
<file path=xl/calcChain.xml><?xml version="1.0" encoding="utf-8"?>
<calcChain xmlns="http://schemas.openxmlformats.org/spreadsheetml/2006/main">
  <c r="E269" i="199" l="1"/>
  <c r="I269" i="199" s="1"/>
  <c r="E270" i="199"/>
  <c r="I270" i="199" s="1"/>
  <c r="E305" i="199" l="1"/>
  <c r="E304" i="199"/>
  <c r="E303" i="199"/>
  <c r="E302" i="199"/>
  <c r="E301" i="199"/>
  <c r="E300" i="199"/>
  <c r="E299" i="199"/>
  <c r="E298" i="199"/>
  <c r="E297" i="199"/>
  <c r="I297" i="199" s="1"/>
  <c r="E296" i="199"/>
  <c r="I296" i="199" s="1"/>
  <c r="E295" i="199"/>
  <c r="I295" i="199" s="1"/>
  <c r="E294" i="199"/>
  <c r="I294" i="199" s="1"/>
  <c r="E293" i="199"/>
  <c r="I293" i="199" s="1"/>
  <c r="E292" i="199"/>
  <c r="I292" i="199" s="1"/>
  <c r="E291" i="199"/>
  <c r="I291" i="199" s="1"/>
  <c r="E290" i="199"/>
  <c r="I290" i="199" s="1"/>
  <c r="E289" i="199"/>
  <c r="I289" i="199" s="1"/>
  <c r="E288" i="199"/>
  <c r="I288" i="199" s="1"/>
  <c r="E287" i="199"/>
  <c r="I287" i="199" s="1"/>
  <c r="E286" i="199"/>
  <c r="I286" i="199" s="1"/>
  <c r="E285" i="199"/>
  <c r="I285" i="199" s="1"/>
  <c r="E284" i="199"/>
  <c r="I284" i="199" s="1"/>
  <c r="E283" i="199"/>
  <c r="I283" i="199" s="1"/>
  <c r="E282" i="199"/>
  <c r="I282" i="199" s="1"/>
  <c r="E281" i="199"/>
  <c r="I281" i="199" s="1"/>
  <c r="E280" i="199"/>
  <c r="I280" i="199" s="1"/>
  <c r="E309" i="199"/>
  <c r="I309" i="199" s="1"/>
  <c r="E308" i="199"/>
  <c r="I308" i="199" s="1"/>
  <c r="E307" i="199"/>
  <c r="I307" i="199" s="1"/>
  <c r="E306" i="199"/>
  <c r="I306" i="199" s="1"/>
  <c r="E275" i="199"/>
  <c r="I275" i="199" s="1"/>
  <c r="E274" i="199"/>
  <c r="I274" i="199" s="1"/>
  <c r="E273" i="199"/>
  <c r="I273" i="199" s="1"/>
  <c r="E272" i="199"/>
  <c r="I272" i="199" s="1"/>
  <c r="E271" i="199"/>
  <c r="I271" i="199" s="1"/>
  <c r="E268" i="199"/>
  <c r="I268" i="199" s="1"/>
  <c r="E267" i="199"/>
  <c r="I267" i="199" s="1"/>
  <c r="E266" i="199"/>
  <c r="I266" i="199" s="1"/>
  <c r="E265" i="199"/>
  <c r="I265" i="199" s="1"/>
  <c r="E264" i="199"/>
  <c r="I264" i="199" s="1"/>
  <c r="E263" i="199"/>
  <c r="I263" i="199" s="1"/>
  <c r="E262" i="199"/>
  <c r="I262" i="199" s="1"/>
  <c r="E261" i="199"/>
  <c r="I261" i="199" s="1"/>
  <c r="E260" i="199"/>
  <c r="I260" i="199" s="1"/>
  <c r="E259" i="199"/>
  <c r="I259" i="199" s="1"/>
  <c r="E258" i="199"/>
  <c r="I258" i="199" s="1"/>
  <c r="E257" i="199"/>
  <c r="I257" i="199" s="1"/>
  <c r="E256" i="199"/>
  <c r="I256" i="199" s="1"/>
  <c r="E255" i="199"/>
  <c r="I255" i="199" s="1"/>
  <c r="E254" i="199"/>
  <c r="I254" i="199" s="1"/>
  <c r="E253" i="199"/>
  <c r="I253" i="199" s="1"/>
  <c r="E252" i="199"/>
  <c r="I252" i="199" s="1"/>
  <c r="E251" i="199"/>
  <c r="I251" i="199" s="1"/>
  <c r="E250" i="199"/>
  <c r="I250" i="199" s="1"/>
  <c r="E279" i="199"/>
  <c r="I279" i="199" s="1"/>
  <c r="E278" i="199"/>
  <c r="I278" i="199" s="1"/>
  <c r="E277" i="199"/>
  <c r="I277" i="199" s="1"/>
  <c r="E276" i="199"/>
  <c r="I276" i="199" s="1"/>
  <c r="E245" i="199"/>
  <c r="I245" i="199" s="1"/>
  <c r="E244" i="199"/>
  <c r="I244" i="199" s="1"/>
  <c r="E243" i="199"/>
  <c r="I243" i="199" s="1"/>
  <c r="E242" i="199"/>
  <c r="I242" i="199" s="1"/>
  <c r="E241" i="199"/>
  <c r="I241" i="199" s="1"/>
  <c r="E240" i="199"/>
  <c r="I240" i="199" s="1"/>
  <c r="E239" i="199"/>
  <c r="I239" i="199" s="1"/>
  <c r="E238" i="199"/>
  <c r="I238" i="199" s="1"/>
  <c r="E237" i="199"/>
  <c r="I237" i="199" s="1"/>
  <c r="E236" i="199"/>
  <c r="I236" i="199" s="1"/>
  <c r="E235" i="199"/>
  <c r="I235" i="199" s="1"/>
  <c r="E234" i="199"/>
  <c r="I234" i="199" s="1"/>
  <c r="E233" i="199"/>
  <c r="I233" i="199" s="1"/>
  <c r="E232" i="199"/>
  <c r="I232" i="199" s="1"/>
  <c r="E231" i="199"/>
  <c r="I231" i="199" s="1"/>
  <c r="E230" i="199"/>
  <c r="I230" i="199" s="1"/>
  <c r="E229" i="199"/>
  <c r="I229" i="199" s="1"/>
  <c r="E228" i="199"/>
  <c r="I228" i="199" s="1"/>
  <c r="E227" i="199"/>
  <c r="I227" i="199" s="1"/>
  <c r="E226" i="199"/>
  <c r="I226" i="199" s="1"/>
  <c r="E225" i="199"/>
  <c r="I225" i="199" s="1"/>
  <c r="E224" i="199"/>
  <c r="I224" i="199" s="1"/>
  <c r="E223" i="199"/>
  <c r="I223" i="199" s="1"/>
  <c r="E222" i="199"/>
  <c r="I222" i="199" s="1"/>
  <c r="E249" i="199"/>
  <c r="I249" i="199" s="1"/>
  <c r="E248" i="199"/>
  <c r="I248" i="199" s="1"/>
  <c r="E247" i="199"/>
  <c r="I247" i="199" s="1"/>
  <c r="E246" i="199"/>
  <c r="I246" i="199" s="1"/>
  <c r="E217" i="199"/>
  <c r="I217" i="199" s="1"/>
  <c r="E216" i="199"/>
  <c r="I216" i="199" s="1"/>
  <c r="E215" i="199"/>
  <c r="I215" i="199" s="1"/>
  <c r="E214" i="199"/>
  <c r="I214" i="199" s="1"/>
  <c r="E213" i="199"/>
  <c r="I213" i="199" s="1"/>
  <c r="E212" i="199"/>
  <c r="I212" i="199" s="1"/>
  <c r="E211" i="199"/>
  <c r="I211" i="199" s="1"/>
  <c r="E210" i="199"/>
  <c r="I210" i="199" s="1"/>
  <c r="E209" i="199"/>
  <c r="I209" i="199" s="1"/>
  <c r="E208" i="199"/>
  <c r="I208" i="199" s="1"/>
  <c r="E207" i="199"/>
  <c r="I207" i="199" s="1"/>
  <c r="E206" i="199"/>
  <c r="I206" i="199" s="1"/>
  <c r="E205" i="199"/>
  <c r="I205" i="199" s="1"/>
  <c r="E204" i="199"/>
  <c r="I204" i="199" s="1"/>
  <c r="E203" i="199"/>
  <c r="I203" i="199" s="1"/>
  <c r="E202" i="199"/>
  <c r="I202" i="199" s="1"/>
  <c r="E201" i="199"/>
  <c r="I201" i="199" s="1"/>
  <c r="E200" i="199"/>
  <c r="I200" i="199" s="1"/>
  <c r="E199" i="199"/>
  <c r="I199" i="199" s="1"/>
  <c r="E198" i="199"/>
  <c r="I198" i="199" s="1"/>
  <c r="E197" i="199"/>
  <c r="I197" i="199" s="1"/>
  <c r="E196" i="199"/>
  <c r="I196" i="199" s="1"/>
  <c r="E195" i="199"/>
  <c r="I195" i="199" s="1"/>
  <c r="E194" i="199"/>
  <c r="I194" i="199" s="1"/>
  <c r="E221" i="199"/>
  <c r="I221" i="199" s="1"/>
  <c r="E220" i="199"/>
  <c r="I220" i="199" s="1"/>
  <c r="E219" i="199"/>
  <c r="I219" i="199" s="1"/>
  <c r="E218" i="199"/>
  <c r="I218" i="199" s="1"/>
  <c r="E189" i="199"/>
  <c r="I189" i="199" s="1"/>
  <c r="E188" i="199"/>
  <c r="I188" i="199" s="1"/>
  <c r="E187" i="199"/>
  <c r="I187" i="199" s="1"/>
  <c r="E186" i="199"/>
  <c r="I186" i="199" s="1"/>
  <c r="E185" i="199"/>
  <c r="I185" i="199" s="1"/>
  <c r="E184" i="199"/>
  <c r="I184" i="199" s="1"/>
  <c r="E183" i="199"/>
  <c r="I183" i="199" s="1"/>
  <c r="E182" i="199"/>
  <c r="I182" i="199" s="1"/>
  <c r="E181" i="199"/>
  <c r="I181" i="199" s="1"/>
  <c r="E180" i="199"/>
  <c r="I180" i="199" s="1"/>
  <c r="E179" i="199"/>
  <c r="I179" i="199" s="1"/>
  <c r="E178" i="199"/>
  <c r="I178" i="199" s="1"/>
  <c r="E177" i="199"/>
  <c r="I177" i="199" s="1"/>
  <c r="E176" i="199"/>
  <c r="I176" i="199" s="1"/>
  <c r="E175" i="199"/>
  <c r="I175" i="199" s="1"/>
  <c r="E174" i="199"/>
  <c r="I174" i="199" s="1"/>
  <c r="E173" i="199"/>
  <c r="I173" i="199" s="1"/>
  <c r="E172" i="199"/>
  <c r="I172" i="199" s="1"/>
  <c r="E171" i="199"/>
  <c r="I171" i="199" s="1"/>
  <c r="E170" i="199"/>
  <c r="I170" i="199" s="1"/>
  <c r="E169" i="199"/>
  <c r="I169" i="199" s="1"/>
  <c r="E168" i="199"/>
  <c r="I168" i="199" s="1"/>
  <c r="E167" i="199"/>
  <c r="I167" i="199" s="1"/>
  <c r="E166" i="199"/>
  <c r="I166" i="199" s="1"/>
  <c r="E193" i="199"/>
  <c r="I193" i="199" s="1"/>
  <c r="E192" i="199"/>
  <c r="I192" i="199" s="1"/>
  <c r="E191" i="199"/>
  <c r="I191" i="199" s="1"/>
  <c r="E190" i="199"/>
  <c r="I190" i="199" s="1"/>
  <c r="E161" i="199"/>
  <c r="I161" i="199" s="1"/>
  <c r="E160" i="199"/>
  <c r="I160" i="199" s="1"/>
  <c r="E159" i="199"/>
  <c r="I159" i="199" s="1"/>
  <c r="E158" i="199"/>
  <c r="I158" i="199" s="1"/>
  <c r="E157" i="199"/>
  <c r="I157" i="199" s="1"/>
  <c r="E156" i="199"/>
  <c r="I156" i="199" s="1"/>
  <c r="E155" i="199"/>
  <c r="I155" i="199" s="1"/>
  <c r="E154" i="199"/>
  <c r="I154" i="199" s="1"/>
  <c r="E153" i="199"/>
  <c r="I153" i="199" s="1"/>
  <c r="E152" i="199"/>
  <c r="I152" i="199" s="1"/>
  <c r="E151" i="199"/>
  <c r="I151" i="199" s="1"/>
  <c r="E150" i="199"/>
  <c r="I150" i="199" s="1"/>
  <c r="E149" i="199"/>
  <c r="I149" i="199" s="1"/>
  <c r="E148" i="199"/>
  <c r="I148" i="199" s="1"/>
  <c r="E147" i="199"/>
  <c r="I147" i="199" s="1"/>
  <c r="E146" i="199"/>
  <c r="I146" i="199" s="1"/>
  <c r="E145" i="199"/>
  <c r="I145" i="199" s="1"/>
  <c r="E144" i="199"/>
  <c r="I144" i="199" s="1"/>
  <c r="E143" i="199"/>
  <c r="I143" i="199" s="1"/>
  <c r="E142" i="199"/>
  <c r="I142" i="199" s="1"/>
  <c r="E141" i="199"/>
  <c r="I141" i="199" s="1"/>
  <c r="E140" i="199"/>
  <c r="I140" i="199" s="1"/>
  <c r="E139" i="199"/>
  <c r="I139" i="199" s="1"/>
  <c r="E138" i="199"/>
  <c r="I138" i="199" s="1"/>
  <c r="E165" i="199"/>
  <c r="I165" i="199" s="1"/>
  <c r="E164" i="199"/>
  <c r="I164" i="199" s="1"/>
  <c r="E163" i="199"/>
  <c r="I163" i="199" s="1"/>
  <c r="E162" i="199"/>
  <c r="I162" i="199" s="1"/>
  <c r="E133" i="199"/>
  <c r="I133" i="199" s="1"/>
  <c r="E132" i="199"/>
  <c r="I132" i="199" s="1"/>
  <c r="E131" i="199"/>
  <c r="I131" i="199" s="1"/>
  <c r="E130" i="199"/>
  <c r="I130" i="199" s="1"/>
  <c r="E129" i="199"/>
  <c r="I129" i="199" s="1"/>
  <c r="E128" i="199"/>
  <c r="I128" i="199" s="1"/>
  <c r="E127" i="199"/>
  <c r="I127" i="199" s="1"/>
  <c r="E126" i="199"/>
  <c r="I126" i="199" s="1"/>
  <c r="E125" i="199"/>
  <c r="I125" i="199" s="1"/>
  <c r="E124" i="199"/>
  <c r="I124" i="199" s="1"/>
  <c r="E123" i="199"/>
  <c r="I123" i="199" s="1"/>
  <c r="E122" i="199"/>
  <c r="I122" i="199" s="1"/>
  <c r="E121" i="199"/>
  <c r="I121" i="199" s="1"/>
  <c r="E120" i="199"/>
  <c r="I120" i="199" s="1"/>
  <c r="E119" i="199"/>
  <c r="I119" i="199" s="1"/>
  <c r="E118" i="199"/>
  <c r="I118" i="199" s="1"/>
  <c r="E117" i="199"/>
  <c r="I117" i="199" s="1"/>
  <c r="E116" i="199"/>
  <c r="I116" i="199" s="1"/>
  <c r="E115" i="199"/>
  <c r="I115" i="199" s="1"/>
  <c r="E114" i="199"/>
  <c r="I114" i="199" s="1"/>
  <c r="E113" i="199"/>
  <c r="I113" i="199" s="1"/>
  <c r="E112" i="199"/>
  <c r="I112" i="199" s="1"/>
  <c r="E111" i="199"/>
  <c r="I111" i="199" s="1"/>
  <c r="E110" i="199"/>
  <c r="I110" i="199" s="1"/>
  <c r="E137" i="199"/>
  <c r="I137" i="199" s="1"/>
  <c r="E136" i="199"/>
  <c r="I136" i="199" s="1"/>
  <c r="E135" i="199"/>
  <c r="I135" i="199" s="1"/>
  <c r="E134" i="199"/>
  <c r="I134" i="199" s="1"/>
  <c r="E105" i="199"/>
  <c r="I105" i="199" s="1"/>
  <c r="E104" i="199"/>
  <c r="I104" i="199" s="1"/>
  <c r="E103" i="199"/>
  <c r="I103" i="199" s="1"/>
  <c r="E102" i="199"/>
  <c r="I102" i="199" s="1"/>
  <c r="E101" i="199"/>
  <c r="I101" i="199" s="1"/>
  <c r="E100" i="199"/>
  <c r="I100" i="199" s="1"/>
  <c r="E99" i="199"/>
  <c r="I99" i="199" s="1"/>
  <c r="E98" i="199"/>
  <c r="I98" i="199" s="1"/>
  <c r="E97" i="199"/>
  <c r="I97" i="199" s="1"/>
  <c r="E96" i="199"/>
  <c r="I96" i="199" s="1"/>
  <c r="E95" i="199"/>
  <c r="I95" i="199" s="1"/>
  <c r="E94" i="199"/>
  <c r="I94" i="199" s="1"/>
  <c r="E93" i="199"/>
  <c r="I93" i="199" s="1"/>
  <c r="E92" i="199"/>
  <c r="I92" i="199" s="1"/>
  <c r="E91" i="199"/>
  <c r="I91" i="199" s="1"/>
  <c r="E90" i="199"/>
  <c r="I90" i="199" s="1"/>
  <c r="E89" i="199"/>
  <c r="I89" i="199" s="1"/>
  <c r="E88" i="199"/>
  <c r="I88" i="199" s="1"/>
  <c r="E87" i="199"/>
  <c r="I87" i="199" s="1"/>
  <c r="E86" i="199"/>
  <c r="I86" i="199" s="1"/>
  <c r="E85" i="199"/>
  <c r="I85" i="199" s="1"/>
  <c r="E109" i="199"/>
  <c r="I109" i="199" s="1"/>
  <c r="E108" i="199"/>
  <c r="I108" i="199" s="1"/>
  <c r="E107" i="199"/>
  <c r="I107" i="199" s="1"/>
  <c r="E106" i="199"/>
  <c r="I106" i="199" s="1"/>
  <c r="E80" i="199"/>
  <c r="I80" i="199" s="1"/>
  <c r="E79" i="199"/>
  <c r="I79" i="199" s="1"/>
  <c r="E78" i="199"/>
  <c r="I78" i="199" s="1"/>
  <c r="E77" i="199"/>
  <c r="I77" i="199" s="1"/>
  <c r="E76" i="199"/>
  <c r="I76" i="199" s="1"/>
  <c r="E75" i="199"/>
  <c r="I75" i="199" s="1"/>
  <c r="E74" i="199"/>
  <c r="I74" i="199" s="1"/>
  <c r="E73" i="199"/>
  <c r="I73" i="199" s="1"/>
  <c r="E72" i="199"/>
  <c r="I72" i="199" s="1"/>
  <c r="E71" i="199"/>
  <c r="I71" i="199" s="1"/>
  <c r="E70" i="199"/>
  <c r="I70" i="199" s="1"/>
  <c r="E69" i="199"/>
  <c r="I69" i="199" s="1"/>
  <c r="E68" i="199"/>
  <c r="I68" i="199" s="1"/>
  <c r="E67" i="199"/>
  <c r="I67" i="199" s="1"/>
  <c r="E66" i="199"/>
  <c r="I66" i="199" s="1"/>
  <c r="E65" i="199"/>
  <c r="I65" i="199" s="1"/>
  <c r="E64" i="199"/>
  <c r="I64" i="199" s="1"/>
  <c r="E63" i="199"/>
  <c r="I63" i="199" s="1"/>
  <c r="E62" i="199"/>
  <c r="I62" i="199" s="1"/>
  <c r="E61" i="199"/>
  <c r="I61" i="199" s="1"/>
  <c r="E60" i="199"/>
  <c r="I60" i="199" s="1"/>
  <c r="E59" i="199"/>
  <c r="I59" i="199" s="1"/>
  <c r="E84" i="199"/>
  <c r="I84" i="199" s="1"/>
  <c r="E83" i="199"/>
  <c r="I83" i="199" s="1"/>
  <c r="E82" i="199"/>
  <c r="I82" i="199" s="1"/>
  <c r="E81" i="199"/>
  <c r="I81" i="199" s="1"/>
  <c r="E55" i="199"/>
  <c r="I55" i="199" s="1"/>
  <c r="E54" i="199"/>
  <c r="I54" i="199" s="1"/>
  <c r="E53" i="199"/>
  <c r="I53" i="199" s="1"/>
  <c r="E52" i="199"/>
  <c r="I52" i="199" s="1"/>
  <c r="E51" i="199"/>
  <c r="I51" i="199" s="1"/>
  <c r="E50" i="199"/>
  <c r="I50" i="199" s="1"/>
  <c r="E49" i="199"/>
  <c r="I49" i="199" s="1"/>
  <c r="E48" i="199"/>
  <c r="I48" i="199" s="1"/>
  <c r="E47" i="199"/>
  <c r="I47" i="199" s="1"/>
  <c r="E46" i="199"/>
  <c r="I46" i="199" s="1"/>
  <c r="I45" i="199"/>
  <c r="E45" i="199"/>
  <c r="E44" i="199"/>
  <c r="I44" i="199" s="1"/>
  <c r="E43" i="199"/>
  <c r="I43" i="199" s="1"/>
  <c r="E42" i="199"/>
  <c r="I42" i="199" s="1"/>
  <c r="E41" i="199"/>
  <c r="I41" i="199" s="1"/>
  <c r="E40" i="199"/>
  <c r="I40" i="199" s="1"/>
  <c r="E39" i="199"/>
  <c r="I39" i="199" s="1"/>
  <c r="E58" i="199"/>
  <c r="I58" i="199" s="1"/>
  <c r="E57" i="199"/>
  <c r="I57" i="199" s="1"/>
  <c r="E56" i="199"/>
  <c r="I56" i="199" s="1"/>
  <c r="E35" i="199"/>
  <c r="I35" i="199" s="1"/>
  <c r="E34" i="199"/>
  <c r="I34" i="199" s="1"/>
  <c r="E33" i="199"/>
  <c r="I33" i="199" s="1"/>
  <c r="E32" i="199"/>
  <c r="I32" i="199" s="1"/>
  <c r="E31" i="199"/>
  <c r="I31" i="199" s="1"/>
  <c r="E30" i="199"/>
  <c r="I30" i="199" s="1"/>
  <c r="E29" i="199"/>
  <c r="I29" i="199" s="1"/>
  <c r="E28" i="199"/>
  <c r="I28" i="199" s="1"/>
  <c r="E27" i="199"/>
  <c r="I27" i="199" s="1"/>
  <c r="E26" i="199"/>
  <c r="I26" i="199" s="1"/>
  <c r="E25" i="199"/>
  <c r="I25" i="199" s="1"/>
  <c r="E24" i="199"/>
  <c r="I24" i="199" s="1"/>
  <c r="E23" i="199"/>
  <c r="I23" i="199" s="1"/>
  <c r="E22" i="199"/>
  <c r="I22" i="199" s="1"/>
  <c r="E21" i="199"/>
  <c r="I21" i="199" s="1"/>
  <c r="E20" i="199"/>
  <c r="I20" i="199" s="1"/>
  <c r="E19" i="199"/>
  <c r="I19" i="199" s="1"/>
  <c r="E38" i="199"/>
  <c r="I38" i="199" s="1"/>
  <c r="E37" i="199"/>
  <c r="I37" i="199" s="1"/>
  <c r="E36" i="199"/>
  <c r="I36" i="199" s="1"/>
  <c r="E18" i="199"/>
  <c r="I18" i="199" s="1"/>
  <c r="E17" i="199"/>
  <c r="I17" i="199" s="1"/>
  <c r="E16" i="199"/>
  <c r="I16" i="199" s="1"/>
  <c r="E15" i="199"/>
  <c r="I15" i="199" s="1"/>
  <c r="E14" i="199"/>
  <c r="I14" i="199" s="1"/>
  <c r="E13" i="199"/>
  <c r="I13" i="199" s="1"/>
  <c r="E12" i="199"/>
  <c r="I12" i="199" s="1"/>
  <c r="E11" i="199"/>
  <c r="I11" i="199" s="1"/>
  <c r="E10" i="199"/>
  <c r="I10" i="199" s="1"/>
  <c r="E9" i="199"/>
  <c r="I9" i="199" s="1"/>
  <c r="E8" i="199"/>
  <c r="I8" i="199" s="1"/>
  <c r="E7" i="199"/>
  <c r="I7" i="199" s="1"/>
  <c r="E6" i="199"/>
  <c r="I6" i="199" s="1"/>
  <c r="E5" i="199"/>
  <c r="I5" i="199" s="1"/>
  <c r="E4" i="199"/>
  <c r="I4" i="199" s="1"/>
  <c r="E3" i="199"/>
  <c r="I3" i="199" s="1"/>
  <c r="E2" i="199"/>
  <c r="I2" i="199" s="1"/>
  <c r="G3" i="237" l="1"/>
  <c r="G4" i="237"/>
  <c r="G5" i="237"/>
  <c r="G6" i="237"/>
  <c r="G7" i="237"/>
  <c r="G8" i="237"/>
  <c r="G9" i="237"/>
  <c r="G10" i="237"/>
  <c r="G11" i="237"/>
  <c r="G12" i="237"/>
  <c r="G13" i="237"/>
  <c r="G14" i="237"/>
  <c r="G15" i="237"/>
  <c r="G16" i="237"/>
  <c r="G17" i="237"/>
  <c r="G18" i="237"/>
  <c r="G19" i="237"/>
  <c r="G20" i="237"/>
  <c r="G21" i="237"/>
  <c r="G22" i="237"/>
  <c r="G23" i="237"/>
  <c r="G24" i="237"/>
  <c r="G25" i="237"/>
  <c r="G26" i="237"/>
  <c r="G27" i="237"/>
  <c r="G28" i="237"/>
  <c r="G29" i="237"/>
  <c r="G30" i="237"/>
  <c r="G31" i="237"/>
  <c r="G32" i="237"/>
  <c r="G33" i="237"/>
  <c r="G34" i="237"/>
  <c r="G35" i="237"/>
  <c r="G36" i="237"/>
  <c r="G37" i="237"/>
  <c r="G38" i="237"/>
  <c r="G39" i="237"/>
  <c r="G40" i="237"/>
  <c r="G41" i="237"/>
  <c r="G42" i="237"/>
  <c r="G43" i="237"/>
  <c r="G44" i="237"/>
  <c r="G45" i="237"/>
  <c r="G46" i="237"/>
  <c r="G47" i="237"/>
  <c r="G48" i="237"/>
  <c r="G49" i="237"/>
  <c r="G50" i="237"/>
  <c r="G51" i="237"/>
  <c r="G52" i="237"/>
  <c r="G53" i="237"/>
  <c r="G54" i="237"/>
  <c r="G55" i="237"/>
  <c r="G56" i="237"/>
  <c r="G57" i="237"/>
  <c r="G58" i="237"/>
  <c r="G59" i="237"/>
  <c r="G60" i="237"/>
  <c r="G61" i="237"/>
  <c r="G62" i="237"/>
  <c r="G63" i="237"/>
  <c r="G64" i="237"/>
  <c r="G65" i="237"/>
  <c r="G66" i="237"/>
  <c r="G67" i="237"/>
  <c r="G68" i="237"/>
  <c r="G69" i="237"/>
  <c r="G70" i="237"/>
  <c r="G71" i="237"/>
  <c r="G72" i="237"/>
  <c r="G73" i="237"/>
  <c r="G74" i="237"/>
  <c r="G75" i="237"/>
  <c r="G76" i="237"/>
  <c r="G77" i="237"/>
  <c r="G78" i="237"/>
  <c r="G79" i="237"/>
  <c r="G80" i="237"/>
  <c r="G81" i="237"/>
  <c r="G82" i="237"/>
  <c r="G83" i="237"/>
  <c r="G84" i="237"/>
  <c r="G85" i="237"/>
  <c r="G86" i="237"/>
  <c r="G87" i="237"/>
  <c r="G88" i="237"/>
  <c r="G89" i="237"/>
  <c r="G90" i="237"/>
  <c r="G91" i="237"/>
  <c r="G92" i="237"/>
  <c r="G93" i="237"/>
  <c r="G94" i="237"/>
  <c r="G95" i="237"/>
  <c r="G96" i="237"/>
  <c r="G97" i="237"/>
  <c r="G98" i="237"/>
  <c r="G99" i="237"/>
  <c r="G100" i="237"/>
  <c r="G101" i="237"/>
  <c r="G102" i="237"/>
  <c r="G103" i="237"/>
  <c r="G104" i="237"/>
  <c r="G105" i="237"/>
  <c r="G106" i="237"/>
  <c r="G107" i="237"/>
  <c r="G108" i="237"/>
  <c r="G109" i="237"/>
  <c r="G110" i="237"/>
  <c r="G111" i="237"/>
  <c r="G112" i="237"/>
  <c r="G113" i="237"/>
  <c r="G114" i="237"/>
  <c r="G115" i="237"/>
  <c r="G116" i="237"/>
  <c r="G117" i="237"/>
  <c r="G118" i="237"/>
  <c r="G119" i="237"/>
  <c r="G120" i="237"/>
  <c r="G121" i="237"/>
  <c r="G122" i="237"/>
  <c r="G123" i="237"/>
  <c r="G124" i="237"/>
  <c r="G125" i="237"/>
  <c r="G126" i="237"/>
  <c r="G127" i="237"/>
  <c r="G128" i="237"/>
  <c r="G129" i="237"/>
  <c r="G130" i="237"/>
  <c r="G131" i="237"/>
  <c r="G132" i="237"/>
  <c r="G133" i="237"/>
  <c r="G134" i="237"/>
  <c r="G135" i="237"/>
  <c r="G136" i="237"/>
  <c r="G137" i="237"/>
  <c r="G138" i="237"/>
  <c r="G139" i="237"/>
  <c r="G140" i="237"/>
  <c r="G141" i="237"/>
  <c r="G142" i="237"/>
  <c r="G143" i="237"/>
  <c r="G144" i="237"/>
  <c r="G145" i="237"/>
  <c r="G146" i="237"/>
  <c r="G147" i="237"/>
  <c r="G148" i="237"/>
  <c r="G149" i="237"/>
  <c r="G150" i="237"/>
  <c r="G151" i="237"/>
  <c r="G152" i="237"/>
  <c r="G153" i="237"/>
  <c r="G154" i="237"/>
  <c r="G155" i="237"/>
  <c r="G156" i="237"/>
  <c r="G157" i="237"/>
  <c r="G158" i="237"/>
  <c r="G159" i="237"/>
  <c r="G160" i="237"/>
  <c r="G161" i="237"/>
  <c r="G162" i="237"/>
  <c r="G163" i="237"/>
  <c r="G164" i="237"/>
  <c r="G165" i="237"/>
  <c r="G166" i="237"/>
  <c r="G167" i="237"/>
  <c r="G168" i="237"/>
  <c r="G169" i="237"/>
  <c r="G170" i="237"/>
  <c r="G171" i="237"/>
  <c r="G172" i="237"/>
  <c r="G173" i="237"/>
  <c r="G174" i="237"/>
  <c r="G175" i="237"/>
  <c r="G176" i="237"/>
  <c r="G177" i="237"/>
  <c r="G178" i="237"/>
  <c r="G179" i="237"/>
  <c r="G180" i="237"/>
  <c r="G181" i="237"/>
  <c r="G182" i="237"/>
  <c r="G183" i="237"/>
  <c r="G184" i="237"/>
  <c r="G185" i="237"/>
  <c r="G186" i="237"/>
  <c r="G187" i="237"/>
  <c r="G188" i="237"/>
  <c r="G189" i="237"/>
  <c r="G190" i="237"/>
  <c r="G191" i="237"/>
  <c r="G192" i="237"/>
  <c r="G193" i="237"/>
  <c r="G194" i="237"/>
  <c r="G195" i="237"/>
  <c r="G196" i="237"/>
  <c r="G197" i="237"/>
  <c r="G198" i="237"/>
  <c r="G199" i="237"/>
  <c r="G200" i="237"/>
  <c r="G201" i="237"/>
  <c r="G202" i="237"/>
  <c r="G203" i="237"/>
  <c r="G204" i="237"/>
  <c r="G205" i="237"/>
  <c r="G206" i="237"/>
  <c r="G207" i="237"/>
  <c r="G208" i="237"/>
  <c r="G209" i="237"/>
  <c r="G210" i="237"/>
  <c r="G211" i="237"/>
  <c r="G212" i="237"/>
  <c r="G213" i="237"/>
  <c r="G214" i="237"/>
  <c r="G215" i="237"/>
  <c r="G216" i="237"/>
  <c r="G217" i="237"/>
  <c r="G218" i="237"/>
  <c r="G219" i="237"/>
  <c r="G220" i="237"/>
  <c r="G221" i="237"/>
  <c r="G222" i="237"/>
  <c r="G223" i="237"/>
  <c r="G224" i="237"/>
  <c r="G225" i="237"/>
  <c r="G226" i="237"/>
  <c r="G227" i="237"/>
  <c r="G228" i="237"/>
  <c r="G229" i="237"/>
  <c r="G230" i="237"/>
  <c r="G231" i="237"/>
  <c r="G232" i="237"/>
  <c r="G233" i="237"/>
  <c r="G234" i="237"/>
  <c r="G235" i="237"/>
  <c r="G236" i="237"/>
  <c r="G237" i="237"/>
  <c r="G238" i="237"/>
  <c r="G239" i="237"/>
  <c r="G240" i="237"/>
  <c r="G241" i="237"/>
  <c r="G242" i="237"/>
  <c r="G243" i="237"/>
  <c r="G244" i="237"/>
  <c r="G245" i="237"/>
  <c r="G246" i="237"/>
  <c r="G247" i="237"/>
  <c r="G248" i="237"/>
  <c r="G249" i="237"/>
  <c r="G250" i="237"/>
  <c r="G251" i="237"/>
  <c r="G252" i="237"/>
  <c r="G253" i="237"/>
  <c r="G254" i="237"/>
  <c r="G255" i="237"/>
  <c r="G256" i="237"/>
  <c r="G257" i="237"/>
  <c r="G258" i="237"/>
  <c r="G259" i="237"/>
  <c r="G260" i="237"/>
  <c r="G261" i="237"/>
  <c r="G262" i="237"/>
  <c r="G263" i="237"/>
  <c r="G264" i="237"/>
  <c r="G265" i="237"/>
  <c r="G266" i="237"/>
  <c r="G267" i="237"/>
  <c r="G268" i="237"/>
  <c r="G269" i="237"/>
  <c r="G270" i="237"/>
  <c r="G271" i="237"/>
  <c r="G272" i="237"/>
  <c r="G273" i="237"/>
  <c r="G274" i="237"/>
  <c r="G275" i="237"/>
  <c r="G276" i="237"/>
  <c r="G277" i="237"/>
  <c r="G278" i="237"/>
  <c r="G279" i="237"/>
  <c r="G280" i="237"/>
  <c r="G281" i="237"/>
  <c r="G282" i="237"/>
  <c r="G283" i="237"/>
  <c r="G284" i="237"/>
  <c r="G285" i="237"/>
  <c r="G286" i="237"/>
  <c r="G287" i="237"/>
  <c r="G288" i="237"/>
  <c r="G289" i="237"/>
  <c r="G290" i="237"/>
  <c r="G291" i="237"/>
  <c r="G292" i="237"/>
  <c r="G293" i="237"/>
  <c r="G294" i="237"/>
  <c r="G295" i="237"/>
  <c r="G296" i="237"/>
  <c r="G297" i="237"/>
  <c r="G298" i="237"/>
  <c r="G299" i="237"/>
  <c r="G300" i="237"/>
  <c r="G301" i="237"/>
  <c r="G302" i="237"/>
  <c r="G303" i="237"/>
  <c r="G304" i="237"/>
  <c r="G305" i="237"/>
  <c r="G306" i="237"/>
  <c r="G307" i="237"/>
  <c r="G308" i="237"/>
  <c r="G309" i="237"/>
  <c r="G310" i="237"/>
  <c r="G311" i="237"/>
  <c r="G312" i="237"/>
  <c r="G313" i="237"/>
  <c r="G314" i="237"/>
  <c r="G315" i="237"/>
  <c r="G316" i="237"/>
  <c r="G317" i="237"/>
  <c r="G318" i="237"/>
  <c r="G319" i="237"/>
  <c r="G320" i="237"/>
  <c r="G321" i="237"/>
  <c r="G322" i="237"/>
  <c r="G323" i="237"/>
  <c r="G324" i="237"/>
  <c r="G325" i="237"/>
  <c r="G326" i="237"/>
  <c r="G327" i="237"/>
  <c r="G328" i="237"/>
  <c r="G329" i="237"/>
  <c r="G330" i="237"/>
  <c r="G331" i="237"/>
  <c r="G332" i="237"/>
  <c r="G333" i="237"/>
  <c r="G334" i="237"/>
  <c r="G335" i="237"/>
  <c r="G336" i="237"/>
  <c r="G337" i="237"/>
  <c r="G338" i="237"/>
  <c r="G339" i="237"/>
  <c r="G340" i="237"/>
  <c r="G341" i="237"/>
  <c r="G342" i="237"/>
  <c r="G343" i="237"/>
  <c r="G344" i="237"/>
  <c r="G345" i="237"/>
  <c r="G346" i="237"/>
  <c r="G347" i="237"/>
  <c r="G348" i="237"/>
  <c r="G349" i="237"/>
  <c r="G350" i="237"/>
  <c r="G351" i="237"/>
  <c r="G352" i="237"/>
  <c r="G353" i="237"/>
  <c r="G354" i="237"/>
  <c r="G355" i="237"/>
  <c r="G356" i="237"/>
  <c r="G357" i="237"/>
  <c r="G358" i="237"/>
  <c r="G359" i="237"/>
  <c r="G360" i="237"/>
  <c r="G361" i="237"/>
  <c r="G362" i="237"/>
  <c r="G363" i="237"/>
  <c r="G364" i="237"/>
  <c r="G365" i="237"/>
  <c r="G366" i="237"/>
  <c r="G367" i="237"/>
  <c r="G368" i="237"/>
  <c r="G369" i="237"/>
  <c r="G370" i="237"/>
  <c r="G371" i="237"/>
  <c r="G372" i="237"/>
  <c r="G373" i="237"/>
  <c r="G374" i="237"/>
  <c r="G375" i="237"/>
  <c r="G376" i="237"/>
  <c r="G377" i="237"/>
  <c r="G378" i="237"/>
  <c r="G379" i="237"/>
  <c r="G380" i="237"/>
  <c r="G381" i="237"/>
  <c r="G382" i="237"/>
  <c r="G383" i="237"/>
  <c r="G384" i="237"/>
  <c r="G385" i="237"/>
  <c r="G386" i="237"/>
  <c r="G387" i="237"/>
  <c r="G388" i="237"/>
  <c r="G389" i="237"/>
  <c r="G390" i="237"/>
  <c r="G391" i="237"/>
  <c r="G392" i="237"/>
  <c r="G393" i="237"/>
  <c r="G394" i="237"/>
  <c r="G395" i="237"/>
  <c r="G396" i="237"/>
  <c r="G397" i="237"/>
  <c r="G398" i="237"/>
  <c r="G399" i="237"/>
  <c r="G400" i="237"/>
  <c r="G401" i="237"/>
  <c r="G402" i="237"/>
  <c r="G403" i="237"/>
  <c r="G404" i="237"/>
  <c r="G405" i="237"/>
  <c r="G406" i="237"/>
  <c r="G407" i="237"/>
  <c r="G408" i="237"/>
  <c r="G409" i="237"/>
  <c r="G410" i="237"/>
  <c r="G411" i="237"/>
  <c r="G412" i="237"/>
  <c r="G413" i="237"/>
  <c r="G414" i="237"/>
  <c r="G415" i="237"/>
  <c r="G416" i="237"/>
  <c r="G417" i="237"/>
  <c r="G418" i="237"/>
  <c r="G419" i="237"/>
  <c r="G420" i="237"/>
  <c r="G421" i="237"/>
  <c r="G422" i="237"/>
  <c r="G423" i="237"/>
  <c r="G424" i="237"/>
  <c r="G425" i="237"/>
  <c r="G426" i="237"/>
  <c r="G427" i="237"/>
  <c r="G428" i="237"/>
  <c r="G429" i="237"/>
  <c r="G430" i="237"/>
  <c r="G431" i="237"/>
  <c r="G432" i="237"/>
  <c r="G433" i="237"/>
  <c r="G434" i="237"/>
  <c r="G435" i="237"/>
  <c r="G436" i="237"/>
  <c r="G437" i="237"/>
  <c r="G438" i="237"/>
  <c r="G439" i="237"/>
  <c r="G440" i="237"/>
  <c r="G441" i="237"/>
  <c r="G442" i="237"/>
  <c r="G443" i="237"/>
  <c r="G444" i="237"/>
  <c r="G445" i="237"/>
  <c r="G446" i="237"/>
  <c r="G447" i="237"/>
  <c r="G448" i="237"/>
  <c r="G449" i="237"/>
  <c r="G450" i="237"/>
  <c r="G451" i="237"/>
  <c r="G452" i="237"/>
  <c r="G453" i="237"/>
  <c r="G454" i="237"/>
  <c r="G455" i="237"/>
  <c r="G456" i="237"/>
  <c r="G457" i="237"/>
  <c r="G458" i="237"/>
  <c r="G459" i="237"/>
  <c r="G460" i="237"/>
  <c r="G461" i="237"/>
  <c r="G462" i="237"/>
  <c r="G463" i="237"/>
  <c r="G464" i="237"/>
  <c r="G465" i="237"/>
  <c r="G466" i="237"/>
  <c r="G467" i="237"/>
  <c r="G468" i="237"/>
  <c r="G469" i="237"/>
  <c r="G470" i="237"/>
  <c r="G471" i="237"/>
  <c r="G472" i="237"/>
  <c r="G473" i="237"/>
  <c r="G474" i="237"/>
  <c r="G475" i="237"/>
  <c r="G476" i="237"/>
  <c r="G477" i="237"/>
  <c r="G478" i="237"/>
  <c r="G479" i="237"/>
  <c r="G480" i="237"/>
  <c r="G481" i="237"/>
  <c r="G482" i="237"/>
  <c r="G483" i="237"/>
  <c r="G484" i="237"/>
  <c r="G485" i="237"/>
  <c r="G486" i="237"/>
  <c r="G487" i="237"/>
  <c r="G488" i="237"/>
  <c r="G489" i="237"/>
  <c r="G490" i="237"/>
  <c r="G491" i="237"/>
  <c r="G492" i="237"/>
  <c r="G493" i="237"/>
  <c r="G494" i="237"/>
  <c r="G495" i="237"/>
  <c r="G496" i="237"/>
  <c r="G497" i="237"/>
  <c r="G498" i="237"/>
  <c r="G499" i="237"/>
  <c r="G500" i="237"/>
  <c r="G501" i="237"/>
  <c r="G502" i="237"/>
  <c r="G503" i="237"/>
  <c r="G504" i="237"/>
  <c r="G505" i="237"/>
  <c r="G506" i="237"/>
  <c r="G507" i="237"/>
  <c r="G508" i="237"/>
  <c r="G509" i="237"/>
  <c r="G510" i="237"/>
  <c r="G511" i="237"/>
  <c r="G512" i="237"/>
  <c r="G513" i="237"/>
  <c r="G514" i="237"/>
  <c r="G515" i="237"/>
  <c r="G516" i="237"/>
  <c r="G517" i="237"/>
  <c r="G518" i="237"/>
  <c r="G519" i="237"/>
  <c r="G520" i="237"/>
  <c r="G521" i="237"/>
  <c r="G522" i="237"/>
  <c r="G523" i="237"/>
  <c r="G524" i="237"/>
  <c r="G525" i="237"/>
  <c r="G526" i="237"/>
  <c r="G527" i="237"/>
  <c r="G528" i="237"/>
  <c r="G529" i="237"/>
  <c r="G530" i="237"/>
  <c r="G531" i="237"/>
  <c r="G2" i="237"/>
  <c r="G75" i="169" l="1"/>
  <c r="G3" i="169"/>
  <c r="G4" i="169"/>
  <c r="G5" i="169"/>
  <c r="G6" i="169"/>
  <c r="G7" i="169"/>
  <c r="G8" i="169"/>
  <c r="G9" i="169"/>
  <c r="G10" i="169"/>
  <c r="G11" i="169"/>
  <c r="G12" i="169"/>
  <c r="G13" i="169"/>
  <c r="G14" i="169"/>
  <c r="G15" i="169"/>
  <c r="G16" i="169"/>
  <c r="G17" i="169"/>
  <c r="G18" i="169"/>
  <c r="G19" i="169"/>
  <c r="G20" i="169"/>
  <c r="G21" i="169"/>
  <c r="G22" i="169"/>
  <c r="G23" i="169"/>
  <c r="G24" i="169"/>
  <c r="G25" i="169"/>
  <c r="G26" i="169"/>
  <c r="G27" i="169"/>
  <c r="G28" i="169"/>
  <c r="G29" i="169"/>
  <c r="G30" i="169"/>
  <c r="G31" i="169"/>
  <c r="G32" i="169"/>
  <c r="G33" i="169"/>
  <c r="G34" i="169"/>
  <c r="G35" i="169"/>
  <c r="G36" i="169"/>
  <c r="G37" i="169"/>
  <c r="G38" i="169"/>
  <c r="G39" i="169"/>
  <c r="G40" i="169"/>
  <c r="G41" i="169"/>
  <c r="G42" i="169"/>
  <c r="G43" i="169"/>
  <c r="G44" i="169"/>
  <c r="G45" i="169"/>
  <c r="G46" i="169"/>
  <c r="G47" i="169"/>
  <c r="G48" i="169"/>
  <c r="G49" i="169"/>
  <c r="G50" i="169"/>
  <c r="G51" i="169"/>
  <c r="G52" i="169"/>
  <c r="G53" i="169"/>
  <c r="G54" i="169"/>
  <c r="G55" i="169"/>
  <c r="G56" i="169"/>
  <c r="G57" i="169"/>
  <c r="G58" i="169"/>
  <c r="G59" i="169"/>
  <c r="G60" i="169"/>
  <c r="G61" i="169"/>
  <c r="G62" i="169"/>
  <c r="G63" i="169"/>
  <c r="G64" i="169"/>
  <c r="G65" i="169"/>
  <c r="G66" i="169"/>
  <c r="G67" i="169"/>
  <c r="G68" i="169"/>
  <c r="G69" i="169"/>
  <c r="G70" i="169"/>
  <c r="G71" i="169"/>
  <c r="G72" i="169"/>
  <c r="G73" i="169"/>
  <c r="G74" i="169"/>
  <c r="G76" i="169"/>
  <c r="G77" i="169"/>
  <c r="G78" i="169"/>
  <c r="G79" i="169"/>
  <c r="G80" i="169"/>
  <c r="G81" i="169"/>
  <c r="G82" i="169"/>
  <c r="G83" i="169"/>
  <c r="G84" i="169"/>
  <c r="G85" i="169"/>
  <c r="G86" i="169"/>
  <c r="G87" i="169"/>
  <c r="G88" i="169"/>
  <c r="G89" i="169"/>
  <c r="G90" i="169"/>
  <c r="G91" i="169"/>
  <c r="G2" i="169"/>
  <c r="G274" i="143" l="1"/>
  <c r="G273" i="143"/>
  <c r="G272" i="143"/>
  <c r="G271" i="143"/>
  <c r="G270" i="143"/>
  <c r="F277" i="140"/>
  <c r="F276" i="140"/>
  <c r="F275" i="140"/>
  <c r="F274" i="140"/>
  <c r="F273" i="140"/>
  <c r="I535" i="42"/>
  <c r="I534" i="42"/>
  <c r="I545" i="42"/>
  <c r="I546" i="42"/>
  <c r="I547" i="42"/>
  <c r="I548" i="42"/>
  <c r="I549" i="42"/>
  <c r="I550" i="42"/>
  <c r="I551" i="42"/>
  <c r="I552" i="42"/>
  <c r="I553" i="42"/>
  <c r="I554" i="42"/>
  <c r="I555" i="42"/>
  <c r="I556" i="42"/>
  <c r="I557" i="42"/>
  <c r="I558" i="42"/>
  <c r="I559" i="42"/>
  <c r="I560" i="42"/>
  <c r="I561" i="42"/>
  <c r="I562" i="42"/>
  <c r="I563" i="42"/>
  <c r="I564" i="42"/>
  <c r="I565" i="42"/>
  <c r="I566" i="42"/>
  <c r="I567" i="42"/>
  <c r="I568" i="42"/>
  <c r="I569" i="42"/>
  <c r="I570" i="42"/>
  <c r="I571" i="42"/>
  <c r="I572" i="42"/>
  <c r="I573" i="42"/>
  <c r="I574" i="42"/>
  <c r="I575" i="42"/>
  <c r="I576" i="42"/>
  <c r="I577" i="42"/>
  <c r="I578" i="42"/>
  <c r="I579" i="42"/>
  <c r="I580" i="42"/>
  <c r="I581" i="42"/>
  <c r="I582" i="42"/>
  <c r="I583" i="42"/>
  <c r="I584" i="42"/>
  <c r="I585" i="42"/>
  <c r="I586" i="42"/>
  <c r="I587" i="42"/>
  <c r="I588" i="42"/>
  <c r="I589" i="42"/>
  <c r="I590" i="42"/>
  <c r="I434" i="42"/>
  <c r="I435" i="42"/>
  <c r="I436" i="42"/>
  <c r="I437" i="42"/>
  <c r="I438" i="42"/>
  <c r="I439" i="42"/>
  <c r="I440" i="42"/>
  <c r="I441" i="42"/>
  <c r="I446" i="42"/>
  <c r="I442" i="42"/>
  <c r="I447" i="42"/>
  <c r="I448" i="42"/>
  <c r="I449" i="42"/>
  <c r="I450" i="42"/>
  <c r="I451" i="42"/>
  <c r="I452" i="42"/>
  <c r="I453" i="42"/>
  <c r="I454" i="42"/>
  <c r="I455" i="42"/>
  <c r="I456" i="42"/>
  <c r="I457" i="42"/>
  <c r="I458" i="42"/>
  <c r="I459" i="42"/>
  <c r="I460" i="42"/>
  <c r="I461" i="42"/>
  <c r="I541" i="42"/>
  <c r="I462" i="42"/>
  <c r="I463" i="42"/>
  <c r="I464" i="42"/>
  <c r="I465" i="42"/>
  <c r="I466" i="42"/>
  <c r="I467" i="42"/>
  <c r="I468" i="42"/>
  <c r="I469" i="42"/>
  <c r="I470" i="42"/>
  <c r="I471" i="42"/>
  <c r="I472" i="42"/>
  <c r="I473" i="42"/>
  <c r="I474" i="42"/>
  <c r="I475" i="42"/>
  <c r="I476" i="42"/>
  <c r="I479" i="42"/>
  <c r="I477" i="42"/>
  <c r="I478" i="42"/>
  <c r="I480" i="42"/>
  <c r="I481" i="42"/>
  <c r="I482" i="42"/>
  <c r="I483" i="42"/>
  <c r="I484" i="42"/>
  <c r="I485" i="42"/>
  <c r="I486" i="42"/>
  <c r="I487" i="42"/>
  <c r="I488" i="42"/>
  <c r="I489" i="42"/>
  <c r="I491" i="42"/>
  <c r="I490" i="42"/>
  <c r="I492" i="42"/>
  <c r="I493" i="42"/>
  <c r="I498" i="42"/>
  <c r="I499" i="42"/>
  <c r="I500" i="42"/>
  <c r="I501" i="42"/>
  <c r="I502" i="42"/>
  <c r="I503" i="42"/>
  <c r="I504" i="42"/>
  <c r="I505" i="42"/>
  <c r="I506" i="42"/>
  <c r="I507" i="42"/>
  <c r="I508" i="42"/>
  <c r="I509" i="42"/>
  <c r="I510" i="42"/>
  <c r="I518" i="42"/>
  <c r="I511" i="42"/>
  <c r="I512" i="42"/>
  <c r="I513" i="42"/>
  <c r="I514" i="42"/>
  <c r="I515" i="42"/>
  <c r="I516" i="42"/>
  <c r="I517" i="42"/>
  <c r="I519" i="42"/>
  <c r="I520" i="42"/>
  <c r="I521" i="42"/>
  <c r="I522" i="42"/>
  <c r="I523" i="42"/>
  <c r="I524" i="42"/>
  <c r="I525" i="42"/>
  <c r="I526" i="42"/>
  <c r="I443" i="42"/>
  <c r="I445" i="42"/>
  <c r="I444" i="42"/>
  <c r="I527" i="42"/>
  <c r="I528" i="42"/>
  <c r="I529" i="42"/>
  <c r="I530" i="42"/>
  <c r="I494" i="42"/>
  <c r="I495" i="42"/>
  <c r="I496" i="42"/>
  <c r="I497" i="42"/>
  <c r="I531" i="42"/>
  <c r="I532" i="42"/>
  <c r="I533" i="42"/>
  <c r="I544" i="42"/>
  <c r="I543" i="42"/>
  <c r="I542" i="42"/>
  <c r="I540" i="42"/>
  <c r="I539" i="42"/>
  <c r="I538" i="42"/>
  <c r="I537" i="42"/>
  <c r="I536" i="42"/>
  <c r="J504" i="40" l="1"/>
  <c r="J505" i="40"/>
  <c r="J506" i="40"/>
  <c r="J507" i="40"/>
  <c r="J508" i="40"/>
  <c r="J509" i="40"/>
  <c r="J510" i="40"/>
  <c r="J511" i="40"/>
  <c r="J512" i="40"/>
  <c r="J513" i="40"/>
  <c r="J514" i="40"/>
  <c r="J515" i="40"/>
  <c r="J516" i="40"/>
  <c r="J517" i="40"/>
  <c r="J518" i="40"/>
  <c r="J519" i="40"/>
  <c r="J520" i="40"/>
  <c r="J521" i="40"/>
  <c r="J522" i="40"/>
  <c r="J523" i="40"/>
  <c r="J524" i="40"/>
  <c r="J526" i="40"/>
  <c r="J525" i="40"/>
  <c r="J527" i="40"/>
  <c r="J528" i="40"/>
  <c r="J529" i="40"/>
  <c r="J530" i="40"/>
  <c r="J531" i="40"/>
  <c r="J532" i="40"/>
  <c r="J533" i="40"/>
  <c r="J534" i="40"/>
  <c r="J535" i="40"/>
  <c r="J537" i="40"/>
  <c r="J536" i="40"/>
  <c r="J538" i="40"/>
  <c r="J539" i="40"/>
  <c r="J540" i="40"/>
  <c r="J541" i="40"/>
  <c r="J542" i="40"/>
  <c r="J543" i="40"/>
  <c r="J544" i="40"/>
  <c r="J545" i="40"/>
  <c r="J546" i="40"/>
  <c r="J547" i="40"/>
  <c r="J548" i="40"/>
  <c r="J549" i="40"/>
  <c r="J550" i="40"/>
  <c r="J551" i="40"/>
  <c r="J552" i="40"/>
  <c r="J553" i="40"/>
  <c r="J554" i="40"/>
  <c r="J555" i="40"/>
  <c r="J556" i="40"/>
  <c r="J557" i="40"/>
  <c r="J559" i="40"/>
  <c r="J558" i="40"/>
  <c r="J560" i="40"/>
  <c r="J561" i="40"/>
  <c r="J562" i="40"/>
  <c r="J563" i="40"/>
  <c r="J564" i="40"/>
  <c r="J565" i="40"/>
  <c r="J566" i="40"/>
  <c r="J567" i="40"/>
  <c r="J568" i="40"/>
  <c r="J569" i="40"/>
  <c r="J570" i="40"/>
  <c r="J571" i="40"/>
  <c r="J572" i="40"/>
  <c r="J573" i="40"/>
  <c r="J575" i="40"/>
  <c r="J576" i="40"/>
  <c r="J574" i="40"/>
  <c r="J577" i="40"/>
  <c r="J578" i="40"/>
  <c r="J579" i="40"/>
  <c r="J580" i="40"/>
  <c r="J581" i="40"/>
  <c r="J582" i="40"/>
  <c r="J583" i="40"/>
  <c r="J584" i="40"/>
  <c r="J423" i="40"/>
  <c r="J424" i="40"/>
  <c r="J425" i="40"/>
  <c r="J426" i="40"/>
  <c r="J427" i="40"/>
  <c r="J428" i="40"/>
  <c r="J429" i="40"/>
  <c r="J430" i="40"/>
  <c r="J431" i="40"/>
  <c r="J432" i="40"/>
  <c r="J433" i="40"/>
  <c r="J434" i="40"/>
  <c r="J435" i="40"/>
  <c r="J436" i="40"/>
  <c r="J437" i="40"/>
  <c r="J438" i="40"/>
  <c r="J439" i="40"/>
  <c r="J440" i="40"/>
  <c r="J441" i="40"/>
  <c r="J442" i="40"/>
  <c r="J443" i="40"/>
  <c r="J444" i="40"/>
  <c r="J445" i="40"/>
  <c r="J446" i="40"/>
  <c r="J447" i="40"/>
  <c r="J448" i="40"/>
  <c r="J450" i="40"/>
  <c r="J451" i="40"/>
  <c r="J452" i="40"/>
  <c r="J453" i="40"/>
  <c r="J454" i="40"/>
  <c r="J455" i="40"/>
  <c r="J456" i="40"/>
  <c r="J457" i="40"/>
  <c r="J458" i="40"/>
  <c r="J459" i="40"/>
  <c r="J460" i="40"/>
  <c r="J461" i="40"/>
  <c r="J462" i="40"/>
  <c r="J463" i="40"/>
  <c r="J449" i="40"/>
  <c r="J464" i="40"/>
  <c r="J465" i="40"/>
  <c r="J466" i="40"/>
  <c r="J467" i="40"/>
  <c r="J468" i="40"/>
  <c r="J469" i="40"/>
  <c r="J470" i="40"/>
  <c r="J471" i="40"/>
  <c r="J472" i="40"/>
  <c r="J473" i="40"/>
  <c r="J474" i="40"/>
  <c r="J475" i="40"/>
  <c r="J477" i="40"/>
  <c r="J476" i="40"/>
  <c r="J478" i="40"/>
  <c r="J479" i="40"/>
  <c r="J480" i="40"/>
  <c r="J484" i="40"/>
  <c r="J485" i="40"/>
  <c r="J486" i="40"/>
  <c r="J487" i="40"/>
  <c r="J488" i="40"/>
  <c r="J489" i="40"/>
  <c r="J490" i="40"/>
  <c r="J491" i="40"/>
  <c r="J492" i="40"/>
  <c r="J493" i="40"/>
  <c r="J494" i="40"/>
  <c r="J495" i="40"/>
  <c r="J497" i="40"/>
  <c r="J496" i="40"/>
  <c r="J498" i="40"/>
  <c r="J500" i="40"/>
  <c r="J499" i="40"/>
  <c r="J481" i="40"/>
  <c r="J482" i="40"/>
  <c r="J502" i="40"/>
  <c r="J483" i="40"/>
  <c r="J503" i="40"/>
  <c r="J501" i="40"/>
  <c r="J422" i="40"/>
  <c r="F365" i="195"/>
  <c r="F364" i="195"/>
  <c r="F363" i="195"/>
  <c r="F362" i="195"/>
  <c r="F361" i="195"/>
  <c r="F360" i="195"/>
  <c r="F359" i="195"/>
  <c r="F358" i="195"/>
  <c r="F357" i="195"/>
  <c r="F356" i="195"/>
  <c r="F355" i="195"/>
  <c r="F354" i="195"/>
  <c r="F353" i="195"/>
  <c r="F352" i="195"/>
  <c r="F351" i="195"/>
  <c r="F350" i="195"/>
  <c r="F349" i="195"/>
  <c r="F348" i="195"/>
  <c r="F347" i="195"/>
  <c r="F346" i="195"/>
  <c r="F345" i="195"/>
  <c r="F344" i="195"/>
  <c r="F343" i="195"/>
  <c r="F342" i="195"/>
  <c r="F341" i="195"/>
  <c r="F340" i="195"/>
  <c r="F339" i="195"/>
  <c r="F338" i="195"/>
  <c r="F337" i="195"/>
  <c r="F336" i="195"/>
  <c r="F335" i="195"/>
  <c r="F334" i="195"/>
  <c r="I124" i="173"/>
  <c r="D124" i="173"/>
  <c r="I123" i="173"/>
  <c r="D123" i="173"/>
  <c r="I122" i="173"/>
  <c r="D122" i="173"/>
  <c r="I121" i="173"/>
  <c r="D121" i="173"/>
  <c r="I120" i="173"/>
  <c r="D120" i="173"/>
  <c r="D125" i="171"/>
  <c r="D124" i="171"/>
  <c r="D123" i="171"/>
  <c r="D122" i="171"/>
  <c r="D121" i="171"/>
  <c r="M2018" i="119" l="1"/>
  <c r="L2018" i="119"/>
  <c r="M2283" i="119"/>
  <c r="L2283" i="119"/>
  <c r="M2266" i="119"/>
  <c r="L2266" i="119"/>
  <c r="M2262" i="119"/>
  <c r="L2262" i="119"/>
  <c r="M2023" i="119"/>
  <c r="L2023" i="119"/>
  <c r="M2268" i="119"/>
  <c r="L2268" i="119"/>
  <c r="M1775" i="119"/>
  <c r="L1775" i="119"/>
  <c r="M1774" i="119"/>
  <c r="L1774" i="119"/>
  <c r="M1557" i="119"/>
  <c r="L1557" i="119"/>
  <c r="M1534" i="119"/>
  <c r="L1534" i="119"/>
  <c r="M1533" i="119"/>
  <c r="L1533" i="119"/>
  <c r="M1780" i="119"/>
  <c r="L1780" i="119"/>
  <c r="M1329" i="119"/>
  <c r="L1329" i="119"/>
  <c r="M1087" i="119"/>
  <c r="L1087" i="119"/>
  <c r="M1099" i="119"/>
  <c r="L1099" i="119"/>
  <c r="M872" i="119"/>
  <c r="L872" i="119"/>
  <c r="M650" i="119"/>
  <c r="L650" i="119"/>
  <c r="M634" i="119"/>
  <c r="L634" i="119"/>
  <c r="M625" i="119"/>
  <c r="L625" i="119"/>
  <c r="M2232" i="119"/>
  <c r="L2232" i="119"/>
  <c r="M2221" i="119"/>
  <c r="L2221" i="119"/>
  <c r="M2116" i="119"/>
  <c r="L2116" i="119"/>
  <c r="M2113" i="119"/>
  <c r="L2113" i="119"/>
  <c r="M1965" i="119"/>
  <c r="L1965" i="119"/>
  <c r="M1918" i="119"/>
  <c r="L1918" i="119"/>
  <c r="M1914" i="119"/>
  <c r="L1914" i="119"/>
  <c r="M1872" i="119"/>
  <c r="L1872" i="119"/>
  <c r="M1747" i="119"/>
  <c r="L1747" i="119"/>
  <c r="M1726" i="119"/>
  <c r="L1726" i="119"/>
  <c r="M1647" i="119"/>
  <c r="L1647" i="119"/>
  <c r="M1634" i="119"/>
  <c r="L1634" i="119"/>
  <c r="M1633" i="119"/>
  <c r="L1633" i="119"/>
  <c r="M1596" i="119"/>
  <c r="L1596" i="119"/>
  <c r="M1169" i="119"/>
  <c r="L1169" i="119"/>
  <c r="M982" i="119"/>
  <c r="L982" i="119"/>
  <c r="M976" i="119"/>
  <c r="L976" i="119"/>
  <c r="M941" i="119"/>
  <c r="L941" i="119"/>
  <c r="M890" i="119"/>
  <c r="L890" i="119"/>
  <c r="M789" i="119" l="1"/>
  <c r="L789" i="119"/>
  <c r="M814" i="119"/>
  <c r="L814" i="119"/>
  <c r="M665" i="119"/>
  <c r="L665" i="119"/>
  <c r="M601" i="119"/>
  <c r="L601" i="119"/>
  <c r="M385" i="119"/>
  <c r="L385" i="119"/>
  <c r="M164" i="119"/>
  <c r="L164" i="119"/>
  <c r="M2132" i="119"/>
  <c r="L2132" i="119"/>
  <c r="M1438" i="119"/>
  <c r="L1438" i="119"/>
  <c r="M90" i="119"/>
  <c r="L90" i="119"/>
  <c r="M239" i="119"/>
  <c r="L239" i="119"/>
  <c r="M20" i="119"/>
  <c r="L20" i="119"/>
  <c r="M307" i="119"/>
  <c r="L307" i="119"/>
  <c r="G3" i="131"/>
  <c r="G4" i="131"/>
  <c r="G5" i="131"/>
  <c r="G6" i="131"/>
  <c r="G7" i="131"/>
  <c r="G8" i="131"/>
  <c r="G9" i="131"/>
  <c r="G10" i="131"/>
  <c r="G11" i="131"/>
  <c r="G12" i="131"/>
  <c r="G13" i="131"/>
  <c r="G14" i="131"/>
  <c r="G15" i="131"/>
  <c r="G16" i="131"/>
  <c r="G17" i="131"/>
  <c r="G18" i="131"/>
  <c r="G19" i="131"/>
  <c r="G20" i="131"/>
  <c r="G21" i="131"/>
  <c r="G22" i="131"/>
  <c r="G23" i="131"/>
  <c r="G24" i="131"/>
  <c r="G25" i="131"/>
  <c r="G26" i="131"/>
  <c r="G27" i="131"/>
  <c r="G28" i="131"/>
  <c r="G29" i="131"/>
  <c r="G30" i="131"/>
  <c r="G31" i="131"/>
  <c r="G32" i="131"/>
  <c r="G33" i="131"/>
  <c r="G34" i="131"/>
  <c r="G35" i="131"/>
  <c r="G36" i="131"/>
  <c r="G37" i="131"/>
  <c r="G38" i="131"/>
  <c r="G39" i="131"/>
  <c r="G40" i="131"/>
  <c r="G41" i="131"/>
  <c r="G42" i="131"/>
  <c r="G43" i="131"/>
  <c r="G44" i="131"/>
  <c r="G45" i="131"/>
  <c r="G46" i="131"/>
  <c r="G47" i="131"/>
  <c r="G48" i="131"/>
  <c r="G49" i="131"/>
  <c r="G50" i="131"/>
  <c r="G51" i="131"/>
  <c r="G52" i="131"/>
  <c r="G53" i="131"/>
  <c r="G54" i="131"/>
  <c r="G55" i="131"/>
  <c r="G56" i="131"/>
  <c r="G57" i="131"/>
  <c r="G58" i="131"/>
  <c r="G59" i="131"/>
  <c r="G60" i="131"/>
  <c r="G61" i="131"/>
  <c r="G62" i="131"/>
  <c r="G63" i="131"/>
  <c r="G64" i="131"/>
  <c r="G65" i="131"/>
  <c r="G66" i="131"/>
  <c r="G67" i="131"/>
  <c r="G68" i="131"/>
  <c r="G69" i="131"/>
  <c r="G70" i="131"/>
  <c r="G71" i="131"/>
  <c r="G72" i="131"/>
  <c r="G73" i="131"/>
  <c r="G74" i="131"/>
  <c r="G75" i="131"/>
  <c r="G76" i="131"/>
  <c r="G77" i="131"/>
  <c r="G78" i="131"/>
  <c r="G79" i="131"/>
  <c r="G80" i="131"/>
  <c r="G81" i="131"/>
  <c r="G82" i="131"/>
  <c r="G83" i="131"/>
  <c r="G84" i="131"/>
  <c r="G85" i="131"/>
  <c r="G86" i="131"/>
  <c r="G87" i="131"/>
  <c r="G88" i="131"/>
  <c r="G89" i="131"/>
  <c r="G90" i="131"/>
  <c r="G91" i="131"/>
  <c r="G92" i="131"/>
  <c r="G93" i="131"/>
  <c r="G94" i="131"/>
  <c r="G95" i="131"/>
  <c r="G96" i="131"/>
  <c r="G97" i="131"/>
  <c r="G98" i="131"/>
  <c r="G99" i="131"/>
  <c r="G100" i="131"/>
  <c r="G101" i="131"/>
  <c r="G102" i="131"/>
  <c r="G103" i="131"/>
  <c r="G104" i="131"/>
  <c r="G105" i="131"/>
  <c r="G106" i="131"/>
  <c r="G107" i="131"/>
  <c r="G108" i="131"/>
  <c r="G109" i="131"/>
  <c r="G110" i="131"/>
  <c r="G111" i="131"/>
  <c r="G112" i="131"/>
  <c r="G113" i="131"/>
  <c r="G114" i="131"/>
  <c r="G115" i="131"/>
  <c r="G116" i="131"/>
  <c r="G117" i="131"/>
  <c r="G118" i="131"/>
  <c r="G119" i="131"/>
  <c r="G120" i="131"/>
  <c r="G121" i="131"/>
  <c r="G122" i="131"/>
  <c r="G123" i="131"/>
  <c r="G124" i="131"/>
  <c r="G125" i="131"/>
  <c r="G126" i="131"/>
  <c r="G127" i="131"/>
  <c r="G128" i="131"/>
  <c r="G129" i="131"/>
  <c r="G130" i="131"/>
  <c r="G131" i="131"/>
  <c r="G132" i="131"/>
  <c r="G133" i="131"/>
  <c r="G134" i="131"/>
  <c r="G135" i="131"/>
  <c r="G136" i="131"/>
  <c r="G137" i="131"/>
  <c r="G138" i="131"/>
  <c r="G139" i="131"/>
  <c r="G140" i="131"/>
  <c r="G141" i="131"/>
  <c r="G142" i="131"/>
  <c r="G143" i="131"/>
  <c r="G144" i="131"/>
  <c r="G145" i="131"/>
  <c r="G146" i="131"/>
  <c r="G147" i="131"/>
  <c r="G148" i="131"/>
  <c r="G149" i="131"/>
  <c r="G150" i="131"/>
  <c r="G151" i="131"/>
  <c r="G152" i="131"/>
  <c r="G153" i="131"/>
  <c r="G154" i="131"/>
  <c r="G155" i="131"/>
  <c r="G156" i="131"/>
  <c r="G157" i="131"/>
  <c r="G158" i="131"/>
  <c r="G159" i="131"/>
  <c r="G160" i="131"/>
  <c r="G161" i="131"/>
  <c r="G162" i="131"/>
  <c r="G163" i="131"/>
  <c r="G164" i="131"/>
  <c r="G165" i="131"/>
  <c r="G166" i="131"/>
  <c r="G167" i="131"/>
  <c r="G168" i="131"/>
  <c r="G169" i="131"/>
  <c r="G170" i="131"/>
  <c r="G171" i="131"/>
  <c r="G172" i="131"/>
  <c r="G173" i="131"/>
  <c r="G174" i="131"/>
  <c r="G175" i="131"/>
  <c r="G176" i="131"/>
  <c r="G177" i="131"/>
  <c r="G178" i="131"/>
  <c r="G179" i="131"/>
  <c r="G180" i="131"/>
  <c r="G181" i="131"/>
  <c r="G182" i="131"/>
  <c r="G183" i="131"/>
  <c r="G184" i="131"/>
  <c r="G185" i="131"/>
  <c r="G186" i="131"/>
  <c r="G187" i="131"/>
  <c r="G188" i="131"/>
  <c r="G189" i="131"/>
  <c r="G190" i="131"/>
  <c r="G191" i="131"/>
  <c r="G192" i="131"/>
  <c r="G193" i="131"/>
  <c r="G194" i="131"/>
  <c r="G195" i="131"/>
  <c r="G196" i="131"/>
  <c r="G197" i="131"/>
  <c r="G198" i="131"/>
  <c r="G199" i="131"/>
  <c r="G200" i="131"/>
  <c r="G201" i="131"/>
  <c r="G202" i="131"/>
  <c r="G203" i="131"/>
  <c r="G204" i="131"/>
  <c r="G205" i="131"/>
  <c r="G206" i="131"/>
  <c r="G207" i="131"/>
  <c r="G208" i="131"/>
  <c r="G209" i="131"/>
  <c r="G210" i="131"/>
  <c r="G211" i="131"/>
  <c r="G212" i="131"/>
  <c r="G213" i="131"/>
  <c r="G214" i="131"/>
  <c r="G215" i="131"/>
  <c r="G216" i="131"/>
  <c r="G217" i="131"/>
  <c r="G218" i="131"/>
  <c r="G219" i="131"/>
  <c r="G220" i="131"/>
  <c r="G221" i="131"/>
  <c r="G222" i="131"/>
  <c r="G223" i="131"/>
  <c r="G224" i="131"/>
  <c r="G225" i="131"/>
  <c r="G226" i="131"/>
  <c r="G227" i="131"/>
  <c r="G228" i="131"/>
  <c r="G229" i="131"/>
  <c r="G230" i="131"/>
  <c r="G231" i="131"/>
  <c r="G232" i="131"/>
  <c r="G233" i="131"/>
  <c r="G234" i="131"/>
  <c r="G235" i="131"/>
  <c r="G236" i="131"/>
  <c r="G237" i="131"/>
  <c r="G238" i="131"/>
  <c r="G239" i="131"/>
  <c r="G240" i="131"/>
  <c r="G241" i="131"/>
  <c r="G242" i="131"/>
  <c r="G243" i="131"/>
  <c r="G244" i="131"/>
  <c r="G245" i="131"/>
  <c r="G246" i="131"/>
  <c r="G247" i="131"/>
  <c r="G248" i="131"/>
  <c r="G249" i="131"/>
  <c r="G250" i="131"/>
  <c r="G251" i="131"/>
  <c r="G252" i="131"/>
  <c r="G253" i="131"/>
  <c r="G254" i="131"/>
  <c r="G255" i="131"/>
  <c r="G256" i="131"/>
  <c r="G257" i="131"/>
  <c r="G258" i="131"/>
  <c r="G259" i="131"/>
  <c r="G260" i="131"/>
  <c r="G261" i="131"/>
  <c r="G262" i="131"/>
  <c r="G263" i="131"/>
  <c r="G264" i="131"/>
  <c r="G265" i="131"/>
  <c r="G266" i="131"/>
  <c r="G267" i="131"/>
  <c r="G268" i="131"/>
  <c r="G269" i="131"/>
  <c r="G270" i="131"/>
  <c r="G271" i="131"/>
  <c r="G272" i="131"/>
  <c r="G273" i="131"/>
  <c r="G274" i="131"/>
  <c r="G275" i="131"/>
  <c r="G276" i="131"/>
  <c r="G277" i="131"/>
  <c r="G278" i="131"/>
  <c r="G279" i="131"/>
  <c r="G280" i="131"/>
  <c r="G281" i="131"/>
  <c r="G282" i="131"/>
  <c r="G283" i="131"/>
  <c r="G284" i="131"/>
  <c r="G285" i="131"/>
  <c r="G286" i="131"/>
  <c r="G287" i="131"/>
  <c r="G288" i="131"/>
  <c r="G289" i="131"/>
  <c r="G290" i="131"/>
  <c r="G291" i="131"/>
  <c r="G292" i="131"/>
  <c r="G293" i="131"/>
  <c r="G294" i="131"/>
  <c r="G295" i="131"/>
  <c r="G296" i="131"/>
  <c r="G297" i="131"/>
  <c r="G298" i="131"/>
  <c r="G299" i="131"/>
  <c r="G300" i="131"/>
  <c r="G301" i="131"/>
  <c r="G302" i="131"/>
  <c r="G303" i="131"/>
  <c r="G304" i="131"/>
  <c r="G305" i="131"/>
  <c r="G306" i="131"/>
  <c r="G307" i="131"/>
  <c r="G308" i="131"/>
  <c r="G309" i="131"/>
  <c r="G310" i="131"/>
  <c r="G311" i="131"/>
  <c r="G312" i="131"/>
  <c r="G313" i="131"/>
  <c r="G314" i="131"/>
  <c r="G315" i="131"/>
  <c r="G316" i="131"/>
  <c r="G317" i="131"/>
  <c r="G318" i="131"/>
  <c r="G319" i="131"/>
  <c r="G320" i="131"/>
  <c r="G321" i="131"/>
  <c r="G322" i="131"/>
  <c r="G323" i="131"/>
  <c r="G324" i="131"/>
  <c r="G325" i="131"/>
  <c r="G326" i="131"/>
  <c r="G327" i="131"/>
  <c r="G328" i="131"/>
  <c r="G329" i="131"/>
  <c r="G330" i="131"/>
  <c r="G331" i="131"/>
  <c r="G332" i="131"/>
  <c r="G333" i="131"/>
  <c r="G334" i="131"/>
  <c r="G335" i="131"/>
  <c r="G336" i="131"/>
  <c r="G337" i="131"/>
  <c r="G338" i="131"/>
  <c r="G339" i="131"/>
  <c r="G340" i="131"/>
  <c r="G341" i="131"/>
  <c r="G342" i="131"/>
  <c r="G343" i="131"/>
  <c r="G344" i="131"/>
  <c r="G345" i="131"/>
  <c r="G346" i="131"/>
  <c r="G347" i="131"/>
  <c r="G348" i="131"/>
  <c r="G349" i="131"/>
  <c r="G350" i="131"/>
  <c r="G351" i="131"/>
  <c r="G352" i="131"/>
  <c r="G353" i="131"/>
  <c r="G354" i="131"/>
  <c r="G355" i="131"/>
  <c r="G356" i="131"/>
  <c r="G357" i="131"/>
  <c r="G358" i="131"/>
  <c r="G359" i="131"/>
  <c r="G360" i="131"/>
  <c r="G361" i="131"/>
  <c r="G362" i="131"/>
  <c r="G363" i="131"/>
  <c r="G364" i="131"/>
  <c r="G365" i="131"/>
  <c r="G366" i="131"/>
  <c r="G367" i="131"/>
  <c r="G368" i="131"/>
  <c r="G369" i="131"/>
  <c r="G370" i="131"/>
  <c r="G371" i="131"/>
  <c r="G372" i="131"/>
  <c r="G373" i="131"/>
  <c r="G374" i="131"/>
  <c r="G375" i="131"/>
  <c r="G376" i="131"/>
  <c r="G377" i="131"/>
  <c r="G378" i="131"/>
  <c r="G379" i="131"/>
  <c r="G380" i="131"/>
  <c r="G381" i="131"/>
  <c r="G382" i="131"/>
  <c r="G383" i="131"/>
  <c r="G384" i="131"/>
  <c r="G385" i="131"/>
  <c r="G386" i="131"/>
  <c r="G387" i="131"/>
  <c r="G388" i="131"/>
  <c r="G389" i="131"/>
  <c r="G390" i="131"/>
  <c r="G391" i="131"/>
  <c r="G392" i="131"/>
  <c r="G393" i="131"/>
  <c r="G394" i="131"/>
  <c r="G395" i="131"/>
  <c r="G396" i="131"/>
  <c r="G397" i="131"/>
  <c r="G398" i="131"/>
  <c r="G399" i="131"/>
  <c r="G400" i="131"/>
  <c r="G401" i="131"/>
  <c r="G402" i="131"/>
  <c r="G403" i="131"/>
  <c r="G404" i="131"/>
  <c r="G405" i="131"/>
  <c r="G406" i="131"/>
  <c r="G407" i="131"/>
  <c r="G408" i="131"/>
  <c r="G409" i="131"/>
  <c r="G410" i="131"/>
  <c r="G411" i="131"/>
  <c r="G412" i="131"/>
  <c r="G413" i="131"/>
  <c r="G414" i="131"/>
  <c r="G415" i="131"/>
  <c r="G416" i="131"/>
  <c r="G417" i="131"/>
  <c r="G418" i="131"/>
  <c r="G419" i="131"/>
  <c r="G420" i="131"/>
  <c r="G421" i="131"/>
  <c r="G422" i="131"/>
  <c r="G423" i="131"/>
  <c r="G424" i="131"/>
  <c r="G425" i="131"/>
  <c r="G426" i="131"/>
  <c r="G427" i="131"/>
  <c r="G428" i="131"/>
  <c r="G429" i="131"/>
  <c r="G430" i="131"/>
  <c r="G431" i="131"/>
  <c r="G432" i="131"/>
  <c r="G433" i="131"/>
  <c r="G434" i="131"/>
  <c r="G435" i="131"/>
  <c r="G436" i="131"/>
  <c r="G437" i="131"/>
  <c r="G438" i="131"/>
  <c r="G439" i="131"/>
  <c r="G440" i="131"/>
  <c r="G441" i="131"/>
  <c r="G442" i="131"/>
  <c r="G443" i="131"/>
  <c r="G444" i="131"/>
  <c r="G445" i="131"/>
  <c r="G446" i="131"/>
  <c r="G447" i="131"/>
  <c r="G448" i="131"/>
  <c r="G449" i="131"/>
  <c r="G450" i="131"/>
  <c r="G451" i="131"/>
  <c r="G452" i="131"/>
  <c r="G453" i="131"/>
  <c r="G454" i="131"/>
  <c r="G455" i="131"/>
  <c r="G456" i="131"/>
  <c r="G457" i="131"/>
  <c r="G458" i="131"/>
  <c r="G459" i="131"/>
  <c r="G460" i="131"/>
  <c r="G461" i="131"/>
  <c r="G462" i="131"/>
  <c r="G463" i="131"/>
  <c r="G464" i="131"/>
  <c r="G465" i="131"/>
  <c r="G466" i="131"/>
  <c r="G467" i="131"/>
  <c r="G468" i="131"/>
  <c r="G469" i="131"/>
  <c r="G470" i="131"/>
  <c r="G471" i="131"/>
  <c r="G472" i="131"/>
  <c r="G473" i="131"/>
  <c r="G474" i="131"/>
  <c r="G475" i="131"/>
  <c r="G476" i="131"/>
  <c r="G477" i="131"/>
  <c r="G478" i="131"/>
  <c r="G479" i="131"/>
  <c r="G480" i="131"/>
  <c r="G481" i="131"/>
  <c r="G482" i="131"/>
  <c r="G483" i="131"/>
  <c r="G484" i="131"/>
  <c r="G485" i="131"/>
  <c r="G486" i="131"/>
  <c r="G487" i="131"/>
  <c r="G488" i="131"/>
  <c r="G489" i="131"/>
  <c r="G490" i="131"/>
  <c r="G491" i="131"/>
  <c r="G492" i="131"/>
  <c r="G493" i="131"/>
  <c r="G494" i="131"/>
  <c r="G495" i="131"/>
  <c r="G496" i="131"/>
  <c r="G497" i="131"/>
  <c r="G498" i="131"/>
  <c r="G499" i="131"/>
  <c r="G500" i="131"/>
  <c r="G501" i="131"/>
  <c r="G502" i="131"/>
  <c r="G503" i="131"/>
  <c r="G504" i="131"/>
  <c r="G505" i="131"/>
  <c r="G506" i="131"/>
  <c r="G507" i="131"/>
  <c r="G508" i="131"/>
  <c r="G509" i="131"/>
  <c r="G510" i="131"/>
  <c r="G511" i="131"/>
  <c r="G512" i="131"/>
  <c r="G513" i="131"/>
  <c r="G514" i="131"/>
  <c r="G515" i="131"/>
  <c r="G516" i="131"/>
  <c r="G517" i="131"/>
  <c r="G518" i="131"/>
  <c r="G519" i="131"/>
  <c r="G520" i="131"/>
  <c r="G521" i="131"/>
  <c r="G522" i="131"/>
  <c r="G523" i="131"/>
  <c r="G524" i="131"/>
  <c r="G525" i="131"/>
  <c r="G526" i="131"/>
  <c r="G527" i="131"/>
  <c r="G528" i="131"/>
  <c r="G529" i="131"/>
  <c r="G530" i="131"/>
  <c r="G531" i="131"/>
  <c r="G532" i="131"/>
  <c r="G533" i="131"/>
  <c r="G534" i="131"/>
  <c r="G535" i="131"/>
  <c r="G536" i="131"/>
  <c r="G537" i="131"/>
  <c r="G538" i="131"/>
  <c r="G539" i="131"/>
  <c r="G540" i="131"/>
  <c r="G541" i="131"/>
  <c r="G542" i="131"/>
  <c r="G543" i="131"/>
  <c r="G544" i="131"/>
  <c r="G545" i="131"/>
  <c r="G546" i="131"/>
  <c r="G547" i="131"/>
  <c r="G548" i="131"/>
  <c r="G549" i="131"/>
  <c r="G550" i="131"/>
  <c r="G551" i="131"/>
  <c r="G552" i="131"/>
  <c r="G553" i="131"/>
  <c r="G554" i="131"/>
  <c r="G555" i="131"/>
  <c r="G556" i="131"/>
  <c r="G557" i="131"/>
  <c r="G558" i="131"/>
  <c r="G559" i="131"/>
  <c r="G560" i="131"/>
  <c r="G561" i="131"/>
  <c r="G562" i="131"/>
  <c r="G563" i="131"/>
  <c r="G564" i="131"/>
  <c r="G565" i="131"/>
  <c r="G566" i="131"/>
  <c r="G567" i="131"/>
  <c r="G568" i="131"/>
  <c r="G569" i="131"/>
  <c r="G570" i="131"/>
  <c r="G571" i="131"/>
  <c r="G572" i="131"/>
  <c r="G573" i="131"/>
  <c r="G574" i="131"/>
  <c r="G575" i="131"/>
  <c r="G576" i="131"/>
  <c r="G577" i="131"/>
  <c r="G578" i="131"/>
  <c r="G579" i="131"/>
  <c r="G580" i="131"/>
  <c r="G581" i="131"/>
  <c r="G582" i="131"/>
  <c r="G583" i="131"/>
  <c r="G584" i="131"/>
  <c r="G585" i="131"/>
  <c r="G586" i="131"/>
  <c r="G587" i="131"/>
  <c r="G588" i="131"/>
  <c r="G589" i="131"/>
  <c r="G590" i="131"/>
  <c r="G591" i="131"/>
  <c r="G592" i="131"/>
  <c r="G593" i="131"/>
  <c r="G594" i="131"/>
  <c r="G595" i="131"/>
  <c r="G596" i="131"/>
  <c r="G597" i="131"/>
  <c r="G598" i="131"/>
  <c r="G599" i="131"/>
  <c r="G600" i="131"/>
  <c r="G601" i="131"/>
  <c r="G602" i="131"/>
  <c r="G603" i="131"/>
  <c r="G604" i="131"/>
  <c r="G605" i="131"/>
  <c r="G606" i="131"/>
  <c r="G607" i="131"/>
  <c r="G608" i="131"/>
  <c r="G609" i="131"/>
  <c r="G610" i="131"/>
  <c r="G611" i="131"/>
  <c r="G612" i="131"/>
  <c r="G613" i="131"/>
  <c r="G614" i="131"/>
  <c r="G615" i="131"/>
  <c r="G616" i="131"/>
  <c r="G617" i="131"/>
  <c r="G618" i="131"/>
  <c r="G619" i="131"/>
  <c r="G620" i="131"/>
  <c r="G621" i="131"/>
  <c r="G622" i="131"/>
  <c r="G623" i="131"/>
  <c r="G624" i="131"/>
  <c r="G625" i="131"/>
  <c r="G626" i="131"/>
  <c r="G627" i="131"/>
  <c r="G628" i="131"/>
  <c r="G629" i="131"/>
  <c r="G630" i="131"/>
  <c r="G631" i="131"/>
  <c r="G632" i="131"/>
  <c r="G633" i="131"/>
  <c r="G634" i="131"/>
  <c r="G635" i="131"/>
  <c r="G636" i="131"/>
  <c r="G637" i="131"/>
  <c r="G638" i="131"/>
  <c r="G639" i="131"/>
  <c r="G640" i="131"/>
  <c r="G641" i="131"/>
  <c r="G642" i="131"/>
  <c r="G643" i="131"/>
  <c r="G644" i="131"/>
  <c r="G645" i="131"/>
  <c r="G646" i="131"/>
  <c r="G647" i="131"/>
  <c r="G648" i="131"/>
  <c r="G649" i="131"/>
  <c r="G650" i="131"/>
  <c r="G651" i="131"/>
  <c r="G652" i="131"/>
  <c r="G653" i="131"/>
  <c r="G654" i="131"/>
  <c r="G655" i="131"/>
  <c r="G656" i="131"/>
  <c r="G657" i="131"/>
  <c r="G658" i="131"/>
  <c r="G659" i="131"/>
  <c r="G660" i="131"/>
  <c r="G661" i="131"/>
  <c r="G662" i="131"/>
  <c r="G663" i="131"/>
  <c r="G664" i="131"/>
  <c r="G665" i="131"/>
  <c r="G666" i="131"/>
  <c r="G667" i="131"/>
  <c r="G668" i="131"/>
  <c r="G669" i="131"/>
  <c r="G670" i="131"/>
  <c r="G671" i="131"/>
  <c r="G672" i="131"/>
  <c r="G673" i="131"/>
  <c r="G674" i="131"/>
  <c r="G675" i="131"/>
  <c r="G676" i="131"/>
  <c r="G677" i="131"/>
  <c r="G678" i="131"/>
  <c r="G679" i="131"/>
  <c r="G680" i="131"/>
  <c r="G681" i="131"/>
  <c r="G682" i="131"/>
  <c r="G683" i="131"/>
  <c r="G684" i="131"/>
  <c r="G685" i="131"/>
  <c r="G686" i="131"/>
  <c r="G687" i="131"/>
  <c r="G688" i="131"/>
  <c r="G689" i="131"/>
  <c r="G690" i="131"/>
  <c r="G691" i="131"/>
  <c r="G692" i="131"/>
  <c r="G693" i="131"/>
  <c r="G694" i="131"/>
  <c r="G695" i="131"/>
  <c r="G696" i="131"/>
  <c r="G697" i="131"/>
  <c r="G698" i="131"/>
  <c r="G699" i="131"/>
  <c r="G700" i="131"/>
  <c r="G701" i="131"/>
  <c r="G702" i="131"/>
  <c r="G703" i="131"/>
  <c r="G704" i="131"/>
  <c r="G705" i="131"/>
  <c r="G706" i="131"/>
  <c r="G707" i="131"/>
  <c r="G708" i="131"/>
  <c r="G709" i="131"/>
  <c r="G710" i="131"/>
  <c r="G711" i="131"/>
  <c r="G712" i="131"/>
  <c r="G713" i="131"/>
  <c r="G714" i="131"/>
  <c r="G715" i="131"/>
  <c r="G716" i="131"/>
  <c r="G717" i="131"/>
  <c r="G718" i="131"/>
  <c r="G719" i="131"/>
  <c r="G720" i="131"/>
  <c r="G721" i="131"/>
  <c r="G722" i="131"/>
  <c r="G723" i="131"/>
  <c r="G724" i="131"/>
  <c r="G725" i="131"/>
  <c r="G726" i="131"/>
  <c r="G727" i="131"/>
  <c r="G728" i="131"/>
  <c r="G729" i="131"/>
  <c r="G730" i="131"/>
  <c r="G731" i="131"/>
  <c r="G732" i="131"/>
  <c r="G733" i="131"/>
  <c r="G734" i="131"/>
  <c r="G735" i="131"/>
  <c r="G736" i="131"/>
  <c r="G737" i="131"/>
  <c r="G738" i="131"/>
  <c r="G739" i="131"/>
  <c r="G740" i="131"/>
  <c r="G741" i="131"/>
  <c r="G742" i="131"/>
  <c r="G743" i="131"/>
  <c r="G744" i="131"/>
  <c r="G745" i="131"/>
  <c r="G746" i="131"/>
  <c r="G747" i="131"/>
  <c r="G748" i="131"/>
  <c r="G749" i="131"/>
  <c r="G750" i="131"/>
  <c r="G751" i="131"/>
  <c r="G752" i="131"/>
  <c r="G753" i="131"/>
  <c r="G754" i="131"/>
  <c r="G755" i="131"/>
  <c r="G756" i="131"/>
  <c r="G757" i="131"/>
  <c r="G758" i="131"/>
  <c r="G759" i="131"/>
  <c r="G760" i="131"/>
  <c r="G761" i="131"/>
  <c r="G762" i="131"/>
  <c r="G763" i="131"/>
  <c r="G764" i="131"/>
  <c r="G765" i="131"/>
  <c r="G766" i="131"/>
  <c r="G767" i="131"/>
  <c r="G768" i="131"/>
  <c r="G769" i="131"/>
  <c r="G770" i="131"/>
  <c r="G771" i="131"/>
  <c r="G772" i="131"/>
  <c r="G773" i="131"/>
  <c r="G774" i="131"/>
  <c r="G775" i="131"/>
  <c r="G776" i="131"/>
  <c r="G777" i="131"/>
  <c r="G778" i="131"/>
  <c r="G779" i="131"/>
  <c r="G780" i="131"/>
  <c r="G781" i="131"/>
  <c r="G782" i="131"/>
  <c r="G783" i="131"/>
  <c r="G784" i="131"/>
  <c r="G785" i="131"/>
  <c r="G786" i="131"/>
  <c r="G787" i="131"/>
  <c r="G788" i="131"/>
  <c r="G789" i="131"/>
  <c r="G790" i="131"/>
  <c r="G791" i="131"/>
  <c r="G792" i="131"/>
  <c r="G793" i="131"/>
  <c r="G794" i="131"/>
  <c r="G795" i="131"/>
  <c r="G796" i="131"/>
  <c r="G797" i="131"/>
  <c r="G798" i="131"/>
  <c r="G799" i="131"/>
  <c r="G800" i="131"/>
  <c r="G801" i="131"/>
  <c r="G802" i="131"/>
  <c r="G803" i="131"/>
  <c r="G804" i="131"/>
  <c r="G805" i="131"/>
  <c r="G806" i="131"/>
  <c r="G807" i="131"/>
  <c r="G808" i="131"/>
  <c r="G809" i="131"/>
  <c r="G810" i="131"/>
  <c r="G811" i="131"/>
  <c r="G812" i="131"/>
  <c r="G813" i="131"/>
  <c r="G814" i="131"/>
  <c r="G815" i="131"/>
  <c r="G816" i="131"/>
  <c r="G817" i="131"/>
  <c r="G818" i="131"/>
  <c r="G819" i="131"/>
  <c r="G820" i="131"/>
  <c r="G821" i="131"/>
  <c r="G822" i="131"/>
  <c r="G823" i="131"/>
  <c r="G824" i="131"/>
  <c r="G825" i="131"/>
  <c r="G826" i="131"/>
  <c r="G827" i="131"/>
  <c r="G828" i="131"/>
  <c r="G829" i="131"/>
  <c r="G830" i="131"/>
  <c r="G831" i="131"/>
  <c r="G832" i="131"/>
  <c r="G833" i="131"/>
  <c r="G834" i="131"/>
  <c r="G835" i="131"/>
  <c r="G836" i="131"/>
  <c r="G837" i="131"/>
  <c r="G838" i="131"/>
  <c r="G839" i="131"/>
  <c r="G840" i="131"/>
  <c r="G841" i="131"/>
  <c r="G842" i="131"/>
  <c r="G843" i="131"/>
  <c r="G844" i="131"/>
  <c r="G845" i="131"/>
  <c r="G846" i="131"/>
  <c r="G847" i="131"/>
  <c r="G848" i="131"/>
  <c r="G849" i="131"/>
  <c r="G850" i="131"/>
  <c r="G851" i="131"/>
  <c r="G852" i="131"/>
  <c r="G853" i="131"/>
  <c r="G854" i="131"/>
  <c r="G855" i="131"/>
  <c r="G856" i="131"/>
  <c r="G857" i="131"/>
  <c r="G858" i="131"/>
  <c r="G859" i="131"/>
  <c r="G860" i="131"/>
  <c r="G861" i="131"/>
  <c r="G862" i="131"/>
  <c r="G863" i="131"/>
  <c r="G864" i="131"/>
  <c r="G865" i="131"/>
  <c r="G866" i="131"/>
  <c r="G867" i="131"/>
  <c r="G868" i="131"/>
  <c r="G869" i="131"/>
  <c r="G870" i="131"/>
  <c r="G871" i="131"/>
  <c r="G872" i="131"/>
  <c r="G873" i="131"/>
  <c r="G874" i="131"/>
  <c r="G875" i="131"/>
  <c r="G876" i="131"/>
  <c r="G877" i="131"/>
  <c r="G878" i="131"/>
  <c r="G879" i="131"/>
  <c r="G880" i="131"/>
  <c r="G881" i="131"/>
  <c r="G882" i="131"/>
  <c r="G883" i="131"/>
  <c r="G884" i="131"/>
  <c r="G885" i="131"/>
  <c r="G886" i="131"/>
  <c r="G887" i="131"/>
  <c r="G888" i="131"/>
  <c r="G889" i="131"/>
  <c r="G890" i="131"/>
  <c r="G891" i="131"/>
  <c r="G892" i="131"/>
  <c r="G893" i="131"/>
  <c r="G894" i="131"/>
  <c r="G895" i="131"/>
  <c r="G896" i="131"/>
  <c r="G897" i="131"/>
  <c r="G898" i="131"/>
  <c r="G899" i="131"/>
  <c r="G900" i="131"/>
  <c r="G901" i="131"/>
  <c r="G902" i="131"/>
  <c r="G903" i="131"/>
  <c r="G904" i="131"/>
  <c r="G905" i="131"/>
  <c r="G906" i="131"/>
  <c r="G907" i="131"/>
  <c r="G908" i="131"/>
  <c r="G909" i="131"/>
  <c r="G910" i="131"/>
  <c r="G911" i="131"/>
  <c r="G912" i="131"/>
  <c r="G913" i="131"/>
  <c r="G914" i="131"/>
  <c r="G915" i="131"/>
  <c r="G916" i="131"/>
  <c r="G917" i="131"/>
  <c r="G918" i="131"/>
  <c r="G919" i="131"/>
  <c r="G920" i="131"/>
  <c r="G921" i="131"/>
  <c r="G922" i="131"/>
  <c r="G923" i="131"/>
  <c r="G924" i="131"/>
  <c r="G925" i="131"/>
  <c r="G926" i="131"/>
  <c r="G927" i="131"/>
  <c r="G928" i="131"/>
  <c r="G929" i="131"/>
  <c r="G930" i="131"/>
  <c r="G931" i="131"/>
  <c r="G932" i="131"/>
  <c r="G933" i="131"/>
  <c r="G934" i="131"/>
  <c r="G935" i="131"/>
  <c r="G936" i="131"/>
  <c r="G937" i="131"/>
  <c r="G938" i="131"/>
  <c r="G939" i="131"/>
  <c r="G940" i="131"/>
  <c r="G941" i="131"/>
  <c r="G942" i="131"/>
  <c r="G943" i="131"/>
  <c r="G944" i="131"/>
  <c r="G945" i="131"/>
  <c r="G946" i="131"/>
  <c r="G947" i="131"/>
  <c r="G948" i="131"/>
  <c r="G949" i="131"/>
  <c r="G950" i="131"/>
  <c r="G951" i="131"/>
  <c r="G952" i="131"/>
  <c r="G953" i="131"/>
  <c r="G954" i="131"/>
  <c r="G955" i="131"/>
  <c r="G956" i="131"/>
  <c r="G957" i="131"/>
  <c r="G958" i="131"/>
  <c r="G959" i="131"/>
  <c r="G960" i="131"/>
  <c r="G961" i="131"/>
  <c r="G962" i="131"/>
  <c r="G963" i="131"/>
  <c r="G964" i="131"/>
  <c r="G965" i="131"/>
  <c r="G966" i="131"/>
  <c r="G967" i="131"/>
  <c r="G968" i="131"/>
  <c r="G969" i="131"/>
  <c r="G970" i="131"/>
  <c r="G971" i="131"/>
  <c r="G972" i="131"/>
  <c r="G973" i="131"/>
  <c r="G974" i="131"/>
  <c r="G975" i="131"/>
  <c r="G976" i="131"/>
  <c r="G977" i="131"/>
  <c r="G978" i="131"/>
  <c r="G979" i="131"/>
  <c r="G980" i="131"/>
  <c r="G981" i="131"/>
  <c r="G982" i="131"/>
  <c r="G983" i="131"/>
  <c r="G984" i="131"/>
  <c r="G985" i="131"/>
  <c r="G986" i="131"/>
  <c r="G987" i="131"/>
  <c r="G988" i="131"/>
  <c r="G989" i="131"/>
  <c r="G990" i="131"/>
  <c r="G991" i="131"/>
  <c r="G992" i="131"/>
  <c r="G993" i="131"/>
  <c r="G994" i="131"/>
  <c r="G995" i="131"/>
  <c r="G996" i="131"/>
  <c r="G997" i="131"/>
  <c r="G998" i="131"/>
  <c r="G999" i="131"/>
  <c r="G1000" i="131"/>
  <c r="G1001" i="131"/>
  <c r="G1002" i="131"/>
  <c r="G1003" i="131"/>
  <c r="G1004" i="131"/>
  <c r="G1005" i="131"/>
  <c r="G1006" i="131"/>
  <c r="G1007" i="131"/>
  <c r="G1008" i="131"/>
  <c r="G1009" i="131"/>
  <c r="G1010" i="131"/>
  <c r="G1011" i="131"/>
  <c r="G1012" i="131"/>
  <c r="G1013" i="131"/>
  <c r="G1014" i="131"/>
  <c r="G1015" i="131"/>
  <c r="G1016" i="131"/>
  <c r="G1017" i="131"/>
  <c r="G1018" i="131"/>
  <c r="G1019" i="131"/>
  <c r="G1020" i="131"/>
  <c r="G1021" i="131"/>
  <c r="G1022" i="131"/>
  <c r="G1023" i="131"/>
  <c r="G1024" i="131"/>
  <c r="G1025" i="131"/>
  <c r="G1026" i="131"/>
  <c r="G1027" i="131"/>
  <c r="G1028" i="131"/>
  <c r="G1029" i="131"/>
  <c r="G1030" i="131"/>
  <c r="G1031" i="131"/>
  <c r="G1032" i="131"/>
  <c r="G1033" i="131"/>
  <c r="G1034" i="131"/>
  <c r="G1035" i="131"/>
  <c r="G1036" i="131"/>
  <c r="G1037" i="131"/>
  <c r="G1038" i="131"/>
  <c r="G1039" i="131"/>
  <c r="G1040" i="131"/>
  <c r="G1041" i="131"/>
  <c r="G1042" i="131"/>
  <c r="G1043" i="131"/>
  <c r="G1044" i="131"/>
  <c r="G1045" i="131"/>
  <c r="G1046" i="131"/>
  <c r="G1047" i="131"/>
  <c r="G1048" i="131"/>
  <c r="G1049" i="131"/>
  <c r="G1050" i="131"/>
  <c r="G1051" i="131"/>
  <c r="G1052" i="131"/>
  <c r="G1053" i="131"/>
  <c r="G1054" i="131"/>
  <c r="G1055" i="131"/>
  <c r="G1056" i="131"/>
  <c r="G1057" i="131"/>
  <c r="G1058" i="131"/>
  <c r="G1059" i="131"/>
  <c r="G1060" i="131"/>
  <c r="G1061" i="131"/>
  <c r="G1062" i="131"/>
  <c r="G1063" i="131"/>
  <c r="G1064" i="131"/>
  <c r="G1065" i="131"/>
  <c r="G1066" i="131"/>
  <c r="G1067" i="131"/>
  <c r="G1068" i="131"/>
  <c r="G1069" i="131"/>
  <c r="G1070" i="131"/>
  <c r="G1071" i="131"/>
  <c r="G1072" i="131"/>
  <c r="G1073" i="131"/>
  <c r="G1074" i="131"/>
  <c r="G1075" i="131"/>
  <c r="G1076" i="131"/>
  <c r="G1077" i="131"/>
  <c r="G1078" i="131"/>
  <c r="G1079" i="131"/>
  <c r="G1080" i="131"/>
  <c r="G1081" i="131"/>
  <c r="G1082" i="131"/>
  <c r="G1083" i="131"/>
  <c r="G1084" i="131"/>
  <c r="G1085" i="131"/>
  <c r="G1086" i="131"/>
  <c r="G1087" i="131"/>
  <c r="G1088" i="131"/>
  <c r="G1089" i="131"/>
  <c r="G1090" i="131"/>
  <c r="G1091" i="131"/>
  <c r="G1092" i="131"/>
  <c r="G1093" i="131"/>
  <c r="G1094" i="131"/>
  <c r="G1095" i="131"/>
  <c r="G1096" i="131"/>
  <c r="G1097" i="131"/>
  <c r="G1098" i="131"/>
  <c r="G1099" i="131"/>
  <c r="G1100" i="131"/>
  <c r="G1101" i="131"/>
  <c r="G1102" i="131"/>
  <c r="G1103" i="131"/>
  <c r="G1104" i="131"/>
  <c r="G1105" i="131"/>
  <c r="G1106" i="131"/>
  <c r="G1107" i="131"/>
  <c r="G1108" i="131"/>
  <c r="G1109" i="131"/>
  <c r="G1110" i="131"/>
  <c r="G1111" i="131"/>
  <c r="G1112" i="131"/>
  <c r="G1113" i="131"/>
  <c r="G1114" i="131"/>
  <c r="G1115" i="131"/>
  <c r="G1116" i="131"/>
  <c r="G1117" i="131"/>
  <c r="G1118" i="131"/>
  <c r="G1119" i="131"/>
  <c r="G1120" i="131"/>
  <c r="G1121" i="131"/>
  <c r="G1122" i="131"/>
  <c r="G1123" i="131"/>
  <c r="G1124" i="131"/>
  <c r="G1125" i="131"/>
  <c r="G1126" i="131"/>
  <c r="G1127" i="131"/>
  <c r="G1128" i="131"/>
  <c r="G1129" i="131"/>
  <c r="G1130" i="131"/>
  <c r="G1131" i="131"/>
  <c r="G1132" i="131"/>
  <c r="G1133" i="131"/>
  <c r="G1134" i="131"/>
  <c r="G1135" i="131"/>
  <c r="G1136" i="131"/>
  <c r="G1137" i="131"/>
  <c r="G1138" i="131"/>
  <c r="G1139" i="131"/>
  <c r="G1140" i="131"/>
  <c r="G1141" i="131"/>
  <c r="G1142" i="131"/>
  <c r="G1143" i="131"/>
  <c r="G1144" i="131"/>
  <c r="G1145" i="131"/>
  <c r="G1146" i="131"/>
  <c r="G1147" i="131"/>
  <c r="G1148" i="131"/>
  <c r="G1149" i="131"/>
  <c r="G1150" i="131"/>
  <c r="G1151" i="131"/>
  <c r="G1152" i="131"/>
  <c r="G1153" i="131"/>
  <c r="G1154" i="131"/>
  <c r="G1155" i="131"/>
  <c r="G1156" i="131"/>
  <c r="G1157" i="131"/>
  <c r="G1158" i="131"/>
  <c r="G1159" i="131"/>
  <c r="G1160" i="131"/>
  <c r="G1161" i="131"/>
  <c r="G1162" i="131"/>
  <c r="G1163" i="131"/>
  <c r="G1164" i="131"/>
  <c r="G1165" i="131"/>
  <c r="G1166" i="131"/>
  <c r="G1167" i="131"/>
  <c r="G1168" i="131"/>
  <c r="G1169" i="131"/>
  <c r="G1170" i="131"/>
  <c r="G1171" i="131"/>
  <c r="G1172" i="131"/>
  <c r="G1173" i="131"/>
  <c r="G1174" i="131"/>
  <c r="G1175" i="131"/>
  <c r="G1176" i="131"/>
  <c r="G1177" i="131"/>
  <c r="G1178" i="131"/>
  <c r="G1179" i="131"/>
  <c r="G1180" i="131"/>
  <c r="G1181" i="131"/>
  <c r="G1182" i="131"/>
  <c r="G1183" i="131"/>
  <c r="G1184" i="131"/>
  <c r="G1185" i="131"/>
  <c r="G1186" i="131"/>
  <c r="G1187" i="131"/>
  <c r="G1188" i="131"/>
  <c r="G1189" i="131"/>
  <c r="G1190" i="131"/>
  <c r="G1191" i="131"/>
  <c r="G1192" i="131"/>
  <c r="G1193" i="131"/>
  <c r="G1194" i="131"/>
  <c r="G1195" i="131"/>
  <c r="G1196" i="131"/>
  <c r="G1197" i="131"/>
  <c r="G1198" i="131"/>
  <c r="G1199" i="131"/>
  <c r="G1200" i="131"/>
  <c r="G1201" i="131"/>
  <c r="G1202" i="131"/>
  <c r="G1203" i="131"/>
  <c r="G1204" i="131"/>
  <c r="G1205" i="131"/>
  <c r="G1206" i="131"/>
  <c r="G1207" i="131"/>
  <c r="G1208" i="131"/>
  <c r="G1209" i="131"/>
  <c r="G1210" i="131"/>
  <c r="G1211" i="131"/>
  <c r="G1212" i="131"/>
  <c r="G1213" i="131"/>
  <c r="G1214" i="131"/>
  <c r="G1215" i="131"/>
  <c r="G1216" i="131"/>
  <c r="G1217" i="131"/>
  <c r="G1218" i="131"/>
  <c r="G1219" i="131"/>
  <c r="G1220" i="131"/>
  <c r="G1221" i="131"/>
  <c r="G1222" i="131"/>
  <c r="G1223" i="131"/>
  <c r="G1224" i="131"/>
  <c r="G1225" i="131"/>
  <c r="G1226" i="131"/>
  <c r="G1227" i="131"/>
  <c r="G1228" i="131"/>
  <c r="G1229" i="131"/>
  <c r="G1230" i="131"/>
  <c r="G1231" i="131"/>
  <c r="G1232" i="131"/>
  <c r="G1233" i="131"/>
  <c r="G1234" i="131"/>
  <c r="G1235" i="131"/>
  <c r="G1236" i="131"/>
  <c r="G1237" i="131"/>
  <c r="G1238" i="131"/>
  <c r="G1239" i="131"/>
  <c r="G1240" i="131"/>
  <c r="G1241" i="131"/>
  <c r="G1242" i="131"/>
  <c r="G1243" i="131"/>
  <c r="G1244" i="131"/>
  <c r="G1245" i="131"/>
  <c r="G1246" i="131"/>
  <c r="G1247" i="131"/>
  <c r="G1248" i="131"/>
  <c r="G1249" i="131"/>
  <c r="G1250" i="131"/>
  <c r="G1251" i="131"/>
  <c r="G1252" i="131"/>
  <c r="G1253" i="131"/>
  <c r="G1254" i="131"/>
  <c r="G1255" i="131"/>
  <c r="G1256" i="131"/>
  <c r="G1257" i="131"/>
  <c r="G1258" i="131"/>
  <c r="G1259" i="131"/>
  <c r="G1260" i="131"/>
  <c r="G1261" i="131"/>
  <c r="G1262" i="131"/>
  <c r="G1263" i="131"/>
  <c r="G1264" i="131"/>
  <c r="G1265" i="131"/>
  <c r="G1266" i="131"/>
  <c r="G1267" i="131"/>
  <c r="G1268" i="131"/>
  <c r="G1269" i="131"/>
  <c r="G1270" i="131"/>
  <c r="G1271" i="131"/>
  <c r="G1272" i="131"/>
  <c r="G1273" i="131"/>
  <c r="G1274" i="131"/>
  <c r="G1275" i="131"/>
  <c r="G1276" i="131"/>
  <c r="G1277" i="131"/>
  <c r="G1278" i="131"/>
  <c r="G1279" i="131"/>
  <c r="G1280" i="131"/>
  <c r="G1281" i="131"/>
  <c r="G1282" i="131"/>
  <c r="G1283" i="131"/>
  <c r="G1284" i="131"/>
  <c r="G1285" i="131"/>
  <c r="G1286" i="131"/>
  <c r="G1287" i="131"/>
  <c r="G1288" i="131"/>
  <c r="G1289" i="131"/>
  <c r="G1290" i="131"/>
  <c r="G1291" i="131"/>
  <c r="G1292" i="131"/>
  <c r="G1293" i="131"/>
  <c r="G1294" i="131"/>
  <c r="G1295" i="131"/>
  <c r="G1296" i="131"/>
  <c r="G1297" i="131"/>
  <c r="G1298" i="131"/>
  <c r="G1299" i="131"/>
  <c r="G1300" i="131"/>
  <c r="G1301" i="131"/>
  <c r="G1302" i="131"/>
  <c r="G1303" i="131"/>
  <c r="G1304" i="131"/>
  <c r="G1305" i="131"/>
  <c r="G1306" i="131"/>
  <c r="G1307" i="131"/>
  <c r="G1308" i="131"/>
  <c r="G1309" i="131"/>
  <c r="G1310" i="131"/>
  <c r="G1311" i="131"/>
  <c r="G1312" i="131"/>
  <c r="G1313" i="131"/>
  <c r="G1314" i="131"/>
  <c r="G1315" i="131"/>
  <c r="G1316" i="131"/>
  <c r="G1317" i="131"/>
  <c r="G1318" i="131"/>
  <c r="G1319" i="131"/>
  <c r="G1320" i="131"/>
  <c r="G1321" i="131"/>
  <c r="G1322" i="131"/>
  <c r="G1323" i="131"/>
  <c r="G1324" i="131"/>
  <c r="G1325" i="131"/>
  <c r="G1326" i="131"/>
  <c r="G1327" i="131"/>
  <c r="G1328" i="131"/>
  <c r="G1329" i="131"/>
  <c r="G1330" i="131"/>
  <c r="G1331" i="131"/>
  <c r="G1332" i="131"/>
  <c r="G1333" i="131"/>
  <c r="G1334" i="131"/>
  <c r="G1335" i="131"/>
  <c r="G1336" i="131"/>
  <c r="G1337" i="131"/>
  <c r="G1338" i="131"/>
  <c r="G1339" i="131"/>
  <c r="G1340" i="131"/>
  <c r="G1341" i="131"/>
  <c r="G1342" i="131"/>
  <c r="G1343" i="131"/>
  <c r="G1344" i="131"/>
  <c r="G1345" i="131"/>
  <c r="G1346" i="131"/>
  <c r="G1347" i="131"/>
  <c r="G1348" i="131"/>
  <c r="G1349" i="131"/>
  <c r="G1350" i="131"/>
  <c r="G1351" i="131"/>
  <c r="G1352" i="131"/>
  <c r="G1353" i="131"/>
  <c r="G1354" i="131"/>
  <c r="G1355" i="131"/>
  <c r="G1356" i="131"/>
  <c r="G1357" i="131"/>
  <c r="G1358" i="131"/>
  <c r="G1359" i="131"/>
  <c r="G1360" i="131"/>
  <c r="G1361" i="131"/>
  <c r="G1362" i="131"/>
  <c r="G1363" i="131"/>
  <c r="G1364" i="131"/>
  <c r="G1365" i="131"/>
  <c r="G1366" i="131"/>
  <c r="G1367" i="131"/>
  <c r="G1368" i="131"/>
  <c r="G1369" i="131"/>
  <c r="G1370" i="131"/>
  <c r="G1371" i="131"/>
  <c r="G1372" i="131"/>
  <c r="G1373" i="131"/>
  <c r="G1374" i="131"/>
  <c r="G1375" i="131"/>
  <c r="G1376" i="131"/>
  <c r="G1377" i="131"/>
  <c r="G1378" i="131"/>
  <c r="G1379" i="131"/>
  <c r="G1380" i="131"/>
  <c r="G1381" i="131"/>
  <c r="G1382" i="131"/>
  <c r="G1383" i="131"/>
  <c r="G1384" i="131"/>
  <c r="G1385" i="131"/>
  <c r="G1386" i="131"/>
  <c r="G1387" i="131"/>
  <c r="G1388" i="131"/>
  <c r="G1389" i="131"/>
  <c r="G1390" i="131"/>
  <c r="G1391" i="131"/>
  <c r="G1392" i="131"/>
  <c r="G1393" i="131"/>
  <c r="G1394" i="131"/>
  <c r="G1395" i="131"/>
  <c r="G1396" i="131"/>
  <c r="G1397" i="131"/>
  <c r="G1398" i="131"/>
  <c r="G1399" i="131"/>
  <c r="G1400" i="131"/>
  <c r="G1401" i="131"/>
  <c r="G1402" i="131"/>
  <c r="G1403" i="131"/>
  <c r="G1404" i="131"/>
  <c r="G1405" i="131"/>
  <c r="G1406" i="131"/>
  <c r="G1407" i="131"/>
  <c r="G1408" i="131"/>
  <c r="G1409" i="131"/>
  <c r="G1410" i="131"/>
  <c r="G1411" i="131"/>
  <c r="G1412" i="131"/>
  <c r="G1413" i="131"/>
  <c r="G1414" i="131"/>
  <c r="G1415" i="131"/>
  <c r="G1416" i="131"/>
  <c r="G1417" i="131"/>
  <c r="G1418" i="131"/>
  <c r="G1419" i="131"/>
  <c r="G1420" i="131"/>
  <c r="G1421" i="131"/>
  <c r="G1422" i="131"/>
  <c r="G1423" i="131"/>
  <c r="G1424" i="131"/>
  <c r="G1425" i="131"/>
  <c r="G1426" i="131"/>
  <c r="G1427" i="131"/>
  <c r="G1428" i="131"/>
  <c r="G1429" i="131"/>
  <c r="G1430" i="131"/>
  <c r="G1431" i="131"/>
  <c r="G1432" i="131"/>
  <c r="G1433" i="131"/>
  <c r="G1434" i="131"/>
  <c r="G1435" i="131"/>
  <c r="G1436" i="131"/>
  <c r="G1437" i="131"/>
  <c r="G1438" i="131"/>
  <c r="G1439" i="131"/>
  <c r="G1440" i="131"/>
  <c r="G1441" i="131"/>
  <c r="G1442" i="131"/>
  <c r="G1443" i="131"/>
  <c r="G1444" i="131"/>
  <c r="G1445" i="131"/>
  <c r="G1446" i="131"/>
  <c r="G1447" i="131"/>
  <c r="G1448" i="131"/>
  <c r="G1449" i="131"/>
  <c r="G1450" i="131"/>
  <c r="G1451" i="131"/>
  <c r="G1452" i="131"/>
  <c r="G1453" i="131"/>
  <c r="G1454" i="131"/>
  <c r="G1455" i="131"/>
  <c r="G1456" i="131"/>
  <c r="G1457" i="131"/>
  <c r="G1458" i="131"/>
  <c r="G1459" i="131"/>
  <c r="G1460" i="131"/>
  <c r="G1461" i="131"/>
  <c r="G1462" i="131"/>
  <c r="G1463" i="131"/>
  <c r="G1464" i="131"/>
  <c r="G1465" i="131"/>
  <c r="G1466" i="131"/>
  <c r="G1467" i="131"/>
  <c r="G1468" i="131"/>
  <c r="G1469" i="131"/>
  <c r="G1470" i="131"/>
  <c r="G1471" i="131"/>
  <c r="G1472" i="131"/>
  <c r="G1473" i="131"/>
  <c r="G1474" i="131"/>
  <c r="G1475" i="131"/>
  <c r="G1476" i="131"/>
  <c r="G1477" i="131"/>
  <c r="G1478" i="131"/>
  <c r="G1479" i="131"/>
  <c r="G1480" i="131"/>
  <c r="G1481" i="131"/>
  <c r="G1482" i="131"/>
  <c r="G1483" i="131"/>
  <c r="G1484" i="131"/>
  <c r="G1485" i="131"/>
  <c r="G1486" i="131"/>
  <c r="G1487" i="131"/>
  <c r="G1488" i="131"/>
  <c r="G1489" i="131"/>
  <c r="G1490" i="131"/>
  <c r="G1491" i="131"/>
  <c r="G1492" i="131"/>
  <c r="G1493" i="131"/>
  <c r="G1494" i="131"/>
  <c r="G1495" i="131"/>
  <c r="G1496" i="131"/>
  <c r="G1497" i="131"/>
  <c r="G1498" i="131"/>
  <c r="G1499" i="131"/>
  <c r="G1500" i="131"/>
  <c r="G1501" i="131"/>
  <c r="G1502" i="131"/>
  <c r="G1503" i="131"/>
  <c r="G1504" i="131"/>
  <c r="G1505" i="131"/>
  <c r="G1506" i="131"/>
  <c r="G1507" i="131"/>
  <c r="G1508" i="131"/>
  <c r="G1509" i="131"/>
  <c r="G1510" i="131"/>
  <c r="G1511" i="131"/>
  <c r="G1512" i="131"/>
  <c r="G1513" i="131"/>
  <c r="G1514" i="131"/>
  <c r="G1515" i="131"/>
  <c r="G1516" i="131"/>
  <c r="G1517" i="131"/>
  <c r="G1518" i="131"/>
  <c r="G1519" i="131"/>
  <c r="G1520" i="131"/>
  <c r="G1521" i="131"/>
  <c r="G1522" i="131"/>
  <c r="G1523" i="131"/>
  <c r="G1524" i="131"/>
  <c r="G1525" i="131"/>
  <c r="G1526" i="131"/>
  <c r="G1527" i="131"/>
  <c r="G1528" i="131"/>
  <c r="G1529" i="131"/>
  <c r="G1530" i="131"/>
  <c r="G1531" i="131"/>
  <c r="G1532" i="131"/>
  <c r="G1533" i="131"/>
  <c r="G1534" i="131"/>
  <c r="G1535" i="131"/>
  <c r="G1536" i="131"/>
  <c r="G1537" i="131"/>
  <c r="G1538" i="131"/>
  <c r="G1539" i="131"/>
  <c r="G1540" i="131"/>
  <c r="G1541" i="131"/>
  <c r="G1542" i="131"/>
  <c r="G1543" i="131"/>
  <c r="G1544" i="131"/>
  <c r="G1545" i="131"/>
  <c r="G1546" i="131"/>
  <c r="G1547" i="131"/>
  <c r="G1548" i="131"/>
  <c r="G1549" i="131"/>
  <c r="G1550" i="131"/>
  <c r="G1551" i="131"/>
  <c r="G1552" i="131"/>
  <c r="G1553" i="131"/>
  <c r="G1554" i="131"/>
  <c r="G1555" i="131"/>
  <c r="G1556" i="131"/>
  <c r="G1557" i="131"/>
  <c r="G1558" i="131"/>
  <c r="G1559" i="131"/>
  <c r="G1560" i="131"/>
  <c r="G1561" i="131"/>
  <c r="G1562" i="131"/>
  <c r="G1563" i="131"/>
  <c r="G1564" i="131"/>
  <c r="G1565" i="131"/>
  <c r="G1566" i="131"/>
  <c r="G1567" i="131"/>
  <c r="G1568" i="131"/>
  <c r="G1569" i="131"/>
  <c r="G1570" i="131"/>
  <c r="G1571" i="131"/>
  <c r="G1572" i="131"/>
  <c r="G1573" i="131"/>
  <c r="G1574" i="131"/>
  <c r="G1575" i="131"/>
  <c r="G1576" i="131"/>
  <c r="G1577" i="131"/>
  <c r="G1578" i="131"/>
  <c r="G1579" i="131"/>
  <c r="G1580" i="131"/>
  <c r="G1581" i="131"/>
  <c r="G1582" i="131"/>
  <c r="G1583" i="131"/>
  <c r="G1584" i="131"/>
  <c r="G1585" i="131"/>
  <c r="G1586" i="131"/>
  <c r="G1587" i="131"/>
  <c r="G1588" i="131"/>
  <c r="G1589" i="131"/>
  <c r="G1590" i="131"/>
  <c r="G1591" i="131"/>
  <c r="G1592" i="131"/>
  <c r="G1593" i="131"/>
  <c r="G1594" i="131"/>
  <c r="G1595" i="131"/>
  <c r="G1596" i="131"/>
  <c r="G1597" i="131"/>
  <c r="G1598" i="131"/>
  <c r="G1599" i="131"/>
  <c r="G1600" i="131"/>
  <c r="G1601" i="131"/>
  <c r="G1602" i="131"/>
  <c r="G1603" i="131"/>
  <c r="G1604" i="131"/>
  <c r="G1605" i="131"/>
  <c r="G1606" i="131"/>
  <c r="G1607" i="131"/>
  <c r="G1608" i="131"/>
  <c r="G1609" i="131"/>
  <c r="G1610" i="131"/>
  <c r="G1611" i="131"/>
  <c r="G1612" i="131"/>
  <c r="G1613" i="131"/>
  <c r="G1614" i="131"/>
  <c r="G1615" i="131"/>
  <c r="G1616" i="131"/>
  <c r="G1617" i="131"/>
  <c r="G1618" i="131"/>
  <c r="G1619" i="131"/>
  <c r="G1620" i="131"/>
  <c r="G1621" i="131"/>
  <c r="G1622" i="131"/>
  <c r="G1623" i="131"/>
  <c r="G1624" i="131"/>
  <c r="G1625" i="131"/>
  <c r="G1626" i="131"/>
  <c r="G1627" i="131"/>
  <c r="G1628" i="131"/>
  <c r="G1629" i="131"/>
  <c r="G1630" i="131"/>
  <c r="G1631" i="131"/>
  <c r="G1632" i="131"/>
  <c r="G1633" i="131"/>
  <c r="G1634" i="131"/>
  <c r="G1635" i="131"/>
  <c r="G1636" i="131"/>
  <c r="G1637" i="131"/>
  <c r="G1638" i="131"/>
  <c r="G1639" i="131"/>
  <c r="G1640" i="131"/>
  <c r="G1641" i="131"/>
  <c r="G1642" i="131"/>
  <c r="G1643" i="131"/>
  <c r="G1644" i="131"/>
  <c r="G1645" i="131"/>
  <c r="G1646" i="131"/>
  <c r="G1647" i="131"/>
  <c r="G1648" i="131"/>
  <c r="G1649" i="131"/>
  <c r="G1650" i="131"/>
  <c r="G1651" i="131"/>
  <c r="G1652" i="131"/>
  <c r="G1653" i="131"/>
  <c r="G1654" i="131"/>
  <c r="G1655" i="131"/>
  <c r="G1656" i="131"/>
  <c r="G1657" i="131"/>
  <c r="G1658" i="131"/>
  <c r="G1659" i="131"/>
  <c r="G1660" i="131"/>
  <c r="G1661" i="131"/>
  <c r="G1662" i="131"/>
  <c r="G1663" i="131"/>
  <c r="G1664" i="131"/>
  <c r="G1665" i="131"/>
  <c r="G1666" i="131"/>
  <c r="G1667" i="131"/>
  <c r="G1668" i="131"/>
  <c r="G1669" i="131"/>
  <c r="G1670" i="131"/>
  <c r="G1671" i="131"/>
  <c r="G1672" i="131"/>
  <c r="G1673" i="131"/>
  <c r="G1674" i="131"/>
  <c r="G1675" i="131"/>
  <c r="G1676" i="131"/>
  <c r="G1677" i="131"/>
  <c r="G1678" i="131"/>
  <c r="G1679" i="131"/>
  <c r="G1680" i="131"/>
  <c r="G1681" i="131"/>
  <c r="G1682" i="131"/>
  <c r="G1683" i="131"/>
  <c r="G1684" i="131"/>
  <c r="G1685" i="131"/>
  <c r="G1686" i="131"/>
  <c r="G1687" i="131"/>
  <c r="G1688" i="131"/>
  <c r="G1689" i="131"/>
  <c r="G1690" i="131"/>
  <c r="G1691" i="131"/>
  <c r="G1692" i="131"/>
  <c r="G1693" i="131"/>
  <c r="G1694" i="131"/>
  <c r="G1695" i="131"/>
  <c r="G1696" i="131"/>
  <c r="G1697" i="131"/>
  <c r="G1698" i="131"/>
  <c r="G1699" i="131"/>
  <c r="G1700" i="131"/>
  <c r="G1701" i="131"/>
  <c r="G1702" i="131"/>
  <c r="G1703" i="131"/>
  <c r="G1704" i="131"/>
  <c r="G1705" i="131"/>
  <c r="G1706" i="131"/>
  <c r="G1707" i="131"/>
  <c r="G1708" i="131"/>
  <c r="G1709" i="131"/>
  <c r="G1710" i="131"/>
  <c r="G1711" i="131"/>
  <c r="G1712" i="131"/>
  <c r="G1713" i="131"/>
  <c r="G1714" i="131"/>
  <c r="G1715" i="131"/>
  <c r="G1716" i="131"/>
  <c r="G1717" i="131"/>
  <c r="G1718" i="131"/>
  <c r="G1719" i="131"/>
  <c r="G1720" i="131"/>
  <c r="G1721" i="131"/>
  <c r="G1722" i="131"/>
  <c r="G1723" i="131"/>
  <c r="G1724" i="131"/>
  <c r="G1725" i="131"/>
  <c r="G1726" i="131"/>
  <c r="G1727" i="131"/>
  <c r="G1728" i="131"/>
  <c r="G1729" i="131"/>
  <c r="G1730" i="131"/>
  <c r="G1731" i="131"/>
  <c r="G1732" i="131"/>
  <c r="G1733" i="131"/>
  <c r="G1734" i="131"/>
  <c r="G1735" i="131"/>
  <c r="G1736" i="131"/>
  <c r="G1737" i="131"/>
  <c r="G1738" i="131"/>
  <c r="G1739" i="131"/>
  <c r="G1740" i="131"/>
  <c r="G1741" i="131"/>
  <c r="G1742" i="131"/>
  <c r="G1743" i="131"/>
  <c r="G1744" i="131"/>
  <c r="G1745" i="131"/>
  <c r="G1746" i="131"/>
  <c r="G1747" i="131"/>
  <c r="G1748" i="131"/>
  <c r="G1749" i="131"/>
  <c r="G1750" i="131"/>
  <c r="G1751" i="131"/>
  <c r="G1752" i="131"/>
  <c r="G1753" i="131"/>
  <c r="G1754" i="131"/>
  <c r="G1755" i="131"/>
  <c r="G1756" i="131"/>
  <c r="G1757" i="131"/>
  <c r="G1758" i="131"/>
  <c r="G1759" i="131"/>
  <c r="G1760" i="131"/>
  <c r="G1761" i="131"/>
  <c r="G1762" i="131"/>
  <c r="G1763" i="131"/>
  <c r="G1764" i="131"/>
  <c r="G1765" i="131"/>
  <c r="G1766" i="131"/>
  <c r="G1767" i="131"/>
  <c r="G1768" i="131"/>
  <c r="G1769" i="131"/>
  <c r="G1770" i="131"/>
  <c r="G1771" i="131"/>
  <c r="G1772" i="131"/>
  <c r="G1773" i="131"/>
  <c r="G1774" i="131"/>
  <c r="G1775" i="131"/>
  <c r="G1776" i="131"/>
  <c r="G1777" i="131"/>
  <c r="G1778" i="131"/>
  <c r="G1779" i="131"/>
  <c r="G1780" i="131"/>
  <c r="G1781" i="131"/>
  <c r="G1782" i="131"/>
  <c r="G1783" i="131"/>
  <c r="G1784" i="131"/>
  <c r="G1785" i="131"/>
  <c r="G1786" i="131"/>
  <c r="G1787" i="131"/>
  <c r="G1788" i="131"/>
  <c r="G1789" i="131"/>
  <c r="G1790" i="131"/>
  <c r="G1791" i="131"/>
  <c r="G1792" i="131"/>
  <c r="G1793" i="131"/>
  <c r="G1794" i="131"/>
  <c r="G1795" i="131"/>
  <c r="G1796" i="131"/>
  <c r="G1797" i="131"/>
  <c r="G1798" i="131"/>
  <c r="G1799" i="131"/>
  <c r="G1800" i="131"/>
  <c r="G1801" i="131"/>
  <c r="G1802" i="131"/>
  <c r="G1803" i="131"/>
  <c r="G1804" i="131"/>
  <c r="G1805" i="131"/>
  <c r="G1806" i="131"/>
  <c r="G1807" i="131"/>
  <c r="G1808" i="131"/>
  <c r="G1809" i="131"/>
  <c r="G1810" i="131"/>
  <c r="G1811" i="131"/>
  <c r="G1812" i="131"/>
  <c r="G1813" i="131"/>
  <c r="G1814" i="131"/>
  <c r="G1815" i="131"/>
  <c r="G1816" i="131"/>
  <c r="G1817" i="131"/>
  <c r="G1818" i="131"/>
  <c r="G1819" i="131"/>
  <c r="G1820" i="131"/>
  <c r="G1821" i="131"/>
  <c r="G1822" i="131"/>
  <c r="G1823" i="131"/>
  <c r="G1824" i="131"/>
  <c r="G1825" i="131"/>
  <c r="G1826" i="131"/>
  <c r="G1827" i="131"/>
  <c r="G1828" i="131"/>
  <c r="G1829" i="131"/>
  <c r="G1830" i="131"/>
  <c r="G1831" i="131"/>
  <c r="G1832" i="131"/>
  <c r="G1833" i="131"/>
  <c r="G1834" i="131"/>
  <c r="G1835" i="131"/>
  <c r="G1836" i="131"/>
  <c r="G1837" i="131"/>
  <c r="G1838" i="131"/>
  <c r="G1839" i="131"/>
  <c r="G1840" i="131"/>
  <c r="G1841" i="131"/>
  <c r="G1842" i="131"/>
  <c r="G1843" i="131"/>
  <c r="G1844" i="131"/>
  <c r="G1845" i="131"/>
  <c r="G1846" i="131"/>
  <c r="G1847" i="131"/>
  <c r="G1848" i="131"/>
  <c r="G1849" i="131"/>
  <c r="G1850" i="131"/>
  <c r="G1851" i="131"/>
  <c r="G1852" i="131"/>
  <c r="G1853" i="131"/>
  <c r="G1854" i="131"/>
  <c r="G1855" i="131"/>
  <c r="G1856" i="131"/>
  <c r="G1857" i="131"/>
  <c r="G1858" i="131"/>
  <c r="G1859" i="131"/>
  <c r="G1860" i="131"/>
  <c r="G1861" i="131"/>
  <c r="G1862" i="131"/>
  <c r="G1863" i="131"/>
  <c r="G1864" i="131"/>
  <c r="G1865" i="131"/>
  <c r="G1866" i="131"/>
  <c r="G1867" i="131"/>
  <c r="G1868" i="131"/>
  <c r="G1869" i="131"/>
  <c r="G1870" i="131"/>
  <c r="G1871" i="131"/>
  <c r="G1872" i="131"/>
  <c r="G1873" i="131"/>
  <c r="G1874" i="131"/>
  <c r="G1875" i="131"/>
  <c r="G1876" i="131"/>
  <c r="G1877" i="131"/>
  <c r="G1878" i="131"/>
  <c r="G1879" i="131"/>
  <c r="G1880" i="131"/>
  <c r="G1881" i="131"/>
  <c r="G1882" i="131"/>
  <c r="G1883" i="131"/>
  <c r="G1884" i="131"/>
  <c r="G1885" i="131"/>
  <c r="G1886" i="131"/>
  <c r="G1887" i="131"/>
  <c r="G1888" i="131"/>
  <c r="G1889" i="131"/>
  <c r="G1890" i="131"/>
  <c r="G1891" i="131"/>
  <c r="G1892" i="131"/>
  <c r="G1893" i="131"/>
  <c r="G1894" i="131"/>
  <c r="G1895" i="131"/>
  <c r="G1896" i="131"/>
  <c r="G1897" i="131"/>
  <c r="G1898" i="131"/>
  <c r="G1899" i="131"/>
  <c r="G1900" i="131"/>
  <c r="G1901" i="131"/>
  <c r="G1902" i="131"/>
  <c r="G1903" i="131"/>
  <c r="G1904" i="131"/>
  <c r="G1905" i="131"/>
  <c r="G1906" i="131"/>
  <c r="G1907" i="131"/>
  <c r="G1908" i="131"/>
  <c r="G1909" i="131"/>
  <c r="G1910" i="131"/>
  <c r="G1911" i="131"/>
  <c r="G1912" i="131"/>
  <c r="G1913" i="131"/>
  <c r="G1914" i="131"/>
  <c r="G1915" i="131"/>
  <c r="G1916" i="131"/>
  <c r="G1917" i="131"/>
  <c r="G1918" i="131"/>
  <c r="G1919" i="131"/>
  <c r="G1920" i="131"/>
  <c r="G1921" i="131"/>
  <c r="G1922" i="131"/>
  <c r="G1923" i="131"/>
  <c r="G1924" i="131"/>
  <c r="G1925" i="131"/>
  <c r="G1926" i="131"/>
  <c r="G1927" i="131"/>
  <c r="G1928" i="131"/>
  <c r="G1929" i="131"/>
  <c r="G1930" i="131"/>
  <c r="G1931" i="131"/>
  <c r="G1932" i="131"/>
  <c r="G1933" i="131"/>
  <c r="G1934" i="131"/>
  <c r="G1935" i="131"/>
  <c r="G1936" i="131"/>
  <c r="G1937" i="131"/>
  <c r="G1938" i="131"/>
  <c r="G1939" i="131"/>
  <c r="G1940" i="131"/>
  <c r="G1941" i="131"/>
  <c r="G1942" i="131"/>
  <c r="G1943" i="131"/>
  <c r="G1944" i="131"/>
  <c r="G1945" i="131"/>
  <c r="G1946" i="131"/>
  <c r="G1947" i="131"/>
  <c r="G1948" i="131"/>
  <c r="G1949" i="131"/>
  <c r="G1950" i="131"/>
  <c r="G1951" i="131"/>
  <c r="G1952" i="131"/>
  <c r="G1953" i="131"/>
  <c r="G1954" i="131"/>
  <c r="G1955" i="131"/>
  <c r="G1956" i="131"/>
  <c r="G1957" i="131"/>
  <c r="G1958" i="131"/>
  <c r="G1959" i="131"/>
  <c r="G1960" i="131"/>
  <c r="G1961" i="131"/>
  <c r="G1962" i="131"/>
  <c r="G1963" i="131"/>
  <c r="G1964" i="131"/>
  <c r="G1965" i="131"/>
  <c r="G1966" i="131"/>
  <c r="G1967" i="131"/>
  <c r="G1968" i="131"/>
  <c r="G1969" i="131"/>
  <c r="G1970" i="131"/>
  <c r="G1971" i="131"/>
  <c r="G1972" i="131"/>
  <c r="G1973" i="131"/>
  <c r="G1974" i="131"/>
  <c r="G1975" i="131"/>
  <c r="G1976" i="131"/>
  <c r="G1977" i="131"/>
  <c r="G1978" i="131"/>
  <c r="G1979" i="131"/>
  <c r="G1980" i="131"/>
  <c r="G1981" i="131"/>
  <c r="G1982" i="131"/>
  <c r="G1983" i="131"/>
  <c r="G1984" i="131"/>
  <c r="G1985" i="131"/>
  <c r="G1986" i="131"/>
  <c r="G1987" i="131"/>
  <c r="G1988" i="131"/>
  <c r="G1989" i="131"/>
  <c r="G1990" i="131"/>
  <c r="G1991" i="131"/>
  <c r="G1992" i="131"/>
  <c r="G1993" i="131"/>
  <c r="G1994" i="131"/>
  <c r="G1995" i="131"/>
  <c r="G1996" i="131"/>
  <c r="G1997" i="131"/>
  <c r="G1998" i="131"/>
  <c r="G1999" i="131"/>
  <c r="G2000" i="131"/>
  <c r="G2001" i="131"/>
  <c r="G2002" i="131"/>
  <c r="G2003" i="131"/>
  <c r="G2004" i="131"/>
  <c r="G2005" i="131"/>
  <c r="G2006" i="131"/>
  <c r="G2007" i="131"/>
  <c r="G2008" i="131"/>
  <c r="G2009" i="131"/>
  <c r="G2010" i="131"/>
  <c r="G2011" i="131"/>
  <c r="G2012" i="131"/>
  <c r="G2013" i="131"/>
  <c r="G2014" i="131"/>
  <c r="G2015" i="131"/>
  <c r="G2016" i="131"/>
  <c r="G2017" i="131"/>
  <c r="G2018" i="131"/>
  <c r="G2019" i="131"/>
  <c r="G2020" i="131"/>
  <c r="G2021" i="131"/>
  <c r="G2022" i="131"/>
  <c r="G2023" i="131"/>
  <c r="G2024" i="131"/>
  <c r="G2025" i="131"/>
  <c r="G2026" i="131"/>
  <c r="G2027" i="131"/>
  <c r="G2028" i="131"/>
  <c r="G2029" i="131"/>
  <c r="G2030" i="131"/>
  <c r="G2031" i="131"/>
  <c r="G2032" i="131"/>
  <c r="G2033" i="131"/>
  <c r="G2034" i="131"/>
  <c r="G2035" i="131"/>
  <c r="G2036" i="131"/>
  <c r="G2037" i="131"/>
  <c r="G2038" i="131"/>
  <c r="G2039" i="131"/>
  <c r="G2040" i="131"/>
  <c r="G2041" i="131"/>
  <c r="G2042" i="131"/>
  <c r="G2043" i="131"/>
  <c r="G2044" i="131"/>
  <c r="G2045" i="131"/>
  <c r="G2046" i="131"/>
  <c r="G2047" i="131"/>
  <c r="G2048" i="131"/>
  <c r="G2049" i="131"/>
  <c r="G2050" i="131"/>
  <c r="G2051" i="131"/>
  <c r="G2052" i="131"/>
  <c r="G2053" i="131"/>
  <c r="G2054" i="131"/>
  <c r="G2055" i="131"/>
  <c r="G2056" i="131"/>
  <c r="G2057" i="131"/>
  <c r="G2058" i="131"/>
  <c r="G2059" i="131"/>
  <c r="G2060" i="131"/>
  <c r="G2061" i="131"/>
  <c r="G2062" i="131"/>
  <c r="G2063" i="131"/>
  <c r="G2064" i="131"/>
  <c r="G2065" i="131"/>
  <c r="G2066" i="131"/>
  <c r="G2067" i="131"/>
  <c r="G2068" i="131"/>
  <c r="G2069" i="131"/>
  <c r="G2070" i="131"/>
  <c r="G2071" i="131"/>
  <c r="G2072" i="131"/>
  <c r="G2073" i="131"/>
  <c r="G2074" i="131"/>
  <c r="G2075" i="131"/>
  <c r="G2076" i="131"/>
  <c r="G2077" i="131"/>
  <c r="G2078" i="131"/>
  <c r="G2079" i="131"/>
  <c r="G2080" i="131"/>
  <c r="G2081" i="131"/>
  <c r="G2082" i="131"/>
  <c r="G2083" i="131"/>
  <c r="G2084" i="131"/>
  <c r="G2085" i="131"/>
  <c r="G2086" i="131"/>
  <c r="G2087" i="131"/>
  <c r="G2088" i="131"/>
  <c r="G2089" i="131"/>
  <c r="G2090" i="131"/>
  <c r="G2091" i="131"/>
  <c r="G2092" i="131"/>
  <c r="G2093" i="131"/>
  <c r="G2094" i="131"/>
  <c r="G2095" i="131"/>
  <c r="G2096" i="131"/>
  <c r="G2097" i="131"/>
  <c r="G2098" i="131"/>
  <c r="G2099" i="131"/>
  <c r="G2100" i="131"/>
  <c r="G2101" i="131"/>
  <c r="G2102" i="131"/>
  <c r="G2103" i="131"/>
  <c r="G2104" i="131"/>
  <c r="G2105" i="131"/>
  <c r="G2106" i="131"/>
  <c r="G2107" i="131"/>
  <c r="G2108" i="131"/>
  <c r="G2109" i="131"/>
  <c r="G2110" i="131"/>
  <c r="G2111" i="131"/>
  <c r="G2112" i="131"/>
  <c r="G2113" i="131"/>
  <c r="G2114" i="131"/>
  <c r="G2115" i="131"/>
  <c r="G2116" i="131"/>
  <c r="G2117" i="131"/>
  <c r="G2118" i="131"/>
  <c r="G2119" i="131"/>
  <c r="G2120" i="131"/>
  <c r="G2121" i="131"/>
  <c r="G2122" i="131"/>
  <c r="G2123" i="131"/>
  <c r="G2124" i="131"/>
  <c r="G2125" i="131"/>
  <c r="G2126" i="131"/>
  <c r="G2127" i="131"/>
  <c r="G2128" i="131"/>
  <c r="G2129" i="131"/>
  <c r="G2130" i="131"/>
  <c r="G2131" i="131"/>
  <c r="G2132" i="131"/>
  <c r="G2133" i="131"/>
  <c r="G2134" i="131"/>
  <c r="G2135" i="131"/>
  <c r="G2136" i="131"/>
  <c r="G2137" i="131"/>
  <c r="G2138" i="131"/>
  <c r="G2139" i="131"/>
  <c r="G2140" i="131"/>
  <c r="G2141" i="131"/>
  <c r="G2142" i="131"/>
  <c r="G2143" i="131"/>
  <c r="G2144" i="131"/>
  <c r="G2145" i="131"/>
  <c r="G2146" i="131"/>
  <c r="G2147" i="131"/>
  <c r="G2148" i="131"/>
  <c r="G2149" i="131"/>
  <c r="G2150" i="131"/>
  <c r="G2151" i="131"/>
  <c r="G2152" i="131"/>
  <c r="G2153" i="131"/>
  <c r="G2154" i="131"/>
  <c r="G2155" i="131"/>
  <c r="G2156" i="131"/>
  <c r="G2157" i="131"/>
  <c r="G2158" i="131"/>
  <c r="G2159" i="131"/>
  <c r="G2160" i="131"/>
  <c r="G2161" i="131"/>
  <c r="G2162" i="131"/>
  <c r="G2163" i="131"/>
  <c r="G2164" i="131"/>
  <c r="G2165" i="131"/>
  <c r="G2166" i="131"/>
  <c r="G2167" i="131"/>
  <c r="G2168" i="131"/>
  <c r="G2169" i="131"/>
  <c r="G2170" i="131"/>
  <c r="G2171" i="131"/>
  <c r="G2172" i="131"/>
  <c r="G2173" i="131"/>
  <c r="G2174" i="131"/>
  <c r="G2175" i="131"/>
  <c r="G2176" i="131"/>
  <c r="G2177" i="131"/>
  <c r="G2178" i="131"/>
  <c r="G2179" i="131"/>
  <c r="G2180" i="131"/>
  <c r="G2181" i="131"/>
  <c r="G2182" i="131"/>
  <c r="G2183" i="131"/>
  <c r="G2184" i="131"/>
  <c r="G2185" i="131"/>
  <c r="G2186" i="131"/>
  <c r="G2187" i="131"/>
  <c r="G2188" i="131"/>
  <c r="G2189" i="131"/>
  <c r="G2190" i="131"/>
  <c r="G2191" i="131"/>
  <c r="G2192" i="131"/>
  <c r="G2193" i="131"/>
  <c r="G2194" i="131"/>
  <c r="G2195" i="131"/>
  <c r="G2196" i="131"/>
  <c r="G2197" i="131"/>
  <c r="G2198" i="131"/>
  <c r="G2199" i="131"/>
  <c r="G2200" i="131"/>
  <c r="G2201" i="131"/>
  <c r="G2202" i="131"/>
  <c r="G2203" i="131"/>
  <c r="G2204" i="131"/>
  <c r="G2205" i="131"/>
  <c r="G2206" i="131"/>
  <c r="G2207" i="131"/>
  <c r="G2208" i="131"/>
  <c r="G2209" i="131"/>
  <c r="G2210" i="131"/>
  <c r="G2211" i="131"/>
  <c r="G2212" i="131"/>
  <c r="G2213" i="131"/>
  <c r="G2214" i="131"/>
  <c r="G2215" i="131"/>
  <c r="G2216" i="131"/>
  <c r="G2217" i="131"/>
  <c r="G2218" i="131"/>
  <c r="G2219" i="131"/>
  <c r="G2220" i="131"/>
  <c r="G2221" i="131"/>
  <c r="G2222" i="131"/>
  <c r="G2223" i="131"/>
  <c r="G2224" i="131"/>
  <c r="G2225" i="131"/>
  <c r="G2226" i="131"/>
  <c r="G2227" i="131"/>
  <c r="G2228" i="131"/>
  <c r="G2229" i="131"/>
  <c r="G2230" i="131"/>
  <c r="G2231" i="131"/>
  <c r="G2232" i="131"/>
  <c r="G2233" i="131"/>
  <c r="G2234" i="131"/>
  <c r="G2235" i="131"/>
  <c r="G2236" i="131"/>
  <c r="G2237" i="131"/>
  <c r="G2238" i="131"/>
  <c r="G2239" i="131"/>
  <c r="G2240" i="131"/>
  <c r="G2241" i="131"/>
  <c r="G2242" i="131"/>
  <c r="G2243" i="131"/>
  <c r="G2244" i="131"/>
  <c r="G2245" i="131"/>
  <c r="G2246" i="131"/>
  <c r="G2247" i="131"/>
  <c r="G2248" i="131"/>
  <c r="G2249" i="131"/>
  <c r="G2250" i="131"/>
  <c r="G2251" i="131"/>
  <c r="G2252" i="131"/>
  <c r="G2253" i="131"/>
  <c r="G2254" i="131"/>
  <c r="G2255" i="131"/>
  <c r="G2256" i="131"/>
  <c r="G2257" i="131"/>
  <c r="G2258" i="131"/>
  <c r="G2259" i="131"/>
  <c r="G2260" i="131"/>
  <c r="G2261" i="131"/>
  <c r="G2262" i="131"/>
  <c r="G2263" i="131"/>
  <c r="G2264" i="131"/>
  <c r="G2265" i="131"/>
  <c r="G2266" i="131"/>
  <c r="G2267" i="131"/>
  <c r="G2268" i="131"/>
  <c r="G2269" i="131"/>
  <c r="G2270" i="131"/>
  <c r="G2271" i="131"/>
  <c r="G2272" i="131"/>
  <c r="G2273" i="131"/>
  <c r="G2274" i="131"/>
  <c r="G2275" i="131"/>
  <c r="G2276" i="131"/>
  <c r="G2277" i="131"/>
  <c r="G2278" i="131"/>
  <c r="G2279" i="131"/>
  <c r="G2280" i="131"/>
  <c r="G2281" i="131"/>
  <c r="G2282" i="131"/>
  <c r="G2283" i="131"/>
  <c r="G2284" i="131"/>
  <c r="G2285" i="131"/>
  <c r="G2286" i="131"/>
  <c r="G2287" i="131"/>
  <c r="G2288" i="131"/>
  <c r="G2289" i="131"/>
  <c r="G2290" i="131"/>
  <c r="G2291" i="131"/>
  <c r="G2292" i="131"/>
  <c r="G2293" i="131"/>
  <c r="G2294" i="131"/>
  <c r="G2295" i="131"/>
  <c r="G2296" i="131"/>
  <c r="G2297" i="131"/>
  <c r="G2298" i="131"/>
  <c r="G2299" i="131"/>
  <c r="G2300" i="131"/>
  <c r="G2301" i="131"/>
  <c r="G2302" i="131"/>
  <c r="G2303" i="131"/>
  <c r="G2304" i="131"/>
  <c r="G2305" i="131"/>
  <c r="G2306" i="131"/>
  <c r="G2307" i="131"/>
  <c r="G2308" i="131"/>
  <c r="G2309" i="131"/>
  <c r="G2310" i="131"/>
  <c r="G2311" i="131"/>
  <c r="G2312" i="131"/>
  <c r="G2313" i="131"/>
  <c r="G2314" i="131"/>
  <c r="G2315" i="131"/>
  <c r="G2316" i="131"/>
  <c r="G2317" i="131"/>
  <c r="G2318" i="131"/>
  <c r="G2319" i="131"/>
  <c r="G2320" i="131"/>
  <c r="G2321" i="131"/>
  <c r="G2322" i="131"/>
  <c r="G2323" i="131"/>
  <c r="G2324" i="131"/>
  <c r="G2325" i="131"/>
  <c r="G2326" i="131"/>
  <c r="G2327" i="131"/>
  <c r="G2328" i="131"/>
  <c r="G2329" i="131"/>
  <c r="G2330" i="131"/>
  <c r="G2331" i="131"/>
  <c r="G2332" i="131"/>
  <c r="G2333" i="131"/>
  <c r="G2334" i="131"/>
  <c r="G2335" i="131"/>
  <c r="G2336" i="131"/>
  <c r="G2337" i="131"/>
  <c r="G2338" i="131"/>
  <c r="G2339" i="131"/>
  <c r="G2340" i="131"/>
  <c r="G2341" i="131"/>
  <c r="G2342" i="131"/>
  <c r="G2343" i="131"/>
  <c r="G2344" i="131"/>
  <c r="G2345" i="131"/>
  <c r="G2346" i="131"/>
  <c r="G2347" i="131"/>
  <c r="G2348" i="131"/>
  <c r="G2349" i="131"/>
  <c r="G2350" i="131"/>
  <c r="G2351" i="131"/>
  <c r="G2352" i="131"/>
  <c r="G2353" i="131"/>
  <c r="G2354" i="131"/>
  <c r="G2355" i="131"/>
  <c r="G2356" i="131"/>
  <c r="G2357" i="131"/>
  <c r="G2358" i="131"/>
  <c r="G2359" i="131"/>
  <c r="G2360" i="131"/>
  <c r="G2361" i="131"/>
  <c r="G2362" i="131"/>
  <c r="G2363" i="131"/>
  <c r="G2364" i="131"/>
  <c r="G2365" i="131"/>
  <c r="G2366" i="131"/>
  <c r="G2367" i="131"/>
  <c r="G2368" i="131"/>
  <c r="G2369" i="131"/>
  <c r="G2370" i="131"/>
  <c r="G2371" i="131"/>
  <c r="G2372" i="131"/>
  <c r="G2373" i="131"/>
  <c r="G2374" i="131"/>
  <c r="G2375" i="131"/>
  <c r="G2376" i="131"/>
  <c r="G2377" i="131"/>
  <c r="G2378" i="131"/>
  <c r="G2379" i="131"/>
  <c r="G2380" i="131"/>
  <c r="G2381" i="131"/>
  <c r="G2382" i="131"/>
  <c r="G2383" i="131"/>
  <c r="G2384" i="131"/>
  <c r="G2385" i="131"/>
  <c r="G2386" i="131"/>
  <c r="G2387" i="131"/>
  <c r="G2388" i="131"/>
  <c r="G2389" i="131"/>
  <c r="G2390" i="131"/>
  <c r="G2391" i="131"/>
  <c r="G2392" i="131"/>
  <c r="G2393" i="131"/>
  <c r="G2394" i="131"/>
  <c r="G2395" i="131"/>
  <c r="G2396" i="131"/>
  <c r="G2397" i="131"/>
  <c r="G2398" i="131"/>
  <c r="G2399" i="131"/>
  <c r="G2400" i="131"/>
  <c r="G2401" i="131"/>
  <c r="G2402" i="131"/>
  <c r="G2403" i="131"/>
  <c r="G2404" i="131"/>
  <c r="G2405" i="131"/>
  <c r="G2406" i="131"/>
  <c r="G2407" i="131"/>
  <c r="G2408" i="131"/>
  <c r="G2409" i="131"/>
  <c r="G2410" i="131"/>
  <c r="G2411" i="131"/>
  <c r="G2412" i="131"/>
  <c r="G2413" i="131"/>
  <c r="G2414" i="131"/>
  <c r="G2415" i="131"/>
  <c r="G2416" i="131"/>
  <c r="G2417" i="131"/>
  <c r="G2418" i="131"/>
  <c r="G2419" i="131"/>
  <c r="G2420" i="131"/>
  <c r="G2421" i="131"/>
  <c r="G2422" i="131"/>
  <c r="G2423" i="131"/>
  <c r="G2424" i="131"/>
  <c r="G2425" i="131"/>
  <c r="G2426" i="131"/>
  <c r="G2427" i="131"/>
  <c r="G2428" i="131"/>
  <c r="G2429" i="131"/>
  <c r="G2430" i="131"/>
  <c r="G2431" i="131"/>
  <c r="G2432" i="131"/>
  <c r="G2433" i="131"/>
  <c r="G2434" i="131"/>
  <c r="G2435" i="131"/>
  <c r="G2436" i="131"/>
  <c r="G2437" i="131"/>
  <c r="G2438" i="131"/>
  <c r="G2439" i="131"/>
  <c r="G2440" i="131"/>
  <c r="G2441" i="131"/>
  <c r="G2442" i="131"/>
  <c r="G2443" i="131"/>
  <c r="G2444" i="131"/>
  <c r="G2445" i="131"/>
  <c r="G2446" i="131"/>
  <c r="G2447" i="131"/>
  <c r="G2448" i="131"/>
  <c r="G2449" i="131"/>
  <c r="G2450" i="131"/>
  <c r="G2451" i="131"/>
  <c r="G2452" i="131"/>
  <c r="G2453" i="131"/>
  <c r="G2454" i="131"/>
  <c r="G2455" i="131"/>
  <c r="G2456" i="131"/>
  <c r="G2457" i="131"/>
  <c r="G2458" i="131"/>
  <c r="G2459" i="131"/>
  <c r="G2460" i="131"/>
  <c r="G2461" i="131"/>
  <c r="G2462" i="131"/>
  <c r="G2463" i="131"/>
  <c r="G2464" i="131"/>
  <c r="G2465" i="131"/>
  <c r="G2466" i="131"/>
  <c r="G2467" i="131"/>
  <c r="G2468" i="131"/>
  <c r="G2469" i="131"/>
  <c r="G2470" i="131"/>
  <c r="G2471" i="131"/>
  <c r="G2472" i="131"/>
  <c r="G2473" i="131"/>
  <c r="G2474" i="131"/>
  <c r="G2475" i="131"/>
  <c r="G2476" i="131"/>
  <c r="G2477" i="131"/>
  <c r="G2478" i="131"/>
  <c r="G2479" i="131"/>
  <c r="G2480" i="131"/>
  <c r="G2481" i="131"/>
  <c r="G2482" i="131"/>
  <c r="G2483" i="131"/>
  <c r="G2484" i="131"/>
  <c r="G2485" i="131"/>
  <c r="G2486" i="131"/>
  <c r="G2487" i="131"/>
  <c r="G2488" i="131"/>
  <c r="G2489" i="131"/>
  <c r="G2490" i="131"/>
  <c r="G2491" i="131"/>
  <c r="G2492" i="131"/>
  <c r="G2493" i="131"/>
  <c r="G2494" i="131"/>
  <c r="G2495" i="131"/>
  <c r="G2496" i="131"/>
  <c r="G2497" i="131"/>
  <c r="G2498" i="131"/>
  <c r="G2499" i="131"/>
  <c r="G2500" i="131"/>
  <c r="G2501" i="131"/>
  <c r="G2502" i="131"/>
  <c r="G2503" i="131"/>
  <c r="G2504" i="131"/>
  <c r="G2505" i="131"/>
  <c r="G2506" i="131"/>
  <c r="G2507" i="131"/>
  <c r="G2508" i="131"/>
  <c r="G2509" i="131"/>
  <c r="G2510" i="131"/>
  <c r="G2511" i="131"/>
  <c r="G2512" i="131"/>
  <c r="G2513" i="131"/>
  <c r="G2514" i="131"/>
  <c r="G2515" i="131"/>
  <c r="G2516" i="131"/>
  <c r="G2517" i="131"/>
  <c r="G2518" i="131"/>
  <c r="G2519" i="131"/>
  <c r="G2520" i="131"/>
  <c r="G2521" i="131"/>
  <c r="G2522" i="131"/>
  <c r="G2523" i="131"/>
  <c r="G2524" i="131"/>
  <c r="G2525" i="131"/>
  <c r="G2526" i="131"/>
  <c r="G2527" i="131"/>
  <c r="G2528" i="131"/>
  <c r="G2529" i="131"/>
  <c r="G2530" i="131"/>
  <c r="G2531" i="131"/>
  <c r="G2532" i="131"/>
  <c r="G2533" i="131"/>
  <c r="G2534" i="131"/>
  <c r="G2535" i="131"/>
  <c r="G2536" i="131"/>
  <c r="G2537" i="131"/>
  <c r="G2538" i="131"/>
  <c r="G2539" i="131"/>
  <c r="G2540" i="131"/>
  <c r="G2541" i="131"/>
  <c r="G2542" i="131"/>
  <c r="G2543" i="131"/>
  <c r="G2544" i="131"/>
  <c r="G2545" i="131"/>
  <c r="G2546" i="131"/>
  <c r="G2547" i="131"/>
  <c r="G2548" i="131"/>
  <c r="G2549" i="131"/>
  <c r="G2550" i="131"/>
  <c r="G2551" i="131"/>
  <c r="G2552" i="131"/>
  <c r="G2553" i="131"/>
  <c r="G2554" i="131"/>
  <c r="G2555" i="131"/>
  <c r="G2556" i="131"/>
  <c r="G2557" i="131"/>
  <c r="G2558" i="131"/>
  <c r="G2559" i="131"/>
  <c r="G2560" i="131"/>
  <c r="G2561" i="131"/>
  <c r="G2562" i="131"/>
  <c r="G2563" i="131"/>
  <c r="G2564" i="131"/>
  <c r="G2565" i="131"/>
  <c r="G2566" i="131"/>
  <c r="G2567" i="131"/>
  <c r="G2568" i="131"/>
  <c r="G2569" i="131"/>
  <c r="G2570" i="131"/>
  <c r="G2571" i="131"/>
  <c r="G2572" i="131"/>
  <c r="G2573" i="131"/>
  <c r="G2574" i="131"/>
  <c r="G2575" i="131"/>
  <c r="G2576" i="131"/>
  <c r="G2577" i="131"/>
  <c r="G2578" i="131"/>
  <c r="G2579" i="131"/>
  <c r="G2580" i="131"/>
  <c r="G2581" i="131"/>
  <c r="G2582" i="131"/>
  <c r="G2583" i="131"/>
  <c r="G2584" i="131"/>
  <c r="G2585" i="131"/>
  <c r="G2586" i="131"/>
  <c r="G2587" i="131"/>
  <c r="G2588" i="131"/>
  <c r="G2589" i="131"/>
  <c r="G2590" i="131"/>
  <c r="G2591" i="131"/>
  <c r="G2592" i="131"/>
  <c r="G2593" i="131"/>
  <c r="G2594" i="131"/>
  <c r="G2595" i="131"/>
  <c r="G2596" i="131"/>
  <c r="G2597" i="131"/>
  <c r="G2598" i="131"/>
  <c r="G2599" i="131"/>
  <c r="G2600" i="131"/>
  <c r="G2601" i="131"/>
  <c r="G2602" i="131"/>
  <c r="G2603" i="131"/>
  <c r="G2604" i="131"/>
  <c r="G2605" i="131"/>
  <c r="G2606" i="131"/>
  <c r="G2607" i="131"/>
  <c r="G2608" i="131"/>
  <c r="G2609" i="131"/>
  <c r="G2610" i="131"/>
  <c r="G2611" i="131"/>
  <c r="G2612" i="131"/>
  <c r="G2613" i="131"/>
  <c r="G2614" i="131"/>
  <c r="G2615" i="131"/>
  <c r="G2616" i="131"/>
  <c r="G2617" i="131"/>
  <c r="G2618" i="131"/>
  <c r="G2619" i="131"/>
  <c r="G2620" i="131"/>
  <c r="G2621" i="131"/>
  <c r="G2622" i="131"/>
  <c r="G2623" i="131"/>
  <c r="G2624" i="131"/>
  <c r="G2625" i="131"/>
  <c r="G2626" i="131"/>
  <c r="G2627" i="131"/>
  <c r="G2628" i="131"/>
  <c r="G2629" i="131"/>
  <c r="G2630" i="131"/>
  <c r="G2631" i="131"/>
  <c r="G2632" i="131"/>
  <c r="G2633" i="131"/>
  <c r="G2634" i="131"/>
  <c r="G2635" i="131"/>
  <c r="G2636" i="131"/>
  <c r="G2637" i="131"/>
  <c r="G2638" i="131"/>
  <c r="G2639" i="131"/>
  <c r="G2640" i="131"/>
  <c r="G2641" i="131"/>
  <c r="G2642" i="131"/>
  <c r="G2643" i="131"/>
  <c r="G2644" i="131"/>
  <c r="G2645" i="131"/>
  <c r="G2646" i="131"/>
  <c r="G2647" i="131"/>
  <c r="G2648" i="131"/>
  <c r="G2649" i="131"/>
  <c r="G2650" i="131"/>
  <c r="G2651" i="131"/>
  <c r="G2652" i="131"/>
  <c r="G2653" i="131"/>
  <c r="G2654" i="131"/>
  <c r="G2655" i="131"/>
  <c r="G2656" i="131"/>
  <c r="G2657" i="131"/>
  <c r="G2658" i="131"/>
  <c r="G2659" i="131"/>
  <c r="G2660" i="131"/>
  <c r="G2661" i="131"/>
  <c r="G2662" i="131"/>
  <c r="G2663" i="131"/>
  <c r="G2664" i="131"/>
  <c r="G2665" i="131"/>
  <c r="G2666" i="131"/>
  <c r="G2667" i="131"/>
  <c r="G2668" i="131"/>
  <c r="G2669" i="131"/>
  <c r="G2670" i="131"/>
  <c r="G2671" i="131"/>
  <c r="G2672" i="131"/>
  <c r="G2673" i="131"/>
  <c r="G2674" i="131"/>
  <c r="G2675" i="131"/>
  <c r="G2676" i="131"/>
  <c r="G2677" i="131"/>
  <c r="G2678" i="131"/>
  <c r="G2679" i="131"/>
  <c r="G2680" i="131"/>
  <c r="G2681" i="131"/>
  <c r="G2682" i="131"/>
  <c r="G2683" i="131"/>
  <c r="G2684" i="131"/>
  <c r="G2685" i="131"/>
  <c r="G2686" i="131"/>
  <c r="G2687" i="131"/>
  <c r="G2688" i="131"/>
  <c r="G2689" i="131"/>
  <c r="G2690" i="131"/>
  <c r="G2691" i="131"/>
  <c r="G2692" i="131"/>
  <c r="G2693" i="131"/>
  <c r="G2694" i="131"/>
  <c r="G2695" i="131"/>
  <c r="G2696" i="131"/>
  <c r="G2697" i="131"/>
  <c r="G2698" i="131"/>
  <c r="G2699" i="131"/>
  <c r="G2700" i="131"/>
  <c r="G2701" i="131"/>
  <c r="G2702" i="131"/>
  <c r="G2703" i="131"/>
  <c r="G2704" i="131"/>
  <c r="G2705" i="131"/>
  <c r="G2706" i="131"/>
  <c r="G2707" i="131"/>
  <c r="G2708" i="131"/>
  <c r="G2709" i="131"/>
  <c r="G2710" i="131"/>
  <c r="G2711" i="131"/>
  <c r="G2712" i="131"/>
  <c r="G2713" i="131"/>
  <c r="G2714" i="131"/>
  <c r="G2715" i="131"/>
  <c r="G2716" i="131"/>
  <c r="G2717" i="131"/>
  <c r="G2718" i="131"/>
  <c r="G2719" i="131"/>
  <c r="G2720" i="131"/>
  <c r="G2721" i="131"/>
  <c r="G2722" i="131"/>
  <c r="G2723" i="131"/>
  <c r="G2724" i="131"/>
  <c r="G2725" i="131"/>
  <c r="G2726" i="131"/>
  <c r="G2727" i="131"/>
  <c r="G2728" i="131"/>
  <c r="G2729" i="131"/>
  <c r="G2730" i="131"/>
  <c r="G2731" i="131"/>
  <c r="G2732" i="131"/>
  <c r="G2733" i="131"/>
  <c r="G2734" i="131"/>
  <c r="G2735" i="131"/>
  <c r="G2736" i="131"/>
  <c r="G2737" i="131"/>
  <c r="G2738" i="131"/>
  <c r="G2739" i="131"/>
  <c r="G2740" i="131"/>
  <c r="G2741" i="131"/>
  <c r="G2742" i="131"/>
  <c r="G2743" i="131"/>
  <c r="G2744" i="131"/>
  <c r="G2745" i="131"/>
  <c r="G2746" i="131"/>
  <c r="G2747" i="131"/>
  <c r="G2748" i="131"/>
  <c r="G2749" i="131"/>
  <c r="G2750" i="131"/>
  <c r="G2751" i="131"/>
  <c r="G2752" i="131"/>
  <c r="G2753" i="131"/>
  <c r="G2754" i="131"/>
  <c r="G2755" i="131"/>
  <c r="G2756" i="131"/>
  <c r="G2757" i="131"/>
  <c r="G2758" i="131"/>
  <c r="G2759" i="131"/>
  <c r="G2760" i="131"/>
  <c r="G2761" i="131"/>
  <c r="G2762" i="131"/>
  <c r="G2763" i="131"/>
  <c r="G2764" i="131"/>
  <c r="G2765" i="131"/>
  <c r="G2766" i="131"/>
  <c r="G2767" i="131"/>
  <c r="G2768" i="131"/>
  <c r="G2769" i="131"/>
  <c r="G2770" i="131"/>
  <c r="G2771" i="131"/>
  <c r="G2772" i="131"/>
  <c r="G2773" i="131"/>
  <c r="G2774" i="131"/>
  <c r="G2775" i="131"/>
  <c r="G2776" i="131"/>
  <c r="G2777" i="131"/>
  <c r="G2778" i="131"/>
  <c r="G2779" i="131"/>
  <c r="G2780" i="131"/>
  <c r="G2781" i="131"/>
  <c r="G2782" i="131"/>
  <c r="G2783" i="131"/>
  <c r="G2784" i="131"/>
  <c r="G2785" i="131"/>
  <c r="G2786" i="131"/>
  <c r="G2787" i="131"/>
  <c r="G2788" i="131"/>
  <c r="G2789" i="131"/>
  <c r="G2790" i="131"/>
  <c r="G2791" i="131"/>
  <c r="G2792" i="131"/>
  <c r="G2793" i="131"/>
  <c r="G2794" i="131"/>
  <c r="G2795" i="131"/>
  <c r="G2796" i="131"/>
  <c r="G2797" i="131"/>
  <c r="G2798" i="131"/>
  <c r="G2799" i="131"/>
  <c r="G2800" i="131"/>
  <c r="G2801" i="131"/>
  <c r="G2802" i="131"/>
  <c r="G2803" i="131"/>
  <c r="G2804" i="131"/>
  <c r="G2805" i="131"/>
  <c r="G2806" i="131"/>
  <c r="G2807" i="131"/>
  <c r="G2808" i="131"/>
  <c r="G2809" i="131"/>
  <c r="G2810" i="131"/>
  <c r="G2811" i="131"/>
  <c r="G2812" i="131"/>
  <c r="G2813" i="131"/>
  <c r="G2814" i="131"/>
  <c r="G2815" i="131"/>
  <c r="G2816" i="131"/>
  <c r="G2817" i="131"/>
  <c r="G2818" i="131"/>
  <c r="G2819" i="131"/>
  <c r="G2820" i="131"/>
  <c r="G2821" i="131"/>
  <c r="G2822" i="131"/>
  <c r="G2823" i="131"/>
  <c r="G2824" i="131"/>
  <c r="G2825" i="131"/>
  <c r="G2826" i="131"/>
  <c r="G2827" i="131"/>
  <c r="G2828" i="131"/>
  <c r="G2829" i="131"/>
  <c r="G2830" i="131"/>
  <c r="G2831" i="131"/>
  <c r="G2832" i="131"/>
  <c r="G2833" i="131"/>
  <c r="G2834" i="131"/>
  <c r="G2835" i="131"/>
  <c r="G2836" i="131"/>
  <c r="G2837" i="131"/>
  <c r="G2838" i="131"/>
  <c r="G2839" i="131"/>
  <c r="G2840" i="131"/>
  <c r="G2841" i="131"/>
  <c r="G2842" i="131"/>
  <c r="G2843" i="131"/>
  <c r="G2844" i="131"/>
  <c r="G2845" i="131"/>
  <c r="G2846" i="131"/>
  <c r="G2847" i="131"/>
  <c r="G2848" i="131"/>
  <c r="G2849" i="131"/>
  <c r="G2850" i="131"/>
  <c r="G2851" i="131"/>
  <c r="G2852" i="131"/>
  <c r="G2853" i="131"/>
  <c r="G2854" i="131"/>
  <c r="G2855" i="131"/>
  <c r="G2856" i="131"/>
  <c r="G2857" i="131"/>
  <c r="G2858" i="131"/>
  <c r="G2859" i="131"/>
  <c r="G2860" i="131"/>
  <c r="G2861" i="131"/>
  <c r="G2862" i="131"/>
  <c r="G2863" i="131"/>
  <c r="G2864" i="131"/>
  <c r="G2865" i="131"/>
  <c r="G2866" i="131"/>
  <c r="G2867" i="131"/>
  <c r="G2868" i="131"/>
  <c r="G2869" i="131"/>
  <c r="G2870" i="131"/>
  <c r="G2871" i="131"/>
  <c r="G2872" i="131"/>
  <c r="G2873" i="131"/>
  <c r="G2874" i="131"/>
  <c r="G2875" i="131"/>
  <c r="G2876" i="131"/>
  <c r="G2877" i="131"/>
  <c r="G2878" i="131"/>
  <c r="G2879" i="131"/>
  <c r="G2880" i="131"/>
  <c r="G2881" i="131"/>
  <c r="G2882" i="131"/>
  <c r="G2883" i="131"/>
  <c r="G2884" i="131"/>
  <c r="G2885" i="131"/>
  <c r="G2886" i="131"/>
  <c r="G2887" i="131"/>
  <c r="G2888" i="131"/>
  <c r="G2889" i="131"/>
  <c r="G2890" i="131"/>
  <c r="G2891" i="131"/>
  <c r="G2892" i="131"/>
  <c r="G2893" i="131"/>
  <c r="G2894" i="131"/>
  <c r="G2895" i="131"/>
  <c r="G2896" i="131"/>
  <c r="G2897" i="131"/>
  <c r="G2898" i="131"/>
  <c r="G2899" i="131"/>
  <c r="G2900" i="131"/>
  <c r="G2901" i="131"/>
  <c r="G2902" i="131"/>
  <c r="G2903" i="131"/>
  <c r="G2904" i="131"/>
  <c r="G2905" i="131"/>
  <c r="G2906" i="131"/>
  <c r="G2907" i="131"/>
  <c r="G2908" i="131"/>
  <c r="G2909" i="131"/>
  <c r="G2910" i="131"/>
  <c r="G2911" i="131"/>
  <c r="G2912" i="131"/>
  <c r="G2913" i="131"/>
  <c r="G2914" i="131"/>
  <c r="G2915" i="131"/>
  <c r="G2916" i="131"/>
  <c r="G2917" i="131"/>
  <c r="G2918" i="131"/>
  <c r="G2919" i="131"/>
  <c r="G2920" i="131"/>
  <c r="G2921" i="131"/>
  <c r="G2922" i="131"/>
  <c r="G2923" i="131"/>
  <c r="G2924" i="131"/>
  <c r="G2925" i="131"/>
  <c r="G2926" i="131"/>
  <c r="G2927" i="131"/>
  <c r="G2928" i="131"/>
  <c r="G2929" i="131"/>
  <c r="G2930" i="131"/>
  <c r="G2931" i="131"/>
  <c r="G2932" i="131"/>
  <c r="G2933" i="131"/>
  <c r="G2934" i="131"/>
  <c r="G2935" i="131"/>
  <c r="G2936" i="131"/>
  <c r="G2937" i="131"/>
  <c r="G2938" i="131"/>
  <c r="G2939" i="131"/>
  <c r="G2940" i="131"/>
  <c r="G2941" i="131"/>
  <c r="G2942" i="131"/>
  <c r="G2943" i="131"/>
  <c r="G2944" i="131"/>
  <c r="G2945" i="131"/>
  <c r="G2946" i="131"/>
  <c r="G2947" i="131"/>
  <c r="G2948" i="131"/>
  <c r="G2949" i="131"/>
  <c r="G2950" i="131"/>
  <c r="G2951" i="131"/>
  <c r="G2952" i="131"/>
  <c r="G2953" i="131"/>
  <c r="G2954" i="131"/>
  <c r="G2955" i="131"/>
  <c r="G2956" i="131"/>
  <c r="G2957" i="131"/>
  <c r="G2958" i="131"/>
  <c r="G2959" i="131"/>
  <c r="G2960" i="131"/>
  <c r="G2961" i="131"/>
  <c r="G2962" i="131"/>
  <c r="G2963" i="131"/>
  <c r="G2964" i="131"/>
  <c r="G2965" i="131"/>
  <c r="G2966" i="131"/>
  <c r="G2967" i="131"/>
  <c r="G2968" i="131"/>
  <c r="G2969" i="131"/>
  <c r="G2970" i="131"/>
  <c r="G2971" i="131"/>
  <c r="G2972" i="131"/>
  <c r="G2973" i="131"/>
  <c r="G2974" i="131"/>
  <c r="G2975" i="131"/>
  <c r="G2976" i="131"/>
  <c r="G2977" i="131"/>
  <c r="G2978" i="131"/>
  <c r="G2979" i="131"/>
  <c r="G2980" i="131"/>
  <c r="G2981" i="131"/>
  <c r="G2982" i="131"/>
  <c r="G2983" i="131"/>
  <c r="G2984" i="131"/>
  <c r="G2985" i="131"/>
  <c r="G2986" i="131"/>
  <c r="G2987" i="131"/>
  <c r="G2988" i="131"/>
  <c r="G2989" i="131"/>
  <c r="G2990" i="131"/>
  <c r="G2991" i="131"/>
  <c r="G2992" i="131"/>
  <c r="G2993" i="131"/>
  <c r="G2994" i="131"/>
  <c r="G2995" i="131"/>
  <c r="G2996" i="131"/>
  <c r="G2997" i="131"/>
  <c r="G2998" i="131"/>
  <c r="G2999" i="131"/>
  <c r="G3000" i="131"/>
  <c r="G3001" i="131"/>
  <c r="G3002" i="131"/>
  <c r="G3003" i="131"/>
  <c r="G3004" i="131"/>
  <c r="G3005" i="131"/>
  <c r="G3006" i="131"/>
  <c r="G3007" i="131"/>
  <c r="G3008" i="131"/>
  <c r="G3009" i="131"/>
  <c r="G3010" i="131"/>
  <c r="G3011" i="131"/>
  <c r="G3012" i="131"/>
  <c r="G3013" i="131"/>
  <c r="G3014" i="131"/>
  <c r="G3015" i="131"/>
  <c r="G3016" i="131"/>
  <c r="G3017" i="131"/>
  <c r="G3018" i="131"/>
  <c r="G3019" i="131"/>
  <c r="G3020" i="131"/>
  <c r="G3021" i="131"/>
  <c r="G3022" i="131"/>
  <c r="G3023" i="131"/>
  <c r="G3024" i="131"/>
  <c r="G3025" i="131"/>
  <c r="G3026" i="131"/>
  <c r="G3027" i="131"/>
  <c r="G3028" i="131"/>
  <c r="G3029" i="131"/>
  <c r="G2" i="131"/>
  <c r="L1824" i="119" l="1"/>
  <c r="M1824" i="119"/>
  <c r="L1825" i="119"/>
  <c r="M1825" i="119"/>
  <c r="L1826" i="119"/>
  <c r="M1826" i="119"/>
  <c r="L1827" i="119"/>
  <c r="M1827" i="119"/>
  <c r="L1828" i="119"/>
  <c r="M1828" i="119"/>
  <c r="L1829" i="119"/>
  <c r="M1829" i="119"/>
  <c r="L1830" i="119"/>
  <c r="M1830" i="119"/>
  <c r="L1831" i="119"/>
  <c r="M1831" i="119"/>
  <c r="L1832" i="119"/>
  <c r="M1832" i="119"/>
  <c r="L1833" i="119"/>
  <c r="M1833" i="119"/>
  <c r="L1834" i="119"/>
  <c r="M1834" i="119"/>
  <c r="L1835" i="119"/>
  <c r="M1835" i="119"/>
  <c r="L1836" i="119"/>
  <c r="M1836" i="119"/>
  <c r="L1837" i="119"/>
  <c r="M1837" i="119"/>
  <c r="L1838" i="119"/>
  <c r="M1838" i="119"/>
  <c r="L1839" i="119"/>
  <c r="M1839" i="119"/>
  <c r="L1840" i="119"/>
  <c r="M1840" i="119"/>
  <c r="L1841" i="119"/>
  <c r="M1841" i="119"/>
  <c r="L1842" i="119"/>
  <c r="M1842" i="119"/>
  <c r="L1843" i="119"/>
  <c r="M1843" i="119"/>
  <c r="L1844" i="119"/>
  <c r="M1844" i="119"/>
  <c r="L1845" i="119"/>
  <c r="M1845" i="119"/>
  <c r="L1846" i="119"/>
  <c r="M1846" i="119"/>
  <c r="L1847" i="119"/>
  <c r="M1847" i="119"/>
  <c r="L1848" i="119"/>
  <c r="M1848" i="119"/>
  <c r="L1849" i="119"/>
  <c r="M1849" i="119"/>
  <c r="L1850" i="119"/>
  <c r="M1850" i="119"/>
  <c r="L1851" i="119"/>
  <c r="M1851" i="119"/>
  <c r="L1852" i="119"/>
  <c r="M1852" i="119"/>
  <c r="L1853" i="119"/>
  <c r="M1853" i="119"/>
  <c r="L1854" i="119"/>
  <c r="M1854" i="119"/>
  <c r="L1855" i="119"/>
  <c r="M1855" i="119"/>
  <c r="L1856" i="119"/>
  <c r="M1856" i="119"/>
  <c r="L1857" i="119"/>
  <c r="M1857" i="119"/>
  <c r="L1858" i="119"/>
  <c r="M1858" i="119"/>
  <c r="L1859" i="119"/>
  <c r="M1859" i="119"/>
  <c r="L1860" i="119"/>
  <c r="M1860" i="119"/>
  <c r="L1861" i="119"/>
  <c r="M1861" i="119"/>
  <c r="L1862" i="119"/>
  <c r="M1862" i="119"/>
  <c r="L1863" i="119"/>
  <c r="M1863" i="119"/>
  <c r="L1864" i="119"/>
  <c r="M1864" i="119"/>
  <c r="L1865" i="119"/>
  <c r="M1865" i="119"/>
  <c r="L1866" i="119"/>
  <c r="M1866" i="119"/>
  <c r="L1867" i="119"/>
  <c r="M1867" i="119"/>
  <c r="L1868" i="119"/>
  <c r="M1868" i="119"/>
  <c r="L1869" i="119"/>
  <c r="M1869" i="119"/>
  <c r="L1870" i="119"/>
  <c r="M1870" i="119"/>
  <c r="L1871" i="119"/>
  <c r="M1871" i="119"/>
  <c r="L1873" i="119"/>
  <c r="M1873" i="119"/>
  <c r="L1874" i="119"/>
  <c r="M1874" i="119"/>
  <c r="L1875" i="119"/>
  <c r="M1875" i="119"/>
  <c r="L1876" i="119"/>
  <c r="M1876" i="119"/>
  <c r="L1877" i="119"/>
  <c r="M1877" i="119"/>
  <c r="L1878" i="119"/>
  <c r="M1878" i="119"/>
  <c r="L1879" i="119"/>
  <c r="M1879" i="119"/>
  <c r="L1880" i="119"/>
  <c r="M1880" i="119"/>
  <c r="L1881" i="119"/>
  <c r="M1881" i="119"/>
  <c r="L1882" i="119"/>
  <c r="M1882" i="119"/>
  <c r="L1883" i="119"/>
  <c r="M1883" i="119"/>
  <c r="L1884" i="119"/>
  <c r="M1884" i="119"/>
  <c r="L1885" i="119"/>
  <c r="M1885" i="119"/>
  <c r="L1886" i="119"/>
  <c r="M1886" i="119"/>
  <c r="L1887" i="119"/>
  <c r="M1887" i="119"/>
  <c r="L1888" i="119"/>
  <c r="M1888" i="119"/>
  <c r="L1889" i="119"/>
  <c r="M1889" i="119"/>
  <c r="L1890" i="119"/>
  <c r="M1890" i="119"/>
  <c r="L1891" i="119"/>
  <c r="M1891" i="119"/>
  <c r="L1892" i="119"/>
  <c r="M1892" i="119"/>
  <c r="L1893" i="119"/>
  <c r="M1893" i="119"/>
  <c r="L1894" i="119"/>
  <c r="M1894" i="119"/>
  <c r="L1895" i="119"/>
  <c r="M1895" i="119"/>
  <c r="L1896" i="119"/>
  <c r="M1896" i="119"/>
  <c r="L1897" i="119"/>
  <c r="M1897" i="119"/>
  <c r="L1898" i="119"/>
  <c r="M1898" i="119"/>
  <c r="L1899" i="119"/>
  <c r="M1899" i="119"/>
  <c r="L1900" i="119"/>
  <c r="M1900" i="119"/>
  <c r="L1901" i="119"/>
  <c r="M1901" i="119"/>
  <c r="L1902" i="119"/>
  <c r="M1902" i="119"/>
  <c r="L1903" i="119"/>
  <c r="M1903" i="119"/>
  <c r="L1904" i="119"/>
  <c r="M1904" i="119"/>
  <c r="L1905" i="119"/>
  <c r="M1905" i="119"/>
  <c r="L1906" i="119"/>
  <c r="M1906" i="119"/>
  <c r="L1907" i="119"/>
  <c r="M1907" i="119"/>
  <c r="L1908" i="119"/>
  <c r="M1908" i="119"/>
  <c r="L1909" i="119"/>
  <c r="M1909" i="119"/>
  <c r="L1910" i="119"/>
  <c r="M1910" i="119"/>
  <c r="L1911" i="119"/>
  <c r="M1911" i="119"/>
  <c r="L1912" i="119"/>
  <c r="M1912" i="119"/>
  <c r="L1913" i="119"/>
  <c r="M1913" i="119"/>
  <c r="L1915" i="119"/>
  <c r="M1915" i="119"/>
  <c r="L1916" i="119"/>
  <c r="M1916" i="119"/>
  <c r="L1917" i="119"/>
  <c r="M1917" i="119"/>
  <c r="L1919" i="119"/>
  <c r="M1919" i="119"/>
  <c r="L1920" i="119"/>
  <c r="M1920" i="119"/>
  <c r="L1921" i="119"/>
  <c r="M1921" i="119"/>
  <c r="L1922" i="119"/>
  <c r="M1922" i="119"/>
  <c r="L1923" i="119"/>
  <c r="M1923" i="119"/>
  <c r="L1924" i="119"/>
  <c r="M1924" i="119"/>
  <c r="L1925" i="119"/>
  <c r="M1925" i="119"/>
  <c r="L1926" i="119"/>
  <c r="M1926" i="119"/>
  <c r="L1927" i="119"/>
  <c r="M1927" i="119"/>
  <c r="L1928" i="119"/>
  <c r="M1928" i="119"/>
  <c r="L1929" i="119"/>
  <c r="M1929" i="119"/>
  <c r="L1930" i="119"/>
  <c r="M1930" i="119"/>
  <c r="L1931" i="119"/>
  <c r="M1931" i="119"/>
  <c r="L1932" i="119"/>
  <c r="M1932" i="119"/>
  <c r="L1933" i="119"/>
  <c r="M1933" i="119"/>
  <c r="L1934" i="119"/>
  <c r="M1934" i="119"/>
  <c r="L1935" i="119"/>
  <c r="M1935" i="119"/>
  <c r="L1936" i="119"/>
  <c r="M1936" i="119"/>
  <c r="L1937" i="119"/>
  <c r="M1937" i="119"/>
  <c r="L1938" i="119"/>
  <c r="M1938" i="119"/>
  <c r="L1939" i="119"/>
  <c r="M1939" i="119"/>
  <c r="L1940" i="119"/>
  <c r="M1940" i="119"/>
  <c r="L1941" i="119"/>
  <c r="M1941" i="119"/>
  <c r="L1942" i="119"/>
  <c r="M1942" i="119"/>
  <c r="L1943" i="119"/>
  <c r="M1943" i="119"/>
  <c r="L1944" i="119"/>
  <c r="M1944" i="119"/>
  <c r="L1945" i="119"/>
  <c r="M1945" i="119"/>
  <c r="L1946" i="119"/>
  <c r="M1946" i="119"/>
  <c r="L1947" i="119"/>
  <c r="M1947" i="119"/>
  <c r="L1948" i="119"/>
  <c r="M1948" i="119"/>
  <c r="L1949" i="119"/>
  <c r="M1949" i="119"/>
  <c r="L1950" i="119"/>
  <c r="M1950" i="119"/>
  <c r="L1951" i="119"/>
  <c r="M1951" i="119"/>
  <c r="L1952" i="119"/>
  <c r="M1952" i="119"/>
  <c r="L1953" i="119"/>
  <c r="M1953" i="119"/>
  <c r="L1954" i="119"/>
  <c r="M1954" i="119"/>
  <c r="L1955" i="119"/>
  <c r="M1955" i="119"/>
  <c r="L1956" i="119"/>
  <c r="M1956" i="119"/>
  <c r="L1957" i="119"/>
  <c r="M1957" i="119"/>
  <c r="L1958" i="119"/>
  <c r="M1958" i="119"/>
  <c r="L1959" i="119"/>
  <c r="M1959" i="119"/>
  <c r="L1960" i="119"/>
  <c r="M1960" i="119"/>
  <c r="L1961" i="119"/>
  <c r="M1961" i="119"/>
  <c r="L1962" i="119"/>
  <c r="M1962" i="119"/>
  <c r="L1963" i="119"/>
  <c r="M1963" i="119"/>
  <c r="L1964" i="119"/>
  <c r="M1964" i="119"/>
  <c r="L1966" i="119"/>
  <c r="M1966" i="119"/>
  <c r="L1967" i="119"/>
  <c r="M1967" i="119"/>
  <c r="L1968" i="119"/>
  <c r="M1968" i="119"/>
  <c r="L1969" i="119"/>
  <c r="M1969" i="119"/>
  <c r="L1970" i="119"/>
  <c r="M1970" i="119"/>
  <c r="L1971" i="119"/>
  <c r="M1971" i="119"/>
  <c r="L1972" i="119"/>
  <c r="M1972" i="119"/>
  <c r="L1973" i="119"/>
  <c r="M1973" i="119"/>
  <c r="L1974" i="119"/>
  <c r="M1974" i="119"/>
  <c r="L1975" i="119"/>
  <c r="M1975" i="119"/>
  <c r="L1976" i="119"/>
  <c r="M1976" i="119"/>
  <c r="L1977" i="119"/>
  <c r="M1977" i="119"/>
  <c r="L1978" i="119"/>
  <c r="M1978" i="119"/>
  <c r="L1979" i="119"/>
  <c r="M1979" i="119"/>
  <c r="L1980" i="119"/>
  <c r="M1980" i="119"/>
  <c r="L1981" i="119"/>
  <c r="M1981" i="119"/>
  <c r="L1982" i="119"/>
  <c r="M1982" i="119"/>
  <c r="L1983" i="119"/>
  <c r="M1983" i="119"/>
  <c r="L1984" i="119"/>
  <c r="M1984" i="119"/>
  <c r="L1985" i="119"/>
  <c r="M1985" i="119"/>
  <c r="L1986" i="119"/>
  <c r="M1986" i="119"/>
  <c r="L1987" i="119"/>
  <c r="M1987" i="119"/>
  <c r="L1988" i="119"/>
  <c r="M1988" i="119"/>
  <c r="L1989" i="119"/>
  <c r="M1989" i="119"/>
  <c r="L1990" i="119"/>
  <c r="M1990" i="119"/>
  <c r="L1991" i="119"/>
  <c r="M1991" i="119"/>
  <c r="L1992" i="119"/>
  <c r="M1992" i="119"/>
  <c r="L1993" i="119"/>
  <c r="M1993" i="119"/>
  <c r="L1994" i="119"/>
  <c r="M1994" i="119"/>
  <c r="L1995" i="119"/>
  <c r="M1995" i="119"/>
  <c r="L1996" i="119"/>
  <c r="M1996" i="119"/>
  <c r="L1997" i="119"/>
  <c r="M1997" i="119"/>
  <c r="L1998" i="119"/>
  <c r="M1998" i="119"/>
  <c r="L1999" i="119"/>
  <c r="M1999" i="119"/>
  <c r="L2000" i="119"/>
  <c r="M2000" i="119"/>
  <c r="L2001" i="119"/>
  <c r="M2001" i="119"/>
  <c r="L2002" i="119"/>
  <c r="M2002" i="119"/>
  <c r="L2003" i="119"/>
  <c r="M2003" i="119"/>
  <c r="L2004" i="119"/>
  <c r="M2004" i="119"/>
  <c r="L2114" i="119"/>
  <c r="M2114" i="119"/>
  <c r="L2143" i="119"/>
  <c r="M2143" i="119"/>
  <c r="L2167" i="119"/>
  <c r="M2167" i="119"/>
  <c r="L2066" i="119"/>
  <c r="M2066" i="119"/>
  <c r="L2067" i="119"/>
  <c r="M2067" i="119"/>
  <c r="L2068" i="119"/>
  <c r="M2068" i="119"/>
  <c r="L2069" i="119"/>
  <c r="M2069" i="119"/>
  <c r="L2070" i="119"/>
  <c r="M2070" i="119"/>
  <c r="L2071" i="119"/>
  <c r="M2071" i="119"/>
  <c r="L2072" i="119"/>
  <c r="M2072" i="119"/>
  <c r="L2073" i="119"/>
  <c r="M2073" i="119"/>
  <c r="L2074" i="119"/>
  <c r="M2074" i="119"/>
  <c r="L2075" i="119"/>
  <c r="M2075" i="119"/>
  <c r="L2076" i="119"/>
  <c r="M2076" i="119"/>
  <c r="L2077" i="119"/>
  <c r="M2077" i="119"/>
  <c r="L2078" i="119"/>
  <c r="M2078" i="119"/>
  <c r="L2079" i="119"/>
  <c r="M2079" i="119"/>
  <c r="L2080" i="119"/>
  <c r="M2080" i="119"/>
  <c r="L2081" i="119"/>
  <c r="M2081" i="119"/>
  <c r="L2082" i="119"/>
  <c r="M2082" i="119"/>
  <c r="L2083" i="119"/>
  <c r="M2083" i="119"/>
  <c r="L2084" i="119"/>
  <c r="M2084" i="119"/>
  <c r="L2085" i="119"/>
  <c r="M2085" i="119"/>
  <c r="L2086" i="119"/>
  <c r="M2086" i="119"/>
  <c r="L2087" i="119"/>
  <c r="M2087" i="119"/>
  <c r="L2088" i="119"/>
  <c r="M2088" i="119"/>
  <c r="L2089" i="119"/>
  <c r="M2089" i="119"/>
  <c r="L2090" i="119"/>
  <c r="M2090" i="119"/>
  <c r="L2091" i="119"/>
  <c r="M2091" i="119"/>
  <c r="L2092" i="119"/>
  <c r="M2092" i="119"/>
  <c r="L2093" i="119"/>
  <c r="M2093" i="119"/>
  <c r="L2094" i="119"/>
  <c r="M2094" i="119"/>
  <c r="L2095" i="119"/>
  <c r="M2095" i="119"/>
  <c r="L2096" i="119"/>
  <c r="M2096" i="119"/>
  <c r="L2097" i="119"/>
  <c r="M2097" i="119"/>
  <c r="L2098" i="119"/>
  <c r="M2098" i="119"/>
  <c r="L2099" i="119"/>
  <c r="M2099" i="119"/>
  <c r="L2100" i="119"/>
  <c r="M2100" i="119"/>
  <c r="L2101" i="119"/>
  <c r="M2101" i="119"/>
  <c r="L2102" i="119"/>
  <c r="M2102" i="119"/>
  <c r="L2103" i="119"/>
  <c r="M2103" i="119"/>
  <c r="L2104" i="119"/>
  <c r="M2104" i="119"/>
  <c r="L2105" i="119"/>
  <c r="M2105" i="119"/>
  <c r="L2106" i="119"/>
  <c r="M2106" i="119"/>
  <c r="L2107" i="119"/>
  <c r="M2107" i="119"/>
  <c r="L2108" i="119"/>
  <c r="M2108" i="119"/>
  <c r="L2109" i="119"/>
  <c r="M2109" i="119"/>
  <c r="L2110" i="119"/>
  <c r="M2110" i="119"/>
  <c r="L2111" i="119"/>
  <c r="M2111" i="119"/>
  <c r="L2112" i="119"/>
  <c r="M2112" i="119"/>
  <c r="L2115" i="119"/>
  <c r="M2115" i="119"/>
  <c r="L2117" i="119"/>
  <c r="M2117" i="119"/>
  <c r="L2118" i="119"/>
  <c r="M2118" i="119"/>
  <c r="L2119" i="119"/>
  <c r="M2119" i="119"/>
  <c r="L2120" i="119"/>
  <c r="M2120" i="119"/>
  <c r="L2121" i="119"/>
  <c r="M2121" i="119"/>
  <c r="L2122" i="119"/>
  <c r="M2122" i="119"/>
  <c r="L2123" i="119"/>
  <c r="M2123" i="119"/>
  <c r="L2124" i="119"/>
  <c r="M2124" i="119"/>
  <c r="L2125" i="119"/>
  <c r="M2125" i="119"/>
  <c r="L2126" i="119"/>
  <c r="M2126" i="119"/>
  <c r="L2127" i="119"/>
  <c r="M2127" i="119"/>
  <c r="L2128" i="119"/>
  <c r="M2128" i="119"/>
  <c r="L2129" i="119"/>
  <c r="M2129" i="119"/>
  <c r="L2130" i="119"/>
  <c r="M2130" i="119"/>
  <c r="L2131" i="119"/>
  <c r="M2131" i="119"/>
  <c r="L2133" i="119"/>
  <c r="M2133" i="119"/>
  <c r="L2134" i="119"/>
  <c r="M2134" i="119"/>
  <c r="L2135" i="119"/>
  <c r="M2135" i="119"/>
  <c r="L2136" i="119"/>
  <c r="M2136" i="119"/>
  <c r="L2137" i="119"/>
  <c r="M2137" i="119"/>
  <c r="L2138" i="119"/>
  <c r="M2138" i="119"/>
  <c r="L2139" i="119"/>
  <c r="M2139" i="119"/>
  <c r="L2140" i="119"/>
  <c r="M2140" i="119"/>
  <c r="L2141" i="119"/>
  <c r="M2141" i="119"/>
  <c r="L2142" i="119"/>
  <c r="M2142" i="119"/>
  <c r="L2144" i="119"/>
  <c r="M2144" i="119"/>
  <c r="L2145" i="119"/>
  <c r="M2145" i="119"/>
  <c r="L2146" i="119"/>
  <c r="M2146" i="119"/>
  <c r="L2147" i="119"/>
  <c r="M2147" i="119"/>
  <c r="L2148" i="119"/>
  <c r="M2148" i="119"/>
  <c r="L2149" i="119"/>
  <c r="M2149" i="119"/>
  <c r="L2150" i="119"/>
  <c r="M2150" i="119"/>
  <c r="L2151" i="119"/>
  <c r="M2151" i="119"/>
  <c r="L2152" i="119"/>
  <c r="M2152" i="119"/>
  <c r="L2153" i="119"/>
  <c r="M2153" i="119"/>
  <c r="L2154" i="119"/>
  <c r="M2154" i="119"/>
  <c r="L2155" i="119"/>
  <c r="M2155" i="119"/>
  <c r="L2156" i="119"/>
  <c r="M2156" i="119"/>
  <c r="L2157" i="119"/>
  <c r="M2157" i="119"/>
  <c r="L2158" i="119"/>
  <c r="M2158" i="119"/>
  <c r="L2159" i="119"/>
  <c r="M2159" i="119"/>
  <c r="L2160" i="119"/>
  <c r="M2160" i="119"/>
  <c r="L2161" i="119"/>
  <c r="M2161" i="119"/>
  <c r="L2162" i="119"/>
  <c r="M2162" i="119"/>
  <c r="L2163" i="119"/>
  <c r="M2163" i="119"/>
  <c r="L2164" i="119"/>
  <c r="M2164" i="119"/>
  <c r="L2165" i="119"/>
  <c r="M2165" i="119"/>
  <c r="L2166" i="119"/>
  <c r="M2166" i="119"/>
  <c r="L2168" i="119"/>
  <c r="M2168" i="119"/>
  <c r="L2169" i="119"/>
  <c r="M2169" i="119"/>
  <c r="L2170" i="119"/>
  <c r="M2170" i="119"/>
  <c r="L2171" i="119"/>
  <c r="M2171" i="119"/>
  <c r="L2172" i="119"/>
  <c r="M2172" i="119"/>
  <c r="L2173" i="119"/>
  <c r="M2173" i="119"/>
  <c r="L2174" i="119"/>
  <c r="M2174" i="119"/>
  <c r="L2175" i="119"/>
  <c r="M2175" i="119"/>
  <c r="L2176" i="119"/>
  <c r="M2176" i="119"/>
  <c r="L2177" i="119"/>
  <c r="M2177" i="119"/>
  <c r="L2178" i="119"/>
  <c r="M2178" i="119"/>
  <c r="L2179" i="119"/>
  <c r="M2179" i="119"/>
  <c r="L2180" i="119"/>
  <c r="M2180" i="119"/>
  <c r="L2181" i="119"/>
  <c r="M2181" i="119"/>
  <c r="L2182" i="119"/>
  <c r="M2182" i="119"/>
  <c r="L2183" i="119"/>
  <c r="M2183" i="119"/>
  <c r="L2184" i="119"/>
  <c r="M2184" i="119"/>
  <c r="L2185" i="119"/>
  <c r="M2185" i="119"/>
  <c r="L2186" i="119"/>
  <c r="M2186" i="119"/>
  <c r="L2187" i="119"/>
  <c r="M2187" i="119"/>
  <c r="L2188" i="119"/>
  <c r="M2188" i="119"/>
  <c r="L2189" i="119"/>
  <c r="M2189" i="119"/>
  <c r="L2190" i="119"/>
  <c r="M2190" i="119"/>
  <c r="L2191" i="119"/>
  <c r="M2191" i="119"/>
  <c r="L2192" i="119"/>
  <c r="M2192" i="119"/>
  <c r="L2193" i="119"/>
  <c r="M2193" i="119"/>
  <c r="L2194" i="119"/>
  <c r="M2194" i="119"/>
  <c r="L2195" i="119"/>
  <c r="M2195" i="119"/>
  <c r="L2196" i="119"/>
  <c r="M2196" i="119"/>
  <c r="L2197" i="119"/>
  <c r="M2197" i="119"/>
  <c r="L2198" i="119"/>
  <c r="M2198" i="119"/>
  <c r="L2199" i="119"/>
  <c r="M2199" i="119"/>
  <c r="L2200" i="119"/>
  <c r="M2200" i="119"/>
  <c r="L2201" i="119"/>
  <c r="M2201" i="119"/>
  <c r="L2202" i="119"/>
  <c r="M2202" i="119"/>
  <c r="L2203" i="119"/>
  <c r="M2203" i="119"/>
  <c r="L2204" i="119"/>
  <c r="M2204" i="119"/>
  <c r="L2205" i="119"/>
  <c r="M2205" i="119"/>
  <c r="L2206" i="119"/>
  <c r="M2206" i="119"/>
  <c r="L2207" i="119"/>
  <c r="M2207" i="119"/>
  <c r="L2208" i="119"/>
  <c r="M2208" i="119"/>
  <c r="L2209" i="119"/>
  <c r="M2209" i="119"/>
  <c r="L2210" i="119"/>
  <c r="M2210" i="119"/>
  <c r="L2211" i="119"/>
  <c r="M2211" i="119"/>
  <c r="L2212" i="119"/>
  <c r="M2212" i="119"/>
  <c r="L2213" i="119"/>
  <c r="M2213" i="119"/>
  <c r="L2214" i="119"/>
  <c r="M2214" i="119"/>
  <c r="L2215" i="119"/>
  <c r="M2215" i="119"/>
  <c r="L2216" i="119"/>
  <c r="M2216" i="119"/>
  <c r="L2217" i="119"/>
  <c r="M2217" i="119"/>
  <c r="L2218" i="119"/>
  <c r="M2218" i="119"/>
  <c r="L2219" i="119"/>
  <c r="M2219" i="119"/>
  <c r="L2220" i="119"/>
  <c r="M2220" i="119"/>
  <c r="L2222" i="119"/>
  <c r="M2222" i="119"/>
  <c r="L2223" i="119"/>
  <c r="M2223" i="119"/>
  <c r="L2224" i="119"/>
  <c r="M2224" i="119"/>
  <c r="L2225" i="119"/>
  <c r="M2225" i="119"/>
  <c r="L2226" i="119"/>
  <c r="M2226" i="119"/>
  <c r="L2227" i="119"/>
  <c r="M2227" i="119"/>
  <c r="L2228" i="119"/>
  <c r="M2228" i="119"/>
  <c r="L2229" i="119"/>
  <c r="M2229" i="119"/>
  <c r="L2230" i="119"/>
  <c r="M2230" i="119"/>
  <c r="L2231" i="119"/>
  <c r="M2231" i="119"/>
  <c r="L2233" i="119"/>
  <c r="M2233" i="119"/>
  <c r="L2234" i="119"/>
  <c r="M2234" i="119"/>
  <c r="L2235" i="119"/>
  <c r="M2235" i="119"/>
  <c r="L2236" i="119"/>
  <c r="M2236" i="119"/>
  <c r="L2237" i="119"/>
  <c r="M2237" i="119"/>
  <c r="L2238" i="119"/>
  <c r="M2238" i="119"/>
  <c r="L2239" i="119"/>
  <c r="M2239" i="119"/>
  <c r="L2240" i="119"/>
  <c r="M2240" i="119"/>
  <c r="L2241" i="119"/>
  <c r="M2241" i="119"/>
  <c r="L2242" i="119"/>
  <c r="M2242" i="119"/>
  <c r="L2243" i="119"/>
  <c r="M2243" i="119"/>
  <c r="L2244" i="119"/>
  <c r="M2244" i="119"/>
  <c r="L2245" i="119"/>
  <c r="M2245" i="119"/>
  <c r="L2246" i="119"/>
  <c r="M2246" i="119"/>
  <c r="L2247" i="119"/>
  <c r="M2247" i="119"/>
  <c r="L2248" i="119"/>
  <c r="M2248" i="119"/>
  <c r="L185" i="119"/>
  <c r="M185" i="119"/>
  <c r="L407" i="119"/>
  <c r="M407" i="119"/>
  <c r="L626" i="119"/>
  <c r="M626" i="119"/>
  <c r="L850" i="119"/>
  <c r="M850" i="119"/>
  <c r="L1075" i="119"/>
  <c r="M1075" i="119"/>
  <c r="L1305" i="119"/>
  <c r="M1305" i="119"/>
  <c r="L1544" i="119"/>
  <c r="M1544" i="119"/>
  <c r="L1785" i="119"/>
  <c r="M1785" i="119"/>
  <c r="L2027" i="119"/>
  <c r="M2027" i="119"/>
  <c r="L2273" i="119"/>
  <c r="M2273" i="119"/>
  <c r="L200" i="119"/>
  <c r="M200" i="119"/>
  <c r="L421" i="119"/>
  <c r="M421" i="119"/>
  <c r="L641" i="119"/>
  <c r="M641" i="119"/>
  <c r="L863" i="119"/>
  <c r="M863" i="119"/>
  <c r="L1090" i="119"/>
  <c r="M1090" i="119"/>
  <c r="L1320" i="119"/>
  <c r="M1320" i="119"/>
  <c r="L1560" i="119"/>
  <c r="M1560" i="119"/>
  <c r="L1801" i="119"/>
  <c r="M1801" i="119"/>
  <c r="L2043" i="119"/>
  <c r="M2043" i="119"/>
  <c r="L2291" i="119"/>
  <c r="M2291" i="119"/>
  <c r="L201" i="119"/>
  <c r="M201" i="119"/>
  <c r="L422" i="119"/>
  <c r="M422" i="119"/>
  <c r="L642" i="119"/>
  <c r="M642" i="119"/>
  <c r="L864" i="119"/>
  <c r="M864" i="119"/>
  <c r="L1091" i="119"/>
  <c r="M1091" i="119"/>
  <c r="L1321" i="119"/>
  <c r="M1321" i="119"/>
  <c r="L1561" i="119"/>
  <c r="M1561" i="119"/>
  <c r="L1802" i="119"/>
  <c r="M1802" i="119"/>
  <c r="L2044" i="119"/>
  <c r="M2044" i="119"/>
  <c r="L2292" i="119"/>
  <c r="M2292" i="119"/>
  <c r="L214" i="119"/>
  <c r="M214" i="119"/>
  <c r="L436" i="119"/>
  <c r="M436" i="119"/>
  <c r="L658" i="119"/>
  <c r="M658" i="119"/>
  <c r="L880" i="119"/>
  <c r="M880" i="119"/>
  <c r="L1107" i="119"/>
  <c r="M1107" i="119"/>
  <c r="L1338" i="119"/>
  <c r="M1338" i="119"/>
  <c r="L1578" i="119"/>
  <c r="M1578" i="119"/>
  <c r="L1818" i="119"/>
  <c r="M1818" i="119"/>
  <c r="L2060" i="119"/>
  <c r="M2060" i="119"/>
  <c r="L2309" i="119"/>
  <c r="M2309" i="119"/>
  <c r="L202" i="119"/>
  <c r="M202" i="119"/>
  <c r="L423" i="119"/>
  <c r="M423" i="119"/>
  <c r="L643" i="119"/>
  <c r="M643" i="119"/>
  <c r="L865" i="119"/>
  <c r="M865" i="119"/>
  <c r="L1092" i="119"/>
  <c r="M1092" i="119"/>
  <c r="L1322" i="119"/>
  <c r="M1322" i="119"/>
  <c r="L1562" i="119"/>
  <c r="M1562" i="119"/>
  <c r="L1803" i="119"/>
  <c r="M1803" i="119"/>
  <c r="L2045" i="119"/>
  <c r="M2045" i="119"/>
  <c r="L2293" i="119"/>
  <c r="M2293" i="119"/>
  <c r="L203" i="119"/>
  <c r="M203" i="119"/>
  <c r="L424" i="119"/>
  <c r="M424" i="119"/>
  <c r="L644" i="119"/>
  <c r="M644" i="119"/>
  <c r="L866" i="119"/>
  <c r="M866" i="119"/>
  <c r="L1093" i="119"/>
  <c r="M1093" i="119"/>
  <c r="L1323" i="119"/>
  <c r="M1323" i="119"/>
  <c r="L1563" i="119"/>
  <c r="M1563" i="119"/>
  <c r="L1804" i="119"/>
  <c r="M1804" i="119"/>
  <c r="L2046" i="119"/>
  <c r="M2046" i="119"/>
  <c r="L2294" i="119"/>
  <c r="M2294" i="119"/>
  <c r="L186" i="119"/>
  <c r="M186" i="119"/>
  <c r="L408" i="119"/>
  <c r="M408" i="119"/>
  <c r="L627" i="119"/>
  <c r="M627" i="119"/>
  <c r="L851" i="119"/>
  <c r="M851" i="119"/>
  <c r="L1076" i="119"/>
  <c r="M1076" i="119"/>
  <c r="L1306" i="119"/>
  <c r="M1306" i="119"/>
  <c r="L1545" i="119"/>
  <c r="M1545" i="119"/>
  <c r="L1786" i="119"/>
  <c r="M1786" i="119"/>
  <c r="L2028" i="119"/>
  <c r="M2028" i="119"/>
  <c r="L2274" i="119"/>
  <c r="M2274" i="119"/>
  <c r="L204" i="119"/>
  <c r="M204" i="119"/>
  <c r="L425" i="119"/>
  <c r="M425" i="119"/>
  <c r="L645" i="119"/>
  <c r="M645" i="119"/>
  <c r="L867" i="119"/>
  <c r="M867" i="119"/>
  <c r="L1094" i="119"/>
  <c r="M1094" i="119"/>
  <c r="L1324" i="119"/>
  <c r="M1324" i="119"/>
  <c r="L1564" i="119"/>
  <c r="M1564" i="119"/>
  <c r="L1805" i="119"/>
  <c r="M1805" i="119"/>
  <c r="L2047" i="119"/>
  <c r="M2047" i="119"/>
  <c r="L2295" i="119"/>
  <c r="M2295" i="119"/>
  <c r="L205" i="119"/>
  <c r="M205" i="119"/>
  <c r="L426" i="119"/>
  <c r="M426" i="119"/>
  <c r="L646" i="119"/>
  <c r="M646" i="119"/>
  <c r="L868" i="119"/>
  <c r="M868" i="119"/>
  <c r="L1095" i="119"/>
  <c r="M1095" i="119"/>
  <c r="L1325" i="119"/>
  <c r="M1325" i="119"/>
  <c r="L1565" i="119"/>
  <c r="M1565" i="119"/>
  <c r="L1806" i="119"/>
  <c r="M1806" i="119"/>
  <c r="L2048" i="119"/>
  <c r="M2048" i="119"/>
  <c r="L2296" i="119"/>
  <c r="M2296" i="119"/>
  <c r="L1527" i="119"/>
  <c r="M1527" i="119"/>
  <c r="L1768" i="119"/>
  <c r="M1768" i="119"/>
  <c r="L2012" i="119"/>
  <c r="M2012" i="119"/>
  <c r="L2256" i="119"/>
  <c r="M2256" i="119"/>
  <c r="L649" i="119"/>
  <c r="M649" i="119"/>
  <c r="L871" i="119"/>
  <c r="M871" i="119"/>
  <c r="L1098" i="119"/>
  <c r="M1098" i="119"/>
  <c r="L1328" i="119"/>
  <c r="M1328" i="119"/>
  <c r="L1568" i="119"/>
  <c r="M1568" i="119"/>
  <c r="L1809" i="119"/>
  <c r="M1809" i="119"/>
  <c r="L2051" i="119"/>
  <c r="M2051" i="119"/>
  <c r="L2299" i="119"/>
  <c r="M2299" i="119"/>
  <c r="L1789" i="119"/>
  <c r="M1789" i="119"/>
  <c r="L2031" i="119"/>
  <c r="M2031" i="119"/>
  <c r="L2277" i="119"/>
  <c r="M2277" i="119"/>
  <c r="L187" i="119"/>
  <c r="M187" i="119"/>
  <c r="L409" i="119"/>
  <c r="M409" i="119"/>
  <c r="L628" i="119"/>
  <c r="M628" i="119"/>
  <c r="L852" i="119"/>
  <c r="M852" i="119"/>
  <c r="L1077" i="119"/>
  <c r="M1077" i="119"/>
  <c r="L1307" i="119"/>
  <c r="M1307" i="119"/>
  <c r="L1546" i="119"/>
  <c r="M1546" i="119"/>
  <c r="L1787" i="119"/>
  <c r="M1787" i="119"/>
  <c r="L2029" i="119"/>
  <c r="M2029" i="119"/>
  <c r="L2275" i="119"/>
  <c r="M2275" i="119"/>
  <c r="L1765" i="119"/>
  <c r="M1765" i="119"/>
  <c r="L2009" i="119"/>
  <c r="M2009" i="119"/>
  <c r="L2253" i="119"/>
  <c r="M2253" i="119"/>
  <c r="L173" i="119"/>
  <c r="M173" i="119"/>
  <c r="L395" i="119"/>
  <c r="M395" i="119"/>
  <c r="L612" i="119"/>
  <c r="M612" i="119"/>
  <c r="L836" i="119"/>
  <c r="M836" i="119"/>
  <c r="L1060" i="119"/>
  <c r="M1060" i="119"/>
  <c r="L1289" i="119"/>
  <c r="M1289" i="119"/>
  <c r="L1528" i="119"/>
  <c r="M1528" i="119"/>
  <c r="L1769" i="119"/>
  <c r="M1769" i="119"/>
  <c r="L2013" i="119"/>
  <c r="M2013" i="119"/>
  <c r="L2257" i="119"/>
  <c r="M2257" i="119"/>
  <c r="L174" i="119"/>
  <c r="M174" i="119"/>
  <c r="L396" i="119"/>
  <c r="M396" i="119"/>
  <c r="L613" i="119"/>
  <c r="M613" i="119"/>
  <c r="L837" i="119"/>
  <c r="M837" i="119"/>
  <c r="L1061" i="119"/>
  <c r="M1061" i="119"/>
  <c r="L1290" i="119"/>
  <c r="M1290" i="119"/>
  <c r="L1529" i="119"/>
  <c r="M1529" i="119"/>
  <c r="L1770" i="119"/>
  <c r="M1770" i="119"/>
  <c r="L2014" i="119"/>
  <c r="M2014" i="119"/>
  <c r="L2258" i="119"/>
  <c r="M2258" i="119"/>
  <c r="L189" i="119"/>
  <c r="M189" i="119"/>
  <c r="L411" i="119"/>
  <c r="M411" i="119"/>
  <c r="L630" i="119"/>
  <c r="M630" i="119"/>
  <c r="L854" i="119"/>
  <c r="M854" i="119"/>
  <c r="L1079" i="119"/>
  <c r="M1079" i="119"/>
  <c r="L1309" i="119"/>
  <c r="M1309" i="119"/>
  <c r="L1548" i="119"/>
  <c r="M1548" i="119"/>
  <c r="L1790" i="119"/>
  <c r="M1790" i="119"/>
  <c r="L2032" i="119"/>
  <c r="M2032" i="119"/>
  <c r="L2278" i="119"/>
  <c r="M2278" i="119"/>
  <c r="L2279" i="119"/>
  <c r="M2279" i="119"/>
  <c r="L190" i="119"/>
  <c r="M190" i="119"/>
  <c r="L412" i="119"/>
  <c r="M412" i="119"/>
  <c r="L631" i="119"/>
  <c r="M631" i="119"/>
  <c r="L855" i="119"/>
  <c r="M855" i="119"/>
  <c r="L1080" i="119"/>
  <c r="M1080" i="119"/>
  <c r="L1310" i="119"/>
  <c r="M1310" i="119"/>
  <c r="L1549" i="119"/>
  <c r="M1549" i="119"/>
  <c r="L1791" i="119"/>
  <c r="M1791" i="119"/>
  <c r="L2033" i="119"/>
  <c r="M2033" i="119"/>
  <c r="L2280" i="119"/>
  <c r="M2280" i="119"/>
  <c r="L191" i="119"/>
  <c r="M191" i="119"/>
  <c r="L175" i="119"/>
  <c r="M175" i="119"/>
  <c r="L397" i="119"/>
  <c r="M397" i="119"/>
  <c r="L614" i="119"/>
  <c r="M614" i="119"/>
  <c r="L838" i="119"/>
  <c r="M838" i="119"/>
  <c r="L1062" i="119"/>
  <c r="M1062" i="119"/>
  <c r="L1291" i="119"/>
  <c r="M1291" i="119"/>
  <c r="L1530" i="119"/>
  <c r="M1530" i="119"/>
  <c r="L1771" i="119"/>
  <c r="M1771" i="119"/>
  <c r="L2015" i="119"/>
  <c r="M2015" i="119"/>
  <c r="L2259" i="119"/>
  <c r="M2259" i="119"/>
  <c r="L208" i="119"/>
  <c r="M208" i="119"/>
  <c r="L429" i="119"/>
  <c r="M429" i="119"/>
  <c r="L651" i="119"/>
  <c r="M651" i="119"/>
  <c r="L873" i="119"/>
  <c r="M873" i="119"/>
  <c r="L1100" i="119"/>
  <c r="M1100" i="119"/>
  <c r="L1330" i="119"/>
  <c r="M1330" i="119"/>
  <c r="L1569" i="119"/>
  <c r="M1569" i="119"/>
  <c r="L1810" i="119"/>
  <c r="M1810" i="119"/>
  <c r="L2052" i="119"/>
  <c r="M2052" i="119"/>
  <c r="L2300" i="119"/>
  <c r="M2300" i="119"/>
  <c r="L176" i="119"/>
  <c r="M176" i="119"/>
  <c r="L398" i="119"/>
  <c r="M398" i="119"/>
  <c r="L615" i="119"/>
  <c r="M615" i="119"/>
  <c r="L839" i="119"/>
  <c r="M839" i="119"/>
  <c r="L1063" i="119"/>
  <c r="M1063" i="119"/>
  <c r="L1292" i="119"/>
  <c r="M1292" i="119"/>
  <c r="L1531" i="119"/>
  <c r="M1531" i="119"/>
  <c r="L1772" i="119"/>
  <c r="M1772" i="119"/>
  <c r="L2016" i="119"/>
  <c r="M2016" i="119"/>
  <c r="L2260" i="119"/>
  <c r="M2260" i="119"/>
  <c r="L1570" i="119"/>
  <c r="M1570" i="119"/>
  <c r="L177" i="119"/>
  <c r="M177" i="119"/>
  <c r="L399" i="119"/>
  <c r="M399" i="119"/>
  <c r="L616" i="119"/>
  <c r="M616" i="119"/>
  <c r="L840" i="119"/>
  <c r="M840" i="119"/>
  <c r="L1064" i="119"/>
  <c r="M1064" i="119"/>
  <c r="L1293" i="119"/>
  <c r="M1293" i="119"/>
  <c r="L1532" i="119"/>
  <c r="M1532" i="119"/>
  <c r="L1773" i="119"/>
  <c r="M1773" i="119"/>
  <c r="L2017" i="119"/>
  <c r="M2017" i="119"/>
  <c r="L2261" i="119"/>
  <c r="M2261" i="119"/>
  <c r="L209" i="119"/>
  <c r="M209" i="119"/>
  <c r="L430" i="119"/>
  <c r="M430" i="119"/>
  <c r="L652" i="119"/>
  <c r="M652" i="119"/>
  <c r="L874" i="119"/>
  <c r="M874" i="119"/>
  <c r="L1101" i="119"/>
  <c r="M1101" i="119"/>
  <c r="L1331" i="119"/>
  <c r="M1331" i="119"/>
  <c r="L1571" i="119"/>
  <c r="M1571" i="119"/>
  <c r="L1811" i="119"/>
  <c r="M1811" i="119"/>
  <c r="L2053" i="119"/>
  <c r="M2053" i="119"/>
  <c r="L2301" i="119"/>
  <c r="M2301" i="119"/>
  <c r="L2302" i="119"/>
  <c r="M2302" i="119"/>
  <c r="L210" i="119"/>
  <c r="M210" i="119"/>
  <c r="L431" i="119"/>
  <c r="M431" i="119"/>
  <c r="L653" i="119"/>
  <c r="M653" i="119"/>
  <c r="L875" i="119"/>
  <c r="M875" i="119"/>
  <c r="L1102" i="119"/>
  <c r="M1102" i="119"/>
  <c r="L1332" i="119"/>
  <c r="M1332" i="119"/>
  <c r="L1572" i="119"/>
  <c r="M1572" i="119"/>
  <c r="L1812" i="119"/>
  <c r="M1812" i="119"/>
  <c r="L2054" i="119"/>
  <c r="M2054" i="119"/>
  <c r="L2303" i="119"/>
  <c r="M2303" i="119"/>
  <c r="L1762" i="119"/>
  <c r="M1762" i="119"/>
  <c r="L2005" i="119"/>
  <c r="M2005" i="119"/>
  <c r="L2249" i="119"/>
  <c r="M2249" i="119"/>
  <c r="L2006" i="119"/>
  <c r="M2006" i="119"/>
  <c r="L2250" i="119"/>
  <c r="M2250" i="119"/>
  <c r="L178" i="119"/>
  <c r="M178" i="119"/>
  <c r="L400" i="119"/>
  <c r="M400" i="119"/>
  <c r="L617" i="119"/>
  <c r="M617" i="119"/>
  <c r="L841" i="119"/>
  <c r="M841" i="119"/>
  <c r="L1065" i="119"/>
  <c r="M1065" i="119"/>
  <c r="L1294" i="119"/>
  <c r="M1294" i="119"/>
  <c r="L179" i="119"/>
  <c r="M179" i="119"/>
  <c r="L401" i="119"/>
  <c r="M401" i="119"/>
  <c r="L618" i="119"/>
  <c r="M618" i="119"/>
  <c r="L842" i="119"/>
  <c r="M842" i="119"/>
  <c r="L1066" i="119"/>
  <c r="M1066" i="119"/>
  <c r="L1295" i="119"/>
  <c r="M1295" i="119"/>
  <c r="L2263" i="119"/>
  <c r="M2263" i="119"/>
  <c r="L192" i="119"/>
  <c r="M192" i="119"/>
  <c r="L413" i="119"/>
  <c r="M413" i="119"/>
  <c r="L632" i="119"/>
  <c r="M632" i="119"/>
  <c r="L856" i="119"/>
  <c r="M856" i="119"/>
  <c r="L1081" i="119"/>
  <c r="M1081" i="119"/>
  <c r="L1311" i="119"/>
  <c r="M1311" i="119"/>
  <c r="L1550" i="119"/>
  <c r="M1550" i="119"/>
  <c r="L1792" i="119"/>
  <c r="M1792" i="119"/>
  <c r="L2034" i="119"/>
  <c r="M2034" i="119"/>
  <c r="L2281" i="119"/>
  <c r="M2281" i="119"/>
  <c r="L1523" i="119"/>
  <c r="M1523" i="119"/>
  <c r="L1763" i="119"/>
  <c r="M1763" i="119"/>
  <c r="L2007" i="119"/>
  <c r="M2007" i="119"/>
  <c r="L2251" i="119"/>
  <c r="M2251" i="119"/>
  <c r="L193" i="119"/>
  <c r="M193" i="119"/>
  <c r="L414" i="119"/>
  <c r="M414" i="119"/>
  <c r="L633" i="119"/>
  <c r="M633" i="119"/>
  <c r="L857" i="119"/>
  <c r="M857" i="119"/>
  <c r="L1082" i="119"/>
  <c r="M1082" i="119"/>
  <c r="L1312" i="119"/>
  <c r="M1312" i="119"/>
  <c r="L1551" i="119"/>
  <c r="M1551" i="119"/>
  <c r="L1793" i="119"/>
  <c r="M1793" i="119"/>
  <c r="L2035" i="119"/>
  <c r="M2035" i="119"/>
  <c r="L2282" i="119"/>
  <c r="M2282" i="119"/>
  <c r="L194" i="119"/>
  <c r="M194" i="119"/>
  <c r="L415" i="119"/>
  <c r="M415" i="119"/>
  <c r="L195" i="119"/>
  <c r="M195" i="119"/>
  <c r="L416" i="119"/>
  <c r="M416" i="119"/>
  <c r="L635" i="119"/>
  <c r="M635" i="119"/>
  <c r="L858" i="119"/>
  <c r="M858" i="119"/>
  <c r="L1083" i="119"/>
  <c r="M1083" i="119"/>
  <c r="L1313" i="119"/>
  <c r="M1313" i="119"/>
  <c r="L1552" i="119"/>
  <c r="M1552" i="119"/>
  <c r="L1794" i="119"/>
  <c r="M1794" i="119"/>
  <c r="L2036" i="119"/>
  <c r="M2036" i="119"/>
  <c r="L2284" i="119"/>
  <c r="M2284" i="119"/>
  <c r="L211" i="119"/>
  <c r="M211" i="119"/>
  <c r="L432" i="119"/>
  <c r="M432" i="119"/>
  <c r="L654" i="119"/>
  <c r="M654" i="119"/>
  <c r="L876" i="119"/>
  <c r="M876" i="119"/>
  <c r="L1103" i="119"/>
  <c r="M1103" i="119"/>
  <c r="L1333" i="119"/>
  <c r="M1333" i="119"/>
  <c r="L1573" i="119"/>
  <c r="M1573" i="119"/>
  <c r="L1813" i="119"/>
  <c r="M1813" i="119"/>
  <c r="L2055" i="119"/>
  <c r="M2055" i="119"/>
  <c r="L2304" i="119"/>
  <c r="M2304" i="119"/>
  <c r="L212" i="119"/>
  <c r="M212" i="119"/>
  <c r="L433" i="119"/>
  <c r="M433" i="119"/>
  <c r="L655" i="119"/>
  <c r="M655" i="119"/>
  <c r="L877" i="119"/>
  <c r="M877" i="119"/>
  <c r="L1104" i="119"/>
  <c r="M1104" i="119"/>
  <c r="L1334" i="119"/>
  <c r="M1334" i="119"/>
  <c r="L1574" i="119"/>
  <c r="M1574" i="119"/>
  <c r="L1814" i="119"/>
  <c r="M1814" i="119"/>
  <c r="L2056" i="119"/>
  <c r="M2056" i="119"/>
  <c r="L2305" i="119"/>
  <c r="M2305" i="119"/>
  <c r="L206" i="119"/>
  <c r="M206" i="119"/>
  <c r="L427" i="119"/>
  <c r="M427" i="119"/>
  <c r="L647" i="119"/>
  <c r="M647" i="119"/>
  <c r="L869" i="119"/>
  <c r="M869" i="119"/>
  <c r="L1096" i="119"/>
  <c r="M1096" i="119"/>
  <c r="L1326" i="119"/>
  <c r="M1326" i="119"/>
  <c r="L1566" i="119"/>
  <c r="M1566" i="119"/>
  <c r="L1807" i="119"/>
  <c r="M1807" i="119"/>
  <c r="L2049" i="119"/>
  <c r="M2049" i="119"/>
  <c r="L2297" i="119"/>
  <c r="M2297" i="119"/>
  <c r="L215" i="119"/>
  <c r="M215" i="119"/>
  <c r="L437" i="119"/>
  <c r="M437" i="119"/>
  <c r="L659" i="119"/>
  <c r="M659" i="119"/>
  <c r="L881" i="119"/>
  <c r="M881" i="119"/>
  <c r="L1108" i="119"/>
  <c r="M1108" i="119"/>
  <c r="L1339" i="119"/>
  <c r="M1339" i="119"/>
  <c r="L1579" i="119"/>
  <c r="M1579" i="119"/>
  <c r="L1819" i="119"/>
  <c r="M1819" i="119"/>
  <c r="L2061" i="119"/>
  <c r="M2061" i="119"/>
  <c r="L2310" i="119"/>
  <c r="M2310" i="119"/>
  <c r="L216" i="119"/>
  <c r="M216" i="119"/>
  <c r="L438" i="119"/>
  <c r="M438" i="119"/>
  <c r="L660" i="119"/>
  <c r="M660" i="119"/>
  <c r="L882" i="119"/>
  <c r="M882" i="119"/>
  <c r="L1109" i="119"/>
  <c r="M1109" i="119"/>
  <c r="L1340" i="119"/>
  <c r="M1340" i="119"/>
  <c r="L1580" i="119"/>
  <c r="M1580" i="119"/>
  <c r="L1820" i="119"/>
  <c r="M1820" i="119"/>
  <c r="L2062" i="119"/>
  <c r="M2062" i="119"/>
  <c r="L2311" i="119"/>
  <c r="M2311" i="119"/>
  <c r="L217" i="119"/>
  <c r="M217" i="119"/>
  <c r="L439" i="119"/>
  <c r="M439" i="119"/>
  <c r="L661" i="119"/>
  <c r="M661" i="119"/>
  <c r="L883" i="119"/>
  <c r="M883" i="119"/>
  <c r="L1110" i="119"/>
  <c r="M1110" i="119"/>
  <c r="L1341" i="119"/>
  <c r="M1341" i="119"/>
  <c r="L1581" i="119"/>
  <c r="M1581" i="119"/>
  <c r="L1821" i="119"/>
  <c r="M1821" i="119"/>
  <c r="L2063" i="119"/>
  <c r="M2063" i="119"/>
  <c r="L2312" i="119"/>
  <c r="M2312" i="119"/>
  <c r="L218" i="119"/>
  <c r="M218" i="119"/>
  <c r="L440" i="119"/>
  <c r="M440" i="119"/>
  <c r="L662" i="119"/>
  <c r="M662" i="119"/>
  <c r="L884" i="119"/>
  <c r="M884" i="119"/>
  <c r="L1111" i="119"/>
  <c r="M1111" i="119"/>
  <c r="L1342" i="119"/>
  <c r="M1342" i="119"/>
  <c r="L1582" i="119"/>
  <c r="M1582" i="119"/>
  <c r="L1822" i="119"/>
  <c r="M1822" i="119"/>
  <c r="L2064" i="119"/>
  <c r="M2064" i="119"/>
  <c r="L2313" i="119"/>
  <c r="M2313" i="119"/>
  <c r="L180" i="119"/>
  <c r="M180" i="119"/>
  <c r="L402" i="119"/>
  <c r="M402" i="119"/>
  <c r="L619" i="119"/>
  <c r="M619" i="119"/>
  <c r="L843" i="119"/>
  <c r="M843" i="119"/>
  <c r="L1067" i="119"/>
  <c r="M1067" i="119"/>
  <c r="L1296" i="119"/>
  <c r="M1296" i="119"/>
  <c r="L1535" i="119"/>
  <c r="M1535" i="119"/>
  <c r="L1776" i="119"/>
  <c r="M1776" i="119"/>
  <c r="L2019" i="119"/>
  <c r="M2019" i="119"/>
  <c r="L2264" i="119"/>
  <c r="M2264" i="119"/>
  <c r="L1297" i="119"/>
  <c r="M1297" i="119"/>
  <c r="L1536" i="119"/>
  <c r="M1536" i="119"/>
  <c r="L1777" i="119"/>
  <c r="M1777" i="119"/>
  <c r="L2020" i="119"/>
  <c r="M2020" i="119"/>
  <c r="L2265" i="119"/>
  <c r="M2265" i="119"/>
  <c r="L181" i="119"/>
  <c r="M181" i="119"/>
  <c r="L403" i="119"/>
  <c r="M403" i="119"/>
  <c r="L620" i="119"/>
  <c r="M620" i="119"/>
  <c r="L844" i="119"/>
  <c r="M844" i="119"/>
  <c r="L1068" i="119"/>
  <c r="M1068" i="119"/>
  <c r="L1298" i="119"/>
  <c r="M1298" i="119"/>
  <c r="L1537" i="119"/>
  <c r="M1537" i="119"/>
  <c r="L1778" i="119"/>
  <c r="M1778" i="119"/>
  <c r="L2021" i="119"/>
  <c r="M2021" i="119"/>
  <c r="L621" i="119"/>
  <c r="M621" i="119"/>
  <c r="L845" i="119"/>
  <c r="M845" i="119"/>
  <c r="L1069" i="119"/>
  <c r="M1069" i="119"/>
  <c r="L1299" i="119"/>
  <c r="M1299" i="119"/>
  <c r="L1538" i="119"/>
  <c r="M1538" i="119"/>
  <c r="L1779" i="119"/>
  <c r="M1779" i="119"/>
  <c r="L2022" i="119"/>
  <c r="M2022" i="119"/>
  <c r="L2267" i="119"/>
  <c r="M2267" i="119"/>
  <c r="L182" i="119"/>
  <c r="M182" i="119"/>
  <c r="L404" i="119"/>
  <c r="M404" i="119"/>
  <c r="L622" i="119"/>
  <c r="M622" i="119"/>
  <c r="L846" i="119"/>
  <c r="M846" i="119"/>
  <c r="L1070" i="119"/>
  <c r="M1070" i="119"/>
  <c r="L1300" i="119"/>
  <c r="M1300" i="119"/>
  <c r="L1539" i="119"/>
  <c r="M1539" i="119"/>
  <c r="L1084" i="119"/>
  <c r="M1084" i="119"/>
  <c r="L1314" i="119"/>
  <c r="M1314" i="119"/>
  <c r="L1553" i="119"/>
  <c r="M1553" i="119"/>
  <c r="L1795" i="119"/>
  <c r="M1795" i="119"/>
  <c r="L2037" i="119"/>
  <c r="M2037" i="119"/>
  <c r="L2285" i="119"/>
  <c r="M2285" i="119"/>
  <c r="L1071" i="119"/>
  <c r="M1071" i="119"/>
  <c r="L1301" i="119"/>
  <c r="M1301" i="119"/>
  <c r="L1540" i="119"/>
  <c r="M1540" i="119"/>
  <c r="L1781" i="119"/>
  <c r="M1781" i="119"/>
  <c r="L2024" i="119"/>
  <c r="M2024" i="119"/>
  <c r="L2269" i="119"/>
  <c r="M2269" i="119"/>
  <c r="L196" i="119"/>
  <c r="M196" i="119"/>
  <c r="L417" i="119"/>
  <c r="M417" i="119"/>
  <c r="L636" i="119"/>
  <c r="M636" i="119"/>
  <c r="L859" i="119"/>
  <c r="M859" i="119"/>
  <c r="L1085" i="119"/>
  <c r="M1085" i="119"/>
  <c r="L1315" i="119"/>
  <c r="M1315" i="119"/>
  <c r="L1554" i="119"/>
  <c r="M1554" i="119"/>
  <c r="L1796" i="119"/>
  <c r="M1796" i="119"/>
  <c r="L2038" i="119"/>
  <c r="M2038" i="119"/>
  <c r="L2286" i="119"/>
  <c r="M2286" i="119"/>
  <c r="L197" i="119"/>
  <c r="M197" i="119"/>
  <c r="L418" i="119"/>
  <c r="M418" i="119"/>
  <c r="L637" i="119"/>
  <c r="M637" i="119"/>
  <c r="L860" i="119"/>
  <c r="M860" i="119"/>
  <c r="L1086" i="119"/>
  <c r="M1086" i="119"/>
  <c r="L1316" i="119"/>
  <c r="M1316" i="119"/>
  <c r="L1555" i="119"/>
  <c r="M1555" i="119"/>
  <c r="L1797" i="119"/>
  <c r="M1797" i="119"/>
  <c r="L2039" i="119"/>
  <c r="M2039" i="119"/>
  <c r="L2287" i="119"/>
  <c r="M2287" i="119"/>
  <c r="L623" i="119"/>
  <c r="M623" i="119"/>
  <c r="L183" i="119"/>
  <c r="M183" i="119"/>
  <c r="L405" i="119"/>
  <c r="M405" i="119"/>
  <c r="L847" i="119"/>
  <c r="M847" i="119"/>
  <c r="L1072" i="119"/>
  <c r="M1072" i="119"/>
  <c r="L1302" i="119"/>
  <c r="M1302" i="119"/>
  <c r="L1541" i="119"/>
  <c r="M1541" i="119"/>
  <c r="L1782" i="119"/>
  <c r="M1782" i="119"/>
  <c r="L1317" i="119"/>
  <c r="M1317" i="119"/>
  <c r="L1556" i="119"/>
  <c r="M1556" i="119"/>
  <c r="L1798" i="119"/>
  <c r="M1798" i="119"/>
  <c r="L2040" i="119"/>
  <c r="M2040" i="119"/>
  <c r="L2288" i="119"/>
  <c r="M2288" i="119"/>
  <c r="L198" i="119"/>
  <c r="M198" i="119"/>
  <c r="L419" i="119"/>
  <c r="M419" i="119"/>
  <c r="L638" i="119"/>
  <c r="M638" i="119"/>
  <c r="L199" i="119"/>
  <c r="M199" i="119"/>
  <c r="L420" i="119"/>
  <c r="M420" i="119"/>
  <c r="L639" i="119"/>
  <c r="M639" i="119"/>
  <c r="L861" i="119"/>
  <c r="M861" i="119"/>
  <c r="L1088" i="119"/>
  <c r="M1088" i="119"/>
  <c r="L1318" i="119"/>
  <c r="M1318" i="119"/>
  <c r="L1558" i="119"/>
  <c r="M1558" i="119"/>
  <c r="L1799" i="119"/>
  <c r="M1799" i="119"/>
  <c r="L2041" i="119"/>
  <c r="M2041" i="119"/>
  <c r="L2289" i="119"/>
  <c r="M2289" i="119"/>
  <c r="L184" i="119"/>
  <c r="M184" i="119"/>
  <c r="L406" i="119"/>
  <c r="M406" i="119"/>
  <c r="L624" i="119"/>
  <c r="M624" i="119"/>
  <c r="L848" i="119"/>
  <c r="M848" i="119"/>
  <c r="L1073" i="119"/>
  <c r="M1073" i="119"/>
  <c r="L1303" i="119"/>
  <c r="M1303" i="119"/>
  <c r="L1542" i="119"/>
  <c r="M1542" i="119"/>
  <c r="L1783" i="119"/>
  <c r="M1783" i="119"/>
  <c r="L2025" i="119"/>
  <c r="M2025" i="119"/>
  <c r="L2270" i="119"/>
  <c r="M2270" i="119"/>
  <c r="L2271" i="119"/>
  <c r="M2271" i="119"/>
  <c r="L213" i="119"/>
  <c r="M213" i="119"/>
  <c r="L434" i="119"/>
  <c r="M434" i="119"/>
  <c r="L656" i="119"/>
  <c r="M656" i="119"/>
  <c r="L878" i="119"/>
  <c r="M878" i="119"/>
  <c r="L1105" i="119"/>
  <c r="M1105" i="119"/>
  <c r="L1335" i="119"/>
  <c r="M1335" i="119"/>
  <c r="L1575" i="119"/>
  <c r="M1575" i="119"/>
  <c r="L1815" i="119"/>
  <c r="M1815" i="119"/>
  <c r="L2057" i="119"/>
  <c r="M2057" i="119"/>
  <c r="L2306" i="119"/>
  <c r="M2306" i="119"/>
  <c r="L435" i="119"/>
  <c r="M435" i="119"/>
  <c r="L657" i="119"/>
  <c r="M657" i="119"/>
  <c r="L879" i="119"/>
  <c r="M879" i="119"/>
  <c r="L1106" i="119"/>
  <c r="M1106" i="119"/>
  <c r="L1336" i="119"/>
  <c r="M1336" i="119"/>
  <c r="L1576" i="119"/>
  <c r="M1576" i="119"/>
  <c r="L1816" i="119"/>
  <c r="M1816" i="119"/>
  <c r="L2058" i="119"/>
  <c r="M2058" i="119"/>
  <c r="L2307" i="119"/>
  <c r="M2307" i="119"/>
  <c r="L1337" i="119"/>
  <c r="M1337" i="119"/>
  <c r="L1577" i="119"/>
  <c r="M1577" i="119"/>
  <c r="L1817" i="119"/>
  <c r="M1817" i="119"/>
  <c r="L2059" i="119"/>
  <c r="M2059" i="119"/>
  <c r="L2308" i="119"/>
  <c r="M2308" i="119"/>
  <c r="L2315" i="119"/>
  <c r="M2315" i="119"/>
  <c r="L849" i="119"/>
  <c r="M849" i="119"/>
  <c r="L1074" i="119"/>
  <c r="M1074" i="119"/>
  <c r="L1304" i="119"/>
  <c r="M1304" i="119"/>
  <c r="L1543" i="119"/>
  <c r="M1543" i="119"/>
  <c r="L1784" i="119"/>
  <c r="M1784" i="119"/>
  <c r="L2026" i="119"/>
  <c r="M2026" i="119"/>
  <c r="L2272" i="119"/>
  <c r="M2272" i="119"/>
  <c r="L640" i="119"/>
  <c r="M640" i="119"/>
  <c r="L862" i="119"/>
  <c r="M862" i="119"/>
  <c r="L1089" i="119"/>
  <c r="M1089" i="119"/>
  <c r="L1319" i="119"/>
  <c r="M1319" i="119"/>
  <c r="L1559" i="119"/>
  <c r="M1559" i="119"/>
  <c r="L1800" i="119"/>
  <c r="M1800" i="119"/>
  <c r="L2042" i="119"/>
  <c r="M2042" i="119"/>
  <c r="L2290" i="119"/>
  <c r="M2290" i="119"/>
  <c r="L393" i="119"/>
  <c r="M393" i="119"/>
  <c r="L610" i="119"/>
  <c r="M610" i="119"/>
  <c r="L834" i="119"/>
  <c r="M834" i="119"/>
  <c r="L1058" i="119"/>
  <c r="M1058" i="119"/>
  <c r="L1287" i="119"/>
  <c r="M1287" i="119"/>
  <c r="L1524" i="119"/>
  <c r="M1524" i="119"/>
  <c r="L1764" i="119"/>
  <c r="M1764" i="119"/>
  <c r="L2008" i="119"/>
  <c r="M2008" i="119"/>
  <c r="L2252" i="119"/>
  <c r="M2252" i="119"/>
  <c r="L219" i="119"/>
  <c r="M219" i="119"/>
  <c r="L441" i="119"/>
  <c r="M441" i="119"/>
  <c r="L663" i="119"/>
  <c r="M663" i="119"/>
  <c r="L885" i="119"/>
  <c r="M885" i="119"/>
  <c r="L1112" i="119"/>
  <c r="M1112" i="119"/>
  <c r="L1343" i="119"/>
  <c r="M1343" i="119"/>
  <c r="L1583" i="119"/>
  <c r="M1583" i="119"/>
  <c r="L1823" i="119"/>
  <c r="M1823" i="119"/>
  <c r="L2065" i="119"/>
  <c r="M2065" i="119"/>
  <c r="L2314" i="119"/>
  <c r="M2314" i="119"/>
  <c r="L172" i="119"/>
  <c r="M172" i="119"/>
  <c r="L394" i="119"/>
  <c r="M394" i="119"/>
  <c r="L611" i="119"/>
  <c r="M611" i="119"/>
  <c r="L835" i="119"/>
  <c r="M835" i="119"/>
  <c r="L1059" i="119"/>
  <c r="M1059" i="119"/>
  <c r="L1288" i="119"/>
  <c r="M1288" i="119"/>
  <c r="L1525" i="119"/>
  <c r="M1525" i="119"/>
  <c r="L1766" i="119"/>
  <c r="M1766" i="119"/>
  <c r="L2010" i="119"/>
  <c r="M2010" i="119"/>
  <c r="L2254" i="119"/>
  <c r="M2254" i="119"/>
  <c r="L188" i="119"/>
  <c r="M188" i="119"/>
  <c r="L410" i="119"/>
  <c r="M410" i="119"/>
  <c r="L629" i="119"/>
  <c r="M629" i="119"/>
  <c r="L853" i="119"/>
  <c r="M853" i="119"/>
  <c r="L1078" i="119"/>
  <c r="M1078" i="119"/>
  <c r="L1308" i="119"/>
  <c r="M1308" i="119"/>
  <c r="L1547" i="119"/>
  <c r="M1547" i="119"/>
  <c r="L1788" i="119"/>
  <c r="M1788" i="119"/>
  <c r="L2030" i="119"/>
  <c r="M2030" i="119"/>
  <c r="L2276" i="119"/>
  <c r="M2276" i="119"/>
  <c r="L1526" i="119"/>
  <c r="M1526" i="119"/>
  <c r="L1767" i="119"/>
  <c r="M1767" i="119"/>
  <c r="L2011" i="119"/>
  <c r="M2011" i="119"/>
  <c r="L2255" i="119"/>
  <c r="M2255" i="119"/>
  <c r="L207" i="119"/>
  <c r="M207" i="119"/>
  <c r="L428" i="119"/>
  <c r="M428" i="119"/>
  <c r="L648" i="119"/>
  <c r="M648" i="119"/>
  <c r="L870" i="119"/>
  <c r="M870" i="119"/>
  <c r="L1097" i="119"/>
  <c r="M1097" i="119"/>
  <c r="L1327" i="119"/>
  <c r="M1327" i="119"/>
  <c r="L1567" i="119"/>
  <c r="M1567" i="119"/>
  <c r="L1808" i="119"/>
  <c r="M1808" i="119"/>
  <c r="L2050" i="119"/>
  <c r="M2050" i="119"/>
  <c r="L2298" i="119"/>
  <c r="M2298" i="119"/>
  <c r="M1761" i="119" l="1"/>
  <c r="L1761" i="119"/>
  <c r="M1760" i="119"/>
  <c r="L1760" i="119"/>
  <c r="M1759" i="119"/>
  <c r="L1759" i="119"/>
  <c r="M1758" i="119"/>
  <c r="L1758" i="119"/>
  <c r="M1757" i="119"/>
  <c r="L1757" i="119"/>
  <c r="M1756" i="119"/>
  <c r="L1756" i="119"/>
  <c r="M1755" i="119"/>
  <c r="L1755" i="119"/>
  <c r="M1754" i="119"/>
  <c r="L1754" i="119"/>
  <c r="M1753" i="119"/>
  <c r="L1753" i="119"/>
  <c r="M1752" i="119"/>
  <c r="L1752" i="119"/>
  <c r="M1751" i="119"/>
  <c r="L1751" i="119"/>
  <c r="M1750" i="119"/>
  <c r="L1750" i="119"/>
  <c r="M1749" i="119"/>
  <c r="L1749" i="119"/>
  <c r="M1748" i="119"/>
  <c r="L1748" i="119"/>
  <c r="M1746" i="119"/>
  <c r="L1746" i="119"/>
  <c r="M1745" i="119"/>
  <c r="L1745" i="119"/>
  <c r="M1744" i="119"/>
  <c r="L1744" i="119"/>
  <c r="M1743" i="119"/>
  <c r="L1743" i="119"/>
  <c r="M1742" i="119"/>
  <c r="L1742" i="119"/>
  <c r="M1741" i="119"/>
  <c r="L1741" i="119"/>
  <c r="M1740" i="119"/>
  <c r="L1740" i="119"/>
  <c r="M1739" i="119"/>
  <c r="L1739" i="119"/>
  <c r="M1738" i="119"/>
  <c r="L1738" i="119"/>
  <c r="M1737" i="119"/>
  <c r="L1737" i="119"/>
  <c r="M1736" i="119"/>
  <c r="L1736" i="119"/>
  <c r="M1735" i="119"/>
  <c r="L1735" i="119"/>
  <c r="M1734" i="119"/>
  <c r="L1734" i="119"/>
  <c r="M1733" i="119"/>
  <c r="L1733" i="119"/>
  <c r="M1732" i="119"/>
  <c r="L1732" i="119"/>
  <c r="M1731" i="119"/>
  <c r="L1731" i="119"/>
  <c r="M1730" i="119"/>
  <c r="L1730" i="119"/>
  <c r="M1729" i="119"/>
  <c r="L1729" i="119"/>
  <c r="M1728" i="119"/>
  <c r="L1728" i="119"/>
  <c r="M1727" i="119"/>
  <c r="L1727" i="119"/>
  <c r="M1725" i="119"/>
  <c r="L1725" i="119"/>
  <c r="M1724" i="119"/>
  <c r="L1724" i="119"/>
  <c r="M1723" i="119"/>
  <c r="L1723" i="119"/>
  <c r="M1722" i="119"/>
  <c r="L1722" i="119"/>
  <c r="M1721" i="119"/>
  <c r="L1721" i="119"/>
  <c r="M1720" i="119"/>
  <c r="L1720" i="119"/>
  <c r="M1719" i="119"/>
  <c r="L1719" i="119"/>
  <c r="M1718" i="119"/>
  <c r="L1718" i="119"/>
  <c r="M1717" i="119"/>
  <c r="L1717" i="119"/>
  <c r="M1716" i="119"/>
  <c r="L1716" i="119"/>
  <c r="M1715" i="119"/>
  <c r="L1715" i="119"/>
  <c r="M1714" i="119"/>
  <c r="L1714" i="119"/>
  <c r="M1712" i="119"/>
  <c r="L1712" i="119"/>
  <c r="M1711" i="119"/>
  <c r="L1711" i="119"/>
  <c r="M1710" i="119"/>
  <c r="L1710" i="119"/>
  <c r="M1709" i="119"/>
  <c r="L1709" i="119"/>
  <c r="M1708" i="119"/>
  <c r="L1708" i="119"/>
  <c r="M1707" i="119"/>
  <c r="L1707" i="119"/>
  <c r="M1706" i="119"/>
  <c r="L1706" i="119"/>
  <c r="M1705" i="119"/>
  <c r="L1705" i="119"/>
  <c r="M1704" i="119"/>
  <c r="L1704" i="119"/>
  <c r="M1703" i="119"/>
  <c r="L1703" i="119"/>
  <c r="M1702" i="119"/>
  <c r="L1702" i="119"/>
  <c r="M1701" i="119"/>
  <c r="L1701" i="119"/>
  <c r="M1700" i="119"/>
  <c r="L1700" i="119"/>
  <c r="M1699" i="119"/>
  <c r="L1699" i="119"/>
  <c r="M1698" i="119"/>
  <c r="L1698" i="119"/>
  <c r="M1697" i="119"/>
  <c r="L1697" i="119"/>
  <c r="M1696" i="119"/>
  <c r="L1696" i="119"/>
  <c r="M1695" i="119"/>
  <c r="L1695" i="119"/>
  <c r="M1694" i="119"/>
  <c r="L1694" i="119"/>
  <c r="M1693" i="119"/>
  <c r="L1693" i="119"/>
  <c r="M1692" i="119"/>
  <c r="L1692" i="119"/>
  <c r="M1691" i="119"/>
  <c r="L1691" i="119"/>
  <c r="M1690" i="119"/>
  <c r="L1690" i="119"/>
  <c r="M1689" i="119"/>
  <c r="L1689" i="119"/>
  <c r="M1688" i="119"/>
  <c r="L1688" i="119"/>
  <c r="M1687" i="119"/>
  <c r="L1687" i="119"/>
  <c r="M1686" i="119"/>
  <c r="L1686" i="119"/>
  <c r="M1685" i="119"/>
  <c r="L1685" i="119"/>
  <c r="M1684" i="119"/>
  <c r="L1684" i="119"/>
  <c r="M1683" i="119"/>
  <c r="L1683" i="119"/>
  <c r="M1682" i="119"/>
  <c r="L1682" i="119"/>
  <c r="M1681" i="119"/>
  <c r="L1681" i="119"/>
  <c r="M1680" i="119"/>
  <c r="L1680" i="119"/>
  <c r="M1679" i="119"/>
  <c r="L1679" i="119"/>
  <c r="M1678" i="119"/>
  <c r="L1678" i="119"/>
  <c r="M1677" i="119"/>
  <c r="L1677" i="119"/>
  <c r="M1676" i="119"/>
  <c r="L1676" i="119"/>
  <c r="M1675" i="119"/>
  <c r="L1675" i="119"/>
  <c r="M1674" i="119"/>
  <c r="L1674" i="119"/>
  <c r="M1673" i="119"/>
  <c r="L1673" i="119"/>
  <c r="M1672" i="119"/>
  <c r="L1672" i="119"/>
  <c r="M1671" i="119"/>
  <c r="L1671" i="119"/>
  <c r="M1670" i="119"/>
  <c r="L1670" i="119"/>
  <c r="M1669" i="119"/>
  <c r="L1669" i="119"/>
  <c r="M1668" i="119"/>
  <c r="L1668" i="119"/>
  <c r="M1667" i="119"/>
  <c r="L1667" i="119"/>
  <c r="M1666" i="119"/>
  <c r="L1666" i="119"/>
  <c r="M1665" i="119"/>
  <c r="L1665" i="119"/>
  <c r="M1664" i="119"/>
  <c r="L1664" i="119"/>
  <c r="M1663" i="119"/>
  <c r="L1663" i="119"/>
  <c r="M1662" i="119"/>
  <c r="L1662" i="119"/>
  <c r="M1661" i="119"/>
  <c r="L1661" i="119"/>
  <c r="M1660" i="119"/>
  <c r="L1660" i="119"/>
  <c r="M1659" i="119"/>
  <c r="L1659" i="119"/>
  <c r="M1658" i="119"/>
  <c r="L1658" i="119"/>
  <c r="M1657" i="119"/>
  <c r="L1657" i="119"/>
  <c r="M1656" i="119"/>
  <c r="L1656" i="119"/>
  <c r="M1655" i="119"/>
  <c r="L1655" i="119"/>
  <c r="M1654" i="119"/>
  <c r="L1654" i="119"/>
  <c r="M1653" i="119"/>
  <c r="L1653" i="119"/>
  <c r="M1652" i="119"/>
  <c r="L1652" i="119"/>
  <c r="M1651" i="119"/>
  <c r="L1651" i="119"/>
  <c r="M1650" i="119"/>
  <c r="L1650" i="119"/>
  <c r="M1649" i="119"/>
  <c r="L1649" i="119"/>
  <c r="M1648" i="119"/>
  <c r="L1648" i="119"/>
  <c r="M1646" i="119"/>
  <c r="L1646" i="119"/>
  <c r="M1645" i="119"/>
  <c r="L1645" i="119"/>
  <c r="M1644" i="119"/>
  <c r="L1644" i="119"/>
  <c r="M1643" i="119"/>
  <c r="L1643" i="119"/>
  <c r="M1642" i="119"/>
  <c r="L1642" i="119"/>
  <c r="M1641" i="119"/>
  <c r="L1641" i="119"/>
  <c r="M1640" i="119"/>
  <c r="L1640" i="119"/>
  <c r="M1639" i="119"/>
  <c r="L1639" i="119"/>
  <c r="M1638" i="119"/>
  <c r="L1638" i="119"/>
  <c r="M1637" i="119"/>
  <c r="L1637" i="119"/>
  <c r="M1636" i="119"/>
  <c r="L1636" i="119"/>
  <c r="M1635" i="119"/>
  <c r="L1635" i="119"/>
  <c r="M1632" i="119"/>
  <c r="L1632" i="119"/>
  <c r="M1631" i="119"/>
  <c r="L1631" i="119"/>
  <c r="M1630" i="119"/>
  <c r="L1630" i="119"/>
  <c r="M1629" i="119"/>
  <c r="L1629" i="119"/>
  <c r="M1628" i="119"/>
  <c r="L1628" i="119"/>
  <c r="M1627" i="119"/>
  <c r="L1627" i="119"/>
  <c r="M1626" i="119"/>
  <c r="L1626" i="119"/>
  <c r="M1625" i="119"/>
  <c r="L1625" i="119"/>
  <c r="M1624" i="119"/>
  <c r="L1624" i="119"/>
  <c r="M1623" i="119"/>
  <c r="L1623" i="119"/>
  <c r="M1622" i="119"/>
  <c r="L1622" i="119"/>
  <c r="M1621" i="119"/>
  <c r="L1621" i="119"/>
  <c r="M1620" i="119"/>
  <c r="L1620" i="119"/>
  <c r="M1619" i="119"/>
  <c r="L1619" i="119"/>
  <c r="M1618" i="119"/>
  <c r="L1618" i="119"/>
  <c r="M1617" i="119"/>
  <c r="L1617" i="119"/>
  <c r="M1616" i="119"/>
  <c r="L1616" i="119"/>
  <c r="M1615" i="119"/>
  <c r="L1615" i="119"/>
  <c r="M1614" i="119"/>
  <c r="L1614" i="119"/>
  <c r="M1613" i="119"/>
  <c r="L1613" i="119"/>
  <c r="M1612" i="119"/>
  <c r="L1612" i="119"/>
  <c r="M1611" i="119"/>
  <c r="L1611" i="119"/>
  <c r="M1610" i="119"/>
  <c r="L1610" i="119"/>
  <c r="M1609" i="119"/>
  <c r="L1609" i="119"/>
  <c r="M1608" i="119"/>
  <c r="L1608" i="119"/>
  <c r="M1607" i="119"/>
  <c r="L1607" i="119"/>
  <c r="M1606" i="119"/>
  <c r="L1606" i="119"/>
  <c r="M1605" i="119"/>
  <c r="L1605" i="119"/>
  <c r="M1604" i="119"/>
  <c r="L1604" i="119"/>
  <c r="M1603" i="119"/>
  <c r="L1603" i="119"/>
  <c r="M1602" i="119"/>
  <c r="L1602" i="119"/>
  <c r="M1601" i="119"/>
  <c r="L1601" i="119"/>
  <c r="M1600" i="119"/>
  <c r="L1600" i="119"/>
  <c r="M1599" i="119"/>
  <c r="L1599" i="119"/>
  <c r="M1598" i="119"/>
  <c r="L1598" i="119"/>
  <c r="M1597" i="119"/>
  <c r="L1597" i="119"/>
  <c r="M1595" i="119"/>
  <c r="L1595" i="119"/>
  <c r="M1594" i="119"/>
  <c r="L1594" i="119"/>
  <c r="M1593" i="119"/>
  <c r="L1593" i="119"/>
  <c r="M1592" i="119"/>
  <c r="L1592" i="119"/>
  <c r="M1591" i="119"/>
  <c r="L1591" i="119"/>
  <c r="M1590" i="119"/>
  <c r="L1590" i="119"/>
  <c r="M1589" i="119"/>
  <c r="L1589" i="119"/>
  <c r="M1588" i="119"/>
  <c r="L1588" i="119"/>
  <c r="M1587" i="119"/>
  <c r="L1587" i="119"/>
  <c r="M1586" i="119"/>
  <c r="L1586" i="119"/>
  <c r="M1585" i="119"/>
  <c r="L1585" i="119"/>
  <c r="M1584" i="119"/>
  <c r="L1584" i="119"/>
  <c r="M1522" i="119"/>
  <c r="L1522" i="119"/>
  <c r="M1521" i="119"/>
  <c r="L1521" i="119"/>
  <c r="M1520" i="119"/>
  <c r="L1520" i="119"/>
  <c r="M1519" i="119"/>
  <c r="L1519" i="119"/>
  <c r="M1518" i="119"/>
  <c r="L1518" i="119"/>
  <c r="M1517" i="119"/>
  <c r="L1517" i="119"/>
  <c r="M1516" i="119"/>
  <c r="L1516" i="119"/>
  <c r="M1515" i="119"/>
  <c r="L1515" i="119"/>
  <c r="M1514" i="119"/>
  <c r="L1514" i="119"/>
  <c r="M1513" i="119"/>
  <c r="L1513" i="119"/>
  <c r="M1512" i="119"/>
  <c r="L1512" i="119"/>
  <c r="M1511" i="119"/>
  <c r="L1511" i="119"/>
  <c r="M1510" i="119"/>
  <c r="L1510" i="119"/>
  <c r="M1509" i="119"/>
  <c r="L1509" i="119"/>
  <c r="M1508" i="119"/>
  <c r="L1508" i="119"/>
  <c r="M1507" i="119"/>
  <c r="L1507" i="119"/>
  <c r="M1506" i="119"/>
  <c r="L1506" i="119"/>
  <c r="M1505" i="119"/>
  <c r="L1505" i="119"/>
  <c r="M1504" i="119"/>
  <c r="L1504" i="119"/>
  <c r="M1503" i="119"/>
  <c r="L1503" i="119"/>
  <c r="M1502" i="119"/>
  <c r="L1502" i="119"/>
  <c r="M1501" i="119"/>
  <c r="L1501" i="119"/>
  <c r="M1500" i="119"/>
  <c r="L1500" i="119"/>
  <c r="M1499" i="119"/>
  <c r="L1499" i="119"/>
  <c r="M1498" i="119"/>
  <c r="L1498" i="119"/>
  <c r="M1497" i="119"/>
  <c r="L1497" i="119"/>
  <c r="M1496" i="119"/>
  <c r="L1496" i="119"/>
  <c r="M1495" i="119"/>
  <c r="L1495" i="119"/>
  <c r="M1494" i="119"/>
  <c r="L1494" i="119"/>
  <c r="M1493" i="119"/>
  <c r="L1493" i="119"/>
  <c r="M1492" i="119"/>
  <c r="L1492" i="119"/>
  <c r="M1491" i="119"/>
  <c r="L1491" i="119"/>
  <c r="M1490" i="119"/>
  <c r="L1490" i="119"/>
  <c r="M1489" i="119"/>
  <c r="L1489" i="119"/>
  <c r="M1488" i="119"/>
  <c r="L1488" i="119"/>
  <c r="M1487" i="119"/>
  <c r="L1487" i="119"/>
  <c r="M1486" i="119"/>
  <c r="L1486" i="119"/>
  <c r="M1485" i="119"/>
  <c r="L1485" i="119"/>
  <c r="M1484" i="119"/>
  <c r="L1484" i="119"/>
  <c r="M1483" i="119"/>
  <c r="L1483" i="119"/>
  <c r="M1482" i="119"/>
  <c r="L1482" i="119"/>
  <c r="M1481" i="119"/>
  <c r="L1481" i="119"/>
  <c r="M1480" i="119"/>
  <c r="L1480" i="119"/>
  <c r="M1479" i="119"/>
  <c r="L1479" i="119"/>
  <c r="M1478" i="119"/>
  <c r="L1478" i="119"/>
  <c r="M1477" i="119"/>
  <c r="L1477" i="119"/>
  <c r="M1476" i="119"/>
  <c r="L1476" i="119"/>
  <c r="M1475" i="119"/>
  <c r="L1475" i="119"/>
  <c r="M1474" i="119"/>
  <c r="L1474" i="119"/>
  <c r="M1473" i="119"/>
  <c r="L1473" i="119"/>
  <c r="M1472" i="119"/>
  <c r="L1472" i="119"/>
  <c r="M1471" i="119"/>
  <c r="L1471" i="119"/>
  <c r="M1470" i="119"/>
  <c r="L1470" i="119"/>
  <c r="M1469" i="119"/>
  <c r="L1469" i="119"/>
  <c r="M1468" i="119"/>
  <c r="L1468" i="119"/>
  <c r="M1467" i="119"/>
  <c r="L1467" i="119"/>
  <c r="M1466" i="119"/>
  <c r="L1466" i="119"/>
  <c r="M1465" i="119"/>
  <c r="L1465" i="119"/>
  <c r="M1464" i="119"/>
  <c r="L1464" i="119"/>
  <c r="M1463" i="119"/>
  <c r="L1463" i="119"/>
  <c r="M1462" i="119"/>
  <c r="L1462" i="119"/>
  <c r="M1461" i="119"/>
  <c r="L1461" i="119"/>
  <c r="M1460" i="119"/>
  <c r="L1460" i="119"/>
  <c r="M1459" i="119"/>
  <c r="L1459" i="119"/>
  <c r="M1458" i="119"/>
  <c r="L1458" i="119"/>
  <c r="M1457" i="119"/>
  <c r="L1457" i="119"/>
  <c r="M1456" i="119"/>
  <c r="L1456" i="119"/>
  <c r="M1455" i="119"/>
  <c r="L1455" i="119"/>
  <c r="M1454" i="119"/>
  <c r="L1454" i="119"/>
  <c r="M1453" i="119"/>
  <c r="L1453" i="119"/>
  <c r="M1452" i="119"/>
  <c r="L1452" i="119"/>
  <c r="M1451" i="119"/>
  <c r="L1451" i="119"/>
  <c r="M1450" i="119"/>
  <c r="L1450" i="119"/>
  <c r="M1449" i="119"/>
  <c r="L1449" i="119"/>
  <c r="M1448" i="119"/>
  <c r="L1448" i="119"/>
  <c r="M1447" i="119"/>
  <c r="L1447" i="119"/>
  <c r="M1446" i="119"/>
  <c r="L1446" i="119"/>
  <c r="M1445" i="119"/>
  <c r="L1445" i="119"/>
  <c r="M1444" i="119"/>
  <c r="L1444" i="119"/>
  <c r="M1443" i="119"/>
  <c r="L1443" i="119"/>
  <c r="M1442" i="119"/>
  <c r="L1442" i="119"/>
  <c r="M1441" i="119"/>
  <c r="L1441" i="119"/>
  <c r="M1440" i="119"/>
  <c r="L1440" i="119"/>
  <c r="M1439" i="119"/>
  <c r="L1439" i="119"/>
  <c r="M1437" i="119"/>
  <c r="L1437" i="119"/>
  <c r="M1436" i="119"/>
  <c r="L1436" i="119"/>
  <c r="M1435" i="119"/>
  <c r="L1435" i="119"/>
  <c r="M1434" i="119"/>
  <c r="L1434" i="119"/>
  <c r="M1433" i="119"/>
  <c r="L1433" i="119"/>
  <c r="M1432" i="119"/>
  <c r="L1432" i="119"/>
  <c r="M1431" i="119"/>
  <c r="L1431" i="119"/>
  <c r="M1430" i="119"/>
  <c r="L1430" i="119"/>
  <c r="M1429" i="119"/>
  <c r="L1429" i="119"/>
  <c r="M1428" i="119"/>
  <c r="L1428" i="119"/>
  <c r="M1427" i="119"/>
  <c r="L1427" i="119"/>
  <c r="M1426" i="119"/>
  <c r="L1426" i="119"/>
  <c r="M1425" i="119"/>
  <c r="L1425" i="119"/>
  <c r="M1424" i="119"/>
  <c r="L1424" i="119"/>
  <c r="M1423" i="119"/>
  <c r="L1423" i="119"/>
  <c r="M1422" i="119"/>
  <c r="L1422" i="119"/>
  <c r="M1421" i="119"/>
  <c r="L1421" i="119"/>
  <c r="M1420" i="119"/>
  <c r="L1420" i="119"/>
  <c r="M1419" i="119"/>
  <c r="L1419" i="119"/>
  <c r="M1418" i="119"/>
  <c r="L1418" i="119"/>
  <c r="M1417" i="119"/>
  <c r="L1417" i="119"/>
  <c r="M1416" i="119"/>
  <c r="L1416" i="119"/>
  <c r="M1415" i="119"/>
  <c r="L1415" i="119"/>
  <c r="M1414" i="119"/>
  <c r="L1414" i="119"/>
  <c r="M1413" i="119"/>
  <c r="L1413" i="119"/>
  <c r="M1412" i="119"/>
  <c r="L1412" i="119"/>
  <c r="M1411" i="119"/>
  <c r="L1411" i="119"/>
  <c r="M1410" i="119"/>
  <c r="L1410" i="119"/>
  <c r="M1409" i="119"/>
  <c r="L1409" i="119"/>
  <c r="M1408" i="119"/>
  <c r="L1408" i="119"/>
  <c r="M1407" i="119"/>
  <c r="L1407" i="119"/>
  <c r="M1406" i="119"/>
  <c r="L1406" i="119"/>
  <c r="M1405" i="119"/>
  <c r="L1405" i="119"/>
  <c r="M1404" i="119"/>
  <c r="L1404" i="119"/>
  <c r="M1403" i="119"/>
  <c r="L1403" i="119"/>
  <c r="M1402" i="119"/>
  <c r="L1402" i="119"/>
  <c r="M1401" i="119"/>
  <c r="L1401" i="119"/>
  <c r="M1400" i="119"/>
  <c r="L1400" i="119"/>
  <c r="M1399" i="119"/>
  <c r="L1399" i="119"/>
  <c r="M1398" i="119"/>
  <c r="L1398" i="119"/>
  <c r="M1397" i="119"/>
  <c r="L1397" i="119"/>
  <c r="M1396" i="119"/>
  <c r="L1396" i="119"/>
  <c r="M1395" i="119"/>
  <c r="L1395" i="119"/>
  <c r="M1394" i="119"/>
  <c r="L1394" i="119"/>
  <c r="M1393" i="119"/>
  <c r="L1393" i="119"/>
  <c r="M1392" i="119"/>
  <c r="L1392" i="119"/>
  <c r="M1391" i="119"/>
  <c r="L1391" i="119"/>
  <c r="M1390" i="119"/>
  <c r="L1390" i="119"/>
  <c r="M1389" i="119"/>
  <c r="L1389" i="119"/>
  <c r="M1388" i="119"/>
  <c r="L1388" i="119"/>
  <c r="M1387" i="119"/>
  <c r="L1387" i="119"/>
  <c r="M1386" i="119"/>
  <c r="L1386" i="119"/>
  <c r="M1385" i="119"/>
  <c r="L1385" i="119"/>
  <c r="M1384" i="119"/>
  <c r="L1384" i="119"/>
  <c r="M1383" i="119"/>
  <c r="L1383" i="119"/>
  <c r="M1382" i="119"/>
  <c r="L1382" i="119"/>
  <c r="M1381" i="119"/>
  <c r="L1381" i="119"/>
  <c r="M1380" i="119"/>
  <c r="L1380" i="119"/>
  <c r="M1379" i="119"/>
  <c r="L1379" i="119"/>
  <c r="M1378" i="119"/>
  <c r="L1378" i="119"/>
  <c r="M1377" i="119"/>
  <c r="L1377" i="119"/>
  <c r="M1376" i="119"/>
  <c r="L1376" i="119"/>
  <c r="M1375" i="119"/>
  <c r="L1375" i="119"/>
  <c r="M1374" i="119"/>
  <c r="L1374" i="119"/>
  <c r="M1373" i="119"/>
  <c r="L1373" i="119"/>
  <c r="M1372" i="119"/>
  <c r="L1372" i="119"/>
  <c r="M1371" i="119"/>
  <c r="L1371" i="119"/>
  <c r="M1370" i="119"/>
  <c r="L1370" i="119"/>
  <c r="M1369" i="119"/>
  <c r="L1369" i="119"/>
  <c r="M1368" i="119"/>
  <c r="L1368" i="119"/>
  <c r="M1367" i="119"/>
  <c r="L1367" i="119"/>
  <c r="M1366" i="119"/>
  <c r="L1366" i="119"/>
  <c r="M1365" i="119"/>
  <c r="L1365" i="119"/>
  <c r="M1364" i="119"/>
  <c r="L1364" i="119"/>
  <c r="M1363" i="119"/>
  <c r="L1363" i="119"/>
  <c r="M1362" i="119"/>
  <c r="L1362" i="119"/>
  <c r="M1361" i="119"/>
  <c r="L1361" i="119"/>
  <c r="M1360" i="119"/>
  <c r="L1360" i="119"/>
  <c r="M1359" i="119"/>
  <c r="L1359" i="119"/>
  <c r="M1358" i="119"/>
  <c r="L1358" i="119"/>
  <c r="M1357" i="119"/>
  <c r="L1357" i="119"/>
  <c r="M1356" i="119"/>
  <c r="L1356" i="119"/>
  <c r="M1355" i="119"/>
  <c r="L1355" i="119"/>
  <c r="M1354" i="119"/>
  <c r="L1354" i="119"/>
  <c r="M1353" i="119"/>
  <c r="L1353" i="119"/>
  <c r="M1352" i="119"/>
  <c r="L1352" i="119"/>
  <c r="M1351" i="119"/>
  <c r="L1351" i="119"/>
  <c r="M1350" i="119"/>
  <c r="L1350" i="119"/>
  <c r="M1349" i="119"/>
  <c r="L1349" i="119"/>
  <c r="M1348" i="119"/>
  <c r="L1348" i="119"/>
  <c r="M1347" i="119"/>
  <c r="L1347" i="119"/>
  <c r="M1346" i="119"/>
  <c r="L1346" i="119"/>
  <c r="M1345" i="119"/>
  <c r="L1345" i="119"/>
  <c r="M1344" i="119"/>
  <c r="L1344" i="119"/>
  <c r="M1286" i="119"/>
  <c r="L1286" i="119"/>
  <c r="M1285" i="119"/>
  <c r="L1285" i="119"/>
  <c r="M1284" i="119"/>
  <c r="L1284" i="119"/>
  <c r="M1283" i="119"/>
  <c r="L1283" i="119"/>
  <c r="M1282" i="119"/>
  <c r="L1282" i="119"/>
  <c r="M1281" i="119"/>
  <c r="L1281" i="119"/>
  <c r="M1280" i="119"/>
  <c r="L1280" i="119"/>
  <c r="M1279" i="119"/>
  <c r="L1279" i="119"/>
  <c r="M1278" i="119"/>
  <c r="L1278" i="119"/>
  <c r="M1277" i="119"/>
  <c r="L1277" i="119"/>
  <c r="M1276" i="119"/>
  <c r="L1276" i="119"/>
  <c r="M1275" i="119"/>
  <c r="L1275" i="119"/>
  <c r="M1274" i="119"/>
  <c r="L1274" i="119"/>
  <c r="M1273" i="119"/>
  <c r="L1273" i="119"/>
  <c r="M1272" i="119"/>
  <c r="L1272" i="119"/>
  <c r="M1271" i="119"/>
  <c r="L1271" i="119"/>
  <c r="M1270" i="119"/>
  <c r="L1270" i="119"/>
  <c r="M1269" i="119"/>
  <c r="L1269" i="119"/>
  <c r="M1268" i="119"/>
  <c r="L1268" i="119"/>
  <c r="M1267" i="119"/>
  <c r="L1267" i="119"/>
  <c r="M1266" i="119"/>
  <c r="L1266" i="119"/>
  <c r="M1265" i="119"/>
  <c r="L1265" i="119"/>
  <c r="M1264" i="119"/>
  <c r="L1264" i="119"/>
  <c r="M1263" i="119"/>
  <c r="L1263" i="119"/>
  <c r="M1262" i="119"/>
  <c r="L1262" i="119"/>
  <c r="M1261" i="119"/>
  <c r="L1261" i="119"/>
  <c r="M1260" i="119"/>
  <c r="L1260" i="119"/>
  <c r="M1259" i="119"/>
  <c r="L1259" i="119"/>
  <c r="M1258" i="119"/>
  <c r="L1258" i="119"/>
  <c r="M1257" i="119"/>
  <c r="L1257" i="119"/>
  <c r="M1256" i="119"/>
  <c r="L1256" i="119"/>
  <c r="M1255" i="119"/>
  <c r="L1255" i="119"/>
  <c r="M1254" i="119"/>
  <c r="L1254" i="119"/>
  <c r="M1253" i="119"/>
  <c r="L1253" i="119"/>
  <c r="M1252" i="119"/>
  <c r="L1252" i="119"/>
  <c r="M1251" i="119"/>
  <c r="L1251" i="119"/>
  <c r="M1250" i="119"/>
  <c r="L1250" i="119"/>
  <c r="M1249" i="119"/>
  <c r="L1249" i="119"/>
  <c r="M1248" i="119"/>
  <c r="L1248" i="119"/>
  <c r="M1247" i="119"/>
  <c r="L1247" i="119"/>
  <c r="M1246" i="119"/>
  <c r="L1246" i="119"/>
  <c r="M1245" i="119"/>
  <c r="L1245" i="119"/>
  <c r="M1244" i="119"/>
  <c r="L1244" i="119"/>
  <c r="M1243" i="119"/>
  <c r="L1243" i="119"/>
  <c r="M1242" i="119"/>
  <c r="L1242" i="119"/>
  <c r="M1241" i="119"/>
  <c r="L1241" i="119"/>
  <c r="M1240" i="119"/>
  <c r="L1240" i="119"/>
  <c r="M1239" i="119"/>
  <c r="L1239" i="119"/>
  <c r="M1238" i="119"/>
  <c r="L1238" i="119"/>
  <c r="M1237" i="119"/>
  <c r="L1237" i="119"/>
  <c r="M1236" i="119"/>
  <c r="L1236" i="119"/>
  <c r="M1235" i="119"/>
  <c r="L1235" i="119"/>
  <c r="M1234" i="119"/>
  <c r="L1234" i="119"/>
  <c r="M1233" i="119"/>
  <c r="L1233" i="119"/>
  <c r="M1232" i="119"/>
  <c r="L1232" i="119"/>
  <c r="M1231" i="119"/>
  <c r="L1231" i="119"/>
  <c r="M1230" i="119"/>
  <c r="L1230" i="119"/>
  <c r="M1229" i="119"/>
  <c r="L1229" i="119"/>
  <c r="M1228" i="119"/>
  <c r="L1228" i="119"/>
  <c r="M1227" i="119"/>
  <c r="L1227" i="119"/>
  <c r="M1226" i="119"/>
  <c r="L1226" i="119"/>
  <c r="M1225" i="119"/>
  <c r="L1225" i="119"/>
  <c r="M1224" i="119"/>
  <c r="L1224" i="119"/>
  <c r="M1223" i="119"/>
  <c r="L1223" i="119"/>
  <c r="M1222" i="119"/>
  <c r="L1222" i="119"/>
  <c r="M1221" i="119"/>
  <c r="L1221" i="119"/>
  <c r="M1220" i="119"/>
  <c r="L1220" i="119"/>
  <c r="M1219" i="119"/>
  <c r="L1219" i="119"/>
  <c r="M1218" i="119"/>
  <c r="L1218" i="119"/>
  <c r="M1217" i="119"/>
  <c r="L1217" i="119"/>
  <c r="M1216" i="119"/>
  <c r="L1216" i="119"/>
  <c r="M1215" i="119"/>
  <c r="L1215" i="119"/>
  <c r="M1214" i="119"/>
  <c r="L1214" i="119"/>
  <c r="M1213" i="119"/>
  <c r="L1213" i="119"/>
  <c r="M1212" i="119"/>
  <c r="L1212" i="119"/>
  <c r="M1211" i="119"/>
  <c r="L1211" i="119"/>
  <c r="M1210" i="119"/>
  <c r="L1210" i="119"/>
  <c r="M1209" i="119"/>
  <c r="L1209" i="119"/>
  <c r="M1208" i="119"/>
  <c r="L1208" i="119"/>
  <c r="M1207" i="119"/>
  <c r="L1207" i="119"/>
  <c r="M1206" i="119"/>
  <c r="L1206" i="119"/>
  <c r="M1205" i="119"/>
  <c r="L1205" i="119"/>
  <c r="M1204" i="119"/>
  <c r="L1204" i="119"/>
  <c r="M1203" i="119"/>
  <c r="L1203" i="119"/>
  <c r="M1202" i="119"/>
  <c r="L1202" i="119"/>
  <c r="M1201" i="119"/>
  <c r="L1201" i="119"/>
  <c r="M1200" i="119"/>
  <c r="L1200" i="119"/>
  <c r="M1199" i="119"/>
  <c r="L1199" i="119"/>
  <c r="M1198" i="119"/>
  <c r="L1198" i="119"/>
  <c r="M1197" i="119"/>
  <c r="L1197" i="119"/>
  <c r="M1196" i="119"/>
  <c r="L1196" i="119"/>
  <c r="M1195" i="119"/>
  <c r="L1195" i="119"/>
  <c r="M1194" i="119"/>
  <c r="L1194" i="119"/>
  <c r="M1193" i="119"/>
  <c r="L1193" i="119"/>
  <c r="M1192" i="119"/>
  <c r="L1192" i="119"/>
  <c r="M1191" i="119"/>
  <c r="L1191" i="119"/>
  <c r="M1190" i="119"/>
  <c r="L1190" i="119"/>
  <c r="M1189" i="119"/>
  <c r="L1189" i="119"/>
  <c r="M1188" i="119"/>
  <c r="L1188" i="119"/>
  <c r="M1187" i="119"/>
  <c r="L1187" i="119"/>
  <c r="M1186" i="119"/>
  <c r="L1186" i="119"/>
  <c r="M1185" i="119"/>
  <c r="L1185" i="119"/>
  <c r="M1184" i="119"/>
  <c r="L1184" i="119"/>
  <c r="M1183" i="119"/>
  <c r="L1183" i="119"/>
  <c r="M1182" i="119"/>
  <c r="L1182" i="119"/>
  <c r="M1181" i="119"/>
  <c r="L1181" i="119"/>
  <c r="M1180" i="119"/>
  <c r="L1180" i="119"/>
  <c r="M1179" i="119"/>
  <c r="L1179" i="119"/>
  <c r="M1178" i="119"/>
  <c r="L1178" i="119"/>
  <c r="M1177" i="119"/>
  <c r="L1177" i="119"/>
  <c r="M1176" i="119"/>
  <c r="L1176" i="119"/>
  <c r="M1175" i="119"/>
  <c r="L1175" i="119"/>
  <c r="M1174" i="119"/>
  <c r="L1174" i="119"/>
  <c r="M1173" i="119"/>
  <c r="L1173" i="119"/>
  <c r="M1172" i="119"/>
  <c r="L1172" i="119"/>
  <c r="M1171" i="119"/>
  <c r="L1171" i="119"/>
  <c r="M1170" i="119"/>
  <c r="L1170" i="119"/>
  <c r="M1168" i="119"/>
  <c r="L1168" i="119"/>
  <c r="M1167" i="119"/>
  <c r="L1167" i="119"/>
  <c r="M1166" i="119"/>
  <c r="L1166" i="119"/>
  <c r="M1165" i="119"/>
  <c r="L1165" i="119"/>
  <c r="M1164" i="119"/>
  <c r="L1164" i="119"/>
  <c r="M1163" i="119"/>
  <c r="L1163" i="119"/>
  <c r="M1162" i="119"/>
  <c r="L1162" i="119"/>
  <c r="M1161" i="119"/>
  <c r="L1161" i="119"/>
  <c r="M1160" i="119"/>
  <c r="L1160" i="119"/>
  <c r="M1159" i="119"/>
  <c r="L1159" i="119"/>
  <c r="M1158" i="119"/>
  <c r="L1158" i="119"/>
  <c r="M1157" i="119"/>
  <c r="L1157" i="119"/>
  <c r="M1156" i="119"/>
  <c r="L1156" i="119"/>
  <c r="M1155" i="119"/>
  <c r="L1155" i="119"/>
  <c r="M1154" i="119"/>
  <c r="L1154" i="119"/>
  <c r="M1153" i="119"/>
  <c r="L1153" i="119"/>
  <c r="M1152" i="119"/>
  <c r="L1152" i="119"/>
  <c r="M1151" i="119"/>
  <c r="L1151" i="119"/>
  <c r="M1150" i="119"/>
  <c r="L1150" i="119"/>
  <c r="M1149" i="119"/>
  <c r="L1149" i="119"/>
  <c r="M1148" i="119"/>
  <c r="L1148" i="119"/>
  <c r="M1147" i="119"/>
  <c r="L1147" i="119"/>
  <c r="M1146" i="119"/>
  <c r="L1146" i="119"/>
  <c r="M1145" i="119"/>
  <c r="L1145" i="119"/>
  <c r="M1144" i="119"/>
  <c r="L1144" i="119"/>
  <c r="M1143" i="119"/>
  <c r="L1143" i="119"/>
  <c r="M1142" i="119"/>
  <c r="L1142" i="119"/>
  <c r="M1141" i="119"/>
  <c r="L1141" i="119"/>
  <c r="M1140" i="119"/>
  <c r="L1140" i="119"/>
  <c r="M1139" i="119"/>
  <c r="L1139" i="119"/>
  <c r="M1138" i="119"/>
  <c r="L1138" i="119"/>
  <c r="M1137" i="119"/>
  <c r="L1137" i="119"/>
  <c r="M1136" i="119"/>
  <c r="L1136" i="119"/>
  <c r="M1135" i="119"/>
  <c r="L1135" i="119"/>
  <c r="M1134" i="119"/>
  <c r="L1134" i="119"/>
  <c r="M1133" i="119"/>
  <c r="L1133" i="119"/>
  <c r="M1132" i="119"/>
  <c r="L1132" i="119"/>
  <c r="M1131" i="119"/>
  <c r="L1131" i="119"/>
  <c r="M1130" i="119"/>
  <c r="L1130" i="119"/>
  <c r="M1129" i="119"/>
  <c r="L1129" i="119"/>
  <c r="M1128" i="119"/>
  <c r="L1128" i="119"/>
  <c r="M1127" i="119"/>
  <c r="L1127" i="119"/>
  <c r="M1126" i="119"/>
  <c r="L1126" i="119"/>
  <c r="M1125" i="119"/>
  <c r="L1125" i="119"/>
  <c r="M1124" i="119"/>
  <c r="L1124" i="119"/>
  <c r="M1123" i="119"/>
  <c r="L1123" i="119"/>
  <c r="M1122" i="119"/>
  <c r="L1122" i="119"/>
  <c r="M1121" i="119"/>
  <c r="L1121" i="119"/>
  <c r="M1120" i="119"/>
  <c r="L1120" i="119"/>
  <c r="M1119" i="119"/>
  <c r="L1119" i="119"/>
  <c r="M1118" i="119"/>
  <c r="L1118" i="119"/>
  <c r="M1117" i="119"/>
  <c r="L1117" i="119"/>
  <c r="M1116" i="119"/>
  <c r="L1116" i="119"/>
  <c r="M1115" i="119"/>
  <c r="L1115" i="119"/>
  <c r="M1114" i="119"/>
  <c r="L1114" i="119"/>
  <c r="M1113" i="119"/>
  <c r="L1113" i="119"/>
  <c r="M1057" i="119"/>
  <c r="L1057" i="119"/>
  <c r="M1056" i="119"/>
  <c r="L1056" i="119"/>
  <c r="M1055" i="119"/>
  <c r="L1055" i="119"/>
  <c r="M1054" i="119"/>
  <c r="L1054" i="119"/>
  <c r="M1053" i="119"/>
  <c r="L1053" i="119"/>
  <c r="M1052" i="119"/>
  <c r="L1052" i="119"/>
  <c r="M1051" i="119"/>
  <c r="L1051" i="119"/>
  <c r="M1050" i="119"/>
  <c r="L1050" i="119"/>
  <c r="M1049" i="119"/>
  <c r="L1049" i="119"/>
  <c r="M1048" i="119"/>
  <c r="L1048" i="119"/>
  <c r="M1047" i="119"/>
  <c r="L1047" i="119"/>
  <c r="M1046" i="119"/>
  <c r="L1046" i="119"/>
  <c r="M1045" i="119"/>
  <c r="L1045" i="119"/>
  <c r="M1044" i="119"/>
  <c r="L1044" i="119"/>
  <c r="M1043" i="119"/>
  <c r="L1043" i="119"/>
  <c r="M1042" i="119"/>
  <c r="L1042" i="119"/>
  <c r="M1041" i="119"/>
  <c r="L1041" i="119"/>
  <c r="M1040" i="119"/>
  <c r="L1040" i="119"/>
  <c r="M1039" i="119"/>
  <c r="L1039" i="119"/>
  <c r="M1038" i="119"/>
  <c r="L1038" i="119"/>
  <c r="M1037" i="119"/>
  <c r="L1037" i="119"/>
  <c r="M1036" i="119"/>
  <c r="L1036" i="119"/>
  <c r="M1035" i="119"/>
  <c r="L1035" i="119"/>
  <c r="M1034" i="119"/>
  <c r="L1034" i="119"/>
  <c r="M1033" i="119"/>
  <c r="L1033" i="119"/>
  <c r="M1032" i="119"/>
  <c r="L1032" i="119"/>
  <c r="M1031" i="119"/>
  <c r="L1031" i="119"/>
  <c r="M1030" i="119"/>
  <c r="L1030" i="119"/>
  <c r="M1029" i="119"/>
  <c r="L1029" i="119"/>
  <c r="M1028" i="119"/>
  <c r="L1028" i="119"/>
  <c r="M1027" i="119"/>
  <c r="L1027" i="119"/>
  <c r="M1026" i="119"/>
  <c r="L1026" i="119"/>
  <c r="M1025" i="119"/>
  <c r="L1025" i="119"/>
  <c r="M1024" i="119"/>
  <c r="L1024" i="119"/>
  <c r="M1023" i="119"/>
  <c r="L1023" i="119"/>
  <c r="M1022" i="119"/>
  <c r="L1022" i="119"/>
  <c r="M1021" i="119"/>
  <c r="L1021" i="119"/>
  <c r="M1020" i="119"/>
  <c r="L1020" i="119"/>
  <c r="M1019" i="119"/>
  <c r="L1019" i="119"/>
  <c r="M1018" i="119"/>
  <c r="L1018" i="119"/>
  <c r="M1017" i="119"/>
  <c r="L1017" i="119"/>
  <c r="M1016" i="119"/>
  <c r="L1016" i="119"/>
  <c r="M1015" i="119"/>
  <c r="L1015" i="119"/>
  <c r="M1014" i="119"/>
  <c r="L1014" i="119"/>
  <c r="M1013" i="119"/>
  <c r="L1013" i="119"/>
  <c r="M1012" i="119"/>
  <c r="L1012" i="119"/>
  <c r="M1011" i="119"/>
  <c r="L1011" i="119"/>
  <c r="M1010" i="119"/>
  <c r="L1010" i="119"/>
  <c r="M1009" i="119"/>
  <c r="L1009" i="119"/>
  <c r="M1008" i="119"/>
  <c r="L1008" i="119"/>
  <c r="M1007" i="119"/>
  <c r="L1007" i="119"/>
  <c r="M1006" i="119"/>
  <c r="L1006" i="119"/>
  <c r="M1005" i="119"/>
  <c r="L1005" i="119"/>
  <c r="M1004" i="119"/>
  <c r="L1004" i="119"/>
  <c r="M1003" i="119"/>
  <c r="L1003" i="119"/>
  <c r="M1002" i="119"/>
  <c r="L1002" i="119"/>
  <c r="M1001" i="119"/>
  <c r="L1001" i="119"/>
  <c r="M1000" i="119"/>
  <c r="L1000" i="119"/>
  <c r="M999" i="119"/>
  <c r="L999" i="119"/>
  <c r="M998" i="119"/>
  <c r="L998" i="119"/>
  <c r="M997" i="119"/>
  <c r="L997" i="119"/>
  <c r="M996" i="119"/>
  <c r="L996" i="119"/>
  <c r="M995" i="119"/>
  <c r="L995" i="119"/>
  <c r="M994" i="119"/>
  <c r="L994" i="119"/>
  <c r="M993" i="119"/>
  <c r="L993" i="119"/>
  <c r="M992" i="119"/>
  <c r="L992" i="119"/>
  <c r="M991" i="119"/>
  <c r="L991" i="119"/>
  <c r="M990" i="119"/>
  <c r="L990" i="119"/>
  <c r="M989" i="119"/>
  <c r="L989" i="119"/>
  <c r="M988" i="119"/>
  <c r="L988" i="119"/>
  <c r="M987" i="119"/>
  <c r="L987" i="119"/>
  <c r="M986" i="119"/>
  <c r="L986" i="119"/>
  <c r="M985" i="119"/>
  <c r="L985" i="119"/>
  <c r="M984" i="119"/>
  <c r="L984" i="119"/>
  <c r="M983" i="119"/>
  <c r="L983" i="119"/>
  <c r="M981" i="119"/>
  <c r="L981" i="119"/>
  <c r="M980" i="119"/>
  <c r="L980" i="119"/>
  <c r="M979" i="119"/>
  <c r="L979" i="119"/>
  <c r="M978" i="119"/>
  <c r="L978" i="119"/>
  <c r="M977" i="119"/>
  <c r="L977" i="119"/>
  <c r="M975" i="119"/>
  <c r="L975" i="119"/>
  <c r="M974" i="119"/>
  <c r="L974" i="119"/>
  <c r="M973" i="119"/>
  <c r="L973" i="119"/>
  <c r="M972" i="119"/>
  <c r="L972" i="119"/>
  <c r="M971" i="119"/>
  <c r="L971" i="119"/>
  <c r="M970" i="119"/>
  <c r="L970" i="119"/>
  <c r="M969" i="119"/>
  <c r="L969" i="119"/>
  <c r="M968" i="119"/>
  <c r="L968" i="119"/>
  <c r="M967" i="119"/>
  <c r="L967" i="119"/>
  <c r="M966" i="119"/>
  <c r="L966" i="119"/>
  <c r="M965" i="119"/>
  <c r="L965" i="119"/>
  <c r="M964" i="119"/>
  <c r="L964" i="119"/>
  <c r="M963" i="119"/>
  <c r="L963" i="119"/>
  <c r="M962" i="119"/>
  <c r="L962" i="119"/>
  <c r="M961" i="119"/>
  <c r="L961" i="119"/>
  <c r="M960" i="119"/>
  <c r="L960" i="119"/>
  <c r="M959" i="119"/>
  <c r="L959" i="119"/>
  <c r="M958" i="119"/>
  <c r="L958" i="119"/>
  <c r="M957" i="119"/>
  <c r="L957" i="119"/>
  <c r="M956" i="119"/>
  <c r="L956" i="119"/>
  <c r="M955" i="119"/>
  <c r="L955" i="119"/>
  <c r="M954" i="119"/>
  <c r="L954" i="119"/>
  <c r="M953" i="119"/>
  <c r="L953" i="119"/>
  <c r="M952" i="119"/>
  <c r="L952" i="119"/>
  <c r="M951" i="119"/>
  <c r="L951" i="119"/>
  <c r="M950" i="119"/>
  <c r="L950" i="119"/>
  <c r="M949" i="119"/>
  <c r="L949" i="119"/>
  <c r="M948" i="119"/>
  <c r="L948" i="119"/>
  <c r="M947" i="119"/>
  <c r="L947" i="119"/>
  <c r="M946" i="119"/>
  <c r="L946" i="119"/>
  <c r="M945" i="119"/>
  <c r="L945" i="119"/>
  <c r="M944" i="119"/>
  <c r="L944" i="119"/>
  <c r="M943" i="119"/>
  <c r="L943" i="119"/>
  <c r="M942" i="119"/>
  <c r="L942" i="119"/>
  <c r="M940" i="119"/>
  <c r="L940" i="119"/>
  <c r="M939" i="119"/>
  <c r="L939" i="119"/>
  <c r="M938" i="119"/>
  <c r="L938" i="119"/>
  <c r="M937" i="119"/>
  <c r="L937" i="119"/>
  <c r="M936" i="119"/>
  <c r="L936" i="119"/>
  <c r="M935" i="119"/>
  <c r="L935" i="119"/>
  <c r="M934" i="119"/>
  <c r="L934" i="119"/>
  <c r="M933" i="119"/>
  <c r="L933" i="119"/>
  <c r="M932" i="119"/>
  <c r="L932" i="119"/>
  <c r="M931" i="119"/>
  <c r="L931" i="119"/>
  <c r="M930" i="119"/>
  <c r="L930" i="119"/>
  <c r="M929" i="119"/>
  <c r="L929" i="119"/>
  <c r="M928" i="119"/>
  <c r="L928" i="119"/>
  <c r="M927" i="119"/>
  <c r="L927" i="119"/>
  <c r="M926" i="119"/>
  <c r="L926" i="119"/>
  <c r="M925" i="119"/>
  <c r="L925" i="119"/>
  <c r="M924" i="119"/>
  <c r="L924" i="119"/>
  <c r="M923" i="119"/>
  <c r="L923" i="119"/>
  <c r="M922" i="119"/>
  <c r="L922" i="119"/>
  <c r="M921" i="119"/>
  <c r="L921" i="119"/>
  <c r="M920" i="119"/>
  <c r="L920" i="119"/>
  <c r="M919" i="119"/>
  <c r="L919" i="119"/>
  <c r="M918" i="119"/>
  <c r="L918" i="119"/>
  <c r="M917" i="119"/>
  <c r="L917" i="119"/>
  <c r="M916" i="119"/>
  <c r="L916" i="119"/>
  <c r="M915" i="119"/>
  <c r="L915" i="119"/>
  <c r="M914" i="119"/>
  <c r="L914" i="119"/>
  <c r="M913" i="119"/>
  <c r="L913" i="119"/>
  <c r="M912" i="119"/>
  <c r="L912" i="119"/>
  <c r="M911" i="119"/>
  <c r="L911" i="119"/>
  <c r="M910" i="119"/>
  <c r="L910" i="119"/>
  <c r="M909" i="119"/>
  <c r="L909" i="119"/>
  <c r="M908" i="119"/>
  <c r="L908" i="119"/>
  <c r="M907" i="119"/>
  <c r="L907" i="119"/>
  <c r="M906" i="119"/>
  <c r="L906" i="119"/>
  <c r="M905" i="119"/>
  <c r="L905" i="119"/>
  <c r="M904" i="119"/>
  <c r="L904" i="119"/>
  <c r="M903" i="119"/>
  <c r="L903" i="119"/>
  <c r="M902" i="119"/>
  <c r="L902" i="119"/>
  <c r="M901" i="119"/>
  <c r="L901" i="119"/>
  <c r="M900" i="119"/>
  <c r="L900" i="119"/>
  <c r="M899" i="119"/>
  <c r="L899" i="119"/>
  <c r="M898" i="119"/>
  <c r="L898" i="119"/>
  <c r="M897" i="119"/>
  <c r="L897" i="119"/>
  <c r="M896" i="119"/>
  <c r="L896" i="119"/>
  <c r="M895" i="119"/>
  <c r="L895" i="119"/>
  <c r="M894" i="119"/>
  <c r="L894" i="119"/>
  <c r="M893" i="119"/>
  <c r="L893" i="119"/>
  <c r="M892" i="119"/>
  <c r="L892" i="119"/>
  <c r="M891" i="119"/>
  <c r="L891" i="119"/>
  <c r="M889" i="119"/>
  <c r="L889" i="119"/>
  <c r="M888" i="119"/>
  <c r="L888" i="119"/>
  <c r="M887" i="119"/>
  <c r="L887" i="119"/>
  <c r="M886" i="119"/>
  <c r="L886" i="119"/>
  <c r="M833" i="119"/>
  <c r="L833" i="119"/>
  <c r="M832" i="119"/>
  <c r="L832" i="119"/>
  <c r="M831" i="119"/>
  <c r="L831" i="119"/>
  <c r="M830" i="119"/>
  <c r="L830" i="119"/>
  <c r="M829" i="119"/>
  <c r="L829" i="119"/>
  <c r="M828" i="119"/>
  <c r="L828" i="119"/>
  <c r="M827" i="119"/>
  <c r="L827" i="119"/>
  <c r="M826" i="119"/>
  <c r="L826" i="119"/>
  <c r="M825" i="119"/>
  <c r="L825" i="119"/>
  <c r="M824" i="119"/>
  <c r="L824" i="119"/>
  <c r="M823" i="119"/>
  <c r="L823" i="119"/>
  <c r="M822" i="119"/>
  <c r="L822" i="119"/>
  <c r="M821" i="119"/>
  <c r="L821" i="119"/>
  <c r="M820" i="119"/>
  <c r="L820" i="119"/>
  <c r="M819" i="119"/>
  <c r="L819" i="119"/>
  <c r="M818" i="119"/>
  <c r="L818" i="119"/>
  <c r="M817" i="119"/>
  <c r="L817" i="119"/>
  <c r="M816" i="119"/>
  <c r="L816" i="119"/>
  <c r="M815" i="119"/>
  <c r="L815" i="119"/>
  <c r="M813" i="119"/>
  <c r="L813" i="119"/>
  <c r="M812" i="119"/>
  <c r="L812" i="119"/>
  <c r="M811" i="119"/>
  <c r="L811" i="119"/>
  <c r="M810" i="119"/>
  <c r="L810" i="119"/>
  <c r="M809" i="119"/>
  <c r="L809" i="119"/>
  <c r="M808" i="119"/>
  <c r="L808" i="119"/>
  <c r="M807" i="119"/>
  <c r="L807" i="119"/>
  <c r="M806" i="119"/>
  <c r="L806" i="119"/>
  <c r="M805" i="119"/>
  <c r="L805" i="119"/>
  <c r="M804" i="119"/>
  <c r="L804" i="119"/>
  <c r="M803" i="119"/>
  <c r="L803" i="119"/>
  <c r="M802" i="119"/>
  <c r="L802" i="119"/>
  <c r="M801" i="119"/>
  <c r="L801" i="119"/>
  <c r="M800" i="119"/>
  <c r="L800" i="119"/>
  <c r="M799" i="119"/>
  <c r="L799" i="119"/>
  <c r="M798" i="119"/>
  <c r="L798" i="119"/>
  <c r="M797" i="119"/>
  <c r="L797" i="119"/>
  <c r="M796" i="119"/>
  <c r="L796" i="119"/>
  <c r="M795" i="119"/>
  <c r="L795" i="119"/>
  <c r="M794" i="119"/>
  <c r="L794" i="119"/>
  <c r="M793" i="119"/>
  <c r="L793" i="119"/>
  <c r="M792" i="119"/>
  <c r="L792" i="119"/>
  <c r="M791" i="119"/>
  <c r="L791" i="119"/>
  <c r="M790" i="119"/>
  <c r="L790" i="119"/>
  <c r="M788" i="119"/>
  <c r="L788" i="119"/>
  <c r="M787" i="119"/>
  <c r="L787" i="119"/>
  <c r="M786" i="119"/>
  <c r="L786" i="119"/>
  <c r="M785" i="119"/>
  <c r="L785" i="119"/>
  <c r="M784" i="119"/>
  <c r="L784" i="119"/>
  <c r="M783" i="119"/>
  <c r="L783" i="119"/>
  <c r="M782" i="119"/>
  <c r="L782" i="119"/>
  <c r="M781" i="119"/>
  <c r="L781" i="119"/>
  <c r="M780" i="119"/>
  <c r="L780" i="119"/>
  <c r="M779" i="119"/>
  <c r="L779" i="119"/>
  <c r="M778" i="119"/>
  <c r="L778" i="119"/>
  <c r="M777" i="119"/>
  <c r="L777" i="119"/>
  <c r="M776" i="119"/>
  <c r="L776" i="119"/>
  <c r="M775" i="119"/>
  <c r="L775" i="119"/>
  <c r="M774" i="119"/>
  <c r="L774" i="119"/>
  <c r="M773" i="119"/>
  <c r="L773" i="119"/>
  <c r="M772" i="119"/>
  <c r="L772" i="119"/>
  <c r="M771" i="119"/>
  <c r="L771" i="119"/>
  <c r="M770" i="119"/>
  <c r="L770" i="119"/>
  <c r="M769" i="119"/>
  <c r="L769" i="119"/>
  <c r="M768" i="119"/>
  <c r="L768" i="119"/>
  <c r="M767" i="119"/>
  <c r="L767" i="119"/>
  <c r="M766" i="119"/>
  <c r="L766" i="119"/>
  <c r="M765" i="119"/>
  <c r="L765" i="119"/>
  <c r="M764" i="119"/>
  <c r="L764" i="119"/>
  <c r="M763" i="119"/>
  <c r="L763" i="119"/>
  <c r="M762" i="119"/>
  <c r="L762" i="119"/>
  <c r="M761" i="119"/>
  <c r="L761" i="119"/>
  <c r="M760" i="119"/>
  <c r="L760" i="119"/>
  <c r="M759" i="119"/>
  <c r="L759" i="119"/>
  <c r="M758" i="119"/>
  <c r="L758" i="119"/>
  <c r="M757" i="119"/>
  <c r="L757" i="119"/>
  <c r="M756" i="119"/>
  <c r="L756" i="119"/>
  <c r="M755" i="119"/>
  <c r="L755" i="119"/>
  <c r="M754" i="119"/>
  <c r="L754" i="119"/>
  <c r="M753" i="119"/>
  <c r="L753" i="119"/>
  <c r="M752" i="119"/>
  <c r="L752" i="119"/>
  <c r="M751" i="119"/>
  <c r="L751" i="119"/>
  <c r="M750" i="119"/>
  <c r="L750" i="119"/>
  <c r="M749" i="119"/>
  <c r="L749" i="119"/>
  <c r="M748" i="119"/>
  <c r="L748" i="119"/>
  <c r="M747" i="119"/>
  <c r="L747" i="119"/>
  <c r="M746" i="119"/>
  <c r="L746" i="119"/>
  <c r="M745" i="119"/>
  <c r="L745" i="119"/>
  <c r="M744" i="119"/>
  <c r="L744" i="119"/>
  <c r="M743" i="119"/>
  <c r="L743" i="119"/>
  <c r="M742" i="119"/>
  <c r="L742" i="119"/>
  <c r="M741" i="119"/>
  <c r="L741" i="119"/>
  <c r="M740" i="119"/>
  <c r="L740" i="119"/>
  <c r="M739" i="119"/>
  <c r="L739" i="119"/>
  <c r="M738" i="119"/>
  <c r="L738" i="119"/>
  <c r="M737" i="119"/>
  <c r="L737" i="119"/>
  <c r="M736" i="119"/>
  <c r="L736" i="119"/>
  <c r="M735" i="119"/>
  <c r="L735" i="119"/>
  <c r="M734" i="119"/>
  <c r="L734" i="119"/>
  <c r="M733" i="119"/>
  <c r="L733" i="119"/>
  <c r="M732" i="119"/>
  <c r="L732" i="119"/>
  <c r="M731" i="119"/>
  <c r="L731" i="119"/>
  <c r="M730" i="119"/>
  <c r="L730" i="119"/>
  <c r="M729" i="119"/>
  <c r="L729" i="119"/>
  <c r="M728" i="119"/>
  <c r="L728" i="119"/>
  <c r="M727" i="119"/>
  <c r="L727" i="119"/>
  <c r="M726" i="119"/>
  <c r="L726" i="119"/>
  <c r="M725" i="119"/>
  <c r="L725" i="119"/>
  <c r="M724" i="119"/>
  <c r="L724" i="119"/>
  <c r="M723" i="119"/>
  <c r="L723" i="119"/>
  <c r="M722" i="119"/>
  <c r="L722" i="119"/>
  <c r="M721" i="119"/>
  <c r="L721" i="119"/>
  <c r="M720" i="119"/>
  <c r="L720" i="119"/>
  <c r="M719" i="119"/>
  <c r="L719" i="119"/>
  <c r="M718" i="119"/>
  <c r="L718" i="119"/>
  <c r="M717" i="119"/>
  <c r="L717" i="119"/>
  <c r="M716" i="119"/>
  <c r="L716" i="119"/>
  <c r="M715" i="119"/>
  <c r="L715" i="119"/>
  <c r="M714" i="119"/>
  <c r="L714" i="119"/>
  <c r="M713" i="119"/>
  <c r="L713" i="119"/>
  <c r="M712" i="119"/>
  <c r="L712" i="119"/>
  <c r="M711" i="119"/>
  <c r="L711" i="119"/>
  <c r="M710" i="119"/>
  <c r="L710" i="119"/>
  <c r="M709" i="119"/>
  <c r="L709" i="119"/>
  <c r="M708" i="119"/>
  <c r="L708" i="119"/>
  <c r="M707" i="119"/>
  <c r="L707" i="119"/>
  <c r="M706" i="119"/>
  <c r="L706" i="119"/>
  <c r="M705" i="119"/>
  <c r="L705" i="119"/>
  <c r="M704" i="119"/>
  <c r="L704" i="119"/>
  <c r="M703" i="119"/>
  <c r="L703" i="119"/>
  <c r="M702" i="119"/>
  <c r="L702" i="119"/>
  <c r="M701" i="119"/>
  <c r="L701" i="119"/>
  <c r="M700" i="119"/>
  <c r="L700" i="119"/>
  <c r="M699" i="119"/>
  <c r="L699" i="119"/>
  <c r="M698" i="119"/>
  <c r="L698" i="119"/>
  <c r="M697" i="119"/>
  <c r="L697" i="119"/>
  <c r="M696" i="119"/>
  <c r="L696" i="119"/>
  <c r="M695" i="119"/>
  <c r="L695" i="119"/>
  <c r="M694" i="119"/>
  <c r="L694" i="119"/>
  <c r="M693" i="119"/>
  <c r="L693" i="119"/>
  <c r="M692" i="119"/>
  <c r="L692" i="119"/>
  <c r="M691" i="119"/>
  <c r="L691" i="119"/>
  <c r="M690" i="119"/>
  <c r="L690" i="119"/>
  <c r="M689" i="119"/>
  <c r="L689" i="119"/>
  <c r="M688" i="119"/>
  <c r="L688" i="119"/>
  <c r="M687" i="119"/>
  <c r="L687" i="119"/>
  <c r="M686" i="119"/>
  <c r="L686" i="119"/>
  <c r="M685" i="119"/>
  <c r="L685" i="119"/>
  <c r="M684" i="119"/>
  <c r="L684" i="119"/>
  <c r="M683" i="119"/>
  <c r="L683" i="119"/>
  <c r="M682" i="119"/>
  <c r="L682" i="119"/>
  <c r="M681" i="119"/>
  <c r="L681" i="119"/>
  <c r="M680" i="119"/>
  <c r="L680" i="119"/>
  <c r="M679" i="119"/>
  <c r="L679" i="119"/>
  <c r="M678" i="119"/>
  <c r="L678" i="119"/>
  <c r="M677" i="119"/>
  <c r="L677" i="119"/>
  <c r="M676" i="119"/>
  <c r="L676" i="119"/>
  <c r="M675" i="119"/>
  <c r="L675" i="119"/>
  <c r="M674" i="119"/>
  <c r="L674" i="119"/>
  <c r="M673" i="119"/>
  <c r="L673" i="119"/>
  <c r="M672" i="119"/>
  <c r="L672" i="119"/>
  <c r="M671" i="119"/>
  <c r="L671" i="119"/>
  <c r="M670" i="119"/>
  <c r="L670" i="119"/>
  <c r="M669" i="119"/>
  <c r="L669" i="119"/>
  <c r="M668" i="119"/>
  <c r="L668" i="119"/>
  <c r="M667" i="119"/>
  <c r="L667" i="119"/>
  <c r="M666" i="119"/>
  <c r="L666" i="119"/>
  <c r="M664" i="119"/>
  <c r="L664" i="119"/>
  <c r="M609" i="119"/>
  <c r="L609" i="119"/>
  <c r="M608" i="119"/>
  <c r="L608" i="119"/>
  <c r="M607" i="119"/>
  <c r="L607" i="119"/>
  <c r="M606" i="119"/>
  <c r="L606" i="119"/>
  <c r="M605" i="119"/>
  <c r="L605" i="119"/>
  <c r="M604" i="119"/>
  <c r="L604" i="119"/>
  <c r="M603" i="119"/>
  <c r="L603" i="119"/>
  <c r="M602" i="119"/>
  <c r="L602" i="119"/>
  <c r="M600" i="119"/>
  <c r="L600" i="119"/>
  <c r="M599" i="119"/>
  <c r="L599" i="119"/>
  <c r="M598" i="119"/>
  <c r="L598" i="119"/>
  <c r="M597" i="119"/>
  <c r="L597" i="119"/>
  <c r="M596" i="119"/>
  <c r="L596" i="119"/>
  <c r="M595" i="119"/>
  <c r="L595" i="119"/>
  <c r="M594" i="119"/>
  <c r="L594" i="119"/>
  <c r="M593" i="119"/>
  <c r="L593" i="119"/>
  <c r="M592" i="119"/>
  <c r="L592" i="119"/>
  <c r="M591" i="119"/>
  <c r="L591" i="119"/>
  <c r="M590" i="119"/>
  <c r="L590" i="119"/>
  <c r="M589" i="119"/>
  <c r="L589" i="119"/>
  <c r="M588" i="119"/>
  <c r="L588" i="119"/>
  <c r="M587" i="119"/>
  <c r="L587" i="119"/>
  <c r="M586" i="119"/>
  <c r="L586" i="119"/>
  <c r="M585" i="119"/>
  <c r="L585" i="119"/>
  <c r="M584" i="119"/>
  <c r="L584" i="119"/>
  <c r="M583" i="119"/>
  <c r="L583" i="119"/>
  <c r="M582" i="119"/>
  <c r="L582" i="119"/>
  <c r="M581" i="119"/>
  <c r="L581" i="119"/>
  <c r="M580" i="119"/>
  <c r="L580" i="119"/>
  <c r="M579" i="119"/>
  <c r="L579" i="119"/>
  <c r="M578" i="119"/>
  <c r="L578" i="119"/>
  <c r="M577" i="119"/>
  <c r="L577" i="119"/>
  <c r="M576" i="119"/>
  <c r="L576" i="119"/>
  <c r="M575" i="119"/>
  <c r="L575" i="119"/>
  <c r="M574" i="119"/>
  <c r="L574" i="119"/>
  <c r="M573" i="119"/>
  <c r="L573" i="119"/>
  <c r="M572" i="119"/>
  <c r="L572" i="119"/>
  <c r="M571" i="119"/>
  <c r="L571" i="119"/>
  <c r="M570" i="119"/>
  <c r="L570" i="119"/>
  <c r="M569" i="119"/>
  <c r="L569" i="119"/>
  <c r="M568" i="119"/>
  <c r="L568" i="119"/>
  <c r="M567" i="119"/>
  <c r="L567" i="119"/>
  <c r="M566" i="119"/>
  <c r="L566" i="119"/>
  <c r="M565" i="119"/>
  <c r="L565" i="119"/>
  <c r="M564" i="119"/>
  <c r="L564" i="119"/>
  <c r="M563" i="119"/>
  <c r="L563" i="119"/>
  <c r="M562" i="119"/>
  <c r="L562" i="119"/>
  <c r="M561" i="119"/>
  <c r="L561" i="119"/>
  <c r="M560" i="119"/>
  <c r="L560" i="119"/>
  <c r="M559" i="119"/>
  <c r="L559" i="119"/>
  <c r="M558" i="119"/>
  <c r="L558" i="119"/>
  <c r="M557" i="119"/>
  <c r="L557" i="119"/>
  <c r="M556" i="119"/>
  <c r="L556" i="119"/>
  <c r="M555" i="119"/>
  <c r="L555" i="119"/>
  <c r="M554" i="119"/>
  <c r="L554" i="119"/>
  <c r="M553" i="119"/>
  <c r="L553" i="119"/>
  <c r="M552" i="119"/>
  <c r="L552" i="119"/>
  <c r="M551" i="119"/>
  <c r="L551" i="119"/>
  <c r="M550" i="119"/>
  <c r="L550" i="119"/>
  <c r="M549" i="119"/>
  <c r="L549" i="119"/>
  <c r="M548" i="119"/>
  <c r="L548" i="119"/>
  <c r="M547" i="119"/>
  <c r="L547" i="119"/>
  <c r="M546" i="119"/>
  <c r="L546" i="119"/>
  <c r="M545" i="119"/>
  <c r="L545" i="119"/>
  <c r="M544" i="119"/>
  <c r="L544" i="119"/>
  <c r="M543" i="119"/>
  <c r="L543" i="119"/>
  <c r="M542" i="119"/>
  <c r="L542" i="119"/>
  <c r="M541" i="119"/>
  <c r="L541" i="119"/>
  <c r="M540" i="119"/>
  <c r="L540" i="119"/>
  <c r="M539" i="119"/>
  <c r="L539" i="119"/>
  <c r="M538" i="119"/>
  <c r="L538" i="119"/>
  <c r="M537" i="119"/>
  <c r="L537" i="119"/>
  <c r="M536" i="119"/>
  <c r="L536" i="119"/>
  <c r="M535" i="119"/>
  <c r="L535" i="119"/>
  <c r="M534" i="119"/>
  <c r="L534" i="119"/>
  <c r="M533" i="119"/>
  <c r="L533" i="119"/>
  <c r="M532" i="119"/>
  <c r="L532" i="119"/>
  <c r="M531" i="119"/>
  <c r="L531" i="119"/>
  <c r="M530" i="119"/>
  <c r="L530" i="119"/>
  <c r="M529" i="119"/>
  <c r="L529" i="119"/>
  <c r="M528" i="119"/>
  <c r="L528" i="119"/>
  <c r="M527" i="119"/>
  <c r="L527" i="119"/>
  <c r="M526" i="119"/>
  <c r="L526" i="119"/>
  <c r="M525" i="119"/>
  <c r="L525" i="119"/>
  <c r="M524" i="119"/>
  <c r="L524" i="119"/>
  <c r="M523" i="119"/>
  <c r="L523" i="119"/>
  <c r="M522" i="119"/>
  <c r="L522" i="119"/>
  <c r="M521" i="119"/>
  <c r="L521" i="119"/>
  <c r="M520" i="119"/>
  <c r="L520" i="119"/>
  <c r="M519" i="119"/>
  <c r="L519" i="119"/>
  <c r="M518" i="119"/>
  <c r="L518" i="119"/>
  <c r="M517" i="119"/>
  <c r="L517" i="119"/>
  <c r="M516" i="119"/>
  <c r="L516" i="119"/>
  <c r="M515" i="119"/>
  <c r="L515" i="119"/>
  <c r="M514" i="119"/>
  <c r="L514" i="119"/>
  <c r="M513" i="119"/>
  <c r="L513" i="119"/>
  <c r="M512" i="119"/>
  <c r="L512" i="119"/>
  <c r="M511" i="119"/>
  <c r="L511" i="119"/>
  <c r="M510" i="119"/>
  <c r="L510" i="119"/>
  <c r="M509" i="119"/>
  <c r="L509" i="119"/>
  <c r="M508" i="119"/>
  <c r="L508" i="119"/>
  <c r="M507" i="119"/>
  <c r="L507" i="119"/>
  <c r="M506" i="119"/>
  <c r="L506" i="119"/>
  <c r="M505" i="119"/>
  <c r="L505" i="119"/>
  <c r="M504" i="119"/>
  <c r="L504" i="119"/>
  <c r="M503" i="119"/>
  <c r="L503" i="119"/>
  <c r="M502" i="119"/>
  <c r="L502" i="119"/>
  <c r="M501" i="119"/>
  <c r="L501" i="119"/>
  <c r="M500" i="119"/>
  <c r="L500" i="119"/>
  <c r="M499" i="119"/>
  <c r="L499" i="119"/>
  <c r="M498" i="119"/>
  <c r="L498" i="119"/>
  <c r="M497" i="119"/>
  <c r="L497" i="119"/>
  <c r="M496" i="119"/>
  <c r="L496" i="119"/>
  <c r="M495" i="119"/>
  <c r="L495" i="119"/>
  <c r="M494" i="119"/>
  <c r="L494" i="119"/>
  <c r="M493" i="119"/>
  <c r="L493" i="119"/>
  <c r="M492" i="119"/>
  <c r="L492" i="119"/>
  <c r="M491" i="119"/>
  <c r="L491" i="119"/>
  <c r="M490" i="119"/>
  <c r="L490" i="119"/>
  <c r="M489" i="119"/>
  <c r="L489" i="119"/>
  <c r="M488" i="119"/>
  <c r="L488" i="119"/>
  <c r="M487" i="119"/>
  <c r="L487" i="119"/>
  <c r="M486" i="119"/>
  <c r="L486" i="119"/>
  <c r="M485" i="119"/>
  <c r="L485" i="119"/>
  <c r="M484" i="119"/>
  <c r="L484" i="119"/>
  <c r="M483" i="119"/>
  <c r="L483" i="119"/>
  <c r="M482" i="119"/>
  <c r="L482" i="119"/>
  <c r="M481" i="119"/>
  <c r="L481" i="119"/>
  <c r="M480" i="119"/>
  <c r="L480" i="119"/>
  <c r="M479" i="119"/>
  <c r="L479" i="119"/>
  <c r="M478" i="119"/>
  <c r="L478" i="119"/>
  <c r="M477" i="119"/>
  <c r="L477" i="119"/>
  <c r="M476" i="119"/>
  <c r="L476" i="119"/>
  <c r="M475" i="119"/>
  <c r="L475" i="119"/>
  <c r="M474" i="119"/>
  <c r="L474" i="119"/>
  <c r="M473" i="119"/>
  <c r="L473" i="119"/>
  <c r="M472" i="119"/>
  <c r="L472" i="119"/>
  <c r="M471" i="119"/>
  <c r="L471" i="119"/>
  <c r="M470" i="119"/>
  <c r="L470" i="119"/>
  <c r="M469" i="119"/>
  <c r="L469" i="119"/>
  <c r="M468" i="119"/>
  <c r="L468" i="119"/>
  <c r="M467" i="119"/>
  <c r="L467" i="119"/>
  <c r="M466" i="119"/>
  <c r="L466" i="119"/>
  <c r="M465" i="119"/>
  <c r="L465" i="119"/>
  <c r="M464" i="119"/>
  <c r="L464" i="119"/>
  <c r="M463" i="119"/>
  <c r="L463" i="119"/>
  <c r="M462" i="119"/>
  <c r="L462" i="119"/>
  <c r="M461" i="119"/>
  <c r="L461" i="119"/>
  <c r="M460" i="119"/>
  <c r="L460" i="119"/>
  <c r="M459" i="119"/>
  <c r="L459" i="119"/>
  <c r="M458" i="119"/>
  <c r="L458" i="119"/>
  <c r="M457" i="119"/>
  <c r="L457" i="119"/>
  <c r="M456" i="119"/>
  <c r="L456" i="119"/>
  <c r="M455" i="119"/>
  <c r="L455" i="119"/>
  <c r="M454" i="119"/>
  <c r="L454" i="119"/>
  <c r="M453" i="119"/>
  <c r="L453" i="119"/>
  <c r="M452" i="119"/>
  <c r="L452" i="119"/>
  <c r="M451" i="119"/>
  <c r="L451" i="119"/>
  <c r="M450" i="119"/>
  <c r="L450" i="119"/>
  <c r="M449" i="119"/>
  <c r="L449" i="119"/>
  <c r="M448" i="119"/>
  <c r="L448" i="119"/>
  <c r="M447" i="119"/>
  <c r="L447" i="119"/>
  <c r="M446" i="119"/>
  <c r="L446" i="119"/>
  <c r="M445" i="119"/>
  <c r="L445" i="119"/>
  <c r="M444" i="119"/>
  <c r="L444" i="119"/>
  <c r="M443" i="119"/>
  <c r="L443" i="119"/>
  <c r="M442" i="119"/>
  <c r="L442" i="119"/>
  <c r="M392" i="119"/>
  <c r="L392" i="119"/>
  <c r="M391" i="119"/>
  <c r="L391" i="119"/>
  <c r="M390" i="119"/>
  <c r="L390" i="119"/>
  <c r="M389" i="119"/>
  <c r="L389" i="119"/>
  <c r="M388" i="119"/>
  <c r="L388" i="119"/>
  <c r="M387" i="119"/>
  <c r="L387" i="119"/>
  <c r="M386" i="119"/>
  <c r="L386" i="119"/>
  <c r="M384" i="119"/>
  <c r="L384" i="119"/>
  <c r="M383" i="119"/>
  <c r="L383" i="119"/>
  <c r="M382" i="119"/>
  <c r="L382" i="119"/>
  <c r="M381" i="119"/>
  <c r="L381" i="119"/>
  <c r="M380" i="119"/>
  <c r="L380" i="119"/>
  <c r="M379" i="119"/>
  <c r="L379" i="119"/>
  <c r="M378" i="119"/>
  <c r="L378" i="119"/>
  <c r="M377" i="119"/>
  <c r="L377" i="119"/>
  <c r="M376" i="119"/>
  <c r="L376" i="119"/>
  <c r="M375" i="119"/>
  <c r="L375" i="119"/>
  <c r="M374" i="119"/>
  <c r="L374" i="119"/>
  <c r="M373" i="119"/>
  <c r="L373" i="119"/>
  <c r="M372" i="119"/>
  <c r="L372" i="119"/>
  <c r="M371" i="119"/>
  <c r="L371" i="119"/>
  <c r="M370" i="119"/>
  <c r="L370" i="119"/>
  <c r="M369" i="119"/>
  <c r="L369" i="119"/>
  <c r="M368" i="119"/>
  <c r="L368" i="119"/>
  <c r="M367" i="119"/>
  <c r="L367" i="119"/>
  <c r="M366" i="119"/>
  <c r="L366" i="119"/>
  <c r="M365" i="119"/>
  <c r="L365" i="119"/>
  <c r="M364" i="119"/>
  <c r="L364" i="119"/>
  <c r="M363" i="119"/>
  <c r="L363" i="119"/>
  <c r="M362" i="119"/>
  <c r="L362" i="119"/>
  <c r="M361" i="119"/>
  <c r="L361" i="119"/>
  <c r="M360" i="119"/>
  <c r="L360" i="119"/>
  <c r="M359" i="119"/>
  <c r="L359" i="119"/>
  <c r="M358" i="119"/>
  <c r="L358" i="119"/>
  <c r="M357" i="119"/>
  <c r="L357" i="119"/>
  <c r="M356" i="119"/>
  <c r="L356" i="119"/>
  <c r="M355" i="119"/>
  <c r="L355" i="119"/>
  <c r="M354" i="119"/>
  <c r="L354" i="119"/>
  <c r="M353" i="119"/>
  <c r="L353" i="119"/>
  <c r="M352" i="119"/>
  <c r="L352" i="119"/>
  <c r="M351" i="119"/>
  <c r="L351" i="119"/>
  <c r="M350" i="119"/>
  <c r="L350" i="119"/>
  <c r="M349" i="119"/>
  <c r="L349" i="119"/>
  <c r="M348" i="119"/>
  <c r="L348" i="119"/>
  <c r="M347" i="119"/>
  <c r="L347" i="119"/>
  <c r="M346" i="119"/>
  <c r="L346" i="119"/>
  <c r="M345" i="119"/>
  <c r="L345" i="119"/>
  <c r="M344" i="119"/>
  <c r="L344" i="119"/>
  <c r="M343" i="119"/>
  <c r="L343" i="119"/>
  <c r="M342" i="119"/>
  <c r="L342" i="119"/>
  <c r="M341" i="119"/>
  <c r="L341" i="119"/>
  <c r="M340" i="119"/>
  <c r="L340" i="119"/>
  <c r="M339" i="119"/>
  <c r="L339" i="119"/>
  <c r="M338" i="119"/>
  <c r="L338" i="119"/>
  <c r="M337" i="119"/>
  <c r="L337" i="119"/>
  <c r="M336" i="119"/>
  <c r="L336" i="119"/>
  <c r="M335" i="119"/>
  <c r="L335" i="119"/>
  <c r="M334" i="119"/>
  <c r="L334" i="119"/>
  <c r="M333" i="119"/>
  <c r="L333" i="119"/>
  <c r="M332" i="119"/>
  <c r="L332" i="119"/>
  <c r="M331" i="119"/>
  <c r="L331" i="119"/>
  <c r="M330" i="119"/>
  <c r="L330" i="119"/>
  <c r="M329" i="119"/>
  <c r="L329" i="119"/>
  <c r="M328" i="119"/>
  <c r="L328" i="119"/>
  <c r="M327" i="119"/>
  <c r="L327" i="119"/>
  <c r="M326" i="119"/>
  <c r="L326" i="119"/>
  <c r="M325" i="119"/>
  <c r="L325" i="119"/>
  <c r="M324" i="119"/>
  <c r="L324" i="119"/>
  <c r="M323" i="119"/>
  <c r="L323" i="119"/>
  <c r="M322" i="119"/>
  <c r="L322" i="119"/>
  <c r="M321" i="119"/>
  <c r="L321" i="119"/>
  <c r="M320" i="119"/>
  <c r="L320" i="119"/>
  <c r="M319" i="119"/>
  <c r="L319" i="119"/>
  <c r="M318" i="119"/>
  <c r="L318" i="119"/>
  <c r="M317" i="119"/>
  <c r="L317" i="119"/>
  <c r="M316" i="119"/>
  <c r="L316" i="119"/>
  <c r="M315" i="119"/>
  <c r="L315" i="119"/>
  <c r="M314" i="119"/>
  <c r="L314" i="119"/>
  <c r="M313" i="119"/>
  <c r="L313" i="119"/>
  <c r="M312" i="119"/>
  <c r="L312" i="119"/>
  <c r="M311" i="119"/>
  <c r="L311" i="119"/>
  <c r="M310" i="119"/>
  <c r="L310" i="119"/>
  <c r="M309" i="119"/>
  <c r="L309" i="119"/>
  <c r="M308" i="119"/>
  <c r="L308" i="119"/>
  <c r="M306" i="119"/>
  <c r="L306" i="119"/>
  <c r="M305" i="119"/>
  <c r="L305" i="119"/>
  <c r="M304" i="119"/>
  <c r="L304" i="119"/>
  <c r="M303" i="119"/>
  <c r="L303" i="119"/>
  <c r="M302" i="119"/>
  <c r="L302" i="119"/>
  <c r="M301" i="119"/>
  <c r="L301" i="119"/>
  <c r="M300" i="119"/>
  <c r="L300" i="119"/>
  <c r="M299" i="119"/>
  <c r="L299" i="119"/>
  <c r="M298" i="119"/>
  <c r="L298" i="119"/>
  <c r="M297" i="119"/>
  <c r="L297" i="119"/>
  <c r="M296" i="119"/>
  <c r="L296" i="119"/>
  <c r="M295" i="119"/>
  <c r="L295" i="119"/>
  <c r="M294" i="119"/>
  <c r="L294" i="119"/>
  <c r="M293" i="119"/>
  <c r="L293" i="119"/>
  <c r="M292" i="119"/>
  <c r="L292" i="119"/>
  <c r="M291" i="119"/>
  <c r="L291" i="119"/>
  <c r="M290" i="119"/>
  <c r="L290" i="119"/>
  <c r="M289" i="119"/>
  <c r="L289" i="119"/>
  <c r="M288" i="119"/>
  <c r="L288" i="119"/>
  <c r="M287" i="119"/>
  <c r="L287" i="119"/>
  <c r="M286" i="119"/>
  <c r="L286" i="119"/>
  <c r="M285" i="119"/>
  <c r="L285" i="119"/>
  <c r="M284" i="119"/>
  <c r="L284" i="119"/>
  <c r="M283" i="119"/>
  <c r="L283" i="119"/>
  <c r="M282" i="119"/>
  <c r="L282" i="119"/>
  <c r="M281" i="119"/>
  <c r="L281" i="119"/>
  <c r="M280" i="119"/>
  <c r="L280" i="119"/>
  <c r="M279" i="119"/>
  <c r="L279" i="119"/>
  <c r="M278" i="119"/>
  <c r="L278" i="119"/>
  <c r="M277" i="119"/>
  <c r="L277" i="119"/>
  <c r="M276" i="119"/>
  <c r="L276" i="119"/>
  <c r="M275" i="119"/>
  <c r="L275" i="119"/>
  <c r="M274" i="119"/>
  <c r="L274" i="119"/>
  <c r="M273" i="119"/>
  <c r="L273" i="119"/>
  <c r="M272" i="119"/>
  <c r="L272" i="119"/>
  <c r="M271" i="119"/>
  <c r="L271" i="119"/>
  <c r="M270" i="119"/>
  <c r="L270" i="119"/>
  <c r="M269" i="119"/>
  <c r="L269" i="119"/>
  <c r="M268" i="119"/>
  <c r="L268" i="119"/>
  <c r="M267" i="119"/>
  <c r="L267" i="119"/>
  <c r="M266" i="119"/>
  <c r="L266" i="119"/>
  <c r="M265" i="119"/>
  <c r="L265" i="119"/>
  <c r="M264" i="119"/>
  <c r="L264" i="119"/>
  <c r="M263" i="119"/>
  <c r="L263" i="119"/>
  <c r="M262" i="119"/>
  <c r="L262" i="119"/>
  <c r="M261" i="119"/>
  <c r="L261" i="119"/>
  <c r="M260" i="119"/>
  <c r="L260" i="119"/>
  <c r="M259" i="119"/>
  <c r="L259" i="119"/>
  <c r="M258" i="119"/>
  <c r="L258" i="119"/>
  <c r="M257" i="119"/>
  <c r="L257" i="119"/>
  <c r="M256" i="119"/>
  <c r="L256" i="119"/>
  <c r="M255" i="119"/>
  <c r="L255" i="119"/>
  <c r="M254" i="119"/>
  <c r="L254" i="119"/>
  <c r="M253" i="119"/>
  <c r="L253" i="119"/>
  <c r="M252" i="119"/>
  <c r="L252" i="119"/>
  <c r="M251" i="119"/>
  <c r="L251" i="119"/>
  <c r="M250" i="119"/>
  <c r="L250" i="119"/>
  <c r="M249" i="119"/>
  <c r="L249" i="119"/>
  <c r="M248" i="119"/>
  <c r="L248" i="119"/>
  <c r="M247" i="119"/>
  <c r="L247" i="119"/>
  <c r="M246" i="119"/>
  <c r="L246" i="119"/>
  <c r="M245" i="119"/>
  <c r="L245" i="119"/>
  <c r="M244" i="119"/>
  <c r="L244" i="119"/>
  <c r="M243" i="119"/>
  <c r="L243" i="119"/>
  <c r="M242" i="119"/>
  <c r="L242" i="119"/>
  <c r="M241" i="119"/>
  <c r="L241" i="119"/>
  <c r="M240" i="119"/>
  <c r="L240" i="119"/>
  <c r="M238" i="119"/>
  <c r="L238" i="119"/>
  <c r="M237" i="119"/>
  <c r="L237" i="119"/>
  <c r="M236" i="119"/>
  <c r="L236" i="119"/>
  <c r="M235" i="119"/>
  <c r="L235" i="119"/>
  <c r="M234" i="119"/>
  <c r="L234" i="119"/>
  <c r="M233" i="119"/>
  <c r="L233" i="119"/>
  <c r="M232" i="119"/>
  <c r="L232" i="119"/>
  <c r="M231" i="119"/>
  <c r="L231" i="119"/>
  <c r="M230" i="119"/>
  <c r="L230" i="119"/>
  <c r="M229" i="119"/>
  <c r="L229" i="119"/>
  <c r="M228" i="119"/>
  <c r="L228" i="119"/>
  <c r="M227" i="119"/>
  <c r="L227" i="119"/>
  <c r="M226" i="119"/>
  <c r="L226" i="119"/>
  <c r="M225" i="119"/>
  <c r="L225" i="119"/>
  <c r="M224" i="119"/>
  <c r="L224" i="119"/>
  <c r="M223" i="119"/>
  <c r="L223" i="119"/>
  <c r="M222" i="119"/>
  <c r="L222" i="119"/>
  <c r="M221" i="119"/>
  <c r="L221" i="119"/>
  <c r="M220" i="119"/>
  <c r="L220" i="119"/>
  <c r="M171" i="119"/>
  <c r="L171" i="119"/>
  <c r="M170" i="119"/>
  <c r="L170" i="119"/>
  <c r="M169" i="119"/>
  <c r="L169" i="119"/>
  <c r="M168" i="119"/>
  <c r="L168" i="119"/>
  <c r="M167" i="119"/>
  <c r="L167" i="119"/>
  <c r="M166" i="119"/>
  <c r="L166" i="119"/>
  <c r="M165" i="119"/>
  <c r="L165" i="119"/>
  <c r="M163" i="119"/>
  <c r="L163" i="119"/>
  <c r="M162" i="119"/>
  <c r="L162" i="119"/>
  <c r="M161" i="119"/>
  <c r="L161" i="119"/>
  <c r="M160" i="119"/>
  <c r="L160" i="119"/>
  <c r="M159" i="119"/>
  <c r="L159" i="119"/>
  <c r="M158" i="119"/>
  <c r="L158" i="119"/>
  <c r="M157" i="119"/>
  <c r="L157" i="119"/>
  <c r="M156" i="119"/>
  <c r="L156" i="119"/>
  <c r="M155" i="119"/>
  <c r="L155" i="119"/>
  <c r="M154" i="119"/>
  <c r="L154" i="119"/>
  <c r="M153" i="119"/>
  <c r="L153" i="119"/>
  <c r="M152" i="119"/>
  <c r="L152" i="119"/>
  <c r="M151" i="119"/>
  <c r="L151" i="119"/>
  <c r="M150" i="119"/>
  <c r="L150" i="119"/>
  <c r="M149" i="119"/>
  <c r="L149" i="119"/>
  <c r="M148" i="119"/>
  <c r="L148" i="119"/>
  <c r="M147" i="119"/>
  <c r="L147" i="119"/>
  <c r="M146" i="119"/>
  <c r="L146" i="119"/>
  <c r="M145" i="119"/>
  <c r="L145" i="119"/>
  <c r="M144" i="119"/>
  <c r="L144" i="119"/>
  <c r="M143" i="119"/>
  <c r="L143" i="119"/>
  <c r="M142" i="119"/>
  <c r="L142" i="119"/>
  <c r="M141" i="119"/>
  <c r="L141" i="119"/>
  <c r="M140" i="119"/>
  <c r="L140" i="119"/>
  <c r="M139" i="119"/>
  <c r="L139" i="119"/>
  <c r="M138" i="119"/>
  <c r="L138" i="119"/>
  <c r="M137" i="119"/>
  <c r="L137" i="119"/>
  <c r="M136" i="119"/>
  <c r="L136" i="119"/>
  <c r="M135" i="119"/>
  <c r="L135" i="119"/>
  <c r="M134" i="119"/>
  <c r="L134" i="119"/>
  <c r="M133" i="119"/>
  <c r="L133" i="119"/>
  <c r="M132" i="119"/>
  <c r="L132" i="119"/>
  <c r="M131" i="119"/>
  <c r="L131" i="119"/>
  <c r="M130" i="119"/>
  <c r="L130" i="119"/>
  <c r="M129" i="119"/>
  <c r="L129" i="119"/>
  <c r="M128" i="119"/>
  <c r="L128" i="119"/>
  <c r="M127" i="119"/>
  <c r="L127" i="119"/>
  <c r="M126" i="119"/>
  <c r="L126" i="119"/>
  <c r="M125" i="119"/>
  <c r="L125" i="119"/>
  <c r="M124" i="119"/>
  <c r="L124" i="119"/>
  <c r="M123" i="119"/>
  <c r="L123" i="119"/>
  <c r="M122" i="119"/>
  <c r="L122" i="119"/>
  <c r="M121" i="119"/>
  <c r="L121" i="119"/>
  <c r="M120" i="119"/>
  <c r="L120" i="119"/>
  <c r="M119" i="119"/>
  <c r="L119" i="119"/>
  <c r="M118" i="119"/>
  <c r="L118" i="119"/>
  <c r="M117" i="119"/>
  <c r="L117" i="119"/>
  <c r="M116" i="119"/>
  <c r="L116" i="119"/>
  <c r="M115" i="119"/>
  <c r="L115" i="119"/>
  <c r="M114" i="119"/>
  <c r="L114" i="119"/>
  <c r="M113" i="119"/>
  <c r="L113" i="119"/>
  <c r="M112" i="119"/>
  <c r="L112" i="119"/>
  <c r="M111" i="119"/>
  <c r="L111" i="119"/>
  <c r="M110" i="119"/>
  <c r="L110" i="119"/>
  <c r="M109" i="119"/>
  <c r="L109" i="119"/>
  <c r="M108" i="119"/>
  <c r="L108" i="119"/>
  <c r="M107" i="119"/>
  <c r="L107" i="119"/>
  <c r="M106" i="119"/>
  <c r="L106" i="119"/>
  <c r="M105" i="119"/>
  <c r="L105" i="119"/>
  <c r="M104" i="119"/>
  <c r="L104" i="119"/>
  <c r="M103" i="119"/>
  <c r="L103" i="119"/>
  <c r="M102" i="119"/>
  <c r="L102" i="119"/>
  <c r="M101" i="119"/>
  <c r="L101" i="119"/>
  <c r="M100" i="119"/>
  <c r="L100" i="119"/>
  <c r="M99" i="119"/>
  <c r="L99" i="119"/>
  <c r="M98" i="119"/>
  <c r="L98" i="119"/>
  <c r="M97" i="119"/>
  <c r="L97" i="119"/>
  <c r="M96" i="119"/>
  <c r="L96" i="119"/>
  <c r="M95" i="119"/>
  <c r="L95" i="119"/>
  <c r="M94" i="119"/>
  <c r="L94" i="119"/>
  <c r="M93" i="119"/>
  <c r="L93" i="119"/>
  <c r="M92" i="119"/>
  <c r="L92" i="119"/>
  <c r="M91" i="119"/>
  <c r="L91" i="119"/>
  <c r="M89" i="119"/>
  <c r="L89" i="119"/>
  <c r="M88" i="119"/>
  <c r="L88" i="119"/>
  <c r="M87" i="119"/>
  <c r="L87" i="119"/>
  <c r="M86" i="119"/>
  <c r="L86" i="119"/>
  <c r="M85" i="119"/>
  <c r="L85" i="119"/>
  <c r="M84" i="119"/>
  <c r="L84" i="119"/>
  <c r="M83" i="119"/>
  <c r="L83" i="119"/>
  <c r="M82" i="119"/>
  <c r="L82" i="119"/>
  <c r="M81" i="119"/>
  <c r="L81" i="119"/>
  <c r="M80" i="119"/>
  <c r="L80" i="119"/>
  <c r="M79" i="119"/>
  <c r="L79" i="119"/>
  <c r="M78" i="119"/>
  <c r="L78" i="119"/>
  <c r="M77" i="119"/>
  <c r="L77" i="119"/>
  <c r="M76" i="119"/>
  <c r="L76" i="119"/>
  <c r="M75" i="119"/>
  <c r="L75" i="119"/>
  <c r="M74" i="119"/>
  <c r="L74" i="119"/>
  <c r="M73" i="119"/>
  <c r="L73" i="119"/>
  <c r="M72" i="119"/>
  <c r="L72" i="119"/>
  <c r="M71" i="119"/>
  <c r="L71" i="119"/>
  <c r="M70" i="119"/>
  <c r="L70" i="119"/>
  <c r="M69" i="119"/>
  <c r="L69" i="119"/>
  <c r="M68" i="119"/>
  <c r="L68" i="119"/>
  <c r="M67" i="119"/>
  <c r="L67" i="119"/>
  <c r="M66" i="119"/>
  <c r="L66" i="119"/>
  <c r="M65" i="119"/>
  <c r="L65" i="119"/>
  <c r="M64" i="119"/>
  <c r="L64" i="119"/>
  <c r="M63" i="119"/>
  <c r="L63" i="119"/>
  <c r="M62" i="119"/>
  <c r="L62" i="119"/>
  <c r="M61" i="119"/>
  <c r="L61" i="119"/>
  <c r="M60" i="119"/>
  <c r="L60" i="119"/>
  <c r="M59" i="119"/>
  <c r="L59" i="119"/>
  <c r="M58" i="119"/>
  <c r="L58" i="119"/>
  <c r="M57" i="119"/>
  <c r="L57" i="119"/>
  <c r="M56" i="119"/>
  <c r="L56" i="119"/>
  <c r="M55" i="119"/>
  <c r="L55" i="119"/>
  <c r="M54" i="119"/>
  <c r="L54" i="119"/>
  <c r="M53" i="119"/>
  <c r="L53" i="119"/>
  <c r="M52" i="119"/>
  <c r="L52" i="119"/>
  <c r="M51" i="119"/>
  <c r="L51" i="119"/>
  <c r="M50" i="119"/>
  <c r="L50" i="119"/>
  <c r="M49" i="119"/>
  <c r="L49" i="119"/>
  <c r="M48" i="119"/>
  <c r="L48" i="119"/>
  <c r="M47" i="119"/>
  <c r="L47" i="119"/>
  <c r="M46" i="119"/>
  <c r="L46" i="119"/>
  <c r="M45" i="119"/>
  <c r="L45" i="119"/>
  <c r="M44" i="119"/>
  <c r="L44" i="119"/>
  <c r="M43" i="119"/>
  <c r="L43" i="119"/>
  <c r="M42" i="119"/>
  <c r="L42" i="119"/>
  <c r="M41" i="119"/>
  <c r="L41" i="119"/>
  <c r="M40" i="119"/>
  <c r="L40" i="119"/>
  <c r="M39" i="119"/>
  <c r="L39" i="119"/>
  <c r="M38" i="119"/>
  <c r="L38" i="119"/>
  <c r="M37" i="119"/>
  <c r="L37" i="119"/>
  <c r="M36" i="119"/>
  <c r="L36" i="119"/>
  <c r="M35" i="119"/>
  <c r="L35" i="119"/>
  <c r="M34" i="119"/>
  <c r="L34" i="119"/>
  <c r="M33" i="119"/>
  <c r="L33" i="119"/>
  <c r="M32" i="119"/>
  <c r="L32" i="119"/>
  <c r="M31" i="119"/>
  <c r="L31" i="119"/>
  <c r="M30" i="119"/>
  <c r="L30" i="119"/>
  <c r="M29" i="119"/>
  <c r="L29" i="119"/>
  <c r="M28" i="119"/>
  <c r="L28" i="119"/>
  <c r="M27" i="119"/>
  <c r="L27" i="119"/>
  <c r="M26" i="119"/>
  <c r="L26" i="119"/>
  <c r="M25" i="119"/>
  <c r="L25" i="119"/>
  <c r="M24" i="119"/>
  <c r="L24" i="119"/>
  <c r="M23" i="119"/>
  <c r="L23" i="119"/>
  <c r="M22" i="119"/>
  <c r="L22" i="119"/>
  <c r="M21" i="119"/>
  <c r="L21" i="119"/>
  <c r="M19" i="119"/>
  <c r="L19" i="119"/>
  <c r="M18" i="119"/>
  <c r="L18" i="119"/>
  <c r="M17" i="119"/>
  <c r="L17" i="119"/>
  <c r="M16" i="119"/>
  <c r="L16" i="119"/>
  <c r="M15" i="119"/>
  <c r="L15" i="119"/>
  <c r="M14" i="119"/>
  <c r="L14" i="119"/>
  <c r="M13" i="119"/>
  <c r="L13" i="119"/>
  <c r="M12" i="119"/>
  <c r="L12" i="119"/>
  <c r="M11" i="119"/>
  <c r="L11" i="119"/>
  <c r="M10" i="119"/>
  <c r="L10" i="119"/>
  <c r="M9" i="119"/>
  <c r="L9" i="119"/>
  <c r="M8" i="119"/>
  <c r="L8" i="119"/>
  <c r="M7" i="119"/>
  <c r="L7" i="119"/>
  <c r="M6" i="119"/>
  <c r="L6" i="119"/>
  <c r="M5" i="119"/>
  <c r="L5" i="119"/>
  <c r="M4" i="119"/>
  <c r="L4" i="119"/>
  <c r="M3" i="119"/>
  <c r="L3" i="119"/>
  <c r="M2" i="119"/>
  <c r="L2" i="119"/>
  <c r="M1713" i="119"/>
  <c r="L1713" i="119"/>
  <c r="Q51" i="230" l="1"/>
  <c r="P51" i="230"/>
  <c r="O51" i="230"/>
  <c r="N51" i="230"/>
  <c r="M51" i="230"/>
  <c r="Q50" i="230"/>
  <c r="P50" i="230"/>
  <c r="O50" i="230"/>
  <c r="N50" i="230"/>
  <c r="M50" i="230"/>
  <c r="Q49" i="230"/>
  <c r="P49" i="230"/>
  <c r="O49" i="230"/>
  <c r="N49" i="230"/>
  <c r="M49" i="230"/>
  <c r="Q48" i="230"/>
  <c r="P48" i="230"/>
  <c r="O48" i="230"/>
  <c r="N48" i="230"/>
  <c r="M48" i="230"/>
  <c r="Q47" i="230"/>
  <c r="P47" i="230"/>
  <c r="O47" i="230"/>
  <c r="N47" i="230"/>
  <c r="M47" i="230"/>
  <c r="Q46" i="230"/>
  <c r="P46" i="230"/>
  <c r="O46" i="230"/>
  <c r="N46" i="230"/>
  <c r="M46" i="230"/>
  <c r="Q45" i="230"/>
  <c r="P45" i="230"/>
  <c r="O45" i="230"/>
  <c r="N45" i="230"/>
  <c r="M45" i="230"/>
  <c r="Q44" i="230"/>
  <c r="P44" i="230"/>
  <c r="O44" i="230"/>
  <c r="N44" i="230"/>
  <c r="M44" i="230"/>
  <c r="Q43" i="230"/>
  <c r="P43" i="230"/>
  <c r="O43" i="230"/>
  <c r="N43" i="230"/>
  <c r="M43" i="230"/>
  <c r="Q42" i="230"/>
  <c r="P42" i="230"/>
  <c r="O42" i="230"/>
  <c r="N42" i="230"/>
  <c r="M42" i="230"/>
  <c r="Q41" i="230"/>
  <c r="P41" i="230"/>
  <c r="O41" i="230"/>
  <c r="N41" i="230"/>
  <c r="M41" i="230"/>
  <c r="Q40" i="230"/>
  <c r="P40" i="230"/>
  <c r="O40" i="230"/>
  <c r="N40" i="230"/>
  <c r="M40" i="230"/>
  <c r="Q39" i="230"/>
  <c r="P39" i="230"/>
  <c r="O39" i="230"/>
  <c r="N39" i="230"/>
  <c r="M39" i="230"/>
  <c r="Q38" i="230"/>
  <c r="P38" i="230"/>
  <c r="O38" i="230"/>
  <c r="N38" i="230"/>
  <c r="M38" i="230"/>
  <c r="Q37" i="230"/>
  <c r="P37" i="230"/>
  <c r="O37" i="230"/>
  <c r="N37" i="230"/>
  <c r="M37" i="230"/>
  <c r="Q36" i="230"/>
  <c r="P36" i="230"/>
  <c r="O36" i="230"/>
  <c r="N36" i="230"/>
  <c r="M36" i="230"/>
  <c r="Q35" i="230"/>
  <c r="P35" i="230"/>
  <c r="O35" i="230"/>
  <c r="N35" i="230"/>
  <c r="M35" i="230"/>
  <c r="Q34" i="230"/>
  <c r="P34" i="230"/>
  <c r="O34" i="230"/>
  <c r="N34" i="230"/>
  <c r="M34" i="230"/>
  <c r="Q33" i="230"/>
  <c r="P33" i="230"/>
  <c r="O33" i="230"/>
  <c r="N33" i="230"/>
  <c r="M33" i="230"/>
  <c r="Q32" i="230"/>
  <c r="P32" i="230"/>
  <c r="O32" i="230"/>
  <c r="N32" i="230"/>
  <c r="M32" i="230"/>
  <c r="Q31" i="230"/>
  <c r="P31" i="230"/>
  <c r="O31" i="230"/>
  <c r="N31" i="230"/>
  <c r="M31" i="230"/>
  <c r="Q30" i="230"/>
  <c r="P30" i="230"/>
  <c r="O30" i="230"/>
  <c r="N30" i="230"/>
  <c r="M30" i="230"/>
  <c r="Q29" i="230"/>
  <c r="P29" i="230"/>
  <c r="O29" i="230"/>
  <c r="N29" i="230"/>
  <c r="M29" i="230"/>
  <c r="Q28" i="230"/>
  <c r="P28" i="230"/>
  <c r="O28" i="230"/>
  <c r="N28" i="230"/>
  <c r="M28" i="230"/>
  <c r="Q27" i="230"/>
  <c r="P27" i="230"/>
  <c r="O27" i="230"/>
  <c r="N27" i="230"/>
  <c r="M27" i="230"/>
  <c r="Q26" i="230"/>
  <c r="P26" i="230"/>
  <c r="O26" i="230"/>
  <c r="N26" i="230"/>
  <c r="M26" i="230"/>
  <c r="Q25" i="230"/>
  <c r="P25" i="230"/>
  <c r="O25" i="230"/>
  <c r="N25" i="230"/>
  <c r="M25" i="230"/>
  <c r="Q24" i="230"/>
  <c r="P24" i="230"/>
  <c r="O24" i="230"/>
  <c r="N24" i="230"/>
  <c r="M24" i="230"/>
  <c r="Q23" i="230"/>
  <c r="P23" i="230"/>
  <c r="O23" i="230"/>
  <c r="N23" i="230"/>
  <c r="M23" i="230"/>
  <c r="Q22" i="230"/>
  <c r="P22" i="230"/>
  <c r="O22" i="230"/>
  <c r="N22" i="230"/>
  <c r="M22" i="230"/>
  <c r="Q21" i="230"/>
  <c r="P21" i="230"/>
  <c r="O21" i="230"/>
  <c r="N21" i="230"/>
  <c r="M21" i="230"/>
  <c r="Q20" i="230"/>
  <c r="P20" i="230"/>
  <c r="O20" i="230"/>
  <c r="N20" i="230"/>
  <c r="M20" i="230"/>
  <c r="Q19" i="230"/>
  <c r="P19" i="230"/>
  <c r="O19" i="230"/>
  <c r="N19" i="230"/>
  <c r="M19" i="230"/>
  <c r="Q18" i="230"/>
  <c r="P18" i="230"/>
  <c r="O18" i="230"/>
  <c r="N18" i="230"/>
  <c r="M18" i="230"/>
  <c r="Q17" i="230"/>
  <c r="P17" i="230"/>
  <c r="O17" i="230"/>
  <c r="N17" i="230"/>
  <c r="M17" i="230"/>
  <c r="Q16" i="230"/>
  <c r="P16" i="230"/>
  <c r="O16" i="230"/>
  <c r="N16" i="230"/>
  <c r="M16" i="230"/>
  <c r="Q15" i="230"/>
  <c r="P15" i="230"/>
  <c r="O15" i="230"/>
  <c r="N15" i="230"/>
  <c r="M15" i="230"/>
  <c r="Q14" i="230"/>
  <c r="P14" i="230"/>
  <c r="O14" i="230"/>
  <c r="N14" i="230"/>
  <c r="M14" i="230"/>
  <c r="Q13" i="230"/>
  <c r="P13" i="230"/>
  <c r="O13" i="230"/>
  <c r="N13" i="230"/>
  <c r="M13" i="230"/>
  <c r="Q12" i="230"/>
  <c r="P12" i="230"/>
  <c r="O12" i="230"/>
  <c r="N12" i="230"/>
  <c r="M12" i="230"/>
  <c r="Q11" i="230"/>
  <c r="P11" i="230"/>
  <c r="O11" i="230"/>
  <c r="N11" i="230"/>
  <c r="M11" i="230"/>
  <c r="Q10" i="230"/>
  <c r="P10" i="230"/>
  <c r="O10" i="230"/>
  <c r="N10" i="230"/>
  <c r="M10" i="230"/>
  <c r="Q9" i="230"/>
  <c r="P9" i="230"/>
  <c r="O9" i="230"/>
  <c r="N9" i="230"/>
  <c r="M9" i="230"/>
  <c r="Q8" i="230"/>
  <c r="P8" i="230"/>
  <c r="O8" i="230"/>
  <c r="N8" i="230"/>
  <c r="M8" i="230"/>
  <c r="Q7" i="230"/>
  <c r="P7" i="230"/>
  <c r="O7" i="230"/>
  <c r="N7" i="230"/>
  <c r="M7" i="230"/>
  <c r="Q6" i="230"/>
  <c r="P6" i="230"/>
  <c r="O6" i="230"/>
  <c r="N6" i="230"/>
  <c r="M6" i="230"/>
  <c r="Q5" i="230"/>
  <c r="P5" i="230"/>
  <c r="O5" i="230"/>
  <c r="N5" i="230"/>
  <c r="M5" i="230"/>
  <c r="Q4" i="230"/>
  <c r="P4" i="230"/>
  <c r="O4" i="230"/>
  <c r="N4" i="230"/>
  <c r="M4" i="230"/>
  <c r="Q3" i="230"/>
  <c r="P3" i="230"/>
  <c r="O3" i="230"/>
  <c r="N3" i="230"/>
  <c r="M3" i="230"/>
  <c r="Q2" i="230"/>
  <c r="P2" i="230"/>
  <c r="O2" i="230"/>
  <c r="N2" i="230"/>
  <c r="M2" i="230"/>
  <c r="E217" i="163" l="1"/>
  <c r="E216" i="163"/>
  <c r="E215" i="163"/>
  <c r="E214" i="163"/>
  <c r="E213" i="163"/>
  <c r="E212" i="163"/>
  <c r="E211" i="163"/>
  <c r="E210" i="163"/>
  <c r="E209" i="163"/>
  <c r="E208" i="163"/>
  <c r="E207" i="163"/>
  <c r="E206" i="163"/>
  <c r="E205" i="163"/>
  <c r="E204" i="163"/>
  <c r="E203" i="163"/>
  <c r="E202" i="163"/>
  <c r="E201" i="163"/>
  <c r="E200" i="163"/>
  <c r="E199" i="163"/>
  <c r="E198" i="163"/>
  <c r="E197" i="163"/>
  <c r="E196" i="163"/>
  <c r="E195" i="163"/>
  <c r="E194" i="163"/>
  <c r="E193" i="163"/>
  <c r="E192" i="163"/>
  <c r="E191" i="163"/>
  <c r="E190" i="163"/>
  <c r="E189" i="163"/>
  <c r="E188" i="163"/>
  <c r="E187" i="163"/>
  <c r="E186" i="163"/>
  <c r="E185" i="163"/>
  <c r="E184" i="163"/>
  <c r="E183" i="163"/>
  <c r="E182" i="163"/>
  <c r="E181" i="163"/>
  <c r="E180" i="163"/>
  <c r="E179" i="163"/>
  <c r="E178" i="163"/>
  <c r="E177" i="163"/>
  <c r="E176" i="163"/>
  <c r="E175" i="163"/>
  <c r="E174" i="163"/>
  <c r="E173" i="163"/>
  <c r="E172" i="163"/>
  <c r="E171" i="163"/>
  <c r="E170" i="163"/>
  <c r="E169" i="163"/>
  <c r="E168" i="163"/>
  <c r="E167" i="163"/>
  <c r="E166" i="163"/>
  <c r="E165" i="163"/>
  <c r="E164" i="163"/>
  <c r="E163" i="163"/>
  <c r="E162" i="163"/>
  <c r="E161" i="163"/>
  <c r="E160" i="163"/>
  <c r="E159" i="163"/>
  <c r="E158" i="163"/>
  <c r="E157" i="163"/>
  <c r="E156" i="163"/>
  <c r="E155" i="163"/>
  <c r="E154" i="163"/>
  <c r="E153" i="163"/>
  <c r="E152" i="163"/>
  <c r="E151" i="163"/>
  <c r="E150" i="163"/>
  <c r="E149" i="163"/>
  <c r="E148" i="163"/>
  <c r="E147" i="163"/>
  <c r="E146" i="163"/>
  <c r="E145" i="163"/>
  <c r="E144" i="163"/>
  <c r="E143" i="163"/>
  <c r="E142" i="163"/>
  <c r="E141" i="163"/>
  <c r="E140" i="163"/>
  <c r="E139" i="163"/>
  <c r="E138" i="163"/>
  <c r="E137" i="163"/>
  <c r="E136" i="163"/>
  <c r="E135" i="163"/>
  <c r="E134" i="163"/>
  <c r="E133" i="163"/>
  <c r="E132" i="163"/>
  <c r="E131" i="163"/>
  <c r="E130" i="163"/>
  <c r="E129" i="163"/>
  <c r="E128" i="163"/>
  <c r="E127" i="163"/>
  <c r="E126" i="163"/>
  <c r="E125" i="163"/>
  <c r="E124" i="163"/>
  <c r="E123" i="163"/>
  <c r="E122" i="163"/>
  <c r="E121" i="163"/>
  <c r="E120" i="163"/>
  <c r="E119" i="163"/>
  <c r="E118" i="163"/>
  <c r="E117" i="163"/>
  <c r="E116" i="163"/>
  <c r="E115" i="163"/>
  <c r="E114" i="163"/>
  <c r="E113" i="163"/>
  <c r="E112" i="163"/>
  <c r="E111" i="163"/>
  <c r="E110" i="163"/>
  <c r="E109" i="163"/>
  <c r="E108" i="163"/>
  <c r="E107" i="163"/>
  <c r="E106" i="163"/>
  <c r="E105" i="163"/>
  <c r="E104" i="163"/>
  <c r="E103" i="163"/>
  <c r="E102" i="163"/>
  <c r="E101" i="163"/>
  <c r="E100" i="163"/>
  <c r="E99" i="163"/>
  <c r="E98" i="163"/>
  <c r="E97" i="163"/>
  <c r="E96" i="163"/>
  <c r="E95" i="163"/>
  <c r="E94" i="163"/>
  <c r="E93" i="163"/>
  <c r="E92" i="163"/>
  <c r="E91" i="163"/>
  <c r="E90" i="163"/>
  <c r="E89" i="163"/>
  <c r="E88" i="163"/>
  <c r="E87" i="163"/>
  <c r="E86" i="163"/>
  <c r="E85" i="163"/>
  <c r="E84" i="163"/>
  <c r="E83" i="163"/>
  <c r="E82" i="163"/>
  <c r="E81" i="163"/>
  <c r="E80" i="163"/>
  <c r="E79" i="163"/>
  <c r="E78" i="163"/>
  <c r="E77" i="163"/>
  <c r="E76" i="163"/>
  <c r="E75" i="163"/>
  <c r="E74" i="163"/>
  <c r="E73" i="163"/>
  <c r="E72" i="163"/>
  <c r="E71" i="163"/>
  <c r="E70" i="163"/>
  <c r="E69" i="163"/>
  <c r="E68" i="163"/>
  <c r="E67" i="163"/>
  <c r="E66" i="163"/>
  <c r="E65" i="163"/>
  <c r="E64" i="163"/>
  <c r="E63" i="163"/>
  <c r="E62" i="163"/>
  <c r="E61" i="163"/>
  <c r="E60" i="163"/>
  <c r="E59" i="163"/>
  <c r="E58" i="163"/>
  <c r="E57" i="163"/>
  <c r="E56" i="163"/>
  <c r="E55" i="163"/>
  <c r="E54" i="163"/>
  <c r="E53" i="163"/>
  <c r="E52" i="163"/>
  <c r="E51" i="163"/>
  <c r="E50" i="163"/>
  <c r="E49" i="163"/>
  <c r="E48" i="163"/>
  <c r="E47" i="163"/>
  <c r="E46" i="163"/>
  <c r="E45" i="163"/>
  <c r="E44" i="163"/>
  <c r="E43" i="163"/>
  <c r="E42" i="163"/>
  <c r="E41" i="163"/>
  <c r="E40" i="163"/>
  <c r="E39" i="163"/>
  <c r="E38" i="163"/>
  <c r="E37" i="163"/>
  <c r="E36" i="163"/>
  <c r="E35" i="163"/>
  <c r="E34" i="163"/>
  <c r="E33" i="163"/>
  <c r="E32" i="163"/>
  <c r="E31" i="163"/>
  <c r="E30" i="163"/>
  <c r="E29" i="163"/>
  <c r="E28" i="163"/>
  <c r="E27" i="163"/>
  <c r="E26" i="163"/>
  <c r="E25" i="163"/>
  <c r="E24" i="163"/>
  <c r="E23" i="163"/>
  <c r="E22" i="163"/>
  <c r="E21" i="163"/>
  <c r="E20" i="163"/>
  <c r="E19" i="163"/>
  <c r="E18" i="163"/>
  <c r="E17" i="163"/>
  <c r="E16" i="163"/>
  <c r="E15" i="163"/>
  <c r="E14" i="163"/>
  <c r="E13" i="163"/>
  <c r="E12" i="163"/>
  <c r="E11" i="163"/>
  <c r="E10" i="163"/>
  <c r="E9" i="163"/>
  <c r="E8" i="163"/>
  <c r="E7" i="163"/>
  <c r="E6" i="163"/>
  <c r="E5" i="163"/>
  <c r="E4" i="163"/>
  <c r="E3" i="163"/>
  <c r="E2" i="163"/>
  <c r="J255" i="116" l="1"/>
  <c r="J256" i="116"/>
  <c r="J257" i="116"/>
  <c r="J258" i="116"/>
  <c r="J259" i="116"/>
  <c r="J260" i="116"/>
  <c r="J261" i="116"/>
  <c r="J262" i="116"/>
  <c r="J263" i="116"/>
  <c r="J264" i="116"/>
  <c r="J265" i="116"/>
  <c r="J266" i="116"/>
  <c r="J267" i="116"/>
  <c r="J268" i="116"/>
  <c r="J269" i="116"/>
  <c r="J270" i="116"/>
  <c r="J271" i="116"/>
  <c r="J272" i="116"/>
  <c r="J273" i="116"/>
  <c r="J274" i="116"/>
  <c r="J275" i="116"/>
  <c r="J276" i="116"/>
  <c r="J277" i="116"/>
  <c r="J278" i="116"/>
  <c r="J279" i="116"/>
  <c r="J280" i="116"/>
  <c r="J281" i="116"/>
  <c r="J282" i="116"/>
  <c r="J283" i="116"/>
  <c r="J284" i="116"/>
  <c r="J285" i="116"/>
  <c r="J286" i="116"/>
  <c r="J287" i="116"/>
  <c r="J288" i="116"/>
  <c r="J289" i="116"/>
  <c r="J290" i="116"/>
  <c r="J291" i="116"/>
  <c r="J292" i="116"/>
  <c r="J293" i="116"/>
  <c r="J294" i="116"/>
  <c r="J295" i="116"/>
  <c r="H2" i="149" l="1"/>
  <c r="H3" i="149"/>
  <c r="H4" i="149"/>
  <c r="H5" i="149"/>
  <c r="H6" i="149"/>
  <c r="H7" i="149"/>
  <c r="H8" i="149"/>
  <c r="H9" i="149"/>
  <c r="H10" i="149"/>
  <c r="H11" i="149"/>
  <c r="H12" i="149"/>
  <c r="H13" i="149"/>
  <c r="H14" i="149"/>
  <c r="H15" i="149"/>
  <c r="H16" i="149"/>
  <c r="H17" i="149"/>
  <c r="H18" i="149"/>
  <c r="H19" i="149"/>
  <c r="H20" i="149"/>
  <c r="H21" i="149"/>
  <c r="H22" i="149"/>
  <c r="H23" i="149"/>
  <c r="H24" i="149"/>
  <c r="H25" i="149"/>
  <c r="H26" i="149"/>
  <c r="H27" i="149"/>
  <c r="H28" i="149"/>
  <c r="H29" i="149"/>
  <c r="H30" i="149"/>
  <c r="H31" i="149"/>
  <c r="H32" i="149"/>
  <c r="H33" i="149"/>
  <c r="H34" i="149"/>
  <c r="H35" i="149"/>
  <c r="H36" i="149"/>
  <c r="H37" i="149"/>
  <c r="H38" i="149"/>
  <c r="H39" i="149"/>
  <c r="H40" i="149"/>
  <c r="H41" i="149"/>
  <c r="H42" i="149"/>
  <c r="H43" i="149"/>
  <c r="H44" i="149"/>
  <c r="H45" i="149"/>
  <c r="H46" i="149"/>
  <c r="H47" i="149"/>
  <c r="H48" i="149"/>
  <c r="H49" i="149"/>
  <c r="H50" i="149"/>
  <c r="H51" i="149"/>
  <c r="H52" i="149"/>
  <c r="H53" i="149"/>
  <c r="H54" i="149"/>
  <c r="H55" i="149"/>
  <c r="H56" i="149"/>
  <c r="H57" i="149"/>
  <c r="H58" i="149"/>
  <c r="H59" i="149"/>
  <c r="H60" i="149"/>
  <c r="H61" i="149"/>
  <c r="H62" i="149"/>
  <c r="H63" i="149"/>
  <c r="H64" i="149"/>
  <c r="H65" i="149"/>
  <c r="H66" i="149"/>
  <c r="H67" i="149"/>
  <c r="H68" i="149"/>
  <c r="H69" i="149"/>
  <c r="H70" i="149"/>
  <c r="H71" i="149"/>
  <c r="H72" i="149"/>
  <c r="H73" i="149"/>
  <c r="H74" i="149"/>
  <c r="H75" i="149"/>
  <c r="H76" i="149"/>
  <c r="H77" i="149"/>
  <c r="H78" i="149"/>
  <c r="H79" i="149"/>
  <c r="H80" i="149"/>
  <c r="H81" i="149"/>
  <c r="H82" i="149"/>
  <c r="H83" i="149"/>
  <c r="H84" i="149"/>
  <c r="H85" i="149"/>
  <c r="H86" i="149"/>
  <c r="H87" i="149"/>
  <c r="H88" i="149"/>
  <c r="H89" i="149"/>
  <c r="H90" i="149"/>
  <c r="H91" i="149"/>
  <c r="H92" i="149"/>
  <c r="H93" i="149"/>
  <c r="H94" i="149"/>
  <c r="H95" i="149"/>
  <c r="H96" i="149"/>
  <c r="H97" i="149"/>
  <c r="H98" i="149"/>
  <c r="H99" i="149"/>
  <c r="H100" i="149"/>
  <c r="H101" i="149"/>
  <c r="H102" i="149"/>
  <c r="H103" i="149"/>
  <c r="H104" i="149"/>
  <c r="H105" i="149"/>
  <c r="H106" i="149"/>
  <c r="H107" i="149"/>
  <c r="H108" i="149"/>
  <c r="H109" i="149"/>
  <c r="H110" i="149"/>
  <c r="H111" i="149"/>
  <c r="H112" i="149"/>
  <c r="H113" i="149"/>
  <c r="H114" i="149"/>
  <c r="H115" i="149"/>
  <c r="H116" i="149"/>
  <c r="H117" i="149"/>
  <c r="H118" i="149"/>
  <c r="H119" i="149"/>
  <c r="H120" i="149"/>
  <c r="H121" i="149"/>
  <c r="H122" i="149"/>
  <c r="H123" i="149"/>
  <c r="H124" i="149"/>
  <c r="H125" i="149"/>
  <c r="H126" i="149"/>
  <c r="H127" i="149"/>
  <c r="H128" i="149"/>
  <c r="H129" i="149"/>
  <c r="H130" i="149"/>
  <c r="H131" i="149"/>
  <c r="H132" i="149"/>
  <c r="H133" i="149"/>
  <c r="H134" i="149"/>
  <c r="H135" i="149"/>
  <c r="H136" i="149"/>
  <c r="H137" i="149"/>
  <c r="H138" i="149"/>
  <c r="H139" i="149"/>
  <c r="H140" i="149"/>
  <c r="H141" i="149"/>
  <c r="H142" i="149"/>
  <c r="H143" i="149"/>
  <c r="H144" i="149"/>
  <c r="H145" i="149"/>
  <c r="H146" i="149"/>
  <c r="H147" i="149"/>
  <c r="H148" i="149"/>
  <c r="H149" i="149"/>
  <c r="H150" i="149"/>
  <c r="H151" i="149"/>
  <c r="H152" i="149"/>
  <c r="H153" i="149"/>
  <c r="H154" i="149"/>
  <c r="H155" i="149"/>
  <c r="H156" i="149"/>
  <c r="H157" i="149"/>
  <c r="H158" i="149"/>
  <c r="H159" i="149"/>
  <c r="H160" i="149"/>
  <c r="H161" i="149"/>
  <c r="H162" i="149"/>
  <c r="H163" i="149"/>
  <c r="H164" i="149"/>
  <c r="H165" i="149"/>
  <c r="H166" i="149"/>
  <c r="H167" i="149"/>
  <c r="H168" i="149"/>
  <c r="H169" i="149"/>
  <c r="H170" i="149"/>
  <c r="H171" i="149"/>
  <c r="H172" i="149"/>
  <c r="H173" i="149"/>
  <c r="H174" i="149"/>
  <c r="H175" i="149"/>
  <c r="H176" i="149"/>
  <c r="H177" i="149"/>
  <c r="H178" i="149"/>
  <c r="H179" i="149"/>
  <c r="H180" i="149"/>
  <c r="H181" i="149"/>
  <c r="H182" i="149"/>
  <c r="H183" i="149"/>
  <c r="H184" i="149"/>
  <c r="H185" i="149"/>
  <c r="H186" i="149"/>
  <c r="H187" i="149"/>
  <c r="H188" i="149"/>
  <c r="H189" i="149"/>
  <c r="H190" i="149"/>
  <c r="H191" i="149"/>
  <c r="H192" i="149"/>
  <c r="H193" i="149"/>
  <c r="H194" i="149"/>
  <c r="H195" i="149"/>
  <c r="H196" i="149"/>
  <c r="H197" i="149"/>
  <c r="H198" i="149"/>
  <c r="H199" i="149"/>
  <c r="H200" i="149"/>
  <c r="H201" i="149"/>
  <c r="H202" i="149"/>
  <c r="H203" i="149"/>
  <c r="H204" i="149"/>
  <c r="H205" i="149"/>
  <c r="H206" i="149"/>
  <c r="H207" i="149"/>
  <c r="H208" i="149"/>
  <c r="H209" i="149"/>
  <c r="H210" i="149"/>
  <c r="H211" i="149"/>
  <c r="H212" i="149"/>
  <c r="H213" i="149"/>
  <c r="H214" i="149"/>
  <c r="H215" i="149"/>
  <c r="H216" i="149"/>
  <c r="H217" i="149"/>
  <c r="H218" i="149"/>
  <c r="H219" i="149"/>
  <c r="H220" i="149"/>
  <c r="H221" i="149"/>
  <c r="H222" i="149"/>
  <c r="H223" i="149"/>
  <c r="H224" i="149"/>
  <c r="H225" i="149"/>
  <c r="H226" i="149"/>
  <c r="H227" i="149"/>
  <c r="H228" i="149"/>
  <c r="H229" i="149"/>
  <c r="H230" i="149"/>
  <c r="H231" i="149"/>
  <c r="H232" i="149"/>
  <c r="H233" i="149"/>
  <c r="H234" i="149"/>
  <c r="H235" i="149"/>
  <c r="H236" i="149"/>
  <c r="H237" i="149"/>
  <c r="H238" i="149"/>
  <c r="H239" i="149"/>
  <c r="H240" i="149"/>
  <c r="H241" i="149"/>
  <c r="H242" i="149"/>
  <c r="H243" i="149"/>
  <c r="H244" i="149"/>
  <c r="H245" i="149"/>
  <c r="H246" i="149"/>
  <c r="H247" i="149"/>
  <c r="H248" i="149"/>
  <c r="H249" i="149"/>
  <c r="H250" i="149"/>
  <c r="H251" i="149"/>
  <c r="H252" i="149"/>
  <c r="H253" i="149"/>
  <c r="H254" i="149"/>
  <c r="H255" i="149"/>
  <c r="H256" i="149"/>
  <c r="H257" i="149"/>
  <c r="H258" i="149"/>
  <c r="H259" i="149"/>
  <c r="H260" i="149"/>
  <c r="H261" i="149"/>
  <c r="H262" i="149"/>
  <c r="H263" i="149"/>
  <c r="H264" i="149"/>
  <c r="H265" i="149"/>
  <c r="H266" i="149"/>
  <c r="H267" i="149"/>
  <c r="H268" i="149"/>
  <c r="H269" i="149"/>
  <c r="H270" i="149"/>
  <c r="H271" i="149"/>
  <c r="H272" i="149"/>
  <c r="H273" i="149"/>
  <c r="H274" i="149"/>
  <c r="H275" i="149"/>
  <c r="H276" i="149"/>
  <c r="H277" i="149"/>
  <c r="H278" i="149"/>
  <c r="H279" i="149"/>
  <c r="H280" i="149"/>
  <c r="H281" i="149"/>
  <c r="H282" i="149"/>
  <c r="I279" i="42"/>
  <c r="I282" i="42"/>
  <c r="I281" i="42"/>
  <c r="I280" i="42"/>
  <c r="I283" i="42"/>
  <c r="I288" i="42"/>
  <c r="I285" i="42"/>
  <c r="I284" i="42"/>
  <c r="I287" i="42"/>
  <c r="I290" i="42"/>
  <c r="I291" i="42"/>
  <c r="I286" i="42"/>
  <c r="I302" i="42"/>
  <c r="I294" i="42"/>
  <c r="I295" i="42"/>
  <c r="I301" i="42"/>
  <c r="I298" i="42"/>
  <c r="I296" i="42"/>
  <c r="I299" i="42"/>
  <c r="I300" i="42"/>
  <c r="I297" i="42"/>
  <c r="I316" i="42"/>
  <c r="I315" i="42"/>
  <c r="I293" i="42"/>
  <c r="I292" i="42"/>
  <c r="I289" i="42"/>
  <c r="I303" i="42"/>
  <c r="I304" i="42"/>
  <c r="I305" i="42"/>
  <c r="I306" i="42"/>
  <c r="I310" i="42"/>
  <c r="I311" i="42"/>
  <c r="I307" i="42"/>
  <c r="I308" i="42"/>
  <c r="I309" i="42"/>
  <c r="I312" i="42"/>
  <c r="I313" i="42"/>
  <c r="I314" i="42"/>
  <c r="I171" i="42"/>
  <c r="I172" i="42"/>
  <c r="I173" i="42"/>
  <c r="I174" i="42"/>
  <c r="I175" i="42"/>
  <c r="I176" i="42"/>
  <c r="I177" i="42"/>
  <c r="I186" i="42"/>
  <c r="I180" i="42"/>
  <c r="I181" i="42"/>
  <c r="I179" i="42"/>
  <c r="I184" i="42"/>
  <c r="I185" i="42"/>
  <c r="I178" i="42"/>
  <c r="I182" i="42"/>
  <c r="I183" i="42"/>
  <c r="I187" i="42"/>
  <c r="I188" i="42"/>
  <c r="I189" i="42"/>
  <c r="I190" i="42"/>
  <c r="I191" i="42"/>
  <c r="I192" i="42"/>
  <c r="I193" i="42"/>
  <c r="I194" i="42"/>
  <c r="I195" i="42"/>
  <c r="I196" i="42"/>
  <c r="I197" i="42"/>
  <c r="I198" i="42"/>
  <c r="I79" i="42"/>
  <c r="I80" i="42"/>
  <c r="I81" i="42"/>
  <c r="I82" i="42"/>
  <c r="I83" i="42"/>
  <c r="I84" i="42"/>
  <c r="I85" i="42"/>
  <c r="I86" i="42"/>
  <c r="I90" i="42"/>
  <c r="I88" i="42"/>
  <c r="I87" i="42"/>
  <c r="I89" i="42"/>
  <c r="I91" i="42"/>
  <c r="I92" i="42"/>
  <c r="I93" i="42"/>
  <c r="I94" i="42"/>
  <c r="I95" i="42"/>
  <c r="I96" i="42"/>
  <c r="J369" i="40"/>
  <c r="J370" i="40"/>
  <c r="J371" i="40"/>
  <c r="J372" i="40"/>
  <c r="J373" i="40"/>
  <c r="J374" i="40"/>
  <c r="J375" i="40"/>
  <c r="J376" i="40"/>
  <c r="J377" i="40"/>
  <c r="J378" i="40"/>
  <c r="J379" i="40"/>
  <c r="J380" i="40"/>
  <c r="J381" i="40"/>
  <c r="J382" i="40"/>
  <c r="J383" i="40"/>
  <c r="J384" i="40"/>
  <c r="J385" i="40"/>
  <c r="J386" i="40"/>
  <c r="J387" i="40"/>
  <c r="J388" i="40"/>
  <c r="J389" i="40"/>
  <c r="J390" i="40"/>
  <c r="J391" i="40"/>
  <c r="J392" i="40"/>
  <c r="J393" i="40"/>
  <c r="J394" i="40"/>
  <c r="J396" i="40"/>
  <c r="J397" i="40"/>
  <c r="J398" i="40"/>
  <c r="J399" i="40"/>
  <c r="J400" i="40"/>
  <c r="J401" i="40"/>
  <c r="J402" i="40"/>
  <c r="J395" i="40"/>
  <c r="J403" i="40"/>
  <c r="J404" i="40"/>
  <c r="J405" i="40"/>
  <c r="J406" i="40"/>
  <c r="J407" i="40"/>
  <c r="J409" i="40"/>
  <c r="J408" i="40"/>
  <c r="J410" i="40"/>
  <c r="J411" i="40"/>
  <c r="J413" i="40"/>
  <c r="J412" i="40"/>
  <c r="J414" i="40"/>
  <c r="J415" i="40"/>
  <c r="J416" i="40"/>
  <c r="J417" i="40"/>
  <c r="J418" i="40"/>
  <c r="J419" i="40"/>
  <c r="J420" i="40"/>
  <c r="J421" i="40"/>
  <c r="J368" i="40"/>
  <c r="J367" i="40"/>
  <c r="J366" i="40"/>
  <c r="J365" i="40"/>
  <c r="J349" i="40"/>
  <c r="J363" i="40"/>
  <c r="J362" i="40"/>
  <c r="J361" i="40"/>
  <c r="J346" i="40"/>
  <c r="J347" i="40"/>
  <c r="J356" i="40"/>
  <c r="J358" i="40"/>
  <c r="J357" i="40"/>
  <c r="J359" i="40"/>
  <c r="J360" i="40"/>
  <c r="J351" i="40"/>
  <c r="J337" i="40"/>
  <c r="J338" i="40"/>
  <c r="J340" i="40"/>
  <c r="J341" i="40"/>
  <c r="J342" i="40"/>
  <c r="J339" i="40"/>
  <c r="J343" i="40"/>
  <c r="J344" i="40"/>
  <c r="J330" i="40"/>
  <c r="J328" i="40"/>
  <c r="J331" i="40"/>
  <c r="J329" i="40"/>
  <c r="J332" i="40"/>
  <c r="J325" i="40"/>
  <c r="J326" i="40"/>
  <c r="J306" i="40"/>
  <c r="J299" i="40"/>
  <c r="J300" i="40"/>
  <c r="J301" i="40"/>
  <c r="J288" i="40"/>
  <c r="J289" i="40"/>
  <c r="J282" i="40"/>
  <c r="J283" i="40"/>
  <c r="J285" i="40"/>
  <c r="J284" i="40"/>
  <c r="J295" i="40"/>
  <c r="J364" i="40"/>
  <c r="J348" i="40"/>
  <c r="J345" i="40"/>
  <c r="J355" i="40"/>
  <c r="J354" i="40"/>
  <c r="J353" i="40"/>
  <c r="J352" i="40"/>
  <c r="J350" i="40"/>
  <c r="J336" i="40"/>
  <c r="J335" i="40"/>
  <c r="J334" i="40"/>
  <c r="J333" i="40"/>
  <c r="J327" i="40"/>
  <c r="J324" i="40"/>
  <c r="J323" i="40"/>
  <c r="J322" i="40"/>
  <c r="J321" i="40"/>
  <c r="J320" i="40"/>
  <c r="J319" i="40"/>
  <c r="J318" i="40"/>
  <c r="J317" i="40"/>
  <c r="J316" i="40"/>
  <c r="J315" i="40"/>
  <c r="J314" i="40"/>
  <c r="J313" i="40"/>
  <c r="J312" i="40"/>
  <c r="J311" i="40"/>
  <c r="J310" i="40"/>
  <c r="J309" i="40"/>
  <c r="J308" i="40"/>
  <c r="J307" i="40"/>
  <c r="J305" i="40"/>
  <c r="J304" i="40"/>
  <c r="J303" i="40"/>
  <c r="J302" i="40"/>
  <c r="J298" i="40"/>
  <c r="J297" i="40"/>
  <c r="J296" i="40"/>
  <c r="J294" i="40"/>
  <c r="J293" i="40"/>
  <c r="J292" i="40"/>
  <c r="J291" i="40"/>
  <c r="J290" i="40"/>
  <c r="J287" i="40"/>
  <c r="J286" i="40"/>
  <c r="J281" i="40"/>
  <c r="J280" i="40"/>
  <c r="J279" i="40"/>
  <c r="J278" i="40"/>
  <c r="J274" i="40"/>
  <c r="J275" i="40"/>
  <c r="J277" i="40"/>
  <c r="J276" i="40"/>
  <c r="J273" i="40"/>
  <c r="J270" i="40"/>
  <c r="J272" i="40"/>
  <c r="J269" i="40"/>
  <c r="J271" i="40"/>
  <c r="J267" i="40"/>
  <c r="J262" i="40"/>
  <c r="J268" i="40"/>
  <c r="J266" i="40"/>
  <c r="J263" i="40"/>
  <c r="J264" i="40"/>
  <c r="J265" i="40"/>
  <c r="J259" i="40"/>
  <c r="J261" i="40"/>
  <c r="J260" i="40"/>
  <c r="J256" i="40"/>
  <c r="J258" i="40"/>
  <c r="J257" i="40"/>
  <c r="J253" i="40"/>
  <c r="J254" i="40"/>
  <c r="J255" i="40"/>
  <c r="J252" i="40"/>
  <c r="J251" i="40"/>
  <c r="J250" i="40"/>
  <c r="J249" i="40"/>
  <c r="J248" i="40"/>
  <c r="J247" i="40"/>
  <c r="J246" i="40"/>
  <c r="J233" i="40"/>
  <c r="J232" i="40"/>
  <c r="J245" i="40"/>
  <c r="J244" i="40"/>
  <c r="J243" i="40"/>
  <c r="J242" i="40"/>
  <c r="J241" i="40"/>
  <c r="J240" i="40"/>
  <c r="J239" i="40"/>
  <c r="J238" i="40"/>
  <c r="J237" i="40"/>
  <c r="J236" i="40"/>
  <c r="J235" i="40"/>
  <c r="J234" i="40"/>
  <c r="J231" i="40"/>
  <c r="J230" i="40"/>
  <c r="J229" i="40"/>
  <c r="J228" i="40"/>
  <c r="J227" i="40"/>
  <c r="J226" i="40"/>
  <c r="J225" i="40"/>
  <c r="J224" i="40"/>
  <c r="J223" i="40"/>
  <c r="J221" i="40"/>
  <c r="J222" i="40"/>
  <c r="J220" i="40"/>
  <c r="J219" i="40"/>
  <c r="J218" i="40"/>
  <c r="J217" i="40"/>
  <c r="J216" i="40"/>
  <c r="J215" i="40"/>
  <c r="J214" i="40"/>
  <c r="J213" i="40"/>
  <c r="J212" i="40"/>
  <c r="J211" i="40"/>
  <c r="J210" i="40"/>
  <c r="J209" i="40"/>
  <c r="J208" i="40"/>
  <c r="J207" i="40"/>
  <c r="J206" i="40"/>
  <c r="J205" i="40"/>
  <c r="J204" i="40"/>
  <c r="J203" i="40"/>
  <c r="J202" i="40"/>
  <c r="J201" i="40"/>
  <c r="J200" i="40"/>
  <c r="J199" i="40"/>
  <c r="J198" i="40"/>
  <c r="J197" i="40"/>
  <c r="J196" i="40"/>
  <c r="J195" i="40"/>
  <c r="J194" i="40"/>
  <c r="J191" i="40"/>
  <c r="J193" i="40"/>
  <c r="J192" i="40"/>
  <c r="J190" i="40"/>
  <c r="J189" i="40"/>
  <c r="J188" i="40"/>
  <c r="J187" i="40"/>
  <c r="J186" i="40"/>
  <c r="J185" i="40"/>
  <c r="J184" i="40"/>
  <c r="J183" i="40"/>
  <c r="J182" i="40"/>
  <c r="J181" i="40"/>
  <c r="J180" i="40"/>
  <c r="J179" i="40"/>
  <c r="J178" i="40"/>
  <c r="J177" i="40"/>
  <c r="J175" i="40"/>
  <c r="J173" i="40"/>
  <c r="J174" i="40"/>
  <c r="J172" i="40"/>
  <c r="J171" i="40"/>
  <c r="J170" i="40"/>
  <c r="J169" i="40"/>
  <c r="J168" i="40"/>
  <c r="J167" i="40"/>
  <c r="J166" i="40"/>
  <c r="J176" i="40"/>
  <c r="J165" i="40"/>
  <c r="J164" i="40"/>
  <c r="J163" i="40"/>
  <c r="J162" i="40"/>
  <c r="J161" i="40"/>
  <c r="J160" i="40"/>
  <c r="J159" i="40"/>
  <c r="J158" i="40"/>
  <c r="J157" i="40"/>
  <c r="J156" i="40"/>
  <c r="J155" i="40"/>
  <c r="J141" i="40"/>
  <c r="J132" i="40"/>
  <c r="J154" i="40"/>
  <c r="J153" i="40"/>
  <c r="J152" i="40"/>
  <c r="J151" i="40"/>
  <c r="J150" i="40"/>
  <c r="J149" i="40"/>
  <c r="J148" i="40"/>
  <c r="J147" i="40"/>
  <c r="J146" i="40"/>
  <c r="J144" i="40"/>
  <c r="J145" i="40"/>
  <c r="J143" i="40"/>
  <c r="J142" i="40"/>
  <c r="J139" i="40"/>
  <c r="J140" i="40"/>
  <c r="J138" i="40"/>
  <c r="J137" i="40"/>
  <c r="J135" i="40"/>
  <c r="J136" i="40"/>
  <c r="J134" i="40"/>
  <c r="J130" i="40"/>
  <c r="J133" i="40"/>
  <c r="J129" i="40"/>
  <c r="J128" i="40"/>
  <c r="J131" i="40"/>
  <c r="J127" i="40"/>
  <c r="J126" i="40"/>
  <c r="J124" i="40"/>
  <c r="J123" i="40"/>
  <c r="J122" i="40"/>
  <c r="J121" i="40"/>
  <c r="J120" i="40"/>
  <c r="J114" i="40"/>
  <c r="J119" i="40"/>
  <c r="J118" i="40"/>
  <c r="J117" i="40"/>
  <c r="J116" i="40"/>
  <c r="J115" i="40"/>
  <c r="J113" i="40"/>
  <c r="J125" i="40"/>
  <c r="J112" i="40"/>
  <c r="J111" i="40"/>
  <c r="J110" i="40"/>
  <c r="J109" i="40"/>
  <c r="J108" i="40"/>
  <c r="J107" i="40"/>
  <c r="J106" i="40"/>
  <c r="J105" i="40"/>
  <c r="J104" i="40"/>
  <c r="J103" i="40"/>
  <c r="J102" i="40"/>
  <c r="J101" i="40"/>
  <c r="J99" i="40"/>
  <c r="J100" i="40"/>
  <c r="J98" i="40"/>
  <c r="J97" i="40"/>
  <c r="J96" i="40"/>
  <c r="J95" i="40"/>
  <c r="J94" i="40"/>
  <c r="J93" i="40"/>
  <c r="J92" i="40"/>
  <c r="J91" i="40"/>
  <c r="J90" i="40"/>
  <c r="J89" i="40"/>
  <c r="J88" i="40"/>
  <c r="J87" i="40"/>
  <c r="J86" i="40"/>
  <c r="J82" i="40"/>
  <c r="J83" i="40"/>
  <c r="J81" i="40"/>
  <c r="J85" i="40"/>
  <c r="J84" i="40"/>
  <c r="J79" i="40"/>
  <c r="J80" i="40"/>
  <c r="J78" i="40"/>
  <c r="J76" i="40"/>
  <c r="J77" i="40"/>
  <c r="J75" i="40"/>
  <c r="J74" i="40"/>
  <c r="J73" i="40"/>
  <c r="J72" i="40"/>
  <c r="J71" i="40"/>
  <c r="J70" i="40"/>
  <c r="J69" i="40"/>
  <c r="J68" i="40"/>
  <c r="J67" i="40"/>
  <c r="J66" i="40"/>
  <c r="J65" i="40"/>
  <c r="J28" i="40"/>
  <c r="J49" i="40"/>
  <c r="J64" i="40"/>
  <c r="J63" i="40"/>
  <c r="J62" i="40"/>
  <c r="J61" i="40"/>
  <c r="J60" i="40"/>
  <c r="J59" i="40"/>
  <c r="J58" i="40"/>
  <c r="J57" i="40"/>
  <c r="J56" i="40"/>
  <c r="J55" i="40"/>
  <c r="J54" i="40"/>
  <c r="J53" i="40"/>
  <c r="J52" i="40"/>
  <c r="J51" i="40"/>
  <c r="J50" i="40"/>
  <c r="J48" i="40"/>
  <c r="J47" i="40"/>
  <c r="J45" i="40"/>
  <c r="J44" i="40"/>
  <c r="J43" i="40"/>
  <c r="J42" i="40"/>
  <c r="J41" i="40"/>
  <c r="J40" i="40"/>
  <c r="J39" i="40"/>
  <c r="J38" i="40"/>
  <c r="J37" i="40"/>
  <c r="J36" i="40"/>
  <c r="J35" i="40"/>
  <c r="J46" i="40"/>
  <c r="J34" i="40"/>
  <c r="J33" i="40"/>
  <c r="J32" i="40"/>
  <c r="J31" i="40"/>
  <c r="J30" i="40"/>
  <c r="J29" i="40"/>
  <c r="J27" i="40"/>
  <c r="J26" i="40"/>
  <c r="J25" i="40"/>
  <c r="J24" i="40"/>
  <c r="J23" i="40"/>
  <c r="J21" i="40"/>
  <c r="J19" i="40"/>
  <c r="J22" i="40"/>
  <c r="J20" i="40"/>
  <c r="J18" i="40"/>
  <c r="J17" i="40"/>
  <c r="J16" i="40"/>
  <c r="J15" i="40"/>
  <c r="J14" i="40"/>
  <c r="J13" i="40"/>
  <c r="J12" i="40"/>
  <c r="J11" i="40"/>
  <c r="J10" i="40"/>
  <c r="J9" i="40"/>
  <c r="J8" i="40"/>
  <c r="J7" i="40"/>
  <c r="J6" i="40"/>
  <c r="J5" i="40"/>
  <c r="J4" i="40"/>
  <c r="J3" i="40"/>
  <c r="J2" i="40"/>
  <c r="F333" i="195"/>
  <c r="F332" i="195"/>
  <c r="F331" i="195"/>
  <c r="F330" i="195"/>
  <c r="F329" i="195"/>
  <c r="F328" i="195"/>
  <c r="F327" i="195"/>
  <c r="F326" i="195"/>
  <c r="E110" i="175"/>
  <c r="I98" i="173"/>
  <c r="D98" i="173"/>
  <c r="I97" i="173"/>
  <c r="D97" i="173"/>
  <c r="I96" i="173"/>
  <c r="D96" i="173"/>
  <c r="I95" i="173"/>
  <c r="D95" i="173"/>
  <c r="I94" i="173"/>
  <c r="D94" i="173"/>
  <c r="D100" i="171"/>
  <c r="D99" i="171"/>
  <c r="D98" i="171"/>
  <c r="D97" i="171"/>
  <c r="D96" i="171"/>
  <c r="O4" i="46"/>
  <c r="O5" i="46"/>
  <c r="O6" i="46"/>
  <c r="O7" i="46"/>
  <c r="O8" i="46"/>
  <c r="O9" i="46"/>
  <c r="O10" i="46"/>
  <c r="O11" i="46"/>
  <c r="O12" i="46"/>
  <c r="O13" i="46"/>
  <c r="O14" i="46"/>
  <c r="O15" i="46"/>
  <c r="O16" i="46"/>
  <c r="O17" i="46"/>
  <c r="O18" i="46"/>
  <c r="O19" i="46"/>
  <c r="H217" i="163"/>
  <c r="H216" i="163"/>
  <c r="H215" i="163"/>
  <c r="H214" i="163"/>
  <c r="H213" i="163"/>
  <c r="F233" i="161"/>
  <c r="F232" i="161"/>
  <c r="F231" i="161"/>
  <c r="F230" i="161"/>
  <c r="F234" i="159"/>
  <c r="F233" i="159"/>
  <c r="F232" i="159"/>
  <c r="F231" i="159"/>
  <c r="F230" i="159"/>
  <c r="L44" i="224"/>
  <c r="L43" i="224"/>
  <c r="L42" i="224"/>
  <c r="L41" i="224"/>
  <c r="L131" i="155"/>
  <c r="L130" i="155"/>
  <c r="L129" i="155"/>
  <c r="L128" i="155"/>
  <c r="F223" i="153"/>
  <c r="F222" i="153"/>
  <c r="F221" i="153"/>
  <c r="F220" i="153"/>
  <c r="H283" i="149"/>
  <c r="J273" i="145"/>
  <c r="J272" i="145"/>
  <c r="J271" i="145"/>
  <c r="J270" i="145"/>
  <c r="J269" i="145"/>
  <c r="I2" i="42"/>
  <c r="I3" i="42"/>
  <c r="I4" i="42"/>
  <c r="I5" i="42"/>
  <c r="I6" i="42"/>
  <c r="I7" i="42"/>
  <c r="I8" i="42"/>
  <c r="I9" i="42"/>
  <c r="I10" i="42"/>
  <c r="I11" i="42"/>
  <c r="I12" i="42"/>
  <c r="I15" i="42"/>
  <c r="I13" i="42"/>
  <c r="I14" i="42"/>
  <c r="I16" i="42"/>
  <c r="I17" i="42"/>
  <c r="I18" i="42"/>
  <c r="I19" i="42"/>
  <c r="I20" i="42"/>
  <c r="I21" i="42"/>
  <c r="I23" i="42"/>
  <c r="I22" i="42"/>
  <c r="I24" i="42"/>
  <c r="I26" i="42"/>
  <c r="I25" i="42"/>
  <c r="I27" i="42"/>
  <c r="I28" i="42"/>
  <c r="I29" i="42"/>
  <c r="I30" i="42"/>
  <c r="I31" i="42"/>
  <c r="I32" i="42"/>
  <c r="I33" i="42"/>
  <c r="I34" i="42"/>
  <c r="I35" i="42"/>
  <c r="I36" i="42"/>
  <c r="I39" i="42"/>
  <c r="I37" i="42"/>
  <c r="I38" i="42"/>
  <c r="I40" i="42"/>
  <c r="I41" i="42"/>
  <c r="I42" i="42"/>
  <c r="I43" i="42"/>
  <c r="I44" i="42"/>
  <c r="I45" i="42"/>
  <c r="I46" i="42"/>
  <c r="I47" i="42"/>
  <c r="I48" i="42"/>
  <c r="I49" i="42"/>
  <c r="I50" i="42"/>
  <c r="I51" i="42"/>
  <c r="I53" i="42"/>
  <c r="I55" i="42"/>
  <c r="I61" i="42"/>
  <c r="I62" i="42"/>
  <c r="I63" i="42"/>
  <c r="I64" i="42"/>
  <c r="I54" i="42"/>
  <c r="I56" i="42"/>
  <c r="I57" i="42"/>
  <c r="I58" i="42"/>
  <c r="I59" i="42"/>
  <c r="I60" i="42"/>
  <c r="I65" i="42"/>
  <c r="I66" i="42"/>
  <c r="I67" i="42"/>
  <c r="I68" i="42"/>
  <c r="I52" i="42"/>
  <c r="I70" i="42"/>
  <c r="I69" i="42"/>
  <c r="I71" i="42"/>
  <c r="I72" i="42"/>
  <c r="I73" i="42"/>
  <c r="I74" i="42"/>
  <c r="I75" i="42"/>
  <c r="I76" i="42"/>
  <c r="I77" i="42"/>
  <c r="I78" i="42"/>
  <c r="I97" i="42"/>
  <c r="I98" i="42"/>
  <c r="I99" i="42"/>
  <c r="I100" i="42"/>
  <c r="I101" i="42"/>
  <c r="I102" i="42"/>
  <c r="I103" i="42"/>
  <c r="I104" i="42"/>
  <c r="I105" i="42"/>
  <c r="I106" i="42"/>
  <c r="I107" i="42"/>
  <c r="I108" i="42"/>
  <c r="I109" i="42"/>
  <c r="I110" i="42"/>
  <c r="I111" i="42"/>
  <c r="I112" i="42"/>
  <c r="I114" i="42"/>
  <c r="I113" i="42"/>
  <c r="I115" i="42"/>
  <c r="I117" i="42"/>
  <c r="I116" i="42"/>
  <c r="I118" i="42"/>
  <c r="I119" i="42"/>
  <c r="I120" i="42"/>
  <c r="I121" i="42"/>
  <c r="I122" i="42"/>
  <c r="I123" i="42"/>
  <c r="I124" i="42"/>
  <c r="I125" i="42"/>
  <c r="I126" i="42"/>
  <c r="I127" i="42"/>
  <c r="I129" i="42"/>
  <c r="I128" i="42"/>
  <c r="I130" i="42"/>
  <c r="I131" i="42"/>
  <c r="I132" i="42"/>
  <c r="I133" i="42"/>
  <c r="I134" i="42"/>
  <c r="I135" i="42"/>
  <c r="I136" i="42"/>
  <c r="I137" i="42"/>
  <c r="I138" i="42"/>
  <c r="I139" i="42"/>
  <c r="I140" i="42"/>
  <c r="I141" i="42"/>
  <c r="I142" i="42"/>
  <c r="I144" i="42"/>
  <c r="I146" i="42"/>
  <c r="I153" i="42"/>
  <c r="I154" i="42"/>
  <c r="I156" i="42"/>
  <c r="I160" i="42"/>
  <c r="I145" i="42"/>
  <c r="I147" i="42"/>
  <c r="I148" i="42"/>
  <c r="I149" i="42"/>
  <c r="I150" i="42"/>
  <c r="I151" i="42"/>
  <c r="I152" i="42"/>
  <c r="I155" i="42"/>
  <c r="I157" i="42"/>
  <c r="I158" i="42"/>
  <c r="I159" i="42"/>
  <c r="I143" i="42"/>
  <c r="I161" i="42"/>
  <c r="I162" i="42"/>
  <c r="I163" i="42"/>
  <c r="I164" i="42"/>
  <c r="I165" i="42"/>
  <c r="I166" i="42"/>
  <c r="I167" i="42"/>
  <c r="I168" i="42"/>
  <c r="I169" i="42"/>
  <c r="I170" i="42"/>
  <c r="I199" i="42"/>
  <c r="I200" i="42"/>
  <c r="I201" i="42"/>
  <c r="I202" i="42"/>
  <c r="I203" i="42"/>
  <c r="I207" i="42"/>
  <c r="I204" i="42"/>
  <c r="I205" i="42"/>
  <c r="I206" i="42"/>
  <c r="I208" i="42"/>
  <c r="I209" i="42"/>
  <c r="I210" i="42"/>
  <c r="I211" i="42"/>
  <c r="I213" i="42"/>
  <c r="I214" i="42"/>
  <c r="I215" i="42"/>
  <c r="I216" i="42"/>
  <c r="I217" i="42"/>
  <c r="I218" i="42"/>
  <c r="I219" i="42"/>
  <c r="I220" i="42"/>
  <c r="I222" i="42"/>
  <c r="I223" i="42"/>
  <c r="I224" i="42"/>
  <c r="I226" i="42"/>
  <c r="I227" i="42"/>
  <c r="I228" i="42"/>
  <c r="I229" i="42"/>
  <c r="I230" i="42"/>
  <c r="I221" i="42"/>
  <c r="I225" i="42"/>
  <c r="I231" i="42"/>
  <c r="I232" i="42"/>
  <c r="I233" i="42"/>
  <c r="I234" i="42"/>
  <c r="I236" i="42"/>
  <c r="I237" i="42"/>
  <c r="I235" i="42"/>
  <c r="I238" i="42"/>
  <c r="I240" i="42"/>
  <c r="I212" i="42"/>
  <c r="I241" i="42"/>
  <c r="I239" i="42"/>
  <c r="I242" i="42"/>
  <c r="I243" i="42"/>
  <c r="I244" i="42"/>
  <c r="I245" i="42"/>
  <c r="I246" i="42"/>
  <c r="I247" i="42"/>
  <c r="I248" i="42"/>
  <c r="I250" i="42"/>
  <c r="I258" i="42"/>
  <c r="I259" i="42"/>
  <c r="I261" i="42"/>
  <c r="I262" i="42"/>
  <c r="I263" i="42"/>
  <c r="I249" i="42"/>
  <c r="I267" i="42"/>
  <c r="I251" i="42"/>
  <c r="I252" i="42"/>
  <c r="I253" i="42"/>
  <c r="I254" i="42"/>
  <c r="I255" i="42"/>
  <c r="I256" i="42"/>
  <c r="I257" i="42"/>
  <c r="I260" i="42"/>
  <c r="I264" i="42"/>
  <c r="I265" i="42"/>
  <c r="I266" i="42"/>
  <c r="I270" i="42"/>
  <c r="I268" i="42"/>
  <c r="I269" i="42"/>
  <c r="I271" i="42"/>
  <c r="I272" i="42"/>
  <c r="I273" i="42"/>
  <c r="I274" i="42"/>
  <c r="I275" i="42"/>
  <c r="I277" i="42"/>
  <c r="I276" i="42"/>
  <c r="I278" i="42"/>
  <c r="I402" i="42"/>
  <c r="I403" i="42"/>
  <c r="I400" i="42"/>
  <c r="I401" i="42"/>
  <c r="I398" i="42"/>
  <c r="I399" i="42"/>
  <c r="I371" i="42"/>
  <c r="I397" i="42"/>
  <c r="I395" i="42"/>
  <c r="I396" i="42"/>
  <c r="I375" i="42"/>
  <c r="I376" i="42"/>
  <c r="I377" i="42"/>
  <c r="I378" i="42"/>
  <c r="I379" i="42"/>
  <c r="I380" i="42"/>
  <c r="I381" i="42"/>
  <c r="I382" i="42"/>
  <c r="I383" i="42"/>
  <c r="I384" i="42"/>
  <c r="I385" i="42"/>
  <c r="I386" i="42"/>
  <c r="I387" i="42"/>
  <c r="I388" i="42"/>
  <c r="I389" i="42"/>
  <c r="I390" i="42"/>
  <c r="I391" i="42"/>
  <c r="I394" i="42"/>
  <c r="I393" i="42"/>
  <c r="I392" i="42"/>
  <c r="I374" i="42"/>
  <c r="I373" i="42"/>
  <c r="I372" i="42"/>
  <c r="I369" i="42"/>
  <c r="I370" i="42"/>
  <c r="I360" i="42"/>
  <c r="I361" i="42"/>
  <c r="I362" i="42"/>
  <c r="I363" i="42"/>
  <c r="I365" i="42"/>
  <c r="I364" i="42"/>
  <c r="I368" i="42"/>
  <c r="I367" i="42"/>
  <c r="I366" i="42"/>
  <c r="I359" i="42"/>
  <c r="I358" i="42"/>
  <c r="I348" i="42"/>
  <c r="I349" i="42"/>
  <c r="I350" i="42"/>
  <c r="I351" i="42"/>
  <c r="I352" i="42"/>
  <c r="I353" i="42"/>
  <c r="I354" i="42"/>
  <c r="I355" i="42"/>
  <c r="I356" i="42"/>
  <c r="I357" i="42"/>
  <c r="I347" i="42"/>
  <c r="I346" i="42"/>
  <c r="I345" i="42"/>
  <c r="I339" i="42"/>
  <c r="I344" i="42"/>
  <c r="I343" i="42"/>
  <c r="I342" i="42"/>
  <c r="I341" i="42"/>
  <c r="I340" i="42"/>
  <c r="I338" i="42"/>
  <c r="I337" i="42"/>
  <c r="I333" i="42"/>
  <c r="I334" i="42"/>
  <c r="I335" i="42"/>
  <c r="I336" i="42"/>
  <c r="I330" i="42"/>
  <c r="I332" i="42"/>
  <c r="I331" i="42"/>
  <c r="I317" i="42"/>
  <c r="I318" i="42"/>
  <c r="I319" i="42"/>
  <c r="I320" i="42"/>
  <c r="I321" i="42"/>
  <c r="I322" i="42"/>
  <c r="I323" i="42"/>
  <c r="I324" i="42"/>
  <c r="I325" i="42"/>
  <c r="I328" i="42"/>
  <c r="I327" i="42"/>
  <c r="I326" i="42"/>
  <c r="I329" i="42"/>
  <c r="I404" i="42"/>
  <c r="I405" i="42"/>
  <c r="I406" i="42"/>
  <c r="I407" i="42"/>
  <c r="I408" i="42"/>
  <c r="I409" i="42"/>
  <c r="I410" i="42"/>
  <c r="I411" i="42"/>
  <c r="I412" i="42"/>
  <c r="I413" i="42"/>
  <c r="I414" i="42"/>
  <c r="I415" i="42"/>
  <c r="I416" i="42"/>
  <c r="I417" i="42"/>
  <c r="I418" i="42"/>
  <c r="I419" i="42"/>
  <c r="I420" i="42"/>
  <c r="I421" i="42"/>
  <c r="I423" i="42"/>
  <c r="I422" i="42"/>
  <c r="I424" i="42"/>
  <c r="I425" i="42"/>
  <c r="I426" i="42"/>
  <c r="I427" i="42"/>
  <c r="I428" i="42"/>
  <c r="I429" i="42"/>
  <c r="I430" i="42"/>
  <c r="I431" i="42"/>
  <c r="I432" i="42"/>
  <c r="I433" i="42"/>
  <c r="J254" i="116"/>
  <c r="J253" i="116"/>
  <c r="J252" i="116"/>
  <c r="J53" i="15"/>
  <c r="J48" i="15"/>
  <c r="F325" i="195"/>
  <c r="F324" i="195"/>
  <c r="F323" i="195"/>
  <c r="F322" i="195"/>
  <c r="F321" i="195"/>
  <c r="F320" i="195"/>
  <c r="F319" i="195"/>
  <c r="F318" i="195"/>
  <c r="F317" i="195"/>
  <c r="F316" i="195"/>
  <c r="F315" i="195"/>
  <c r="F314" i="195"/>
  <c r="F313" i="195"/>
  <c r="F312" i="195"/>
  <c r="F311" i="195"/>
  <c r="F310" i="195"/>
  <c r="F309" i="195"/>
  <c r="F308" i="195"/>
  <c r="F307" i="195"/>
  <c r="F306" i="195"/>
  <c r="F305" i="195"/>
  <c r="F304" i="195"/>
  <c r="F303" i="195"/>
  <c r="F302" i="195"/>
  <c r="H212" i="163"/>
  <c r="H211" i="163"/>
  <c r="H210" i="163"/>
  <c r="H209" i="163"/>
  <c r="H208" i="163"/>
  <c r="H207" i="163"/>
  <c r="H206" i="163"/>
  <c r="H205" i="163"/>
  <c r="H204" i="163"/>
  <c r="H203" i="163"/>
  <c r="H202" i="163"/>
  <c r="H201" i="163"/>
  <c r="H200" i="163"/>
  <c r="H199" i="163"/>
  <c r="H198" i="163"/>
  <c r="H197" i="163"/>
  <c r="H196" i="163"/>
  <c r="H195" i="163"/>
  <c r="H194" i="163"/>
  <c r="H193" i="163"/>
  <c r="F229" i="161"/>
  <c r="F228" i="161"/>
  <c r="F227" i="161"/>
  <c r="F226" i="161"/>
  <c r="F225" i="161"/>
  <c r="F224" i="161"/>
  <c r="F223" i="161"/>
  <c r="F222" i="161"/>
  <c r="F221" i="161"/>
  <c r="F220" i="161"/>
  <c r="F219" i="161"/>
  <c r="F218" i="161"/>
  <c r="F217" i="161"/>
  <c r="F216" i="161"/>
  <c r="F215" i="161"/>
  <c r="F214" i="161"/>
  <c r="F213" i="161"/>
  <c r="F212" i="161"/>
  <c r="F211" i="161"/>
  <c r="F210" i="161"/>
  <c r="F229" i="159"/>
  <c r="F228" i="159"/>
  <c r="F227" i="159"/>
  <c r="F226" i="159"/>
  <c r="F225" i="159"/>
  <c r="F224" i="159"/>
  <c r="F223" i="159"/>
  <c r="F222" i="159"/>
  <c r="F221" i="159"/>
  <c r="F220" i="159"/>
  <c r="F219" i="159"/>
  <c r="F218" i="159"/>
  <c r="F217" i="159"/>
  <c r="F216" i="159"/>
  <c r="F215" i="159"/>
  <c r="F214" i="159"/>
  <c r="F213" i="159"/>
  <c r="F212" i="159"/>
  <c r="F211" i="159"/>
  <c r="F210" i="159"/>
  <c r="L40" i="224"/>
  <c r="L39" i="224"/>
  <c r="L38" i="224"/>
  <c r="L37" i="224"/>
  <c r="L36" i="224"/>
  <c r="L35" i="224"/>
  <c r="L34" i="224"/>
  <c r="L33" i="224"/>
  <c r="L32" i="224"/>
  <c r="L31" i="224"/>
  <c r="L30" i="224"/>
  <c r="L29" i="224"/>
  <c r="L28" i="224"/>
  <c r="L27" i="224"/>
  <c r="L26" i="224"/>
  <c r="L25" i="224"/>
  <c r="L24" i="224"/>
  <c r="L127" i="155"/>
  <c r="L126" i="155"/>
  <c r="L125" i="155"/>
  <c r="L124" i="155"/>
  <c r="L123" i="155"/>
  <c r="L122" i="155"/>
  <c r="L121" i="155"/>
  <c r="L120" i="155"/>
  <c r="L119" i="155"/>
  <c r="L118" i="155"/>
  <c r="L117" i="155"/>
  <c r="L116" i="155"/>
  <c r="L115" i="155"/>
  <c r="L114" i="155"/>
  <c r="L113" i="155"/>
  <c r="L112" i="155"/>
  <c r="L111" i="155"/>
  <c r="L110" i="155"/>
  <c r="L109" i="155"/>
  <c r="L108" i="155"/>
  <c r="F219" i="153"/>
  <c r="F218" i="153"/>
  <c r="F217" i="153"/>
  <c r="F216" i="153"/>
  <c r="F215" i="153"/>
  <c r="F214" i="153"/>
  <c r="F213" i="153"/>
  <c r="F212" i="153"/>
  <c r="F211" i="153"/>
  <c r="F210" i="153"/>
  <c r="F209" i="153"/>
  <c r="F208" i="153"/>
  <c r="F207" i="153"/>
  <c r="F206" i="153"/>
  <c r="F205" i="153"/>
  <c r="F204" i="153"/>
  <c r="F203" i="153"/>
  <c r="F202" i="153"/>
  <c r="F201" i="153"/>
  <c r="F200" i="153"/>
  <c r="J285" i="147"/>
  <c r="J284" i="147"/>
  <c r="J283" i="147"/>
  <c r="J282" i="147"/>
  <c r="J281" i="147"/>
  <c r="J280" i="147"/>
  <c r="J279" i="147"/>
  <c r="J278" i="147"/>
  <c r="J277" i="147"/>
  <c r="J276" i="147"/>
  <c r="J275" i="147"/>
  <c r="J274" i="147"/>
  <c r="J273" i="147"/>
  <c r="J272" i="147"/>
  <c r="J271" i="147"/>
  <c r="J270" i="147"/>
  <c r="J269" i="147"/>
  <c r="J268" i="147"/>
  <c r="J267" i="147"/>
  <c r="J266" i="147"/>
  <c r="J265" i="147"/>
  <c r="J264" i="147"/>
  <c r="J263" i="147"/>
  <c r="J262" i="147"/>
  <c r="J261" i="147"/>
  <c r="J268" i="145"/>
  <c r="J267" i="145"/>
  <c r="J266" i="145"/>
  <c r="J265" i="145"/>
  <c r="J264" i="145"/>
  <c r="J263" i="145"/>
  <c r="J262" i="145"/>
  <c r="J261" i="145"/>
  <c r="J260" i="145"/>
  <c r="J259" i="145"/>
  <c r="J258" i="145"/>
  <c r="J257" i="145"/>
  <c r="J256" i="145"/>
  <c r="J255" i="145"/>
  <c r="J254" i="145"/>
  <c r="J253" i="145"/>
  <c r="J252" i="145"/>
  <c r="J251" i="145"/>
  <c r="J250" i="145"/>
  <c r="J249" i="145"/>
  <c r="J248" i="145"/>
  <c r="J247" i="145"/>
  <c r="J246" i="145"/>
  <c r="J245" i="145"/>
  <c r="J244" i="145"/>
  <c r="G264" i="143"/>
  <c r="G263" i="143"/>
  <c r="G262" i="143"/>
  <c r="G261" i="143"/>
  <c r="G260" i="143"/>
  <c r="G259" i="143"/>
  <c r="G258" i="143"/>
  <c r="G257" i="143"/>
  <c r="G256" i="143"/>
  <c r="G255" i="143"/>
  <c r="G254" i="143"/>
  <c r="G253" i="143"/>
  <c r="G252" i="143"/>
  <c r="G251" i="143"/>
  <c r="G250" i="143"/>
  <c r="G249" i="143"/>
  <c r="G248" i="143"/>
  <c r="G247" i="143"/>
  <c r="G246" i="143"/>
  <c r="G245" i="143"/>
  <c r="F267" i="140"/>
  <c r="F266" i="140"/>
  <c r="F265" i="140"/>
  <c r="F264" i="140"/>
  <c r="F263" i="140"/>
  <c r="F262" i="140"/>
  <c r="F261" i="140"/>
  <c r="F260" i="140"/>
  <c r="F259" i="140"/>
  <c r="F258" i="140"/>
  <c r="F257" i="140"/>
  <c r="F256" i="140"/>
  <c r="F255" i="140"/>
  <c r="F254" i="140"/>
  <c r="F253" i="140"/>
  <c r="F252" i="140"/>
  <c r="F251" i="140"/>
  <c r="F250" i="140"/>
  <c r="F249" i="140"/>
  <c r="F248" i="140"/>
  <c r="J232" i="116"/>
  <c r="J233" i="116"/>
  <c r="J234" i="116"/>
  <c r="J235" i="116"/>
  <c r="J236" i="116"/>
  <c r="J237" i="116"/>
  <c r="J238" i="116"/>
  <c r="J239" i="116"/>
  <c r="J240" i="116"/>
  <c r="J241" i="116"/>
  <c r="J242" i="116"/>
  <c r="J243" i="116"/>
  <c r="J244" i="116"/>
  <c r="J245" i="116"/>
  <c r="J246" i="116"/>
  <c r="J247" i="116"/>
  <c r="J248" i="116"/>
  <c r="J249" i="116"/>
  <c r="J250" i="116"/>
  <c r="J251" i="116"/>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47" i="15"/>
  <c r="J46" i="15"/>
  <c r="J45" i="15"/>
  <c r="J44" i="15"/>
  <c r="J43" i="15"/>
  <c r="J42" i="15"/>
  <c r="J41" i="15"/>
  <c r="J40" i="15"/>
  <c r="J39" i="15"/>
  <c r="J38" i="15"/>
  <c r="J37" i="15"/>
  <c r="J36" i="15"/>
  <c r="J35" i="15"/>
  <c r="J34" i="15"/>
  <c r="J33" i="15"/>
  <c r="J32" i="15"/>
  <c r="J31" i="15"/>
  <c r="J30" i="15"/>
  <c r="J29" i="15"/>
  <c r="F223" i="140"/>
  <c r="F224" i="140"/>
  <c r="F225" i="140"/>
  <c r="F226" i="140"/>
  <c r="F227" i="140"/>
  <c r="F228" i="140"/>
  <c r="F229" i="140"/>
  <c r="F230" i="140"/>
  <c r="F231" i="140"/>
  <c r="F232" i="140"/>
  <c r="F233" i="140"/>
  <c r="F234" i="140"/>
  <c r="F235" i="140"/>
  <c r="F236" i="140"/>
  <c r="F237" i="140"/>
  <c r="F238" i="140"/>
  <c r="F239" i="140"/>
  <c r="F240" i="140"/>
  <c r="F241" i="140"/>
  <c r="F242" i="140"/>
  <c r="F243" i="140"/>
  <c r="F244" i="140"/>
  <c r="F245" i="140"/>
  <c r="F246" i="140"/>
  <c r="H185" i="163"/>
  <c r="H186" i="163"/>
  <c r="H187" i="163"/>
  <c r="H188" i="163"/>
  <c r="H192" i="163"/>
  <c r="H191" i="163"/>
  <c r="H190" i="163"/>
  <c r="H189" i="163"/>
  <c r="F203" i="161"/>
  <c r="F204" i="161"/>
  <c r="F205" i="161"/>
  <c r="F206" i="161"/>
  <c r="F207" i="161"/>
  <c r="F208" i="161"/>
  <c r="F209" i="161"/>
  <c r="F209" i="159"/>
  <c r="F198" i="159"/>
  <c r="F199" i="159"/>
  <c r="F200" i="159"/>
  <c r="F201" i="159"/>
  <c r="F202" i="159"/>
  <c r="F203" i="159"/>
  <c r="F204" i="159"/>
  <c r="L19" i="224"/>
  <c r="L20" i="224"/>
  <c r="L21" i="224"/>
  <c r="L22" i="224"/>
  <c r="L23" i="224"/>
  <c r="L18" i="224"/>
  <c r="L17" i="224"/>
  <c r="L16" i="224"/>
  <c r="L15" i="224"/>
  <c r="L14" i="224"/>
  <c r="L13" i="224"/>
  <c r="L12" i="224"/>
  <c r="L11" i="224"/>
  <c r="L10" i="224"/>
  <c r="L9" i="224"/>
  <c r="L8" i="224"/>
  <c r="L7" i="224"/>
  <c r="L6" i="224"/>
  <c r="L5" i="224"/>
  <c r="L4" i="224"/>
  <c r="L3" i="224"/>
  <c r="L2" i="224"/>
  <c r="F193" i="161"/>
  <c r="F193" i="159"/>
  <c r="J242" i="145"/>
  <c r="J243" i="145"/>
  <c r="F3" i="195"/>
  <c r="F4" i="195"/>
  <c r="F5" i="195"/>
  <c r="F6" i="195"/>
  <c r="F7" i="195"/>
  <c r="F8" i="195"/>
  <c r="F9" i="195"/>
  <c r="F10" i="195"/>
  <c r="F11" i="195"/>
  <c r="F12" i="195"/>
  <c r="F13" i="195"/>
  <c r="F14" i="195"/>
  <c r="F15" i="195"/>
  <c r="F16" i="195"/>
  <c r="F17" i="195"/>
  <c r="F18" i="195"/>
  <c r="F19" i="195"/>
  <c r="F20" i="195"/>
  <c r="F21" i="195"/>
  <c r="F22" i="195"/>
  <c r="F23" i="195"/>
  <c r="F24" i="195"/>
  <c r="F25" i="195"/>
  <c r="F26" i="195"/>
  <c r="F27" i="195"/>
  <c r="F28" i="195"/>
  <c r="F29" i="195"/>
  <c r="F30" i="195"/>
  <c r="F31" i="195"/>
  <c r="F32" i="195"/>
  <c r="F33" i="195"/>
  <c r="F34" i="195"/>
  <c r="F35" i="195"/>
  <c r="F36" i="195"/>
  <c r="F37" i="195"/>
  <c r="F38" i="195"/>
  <c r="F39" i="195"/>
  <c r="F40" i="195"/>
  <c r="F41" i="195"/>
  <c r="F42" i="195"/>
  <c r="F43" i="195"/>
  <c r="F44" i="195"/>
  <c r="F45" i="195"/>
  <c r="F46" i="195"/>
  <c r="F47" i="195"/>
  <c r="F48" i="195"/>
  <c r="F49" i="195"/>
  <c r="F50" i="195"/>
  <c r="F52" i="195"/>
  <c r="F51" i="195"/>
  <c r="F53" i="195"/>
  <c r="F54" i="195"/>
  <c r="F55" i="195"/>
  <c r="F56" i="195"/>
  <c r="F57" i="195"/>
  <c r="F58" i="195"/>
  <c r="F59" i="195"/>
  <c r="F60" i="195"/>
  <c r="F61" i="195"/>
  <c r="F62" i="195"/>
  <c r="F63" i="195"/>
  <c r="F64" i="195"/>
  <c r="F65" i="195"/>
  <c r="F66" i="195"/>
  <c r="F67" i="195"/>
  <c r="F68" i="195"/>
  <c r="F69" i="195"/>
  <c r="F70" i="195"/>
  <c r="F71" i="195"/>
  <c r="F72" i="195"/>
  <c r="F73" i="195"/>
  <c r="F74" i="195"/>
  <c r="F75" i="195"/>
  <c r="F76" i="195"/>
  <c r="F77" i="195"/>
  <c r="F78" i="195"/>
  <c r="F79" i="195"/>
  <c r="F81" i="195"/>
  <c r="F80" i="195"/>
  <c r="F82" i="195"/>
  <c r="F83" i="195"/>
  <c r="F84" i="195"/>
  <c r="F85" i="195"/>
  <c r="F86" i="195"/>
  <c r="F87" i="195"/>
  <c r="F88" i="195"/>
  <c r="F89" i="195"/>
  <c r="F90" i="195"/>
  <c r="F91" i="195"/>
  <c r="F92" i="195"/>
  <c r="F93" i="195"/>
  <c r="F94" i="195"/>
  <c r="F95" i="195"/>
  <c r="F96" i="195"/>
  <c r="F97" i="195"/>
  <c r="F98" i="195"/>
  <c r="F99" i="195"/>
  <c r="F100" i="195"/>
  <c r="F101" i="195"/>
  <c r="F102" i="195"/>
  <c r="F103" i="195"/>
  <c r="F105" i="195"/>
  <c r="F104" i="195"/>
  <c r="F106" i="195"/>
  <c r="F107" i="195"/>
  <c r="F108" i="195"/>
  <c r="F109" i="195"/>
  <c r="F111" i="195"/>
  <c r="F110" i="195"/>
  <c r="F112" i="195"/>
  <c r="F113" i="195"/>
  <c r="F114" i="195"/>
  <c r="F115" i="195"/>
  <c r="F116" i="195"/>
  <c r="F117" i="195"/>
  <c r="F118" i="195"/>
  <c r="F119" i="195"/>
  <c r="F120" i="195"/>
  <c r="F121" i="195"/>
  <c r="F122" i="195"/>
  <c r="F123" i="195"/>
  <c r="F124" i="195"/>
  <c r="F125" i="195"/>
  <c r="F126" i="195"/>
  <c r="F127" i="195"/>
  <c r="F128" i="195"/>
  <c r="F129" i="195"/>
  <c r="F130" i="195"/>
  <c r="F131" i="195"/>
  <c r="F132" i="195"/>
  <c r="F133" i="195"/>
  <c r="F135" i="195"/>
  <c r="F134" i="195"/>
  <c r="F136" i="195"/>
  <c r="F137" i="195"/>
  <c r="F138" i="195"/>
  <c r="F139" i="195"/>
  <c r="F141" i="195"/>
  <c r="F140" i="195"/>
  <c r="F142" i="195"/>
  <c r="F143" i="195"/>
  <c r="F144" i="195"/>
  <c r="F145" i="195"/>
  <c r="F146" i="195"/>
  <c r="F147" i="195"/>
  <c r="F148" i="195"/>
  <c r="F149" i="195"/>
  <c r="F150" i="195"/>
  <c r="F151" i="195"/>
  <c r="F152" i="195"/>
  <c r="F153" i="195"/>
  <c r="F154" i="195"/>
  <c r="F155" i="195"/>
  <c r="F156" i="195"/>
  <c r="F157" i="195"/>
  <c r="F158" i="195"/>
  <c r="F159" i="195"/>
  <c r="F160" i="195"/>
  <c r="F161" i="195"/>
  <c r="F162" i="195"/>
  <c r="F163" i="195"/>
  <c r="F164" i="195"/>
  <c r="F165" i="195"/>
  <c r="F167" i="195"/>
  <c r="F166" i="195"/>
  <c r="F168" i="195"/>
  <c r="F169" i="195"/>
  <c r="F170" i="195"/>
  <c r="F171" i="195"/>
  <c r="F173" i="195"/>
  <c r="F172" i="195"/>
  <c r="F174" i="195"/>
  <c r="F175" i="195"/>
  <c r="F176" i="195"/>
  <c r="F177" i="195"/>
  <c r="F178" i="195"/>
  <c r="F179" i="195"/>
  <c r="F180" i="195"/>
  <c r="F181" i="195"/>
  <c r="F182" i="195"/>
  <c r="F183" i="195"/>
  <c r="F184" i="195"/>
  <c r="F185" i="195"/>
  <c r="F186" i="195"/>
  <c r="F187" i="195"/>
  <c r="F188" i="195"/>
  <c r="F189" i="195"/>
  <c r="F190" i="195"/>
  <c r="F191" i="195"/>
  <c r="F192" i="195"/>
  <c r="F193" i="195"/>
  <c r="F194" i="195"/>
  <c r="F195" i="195"/>
  <c r="F196" i="195"/>
  <c r="F197" i="195"/>
  <c r="F199" i="195"/>
  <c r="F198" i="195"/>
  <c r="F200" i="195"/>
  <c r="F201" i="195"/>
  <c r="F202" i="195"/>
  <c r="F203" i="195"/>
  <c r="F205" i="195"/>
  <c r="F204" i="195"/>
  <c r="F206" i="195"/>
  <c r="F207" i="195"/>
  <c r="F208" i="195"/>
  <c r="F209" i="195"/>
  <c r="F210" i="195"/>
  <c r="F211" i="195"/>
  <c r="F212" i="195"/>
  <c r="F213" i="195"/>
  <c r="F214" i="195"/>
  <c r="F215" i="195"/>
  <c r="F216" i="195"/>
  <c r="F217" i="195"/>
  <c r="F218" i="195"/>
  <c r="F219" i="195"/>
  <c r="F220" i="195"/>
  <c r="F221" i="195"/>
  <c r="F222" i="195"/>
  <c r="F223" i="195"/>
  <c r="F224" i="195"/>
  <c r="F225" i="195"/>
  <c r="F226" i="195"/>
  <c r="F227" i="195"/>
  <c r="F228" i="195"/>
  <c r="F229" i="195"/>
  <c r="F231" i="195"/>
  <c r="F230" i="195"/>
  <c r="F232" i="195"/>
  <c r="F233" i="195"/>
  <c r="F234" i="195"/>
  <c r="F235" i="195"/>
  <c r="F237" i="195"/>
  <c r="F236" i="195"/>
  <c r="F238" i="195"/>
  <c r="F239" i="195"/>
  <c r="F240" i="195"/>
  <c r="F241" i="195"/>
  <c r="F242" i="195"/>
  <c r="F243" i="195"/>
  <c r="F244" i="195"/>
  <c r="F245" i="195"/>
  <c r="F246" i="195"/>
  <c r="F247" i="195"/>
  <c r="F248" i="195"/>
  <c r="F249" i="195"/>
  <c r="F250" i="195"/>
  <c r="F251" i="195"/>
  <c r="F252" i="195"/>
  <c r="F253" i="195"/>
  <c r="F254" i="195"/>
  <c r="F255" i="195"/>
  <c r="F256" i="195"/>
  <c r="F257" i="195"/>
  <c r="F258" i="195"/>
  <c r="F259" i="195"/>
  <c r="F260" i="195"/>
  <c r="F261" i="195"/>
  <c r="F263" i="195"/>
  <c r="F262" i="195"/>
  <c r="F264" i="195"/>
  <c r="F265" i="195"/>
  <c r="F266" i="195"/>
  <c r="F267" i="195"/>
  <c r="F269" i="195"/>
  <c r="F268" i="195"/>
  <c r="F270" i="195"/>
  <c r="F271" i="195"/>
  <c r="F272" i="195"/>
  <c r="F273" i="195"/>
  <c r="F274" i="195"/>
  <c r="F275" i="195"/>
  <c r="F276" i="195"/>
  <c r="F277" i="195"/>
  <c r="F278" i="195"/>
  <c r="F279" i="195"/>
  <c r="F280" i="195"/>
  <c r="F281" i="195"/>
  <c r="F282" i="195"/>
  <c r="F283" i="195"/>
  <c r="F284" i="195"/>
  <c r="F285" i="195"/>
  <c r="F286" i="195"/>
  <c r="F287" i="195"/>
  <c r="F288" i="195"/>
  <c r="F289" i="195"/>
  <c r="F290" i="195"/>
  <c r="F291" i="195"/>
  <c r="F292" i="195"/>
  <c r="F293" i="195"/>
  <c r="F295" i="195"/>
  <c r="F294" i="195"/>
  <c r="F296" i="195"/>
  <c r="F297" i="195"/>
  <c r="F298" i="195"/>
  <c r="F299" i="195"/>
  <c r="F301" i="195"/>
  <c r="F300" i="195"/>
  <c r="F2" i="195"/>
  <c r="I3" i="173"/>
  <c r="I4" i="173"/>
  <c r="I5" i="173"/>
  <c r="I6" i="173"/>
  <c r="I7" i="173"/>
  <c r="I8" i="173"/>
  <c r="I9" i="173"/>
  <c r="I10" i="173"/>
  <c r="I11" i="173"/>
  <c r="I12" i="173"/>
  <c r="I13" i="173"/>
  <c r="I14" i="173"/>
  <c r="I15" i="173"/>
  <c r="I16" i="173"/>
  <c r="I17" i="173"/>
  <c r="I18" i="173"/>
  <c r="I19" i="173"/>
  <c r="I20" i="173"/>
  <c r="I21" i="173"/>
  <c r="I22" i="173"/>
  <c r="I23" i="173"/>
  <c r="I24" i="173"/>
  <c r="I25" i="173"/>
  <c r="I26" i="173"/>
  <c r="I27" i="173"/>
  <c r="I28" i="173"/>
  <c r="I29" i="173"/>
  <c r="I30" i="173"/>
  <c r="I31" i="173"/>
  <c r="I32" i="173"/>
  <c r="I33" i="173"/>
  <c r="I34" i="173"/>
  <c r="I35" i="173"/>
  <c r="I36" i="173"/>
  <c r="I37" i="173"/>
  <c r="I38" i="173"/>
  <c r="I39" i="173"/>
  <c r="I40" i="173"/>
  <c r="I41" i="173"/>
  <c r="I42" i="173"/>
  <c r="I43" i="173"/>
  <c r="I44" i="173"/>
  <c r="I45" i="173"/>
  <c r="I46" i="173"/>
  <c r="I47" i="173"/>
  <c r="I48" i="173"/>
  <c r="I49" i="173"/>
  <c r="I50" i="173"/>
  <c r="I51" i="173"/>
  <c r="I52" i="173"/>
  <c r="I53" i="173"/>
  <c r="I54" i="173"/>
  <c r="I55" i="173"/>
  <c r="I56" i="173"/>
  <c r="I57" i="173"/>
  <c r="I58" i="173"/>
  <c r="I59" i="173"/>
  <c r="I60" i="173"/>
  <c r="I61" i="173"/>
  <c r="I62" i="173"/>
  <c r="I63" i="173"/>
  <c r="I64" i="173"/>
  <c r="I65" i="173"/>
  <c r="I66" i="173"/>
  <c r="I67" i="173"/>
  <c r="I68" i="173"/>
  <c r="I69" i="173"/>
  <c r="I70" i="173"/>
  <c r="I71" i="173"/>
  <c r="I72" i="173"/>
  <c r="I2" i="173"/>
  <c r="H10" i="163"/>
  <c r="H11" i="163"/>
  <c r="H12" i="163"/>
  <c r="H13" i="163"/>
  <c r="H14" i="163"/>
  <c r="H15" i="163"/>
  <c r="H16" i="163"/>
  <c r="H17" i="163"/>
  <c r="H18" i="163"/>
  <c r="H19" i="163"/>
  <c r="H20" i="163"/>
  <c r="H21" i="163"/>
  <c r="H22" i="163"/>
  <c r="H23" i="163"/>
  <c r="H24" i="163"/>
  <c r="H25" i="163"/>
  <c r="H26" i="163"/>
  <c r="H27" i="163"/>
  <c r="H28" i="163"/>
  <c r="H29" i="163"/>
  <c r="H30" i="163"/>
  <c r="H31" i="163"/>
  <c r="H32" i="163"/>
  <c r="H33" i="163"/>
  <c r="H34" i="163"/>
  <c r="H35" i="163"/>
  <c r="H36" i="163"/>
  <c r="H37" i="163"/>
  <c r="H38" i="163"/>
  <c r="H39" i="163"/>
  <c r="H40" i="163"/>
  <c r="H41" i="163"/>
  <c r="H42" i="163"/>
  <c r="H43" i="163"/>
  <c r="H44" i="163"/>
  <c r="H45" i="163"/>
  <c r="H46" i="163"/>
  <c r="H47" i="163"/>
  <c r="H48" i="163"/>
  <c r="H49" i="163"/>
  <c r="H50" i="163"/>
  <c r="H51" i="163"/>
  <c r="H52" i="163"/>
  <c r="H53" i="163"/>
  <c r="H54" i="163"/>
  <c r="H55" i="163"/>
  <c r="H56" i="163"/>
  <c r="H57" i="163"/>
  <c r="H58" i="163"/>
  <c r="H60" i="163"/>
  <c r="H59" i="163"/>
  <c r="H61" i="163"/>
  <c r="H62" i="163"/>
  <c r="H63" i="163"/>
  <c r="H64" i="163"/>
  <c r="H65" i="163"/>
  <c r="H66" i="163"/>
  <c r="H67" i="163"/>
  <c r="H68" i="163"/>
  <c r="H69" i="163"/>
  <c r="H70" i="163"/>
  <c r="H71" i="163"/>
  <c r="H72" i="163"/>
  <c r="H73" i="163"/>
  <c r="H74" i="163"/>
  <c r="H75" i="163"/>
  <c r="H76" i="163"/>
  <c r="H77" i="163"/>
  <c r="H78" i="163"/>
  <c r="H79" i="163"/>
  <c r="H81" i="163"/>
  <c r="H80" i="163"/>
  <c r="H82" i="163"/>
  <c r="H83" i="163"/>
  <c r="H84" i="163"/>
  <c r="H85" i="163"/>
  <c r="H86" i="163"/>
  <c r="H87" i="163"/>
  <c r="H88" i="163"/>
  <c r="H89" i="163"/>
  <c r="H90" i="163"/>
  <c r="H91" i="163"/>
  <c r="H92" i="163"/>
  <c r="H93" i="163"/>
  <c r="H94" i="163"/>
  <c r="H95" i="163"/>
  <c r="H96" i="163"/>
  <c r="H97" i="163"/>
  <c r="H98" i="163"/>
  <c r="H99" i="163"/>
  <c r="H100" i="163"/>
  <c r="H102" i="163"/>
  <c r="H101" i="163"/>
  <c r="H103" i="163"/>
  <c r="H104" i="163"/>
  <c r="H105" i="163"/>
  <c r="H106" i="163"/>
  <c r="H107" i="163"/>
  <c r="H108" i="163"/>
  <c r="H109" i="163"/>
  <c r="H110" i="163"/>
  <c r="H111" i="163"/>
  <c r="H112" i="163"/>
  <c r="H113" i="163"/>
  <c r="H114" i="163"/>
  <c r="H115" i="163"/>
  <c r="H116" i="163"/>
  <c r="H117" i="163"/>
  <c r="H118" i="163"/>
  <c r="H119" i="163"/>
  <c r="H120" i="163"/>
  <c r="H121" i="163"/>
  <c r="H123" i="163"/>
  <c r="H122" i="163"/>
  <c r="H124" i="163"/>
  <c r="H125" i="163"/>
  <c r="H126" i="163"/>
  <c r="H127" i="163"/>
  <c r="H128" i="163"/>
  <c r="H129" i="163"/>
  <c r="H130" i="163"/>
  <c r="H131" i="163"/>
  <c r="H132" i="163"/>
  <c r="H133" i="163"/>
  <c r="H134" i="163"/>
  <c r="H135" i="163"/>
  <c r="H136" i="163"/>
  <c r="H137" i="163"/>
  <c r="H138" i="163"/>
  <c r="H139" i="163"/>
  <c r="H140" i="163"/>
  <c r="H141" i="163"/>
  <c r="H142" i="163"/>
  <c r="H144" i="163"/>
  <c r="H143" i="163"/>
  <c r="H145" i="163"/>
  <c r="H146" i="163"/>
  <c r="H147" i="163"/>
  <c r="H148" i="163"/>
  <c r="H149" i="163"/>
  <c r="H150" i="163"/>
  <c r="H151" i="163"/>
  <c r="H152" i="163"/>
  <c r="H153" i="163"/>
  <c r="H154" i="163"/>
  <c r="H155" i="163"/>
  <c r="H156" i="163"/>
  <c r="H157" i="163"/>
  <c r="H158" i="163"/>
  <c r="H159" i="163"/>
  <c r="H160" i="163"/>
  <c r="H161" i="163"/>
  <c r="H162" i="163"/>
  <c r="H163" i="163"/>
  <c r="H165" i="163"/>
  <c r="H164" i="163"/>
  <c r="H166" i="163"/>
  <c r="H167" i="163"/>
  <c r="H168" i="163"/>
  <c r="H169" i="163"/>
  <c r="H170" i="163"/>
  <c r="H171" i="163"/>
  <c r="H172" i="163"/>
  <c r="H173" i="163"/>
  <c r="H174" i="163"/>
  <c r="H175" i="163"/>
  <c r="H176" i="163"/>
  <c r="H177" i="163"/>
  <c r="H178" i="163"/>
  <c r="H179" i="163"/>
  <c r="H180" i="163"/>
  <c r="H181" i="163"/>
  <c r="H182" i="163"/>
  <c r="H183" i="163"/>
  <c r="H184" i="163"/>
  <c r="H3" i="163"/>
  <c r="H4" i="163"/>
  <c r="H5" i="163"/>
  <c r="H6" i="163"/>
  <c r="H7" i="163"/>
  <c r="H8" i="163"/>
  <c r="H9" i="163"/>
  <c r="H2" i="163"/>
  <c r="F19" i="161"/>
  <c r="F20" i="161"/>
  <c r="F21" i="161"/>
  <c r="F22" i="161"/>
  <c r="F23" i="161"/>
  <c r="F24" i="161"/>
  <c r="F25" i="161"/>
  <c r="F26" i="161"/>
  <c r="F27" i="161"/>
  <c r="F28" i="161"/>
  <c r="F29" i="161"/>
  <c r="F30" i="161"/>
  <c r="F31" i="161"/>
  <c r="F32" i="161"/>
  <c r="F33" i="161"/>
  <c r="F34" i="161"/>
  <c r="F35" i="161"/>
  <c r="F36" i="161"/>
  <c r="F37" i="161"/>
  <c r="F38" i="161"/>
  <c r="F39" i="161"/>
  <c r="F40" i="161"/>
  <c r="F41" i="161"/>
  <c r="F42" i="161"/>
  <c r="F43" i="161"/>
  <c r="F44" i="161"/>
  <c r="F45" i="161"/>
  <c r="F46" i="161"/>
  <c r="F47" i="161"/>
  <c r="F48" i="161"/>
  <c r="F49" i="161"/>
  <c r="F50" i="161"/>
  <c r="F51" i="161"/>
  <c r="F52" i="161"/>
  <c r="F53" i="161"/>
  <c r="F54" i="161"/>
  <c r="F55" i="161"/>
  <c r="F56" i="161"/>
  <c r="F57" i="161"/>
  <c r="F58" i="161"/>
  <c r="F59" i="161"/>
  <c r="F60" i="161"/>
  <c r="F61" i="161"/>
  <c r="F62" i="161"/>
  <c r="F63" i="161"/>
  <c r="F64" i="161"/>
  <c r="F65" i="161"/>
  <c r="F66" i="161"/>
  <c r="F67" i="161"/>
  <c r="F68" i="161"/>
  <c r="F69" i="161"/>
  <c r="F70" i="161"/>
  <c r="F71" i="161"/>
  <c r="F72" i="161"/>
  <c r="F73" i="161"/>
  <c r="F74" i="161"/>
  <c r="F75" i="161"/>
  <c r="F77" i="161"/>
  <c r="F76" i="161"/>
  <c r="F78" i="161"/>
  <c r="F79" i="161"/>
  <c r="F80" i="161"/>
  <c r="F81" i="161"/>
  <c r="F82" i="161"/>
  <c r="F83" i="161"/>
  <c r="F84" i="161"/>
  <c r="F85" i="161"/>
  <c r="F86" i="161"/>
  <c r="F87" i="161"/>
  <c r="F88" i="161"/>
  <c r="F89" i="161"/>
  <c r="F90" i="161"/>
  <c r="F91" i="161"/>
  <c r="F92" i="161"/>
  <c r="F93" i="161"/>
  <c r="F94" i="161"/>
  <c r="F95" i="161"/>
  <c r="F96" i="161"/>
  <c r="F98" i="161"/>
  <c r="F97" i="161"/>
  <c r="F99" i="161"/>
  <c r="F100" i="161"/>
  <c r="F101" i="161"/>
  <c r="F102" i="161"/>
  <c r="F103" i="161"/>
  <c r="F104" i="161"/>
  <c r="F105" i="161"/>
  <c r="F106" i="161"/>
  <c r="F107" i="161"/>
  <c r="F108" i="161"/>
  <c r="F109" i="161"/>
  <c r="F110" i="161"/>
  <c r="F111" i="161"/>
  <c r="F112" i="161"/>
  <c r="F113" i="161"/>
  <c r="F114" i="161"/>
  <c r="F115" i="161"/>
  <c r="F116" i="161"/>
  <c r="F117" i="161"/>
  <c r="F119" i="161"/>
  <c r="F118" i="161"/>
  <c r="F120" i="161"/>
  <c r="F121" i="161"/>
  <c r="F122" i="161"/>
  <c r="F123" i="161"/>
  <c r="F124" i="161"/>
  <c r="F125" i="161"/>
  <c r="F126" i="161"/>
  <c r="F127" i="161"/>
  <c r="F128" i="161"/>
  <c r="F129" i="161"/>
  <c r="F130" i="161"/>
  <c r="F131" i="161"/>
  <c r="F132" i="161"/>
  <c r="F133" i="161"/>
  <c r="F134" i="161"/>
  <c r="F135" i="161"/>
  <c r="F136" i="161"/>
  <c r="F137" i="161"/>
  <c r="F138" i="161"/>
  <c r="F140" i="161"/>
  <c r="F139" i="161"/>
  <c r="F141" i="161"/>
  <c r="F142" i="161"/>
  <c r="F143" i="161"/>
  <c r="F144" i="161"/>
  <c r="F145" i="161"/>
  <c r="F146" i="161"/>
  <c r="F147" i="161"/>
  <c r="F148" i="161"/>
  <c r="F149" i="161"/>
  <c r="F150" i="161"/>
  <c r="F151" i="161"/>
  <c r="F152" i="161"/>
  <c r="F153" i="161"/>
  <c r="F154" i="161"/>
  <c r="F155" i="161"/>
  <c r="F156" i="161"/>
  <c r="F157" i="161"/>
  <c r="F158" i="161"/>
  <c r="F159" i="161"/>
  <c r="F161" i="161"/>
  <c r="F160" i="161"/>
  <c r="F162" i="161"/>
  <c r="F163" i="161"/>
  <c r="F164" i="161"/>
  <c r="F165" i="161"/>
  <c r="F166" i="161"/>
  <c r="F167" i="161"/>
  <c r="F168" i="161"/>
  <c r="F169" i="161"/>
  <c r="F170" i="161"/>
  <c r="F171" i="161"/>
  <c r="F172" i="161"/>
  <c r="F173" i="161"/>
  <c r="F174" i="161"/>
  <c r="F175" i="161"/>
  <c r="F176" i="161"/>
  <c r="F177" i="161"/>
  <c r="F178" i="161"/>
  <c r="F179" i="161"/>
  <c r="F180" i="161"/>
  <c r="F182" i="161"/>
  <c r="F181" i="161"/>
  <c r="F183" i="161"/>
  <c r="F184" i="161"/>
  <c r="F185" i="161"/>
  <c r="F186" i="161"/>
  <c r="F187" i="161"/>
  <c r="F188" i="161"/>
  <c r="F189" i="161"/>
  <c r="F190" i="161"/>
  <c r="F191" i="161"/>
  <c r="F192" i="161"/>
  <c r="F194" i="161"/>
  <c r="F195" i="161"/>
  <c r="F196" i="161"/>
  <c r="F197" i="161"/>
  <c r="F198" i="161"/>
  <c r="F199" i="161"/>
  <c r="F200" i="161"/>
  <c r="F201" i="161"/>
  <c r="F202" i="161"/>
  <c r="F3" i="161"/>
  <c r="F4" i="161"/>
  <c r="F5" i="161"/>
  <c r="F6" i="161"/>
  <c r="F7" i="161"/>
  <c r="F8" i="161"/>
  <c r="F9" i="161"/>
  <c r="F10" i="161"/>
  <c r="F11" i="161"/>
  <c r="F12" i="161"/>
  <c r="F13" i="161"/>
  <c r="F14" i="161"/>
  <c r="F15" i="161"/>
  <c r="F16" i="161"/>
  <c r="F17" i="161"/>
  <c r="F18" i="161"/>
  <c r="F2" i="161"/>
  <c r="O3" i="46"/>
  <c r="O2" i="46"/>
  <c r="F208" i="159"/>
  <c r="F207" i="159"/>
  <c r="F205" i="159"/>
  <c r="F206" i="159"/>
  <c r="F197" i="159"/>
  <c r="F196" i="159"/>
  <c r="F195" i="159"/>
  <c r="F194" i="159"/>
  <c r="F192" i="159"/>
  <c r="F191" i="159"/>
  <c r="F190" i="159"/>
  <c r="F189" i="159"/>
  <c r="F188" i="159"/>
  <c r="F187" i="159"/>
  <c r="F186" i="159"/>
  <c r="F185" i="159"/>
  <c r="F184" i="159"/>
  <c r="F183" i="159"/>
  <c r="F181" i="159"/>
  <c r="F182" i="159"/>
  <c r="F180" i="159"/>
  <c r="F179" i="159"/>
  <c r="F178" i="159"/>
  <c r="F177" i="159"/>
  <c r="F176" i="159"/>
  <c r="F175" i="159"/>
  <c r="F174" i="159"/>
  <c r="F173" i="159"/>
  <c r="F172" i="159"/>
  <c r="F171" i="159"/>
  <c r="F170" i="159"/>
  <c r="F169" i="159"/>
  <c r="F168" i="159"/>
  <c r="F167" i="159"/>
  <c r="F166" i="159"/>
  <c r="F165" i="159"/>
  <c r="F164" i="159"/>
  <c r="F163" i="159"/>
  <c r="F162" i="159"/>
  <c r="F160" i="159"/>
  <c r="F161" i="159"/>
  <c r="F159" i="159"/>
  <c r="F158" i="159"/>
  <c r="F157" i="159"/>
  <c r="F156" i="159"/>
  <c r="F155" i="159"/>
  <c r="F154" i="159"/>
  <c r="F153" i="159"/>
  <c r="F152" i="159"/>
  <c r="F151" i="159"/>
  <c r="F150" i="159"/>
  <c r="F149" i="159"/>
  <c r="F148" i="159"/>
  <c r="F147" i="159"/>
  <c r="F146" i="159"/>
  <c r="F145" i="159"/>
  <c r="F144" i="159"/>
  <c r="F143" i="159"/>
  <c r="F142" i="159"/>
  <c r="F141" i="159"/>
  <c r="F139" i="159"/>
  <c r="F140" i="159"/>
  <c r="F138" i="159"/>
  <c r="F137" i="159"/>
  <c r="F136" i="159"/>
  <c r="F135" i="159"/>
  <c r="F134" i="159"/>
  <c r="F133" i="159"/>
  <c r="F132" i="159"/>
  <c r="F131" i="159"/>
  <c r="F130" i="159"/>
  <c r="F129" i="159"/>
  <c r="F128" i="159"/>
  <c r="F127" i="159"/>
  <c r="F126" i="159"/>
  <c r="F125" i="159"/>
  <c r="F124" i="159"/>
  <c r="F123" i="159"/>
  <c r="F122" i="159"/>
  <c r="F121" i="159"/>
  <c r="F120" i="159"/>
  <c r="F118" i="159"/>
  <c r="F119" i="159"/>
  <c r="F117" i="159"/>
  <c r="F116" i="159"/>
  <c r="F115" i="159"/>
  <c r="F114" i="159"/>
  <c r="F113" i="159"/>
  <c r="F112" i="159"/>
  <c r="F111" i="159"/>
  <c r="F110" i="159"/>
  <c r="F109" i="159"/>
  <c r="F108" i="159"/>
  <c r="F107" i="159"/>
  <c r="F106" i="159"/>
  <c r="F105" i="159"/>
  <c r="F104" i="159"/>
  <c r="F103" i="159"/>
  <c r="F102" i="159"/>
  <c r="F101" i="159"/>
  <c r="F100" i="159"/>
  <c r="F99" i="159"/>
  <c r="F97" i="159"/>
  <c r="F98" i="159"/>
  <c r="F96" i="159"/>
  <c r="F95" i="159"/>
  <c r="F94" i="159"/>
  <c r="F93" i="159"/>
  <c r="F92" i="159"/>
  <c r="F91" i="159"/>
  <c r="F90" i="159"/>
  <c r="F89" i="159"/>
  <c r="F88" i="159"/>
  <c r="F87" i="159"/>
  <c r="F86" i="159"/>
  <c r="F85" i="159"/>
  <c r="F84" i="159"/>
  <c r="F83" i="159"/>
  <c r="F82" i="159"/>
  <c r="F81" i="159"/>
  <c r="F80" i="159"/>
  <c r="F79" i="159"/>
  <c r="F78" i="159"/>
  <c r="F76" i="159"/>
  <c r="F77" i="159"/>
  <c r="F75" i="159"/>
  <c r="F74" i="159"/>
  <c r="F73" i="159"/>
  <c r="F72" i="159"/>
  <c r="F71" i="159"/>
  <c r="F70" i="159"/>
  <c r="F69" i="159"/>
  <c r="F68" i="159"/>
  <c r="F67" i="159"/>
  <c r="F66" i="159"/>
  <c r="F65" i="159"/>
  <c r="F64" i="159"/>
  <c r="F63" i="159"/>
  <c r="F62" i="159"/>
  <c r="F61" i="159"/>
  <c r="F60" i="159"/>
  <c r="F59" i="159"/>
  <c r="F58" i="159"/>
  <c r="F57" i="159"/>
  <c r="F56" i="159"/>
  <c r="F55" i="159"/>
  <c r="F54" i="159"/>
  <c r="F53" i="159"/>
  <c r="F52" i="159"/>
  <c r="F51" i="159"/>
  <c r="F50" i="159"/>
  <c r="F49" i="159"/>
  <c r="F48" i="159"/>
  <c r="F47" i="159"/>
  <c r="F46" i="159"/>
  <c r="F45" i="159"/>
  <c r="F44" i="159"/>
  <c r="F43" i="159"/>
  <c r="F42" i="159"/>
  <c r="F41" i="159"/>
  <c r="F40" i="159"/>
  <c r="F39" i="159"/>
  <c r="F38" i="159"/>
  <c r="F37" i="159"/>
  <c r="F36" i="159"/>
  <c r="F35" i="159"/>
  <c r="F34" i="159"/>
  <c r="F33" i="159"/>
  <c r="F32" i="159"/>
  <c r="F31" i="159"/>
  <c r="F30" i="159"/>
  <c r="F29" i="159"/>
  <c r="F28" i="159"/>
  <c r="F27" i="159"/>
  <c r="F26" i="159"/>
  <c r="F25" i="159"/>
  <c r="F24" i="159"/>
  <c r="F23" i="159"/>
  <c r="F22" i="159"/>
  <c r="F21" i="159"/>
  <c r="F20" i="159"/>
  <c r="F19" i="159"/>
  <c r="F18" i="159"/>
  <c r="F17" i="159"/>
  <c r="F16" i="159"/>
  <c r="F15" i="159"/>
  <c r="F14" i="159"/>
  <c r="F13" i="159"/>
  <c r="F12" i="159"/>
  <c r="F11" i="159"/>
  <c r="F10" i="159"/>
  <c r="F9" i="159"/>
  <c r="F8" i="159"/>
  <c r="F7" i="159"/>
  <c r="F6" i="159"/>
  <c r="F5" i="159"/>
  <c r="F4" i="159"/>
  <c r="F3" i="159"/>
  <c r="F2" i="159"/>
  <c r="L107" i="155"/>
  <c r="L106" i="155"/>
  <c r="L105" i="155"/>
  <c r="L104" i="155"/>
  <c r="L103" i="155"/>
  <c r="L102" i="155"/>
  <c r="L101" i="155"/>
  <c r="L100" i="155"/>
  <c r="L99" i="155"/>
  <c r="L98" i="155"/>
  <c r="L97" i="155"/>
  <c r="L96" i="155"/>
  <c r="L95" i="155"/>
  <c r="L94" i="155"/>
  <c r="L93" i="155"/>
  <c r="L92" i="155"/>
  <c r="L91" i="155"/>
  <c r="L90" i="155"/>
  <c r="L89" i="155"/>
  <c r="L88" i="155"/>
  <c r="L87" i="155"/>
  <c r="L86" i="155"/>
  <c r="L85" i="155"/>
  <c r="L84" i="155"/>
  <c r="L83" i="155"/>
  <c r="L82" i="155"/>
  <c r="L81" i="155"/>
  <c r="L80" i="155"/>
  <c r="L79" i="155"/>
  <c r="L78" i="155"/>
  <c r="L77" i="155"/>
  <c r="L76" i="155"/>
  <c r="L75" i="155"/>
  <c r="L74" i="155"/>
  <c r="L73" i="155"/>
  <c r="L72" i="155"/>
  <c r="L71" i="155"/>
  <c r="L70" i="155"/>
  <c r="L69" i="155"/>
  <c r="L68" i="155"/>
  <c r="L67" i="155"/>
  <c r="L66" i="155"/>
  <c r="L65" i="155"/>
  <c r="L64" i="155"/>
  <c r="L63" i="155"/>
  <c r="L62" i="155"/>
  <c r="L61" i="155"/>
  <c r="L60" i="155"/>
  <c r="L59" i="155"/>
  <c r="L58" i="155"/>
  <c r="L57" i="155"/>
  <c r="L56" i="155"/>
  <c r="L55" i="155"/>
  <c r="L54" i="155"/>
  <c r="L53" i="155"/>
  <c r="L52" i="155"/>
  <c r="L51" i="155"/>
  <c r="L50" i="155"/>
  <c r="L49" i="155"/>
  <c r="L48" i="155"/>
  <c r="L47" i="155"/>
  <c r="L46" i="155"/>
  <c r="L45" i="155"/>
  <c r="L44" i="155"/>
  <c r="L43" i="155"/>
  <c r="L42" i="155"/>
  <c r="L41" i="155"/>
  <c r="L40" i="155"/>
  <c r="L39" i="155"/>
  <c r="L38" i="155"/>
  <c r="L37" i="155"/>
  <c r="L36" i="155"/>
  <c r="L35" i="155"/>
  <c r="L34" i="155"/>
  <c r="L33" i="155"/>
  <c r="L32" i="155"/>
  <c r="L31" i="155"/>
  <c r="L30" i="155"/>
  <c r="L29" i="155"/>
  <c r="L28" i="155"/>
  <c r="L27" i="155"/>
  <c r="L26" i="155"/>
  <c r="L25" i="155"/>
  <c r="L24" i="155"/>
  <c r="L23" i="155"/>
  <c r="L22" i="155"/>
  <c r="L21" i="155"/>
  <c r="L20" i="155"/>
  <c r="L19" i="155"/>
  <c r="L18" i="155"/>
  <c r="L17" i="155"/>
  <c r="L16" i="155"/>
  <c r="L15" i="155"/>
  <c r="L14" i="155"/>
  <c r="L13" i="155"/>
  <c r="L12" i="155"/>
  <c r="L11" i="155"/>
  <c r="L10" i="155"/>
  <c r="L9" i="155"/>
  <c r="L8" i="155"/>
  <c r="L7" i="155"/>
  <c r="L6" i="155"/>
  <c r="L5" i="155"/>
  <c r="L4" i="155"/>
  <c r="L3" i="155"/>
  <c r="L2" i="155"/>
  <c r="F199" i="153"/>
  <c r="F198" i="153"/>
  <c r="F197" i="153"/>
  <c r="F196" i="153"/>
  <c r="F195" i="153"/>
  <c r="F194" i="153"/>
  <c r="F193" i="153"/>
  <c r="F192" i="153"/>
  <c r="F191" i="153"/>
  <c r="F190" i="153"/>
  <c r="F189" i="153"/>
  <c r="F188" i="153"/>
  <c r="F187" i="153"/>
  <c r="F186" i="153"/>
  <c r="F185" i="153"/>
  <c r="F184" i="153"/>
  <c r="F183" i="153"/>
  <c r="F182" i="153"/>
  <c r="F181" i="153"/>
  <c r="F180" i="153"/>
  <c r="F179" i="153"/>
  <c r="F178" i="153"/>
  <c r="F177" i="153"/>
  <c r="F176" i="153"/>
  <c r="F175" i="153"/>
  <c r="F174" i="153"/>
  <c r="F173" i="153"/>
  <c r="F172" i="153"/>
  <c r="F171" i="153"/>
  <c r="F170" i="153"/>
  <c r="F169" i="153"/>
  <c r="F168" i="153"/>
  <c r="F167" i="153"/>
  <c r="F166" i="153"/>
  <c r="F165" i="153"/>
  <c r="F164" i="153"/>
  <c r="F163" i="153"/>
  <c r="F162" i="153"/>
  <c r="F161" i="153"/>
  <c r="F160" i="153"/>
  <c r="F159" i="153"/>
  <c r="F158" i="153"/>
  <c r="F157" i="153"/>
  <c r="F156" i="153"/>
  <c r="F155" i="153"/>
  <c r="F154" i="153"/>
  <c r="F153" i="153"/>
  <c r="F152" i="153"/>
  <c r="F151" i="153"/>
  <c r="F150" i="153"/>
  <c r="F149" i="153"/>
  <c r="F148" i="153"/>
  <c r="F147" i="153"/>
  <c r="F146" i="153"/>
  <c r="F145" i="153"/>
  <c r="F144" i="153"/>
  <c r="F143" i="153"/>
  <c r="F142" i="153"/>
  <c r="F141" i="153"/>
  <c r="F140" i="153"/>
  <c r="F139" i="153"/>
  <c r="F138" i="153"/>
  <c r="F137" i="153"/>
  <c r="F136" i="153"/>
  <c r="F135" i="153"/>
  <c r="F134" i="153"/>
  <c r="F133" i="153"/>
  <c r="F132" i="153"/>
  <c r="F131" i="153"/>
  <c r="F130" i="153"/>
  <c r="F129" i="153"/>
  <c r="F128" i="153"/>
  <c r="F127" i="153"/>
  <c r="F126" i="153"/>
  <c r="F125" i="153"/>
  <c r="F124" i="153"/>
  <c r="F123" i="153"/>
  <c r="F122" i="153"/>
  <c r="F121" i="153"/>
  <c r="F120" i="153"/>
  <c r="F119" i="153"/>
  <c r="F118" i="153"/>
  <c r="F117" i="153"/>
  <c r="F116" i="153"/>
  <c r="F115" i="153"/>
  <c r="F114" i="153"/>
  <c r="F113" i="153"/>
  <c r="F112" i="153"/>
  <c r="F111" i="153"/>
  <c r="F110" i="153"/>
  <c r="F109" i="153"/>
  <c r="F108" i="153"/>
  <c r="F107" i="153"/>
  <c r="F106" i="153"/>
  <c r="F105" i="153"/>
  <c r="F104" i="153"/>
  <c r="F103" i="153"/>
  <c r="F102" i="153"/>
  <c r="F101" i="153"/>
  <c r="F100" i="153"/>
  <c r="F99" i="153"/>
  <c r="F98" i="153"/>
  <c r="F97" i="153"/>
  <c r="F96" i="153"/>
  <c r="F95" i="153"/>
  <c r="F94" i="153"/>
  <c r="F93" i="153"/>
  <c r="F92" i="153"/>
  <c r="F91" i="153"/>
  <c r="F90" i="153"/>
  <c r="F89" i="153"/>
  <c r="F88" i="153"/>
  <c r="F87" i="153"/>
  <c r="F86" i="153"/>
  <c r="F85" i="153"/>
  <c r="F84" i="153"/>
  <c r="F83" i="153"/>
  <c r="F82" i="153"/>
  <c r="F81" i="153"/>
  <c r="F80" i="153"/>
  <c r="F79" i="153"/>
  <c r="F78" i="153"/>
  <c r="F77" i="153"/>
  <c r="F76" i="153"/>
  <c r="F75" i="153"/>
  <c r="F74" i="153"/>
  <c r="F73" i="153"/>
  <c r="F72" i="153"/>
  <c r="F71" i="153"/>
  <c r="F70" i="153"/>
  <c r="F69" i="153"/>
  <c r="F68" i="153"/>
  <c r="F67" i="153"/>
  <c r="F66" i="153"/>
  <c r="F65" i="153"/>
  <c r="F64" i="153"/>
  <c r="F63" i="153"/>
  <c r="F62" i="153"/>
  <c r="F61" i="153"/>
  <c r="F60" i="153"/>
  <c r="F59" i="153"/>
  <c r="F58" i="153"/>
  <c r="F57" i="153"/>
  <c r="F56" i="153"/>
  <c r="F55" i="153"/>
  <c r="F54" i="153"/>
  <c r="F53" i="153"/>
  <c r="F52" i="153"/>
  <c r="F51" i="153"/>
  <c r="F50" i="153"/>
  <c r="F49" i="153"/>
  <c r="F48" i="153"/>
  <c r="F47" i="153"/>
  <c r="F46" i="153"/>
  <c r="F45" i="153"/>
  <c r="F44" i="153"/>
  <c r="F43" i="153"/>
  <c r="F42" i="153"/>
  <c r="F41" i="153"/>
  <c r="F40" i="153"/>
  <c r="F39" i="153"/>
  <c r="F38" i="153"/>
  <c r="F37" i="153"/>
  <c r="F36" i="153"/>
  <c r="F35" i="153"/>
  <c r="F34" i="153"/>
  <c r="F33" i="153"/>
  <c r="F32" i="153"/>
  <c r="F31" i="153"/>
  <c r="F30" i="153"/>
  <c r="F29" i="153"/>
  <c r="F28" i="153"/>
  <c r="F27" i="153"/>
  <c r="F26" i="153"/>
  <c r="F25" i="153"/>
  <c r="F24" i="153"/>
  <c r="F23" i="153"/>
  <c r="F22" i="153"/>
  <c r="F21" i="153"/>
  <c r="F20" i="153"/>
  <c r="F19" i="153"/>
  <c r="F18" i="153"/>
  <c r="F17" i="153"/>
  <c r="F16" i="153"/>
  <c r="F15" i="153"/>
  <c r="F14" i="153"/>
  <c r="F13" i="153"/>
  <c r="F12" i="153"/>
  <c r="F11" i="153"/>
  <c r="F10" i="153"/>
  <c r="F9" i="153"/>
  <c r="F8" i="153"/>
  <c r="F7" i="153"/>
  <c r="F6" i="153"/>
  <c r="F5" i="153"/>
  <c r="F4" i="153"/>
  <c r="F3" i="153"/>
  <c r="F2" i="153"/>
  <c r="J260" i="147"/>
  <c r="J259" i="147"/>
  <c r="J258" i="147"/>
  <c r="J257" i="147"/>
  <c r="J256" i="147"/>
  <c r="J255" i="147"/>
  <c r="J254" i="147"/>
  <c r="J253" i="147"/>
  <c r="J252" i="147"/>
  <c r="J251" i="147"/>
  <c r="J250" i="147"/>
  <c r="J249" i="147"/>
  <c r="J248" i="147"/>
  <c r="J247" i="147"/>
  <c r="J246" i="147"/>
  <c r="J245" i="147"/>
  <c r="J244" i="147"/>
  <c r="J243" i="147"/>
  <c r="J242" i="147"/>
  <c r="J241" i="147"/>
  <c r="J240" i="147"/>
  <c r="J239" i="147"/>
  <c r="J238" i="147"/>
  <c r="J237" i="147"/>
  <c r="J236" i="147"/>
  <c r="J235" i="147"/>
  <c r="J234" i="147"/>
  <c r="J233" i="147"/>
  <c r="J232" i="147"/>
  <c r="J231" i="147"/>
  <c r="J230" i="147"/>
  <c r="J229" i="147"/>
  <c r="J228" i="147"/>
  <c r="J227" i="147"/>
  <c r="J226" i="147"/>
  <c r="J225" i="147"/>
  <c r="J224" i="147"/>
  <c r="J223" i="147"/>
  <c r="J222" i="147"/>
  <c r="J221" i="147"/>
  <c r="J220" i="147"/>
  <c r="J219" i="147"/>
  <c r="J218" i="147"/>
  <c r="J217" i="147"/>
  <c r="J216" i="147"/>
  <c r="J215" i="147"/>
  <c r="J214" i="147"/>
  <c r="J213" i="147"/>
  <c r="J212" i="147"/>
  <c r="J211" i="147"/>
  <c r="J210" i="147"/>
  <c r="J209" i="147"/>
  <c r="J208" i="147"/>
  <c r="J207" i="147"/>
  <c r="J206" i="147"/>
  <c r="J205" i="147"/>
  <c r="J204" i="147"/>
  <c r="J203" i="147"/>
  <c r="J202" i="147"/>
  <c r="J201" i="147"/>
  <c r="J200" i="147"/>
  <c r="J199" i="147"/>
  <c r="J198" i="147"/>
  <c r="J197" i="147"/>
  <c r="J196" i="147"/>
  <c r="J195" i="147"/>
  <c r="J194" i="147"/>
  <c r="J193" i="147"/>
  <c r="J192" i="147"/>
  <c r="J191" i="147"/>
  <c r="J190" i="147"/>
  <c r="J189" i="147"/>
  <c r="J188" i="147"/>
  <c r="J187" i="147"/>
  <c r="J186" i="147"/>
  <c r="J185" i="147"/>
  <c r="J184" i="147"/>
  <c r="J183" i="147"/>
  <c r="J182" i="147"/>
  <c r="J181" i="147"/>
  <c r="J180" i="147"/>
  <c r="J179" i="147"/>
  <c r="J178" i="147"/>
  <c r="J177" i="147"/>
  <c r="J176" i="147"/>
  <c r="J175" i="147"/>
  <c r="J174" i="147"/>
  <c r="J173" i="147"/>
  <c r="J172" i="147"/>
  <c r="J171" i="147"/>
  <c r="J170" i="147"/>
  <c r="J169" i="147"/>
  <c r="J168" i="147"/>
  <c r="J167" i="147"/>
  <c r="J166" i="147"/>
  <c r="J165" i="147"/>
  <c r="J164" i="147"/>
  <c r="J163" i="147"/>
  <c r="J162" i="147"/>
  <c r="J161" i="147"/>
  <c r="J160" i="147"/>
  <c r="J159" i="147"/>
  <c r="J158" i="147"/>
  <c r="J157" i="147"/>
  <c r="J156" i="147"/>
  <c r="J155" i="147"/>
  <c r="J154" i="147"/>
  <c r="J153" i="147"/>
  <c r="J152" i="147"/>
  <c r="J151" i="147"/>
  <c r="J150" i="147"/>
  <c r="J149" i="147"/>
  <c r="J148" i="147"/>
  <c r="J147" i="147"/>
  <c r="J146" i="147"/>
  <c r="J145" i="147"/>
  <c r="J144" i="147"/>
  <c r="J143" i="147"/>
  <c r="J142" i="147"/>
  <c r="J141" i="147"/>
  <c r="J140" i="147"/>
  <c r="J139" i="147"/>
  <c r="J138" i="147"/>
  <c r="J137" i="147"/>
  <c r="J136" i="147"/>
  <c r="J135" i="147"/>
  <c r="J134" i="147"/>
  <c r="J133" i="147"/>
  <c r="J132" i="147"/>
  <c r="J131" i="147"/>
  <c r="J130" i="147"/>
  <c r="J129" i="147"/>
  <c r="J128" i="147"/>
  <c r="J127" i="147"/>
  <c r="J126" i="147"/>
  <c r="J125" i="147"/>
  <c r="J124" i="147"/>
  <c r="J123" i="147"/>
  <c r="J122" i="147"/>
  <c r="J121" i="147"/>
  <c r="J120" i="147"/>
  <c r="J119" i="147"/>
  <c r="J118" i="147"/>
  <c r="J117" i="147"/>
  <c r="J116" i="147"/>
  <c r="J115" i="147"/>
  <c r="J114" i="147"/>
  <c r="J113" i="147"/>
  <c r="J112" i="147"/>
  <c r="J111" i="147"/>
  <c r="J110" i="147"/>
  <c r="J109" i="147"/>
  <c r="J108" i="147"/>
  <c r="J107" i="147"/>
  <c r="J106" i="147"/>
  <c r="J105" i="147"/>
  <c r="J104" i="147"/>
  <c r="J103" i="147"/>
  <c r="J102" i="147"/>
  <c r="J101" i="147"/>
  <c r="J100" i="147"/>
  <c r="J99" i="147"/>
  <c r="J98" i="147"/>
  <c r="J97" i="147"/>
  <c r="J96" i="147"/>
  <c r="J95" i="147"/>
  <c r="J94" i="147"/>
  <c r="J93" i="147"/>
  <c r="J92" i="147"/>
  <c r="J91" i="147"/>
  <c r="J90" i="147"/>
  <c r="J89" i="147"/>
  <c r="J88" i="147"/>
  <c r="J87" i="147"/>
  <c r="J86" i="147"/>
  <c r="J85" i="147"/>
  <c r="J84" i="147"/>
  <c r="J83" i="147"/>
  <c r="J82" i="147"/>
  <c r="J81" i="147"/>
  <c r="J80" i="147"/>
  <c r="J79" i="147"/>
  <c r="J78" i="147"/>
  <c r="J77" i="147"/>
  <c r="J76" i="147"/>
  <c r="J75" i="147"/>
  <c r="J74" i="147"/>
  <c r="J73" i="147"/>
  <c r="J72" i="147"/>
  <c r="J71" i="147"/>
  <c r="J70" i="147"/>
  <c r="J69" i="147"/>
  <c r="J68" i="147"/>
  <c r="J67" i="147"/>
  <c r="J66" i="147"/>
  <c r="J65" i="147"/>
  <c r="J64" i="147"/>
  <c r="J63" i="147"/>
  <c r="J62" i="147"/>
  <c r="J61" i="147"/>
  <c r="J60" i="147"/>
  <c r="J59" i="147"/>
  <c r="J58" i="147"/>
  <c r="J57" i="147"/>
  <c r="J56" i="147"/>
  <c r="J55" i="147"/>
  <c r="J54" i="147"/>
  <c r="J53" i="147"/>
  <c r="J52" i="147"/>
  <c r="J51" i="147"/>
  <c r="J50" i="147"/>
  <c r="J49" i="147"/>
  <c r="J48" i="147"/>
  <c r="J47" i="147"/>
  <c r="J46" i="147"/>
  <c r="J45" i="147"/>
  <c r="J44" i="147"/>
  <c r="J43" i="147"/>
  <c r="J42" i="147"/>
  <c r="J41" i="147"/>
  <c r="J40" i="147"/>
  <c r="J39" i="147"/>
  <c r="J38" i="147"/>
  <c r="J37" i="147"/>
  <c r="J36" i="147"/>
  <c r="J35" i="147"/>
  <c r="J34" i="147"/>
  <c r="J33" i="147"/>
  <c r="J32" i="147"/>
  <c r="J31" i="147"/>
  <c r="J30" i="147"/>
  <c r="J29" i="147"/>
  <c r="J28" i="147"/>
  <c r="J27" i="147"/>
  <c r="J26" i="147"/>
  <c r="J25" i="147"/>
  <c r="J24" i="147"/>
  <c r="J23" i="147"/>
  <c r="J22" i="147"/>
  <c r="J21" i="147"/>
  <c r="J20" i="147"/>
  <c r="J19" i="147"/>
  <c r="J18" i="147"/>
  <c r="J17" i="147"/>
  <c r="J16" i="147"/>
  <c r="J15" i="147"/>
  <c r="J14" i="147"/>
  <c r="J13" i="147"/>
  <c r="J12" i="147"/>
  <c r="J11" i="147"/>
  <c r="J10" i="147"/>
  <c r="J9" i="147"/>
  <c r="J8" i="147"/>
  <c r="J7" i="147"/>
  <c r="J6" i="147"/>
  <c r="J5" i="147"/>
  <c r="J4" i="147"/>
  <c r="J3" i="147"/>
  <c r="J2" i="147"/>
  <c r="J241" i="145"/>
  <c r="J240" i="145"/>
  <c r="J239" i="145"/>
  <c r="J238" i="145"/>
  <c r="J237" i="145"/>
  <c r="J236" i="145"/>
  <c r="J235" i="145"/>
  <c r="J234" i="145"/>
  <c r="J233" i="145"/>
  <c r="J232" i="145"/>
  <c r="J231" i="145"/>
  <c r="J230" i="145"/>
  <c r="J229" i="145"/>
  <c r="J228" i="145"/>
  <c r="J227" i="145"/>
  <c r="J226" i="145"/>
  <c r="J225" i="145"/>
  <c r="J224" i="145"/>
  <c r="J223" i="145"/>
  <c r="J222" i="145"/>
  <c r="J221" i="145"/>
  <c r="J220" i="145"/>
  <c r="J219" i="145"/>
  <c r="J218" i="145"/>
  <c r="J217" i="145"/>
  <c r="J216" i="145"/>
  <c r="J215" i="145"/>
  <c r="J214" i="145"/>
  <c r="J213" i="145"/>
  <c r="J212" i="145"/>
  <c r="J211" i="145"/>
  <c r="J210" i="145"/>
  <c r="J209" i="145"/>
  <c r="J208" i="145"/>
  <c r="J207" i="145"/>
  <c r="J206" i="145"/>
  <c r="J205" i="145"/>
  <c r="J204" i="145"/>
  <c r="J203" i="145"/>
  <c r="J202" i="145"/>
  <c r="J201" i="145"/>
  <c r="J200" i="145"/>
  <c r="J199" i="145"/>
  <c r="J198" i="145"/>
  <c r="J197" i="145"/>
  <c r="J196" i="145"/>
  <c r="J195" i="145"/>
  <c r="J194" i="145"/>
  <c r="J193" i="145"/>
  <c r="J192" i="145"/>
  <c r="J191" i="145"/>
  <c r="J190" i="145"/>
  <c r="J189" i="145"/>
  <c r="J188" i="145"/>
  <c r="J187" i="145"/>
  <c r="J186" i="145"/>
  <c r="J185" i="145"/>
  <c r="J184" i="145"/>
  <c r="J183" i="145"/>
  <c r="J182" i="145"/>
  <c r="J181" i="145"/>
  <c r="J180" i="145"/>
  <c r="J179" i="145"/>
  <c r="J178" i="145"/>
  <c r="J177" i="145"/>
  <c r="J176" i="145"/>
  <c r="J175" i="145"/>
  <c r="J174" i="145"/>
  <c r="J173" i="145"/>
  <c r="J172" i="145"/>
  <c r="J171" i="145"/>
  <c r="J170" i="145"/>
  <c r="J169" i="145"/>
  <c r="J168" i="145"/>
  <c r="J167" i="145"/>
  <c r="J166" i="145"/>
  <c r="J165" i="145"/>
  <c r="J164" i="145"/>
  <c r="J163" i="145"/>
  <c r="J162" i="145"/>
  <c r="J161" i="145"/>
  <c r="J160" i="145"/>
  <c r="J159" i="145"/>
  <c r="J158" i="145"/>
  <c r="J157" i="145"/>
  <c r="J156" i="145"/>
  <c r="J155" i="145"/>
  <c r="J154" i="145"/>
  <c r="J153" i="145"/>
  <c r="J152" i="145"/>
  <c r="J151" i="145"/>
  <c r="J150" i="145"/>
  <c r="J149" i="145"/>
  <c r="J148" i="145"/>
  <c r="J147" i="145"/>
  <c r="J146" i="145"/>
  <c r="J145" i="145"/>
  <c r="J144" i="145"/>
  <c r="J143" i="145"/>
  <c r="J142" i="145"/>
  <c r="J141" i="145"/>
  <c r="J140" i="145"/>
  <c r="J139" i="145"/>
  <c r="J138" i="145"/>
  <c r="J137" i="145"/>
  <c r="J136" i="145"/>
  <c r="J135" i="145"/>
  <c r="J134" i="145"/>
  <c r="J133" i="145"/>
  <c r="J132" i="145"/>
  <c r="J131" i="145"/>
  <c r="J130" i="145"/>
  <c r="J129" i="145"/>
  <c r="J128" i="145"/>
  <c r="J127" i="145"/>
  <c r="J126" i="145"/>
  <c r="J125" i="145"/>
  <c r="J124" i="145"/>
  <c r="J123" i="145"/>
  <c r="J122" i="145"/>
  <c r="J121" i="145"/>
  <c r="J120" i="145"/>
  <c r="J119" i="145"/>
  <c r="J118" i="145"/>
  <c r="J117" i="145"/>
  <c r="J116" i="145"/>
  <c r="J115" i="145"/>
  <c r="J114" i="145"/>
  <c r="J113" i="145"/>
  <c r="J112" i="145"/>
  <c r="J111" i="145"/>
  <c r="J110" i="145"/>
  <c r="J109" i="145"/>
  <c r="J108" i="145"/>
  <c r="J107" i="145"/>
  <c r="J106" i="145"/>
  <c r="J105" i="145"/>
  <c r="J104" i="145"/>
  <c r="J103" i="145"/>
  <c r="J102" i="145"/>
  <c r="J101" i="145"/>
  <c r="J100" i="145"/>
  <c r="J99" i="145"/>
  <c r="J98" i="145"/>
  <c r="J97" i="145"/>
  <c r="J96" i="145"/>
  <c r="J95" i="145"/>
  <c r="J94" i="145"/>
  <c r="J93" i="145"/>
  <c r="J92" i="145"/>
  <c r="J91" i="145"/>
  <c r="J90" i="145"/>
  <c r="J89" i="145"/>
  <c r="J88" i="145"/>
  <c r="J87" i="145"/>
  <c r="J86" i="145"/>
  <c r="J85" i="145"/>
  <c r="J84" i="145"/>
  <c r="J83" i="145"/>
  <c r="J82" i="145"/>
  <c r="J81" i="145"/>
  <c r="J80" i="145"/>
  <c r="J79" i="145"/>
  <c r="J78" i="145"/>
  <c r="J77" i="145"/>
  <c r="J76" i="145"/>
  <c r="J75" i="145"/>
  <c r="J74" i="145"/>
  <c r="J73" i="145"/>
  <c r="J72" i="145"/>
  <c r="J71" i="145"/>
  <c r="J70" i="145"/>
  <c r="J69" i="145"/>
  <c r="J68" i="145"/>
  <c r="J67" i="145"/>
  <c r="J66" i="145"/>
  <c r="J65" i="145"/>
  <c r="J64" i="145"/>
  <c r="J63" i="145"/>
  <c r="J62" i="145"/>
  <c r="J61" i="145"/>
  <c r="J60" i="145"/>
  <c r="J59" i="145"/>
  <c r="J58" i="145"/>
  <c r="J57" i="145"/>
  <c r="J56" i="145"/>
  <c r="J55" i="145"/>
  <c r="J54" i="145"/>
  <c r="J53" i="145"/>
  <c r="J52" i="145"/>
  <c r="J51" i="145"/>
  <c r="J50" i="145"/>
  <c r="J49" i="145"/>
  <c r="J48" i="145"/>
  <c r="J47" i="145"/>
  <c r="J46" i="145"/>
  <c r="J45" i="145"/>
  <c r="J44" i="145"/>
  <c r="J43" i="145"/>
  <c r="J42" i="145"/>
  <c r="J41" i="145"/>
  <c r="J40" i="145"/>
  <c r="J39" i="145"/>
  <c r="J38" i="145"/>
  <c r="J37" i="145"/>
  <c r="J36" i="145"/>
  <c r="J35" i="145"/>
  <c r="J34" i="145"/>
  <c r="J33" i="145"/>
  <c r="J32" i="145"/>
  <c r="J31" i="145"/>
  <c r="J30" i="145"/>
  <c r="J29" i="145"/>
  <c r="J28" i="145"/>
  <c r="J27" i="145"/>
  <c r="J26" i="145"/>
  <c r="J25" i="145"/>
  <c r="J24" i="145"/>
  <c r="J23" i="145"/>
  <c r="J22" i="145"/>
  <c r="J21" i="145"/>
  <c r="J20" i="145"/>
  <c r="J19" i="145"/>
  <c r="J18" i="145"/>
  <c r="J17" i="145"/>
  <c r="J16" i="145"/>
  <c r="J15" i="145"/>
  <c r="J14" i="145"/>
  <c r="J13" i="145"/>
  <c r="J12" i="145"/>
  <c r="J11" i="145"/>
  <c r="J10" i="145"/>
  <c r="J9" i="145"/>
  <c r="J8" i="145"/>
  <c r="J7" i="145"/>
  <c r="J6" i="145"/>
  <c r="J5" i="145"/>
  <c r="J4" i="145"/>
  <c r="J3" i="145"/>
  <c r="J2" i="145"/>
  <c r="G244" i="143"/>
  <c r="G243" i="143"/>
  <c r="G242" i="143"/>
  <c r="G241" i="143"/>
  <c r="G240" i="143"/>
  <c r="G239" i="143"/>
  <c r="G238" i="143"/>
  <c r="G237" i="143"/>
  <c r="G236" i="143"/>
  <c r="G235" i="143"/>
  <c r="G234" i="143"/>
  <c r="G233" i="143"/>
  <c r="G232" i="143"/>
  <c r="G231" i="143"/>
  <c r="G230" i="143"/>
  <c r="G229" i="143"/>
  <c r="G228" i="143"/>
  <c r="G227" i="143"/>
  <c r="G226" i="143"/>
  <c r="G225" i="143"/>
  <c r="G224" i="143"/>
  <c r="G223" i="143"/>
  <c r="G222" i="143"/>
  <c r="G221" i="143"/>
  <c r="G220" i="143"/>
  <c r="G219" i="143"/>
  <c r="G218" i="143"/>
  <c r="G217" i="143"/>
  <c r="G216" i="143"/>
  <c r="G215" i="143"/>
  <c r="G214" i="143"/>
  <c r="G213" i="143"/>
  <c r="G212" i="143"/>
  <c r="G211" i="143"/>
  <c r="G210" i="143"/>
  <c r="G209" i="143"/>
  <c r="G208" i="143"/>
  <c r="G207" i="143"/>
  <c r="G206" i="143"/>
  <c r="G205" i="143"/>
  <c r="G204" i="143"/>
  <c r="G203" i="143"/>
  <c r="G202" i="143"/>
  <c r="G201" i="143"/>
  <c r="G200" i="143"/>
  <c r="G199" i="143"/>
  <c r="G198" i="143"/>
  <c r="G197" i="143"/>
  <c r="G196" i="143"/>
  <c r="G195" i="143"/>
  <c r="G194" i="143"/>
  <c r="G193" i="143"/>
  <c r="G192" i="143"/>
  <c r="G191" i="143"/>
  <c r="G190" i="143"/>
  <c r="G189" i="143"/>
  <c r="G188" i="143"/>
  <c r="G187" i="143"/>
  <c r="G186" i="143"/>
  <c r="G185" i="143"/>
  <c r="G184" i="143"/>
  <c r="G183" i="143"/>
  <c r="G182" i="143"/>
  <c r="G181" i="143"/>
  <c r="G180" i="143"/>
  <c r="G179" i="143"/>
  <c r="G178" i="143"/>
  <c r="G177" i="143"/>
  <c r="G176" i="143"/>
  <c r="G175" i="143"/>
  <c r="G174" i="143"/>
  <c r="G173" i="143"/>
  <c r="G172" i="143"/>
  <c r="G171" i="143"/>
  <c r="G170" i="143"/>
  <c r="G169" i="143"/>
  <c r="G168" i="143"/>
  <c r="G167" i="143"/>
  <c r="G166" i="143"/>
  <c r="G165" i="143"/>
  <c r="G164" i="143"/>
  <c r="G163" i="143"/>
  <c r="G162" i="143"/>
  <c r="G161" i="143"/>
  <c r="G160" i="143"/>
  <c r="G159" i="143"/>
  <c r="G158" i="143"/>
  <c r="G157" i="143"/>
  <c r="G156" i="143"/>
  <c r="G155" i="143"/>
  <c r="G154" i="143"/>
  <c r="G153" i="143"/>
  <c r="G152" i="143"/>
  <c r="G151" i="143"/>
  <c r="G150" i="143"/>
  <c r="G149" i="143"/>
  <c r="G148" i="143"/>
  <c r="G147" i="143"/>
  <c r="G146" i="143"/>
  <c r="G145" i="143"/>
  <c r="G144" i="143"/>
  <c r="G143" i="143"/>
  <c r="G142" i="143"/>
  <c r="G141" i="143"/>
  <c r="G140" i="143"/>
  <c r="G139" i="143"/>
  <c r="G138" i="143"/>
  <c r="G137" i="143"/>
  <c r="G136" i="143"/>
  <c r="G135" i="143"/>
  <c r="G134" i="143"/>
  <c r="G133" i="143"/>
  <c r="G132" i="143"/>
  <c r="G131" i="143"/>
  <c r="G130" i="143"/>
  <c r="G129" i="143"/>
  <c r="G128" i="143"/>
  <c r="G127" i="143"/>
  <c r="G126" i="143"/>
  <c r="G125" i="143"/>
  <c r="G124" i="143"/>
  <c r="G123" i="143"/>
  <c r="G122" i="143"/>
  <c r="G121" i="143"/>
  <c r="G120" i="143"/>
  <c r="G119" i="143"/>
  <c r="G118" i="143"/>
  <c r="G117" i="143"/>
  <c r="G116" i="143"/>
  <c r="G115" i="143"/>
  <c r="G114" i="143"/>
  <c r="G113" i="143"/>
  <c r="G112" i="143"/>
  <c r="G111" i="143"/>
  <c r="G110" i="143"/>
  <c r="G109" i="143"/>
  <c r="G108" i="143"/>
  <c r="G107" i="143"/>
  <c r="G106" i="143"/>
  <c r="G105" i="143"/>
  <c r="G104" i="143"/>
  <c r="G103" i="143"/>
  <c r="G102" i="143"/>
  <c r="G101" i="143"/>
  <c r="G100" i="143"/>
  <c r="G99" i="143"/>
  <c r="G98" i="143"/>
  <c r="G97" i="143"/>
  <c r="G96" i="143"/>
  <c r="G95" i="143"/>
  <c r="G94" i="143"/>
  <c r="G93" i="143"/>
  <c r="G92" i="143"/>
  <c r="G91" i="143"/>
  <c r="G90" i="143"/>
  <c r="G89" i="143"/>
  <c r="G88" i="143"/>
  <c r="G87" i="143"/>
  <c r="G86" i="143"/>
  <c r="G85" i="143"/>
  <c r="G84" i="143"/>
  <c r="G83" i="143"/>
  <c r="G82" i="143"/>
  <c r="G81" i="143"/>
  <c r="G80" i="143"/>
  <c r="G79" i="143"/>
  <c r="G78" i="143"/>
  <c r="G77" i="143"/>
  <c r="G76" i="143"/>
  <c r="G75" i="143"/>
  <c r="G74" i="143"/>
  <c r="G73" i="143"/>
  <c r="G72" i="143"/>
  <c r="G71" i="143"/>
  <c r="G70" i="143"/>
  <c r="G69" i="143"/>
  <c r="G68" i="143"/>
  <c r="G67" i="143"/>
  <c r="G66" i="143"/>
  <c r="G65" i="143"/>
  <c r="G64" i="143"/>
  <c r="G63" i="143"/>
  <c r="G62" i="143"/>
  <c r="G61" i="143"/>
  <c r="G60" i="143"/>
  <c r="G59" i="143"/>
  <c r="G58" i="143"/>
  <c r="G57" i="143"/>
  <c r="G56" i="143"/>
  <c r="G55" i="143"/>
  <c r="G54" i="143"/>
  <c r="G53" i="143"/>
  <c r="G52" i="143"/>
  <c r="G51" i="143"/>
  <c r="G50" i="143"/>
  <c r="G49" i="143"/>
  <c r="G48" i="143"/>
  <c r="G47" i="143"/>
  <c r="G46" i="143"/>
  <c r="G45" i="143"/>
  <c r="G44" i="143"/>
  <c r="G43" i="143"/>
  <c r="G42" i="143"/>
  <c r="G41" i="143"/>
  <c r="G40" i="143"/>
  <c r="G39" i="143"/>
  <c r="G38" i="143"/>
  <c r="G37" i="143"/>
  <c r="G36" i="143"/>
  <c r="G35" i="143"/>
  <c r="G34" i="143"/>
  <c r="G33" i="143"/>
  <c r="G32" i="143"/>
  <c r="G31" i="143"/>
  <c r="G30" i="143"/>
  <c r="G29" i="143"/>
  <c r="G28" i="143"/>
  <c r="G27" i="143"/>
  <c r="G26" i="143"/>
  <c r="G25" i="143"/>
  <c r="G24" i="143"/>
  <c r="G23" i="143"/>
  <c r="G22" i="143"/>
  <c r="G21" i="143"/>
  <c r="G20" i="143"/>
  <c r="G19" i="143"/>
  <c r="G18" i="143"/>
  <c r="G17" i="143"/>
  <c r="G16" i="143"/>
  <c r="G15" i="143"/>
  <c r="G14" i="143"/>
  <c r="G13" i="143"/>
  <c r="G12" i="143"/>
  <c r="G11" i="143"/>
  <c r="G10" i="143"/>
  <c r="G9" i="143"/>
  <c r="G8" i="143"/>
  <c r="G7" i="143"/>
  <c r="G6" i="143"/>
  <c r="G5" i="143"/>
  <c r="G4" i="143"/>
  <c r="G3" i="143"/>
  <c r="G2" i="143"/>
  <c r="F247" i="140"/>
  <c r="F222" i="140"/>
  <c r="F221" i="140"/>
  <c r="F220" i="140"/>
  <c r="F219" i="140"/>
  <c r="F218" i="140"/>
  <c r="F217" i="140"/>
  <c r="F216" i="140"/>
  <c r="F215" i="140"/>
  <c r="F214" i="140"/>
  <c r="F213" i="140"/>
  <c r="F212" i="140"/>
  <c r="F211" i="140"/>
  <c r="F210" i="140"/>
  <c r="F209" i="140"/>
  <c r="F208" i="140"/>
  <c r="F207" i="140"/>
  <c r="F206" i="140"/>
  <c r="F205" i="140"/>
  <c r="F204" i="140"/>
  <c r="F203" i="140"/>
  <c r="F202" i="140"/>
  <c r="F201" i="140"/>
  <c r="F200" i="140"/>
  <c r="F199" i="140"/>
  <c r="F198" i="140"/>
  <c r="F197" i="140"/>
  <c r="F196" i="140"/>
  <c r="F195" i="140"/>
  <c r="F194" i="140"/>
  <c r="F193" i="140"/>
  <c r="F192" i="140"/>
  <c r="F191" i="140"/>
  <c r="F190" i="140"/>
  <c r="F189" i="140"/>
  <c r="F188" i="140"/>
  <c r="F187" i="140"/>
  <c r="F186" i="140"/>
  <c r="F185" i="140"/>
  <c r="F184" i="140"/>
  <c r="F183" i="140"/>
  <c r="F182" i="140"/>
  <c r="F181" i="140"/>
  <c r="F180" i="140"/>
  <c r="F179" i="140"/>
  <c r="F178" i="140"/>
  <c r="F177" i="140"/>
  <c r="F176" i="140"/>
  <c r="F175" i="140"/>
  <c r="F174" i="140"/>
  <c r="F173" i="140"/>
  <c r="F172" i="140"/>
  <c r="F171" i="140"/>
  <c r="F170" i="140"/>
  <c r="F169" i="140"/>
  <c r="F168" i="140"/>
  <c r="F167" i="140"/>
  <c r="F166" i="140"/>
  <c r="F165" i="140"/>
  <c r="F164" i="140"/>
  <c r="F163" i="140"/>
  <c r="F162" i="140"/>
  <c r="F161" i="140"/>
  <c r="F160" i="140"/>
  <c r="F159" i="140"/>
  <c r="F158" i="140"/>
  <c r="F157" i="140"/>
  <c r="F156" i="140"/>
  <c r="F155" i="140"/>
  <c r="F154" i="140"/>
  <c r="F153" i="140"/>
  <c r="F152" i="140"/>
  <c r="F151" i="140"/>
  <c r="F150" i="140"/>
  <c r="F149" i="140"/>
  <c r="F148" i="140"/>
  <c r="F147" i="140"/>
  <c r="F146" i="140"/>
  <c r="F145" i="140"/>
  <c r="F144" i="140"/>
  <c r="F143" i="140"/>
  <c r="F142" i="140"/>
  <c r="F141" i="140"/>
  <c r="F140" i="140"/>
  <c r="F139" i="140"/>
  <c r="F138" i="140"/>
  <c r="F137" i="140"/>
  <c r="F136" i="140"/>
  <c r="F135" i="140"/>
  <c r="F134" i="140"/>
  <c r="F133" i="140"/>
  <c r="F132" i="140"/>
  <c r="F131" i="140"/>
  <c r="F130" i="140"/>
  <c r="F129" i="140"/>
  <c r="F128" i="140"/>
  <c r="F127" i="140"/>
  <c r="F126" i="140"/>
  <c r="F125" i="140"/>
  <c r="F124" i="140"/>
  <c r="F123" i="140"/>
  <c r="F122" i="140"/>
  <c r="F121" i="140"/>
  <c r="F120" i="140"/>
  <c r="F119" i="140"/>
  <c r="F118" i="140"/>
  <c r="F117" i="140"/>
  <c r="F116" i="140"/>
  <c r="F115" i="140"/>
  <c r="F114" i="140"/>
  <c r="F113" i="140"/>
  <c r="F112" i="140"/>
  <c r="F111" i="140"/>
  <c r="F110" i="140"/>
  <c r="F109" i="140"/>
  <c r="F108" i="140"/>
  <c r="F107" i="140"/>
  <c r="F106" i="140"/>
  <c r="F105" i="140"/>
  <c r="F104" i="140"/>
  <c r="F103" i="140"/>
  <c r="F102" i="140"/>
  <c r="F101" i="140"/>
  <c r="F100" i="140"/>
  <c r="F99" i="140"/>
  <c r="F98" i="140"/>
  <c r="F97" i="140"/>
  <c r="F96" i="140"/>
  <c r="F95" i="140"/>
  <c r="F94" i="140"/>
  <c r="F93" i="140"/>
  <c r="F92" i="140"/>
  <c r="F91" i="140"/>
  <c r="F90" i="140"/>
  <c r="F89" i="140"/>
  <c r="F88" i="140"/>
  <c r="F87" i="140"/>
  <c r="F86" i="140"/>
  <c r="F85" i="140"/>
  <c r="F84" i="140"/>
  <c r="F83" i="140"/>
  <c r="F82" i="140"/>
  <c r="F81" i="140"/>
  <c r="F80" i="140"/>
  <c r="F79" i="140"/>
  <c r="F78" i="140"/>
  <c r="F77" i="140"/>
  <c r="F76" i="140"/>
  <c r="F75" i="140"/>
  <c r="F74" i="140"/>
  <c r="F73" i="140"/>
  <c r="F72" i="140"/>
  <c r="F71" i="140"/>
  <c r="F70" i="140"/>
  <c r="F69" i="140"/>
  <c r="F68" i="140"/>
  <c r="F67" i="140"/>
  <c r="F66" i="140"/>
  <c r="F65" i="140"/>
  <c r="F64" i="140"/>
  <c r="F63" i="140"/>
  <c r="F62" i="140"/>
  <c r="F61" i="140"/>
  <c r="F60" i="140"/>
  <c r="F59" i="140"/>
  <c r="F58" i="140"/>
  <c r="F57" i="140"/>
  <c r="F56" i="140"/>
  <c r="F55" i="140"/>
  <c r="F54" i="140"/>
  <c r="F53" i="140"/>
  <c r="F52" i="140"/>
  <c r="F51" i="140"/>
  <c r="F50" i="140"/>
  <c r="F49" i="140"/>
  <c r="F48" i="140"/>
  <c r="F47" i="140"/>
  <c r="F46" i="140"/>
  <c r="F45" i="140"/>
  <c r="F44" i="140"/>
  <c r="F43" i="140"/>
  <c r="F42" i="140"/>
  <c r="F41" i="140"/>
  <c r="F40" i="140"/>
  <c r="F39" i="140"/>
  <c r="F38" i="140"/>
  <c r="F37" i="140"/>
  <c r="F36" i="140"/>
  <c r="F35" i="140"/>
  <c r="F34" i="140"/>
  <c r="F33" i="140"/>
  <c r="F32" i="140"/>
  <c r="F31" i="140"/>
  <c r="F30" i="140"/>
  <c r="F29" i="140"/>
  <c r="F28" i="140"/>
  <c r="F27" i="140"/>
  <c r="F26" i="140"/>
  <c r="F25" i="140"/>
  <c r="F24" i="140"/>
  <c r="F23" i="140"/>
  <c r="F22" i="140"/>
  <c r="F21" i="140"/>
  <c r="F20" i="140"/>
  <c r="F19" i="140"/>
  <c r="F18" i="140"/>
  <c r="F17" i="140"/>
  <c r="F16" i="140"/>
  <c r="F15" i="140"/>
  <c r="F14" i="140"/>
  <c r="F13" i="140"/>
  <c r="F12" i="140"/>
  <c r="F11" i="140"/>
  <c r="F10" i="140"/>
  <c r="F9" i="140"/>
  <c r="F8" i="140"/>
  <c r="F7" i="140"/>
  <c r="F6" i="140"/>
  <c r="F5" i="140"/>
  <c r="F4" i="140"/>
  <c r="F3" i="140"/>
  <c r="F2" i="140"/>
  <c r="J231" i="116"/>
  <c r="J230" i="116"/>
  <c r="J229" i="116"/>
  <c r="J228" i="116"/>
  <c r="J227" i="116"/>
  <c r="J226" i="116"/>
  <c r="J225" i="116"/>
  <c r="J224" i="116"/>
  <c r="J223" i="116"/>
  <c r="J222" i="116"/>
  <c r="J221" i="116"/>
  <c r="J220" i="116"/>
  <c r="J219" i="116"/>
  <c r="J218" i="116"/>
  <c r="J217" i="116"/>
  <c r="J216" i="116"/>
  <c r="J215" i="116"/>
  <c r="J214" i="116"/>
  <c r="J213" i="116"/>
  <c r="J212" i="116"/>
  <c r="J211" i="116"/>
  <c r="J210" i="116"/>
  <c r="J209" i="116"/>
  <c r="J208" i="116"/>
  <c r="J207" i="116"/>
  <c r="J206" i="116"/>
  <c r="J205" i="116"/>
  <c r="J204" i="116"/>
  <c r="J203" i="116"/>
  <c r="J202" i="116"/>
  <c r="J201" i="116"/>
  <c r="J200" i="116"/>
  <c r="J199" i="116"/>
  <c r="J198" i="116"/>
  <c r="J197" i="116"/>
  <c r="J196" i="116"/>
  <c r="J195" i="116"/>
  <c r="J194" i="116"/>
  <c r="J193" i="116"/>
  <c r="J192" i="116"/>
  <c r="J191" i="116"/>
  <c r="J190" i="116"/>
  <c r="J189" i="116"/>
  <c r="J188" i="116"/>
  <c r="J187" i="116"/>
  <c r="J186" i="116"/>
  <c r="J185" i="116"/>
  <c r="J184" i="116"/>
  <c r="J183" i="116"/>
  <c r="J182" i="116"/>
  <c r="J181" i="116"/>
  <c r="J180" i="116"/>
  <c r="J179" i="116"/>
  <c r="J178" i="116"/>
  <c r="J177" i="116"/>
  <c r="J176" i="116"/>
  <c r="J175" i="116"/>
  <c r="J174" i="116"/>
  <c r="J173" i="116"/>
  <c r="J172" i="116"/>
  <c r="J171" i="116"/>
  <c r="J170" i="116"/>
  <c r="J169" i="116"/>
  <c r="J168" i="116"/>
  <c r="J167" i="116"/>
  <c r="J166" i="116"/>
  <c r="J165" i="116"/>
  <c r="J164" i="116"/>
  <c r="J163" i="116"/>
  <c r="J162" i="116"/>
  <c r="J161" i="116"/>
  <c r="J160" i="116"/>
  <c r="J159" i="116"/>
  <c r="J158" i="116"/>
  <c r="J157" i="116"/>
  <c r="J156" i="116"/>
  <c r="J155" i="116"/>
  <c r="J154" i="116"/>
  <c r="J153" i="116"/>
  <c r="J152" i="116"/>
  <c r="J151" i="116"/>
  <c r="J150" i="116"/>
  <c r="J149" i="116"/>
  <c r="J148" i="116"/>
  <c r="J147" i="116"/>
  <c r="J146" i="116"/>
  <c r="J145" i="116"/>
  <c r="J144" i="116"/>
  <c r="J143" i="116"/>
  <c r="J142" i="116"/>
  <c r="J141" i="116"/>
  <c r="J140" i="116"/>
  <c r="J139" i="116"/>
  <c r="J138" i="116"/>
  <c r="J137" i="116"/>
  <c r="J136" i="116"/>
  <c r="J135" i="116"/>
  <c r="J134" i="116"/>
  <c r="J133" i="116"/>
  <c r="J132" i="116"/>
  <c r="J131" i="116"/>
  <c r="J130" i="116"/>
  <c r="J129" i="116"/>
  <c r="J128" i="116"/>
  <c r="J127" i="116"/>
  <c r="J126" i="116"/>
  <c r="J125" i="116"/>
  <c r="J124" i="116"/>
  <c r="J123" i="116"/>
  <c r="J122" i="116"/>
  <c r="J121" i="116"/>
  <c r="J120" i="116"/>
  <c r="J119" i="116"/>
  <c r="J118" i="116"/>
  <c r="J117" i="116"/>
  <c r="J116" i="116"/>
  <c r="J115" i="116"/>
  <c r="J114" i="116"/>
  <c r="J113" i="116"/>
  <c r="J112" i="116"/>
  <c r="J111" i="116"/>
  <c r="J110" i="116"/>
  <c r="J109" i="116"/>
  <c r="J108" i="116"/>
  <c r="J107" i="116"/>
  <c r="J106" i="116"/>
  <c r="J105" i="116"/>
  <c r="J104" i="116"/>
  <c r="J103" i="116"/>
  <c r="J102" i="116"/>
  <c r="J101" i="116"/>
  <c r="J100" i="116"/>
  <c r="J99" i="116"/>
  <c r="J98" i="116"/>
  <c r="J97" i="116"/>
  <c r="J96" i="116"/>
  <c r="J95" i="116"/>
  <c r="J94" i="116"/>
  <c r="J93" i="116"/>
  <c r="J92" i="116"/>
  <c r="J91" i="116"/>
  <c r="J90" i="116"/>
  <c r="J89" i="116"/>
  <c r="J88" i="116"/>
  <c r="J87" i="116"/>
  <c r="J86" i="116"/>
  <c r="J85" i="116"/>
  <c r="J84" i="116"/>
  <c r="J83" i="116"/>
  <c r="J82" i="116"/>
  <c r="J81" i="116"/>
  <c r="J80" i="116"/>
  <c r="J79" i="116"/>
  <c r="J78" i="116"/>
  <c r="J77" i="116"/>
  <c r="J76" i="116"/>
  <c r="J75" i="116"/>
  <c r="J74" i="116"/>
  <c r="J73" i="116"/>
  <c r="J72" i="116"/>
  <c r="J71" i="116"/>
  <c r="J70" i="116"/>
  <c r="J69" i="116"/>
  <c r="J68" i="116"/>
  <c r="J67" i="116"/>
  <c r="J66" i="116"/>
  <c r="J65" i="116"/>
  <c r="J64" i="116"/>
  <c r="J63" i="116"/>
  <c r="J62" i="116"/>
  <c r="J61" i="116"/>
  <c r="J60" i="116"/>
  <c r="J59" i="116"/>
  <c r="J58" i="116"/>
  <c r="J57" i="116"/>
  <c r="J56" i="116"/>
  <c r="J55" i="116"/>
  <c r="J54" i="116"/>
  <c r="J53" i="116"/>
  <c r="J52" i="116"/>
  <c r="J51" i="116"/>
  <c r="J50" i="116"/>
  <c r="J49" i="116"/>
  <c r="J48" i="116"/>
  <c r="J47" i="116"/>
  <c r="J46" i="116"/>
  <c r="J45" i="116"/>
  <c r="J44" i="116"/>
  <c r="J43" i="116"/>
  <c r="J42" i="116"/>
  <c r="J41" i="116"/>
  <c r="J40" i="116"/>
  <c r="J39" i="116"/>
  <c r="J38" i="116"/>
  <c r="J37" i="116"/>
  <c r="J36" i="116"/>
  <c r="J35" i="116"/>
  <c r="J34" i="116"/>
  <c r="J33" i="116"/>
  <c r="J32" i="116"/>
  <c r="J31" i="116"/>
  <c r="J30" i="116"/>
  <c r="J29" i="116"/>
  <c r="J28" i="116"/>
  <c r="J27" i="116"/>
  <c r="J26" i="116"/>
  <c r="J25" i="116"/>
  <c r="J24" i="116"/>
  <c r="J23" i="116"/>
  <c r="J22" i="116"/>
  <c r="J21" i="116"/>
  <c r="J20" i="116"/>
  <c r="J19" i="116"/>
  <c r="J18" i="116"/>
  <c r="J17" i="116"/>
  <c r="J16" i="116"/>
  <c r="J15" i="116"/>
  <c r="J14" i="116"/>
  <c r="J13" i="116"/>
  <c r="J12" i="116"/>
  <c r="J11" i="116"/>
  <c r="J10" i="116"/>
  <c r="J9" i="116"/>
  <c r="J8" i="116"/>
  <c r="J7" i="116"/>
  <c r="J6" i="116"/>
  <c r="J5" i="116"/>
  <c r="J4" i="116"/>
  <c r="J3" i="116"/>
  <c r="J2" i="116"/>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J20" i="15"/>
  <c r="J19" i="15"/>
  <c r="J18" i="15"/>
  <c r="J17" i="15"/>
  <c r="J16" i="15"/>
  <c r="J15" i="15"/>
  <c r="J14" i="15"/>
  <c r="J13" i="15"/>
  <c r="J12" i="15"/>
  <c r="J11" i="15"/>
  <c r="J10" i="15"/>
  <c r="J9" i="15"/>
  <c r="J8" i="15"/>
  <c r="J7" i="15"/>
  <c r="J6" i="15"/>
  <c r="J5" i="15"/>
  <c r="J4" i="15"/>
  <c r="J3" i="15"/>
  <c r="J2" i="15"/>
</calcChain>
</file>

<file path=xl/comments1.xml><?xml version="1.0" encoding="utf-8"?>
<comments xmlns="http://schemas.openxmlformats.org/spreadsheetml/2006/main">
  <authors>
    <author>Fernando Andres Uzcátegui Ponce</author>
  </authors>
  <commentList>
    <comment ref="A1" authorId="0" shapeId="0">
      <text>
        <r>
          <rPr>
            <b/>
            <sz val="9"/>
            <color indexed="81"/>
            <rFont val="Tahoma"/>
            <family val="2"/>
          </rPr>
          <t xml:space="preserve">Tabla A-1. Programas académicos ofrecidos por facultad o instituto según metodología. Sede Central y Seccional Cali     
INE: Tabla 30
Fuente: Dirección de Programas Académicos, Vicerrectoría Académica, Sede Central. Oficina de Desarrollo Académico, Vicerrectoría Académica, Seccional Cali.     
"Nota:
- Si una especialización cuenta con una o varias extensiones, en este reporte solo se presenta una vez."     
</t>
        </r>
      </text>
    </comment>
  </commentList>
</comments>
</file>

<file path=xl/comments2.xml><?xml version="1.0" encoding="utf-8"?>
<comments xmlns="http://schemas.openxmlformats.org/spreadsheetml/2006/main">
  <authors>
    <author>Fernando Andres Uzcátegui Ponce</author>
  </authors>
  <commentList>
    <comment ref="A1" authorId="0" shapeId="0">
      <text>
        <r>
          <rPr>
            <b/>
            <sz val="9"/>
            <color indexed="81"/>
            <rFont val="Tahoma"/>
            <family val="2"/>
          </rPr>
          <t xml:space="preserve">Tabla A-1. Programas académicos ofrecidos por facultad o instituto según metodología. Sede Central y Seccional Cali     
INE: Tabla 30
Fuente: Dirección de Programas Académicos, Vicerrectoría Académica, Sede Central. Oficina de Desarrollo Académico, Vicerrectoría Académica, Seccional Cali.     
"Nota:
- Si una especialización cuenta con una o varias extensiones, en este reporte solo se presenta una vez."     
</t>
        </r>
      </text>
    </comment>
  </commentList>
</comments>
</file>

<file path=xl/comments3.xml><?xml version="1.0" encoding="utf-8"?>
<comments xmlns="http://schemas.openxmlformats.org/spreadsheetml/2006/main">
  <authors>
    <author>Fernando Andres Uzcátegui Ponce</author>
    <author>Fernando Uzcátegui Ponce</author>
  </authors>
  <commentList>
    <comment ref="A1" authorId="0" shapeId="0">
      <text>
        <r>
          <rPr>
            <b/>
            <sz val="9"/>
            <color indexed="81"/>
            <rFont val="Tahoma"/>
            <family val="2"/>
          </rPr>
          <t xml:space="preserve">Tabla A-2. Número de programas académicos ofrecidos por facultad o instituto según metodología y nivel. Sede Central y Seccional Cali           INE: Tabla 30
Fuente: Dirección de programas académicos, vicerrectoría académica, Sede Central. Oficina de registro académico, vicerrectoría académica, Seccional Cali.           
Nota: no se incluyen los programas en extensión ofrecidos por la Sede Central.           
*Ciudades de las extensiones: Barranquilla, Pasto y Pereira           
** El número total de programas de la FCEA es 16, el MBA-Barranquilla, MBA-Pasto y MBA-Pereira son extensiones del MBA-Cali. Se ha registrado la Maestría en Economía de la Sede Central aunque el registro no es propio de la seccional.           </t>
        </r>
      </text>
    </comment>
    <comment ref="J21" authorId="1" shapeId="0">
      <text>
        <r>
          <rPr>
            <b/>
            <sz val="9"/>
            <color indexed="81"/>
            <rFont val="Tahoma"/>
            <family val="2"/>
          </rPr>
          <t>Fernando Uzcátegui Ponce:</t>
        </r>
        <r>
          <rPr>
            <sz val="9"/>
            <color indexed="81"/>
            <rFont val="Tahoma"/>
            <family val="2"/>
          </rPr>
          <t xml:space="preserve">
No se cuentan las extensiones!!!!</t>
        </r>
      </text>
    </comment>
    <comment ref="J22" authorId="1" shapeId="0">
      <text>
        <r>
          <rPr>
            <b/>
            <sz val="9"/>
            <color indexed="81"/>
            <rFont val="Tahoma"/>
            <family val="2"/>
          </rPr>
          <t>Fernando Uzcátegui Ponce:</t>
        </r>
        <r>
          <rPr>
            <sz val="9"/>
            <color indexed="81"/>
            <rFont val="Tahoma"/>
            <family val="2"/>
          </rPr>
          <t xml:space="preserve">
No se cuentan las extensiones!!!!</t>
        </r>
      </text>
    </comment>
    <comment ref="J23" authorId="1" shapeId="0">
      <text>
        <r>
          <rPr>
            <b/>
            <sz val="9"/>
            <color indexed="81"/>
            <rFont val="Tahoma"/>
            <family val="2"/>
          </rPr>
          <t>Fernando Uzcátegui Ponce:</t>
        </r>
        <r>
          <rPr>
            <sz val="9"/>
            <color indexed="81"/>
            <rFont val="Tahoma"/>
            <family val="2"/>
          </rPr>
          <t xml:space="preserve">
No se cuentan las extensiones!!!!</t>
        </r>
      </text>
    </comment>
    <comment ref="J24" authorId="1" shapeId="0">
      <text>
        <r>
          <rPr>
            <b/>
            <sz val="9"/>
            <color indexed="81"/>
            <rFont val="Tahoma"/>
            <family val="2"/>
          </rPr>
          <t>Fernando Uzcátegui Ponce:</t>
        </r>
        <r>
          <rPr>
            <sz val="9"/>
            <color indexed="81"/>
            <rFont val="Tahoma"/>
            <family val="2"/>
          </rPr>
          <t xml:space="preserve">
No se cuentan las extensiones!!!!</t>
        </r>
      </text>
    </comment>
    <comment ref="J48" authorId="1" shapeId="0">
      <text>
        <r>
          <rPr>
            <b/>
            <sz val="9"/>
            <color indexed="81"/>
            <rFont val="Tahoma"/>
            <family val="2"/>
          </rPr>
          <t>Fernando Uzcátegui Ponce:</t>
        </r>
        <r>
          <rPr>
            <sz val="9"/>
            <color indexed="81"/>
            <rFont val="Tahoma"/>
            <family val="2"/>
          </rPr>
          <t xml:space="preserve">
No se cuentan las extensiones!!!!</t>
        </r>
      </text>
    </comment>
    <comment ref="J49" authorId="1" shapeId="0">
      <text>
        <r>
          <rPr>
            <b/>
            <sz val="9"/>
            <color indexed="81"/>
            <rFont val="Tahoma"/>
            <family val="2"/>
          </rPr>
          <t>Fernando Uzcátegui Ponce:</t>
        </r>
        <r>
          <rPr>
            <sz val="9"/>
            <color indexed="81"/>
            <rFont val="Tahoma"/>
            <family val="2"/>
          </rPr>
          <t xml:space="preserve">
No se cuentan las extensiones!!!!</t>
        </r>
      </text>
    </comment>
    <comment ref="J50" authorId="1" shapeId="0">
      <text>
        <r>
          <rPr>
            <b/>
            <sz val="9"/>
            <color indexed="81"/>
            <rFont val="Tahoma"/>
            <family val="2"/>
          </rPr>
          <t>Fernando Uzcátegui Ponce:</t>
        </r>
        <r>
          <rPr>
            <sz val="9"/>
            <color indexed="81"/>
            <rFont val="Tahoma"/>
            <family val="2"/>
          </rPr>
          <t xml:space="preserve">
No se cuentan las extensiones!!!!</t>
        </r>
      </text>
    </comment>
    <comment ref="J51" authorId="1" shapeId="0">
      <text>
        <r>
          <rPr>
            <b/>
            <sz val="9"/>
            <color indexed="81"/>
            <rFont val="Tahoma"/>
            <family val="2"/>
          </rPr>
          <t>Fernando Uzcátegui Ponce:</t>
        </r>
        <r>
          <rPr>
            <sz val="9"/>
            <color indexed="81"/>
            <rFont val="Tahoma"/>
            <family val="2"/>
          </rPr>
          <t xml:space="preserve">
No se cuentan las extensiones!!!!</t>
        </r>
      </text>
    </comment>
  </commentList>
</comments>
</file>

<file path=xl/comments4.xml><?xml version="1.0" encoding="utf-8"?>
<comments xmlns="http://schemas.openxmlformats.org/spreadsheetml/2006/main">
  <authors>
    <author>Michael Andrey Celis Castillo</author>
  </authors>
  <commentList>
    <comment ref="C1608" authorId="0" shapeId="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en Vicerrectoría 
 Director de Vicerrectoría 
 Jefe Oficina Administrativa 
 Profesor Asistente 
 Profesor Asociado 
 Profesor Cátedra 
Profesor Instructor
 Profesor No categorizado 
 Profesor Titular 
Rector
 Vicerrector Académico 
 Vicerrector de Extensión 
 Vicerrector de Investigación 
 Vicerrector del Medio Univers </t>
        </r>
      </text>
    </comment>
    <comment ref="C1609" authorId="0" shapeId="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en Vicerrectoría 
 Director de Vicerrectoría 
 Jefe Oficina Administrativa 
 Profesor Asistente 
 Profesor Asociado 
 Profesor Cátedra 
Profesor Instructor
 Profesor No categorizado 
 Profesor Titular 
Rector
 Vicerrector Académico 
 Vicerrector de Extensión 
 Vicerrector de Investigación 
 Vicerrector del Medio Univers </t>
        </r>
      </text>
    </comment>
    <comment ref="C1610" authorId="0" shapeId="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en Vicerrectoría 
 Director de Vicerrectoría 
 Jefe Oficina Administrativa 
 Profesor Asistente 
 Profesor Asociado 
 Profesor Cátedra 
Profesor Instructor
 Profesor No categorizado 
 Profesor Titular 
Rector
 Vicerrector Académico 
 Vicerrector de Extensión 
 Vicerrector de Investigación 
 Vicerrector del Medio Univers </t>
        </r>
      </text>
    </comment>
    <comment ref="C1675" authorId="0" shapeId="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en Vicerrectoría 
 Director de Vicerrectoría 
 Jefe Oficina Administrativa 
 Profesor Asistente 
 Profesor Asociado 
 Profesor Cátedra 
Profesor Instructor
 Profesor No categorizado 
 Profesor Titular 
Rector
 Vicerrector Académico 
 Vicerrector de Extensión 
 Vicerrector de Investigación 
 Vicerrector del Medio Univers </t>
        </r>
      </text>
    </comment>
    <comment ref="C1676" authorId="0" shapeId="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en Vicerrectoría 
 Director de Vicerrectoría 
 Jefe Oficina Administrativa 
 Profesor Asistente 
 Profesor Asociado 
 Profesor Cátedra 
Profesor Instructor
 Profesor No categorizado 
 Profesor Titular 
Rector
 Vicerrector Académico 
 Vicerrector de Extensión 
 Vicerrector de Investigación 
 Vicerrector del Medio Univers </t>
        </r>
      </text>
    </comment>
    <comment ref="C1677" authorId="0" shapeId="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en Vicerrectoría 
 Director de Vicerrectoría 
 Jefe Oficina Administrativa 
 Profesor Asistente 
 Profesor Asociado 
 Profesor Cátedra 
Profesor Instructor
 Profesor No categorizado 
 Profesor Titular 
Rector
 Vicerrector Académico 
 Vicerrector de Extensión 
 Vicerrector de Investigación 
 Vicerrector del Medio Univers </t>
        </r>
      </text>
    </comment>
    <comment ref="C1678" authorId="0" shapeId="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en Vicerrectoría 
 Director de Vicerrectoría 
 Jefe Oficina Administrativa 
 Profesor Asistente 
 Profesor Asociado 
 Profesor Cátedra 
Profesor Instructor
 Profesor No categorizado 
 Profesor Titular 
Rector
 Vicerrector Académico 
 Vicerrector de Extensión 
 Vicerrector de Investigación 
 Vicerrector del Medio Univers </t>
        </r>
      </text>
    </comment>
  </commentList>
</comments>
</file>

<file path=xl/comments5.xml><?xml version="1.0" encoding="utf-8"?>
<comments xmlns="http://schemas.openxmlformats.org/spreadsheetml/2006/main">
  <authors>
    <author>Michael Andrey Celis Castillo</author>
  </authors>
  <commentList>
    <comment ref="E1067" authorId="0" shapeId="0">
      <text>
        <r>
          <rPr>
            <sz val="9"/>
            <color indexed="81"/>
            <rFont val="Tahoma"/>
            <family val="2"/>
          </rPr>
          <t xml:space="preserve"> Asesor de Vicerrectoría 
 Asistente 
 Coordinador Administrativo 
 Decano Académico 
 Decano de Facultad 
 Director de Carrera 
 Director de Departamento 
 Director de Instituto 
 Director de Posgrado 
 Director de Vicerrectoría 
 Director en Vicerrectoría 
 Jefe Oficina Administrativa 
 Profesor Asistente 
 Profesor Asociado 
Profesor Instructor
 Profesor No categorizado 
 Profesor Titular 
Rector
 Vicerrector Académico 
 Vicerrector de Extensión 
 Vicerrector de Investigación 
 Vicerrector del Medio Univers </t>
        </r>
      </text>
    </comment>
  </commentList>
</comments>
</file>

<file path=xl/comments6.xml><?xml version="1.0" encoding="utf-8"?>
<comments xmlns="http://schemas.openxmlformats.org/spreadsheetml/2006/main">
  <authors>
    <author>Anomino</author>
  </authors>
  <commentList>
    <comment ref="D121" authorId="0" shapeId="0">
      <text>
        <r>
          <rPr>
            <sz val="9"/>
            <color indexed="81"/>
            <rFont val="Tahoma"/>
            <family val="2"/>
          </rPr>
          <t>Se incluyen 10 nuevos doctores</t>
        </r>
      </text>
    </comment>
  </commentList>
</comments>
</file>

<file path=xl/comments7.xml><?xml version="1.0" encoding="utf-8"?>
<comments xmlns="http://schemas.openxmlformats.org/spreadsheetml/2006/main">
  <authors>
    <author>Anomino</author>
  </authors>
  <commentList>
    <comment ref="E94" authorId="0" shapeId="0">
      <text>
        <r>
          <rPr>
            <b/>
            <sz val="9"/>
            <color indexed="81"/>
            <rFont val="Tahoma"/>
            <family val="2"/>
          </rPr>
          <t>Anomino:</t>
        </r>
        <r>
          <rPr>
            <sz val="9"/>
            <color indexed="81"/>
            <rFont val="Tahoma"/>
            <family val="2"/>
          </rPr>
          <t xml:space="preserve">
Los valores de las 4 facultades e instituto solo incluye recursos en efecivo aportados por la OIDI. No incluye los recursos en efectivo de los financiadores externos</t>
        </r>
      </text>
    </comment>
    <comment ref="D120" authorId="0" shapeId="0">
      <text>
        <r>
          <rPr>
            <b/>
            <sz val="9"/>
            <color indexed="81"/>
            <rFont val="Tahoma"/>
            <family val="2"/>
          </rPr>
          <t>Anomino:</t>
        </r>
        <r>
          <rPr>
            <sz val="9"/>
            <color indexed="81"/>
            <rFont val="Tahoma"/>
            <family val="2"/>
          </rPr>
          <t xml:space="preserve">
Se incluyen 10 nuevos docores</t>
        </r>
      </text>
    </comment>
    <comment ref="E120" authorId="0" shapeId="0">
      <text>
        <r>
          <rPr>
            <b/>
            <sz val="9"/>
            <color indexed="81"/>
            <rFont val="Tahoma"/>
            <family val="2"/>
          </rPr>
          <t>Anomino:</t>
        </r>
        <r>
          <rPr>
            <sz val="9"/>
            <color indexed="81"/>
            <rFont val="Tahoma"/>
            <family val="2"/>
          </rPr>
          <t xml:space="preserve">
Los valores de las 4 facultades e instituto solo incluye recursos en efecivo aportados por la OIDI. No incluye los recursos en efectivo de los financiadores externos</t>
        </r>
      </text>
    </comment>
    <comment ref="F120" authorId="0" shapeId="0">
      <text>
        <r>
          <rPr>
            <b/>
            <sz val="9"/>
            <color indexed="81"/>
            <rFont val="Tahoma"/>
            <family val="2"/>
          </rPr>
          <t>Anomino:</t>
        </r>
        <r>
          <rPr>
            <sz val="9"/>
            <color indexed="81"/>
            <rFont val="Tahoma"/>
            <family val="2"/>
          </rPr>
          <t xml:space="preserve">
descargas de 47 proyectos, no se cuentan los 10 de nuevos doctores. Ver hoja oculta</t>
        </r>
      </text>
    </comment>
  </commentList>
</comments>
</file>

<file path=xl/comments8.xml><?xml version="1.0" encoding="utf-8"?>
<comments xmlns="http://schemas.openxmlformats.org/spreadsheetml/2006/main">
  <authors>
    <author>Victor Manuel Rodriguez Vallecilla</author>
  </authors>
  <commentList>
    <comment ref="F124" authorId="0" shapeId="0">
      <text>
        <r>
          <rPr>
            <b/>
            <sz val="9"/>
            <color indexed="81"/>
            <rFont val="Tahoma"/>
            <family val="2"/>
          </rPr>
          <t>Victor Manuel Rodriguez Vallecilla:</t>
        </r>
        <r>
          <rPr>
            <sz val="9"/>
            <color indexed="81"/>
            <rFont val="Tahoma"/>
            <family val="2"/>
          </rPr>
          <t xml:space="preserve">
Solicitudes pagadas.</t>
        </r>
      </text>
    </comment>
    <comment ref="F125" authorId="0" shapeId="0">
      <text>
        <r>
          <rPr>
            <b/>
            <sz val="9"/>
            <color indexed="81"/>
            <rFont val="Tahoma"/>
            <family val="2"/>
          </rPr>
          <t>Victor Manuel Rodriguez Vallecilla:</t>
        </r>
        <r>
          <rPr>
            <sz val="9"/>
            <color indexed="81"/>
            <rFont val="Tahoma"/>
            <family val="2"/>
          </rPr>
          <t xml:space="preserve">
Profesores Pagos.</t>
        </r>
      </text>
    </comment>
  </commentList>
</comments>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F-TABLA B-15!$C$3:$D$65" type="102" refreshedVersion="6" minRefreshableVersion="5">
    <extLst>
      <ext xmlns:x15="http://schemas.microsoft.com/office/spreadsheetml/2010/11/main" uri="{DE250136-89BD-433C-8126-D09CA5730AF9}">
        <x15:connection id="Rango">
          <x15:rangePr sourceName="_xlcn.WorksheetConnection_FTABLAB15C3D651"/>
        </x15:connection>
      </ext>
    </extLst>
  </connection>
</connections>
</file>

<file path=xl/sharedStrings.xml><?xml version="1.0" encoding="utf-8"?>
<sst xmlns="http://schemas.openxmlformats.org/spreadsheetml/2006/main" count="180370" uniqueCount="5575">
  <si>
    <t xml:space="preserve"> </t>
  </si>
  <si>
    <t>Estudiantes</t>
  </si>
  <si>
    <t>Profesores</t>
  </si>
  <si>
    <t>Investigación</t>
  </si>
  <si>
    <t>Metodología</t>
  </si>
  <si>
    <t>Facultad de Arquitectura y Diseño</t>
  </si>
  <si>
    <t>Carrera de Arquitectura</t>
  </si>
  <si>
    <t>Presencial</t>
  </si>
  <si>
    <t>Carrera de Diseño Industrial</t>
  </si>
  <si>
    <t>Especialización en Diseño y Gerencia de Producto para la Exportación</t>
  </si>
  <si>
    <t>Maestría en Diseño para la Innovación de Productos y Servicios</t>
  </si>
  <si>
    <t>Maestría en Planeación Urbana y Regional</t>
  </si>
  <si>
    <t>Facultad de Artes</t>
  </si>
  <si>
    <t>Carrera de Artes Visuales</t>
  </si>
  <si>
    <t>Carrera de Estudios Musicales</t>
  </si>
  <si>
    <t>Especialización en Dirección de Coros Infantiles y Juveniles</t>
  </si>
  <si>
    <t>Maestría en Creación Audiovisual</t>
  </si>
  <si>
    <t>Maestría en Música</t>
  </si>
  <si>
    <t>Facultad de Ciencias</t>
  </si>
  <si>
    <t>Carrera de Bacteriología</t>
  </si>
  <si>
    <t>Carrera de Biología</t>
  </si>
  <si>
    <t>Carrera de Matemáticas</t>
  </si>
  <si>
    <t>Carrera de Microbiología Industrial</t>
  </si>
  <si>
    <t>Carrera de Nutrición y Dietética</t>
  </si>
  <si>
    <t>Especialización en Análisis Químico Instrumental</t>
  </si>
  <si>
    <t>Especialización en Bioquímica Clínica</t>
  </si>
  <si>
    <t>Especialización en Hematología en el Laboratorio Clínico y Manejo del Banco de Sangre</t>
  </si>
  <si>
    <t>Especialización en Microbiología Médica</t>
  </si>
  <si>
    <t>Maestría en Ciencias Biológicas</t>
  </si>
  <si>
    <t>Maestría en Física Médica</t>
  </si>
  <si>
    <t>Doctorado en Ciencias Biológicas</t>
  </si>
  <si>
    <t>Facultad de Ciencias Económicas y Administrativas</t>
  </si>
  <si>
    <t>Carrera de Administración de Empresas</t>
  </si>
  <si>
    <t>Carrera de Contaduría Pública</t>
  </si>
  <si>
    <t>Carrera de Economía</t>
  </si>
  <si>
    <t>Especialización en Aseguramiento y Control Interno</t>
  </si>
  <si>
    <t>Especialización en Contabilidad Financiera Internacional</t>
  </si>
  <si>
    <t>Especialización en Contabilidad Gerencial</t>
  </si>
  <si>
    <t>Especialización en Economía para no Economistas</t>
  </si>
  <si>
    <t>Especialización en Gerencia de la Calidad de los Servicios de Salud</t>
  </si>
  <si>
    <t>Especialización en Gerencia de Mercadeo</t>
  </si>
  <si>
    <t>Especialización en Gerencia del Talento Humano</t>
  </si>
  <si>
    <t>Especialización en Gerencia Financiera</t>
  </si>
  <si>
    <t>Especialización en Gerencia Hospitalaria</t>
  </si>
  <si>
    <t>Especialización en Gerencia Internacional</t>
  </si>
  <si>
    <t>Especialización en Gestión Tecnológica</t>
  </si>
  <si>
    <t>Especialización en Revisoría Fiscal</t>
  </si>
  <si>
    <t>Maestría en Administración</t>
  </si>
  <si>
    <t>Maestría en Administración de Salud</t>
  </si>
  <si>
    <t>Maestría en Economía</t>
  </si>
  <si>
    <t>Maestría en Economía de la Salud</t>
  </si>
  <si>
    <t>Maestría en Salud Pública</t>
  </si>
  <si>
    <t>Facultad de Ciencias Jurídicas</t>
  </si>
  <si>
    <t>Carrera de Derecho</t>
  </si>
  <si>
    <t>Especialización en Derecho Administrativo</t>
  </si>
  <si>
    <t>Especialización en Derecho Comercial</t>
  </si>
  <si>
    <t>Especialización en Derecho de Familia</t>
  </si>
  <si>
    <t>Especialización en Derecho de la Competencia y del Libre Comercio</t>
  </si>
  <si>
    <t>Especialización en Derecho de la Seguridad Social</t>
  </si>
  <si>
    <t>Especialización en Derecho de Seguros</t>
  </si>
  <si>
    <t>Especialización en Derecho de Sociedades</t>
  </si>
  <si>
    <t>Especialización en Derecho del Mercado de Capitales</t>
  </si>
  <si>
    <t>Especialización en Derecho Laboral</t>
  </si>
  <si>
    <t>Especialización en Derecho Médico</t>
  </si>
  <si>
    <t>Especialización en Derecho Sustantivo y Contencioso Constitucional</t>
  </si>
  <si>
    <t>Especialización en Derecho Tributario</t>
  </si>
  <si>
    <t>Especialización en Derecho Urbanístico</t>
  </si>
  <si>
    <t>Maestría en Derecho Administrativo</t>
  </si>
  <si>
    <t>Maestría en Derecho Constitucional</t>
  </si>
  <si>
    <t>Maestría en Derecho de Seguros</t>
  </si>
  <si>
    <t>Maestría en Derecho Económico</t>
  </si>
  <si>
    <t>Doctorado en Ciencias Jurídicas</t>
  </si>
  <si>
    <t>Facultad de Ciencias Políticas y Relaciones Internacionales</t>
  </si>
  <si>
    <t>Carrera de Ciencia Política</t>
  </si>
  <si>
    <t>Especialización en Gobierno y Gestión Pública Territoriales</t>
  </si>
  <si>
    <t>Especialización en Opinión Pública y Mercadeo Político</t>
  </si>
  <si>
    <t>Especialización en Resolución de Conflictos</t>
  </si>
  <si>
    <t>Maestría en Estudios de Paz y Resolución de Conflictos</t>
  </si>
  <si>
    <t>Maestría en Estudios Latinoamericanos</t>
  </si>
  <si>
    <t>Maestría en Estudios Políticos</t>
  </si>
  <si>
    <t>Maestría en Gobierno del Territorio y Gestión Pública</t>
  </si>
  <si>
    <t>Maestría en Política Social</t>
  </si>
  <si>
    <t>Maestría en Relaciones Internacionales</t>
  </si>
  <si>
    <t>Facultad de Ciencias Sociales</t>
  </si>
  <si>
    <t>Carrera de Antropología</t>
  </si>
  <si>
    <t>Carrera de Estudios Literarios</t>
  </si>
  <si>
    <t>Carrera de Historia</t>
  </si>
  <si>
    <t>Carrera de Sociología</t>
  </si>
  <si>
    <t>Especialización en Literatura Infantil y Juvenil</t>
  </si>
  <si>
    <t>Maestría en Estudios Culturales</t>
  </si>
  <si>
    <t>Maestría en Historia</t>
  </si>
  <si>
    <t>Maestría en Literatura</t>
  </si>
  <si>
    <t>Doctorado en Ciencias Sociales y Humanas</t>
  </si>
  <si>
    <t>Facultad de Comunicación y Lenguaje</t>
  </si>
  <si>
    <t>Licenciatura en Lenguas Modernas</t>
  </si>
  <si>
    <t>Carrera de Ciencia de la Información - Bibliotecología</t>
  </si>
  <si>
    <t>Carrera de Comunicación Social</t>
  </si>
  <si>
    <t>Especialización en Comunicación Organizacional</t>
  </si>
  <si>
    <t>Especialización en Televisión</t>
  </si>
  <si>
    <t>Maestría en Archivística Histórica y Memoria</t>
  </si>
  <si>
    <t>Maestría en Comunicación</t>
  </si>
  <si>
    <t>Maestría en Lingüística Aplicada del Español como Lengua Extranjera</t>
  </si>
  <si>
    <t>Facultad de Derecho Canónico</t>
  </si>
  <si>
    <t>Maestría en Derecho Canónico</t>
  </si>
  <si>
    <t>Doctorado en Derecho Canónico</t>
  </si>
  <si>
    <t>Facultad de Educación</t>
  </si>
  <si>
    <t>Licenciatura en Pedagogía Infantil</t>
  </si>
  <si>
    <t>Maestría en Educación</t>
  </si>
  <si>
    <t>Facultad de Enfermería</t>
  </si>
  <si>
    <t>Carrera de Enfermería</t>
  </si>
  <si>
    <t>Especialización en Enfermería en Cuidado Crítico</t>
  </si>
  <si>
    <t>Especialización en Enfermería Pediátrica</t>
  </si>
  <si>
    <t>Especialización en Salud Ocupacional</t>
  </si>
  <si>
    <t>Maestría en Cuidado de Enfermería al Adulto Mayor</t>
  </si>
  <si>
    <t>Facultad de Estudios Ambientales y Rurales</t>
  </si>
  <si>
    <t>Carrera de Ecología</t>
  </si>
  <si>
    <t>Especialización en Gestión de Empresas del Sector Solidario</t>
  </si>
  <si>
    <t>Maestría en Conservación y Uso de Biodiversidad</t>
  </si>
  <si>
    <t>Maestría en Desarrollo Rural</t>
  </si>
  <si>
    <t>Maestría en Gestión Ambiental</t>
  </si>
  <si>
    <t>Doctorado en Estudios Ambientales y Rurales</t>
  </si>
  <si>
    <t>Facultad de Filosofía</t>
  </si>
  <si>
    <t>Licenciatura en Filosofía</t>
  </si>
  <si>
    <t>Carrera de Filosofía</t>
  </si>
  <si>
    <t>Maestría en Filosofía</t>
  </si>
  <si>
    <t>Doctorado en Filosofía</t>
  </si>
  <si>
    <t>Facultad de Ingeniería</t>
  </si>
  <si>
    <t>Carrera de Ingeniería Civil</t>
  </si>
  <si>
    <t>Carrera de Ingeniería de Sistemas</t>
  </si>
  <si>
    <t>Carrera de Ingeniería Electrónica</t>
  </si>
  <si>
    <t>Carrera de Ingeniería Industrial</t>
  </si>
  <si>
    <t>Especialización en Arquitectura Empresarial de Software</t>
  </si>
  <si>
    <t>Especialización en Geotecnia Vial y Pavimentos</t>
  </si>
  <si>
    <t>Especialización en Gerencia de Construcciones</t>
  </si>
  <si>
    <t>Especialización en Ingeniería de Operaciones en Manufactura y Servicios</t>
  </si>
  <si>
    <t>Especialización en Sistemas Gerenciales de Ingeniería</t>
  </si>
  <si>
    <t>Especialización en Tecnología de la Construcción en Edificaciones</t>
  </si>
  <si>
    <t>Maestría en Analítica para la Inteligencia de Negocios</t>
  </si>
  <si>
    <t>Maestría en Bioingeniería</t>
  </si>
  <si>
    <t>Maestría en Hidrosistemas</t>
  </si>
  <si>
    <t>Maestría en Ingeniería Civil</t>
  </si>
  <si>
    <t>Maestría en Ingeniería de Sistemas y Computación</t>
  </si>
  <si>
    <t>Maestría en Ingeniería Electrónica</t>
  </si>
  <si>
    <t>Maestría en Ingeniería Industrial</t>
  </si>
  <si>
    <t>Doctorado en Ingeniería</t>
  </si>
  <si>
    <t>Facultad de Medicina</t>
  </si>
  <si>
    <t>Carrera de Medicina</t>
  </si>
  <si>
    <t>Especialización en Anestesiología</t>
  </si>
  <si>
    <t>Especialización en Cardiología</t>
  </si>
  <si>
    <t>Especialización en Cirugía Cardiovascular</t>
  </si>
  <si>
    <t>Especialización en Cirugía General</t>
  </si>
  <si>
    <t>Especialización en Cirugía Plástica</t>
  </si>
  <si>
    <t>Especialización en Dermatología</t>
  </si>
  <si>
    <t>Especialización en Electrofisiología Clínica, Estimulación y Arritmias Cardíacas</t>
  </si>
  <si>
    <t>Especialización en Endocrinología</t>
  </si>
  <si>
    <t>Especialización en Gastroenterología y Endoscopia Digestiva</t>
  </si>
  <si>
    <t>Especialización en Genética Médica</t>
  </si>
  <si>
    <t>Especialización en Geriatría</t>
  </si>
  <si>
    <t>Especialización en Ginecología y Obstetricia</t>
  </si>
  <si>
    <t>Especialización en Hemodinamia y Cardiología Intervencionista</t>
  </si>
  <si>
    <t>Especialización en Medicina Crítica y Cuidado Intensivo</t>
  </si>
  <si>
    <t>Especialización en Medicina de Urgencias</t>
  </si>
  <si>
    <t>Especialización en Medicina Familiar</t>
  </si>
  <si>
    <t>Especialización en Medicina Interna</t>
  </si>
  <si>
    <t>Especialización en Nefrología</t>
  </si>
  <si>
    <t>Especialización en Neumología</t>
  </si>
  <si>
    <t>Especialización en Neurocirugía</t>
  </si>
  <si>
    <t>Especialización en Neurología</t>
  </si>
  <si>
    <t>Especialización en Oftalmología</t>
  </si>
  <si>
    <t>Especialización en Ortopedia Infantil</t>
  </si>
  <si>
    <t>Especialización en Ortopedia y Traumatología</t>
  </si>
  <si>
    <t>Especialización en Otorrinolaringología</t>
  </si>
  <si>
    <t>Especialización en Patología</t>
  </si>
  <si>
    <t>Especialización en Pediatría</t>
  </si>
  <si>
    <t>Especialización en Psiquiatría de Enlace</t>
  </si>
  <si>
    <t>Especialización en Psiquiatría de Niños y Adolescentes</t>
  </si>
  <si>
    <t>Especialización en Psiquiatría General</t>
  </si>
  <si>
    <t>Especialización en Radiología</t>
  </si>
  <si>
    <t>Especialización en Urología</t>
  </si>
  <si>
    <t>Maestría en Bioestadística</t>
  </si>
  <si>
    <t>Maestría en Epidemiología Clínica</t>
  </si>
  <si>
    <t>Doctorado en Epidemiología Clínica</t>
  </si>
  <si>
    <t>Facultad de Odontología</t>
  </si>
  <si>
    <t>Carrera de Odontología</t>
  </si>
  <si>
    <t>Especialización en Cirugía Maxilofacial</t>
  </si>
  <si>
    <t>Especialización en Endodoncia</t>
  </si>
  <si>
    <t>Especialización en Odontopediatría</t>
  </si>
  <si>
    <t>Especialización en Ortodoncia</t>
  </si>
  <si>
    <t>Especialización en Patología y Cirugía Bucal</t>
  </si>
  <si>
    <t>Especialización en Periodoncia</t>
  </si>
  <si>
    <t>Especialización en Rehabilitación Oral</t>
  </si>
  <si>
    <t>Facultad de Psicología</t>
  </si>
  <si>
    <t>Carrera de Psicología</t>
  </si>
  <si>
    <t>Maestría en Psicología Clínica</t>
  </si>
  <si>
    <t>Doctorado en Psicología</t>
  </si>
  <si>
    <t>Facultad de Teología</t>
  </si>
  <si>
    <t>Licenciatura en Teología</t>
  </si>
  <si>
    <t>Carrera de Teología</t>
  </si>
  <si>
    <t>Maestría en Teología</t>
  </si>
  <si>
    <t>Doctorado en Teología</t>
  </si>
  <si>
    <t>Instituto de Bioética</t>
  </si>
  <si>
    <t>Especialización en Bioética</t>
  </si>
  <si>
    <t>Maestría en Bioética</t>
  </si>
  <si>
    <t>Especialización en Administración de Salud</t>
  </si>
  <si>
    <t>Especialización en Finanzas</t>
  </si>
  <si>
    <t>Especialización en Gerencia Social</t>
  </si>
  <si>
    <t>Especialización en Gestión Tributaria</t>
  </si>
  <si>
    <t>Especialización en Mercadeo</t>
  </si>
  <si>
    <t>Especialización en Negocios Internacionales</t>
  </si>
  <si>
    <t>Maestría en Administración de Empresas - MBA</t>
  </si>
  <si>
    <t xml:space="preserve">Maestría en Finanzas </t>
  </si>
  <si>
    <t xml:space="preserve">Maestría en Mercadeo </t>
  </si>
  <si>
    <t xml:space="preserve">Maestría en Ciencias Económicas y de Gestión </t>
  </si>
  <si>
    <t>Facultad de Ciencias de la Salud</t>
  </si>
  <si>
    <t>Facultad de Humanidades y Ciencias Sociales</t>
  </si>
  <si>
    <t>Especialización en Cultura de Paz y Derecho Internacional Humanitario</t>
  </si>
  <si>
    <t>Especialización en Neuropsicología Infantil</t>
  </si>
  <si>
    <t>Especialización en Procesos Humanos y Desarrollo Organizacional</t>
  </si>
  <si>
    <t>Especialización en Seguridad Social</t>
  </si>
  <si>
    <t>Maestría en Familia</t>
  </si>
  <si>
    <t>Maestría en Derechos Humanos y Cultura de Paz</t>
  </si>
  <si>
    <t xml:space="preserve">Maestría en Derecho Empresarial </t>
  </si>
  <si>
    <t>Maestría en Psicología de la Salud</t>
  </si>
  <si>
    <t xml:space="preserve">Maestría en Asesoría Familiar </t>
  </si>
  <si>
    <t>Virtual</t>
  </si>
  <si>
    <t>Especialización en Ingeniería de la Calidad</t>
  </si>
  <si>
    <t>Especialización en Logística Integral</t>
  </si>
  <si>
    <t>Maestría en Ingeniería</t>
  </si>
  <si>
    <t>Sede</t>
  </si>
  <si>
    <t>SEDE</t>
  </si>
  <si>
    <t>PROGRAMA</t>
  </si>
  <si>
    <t>FACULTAD O INSTITUTO</t>
  </si>
  <si>
    <t>Total</t>
  </si>
  <si>
    <t>Distancia</t>
  </si>
  <si>
    <t>Pregrado</t>
  </si>
  <si>
    <t>Especialización</t>
  </si>
  <si>
    <t>Maestría</t>
  </si>
  <si>
    <t>*Maestrías en extensión</t>
  </si>
  <si>
    <t>*Maestrías de la Sede Central con ext. en Cali</t>
  </si>
  <si>
    <t>Doctorado</t>
  </si>
  <si>
    <t>* Ciudades de las extensiones</t>
  </si>
  <si>
    <t>Barranquilla</t>
  </si>
  <si>
    <t>Pasto</t>
  </si>
  <si>
    <t>Pereira</t>
  </si>
  <si>
    <t>-</t>
  </si>
  <si>
    <t>-*</t>
  </si>
  <si>
    <t>Resolución</t>
  </si>
  <si>
    <t>Renovación</t>
  </si>
  <si>
    <t>15695 del 1º de noviembre de 2013</t>
  </si>
  <si>
    <t>14968 del 19 de noviembre de 2012</t>
  </si>
  <si>
    <t>10767 del 24 de noviembre de 2011</t>
  </si>
  <si>
    <t>438 del 19 de enero de 2012</t>
  </si>
  <si>
    <t>982 del  27 de febrero de 2009</t>
  </si>
  <si>
    <t>1574 del 20 de marzo de 2009</t>
  </si>
  <si>
    <t>Acreditación</t>
  </si>
  <si>
    <t>12620 del 14 agosto de 2015</t>
  </si>
  <si>
    <t>9910 del 22 de agosto de 2012</t>
  </si>
  <si>
    <t>16204 de 30 de septiembre de 2015</t>
  </si>
  <si>
    <t>13579 del 02 septiembre 2015</t>
  </si>
  <si>
    <t>6971 del 15 de mayo de 2015</t>
  </si>
  <si>
    <t>Segunda renovación</t>
  </si>
  <si>
    <t>10768 del 24 de noviembre de 2011</t>
  </si>
  <si>
    <t>22938 del 31 de diciembre de 2014</t>
  </si>
  <si>
    <t>1085 del 28 de enero de 2014</t>
  </si>
  <si>
    <t>14317 del 7 de septiembre de 2015</t>
  </si>
  <si>
    <t>12619 del 14 de agosto de 2015</t>
  </si>
  <si>
    <t>437 del 19 de enero de 2012</t>
  </si>
  <si>
    <t>5093 del 10 de abril de 2014</t>
  </si>
  <si>
    <t>10610 del 14 de julio de 2015</t>
  </si>
  <si>
    <t>4416 del 3 de junio de 2010</t>
  </si>
  <si>
    <t>6809 del 6 de agosto de 2010</t>
  </si>
  <si>
    <t>15556 del 1º de noviembre de 2013</t>
  </si>
  <si>
    <t>6692 del 9 de mayo de 2014</t>
  </si>
  <si>
    <t>6464 del 23 de julio de 2010</t>
  </si>
  <si>
    <t>2252 del 20 de febrero de 2014</t>
  </si>
  <si>
    <t>3997 del 18 de abril de 2012</t>
  </si>
  <si>
    <t>16213 del 30 de septiembre de 2015</t>
  </si>
  <si>
    <t>7452 del 14 de junio de 2013</t>
  </si>
  <si>
    <t>20963 del 22 de diciembre de 2015</t>
  </si>
  <si>
    <t>16218 de 30 de septiembre de 2015</t>
  </si>
  <si>
    <t>6766 del 31 de mayo de 2013</t>
  </si>
  <si>
    <t>16178 de 30 de septiembre de 2015</t>
  </si>
  <si>
    <t>12735 del 28 de diciembre de 2010</t>
  </si>
  <si>
    <t>8891 del 19 de junio de 2015</t>
  </si>
  <si>
    <t>8155 del 30 de mayo de 2014</t>
  </si>
  <si>
    <t>Primera acreditación</t>
  </si>
  <si>
    <t>9911 del 22 de agosto de 2012</t>
  </si>
  <si>
    <t>Tercera acreditación</t>
  </si>
  <si>
    <t>22939 del 31 de diciembre de 2014</t>
  </si>
  <si>
    <t xml:space="preserve">Carrera de Ingeniería Industrial </t>
  </si>
  <si>
    <t>10633 del 9 de julio de 2014</t>
  </si>
  <si>
    <t>Carrera de Ingeniería de Sistemas y Computación</t>
  </si>
  <si>
    <t>Segunda acreditación</t>
  </si>
  <si>
    <t>9909 del 22 de agosto de 2012</t>
  </si>
  <si>
    <t>1239 del 21 de febrero de 2011</t>
  </si>
  <si>
    <t>16192 del 30 de septiembre de 2015</t>
  </si>
  <si>
    <t>16202 del 30 de septiembre de 2015</t>
  </si>
  <si>
    <t>16198 del 30 de septiembre de 2015</t>
  </si>
  <si>
    <t>FACULTAD O INSTITUCIÓN</t>
  </si>
  <si>
    <t>Núcleo de formación fundamental</t>
  </si>
  <si>
    <t>Énfasis</t>
  </si>
  <si>
    <t>Complementarias</t>
  </si>
  <si>
    <t>Electivas</t>
  </si>
  <si>
    <t>Ciencias naturales</t>
  </si>
  <si>
    <t>Ciencias sociales</t>
  </si>
  <si>
    <t>Tecnologías apropiadas</t>
  </si>
  <si>
    <t>Desarrollo sostenible y medio ambiente</t>
  </si>
  <si>
    <t>Creatividad y expresión en artes y letras</t>
  </si>
  <si>
    <t>Ciencias de la salud</t>
  </si>
  <si>
    <t>Universidad de Antioquia</t>
  </si>
  <si>
    <t>Universidad Industrial de Santander</t>
  </si>
  <si>
    <t>Universidad de los Andes</t>
  </si>
  <si>
    <t>Universidad del Norte</t>
  </si>
  <si>
    <t>Universidad del Rosario</t>
  </si>
  <si>
    <t>Universidad del Valle</t>
  </si>
  <si>
    <t>Universidad Nacional de Colombia</t>
  </si>
  <si>
    <t>UNIVERSIDAD</t>
  </si>
  <si>
    <t>2do lugar</t>
  </si>
  <si>
    <t>3er lugar</t>
  </si>
  <si>
    <t>AÑO</t>
  </si>
  <si>
    <t>Pontificia Universidad Javeriana - Sede Central</t>
  </si>
  <si>
    <t>Universidad de Los Andes</t>
  </si>
  <si>
    <t>1er lugar</t>
  </si>
  <si>
    <t>Monto desembolsado</t>
  </si>
  <si>
    <t>Estudiantes beneficiados</t>
  </si>
  <si>
    <t>Créditos Acces nuevos</t>
  </si>
  <si>
    <t>Créditos Acces renovados</t>
  </si>
  <si>
    <t>Crédito País Tradicional</t>
  </si>
  <si>
    <t>Fondos en administración</t>
  </si>
  <si>
    <t>Títulos de ahorro educativo (TAE)</t>
  </si>
  <si>
    <t>Ser Pilo Paga</t>
  </si>
  <si>
    <t>Tú Eliges</t>
  </si>
  <si>
    <t>Colfuturo</t>
  </si>
  <si>
    <t>Otros</t>
  </si>
  <si>
    <t>Créditos renovados de corto plazo</t>
  </si>
  <si>
    <t xml:space="preserve">Créditos nuevos de largo plazo </t>
  </si>
  <si>
    <t>Créditos renovados de largo plazo</t>
  </si>
  <si>
    <t>Crédito País Tradicional nuevos</t>
  </si>
  <si>
    <t>Crédito País Tradicional renovados</t>
  </si>
  <si>
    <t>Créditos nuevos de corto plazo</t>
  </si>
  <si>
    <t>Créditos ICETEX</t>
  </si>
  <si>
    <t>ACCES</t>
  </si>
  <si>
    <t>TIPO DE ENTIDAD</t>
  </si>
  <si>
    <t>NOMBRE DE ENTIDAD</t>
  </si>
  <si>
    <t>Externa</t>
  </si>
  <si>
    <t>Interna</t>
  </si>
  <si>
    <t>Corto Plazo</t>
  </si>
  <si>
    <t>Largo Plazo</t>
  </si>
  <si>
    <t>PERÍODO</t>
  </si>
  <si>
    <t>Otras</t>
  </si>
  <si>
    <t>Pontificia Universidad Javeriana</t>
  </si>
  <si>
    <t>Créditos Acces NO discriminados</t>
  </si>
  <si>
    <t>Becas Pontificia Universidad Javeriana</t>
  </si>
  <si>
    <t>Fundación Dignificando</t>
  </si>
  <si>
    <t>Fundación Yachachina</t>
  </si>
  <si>
    <t>Fundación Belcorp - Bogotá</t>
  </si>
  <si>
    <t>Tenaris - Tubos del Caribe Programa Educativo Roberto Rocca</t>
  </si>
  <si>
    <t>Fundación OCMAES</t>
  </si>
  <si>
    <t>Programa Javeriano Apoya Javeriano</t>
  </si>
  <si>
    <t>Juan Pablo Gutiérrez Cáceres</t>
  </si>
  <si>
    <t>Promoción 1983 de la Facultad de Ciencias Jurídicas</t>
  </si>
  <si>
    <t>Becas para jesuitas</t>
  </si>
  <si>
    <t>Fundación Mitsubishi</t>
  </si>
  <si>
    <t>Arturo Calle</t>
  </si>
  <si>
    <t>Schlumberger</t>
  </si>
  <si>
    <t>Bernardo Moreno</t>
  </si>
  <si>
    <t>Irma Frank</t>
  </si>
  <si>
    <t>Quala</t>
  </si>
  <si>
    <t>Fundación Ventanas</t>
  </si>
  <si>
    <t>Banco de Bogotá</t>
  </si>
  <si>
    <t>Familia Piedrahíta</t>
  </si>
  <si>
    <t>Julio Ramírez Jhons</t>
  </si>
  <si>
    <t>Totto</t>
  </si>
  <si>
    <t>Homecenter</t>
  </si>
  <si>
    <t>Cavelier</t>
  </si>
  <si>
    <t>Militares</t>
  </si>
  <si>
    <t>Multidimensionales</t>
  </si>
  <si>
    <t>Rescate</t>
  </si>
  <si>
    <t>Susana Ortega</t>
  </si>
  <si>
    <t>Posse y Ruiz</t>
  </si>
  <si>
    <t>Leon Posse Arboleda</t>
  </si>
  <si>
    <t>Menocal</t>
  </si>
  <si>
    <t>Renault</t>
  </si>
  <si>
    <t>Santa Apolonia</t>
  </si>
  <si>
    <t>John Boris Rincón</t>
  </si>
  <si>
    <t>Fundación Belcorp</t>
  </si>
  <si>
    <t>Instituto de Ciencias Sociales</t>
  </si>
  <si>
    <t>Moreno</t>
  </si>
  <si>
    <t>Asojave</t>
  </si>
  <si>
    <t>Almacenes Si</t>
  </si>
  <si>
    <t>Gustavo Gómez Franco</t>
  </si>
  <si>
    <t>Fundación FES</t>
  </si>
  <si>
    <t>Fundación OCMAES - Javeriana Cali</t>
  </si>
  <si>
    <t>Excelencia Terpel - Javeriana Cali</t>
  </si>
  <si>
    <t>CIDESCO</t>
  </si>
  <si>
    <t>Walter E. Lobo</t>
  </si>
  <si>
    <t>Maderkit</t>
  </si>
  <si>
    <t>Industrias del Maíz</t>
  </si>
  <si>
    <t>Jaime R. Arias</t>
  </si>
  <si>
    <t>Constructora Bolívar Futuros Profesionales</t>
  </si>
  <si>
    <t>Colegio de Abogados</t>
  </si>
  <si>
    <t>Cliente Educa</t>
  </si>
  <si>
    <t>Santander</t>
  </si>
  <si>
    <t>PERIODO</t>
  </si>
  <si>
    <t>Jaramillo Mora</t>
  </si>
  <si>
    <t>Bolívar Magis</t>
  </si>
  <si>
    <t>BECA</t>
  </si>
  <si>
    <t>CANTIDAD</t>
  </si>
  <si>
    <t>Fundación Misys becas anuales*</t>
  </si>
  <si>
    <t>Proquinal*</t>
  </si>
  <si>
    <t>Alemania</t>
  </si>
  <si>
    <t>Argentina</t>
  </si>
  <si>
    <t>Australia</t>
  </si>
  <si>
    <t>Bélgica</t>
  </si>
  <si>
    <t>Brasil</t>
  </si>
  <si>
    <t>Canadá</t>
  </si>
  <si>
    <t>Chile</t>
  </si>
  <si>
    <t>China</t>
  </si>
  <si>
    <t>Colombia</t>
  </si>
  <si>
    <t>Corea del Sur</t>
  </si>
  <si>
    <t>Costa Rica</t>
  </si>
  <si>
    <t>Croacia</t>
  </si>
  <si>
    <t>Ecuador</t>
  </si>
  <si>
    <t>España</t>
  </si>
  <si>
    <t>Estados Unidos</t>
  </si>
  <si>
    <t>Filipinas</t>
  </si>
  <si>
    <t>Finlandia</t>
  </si>
  <si>
    <t>Francia</t>
  </si>
  <si>
    <t>Holanda</t>
  </si>
  <si>
    <t>Hungría</t>
  </si>
  <si>
    <t>Italia</t>
  </si>
  <si>
    <t>Japón</t>
  </si>
  <si>
    <t>Lituania</t>
  </si>
  <si>
    <t>México</t>
  </si>
  <si>
    <t>Nicaragua</t>
  </si>
  <si>
    <t>Perú</t>
  </si>
  <si>
    <t>Polonia</t>
  </si>
  <si>
    <t>Portugal</t>
  </si>
  <si>
    <t>Puerto Rico</t>
  </si>
  <si>
    <t>Reino Unido</t>
  </si>
  <si>
    <t>República Dominicana</t>
  </si>
  <si>
    <t>Suecia</t>
  </si>
  <si>
    <t>Suiza</t>
  </si>
  <si>
    <t>Tailandia</t>
  </si>
  <si>
    <t>Turquía</t>
  </si>
  <si>
    <t>Uruguay</t>
  </si>
  <si>
    <t>Venezuela</t>
  </si>
  <si>
    <t>Austria</t>
  </si>
  <si>
    <t xml:space="preserve">Chile </t>
  </si>
  <si>
    <t>Guatemala</t>
  </si>
  <si>
    <t>PAÍS</t>
  </si>
  <si>
    <t>Programa Sígueme</t>
  </si>
  <si>
    <t>Colegio Mayor de Nuestra Señora del Rosario</t>
  </si>
  <si>
    <t>Pontificia Universidad Javeriana - Seccional Cali</t>
  </si>
  <si>
    <t>Universidad EAFIT</t>
  </si>
  <si>
    <t>Universidad Pontificia Bolivariana</t>
  </si>
  <si>
    <t>Otros programas bilaterales</t>
  </si>
  <si>
    <t>Universidad de Ciencias Aplicadas y Ambientales UDCA</t>
  </si>
  <si>
    <t>Universidad Santo Tomás</t>
  </si>
  <si>
    <t>Universidad Autónoma de Occidente</t>
  </si>
  <si>
    <t># Estudiantes salientes</t>
  </si>
  <si>
    <t>INSTITUCIÓN DESTINO</t>
  </si>
  <si>
    <t>Universidad de La Salle</t>
  </si>
  <si>
    <t>Universidad Tecnológica de Bolívar</t>
  </si>
  <si>
    <t>Universidad Externado de Colombia</t>
  </si>
  <si>
    <t>Universidad del Tolima</t>
  </si>
  <si>
    <t>Universidad Francisco de Paula Santander</t>
  </si>
  <si>
    <t>Universidad ICESI</t>
  </si>
  <si>
    <t>Universidad Militar Nueva Granada</t>
  </si>
  <si>
    <t>Universidad Minuto de Dios</t>
  </si>
  <si>
    <t># Estudiantes entrantes</t>
  </si>
  <si>
    <t>Universidad de La Sabana</t>
  </si>
  <si>
    <t>Escuela Colombiana de Ingeniería Julio Garavito</t>
  </si>
  <si>
    <t>Universidad Distrital Francisco José de Caldas</t>
  </si>
  <si>
    <t>Intercambio</t>
  </si>
  <si>
    <t>Universidad del Salvador</t>
  </si>
  <si>
    <t>Universidad Nacional de Córdoba</t>
  </si>
  <si>
    <t>Universidad Nacional de San Martín</t>
  </si>
  <si>
    <t>Australian National University</t>
  </si>
  <si>
    <t>La Trobe University</t>
  </si>
  <si>
    <t>Universidade Federal Fluminense</t>
  </si>
  <si>
    <t>Carleton University</t>
  </si>
  <si>
    <t>Concordia University</t>
  </si>
  <si>
    <t>Pontificia Universidad Católica de Chile</t>
  </si>
  <si>
    <t>Pontificia Universidad Católica de Valparaíso</t>
  </si>
  <si>
    <t>Universidad Alberto Hurtado</t>
  </si>
  <si>
    <t>Universidad Diego Portales</t>
  </si>
  <si>
    <t>Universidad de Cuenca</t>
  </si>
  <si>
    <t>Pontificia Universidad de Salamanca</t>
  </si>
  <si>
    <t>Universidad Antonio Nebrija</t>
  </si>
  <si>
    <t>Universidad Autónoma de Barcelona</t>
  </si>
  <si>
    <t>Universidad Autónoma de Madrid</t>
  </si>
  <si>
    <t>Universidad de Deusto - San Sebastián</t>
  </si>
  <si>
    <t>Universidad de Granada</t>
  </si>
  <si>
    <t>Universidad de Valencia</t>
  </si>
  <si>
    <t>Universidad de Zaragoza</t>
  </si>
  <si>
    <t>Universidad del País Vasco</t>
  </si>
  <si>
    <t>Universidad Politécnica de Madrid</t>
  </si>
  <si>
    <t>Universidad Politécnica de Valencia</t>
  </si>
  <si>
    <t>Universidad Pontificia de Salamanca</t>
  </si>
  <si>
    <t>Universidad Rey Juan Carlos</t>
  </si>
  <si>
    <t>Universitat de Barcelona</t>
  </si>
  <si>
    <t>Fordham University</t>
  </si>
  <si>
    <t>El Institut D-Estudes Politiques de Toulouse</t>
  </si>
  <si>
    <t>Université de Poitiers</t>
  </si>
  <si>
    <t>Université de Toulouse - Le Mirail</t>
  </si>
  <si>
    <t>Université Paris Diderot - Paris 7</t>
  </si>
  <si>
    <t>Tilburg University</t>
  </si>
  <si>
    <t>Corvinus University Of Budapest</t>
  </si>
  <si>
    <t>Università Cattolica del Sacro Cuore</t>
  </si>
  <si>
    <t>Instituto Politécnico Nacional</t>
  </si>
  <si>
    <t>Instituto Tecnológico y de Estudios Superiores de Monterrey</t>
  </si>
  <si>
    <t>Universidad Autónoma Metropolitana</t>
  </si>
  <si>
    <t>Universidad Nacional Autónoma de México</t>
  </si>
  <si>
    <t>Universidad Veracruzana</t>
  </si>
  <si>
    <t>Pontificia Universidad Católica del Perú</t>
  </si>
  <si>
    <t>Birmingham City University</t>
  </si>
  <si>
    <t>República de Corea</t>
  </si>
  <si>
    <t>Keimyung University</t>
  </si>
  <si>
    <t>Linnaeus University</t>
  </si>
  <si>
    <t>Middle East Technical University</t>
  </si>
  <si>
    <t>Technische Universität Dresden</t>
  </si>
  <si>
    <t>Ruhr Universität Bochum</t>
  </si>
  <si>
    <t>Universidad de Mendoza</t>
  </si>
  <si>
    <t>Bishop's University</t>
  </si>
  <si>
    <t>Kookmin University</t>
  </si>
  <si>
    <t>Universidad Pontificia Comillas</t>
  </si>
  <si>
    <t>Université Catholique de Lille</t>
  </si>
  <si>
    <t>Politecnico di Milano</t>
  </si>
  <si>
    <t>Politecnico di Torino</t>
  </si>
  <si>
    <t>UNIVERSIDAD/EMPRESA</t>
  </si>
  <si>
    <t>MODALIDAD</t>
  </si>
  <si>
    <t>INTERSEMESTRAL</t>
  </si>
  <si>
    <t>TOTAL</t>
  </si>
  <si>
    <t>Universidad de Bremen</t>
  </si>
  <si>
    <t>Universidad de Ciencias Aplicadas de Colonia</t>
  </si>
  <si>
    <t>Universität Heidelberg</t>
  </si>
  <si>
    <t>University of Queensland</t>
  </si>
  <si>
    <t>Universidad Católica de Chile</t>
  </si>
  <si>
    <t>Universidad Mayor de Chile</t>
  </si>
  <si>
    <t>Pontificia Universidad Católica del Ecuador</t>
  </si>
  <si>
    <t>Universidad de Salamanca</t>
  </si>
  <si>
    <t>Universidad Politécnica de Cataluña</t>
  </si>
  <si>
    <t>Universidad de Huelva</t>
  </si>
  <si>
    <t>Universidad de Barcelona</t>
  </si>
  <si>
    <t>Universidad Católica de Ávila</t>
  </si>
  <si>
    <t>Universidad de Cádiz</t>
  </si>
  <si>
    <t>Loyola University New Orleans</t>
  </si>
  <si>
    <t>Université Sorbonne Nouvelle - París III</t>
  </si>
  <si>
    <t>University of Groningen</t>
  </si>
  <si>
    <t>Universita Degli Studi Roma Tre</t>
  </si>
  <si>
    <t>Universidad Autónoma de Xochimilco</t>
  </si>
  <si>
    <t>Universidad Autónoma de Yucatán</t>
  </si>
  <si>
    <t>Universidad de Guadalajara</t>
  </si>
  <si>
    <t>República Checa</t>
  </si>
  <si>
    <t>Czech Technical University in Prague</t>
  </si>
  <si>
    <t>Hankuk University of Foreign Studies</t>
  </si>
  <si>
    <t>Universidad Católica de Uruguay</t>
  </si>
  <si>
    <t>Universidad de Buenos Aires</t>
  </si>
  <si>
    <t>Centro Universitario FEI</t>
  </si>
  <si>
    <t>Polytechnique Montreal</t>
  </si>
  <si>
    <t>Misión Liderazgo</t>
  </si>
  <si>
    <t>Misión</t>
  </si>
  <si>
    <t>Pasantía</t>
  </si>
  <si>
    <t>Intercambio/Pasantía</t>
  </si>
  <si>
    <t>Doble Titulación</t>
  </si>
  <si>
    <t>Universidad Católica de Córdoba</t>
  </si>
  <si>
    <t>Universidad Mount Royal</t>
  </si>
  <si>
    <t>Universidad Autónoma de Chile</t>
  </si>
  <si>
    <t>University of Zagreb</t>
  </si>
  <si>
    <t>Universidad de Deusto</t>
  </si>
  <si>
    <t>Paris Tech</t>
  </si>
  <si>
    <t>Universidad de Montpellier</t>
  </si>
  <si>
    <t>Universidad Autónoma de Guadalajara</t>
  </si>
  <si>
    <t>Universidad Autónoma de Nuevo León</t>
  </si>
  <si>
    <t>Georg-August-Universität, Göttingen</t>
  </si>
  <si>
    <t>Heidelberg University</t>
  </si>
  <si>
    <t>Universität Bremen</t>
  </si>
  <si>
    <t>Universitat Hamburg</t>
  </si>
  <si>
    <t>Universität Osnabrück</t>
  </si>
  <si>
    <t>Bolivia</t>
  </si>
  <si>
    <t>Universidad Católica Boliviana "San Pablo"</t>
  </si>
  <si>
    <t>Universidad Central de Chile</t>
  </si>
  <si>
    <t>Universidad de Costa Rica</t>
  </si>
  <si>
    <t>El Salvador</t>
  </si>
  <si>
    <t>Universidad de Extremadura</t>
  </si>
  <si>
    <t>Kedge Business School</t>
  </si>
  <si>
    <t>Université Catholique de Louvain</t>
  </si>
  <si>
    <t>Universidad Rafael Landívar</t>
  </si>
  <si>
    <t>Sophia University</t>
  </si>
  <si>
    <t>Universidad Autónoma de Baja California</t>
  </si>
  <si>
    <t>Universidad Autónoma de Chihuahua</t>
  </si>
  <si>
    <t>Universidad Autónoma de Ciudad Juárez</t>
  </si>
  <si>
    <t>Universidad Autónoma de San Luis Potosí</t>
  </si>
  <si>
    <t>Universidad Autónoma de Sinaloa</t>
  </si>
  <si>
    <t>Universidad de Colima</t>
  </si>
  <si>
    <t>Universidad de Monterrey</t>
  </si>
  <si>
    <t>Universidad de Quintana Roo</t>
  </si>
  <si>
    <t>Universidad Iberoamericana Tijuana</t>
  </si>
  <si>
    <t>Universidad Juárez Autónoma de Tabasco</t>
  </si>
  <si>
    <t>Universidad Kino</t>
  </si>
  <si>
    <t>Universidad Latina de América</t>
  </si>
  <si>
    <t>Universidad de Lima</t>
  </si>
  <si>
    <t>National Chengchi University</t>
  </si>
  <si>
    <t>Universidad Católica Andrés Bello</t>
  </si>
  <si>
    <t>Universidad Católica del Táchira</t>
  </si>
  <si>
    <t>Universidad Simón Bolívar</t>
  </si>
  <si>
    <t>Universität Konstanz</t>
  </si>
  <si>
    <t>Práctica</t>
  </si>
  <si>
    <t>Gonzaga University</t>
  </si>
  <si>
    <t>Berkeley University</t>
  </si>
  <si>
    <t>Pasantía Ausjal</t>
  </si>
  <si>
    <t>Inglaterra</t>
  </si>
  <si>
    <t>University of Aberystwyth</t>
  </si>
  <si>
    <t>Universidad Estatal de Sonora</t>
  </si>
  <si>
    <t>Universidad Nacional de San Cristóbal de Huamanga</t>
  </si>
  <si>
    <t>Instituto Tecnológico de Santo Domingo</t>
  </si>
  <si>
    <t>CONVENIO</t>
  </si>
  <si>
    <t>Bilateral</t>
  </si>
  <si>
    <t>Ausjal</t>
  </si>
  <si>
    <t>Smile</t>
  </si>
  <si>
    <t>Misión Premedicina</t>
  </si>
  <si>
    <t>Universität Flensburg</t>
  </si>
  <si>
    <t>Universidad de Colonia</t>
  </si>
  <si>
    <t>Universidad de Gottingen</t>
  </si>
  <si>
    <t>Universität Rostock</t>
  </si>
  <si>
    <t>Humboldt-Universität Zu Berlín</t>
  </si>
  <si>
    <t>Freie Universität Berlín</t>
  </si>
  <si>
    <t>Pontificia Universidad Católica de Argentina</t>
  </si>
  <si>
    <t>Universidad Federal Fluminense</t>
  </si>
  <si>
    <t>Universidad de Guangdong</t>
  </si>
  <si>
    <t>Universidad Centroamericana José Simeón Cañas</t>
  </si>
  <si>
    <t>Universidad Nacional de Educación a Distancia - UNED</t>
  </si>
  <si>
    <t>Instituto de Estudios Políticos de Toulouse</t>
  </si>
  <si>
    <t>Arts Et Métiers Paristech</t>
  </si>
  <si>
    <t>Essca - School of Management</t>
  </si>
  <si>
    <t>Universidad Sorbonne Nouvelle - París III</t>
  </si>
  <si>
    <t>Universidad Juárez del Estado de Durango</t>
  </si>
  <si>
    <t>Instituto Tecnológico de Sonora</t>
  </si>
  <si>
    <t>Universidad Autónoma de Coahuila</t>
  </si>
  <si>
    <t>Universidad Iberoamericana</t>
  </si>
  <si>
    <t>Universidad del Sagrado Corazón</t>
  </si>
  <si>
    <t>Universidad de Warwick</t>
  </si>
  <si>
    <t>Universidad Iberoamericana-Unibe</t>
  </si>
  <si>
    <t>Seccional Cali</t>
  </si>
  <si>
    <t>Universidad Europea Viadrina</t>
  </si>
  <si>
    <t>Universidad de Talca</t>
  </si>
  <si>
    <t>Universidad de Viña del Mar</t>
  </si>
  <si>
    <t>University of New Mexico</t>
  </si>
  <si>
    <t>Universidad Abo Akademi</t>
  </si>
  <si>
    <t>Isc Paris School of Management</t>
  </si>
  <si>
    <t>Université Paris Vii - Diderot</t>
  </si>
  <si>
    <t>Instituto Tecnológico de Estudios Superiores de Occidente - Iteso</t>
  </si>
  <si>
    <t>Universidad Anáhuac Mayab</t>
  </si>
  <si>
    <t>Universidad La Salle Noroeste</t>
  </si>
  <si>
    <t>Universidad Antonio Ruiz de Montoya</t>
  </si>
  <si>
    <t>University of Warsaw</t>
  </si>
  <si>
    <t>University of Ulsan</t>
  </si>
  <si>
    <t>Universidad Católica de Eichstätt</t>
  </si>
  <si>
    <t>Wuzburg Universität</t>
  </si>
  <si>
    <t>Johannes Keppler Universität</t>
  </si>
  <si>
    <t>Universidad San Sebastián</t>
  </si>
  <si>
    <t>Universidad de San Francisco</t>
  </si>
  <si>
    <t>Pasantía / Curso Corto</t>
  </si>
  <si>
    <t>University of Liverpool</t>
  </si>
  <si>
    <t>En otras universidades del país</t>
  </si>
  <si>
    <t>En la Pontificia Universidad Javeriana</t>
  </si>
  <si>
    <t>En universidades del exterior</t>
  </si>
  <si>
    <t>LUGAR</t>
  </si>
  <si>
    <t>NIVEL DE FORMACIÓN</t>
  </si>
  <si>
    <t xml:space="preserve">En la Pontificia Universidad Javeriana </t>
  </si>
  <si>
    <t>Cualificación disciplinaria</t>
  </si>
  <si>
    <t>Educación continua</t>
  </si>
  <si>
    <t>Asistencia a eventos locales</t>
  </si>
  <si>
    <t>Cursos cortos</t>
  </si>
  <si>
    <t>COMPONENTE</t>
  </si>
  <si>
    <t xml:space="preserve">Cursos de inglés </t>
  </si>
  <si>
    <t>Inmersión en inglés en el exterior</t>
  </si>
  <si>
    <t>Instituto Pensar</t>
  </si>
  <si>
    <t>FACULTAD O UNIDAD</t>
  </si>
  <si>
    <t># APOYOS</t>
  </si>
  <si>
    <t>Ambiente y Desarrollo</t>
  </si>
  <si>
    <t>Estudios ambientales y rurales</t>
  </si>
  <si>
    <t>C</t>
  </si>
  <si>
    <t>01/06/2016</t>
  </si>
  <si>
    <t>B</t>
  </si>
  <si>
    <t>Apuntes</t>
  </si>
  <si>
    <t xml:space="preserve">Arquitectura </t>
  </si>
  <si>
    <t>A2</t>
  </si>
  <si>
    <t>Cuadernos de Administración °</t>
  </si>
  <si>
    <t xml:space="preserve">Ciencias económicas y administrativas </t>
  </si>
  <si>
    <t>Cuadernos de Contabilidad</t>
  </si>
  <si>
    <t>Cuadernos de Desarrollo Rural * °</t>
  </si>
  <si>
    <t xml:space="preserve">Desarrollo rural </t>
  </si>
  <si>
    <t>A1</t>
  </si>
  <si>
    <t xml:space="preserve">Cuadernos de Literatura </t>
  </si>
  <si>
    <t xml:space="preserve">Literatura </t>
  </si>
  <si>
    <t>Cuadernos de Música, Artes  Visuales y Escénicas °</t>
  </si>
  <si>
    <t>Artes</t>
  </si>
  <si>
    <t>Cuadernos de Vivienda y Urbanismo</t>
  </si>
  <si>
    <t>Arquitectura</t>
  </si>
  <si>
    <t>Gerencia y Políticas de Salud</t>
  </si>
  <si>
    <t>Ingeniería y Universidad °</t>
  </si>
  <si>
    <t xml:space="preserve">Ingeniería </t>
  </si>
  <si>
    <t xml:space="preserve">Internacional Law </t>
  </si>
  <si>
    <t xml:space="preserve">Derecho </t>
  </si>
  <si>
    <t xml:space="preserve">Investigación en Enfermería </t>
  </si>
  <si>
    <t xml:space="preserve">Enfermería </t>
  </si>
  <si>
    <t>Magis °</t>
  </si>
  <si>
    <t>Educación</t>
  </si>
  <si>
    <t>Memoria y Sociedad</t>
  </si>
  <si>
    <t xml:space="preserve">Historia </t>
  </si>
  <si>
    <t xml:space="preserve">Papel Político </t>
  </si>
  <si>
    <t xml:space="preserve">Ciencias Políticas </t>
  </si>
  <si>
    <t>Vencida</t>
  </si>
  <si>
    <t xml:space="preserve">Revista de la Maestría en Derecho Económico </t>
  </si>
  <si>
    <t xml:space="preserve">Revista Iberolatinoamericana de Seguros </t>
  </si>
  <si>
    <t>Signo y Pensamiento°***</t>
  </si>
  <si>
    <t xml:space="preserve">Comunicación </t>
  </si>
  <si>
    <t>Theologica Xaveriana</t>
  </si>
  <si>
    <t xml:space="preserve">Teología </t>
  </si>
  <si>
    <t>Universitas Humanística</t>
  </si>
  <si>
    <t>Antropología</t>
  </si>
  <si>
    <t>Universitas Medica</t>
  </si>
  <si>
    <t xml:space="preserve">Medicina </t>
  </si>
  <si>
    <t xml:space="preserve">Universitas Odontológica </t>
  </si>
  <si>
    <t xml:space="preserve">Odontología </t>
  </si>
  <si>
    <t>Universitas Philosophica</t>
  </si>
  <si>
    <t xml:space="preserve">Filosofía </t>
  </si>
  <si>
    <t>Universitas Psychologica * °</t>
  </si>
  <si>
    <t>Psicología</t>
  </si>
  <si>
    <t>Universitas Scientiarum °</t>
  </si>
  <si>
    <t xml:space="preserve">Ciencias básicas </t>
  </si>
  <si>
    <t>No</t>
  </si>
  <si>
    <t>Vniversitas Jurídica °</t>
  </si>
  <si>
    <t>Perspectivas Internacionales</t>
  </si>
  <si>
    <t xml:space="preserve">C </t>
  </si>
  <si>
    <t>Economía, Gestión y Desarrollo</t>
  </si>
  <si>
    <t>Criterio Jurídico</t>
  </si>
  <si>
    <t xml:space="preserve">Derecho/Ciencias políticas </t>
  </si>
  <si>
    <t>Pensamiento Psicológico</t>
  </si>
  <si>
    <t xml:space="preserve">Psicología </t>
  </si>
  <si>
    <t>Primer Semestre</t>
  </si>
  <si>
    <t>Segundo Semestre</t>
  </si>
  <si>
    <t>REVISTA</t>
  </si>
  <si>
    <t>ÁREA DE CONOCIMIENTO</t>
  </si>
  <si>
    <t>VIGENCIA</t>
  </si>
  <si>
    <t>CATEGORÍA</t>
  </si>
  <si>
    <t>Nutricia Colombiasostenible</t>
  </si>
  <si>
    <t>Productos Roche S.A.</t>
  </si>
  <si>
    <t>Analfe</t>
  </si>
  <si>
    <t>Colmedica Medicina Prepagada</t>
  </si>
  <si>
    <t>Confa Manizales</t>
  </si>
  <si>
    <t>Cruz Verde</t>
  </si>
  <si>
    <t>Drypers Andina</t>
  </si>
  <si>
    <t>Escuela Superior de Guerra</t>
  </si>
  <si>
    <t>Gecica</t>
  </si>
  <si>
    <t>Gobernación de Cundinamarca</t>
  </si>
  <si>
    <t>Groupon</t>
  </si>
  <si>
    <t>Grupo Nutresa</t>
  </si>
  <si>
    <t>Lg Electronics Colombia</t>
  </si>
  <si>
    <t>Servioptica S.A.S.</t>
  </si>
  <si>
    <t>Team Foods Colombia S.A.</t>
  </si>
  <si>
    <t>Urbanas</t>
  </si>
  <si>
    <t>Ministerio de Transporte</t>
  </si>
  <si>
    <t>Canacol Energy</t>
  </si>
  <si>
    <t>Deutsche Gesellschaft Fu Internationale Zusammenarbeit (Giz)</t>
  </si>
  <si>
    <t>Dirección Nacional de Inteligencia</t>
  </si>
  <si>
    <t>Escuela Nacional de Carabineros</t>
  </si>
  <si>
    <t>Fontur</t>
  </si>
  <si>
    <t>International Institute Of Social Studies</t>
  </si>
  <si>
    <t>OEI</t>
  </si>
  <si>
    <t>Corporación Cultural Alejandro Von Humboldt - Colegio Andino</t>
  </si>
  <si>
    <t>Glaxosmithkline</t>
  </si>
  <si>
    <t>Leasing Bancoldex</t>
  </si>
  <si>
    <t>Editorial Santillana</t>
  </si>
  <si>
    <t>Comfandi</t>
  </si>
  <si>
    <t>Roche Ecuador S.A.</t>
  </si>
  <si>
    <t>Armada Nacional</t>
  </si>
  <si>
    <t>Banco Popular</t>
  </si>
  <si>
    <t>Colciencias Intel</t>
  </si>
  <si>
    <t>Emcoclavos S.A.</t>
  </si>
  <si>
    <t>Hospital San Ignacio</t>
  </si>
  <si>
    <t>Amgen Biotecnológica S.A.S</t>
  </si>
  <si>
    <t>Hospital Universitario San Ignacio</t>
  </si>
  <si>
    <t>Laboratorios Alcon de Colombia S.A.</t>
  </si>
  <si>
    <t>Novartis de Colombia S.A.</t>
  </si>
  <si>
    <t>Platinum Education S.A</t>
  </si>
  <si>
    <t>Conaced Bogotá</t>
  </si>
  <si>
    <t>CVX</t>
  </si>
  <si>
    <t>Iffamerica</t>
  </si>
  <si>
    <t>Instituto Carmelitano de Espiritualidad</t>
  </si>
  <si>
    <t>Instituto de Hermanas Bethlemitas - Provincia Sagrado Corazón de Jesús</t>
  </si>
  <si>
    <t>Paulinas Edhumani</t>
  </si>
  <si>
    <t>Adeinco S.A.</t>
  </si>
  <si>
    <t>AFEMVA</t>
  </si>
  <si>
    <t>Aldor</t>
  </si>
  <si>
    <t>ARL Sura</t>
  </si>
  <si>
    <t>Asocaña</t>
  </si>
  <si>
    <t>Caja de Compensación Familiar Barrancabermeja</t>
  </si>
  <si>
    <t>Cámara de Comercio de Barranquilla</t>
  </si>
  <si>
    <t>Cámara de Comercio de Cali</t>
  </si>
  <si>
    <t>Cámara de Comercio de Buga</t>
  </si>
  <si>
    <t>Carvajal Educación</t>
  </si>
  <si>
    <t>Centro de Mecanizados de Cauca</t>
  </si>
  <si>
    <t>Colegio de Contadores de Bucaramanga</t>
  </si>
  <si>
    <t>Colegio San José</t>
  </si>
  <si>
    <t>Comestibles Aldor SAS</t>
  </si>
  <si>
    <t>Comfenalco Buenaventura</t>
  </si>
  <si>
    <t>Coomeva</t>
  </si>
  <si>
    <t>CRC Popayán</t>
  </si>
  <si>
    <t>CVC</t>
  </si>
  <si>
    <t>Eficacia</t>
  </si>
  <si>
    <t>Fenavi</t>
  </si>
  <si>
    <t>Finesa</t>
  </si>
  <si>
    <t>Grupo SSI</t>
  </si>
  <si>
    <t>INSA</t>
  </si>
  <si>
    <t>Lab Baxter</t>
  </si>
  <si>
    <t>Monómeros</t>
  </si>
  <si>
    <t>Omnilife Manufactura de Colombia SAS</t>
  </si>
  <si>
    <t>Proyectos</t>
  </si>
  <si>
    <t>SACSA</t>
  </si>
  <si>
    <t>Smurfit Cartón de Colombia</t>
  </si>
  <si>
    <t>Tecnoquímicas</t>
  </si>
  <si>
    <t>Cámara de Comercio de Cauca</t>
  </si>
  <si>
    <t>Mac Johnson Controls Colombia SAS</t>
  </si>
  <si>
    <t>Grupo Daabon</t>
  </si>
  <si>
    <t>CIAT</t>
  </si>
  <si>
    <t>Comfenalco Valle</t>
  </si>
  <si>
    <t>La Fortuna</t>
  </si>
  <si>
    <t>Adylog S.A.</t>
  </si>
  <si>
    <t>Cemex</t>
  </si>
  <si>
    <t>Colmena ARL</t>
  </si>
  <si>
    <t>Colombina</t>
  </si>
  <si>
    <t>Coomeva EPS</t>
  </si>
  <si>
    <t>Hospital Piloto de Jamundí</t>
  </si>
  <si>
    <t>Ingredión</t>
  </si>
  <si>
    <t>Riopaila Castilla</t>
  </si>
  <si>
    <t>Hospital Departamental Mario Correo Rengifo</t>
  </si>
  <si>
    <t>Banco de Occidente</t>
  </si>
  <si>
    <t>Carvajal Tecnología y Servicios</t>
  </si>
  <si>
    <t>Publicar</t>
  </si>
  <si>
    <t>ENTIDAD</t>
  </si>
  <si>
    <t>Grupo Buró Aprendizaje Empresarial y Capacitaciones</t>
  </si>
  <si>
    <t>Fundación para la Conservación y el Desarrollo Sostenible</t>
  </si>
  <si>
    <t>Hospital del Sur ESE</t>
  </si>
  <si>
    <t>Liceos del Ejército</t>
  </si>
  <si>
    <t>Superintendencia de Industria y Comercio</t>
  </si>
  <si>
    <t>Asociación de Padres de Familia del Colegio San Bartolomé la Merced Asobartolina</t>
  </si>
  <si>
    <t>Asociación Nacional de Fondos de Empleados</t>
  </si>
  <si>
    <t>Caja de Compensación Familiar Compensar</t>
  </si>
  <si>
    <t>Cámara Regional de la Construcción Bogotá y Cundinamarca</t>
  </si>
  <si>
    <t>Colombia Telecomunicaciones S.A ESP</t>
  </si>
  <si>
    <t>Comercial Nutresa S.A.</t>
  </si>
  <si>
    <t>Corporación Asesorías Educativas Integral 3 - Corpointegral 3</t>
  </si>
  <si>
    <t>Federación Colombiana de Municipios</t>
  </si>
  <si>
    <t>Fondo de Empleados Secréditos</t>
  </si>
  <si>
    <t>Fondo de Empleados y Pensionados de la ETB Fontebo</t>
  </si>
  <si>
    <t>Fundación para el Desarrollo del Comercio
 (Fundecomercio)</t>
  </si>
  <si>
    <t>GPPG Consultoría SAS</t>
  </si>
  <si>
    <t>Meals Mercadeo de Alimentos SAS</t>
  </si>
  <si>
    <t>Medicall Talento Humano SAS</t>
  </si>
  <si>
    <t>Mitsubishi Colombia Ltda.</t>
  </si>
  <si>
    <t>Pfizer SAS</t>
  </si>
  <si>
    <t>Productos Naturales de la Sabana S.A.</t>
  </si>
  <si>
    <t>Quantum SFE SAS</t>
  </si>
  <si>
    <t>Superintendencia del Subsidio Familiar</t>
  </si>
  <si>
    <t>Superintendencia Financiera de Colombia</t>
  </si>
  <si>
    <t>Textiles Lafayette S.A.</t>
  </si>
  <si>
    <t>Artesanías de Colombia</t>
  </si>
  <si>
    <t>Asociación de Gestión Humana Acrip Bogotá, D.C., y Cundinamarca</t>
  </si>
  <si>
    <t>Departamento Administrativo Dirección Nacional de Inteligencia</t>
  </si>
  <si>
    <t>Pontificia Universidad Javeriana Cali</t>
  </si>
  <si>
    <t>Superintendencia de Sociedades</t>
  </si>
  <si>
    <t>Unidad Administrativa Especial de Aeronáutica Civil</t>
  </si>
  <si>
    <t>Aerovías del Continente Americano Avianca S.A.</t>
  </si>
  <si>
    <t>CNE OIL &amp; GAS SAS</t>
  </si>
  <si>
    <t>Ecopetrol S.A.</t>
  </si>
  <si>
    <t>Fundación Domo Internacional para la Paz - Domopaz</t>
  </si>
  <si>
    <t>Geoproduction Oil and Gas Company Colombia</t>
  </si>
  <si>
    <t>Ministerio del Trabajo</t>
  </si>
  <si>
    <t>Unidad Administrativa Especial Migración Colombia</t>
  </si>
  <si>
    <t>Fondo de Empleados de la Empresa de Telecomunicaciones de Bogotá (Fontebo)</t>
  </si>
  <si>
    <t>Imprenta Nacional de Colombia</t>
  </si>
  <si>
    <t>Instituto Global de Altos Estudios en Ciencias Sociales</t>
  </si>
  <si>
    <t>Magin Comunicaciones SAS</t>
  </si>
  <si>
    <t>Programa Nacional de Becas y Crédito Educativo - Pronabec</t>
  </si>
  <si>
    <t>Corporación de Promoción Desarrollo e Intercambio Nuxam</t>
  </si>
  <si>
    <t>Hospira Ltda.</t>
  </si>
  <si>
    <t>Isagen S.A. ESP</t>
  </si>
  <si>
    <t>Compañía de Medicina Prepagada Colsanitas S.A.</t>
  </si>
  <si>
    <t>Empresa Colombiana de Clavos S.A.</t>
  </si>
  <si>
    <t>Empresa de Acueducto Alcantarillado y Aseo de Bogotá ESP</t>
  </si>
  <si>
    <t>Empresa de Energía del Pacífico S.A. ESP (Epsa ESP)</t>
  </si>
  <si>
    <t>Gold Rh SAS</t>
  </si>
  <si>
    <t>ITO Software SAS</t>
  </si>
  <si>
    <t>Open Market Ltda.</t>
  </si>
  <si>
    <t>SAS Institute Colombia S.A.</t>
  </si>
  <si>
    <t>Universidad Sergio Arboleda</t>
  </si>
  <si>
    <t>Abbvie SAS</t>
  </si>
  <si>
    <t>Alexion Pharma Colombia SAS</t>
  </si>
  <si>
    <t>Instituto Nacional de Medicina Legal y Ciencias Forenses</t>
  </si>
  <si>
    <t>Dental Platinum S.A.</t>
  </si>
  <si>
    <t>Empresa Social del Estado - Hospital Pablo VI de Bosa</t>
  </si>
  <si>
    <t>Unipanamericana - Fundación Universitaria Panamericana</t>
  </si>
  <si>
    <t>Congregación de Misioneros de la Preciosa Sangre</t>
  </si>
  <si>
    <t>Instituto Misionero Hijas de San Pablo</t>
  </si>
  <si>
    <t>Compañía de Jesús</t>
  </si>
  <si>
    <t>Unidad Educativa San Felipe Neri (Compañía de Jesús)</t>
  </si>
  <si>
    <t>Asociación de Colegios Jesuitas de Colombia</t>
  </si>
  <si>
    <t>Cámara de Comercio de Facatativá</t>
  </si>
  <si>
    <t>Cámara de Comercio de Medellín para Antioquia</t>
  </si>
  <si>
    <t>Cámara de Comercio de Montería</t>
  </si>
  <si>
    <t>Cámara de Comercio de Pereira</t>
  </si>
  <si>
    <t>Cámara de Comercio de Sogamoso</t>
  </si>
  <si>
    <t>Cámara de Comercio de Tunja</t>
  </si>
  <si>
    <t>Carvajal Soluciones Educativas SAS</t>
  </si>
  <si>
    <t>Compañía de Jesús Colegio San Luis Gonzaga</t>
  </si>
  <si>
    <t>Gobernación de Antioquia - Secretaria de Educación</t>
  </si>
  <si>
    <t>Hotel Hilton</t>
  </si>
  <si>
    <t>Lonja de Propiedad Raíz de Bogotá</t>
  </si>
  <si>
    <t>Centro de Estudios Tributarios de Antioquia - Ceta</t>
  </si>
  <si>
    <t>Banco Agrario</t>
  </si>
  <si>
    <t>Superintendencia de Economía Solidaria</t>
  </si>
  <si>
    <t>Ministerio del Medio Ambiente</t>
  </si>
  <si>
    <t>Ministerio de Defensa</t>
  </si>
  <si>
    <t>Cámara de Comercio de Bogotá</t>
  </si>
  <si>
    <t>Proseguir</t>
  </si>
  <si>
    <t>Kosbell S.A.S.- Revlon Profesional</t>
  </si>
  <si>
    <t>Gestión Estratégica Administrativa S.A.S. Gestativa</t>
  </si>
  <si>
    <t>Fondo de Empleados de Gran Fond</t>
  </si>
  <si>
    <t>Credivalores</t>
  </si>
  <si>
    <t>Cámara de Comercio de Manizales</t>
  </si>
  <si>
    <t>Cámara de Comercio de Ibagué</t>
  </si>
  <si>
    <t>Caja de Compensación Familiar de Caldas- Comfamiliares</t>
  </si>
  <si>
    <t>Alimentos Cárnicos Nutresa</t>
  </si>
  <si>
    <t>Escuela de Tenderos</t>
  </si>
  <si>
    <t>Asocooph</t>
  </si>
  <si>
    <t>Asocolflores</t>
  </si>
  <si>
    <t>Asociación Colombiana de Cooperativas-ASCOOP</t>
  </si>
  <si>
    <t>Departamento de Aduanas e Impuestos Nacionales - DIAN</t>
  </si>
  <si>
    <t>Comisión Nacional de Ejecución de la Reforma de la Justicia</t>
  </si>
  <si>
    <t>Constructora Colpatria</t>
  </si>
  <si>
    <t>Cooperativa del Sistema Nacional de Justicia - JURISCOOP</t>
  </si>
  <si>
    <t>Abbott Laboratories</t>
  </si>
  <si>
    <t>Cámara de Comercio de Santa Marta</t>
  </si>
  <si>
    <t>Migración Colombia</t>
  </si>
  <si>
    <t>AUSJAL E Iidh - Derechos Humanos</t>
  </si>
  <si>
    <t>Ministerio Minas y Energía</t>
  </si>
  <si>
    <t>Agencia Presidencial APC</t>
  </si>
  <si>
    <t>Software Shop</t>
  </si>
  <si>
    <t>Casa Editorial El Tiempo</t>
  </si>
  <si>
    <t>Fundación Saldarriaga Concha</t>
  </si>
  <si>
    <t>Secretaría de Educación de Cundinamarca</t>
  </si>
  <si>
    <t>Escuela de Cadetes de Policía "General Francisco de Paula Santander"</t>
  </si>
  <si>
    <t>Ministerio del Perú</t>
  </si>
  <si>
    <t>Fontebo</t>
  </si>
  <si>
    <t>Lafrancol</t>
  </si>
  <si>
    <t>Instituto Roosevelt</t>
  </si>
  <si>
    <t>HUSI</t>
  </si>
  <si>
    <t>Policía Nacional</t>
  </si>
  <si>
    <t>Instituto Colombiano Agropecuario (ICA)</t>
  </si>
  <si>
    <t>Ministerio de Agricultura</t>
  </si>
  <si>
    <t>ASCOOP</t>
  </si>
  <si>
    <t>Confecámaras</t>
  </si>
  <si>
    <t>Equion</t>
  </si>
  <si>
    <t>Oficina de las Naciones Unidas Contra la Droga y el Delito</t>
  </si>
  <si>
    <t>Fiscalía General de la Nación</t>
  </si>
  <si>
    <t>Dirección de Impuestos y Aduanas Nacionales - DIAN</t>
  </si>
  <si>
    <t>Carbones del Cerrejón Limited</t>
  </si>
  <si>
    <t>Dental Platinum Costa Rica</t>
  </si>
  <si>
    <t>Ges- Grupo de Educación Especializada</t>
  </si>
  <si>
    <t>Terminal de Transportes S.A.</t>
  </si>
  <si>
    <t>Fondo Financiero Distrital de Salud</t>
  </si>
  <si>
    <t>E.S.E. Hospital Universitario de la Samaritana</t>
  </si>
  <si>
    <t>Conalvías S.A.</t>
  </si>
  <si>
    <t>Valencian International University -Viu</t>
  </si>
  <si>
    <t>Centro de Humanización y Pastoral de la Salud</t>
  </si>
  <si>
    <t>Conferencia Episcopal de Colombia</t>
  </si>
  <si>
    <t>Arquidiócesis de Bogotá</t>
  </si>
  <si>
    <t>Federación Internacional de Fe y Alegría</t>
  </si>
  <si>
    <t>Conferencia de Provinciales de los Jesuitas en América Latina</t>
  </si>
  <si>
    <t>Asociación de Universidades de los Jesuitas en América Latina AUSJAL</t>
  </si>
  <si>
    <t>Subcentro de Seguridad Social y Riesgos Profesionales</t>
  </si>
  <si>
    <t>Policía Antinarcóticos</t>
  </si>
  <si>
    <t>Occidental de Colombia</t>
  </si>
  <si>
    <t>Occidental Andina</t>
  </si>
  <si>
    <t>Ayatawacoop Maicao</t>
  </si>
  <si>
    <t>Bancolombia</t>
  </si>
  <si>
    <t>Cartón de Colombia</t>
  </si>
  <si>
    <t>Epsa</t>
  </si>
  <si>
    <t>Fondo UNE</t>
  </si>
  <si>
    <t>Fundapre</t>
  </si>
  <si>
    <t>Parquesoft Popayán</t>
  </si>
  <si>
    <t>Pasteurizadora La Mejor S.A</t>
  </si>
  <si>
    <t>Protección Pensiones y Cesantías</t>
  </si>
  <si>
    <t>Reckitt Benckiser</t>
  </si>
  <si>
    <t>SENA</t>
  </si>
  <si>
    <t>SURA</t>
  </si>
  <si>
    <t>Alcaldía de Cali</t>
  </si>
  <si>
    <t>Carvajal - Banco Occidente</t>
  </si>
  <si>
    <t>STFGROUP S.A</t>
  </si>
  <si>
    <t>Cat Group Bristol</t>
  </si>
  <si>
    <t>Ingenio Riopaila Castilla</t>
  </si>
  <si>
    <t>Sociedad Aeroportuaria de la Costa S.A</t>
  </si>
  <si>
    <t>Cementos Argos</t>
  </si>
  <si>
    <t>Johnson &amp; Johnson de Colombia S.A</t>
  </si>
  <si>
    <t>Prevesa S.A.</t>
  </si>
  <si>
    <t>Empresa de Acueducto y Alcantarillado de Bogotá</t>
  </si>
  <si>
    <t>Federación Nacional de Cafeteros</t>
  </si>
  <si>
    <t>Fondo de Empleados de ETB- Fontebo</t>
  </si>
  <si>
    <t>Energía de Pereira S.A. ESP</t>
  </si>
  <si>
    <t>Instituto Geográfico Agustín Codazzi -IGAC</t>
  </si>
  <si>
    <t>Santillana Sistemas Educativos LTDA.</t>
  </si>
  <si>
    <t>Policía Nacional. Dirección de Protección y Servicios Especiales</t>
  </si>
  <si>
    <t>Universidad Latina de Panamá</t>
  </si>
  <si>
    <t>Fundación para la Conservación y el Desarrollo Sostenible Departamento Interior de USA</t>
  </si>
  <si>
    <t>Fondo de Empleados de La ETB</t>
  </si>
  <si>
    <t>Superintendencia de Servicios Públicos Domiciliarios</t>
  </si>
  <si>
    <t>Universidad Católica del Perú</t>
  </si>
  <si>
    <t>Cámara de Comercio del Piedemonte Araucano</t>
  </si>
  <si>
    <t>Hospital Central Policía Nacional</t>
  </si>
  <si>
    <t>Colegio San Bartolomé la Merced</t>
  </si>
  <si>
    <t>Pronabec - Ministerio de Educación Del Perú</t>
  </si>
  <si>
    <t>Agencia de Gestión y Colocación de Empleo de Compensar</t>
  </si>
  <si>
    <t>Centro de Reconciliación Nuestra Señora de la Preciosa Sangre Mujer de la Reconciliación</t>
  </si>
  <si>
    <t>DANE</t>
  </si>
  <si>
    <t>Colegio de Contadores de Cúcuta</t>
  </si>
  <si>
    <t>Pontificia Universidad Javeriana - Gestión Humana</t>
  </si>
  <si>
    <t>Fuerza Aérea Colombiana (FAC)</t>
  </si>
  <si>
    <t>Servicio Nacional de Aprendizaje (SENA) - Regional Antioquia</t>
  </si>
  <si>
    <t>Servicio Nacional de Aprendizaje (SENA) - Regional Atlántico</t>
  </si>
  <si>
    <t>Servicio Nacional de Aprendizaje (SENA) - Regional Distrito Capital</t>
  </si>
  <si>
    <t>Servicio Nacional de Aprendizaje (SENA) - Regional Guajira</t>
  </si>
  <si>
    <t>Servicio Nacional de Aprendizaje (SENA) - Regional Magdalena</t>
  </si>
  <si>
    <t>Servicio Nacional de Aprendizaje (SENA) - Regional Quindío</t>
  </si>
  <si>
    <t>Servicio Nacional de Aprendizaje (SENA) - Regional Santander</t>
  </si>
  <si>
    <t>Servicio Nacional de Aprendizaje (SENA) - Regional Valle del Cauca</t>
  </si>
  <si>
    <t>Servicio Nacional de Aprendizaje (SENA) - Valle del Cauca</t>
  </si>
  <si>
    <t>Servicio Nacional de Aprendizaje (SENA)</t>
  </si>
  <si>
    <t>Unidad de Planeación Minero Energética -UPME</t>
  </si>
  <si>
    <t>Instituto de Salud Pública</t>
  </si>
  <si>
    <t>Centro de Estudios Interculturales</t>
  </si>
  <si>
    <t>PROYECTOS</t>
  </si>
  <si>
    <t>PARTICIPACIÓN (%)</t>
  </si>
  <si>
    <t>Oficina para Fomento de la Investigación (Dirección de Innovación y Desarrollo)</t>
  </si>
  <si>
    <t>Subcentro de Seguridad y Riesgos Profesionales</t>
  </si>
  <si>
    <t>Unidades</t>
  </si>
  <si>
    <t>CENDEX</t>
  </si>
  <si>
    <t xml:space="preserve"> Entidades públicas </t>
  </si>
  <si>
    <t xml:space="preserve"> Entidades privadas </t>
  </si>
  <si>
    <t xml:space="preserve"> Organismos y entidades internacionales </t>
  </si>
  <si>
    <t>Abbott Laboratories de Colombia S.A</t>
  </si>
  <si>
    <t>Alpina Productos Alimenticios S.A.</t>
  </si>
  <si>
    <t>ARL Liberty</t>
  </si>
  <si>
    <t>Belisario SAS</t>
  </si>
  <si>
    <t>Boston Medical Group de Colombia SAS</t>
  </si>
  <si>
    <t>Colgate Palmolive Company</t>
  </si>
  <si>
    <t>Compañía de Seguros de Vida Colmena S.A.</t>
  </si>
  <si>
    <t>Conciliation Resources</t>
  </si>
  <si>
    <t>Dirección Nacional de Escuelas</t>
  </si>
  <si>
    <t>Econometría S.A.</t>
  </si>
  <si>
    <t>Fiduciaria de Occidente S.A.</t>
  </si>
  <si>
    <t>Fundación Carvajal</t>
  </si>
  <si>
    <t>Fundación Cavelier Lozano</t>
  </si>
  <si>
    <t>Ministerio de Defensa Nacional Fuerza Aérea Colombiana</t>
  </si>
  <si>
    <t>Nutresa S.A.S.</t>
  </si>
  <si>
    <t>Pereira Dorado Cía Ltda</t>
  </si>
  <si>
    <t>Secretaría Distrital de Desarrollo Económico</t>
  </si>
  <si>
    <t>Seguros de Riesgos Laborales Suramericana S.A.</t>
  </si>
  <si>
    <t>Bancoldex</t>
  </si>
  <si>
    <t>Cámara de Comercio del Cauca</t>
  </si>
  <si>
    <t>Corfecali</t>
  </si>
  <si>
    <t>Presidencia de la República</t>
  </si>
  <si>
    <t>Entregas SAS</t>
  </si>
  <si>
    <t>Fundación Ford</t>
  </si>
  <si>
    <t>Fundación Promigás</t>
  </si>
  <si>
    <t>Grupo de Inversiones Suramericana</t>
  </si>
  <si>
    <t>Grupo Empresarial Ocupar</t>
  </si>
  <si>
    <t>Incoder</t>
  </si>
  <si>
    <t>PNUD</t>
  </si>
  <si>
    <t>Seatech Ineternacional Inc</t>
  </si>
  <si>
    <t>Tecnoquímicas S.A.</t>
  </si>
  <si>
    <t>World Wildlife Fund - WWF</t>
  </si>
  <si>
    <t>Universidad Swinburne</t>
  </si>
  <si>
    <t>ENTIDAD CONTRATANTE</t>
  </si>
  <si>
    <t>Aceites Manuelita S.A.</t>
  </si>
  <si>
    <t>Acueducto de Bogotá</t>
  </si>
  <si>
    <t>ARL Colmena</t>
  </si>
  <si>
    <t>Asocolme</t>
  </si>
  <si>
    <t>Cámara de Comercio de Neiva</t>
  </si>
  <si>
    <t>Consorcio Alianza Suba</t>
  </si>
  <si>
    <t>Cooperación Alemana al Desarrollo GIZ</t>
  </si>
  <si>
    <t>Coosalud EPS</t>
  </si>
  <si>
    <t>Corporación Makaia Asesoría Internacional</t>
  </si>
  <si>
    <t>GIZ Colombia</t>
  </si>
  <si>
    <t>Grancolombia Gold S.A.</t>
  </si>
  <si>
    <t>Guásimos SAS</t>
  </si>
  <si>
    <t>Hacienda San José</t>
  </si>
  <si>
    <t>Hays Colombia</t>
  </si>
  <si>
    <t>Palmar de Altamira S.A.S.</t>
  </si>
  <si>
    <t>Secretaría Distrital de Salud</t>
  </si>
  <si>
    <t>Alcaldía de Santiago de Cali</t>
  </si>
  <si>
    <t>Cadbury Adams</t>
  </si>
  <si>
    <t>Colombina S.A.</t>
  </si>
  <si>
    <t>Corporiesgos</t>
  </si>
  <si>
    <t>Ford</t>
  </si>
  <si>
    <t>Forsa</t>
  </si>
  <si>
    <t>Fundación Amar y Servir</t>
  </si>
  <si>
    <t>Fundación Sociedad Portuaria Regional de Buenaventura</t>
  </si>
  <si>
    <t>Gabrica</t>
  </si>
  <si>
    <t>Ing. Pichichi</t>
  </si>
  <si>
    <t>Manos Visibles</t>
  </si>
  <si>
    <t>Parques Naturales</t>
  </si>
  <si>
    <t>Social Science R. Council</t>
  </si>
  <si>
    <t>Aon Risk Services Colombia S.A.</t>
  </si>
  <si>
    <t>Zandor Capital S.A. Colombia</t>
  </si>
  <si>
    <t>Riesgos Laborales Colmena S.A.</t>
  </si>
  <si>
    <t>Positiva Compañía de Seguros</t>
  </si>
  <si>
    <t>Parex Verano Limited Sucursal</t>
  </si>
  <si>
    <t>Ministerio de Trabajo</t>
  </si>
  <si>
    <t>Fondo Rotatorio de la Registraduría Nacional del Estado Civil</t>
  </si>
  <si>
    <t>Fasecolda</t>
  </si>
  <si>
    <t>Anglogold Ashanti Colombia S.A.</t>
  </si>
  <si>
    <t>Cartón de Colombia S.A.</t>
  </si>
  <si>
    <t>Colegio Mayor del Cauca</t>
  </si>
  <si>
    <t>Administración y Políticas Públicas</t>
  </si>
  <si>
    <t>Desarrollo Industrial y Tecnológico</t>
  </si>
  <si>
    <t>Educación y Comunicaciones</t>
  </si>
  <si>
    <t>Estudios Económicos y Gestión Empresarial</t>
  </si>
  <si>
    <t>Salud y Seguridad Social</t>
  </si>
  <si>
    <t>Sociedad, Arte y Cultura</t>
  </si>
  <si>
    <t>Sostenibilidad Ambiental y Cambio Climático</t>
  </si>
  <si>
    <t>Competitividad</t>
  </si>
  <si>
    <t>Cultura</t>
  </si>
  <si>
    <t>Minería</t>
  </si>
  <si>
    <t>Organizacional</t>
  </si>
  <si>
    <t>Desarrollo Territorial e Infraestructura</t>
  </si>
  <si>
    <t>Recursos Naturales y Energía</t>
  </si>
  <si>
    <t>Tecnología de Materiales y Productos</t>
  </si>
  <si>
    <t>Emprendimiento</t>
  </si>
  <si>
    <t>Innovación</t>
  </si>
  <si>
    <t>Interculturalidad</t>
  </si>
  <si>
    <t>Medioambiente</t>
  </si>
  <si>
    <t>Producción</t>
  </si>
  <si>
    <t>Salud</t>
  </si>
  <si>
    <t>Apoyo al aprendizaje</t>
  </si>
  <si>
    <t>Transición a la vida universitaria</t>
  </si>
  <si>
    <t>Interprogramas</t>
  </si>
  <si>
    <t>Mantenimiento y cuidado de la salud</t>
  </si>
  <si>
    <t>Emociones y relaciones</t>
  </si>
  <si>
    <t>Universidad saludable</t>
  </si>
  <si>
    <t>Consultorio Médico</t>
  </si>
  <si>
    <t>Procesos psicoterapéuticos: consulta, atención en crisis y orientaciones</t>
  </si>
  <si>
    <t>Procesos psicosociales – A tu salud: jornadas, café converso, ciclos de conciencia corporal y orientación profesional</t>
  </si>
  <si>
    <t>Procesos enseñanza-aprendizaje – Entre notas: talleres y apoyo a procesos pedagógicos</t>
  </si>
  <si>
    <t>Apoyo de inducciones: Taller de transición a la vida
universitaria, jornada de egreso, inducción preuniversitaria, entrevista en profundidad y jornada de inductores</t>
  </si>
  <si>
    <t>LÍNEA</t>
  </si>
  <si>
    <t>PARTICIPANTES</t>
  </si>
  <si>
    <t>ASISTENCIAS</t>
  </si>
  <si>
    <t>Antonio Marmolejo y Sandra Manzano (Becas Santa Marta y Divino Niño)</t>
  </si>
  <si>
    <t>Coro</t>
  </si>
  <si>
    <t>Danza contemporánea</t>
  </si>
  <si>
    <t>Danza folclórica</t>
  </si>
  <si>
    <t>Salsa</t>
  </si>
  <si>
    <t>Tango</t>
  </si>
  <si>
    <t>Teatro</t>
  </si>
  <si>
    <t>Narración oral</t>
  </si>
  <si>
    <t>Gaitas y tambores</t>
  </si>
  <si>
    <t>Danza Árabe*</t>
  </si>
  <si>
    <t>GRUPO</t>
  </si>
  <si>
    <t>ASPIRANTES</t>
  </si>
  <si>
    <t>INTEGRANTES</t>
  </si>
  <si>
    <t>Recital en el Hospital *</t>
  </si>
  <si>
    <t>Coro**</t>
  </si>
  <si>
    <t>Teatro*</t>
  </si>
  <si>
    <t>Danza folclórica**</t>
  </si>
  <si>
    <t>Fotografía*</t>
  </si>
  <si>
    <t>Piano</t>
  </si>
  <si>
    <t>Guitarra</t>
  </si>
  <si>
    <t>Teatro Griego</t>
  </si>
  <si>
    <t>Docentes y administrativos</t>
  </si>
  <si>
    <t>FACULTAD</t>
  </si>
  <si>
    <t>Licenciatura en Educación Básica con énfasis en Humanidades y Lengua Castellana</t>
  </si>
  <si>
    <t>Licenciatura en Ciencias Religiosas</t>
  </si>
  <si>
    <t>Especialización en Administración de Salud: Énfasis en Seguridad Social</t>
  </si>
  <si>
    <t>Licenciatura en Educación Básica con Énfasis en Humanidades y Lengua Castellana</t>
  </si>
  <si>
    <t>Maestría en Finanzas</t>
  </si>
  <si>
    <t>Maestría en Mercadeo</t>
  </si>
  <si>
    <t>Énfasis + Complementarias</t>
  </si>
  <si>
    <t>Programa Transversal</t>
  </si>
  <si>
    <t xml:space="preserve">Asignaturas de deportes - Inscritos - Alumnos matriculados en los dos periodos académicos semestrales </t>
  </si>
  <si>
    <t>Promoción y Desarrollo - Inscritos</t>
  </si>
  <si>
    <t>Actividad Física</t>
  </si>
  <si>
    <t xml:space="preserve">Actividad física - Inscritos </t>
  </si>
  <si>
    <t>Deportes</t>
  </si>
  <si>
    <t xml:space="preserve">Recreación y deportes - Inscritos </t>
  </si>
  <si>
    <t>Escuela de formación deportiva - Niños matriculados en los dos periodos académicos semestrales</t>
  </si>
  <si>
    <t>Vacaciones lúdicas (Programa que remplazo al de Escuela de Formación Deportiva a partir de 2013)</t>
  </si>
  <si>
    <t>ACTIVIDADES</t>
  </si>
  <si>
    <t>Formación humana y espiritual</t>
  </si>
  <si>
    <t>Programas para empleados administrativos y profesores*</t>
  </si>
  <si>
    <t>Construcción de comunidad educativa</t>
  </si>
  <si>
    <t>Graduados del Programa de Liderazgo Universitario Latinoamericano**</t>
  </si>
  <si>
    <t>Formación del cuerpo apostólico</t>
  </si>
  <si>
    <t>Saber y responsabilidad social</t>
  </si>
  <si>
    <t>ACTIVIDAD</t>
  </si>
  <si>
    <t>Actividades conjuntas</t>
  </si>
  <si>
    <t>Formación integral para administrativos</t>
  </si>
  <si>
    <t>Formación integral para estudiantes</t>
  </si>
  <si>
    <t>Formación integral para académicos</t>
  </si>
  <si>
    <t>Ejercicios espirituales</t>
  </si>
  <si>
    <t>Formación en vida interior</t>
  </si>
  <si>
    <t>Asesoría espiritual</t>
  </si>
  <si>
    <t>Asesoría familiar</t>
  </si>
  <si>
    <t>Espiritualidad en relación</t>
  </si>
  <si>
    <t>Vida sacramental*****</t>
  </si>
  <si>
    <t>Voluntariado Javeriano</t>
  </si>
  <si>
    <t>Misión País Colombia</t>
  </si>
  <si>
    <t>Liderazgo Universitario Latinoamericano</t>
  </si>
  <si>
    <t>Saber y Responsabilidad Social</t>
  </si>
  <si>
    <t>Saber y Espiritualidad ***</t>
  </si>
  <si>
    <t>Saber y Formación Integral****</t>
  </si>
  <si>
    <t>SERVICIO</t>
  </si>
  <si>
    <t>Clínica para dejar de fumar *</t>
  </si>
  <si>
    <t>Tamización (detección temprana de enfermedades en pacientes asintomáticos)**</t>
  </si>
  <si>
    <t>Toma de citologías (para estudiantes)*</t>
  </si>
  <si>
    <t>Solicitud de citologías  (para estudiantes)**</t>
  </si>
  <si>
    <t>Inmunoprofilaxis (indicación de vacunación)**</t>
  </si>
  <si>
    <t>Quimioprofilaxis (prescripción de sustancias para prevención de enfermedades)**</t>
  </si>
  <si>
    <t>Consejería médica**</t>
  </si>
  <si>
    <t>Participantes (usuarios atendidos)*</t>
  </si>
  <si>
    <t>Asistencias*</t>
  </si>
  <si>
    <t>Grupos estudiantiles interfacultades apoyados</t>
  </si>
  <si>
    <t>Curso-taller de liderazgo y formación integral</t>
  </si>
  <si>
    <t>Jornada de reflexión y profundización en liderazgo</t>
  </si>
  <si>
    <t>Seminario taller de formación en liderazgo:  "El reto de una aventura"</t>
  </si>
  <si>
    <t>Feria de grupos estudiantiles*</t>
  </si>
  <si>
    <t>Acogida y acompañamiento a estudiantes de fuera de Bogotá</t>
  </si>
  <si>
    <t>Curso taller formación de estudiantes facilitadores</t>
  </si>
  <si>
    <t>NÚMERO</t>
  </si>
  <si>
    <t>ACTIVIDAD/PROGRAMA</t>
  </si>
  <si>
    <t>Construcción de la Comunidad</t>
  </si>
  <si>
    <t>Cultura para la Paz</t>
  </si>
  <si>
    <t>Cultura y Hábitat</t>
  </si>
  <si>
    <t>Identidad Institucional</t>
  </si>
  <si>
    <t>Promoción en Identidad</t>
  </si>
  <si>
    <t>Inclusión y Diversidad **</t>
  </si>
  <si>
    <t>Formación en Identidad ***</t>
  </si>
  <si>
    <t>AÑOS</t>
  </si>
  <si>
    <t>Directivos y jefes</t>
  </si>
  <si>
    <t>Operario</t>
  </si>
  <si>
    <t>Personal de apoyo</t>
  </si>
  <si>
    <t>Profesional</t>
  </si>
  <si>
    <t>Profesor</t>
  </si>
  <si>
    <t>TIPO DE CARGO</t>
  </si>
  <si>
    <t>TIPO</t>
  </si>
  <si>
    <t>Capacitación</t>
  </si>
  <si>
    <t>Desarrollo humano</t>
  </si>
  <si>
    <t>Entrenamiento</t>
  </si>
  <si>
    <t>Plan de beneficios flexibles</t>
  </si>
  <si>
    <t>Auxilios educativos hijos de empleados</t>
  </si>
  <si>
    <t>Otros auxilios (Fonvivienda, educación para primaria, auxilio funerario)</t>
  </si>
  <si>
    <t>Préstamos</t>
  </si>
  <si>
    <t>Actividades de integración</t>
  </si>
  <si>
    <t xml:space="preserve">Auxilio y descuentos educativos </t>
  </si>
  <si>
    <t>Recreación y cultura, colaboradores e hijos</t>
  </si>
  <si>
    <t>Otros auxilios (auxilio funerario)</t>
  </si>
  <si>
    <t>BENEFICIARIOS</t>
  </si>
  <si>
    <t>Día de la mujer</t>
  </si>
  <si>
    <t>Día de la secretaria</t>
  </si>
  <si>
    <t>Vacaciones infantiles</t>
  </si>
  <si>
    <t>Plan pensionados</t>
  </si>
  <si>
    <t>Despedida de fin de año (empleados)</t>
  </si>
  <si>
    <t>Fiesta de fin de año de hijos de empleados</t>
  </si>
  <si>
    <t>Talleres de calidad de vida</t>
  </si>
  <si>
    <t>Novedades editoriales</t>
  </si>
  <si>
    <t>¿Herederos de la guerra? Jóvenes y conflicto armado</t>
  </si>
  <si>
    <t>Adaptar o morir</t>
  </si>
  <si>
    <t>Aportes técnicos y formativos para el uso sostenible de los recursos hídricos en América Latina</t>
  </si>
  <si>
    <t>Archivo, memoria y presente</t>
  </si>
  <si>
    <t>Articulaciones del desarraigo en América Latina</t>
  </si>
  <si>
    <t>Asuntos de gobierno universitario</t>
  </si>
  <si>
    <t>Atlas de hematología</t>
  </si>
  <si>
    <t>Catálogo de especies invasoras</t>
  </si>
  <si>
    <t>Catálogo de novedades 2016</t>
  </si>
  <si>
    <t>Colonización y poblamiento</t>
  </si>
  <si>
    <t>Competencias informacionales</t>
  </si>
  <si>
    <t>Comunicación, lenguajes TIC e interculturalidad - Cátedra Unesco 2015</t>
  </si>
  <si>
    <t>Derecho a la consulta previa</t>
  </si>
  <si>
    <t>El arpa llanera y su tradición</t>
  </si>
  <si>
    <t>El conflicto en contexto</t>
  </si>
  <si>
    <t>El libro álbum</t>
  </si>
  <si>
    <t>El método Kodaly en Colombia</t>
  </si>
  <si>
    <t>El proceso electoral de octubre de 2015</t>
  </si>
  <si>
    <t>EL proceso penal colombiano</t>
  </si>
  <si>
    <t>El Reconocimiento de la beligerancia</t>
  </si>
  <si>
    <t>Entre ausencias y presencias ausentes</t>
  </si>
  <si>
    <t>Ergonomía y  procesos de diseño</t>
  </si>
  <si>
    <t>Ergonomía y procesos de diseño</t>
  </si>
  <si>
    <t>Estados de excepción</t>
  </si>
  <si>
    <t>Estética de los mundos posibles</t>
  </si>
  <si>
    <t>Formación inicial lectura y escritura</t>
  </si>
  <si>
    <t>Fundamentos de inferencia</t>
  </si>
  <si>
    <t>Guerras civiles colombianas</t>
  </si>
  <si>
    <t>Hacia una bioeconomía</t>
  </si>
  <si>
    <t>Historia Concisa de Colombia</t>
  </si>
  <si>
    <t>Historia y crónica  tomo I</t>
  </si>
  <si>
    <t>Historia y crónica  tomo II</t>
  </si>
  <si>
    <t>Identidad colectiva</t>
  </si>
  <si>
    <t>Idiomas espectrales</t>
  </si>
  <si>
    <t>Imperialismo y derecho internacional</t>
  </si>
  <si>
    <t>Impronta 2016</t>
  </si>
  <si>
    <t>Indios y Viajeros</t>
  </si>
  <si>
    <t>Infancia y educación</t>
  </si>
  <si>
    <t>Informe del Rector Consejo de Regentes 2015</t>
  </si>
  <si>
    <t>Jóvenes, territorios y territorialidades</t>
  </si>
  <si>
    <t>La seudorrevolución educativa</t>
  </si>
  <si>
    <t>La vida del cine en Bogotá</t>
  </si>
  <si>
    <t>La vida es posible con lupus</t>
  </si>
  <si>
    <t>Los fundamentos de una ilusión</t>
  </si>
  <si>
    <t>Manual de laboratorio procesos biotecnológicos</t>
  </si>
  <si>
    <t>Manual de procesos industriales Vol. 1</t>
  </si>
  <si>
    <t>Manual de procesos industriales Vol. 2</t>
  </si>
  <si>
    <t>Manual de teclados</t>
  </si>
  <si>
    <t>Mediación social</t>
  </si>
  <si>
    <t>Memorias de Tiquisio</t>
  </si>
  <si>
    <t>Minería de procesos</t>
  </si>
  <si>
    <t>Mitos de la música</t>
  </si>
  <si>
    <t>Moradas interiores</t>
  </si>
  <si>
    <t>Mundos bioinmersivos</t>
  </si>
  <si>
    <t>No me despiertes si tiembla</t>
  </si>
  <si>
    <t>Palabras de un prefantasma</t>
  </si>
  <si>
    <t>Pasados y presentes de la violencia en Colombia</t>
  </si>
  <si>
    <t>Pensamiento educativo en la universidad</t>
  </si>
  <si>
    <t>Playa Güío San José del Guaviare</t>
  </si>
  <si>
    <t>Presencia de los Jesuitas en el quehacer de Cuba</t>
  </si>
  <si>
    <t>Providencia: más allá de la etnicidad</t>
  </si>
  <si>
    <t>Proyecto Smart Town</t>
  </si>
  <si>
    <t>Psicopatología básica 5ta. edición</t>
  </si>
  <si>
    <t>Relatos informacionales</t>
  </si>
  <si>
    <t>Restitución de tierras</t>
  </si>
  <si>
    <t>Selección de personal</t>
  </si>
  <si>
    <t>Textos escogidos de San Ignacio</t>
  </si>
  <si>
    <t>Totalitarismo y paranoia</t>
  </si>
  <si>
    <t>Violencia e institución</t>
  </si>
  <si>
    <t>Publicaciones periódicas</t>
  </si>
  <si>
    <t>Ambiente y Desarrollo 20-38</t>
  </si>
  <si>
    <t>Ambiente y Desarrollo 20-39</t>
  </si>
  <si>
    <t>Cuadernos de Contabilidad 16-42</t>
  </si>
  <si>
    <t>Cuadernos de Desarrollo Rural 13-77</t>
  </si>
  <si>
    <t>Cuadernos de Música Artes Visuales y Artes Escénicas 11-1</t>
  </si>
  <si>
    <t>Cuadernos de Música Artes Visuales y Artes Escénicas 11-2</t>
  </si>
  <si>
    <t>Enfermería 18-2</t>
  </si>
  <si>
    <t>International Law 27</t>
  </si>
  <si>
    <t>Magis 9 -18</t>
  </si>
  <si>
    <t>Memoria y Sociedad 20-41</t>
  </si>
  <si>
    <t>Pesquisa 35</t>
  </si>
  <si>
    <t>Pesquisa 36</t>
  </si>
  <si>
    <t>Pesquisa 37</t>
  </si>
  <si>
    <t>Pesquisa 38</t>
  </si>
  <si>
    <t>Signo y Pensamiento 35-68</t>
  </si>
  <si>
    <t>Signo y Pensamiento 35-69</t>
  </si>
  <si>
    <t>Universitas Humanística 83</t>
  </si>
  <si>
    <t>Universitas Philosophica 33-67</t>
  </si>
  <si>
    <t>Vniversitas (Jurídica) 132</t>
  </si>
  <si>
    <t>Vniversitas (Jurídica) 133</t>
  </si>
  <si>
    <t>Reediciones</t>
  </si>
  <si>
    <t>Anestesiología 2da. edición</t>
  </si>
  <si>
    <t>Sistemas de costeo por órdenes de producción</t>
  </si>
  <si>
    <t>Oficio de reportero</t>
  </si>
  <si>
    <t>Panorama de los Centros y Programas de Escritura en Latinoamérica</t>
  </si>
  <si>
    <t>Una mirada ambiental a la legislación colombiana (1823 – 19)</t>
  </si>
  <si>
    <t>Patología y saneamiento estructural del estadio Pascual Guerrero</t>
  </si>
  <si>
    <t>Coedición</t>
  </si>
  <si>
    <t>Primera infancia, cómo vamos. Identificando desigualdades para impulsar la equidad en la infancia colombiana</t>
  </si>
  <si>
    <t>Convivencia y Reconciliación</t>
  </si>
  <si>
    <t>Medicina narrativa</t>
  </si>
  <si>
    <t>Perspectivas internacionales</t>
  </si>
  <si>
    <t>Cuaderno javeriano - ciudad</t>
  </si>
  <si>
    <t>Criterio jurídico</t>
  </si>
  <si>
    <t>Maestro</t>
  </si>
  <si>
    <t>Pensamiento psicológico</t>
  </si>
  <si>
    <t>Cuaderno javeriano de comunicación - salud, sexualidad, diversidades y género</t>
  </si>
  <si>
    <t>Reimpresiones</t>
  </si>
  <si>
    <t>Yo, mi autor</t>
  </si>
  <si>
    <t>Diseño de sistemas de acueducto y alcantarillado basados en la norma técnica colombiana RAS - 2000</t>
  </si>
  <si>
    <t>Fortalecimiento de la resiliencia en la escuela</t>
  </si>
  <si>
    <t>NOMBRE</t>
  </si>
  <si>
    <t>EJEMPLARES</t>
  </si>
  <si>
    <t>Algunos temas de contratación estatal</t>
  </si>
  <si>
    <t>Análisis de series del tiempo</t>
  </si>
  <si>
    <t>Antijesuitismo y filosjesuitismo</t>
  </si>
  <si>
    <t>Arrullos y currulaos tomo I</t>
  </si>
  <si>
    <t>Arrullos y currulaos tomo II</t>
  </si>
  <si>
    <t>ASHYI</t>
  </si>
  <si>
    <t>Autobiografía de San Ignacio</t>
  </si>
  <si>
    <t>Autobiografía del Padre Félix Restrepo, S. J.</t>
  </si>
  <si>
    <t>Autonomía artesanal</t>
  </si>
  <si>
    <t>Avances en hidrología urbana</t>
  </si>
  <si>
    <t>Avatares de la memoria cultural en Colombia</t>
  </si>
  <si>
    <t>Campos de estacas</t>
  </si>
  <si>
    <t>Cartas anuas I</t>
  </si>
  <si>
    <t>Catálogo de derechos 2015</t>
  </si>
  <si>
    <t>Catálogo publicaciones 2015</t>
  </si>
  <si>
    <t>Civilización, frontera y barbarie</t>
  </si>
  <si>
    <t>Colombia Siglo XX</t>
  </si>
  <si>
    <t>Cómo construir sociedades</t>
  </si>
  <si>
    <t>Cómo construir sociedades - reimpresión</t>
  </si>
  <si>
    <t>Criterios clínicos enfermedades genéticas</t>
  </si>
  <si>
    <t>Datos sobre la Universidad Javeriana (Facsímil)</t>
  </si>
  <si>
    <t>Del ARS histórico a la monumenta histórica</t>
  </si>
  <si>
    <t>Del Estado al patrón al patrón del Estado</t>
  </si>
  <si>
    <t>Ejercicios espirituales de San Ignacio de Loyola</t>
  </si>
  <si>
    <t>El hacer del arquitecto vol. 1</t>
  </si>
  <si>
    <t>El hacer del arquitecto vol. 2</t>
  </si>
  <si>
    <t>El museo de la Calle Donceles</t>
  </si>
  <si>
    <t>El torso de Venus</t>
  </si>
  <si>
    <t>Elementos para una ética de la vulnerabilidad</t>
  </si>
  <si>
    <t>En tierras paganas</t>
  </si>
  <si>
    <t>Encuentro Javeriano de Arte y Creatividad 2014</t>
  </si>
  <si>
    <t>Enfoques y prácticas</t>
  </si>
  <si>
    <t>Entre la esperanza y el temor</t>
  </si>
  <si>
    <t>Epilepsia en niños</t>
  </si>
  <si>
    <t>Ergonomía en proceso de diseño y desarrollo</t>
  </si>
  <si>
    <t>Estados de excepción y democracia liberal</t>
  </si>
  <si>
    <t>Estética de sistemas abiertos</t>
  </si>
  <si>
    <t>Estudio de trazabilidad de las aguas residuales</t>
  </si>
  <si>
    <t>Facultad de Odontología 65 años</t>
  </si>
  <si>
    <t>Feminización y pedagogías feministas</t>
  </si>
  <si>
    <t>Filosofía y dolor- reimpresión</t>
  </si>
  <si>
    <t>Finanzas para no financieros</t>
  </si>
  <si>
    <t>Freud y la filosofía</t>
  </si>
  <si>
    <t>Fronteras expandidas del documental en Iberoamérica</t>
  </si>
  <si>
    <t>Fundamentos de inferencia estadística - reimpresión</t>
  </si>
  <si>
    <t>Fundamentos en la administración de medicamentos en pacientes</t>
  </si>
  <si>
    <t>Fundamentos en la administración de medicamentos en pacientes-  reimpresión</t>
  </si>
  <si>
    <t>Génesis actores y dinámicas de la violencia política</t>
  </si>
  <si>
    <t>Hacia una hermenéutica de nuestra conciencia histórica</t>
  </si>
  <si>
    <t>Hasta que el amor les dure</t>
  </si>
  <si>
    <t>Historia concisa de Colombia</t>
  </si>
  <si>
    <t>Identidades transnacionales de jóvenes colombianos</t>
  </si>
  <si>
    <t>Impronta 2015</t>
  </si>
  <si>
    <t>Indigenous Networks at the Margins of Development</t>
  </si>
  <si>
    <t>Informe del rector al consejo de regentes 2014</t>
  </si>
  <si>
    <t>Juegos masivos multijugador (video Juegos)</t>
  </si>
  <si>
    <t>La fábrica del hombre</t>
  </si>
  <si>
    <t>La gente de Aritama</t>
  </si>
  <si>
    <t>La hybris del punto cero</t>
  </si>
  <si>
    <t>La restauración de la compañía de Jesús en América hispanolusitana</t>
  </si>
  <si>
    <t>La risa del ahorcado</t>
  </si>
  <si>
    <t>La vida y los vivientes</t>
  </si>
  <si>
    <t>Mallas urbanas</t>
  </si>
  <si>
    <t>Manual de introducción a la biotecnología</t>
  </si>
  <si>
    <t>Masonería, Iglesia, revolución e independencia</t>
  </si>
  <si>
    <t>Memorias del Congreso de  Investigación 2013</t>
  </si>
  <si>
    <t>Movimientos sociales e internet</t>
  </si>
  <si>
    <t>Mujeres indígenas y campesinas</t>
  </si>
  <si>
    <t>Nosotros y los otros</t>
  </si>
  <si>
    <t>Notas en clave de psicología. Reflexiones, catedra Marín Baro</t>
  </si>
  <si>
    <t>Oratura y oralitura de San Basilio de Palenque</t>
  </si>
  <si>
    <t>Pensar sistémico 2da edición</t>
  </si>
  <si>
    <t>Principios de epidemiologia 2da. edición</t>
  </si>
  <si>
    <t>Principios de epidemiología 2da. Edición</t>
  </si>
  <si>
    <t>Problemas y desafíos de la gobernanza</t>
  </si>
  <si>
    <t>Programa de mano</t>
  </si>
  <si>
    <t>Providencia</t>
  </si>
  <si>
    <t>Psicopatología 5ta edición</t>
  </si>
  <si>
    <t>Televisión y construcción de lo público - Cátedra Unesco de Comunicación 2014</t>
  </si>
  <si>
    <t>The contemporary city</t>
  </si>
  <si>
    <t>Tierra y género</t>
  </si>
  <si>
    <t>Tipologías y topologías indígenas</t>
  </si>
  <si>
    <t>Última utopía</t>
  </si>
  <si>
    <t>Un Estado a crédito</t>
  </si>
  <si>
    <t>Un vago escalofrío</t>
  </si>
  <si>
    <t>Una vieja guerra-  reimpresión</t>
  </si>
  <si>
    <t>Vitrolas, rocolas</t>
  </si>
  <si>
    <t>Ambiente y Desarrollo 19-36</t>
  </si>
  <si>
    <t>Ambiente y Desarrollo 19-37</t>
  </si>
  <si>
    <t>Apuntes 27-2</t>
  </si>
  <si>
    <t>Apuntes 28-1</t>
  </si>
  <si>
    <t>Cuadernos de Contabilidad 15-39</t>
  </si>
  <si>
    <t>Cuadernos de Contabilidad 16-40</t>
  </si>
  <si>
    <t>Cuadernos de Contabilidad 16-41</t>
  </si>
  <si>
    <t>Cuadernos de Desarrollo Rural 12-75</t>
  </si>
  <si>
    <t>Cuadernos de Desarrollo Rural 12-76</t>
  </si>
  <si>
    <t>Cuadernos de Literatura 19-38</t>
  </si>
  <si>
    <t>Cuadernos de Literatura 20-39</t>
  </si>
  <si>
    <t>Cuadernos de Música Artes Visuales y Artes Escénicas 10-1</t>
  </si>
  <si>
    <t>Cuadernos de Música Artes Visuales y Artes Escénicas 10-2</t>
  </si>
  <si>
    <t>Cuadernos de Música Artes Visuales y Artes Escénicas 9-2</t>
  </si>
  <si>
    <t>Cuadernos de Vivienda y Urbanismo 8-15</t>
  </si>
  <si>
    <t>Cuadernos de Vivienda y Urbanismo 8-16</t>
  </si>
  <si>
    <t>Ingeniería y Universidad 19-1</t>
  </si>
  <si>
    <t>Ingeniería y Universidad 19-2</t>
  </si>
  <si>
    <t>Ingeniería y Universidad 20-1</t>
  </si>
  <si>
    <t>International Law 12-25</t>
  </si>
  <si>
    <t>International Law 13-26</t>
  </si>
  <si>
    <t>Investigación en Enfermería 17-2</t>
  </si>
  <si>
    <t>Investigación en Enfermería 18-1</t>
  </si>
  <si>
    <t>Magis 8-16</t>
  </si>
  <si>
    <t>Magis 8-17</t>
  </si>
  <si>
    <t>Memoria y Sociedad 18-37</t>
  </si>
  <si>
    <t>Memoria y Sociedad 19-38</t>
  </si>
  <si>
    <t>Memoria y Sociedad 19-39</t>
  </si>
  <si>
    <t>Memoria y Sociedad 20-40</t>
  </si>
  <si>
    <t>Papel Político 20-1</t>
  </si>
  <si>
    <t>Papel Político 20-2</t>
  </si>
  <si>
    <t>Pesquisa 31</t>
  </si>
  <si>
    <t>Pesquisa 32</t>
  </si>
  <si>
    <t>Pesquisa 33</t>
  </si>
  <si>
    <t>Pesquisa 34</t>
  </si>
  <si>
    <t>Revista Gerencia y Políticas de Salud 14-28</t>
  </si>
  <si>
    <t>Revista Gerencia y Políticas de Salud 14-29</t>
  </si>
  <si>
    <t>Signo y Pensamiento 34-66</t>
  </si>
  <si>
    <t>Signo y Pensamiento 34-67</t>
  </si>
  <si>
    <t>Universitas Humanística 80</t>
  </si>
  <si>
    <t>Universitas Humanística 81</t>
  </si>
  <si>
    <t>Universitas Humanística 82</t>
  </si>
  <si>
    <t>Universitas Philosophica 32-64</t>
  </si>
  <si>
    <t>Universitas Philosophica 32-65</t>
  </si>
  <si>
    <t>Universitas Philosophica 33-66</t>
  </si>
  <si>
    <t>Universitas Psychologica 13-4</t>
  </si>
  <si>
    <t>Universitas Psychologica 13-5</t>
  </si>
  <si>
    <t>Universitas Psychologica 14-1</t>
  </si>
  <si>
    <t>Universitas Psychologica 14-2</t>
  </si>
  <si>
    <t>Universitas Psychologica 14-3</t>
  </si>
  <si>
    <t>Universitas Psychologica 14-4</t>
  </si>
  <si>
    <t>Vniversitas (Jurídica) 130</t>
  </si>
  <si>
    <t>Vniversitas (Jurídica) 131</t>
  </si>
  <si>
    <t>Coloquio de Animales 2da. Edición</t>
  </si>
  <si>
    <t>Libros</t>
  </si>
  <si>
    <t>Revistas</t>
  </si>
  <si>
    <t>Trabajos de grado</t>
  </si>
  <si>
    <t>Partituras</t>
  </si>
  <si>
    <t>Investigaciones</t>
  </si>
  <si>
    <t>Mapas</t>
  </si>
  <si>
    <t>Folletos</t>
  </si>
  <si>
    <t>Videos</t>
  </si>
  <si>
    <t>Grabaciones sonoras</t>
  </si>
  <si>
    <t>Volúmenes</t>
  </si>
  <si>
    <t>Títulos</t>
  </si>
  <si>
    <t>Biblioteca Alfonso Borrero Cabal, S. J.</t>
  </si>
  <si>
    <t>Biblioteca Centro Ignaciano de Reflexiones y Ejercicios (CIRE)</t>
  </si>
  <si>
    <t>Biblioteca de Filosofía y Teología</t>
  </si>
  <si>
    <t>Centro de Documentación de Bioética</t>
  </si>
  <si>
    <t>Centro de Documentación de Derecho de Seguros</t>
  </si>
  <si>
    <t>Centro de Documentación de Epidemiología Clínica</t>
  </si>
  <si>
    <t>Centro de Documentación del Centro de Proyectos para el Desarrollo (Cendex)</t>
  </si>
  <si>
    <t>Centro de Documentación Emisora Javeriana</t>
  </si>
  <si>
    <t>Centro de Universidad Abierta</t>
  </si>
  <si>
    <t>Laboratorios</t>
  </si>
  <si>
    <t>Texto completo</t>
  </si>
  <si>
    <t>Referencial</t>
  </si>
  <si>
    <t>Físico</t>
  </si>
  <si>
    <t>Electrónico</t>
  </si>
  <si>
    <t>Otros Institutos</t>
  </si>
  <si>
    <t>Colaboradores varias oficinas</t>
  </si>
  <si>
    <t>Varias facultades y unidades</t>
  </si>
  <si>
    <t>USUARIOS</t>
  </si>
  <si>
    <t>Préstamo externo</t>
  </si>
  <si>
    <t>Consulta interna</t>
  </si>
  <si>
    <t>Uso de equipos y salas de cómputo</t>
  </si>
  <si>
    <t xml:space="preserve"> Empleados administrativos</t>
  </si>
  <si>
    <t>Egresados/otros</t>
  </si>
  <si>
    <t>Asignaturas de libre escogencia</t>
  </si>
  <si>
    <t>Institutos</t>
  </si>
  <si>
    <t>Otros*</t>
  </si>
  <si>
    <t>Préstamo Instituciones con Convenio</t>
  </si>
  <si>
    <t>Unidades administrativas</t>
  </si>
  <si>
    <t>Usuarios especiales con préstamo</t>
  </si>
  <si>
    <t>Instituciones externas</t>
  </si>
  <si>
    <t>Faculta de Derecho Canónico</t>
  </si>
  <si>
    <t>Préstamos interbibliotecarios</t>
  </si>
  <si>
    <t>General unidades</t>
  </si>
  <si>
    <t>Centro de Documentación</t>
  </si>
  <si>
    <t>Consulta</t>
  </si>
  <si>
    <t>Sala de Cómputo Pablo VI</t>
  </si>
  <si>
    <t>Sala Edificio Lorenzo Uribe</t>
  </si>
  <si>
    <t>Sala Especializada - Acompañamiento Académico</t>
  </si>
  <si>
    <t>Salas Ingeniería de Sistemas</t>
  </si>
  <si>
    <t>Salones</t>
  </si>
  <si>
    <t>Cubículos</t>
  </si>
  <si>
    <t>Hemeroteca</t>
  </si>
  <si>
    <t>Sala Alfabetización</t>
  </si>
  <si>
    <t>Sala de Tecnología</t>
  </si>
  <si>
    <t>Sala de Valiosos</t>
  </si>
  <si>
    <t>Sala Tesis</t>
  </si>
  <si>
    <t>Sala de estudiantes</t>
  </si>
  <si>
    <t>Centro Ático</t>
  </si>
  <si>
    <t>Salas</t>
  </si>
  <si>
    <t>Aulas</t>
  </si>
  <si>
    <t>Auditorios/Salones</t>
  </si>
  <si>
    <t>Centro de Servicios</t>
  </si>
  <si>
    <t>Talleres</t>
  </si>
  <si>
    <t>Facultad de Artes </t>
  </si>
  <si>
    <t>Salas Cómputo DTI</t>
  </si>
  <si>
    <t>Consultorio Jurídico</t>
  </si>
  <si>
    <t>Posgrados</t>
  </si>
  <si>
    <t>Facultad de Comunicación y Lenguaje </t>
  </si>
  <si>
    <t>Ciencias de la Información</t>
  </si>
  <si>
    <t>Facultad de Estudios Ambientales y Rurales </t>
  </si>
  <si>
    <t>CTAI</t>
  </si>
  <si>
    <t>ZTEC</t>
  </si>
  <si>
    <t>Salas y Laboratorios</t>
  </si>
  <si>
    <t>Facultad de Medicina  </t>
  </si>
  <si>
    <t>Facultad de Odontología </t>
  </si>
  <si>
    <t>Cubículos Piso 3</t>
  </si>
  <si>
    <t>Pasillos Piso 3</t>
  </si>
  <si>
    <t>Pasillos Piso 4</t>
  </si>
  <si>
    <t>Oficina de Promoción Institucional</t>
  </si>
  <si>
    <t>Audiovisuales edificio del Lago</t>
  </si>
  <si>
    <t>Audiovisuales edificio Las Palmas</t>
  </si>
  <si>
    <t>Audiovisuales edificio Los Almendros</t>
  </si>
  <si>
    <t>Audiovisuales edificio Samán</t>
  </si>
  <si>
    <t>Auditorios educación continua</t>
  </si>
  <si>
    <t>Centro de automatización de procesos</t>
  </si>
  <si>
    <t>Laboratorio de Civil</t>
  </si>
  <si>
    <t>Laboratorio de diseño MAC</t>
  </si>
  <si>
    <t>Laboratorio de idiomas SALC</t>
  </si>
  <si>
    <t>Laboratorio de pruebas psicológicas</t>
  </si>
  <si>
    <t>Laboratorios comunicación</t>
  </si>
  <si>
    <t>Laboratorios de medicina</t>
  </si>
  <si>
    <t>Laboratorios de electrónica</t>
  </si>
  <si>
    <t>Laboratorio de física</t>
  </si>
  <si>
    <t>Laboratorio de biología</t>
  </si>
  <si>
    <t>Laboratorios de sistemas</t>
  </si>
  <si>
    <t>Sala especializada de estudiantes en psicología</t>
  </si>
  <si>
    <t>Salas de cómputo generales</t>
  </si>
  <si>
    <t>Salas de alto procesamiento gráfico</t>
  </si>
  <si>
    <t>Sala móvil de portátiles</t>
  </si>
  <si>
    <t>Sala de cómputo virtual de uso general</t>
  </si>
  <si>
    <t>Sala móvil de Ipads</t>
  </si>
  <si>
    <t>UBICACIÓN</t>
  </si>
  <si>
    <t xml:space="preserve">AUDITORIOS Y SALONES  </t>
  </si>
  <si>
    <t>NÚMERO DE EQUIPOS</t>
  </si>
  <si>
    <t>Auditorio Alejandro Novoa, S. J.</t>
  </si>
  <si>
    <t>Auditorios del Centro de Convenciones Edificio José Rafael Arboleda, S. J.</t>
  </si>
  <si>
    <t>Auditorio Félix Restrepo, S. J.</t>
  </si>
  <si>
    <t>Auditorio Jaime Hoyos, S. J.</t>
  </si>
  <si>
    <t>Auditorio y salones Luis Carlos Galán</t>
  </si>
  <si>
    <t>Auditorios y salones Edificio Fernando Barón, S. J.</t>
  </si>
  <si>
    <t>Auditorios teología</t>
  </si>
  <si>
    <t>Salones del edificio 9</t>
  </si>
  <si>
    <t>Salones del edificio 27</t>
  </si>
  <si>
    <t>Salones del edificio 50</t>
  </si>
  <si>
    <t>Salones del edificio 51</t>
  </si>
  <si>
    <t>Salones del edificio 52</t>
  </si>
  <si>
    <t>Salones del edificio 53</t>
  </si>
  <si>
    <t>Salones del edificio 54</t>
  </si>
  <si>
    <t>Atención rápida</t>
  </si>
  <si>
    <t>Laboratorio de bibliotecología</t>
  </si>
  <si>
    <t>Portátiles para préstamo</t>
  </si>
  <si>
    <t>Sala de jurisprudencia</t>
  </si>
  <si>
    <t>Sala de libros valiosos</t>
  </si>
  <si>
    <t>Sala de música</t>
  </si>
  <si>
    <t>Sala de posgrados</t>
  </si>
  <si>
    <t>Sala de tesis</t>
  </si>
  <si>
    <t>Sala virtual</t>
  </si>
  <si>
    <t>Salas laterales</t>
  </si>
  <si>
    <t>Sala hipermedial</t>
  </si>
  <si>
    <t>Salas individuales</t>
  </si>
  <si>
    <t>Animación</t>
  </si>
  <si>
    <t>Sala de estudiantes Edificio Carlos Ortiz, S. J.</t>
  </si>
  <si>
    <t>Sala de estudiantes Edificio Félix Restrepo, S. J.</t>
  </si>
  <si>
    <t>Facultad de Ciencias Económicas y Administrativas </t>
  </si>
  <si>
    <t>Salas de estudiantes</t>
  </si>
  <si>
    <t>Salas rodantes (portátiles)</t>
  </si>
  <si>
    <t>Centro de documentación</t>
  </si>
  <si>
    <t>Sala de estudiantes de Lenguas Modernas</t>
  </si>
  <si>
    <t>Laboratorio de CIM</t>
  </si>
  <si>
    <t>Sala de automatización</t>
  </si>
  <si>
    <t>Sala CAD-CAM</t>
  </si>
  <si>
    <t>Sala estudiantes</t>
  </si>
  <si>
    <t>Sala de estudiantes base de datos</t>
  </si>
  <si>
    <t>Sala SAP</t>
  </si>
  <si>
    <t>Sala de morfología</t>
  </si>
  <si>
    <t>Sala 21</t>
  </si>
  <si>
    <t>Sala 22</t>
  </si>
  <si>
    <t>Sala 506</t>
  </si>
  <si>
    <t>Sala 507</t>
  </si>
  <si>
    <t>Sala 604</t>
  </si>
  <si>
    <t>Sala rodante</t>
  </si>
  <si>
    <t>Salones del Edificio 9</t>
  </si>
  <si>
    <t>Salones del Edificio 27</t>
  </si>
  <si>
    <t>Salones del Edificio 50</t>
  </si>
  <si>
    <t>Salones del Edificio 51</t>
  </si>
  <si>
    <t>Salones del Edificio 52</t>
  </si>
  <si>
    <t>Salones del Edificio 53</t>
  </si>
  <si>
    <t>Salones del Edificio 54</t>
  </si>
  <si>
    <t>Laboratorio de Bibliotecología</t>
  </si>
  <si>
    <t>Sala de Jurisprudencia</t>
  </si>
  <si>
    <t>Sala de Libros Valiosos</t>
  </si>
  <si>
    <t>Sala de Música</t>
  </si>
  <si>
    <t>Sala de Posgrados</t>
  </si>
  <si>
    <t>Sala de Tesis</t>
  </si>
  <si>
    <t>Sala Virtual</t>
  </si>
  <si>
    <t>Salas Laterales</t>
  </si>
  <si>
    <t>Sala de Estudiantes</t>
  </si>
  <si>
    <t>Sala Hipermedial</t>
  </si>
  <si>
    <t>Sala de Estudiantes, Edificio Carlos Ortiz, S. J.</t>
  </si>
  <si>
    <t>Sala de Estudiantes Edificio Félix Restrepo, S. J.</t>
  </si>
  <si>
    <t>Sala de Estudiantes de Informática Matemática, Edificio Carlos Ortiz, S. J.</t>
  </si>
  <si>
    <t>Salas de Estudiantes</t>
  </si>
  <si>
    <t>Sala de Estudiantes de Lenguas Modernas</t>
  </si>
  <si>
    <t>Sala de estudiantes de programación, Edificio Fernando Barón, S. J.</t>
  </si>
  <si>
    <t>Academia Cisco CCNA-FNS</t>
  </si>
  <si>
    <t>Audiovisuales Edificio del Lago</t>
  </si>
  <si>
    <t>Audiovisuales Edificio Las Palmas</t>
  </si>
  <si>
    <t>Audiovisuales Edificio Los Almendros</t>
  </si>
  <si>
    <t>Audiovisuales Edificio Samán</t>
  </si>
  <si>
    <t>Auditorios Educación Continua</t>
  </si>
  <si>
    <t>Centro de Automatización de Procesos</t>
  </si>
  <si>
    <t>Laboratorio de Diseño MAC</t>
  </si>
  <si>
    <t>Laboratorio de Idiomas SALC</t>
  </si>
  <si>
    <t>Laboratorio de Pruebas Psicológicas</t>
  </si>
  <si>
    <t>Laboratorios de Investigación en Psicología</t>
  </si>
  <si>
    <t>Laboratorios Comunicación</t>
  </si>
  <si>
    <t>Laboratorios de Medicina</t>
  </si>
  <si>
    <t>Laboratorios de Electrónica</t>
  </si>
  <si>
    <t>Laboratorio de Física</t>
  </si>
  <si>
    <t>Laboratorio de Biología</t>
  </si>
  <si>
    <t>Laboratorios de Sistemas</t>
  </si>
  <si>
    <t>Sala especializada de estudiantes en Psicología</t>
  </si>
  <si>
    <t>Servidores</t>
  </si>
  <si>
    <t>Aplicaciones académicas</t>
  </si>
  <si>
    <t>Aplicaciones administrativas</t>
  </si>
  <si>
    <t>Aplicaciones Académico-Administrativas</t>
  </si>
  <si>
    <t>Acceso a internet</t>
  </si>
  <si>
    <t>Ancho de banda</t>
  </si>
  <si>
    <t>Puntos de red</t>
  </si>
  <si>
    <t>Puntos de navegación disponibles para los estudiantes</t>
  </si>
  <si>
    <t>Con computador</t>
  </si>
  <si>
    <t>Cuentas de correo electrónico</t>
  </si>
  <si>
    <t xml:space="preserve">Estudiantes </t>
  </si>
  <si>
    <t>Profesores de planta y empleados administrativos</t>
  </si>
  <si>
    <t>Profesores de cátedra</t>
  </si>
  <si>
    <t>Computadores personales</t>
  </si>
  <si>
    <t>Profesores de planta y de cátedra</t>
  </si>
  <si>
    <t>Empleados administrativos</t>
  </si>
  <si>
    <t>Infraestructura telefónica</t>
  </si>
  <si>
    <t>Líneas de entrada/salida</t>
  </si>
  <si>
    <t>Extensiones</t>
  </si>
  <si>
    <t>Líneas directas/fax</t>
  </si>
  <si>
    <t>Servidores virtuales</t>
  </si>
  <si>
    <t>Aplicaciones académico-administrativas</t>
  </si>
  <si>
    <t>Profesores y empleados administrativos</t>
  </si>
  <si>
    <t>RECURSO</t>
  </si>
  <si>
    <t>UNIDAD</t>
  </si>
  <si>
    <t>Mbps</t>
  </si>
  <si>
    <t>Cuentas</t>
  </si>
  <si>
    <t>Puntos</t>
  </si>
  <si>
    <t>Área ocupada</t>
  </si>
  <si>
    <t>Zonas verdes</t>
  </si>
  <si>
    <t>Plazoletas</t>
  </si>
  <si>
    <t>Auditorios</t>
  </si>
  <si>
    <t>Aulas de clase</t>
  </si>
  <si>
    <t>Biblioteca</t>
  </si>
  <si>
    <t>Cafeterías</t>
  </si>
  <si>
    <t>Circulación</t>
  </si>
  <si>
    <t>Oficinas</t>
  </si>
  <si>
    <t>Parqueaderos</t>
  </si>
  <si>
    <t>Salas de computadores</t>
  </si>
  <si>
    <t xml:space="preserve">Servicios </t>
  </si>
  <si>
    <t>Sitios de práctica</t>
  </si>
  <si>
    <t>Vivienda jesuita</t>
  </si>
  <si>
    <t>Zonas de recreación</t>
  </si>
  <si>
    <t>Zonas deportivas</t>
  </si>
  <si>
    <t>Áreas deportivas (no cubiertas)</t>
  </si>
  <si>
    <t>Campo de fútbol</t>
  </si>
  <si>
    <t>Canchas múltiples</t>
  </si>
  <si>
    <t>Área Construida (según usos)</t>
  </si>
  <si>
    <t>Área Ocupada</t>
  </si>
  <si>
    <t>Área Libre</t>
  </si>
  <si>
    <t>CLASE DE ÁREA</t>
  </si>
  <si>
    <t>DESCRIPCIÓN</t>
  </si>
  <si>
    <t>Edificio Jorge Hoyos (hasta 2016)</t>
  </si>
  <si>
    <t>Edificio Artes Oriental- Traslados de Ingeniería</t>
  </si>
  <si>
    <t>Edificio Gabriel Maldonado- reforzamiento estructural (traslados casa CEA y Edificio 42 Secretaria Facultad Ing)</t>
  </si>
  <si>
    <t>Edificio HUSI- Nefrología</t>
  </si>
  <si>
    <t>Edificio HUSI- Madres Canguro</t>
  </si>
  <si>
    <t>Edificio Clínicas Odontológicas- Escalera de Emergencia</t>
  </si>
  <si>
    <t>Edificio Clínicas Odontológicas- Pisos 2 y 3</t>
  </si>
  <si>
    <t>Edificio HUSI William Harvey</t>
  </si>
  <si>
    <t>Edificio Rafael Barrientos Morfología - Anfiteatro</t>
  </si>
  <si>
    <t>Edificio Clínicas Odontológicas  lab. microscopios</t>
  </si>
  <si>
    <t>CJFD Sala Análisis de Movimiento</t>
  </si>
  <si>
    <t>Punto de reciclaje</t>
  </si>
  <si>
    <t xml:space="preserve">Ampliación de oficinas Facultad de Ciencias de la Salud </t>
  </si>
  <si>
    <t>Ampliación portería vehicular Cañasgordas</t>
  </si>
  <si>
    <t>Adecuación ingreso casa Loyola</t>
  </si>
  <si>
    <t>Pavimentación vía Cataya</t>
  </si>
  <si>
    <t>Adecuación archivo central</t>
  </si>
  <si>
    <t>Remodelación Laboratorio de Contabilidad y Finanzas</t>
  </si>
  <si>
    <t>Proyecto: Instituto de Estudios Interculturales, ampliación de talleres de arquitectura, arte y diseño</t>
  </si>
  <si>
    <t>Construcción de caseta de transferencia de energía eléctrica en media tensión</t>
  </si>
  <si>
    <t>Cambio de cubierta edificio Palmas</t>
  </si>
  <si>
    <t>OBRAS</t>
  </si>
  <si>
    <t>MONTO ($ COP)</t>
  </si>
  <si>
    <t>MONTO ($COP)</t>
  </si>
  <si>
    <t>PROFESORES PARTICIPANTES</t>
  </si>
  <si>
    <t>Acceso principal PUJ  (construcciones-campus)</t>
  </si>
  <si>
    <t>Edificio Ático, piso 1, sala entretenimiento niños</t>
  </si>
  <si>
    <t>Edificio Catalán, Pastoral</t>
  </si>
  <si>
    <t>Edificio Centro Ático, piso 2, Laboratorio de Animación</t>
  </si>
  <si>
    <t>Edificio CJFD, Baños Coliseo</t>
  </si>
  <si>
    <t>Edificio Clínicas Odontológicas, baños públicos, piso 1</t>
  </si>
  <si>
    <t>Edificio Clínicas Odontológicas, cuarto de aseo y esterilización</t>
  </si>
  <si>
    <t>Edificio de Extensión</t>
  </si>
  <si>
    <t>Edificio Don Guillermo Castro, parqueaderos, cafetería estación</t>
  </si>
  <si>
    <t>Edificio HUSI, piso 5, Cardiología</t>
  </si>
  <si>
    <t>Edificio HUSI, piso 6, Gastroenterología</t>
  </si>
  <si>
    <t>Edificio HUSI, piso 9, Facultad de Medicina</t>
  </si>
  <si>
    <t>Edificio José del Carmen Acosta S. J., baños (construcciones, campus)</t>
  </si>
  <si>
    <t>Edificio Julio Carrizosa, piso 2, baños</t>
  </si>
  <si>
    <t>Edificio Leopoldo Rother, baños</t>
  </si>
  <si>
    <t>Edificio Rafael Barrientos Conto, piso 2, Museo</t>
  </si>
  <si>
    <t>Espacio público, escaleras entre el Edificio Julio Carrizosa y el Edificio Carlos Arbeláez Camacho (Construcciones – campus)</t>
  </si>
  <si>
    <t>San Cayetano, traslado Archivo Histórico (construcciones–campus)</t>
  </si>
  <si>
    <t>Ampliación de Talleres de Arquitectura</t>
  </si>
  <si>
    <t xml:space="preserve">Remodelación de los salones 2,2 -2,3 - 2,4 - 2,11 y 2,12 del edificio Samán </t>
  </si>
  <si>
    <t>Nueva plaza Almendros</t>
  </si>
  <si>
    <t>Adecuación de parqueadero Olano</t>
  </si>
  <si>
    <t>Central de Mezclas</t>
  </si>
  <si>
    <t>Sala Múltiple Samán</t>
  </si>
  <si>
    <t>Cafetería Central - Pecera</t>
  </si>
  <si>
    <t>Casa Navarro - DRF</t>
  </si>
  <si>
    <t>Edificio Carlos Arbeláez Camacho - sala de profesores</t>
  </si>
  <si>
    <t>Edificio Facultad de Artes (2012-2015)</t>
  </si>
  <si>
    <t>Edificio Rafael Barrientos Conto - Patología</t>
  </si>
  <si>
    <t>Invernaderos Facultad de Ciencias</t>
  </si>
  <si>
    <t>Kiosco de Arquitectura</t>
  </si>
  <si>
    <t>Edificio HUSI, Piso 6, Unidad de Neumología</t>
  </si>
  <si>
    <t>Edificio HUSI- Medicina Interna</t>
  </si>
  <si>
    <t>Edificio José del Carmen Acosta S. J., paso peatonal</t>
  </si>
  <si>
    <t>Edificio Gabriel Giraldo S.J, piso 6, Ciencias Jurídicas, fase I</t>
  </si>
  <si>
    <t>Edificio Gabriel Giraldo S.J, piso 4, aulas</t>
  </si>
  <si>
    <t>Edificio Gabriel Giraldo S.J - baños piso 1</t>
  </si>
  <si>
    <t>Edificio Gabriel Giraldo S.J - Centro de Excelencia Estudiantil</t>
  </si>
  <si>
    <t>Edificio Gabriel Giraldo S.J - Escenario Auditorio Luis Carlos Galán</t>
  </si>
  <si>
    <t>Edificio Gabriel Giraldo S.J - piso 6 - Fac. Ciencias Jurídicas</t>
  </si>
  <si>
    <t>Edificio Emilio Arango S.J - Escalera pisos 2 a 5</t>
  </si>
  <si>
    <t>Edificio Emilio Arango S.J, Tienda Javeriana, iluminación</t>
  </si>
  <si>
    <t>Edificio Emilio Arango S.J - Tienda Javeriana - mobiliario - iluminación</t>
  </si>
  <si>
    <t>Edificio Emilio Arango S.J, Cendex</t>
  </si>
  <si>
    <t>Edificio Emilio Arango S.J, Cuentas x Pagar</t>
  </si>
  <si>
    <t>Edificio Gerardo Arango, bicicleteros y bodega activos fijos</t>
  </si>
  <si>
    <t>Edificio Gerardo Arango, Taller de Máquinas</t>
  </si>
  <si>
    <t>Edificio Fernando Barón S.J - aulas - Etapa 1</t>
  </si>
  <si>
    <t>Edificio Fernando Barón S.J - aulas - Etapa 3</t>
  </si>
  <si>
    <t>Edificio Fernando Barón S.J - aulas - Etapa 4</t>
  </si>
  <si>
    <t>Edificio José Rafael Arboleda, S.J, baños, campus (construcciones-campus)</t>
  </si>
  <si>
    <t>Edificio José Rafael Arboleda, S.J, piso 4, Centro de Recursos</t>
  </si>
  <si>
    <t>Edificio José Rafael Arboleda, S.J, piso 8, cambio de piso</t>
  </si>
  <si>
    <t>Edificio José Rafael Arboleda, S.J - cubierta terraza</t>
  </si>
  <si>
    <t>Edificio José Rafael Arboleda, S.J - Instituto de Bioética</t>
  </si>
  <si>
    <t>Edificio Pedro Arrupe S.J - baños piso 1 y 2</t>
  </si>
  <si>
    <t>Edificio Pedro Arrupe S.J, Salas de reuniones de Facultad de Teología</t>
  </si>
  <si>
    <t>Edificio Pedro Arrupe S.J, piso 3 aulas, pisos 2, 3 y 4 oficinas</t>
  </si>
  <si>
    <t>Edificio Pedro Arrupe S.J, Archivo Histórico</t>
  </si>
  <si>
    <t>Edificio Jesús Emilio Ramírez, S.J, Laboratorio Limnología</t>
  </si>
  <si>
    <t>Edificio Jesús Emilio Ramírez, S.J, Bacteriología, fase 2</t>
  </si>
  <si>
    <t>Edificio Jesús Emilio Ramírez, S.J, Herbario, campus</t>
  </si>
  <si>
    <t>Edificio Jesús Emilio Ramírez, S.J - cuarto de propagación de plantas</t>
  </si>
  <si>
    <t>Edificio Jesús Emilio Ramírez, S.J - Instituto de Errores Innatos del Metabolismo</t>
  </si>
  <si>
    <t>Edificio Jesús María Fernández S.J, Auditorio Alejandro Novoa</t>
  </si>
  <si>
    <t>Edificio Jesús María Fernández S.J, piso 4, reforzamiento + remodelación</t>
  </si>
  <si>
    <t>Edificio Jesús María Fernández, S.J, Biblioteca, reforzamiento: acceso, libros, catalogación, punto fijo, reforzamiento, cocina piso 5</t>
  </si>
  <si>
    <t>Edificio Carlos Ortiz S.J - Micosis Humana</t>
  </si>
  <si>
    <t>Edificio Carlos Ortiz S.J, piso 3, aula 311</t>
  </si>
  <si>
    <t>Maestría en Ingeniería de Software</t>
  </si>
  <si>
    <t>16821 del 19 de agosto de 2016</t>
  </si>
  <si>
    <t xml:space="preserve">Carrera de Comunicación </t>
  </si>
  <si>
    <t>9342 del 6 de mayo de 2016</t>
  </si>
  <si>
    <t>Programas Intersedes</t>
  </si>
  <si>
    <t>Universidad Nacional Sede Bogotá</t>
  </si>
  <si>
    <t>Programa intersedes</t>
  </si>
  <si>
    <t>Universität Mannheim</t>
  </si>
  <si>
    <t>Intercambio Jovenes Ing.</t>
  </si>
  <si>
    <t>Universidad Nacional del Sur</t>
  </si>
  <si>
    <t>Dinamarca</t>
  </si>
  <si>
    <t>Copenhagen Business Academy</t>
  </si>
  <si>
    <t>Sogang University</t>
  </si>
  <si>
    <t>Universidad del Pacífico</t>
  </si>
  <si>
    <t>Linköpings Universitet</t>
  </si>
  <si>
    <t>Honduras</t>
  </si>
  <si>
    <t>Europa Universität Viadrina Frankfurt (Oder)</t>
  </si>
  <si>
    <t>Universidad Nacional de San Juan</t>
  </si>
  <si>
    <t>University of Leuven</t>
  </si>
  <si>
    <t>Universidad Andrés Bello</t>
  </si>
  <si>
    <t>Universidad Católica de Temuco</t>
  </si>
  <si>
    <t>University of Western Australia</t>
  </si>
  <si>
    <t>Misión Académica</t>
  </si>
  <si>
    <t>Tulane University</t>
  </si>
  <si>
    <t>University of Waterloo</t>
  </si>
  <si>
    <t>Instituto Tecnológico Superior de Tantoyuca</t>
  </si>
  <si>
    <t>Universidad Autónoma de Tamaulipas</t>
  </si>
  <si>
    <t>Universidad Autónoma del Estado de Morelos</t>
  </si>
  <si>
    <t>INSCRITOS</t>
  </si>
  <si>
    <t>ADMITIDOS</t>
  </si>
  <si>
    <t>MATRICULADOS</t>
  </si>
  <si>
    <t>Cantidad por Facultad</t>
  </si>
  <si>
    <t>TASA DE SELECCIÓN</t>
  </si>
  <si>
    <t>TASA DE ABSORCIÓN</t>
  </si>
  <si>
    <t>PREGRADO</t>
  </si>
  <si>
    <t>ESPECIALIZACIÓN</t>
  </si>
  <si>
    <t>MAESTRÍA</t>
  </si>
  <si>
    <t>DOCTORADO</t>
  </si>
  <si>
    <t xml:space="preserve">TOTAL </t>
  </si>
  <si>
    <t>Maestría en Patrimonio Cultural y Territorio</t>
  </si>
  <si>
    <t>Especialización en Enfermería Oncológica</t>
  </si>
  <si>
    <t>Especialización en Terapia Sistémica</t>
  </si>
  <si>
    <t>Especialización en Contabilidad Financiera</t>
  </si>
  <si>
    <t>Especialización en Psicología y Desarrollo Organizacional</t>
  </si>
  <si>
    <t>Maestría en Derecho Empresarial</t>
  </si>
  <si>
    <t>NIVEL</t>
  </si>
  <si>
    <t>Posgrado</t>
  </si>
  <si>
    <t>Maestría en Asesoría Familiar</t>
  </si>
  <si>
    <t>PROGRAMA ACADÉMICO</t>
  </si>
  <si>
    <t>Administración de Empresas</t>
  </si>
  <si>
    <t>Artes Escénicas</t>
  </si>
  <si>
    <t>Artes Visuales</t>
  </si>
  <si>
    <t>Bacteriología</t>
  </si>
  <si>
    <t>Biología</t>
  </si>
  <si>
    <t>Ciencia Política</t>
  </si>
  <si>
    <t>Comunicación Social</t>
  </si>
  <si>
    <t>Contaduría Pública</t>
  </si>
  <si>
    <t>Derecho</t>
  </si>
  <si>
    <t>Diseño Industrial</t>
  </si>
  <si>
    <t>Ecología</t>
  </si>
  <si>
    <t>Economía</t>
  </si>
  <si>
    <t>Enfermería</t>
  </si>
  <si>
    <t>Estudios Literarios</t>
  </si>
  <si>
    <t>Estudios Musicales</t>
  </si>
  <si>
    <t>Filosofía</t>
  </si>
  <si>
    <t>Historia</t>
  </si>
  <si>
    <t>Ingeniería de Sistemas</t>
  </si>
  <si>
    <t>Ingeniería Electrónica</t>
  </si>
  <si>
    <t>Ingeniería Industrial</t>
  </si>
  <si>
    <t>Licenciatura Lenguas Modernas</t>
  </si>
  <si>
    <t>Matemáticas</t>
  </si>
  <si>
    <t>Microbiología Industrial</t>
  </si>
  <si>
    <t>Nutrición y Dietética</t>
  </si>
  <si>
    <t>Relaciones Internacionales</t>
  </si>
  <si>
    <t>Sociología</t>
  </si>
  <si>
    <t>Teología</t>
  </si>
  <si>
    <t>Ciencia de la Información y Bibliotecología</t>
  </si>
  <si>
    <t>Licenciatura en Ciencias Religiosas (virtual)</t>
  </si>
  <si>
    <t>Medicina</t>
  </si>
  <si>
    <t>Odontología</t>
  </si>
  <si>
    <t>Microbiología Agricultura y Veterinaria</t>
  </si>
  <si>
    <t>FACULTAD PRINCIPAL</t>
  </si>
  <si>
    <t>PROGRAMA ACADÉMICO PRINCIPAL</t>
  </si>
  <si>
    <t>FACULTAD SECUNDARIA</t>
  </si>
  <si>
    <t>PROGRAMA ACADÉMICO SECUNDARIO</t>
  </si>
  <si>
    <t>Administración de Empresas nocturno</t>
  </si>
  <si>
    <t>Comunicación</t>
  </si>
  <si>
    <t>Contaduría Pública diurna</t>
  </si>
  <si>
    <t>Ingeniería Civil</t>
  </si>
  <si>
    <t>Matemáticas Aplicadas</t>
  </si>
  <si>
    <t>Diseño de Comunicación Visual</t>
  </si>
  <si>
    <t>Ingeniería de Sistemas y Computación</t>
  </si>
  <si>
    <t>Negocios Internacionales</t>
  </si>
  <si>
    <t>Contaduría Pública Diurna</t>
  </si>
  <si>
    <t>FACULTAD/INSTITUTO</t>
  </si>
  <si>
    <t>2 - 3</t>
  </si>
  <si>
    <t>3.1 - 3.5</t>
  </si>
  <si>
    <t>3.6 - 4</t>
  </si>
  <si>
    <t>4.1 - 4.5</t>
  </si>
  <si>
    <t>4.6 - 5</t>
  </si>
  <si>
    <t>5.1 - 5.5</t>
  </si>
  <si>
    <t>5.6 - 6</t>
  </si>
  <si>
    <t>6.1 - 6.5</t>
  </si>
  <si>
    <t>7</t>
  </si>
  <si>
    <t>8</t>
  </si>
  <si>
    <t>9</t>
  </si>
  <si>
    <t>10</t>
  </si>
  <si>
    <t>11 +</t>
  </si>
  <si>
    <t>Promedio de tiempo de graduación</t>
  </si>
  <si>
    <t>Duración esperada</t>
  </si>
  <si>
    <t>Centro de Educación Asistida por Nuevas Tecnologías (Ceantic)</t>
  </si>
  <si>
    <t>Centro de Proyectos para el Desarrollo (Cendex)</t>
  </si>
  <si>
    <t>ETC*</t>
  </si>
  <si>
    <t>Vicerrectoría de Extensión y Relaciones Interinstitucionales</t>
  </si>
  <si>
    <t>Instituto de Estudios Interculturales</t>
  </si>
  <si>
    <t>MUJERES</t>
  </si>
  <si>
    <t>HOMBRES</t>
  </si>
  <si>
    <t>Ciencias</t>
  </si>
  <si>
    <t>Arquitectura y Diseño</t>
  </si>
  <si>
    <t>Estudios Ambientales y Rurales</t>
  </si>
  <si>
    <t>Ciencia de la Información-Bibliotecología</t>
  </si>
  <si>
    <t>TIEMPO COMPLETO</t>
  </si>
  <si>
    <t>MEDIO TIEMPO</t>
  </si>
  <si>
    <t>TIEMPO PARCIAL</t>
  </si>
  <si>
    <t>ESPECIALIZACIÓN CLÍNICA</t>
  </si>
  <si>
    <t>SUBESPECIALIZACIÓN CLÍNICA</t>
  </si>
  <si>
    <t>INSTRUCTOR</t>
  </si>
  <si>
    <t>ASISTENTE</t>
  </si>
  <si>
    <t>ASOCIADO</t>
  </si>
  <si>
    <t>TITULAR</t>
  </si>
  <si>
    <t>EXIMIDO DE TÍTULO UNIVERSITARIO</t>
  </si>
  <si>
    <t>SIN REGISTRO</t>
  </si>
  <si>
    <t>ESTUDIANTES</t>
  </si>
  <si>
    <t>PROFESORES</t>
  </si>
  <si>
    <t>ESTUDIANTES : PROFESOR</t>
  </si>
  <si>
    <t>PROFESORES ETC</t>
  </si>
  <si>
    <t>ESTUDIANTES/PROFESORES</t>
  </si>
  <si>
    <t>PROFESORES (ETC)</t>
  </si>
  <si>
    <t>Rectoría</t>
  </si>
  <si>
    <t>Vicerrectoría Académica</t>
  </si>
  <si>
    <t>Vicerrectoría de Investigación</t>
  </si>
  <si>
    <t>Artículos en revistas internacionales</t>
  </si>
  <si>
    <t>Artículos en revistas nacionales</t>
  </si>
  <si>
    <t>Artículos publicados en revistas indexadas</t>
  </si>
  <si>
    <t>Capítulos en libros colectivos</t>
  </si>
  <si>
    <t>Capítulos de libro</t>
  </si>
  <si>
    <t>Desarrollos tecnológicos</t>
  </si>
  <si>
    <t>Diseños</t>
  </si>
  <si>
    <t>Ensayos</t>
  </si>
  <si>
    <t>Libro de investigación</t>
  </si>
  <si>
    <t>Libro de texto</t>
  </si>
  <si>
    <t>Manuales escolares</t>
  </si>
  <si>
    <t>Manuales universitarios</t>
  </si>
  <si>
    <t>Obras artísticas</t>
  </si>
  <si>
    <t>Otros según la especificidad del área de conocimiento</t>
  </si>
  <si>
    <t>Patente de Invención</t>
  </si>
  <si>
    <t>Ponencias en eventos científicos</t>
  </si>
  <si>
    <t>Productos registrados</t>
  </si>
  <si>
    <t>Reseña</t>
  </si>
  <si>
    <t>Textos escolares</t>
  </si>
  <si>
    <t>Textos universitarios</t>
  </si>
  <si>
    <t>Traducciones</t>
  </si>
  <si>
    <t>Inventos</t>
  </si>
  <si>
    <t>NÚMERO DE PROYECTOS</t>
  </si>
  <si>
    <t>Centro de Proyectos para el Desarrollo - CENDEX</t>
  </si>
  <si>
    <t>NÚMERO DE ACTIVIDADES</t>
  </si>
  <si>
    <t>RECURSOS APORTADOS POR LA VRI</t>
  </si>
  <si>
    <t>RECURSOS EN ESPECIE DE LA FACULTAD O INSTITUTO</t>
  </si>
  <si>
    <t>RECURSOS EN EFECTIVO DE LA FACULTAD O INSTITUTO</t>
  </si>
  <si>
    <t>RECURSOS EN ESPECIE DE TERCEROS</t>
  </si>
  <si>
    <t xml:space="preserve">Instituto de Bioética </t>
  </si>
  <si>
    <t>Baylor College of Medicine Children´S Fo</t>
  </si>
  <si>
    <t>Canal Capital Ltda.</t>
  </si>
  <si>
    <t>Center for International Forestry Resea</t>
  </si>
  <si>
    <t>National Institutes of Health (Nih) - Fo</t>
  </si>
  <si>
    <t>Productos Naturales de La Sabana S.A.</t>
  </si>
  <si>
    <t>Recordati Rare Diseases Colombia S.A.S.</t>
  </si>
  <si>
    <t>Sanofi Aventis de Colombia S A</t>
  </si>
  <si>
    <t>The University of North Carolina at Chap</t>
  </si>
  <si>
    <t>NIH</t>
  </si>
  <si>
    <t>Colciencias</t>
  </si>
  <si>
    <t>British Council</t>
  </si>
  <si>
    <t>Universidad de Saskashawen</t>
  </si>
  <si>
    <t>FINANCIADOR PRINCIPAL</t>
  </si>
  <si>
    <t>TOTAL FINANCIACIÓN EXTERNA</t>
  </si>
  <si>
    <t>CONTRAPARTIDA PONTIFICIA UNIVERSIDAD JAVERIANA</t>
  </si>
  <si>
    <t>ACDI VOCA</t>
  </si>
  <si>
    <t>Asociación Colombiana Porcicultores</t>
  </si>
  <si>
    <t>Astrazeneca Colombia SAS</t>
  </si>
  <si>
    <t>Biotoscana S.A.</t>
  </si>
  <si>
    <t>Comisión Europea</t>
  </si>
  <si>
    <t>Consejo Superior de Investigaciones</t>
  </si>
  <si>
    <t>Departamento Administrativo de Ciencia</t>
  </si>
  <si>
    <t>Emgesa S.A. ESP</t>
  </si>
  <si>
    <t>Euroqol Research Foundation</t>
  </si>
  <si>
    <t>Fondo de Población de las Naciones Unidas</t>
  </si>
  <si>
    <t>Helpage International</t>
  </si>
  <si>
    <t>Instituto Colombiano para la Evaluación</t>
  </si>
  <si>
    <t>Laboratorios Lafrancol S.A.</t>
  </si>
  <si>
    <t>Ministerio de Cultura</t>
  </si>
  <si>
    <t>Organización de Estados Iberoamericanos</t>
  </si>
  <si>
    <t>Rights and Resources Institute, Inc.</t>
  </si>
  <si>
    <t>Swiss National Science Foundation (SNSF)</t>
  </si>
  <si>
    <t>Vitalchem Laboratories de Colombia S.A.</t>
  </si>
  <si>
    <t>Organización Internacional para las Migraciones</t>
  </si>
  <si>
    <t>Telefónica - Universidad Pontificia Comillas</t>
  </si>
  <si>
    <t>Departamento Administrativo de Ciencia, Tecnología e Innovación - Colciencias</t>
  </si>
  <si>
    <t>École Polytechnique Fédérale de Lausanne</t>
  </si>
  <si>
    <t>Boston Scientifi Colombia Ltda.</t>
  </si>
  <si>
    <t>Centro Peruano de Estudios Sociales - CEPES</t>
  </si>
  <si>
    <t>Coca Cola de Colombia S. A.</t>
  </si>
  <si>
    <t>Fundación Derecho a la Desventaja</t>
  </si>
  <si>
    <t>Fundación Empresa Privada Compartir</t>
  </si>
  <si>
    <t>Genzime de Colombia Ltda.</t>
  </si>
  <si>
    <t>ICFES</t>
  </si>
  <si>
    <t>Iglesia sueca</t>
  </si>
  <si>
    <t>Instituto Colombiano de Bienestar Familiar</t>
  </si>
  <si>
    <t>Instituto de Investigación de Recursos Biológicos Alexander von Humboldt</t>
  </si>
  <si>
    <t>Northeastern University</t>
  </si>
  <si>
    <t>Trustees for the University of Pennsylvania</t>
  </si>
  <si>
    <t>UNESCO - The Institute for Water Education</t>
  </si>
  <si>
    <t>Universidad del Cauca</t>
  </si>
  <si>
    <t>Departamento de Cundinamarca</t>
  </si>
  <si>
    <t>Distrito Capital</t>
  </si>
  <si>
    <t>Departamento del Huila</t>
  </si>
  <si>
    <t>Apoyo a Publicaciones</t>
  </si>
  <si>
    <t>Convocatoria Interna N° 02 de 2015 Apoyo a la publicación de libros de investigación</t>
  </si>
  <si>
    <t>Convocatoria Interna N° 02 de 2016 Apoyo a la publicación de libros de investigación</t>
  </si>
  <si>
    <t>Movilidad</t>
  </si>
  <si>
    <t>APC-Colombia invita a presentar proyectos de cooperación sur-sur con México</t>
  </si>
  <si>
    <t>Otros apoyos</t>
  </si>
  <si>
    <t>Formulación proyectos regalías</t>
  </si>
  <si>
    <t>Convenio de nanotecnología</t>
  </si>
  <si>
    <t>Concurso de Apoyo a la formación de redes internacionales entre centros de investigación</t>
  </si>
  <si>
    <t>Proyectos de creación artística</t>
  </si>
  <si>
    <t>Apoyo a proyectos de creación e investigación artística</t>
  </si>
  <si>
    <t>Proyectos de Investigación</t>
  </si>
  <si>
    <t>Convocatoria Interna N° 06 de 2016 Apoyo a proyectos interdisciplinarios de investigación</t>
  </si>
  <si>
    <t>Convocatoria Interna N° 07 de 2016 Financiación de trabajos de grado de maestrías de investigación de la Pontificia Universidad Javeriana</t>
  </si>
  <si>
    <t>Convocatoria Interna N° 14 de 2016 Laudato Si´ sobre el cuidado de la casa común</t>
  </si>
  <si>
    <t>Proyectos colaborativos</t>
  </si>
  <si>
    <t>Registro de proyectos de investigación financiados con recursos propios de las facultades - institutos no adscritos a facultad.</t>
  </si>
  <si>
    <t>Semilleros de Investigación</t>
  </si>
  <si>
    <t>Convocatoria Interna N° 08 de 2016 - permanente - Apoyo a semilleros de investigación</t>
  </si>
  <si>
    <t>Convocatoria semilleros aportando al conocimiento 2016</t>
  </si>
  <si>
    <t>Proyectos de investigación</t>
  </si>
  <si>
    <t>Financiación de proyectos 2016 hasta por 15 millones de pesos</t>
  </si>
  <si>
    <t>Cofinanciación permanente de proyectos de investigación con financiación externa 2016</t>
  </si>
  <si>
    <t>Pasantías internacionales para la conformación de redes de investigación 2016</t>
  </si>
  <si>
    <t>Incentivos adicionales por producción intelectual de alta calidad</t>
  </si>
  <si>
    <t>Apoyo para utilerías y varios para los grupos de investigación</t>
  </si>
  <si>
    <t>Jóvenes investigadores Colciencias 2016</t>
  </si>
  <si>
    <t>TIPO DE ACTIVIDAD</t>
  </si>
  <si>
    <t>INSTRUMENTO DE ASIGNACIÓN DE RECURSOS</t>
  </si>
  <si>
    <t>NO APROBADAS</t>
  </si>
  <si>
    <t>APROBADAS</t>
  </si>
  <si>
    <t>RECURSOS APORTADOS POR LA PUJ</t>
  </si>
  <si>
    <t>Nuevas Publicaciones</t>
  </si>
  <si>
    <t>Circular No. 2- 2014 - Registro extemporáneo de proyectos de investigación en el SIAP</t>
  </si>
  <si>
    <t>Proyectos de investigación financiados con recursos propios de las facultades</t>
  </si>
  <si>
    <t>Creación artística e investigación-creación</t>
  </si>
  <si>
    <t>Convocatoria 010- Apoyo a proyectos de investigación y/o creación en artes y formas asimilables de producción de conocimiento</t>
  </si>
  <si>
    <t>Convocatoria 010- Apoyo a proyectos de investigación y/o creación en artes y formas asimilables de producción de conocimiento -Con recursos del Banco Santander</t>
  </si>
  <si>
    <t>Proyectos de creación artística financiados con recursos propios de las facultades</t>
  </si>
  <si>
    <t xml:space="preserve">
Circular No. 12- 2013. Pasantía de investigación para profesores de planta de la PUJ
</t>
  </si>
  <si>
    <t>Financiación de proyectos 2014 hasta por 15 millones de pesos</t>
  </si>
  <si>
    <t>Cofinanciación permanente de proyectos de investigación con financiación externa 2014</t>
  </si>
  <si>
    <t>Pasantías internacionales para la conformación de redes de investigación 2014</t>
  </si>
  <si>
    <t>Jóvenes investigadores Colciencias 2014</t>
  </si>
  <si>
    <t>VRI 03 - Segundo corte. Financiación de estancias posdoctorales de investigadores externos a la Pontificia Universidad Javeriana 2014</t>
  </si>
  <si>
    <t>VRI 04 - Segundo corte. Apoyo a proyectos de investigación de profesores de planta con título de doctor 2014</t>
  </si>
  <si>
    <t>VRI 05 - Segundo corte. Convocatoria interna - financiación de proyectos de investigación como apoyo a los programas de doctorado de la Pontificia Universidad Javeriana 2014</t>
  </si>
  <si>
    <t>VRI 06 - Segundo corte. Convocatoria interna - apoyo a proyectos interdisciplinarios de investigación para el fortalecimiento de grupos de investigación 2014</t>
  </si>
  <si>
    <t>VRI 04 - Convocatoria interna - apoyo a proyectos de investigación de profesores de planta con título de doctor 2015</t>
  </si>
  <si>
    <t>VRI 05 - Convocatoria interna - financiación de proyectos de investigación como apoyo a los programas de doctorado de la Pontificia Universidad Javeriana 2015</t>
  </si>
  <si>
    <t>VRI 06 - Convocatoria interna - apoyo a proyectos interdisciplinarios de investigación para el fortalecimiento de grupos de investigación 2015</t>
  </si>
  <si>
    <t>VRI 11 - Convocatoria interna - apoyo a proyectos de investigación para el acompañamiento a las obras de la Compañía de Jesús 2015</t>
  </si>
  <si>
    <t>VRI 12 - Convocatoria interna - permanente - apoyo a proyectos de investigación para el acompañamiento a las obras de la Compañía de Jesús 2015</t>
  </si>
  <si>
    <t>Proyectos con recursos propios</t>
  </si>
  <si>
    <t>Apoyo a publicaciones</t>
  </si>
  <si>
    <t>VRI 02 - Convocatoria interna - apoyo a la publicación de libros de investigación 2014</t>
  </si>
  <si>
    <t>Formulación propuestas de regalías</t>
  </si>
  <si>
    <t>PUJ010CREART2015 - Apoyo a proyectos de investigación y/o creación en artes y formas asimilables de producción de conocimiento 2015</t>
  </si>
  <si>
    <t>PUJCREAPERM - Registro de proyectos de creación artística financiados con recursos propios de las facultades - institutos no adscritos a facultad</t>
  </si>
  <si>
    <t xml:space="preserve">Semilleros de investigación </t>
  </si>
  <si>
    <t>VRI 08 - Convocatoria interna - permanente - apoyo a semilleros de investigación 2015</t>
  </si>
  <si>
    <t>Financiación de proyectos 2015 hasta por 15 millones de pesos</t>
  </si>
  <si>
    <t>Cofinanciación permanente de proyectos de investigación con financiación externa 2015</t>
  </si>
  <si>
    <t>Pasantías internacionales para la conformación de redes de investigación 2015</t>
  </si>
  <si>
    <t>Jóvenes investigadores Colciencias 2015</t>
  </si>
  <si>
    <t>A</t>
  </si>
  <si>
    <t>D</t>
  </si>
  <si>
    <t>Scopus</t>
  </si>
  <si>
    <t>Article</t>
  </si>
  <si>
    <t>Article in press</t>
  </si>
  <si>
    <t>Book</t>
  </si>
  <si>
    <t>Book Chapter</t>
  </si>
  <si>
    <t>Conference Paper</t>
  </si>
  <si>
    <t>Editorial</t>
  </si>
  <si>
    <t>Erratum</t>
  </si>
  <si>
    <t>Letter</t>
  </si>
  <si>
    <t>Note</t>
  </si>
  <si>
    <t xml:space="preserve">Review </t>
  </si>
  <si>
    <t>Short survey</t>
  </si>
  <si>
    <t>Web of science (Colección principal)</t>
  </si>
  <si>
    <t>Bibliographical Item</t>
  </si>
  <si>
    <t>Book Review</t>
  </si>
  <si>
    <t>Correction</t>
  </si>
  <si>
    <t>Meeting Abstract</t>
  </si>
  <si>
    <t>News Item</t>
  </si>
  <si>
    <t>Bioquímica Experimental y Computacional</t>
  </si>
  <si>
    <t>Enfermedades infecciosas</t>
  </si>
  <si>
    <t>Instituto de Genética Humana</t>
  </si>
  <si>
    <t>Departamento de Epidemiologia Clínica y Bioestadística</t>
  </si>
  <si>
    <t>Grupo de Automática y Robótica - GAR</t>
  </si>
  <si>
    <t>GRUPO DE INVESTIGACIÓN</t>
  </si>
  <si>
    <t>Bioquímica experimental y computacional</t>
  </si>
  <si>
    <t>Grupo de biotecnología ambiental e industrial</t>
  </si>
  <si>
    <t>Instituto de Errores Innatos del Metabolismo</t>
  </si>
  <si>
    <t>Unidad de Ecología y Sistemática (UNESIS)</t>
  </si>
  <si>
    <t>Unidad de Saneamiento y Biotecnología Ambiental (USBA)</t>
  </si>
  <si>
    <t xml:space="preserve">Instituto de Genética Humana </t>
  </si>
  <si>
    <t>Ecología y territorio</t>
  </si>
  <si>
    <t>Centro de estudios de ergonomía</t>
  </si>
  <si>
    <t>Centro de investigaciones en optimización y logística - CIOL</t>
  </si>
  <si>
    <t xml:space="preserve">Pedagogía, tecnología y sociedad en las artes visuales </t>
  </si>
  <si>
    <t>Salud y calidad de vida</t>
  </si>
  <si>
    <t>Grupo de medición y evaluación psicológica</t>
  </si>
  <si>
    <t>Aprendizaje y sociedad de la información</t>
  </si>
  <si>
    <t>Bioingeniería, análisis de señales y procesamiento de imágenes</t>
  </si>
  <si>
    <t>Centro de Estudios de Ergonomía</t>
  </si>
  <si>
    <t>CEPIT: Sistemas de Control, Electrónica de Potencia y Gestión de la Innovación Tecnológica</t>
  </si>
  <si>
    <t>Ciencia e Ingeniería del agua y el ambiente</t>
  </si>
  <si>
    <t>Física matemática</t>
  </si>
  <si>
    <t>Grupo de investigación en psicología y salud</t>
  </si>
  <si>
    <t>Inmunobiología y biología celular</t>
  </si>
  <si>
    <t xml:space="preserve">Instituto de Genética humana </t>
  </si>
  <si>
    <t>Terapia celular y molecular</t>
  </si>
  <si>
    <t>Unidad de investigaciones agropecuarias</t>
  </si>
  <si>
    <t>Unidad de saneamiento y biotecnología ambiental (USBA)</t>
  </si>
  <si>
    <t>Grupo Destino</t>
  </si>
  <si>
    <t>N.A. *</t>
  </si>
  <si>
    <t>Instituto De Bioética</t>
  </si>
  <si>
    <t>Centro para el Aprendizaje, la Enseñanza y la Evaluación</t>
  </si>
  <si>
    <t>Inmersión Local en Inglés</t>
  </si>
  <si>
    <t>Cursos de inglés Berlitz</t>
  </si>
  <si>
    <t>SURA ARL</t>
  </si>
  <si>
    <t>Consejo Comunitario del Rio Yurumangui</t>
  </si>
  <si>
    <t>Corporación Autónoma Regional del Valle del Cauca</t>
  </si>
  <si>
    <t>Corporación Manos Visibles</t>
  </si>
  <si>
    <t>Emcali</t>
  </si>
  <si>
    <t>Secretaría de Cultura Municipal</t>
  </si>
  <si>
    <t>Nalsani - Totto</t>
  </si>
  <si>
    <t>UNFPA</t>
  </si>
  <si>
    <t>Vicerrectoría Administrativa</t>
  </si>
  <si>
    <t>Vicerrectoría del Medio Universitario</t>
  </si>
  <si>
    <t>Vicerrectoría administrativa</t>
  </si>
  <si>
    <t>Colaboradores</t>
  </si>
  <si>
    <t>Programa Desarrollo Personal</t>
  </si>
  <si>
    <t>Consulta psicoterapéutica</t>
  </si>
  <si>
    <t xml:space="preserve">Programa Universidad Saludable </t>
  </si>
  <si>
    <t>Consulta especializada (sexualidad, ginecológica, dermatológica, etc.)</t>
  </si>
  <si>
    <t xml:space="preserve">Programa El Reto de Aprender </t>
  </si>
  <si>
    <t>Asesorías psicopedagógicas</t>
  </si>
  <si>
    <t>Orientación vocacional</t>
  </si>
  <si>
    <t xml:space="preserve">Programa El Reto de Enseñar </t>
  </si>
  <si>
    <t>Asesoría individual a docentes</t>
  </si>
  <si>
    <t>Atención médica, procedimientos de enfermería y paramédico</t>
  </si>
  <si>
    <t>Actividades grupales</t>
  </si>
  <si>
    <t>Atención integral deportistas</t>
  </si>
  <si>
    <t>Taller de desarrollo personal</t>
  </si>
  <si>
    <t xml:space="preserve">Proyecto Ser Pareja </t>
  </si>
  <si>
    <t xml:space="preserve">Jornada de dermatología </t>
  </si>
  <si>
    <t xml:space="preserve">Jornadas de vacunación </t>
  </si>
  <si>
    <t xml:space="preserve">Jornada de donación de sangre </t>
  </si>
  <si>
    <t>Riesgo cardiovascular</t>
  </si>
  <si>
    <t xml:space="preserve">Capacitación y talleres de salud sexual </t>
  </si>
  <si>
    <t>Jornada de desparasitación</t>
  </si>
  <si>
    <t>Capacitación línea 711</t>
  </si>
  <si>
    <t>Exposalud: talleres, charlas, etc.</t>
  </si>
  <si>
    <t>Articulación con la academia (actividades en asignaturas)</t>
  </si>
  <si>
    <t>Talleres o charlas grupales en diferentes temas</t>
  </si>
  <si>
    <t>Asesorías psicopedagógicas grupales</t>
  </si>
  <si>
    <t>Curso aprendizaje estratégico Eureka</t>
  </si>
  <si>
    <t>Curso virtual de aprendizaje estratégico</t>
  </si>
  <si>
    <t>Talleres psicopedagógicos</t>
  </si>
  <si>
    <t>Taller neojaverianos</t>
  </si>
  <si>
    <t>Juegos mentales</t>
  </si>
  <si>
    <t>Taller orientación vocacional</t>
  </si>
  <si>
    <t xml:space="preserve">Acompañamiento a las transiciones: becados y neos </t>
  </si>
  <si>
    <t>Café Maestro</t>
  </si>
  <si>
    <t>Seminario taller Formación en Liderazgo</t>
  </si>
  <si>
    <t>Seminario estudiantes</t>
  </si>
  <si>
    <t>Seminario colaboradores</t>
  </si>
  <si>
    <t>Equipamiento para el trabajo</t>
  </si>
  <si>
    <t>Acompañamiento individual y asesoría en hoja de vida</t>
  </si>
  <si>
    <t>Fuera del Campus</t>
  </si>
  <si>
    <t>Semana Javeriana</t>
  </si>
  <si>
    <t>Javeriana Canta</t>
  </si>
  <si>
    <t>Creatividad y promoción</t>
  </si>
  <si>
    <t>Agenda Cultural</t>
  </si>
  <si>
    <t>Eventos de auditorio - Franja: Al Final de la Tarde</t>
  </si>
  <si>
    <t>Miércoles de Cuento</t>
  </si>
  <si>
    <t>Eventos y plataformas culturales</t>
  </si>
  <si>
    <t>Navidad Javeriana</t>
  </si>
  <si>
    <t>Bienvenida a neojaverianos</t>
  </si>
  <si>
    <t>Eventos en alianza</t>
  </si>
  <si>
    <t>Fomento cultural</t>
  </si>
  <si>
    <t>Recital en el Hospital</t>
  </si>
  <si>
    <t>Expresión cultural</t>
  </si>
  <si>
    <t>Grupos Culturales</t>
  </si>
  <si>
    <t>Grupos Culturales Institucionales</t>
  </si>
  <si>
    <t>Grupos Culturales de facultad</t>
  </si>
  <si>
    <t>Talleres y clases abiertas</t>
  </si>
  <si>
    <t>Experiencias de representación, competencias, festivales y encuentros a nivel Bogotá</t>
  </si>
  <si>
    <t>Experiencias de representación, competencias, festivales y encuentros a nivel nacional</t>
  </si>
  <si>
    <t>Experiencias de representación, competencias, festivales y encuentros a internacional</t>
  </si>
  <si>
    <t>SERVICIO O EXPERIENCIA</t>
  </si>
  <si>
    <t>ASISTENCIA</t>
  </si>
  <si>
    <t>Estudiantes de intercambio</t>
  </si>
  <si>
    <t>Actuación para teatro</t>
  </si>
  <si>
    <t>Pintura y dibujo, diseño y composición</t>
  </si>
  <si>
    <t>Escultura y talla en madera 1</t>
  </si>
  <si>
    <t>Fotografía</t>
  </si>
  <si>
    <t>Joyería</t>
  </si>
  <si>
    <t>Percusión</t>
  </si>
  <si>
    <t>Perfusión</t>
  </si>
  <si>
    <t>Técnica vocal</t>
  </si>
  <si>
    <t>Video</t>
  </si>
  <si>
    <t>Vitral</t>
  </si>
  <si>
    <t>Fundición a la cera perdida</t>
  </si>
  <si>
    <t>Construcción y diseño</t>
  </si>
  <si>
    <t>Estudiantes intercambio</t>
  </si>
  <si>
    <t>Ajedrez</t>
  </si>
  <si>
    <t>Baloncesto</t>
  </si>
  <si>
    <t>Fútbol</t>
  </si>
  <si>
    <t>Fútbol sala</t>
  </si>
  <si>
    <t>Karate</t>
  </si>
  <si>
    <t>Kung fu</t>
  </si>
  <si>
    <t>Natación</t>
  </si>
  <si>
    <t>Polo acuático</t>
  </si>
  <si>
    <t>Rugby</t>
  </si>
  <si>
    <t>Tenis de campo</t>
  </si>
  <si>
    <t>Tenis de mesa</t>
  </si>
  <si>
    <t>Ultimate</t>
  </si>
  <si>
    <t>Voleibol</t>
  </si>
  <si>
    <t>Capoeira</t>
  </si>
  <si>
    <t>Taichí</t>
  </si>
  <si>
    <t>Yoga</t>
  </si>
  <si>
    <t>Acondicionamiento físico</t>
  </si>
  <si>
    <t>Atletismo</t>
  </si>
  <si>
    <t>Cardiobox</t>
  </si>
  <si>
    <t>Gimnasia dirigida</t>
  </si>
  <si>
    <t>Gimnasio</t>
  </si>
  <si>
    <t>Rumba aeróbica</t>
  </si>
  <si>
    <t>Spinning</t>
  </si>
  <si>
    <t>Cuerpo Consentido</t>
  </si>
  <si>
    <t>Clínica Internacional Polo Acuático</t>
  </si>
  <si>
    <t>Curso Natación Brigada</t>
  </si>
  <si>
    <t>Festival de Verano</t>
  </si>
  <si>
    <t>Copa Magis</t>
  </si>
  <si>
    <t>Torneo Interroscas</t>
  </si>
  <si>
    <t>Cátedra del deporte</t>
  </si>
  <si>
    <t>Taller de conciencia corporal</t>
  </si>
  <si>
    <t>Taller de capoeira Angola</t>
  </si>
  <si>
    <t>Cátedra del deporte: Chikung</t>
  </si>
  <si>
    <t>Curso internacional de Chikung</t>
  </si>
  <si>
    <t>Taller manejo del estrés junio</t>
  </si>
  <si>
    <t>Taller manejo del estrés noviembre</t>
  </si>
  <si>
    <t>Conversatorio: nutrición y salud</t>
  </si>
  <si>
    <t>Taller de Mulán Chuan</t>
  </si>
  <si>
    <t>Ciclopaseo CBT</t>
  </si>
  <si>
    <t>Torneo de barras</t>
  </si>
  <si>
    <t>Muestra de actividades</t>
  </si>
  <si>
    <t xml:space="preserve">I Escalada Rapel Potrerito </t>
  </si>
  <si>
    <t>Caminatas 1er semestre</t>
  </si>
  <si>
    <t>Rapel y escalada Dapa</t>
  </si>
  <si>
    <t>Caminata Toboganes</t>
  </si>
  <si>
    <t>Caminata Alto del Trueno</t>
  </si>
  <si>
    <t>Caminata Pico del Loro</t>
  </si>
  <si>
    <t>Caminata San Cipriano</t>
  </si>
  <si>
    <t>Caminata a Villa Carmelo</t>
  </si>
  <si>
    <t>Caminata Charco Escondido</t>
  </si>
  <si>
    <t>Caminata La Cueva</t>
  </si>
  <si>
    <t>Caminatas</t>
  </si>
  <si>
    <t>Curso de Buceo</t>
  </si>
  <si>
    <t>Torneo Farallones Rugby</t>
  </si>
  <si>
    <t>Carrera de la Mujer</t>
  </si>
  <si>
    <t>Copa invitacional baloncesto femenino</t>
  </si>
  <si>
    <t>Copa Javeriana de baloncesto femenino</t>
  </si>
  <si>
    <t>Copa Atlas de fútbol femenino</t>
  </si>
  <si>
    <t xml:space="preserve">II Copa internacional URL (Guatemala) </t>
  </si>
  <si>
    <t>Juegos zonales universitarios</t>
  </si>
  <si>
    <t>Copa Javeriana de Ultimate</t>
  </si>
  <si>
    <t>Juegos regionales de Ultimate</t>
  </si>
  <si>
    <t>Paradas formativas</t>
  </si>
  <si>
    <t>Festival Nacional de Voleibol</t>
  </si>
  <si>
    <t>Torneo Voleibol EIA (Medellín)</t>
  </si>
  <si>
    <t>Séptima Velada Sanda</t>
  </si>
  <si>
    <t>Torneo ascenso tenis de campo</t>
  </si>
  <si>
    <t>Torneo abierto tenis de campo Club Cañasgordas</t>
  </si>
  <si>
    <t>Torneo Club Panteras de Baloncesto Nariño</t>
  </si>
  <si>
    <t>Torneo de Polo Acuático Fiestas del Mar</t>
  </si>
  <si>
    <t>Torneo empresarial Epsa</t>
  </si>
  <si>
    <t>Copa UAO</t>
  </si>
  <si>
    <t>Copa Germán Marín Polo Acuático</t>
  </si>
  <si>
    <t>Proveedor Integral Tenis de Campo</t>
  </si>
  <si>
    <t>Torneo de Tenis Campo Verde</t>
  </si>
  <si>
    <t>Media Maratón Cali</t>
  </si>
  <si>
    <t>5a Carrera  Atlética U. Libre</t>
  </si>
  <si>
    <t>Copa ICESI</t>
  </si>
  <si>
    <t>Copa Loyola</t>
  </si>
  <si>
    <t>Copa UCC</t>
  </si>
  <si>
    <t>Torneo Nacional Polo Acuático</t>
  </si>
  <si>
    <t>Copa Champion Fútbol Sala</t>
  </si>
  <si>
    <t>Juegos Universitarios Nacionales</t>
  </si>
  <si>
    <t>Copa Baloncesto USC</t>
  </si>
  <si>
    <t>II Copa Nacional EAFIT</t>
  </si>
  <si>
    <t>1er torneo fútbol sala femenino</t>
  </si>
  <si>
    <t>Torneo primíparos fútbol sala</t>
  </si>
  <si>
    <t>Torneo fútbol U. San Martín</t>
  </si>
  <si>
    <t>Copa Élite de Baloncesto</t>
  </si>
  <si>
    <t>7mo Torneo Natación RED OUN</t>
  </si>
  <si>
    <t>II Copa Unicatólica</t>
  </si>
  <si>
    <t>Velada de Sanda Kung Fu</t>
  </si>
  <si>
    <t>Invitación USABU</t>
  </si>
  <si>
    <t>IV Copa Flamingo Pereira</t>
  </si>
  <si>
    <t>Copa Santiago de Cali Karate Do</t>
  </si>
  <si>
    <t>Novena velada de Sanda</t>
  </si>
  <si>
    <t>Nacional Sub 21 Tenis de Mesa</t>
  </si>
  <si>
    <t>Séptimo Encuentro Internacional de Capoeira</t>
  </si>
  <si>
    <t>Copa Linavalle de polo Acuático</t>
  </si>
  <si>
    <t>Copa máster de Natación</t>
  </si>
  <si>
    <t>Copa UAO de fútbol sala</t>
  </si>
  <si>
    <t>Copa Uniminuto</t>
  </si>
  <si>
    <t>Campeonato de Liga Fútbol Sala</t>
  </si>
  <si>
    <t>Campeonato Nacional Club Delfines de Natación</t>
  </si>
  <si>
    <t>Carrera Atlética Univalle</t>
  </si>
  <si>
    <t>Carrera de la Luz</t>
  </si>
  <si>
    <t>Copa Camacho de fútbol sala</t>
  </si>
  <si>
    <t>III Carrera Atlética Univalle</t>
  </si>
  <si>
    <t>Deporte</t>
  </si>
  <si>
    <t>General</t>
  </si>
  <si>
    <t>Empleados Administrativos</t>
  </si>
  <si>
    <t>Externos</t>
  </si>
  <si>
    <t>Formación del Cuerpo Apostólico</t>
  </si>
  <si>
    <t>Talleres de Identidad Ignaciana (general)/jornadas PPVV</t>
  </si>
  <si>
    <t>Plan de formación colaboradores (profesores/admon.)</t>
  </si>
  <si>
    <t>Plan de formación operacionales</t>
  </si>
  <si>
    <t>Eucaristías y celebraciones litúrgicas</t>
  </si>
  <si>
    <t xml:space="preserve">Talleres de crecimiento interior </t>
  </si>
  <si>
    <t xml:space="preserve">Sacramento de la confirmación </t>
  </si>
  <si>
    <t>Sacramento de la comunión y la reconciliación</t>
  </si>
  <si>
    <t>Grupo de oración y discernimiento</t>
  </si>
  <si>
    <t>Acompañamiento espiritual</t>
  </si>
  <si>
    <t>Ejercicios espirituales de tres días</t>
  </si>
  <si>
    <t>Ejercicios espirituales en la vida corriente</t>
  </si>
  <si>
    <t>Seminario de formación permanente</t>
  </si>
  <si>
    <t>Taller de formación para la vida</t>
  </si>
  <si>
    <t>Jornada social formativa</t>
  </si>
  <si>
    <t>Retiro espiritual 1 día</t>
  </si>
  <si>
    <t>Retiro espiritual 2 días</t>
  </si>
  <si>
    <t>Saber y Responsabilidad Social Universitaria</t>
  </si>
  <si>
    <t>Programa de Liderazgo Ausjal</t>
  </si>
  <si>
    <t xml:space="preserve">Comunidades de Vida </t>
  </si>
  <si>
    <t>Voluntariado social universitario</t>
  </si>
  <si>
    <t>Participación eventos externos (claveriada)</t>
  </si>
  <si>
    <t>Prácticas estudiantiles</t>
  </si>
  <si>
    <t>Campamento misión</t>
  </si>
  <si>
    <t>Voluntariado javeriano solidario</t>
  </si>
  <si>
    <t>Formación Humana y Cultivo de la Fe</t>
  </si>
  <si>
    <t>Accidentes fuera de la institución</t>
  </si>
  <si>
    <t>Accidente en práctica de la universidad</t>
  </si>
  <si>
    <t>No registra información</t>
  </si>
  <si>
    <t>Artefactos tridimensionales</t>
  </si>
  <si>
    <t>Base de datos</t>
  </si>
  <si>
    <t>Encabezado de seriada</t>
  </si>
  <si>
    <t>Grabación sonora</t>
  </si>
  <si>
    <t>Libros y monografías</t>
  </si>
  <si>
    <t>Mapa</t>
  </si>
  <si>
    <t>Material visual</t>
  </si>
  <si>
    <t>Música</t>
  </si>
  <si>
    <t>Periódico</t>
  </si>
  <si>
    <t>Prueba psicológica</t>
  </si>
  <si>
    <t>Publicación seriada</t>
  </si>
  <si>
    <t>Trabajo de grado</t>
  </si>
  <si>
    <t>Videograbación</t>
  </si>
  <si>
    <t>TÍTULOS</t>
  </si>
  <si>
    <t>VOLÚMENES</t>
  </si>
  <si>
    <t>Archivos computador</t>
  </si>
  <si>
    <t>TIPOS DE PUBLICACIÓN</t>
  </si>
  <si>
    <t>Espacio</t>
  </si>
  <si>
    <t>Área del Campus</t>
  </si>
  <si>
    <t>Intervención edificación</t>
  </si>
  <si>
    <t>Centro de expresión cultural</t>
  </si>
  <si>
    <t>Intervención verde</t>
  </si>
  <si>
    <t>Rectoría de la Seccional</t>
  </si>
  <si>
    <t>Cambio de fachada edificio Palmas</t>
  </si>
  <si>
    <t>Especialización en Psiquiatría</t>
  </si>
  <si>
    <t>Maestría en Gerencia de la Responsabilidad Social y Sostenibilidad Empresarial</t>
  </si>
  <si>
    <t>Especialización en Psiquiatría General de Enlace</t>
  </si>
  <si>
    <t>Especialización en Psiquiatría General de Niños y Adolescentes</t>
  </si>
  <si>
    <t>ESPECIALIZACIÓN CLÍNICA-QUIRÚRGICA</t>
  </si>
  <si>
    <t>ESTADO</t>
  </si>
  <si>
    <t>VIGENCIA (años)</t>
  </si>
  <si>
    <t>Especialización en Mediación de Conflicto</t>
  </si>
  <si>
    <t>Especialización en Familia</t>
  </si>
  <si>
    <t>Maestría en Administración de Empresas</t>
  </si>
  <si>
    <t>Especialización en Modelación y Simulación</t>
  </si>
  <si>
    <t>Maestría en Administración de Empresas - Pasto</t>
  </si>
  <si>
    <t>Especialización en Hematología en El Laboratorio Clínico y Manejo del Banco de Sangre</t>
  </si>
  <si>
    <t>Maestría en Administración de Empresas - Pereira</t>
  </si>
  <si>
    <t>Maestría en Ciencias Económicas y de Gestión</t>
  </si>
  <si>
    <t>Maestría en Administración de Empresas - Barranquilla</t>
  </si>
  <si>
    <t>Especialización en Ingeniería de Software</t>
  </si>
  <si>
    <t>Maestría en Administración de Empresas Modalidad Ejecutivo</t>
  </si>
  <si>
    <t>Grupos Interinstitucionales</t>
  </si>
  <si>
    <t>Grupos más de una unidad</t>
  </si>
  <si>
    <t>Apoyo a la enseñanza</t>
  </si>
  <si>
    <t>Enseñanza y Aprendizaje</t>
  </si>
  <si>
    <t>Sede Central</t>
  </si>
  <si>
    <t>Maestría en Economía (extensión de Javeriana Bogotá)</t>
  </si>
  <si>
    <t>Otras entidades diferentes a ICETEX</t>
  </si>
  <si>
    <t>TIPO DE LÍNEA DE CRÉDITO</t>
  </si>
  <si>
    <t>LÍNEA DE CRÉDITO</t>
  </si>
  <si>
    <t>Fundación Sociedad Portuaria de Buenaventura</t>
  </si>
  <si>
    <t>Ciencias Económicas y Administrativas</t>
  </si>
  <si>
    <t>Ciencias Jurídicas</t>
  </si>
  <si>
    <t>Ingeniería</t>
  </si>
  <si>
    <t>Ciencias Políticas y Relaciones Internacionales</t>
  </si>
  <si>
    <t>Cámara de Comercio</t>
  </si>
  <si>
    <t>Alcaldía Mayor de Bogotá D.C.</t>
  </si>
  <si>
    <t>Fundación para el Desarrollo en Justicia</t>
  </si>
  <si>
    <t>Fundación para la Promoción de la Investigación</t>
  </si>
  <si>
    <t>Instituto Colombiano para La Evaluación</t>
  </si>
  <si>
    <t>Convocatoria de proyectos conjuntos Javeriana Cali - Javeriana Bogotá</t>
  </si>
  <si>
    <t>Convocatoria de proyectos conjuntos Javeriana Cali - Univalle</t>
  </si>
  <si>
    <t>DIRECTV</t>
  </si>
  <si>
    <t>Universidad Iberoamericana (Unibe)</t>
  </si>
  <si>
    <t>Fundación Música en los Templos</t>
  </si>
  <si>
    <t>Trinity College Dublin</t>
  </si>
  <si>
    <t>Educación y Pedagogía</t>
  </si>
  <si>
    <t xml:space="preserve">Ágape grupo de Pop </t>
  </si>
  <si>
    <t>Carrera Atlética UAO</t>
  </si>
  <si>
    <t>II Departamental tenis de mesa</t>
  </si>
  <si>
    <t>II Torneo departamental tenis de mesa</t>
  </si>
  <si>
    <t>I Departamental tenis de mesa</t>
  </si>
  <si>
    <t>Biotecnología e innovación</t>
  </si>
  <si>
    <t>Colección primer folio - tres cuentos de Rubén Darío</t>
  </si>
  <si>
    <t>Justicia transicional en equilibrio</t>
  </si>
  <si>
    <t>Gerencia y Políticas de Salud 15-30</t>
  </si>
  <si>
    <t>Reforzamiento estructural y remodelación de la casa Olano 2 para oficinas de Campus Nova</t>
  </si>
  <si>
    <t>Remodelación oficinas de Gestión Estudiantil</t>
  </si>
  <si>
    <t>Remodelación y adecuación de la Oficina de Relaciones Internacionales</t>
  </si>
  <si>
    <t>Edificio Instituto de Genética Humana - oficinas - piso 1 y piso 4</t>
  </si>
  <si>
    <t>Adecuación de baños y palcos para personal en situación de movilidad reducida en auditorio ABC</t>
  </si>
  <si>
    <t>Edificio Casetas de Música- Seguridad y Salud en el Trabajo e Instituto Salud Pública</t>
  </si>
  <si>
    <t>Edificio Jesús Maria Fernandez Biblioteca, Reforzamiento + remodelación: P0, P1, P2 y P3</t>
  </si>
  <si>
    <t>Edificio Manuel Briceño Jáuregui S.J. - Facultad de Psicología</t>
  </si>
  <si>
    <t>Contaduría Pública (Nocturna)</t>
  </si>
  <si>
    <t>Contaduría Pública (Diurna)</t>
  </si>
  <si>
    <t>Administración de Empresas (Nocturna)</t>
  </si>
  <si>
    <t>Administración de Empresas (Diurna)</t>
  </si>
  <si>
    <t>Maestría en Matemáticas</t>
  </si>
  <si>
    <t>Especialización en Neonatología</t>
  </si>
  <si>
    <t>Especialización en Cirugía de Mano</t>
  </si>
  <si>
    <t>Especialización en Gerencia de la Calidad de Los Servicios de Salud</t>
  </si>
  <si>
    <t>Maestría en Enfermería en Cuidado Paliativo</t>
  </si>
  <si>
    <t>Maestría en Enfermería en Cuidado Crítico</t>
  </si>
  <si>
    <t>Maestría en Enfermería Oncológica</t>
  </si>
  <si>
    <t>Especialización en Economía para No Economistas</t>
  </si>
  <si>
    <t>Maestría en Abordajes Psicosociales para la Construcción de Culturas de Paz</t>
  </si>
  <si>
    <t>Segunda Renovación</t>
  </si>
  <si>
    <t>Carrera de Licenciatura en Teología</t>
  </si>
  <si>
    <t>Carrera de Licenciatura en Pedagogía Infantil</t>
  </si>
  <si>
    <t>Carrera de Licenciatura en Lenguas Modernas</t>
  </si>
  <si>
    <t>Carrera de Licenciatura en Filosofía</t>
  </si>
  <si>
    <t>12735 del 28 de diciembre del 2010</t>
  </si>
  <si>
    <t>6766 del 31 de mayo del 2013</t>
  </si>
  <si>
    <t>resolucion 13579 del 02 septiembre 2015</t>
  </si>
  <si>
    <t>7452 del 14 de junio 2013</t>
  </si>
  <si>
    <t>Resolución 16727 del 24 de agosto de 2017</t>
  </si>
  <si>
    <t>Resolución 8891 del 19 de junio 2015</t>
  </si>
  <si>
    <t>Resolución 12620 de 14 agosto de 2015</t>
  </si>
  <si>
    <t>Resolución 24502 del 10 de noviembre de 2017</t>
  </si>
  <si>
    <t>Resolución 16218 de 30 de septiembre de 2015</t>
  </si>
  <si>
    <t>Resolución 20963 del 22 de diciembre de 2015</t>
  </si>
  <si>
    <t>Resolución 24497 del 10 de noviembre de 2017</t>
  </si>
  <si>
    <t>Resolución 16178 de 30 de septiembre de 2015</t>
  </si>
  <si>
    <t>Resolución 24512 del 10 de noviembre de 2017</t>
  </si>
  <si>
    <t>Resolución 11715 del 09 de junio de 2017</t>
  </si>
  <si>
    <t>Resolución 29163 del 26 de diciembre de 2017</t>
  </si>
  <si>
    <t>Resolución 16231 del 30 de septiembre de 2015</t>
  </si>
  <si>
    <t>Resolución 11714 del 09 de junio de 2017</t>
  </si>
  <si>
    <t>Resolución 16213 de 30 de septiembre 2015</t>
  </si>
  <si>
    <t>Resolución 19150 de 30-sep-2016</t>
  </si>
  <si>
    <t>Resolución 12619 de 14 de agosto de 2015</t>
  </si>
  <si>
    <t>Resolución 15556 del 1 de noviembre del 2013</t>
  </si>
  <si>
    <t>Resolución 22938 del 31 de diciembte de 2014</t>
  </si>
  <si>
    <t>Resolución 6692 del 9 de mayo de 2014</t>
  </si>
  <si>
    <t>Resolución 16204 de 30 de septiembre de 2015</t>
  </si>
  <si>
    <t>Resolución 14968 del 19 de noviembre de 2012</t>
  </si>
  <si>
    <t>Resolución 1085 del 28 de enero de 2014</t>
  </si>
  <si>
    <t>Resolución 16107 del 4 agosto 2016</t>
  </si>
  <si>
    <t>Resolución 10610 del 14 de julio de 2015</t>
  </si>
  <si>
    <t>Resolución 14317 del 7 de septiembre de 2015</t>
  </si>
  <si>
    <t>Resolución 5093  del 10 de abril de 2014</t>
  </si>
  <si>
    <t>Resolución 16220 de 30 de septiembre de 2015</t>
  </si>
  <si>
    <t>Resolución 16182 de 30 de septiembre de 2015</t>
  </si>
  <si>
    <t>Resolución 10767 del 24 de noviembre de 2011</t>
  </si>
  <si>
    <t>Resolución 15695 del 01 de noviembre del 2013</t>
  </si>
  <si>
    <t>Resolución 24166 del 07 de noviembre de 2017</t>
  </si>
  <si>
    <t>Resolución 6971 del 15 de mayo de 2015</t>
  </si>
  <si>
    <t>Danza Urbana**</t>
  </si>
  <si>
    <t>Rectoría - PUJ</t>
  </si>
  <si>
    <t>Becas Tenaris - Tubos del Caribe Programa Educativo Roberto Rocca</t>
  </si>
  <si>
    <t>Fundación Ocmaes</t>
  </si>
  <si>
    <t>Becas Jesuitas</t>
  </si>
  <si>
    <t>Beca Fundación Mitsubishi</t>
  </si>
  <si>
    <t>Beca Arturo Calle</t>
  </si>
  <si>
    <t>Beca Schlumberger</t>
  </si>
  <si>
    <t>Beca Irma Frank</t>
  </si>
  <si>
    <t>Beca Quala</t>
  </si>
  <si>
    <t>Beca Homecenter</t>
  </si>
  <si>
    <t>Beca Cavelier</t>
  </si>
  <si>
    <t>Beca Totto</t>
  </si>
  <si>
    <t>Beca Militares</t>
  </si>
  <si>
    <t>Beca Rescate</t>
  </si>
  <si>
    <t>Beca Multidimensionales</t>
  </si>
  <si>
    <t>Regresa</t>
  </si>
  <si>
    <t>Beca Javeriano Apoya Javeriano</t>
  </si>
  <si>
    <t>Beca Julio Ramirez Jhons</t>
  </si>
  <si>
    <t>Beca Susana Ortega</t>
  </si>
  <si>
    <t>Beca Renault</t>
  </si>
  <si>
    <t>Beca Leon Posse Arboleda</t>
  </si>
  <si>
    <t>Pedro Arrupe</t>
  </si>
  <si>
    <t>Cologne University of Applied Sciences</t>
  </si>
  <si>
    <t>Universidad de Ciencias Empresariales y Sociales</t>
  </si>
  <si>
    <t>Royal Melbourne Institute of Technology - RMIT University</t>
  </si>
  <si>
    <t>Universidad Católica de la Santísima Concepción</t>
  </si>
  <si>
    <t>The Beijing Center for Chinese Studies</t>
  </si>
  <si>
    <t>Universidad Católica de Murcia</t>
  </si>
  <si>
    <t>Universidad de Loyola Andalucía</t>
  </si>
  <si>
    <t>Universidad Francisco de Vitoria</t>
  </si>
  <si>
    <t>Groupe des Instituts Nationaux des Sciences Appliquées "Groupe Insa"</t>
  </si>
  <si>
    <t>Northumbria University</t>
  </si>
  <si>
    <t>University of Namur</t>
  </si>
  <si>
    <t>Stuttgart University</t>
  </si>
  <si>
    <t>European University Viadrina</t>
  </si>
  <si>
    <t>Mount Royal University</t>
  </si>
  <si>
    <t>Universitat Jaume I</t>
  </si>
  <si>
    <t>University of Scranton</t>
  </si>
  <si>
    <t>New Jersey Institute of Techology</t>
  </si>
  <si>
    <t>Vilnius Gediminas Technical University</t>
  </si>
  <si>
    <t>University Birmingham City</t>
  </si>
  <si>
    <t>CONAHEC</t>
  </si>
  <si>
    <t>CINDA</t>
  </si>
  <si>
    <t>Uppsala University</t>
  </si>
  <si>
    <t>University of Warwick</t>
  </si>
  <si>
    <t>Benemérita Universidad Autónoma de Puebla</t>
  </si>
  <si>
    <t>Universidad de Occidente</t>
  </si>
  <si>
    <t>Universidad del Valle Atemajac</t>
  </si>
  <si>
    <t>Universidad Iberoamericana León</t>
  </si>
  <si>
    <t>Sciences Po Lille</t>
  </si>
  <si>
    <t>Universidad de Málaga</t>
  </si>
  <si>
    <t>Instituto Profesional Duoc Uc</t>
  </si>
  <si>
    <t>The University of Sydney</t>
  </si>
  <si>
    <t>Fachhochschule Erfurt</t>
  </si>
  <si>
    <t>Osnabrück University</t>
  </si>
  <si>
    <t>Universität Bonn</t>
  </si>
  <si>
    <t>Revista Iberolatinoamericana de Seguros</t>
  </si>
  <si>
    <t>Papel Político</t>
  </si>
  <si>
    <t>Ciencias políticas</t>
  </si>
  <si>
    <t>International Law</t>
  </si>
  <si>
    <t>Ciencias económicas y administrativas</t>
  </si>
  <si>
    <t>Cuadernos de Desarrollo Rural</t>
  </si>
  <si>
    <t>Universitas Psychologica</t>
  </si>
  <si>
    <t>Magis</t>
  </si>
  <si>
    <t>Cuadernos de Música, Artes  Visuales y Escénicas</t>
  </si>
  <si>
    <t>Cuadernos de Literatura</t>
  </si>
  <si>
    <t>Literatura</t>
  </si>
  <si>
    <t>Vniversitas (Jurídica)</t>
  </si>
  <si>
    <t>Universitas Scientiarum</t>
  </si>
  <si>
    <t>Ciencias básicas</t>
  </si>
  <si>
    <t>Signo y Pensamiento</t>
  </si>
  <si>
    <t>Cuadernos de Administración</t>
  </si>
  <si>
    <t>Ingeniería y Universidad</t>
  </si>
  <si>
    <t>Investigación en Enfermería</t>
  </si>
  <si>
    <t>Caracol</t>
  </si>
  <si>
    <t>Corpointegral 3</t>
  </si>
  <si>
    <t>BBVA</t>
  </si>
  <si>
    <t>Registraduría</t>
  </si>
  <si>
    <t>Grupo Aval Acciones Y Valores S.A.</t>
  </si>
  <si>
    <t>Nutresa</t>
  </si>
  <si>
    <t>Hospital Universitario de La Samaritana</t>
  </si>
  <si>
    <t>Camacol Manizales</t>
  </si>
  <si>
    <t>ACRIP</t>
  </si>
  <si>
    <t>Gobernación del Archipiélago de San Andres, Providencia y Santa Catalina</t>
  </si>
  <si>
    <t>Gobernación de San Andres Departamento Archipiélago de San Andres, Providencia Y_x000D_ Santa Catalina</t>
  </si>
  <si>
    <t>Peace Education Foundation</t>
  </si>
  <si>
    <t>Policía Nacional -Oficina de Planeación</t>
  </si>
  <si>
    <t>Instituto Nacional Penitenciario y Carcelario -INPEC</t>
  </si>
  <si>
    <t>Coltabaco</t>
  </si>
  <si>
    <t>SKL International Ab</t>
  </si>
  <si>
    <t>GIZ</t>
  </si>
  <si>
    <t>Hospital Universitario San Ignacio - HUSI</t>
  </si>
  <si>
    <t>Instituto Distrital de Turismo</t>
  </si>
  <si>
    <t>Clínica Retornar IPS SAS</t>
  </si>
  <si>
    <t>Ministerio de Relaciones Exteriores</t>
  </si>
  <si>
    <t>Instituto Nacional de Cancerología</t>
  </si>
  <si>
    <t>Universidad Latina</t>
  </si>
  <si>
    <t>Sodimac Colombia S.A.</t>
  </si>
  <si>
    <t>Centro Iberoamericano de Altos Estudios Odontológico - CIAEO</t>
  </si>
  <si>
    <t>Policía Nacional - Dirección de Protección y Servicios Especiales</t>
  </si>
  <si>
    <t>IFF América</t>
  </si>
  <si>
    <t>Hermanas Bethlemitas Provincial del Sagrado Corazón de Jesús</t>
  </si>
  <si>
    <t>Entro Ignaciano de Reflexión y Ejercicios - CIRE</t>
  </si>
  <si>
    <t>Asociación Comunidad de Vida Cristiana Colombia</t>
  </si>
  <si>
    <t>Conaced Bogotá - Convenio con Facultad de Teología</t>
  </si>
  <si>
    <t>Centro Ignaciano de Reflexión y Ejercicios - CIRE</t>
  </si>
  <si>
    <t>Liberty Seguros de Vida S.A.</t>
  </si>
  <si>
    <t>Humanidades y Ciencias Sociales</t>
  </si>
  <si>
    <t>Fiduciaria la Previsora S.A.</t>
  </si>
  <si>
    <t>Fundación Plan</t>
  </si>
  <si>
    <t>Industrial de Materias Primas S.A.S</t>
  </si>
  <si>
    <t>Instituto de Desarrollo Urbano - IDU</t>
  </si>
  <si>
    <t>IRCC Ltda</t>
  </si>
  <si>
    <t>Merck Sharp &amp; Dohme Colombia</t>
  </si>
  <si>
    <t>Parex Resources Colombia Ltda</t>
  </si>
  <si>
    <t>Secretaría Distrital de Ambiente de Bogotá S.D.A</t>
  </si>
  <si>
    <t>Seguros Bolivar</t>
  </si>
  <si>
    <t>Team Foods Colombia S.A</t>
  </si>
  <si>
    <t>The Nature Conservancy</t>
  </si>
  <si>
    <t>World Office Colombia S.A.S</t>
  </si>
  <si>
    <t>Desarrollos y Aplicaciones Bio y Nanotecnológicas</t>
  </si>
  <si>
    <t>Informática y Computación</t>
  </si>
  <si>
    <t>Avatares de la memoria cultural</t>
  </si>
  <si>
    <t>Salsa y cultura popular en Bogotá</t>
  </si>
  <si>
    <t>Palenque</t>
  </si>
  <si>
    <t>La Psicoterapia un territorio Conversado</t>
  </si>
  <si>
    <t>Morderse las Uñas</t>
  </si>
  <si>
    <t>Manual de Teclados</t>
  </si>
  <si>
    <t>Manual de laboratorio de biología básica de organismos multicelulares</t>
  </si>
  <si>
    <t>Pesquisa 42</t>
  </si>
  <si>
    <t>Pesquisa 41</t>
  </si>
  <si>
    <t>Pesquisa 40</t>
  </si>
  <si>
    <t>Pesquisa 39</t>
  </si>
  <si>
    <t>Ambiente y Desarrollo 21- 41</t>
  </si>
  <si>
    <t>Ambiente y Desarrollo 21- 40</t>
  </si>
  <si>
    <t>Apuntes 30-1</t>
  </si>
  <si>
    <t>Apuntes 30-2</t>
  </si>
  <si>
    <t>Cuadernos de Música 12-1</t>
  </si>
  <si>
    <t>Signo y Pensamiento 36-71</t>
  </si>
  <si>
    <t>Signo y Pensamiento 36-70</t>
  </si>
  <si>
    <t>Magis 9-20</t>
  </si>
  <si>
    <t>Magis 9-19</t>
  </si>
  <si>
    <t>Cuadernos de Música 12-2</t>
  </si>
  <si>
    <t>Universitas Philosophica 34-69</t>
  </si>
  <si>
    <t>Papel Político 22-1</t>
  </si>
  <si>
    <t>International Law 17-31</t>
  </si>
  <si>
    <t>International Law 17-30</t>
  </si>
  <si>
    <t>Gerencia y Políticas de Salud 16-32</t>
  </si>
  <si>
    <t>Vniversitas (VJ) 135</t>
  </si>
  <si>
    <t>Vniversitas (VJ) 134</t>
  </si>
  <si>
    <t>Papel Político 22-2</t>
  </si>
  <si>
    <t>Gerencia y Políticas de Salud 16-33</t>
  </si>
  <si>
    <t>A hombros de gigantes: maestros de la facultad de teología</t>
  </si>
  <si>
    <t>El conflicto en contexto II</t>
  </si>
  <si>
    <t>El arte de interpretar en teología</t>
  </si>
  <si>
    <t>Ecoteología, pretextos para la reflexión</t>
  </si>
  <si>
    <t>Democracia deliberativa y salud publica</t>
  </si>
  <si>
    <t>Ciencia o religión</t>
  </si>
  <si>
    <t>Etty hillesum: mística y humanidad</t>
  </si>
  <si>
    <t>Estudios de animación en Colombia</t>
  </si>
  <si>
    <t>Entre el control de la criminalidad y el debido proceso</t>
  </si>
  <si>
    <t>Ensayos y propiedades de los materiales</t>
  </si>
  <si>
    <t>Ensayos de dureza</t>
  </si>
  <si>
    <t>En la escuela si esta mi combo</t>
  </si>
  <si>
    <t>Emociones humanas y éticas</t>
  </si>
  <si>
    <t>El vuelo de las gaviotas</t>
  </si>
  <si>
    <t>El territorio como poder y potencia</t>
  </si>
  <si>
    <t>El libro de los muertos</t>
  </si>
  <si>
    <t>Historia y crónica orinoquense III</t>
  </si>
  <si>
    <t>Historia de las misericordias de dios</t>
  </si>
  <si>
    <t>Hacia una ética de participación y esperanza</t>
  </si>
  <si>
    <t>Fundamentos teológicos del acompañamiento espiritual</t>
  </si>
  <si>
    <t>fundamentos de señales y sistemas</t>
  </si>
  <si>
    <t>Fundamentos de ingeniería</t>
  </si>
  <si>
    <t>Facultad de medicina 75 años</t>
  </si>
  <si>
    <t>Informe del rector 2016</t>
  </si>
  <si>
    <t>Indios y viajeros</t>
  </si>
  <si>
    <t>Indios mineros y encomenderos</t>
  </si>
  <si>
    <t>Incidencia de la teología y la espiritualidad de la liberación en maximino cerezo</t>
  </si>
  <si>
    <t>Humanidades digitales- cátedra UNESCO 2016</t>
  </si>
  <si>
    <t>Ingeniería de requerimientos</t>
  </si>
  <si>
    <t>La creciente proyección de china en américa latina y el caribe</t>
  </si>
  <si>
    <t>La democracia como forma de vida</t>
  </si>
  <si>
    <t>Facultad de teología de la universidad Javeriana</t>
  </si>
  <si>
    <t>La humanización de la salud</t>
  </si>
  <si>
    <t>Revelación cristiana y pluralismo religioso</t>
  </si>
  <si>
    <t>La producción del espacio comunitario</t>
  </si>
  <si>
    <t>La investigación como biosfera  autoorganizada</t>
  </si>
  <si>
    <t>La sociabilidad y lo publico</t>
  </si>
  <si>
    <t>Los historiadores colombianos y su oficio</t>
  </si>
  <si>
    <t>Plaza central de mercado</t>
  </si>
  <si>
    <t>Ordenamiento local del territorio en el magdalena</t>
  </si>
  <si>
    <t>Morderse las uñas</t>
  </si>
  <si>
    <t>Místicas medievales: el rostro femenino de la teología</t>
  </si>
  <si>
    <t>Mi maestro, el mar</t>
  </si>
  <si>
    <t>Memorias saberes y redes de las culturas</t>
  </si>
  <si>
    <t>Medidas e integrales</t>
  </si>
  <si>
    <t>los jesuitas en honda 1634-1767  tomo II</t>
  </si>
  <si>
    <t>Los jesuitas en honda 1634-1767  tomo I</t>
  </si>
  <si>
    <t>Salmos (tehilím). una conversación entre un católico y un judío</t>
  </si>
  <si>
    <t>tiempos de cosecha</t>
  </si>
  <si>
    <t>Solistas, instrumentos de cuerda pausada</t>
  </si>
  <si>
    <t>Señores del muy ilustre cabildo</t>
  </si>
  <si>
    <t>Selva de fantasmas</t>
  </si>
  <si>
    <t>Voces activas transformadoras</t>
  </si>
  <si>
    <t>Verde el color de la catástrofe</t>
  </si>
  <si>
    <t>Una meditación sobre la justicia en don quijote</t>
  </si>
  <si>
    <t>Boletín estadístico</t>
  </si>
  <si>
    <t>Biblioteca General</t>
  </si>
  <si>
    <t>Centro de Documentación del CENDEX</t>
  </si>
  <si>
    <t>CUA - Centro de Universidad Abierta (Material de los centros regionales) (4)</t>
  </si>
  <si>
    <t>Unidades Administrativas (Empleados Administrativos)</t>
  </si>
  <si>
    <t>Consulta Interna</t>
  </si>
  <si>
    <t>Préstamo Externo</t>
  </si>
  <si>
    <t>Sala Estudiantes</t>
  </si>
  <si>
    <t>Salas de Música</t>
  </si>
  <si>
    <t>Consulta Estudiantes</t>
  </si>
  <si>
    <t>Aulas Móviles</t>
  </si>
  <si>
    <t>Salas Estudiantes</t>
  </si>
  <si>
    <t>Auditorio Félix Restrepo S.J.</t>
  </si>
  <si>
    <t>Centro Javeriano de Formación Deportiva</t>
  </si>
  <si>
    <t>Dirección de Recursos Físicos</t>
  </si>
  <si>
    <t>Dirección de Tecnologías de Información - DTI</t>
  </si>
  <si>
    <t>Educación Continua</t>
  </si>
  <si>
    <t>Instituto De Salud Pública</t>
  </si>
  <si>
    <t>IHE DELFT</t>
  </si>
  <si>
    <t>Agencia Nacional del Espectro</t>
  </si>
  <si>
    <t>Banco Interamericano de Desarrollo</t>
  </si>
  <si>
    <t>Biomarin Colombia LTDA</t>
  </si>
  <si>
    <t>Bloomberg Finance LP</t>
  </si>
  <si>
    <t>Colgate Palmolive Compañia</t>
  </si>
  <si>
    <t>Comite Internacional de la Cruz Roja</t>
  </si>
  <si>
    <t>Corporacion Autonoma Regional de Cundinamarca</t>
  </si>
  <si>
    <t>Gobernación de Boyacá</t>
  </si>
  <si>
    <t>Iglesia Sueca</t>
  </si>
  <si>
    <t>Instituto de Hidrologia, Meteorologia</t>
  </si>
  <si>
    <t>Patrimonio Natural Fondo Para La</t>
  </si>
  <si>
    <t>Rights And Resources Institute, Inc.</t>
  </si>
  <si>
    <t>The Johns Hopkins University</t>
  </si>
  <si>
    <t>Universite de Montreal</t>
  </si>
  <si>
    <t>University College London</t>
  </si>
  <si>
    <t>Convocatoria N° 01 de 2017 - Apoyo a la publicación de artículos de investigación.</t>
  </si>
  <si>
    <t>Convocatoria N° 02 de 2017 - Apoyo a la publicación de libros de investigación.</t>
  </si>
  <si>
    <t>Convocatoria N° 015 de 2017 - Movilidad de profesores para desarrollar investigación con instituciones extranjeras.</t>
  </si>
  <si>
    <t>Colombia Científica 1° corte - Invitación interna.</t>
  </si>
  <si>
    <t>Colombia Científica 2° corte - Invitación interna.</t>
  </si>
  <si>
    <t>Convocatoria Interna N° 010 - Apoyo a proyectos de creación e investigación artística 2017.</t>
  </si>
  <si>
    <t>Registro de proyectos de creación artística financiados con recursos propios de las facultades - institutos no adscritos a facultad.</t>
  </si>
  <si>
    <t>Convocatoria N° 03 de 2017 - Financiación de estancias posdoctorales en la Pontificia Universidad Javeriana.</t>
  </si>
  <si>
    <t>Convocatoria N° 04 de 2017 - Apoyo a proyectos de investigación de profesores que obtuvieron recientemente su título de doctor.</t>
  </si>
  <si>
    <t>Convocatoria N° 05 de 2017 - Financiación de tesis de doctorado de la Pontificia Universidad Javeriana.</t>
  </si>
  <si>
    <t>Convocatoria N° 06 de 2017 - Apoyo a proyectos interdisciplinarios de investigación.</t>
  </si>
  <si>
    <t>Convocatoria N° 014 de 2017 - Laudato si - sobre el cuidado de la casa común.</t>
  </si>
  <si>
    <t>Convocatoria N° 016 de 2017 - Apoyo a proyectos de investigación de la Pontificia Universidad Javeriana que contribuyen a la misión de las obras de la compañía de Jesús.</t>
  </si>
  <si>
    <t>Proyectos colaborativos.</t>
  </si>
  <si>
    <t>Convocatoria N° 08 de 2017 - Permanente - Apoyo a semilleros de investigación.</t>
  </si>
  <si>
    <t>Convocatoria validación de pruebas de concepto</t>
  </si>
  <si>
    <t>Proyectos de creación artística - Investigación Creación</t>
  </si>
  <si>
    <t>Instituto de Bioetica</t>
  </si>
  <si>
    <t>Instituto pensar</t>
  </si>
  <si>
    <t>Data paper</t>
  </si>
  <si>
    <t>Enfermedades Infecciosas</t>
  </si>
  <si>
    <t>Bioquimica Experimental y Computacional</t>
  </si>
  <si>
    <t>Unidad de Saneamiento Y Biotecnología Ambiental (USBA)</t>
  </si>
  <si>
    <t>Biología De Plantas Y Sistemas Productivos</t>
  </si>
  <si>
    <t>Grupo de Peliculas Delgadas y Nanofotónica.  P.U.J._x000D_</t>
  </si>
  <si>
    <t>Política Social (*)</t>
  </si>
  <si>
    <t>Comunicación, Medios y Cultura</t>
  </si>
  <si>
    <t>SIRP - Sistemas Inteligentes, Robótica y Percepción</t>
  </si>
  <si>
    <t>Maestría en Administración Ejecutiva</t>
  </si>
  <si>
    <t>Maestría en Seguridad y Salud en el Trabajo</t>
  </si>
  <si>
    <t>Licenciatura en Lenguas Modernas con Énfasis en Inglés y Francés</t>
  </si>
  <si>
    <t>Cancha de volley-playa</t>
  </si>
  <si>
    <t>Edificio Clinicas Odontologicas  lab microscopios</t>
  </si>
  <si>
    <t>Edificio JMF Biblioteca punto fijo (sur y norte)</t>
  </si>
  <si>
    <t>Edificio JMF Biblioteca Sala Proyecciones P4</t>
  </si>
  <si>
    <t>Edificio JMF Biblioteca Sala de Musica S2</t>
  </si>
  <si>
    <t>Edificio Fernando Barón S.J -paneles acústicos piso 0</t>
  </si>
  <si>
    <t>Edificio Gabriel Giraldo - P7 Y P8 - Ciencias Políticas</t>
  </si>
  <si>
    <t>Edificio Gabriel Giraldo - P5 - Aulas</t>
  </si>
  <si>
    <t>Edificio Husi Medicina Interna</t>
  </si>
  <si>
    <t>Edificio Atico - P5 - oficinas y Salón creativo</t>
  </si>
  <si>
    <t>Edificio Husi cafeteria husi-sauce</t>
  </si>
  <si>
    <t>Edificio Pedro Arrupe baños P1-P2</t>
  </si>
  <si>
    <t>Edificio Maldonado et 3 Geotecnia y topografia</t>
  </si>
  <si>
    <t>Edificio Maldonado et 4 Reforzamiento cimentacion Sotatno y P1 costado occidental</t>
  </si>
  <si>
    <t>Edificio Gabriel Giraldo  Cocina Mirador</t>
  </si>
  <si>
    <t>Edificio Emilio Arango Vicerrectoria de Extension P5</t>
  </si>
  <si>
    <t>Edificio Emilio Arango P2 Oficina  Servicios de Alimentacion - Pastoral</t>
  </si>
  <si>
    <t>Edificio Emilio Arango P7 Terraza Rector</t>
  </si>
  <si>
    <t>Edificio JER Laboratorio de Bioquimica 301A</t>
  </si>
  <si>
    <t>Edificio Emilio Arango S.J. Punto Información</t>
  </si>
  <si>
    <t>Edificio Emilio Arango S.J. Gestión Humana (Cambio Piso)</t>
  </si>
  <si>
    <t>Edificio Emilio Arango S.J. Tienda Javeriana</t>
  </si>
  <si>
    <t>Edificio José Rafael Arboleda S.J. Fac. Estudios Amb. Y Rurales P8</t>
  </si>
  <si>
    <t>Edificio José Rafael Arboleda Adecuación laboratorio Ciencia de la Informacion P3</t>
  </si>
  <si>
    <t>Edificio Gabriel Maldonado S.J. Reforzamiento + Remodelación etapa 5 (lab. Geotecnia-patio de mezclas)</t>
  </si>
  <si>
    <t>Edificio Gabriel Maldonado S.J. Reforzamiento + Remodelación Etapa 6 (traslados p1)</t>
  </si>
  <si>
    <t>Edificio Husi Fac. Medicina Instituto de Envejecimiento P8 + Sala Reuniones P9</t>
  </si>
  <si>
    <t>Edificio Husi Fac. Enfermería P7</t>
  </si>
  <si>
    <t>Edificio JMF Biblioteca Sala mercados de capital P3</t>
  </si>
  <si>
    <t>Edificio JMF Biblioteca P5 (Reforma mesón)</t>
  </si>
  <si>
    <t>Edificio Jesús E. Ramirez S.J. Ascensores + Aulas</t>
  </si>
  <si>
    <t>Edificio Atico Oficina Diseño P2 y Operaciones P1</t>
  </si>
  <si>
    <t>Casetas Parque Nacional</t>
  </si>
  <si>
    <t>Caniles</t>
  </si>
  <si>
    <t>Edificio Don Guillermo Castro - Escalera Talud</t>
  </si>
  <si>
    <t>Edificio Don Guillermo Castro - Café la Estación</t>
  </si>
  <si>
    <t>Edificio Don Guillermo Castro - Baños campo de fútbol</t>
  </si>
  <si>
    <t>Edificio Manuel Briceño S.J. Fac. de Ciencias Sociales P3 y P4</t>
  </si>
  <si>
    <t>Edificio Manuel Briceño S.J. Fac. de Filosofía Of. 609-610 y cocina</t>
  </si>
  <si>
    <t>Edificio Gerardo Arango S.J. - Recepción Et 2 + mueble prog. inf.</t>
  </si>
  <si>
    <t>Edificio Gerardo Arango S.J. - Salones P5 (blackout)</t>
  </si>
  <si>
    <t>Edificio Gerardo Arango Aula Múltiple vestimenta teatral S1</t>
  </si>
  <si>
    <t>Edificio Facultad clínicas odontológicas - Sala odontología digital</t>
  </si>
  <si>
    <t>Edificio 5 Talleres Diseño Industrial - Salón 208 y 209 FAB LAB</t>
  </si>
  <si>
    <t>Edificio 5,15 Y 18 - Señalización, tableros, sistema exposición</t>
  </si>
  <si>
    <t>Edificio 16 Oficina decano y sala reuniones P3</t>
  </si>
  <si>
    <t>Edificio 18 Talleres Arquitectura - Design Factory</t>
  </si>
  <si>
    <t>Edificio Hernando Arellano S.J. - Piso 3 Puestos de Trabajo</t>
  </si>
  <si>
    <t>Edificio Iemanya P1 y P2</t>
  </si>
  <si>
    <t>Edificio José Rafael Arboleda S.J. Remodelación oficinas comunicación P6</t>
  </si>
  <si>
    <t>Edificio Gabriel Giraldo S.J. Ciencias Jurídicas P7</t>
  </si>
  <si>
    <t>Edificio Carrizosa P1 CAE+E</t>
  </si>
  <si>
    <t>Edificio José del Carmen Acosta P5 y P6 Aula</t>
  </si>
  <si>
    <t>Doctorado en Ciencias Económicas</t>
  </si>
  <si>
    <t>Especialización en Derecho Ambiental</t>
  </si>
  <si>
    <t>Especialización Gestión del Consumo de la Energía Eléctrica</t>
  </si>
  <si>
    <t>Maestría en Epidemiología Clínica - Extensión de Javeriana Bogotá</t>
  </si>
  <si>
    <t>14786 del 28 de julio de 2017</t>
  </si>
  <si>
    <t>Especialización en Gestión del Consumo de la Energía Eléctrica</t>
  </si>
  <si>
    <t>Matemáticas  Aplicadas</t>
  </si>
  <si>
    <t>Especialización en Derecho Financiero y Mercado de Valores</t>
  </si>
  <si>
    <t>Nutrición Y Dietética</t>
  </si>
  <si>
    <t>Ingeniería  de Sistemas Y Computación</t>
  </si>
  <si>
    <t>ACODESI</t>
  </si>
  <si>
    <t>Actividades destacadas VMU</t>
  </si>
  <si>
    <t>Aristóteles</t>
  </si>
  <si>
    <t>Cisco</t>
  </si>
  <si>
    <t>Coing</t>
  </si>
  <si>
    <t>Colegio Bartolomé</t>
  </si>
  <si>
    <t>Compufácil</t>
  </si>
  <si>
    <t>Descuento AER</t>
  </si>
  <si>
    <t>Esperanza</t>
  </si>
  <si>
    <t>Excelencia Académica</t>
  </si>
  <si>
    <t>Fe y Alegría</t>
  </si>
  <si>
    <t>Fundación CEIBA</t>
  </si>
  <si>
    <t>Indígenas y Afrodescendientes</t>
  </si>
  <si>
    <t>Javeriana ACCES</t>
  </si>
  <si>
    <t>Javier</t>
  </si>
  <si>
    <t>Laboratorios Recamier</t>
  </si>
  <si>
    <t>Latco</t>
  </si>
  <si>
    <t>Magis - Esperanza</t>
  </si>
  <si>
    <t>Magis - Futuro</t>
  </si>
  <si>
    <t>Magis II</t>
  </si>
  <si>
    <t>Movilidad Internacional</t>
  </si>
  <si>
    <t>OCMAES</t>
  </si>
  <si>
    <t>Pulguero Corazón</t>
  </si>
  <si>
    <t>Saber Pro</t>
  </si>
  <si>
    <t>Seguridad Atlas</t>
  </si>
  <si>
    <t>Solidaria</t>
  </si>
  <si>
    <t>SPI</t>
  </si>
  <si>
    <t>Tres Hermanos</t>
  </si>
  <si>
    <t>Mi Futuro</t>
  </si>
  <si>
    <t>Pitágoras</t>
  </si>
  <si>
    <t>Descuento Programa 2do</t>
  </si>
  <si>
    <t>Programa Move</t>
  </si>
  <si>
    <t>Universidad de San Buenaventura</t>
  </si>
  <si>
    <t>Programa Sigueme</t>
  </si>
  <si>
    <t>Programa Autonoma</t>
  </si>
  <si>
    <t>Programa Intersedes</t>
  </si>
  <si>
    <t>Universidad Autonóma</t>
  </si>
  <si>
    <t>SAI</t>
  </si>
  <si>
    <t>Katholische Universität Eichstätt-Ingolstadt   </t>
  </si>
  <si>
    <t>Facultades de Filosofía y Teología de San Miguel</t>
  </si>
  <si>
    <t>Universidad Nacional de La Plata</t>
  </si>
  <si>
    <t>Universidade Católica de Pernambuco</t>
  </si>
  <si>
    <t>Universidade Federal do Piauí</t>
  </si>
  <si>
    <t>Universidad de Córdoba</t>
  </si>
  <si>
    <t>Universidad de Sevilla</t>
  </si>
  <si>
    <t>Universitat Rovira i Virgili</t>
  </si>
  <si>
    <t>Intituto Tecnológico de Colima</t>
  </si>
  <si>
    <t>Universidad Loyola del Pacífico</t>
  </si>
  <si>
    <t>Panamá</t>
  </si>
  <si>
    <t>Humboldt Universität Zu Berlín</t>
  </si>
  <si>
    <t>Potsdam Universität</t>
  </si>
  <si>
    <t>Universidad Nacional de Villa María</t>
  </si>
  <si>
    <t>Universitá degli studi di Modena e Reggio Emilia</t>
  </si>
  <si>
    <t>Universidad Peruana Cayetano Heredia</t>
  </si>
  <si>
    <t>Univerzita Hradec Králové</t>
  </si>
  <si>
    <t>Audiovisuales Edificio Guaduales</t>
  </si>
  <si>
    <t>Audiovisuales Edificio Guayacanes</t>
  </si>
  <si>
    <t>Laboratorio de Medicina</t>
  </si>
  <si>
    <t>Laboratorio de Electrónica</t>
  </si>
  <si>
    <t>Laboratorio de Sistemas</t>
  </si>
  <si>
    <t>Laboratorio Ingeniería Industrial</t>
  </si>
  <si>
    <t>Laboratorio de Interacción y Sonido</t>
  </si>
  <si>
    <t>Laboratorio de Contabilidad y Finanzas</t>
  </si>
  <si>
    <t>Laboratorio de Economia Aplicada (LEA)</t>
  </si>
  <si>
    <t>Investigación aplicada Psicología ( LIA)</t>
  </si>
  <si>
    <t>Psicología Básica</t>
  </si>
  <si>
    <t>Centro de Gestión Estudiantil</t>
  </si>
  <si>
    <t>Centro de Escritura</t>
  </si>
  <si>
    <t>Equipos de Alto procesamiento Gráfico</t>
  </si>
  <si>
    <t>Equipos en Sala móvil de portátiles</t>
  </si>
  <si>
    <t>Equipos en Sala de cómputo virtual de uso general</t>
  </si>
  <si>
    <t>Salas de Aplicaciones virtualizadas</t>
  </si>
  <si>
    <t>Sala móvil portátiles Centro de Consultorías y Educación Continua - Centro empresa</t>
  </si>
  <si>
    <t>Instituto de Estudios Interculturales - IEI</t>
  </si>
  <si>
    <t>Estado Acreditación</t>
  </si>
  <si>
    <t>Resolución de acreditación</t>
  </si>
  <si>
    <t>No Acreditable</t>
  </si>
  <si>
    <t>Acreditable No acreditado</t>
  </si>
  <si>
    <t>Maestría en Gerencia de Organizaciones de Salud</t>
  </si>
  <si>
    <t>Maestría en Interculturalidad, Desarrollo y Paz Territorial</t>
  </si>
  <si>
    <t>Licenciatura en Teología - Tunja</t>
  </si>
  <si>
    <t>Maestría en Epidemiología Clínica - Cali</t>
  </si>
  <si>
    <t>Maestría en Economía - Cali</t>
  </si>
  <si>
    <t>ok</t>
  </si>
  <si>
    <t>Task Force for Global Health</t>
  </si>
  <si>
    <t>OIM</t>
  </si>
  <si>
    <t>Convocatoria para proyectos interdisciplinares</t>
  </si>
  <si>
    <t xml:space="preserve">Editorial material </t>
  </si>
  <si>
    <t>Proceedings paper</t>
  </si>
  <si>
    <t>Avispa</t>
  </si>
  <si>
    <t>Cámara de Comercio de Popayán</t>
  </si>
  <si>
    <t>Fanalca</t>
  </si>
  <si>
    <t>FEISA</t>
  </si>
  <si>
    <t>FITAC</t>
  </si>
  <si>
    <t>Ingenio Manuelita</t>
  </si>
  <si>
    <t>Ocupar Temporales S.A.</t>
  </si>
  <si>
    <t>Procaps</t>
  </si>
  <si>
    <t>Relianz Mining Solutions</t>
  </si>
  <si>
    <t>Seguros Suramericana</t>
  </si>
  <si>
    <t>Cámara de Comercio del Oriente Antioqueño</t>
  </si>
  <si>
    <t>Cámara de Comercio de Buenaventura</t>
  </si>
  <si>
    <t>Carval</t>
  </si>
  <si>
    <t>Fundación Clínica Club Noel</t>
  </si>
  <si>
    <t>Banco Mundo Mujer</t>
  </si>
  <si>
    <t>Grupo Servired S.A.</t>
  </si>
  <si>
    <t>Olsoftware</t>
  </si>
  <si>
    <t>Qbco S.A.</t>
  </si>
  <si>
    <t>Vatia</t>
  </si>
  <si>
    <t>Sociedad Portuaria Santa Marta</t>
  </si>
  <si>
    <t>Camacol Valle</t>
  </si>
  <si>
    <t>Combarranquilla</t>
  </si>
  <si>
    <t>Unibe Universidad Iberoamericana República Dominicana</t>
  </si>
  <si>
    <t>Clínica Farallones</t>
  </si>
  <si>
    <t>Secretaría de Salud Municipal</t>
  </si>
  <si>
    <t>Gases de Occidente</t>
  </si>
  <si>
    <t>Secretaría del Deporte y la Recreación</t>
  </si>
  <si>
    <t>Harinera del Valle</t>
  </si>
  <si>
    <t>Comercializadora de Servicios Financieros BBVA</t>
  </si>
  <si>
    <t>Nueva EPS</t>
  </si>
  <si>
    <t>Arquidiócesis de Bogotá - Oficina de Personas Jurídicas</t>
  </si>
  <si>
    <t>Dirección Nacional de Escuelas - Policía Nacional</t>
  </si>
  <si>
    <t>Dirección Nacional de Escuelas - Policía Nacional - Escuela de Protección</t>
  </si>
  <si>
    <t>Federación Nacional de Comerciantes (FENALCO)</t>
  </si>
  <si>
    <t>Federación Nacional de Comerciantes FENALCO - Seccional Huila</t>
  </si>
  <si>
    <t>FENALCO Armenia</t>
  </si>
  <si>
    <t>FENALCO Bogotá</t>
  </si>
  <si>
    <t>FENALCO Huila</t>
  </si>
  <si>
    <t>FENALCO Meta</t>
  </si>
  <si>
    <t>FENALCO Nariño</t>
  </si>
  <si>
    <t>FENALCO Pasto</t>
  </si>
  <si>
    <t>FENALCO Pereira</t>
  </si>
  <si>
    <t>FENALCO Quindío</t>
  </si>
  <si>
    <t>FENALCO Risaralda</t>
  </si>
  <si>
    <t>FENALCO Santa Marta</t>
  </si>
  <si>
    <t>FENALCO Santander</t>
  </si>
  <si>
    <t>FENALCO Tuluá</t>
  </si>
  <si>
    <t>FENALCO Valle</t>
  </si>
  <si>
    <t>Agencia Nacional de Tierras - ANT</t>
  </si>
  <si>
    <t>Secretaría de Cultura - Alcaldia de Santiago de Cali</t>
  </si>
  <si>
    <t>Coomeva S.A</t>
  </si>
  <si>
    <t>Franz Xaver Stiftung (Stifung Jesuiten Weltweit)</t>
  </si>
  <si>
    <t>Empresa de Energia del Pacifico EPSA</t>
  </si>
  <si>
    <t>Arsenault Family Foundation (AFF)</t>
  </si>
  <si>
    <t>Reddi</t>
  </si>
  <si>
    <t>Comfenalco</t>
  </si>
  <si>
    <t>Comfama</t>
  </si>
  <si>
    <t>Alcaldía de Santiago de Cali - Secretaría de Salud</t>
  </si>
  <si>
    <t>Alcaldía de Santiago de Cali - Secretaría de Planeación</t>
  </si>
  <si>
    <t>Manuelita S.A</t>
  </si>
  <si>
    <t>Gobernación del Valle del Cauca</t>
  </si>
  <si>
    <t>Camacol</t>
  </si>
  <si>
    <t>Dagma</t>
  </si>
  <si>
    <t>Fao</t>
  </si>
  <si>
    <t>Ops</t>
  </si>
  <si>
    <t>Une Epm Telecomunicaciones S.A</t>
  </si>
  <si>
    <t>Aecom International Development Europe</t>
  </si>
  <si>
    <t>Computadores Para Educar</t>
  </si>
  <si>
    <t>Fundación Para El Desarrollo Social Fes</t>
  </si>
  <si>
    <t>Obyco</t>
  </si>
  <si>
    <t>Urra S.A. E.S.P.</t>
  </si>
  <si>
    <t>Ard Inc. Sucursal Colombia</t>
  </si>
  <si>
    <t>Fundación Instituto Mayor Campesino</t>
  </si>
  <si>
    <t>Nalsani S.A.S</t>
  </si>
  <si>
    <t>Porticus L.A.</t>
  </si>
  <si>
    <t>Gef Ppd</t>
  </si>
  <si>
    <t>Katharsis S.A.S.</t>
  </si>
  <si>
    <t>Guernica 37 International Justice Chambers</t>
  </si>
  <si>
    <t>Institute Of International Education Inc.</t>
  </si>
  <si>
    <t>Emcali Eice Esp</t>
  </si>
  <si>
    <t>Innpulsa</t>
  </si>
  <si>
    <t>Damis S.A.</t>
  </si>
  <si>
    <t>The United Nations Educational-Unesco</t>
  </si>
  <si>
    <t>Preformados de Colombia Ltda.</t>
  </si>
  <si>
    <t>Banco de Comercio Exterior de Colombia S.A. - Bancoldex</t>
  </si>
  <si>
    <t>Fondo Financiero de Proyectos Para El Desarrollo - Fonade</t>
  </si>
  <si>
    <t>Jlt Valencia Irragori Corredores de Seguros</t>
  </si>
  <si>
    <t>Occidental de Colombia Inc. /Oxy</t>
  </si>
  <si>
    <t>Asociación de Cultivadores de Caña de Azúcar de Colombia - Asocaña</t>
  </si>
  <si>
    <t>Banco Interamericano de Desarrollo -Bid</t>
  </si>
  <si>
    <t>Departamento Administrativo de Gestión Medio Ambiente - Dagma</t>
  </si>
  <si>
    <t>Occidental de Colombia Llc</t>
  </si>
  <si>
    <t>Departamento Administrativo Para la Prosperidad Social - Dps</t>
  </si>
  <si>
    <t>Organización Panamericana de la Salud - Ops</t>
  </si>
  <si>
    <t>Organización Roa Florhuila S.A.</t>
  </si>
  <si>
    <t>Centro de Investigación y Educación Popular - Cinep</t>
  </si>
  <si>
    <t>Administradora de Fondos de Pensiones y Cesantias Protección S.A.</t>
  </si>
  <si>
    <t>Agencia de Desarrollo Rural - ADR</t>
  </si>
  <si>
    <t>ARL AXA Colpatria</t>
  </si>
  <si>
    <t>AXA Colpatria</t>
  </si>
  <si>
    <t>Corporación Autónoma Regional del Valle del Cauca - CVC</t>
  </si>
  <si>
    <t>DirecTV Colombia</t>
  </si>
  <si>
    <t>La Asociacion Nacional de Empresarios de Colombia – ANDI</t>
  </si>
  <si>
    <t>UNICEF</t>
  </si>
  <si>
    <t>UNODC</t>
  </si>
  <si>
    <t>Grupo Va IRCC</t>
  </si>
  <si>
    <t>Oficina de Las Naciones Unidas de Servicios Para Proyectos - UNOPS</t>
  </si>
  <si>
    <t>Sociedad Colombiana de Higienistas Ocupacionales - SCHO</t>
  </si>
  <si>
    <t>EPSA</t>
  </si>
  <si>
    <t>Organización Internacional Para Las Migraciones - OIM</t>
  </si>
  <si>
    <t>Alcaldía de Santiago de Cali - Departamento Administrativo de Desarrollo e Innovación Institucional</t>
  </si>
  <si>
    <t>Software y Tecnología</t>
  </si>
  <si>
    <t>Caminatas 2do semestre</t>
  </si>
  <si>
    <t>Interconsulta Medicina Familiar</t>
  </si>
  <si>
    <t>Estímulos e incentivos (prima extralegal; bonificaciones)</t>
  </si>
  <si>
    <t>Juan Rulfo</t>
  </si>
  <si>
    <t>Reina de América</t>
  </si>
  <si>
    <t xml:space="preserve">La Justicia como resistencia </t>
  </si>
  <si>
    <t>Emma Reyes. Cajones y Dechados</t>
  </si>
  <si>
    <t>Guía (Incompleta) al Festival de Música del Pacífico Petronio Álvarez</t>
  </si>
  <si>
    <t>Comunicación, lenguaje y derecho. Contribuciones a la teoría comunicacional del derecho</t>
  </si>
  <si>
    <t>Transformar lo público</t>
  </si>
  <si>
    <t>La alianza del Pacífico: Nuevos retos e implicaciones para Latinoamérica</t>
  </si>
  <si>
    <t>Cali, ¿Cómo vamos en niñez?</t>
  </si>
  <si>
    <t>Econometría aplicada usando stata 13</t>
  </si>
  <si>
    <t>Tejiendo Territorios. Conflictos territoriales y comunidades indígenas en el Valle del Cauca</t>
  </si>
  <si>
    <t>Competencias y estándares TIC desde la dimensión pedagógica</t>
  </si>
  <si>
    <t>Gerencia social</t>
  </si>
  <si>
    <t>Guía de laboratorios. Calidad en los sistemas de medición</t>
  </si>
  <si>
    <t>Madre Laura. Un viaje por su vida y su legado</t>
  </si>
  <si>
    <t> 62</t>
  </si>
  <si>
    <t> 945</t>
  </si>
  <si>
    <t> 10</t>
  </si>
  <si>
    <t> 2973</t>
  </si>
  <si>
    <t> 78</t>
  </si>
  <si>
    <t> 3022</t>
  </si>
  <si>
    <t> 76</t>
  </si>
  <si>
    <t> 20</t>
  </si>
  <si>
    <t>384 </t>
  </si>
  <si>
    <t>Salas del sótano 1 (ocho salas), Edificio Fernando Barón, S. J.</t>
  </si>
  <si>
    <t>Salas del sótano 2 (tres salas), Edificio Fernando Barón, S. J.</t>
  </si>
  <si>
    <t>Intervención Edificación</t>
  </si>
  <si>
    <t>Centro de Expresión Cultural</t>
  </si>
  <si>
    <t>Decanatura FCEA</t>
  </si>
  <si>
    <t>Decanatura FCSLD</t>
  </si>
  <si>
    <t>Decanatura FHCS</t>
  </si>
  <si>
    <t>Decanatura FING</t>
  </si>
  <si>
    <t>Café garitea</t>
  </si>
  <si>
    <t>Cata center puj</t>
  </si>
  <si>
    <t>Plazoleta y góndola de acacias</t>
  </si>
  <si>
    <t>Edificio administrativo ala 2</t>
  </si>
  <si>
    <t>Auditorio 01 el saman</t>
  </si>
  <si>
    <t>Aula de ingenieria edificio palmas</t>
  </si>
  <si>
    <t>Cubierta de casa ceibas</t>
  </si>
  <si>
    <t>Ampliacion central de mezclas</t>
  </si>
  <si>
    <t>Aulas de bienestar</t>
  </si>
  <si>
    <t>Fachada palmas</t>
  </si>
  <si>
    <t>Laboratorio de economia</t>
  </si>
  <si>
    <t>Apantallamiento- Sistema de proteccion contra rayos</t>
  </si>
  <si>
    <t>Equipos de cómputo</t>
  </si>
  <si>
    <t>Específico</t>
  </si>
  <si>
    <t>Universidad Nacional del Mar del Plata</t>
  </si>
  <si>
    <t>Renovación intercambio modelo PUJ</t>
  </si>
  <si>
    <t>University of Technology Sydney</t>
  </si>
  <si>
    <t>Université de Ghent</t>
  </si>
  <si>
    <t>Cotutela de doctorado</t>
  </si>
  <si>
    <t>Facultade Jesuita de Filosofia e Teologia - FAJE</t>
  </si>
  <si>
    <t>Universitat Politécnica de Valencia</t>
  </si>
  <si>
    <t>Facultad de Teología de Granada</t>
  </si>
  <si>
    <t>ESADE Law School</t>
  </si>
  <si>
    <t>Transforming Arts Institute - Universidad Rey Juan Carlos</t>
  </si>
  <si>
    <t>Renovación intercambio SMILE</t>
  </si>
  <si>
    <t>Universidad de Nebrija</t>
  </si>
  <si>
    <t>Universitat de Girona</t>
  </si>
  <si>
    <t>Instituto Berg Oceana</t>
  </si>
  <si>
    <t>Renovación convenio de cotutelas de doctorado</t>
  </si>
  <si>
    <t>Ecole Centrale de Nantes</t>
  </si>
  <si>
    <t>Adenda convenio doble titulación - Pregrado/Maestría</t>
  </si>
  <si>
    <t>Icam - Institut Catholique d'Arts et Métiers</t>
  </si>
  <si>
    <t>Adenda convenio cotutela doctorado</t>
  </si>
  <si>
    <t>Université Lumiere Lyon 2</t>
  </si>
  <si>
    <t>Específico: proyecto de investigación conjunto sobre diferentes desórdenes neurológicos, entre ellos</t>
  </si>
  <si>
    <t>Escuela Agrícola Panamericana Zamorano</t>
  </si>
  <si>
    <t>Renovación de Convenio Específico</t>
  </si>
  <si>
    <t>Universitá di Siena</t>
  </si>
  <si>
    <t>Cotutela de Doctorado</t>
  </si>
  <si>
    <t>Universita Carlo Cattaneo - LIUC</t>
  </si>
  <si>
    <t>Nanzan University</t>
  </si>
  <si>
    <t>Instituto Nacional de Geriatría - INGER</t>
  </si>
  <si>
    <t>NOHA (Network on Humanitarium Action)</t>
  </si>
  <si>
    <t>Consejo Episcopal Latinoamericano - CELAM</t>
  </si>
  <si>
    <t>Marco</t>
  </si>
  <si>
    <t>Radboud Universitat - Nijmegen School of Management</t>
  </si>
  <si>
    <t>Universidad ESAN</t>
  </si>
  <si>
    <t>Universidad de San Martin de Porres</t>
  </si>
  <si>
    <t>Thammasat University</t>
  </si>
  <si>
    <t>Marquette University</t>
  </si>
  <si>
    <t>Ideamérica - Instituto para la Democracia, el Desarrollo y los Derechos Humanos en América Latina</t>
  </si>
  <si>
    <t>Específico: desarrollo conjunto de proyectos de investigación y programas de desarrollo regional.</t>
  </si>
  <si>
    <t>Renovación doble titulación</t>
  </si>
  <si>
    <t>Certificado de estancia doctoral- Vicente Valenzuela</t>
  </si>
  <si>
    <t>Certificado de estancia doctoral-Juan Carlos Jimenez</t>
  </si>
  <si>
    <t>Universidad de Chile</t>
  </si>
  <si>
    <t>Universidad Internacional del Ecuador</t>
  </si>
  <si>
    <t>Banco Santander</t>
  </si>
  <si>
    <t>Renovación específico: Programa Becas Iberoamérica estudiantes de grado</t>
  </si>
  <si>
    <t>Universidad de las Palmas de Gran Canaria</t>
  </si>
  <si>
    <t>Adenda convenio de intercambio</t>
  </si>
  <si>
    <t>Embajada de España en Colombia - Banco Santander</t>
  </si>
  <si>
    <t>Convenio marco y específico para la realización de la Cátedra España</t>
  </si>
  <si>
    <t>Universidad de Cantabria</t>
  </si>
  <si>
    <t>Universidad Jaume I</t>
  </si>
  <si>
    <t>Fundación Carolina</t>
  </si>
  <si>
    <t>Renovación específico: convocatoria y concesión de becas para la formación de docentes y personal di</t>
  </si>
  <si>
    <t>Temple University</t>
  </si>
  <si>
    <t>Específico: puesta en marcha conjunta del programa Executive MBA</t>
  </si>
  <si>
    <t>University of Texas - Health Science Center</t>
  </si>
  <si>
    <t>Renovación específico: para investigación conjunta con el Centro de Estudios Ergonómicos</t>
  </si>
  <si>
    <t>Arkansas State University</t>
  </si>
  <si>
    <t>University of California at Irvine</t>
  </si>
  <si>
    <t>University of Georgetown</t>
  </si>
  <si>
    <t>Renovación específico: con el Center for Trasnational Legal Studies de Georgetown Law, UK para la mo</t>
  </si>
  <si>
    <t>Ateneo de Manila</t>
  </si>
  <si>
    <t>Renovación (adenda) al convenio de doble titulación</t>
  </si>
  <si>
    <t>Université Paris II Panthéon Assas</t>
  </si>
  <si>
    <t>IESEG School of Business</t>
  </si>
  <si>
    <t>Específico: intercambio ERASMUS</t>
  </si>
  <si>
    <t>INECOL</t>
  </si>
  <si>
    <t>Instituto Superior Técnico de Lisboa</t>
  </si>
  <si>
    <t>University of Strathclyde</t>
  </si>
  <si>
    <t>Despacho de la Primera Dama de República Dominicana</t>
  </si>
  <si>
    <t>Específico: convenio en conjunto con el Hospital Universitario San Ignacio y el Instituto de Errores</t>
  </si>
  <si>
    <t>Swedish University of Agricultural Sciences - SLU</t>
  </si>
  <si>
    <t>Universidad ORT Uruguay</t>
  </si>
  <si>
    <t>Red de universidades</t>
  </si>
  <si>
    <t>Específico: proyecto de investigación sobre la religión Católica en América Latina liderado por la U</t>
  </si>
  <si>
    <t>Renovación movilidad/ SMILE</t>
  </si>
  <si>
    <t>Centro de la Magistratura de la Justicia Militar de la Unión - CEJUM</t>
  </si>
  <si>
    <t>Universidade do Vale dos Sinos</t>
  </si>
  <si>
    <t>Anexo al convenio específico de intercambio de estudiantes profesores e investigadores y nivel de Do</t>
  </si>
  <si>
    <t>Movilidad/ AUSJAL</t>
  </si>
  <si>
    <t>Específico: semestre de estudio en el Centro de Estudios Latinoamericanos PUJ</t>
  </si>
  <si>
    <t>Universidad de Almería</t>
  </si>
  <si>
    <t>Específico: intercambio de profesores e investigadores</t>
  </si>
  <si>
    <t>Específico: cooperación investigativa a nivel de Doctorado</t>
  </si>
  <si>
    <t>Pontificia Universidad de Comillas - ICADE Business School</t>
  </si>
  <si>
    <t>Específico: realización conjunta de la Cátedra América Latina</t>
  </si>
  <si>
    <t>Intercambio ERASMUS</t>
  </si>
  <si>
    <t>Illinois Institute of Technology</t>
  </si>
  <si>
    <t>Específico: supervisión conjunta de estudiantes de Doctorado</t>
  </si>
  <si>
    <t>Universitá di Bologna</t>
  </si>
  <si>
    <t>Específico: programa de práctica Maestría en Planeación Urbana y Regional</t>
  </si>
  <si>
    <t>Instituto Nacional de Salud Pública - INSP</t>
  </si>
  <si>
    <t>Universidad Autónoma San Luis de Potosí</t>
  </si>
  <si>
    <t>Universitá degli Studi di Torino</t>
  </si>
  <si>
    <t>Ulster University</t>
  </si>
  <si>
    <t>Específico: intercambio de profesores e investigadores en el marco de la implementación del Proyect</t>
  </si>
  <si>
    <t>Específico: intercambio de estudiantes y profesores de la Maestría y Doctorado</t>
  </si>
  <si>
    <t>Específico: intercambio estudiantes, docentes e investigadores a nivel de Doctorado</t>
  </si>
  <si>
    <t>COLCIENCIAS</t>
  </si>
  <si>
    <t>Convenio especial de cooperación 'Jóvenes Ingenieros hacia Francia'</t>
  </si>
  <si>
    <t>Universidad Casa Grande</t>
  </si>
  <si>
    <t>University of Helsinki</t>
  </si>
  <si>
    <t>London School of Economics and Political Science - Laboratory for Advanced Research on the Global Economy</t>
  </si>
  <si>
    <t>Específico: organización conjunta de dos eventos en el marco del proyecto 'Implementing the UN Guidi</t>
  </si>
  <si>
    <t>Convenio marco y de intercambio</t>
  </si>
  <si>
    <t>Intercambio Red Mevlana</t>
  </si>
  <si>
    <t>Vrije Universiteit Amsterdam</t>
  </si>
  <si>
    <t>Max Planck Institut</t>
  </si>
  <si>
    <t>Intercambio de Profesores y Estudiantes de Doctorado</t>
  </si>
  <si>
    <t>Universidad de Namur</t>
  </si>
  <si>
    <t>Universidad de Carleton</t>
  </si>
  <si>
    <t>Universidad de Concordia</t>
  </si>
  <si>
    <t>Universidad Adolfo Ibañez</t>
  </si>
  <si>
    <t>Universidad Loyola Andalucia</t>
  </si>
  <si>
    <t>Universidad Internacional de La Rioja</t>
  </si>
  <si>
    <t>Codirección de Tesis Doctoral</t>
  </si>
  <si>
    <t>Renovación de la PUJ como Centro Colaborador de la Red en Colombia</t>
  </si>
  <si>
    <t>Intercambio de estudiantes de posgrado</t>
  </si>
  <si>
    <t>Universidad New México</t>
  </si>
  <si>
    <t>Movilidad SMILE</t>
  </si>
  <si>
    <t>Membresia Red Magallanes</t>
  </si>
  <si>
    <t>Universidad Centroamericana</t>
  </si>
  <si>
    <t>Intercambio de profesores e investigación</t>
  </si>
  <si>
    <t>Universidad Católica de la Plata</t>
  </si>
  <si>
    <t>Renovación/Intercambio</t>
  </si>
  <si>
    <t>Universidad de Ulsan</t>
  </si>
  <si>
    <t>Anexo al convenio existente</t>
  </si>
  <si>
    <t>Magalhaes Network-Smile Program, Universidad Politécnica de Catalunya</t>
  </si>
  <si>
    <t>Renovación/Smile</t>
  </si>
  <si>
    <t>Magalhaes Network-Smile Program, Universidad Politécnica de Madrid</t>
  </si>
  <si>
    <t>Renovación/Marco e Intercambio</t>
  </si>
  <si>
    <t>Renovación Doble Titulación</t>
  </si>
  <si>
    <t>The Université LAVAL</t>
  </si>
  <si>
    <t>Pasantía de Investigación para dos estudiantes de Ingeniería</t>
  </si>
  <si>
    <t>Universidad de Alicante</t>
  </si>
  <si>
    <t>Universidad CEU San Pablo</t>
  </si>
  <si>
    <t>Marco e Intercambio</t>
  </si>
  <si>
    <t>CTLS London/ U Georgetown</t>
  </si>
  <si>
    <t>Universidad París 1</t>
  </si>
  <si>
    <t>Práctica de un estudiante</t>
  </si>
  <si>
    <t>German Institute of Global and Area Studies</t>
  </si>
  <si>
    <t>University of Bremen</t>
  </si>
  <si>
    <t>Específico Intercambio de Estudiantes</t>
  </si>
  <si>
    <t>Específico Intercambio de Estudiantes y Profesores</t>
  </si>
  <si>
    <t>Fundación Marco</t>
  </si>
  <si>
    <t>Universidad de Navarra</t>
  </si>
  <si>
    <t>Específico Practicas Académicas</t>
  </si>
  <si>
    <t>Purdue University</t>
  </si>
  <si>
    <t>Saint Louis University</t>
  </si>
  <si>
    <t>South Dakota School of Mines and Technology</t>
  </si>
  <si>
    <t>Específico Cotutela Internacional de Tesis</t>
  </si>
  <si>
    <t>Pantheon Sorbonne Université Paris I</t>
  </si>
  <si>
    <t>Específico Prácticas</t>
  </si>
  <si>
    <t>Específico Doble Titulación</t>
  </si>
  <si>
    <t>Específico Admisión Candidatos Doctorales</t>
  </si>
  <si>
    <t>Marco proyecto investigación</t>
  </si>
  <si>
    <t>Fundación Entornos</t>
  </si>
  <si>
    <t>Específico - Creación Red sobre Patrimonio Histórico y Cultura Iberoamericana</t>
  </si>
  <si>
    <t>Intercambio de Estudiantes y Profesores</t>
  </si>
  <si>
    <t>University of Wolverhampton</t>
  </si>
  <si>
    <t>University of Dundee</t>
  </si>
  <si>
    <t>Moscow State Institute of International Relations (University) of the Ministry of Foreign Affairs of the Russian Federation</t>
  </si>
  <si>
    <t>Universidad Simón Bolivar</t>
  </si>
  <si>
    <t>Específico Red Magallanes - SMILE Intercambio de Estudiantes</t>
  </si>
  <si>
    <t>York University</t>
  </si>
  <si>
    <t>Griffith University</t>
  </si>
  <si>
    <t>Doble Titulación de Pregrado y Maestría</t>
  </si>
  <si>
    <t>Becas Iberoamercianas para estudiantes de intercambio</t>
  </si>
  <si>
    <t>Becas para Programas de Doctorado y Estancias de Investigación</t>
  </si>
  <si>
    <t>Paco Technologies Llc</t>
  </si>
  <si>
    <t>Entrenamiento en el uso de la metodología "Configuration Management" y el software "Contract Control</t>
  </si>
  <si>
    <t>Texas A&amp;M University</t>
  </si>
  <si>
    <t>Torrey Pines Institute For Molecular Studies</t>
  </si>
  <si>
    <t>Intercambio de Profesores</t>
  </si>
  <si>
    <t>Doctorado Internacional de Comunicación</t>
  </si>
  <si>
    <t>Estancias de Investigación</t>
  </si>
  <si>
    <t>Intercambio estudiantes</t>
  </si>
  <si>
    <t>Universidad Viña Del Mar</t>
  </si>
  <si>
    <t>AGH University of Science and Technology</t>
  </si>
  <si>
    <t>Específico Campaña Colombia Challenge Your Knowledge</t>
  </si>
  <si>
    <t>Servicio Católico de Intercambio Académico (KAAD)</t>
  </si>
  <si>
    <t>Leibniz Universität Hannover</t>
  </si>
  <si>
    <t>Fundación Universidad de Belgrano Dr. Avelino Porto</t>
  </si>
  <si>
    <t>Universidad Tecnológica Nacional</t>
  </si>
  <si>
    <t>Pusan University of Foreign Studies</t>
  </si>
  <si>
    <t>Soonchunhyahg University</t>
  </si>
  <si>
    <t>Centro Cochrane Iberoamericano</t>
  </si>
  <si>
    <t>Universidad Politécnica de Cartagena</t>
  </si>
  <si>
    <t>Universidad de Pittsburgh</t>
  </si>
  <si>
    <t>University of Arizona, Graduate College</t>
  </si>
  <si>
    <t>University of Miami</t>
  </si>
  <si>
    <t>Escuela Superior de Comercio y Tecnología/ Euromed Management Toulon</t>
  </si>
  <si>
    <t>Paris School of Management</t>
  </si>
  <si>
    <t>Universidad Tecnológica de Panamá</t>
  </si>
  <si>
    <t>CONVENIO CON INSTITUCIÓN</t>
  </si>
  <si>
    <t>Multinacional</t>
  </si>
  <si>
    <t>Convenio</t>
  </si>
  <si>
    <t>Institución Internacional</t>
  </si>
  <si>
    <t>Sin Especificar</t>
  </si>
  <si>
    <t>Movilidad de estudiantes y docentes</t>
  </si>
  <si>
    <t>Hochschule für Wirtschaft und Recht</t>
  </si>
  <si>
    <t xml:space="preserve">Movilidad de estudiantes </t>
  </si>
  <si>
    <t xml:space="preserve">Movilidad de docentes </t>
  </si>
  <si>
    <t xml:space="preserve">Argentina </t>
  </si>
  <si>
    <t xml:space="preserve">Brasil </t>
  </si>
  <si>
    <t xml:space="preserve">Movilidad de estudiantes y docentes </t>
  </si>
  <si>
    <t>Universidad del Bío-Bío</t>
  </si>
  <si>
    <t>Movilidad de estudiantes</t>
  </si>
  <si>
    <t>Cooperación académica</t>
  </si>
  <si>
    <t>Movilidad de docentes</t>
  </si>
  <si>
    <t>Université de Caen Normandie</t>
  </si>
  <si>
    <t xml:space="preserve">Movilidad de estudiantes y profesores </t>
  </si>
  <si>
    <t>NEOJAVERIANOS</t>
  </si>
  <si>
    <t>Ciencias Sociales</t>
  </si>
  <si>
    <t>Comunicación y Lenguaje</t>
  </si>
  <si>
    <t>Derecho Canónico</t>
  </si>
  <si>
    <t>Ciencias de la Salud</t>
  </si>
  <si>
    <t>S-1</t>
  </si>
  <si>
    <t>S-2</t>
  </si>
  <si>
    <t>Nivel</t>
  </si>
  <si>
    <t>Programa</t>
  </si>
  <si>
    <t>Tipo</t>
  </si>
  <si>
    <t>Cursos</t>
  </si>
  <si>
    <t>Según</t>
  </si>
  <si>
    <t>Diplomados</t>
  </si>
  <si>
    <t>Programa para Profesionales</t>
  </si>
  <si>
    <t>Abiertos al Público</t>
  </si>
  <si>
    <t>Empresariales</t>
  </si>
  <si>
    <t>Modalidad</t>
  </si>
  <si>
    <t>Semipresenciales</t>
  </si>
  <si>
    <t>Virtuales Regulares</t>
  </si>
  <si>
    <t>Virtuales Masivos (Moocs)</t>
  </si>
  <si>
    <t>Sitio de Realización</t>
  </si>
  <si>
    <t>Bogotá</t>
  </si>
  <si>
    <t>Región</t>
  </si>
  <si>
    <t>Exterior</t>
  </si>
  <si>
    <t>Origen</t>
  </si>
  <si>
    <t>Actividades</t>
  </si>
  <si>
    <t>Participantes</t>
  </si>
  <si>
    <t>Charla, conferencia o foro</t>
  </si>
  <si>
    <t xml:space="preserve">Seminarios </t>
  </si>
  <si>
    <t>Presenciales</t>
  </si>
  <si>
    <t>Virtuales</t>
  </si>
  <si>
    <t>Cali</t>
  </si>
  <si>
    <t>Otras Ciudades</t>
  </si>
  <si>
    <t>Oficinas Javeriana Colombia</t>
  </si>
  <si>
    <t>Acreditado</t>
  </si>
  <si>
    <t>Especialización en Contabilidad Financiera Internacional - Barranquilla</t>
  </si>
  <si>
    <t>Especialización en Contabilidad Financiera Internacional - Pereira</t>
  </si>
  <si>
    <t>Especialización en Gerencia del Talento Humano - Pereira</t>
  </si>
  <si>
    <t>Especialización en Derecho de Seguros - Medellín</t>
  </si>
  <si>
    <t>Especialización en Gobierno y Gestión Pública Territoriales - Barranquilla</t>
  </si>
  <si>
    <t>Programa de extensión</t>
  </si>
  <si>
    <t>Si</t>
  </si>
  <si>
    <t>Tercera renovación</t>
  </si>
  <si>
    <t>Ciencia de la Información - Bibliotecología</t>
  </si>
  <si>
    <t xml:space="preserve">Negocios Internacionales </t>
  </si>
  <si>
    <t>Diseño de la Comunicación Visual</t>
  </si>
  <si>
    <t>Ciencia de La Información - Bibliotecología</t>
  </si>
  <si>
    <t>Microbiología Agrícola y Veterinaria</t>
  </si>
  <si>
    <t>Año</t>
  </si>
  <si>
    <t>Matriculados</t>
  </si>
  <si>
    <t>Informática Matemática</t>
  </si>
  <si>
    <t>Ciencia de la  Información-Bibliotecología</t>
  </si>
  <si>
    <t xml:space="preserve">Artes Escénicas </t>
  </si>
  <si>
    <t>Informática Matemática*</t>
  </si>
  <si>
    <t>Microbiología Agrícola y Veterinaria*</t>
  </si>
  <si>
    <t>ÁREAS DEL CONCURSO</t>
  </si>
  <si>
    <t>POSICIÓN</t>
  </si>
  <si>
    <t>1er &amp; 2do lugar</t>
  </si>
  <si>
    <t>2do &amp; 3er lugar</t>
  </si>
  <si>
    <t>1er &amp; 3er lugar</t>
  </si>
  <si>
    <t>1er, 2do &amp; 3er lugar</t>
  </si>
  <si>
    <t>BENEFICIO</t>
  </si>
  <si>
    <t>Universidad Técnica de Lisboa (Instituto Superior de Ciencias Sociales y Políticas)</t>
  </si>
  <si>
    <t>Universidad Técnica de Lisboa (Instituto Superior Técnico)</t>
  </si>
  <si>
    <t>Ingenierías</t>
  </si>
  <si>
    <t>Universidad de Arte y Ciencias Sociales</t>
  </si>
  <si>
    <t>Universidad Autónoma Metropolitana de Iztapalapa</t>
  </si>
  <si>
    <t>Instituto de Altos Estudios Sociales</t>
  </si>
  <si>
    <t>Dalhousie University</t>
  </si>
  <si>
    <t>Universidad Francisco Jose de Caldas</t>
  </si>
  <si>
    <t>LOCALIZACIÓN</t>
  </si>
  <si>
    <t>Institut National Polytechnique de Toulouse</t>
  </si>
  <si>
    <t>École Nationale Supérieure d'Électronique, d'Électrotechnique, d'Informatique, d'Hydraulique, et des Télécommunications INP-ENSEEIHT</t>
  </si>
  <si>
    <t>Alemania Heidelberg</t>
  </si>
  <si>
    <t>Alemania Berlín</t>
  </si>
  <si>
    <t>Alemania Hannover</t>
  </si>
  <si>
    <t>Alemania Bonn</t>
  </si>
  <si>
    <t>Argentina Buenos Aires</t>
  </si>
  <si>
    <t>Canadá Calgary</t>
  </si>
  <si>
    <t>Chile Valparaíso</t>
  </si>
  <si>
    <t>España Barcelona</t>
  </si>
  <si>
    <t>Estados Unidos Washington DC</t>
  </si>
  <si>
    <t>Francia Toulouse</t>
  </si>
  <si>
    <t>Francia Lyon</t>
  </si>
  <si>
    <t>Francia París</t>
  </si>
  <si>
    <t>Italia Milán</t>
  </si>
  <si>
    <t>Perú Lima</t>
  </si>
  <si>
    <t>Argentina Villa Lynch</t>
  </si>
  <si>
    <t>Corea del Sur Busan</t>
  </si>
  <si>
    <t>Alemania Eichstätt</t>
  </si>
  <si>
    <t>Alemania Frankfurt</t>
  </si>
  <si>
    <t>Australia Canberra</t>
  </si>
  <si>
    <t>Australia Queensland</t>
  </si>
  <si>
    <t>Australia Melbourne</t>
  </si>
  <si>
    <t>Canada Ontario</t>
  </si>
  <si>
    <t>España Madrid</t>
  </si>
  <si>
    <t>Francia Cergy</t>
  </si>
  <si>
    <t>Corea del Sur Daegu</t>
  </si>
  <si>
    <t>Suiza Manno</t>
  </si>
  <si>
    <t>Alemania Freiburg im Breisgau</t>
  </si>
  <si>
    <t>Alemania Hamburgo</t>
  </si>
  <si>
    <t>Alemania Detmold</t>
  </si>
  <si>
    <t>Brasil Belo Horizonte</t>
  </si>
  <si>
    <t>España Ávila</t>
  </si>
  <si>
    <t>Estados Unidos Chicago</t>
  </si>
  <si>
    <t>Estados Unidos San Luis</t>
  </si>
  <si>
    <t>Rusia Moscú</t>
  </si>
  <si>
    <t>Francia Angers</t>
  </si>
  <si>
    <t>Francia Grenoble</t>
  </si>
  <si>
    <t>México Cuernavaca</t>
  </si>
  <si>
    <t>Corea del Sur Seúl</t>
  </si>
  <si>
    <t>Taiwán Taipéi</t>
  </si>
  <si>
    <t>Canadá Halifax</t>
  </si>
  <si>
    <t>Colombia Bogotá</t>
  </si>
  <si>
    <t>Ecuador Quito</t>
  </si>
  <si>
    <t>Inglaterra London</t>
  </si>
  <si>
    <t>Holanda Maastricht</t>
  </si>
  <si>
    <t>Alemania Colonia</t>
  </si>
  <si>
    <t>Francia Talence</t>
  </si>
  <si>
    <t>Italia Roma</t>
  </si>
  <si>
    <t>Alemania Osnabrück</t>
  </si>
  <si>
    <t>Brasil Brasilia</t>
  </si>
  <si>
    <t>Canadá London</t>
  </si>
  <si>
    <t>Inglaterra Birmingham</t>
  </si>
  <si>
    <t>Suecia Växjö</t>
  </si>
  <si>
    <t>Turquía Ankara</t>
  </si>
  <si>
    <t>Francia Lille</t>
  </si>
  <si>
    <t>Italia Fisciano</t>
  </si>
  <si>
    <t>Japón Nagoya</t>
  </si>
  <si>
    <t>México Veracruz</t>
  </si>
  <si>
    <t>Portugal Lisboa</t>
  </si>
  <si>
    <t>Inglaterra Newcastle</t>
  </si>
  <si>
    <t>República Dominicana Santo Domingo</t>
  </si>
  <si>
    <t>Suecia Linköping</t>
  </si>
  <si>
    <t>Bélgica Bruselas</t>
  </si>
  <si>
    <t>España Granada</t>
  </si>
  <si>
    <t>Francia Nantes</t>
  </si>
  <si>
    <t>Francia Lieusaint</t>
  </si>
  <si>
    <t>Honduras Tegucigalpa</t>
  </si>
  <si>
    <t>México Ciudad de México</t>
  </si>
  <si>
    <t>Holanda Nijmegen</t>
  </si>
  <si>
    <t>México Puebla de Zaragoza</t>
  </si>
  <si>
    <t>Irlanda del Norte</t>
  </si>
  <si>
    <t>Alemania Köln</t>
  </si>
  <si>
    <t>Chile Santiago de Chile</t>
  </si>
  <si>
    <t>Chile Providencia</t>
  </si>
  <si>
    <t>Estados Unidos San Francisco</t>
  </si>
  <si>
    <t>Corea del Sur Asan</t>
  </si>
  <si>
    <t>Australia Sídney</t>
  </si>
  <si>
    <t>Chile Antofagasta</t>
  </si>
  <si>
    <t>España Getafe</t>
  </si>
  <si>
    <t>Estados Unidos Texas College Station</t>
  </si>
  <si>
    <t>Estados Unidos Florida Port St Lucie</t>
  </si>
  <si>
    <t>Francia Montpellier</t>
  </si>
  <si>
    <t>Italia Castellanza</t>
  </si>
  <si>
    <t>Japón Tokyo</t>
  </si>
  <si>
    <t>México Jalisco Guadalajara</t>
  </si>
  <si>
    <t>Argentina Buenos Aires La Plata</t>
  </si>
  <si>
    <t>Canadá Quebec</t>
  </si>
  <si>
    <t>España Alicante San Vicente del Raspeig</t>
  </si>
  <si>
    <t>Alemania Rostock</t>
  </si>
  <si>
    <t>España Manzanares</t>
  </si>
  <si>
    <t>Nicaragua Managua</t>
  </si>
  <si>
    <t>Chile Concepción</t>
  </si>
  <si>
    <t>Ecuador Guayaquil</t>
  </si>
  <si>
    <t>España Almería</t>
  </si>
  <si>
    <t>Holanda Tilburg</t>
  </si>
  <si>
    <t>México San Luis Potosí</t>
  </si>
  <si>
    <t>Irlanda del Norte Coleraine</t>
  </si>
  <si>
    <t>Chile La Florida</t>
  </si>
  <si>
    <t>España Murcia Guadalupe</t>
  </si>
  <si>
    <t>Suecia Upsala</t>
  </si>
  <si>
    <t>Tailandia Bangkok</t>
  </si>
  <si>
    <t>Chile Valdivia</t>
  </si>
  <si>
    <t>Universidad de Caldas</t>
  </si>
  <si>
    <t>Universidad Nacional</t>
  </si>
  <si>
    <t>Universidad de Medellín</t>
  </si>
  <si>
    <t>Universidad La Sabana</t>
  </si>
  <si>
    <t>Universidad Technológica de Pereira</t>
  </si>
  <si>
    <t>Universidad del Externado</t>
  </si>
  <si>
    <t>Universidad Nacional del Litoral</t>
  </si>
  <si>
    <t>Universidad Federal Minas Gerais</t>
  </si>
  <si>
    <t>Francia Poitiers</t>
  </si>
  <si>
    <t>Alemania Lower Saxony Osnabrück</t>
  </si>
  <si>
    <t>Argentina San Martín</t>
  </si>
  <si>
    <t>Bélgica Louvain-la-Neuve</t>
  </si>
  <si>
    <t>Brasil Recife</t>
  </si>
  <si>
    <t>Croacia Zagreb</t>
  </si>
  <si>
    <t>España Cartagena</t>
  </si>
  <si>
    <t>Estados Unidos Arizona Tucson</t>
  </si>
  <si>
    <t>India Tamil Nadu Vellore</t>
  </si>
  <si>
    <t>México Colima Las Víboras</t>
  </si>
  <si>
    <t xml:space="preserve">Panamá Ancón </t>
  </si>
  <si>
    <t>Canadá Oshawa</t>
  </si>
  <si>
    <t>Canadá Toronto</t>
  </si>
  <si>
    <t>Chile Viña del Mar</t>
  </si>
  <si>
    <t>Colombia Medellín</t>
  </si>
  <si>
    <t>Colombia Manizales</t>
  </si>
  <si>
    <t>Colombia Barranquilla</t>
  </si>
  <si>
    <t>Colombia Chía</t>
  </si>
  <si>
    <t>Colombia Cali</t>
  </si>
  <si>
    <t>España La Coruña</t>
  </si>
  <si>
    <t>España Cataluña Gerona</t>
  </si>
  <si>
    <t>España Valencia</t>
  </si>
  <si>
    <t>México Guadalajara</t>
  </si>
  <si>
    <t>España Barcelona Bellaterra</t>
  </si>
  <si>
    <t>Holanda Groninga</t>
  </si>
  <si>
    <t>Escocia Glasgow</t>
  </si>
  <si>
    <t>Alemania Bremen</t>
  </si>
  <si>
    <t>Brasil Maringá</t>
  </si>
  <si>
    <t xml:space="preserve">Costa Rica San Pedro San José </t>
  </si>
  <si>
    <t>España Bizkaia Bilbo</t>
  </si>
  <si>
    <t>España Pamplona</t>
  </si>
  <si>
    <t>Brasil Viçosa</t>
  </si>
  <si>
    <t>Argentina Santa Fe</t>
  </si>
  <si>
    <t>Puerto Rico San Juan</t>
  </si>
  <si>
    <t>Escocia Dundee</t>
  </si>
  <si>
    <t>Inglaterra Wolverhampton</t>
  </si>
  <si>
    <t>Venezuela Caracas</t>
  </si>
  <si>
    <t>España Madrid Pozuelo de Alarcón</t>
  </si>
  <si>
    <t>España Salamanca</t>
  </si>
  <si>
    <t>Polonia Warszawa</t>
  </si>
  <si>
    <t>Portugal Oporto</t>
  </si>
  <si>
    <t>Corea del Sur Ulsan</t>
  </si>
  <si>
    <t>Bélgica Namur</t>
  </si>
  <si>
    <t>Brasil Niterói</t>
  </si>
  <si>
    <t>Canadá Ottawa</t>
  </si>
  <si>
    <t>Canadá Montreal</t>
  </si>
  <si>
    <t>Chile Talca</t>
  </si>
  <si>
    <t>China Sheng Guangdong</t>
  </si>
  <si>
    <t>España Extremadura Badajoz</t>
  </si>
  <si>
    <t>España Zaragoza</t>
  </si>
  <si>
    <t>España La Rioja Logroño</t>
  </si>
  <si>
    <t>España Sevilla</t>
  </si>
  <si>
    <t>España Madrid Móstoles</t>
  </si>
  <si>
    <t>Estados Unidos Albuquerque</t>
  </si>
  <si>
    <t>Holanda Groningen</t>
  </si>
  <si>
    <t>Hungría Budapest</t>
  </si>
  <si>
    <t>Argentina Córdoba</t>
  </si>
  <si>
    <t>Brasil Rio Grande do Sul São Leopoldo</t>
  </si>
  <si>
    <t>Finlandia Helsinki</t>
  </si>
  <si>
    <t>Holanda Amsterdam</t>
  </si>
  <si>
    <t>Italia Bologna</t>
  </si>
  <si>
    <t>Suecia Uppsala</t>
  </si>
  <si>
    <t>España Cantabria Santander</t>
  </si>
  <si>
    <t>España Las Palmas de Gran Canaria</t>
  </si>
  <si>
    <t xml:space="preserve">España Castellón Castellón de la Plana </t>
  </si>
  <si>
    <t>Estados Unidos California Irvine</t>
  </si>
  <si>
    <t>Estados Unidos Texas Austin</t>
  </si>
  <si>
    <t>Italia Génova</t>
  </si>
  <si>
    <t>Uruguay Montevideo</t>
  </si>
  <si>
    <t>Argentina Mar del Plata</t>
  </si>
  <si>
    <t>Bélgica Gent</t>
  </si>
  <si>
    <t>Brasil São Paulo</t>
  </si>
  <si>
    <t>España Córdoba</t>
  </si>
  <si>
    <t>Italia Siena</t>
  </si>
  <si>
    <t>Argentina Bahía Blanca</t>
  </si>
  <si>
    <t>Brasil Rio Grande do Norte Natal</t>
  </si>
  <si>
    <t>España Huelva</t>
  </si>
  <si>
    <t>España Málaga</t>
  </si>
  <si>
    <t>España Santiago de Compostela</t>
  </si>
  <si>
    <t>España Valladolid</t>
  </si>
  <si>
    <t>Francia Caen</t>
  </si>
  <si>
    <t>Universidade Federal Rural de Pernambuco</t>
  </si>
  <si>
    <t>Institut national des sciences appliquées de Lyon</t>
  </si>
  <si>
    <t>Vellore Institute of Technology</t>
  </si>
  <si>
    <t>Eichstatt University</t>
  </si>
  <si>
    <t>RMIT University</t>
  </si>
  <si>
    <t>University of Ontario Institute of Techonology</t>
  </si>
  <si>
    <t>Universidad de Coruña</t>
  </si>
  <si>
    <t>American University - School of International Service</t>
  </si>
  <si>
    <t>Ecole Nationale Supérieure D'Arts Et Metiers</t>
  </si>
  <si>
    <t>University of Tolouse - Le Mirail</t>
  </si>
  <si>
    <t>Universita degli Studi di Milano</t>
  </si>
  <si>
    <t>Universidad de Tilburg</t>
  </si>
  <si>
    <t>Scuola Universitaria Professionale Della Svizzera Italiana Supsi (University of Applied Sciences And Arts of Sothern Switzerland)</t>
  </si>
  <si>
    <t>Albert-Ludwigs-Universität Freiburg</t>
  </si>
  <si>
    <t>Hochschule Für Musik Detmold</t>
  </si>
  <si>
    <t>Universidade Estadual de Maringá</t>
  </si>
  <si>
    <t>Universidade Federal de Pernambuco</t>
  </si>
  <si>
    <t>Centro Internacional Teresiano Sanjuanista (CITeS) - Universidad de la Mística</t>
  </si>
  <si>
    <t>DePaul University</t>
  </si>
  <si>
    <t>Ecole Supérieure des Sciences Commerciales D'Angers, ESSCA</t>
  </si>
  <si>
    <t>Institut Polytechnique de Grenoble</t>
  </si>
  <si>
    <t>Istituto Superiore Mario Boella</t>
  </si>
  <si>
    <t>Universidade de Coimbra</t>
  </si>
  <si>
    <t>Maastricht University</t>
  </si>
  <si>
    <t>Pontificia Universidade Católica de Goiás</t>
  </si>
  <si>
    <t>Universidad de Korea</t>
  </si>
  <si>
    <t>King's University College at Western University</t>
  </si>
  <si>
    <t>Universidad Católica Silva Henríquez</t>
  </si>
  <si>
    <t>Universidad de Cincinnati</t>
  </si>
  <si>
    <t>Università degli Studi di Salerno</t>
  </si>
  <si>
    <t>Universitá degli Studi di Genova</t>
  </si>
  <si>
    <t>Universidade Federal de Viçosa</t>
  </si>
  <si>
    <t>Libera Università Internazionale degli Studi Sociali Guido Carli</t>
  </si>
  <si>
    <t>Universidad Americana (UAM)</t>
  </si>
  <si>
    <t>Pontificia Universidade Católica de Minas Gerais</t>
  </si>
  <si>
    <t>Universidade Federal Do Rio Grande Do Norte</t>
  </si>
  <si>
    <t>Universidad Austral de Chile</t>
  </si>
  <si>
    <t>Universidad del Desarrollo</t>
  </si>
  <si>
    <t>Universidade de Santiago de Compostela</t>
  </si>
  <si>
    <t>Universidad de Valladolid</t>
  </si>
  <si>
    <t>Universidad Autónoma de Chiapas (UNACH)</t>
  </si>
  <si>
    <t>Ecuador Riobamba</t>
  </si>
  <si>
    <t>Rusia</t>
  </si>
  <si>
    <t>India</t>
  </si>
  <si>
    <t>Escocia</t>
  </si>
  <si>
    <t>Taiwán</t>
  </si>
  <si>
    <t>Colombia Bucaramanga</t>
  </si>
  <si>
    <t>Colombia Bolívar Turbaco</t>
  </si>
  <si>
    <t>INSTITUCIÓN ORIGEN</t>
  </si>
  <si>
    <t>Colombia Cúcuta</t>
  </si>
  <si>
    <t>Universidad Nacional de Colombia - Sede Palmira</t>
  </si>
  <si>
    <t>Colombia Valle del Cauca Palmira</t>
  </si>
  <si>
    <t>Universidad Nacional - Sede Manizales</t>
  </si>
  <si>
    <t>Universidad Pontificia Bolivariana - Sede Monteria</t>
  </si>
  <si>
    <t>Universität Hannover</t>
  </si>
  <si>
    <t>Universidade Federal do Paraná</t>
  </si>
  <si>
    <t>École de Commerce - Isc París</t>
  </si>
  <si>
    <t>Pontificia Università Gregoriana - (UNIGRE)</t>
  </si>
  <si>
    <t>Sungkyunkwan University</t>
  </si>
  <si>
    <t>University of California, Berkeley</t>
  </si>
  <si>
    <t>École Nationale Supérieure de Création Industrielle Les Ateliers</t>
  </si>
  <si>
    <t>TH Köln</t>
  </si>
  <si>
    <t>Universidad Iberoamericana - Puebla</t>
  </si>
  <si>
    <t>Universität Würzburg</t>
  </si>
  <si>
    <t>Université du Québec à Montréal (UQAM)</t>
  </si>
  <si>
    <t>Universidade Católica Portuguesa</t>
  </si>
  <si>
    <t>Istanbul Sehir University</t>
  </si>
  <si>
    <t>Brasil Rio de Janeiro Gávea</t>
  </si>
  <si>
    <t>Canadá Quebec Montreal</t>
  </si>
  <si>
    <t>China Beijing</t>
  </si>
  <si>
    <t>México San Nicolás de los Garza</t>
  </si>
  <si>
    <t>Austria Linz</t>
  </si>
  <si>
    <t>Brasil São Bernardo do Campo</t>
  </si>
  <si>
    <t>España Andalucía Cádiz</t>
  </si>
  <si>
    <t>Estados Unidos California Berkeley</t>
  </si>
  <si>
    <t>Inglaterra Coventry</t>
  </si>
  <si>
    <t>República Checa Praga</t>
  </si>
  <si>
    <t>Alemania Karlsruhe</t>
  </si>
  <si>
    <t>Alemania Bochum</t>
  </si>
  <si>
    <t>Alemania Dresde</t>
  </si>
  <si>
    <t>Argentina Mendoza</t>
  </si>
  <si>
    <t>Canadá Sherbrooke</t>
  </si>
  <si>
    <t>Ecuador Cuenca</t>
  </si>
  <si>
    <t>España San Sebastián</t>
  </si>
  <si>
    <t>México Veracruz Xalapa</t>
  </si>
  <si>
    <t>Alemania Mannheim</t>
  </si>
  <si>
    <t>Dinamarca Copenhague</t>
  </si>
  <si>
    <t>Alemania Stuttgart</t>
  </si>
  <si>
    <t>España Castellón de la Plana</t>
  </si>
  <si>
    <t>Estados Unidos Pensilvania Scranton</t>
  </si>
  <si>
    <t>Argentina La Plata</t>
  </si>
  <si>
    <t>Argentina San Juan</t>
  </si>
  <si>
    <t>Brasil Estado del Piauí Teresina</t>
  </si>
  <si>
    <t>España Tarragona</t>
  </si>
  <si>
    <t>México Acapulco</t>
  </si>
  <si>
    <t>Brasil São Leopoldo Cristo Rei</t>
  </si>
  <si>
    <t>Brasil Curitiba</t>
  </si>
  <si>
    <t>México San Andrés Cholula</t>
  </si>
  <si>
    <t>Alemania Würzburg</t>
  </si>
  <si>
    <t>Alemania Flensburg</t>
  </si>
  <si>
    <t>Turquía Estambul</t>
  </si>
  <si>
    <t>República Checa Hradec Králové</t>
  </si>
  <si>
    <t>Institución de Chile</t>
  </si>
  <si>
    <t>Institución de Ecuador</t>
  </si>
  <si>
    <t>Institución de España</t>
  </si>
  <si>
    <t>Institución de Italia</t>
  </si>
  <si>
    <t>Institución de Perú</t>
  </si>
  <si>
    <t>Semestre I</t>
  </si>
  <si>
    <t>Facultad De Arquitectura Y Diseño</t>
  </si>
  <si>
    <t>Facultad De Artes</t>
  </si>
  <si>
    <t>Facultad De Ciencias</t>
  </si>
  <si>
    <t>Facultad De Ciencias Económicas Y Administrativas</t>
  </si>
  <si>
    <t>Facultad De Ciencias Jurídicas</t>
  </si>
  <si>
    <t>Facultad De Ciencias Políticas Y Relaciones Internacionales</t>
  </si>
  <si>
    <t>Facultad De Ciencias Sociales</t>
  </si>
  <si>
    <t>Facultad De Comunicación Y Lenguaje</t>
  </si>
  <si>
    <t>Facultad De Derecho Canónico</t>
  </si>
  <si>
    <t>Facultad De Educación</t>
  </si>
  <si>
    <t>Facultad De Enfermería</t>
  </si>
  <si>
    <t>Facultad De Estudios Ambientales Y Rurales</t>
  </si>
  <si>
    <t>Facultad De Filosofía</t>
  </si>
  <si>
    <t>Facultad De Ingeniería</t>
  </si>
  <si>
    <t>Facultad De Medicina</t>
  </si>
  <si>
    <t>Facultad De Odontología</t>
  </si>
  <si>
    <t>Facultad De Psicología</t>
  </si>
  <si>
    <t>Facultad De Teología</t>
  </si>
  <si>
    <t>Semestre II</t>
  </si>
  <si>
    <t>Arquitectura Y Diseño</t>
  </si>
  <si>
    <t>Ciencias Económicas Y Administrativas</t>
  </si>
  <si>
    <t>Ciencias Políticas Y Relaciones Internacionales</t>
  </si>
  <si>
    <t>Comunicación Y Lenguaje</t>
  </si>
  <si>
    <t>Estudios Ambientales Y Rurales</t>
  </si>
  <si>
    <t>Maestría en Abordajes Psicosociales para la construcción de culturas de paz</t>
  </si>
  <si>
    <t>Maestría en Administración (Ejecutiva)</t>
  </si>
  <si>
    <t>Maestría en Lingüística Aplicada del Español Como Lengua Extranjera</t>
  </si>
  <si>
    <t>Maestría en Estudios Afrocolombianos</t>
  </si>
  <si>
    <t>Licenciatura en Educación Infantil</t>
  </si>
  <si>
    <t>Maestría en Seguridad y Salud en El Trabajo</t>
  </si>
  <si>
    <t>Especialización en Derecho de la Competencia</t>
  </si>
  <si>
    <t>Especialización en Gerencia de Construcción</t>
  </si>
  <si>
    <t>Especialización en Cultura de Paz Derecho Internacional Humanitario</t>
  </si>
  <si>
    <t>Especialización en Sistemas Gerenciales de Ingeniería con Énfasis en Informática</t>
  </si>
  <si>
    <t>Especialización en Procesos Humanos y desarrollo Organizacional</t>
  </si>
  <si>
    <t>FACULTAD DE ARQUITECTURA Y DISEÑO</t>
  </si>
  <si>
    <t>FACULTAD DE ARTES</t>
  </si>
  <si>
    <t>FACULTAD DE CIENCIAS</t>
  </si>
  <si>
    <t>FACULTAD DE CIENCIAS ECONÓMICAS Y ADMINISTRATIVAS</t>
  </si>
  <si>
    <t>FACULTAD DE CIENCIAS JURÍDICAS</t>
  </si>
  <si>
    <t>FACULTAD DE CIENCIAS POLÍTICAS Y RELACIONES INTERNACIONALES</t>
  </si>
  <si>
    <t>FACULTAD DE CIENCIAS SOCIALES</t>
  </si>
  <si>
    <t>FACULTAD DE COMUNICACIÓN Y LENGUAJE</t>
  </si>
  <si>
    <t>FACULTAD DE DERECHO CANÓNICO</t>
  </si>
  <si>
    <t>FACULTAD DE EDUCACIÓN</t>
  </si>
  <si>
    <t>FACULTAD DE ENFERMERÍA</t>
  </si>
  <si>
    <t>FACULTAD DE ESTUDIOS AMBIENTALES Y RURALES</t>
  </si>
  <si>
    <t>FACULTAD DE FILOSOFÍA</t>
  </si>
  <si>
    <t>FACULTAD DE INGENIERÍA</t>
  </si>
  <si>
    <t>FACULTAD DE MEDICINA</t>
  </si>
  <si>
    <t>FACULTAD DE ODONTOLOGÍA</t>
  </si>
  <si>
    <t>FACULTAD DE PSICOLOGÍA</t>
  </si>
  <si>
    <t>FACULTAD DE TEOLOGÍA</t>
  </si>
  <si>
    <t>INSTITUTO DE BIOÉTICA</t>
  </si>
  <si>
    <t>Periodo</t>
  </si>
  <si>
    <t>Universidad de Parós I Panthéon-Sorbonne</t>
  </si>
  <si>
    <t>Estados Unidos Washington DC Georgetown</t>
  </si>
  <si>
    <t>Estados Unidos Washington DC Spokane</t>
  </si>
  <si>
    <t>Estados Unidos Pensilvania Pittsburgh</t>
  </si>
  <si>
    <t>Estados Unidos Florida Miami</t>
  </si>
  <si>
    <t>Colombia Pereira</t>
  </si>
  <si>
    <t>Estados Unidos New York</t>
  </si>
  <si>
    <t>México Guadalajara Jalisco</t>
  </si>
  <si>
    <t>Polonia Cracovia</t>
  </si>
  <si>
    <t>Estados Unidos New Orleans Luisiana</t>
  </si>
  <si>
    <t>Estados Unidos Indiana West Lafayette</t>
  </si>
  <si>
    <t>Estados Unidos Dakota del Sur Rapid City</t>
  </si>
  <si>
    <t>Italia Turín</t>
  </si>
  <si>
    <t xml:space="preserve">México Monterrey Nuevo León </t>
  </si>
  <si>
    <t>Estados Unidos New York Bronx</t>
  </si>
  <si>
    <t>Estados Unidos New Jersey Newark</t>
  </si>
  <si>
    <t>Estados Unidos Chicago Illinois</t>
  </si>
  <si>
    <t>Estados Unidos Arkansas Jonesboro</t>
  </si>
  <si>
    <t>Estados Unidos Ohio Cincinnati</t>
  </si>
  <si>
    <t>Estados Unidos Pensilvania Filadelfia</t>
  </si>
  <si>
    <t>Estados Unidos Texas Houston</t>
  </si>
  <si>
    <t>Filipinas Quezón</t>
  </si>
  <si>
    <t>Lituania Vilnius</t>
  </si>
  <si>
    <t>Estados Unidos Milwaukee Wisconsin</t>
  </si>
  <si>
    <t>Perú Lima Santiago de Surco</t>
  </si>
  <si>
    <t>Perú Lima San Martín de Porres</t>
  </si>
  <si>
    <t>México Chiapas Tuxtla Gutiérrez</t>
  </si>
  <si>
    <t>México Monterrey San Pedro Garza García</t>
  </si>
  <si>
    <t>Colombia Ibagué</t>
  </si>
  <si>
    <t>Colombia Montería</t>
  </si>
  <si>
    <t>Estados Unidos California San Francisco</t>
  </si>
  <si>
    <t>México Ciudad de México Coyoacán</t>
  </si>
  <si>
    <t>Italia Regio Emilia</t>
  </si>
  <si>
    <t>Estados Unidos Nuevo México Albuquerque</t>
  </si>
  <si>
    <t>México Yucatán Mérida</t>
  </si>
  <si>
    <t>México Colima Villa de Álvarez</t>
  </si>
  <si>
    <t>México Guajajuato León</t>
  </si>
  <si>
    <t>México Tijuana Playas</t>
  </si>
  <si>
    <t>Universidade de São Paulo</t>
  </si>
  <si>
    <t>El Salvador El Salvador</t>
  </si>
  <si>
    <t>Finlandia Turku</t>
  </si>
  <si>
    <t>México Sonora Obregón</t>
  </si>
  <si>
    <t>México Baja Californía</t>
  </si>
  <si>
    <t>México Sinaloa Culiacán Rosales</t>
  </si>
  <si>
    <t>México Tabasco</t>
  </si>
  <si>
    <t>México Durango</t>
  </si>
  <si>
    <t>México Obregón</t>
  </si>
  <si>
    <t>Perú Pueblo Libre</t>
  </si>
  <si>
    <t>Alemania Göttingen</t>
  </si>
  <si>
    <t>Inglaterra Liverpool</t>
  </si>
  <si>
    <t>México Chihuahua Chihuahua</t>
  </si>
  <si>
    <t>México Saltillo República Oriente</t>
  </si>
  <si>
    <t>México Sonora Hermosillo</t>
  </si>
  <si>
    <t>Venezuela Táchira San Cristóbal</t>
  </si>
  <si>
    <t>Alemania Konstanz</t>
  </si>
  <si>
    <t>España Logroño</t>
  </si>
  <si>
    <t>Estados Unidos Oregon Portland</t>
  </si>
  <si>
    <t>Inglaterra Gales Aberystwyth</t>
  </si>
  <si>
    <t>México Torreón</t>
  </si>
  <si>
    <t>Perú Ayacucho</t>
  </si>
  <si>
    <t>Bolivia San Pablo</t>
  </si>
  <si>
    <t>México Chetumal</t>
  </si>
  <si>
    <t>México Hermosillo</t>
  </si>
  <si>
    <t>Chile Temuco</t>
  </si>
  <si>
    <t>Australia Crawley</t>
  </si>
  <si>
    <t>Estados Unidos Luisiana New Orleans</t>
  </si>
  <si>
    <t>Suiza Gallen</t>
  </si>
  <si>
    <t>Suiza Yverdon-les-Bains</t>
  </si>
  <si>
    <t>México Tantoyuca</t>
  </si>
  <si>
    <t>México Tamaulipas Victoria</t>
  </si>
  <si>
    <t>México Sinaloa Los Mochis</t>
  </si>
  <si>
    <t>México Jalisco Zapopan</t>
  </si>
  <si>
    <t>Alemania Erfurt</t>
  </si>
  <si>
    <t>Bolivia Santa Cruz de la Sierra</t>
  </si>
  <si>
    <t>Yale University</t>
  </si>
  <si>
    <t>University of St. Gallen</t>
  </si>
  <si>
    <t>PROFESORES CATEDRA ETC</t>
  </si>
  <si>
    <t>PROFESORES PLANTA ETC</t>
  </si>
  <si>
    <t>Tipo de Obra</t>
  </si>
  <si>
    <t>Cantidad</t>
  </si>
  <si>
    <t>Lugar</t>
  </si>
  <si>
    <t>Nivel de formación</t>
  </si>
  <si>
    <t>Especialización Clínica - Quirúrgica</t>
  </si>
  <si>
    <t>Especialización Odontológica</t>
  </si>
  <si>
    <t>No Aplica</t>
  </si>
  <si>
    <t>Resolución 15695 del 01 de Noviembre del 2013</t>
  </si>
  <si>
    <t>Resolución 14968 del 19 de Noviembre del 2012</t>
  </si>
  <si>
    <t>Resolución 10767 del 24 de Noviembre del 2011</t>
  </si>
  <si>
    <t>Resolución 438 del 19 de Enero del 2012</t>
  </si>
  <si>
    <t>Resolución 982 del  27 de Febrero del 2009</t>
  </si>
  <si>
    <t>Resolución 1574 del 20 de Marzo del 2009</t>
  </si>
  <si>
    <t>Resolución 12620 del 14 de Agosto del 2015</t>
  </si>
  <si>
    <t>Resolución 9910 del 22 de Agosto del 2012</t>
  </si>
  <si>
    <t>Resolución 6971 del 15 de Mayo del 2015</t>
  </si>
  <si>
    <t>Resolución 10768 del 24 de Noviembre del 2011</t>
  </si>
  <si>
    <t>Resolución 22938 del 31 de Diciembte del 2014</t>
  </si>
  <si>
    <t>Resolución 1085 del 28 de Enero del 2014</t>
  </si>
  <si>
    <t>Resolución 14317 del 7 de Septiembre del 2015</t>
  </si>
  <si>
    <t>Resolución 12619 del 14 de Agosto del 2015</t>
  </si>
  <si>
    <t>Resolución 437 del 19 de Enero del 2012</t>
  </si>
  <si>
    <t>Resolución 5093 del 10 de Abril del 2014</t>
  </si>
  <si>
    <t>Resolución 10610 del 14 de Julio del 2015</t>
  </si>
  <si>
    <t>Resolución 4416 del 3 de Junio del 2010</t>
  </si>
  <si>
    <t>Resolución 6809 del 6 de Agosto del 2010</t>
  </si>
  <si>
    <t>Resolución 15556 del 01 de Noviembre del 2013</t>
  </si>
  <si>
    <t>Resolución 6692 del 9 de Mayo del 2014</t>
  </si>
  <si>
    <t>Resolución 6464 del 23 de Julio del 2010</t>
  </si>
  <si>
    <t>Resolución 2252 del 20 de Febrero del 2014</t>
  </si>
  <si>
    <t>Resolución 3997 del 18 de Abril del 2012</t>
  </si>
  <si>
    <t>Resolución 16213 del 30 de Septiembre del 2015</t>
  </si>
  <si>
    <t>Resolución 7452 del 14 de Junio del 2013</t>
  </si>
  <si>
    <t>Resolución 6766 del 31 de Mayo del 2013</t>
  </si>
  <si>
    <t>Resolución 12735 del 28 de Diciembre del 2010</t>
  </si>
  <si>
    <t>Resolución 8891 del 19 de Junio del 2015</t>
  </si>
  <si>
    <t>Resolución 8155 del 30 de Mayo del 2014</t>
  </si>
  <si>
    <t>Resolución 22939 del 31 de Diciembre del 2014</t>
  </si>
  <si>
    <t>Resolución 9911 del 22 de Agosto del 2012</t>
  </si>
  <si>
    <t>Resolución 16821 del 19 de Agosto del 2016</t>
  </si>
  <si>
    <t>Resolución 16198 del 30 de Septiembre del 2015</t>
  </si>
  <si>
    <t>Resolución 9342 del 6 de Mayo del 2016</t>
  </si>
  <si>
    <t>Resolución 10633 del 9 de Julio del 2014</t>
  </si>
  <si>
    <t>Resolución 16202 del 30 de Septiembre del 2015</t>
  </si>
  <si>
    <t>Resolución 16192 del 30 de Septiembre del 2015</t>
  </si>
  <si>
    <t>Resolución 9909 del 22 de Agosto del 2012</t>
  </si>
  <si>
    <t>Resolución 1239 del 21 de Febrero del 2011</t>
  </si>
  <si>
    <t>Resolución 16182 del 30 de Septiembre del 2015</t>
  </si>
  <si>
    <t>Resolución 16220 del 30 de Septiembre del 2015</t>
  </si>
  <si>
    <t>Resolución 24502 del 10 de Noviembre del 2017</t>
  </si>
  <si>
    <t>Resolución 16204 del 30 de Septiembre del 2015</t>
  </si>
  <si>
    <t>Resolución 13579 del 02 de Septiembre del 2015</t>
  </si>
  <si>
    <t>Resolución 16107 del 4 de Agosto del 2016</t>
  </si>
  <si>
    <t>Resolución 24166 del 07 de Noviembre del 2017</t>
  </si>
  <si>
    <t>Resolución 16727 del 24 de Agosto del 2017</t>
  </si>
  <si>
    <t>Resolución 16231 del 30 de Septiembre del 2015</t>
  </si>
  <si>
    <t>Resolución 29163 del 26 de Diciembre del 2017</t>
  </si>
  <si>
    <t>Resolución 24512 del 10 de Noviembre del 2017</t>
  </si>
  <si>
    <t>Resolución 24497 del 10 de Noviembre del 2017</t>
  </si>
  <si>
    <t>Resolución 19150 del 30 de Septiembre del 2016</t>
  </si>
  <si>
    <t>Resolución 11714 del 09 de Junio del 2017</t>
  </si>
  <si>
    <t>Resolución 20963 del 22 de Diciembre del 2015</t>
  </si>
  <si>
    <t>Resolución 16218 del 30 de Septiembre del 2015</t>
  </si>
  <si>
    <t>Resolución 16178 de 30 de Septiembre del 2015</t>
  </si>
  <si>
    <t>Resolución 11715 del 09 de Junio del 2017</t>
  </si>
  <si>
    <t>Resolución 14786 del 28 de Julio del 2017</t>
  </si>
  <si>
    <t>Resolución 19588 del 27 de Septiembre del 2017</t>
  </si>
  <si>
    <t>Resolución 15337 del 12 de Septiembre del 2018</t>
  </si>
  <si>
    <t>Resolución 3965 del 09 de Marzo del 2018</t>
  </si>
  <si>
    <t>Resolución 9414 del 08 de Junio del 2018</t>
  </si>
  <si>
    <t>Resolución 12770 del 06 de Agosto del 2018</t>
  </si>
  <si>
    <t>Resolución 4618 del 21 de Marzo del 2018</t>
  </si>
  <si>
    <t>Resolución 18583 del 03 de Diciembre del 2018</t>
  </si>
  <si>
    <t>Resolución 6545 del 18 de Abril del 2018</t>
  </si>
  <si>
    <t>Resolución 9418 del 08 de Junio del 2018</t>
  </si>
  <si>
    <t>Resolución 17195 del 24 de Octubre del 2018</t>
  </si>
  <si>
    <t>Resolución 18585 del 03 de Diciembre del 2018</t>
  </si>
  <si>
    <t>Resolución 9415 del 08 de Junio del 2018</t>
  </si>
  <si>
    <t>Resolución 11551 del 17 de Julio del 2018</t>
  </si>
  <si>
    <t>Resolución 11549 del 17 de Julio del 2018</t>
  </si>
  <si>
    <t>Resolución 18587 del 03 de Diciembre del 2018</t>
  </si>
  <si>
    <t>Resolución 17193 del 24 de Octubre del 2018</t>
  </si>
  <si>
    <t>Resolución 18586 del 03 de Diciembre del 2018</t>
  </si>
  <si>
    <t>Resolución 18584 del 03 de Diciembre del 2018</t>
  </si>
  <si>
    <t>Resolución 9416 del 08 de Junio del 2018</t>
  </si>
  <si>
    <t>Resolución 18588 del 03 de Diciembre del 2018</t>
  </si>
  <si>
    <t>Resolución 11550 del 17 de Julio del 2018</t>
  </si>
  <si>
    <t>Resolución 17194 del 24 de Octubre del 2018</t>
  </si>
  <si>
    <t>Resolución 9417 del 08 de Junio del 2018</t>
  </si>
  <si>
    <t>Resolución 17192 del 24 de Octubre del 2018</t>
  </si>
  <si>
    <t>Resolución 11548 del 17 de Julio del 2018</t>
  </si>
  <si>
    <t>Resolución 5129 del 23 de Marzo del 2018</t>
  </si>
  <si>
    <t>Maestría en Administración de Empresas - Mba</t>
  </si>
  <si>
    <t>Maestría en Administración de Empresas - Mba - Extensión a Barranquilla</t>
  </si>
  <si>
    <t>Maestría en Administración de Empresas - Mba - Extensión a Pasto</t>
  </si>
  <si>
    <t>Maestría en Administración de Empresas - Mba - Extensión a Pereira</t>
  </si>
  <si>
    <t>Maestría en Restauración Ecológica</t>
  </si>
  <si>
    <t>Maestría en Logística y Transporte</t>
  </si>
  <si>
    <t>Doctorado en Comunicación, Lenguajes E Información</t>
  </si>
  <si>
    <t>Maestría en Niñez, Familia y Desarrollo en Contextos</t>
  </si>
  <si>
    <t>Maestría en Energía y Sostenibilidad</t>
  </si>
  <si>
    <t>Maestría en Derecho Laboral y de la Seguridad Social</t>
  </si>
  <si>
    <t>Especialización en Gerencia de Proyectos de Tecnologías de la Información</t>
  </si>
  <si>
    <t>Vigencia Acreditación (años)</t>
  </si>
  <si>
    <t>Estado Registro Calificado</t>
  </si>
  <si>
    <t>Resolución de Registro Calificado</t>
  </si>
  <si>
    <t>Obtenido</t>
  </si>
  <si>
    <t>Resolución 16737 del 20 de diciembre del 2012</t>
  </si>
  <si>
    <t>Resolución 6018 del 20 de mayo del 2013</t>
  </si>
  <si>
    <t>Resolución 9929 del 31 de julio del 2013</t>
  </si>
  <si>
    <t>Resolución 8963 del 16 de julio del 2013</t>
  </si>
  <si>
    <t>Resolución 414 del 23 de enero del 2013</t>
  </si>
  <si>
    <t>Resolución 16389 del 13 de diciembre del 2012</t>
  </si>
  <si>
    <t>Resolución 11073 del 14 de julio del 2014</t>
  </si>
  <si>
    <t>Resolución 9945 del 31 de julio del 2013</t>
  </si>
  <si>
    <t>Resolución 9941 del 31 de julio del 2013</t>
  </si>
  <si>
    <t>Resolución 6034 del 20 de mayo del 2013</t>
  </si>
  <si>
    <t>Resolución 8922 del 15 de julio del 2013</t>
  </si>
  <si>
    <t>Resolución 8960 del 16 de julio del 2013</t>
  </si>
  <si>
    <t>Resolución 12899 del 10 de octubre del 2012</t>
  </si>
  <si>
    <t>Resolución 11103 del 11 de septiembre del 2012</t>
  </si>
  <si>
    <t>Resolución 11036 del 11 de septiembre del 2012</t>
  </si>
  <si>
    <t>Resolución 16746 del 20 de diciembre del 2012</t>
  </si>
  <si>
    <t>Resolución 9944 del 31 de julio del 2013</t>
  </si>
  <si>
    <t>Resolución 850 del 22 de enero del 2014</t>
  </si>
  <si>
    <t>Resolución 16191 del 15 de noviembre del 2013</t>
  </si>
  <si>
    <t>Resolución 9940 del 31 de Julio del 2013</t>
  </si>
  <si>
    <t>Resolución 16185 del 15 de noviembre del 2013</t>
  </si>
  <si>
    <t>Resolución 9942 del 31 de Julio del 2013</t>
  </si>
  <si>
    <t>Resolución 9936 del 31 de Julio del 2013</t>
  </si>
  <si>
    <t>Resolución 16179 del 15 de noviembre del 2013</t>
  </si>
  <si>
    <t>Resolución 16195 del 15 de noviembre del 2013</t>
  </si>
  <si>
    <t>Resolución 16187 del 15 de noviembre del 2013</t>
  </si>
  <si>
    <t>Resolución 9935 del 31 de Julio del 2013</t>
  </si>
  <si>
    <t>Resolución 9930 del 31 de Julio del 2013</t>
  </si>
  <si>
    <t>Resolución 9943 del 31 de Julio del 2013</t>
  </si>
  <si>
    <t>Resolución 9933 del 31 de Julio del 2013</t>
  </si>
  <si>
    <t>Resolución 9937 del 31 de Julio del 2013</t>
  </si>
  <si>
    <t>Resolución 9934 del 31 de Julio del 2013</t>
  </si>
  <si>
    <t>Resolución 9903 del 22 de agosto del 2012</t>
  </si>
  <si>
    <t>Resolución 16190 del 15 de noviembre del 2013</t>
  </si>
  <si>
    <t>Resolución 10708 del 6 de septiembre del 2012</t>
  </si>
  <si>
    <t>Resolución 8924 del 15 de julio del 2013</t>
  </si>
  <si>
    <t>Resolución 9907 del 22 de agosto del 2012</t>
  </si>
  <si>
    <t>Resolución 10444 del 30 de agosto del 2012</t>
  </si>
  <si>
    <t>Resolución 10443 del 30 de agosto del 2012</t>
  </si>
  <si>
    <t>Resolución 6035 del 20 de mayo del 2013</t>
  </si>
  <si>
    <t>Resolución 9939 del 31 de julio del 2013</t>
  </si>
  <si>
    <t>Resolución 9938 del 31 de Julio del 2013</t>
  </si>
  <si>
    <t>Resolución 8958 del 16 de Julio del 2013</t>
  </si>
  <si>
    <t>Resolución 8533 del 24 de julio del 2012</t>
  </si>
  <si>
    <t>Resolución 3948 del 18 de abril del 2012</t>
  </si>
  <si>
    <t>Resolución 8923 del 15 de julio del 2013</t>
  </si>
  <si>
    <t>Resolución 8900 del 15 de julio del 2013</t>
  </si>
  <si>
    <t>Resolución 9980 del 31 de julio del 2013</t>
  </si>
  <si>
    <t>Resolución 849 del 22 de enero del 2014</t>
  </si>
  <si>
    <t>Resolución 9932 del 31 de Julio del 2013</t>
  </si>
  <si>
    <t>Resolución 8965 del 16 de julio del 2013</t>
  </si>
  <si>
    <t>Resolución 12944 del 23 de septiembre del 2013</t>
  </si>
  <si>
    <t>Resolución 8962 del 16 de Julio del 2013</t>
  </si>
  <si>
    <t>Resolución 12902 del 10 de octubre del 2012</t>
  </si>
  <si>
    <t>Resolución 2483 del 25 de febrero del 2015</t>
  </si>
  <si>
    <t>Resolución 19170 del 21 de septiembre del 2017</t>
  </si>
  <si>
    <t>Resolución 10424 del 22 de mayo del 2017</t>
  </si>
  <si>
    <t>Resolución 3592 del 18 de marzo del 2015</t>
  </si>
  <si>
    <t>Resolución 13299 del 1 de julio del 2017</t>
  </si>
  <si>
    <t>Resolución 16627 del 10 de octubre del 2018</t>
  </si>
  <si>
    <t>Resolución 26806 del 29 de noviembre del 2017</t>
  </si>
  <si>
    <t>Resolución 22103 del 24 de octubre del 2017</t>
  </si>
  <si>
    <t>Resolución 15171 del 2 de agosto del 2017</t>
  </si>
  <si>
    <t>Resolución 12711 del 28 de junio del 2017</t>
  </si>
  <si>
    <t>Resolución 19168 del 21 de septiembre del 2017</t>
  </si>
  <si>
    <t>Resolución 11311 del 27 de julio del 2015</t>
  </si>
  <si>
    <t>Resolución 19503 del 12 de octubre del 2016</t>
  </si>
  <si>
    <t>Resolución 4671 del 15 de marzo del 2017</t>
  </si>
  <si>
    <t>Resolución 3913 del 20 de marzo del 2014</t>
  </si>
  <si>
    <t>Resolución 19504 del 12 de octubre del 2016</t>
  </si>
  <si>
    <t>Resolución 25087 del 17 de noviembre del 2017</t>
  </si>
  <si>
    <t>Resolución 13614 del 15 de agosto del 2018</t>
  </si>
  <si>
    <t>Resolución 13061 del 13 de agosto del 2014</t>
  </si>
  <si>
    <t>Resolución 18356 del 10 de noviembre del 2015</t>
  </si>
  <si>
    <t>Resolución 3911 del 20 de marzo del 2014</t>
  </si>
  <si>
    <t>Resolución 4647 del 7 de mayo del 2012</t>
  </si>
  <si>
    <t>Resolución 15845 del 21 de septiembre del 2018</t>
  </si>
  <si>
    <t>Resolución 19045 del 30 de septiembre del 2016</t>
  </si>
  <si>
    <t>Resolución 13955 del 15 de agosto del 2018</t>
  </si>
  <si>
    <t>Resolución 3912 del 20 de marzo del 2014</t>
  </si>
  <si>
    <t>Resolución 15844 del 21 de septiembre del 2018</t>
  </si>
  <si>
    <t>Resolución 9219 del 7 de junio del 2018</t>
  </si>
  <si>
    <t>Resolución 6415 del 12 de abril del 2018</t>
  </si>
  <si>
    <t>Resolución 10867 del 23 de julio del 2015</t>
  </si>
  <si>
    <t>Resolución 13034 del 13 de agosto del 2014</t>
  </si>
  <si>
    <t>Resolución 1158 del 31 de enero del 2017</t>
  </si>
  <si>
    <t>Resolución 1273 del 28 de enero del 2016</t>
  </si>
  <si>
    <t>Resolución 9214 del 7 de junio del 2018</t>
  </si>
  <si>
    <t>Resolución 2844 del 16 de febrero del 2016</t>
  </si>
  <si>
    <t>Resolución 4648 del 7 de mayo del 2012</t>
  </si>
  <si>
    <t>Resolución 20196 del 27 de noviembre del 2014</t>
  </si>
  <si>
    <t>Resolución 13062 del 13 de agosto del 2014</t>
  </si>
  <si>
    <t>Resolución 2020 del 13 de febrero del 2018</t>
  </si>
  <si>
    <t>Resolución 4749 del 15 de abril del 2015</t>
  </si>
  <si>
    <t>Resolución 2935 del 22 de febrero del 2018</t>
  </si>
  <si>
    <t>Resolución 3595 del 18 de marzo del 2015</t>
  </si>
  <si>
    <t>Resolución 13618 del 15 de agosto del 2018</t>
  </si>
  <si>
    <t>Resolución 2858 del 16 de febrero del 2016</t>
  </si>
  <si>
    <t>Resolución 9735 del 18 de junio del 2018</t>
  </si>
  <si>
    <t>Resolución 14097 del 7 de septiembre del 2015</t>
  </si>
  <si>
    <t>Resolución 9418 del 7 de junio del 2018</t>
  </si>
  <si>
    <t>Resolución 7327 del 4 de mayo del 2018</t>
  </si>
  <si>
    <t>Resolución 20287 del 28 de noviembre del 2014</t>
  </si>
  <si>
    <t>Resolución 20349 del 28 de noviembre del 2014</t>
  </si>
  <si>
    <t>Resolución 12935 del 21 de agosto del 2015</t>
  </si>
  <si>
    <t>Resolución 13064 del 13 de agosto del 2014</t>
  </si>
  <si>
    <t>Resolución 14143 del 7 de septiembre del 2015</t>
  </si>
  <si>
    <t>Resolución 12919 del 21 de agosto del 2015</t>
  </si>
  <si>
    <t>Resolución 14096 del 7 de septiembre del 2015</t>
  </si>
  <si>
    <t>Resolución 4331 del 10 de marzo del 2017</t>
  </si>
  <si>
    <t>Resolución 20200 del 27 de noviembre del 2014</t>
  </si>
  <si>
    <t>Resolución 9417 del 7 de junio del 2018</t>
  </si>
  <si>
    <t>Resolución 13063 del 13 de agosto del 2014</t>
  </si>
  <si>
    <t>Resolución 1271 del 28 de enero del 2016</t>
  </si>
  <si>
    <t>Resolución 11334 del 27 de julio del 2015</t>
  </si>
  <si>
    <t>Resolución 4748 del 15 de abril del 2015</t>
  </si>
  <si>
    <t>Resolución 1310 del 28 de enero del 2016</t>
  </si>
  <si>
    <t>Resolución 20350 del 28 de noviembre del 2014</t>
  </si>
  <si>
    <t>Resolución 18797 del 11 de diciembre del 2018</t>
  </si>
  <si>
    <t>Resolución 570 del 23 de enero del 2017</t>
  </si>
  <si>
    <t>Resolución 132 del 16 de enero del 2017</t>
  </si>
  <si>
    <t>Resolución 22939 del 14 de diciembre del 2016</t>
  </si>
  <si>
    <t>Resolución 21811 del 22 de noviembre del 2016</t>
  </si>
  <si>
    <t>Resolución 7747 del 10 de mayo del 2018</t>
  </si>
  <si>
    <t>Resolución 8978 del 5 de junio del 2018</t>
  </si>
  <si>
    <t>Resolución 13945 del 15 de agosto del 2018</t>
  </si>
  <si>
    <t>Resolución 20232 del 26 de octubre del 2016</t>
  </si>
  <si>
    <t>Resolución 7334 del 4 de mayo del 2018</t>
  </si>
  <si>
    <t>Resolución 9220 del 7 de junio del 2018</t>
  </si>
  <si>
    <t>Resolución 15172 del 2 de agosto del 2017</t>
  </si>
  <si>
    <t>Resolución 20203 del 11 de diciembre del 2015</t>
  </si>
  <si>
    <t>Resolución 6869 del 13 de mayo del 2014</t>
  </si>
  <si>
    <t>Resolución 14119 del 7 de septiembre del 2015</t>
  </si>
  <si>
    <t>Resolución 12998 del 24 de agosto del 2015</t>
  </si>
  <si>
    <t>Resolución 22099 del 24 de octubre del 2017</t>
  </si>
  <si>
    <t>Resolución 3677 del 2 de marzo del 2018</t>
  </si>
  <si>
    <t>Resolución 9216 del 7 de junio del 2018</t>
  </si>
  <si>
    <t>Resolución 339 del 18 de enero del 2019</t>
  </si>
  <si>
    <t>Resolución 9736 del 18 de junio del 2018</t>
  </si>
  <si>
    <t>Resolución 9931 del 31 de julio del 2013</t>
  </si>
  <si>
    <t>Resolución 474 del 16 de enero del 2014</t>
  </si>
  <si>
    <t>Resolución 59 del 3 de enero del 2014</t>
  </si>
  <si>
    <t>Resolución 14559 del 16 de octubre del 2013</t>
  </si>
  <si>
    <t>Resolución 14565 del 16 de octubre del 2013</t>
  </si>
  <si>
    <t>Resolución 20219 del 27 de noviembre del 2014</t>
  </si>
  <si>
    <t>Resolución 2113 del 19 de febrero del 2014</t>
  </si>
  <si>
    <t>Resolución 21926 del 22 de noviembre del 2016</t>
  </si>
  <si>
    <t>Resolución 9737 del 18 de junio del 2018</t>
  </si>
  <si>
    <t>Resolución 851 del 22 de enero del 2014</t>
  </si>
  <si>
    <t>Resolución 3293 del 26 de febrero del 2018</t>
  </si>
  <si>
    <t>Resolución 10735 del 6 de septiembre del 2012</t>
  </si>
  <si>
    <t>Resolución 7099 del 30 de abril del 2018</t>
  </si>
  <si>
    <t>Resolución 13895 del 15 de agosto del 2018</t>
  </si>
  <si>
    <t>Resolución 8964 del 16 de Julio del 2013</t>
  </si>
  <si>
    <t>Resolución 918 del 24 de enero del 2014</t>
  </si>
  <si>
    <t>Resolución 21927 del 22 de noviembre del 2016</t>
  </si>
  <si>
    <t>Resolución 25086 del 17 de noviembre del 2017</t>
  </si>
  <si>
    <t>Resolución 19505 del 12 de octubre del 2016</t>
  </si>
  <si>
    <t>Resolución 18798 del 11 de diciembre del 2018</t>
  </si>
  <si>
    <t>Resolución 8712 del 3 de mayo del 2017</t>
  </si>
  <si>
    <t>Resolución 13897 del 15 de agosto del 2018</t>
  </si>
  <si>
    <t>Resolución 18799 del 11 de diciembre del 2018</t>
  </si>
  <si>
    <t>Resolución 7655 del 18 de abril del 2017</t>
  </si>
  <si>
    <t>Resolución 13967 del 15 de agosto del 2018</t>
  </si>
  <si>
    <t>Resolución 13896 del 15 de agosto del 2018</t>
  </si>
  <si>
    <t>Resolución 18800 del 11 de diciembre del 2018</t>
  </si>
  <si>
    <t>Resolución 13898 del 15 de agosto del 2018</t>
  </si>
  <si>
    <t>Resolución 13899 del 15 de agosto del 2018</t>
  </si>
  <si>
    <t>Resolución 19506 del 12 de octubre del 2016</t>
  </si>
  <si>
    <t>Resolución 8966 del 16 de julio del 2013</t>
  </si>
  <si>
    <t>Resolución 14835 del 22 de octubre del 2013</t>
  </si>
  <si>
    <t>Resolución 19509 del 12 de octubre del 2016</t>
  </si>
  <si>
    <t>Resolución 9215 del 7 de junio del 2018</t>
  </si>
  <si>
    <t>Resolución 540 del 9 de enero del 2015</t>
  </si>
  <si>
    <t>Resolución 122 del 3 de enero del 2014</t>
  </si>
  <si>
    <t>Resolución 20594 del 1 de noviembre del 2016</t>
  </si>
  <si>
    <t>Resolución 5868 del 4 de mayo del 2015</t>
  </si>
  <si>
    <t>Resolución 133 del 3 de enero del 2014</t>
  </si>
  <si>
    <t>Resolución 11985 del 6 de septiembre del 2013</t>
  </si>
  <si>
    <t>Resolución 10106 del 13 de julio del 2015</t>
  </si>
  <si>
    <t xml:space="preserve">No Aplica      </t>
  </si>
  <si>
    <t>Resolución 13615 del 15 de agosto del 2018</t>
  </si>
  <si>
    <t>Resolución 10512 del 14 de julio del 2015</t>
  </si>
  <si>
    <t>Resolución 22907 del 31 de diciembre del 2014</t>
  </si>
  <si>
    <t>Resolución 8065 del 17 de mayo del 2018</t>
  </si>
  <si>
    <t>Resolución 2486 del 25 de febrero del 2015</t>
  </si>
  <si>
    <t>Resolución 6409 del 12 de abril del 2018</t>
  </si>
  <si>
    <t>Resolución 9212 del 7 de junio del 2018</t>
  </si>
  <si>
    <t>Resolución 9213 del 7 de junio del 2018</t>
  </si>
  <si>
    <t>Resolución 6766 del 9 de mayo del 2014</t>
  </si>
  <si>
    <t>Resolución 11310 del 27 de julio del 2015</t>
  </si>
  <si>
    <t>Resolución 10436 del 22 de mayo del 2017</t>
  </si>
  <si>
    <t>Resolución 8977 del 5 de junio del 2018</t>
  </si>
  <si>
    <t>Resolución 1218 del 31 de enero del 2014</t>
  </si>
  <si>
    <t>Resolución 11074 del 14 de julio del 2014</t>
  </si>
  <si>
    <t>Resolución 10423 del 22 de mayo del 2017</t>
  </si>
  <si>
    <t>Resolución 10670 del 9 de julio del 2014</t>
  </si>
  <si>
    <t>Resolución 3693 del 2 de marzo del 2018</t>
  </si>
  <si>
    <t>Resolución 6909 del 24 de abril del 2018</t>
  </si>
  <si>
    <t>Resolución 3793 del 29 de febrero del 2016</t>
  </si>
  <si>
    <t>Creditos Núcleo de formación fundamental</t>
  </si>
  <si>
    <t>Creditos Énfasis</t>
  </si>
  <si>
    <t>Creditos Complementarias</t>
  </si>
  <si>
    <t>Creditos Énfasis + Complementarias</t>
  </si>
  <si>
    <t>Creditos Electivas</t>
  </si>
  <si>
    <t>Creditos Posgrado</t>
  </si>
  <si>
    <t>Licenciatura en Educación Básica Con Énfasis en Humanidades y Lengua Castellana</t>
  </si>
  <si>
    <t>Maestría en Administración de Empresas - MBA - Barranquilla</t>
  </si>
  <si>
    <t>Maestría en Administración de Empresas - MBA - Pasto</t>
  </si>
  <si>
    <t>Maestría en Administración de Empresas - MBA - Pereira</t>
  </si>
  <si>
    <t>Maestría en Economía - Javeriana Bogotá</t>
  </si>
  <si>
    <t>Licenciatura en Lenguas Modernas Con Énfasis en Inglés y Francés</t>
  </si>
  <si>
    <t>Resolución 6766 del 31 de mayo del 2013</t>
  </si>
  <si>
    <t>Resolución 9910 del 22 de agosto del 2012</t>
  </si>
  <si>
    <t>Maestría en Estudios Afrocolombianos - Cartagena</t>
  </si>
  <si>
    <t>No Acreditado</t>
  </si>
  <si>
    <t xml:space="preserve">       </t>
  </si>
  <si>
    <t>Resolución 15695 del 1 de noviembre del 2013</t>
  </si>
  <si>
    <t>Resolución 14968 del 19 de noviembre del 2012</t>
  </si>
  <si>
    <t>Resolución 10767 del 24 de noviembre del 2011</t>
  </si>
  <si>
    <t>Resolución 438 del 19 de enero del 2012</t>
  </si>
  <si>
    <t>Resolución 982 del 27 de febrero del 2009</t>
  </si>
  <si>
    <t>Resolución 1574 del 20 de marzo del 2009</t>
  </si>
  <si>
    <t>Resolución 12620 del 14 de agosto del 2015</t>
  </si>
  <si>
    <t>Resolución 16204 del 30 de septiembre del 2015</t>
  </si>
  <si>
    <t>Resolución 13579 del 2 de septiembre del 2015</t>
  </si>
  <si>
    <t>Resolución 6971 del 15 de mayo del 2015</t>
  </si>
  <si>
    <t>Resolución 10768 del 24 de noviembre del 2011</t>
  </si>
  <si>
    <t>Resolución 22938 del 31 de diciembre del 2014</t>
  </si>
  <si>
    <t>Resolución 1085 del 28 de enero del 2014</t>
  </si>
  <si>
    <t>Resolución 14317 del 7 de septiembre del 2015</t>
  </si>
  <si>
    <t>Resolución 12619 del 14 de agosto del 2015</t>
  </si>
  <si>
    <t>Resolución 437 del 19 de enero del 2012</t>
  </si>
  <si>
    <t>Resolución 5093 del 10 de abril del 2014</t>
  </si>
  <si>
    <t>Resolución 10610 del 14 de julio del 2015</t>
  </si>
  <si>
    <t>Resolución 4416 del 3 de junio del 2010</t>
  </si>
  <si>
    <t>Resolución 6809 del 6 de agosto del 2010</t>
  </si>
  <si>
    <t>Resolución 6692 del 9 de mayo del 2014</t>
  </si>
  <si>
    <t>Resolución 6464 del 23 de julio del 2010</t>
  </si>
  <si>
    <t>Resolución 2252 del 20 de febrero del 2014</t>
  </si>
  <si>
    <t>Resolución 3997 del 18 de abril del 2012</t>
  </si>
  <si>
    <t>Resolución 16213 del 30 de septiembre del 2015</t>
  </si>
  <si>
    <t>Resolución 7452 del 14 de junio del 2013</t>
  </si>
  <si>
    <t>Resolución 20963 del 22 de diciembre del 2015</t>
  </si>
  <si>
    <t>Resolución 16218 del 30 de septiembre del 2015</t>
  </si>
  <si>
    <t>Resolución 16178 del 30 de septiembre del 2015</t>
  </si>
  <si>
    <t>Resolución 12735 del 28 de diciembre del 2010</t>
  </si>
  <si>
    <t>Resolución 8891 del 19 de junio del 2015</t>
  </si>
  <si>
    <t>Resolución 8155 del 30 de mayo del 2014</t>
  </si>
  <si>
    <t>Resolución 22939 del 31 de diciembre del 2014</t>
  </si>
  <si>
    <t>Resolución 9911 del 22 de agosto del 2012</t>
  </si>
  <si>
    <t>Resolución 16198 del 30 de septiembre del 2015</t>
  </si>
  <si>
    <t>Resolución 16202 del 30 de septiembre del 2015</t>
  </si>
  <si>
    <t>Resolución 16821 del 19 de agosto del 2016</t>
  </si>
  <si>
    <t>Resolución 16192 del 30 de septiembre del 2015</t>
  </si>
  <si>
    <t>Resolución 9909 del 22 de agosto del 2012</t>
  </si>
  <si>
    <t>Resolución 1239 del 21 de febrero del 2011</t>
  </si>
  <si>
    <t>Resolución 10633 del 9 de julio del 2014</t>
  </si>
  <si>
    <t>Resolución 16182 del 30 de septiembre del 2015</t>
  </si>
  <si>
    <t>Resolución 16220 del 30 de septiembre del 2015</t>
  </si>
  <si>
    <t>Resolución 24502 del 10 de noviembre del 2017</t>
  </si>
  <si>
    <t>Resolución 16107 del 4 de agosto del 2016</t>
  </si>
  <si>
    <t>Resolución 24166 del 7 de noviembre del 2017</t>
  </si>
  <si>
    <t>Resolución 16727 del 24 de agosto del 2017</t>
  </si>
  <si>
    <t>Resolución 16231 del 30 de septiembre del 2015</t>
  </si>
  <si>
    <t>Resolución 29163 del 26 de diciembre del 2017</t>
  </si>
  <si>
    <t>Resolución 24512 del 10 de noviembre del 2017</t>
  </si>
  <si>
    <t>Resolución 24497 del 10 de noviembre del 2017</t>
  </si>
  <si>
    <t>Resolución 19150 del 30 de septiembre del 2016</t>
  </si>
  <si>
    <t>Resolución 11714 del 9 de junio del 2017</t>
  </si>
  <si>
    <t>Resolución 11715 del 9 de junio del 2017</t>
  </si>
  <si>
    <t>Resolución 14786 del 28 de julio del 2017</t>
  </si>
  <si>
    <t>Resolución 5129 del 23 de marzo del 2018</t>
  </si>
  <si>
    <t>Resolución 11548 del 17 de julio del 2018</t>
  </si>
  <si>
    <t>Resolución 17192 del 24 de octubre del 2018</t>
  </si>
  <si>
    <t>Resolución 6545 del 18 de abril del 2018</t>
  </si>
  <si>
    <t>Resolución 3985 del 12 de marzo del 2018</t>
  </si>
  <si>
    <t>Resolución 15337 del 12 de septiembre del 2018</t>
  </si>
  <si>
    <t>Resolución 19588 del 27 de septiembre del 2017</t>
  </si>
  <si>
    <t>Resolución 9417 del 8 de junio del 2018</t>
  </si>
  <si>
    <t>Resolución 17194 del 24 de octubre del 2018</t>
  </si>
  <si>
    <t>Resolución 11550 del 17 de julio del 2018</t>
  </si>
  <si>
    <t>Resolución 18588 del 3 de diciembre del 2018</t>
  </si>
  <si>
    <t>Resolución 9416 del 8 de junio del 2018</t>
  </si>
  <si>
    <t>Resolución 18584 del 3 de diciembre del 2018</t>
  </si>
  <si>
    <t>Resolución 18586 del 3 de diciembre del 2018</t>
  </si>
  <si>
    <t>Resolución 17193 del 24 de octubre del 2018</t>
  </si>
  <si>
    <t>Resolución 18587 del 3 de diciembre del 2018</t>
  </si>
  <si>
    <t>Resolución 11549 del 17 de julio del 2018</t>
  </si>
  <si>
    <t>Resolución 11551 del 17 de julio del 2018</t>
  </si>
  <si>
    <t>Resolución 9415 del 8 de junio del 2018</t>
  </si>
  <si>
    <t>Resolución 18585 del 3 de diciembre del 2018</t>
  </si>
  <si>
    <t>Resolución 17195 del 24 de octubre del 2018</t>
  </si>
  <si>
    <t>Resolución 9418 del 8 de junio del 2018</t>
  </si>
  <si>
    <t>Resolución 18583 del 3 de diciembre del 2018</t>
  </si>
  <si>
    <t>Resolución 17196 del 24 de octubre del 2018</t>
  </si>
  <si>
    <t>Resolución 4618 del 21 de marzo del 2018</t>
  </si>
  <si>
    <t>Resolución 12770 del 6 de agosto del 2018</t>
  </si>
  <si>
    <t>Resolución 9413 del 8 de junio del 2018</t>
  </si>
  <si>
    <t>Resolución 9414 del 8 de junio del 2018</t>
  </si>
  <si>
    <t>Resolución 3965 del 9 de marzo del 2018</t>
  </si>
  <si>
    <t>Resolución 3793 del 29 DE febrero del 2016</t>
  </si>
  <si>
    <t>Resolución 8962 del 16 de julio del 2013</t>
  </si>
  <si>
    <t>Resolución 9932 del 31 de julio del 2013</t>
  </si>
  <si>
    <t>Resolución 8958 del 16 de julio del 2013</t>
  </si>
  <si>
    <t>Resolución 9938 del 31 de julio del 2013</t>
  </si>
  <si>
    <t>Resolución 8964 del 16 de julio del 2013</t>
  </si>
  <si>
    <t>Resolución 9934 del 31 de julio del 2013</t>
  </si>
  <si>
    <t>Resolución 9937 del 31 de julio del 2013</t>
  </si>
  <si>
    <t>Resolución 9933 del 31 de julio del 2013</t>
  </si>
  <si>
    <t>Resolución 9943 del 31 de julio del 2013</t>
  </si>
  <si>
    <t>Resolución 9930 del 31 de julio del 2013</t>
  </si>
  <si>
    <t>Resolución 9935 del 31 de julio del 2013</t>
  </si>
  <si>
    <t>Resolución 9936 del 31 de julio del 2013</t>
  </si>
  <si>
    <t>Resolución 9942 del 31 de julio del 2013</t>
  </si>
  <si>
    <t>Resolución 9940 del 31 de julio del 2013</t>
  </si>
  <si>
    <t>Resolución 17086 del 27 de diciembre del 2012</t>
  </si>
  <si>
    <t>Resolución 3440 del 14 de marzo del 2014</t>
  </si>
  <si>
    <t>Resolución 8146 del 30 de mayo del 2014</t>
  </si>
  <si>
    <t>Resolución 11112 del 11 de septiembre del 2012</t>
  </si>
  <si>
    <t>Resolución 10445 del 30 de agosto del 2012</t>
  </si>
  <si>
    <t>Resolución 11269 del 16 de julio del 2014</t>
  </si>
  <si>
    <t>Resolución 17085 del 27 de diciembre del 2012</t>
  </si>
  <si>
    <t>Resolución 3432 del 14 de marzo de 2014</t>
  </si>
  <si>
    <t>Resolución 7760 del 26 de mayo del 2014</t>
  </si>
  <si>
    <t>Facultad de Ciencias de La Salud</t>
  </si>
  <si>
    <t>Créditos Núcleo de formación fundamental</t>
  </si>
  <si>
    <t>Créditos Énfasis</t>
  </si>
  <si>
    <t>Créditos Complementarias</t>
  </si>
  <si>
    <t>Créditos Énfasis + Complementarias</t>
  </si>
  <si>
    <t>Créditos Electivas</t>
  </si>
  <si>
    <t>Créditos Posgrado</t>
  </si>
  <si>
    <t>MATRICULADOS PRIMER SEMESTRE</t>
  </si>
  <si>
    <t>Especialización en Sistemas Gerenciales de Ingeniería: Énfasis en Informática</t>
  </si>
  <si>
    <t>Facultad o Instituto</t>
  </si>
  <si>
    <t>Inscritos</t>
  </si>
  <si>
    <t>Admitidos</t>
  </si>
  <si>
    <t>NeoJaverianos</t>
  </si>
  <si>
    <t>Tabla I-3: Obras de infraestructura física</t>
  </si>
  <si>
    <t>Tabla I-2: Distribución Planta física - Seccional Cali</t>
  </si>
  <si>
    <t>Tabla I-1: Distribución Planta física - Sede Central (Bogotá)</t>
  </si>
  <si>
    <t>Planta Física</t>
  </si>
  <si>
    <t>Tabla H-7: Otro recursos de infraestructura</t>
  </si>
  <si>
    <t>Tabla H-6: Equipos de cómputo para estudiantes</t>
  </si>
  <si>
    <t>Tabla H-5: Usuarios de los servicios bibliotecarios</t>
  </si>
  <si>
    <t>Tabla H-4: Usuarios capacitados en servicios bibliotecarios</t>
  </si>
  <si>
    <t>Tabla H-3: Sistema de Información Bibliográfico Javeriano (OLIB) - Seccional Cali</t>
  </si>
  <si>
    <t>Tabla H-2: Sistema de Información Bibliográfico Javeriano (SIBJA) - Sede Central (Bogotá)</t>
  </si>
  <si>
    <t>Tabla H-1: Producción Editorial</t>
  </si>
  <si>
    <t>Publicaciones, Recursos Bibliográficos y Tecnología</t>
  </si>
  <si>
    <t>Tabla G-17: Beneficiarios programas de bienestar</t>
  </si>
  <si>
    <t>Tabla G-16: Capacitación, entrenamiento y desarrollo humano - Sede Central (Bogotá)</t>
  </si>
  <si>
    <t>Tabla G-15: Profesores y administrativos en actividades de capacitación - Sede Central (Bogotá)</t>
  </si>
  <si>
    <t>Tabla G-14: Actividades dirigidas a grupos estudiantiles - Sede Central (Bogotá)</t>
  </si>
  <si>
    <t>Tabla G-13: Póliza de accidentes - Sede Central (Bogotá)</t>
  </si>
  <si>
    <t>Tabla G-12: Consultorio Médico - Sede Central (Bogotá)</t>
  </si>
  <si>
    <t>Tabla G-11: Centro Pastoral San Francisco Javier - Seccional Cali</t>
  </si>
  <si>
    <t>Tabla G-10: Centro Pastoral San Francisco Javier - Sede Central (Bogotá)</t>
  </si>
  <si>
    <t>Tabla G-9: Centro Deportivo - Seccional Cali</t>
  </si>
  <si>
    <t>Tabla G-8: Centro Javeriano de Formación Deportiva - Sede Central (Bogotá)</t>
  </si>
  <si>
    <t>Tabla G-7: Grupos culturales facultades - Sede Central (Bogotá)</t>
  </si>
  <si>
    <t>Tabla G-6: Grupos culturales institucionales - Sede Central (Bogotá)</t>
  </si>
  <si>
    <t>Tabla G-5: Asistentes actividades culturales - Seccional Cali</t>
  </si>
  <si>
    <t>Tabla G-4: Asistentes Centro Cultural - Sede Central (Bogotá)</t>
  </si>
  <si>
    <t>Tabla G-3: Asistentes grupales Centro de Bienestar - Seccional Cali</t>
  </si>
  <si>
    <t>Tabla G-2: Asistentes individuales Centro de Bienestar - Seccional Cali</t>
  </si>
  <si>
    <t>Tabla G-1: Participantes Centro de Asesoría Psicológica y Salud - Sede Central (Bogotá)</t>
  </si>
  <si>
    <t>Medio Universitario</t>
  </si>
  <si>
    <t>Tabla F-4: Relación estudiantes por empleado administrativo</t>
  </si>
  <si>
    <t>Tabla F-3: Empleados administrativos según dedicación</t>
  </si>
  <si>
    <t>Tabla F-2: Empleados administrativos según género</t>
  </si>
  <si>
    <t>Tabla F-1: Empleados administrativos</t>
  </si>
  <si>
    <t>Administrativos</t>
  </si>
  <si>
    <t>Tabla E-7: Proyectos de consultoría por línea</t>
  </si>
  <si>
    <t>Tabla E-6: Proyectos de consultoría por entidad contratante</t>
  </si>
  <si>
    <t>Tabla E-5: Proyectos de consultoría por tipo de entidad contratante</t>
  </si>
  <si>
    <t>Tabla E-4: Proyectos de consultoría por facultad o unidad</t>
  </si>
  <si>
    <t>Tabla E-3: Convenios educación continua</t>
  </si>
  <si>
    <t>Tabla E-2: Educación continua - Seccional Cali</t>
  </si>
  <si>
    <t>Tabla E-1: Educación continua - Sede Central (Bogotá)</t>
  </si>
  <si>
    <t>Servicio</t>
  </si>
  <si>
    <t>Tabla D-8: Jóvenes investigadores</t>
  </si>
  <si>
    <t>Tabla D-7: Producción intelectual indexada</t>
  </si>
  <si>
    <t>Tabla D-6: Revistas indexadas</t>
  </si>
  <si>
    <t>Tabla D-5: Grupos de investigación reconocidos por Colciencias</t>
  </si>
  <si>
    <t>Tabla D-4: Actividades de investigación por tipo de actividad</t>
  </si>
  <si>
    <t>Tabla D-3: Actividades de investigación financiadas externamente</t>
  </si>
  <si>
    <t>Tabla D-2: Actividades de investigación financiadas internamente</t>
  </si>
  <si>
    <t>Tabla D-1: Proyectos de investigación</t>
  </si>
  <si>
    <t>Tabla C-21: Apoyo asistencia eventos - Sede Central (Bogotá)</t>
  </si>
  <si>
    <t>Tabla C-20: Programa de Lenguas Extranjeras</t>
  </si>
  <si>
    <t>Tabla C-19: Programa de Formación para el Desempeño Académico</t>
  </si>
  <si>
    <t>Tabla C-18: Profesores que terminaron el Programa de Formación en Posgrado</t>
  </si>
  <si>
    <t>Tabla C-17: Profesores que iniciaron el Programa de Formación en Posgrado</t>
  </si>
  <si>
    <t>Tabla C-16: Ascensos de categoría en escalafón</t>
  </si>
  <si>
    <t>Tabla C-15: Producción intelectual reconocida</t>
  </si>
  <si>
    <t>Tabla C-14: Puntos por producción intelectual (profesores planta)</t>
  </si>
  <si>
    <t>Tabla C-13: Relación estudiantes (pregrado) por total profesores en ETC</t>
  </si>
  <si>
    <t>Tabla C-12: Relación estudiantes (pregrado) por profesores en ETC de planta</t>
  </si>
  <si>
    <t>Tabla C-11: Relación estudiantes (pregrado) por profesor de planta</t>
  </si>
  <si>
    <t>Tabla C-10: Profesores de hora cátedra según título máximo en ETC</t>
  </si>
  <si>
    <t>Tabla C-9: Profesores de hora cátedra según máximo titulo</t>
  </si>
  <si>
    <t>Tabla C-8: Profesores de hora cátedra según género</t>
  </si>
  <si>
    <t>Tabla C-7: Profesores de hora cátedra</t>
  </si>
  <si>
    <t>Tabla C-6: Profesores de planta según categoría en el escalafón</t>
  </si>
  <si>
    <t>Tabla C-5: Profesores de planta según título máximo en ETC</t>
  </si>
  <si>
    <t>Tabla C-4: Profesores de planta según máximo título</t>
  </si>
  <si>
    <t>Tabla C-3: Profesores de planta según dedicación</t>
  </si>
  <si>
    <t>Tabla C-2: Profesores de planta según género</t>
  </si>
  <si>
    <t>Tabla C-1: Profesores de planta</t>
  </si>
  <si>
    <t>Tabla B-19: Movilidad internacional entrante</t>
  </si>
  <si>
    <t>Tabla B-18: Movilidad internacional saliente</t>
  </si>
  <si>
    <t>Tabla B-17: Movilidad nacional entrante</t>
  </si>
  <si>
    <t>Tabla B-16: Movilidad nacional saliente</t>
  </si>
  <si>
    <t>Tabla B-15: Convenios de internacionalización</t>
  </si>
  <si>
    <t>Tabla B-14: "Ser pilo paga"</t>
  </si>
  <si>
    <t>Tabla B-12: Créditos de estudio</t>
  </si>
  <si>
    <t>Tabla B-11: Premios Otto de Greiff</t>
  </si>
  <si>
    <t>Tabla B-10: Tasa de estudiantes con respecto al tiempo de graduación, tiempo de graduación promedio y duración esperada en programas académicos de pregrado - Seccional Cali</t>
  </si>
  <si>
    <t>Tabla B-9: Tasas de graduación, permanencia y deserción - Sede Central (Bogotá)</t>
  </si>
  <si>
    <t>Tabla B-8: Graduados según nivel de programa</t>
  </si>
  <si>
    <t>Tabla B-7: Matriculados en varios programas de pregrado - Seccional Cali</t>
  </si>
  <si>
    <t>Tabla B-6: Matriculados en varios programas de pregrado - Sede Central (Bogotá)</t>
  </si>
  <si>
    <t>Tabla B-5: Cantidad de matriculados en dos o más programas</t>
  </si>
  <si>
    <t>Tabla B-4: Matriculados por metodología</t>
  </si>
  <si>
    <t>Tabla B-3: Matriculados por nivel</t>
  </si>
  <si>
    <t>Tabla B-2: Tasas de absorción por programa</t>
  </si>
  <si>
    <t>Tabla B-1: Inscritos, admitidos y matriculados</t>
  </si>
  <si>
    <t>Tabla A-2: Número de programas</t>
  </si>
  <si>
    <t>Tabla A-1. Programas académicos</t>
  </si>
  <si>
    <t>Oferta Académica</t>
  </si>
  <si>
    <t>REPORTE</t>
  </si>
  <si>
    <t>Período</t>
  </si>
  <si>
    <t>Facultad Principal</t>
  </si>
  <si>
    <t>Primer Programa Académico</t>
  </si>
  <si>
    <t>Facultad Secundaria</t>
  </si>
  <si>
    <t>Segundo Programa Académico</t>
  </si>
  <si>
    <t>Licenciantura en Pedagogía Infantil</t>
  </si>
  <si>
    <t>Facultad/Instituto</t>
  </si>
  <si>
    <t>Programa Académico</t>
  </si>
  <si>
    <t>Cantidad Egresados</t>
  </si>
  <si>
    <t>Especialización en Espacio Publico</t>
  </si>
  <si>
    <t>Especialización en Docencia de las Ciencias Naturales y las Matemáticas desde la Perspectiva de la Construcción del Conocimiento</t>
  </si>
  <si>
    <t>Especialización en Laboratorio de Inmunología Clínica</t>
  </si>
  <si>
    <t>Maestría en Biología</t>
  </si>
  <si>
    <t>Maestría en Microbiología</t>
  </si>
  <si>
    <t>Especialización en Integración en el Sistema Internacional</t>
  </si>
  <si>
    <t>Especialización en Planeación Educativa</t>
  </si>
  <si>
    <t>Licenciatura en Educación Básica Primaria</t>
  </si>
  <si>
    <t>Especialización en Cirugía de Cabeza y Cuello</t>
  </si>
  <si>
    <t>Especialización en Gestión Aplicada A los Servicios de Salud</t>
  </si>
  <si>
    <t>Especialización en Oncología Pediátrica</t>
  </si>
  <si>
    <t>Especialización en Prevención del Maltrato Infantil</t>
  </si>
  <si>
    <t>Especialización en Odontología Legal y Forense</t>
  </si>
  <si>
    <t>Especialización en Clínica y Psicoterapia de Orientación Psicoanalítica</t>
  </si>
  <si>
    <t>Especialización en Psicología Clínica Comportamental Cognoscitiva</t>
  </si>
  <si>
    <t>Especialización en Gobierno Municipal</t>
  </si>
  <si>
    <t>Especialización en Estudios Culturales</t>
  </si>
  <si>
    <t>Especialización en Radioterapia</t>
  </si>
  <si>
    <t>Especialización en Enseñanza Religiosa Escolar y Catequesis</t>
  </si>
  <si>
    <t>Especialización en Política Social</t>
  </si>
  <si>
    <t>Maestría en Psicología Comunitaria</t>
  </si>
  <si>
    <t>Especialización en Cirugía Gastrointestinal y Endoscopia Digestiva</t>
  </si>
  <si>
    <t>Licenciatura en Biología</t>
  </si>
  <si>
    <t>Maestría en Administración de Empresas - EMBA</t>
  </si>
  <si>
    <t>Especialización en  Ingeniería de la Calidad</t>
  </si>
  <si>
    <t>Maestría en Estudios Contemporáneos de América Latina</t>
  </si>
  <si>
    <t>Especialización en Medicina Forense</t>
  </si>
  <si>
    <t>Maestría en Administración de Empresas Executive - EMBA</t>
  </si>
  <si>
    <t>Maestría en Epidemiología Clínica - Javeriana Bogotá</t>
  </si>
  <si>
    <t>Resolucion 14786 del 28 de Julio del 2017</t>
  </si>
  <si>
    <t>Resolución 9917 del  19 de Junio del 2018</t>
  </si>
  <si>
    <t>Resolución  11581 del 17 de Julio del 2018</t>
  </si>
  <si>
    <t>Resolución  10633 del 9 de Julio del 2014</t>
  </si>
  <si>
    <t>Resolución 2026 del 15 de febrero del 2017</t>
  </si>
  <si>
    <t>Resolución 10890 del 01 de junio del 2016</t>
  </si>
  <si>
    <t>Resolución 9833 del 31 de septiembre del 2013</t>
  </si>
  <si>
    <t>Resolución 20485 del 04 de septiembre del 2017</t>
  </si>
  <si>
    <t>Resolución 11002 del 11 de septiembre del 2012</t>
  </si>
  <si>
    <t>Resolución 7905 del 16 de septiembre del 2012</t>
  </si>
  <si>
    <t>Resolución 9906 del 22 de agosto del 2012</t>
  </si>
  <si>
    <t>Resolución 8426 del 05 de julio del 2013</t>
  </si>
  <si>
    <t>Resolución 9904 del 22 de agosto del 2012</t>
  </si>
  <si>
    <t>Resolución 9905 del 22 de agosto del 2012</t>
  </si>
  <si>
    <t>Resolución 13116 del 16 de octubre del 2012</t>
  </si>
  <si>
    <t>Resolución 6054 del 22 de mayo del 2013</t>
  </si>
  <si>
    <t>Resolución 17660 del 06 de diciembre del 2013</t>
  </si>
  <si>
    <t>Resolución 20335 del 16 de diciembre del 2015</t>
  </si>
  <si>
    <t>Resolución 17704 del 22 de octubre del 2014</t>
  </si>
  <si>
    <t>Resolución 9908 del 22 de agosto del 2012</t>
  </si>
  <si>
    <t>Resolución 16334 del 30 de septiembre del 2015</t>
  </si>
  <si>
    <t>Resolución 9905 del 31 de julio del 2013</t>
  </si>
  <si>
    <t>Resolución 26807 del 29 de noviembre del 2017</t>
  </si>
  <si>
    <t>Resolución 1334 del 03 de febrero del 2015</t>
  </si>
  <si>
    <t>Resolución 20595 del 01 de noviembre del 2016</t>
  </si>
  <si>
    <t>Resolución 20233 del 26 de octubre del 2016</t>
  </si>
  <si>
    <t>Resolución 13932 del 29 de agosto del 2014</t>
  </si>
  <si>
    <t>Resolución 7790 del 27 de mayo del 2014</t>
  </si>
  <si>
    <t>Resolución 364 del 14 de octubre del 2014</t>
  </si>
  <si>
    <t>Resolución 25115 del 17 de noviembre del 2017</t>
  </si>
  <si>
    <t>Resolución 711 del 13 de enero del 2015</t>
  </si>
  <si>
    <t>Resolución 154514 del 10 de noviembre del 2016</t>
  </si>
  <si>
    <t>Resolución 8670 del 10 de julio del 2013</t>
  </si>
  <si>
    <t>Resolución 6771 del 20 de junio del 2012</t>
  </si>
  <si>
    <t>Resolución 916 del 24 de enero del 2014</t>
  </si>
  <si>
    <t>Resolución 917 del 24 de enero del 2014</t>
  </si>
  <si>
    <t>Resolución 363 del 14 de enero del 2014</t>
  </si>
  <si>
    <t>Resolución 24760 del 14 de noviembre del 2017</t>
  </si>
  <si>
    <t>Resolución 10431 del 14 de julio del 2015</t>
  </si>
  <si>
    <t>Resolución 225 del 10 de enero del 2012</t>
  </si>
  <si>
    <t>Resolución 20204 del 11 de diciembre del 2015</t>
  </si>
  <si>
    <t>Resolución 3131 del 03 de marzo del 2017</t>
  </si>
  <si>
    <t>Resolución 5446 del 14 de abril del 2014</t>
  </si>
  <si>
    <t>Resolución 13128 del 16 de octubre del 2012</t>
  </si>
  <si>
    <t>Resolución 17767 del 22 de octubre del 2014</t>
  </si>
  <si>
    <t>Resolución 14392 del 07 de septiembre del 2015</t>
  </si>
  <si>
    <t>Resolución 10957 del 11 de septiembre del 2012</t>
  </si>
  <si>
    <t>Resolución 5509 del 24 de marzo del 2017</t>
  </si>
  <si>
    <t>Resolución 12337 del 29 de diciembre del 2011</t>
  </si>
  <si>
    <t>Resolución 013617 del 15 de agosto del 2018</t>
  </si>
  <si>
    <t>Resolución 16757 del 20 de noviembre del 2013</t>
  </si>
  <si>
    <t>Resolución 16745 del 20 de diciembre del 2015</t>
  </si>
  <si>
    <t>Resolución 5956 del 31 de marzo del 2016</t>
  </si>
  <si>
    <t>Resolución 16764 del 20 de diciembre del 2012</t>
  </si>
  <si>
    <t>Resolución 5955 del 31 de marzo del 2016</t>
  </si>
  <si>
    <t>Resolución 6324 del 08 de junio del 2012</t>
  </si>
  <si>
    <t>Resolución 7906 del 16 de julio del 2012</t>
  </si>
  <si>
    <t>Resolución 15790 del 04 de diciembre del 2012</t>
  </si>
  <si>
    <t>Resolución 3905 del 20 de marzo del 2014</t>
  </si>
  <si>
    <t>Resolución 2842 del 16 de febrero del 2016</t>
  </si>
  <si>
    <t>Resolución 19172 del 21 de septiembre del 2017</t>
  </si>
  <si>
    <t>Resolución 20593 del 01 de noviembre del 2016</t>
  </si>
  <si>
    <t>Resolución 13318 del 30 de junio del 2016</t>
  </si>
  <si>
    <t>Resolución 19507 del 12 de octubre del 2016</t>
  </si>
  <si>
    <t>Resolución 4215 del 10 de marzo del 2017</t>
  </si>
  <si>
    <t>Resolución 14790 del 20 de julio del 2017</t>
  </si>
  <si>
    <t>Resolución 16748 del 20 de noviembre del 2013</t>
  </si>
  <si>
    <t>Resolución 016628 del 10 de octubre del 2018</t>
  </si>
  <si>
    <t>Resolución 9342 del 06 de mayo del 2016</t>
  </si>
  <si>
    <t>Tasa de Selección</t>
  </si>
  <si>
    <t>Tasa de Absorción</t>
  </si>
  <si>
    <t>Doctorado en Derecho</t>
  </si>
  <si>
    <t>Maestría en Administración Executive</t>
  </si>
  <si>
    <t>Especialización en Logística</t>
  </si>
  <si>
    <t>Maestría en Administración de Empresas Executive</t>
  </si>
  <si>
    <t>Egresados</t>
  </si>
  <si>
    <t>Ingeniería  de Sistemas y Computación</t>
  </si>
  <si>
    <t>Universidad Industrial de Santander (UIS)</t>
  </si>
  <si>
    <t>Beca Instituto Ciencias Social</t>
  </si>
  <si>
    <t>Beisyc</t>
  </si>
  <si>
    <t>Buenos Aires</t>
  </si>
  <si>
    <t>CED</t>
  </si>
  <si>
    <t>Colegio Agustiniano</t>
  </si>
  <si>
    <t>Colegio Benalcazar</t>
  </si>
  <si>
    <t>Colegio Berchmans</t>
  </si>
  <si>
    <t>Colegio Hispano</t>
  </si>
  <si>
    <t>Colegio La Cordaire</t>
  </si>
  <si>
    <t>Colegio Philadelphia</t>
  </si>
  <si>
    <t>Colegio San Francisco Javier de Pasto</t>
  </si>
  <si>
    <t>Colegio Stella Maris</t>
  </si>
  <si>
    <t>Descuento Rectoría</t>
  </si>
  <si>
    <t>Javeriana Acces</t>
  </si>
  <si>
    <t>Pacioli</t>
  </si>
  <si>
    <t>Pueblo Nuevo</t>
  </si>
  <si>
    <t>Que nada te detenga</t>
  </si>
  <si>
    <t>Apoyo Javeriana ACCES</t>
  </si>
  <si>
    <t>Beca Desempeño Medio Universitario</t>
  </si>
  <si>
    <t>Colegio Americano</t>
  </si>
  <si>
    <t>Colegio Claret</t>
  </si>
  <si>
    <t>Colegio Sagrado Corazón</t>
  </si>
  <si>
    <t>Colegio San Luis Gonzaga</t>
  </si>
  <si>
    <t>Colegio Santa Dorotea</t>
  </si>
  <si>
    <t>Dilian</t>
  </si>
  <si>
    <t>Magis - Excelencia</t>
  </si>
  <si>
    <t>Magis I</t>
  </si>
  <si>
    <t>BELCORP</t>
  </si>
  <si>
    <t>Esguerra Asesores</t>
  </si>
  <si>
    <t>Mirai</t>
  </si>
  <si>
    <t>Becas Tenaris - Tubos Del Caribe Programa Educativo Roberto Rocca</t>
  </si>
  <si>
    <t>Hewlett Packard Enterprise</t>
  </si>
  <si>
    <t>Promoción 1982 de la Facultad de Ciencias Jurídicas</t>
  </si>
  <si>
    <t>Descuento Uniminuto</t>
  </si>
  <si>
    <t>Beca Juan Pablo Gutierrez Cáceres</t>
  </si>
  <si>
    <t>Beca Banco Bogotá</t>
  </si>
  <si>
    <t>Descuento Colaborador Col Berchman</t>
  </si>
  <si>
    <t>Descuento Egresado Col Berchmans</t>
  </si>
  <si>
    <t>Descuento Egresado Col StellaMaris 1er</t>
  </si>
  <si>
    <t>Descuento Egresados Col Benalcazar</t>
  </si>
  <si>
    <t>Descuento Egresados Col Philadelphia</t>
  </si>
  <si>
    <t>Descuento Egresado Col Hispano</t>
  </si>
  <si>
    <t>Descuento Egresado Col La Cordaire 2do</t>
  </si>
  <si>
    <t>Descuento Egresado Col Lacordaire</t>
  </si>
  <si>
    <t>Descuento Egresado Liceo Benalcazar 2do</t>
  </si>
  <si>
    <t>Descuento Egresado Liceo Benalcazar</t>
  </si>
  <si>
    <t>Descuento Egresado Col</t>
  </si>
  <si>
    <t>Monseñor Isaías Duarte</t>
  </si>
  <si>
    <t>Beca Promoción 1983 - Ciencias  Jurídicas</t>
  </si>
  <si>
    <t>Beca Promoción 1982 - Ciencias Jurídicas</t>
  </si>
  <si>
    <t>Intercambio Profesores</t>
  </si>
  <si>
    <t>Renovación Intercambio</t>
  </si>
  <si>
    <t>Cotutela</t>
  </si>
  <si>
    <t>Adenda Doble Titulación</t>
  </si>
  <si>
    <t>Adenda Intercambio</t>
  </si>
  <si>
    <t>Asociación para el Intercambio Cultural Alemán-Latinoamericano, ICALA</t>
  </si>
  <si>
    <t>Instituto Tecnológico de Buenos Aires</t>
  </si>
  <si>
    <t>Universidad de Morón</t>
  </si>
  <si>
    <t>Universidad Católica de Salta</t>
  </si>
  <si>
    <t>Universidade Federal do Pará</t>
  </si>
  <si>
    <t>Universidade de Ribeirão Preto</t>
  </si>
  <si>
    <t>Universidad Federal de São Carlos</t>
  </si>
  <si>
    <t>ICHEC Brussels Management School</t>
  </si>
  <si>
    <t>Kwantlen Polythecnic University</t>
  </si>
  <si>
    <t>The Beijing Center - Loyola University Chicago</t>
  </si>
  <si>
    <t>Fundación Santa María</t>
  </si>
  <si>
    <t>Institut del Teatre, Barcelona</t>
  </si>
  <si>
    <t>Fundación Fernando González Bernáldez</t>
  </si>
  <si>
    <t>University of Cincinnati</t>
  </si>
  <si>
    <t>University of Utah Health</t>
  </si>
  <si>
    <t>University of South Carolina</t>
  </si>
  <si>
    <t>Institut d'études politiques de Paris</t>
  </si>
  <si>
    <t>Université de Nantes</t>
  </si>
  <si>
    <t>Université de Paris 3 - Sorbonne-Nouvelle</t>
  </si>
  <si>
    <t>Montpellier Business School - MBS</t>
  </si>
  <si>
    <t>Université de Toulouse -Jean Jaurés</t>
  </si>
  <si>
    <t>Paristech - Paris Institute of Technology</t>
  </si>
  <si>
    <t>Universita degli Studi di Roma Tor Vergata</t>
  </si>
  <si>
    <t>Instituto de Ecología A.C. INECOL</t>
  </si>
  <si>
    <t>Universidad de Varsovia</t>
  </si>
  <si>
    <t>Universidade do Porto</t>
  </si>
  <si>
    <t>University of Applied Sciences and Arts Northwestern Switzerland</t>
  </si>
  <si>
    <t>Argentina Río Cuarto</t>
  </si>
  <si>
    <t>Ecole Nationale Supérieure d'Électronique Et De Ses Applications</t>
  </si>
  <si>
    <t>IESEG School of Management</t>
  </si>
  <si>
    <t>Universidad Carlos III de Madrid</t>
  </si>
  <si>
    <t>Universidad Católica del Norte</t>
  </si>
  <si>
    <t>Universidad Viña del Mar</t>
  </si>
  <si>
    <t>Argentina Buenos Aires Morón</t>
  </si>
  <si>
    <t>Argentina Salta</t>
  </si>
  <si>
    <t>Brasil Pará Belém</t>
  </si>
  <si>
    <t>Universidad Nacional de Quilmes UNQ</t>
  </si>
  <si>
    <t>Universidad Privada Franz Tamayo</t>
  </si>
  <si>
    <t>Kwantlen Polytechnic University</t>
  </si>
  <si>
    <t xml:space="preserve">Costa Rica </t>
  </si>
  <si>
    <t xml:space="preserve">Ecuador </t>
  </si>
  <si>
    <t>Universidad de Alcalá UAH</t>
  </si>
  <si>
    <t xml:space="preserve">España </t>
  </si>
  <si>
    <t>Universidad del País Vasco-HEGOA</t>
  </si>
  <si>
    <t>Universität Rovira i Virgili URV</t>
  </si>
  <si>
    <t>Universitat Abat Oliba CEU</t>
  </si>
  <si>
    <t xml:space="preserve">Estados Unidos </t>
  </si>
  <si>
    <t xml:space="preserve">Francia </t>
  </si>
  <si>
    <t>Université Bordeaux Montaigne</t>
  </si>
  <si>
    <t>IAE Pau-Bayonne, Ecole Universitaire de Management</t>
  </si>
  <si>
    <t>Burgundy School of Business</t>
  </si>
  <si>
    <t>Radboud Universiteit</t>
  </si>
  <si>
    <t>Shri Mata Vaishno Devi University</t>
  </si>
  <si>
    <t xml:space="preserve">Italia </t>
  </si>
  <si>
    <t>Instituto Europeo di Design (IED)</t>
  </si>
  <si>
    <t xml:space="preserve">México </t>
  </si>
  <si>
    <t>Paraguay</t>
  </si>
  <si>
    <t xml:space="preserve">Perú </t>
  </si>
  <si>
    <t>Universidad Católica Santo Toribio de Mogrovejo USAT</t>
  </si>
  <si>
    <t xml:space="preserve">Puerto Rico </t>
  </si>
  <si>
    <t>Ponce Health Sciences University</t>
  </si>
  <si>
    <t>University of Essex</t>
  </si>
  <si>
    <t>University of Applied Sciences and Arts Northwestern Switzerland- School of Business</t>
  </si>
  <si>
    <t xml:space="preserve">Suráfrica </t>
  </si>
  <si>
    <t>Brasil São Paulo São Carlos</t>
  </si>
  <si>
    <t>Bélgica Saint-Pierre Woluwe</t>
  </si>
  <si>
    <t>Canadá British Columbia</t>
  </si>
  <si>
    <t>DUOC Universidad de Chile</t>
  </si>
  <si>
    <t>Dinamarca Copenhagen</t>
  </si>
  <si>
    <t>España Cadiz</t>
  </si>
  <si>
    <t>España Alcorcón</t>
  </si>
  <si>
    <t>Estados Unidos Cincinnati</t>
  </si>
  <si>
    <t>Estados Unidos Utah Salt Lake City</t>
  </si>
  <si>
    <t>Estados Unidos Carolina del Sur Columbia</t>
  </si>
  <si>
    <t>Universidad Nacional Autónoma de México (UNAM)</t>
  </si>
  <si>
    <t>Polonia Varsovia</t>
  </si>
  <si>
    <t>Suiza Aargau</t>
  </si>
  <si>
    <t>Argentina Quilmes</t>
  </si>
  <si>
    <t>España Girona</t>
  </si>
  <si>
    <t>México Yucatán</t>
  </si>
  <si>
    <t>México Monterrey</t>
  </si>
  <si>
    <t>Francia Bordeaux</t>
  </si>
  <si>
    <t>Bolivia La Paz</t>
  </si>
  <si>
    <t>Canadá Surrey</t>
  </si>
  <si>
    <t>Chile Arica</t>
  </si>
  <si>
    <t>Fundación Barceló</t>
  </si>
  <si>
    <t>Universidad de Tarapacá</t>
  </si>
  <si>
    <t>Universidad de las Américas-UDLA</t>
  </si>
  <si>
    <t>Laboratorio de alimenticia en el CSIC español</t>
  </si>
  <si>
    <t>Paris-Tech</t>
  </si>
  <si>
    <t>Bordeaux INP ENSEIRB-MATMECA</t>
  </si>
  <si>
    <t>INSEEC Business School</t>
  </si>
  <si>
    <t>Rijksuniversiteit Groningen/University of Groningen</t>
  </si>
  <si>
    <t>Universidad de Aizu</t>
  </si>
  <si>
    <t>Nelson Mandela University</t>
  </si>
  <si>
    <t>Altınbaş University</t>
  </si>
  <si>
    <t>Marmara University</t>
  </si>
  <si>
    <t>España Madrid Alcalá de Henares</t>
  </si>
  <si>
    <t>España Bilbao</t>
  </si>
  <si>
    <t>Universidad Nacional de Educación a Distancia (UNED)</t>
  </si>
  <si>
    <t>Fundació Privada Universitat i Tecnología</t>
  </si>
  <si>
    <t>La Salle-Universidad Ramón Llull</t>
  </si>
  <si>
    <t>Francia Pau</t>
  </si>
  <si>
    <t>Francia Dijon</t>
  </si>
  <si>
    <t>India Jammu</t>
  </si>
  <si>
    <t>Japón Aizuwakamatsu</t>
  </si>
  <si>
    <t>Paraguay San Lorenzo</t>
  </si>
  <si>
    <t>Perú Chiclayo</t>
  </si>
  <si>
    <t>Puerto Rico Ponce</t>
  </si>
  <si>
    <t>Inglaterra Colchester</t>
  </si>
  <si>
    <t>Suráfrica Summerstrand</t>
  </si>
  <si>
    <t>Universidad Católica Nuestra Señora de la Asunción</t>
  </si>
  <si>
    <t>Turquía Estambúl</t>
  </si>
  <si>
    <t>Associacao Universitaria da Francofonia</t>
  </si>
  <si>
    <t>Colombiana De Trasplantes SAS</t>
  </si>
  <si>
    <t>Corporacion Agencia Afrocolombiana Hiler</t>
  </si>
  <si>
    <t>Federación Handicap International</t>
  </si>
  <si>
    <t>Fundacion Cardio Infantil</t>
  </si>
  <si>
    <t>Fundacion WWB Colombia</t>
  </si>
  <si>
    <t>Goldsmiths University of London</t>
  </si>
  <si>
    <t>Instituto Colombiano Para la Evaluación</t>
  </si>
  <si>
    <t>International Land Coalition Secretaria</t>
  </si>
  <si>
    <t>Pint Pharma Colombia Sas</t>
  </si>
  <si>
    <t>SDSN Association Inc</t>
  </si>
  <si>
    <t>Stitchting Porticus Foundation</t>
  </si>
  <si>
    <t>Taller de Iniciativas en Estudios Rurales</t>
  </si>
  <si>
    <t>University Of Freiburg</t>
  </si>
  <si>
    <t>Seattle Childrens Researach Institute</t>
  </si>
  <si>
    <t>Universidad de Columbia</t>
  </si>
  <si>
    <t>PacifiTIC</t>
  </si>
  <si>
    <t>Gem Colombia 2018(Universidad EAN,ICESI,CECAR,COOPERATIVA,UNINORTE)</t>
  </si>
  <si>
    <t>PORTICUS</t>
  </si>
  <si>
    <t>Apoyo a la publicación de libros de investigación vicerrectoría de investigación convocatoria 2018</t>
  </si>
  <si>
    <t>Movilidad de profesores para fomentar la investigación con instituciones extranjeras vicerrectoría de investigación convocatoria 2018</t>
  </si>
  <si>
    <t>Convocatoria interna no. 010 Apoyo a proyectos de creación e investigación artística - banco santander año 2018</t>
  </si>
  <si>
    <t>Convocatoria de apoyo a proyectos de creación centro ático 2018</t>
  </si>
  <si>
    <t>Pegistro de proyectos de investigación financiados con recursos propios de las facultades - institutos no adscritos a facultad.</t>
  </si>
  <si>
    <t>Apoyo a proyectos de investigación conjuntos de la sede central y la seccional cali vicerrectoría de investigación convocatoria de 2018</t>
  </si>
  <si>
    <t>Apoyo a proyectos de investigación relacionados con la encíclica laudato si - vicerrectoría de investigación convocatoria 2018</t>
  </si>
  <si>
    <t>Apoyo a proyectos de investigación que contribuyen a la misión de las obras de la compañía de jesús vicerrectoría de investigación convocatoria 2018</t>
  </si>
  <si>
    <t>Apoyo a estancias postdoctorales en la pontificia universidad javeriana vicerrectoría de investigación convocatoria 2018</t>
  </si>
  <si>
    <t>Apoyo a proyectos de investigación de profesores que obtuvieron recientemente su título de doctor vicerrectoría de investigación convocatoria 2018</t>
  </si>
  <si>
    <t>Apoyo a proyectos de tesis doctorales de la pontificia universidad javeriana vicerrectoría de investigación convocatoria 2018</t>
  </si>
  <si>
    <t>Apoyo a proyectos interdisciplinarios de investigación vicerrectoría de investigación convocatoria 2018</t>
  </si>
  <si>
    <t>Apoyo para la formulación de proyectos especiales de investigación que serán presentados a convocatorias con financiación externa vicerrectoría de investigación convocatoria 2018</t>
  </si>
  <si>
    <t>Apoyo a semilleros de investigación vicerrectoría de investigación convocatoria 2018</t>
  </si>
  <si>
    <t>Proyectos de Prueba de Concepto</t>
  </si>
  <si>
    <t>Convocatoria validación de pruebas de concepto - 2018 financiación de proyectos para el desarrollo de pruebas de concepto</t>
  </si>
  <si>
    <t>Jóvenes investigadores Colciencias 2017</t>
  </si>
  <si>
    <t>Cofinanciación permanente de proyectos de investigación con financiación externa 2017</t>
  </si>
  <si>
    <t>Financiación de proyectos 2017 hasta por 15 millones de pesos</t>
  </si>
  <si>
    <t>Reconocido</t>
  </si>
  <si>
    <t>Grupo de investigación fitoquímica Universidad Javeriana</t>
  </si>
  <si>
    <t>Alimentos, Nutrición y Salud</t>
  </si>
  <si>
    <t>Perspectivas en ciclo vital, salud mental y psiquiatría</t>
  </si>
  <si>
    <t>Política y Economía de la Salud</t>
  </si>
  <si>
    <t>CEPIT: Sistemas de Control, Electrónica de Potencia y Gestion de la Innovación Tecnológica</t>
  </si>
  <si>
    <t>Grupo de Investigación en telecomunicaciones - SISCOM</t>
  </si>
  <si>
    <t>Bienestar, Trabajo, Cultura y Sociedad</t>
  </si>
  <si>
    <t>Alimentos Carnicos S.A.S.</t>
  </si>
  <si>
    <t>Bancamía S.A.</t>
  </si>
  <si>
    <t>Colegio Santa Luisa</t>
  </si>
  <si>
    <t>Autorregulador Mercado de Valores - AMV</t>
  </si>
  <si>
    <t>KPMG</t>
  </si>
  <si>
    <t>Colpensiones</t>
  </si>
  <si>
    <t>Fenalco Santander</t>
  </si>
  <si>
    <t>Schrader Camargo Colombia</t>
  </si>
  <si>
    <t>Transportadora de Gas Internacional - TGI</t>
  </si>
  <si>
    <t>Ecopetrol</t>
  </si>
  <si>
    <t>Team</t>
  </si>
  <si>
    <t>Davivienda</t>
  </si>
  <si>
    <t>Novartis</t>
  </si>
  <si>
    <t>La Fayette</t>
  </si>
  <si>
    <t>Kandeo</t>
  </si>
  <si>
    <t>Grupo Sala</t>
  </si>
  <si>
    <t>Colfondos</t>
  </si>
  <si>
    <t>Corfad</t>
  </si>
  <si>
    <t>Bbraun Medical S.A</t>
  </si>
  <si>
    <t>Obs - Bussiness School</t>
  </si>
  <si>
    <t>Ejército Nacional - Dirección Personal</t>
  </si>
  <si>
    <t>Acrip</t>
  </si>
  <si>
    <t>Banco Davivienda S.A.</t>
  </si>
  <si>
    <t>Justus-Liebig-Universitat Giesen</t>
  </si>
  <si>
    <t>Giz</t>
  </si>
  <si>
    <t>Escuela de Medicina Legal Y Ciencias Forenses - Instituto Nacional de Medicina Legal Y Ciencias Forenses</t>
  </si>
  <si>
    <t>Gran Tierra Energy Colombia LTDA</t>
  </si>
  <si>
    <t>Corficolombiana</t>
  </si>
  <si>
    <t>Nov Downhole de Colombia</t>
  </si>
  <si>
    <t>Financiera de Desarrollo Nacional - FDN</t>
  </si>
  <si>
    <t>Policía Nacional - Escuela de Inteligencia</t>
  </si>
  <si>
    <t>Comfamiliar Neiva</t>
  </si>
  <si>
    <t>Corporación de Educación del Norte del Tolima</t>
  </si>
  <si>
    <t>Greenfaith</t>
  </si>
  <si>
    <t>Fondo de Empleados de Vivienda Y Ahorro Alpina S.A. Feval Ltda.</t>
  </si>
  <si>
    <t>Instituto Nacional de Medicina Legal Y Ciencias Forenses</t>
  </si>
  <si>
    <t>Terpel S.A</t>
  </si>
  <si>
    <t>Policía Nacional - Escuela de Tecnologías</t>
  </si>
  <si>
    <t>Federación de Aseguradores Colombianos -Fasecolda</t>
  </si>
  <si>
    <t>Grupo Aval Acciones y Valores S.A.</t>
  </si>
  <si>
    <t>Agroidea S.A.S.</t>
  </si>
  <si>
    <t>Rts - Baxter</t>
  </si>
  <si>
    <t>Takeda S.A.S.</t>
  </si>
  <si>
    <t>Pfizer Colombia</t>
  </si>
  <si>
    <t>Laboratorios Abbott</t>
  </si>
  <si>
    <t>Christian Aid</t>
  </si>
  <si>
    <t>Fundación Emaus</t>
  </si>
  <si>
    <t>Hospital Universitario de la Samaritana</t>
  </si>
  <si>
    <t>Compañía de Seguros Bolívar S.A.</t>
  </si>
  <si>
    <t>Colpatria Seguros de Vida S.A.</t>
  </si>
  <si>
    <t>Aerovías del Continente Americano S.A - AVIANCA</t>
  </si>
  <si>
    <t>Asociación para las Ciencias de la Vida ILSI NOR ANDINO</t>
  </si>
  <si>
    <t>Cerro Matoso S.A.</t>
  </si>
  <si>
    <t>Codensa S.A ESP</t>
  </si>
  <si>
    <t>Colmena Seguros</t>
  </si>
  <si>
    <t>Consorcio UT SED 2018</t>
  </si>
  <si>
    <t>Corporación de Alta Tecnología para la Defensa - CODALTEC</t>
  </si>
  <si>
    <t>Empochiquinquirá E.S.P.</t>
  </si>
  <si>
    <t>Empresa de Acueducto y Alcantarillado de Pereira S.A.S E.S.P</t>
  </si>
  <si>
    <t>Federación Nacional de Avicultores de Colombia - FENAVI</t>
  </si>
  <si>
    <t>Gramalote Colombia Limited</t>
  </si>
  <si>
    <t>Gran Colombia Gold</t>
  </si>
  <si>
    <t>Induprimas S.A.S</t>
  </si>
  <si>
    <t>Laboratorio Franco Colombiano Lafrancol S.A.S.</t>
  </si>
  <si>
    <t>Municipio de Chía</t>
  </si>
  <si>
    <t>Occidental de Colombia LLC</t>
  </si>
  <si>
    <t>Organización de Estados Iberoamericanos para la Educación la Ciencia y la Cultura OEI</t>
  </si>
  <si>
    <t>Organización Terpel S.A.</t>
  </si>
  <si>
    <t>Programa de las Naciones Unidas para el Desarrollo - PNUD</t>
  </si>
  <si>
    <t>Desarrollo Industrial y Tecnológico; Salud y Seguridad Social</t>
  </si>
  <si>
    <t>Facultad de Instituto de Bioética</t>
  </si>
  <si>
    <t>Facultad de Instituto de Salud Pública</t>
  </si>
  <si>
    <t>Facultad de Instituto Pensar</t>
  </si>
  <si>
    <t>Universidad Complutense</t>
  </si>
  <si>
    <t>Comercial Nutresa S . A . S</t>
  </si>
  <si>
    <t>Lewis &amp; Clark College</t>
  </si>
  <si>
    <t>M3M-G3W ASBL-VZW</t>
  </si>
  <si>
    <t>VRI 01 - Convocatoria interna - permanente - apoyo a la publicación de artículos de investigación 2015</t>
  </si>
  <si>
    <t>VRI 03 - Convocatoria interna - financiación de estancias posdoctorales de investigadores externos a la Pontificia Universidad Javeriana 2015</t>
  </si>
  <si>
    <t>VRI 13 - Convocatoria interna - permanente - apoyo a proyectos de investigación conjuntos entre profesores de la PUJ Bogotá y Seccional Cali</t>
  </si>
  <si>
    <t>Convocatoria Interna N° 01 de 2016 - permanente - Apoyo a la publicación de artículos de investigación</t>
  </si>
  <si>
    <t>Programa Panamazonico</t>
  </si>
  <si>
    <t>Convocatoria Interna N° 03 de 2016 Financiación de estancias posdoctorales en la Pontificia Universidad Javeriana</t>
  </si>
  <si>
    <t>Convocatoria Interna N° 04 de 2016 Apoyo a proyectos de investigación de profesores de planta con título de doctor</t>
  </si>
  <si>
    <t>Convocatoria Interna N° 05 de 2016 Financiación de proyectos de investigación como apoyo a los programas de doctorado de la Pontificia Universidad Javeriana</t>
  </si>
  <si>
    <t>Convocatoria Interna N° 13 de 2016 Apoyo a proyectos de investigación conjuntos entre profesores de la PUJ Bogotá y seccional Cali</t>
  </si>
  <si>
    <t>Convocatoria N° 013 de 2017 - Apoyo a proyectos de investigación conjuntos entre profesores de la PUJ Bogotá y Seccional Cali.</t>
  </si>
  <si>
    <t>Convocatoria n° 01 de 2018 - apoyo a la publicación de artículos de investigación</t>
  </si>
  <si>
    <t>Convocatoria N° 017 de 2017 - Apoyo a proyectos de investigación sobre el impacto - incidencia social de la investigación de la Pontificia Universidad Javeriana.</t>
  </si>
  <si>
    <t>VRI 01 - Apoyo a la publicación de artículos de investigación</t>
  </si>
  <si>
    <t>VRI 03 - Financiación de estancias posdoctorales de investigadores externos a la Pontificia Universidad Javeriana</t>
  </si>
  <si>
    <t>VRI 04 - Apoyo a proyectos de investigación de profesores de planta con título de doctor</t>
  </si>
  <si>
    <t>VRI 05 - Financiación de proyectos de investigación como apoyo a los programas de doctorado de la Pontificia Universidad Javeriana</t>
  </si>
  <si>
    <t>VRI 06 - Apoyo a proyectos interdisciplinarios de investigación para el fortalecimiento de grupos de investigación</t>
  </si>
  <si>
    <t>VRI 07 - Financiación de trabajos de grado de maestrías de investigación de la Pontificia Universidad Javeriana</t>
  </si>
  <si>
    <t>VRI 09 - Financiación de proyectos de investigación básica y aplicada - Conjunta PUJ-HUSI</t>
  </si>
  <si>
    <t>VRI 08 - Apoyo a semilleros de investigación</t>
  </si>
  <si>
    <t>Facultad de Instituto de Estudios Interculturales</t>
  </si>
  <si>
    <t>Facultad de Facultad de Ciencias Económicas y Administrativas</t>
  </si>
  <si>
    <t>Facultad de Facultad de Ingeniería</t>
  </si>
  <si>
    <t>Facultad de Facultad de Humanidades y Ciencias Sociales</t>
  </si>
  <si>
    <t>Facultad de Otros</t>
  </si>
  <si>
    <t>Cámara de Comercio de Bucaramanga</t>
  </si>
  <si>
    <t>Cámara de Comercio de Cúcuta</t>
  </si>
  <si>
    <t>Oleoducto Central - OCENSA</t>
  </si>
  <si>
    <t>Asociación Bancaria y de Entidades Financieras de Colombia - Asobancaria</t>
  </si>
  <si>
    <t>Aeronáutica Civil</t>
  </si>
  <si>
    <t>Cámara de Comercio de Yopal</t>
  </si>
  <si>
    <t>Dirección Nacional de Investigación</t>
  </si>
  <si>
    <t>Diócesis de Tibú</t>
  </si>
  <si>
    <t>Instituto Carmelitano - Convenio Con Facultad de Teología</t>
  </si>
  <si>
    <t>Grupo Cooperativo Coomeva Es</t>
  </si>
  <si>
    <t>Contraloría General de la República</t>
  </si>
  <si>
    <t>Cámara de Comercio de Villavicencio</t>
  </si>
  <si>
    <t>Fundación Panamericana Para El Desarrollo - FUPAD</t>
  </si>
  <si>
    <t>Colegio Andino - Corporación Cultural Alejandro Von Humboldt</t>
  </si>
  <si>
    <t>Policía Nacional - Dirección Nacional de Escuelas</t>
  </si>
  <si>
    <t>Congregación de los Misioneros de la Preciosa Sangre</t>
  </si>
  <si>
    <t>ARL Colpatria</t>
  </si>
  <si>
    <t>Fundación CARLos Vallecilla Borrero</t>
  </si>
  <si>
    <t>Ministerio de Hacienda Programa Nacional de Becas de Postgrado en el Exterior Don CARLos Antonio López -BECAL-</t>
  </si>
  <si>
    <t>FENALCO San Gil</t>
  </si>
  <si>
    <t>Carvajal Corporativo</t>
  </si>
  <si>
    <t>Feisa</t>
  </si>
  <si>
    <t>FENALCO</t>
  </si>
  <si>
    <t>Manuelita Corporativa S.A.S</t>
  </si>
  <si>
    <t>Unisangil</t>
  </si>
  <si>
    <t>Nestlé</t>
  </si>
  <si>
    <t>Empresa Colombiana de Productos Veterinarios S.A. - Vecol S.A.</t>
  </si>
  <si>
    <t>Nueva EPS Nueva Empresa Promotora de Salud S.A.</t>
  </si>
  <si>
    <t>Servicio Nacional de Aprendizaje (SENA) - Regional Tolima</t>
  </si>
  <si>
    <t>Oleoflores</t>
  </si>
  <si>
    <t>Servivir</t>
  </si>
  <si>
    <t>Facultad de Salud</t>
  </si>
  <si>
    <t>Facultad de Ingeniería, ISP Instituto de Salud Pública</t>
  </si>
  <si>
    <t>Isagen S.A. E.S.P</t>
  </si>
  <si>
    <t>PUJ - Subcentro de Seguridad y Riesgos Profesionales</t>
  </si>
  <si>
    <t>Superintendencia de Notariado y Registro</t>
  </si>
  <si>
    <t>La Fortuna S.A</t>
  </si>
  <si>
    <t>Instituto Colombiano de Derecho Tributario - ICDT</t>
  </si>
  <si>
    <t>Centro Nacional de Producción más Limpia</t>
  </si>
  <si>
    <t>La Fundación Foro Nacional por Colombia</t>
  </si>
  <si>
    <t>Sum (Settlements and Urban Management) Consult Gmbh</t>
  </si>
  <si>
    <t>Occidental ANDIna</t>
  </si>
  <si>
    <t>Asociación Nacional de Empresarios de Colombia - ANDI</t>
  </si>
  <si>
    <t>Fundación Internacional y Para Iberoamérica de Administración y Políticas Públicas - FIIAPP</t>
  </si>
  <si>
    <t>Escuela Corporativa</t>
  </si>
  <si>
    <t>Riesgo Tecnológico</t>
  </si>
  <si>
    <t>Desarrollo Rural</t>
  </si>
  <si>
    <t>Gestión Riego</t>
  </si>
  <si>
    <t>Responsabilidad Social</t>
  </si>
  <si>
    <t>Salud Sexual y Reproductiva</t>
  </si>
  <si>
    <t>Sostenibilidad Social y Laboral</t>
  </si>
  <si>
    <t>Democracia, Conflictos y Derechos Humanos</t>
  </si>
  <si>
    <t>Poder Político Justicia y Normatividad</t>
  </si>
  <si>
    <t>Recursos Naturales, Infraestructura y Medio Ambiente</t>
  </si>
  <si>
    <t>Estudios Económicos y Sociales</t>
  </si>
  <si>
    <t>Equidad e Inclusión Social</t>
  </si>
  <si>
    <t>Universidad Autónoma</t>
  </si>
  <si>
    <t>Programa Autónoma</t>
  </si>
  <si>
    <t>Programa Muevete</t>
  </si>
  <si>
    <t>Corporación Universitaria Comfacauca</t>
  </si>
  <si>
    <t>Fundacion Universidad de Bogota - Jorge Tadeo Lozano</t>
  </si>
  <si>
    <t>Universidad de Santander - UDES</t>
  </si>
  <si>
    <t>Universidad Pontificia Bolivariana - Sede Medellín</t>
  </si>
  <si>
    <t>Karlsruher Institut für Technologie</t>
  </si>
  <si>
    <t>Universidad Nacional de Cuyo</t>
  </si>
  <si>
    <t>Universidad Nacional de Lanús</t>
  </si>
  <si>
    <t>Pontificia Universidade Católica do Rio de Janeiro</t>
  </si>
  <si>
    <t>Universidade do Vale do Rios do Sinos</t>
  </si>
  <si>
    <t>Universidade Federal de Goiás</t>
  </si>
  <si>
    <t>Universidade Estadual de Santa Cruz</t>
  </si>
  <si>
    <t>Universidad Austral</t>
  </si>
  <si>
    <t>Universidad Mayor</t>
  </si>
  <si>
    <t xml:space="preserve">Universidad Mayor </t>
  </si>
  <si>
    <t>Universidad de Las Palmas de Gran Canaria</t>
  </si>
  <si>
    <t>Universidad de Santiago de Compostela</t>
  </si>
  <si>
    <t>Universitat Pompeu Fabra</t>
  </si>
  <si>
    <t>Estice International Business School</t>
  </si>
  <si>
    <t xml:space="preserve">Universidad Rafael Landívar </t>
  </si>
  <si>
    <t>Rijksuniversiteit Groningen</t>
  </si>
  <si>
    <t>Universidad de Ciencias y Artes de Chiapas</t>
  </si>
  <si>
    <t>Universidad Iberoamericana Ciudad de México</t>
  </si>
  <si>
    <t>Universidad Nacional de Quilmes</t>
  </si>
  <si>
    <t>Argentina Buenos Aires Remedios de Escalada</t>
  </si>
  <si>
    <t>Argentina Villa María</t>
  </si>
  <si>
    <t>Bélgica Ottignies-Louvain-la-Neuve</t>
  </si>
  <si>
    <t>Brasil Rio de Janeiro</t>
  </si>
  <si>
    <t>Brasil São Leopoldo</t>
  </si>
  <si>
    <t>Universität zu Köln</t>
  </si>
  <si>
    <t>Brasil Bahía</t>
  </si>
  <si>
    <t>Brasil Goiânia</t>
  </si>
  <si>
    <t>Université de Montréal</t>
  </si>
  <si>
    <t>Instituto Profesional - DUOC UC</t>
  </si>
  <si>
    <t>Esade Law School, Ramon Llull University</t>
  </si>
  <si>
    <t>Transforming Arts Institute (TAI)</t>
  </si>
  <si>
    <t>Universidad de Jaén</t>
  </si>
  <si>
    <t>España Jaén</t>
  </si>
  <si>
    <t>Universitat Autónoma de Barcelona</t>
  </si>
  <si>
    <t>Estados Unidos Washington Spokane</t>
  </si>
  <si>
    <t>L-Ecole Superieure Des Sciences Commerciales D-Angers, Essca</t>
  </si>
  <si>
    <t>L-Université Sorbonne Nouvelle-Paris 3</t>
  </si>
  <si>
    <t>Guatemala Ciudad de Guatemala</t>
  </si>
  <si>
    <t>Vu University Amsterdam</t>
  </si>
  <si>
    <t>Italia Turin</t>
  </si>
  <si>
    <t>Politecnico di Turin</t>
  </si>
  <si>
    <t>Sapienza Universitá Di Roma</t>
  </si>
  <si>
    <t>Instituto Tecnológico de Estudios Superiores de Occidente (ITESO) - Universidad Jesuita de Guadalajara</t>
  </si>
  <si>
    <t>México Tamaulipas</t>
  </si>
  <si>
    <t>México Chiapas</t>
  </si>
  <si>
    <t>Western Kentucky University</t>
  </si>
  <si>
    <t>Université de Montpellier</t>
  </si>
  <si>
    <t>Universidad Autónoma de Chiapas</t>
  </si>
  <si>
    <t>Universidad Católica Santo Toribio de Mogrovejo</t>
  </si>
  <si>
    <t>Universidad Nacional Agraria de la Selva</t>
  </si>
  <si>
    <t>Universidad Nacional Jorge Basadre Grohmann</t>
  </si>
  <si>
    <t>Universidad Cátolica del Uruguay</t>
  </si>
  <si>
    <t>Wake Forest University</t>
  </si>
  <si>
    <t>Pontifícia Universidade Católica do Río de Janeiro</t>
  </si>
  <si>
    <t>Universidade Federal de Minas Gerais</t>
  </si>
  <si>
    <t>Universidad Central</t>
  </si>
  <si>
    <t>Michigan University</t>
  </si>
  <si>
    <t>Universidad de Sonora</t>
  </si>
  <si>
    <t>Universität Magdeburg</t>
  </si>
  <si>
    <t>Université Du Québec Á Montreal  Uqam</t>
  </si>
  <si>
    <t>Lewis And Clark College</t>
  </si>
  <si>
    <t>Loyola - Nueva Orleans</t>
  </si>
  <si>
    <t>Red Sugar: Ntnu Noruega/St. Gallen Suiza</t>
  </si>
  <si>
    <t>Abo Akademi University</t>
  </si>
  <si>
    <t>Ecole Supérieure Des Sciences Commerciales D'Angers, Essca</t>
  </si>
  <si>
    <t>L Université Sorbonne Nouvelle-Paris 3</t>
  </si>
  <si>
    <t>L-Université Montpellier 1</t>
  </si>
  <si>
    <t>Université Sorbonne Nouvelle - París Iii</t>
  </si>
  <si>
    <t>Radboud University</t>
  </si>
  <si>
    <t>Universidad Católica Portuguesa</t>
  </si>
  <si>
    <t>Europa Universität Flensburg</t>
  </si>
  <si>
    <t>Alemania Magdeburg</t>
  </si>
  <si>
    <t>Guangdong University of Foreign Studies</t>
  </si>
  <si>
    <t>University of Texas At Austin</t>
  </si>
  <si>
    <t>Paristech Institut Des Sciences Technologies Paris Institute of Technology</t>
  </si>
  <si>
    <t>University of Linnaeus</t>
  </si>
  <si>
    <t>Universidad Católica de La Plata</t>
  </si>
  <si>
    <t>Universidad Privada Santa Cruz de La Sierra</t>
  </si>
  <si>
    <t>Pontifícia Universidade Católica de Campinas</t>
  </si>
  <si>
    <t>Universdiad Central de Chile</t>
  </si>
  <si>
    <t>Universdiad de Chile</t>
  </si>
  <si>
    <t>Universidad Católica de La Santísima Concepción</t>
  </si>
  <si>
    <t>Universidad de La Rioja</t>
  </si>
  <si>
    <t>Institut National Polytechnique de Toulouse Enseeiht</t>
  </si>
  <si>
    <t>Universidad San Luis de Potosí</t>
  </si>
  <si>
    <t>Huate Ecole D’Ingénierie Et de Gestion Du Canton de Vaud</t>
  </si>
  <si>
    <t>Brasil Río de Janeiro</t>
  </si>
  <si>
    <t>Brasil Campinas</t>
  </si>
  <si>
    <t>Brasil Pernanbuco Recife</t>
  </si>
  <si>
    <t>Universidade Federal do Rio Grande do Norte</t>
  </si>
  <si>
    <t>Instituto Profesional Duoc UC</t>
  </si>
  <si>
    <t>Universidad Autónoma del Estado de Hidalgo</t>
  </si>
  <si>
    <t>Brasil Goiás</t>
  </si>
  <si>
    <t>ESADE Law School, Ramon Llull University</t>
  </si>
  <si>
    <t>Estados Unidos Nueva Orleans</t>
  </si>
  <si>
    <t>Estados Unidos Michigan</t>
  </si>
  <si>
    <t>Estados Unidos Kentucky Bowling Green</t>
  </si>
  <si>
    <t>Sapienza Universitá di Roma</t>
  </si>
  <si>
    <t>Universitá Degli Studi di Genova</t>
  </si>
  <si>
    <t>Universitá Degli Studi di Modena e Reggio Emilia</t>
  </si>
  <si>
    <t>Universitá Degli Studi di Milano</t>
  </si>
  <si>
    <t>Universitá Degli Studi di Roma Tor Vergata</t>
  </si>
  <si>
    <t>Centro de Enseñanza Técnica y Superior</t>
  </si>
  <si>
    <t>México Mexicali</t>
  </si>
  <si>
    <t>Instituto de Ecología (INECOL)</t>
  </si>
  <si>
    <t>México Pachuca</t>
  </si>
  <si>
    <t>México Sonora</t>
  </si>
  <si>
    <t>Universidad del Valle de Puebla</t>
  </si>
  <si>
    <t>Universidad Iberoamericana - Ciudad de México</t>
  </si>
  <si>
    <t>Universidad Iberoamericana - León</t>
  </si>
  <si>
    <t>Universidad Iberoamericana - Tijuana</t>
  </si>
  <si>
    <t>Universidad Iberoamericana - Torreón</t>
  </si>
  <si>
    <t>México Puebla</t>
  </si>
  <si>
    <t>Universidad Nacional Autónoma de México (UNAM)</t>
  </si>
  <si>
    <t>Universidad Centroamericana de Nicaragua</t>
  </si>
  <si>
    <t>Perú Tingo María</t>
  </si>
  <si>
    <t>Perú Tacna</t>
  </si>
  <si>
    <t>Alemania Potsdam</t>
  </si>
  <si>
    <t>Alemania Gotinga</t>
  </si>
  <si>
    <t>Costa Rica San Pedro San José</t>
  </si>
  <si>
    <t>Estados Unidos Carolina del Norte Winston Salem</t>
  </si>
  <si>
    <t>Estados Unidos Connecticut New Haven</t>
  </si>
  <si>
    <t>Guatemala Guatemala</t>
  </si>
  <si>
    <t>México Monterrey Nuevo León</t>
  </si>
  <si>
    <t>México Chihuahua Juárez</t>
  </si>
  <si>
    <t>México Michoacán Morelia</t>
  </si>
  <si>
    <t>Bilateral/Ausjal</t>
  </si>
  <si>
    <t>Estancia Doctoral</t>
  </si>
  <si>
    <t>Coro Universitario</t>
  </si>
  <si>
    <t>Misión Social Pedro Arrupe</t>
  </si>
  <si>
    <t>Asistente Idiomas</t>
  </si>
  <si>
    <t>Tipo de Contrato</t>
  </si>
  <si>
    <t>Planta</t>
  </si>
  <si>
    <t>Cátedra</t>
  </si>
  <si>
    <t>Género</t>
  </si>
  <si>
    <t>Femenino</t>
  </si>
  <si>
    <t>Masculino</t>
  </si>
  <si>
    <t>Dedicación</t>
  </si>
  <si>
    <t>Título Máximo</t>
  </si>
  <si>
    <t>ETC</t>
  </si>
  <si>
    <t>Especialización Clínica</t>
  </si>
  <si>
    <t>Subespecialización Clínica</t>
  </si>
  <si>
    <t>Eximido de Título Universitario</t>
  </si>
  <si>
    <t>Sin Registro</t>
  </si>
  <si>
    <t>Categoría</t>
  </si>
  <si>
    <t>Instructor</t>
  </si>
  <si>
    <t>Asistente</t>
  </si>
  <si>
    <t>Asociado</t>
  </si>
  <si>
    <t>Titular</t>
  </si>
  <si>
    <t xml:space="preserve">Iniciaron </t>
  </si>
  <si>
    <t xml:space="preserve">Terminaron </t>
  </si>
  <si>
    <t>Eventos locales</t>
  </si>
  <si>
    <t>Talleres/cursos/Asesorías/Conferencias</t>
  </si>
  <si>
    <t>Centro de Proyectos para el Desarrollo (CENDEX)</t>
  </si>
  <si>
    <t>Centro de Educación Asistida por Nuevas Tecnologías (CEANTIC)</t>
  </si>
  <si>
    <t>Vicerrectoría Academica</t>
  </si>
  <si>
    <t>Centro de Proyectos para El Desarrollo (CENDEX)</t>
  </si>
  <si>
    <t>Centro de Educación Asistida Por Nuevas Tecnologías (CEANTIC)</t>
  </si>
  <si>
    <t>Tiempo Completo</t>
  </si>
  <si>
    <t>Medio Tiempo</t>
  </si>
  <si>
    <t>Tiempo Parcial</t>
  </si>
  <si>
    <t>Centrode Proyectos para el Desarrollo (CENDEX)</t>
  </si>
  <si>
    <t>Centrode Educación Asistida por Nuevas Tecnologías (CEANTIC)</t>
  </si>
  <si>
    <t>Facultad de Estudios Ambientales</t>
  </si>
  <si>
    <t>Improvisación</t>
  </si>
  <si>
    <t>Porrismo</t>
  </si>
  <si>
    <t>Entrenamiento porteros</t>
  </si>
  <si>
    <t>Gastos Médicos por Accidente</t>
  </si>
  <si>
    <t>Accidentes en la institución</t>
  </si>
  <si>
    <t>Gastos Médicos por Riesgo Biológico</t>
  </si>
  <si>
    <t>Auxilio Funerario</t>
  </si>
  <si>
    <t>Fallecimiento de Padres</t>
  </si>
  <si>
    <t>Tabla G-18: Participantes actividades de integración - Sede Central (Bogotá)</t>
  </si>
  <si>
    <t>Programa en extensión</t>
  </si>
  <si>
    <t>Tabla A-3: Programas de pregrado</t>
  </si>
  <si>
    <t>Facultad/Unidad</t>
  </si>
  <si>
    <t>Facultad</t>
  </si>
  <si>
    <t>Tasa de Graduación</t>
  </si>
  <si>
    <t>Tasa de Permanencia</t>
  </si>
  <si>
    <t>Tasa de Deserción</t>
  </si>
  <si>
    <t>#Profesores</t>
  </si>
  <si>
    <t>#Estudiantes</t>
  </si>
  <si>
    <t>Estudiantes/Profesor</t>
  </si>
  <si>
    <t>Profesores (ETC)</t>
  </si>
  <si>
    <t>Estudiantes/Profesor (ETC)</t>
  </si>
  <si>
    <t># Estudiantes Pre</t>
  </si>
  <si>
    <t># Estudiantes Pos</t>
  </si>
  <si>
    <t>Puntos de PI</t>
  </si>
  <si>
    <t>FACULTAD O INSTITUTO ADSCRITO A LA VICERRECTORÍA DE INVESTIGACIÓN</t>
  </si>
  <si>
    <t>TOTAL FINANCIACIÓN</t>
  </si>
  <si>
    <t>#Productos</t>
  </si>
  <si>
    <t>Sistema de indexación y resumen</t>
  </si>
  <si>
    <t>Tipo Producto</t>
  </si>
  <si>
    <t>Instituto De Salud Publica_2016</t>
  </si>
  <si>
    <t>Instituto De Salud Publica</t>
  </si>
  <si>
    <t>#Actividades</t>
  </si>
  <si>
    <t>#Participantes</t>
  </si>
  <si>
    <t>Facultad de Ciencias Económicas y Administrativas - Facultad de Ingeniería</t>
  </si>
  <si>
    <t>PUJ (Sede Central)</t>
  </si>
  <si>
    <t>Corporativos</t>
  </si>
  <si>
    <t>EMCALI</t>
  </si>
  <si>
    <t>Medicina Legal</t>
  </si>
  <si>
    <t>ITLA</t>
  </si>
  <si>
    <t>Pontificia Universidad Javeriana Seccional Cali</t>
  </si>
  <si>
    <t>#Proyectos</t>
  </si>
  <si>
    <t>Monto ($COP)</t>
  </si>
  <si>
    <t>Participación (%)</t>
  </si>
  <si>
    <t xml:space="preserve">Cámara de Comercio de Cúcuta </t>
  </si>
  <si>
    <t xml:space="preserve">CORFECALI </t>
  </si>
  <si>
    <t>Secretaría de Educación - Alcaldía de Santiago de Cali</t>
  </si>
  <si>
    <t>DAGMA</t>
  </si>
  <si>
    <t>Coporación Talentum</t>
  </si>
  <si>
    <t>Ave Fenix</t>
  </si>
  <si>
    <t xml:space="preserve">Alcaldías de Corinto y Toribio, reguardo indígena de Tacueyó. </t>
  </si>
  <si>
    <t>Fundación para el Desarrollo Integral del Valle del Cauca - FDI</t>
  </si>
  <si>
    <t>CORFECALI</t>
  </si>
  <si>
    <t xml:space="preserve">Escuela nueva. </t>
  </si>
  <si>
    <t>Ingredion Colombia</t>
  </si>
  <si>
    <t>MEDEX</t>
  </si>
  <si>
    <t>QBANO</t>
  </si>
  <si>
    <t>GUERNICA</t>
  </si>
  <si>
    <t>USAID</t>
  </si>
  <si>
    <t>PROPAL</t>
  </si>
  <si>
    <t>HEGOA</t>
  </si>
  <si>
    <t>Unión Europea</t>
  </si>
  <si>
    <t>Guernica</t>
  </si>
  <si>
    <t xml:space="preserve">Open Society </t>
  </si>
  <si>
    <t>PROMIGAS</t>
  </si>
  <si>
    <t>EDL</t>
  </si>
  <si>
    <t>Asocación Nacional de Tierras - ANT</t>
  </si>
  <si>
    <t>Agencia para el Desarrollo Rural - ADR</t>
  </si>
  <si>
    <t>Pais Vasco</t>
  </si>
  <si>
    <t>ACDI-VOCA</t>
  </si>
  <si>
    <t>FXS</t>
  </si>
  <si>
    <t>EPSA-CELSIA</t>
  </si>
  <si>
    <t>SMURFIT KAPPA</t>
  </si>
  <si>
    <t>CARVAJAL</t>
  </si>
  <si>
    <t xml:space="preserve">Ford </t>
  </si>
  <si>
    <t>GDIAM</t>
  </si>
  <si>
    <t>SIDOC</t>
  </si>
  <si>
    <t>Riopaila</t>
  </si>
  <si>
    <t>Equidad e Inclusión social</t>
  </si>
  <si>
    <t xml:space="preserve">Poder Político justicia y normatividad </t>
  </si>
  <si>
    <t>Recursos naturales, infraestructura y medio ambiente</t>
  </si>
  <si>
    <t>Estudios Económicos y sociales</t>
  </si>
  <si>
    <t>Innovación y Emprendimiento</t>
  </si>
  <si>
    <t>Desarrollo Rural y Ordenamiento Territorial</t>
  </si>
  <si>
    <t>Línea de consultoría</t>
  </si>
  <si>
    <t>Evento</t>
  </si>
  <si>
    <t>Tipo de póliza</t>
  </si>
  <si>
    <t>#Estudiantes Pre</t>
  </si>
  <si>
    <t>#Estudiantes Pos</t>
  </si>
  <si>
    <t>Estudiantes/Empleados</t>
  </si>
  <si>
    <t>Tipo de actividad</t>
  </si>
  <si>
    <t>Actividades individuales</t>
  </si>
  <si>
    <t>Líneas de trabajo</t>
  </si>
  <si>
    <t>Grupo</t>
  </si>
  <si>
    <t>Facultad de Ciencias Política</t>
  </si>
  <si>
    <t>Educación contable en Colombia: lo que pasa en el aula</t>
  </si>
  <si>
    <t>Tres lunares y tu boca</t>
  </si>
  <si>
    <t>Ordenamiento territorial y UAF</t>
  </si>
  <si>
    <t>Transformaciones y necesidades territoriales de comunidades afrodescendiente</t>
  </si>
  <si>
    <t>Haciendo memoria</t>
  </si>
  <si>
    <t>Antropología del estado colombiano</t>
  </si>
  <si>
    <t>La estructura de la propiedad rural</t>
  </si>
  <si>
    <t>Reconocimiento, herida moral y teoría crítica</t>
  </si>
  <si>
    <t>WITTGENSTEIN-HUSSERL Lebensform y Lebenswelt PHILOSOPHY WORKSHOP 2017</t>
  </si>
  <si>
    <t>El estado de la niñez en Cali</t>
  </si>
  <si>
    <t>Experiencias significativas: metodología de la comunicación</t>
  </si>
  <si>
    <t>Introducción a la Geometría Plana y Analítica</t>
  </si>
  <si>
    <t>Derecho a la tranquilidad. Control jurídico del ruido</t>
  </si>
  <si>
    <t>Innovación en las letras femeninas de Latinoamérica</t>
  </si>
  <si>
    <t>La resiliencia vicaria en las relaciones de ayuda</t>
  </si>
  <si>
    <t>Ontología social: una disciplina de frontera (Coedición)</t>
  </si>
  <si>
    <t>Empaques, envases y embalajes. El producto y su recipiente</t>
  </si>
  <si>
    <t xml:space="preserve">Orientar la escritura a través del currículo en la Universidad </t>
  </si>
  <si>
    <t>La incidencia del Itinerario en el Procedimiento Proyectual</t>
  </si>
  <si>
    <t>Urban space:experiences and considerations</t>
  </si>
  <si>
    <t>Epistemología y Teoría del Derecho</t>
  </si>
  <si>
    <t>Instituciones jurídicas colombianas</t>
  </si>
  <si>
    <t>Humanismo, tecnologías e innovación</t>
  </si>
  <si>
    <t>Convite: sistematización de una experiencia colaborativa</t>
  </si>
  <si>
    <t>El lenguaje no es una propiedad privada</t>
  </si>
  <si>
    <t>Historias en el cafetal</t>
  </si>
  <si>
    <t xml:space="preserve">WITTGENSTEIN-HUSSERL Lebensform y Lebenswelt </t>
  </si>
  <si>
    <t>Mística y filosofía</t>
  </si>
  <si>
    <t>Lecturas contemporáneas de 3 clásicos (Cuaderno de Humanidades)</t>
  </si>
  <si>
    <t>Espiritualidad para la familia</t>
  </si>
  <si>
    <t>Vivir el patrimonio</t>
  </si>
  <si>
    <t>Aprendizaje servicio: guía práctica para su implementación (Segunda edición)</t>
  </si>
  <si>
    <t>El estado de la niñez en Cali. Una mirada por comunas</t>
  </si>
  <si>
    <t xml:space="preserve">Manual para el aprendizaje de las matemáticas </t>
  </si>
  <si>
    <t xml:space="preserve">Econometría Aplicada usando eviews 10.0 </t>
  </si>
  <si>
    <t>Manual de presupuestos</t>
  </si>
  <si>
    <t>Caracterización de las constantes mecánicas de la Guadua angustifolia Kunth</t>
  </si>
  <si>
    <t>La fuerza del campo. Marchas cocaleras de 1996</t>
  </si>
  <si>
    <t>Siembra campesina</t>
  </si>
  <si>
    <t>Lecturas territoriales en clave de construcción de paz. Norte del Cauca, Serranía del Perijá, Montes de María y sur del Tolima</t>
  </si>
  <si>
    <t>Territorio, biodiversidad y retos del desarrollo en el Pacífico</t>
  </si>
  <si>
    <t>FLIPPED CLASSROOM (Aula Invertida)</t>
  </si>
  <si>
    <t>Cuaderno javeriano de comunicación 12 y 13</t>
  </si>
  <si>
    <t>Inédita</t>
  </si>
  <si>
    <t>Pensamiento sicológico</t>
  </si>
  <si>
    <t>Psicopatología</t>
  </si>
  <si>
    <t>Reflexiones clínicas I</t>
  </si>
  <si>
    <t>8 cuentos</t>
  </si>
  <si>
    <t>El Pacífico cuenta. Antología de jóvenes cuentistas del Pacífico colombiano</t>
  </si>
  <si>
    <t>Y sin embargo se mueve</t>
  </si>
  <si>
    <t>Los Limites de la Metafísica Moderna del espacio</t>
  </si>
  <si>
    <t>Lecturas emergentes Tomo I</t>
  </si>
  <si>
    <t>Lecturas emergentes tomo II</t>
  </si>
  <si>
    <t>Iconos y Mitos</t>
  </si>
  <si>
    <t>Como construir sociedades</t>
  </si>
  <si>
    <t>Pesquisa 43</t>
  </si>
  <si>
    <t>Pesquisa 44</t>
  </si>
  <si>
    <t>Pesquisa 45</t>
  </si>
  <si>
    <t>Pesquisa 46</t>
  </si>
  <si>
    <t>Arquitecturas insurgentes</t>
  </si>
  <si>
    <t>Cinco décadas de liderazgo javeriano</t>
  </si>
  <si>
    <t>Conversos de origen judío en la Cartagena colonial</t>
  </si>
  <si>
    <t>Convocatoria San Francisco de Proyectos Sociales 4</t>
  </si>
  <si>
    <t>Cultura líquida</t>
  </si>
  <si>
    <t>De moscas y de ángeles</t>
  </si>
  <si>
    <t>Del desprecio social al reconocimiento</t>
  </si>
  <si>
    <t>Dicen de ti</t>
  </si>
  <si>
    <t>Don Armando Montaña Ríos</t>
  </si>
  <si>
    <t>Entre la calle y el cementerio</t>
  </si>
  <si>
    <t>Entre la guerra y la paz</t>
  </si>
  <si>
    <t>Escribir el trabajo de grado</t>
  </si>
  <si>
    <t>Experiencias y resultados de investigación en odontología</t>
  </si>
  <si>
    <t>Facetas del pensamiento de Nicolás Gómez Dávila</t>
  </si>
  <si>
    <t>Favelas de Río de Janeiro - historia y derecho</t>
  </si>
  <si>
    <t>Avatares del desarrollo psíquico de la mujer maltratada</t>
  </si>
  <si>
    <t>Catálogo de aves del parque forestal Embalse del Neusa</t>
  </si>
  <si>
    <t>Ciencia y creación</t>
  </si>
  <si>
    <t>Finanza empresarial</t>
  </si>
  <si>
    <t>Formación en liderazgo al estilo ignaciano</t>
  </si>
  <si>
    <t>Género y cuidado</t>
  </si>
  <si>
    <t>Humboldiana neogranadina. Documenta</t>
  </si>
  <si>
    <t>Humboldiana neogranadina. Imago</t>
  </si>
  <si>
    <t>Humboldiana neogranadina. Relatio vol. 1</t>
  </si>
  <si>
    <t>Humboldiana neogranadina. Relatio vol. 2</t>
  </si>
  <si>
    <t>Humboldiana neogranadina. Scientia</t>
  </si>
  <si>
    <t>Informe del rector 2017</t>
  </si>
  <si>
    <t>La novela del encanto de la interioridad</t>
  </si>
  <si>
    <t>La palabra y la acción</t>
  </si>
  <si>
    <t>La problemática del tráfico ilícito de drogas -impactos regionales y globales</t>
  </si>
  <si>
    <t>La reconciliación como política</t>
  </si>
  <si>
    <t>Las armas, las letras y el compás en Milicia y descripción de las Indias</t>
  </si>
  <si>
    <t>Las ciencias sociales y humanas en la actual sociedad del conocimiento</t>
  </si>
  <si>
    <t>Libro de grabados</t>
  </si>
  <si>
    <t>María la de El Paraíso</t>
  </si>
  <si>
    <t>Mecánica para ingenieros: cinemática</t>
  </si>
  <si>
    <t>Mingas de la palabra</t>
  </si>
  <si>
    <t>Modernidad a la venta</t>
  </si>
  <si>
    <t>Neochamanismo urbano</t>
  </si>
  <si>
    <t>Paz, reconciliación y justicia transicional en Colombia y América Latina</t>
  </si>
  <si>
    <t>Pensar, hacer y proyectar la radio universitaria en Iberoamérica</t>
  </si>
  <si>
    <t>Sonido sabanero y sonido paisa</t>
  </si>
  <si>
    <t>Tejer los hilos del silencio</t>
  </si>
  <si>
    <t>Tejidos mediáticos de lo negro</t>
  </si>
  <si>
    <t>Violencia contra los periodistas</t>
  </si>
  <si>
    <t>Budismo y cristianismo</t>
  </si>
  <si>
    <t>Cristianismo en el cotidiano</t>
  </si>
  <si>
    <t>Etty hilesum</t>
  </si>
  <si>
    <t>Por los caminos del Rionegro</t>
  </si>
  <si>
    <t>Power Supplies for Dialectric Barrier Discharges</t>
  </si>
  <si>
    <t>Quinta Sión</t>
  </si>
  <si>
    <t>Restauración ecológica en áreas post-tala de especies exóticas en el parque forestal embalse del Neusa</t>
  </si>
  <si>
    <t>El realismo crítico</t>
  </si>
  <si>
    <t>El Estado federal en teoría y práctica</t>
  </si>
  <si>
    <t>El conflicto en contexto - The conflict in context</t>
  </si>
  <si>
    <t>Ecopolítica de los paisajes artificiales</t>
  </si>
  <si>
    <t>Economía para todos</t>
  </si>
  <si>
    <t>Ciencia, lengua y cultura nacional</t>
  </si>
  <si>
    <t>Encuentro Javeriano de Arte y Creatividad</t>
  </si>
  <si>
    <t>El terreno común de la escritura</t>
  </si>
  <si>
    <t>El teatro de Santiago García</t>
  </si>
  <si>
    <t>Retos de la implementación de la justicia transicional en Colombia</t>
  </si>
  <si>
    <t>La narrativa histórica como amuleto</t>
  </si>
  <si>
    <t>Sala móvil Portátiles Ciencias Clínicas</t>
  </si>
  <si>
    <t>Dispensador autoservicio de portátiles</t>
  </si>
  <si>
    <t>Área Académica</t>
  </si>
  <si>
    <t>Área Administrativa</t>
  </si>
  <si>
    <t>Área Administrativa Académica</t>
  </si>
  <si>
    <t>Con PC</t>
  </si>
  <si>
    <t>Área administrativa</t>
  </si>
  <si>
    <t>Líneas directas/Fax</t>
  </si>
  <si>
    <t>Construccion Estructura para losa y cimentacion Cancha Multiple</t>
  </si>
  <si>
    <t>Construccion Bicicletero</t>
  </si>
  <si>
    <t>Construccion Obras de liquidacion edificio Imbanaco</t>
  </si>
  <si>
    <t>Construccion Distrito de Enfriamiento</t>
  </si>
  <si>
    <t>Construccion Edificio de laboratorios-Bloque 1</t>
  </si>
  <si>
    <t>Construccion del Laboratorio de Nutricion</t>
  </si>
  <si>
    <t>Construccion Urbanismo  Calle 17 y Diseño Urbanismo Calle 16 A</t>
  </si>
  <si>
    <t>Construccion Senderos Adtvos/Bienestar/acac</t>
  </si>
  <si>
    <t>Remodelacion Auditorios Almendros</t>
  </si>
  <si>
    <t xml:space="preserve">Remodelacion Baños almendros </t>
  </si>
  <si>
    <t>Remodelacion terraza teatrino</t>
  </si>
  <si>
    <t>Remodelacion baños teatrino</t>
  </si>
  <si>
    <t>Remodelaciones varias Edificio Administrativo</t>
  </si>
  <si>
    <t>Remodelacion edificio Guayacanes</t>
  </si>
  <si>
    <t>Remodelacion Biblioteca</t>
  </si>
  <si>
    <t>Remodelacion Bienestar</t>
  </si>
  <si>
    <t>Remodelacion Data Center</t>
  </si>
  <si>
    <t>Adecuaciones Porterias y Accesos Vehiculares para Proyecto Parqueaderos</t>
  </si>
  <si>
    <t>Ed. Atico Media Lab</t>
  </si>
  <si>
    <t>Canchas multiples Alameda</t>
  </si>
  <si>
    <t>Ed. Emilio Arango S.J. HVAC Vicerrectiría Extensión</t>
  </si>
  <si>
    <t>Ed. HUSI Fac. Medicina P8-9</t>
  </si>
  <si>
    <t>Finca San Claver</t>
  </si>
  <si>
    <t>Ed. Pedro Arrupe S.J. - Capilla San Roque</t>
  </si>
  <si>
    <t>Peatonalización calle 42</t>
  </si>
  <si>
    <t>CJFD - Canchas de Squash</t>
  </si>
  <si>
    <t>CJFD - duchas, baños</t>
  </si>
  <si>
    <t>Ed. JMF Biblioteca - Señalización</t>
  </si>
  <si>
    <t>Ed. Emilio Arango S.J. Emisora P1</t>
  </si>
  <si>
    <t>Ed. Emilio Arango S.J. Vicerrectoría de Investigación P4</t>
  </si>
  <si>
    <t>Ed. Gabriel Maldonado S.J. Reforzamiento + Remodelación Etapa 8 (oficinas técnicos)</t>
  </si>
  <si>
    <t>Ed. Gabriel Maldonado S.J. Reforzamiento + Remodelación Etapa 7 (reforzamiento oriente)</t>
  </si>
  <si>
    <t>Ed. Emilio Arango S.J. Cafetería Central</t>
  </si>
  <si>
    <t>Ed. Jesús E. Ramírez S.J. Ascensores + Aulas</t>
  </si>
  <si>
    <t>Ed. Pablo VI Reforzamiento Etapa 1</t>
  </si>
  <si>
    <t>Ed. Husi Fac. Medicina Dpto Cirugía P7</t>
  </si>
  <si>
    <t>Ed. Husi Varios (Inst Geofisico, ergonomía, suministros, DTI, Doctorado Ing) P4</t>
  </si>
  <si>
    <t>Instituto de Genética Humana (varios) P1</t>
  </si>
  <si>
    <t>Ed. Fernando Barón S.J. Auditorio Páramo Etapa 1</t>
  </si>
  <si>
    <t>Ed. Fernando Barón S.J. Baños puerta principal y pocetas internas</t>
  </si>
  <si>
    <t>Ed. Jorge Hoyos S.J. HVAC Y CALDERA</t>
  </si>
  <si>
    <t>Ed. Iemanya etapa 4</t>
  </si>
  <si>
    <t>Ed. Iemanya Etapa 3</t>
  </si>
  <si>
    <t>Ed. Iemanya Etapa 2</t>
  </si>
  <si>
    <t>Ed. Rafael Barrientos Conto - Unidad Biología Comparativa Satelite P2</t>
  </si>
  <si>
    <t>Ed. Facultad Clínicas Odontológicas - Centro experimentación animal</t>
  </si>
  <si>
    <t>Ed. Facultad ClínicasOdontológicas - Centro Investigaciones Odontológicas (Bioingeneria)</t>
  </si>
  <si>
    <t>Casa Galán</t>
  </si>
  <si>
    <t>Ed. Capilla Nuestra Señora Del Camino S.J.</t>
  </si>
  <si>
    <t>Ed. José Gabriel Maldonado S.J. Reforzamiento y Remodelación Etapa 9 - ed. 42</t>
  </si>
  <si>
    <t>Ed. Gabriel Giraldo S.J. Cafetería piso 3</t>
  </si>
  <si>
    <t>Ed. Don Guillermo Castro, Caniles E2</t>
  </si>
  <si>
    <t>CJFD Cancha Fútbol Etapa 1 cancha</t>
  </si>
  <si>
    <t>Ed. Rafael Arboleda S.J. Almacén Campus</t>
  </si>
  <si>
    <t>Ed. Facultad de Artes Ala Oriental S.J. Terraza Ed. No.42 ing</t>
  </si>
  <si>
    <t>Ed. Rafael Barrientos Conto, Morfología S.J. Cubierta Morfología</t>
  </si>
  <si>
    <t>Ed. Jesús María Fernández S.J. Terraza</t>
  </si>
  <si>
    <t>Ed. Jesús María Fernández S.J. Sótano 2 fonoteca</t>
  </si>
  <si>
    <t>Ed. Facultad de Odontología - Clínicas Odontológicas S.J. Radiología Etapa 1</t>
  </si>
  <si>
    <t>Ed. Emilio Arango S.J. Punto de recepción documental</t>
  </si>
  <si>
    <t>Ed. Emilio Arango S.J. Control Acceso</t>
  </si>
  <si>
    <t>Ed. Rafael Arboleda S.J. Punto de correspondencia</t>
  </si>
  <si>
    <t>Ed. Rafael Arboleda S.J. Lenguas Modernas</t>
  </si>
  <si>
    <t>Ed. Rafael Arboleda S.J. Archivo Correspondencia</t>
  </si>
  <si>
    <t>Ed. Don Guillermo Castro - Café la estación</t>
  </si>
  <si>
    <t>Ed. Don Guillermo Castro - Aulas Gestión Cultural</t>
  </si>
  <si>
    <t>Ed. Emilio Arango S.J Baños Piso 3</t>
  </si>
  <si>
    <t>Educación Continua Zona norte Edificio Pacific Rubiales</t>
  </si>
  <si>
    <t>Ed. Gerardo Arango S.J. -Estudio 5</t>
  </si>
  <si>
    <t>Ed. Fernando Barón S.J. oficina correspondencia</t>
  </si>
  <si>
    <t>Ed. Hernando Arellano S.J. - cafeteria y baños</t>
  </si>
  <si>
    <t>CJFD - Barandas</t>
  </si>
  <si>
    <t>Ed. Husi P3 y P8 varios</t>
  </si>
  <si>
    <t>Ed. Husi Sala de Reuniones Epidemiología P2</t>
  </si>
  <si>
    <t>Ed. Husi Decanatura Facultad Enfermeria P7</t>
  </si>
  <si>
    <t>Instituto de Genética Humana Pisos 2 y 3</t>
  </si>
  <si>
    <t>Ed. Manuel Briceño Punto de correspondencia</t>
  </si>
  <si>
    <t>Ed. Ramirez S.J Punto de correspondencia</t>
  </si>
  <si>
    <t>Ed. Ramírez S.J Cafeteria + hornos Valtierra</t>
  </si>
  <si>
    <t>Ed. 5 Talleres Diseño Industrial - Cámaras</t>
  </si>
  <si>
    <t>Zona verde</t>
  </si>
  <si>
    <t>Área total construida (Edificios)</t>
  </si>
  <si>
    <t>Servicios</t>
  </si>
  <si>
    <t>Vivienda Jesuita</t>
  </si>
  <si>
    <t>Zona deportiva multifuncional (pista, maquinas)</t>
  </si>
  <si>
    <t>Cancha de Voleibol</t>
  </si>
  <si>
    <t>LINK</t>
  </si>
  <si>
    <t>Ir</t>
  </si>
  <si>
    <t>Actividad</t>
  </si>
  <si>
    <t>Líneas de Acción</t>
  </si>
  <si>
    <t>Ejercicio físico y salud</t>
  </si>
  <si>
    <t>Deporte Formativo</t>
  </si>
  <si>
    <t>Deporte Representativo</t>
  </si>
  <si>
    <t>Prácticas Corporales Alternativas</t>
  </si>
  <si>
    <t>Prácticas de Acondicionamiento Físico</t>
  </si>
  <si>
    <t>Prácticas de Contacto con la Naturaleza</t>
  </si>
  <si>
    <t>Línea</t>
  </si>
  <si>
    <t>Principios de epidemiologia</t>
  </si>
  <si>
    <t>Pensar sistémico 2da. Edición</t>
  </si>
  <si>
    <t>Mitos de la Música Nacional</t>
  </si>
  <si>
    <t>Diseño cosmonáutico aplicado a los sistemas sociales</t>
  </si>
  <si>
    <t>Bordes límites y fronteras</t>
  </si>
  <si>
    <t>Estado y perspectivas de las relaciones Colombia-Brasil</t>
  </si>
  <si>
    <t>Ensayos de tensión</t>
  </si>
  <si>
    <t>Historia de Salamina. vida parroquial</t>
  </si>
  <si>
    <t>Hacia la construcción de una política publica</t>
  </si>
  <si>
    <t>Evelio rosero y los ciclos de la creación</t>
  </si>
  <si>
    <t>Introducción a los estudios migratorios</t>
  </si>
  <si>
    <t>La función de la religión en la vida de las víctimas del desplazamiento forzado en Colombia</t>
  </si>
  <si>
    <t>Los cercos del debate sobre la restitución de tierras</t>
  </si>
  <si>
    <t>Libro rojo de aves de Colombia vol. II</t>
  </si>
  <si>
    <t>Rodrigo parra Sandoval</t>
  </si>
  <si>
    <t>Retomemos la economía</t>
  </si>
  <si>
    <t>Reconciliación social como política publica</t>
  </si>
  <si>
    <t>Perspectivas sociológicas de la contabilidad</t>
  </si>
  <si>
    <t>Televisión publica regional en tiempos</t>
  </si>
  <si>
    <t>Ergonomía y procesos de diseño 2 edición</t>
  </si>
  <si>
    <t>Inédita. Escritura filosófica</t>
  </si>
  <si>
    <t>Compendio de problemas y conferencias de Química general</t>
  </si>
  <si>
    <t>El patrimonio arquitectónico del Valle del Cauca</t>
  </si>
  <si>
    <t>Guía de laboratorios. Control estadístico de procesos</t>
  </si>
  <si>
    <t>Manual de practicas de laboratorio de química general</t>
  </si>
  <si>
    <t>Filosofía y Dolor</t>
  </si>
  <si>
    <t>Tierra y Genero. Dilemas obstáculo</t>
  </si>
  <si>
    <t>Movimientos Sociales de Internet</t>
  </si>
  <si>
    <t>Psicopatología básica (5 edición)</t>
  </si>
  <si>
    <t>Quinta sion los judíos y la conformación del espacio</t>
  </si>
  <si>
    <t>Los Métodos en Teología - reimpresión</t>
  </si>
  <si>
    <t>Manual De Laboratorio Proceso Biotecnológicos</t>
  </si>
  <si>
    <t>Entre el azadón y el Smartphone</t>
  </si>
  <si>
    <t>Humboldiana neogranadina. Índex</t>
  </si>
  <si>
    <t>Actualidad de Jesucristo</t>
  </si>
  <si>
    <t>Cristología y mujer</t>
  </si>
  <si>
    <t>Ecoteología</t>
  </si>
  <si>
    <t>Escatología de la liberación</t>
  </si>
  <si>
    <t>Fe de Jesucristo</t>
  </si>
  <si>
    <t>Revelación y la actividad</t>
  </si>
  <si>
    <t>Teología como gramática de liberación</t>
  </si>
  <si>
    <t>Textos escogidos de San Francisco Javier</t>
  </si>
  <si>
    <t>Adiós a Lenín</t>
  </si>
  <si>
    <t>Prostitución y mujeres públicas en Bogotá, 1886-1930</t>
  </si>
  <si>
    <t>Formato</t>
  </si>
  <si>
    <t>Clase de documentación</t>
  </si>
  <si>
    <t>Biblioteca/Centro de Documentación</t>
  </si>
  <si>
    <t>Uso de equipos y salas de estudio</t>
  </si>
  <si>
    <r>
      <t>ÁREA (m</t>
    </r>
    <r>
      <rPr>
        <b/>
        <vertAlign val="superscript"/>
        <sz val="11"/>
        <color theme="0"/>
        <rFont val="Bahnschrift SemiCondensed"/>
        <family val="2"/>
      </rPr>
      <t>2)</t>
    </r>
  </si>
  <si>
    <t>Auditorio Alejandro Novoa</t>
  </si>
  <si>
    <t>Edificio  Gabriel Giraldo S.J.</t>
  </si>
  <si>
    <t>Edificio Angel Valtierra S.J.</t>
  </si>
  <si>
    <t>Edificio Carlos Arbeláez Camacho</t>
  </si>
  <si>
    <t>Edificio Carlos Ortiz S.J.</t>
  </si>
  <si>
    <t>Edificio Felix Restrepo S.J.</t>
  </si>
  <si>
    <t>Edificio Fernando Barón S.J.</t>
  </si>
  <si>
    <t>Edificio Gabriel Giraldo S.J.</t>
  </si>
  <si>
    <t>Edificio Gerardo Arango Puerta S.J.</t>
  </si>
  <si>
    <t>Edificio Jesús Emilio Ramírez S.J.</t>
  </si>
  <si>
    <t>Edificio Jesús María Fernández S.J.</t>
  </si>
  <si>
    <t>Edificio Jorge Hoyos S.J.</t>
  </si>
  <si>
    <t>Edificio José Del Carmen Acosta S.J.</t>
  </si>
  <si>
    <t>Edificio José Rafael Arboleda S.J.</t>
  </si>
  <si>
    <t>Edificio Julio Carrizosa</t>
  </si>
  <si>
    <t>Edificio Lorenzo Uribe S.J.</t>
  </si>
  <si>
    <t>Edificio Manuel Briceño Jauregui S.J.</t>
  </si>
  <si>
    <t>Edificio Pedro Arrupe S.J.</t>
  </si>
  <si>
    <t>Edificio Rafael Arboleda S.J.</t>
  </si>
  <si>
    <t>Salas de Cómputo de Educación Continua</t>
  </si>
  <si>
    <t>Salas de Cómputo</t>
  </si>
  <si>
    <t>Edificio Centro Javeriano de Formación Deportiva</t>
  </si>
  <si>
    <t>Edificio Facultad de Odontología</t>
  </si>
  <si>
    <t>Edificio Hospital Universitario de San Ignacio</t>
  </si>
  <si>
    <t>Edificio Talleres de Arquitectura</t>
  </si>
  <si>
    <t>Auditorios y Laboratorios</t>
  </si>
  <si>
    <t>De uso General</t>
  </si>
  <si>
    <t>Edificio CTAI - Facultad de Ingeniería</t>
  </si>
  <si>
    <t>Salas Cómputo Dti</t>
  </si>
  <si>
    <t>Ctai</t>
  </si>
  <si>
    <t>Ztec</t>
  </si>
  <si>
    <t>Portátiles Préstamo</t>
  </si>
  <si>
    <t>Salas Y Laboratorios</t>
  </si>
  <si>
    <t>Aula Móvil</t>
  </si>
  <si>
    <t>Ciencias de La Información</t>
  </si>
  <si>
    <t>Sala de Cómputo Pablo Vi</t>
  </si>
  <si>
    <t>Cubiculos 3er Piso</t>
  </si>
  <si>
    <t>Biblioteca Alfonso Borrero Cabal S.J.</t>
  </si>
  <si>
    <t>Biblioteca Mario Valenzuela S.J.</t>
  </si>
  <si>
    <t>Salas de Cómputo, Edificio Fernando Barón S.J.</t>
  </si>
  <si>
    <t>Edificio José Gabriel Maldonado S.J.</t>
  </si>
  <si>
    <t>Uso General </t>
  </si>
  <si>
    <t>Auditorio/Sala Guillermo Hoyos</t>
  </si>
  <si>
    <t>Personal planta</t>
  </si>
  <si>
    <t>Oficina de Servicios Operacionales</t>
  </si>
  <si>
    <t>Uso</t>
  </si>
  <si>
    <t>Tipo de intervención</t>
  </si>
  <si>
    <t>Académico</t>
  </si>
  <si>
    <t>Administrativo</t>
  </si>
  <si>
    <t>Complementario</t>
  </si>
  <si>
    <t>Área (m2)</t>
  </si>
  <si>
    <t>Tabla B-13: Becas otorgadas y montos desembolsados según periodo académico por benefactor</t>
  </si>
  <si>
    <t>Facultades</t>
  </si>
  <si>
    <t>Departamentos</t>
  </si>
  <si>
    <t>Extensión</t>
  </si>
  <si>
    <t>Dato</t>
  </si>
  <si>
    <t>Dato2</t>
  </si>
  <si>
    <t>Dato3</t>
  </si>
  <si>
    <t>Maestría en Extensión</t>
  </si>
  <si>
    <t>Acreditación Institucional de Alta Calidad</t>
  </si>
  <si>
    <t>Programas Acreditados de Pregrado</t>
  </si>
  <si>
    <t>Programas Acreditados de Posgrado</t>
  </si>
  <si>
    <t>Resolución 2333 del 6 de marzo de 2012 del MEN</t>
  </si>
  <si>
    <t>Convenios</t>
  </si>
  <si>
    <t>Estudiantes de la universidad hacia el exterior **</t>
  </si>
  <si>
    <t>Estudiantes extranjeros en la universidad</t>
  </si>
  <si>
    <t>Según título académico *</t>
  </si>
  <si>
    <t>Según equivalentes de tiempo completo</t>
  </si>
  <si>
    <t>Cantidad de Profesores</t>
  </si>
  <si>
    <t>Sub-Especialización Clínica</t>
  </si>
  <si>
    <t>Grupos de investigación reconocidos por  COLCIENCIAS</t>
  </si>
  <si>
    <t>Actividades de Educación Continua</t>
  </si>
  <si>
    <t>Participantes de Educación Continua</t>
  </si>
  <si>
    <t>Proyectos de consultoría</t>
  </si>
  <si>
    <t>Monto de proyectos de consultoría</t>
  </si>
  <si>
    <t>Hectáreas del campus</t>
  </si>
  <si>
    <t>Edificaciones</t>
  </si>
  <si>
    <t>Área total construida (m2)</t>
  </si>
  <si>
    <t>Número de títulos de libros</t>
  </si>
  <si>
    <t>Número de volúmenes de libros</t>
  </si>
  <si>
    <t>Bases de datos referenciales y de textos completos</t>
  </si>
  <si>
    <t>Valores</t>
  </si>
  <si>
    <t>10. Investigación</t>
  </si>
  <si>
    <t>11. Educación Contínua</t>
  </si>
  <si>
    <t>12. Consultorías</t>
  </si>
  <si>
    <t>13. Infraestructura Física</t>
  </si>
  <si>
    <t>14. Bibliotecas</t>
  </si>
  <si>
    <t>01. Información Institucional</t>
  </si>
  <si>
    <t>02. Programas Académicos</t>
  </si>
  <si>
    <t>03. Acreditación</t>
  </si>
  <si>
    <t>04. Estudiantes Matriculados</t>
  </si>
  <si>
    <t>05. Estudiantes Graduados</t>
  </si>
  <si>
    <t>06. Internacionalización</t>
  </si>
  <si>
    <t>07. Profesores de planta</t>
  </si>
  <si>
    <t>08. Profesores de hora cátedra</t>
  </si>
  <si>
    <t>09. Empleados Administrativos</t>
  </si>
  <si>
    <t>298.156</t>
  </si>
  <si>
    <t>61.343</t>
  </si>
  <si>
    <t>433.416</t>
  </si>
  <si>
    <t>86.454</t>
  </si>
  <si>
    <t>$11.447.424.490</t>
  </si>
  <si>
    <t>$11.900.389.952</t>
  </si>
  <si>
    <t>23.680</t>
  </si>
  <si>
    <t>7.697</t>
  </si>
  <si>
    <t>1.611</t>
  </si>
  <si>
    <t>1.722</t>
  </si>
  <si>
    <t>1.562</t>
  </si>
  <si>
    <t>3.269</t>
  </si>
  <si>
    <t>1.029</t>
  </si>
  <si>
    <t>1.387</t>
  </si>
  <si>
    <t>1.908</t>
  </si>
  <si>
    <t>19.433</t>
  </si>
  <si>
    <t>7.145</t>
  </si>
  <si>
    <t>233.233m2</t>
  </si>
  <si>
    <t>116.720m2</t>
  </si>
  <si>
    <t>2.185</t>
  </si>
  <si>
    <t>1.293</t>
  </si>
  <si>
    <t>1.058</t>
  </si>
  <si>
    <t>Índice de tablas &gt;&gt;</t>
  </si>
  <si>
    <t>Boletín Estadístico</t>
  </si>
  <si>
    <t>Resumen Estadístico</t>
  </si>
  <si>
    <t>Propiedad exclusiva de la Pontificia Universidad Javeriana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</si>
</sst>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quot;$&quot;#,##0"/>
    <numFmt numFmtId="168" formatCode="0.0%"/>
    <numFmt numFmtId="169" formatCode="_-* #,##0.0_-;\-* #,##0.0_-;_-* &quot;-&quot;_-;_-@_-"/>
    <numFmt numFmtId="170" formatCode="_-* #,##0.00_-;\-* #,##0.00_-;_-* &quot;-&quot;_-;_-@_-"/>
    <numFmt numFmtId="171" formatCode="_(&quot;$&quot;\ * #.##0.00_);_(&quot;$&quot;\ * \(#.##0.00\);_(&quot;$&quot;\ * &quot;-&quot;??_);_(@_)"/>
    <numFmt numFmtId="172" formatCode="_(* #.##0.00_);_(* \(#.##0.00\);_(* &quot;-&quot;??_);_(@_)"/>
    <numFmt numFmtId="173" formatCode="_-* #.##0_-;\-* #.##0_-;_-* &quot;-&quot;_-;_-@_-"/>
    <numFmt numFmtId="174" formatCode="_-&quot;$&quot;* #.##0_-;\-&quot;$&quot;* #.##0_-;_-&quot;$&quot;* &quot;-&quot;_-;_-@_-"/>
    <numFmt numFmtId="175" formatCode="_-&quot;$&quot;* #.#_-;\-&quot;$&quot;* #.#_-;_-&quot;$&quot;* &quot;-&quot;_-;_-@_-"/>
  </numFmts>
  <fonts count="49">
    <font>
      <sz val="11"/>
      <color theme="1"/>
      <name val="Yu Gothic UI Light"/>
      <family val="2"/>
    </font>
    <font>
      <sz val="11"/>
      <color theme="1"/>
      <name val="Calibri"/>
      <family val="2"/>
      <scheme val="minor"/>
    </font>
    <font>
      <sz val="11"/>
      <color theme="0"/>
      <name val="Yu Gothic UI Light"/>
      <family val="2"/>
    </font>
    <font>
      <sz val="11"/>
      <color theme="1" tint="0.249977111117893"/>
      <name val="Yu Gothic UI Light"/>
      <family val="2"/>
    </font>
    <font>
      <sz val="11"/>
      <color theme="1"/>
      <name val="Yu Gothic UI Light"/>
      <family val="2"/>
    </font>
    <font>
      <sz val="11"/>
      <color theme="1"/>
      <name val="Calibri"/>
      <family val="2"/>
      <scheme val="minor"/>
    </font>
    <font>
      <b/>
      <sz val="9"/>
      <color indexed="81"/>
      <name val="Tahoma"/>
      <family val="2"/>
    </font>
    <font>
      <sz val="9"/>
      <color indexed="81"/>
      <name val="Tahoma"/>
      <family val="2"/>
    </font>
    <font>
      <sz val="12"/>
      <color theme="1"/>
      <name val="Calibri"/>
      <family val="2"/>
      <scheme val="minor"/>
    </font>
    <font>
      <sz val="10"/>
      <name val="Arial Unicode MS"/>
      <family val="2"/>
    </font>
    <font>
      <sz val="11"/>
      <color rgb="FF006100"/>
      <name val="Calibri"/>
      <family val="2"/>
      <scheme val="minor"/>
    </font>
    <font>
      <sz val="10"/>
      <name val="Arial"/>
      <family val="2"/>
    </font>
    <font>
      <sz val="11"/>
      <color rgb="FFFF0000"/>
      <name val="Yu Gothic UI Light"/>
      <family val="2"/>
    </font>
    <font>
      <sz val="11"/>
      <name val="Yu Gothic UI Light"/>
      <family val="2"/>
    </font>
    <font>
      <sz val="11"/>
      <color theme="0" tint="-0.14999847407452621"/>
      <name val="Yu Gothic UI Light"/>
      <family val="2"/>
    </font>
    <font>
      <sz val="11"/>
      <color theme="1"/>
      <name val="Segoe UI Light"/>
      <family val="2"/>
    </font>
    <font>
      <sz val="11"/>
      <color theme="0"/>
      <name val="Bahnschrift SemiCondensed"/>
      <family val="2"/>
    </font>
    <font>
      <sz val="11"/>
      <color theme="1"/>
      <name val="Bahnschrift SemiCondensed"/>
      <family val="2"/>
    </font>
    <font>
      <sz val="11"/>
      <color theme="1" tint="0.249977111117893"/>
      <name val="Bahnschrift SemiCondensed"/>
      <family val="2"/>
    </font>
    <font>
      <b/>
      <sz val="11"/>
      <color theme="0"/>
      <name val="Bahnschrift SemiCondensed"/>
      <family val="2"/>
    </font>
    <font>
      <b/>
      <sz val="10"/>
      <color theme="0"/>
      <name val="Bahnschrift SemiCondensed"/>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Bahnschrift SemiCondensed"/>
      <family val="2"/>
    </font>
    <font>
      <sz val="10"/>
      <name val="Arial Unicode MS"/>
    </font>
    <font>
      <sz val="11"/>
      <color theme="0"/>
      <name val="Bahnschrift SemiLight SemiConde"/>
      <family val="2"/>
    </font>
    <font>
      <sz val="11"/>
      <color theme="1" tint="0.249977111117893"/>
      <name val="Bahnschrift SemiLight SemiConde"/>
      <family val="2"/>
    </font>
    <font>
      <sz val="11"/>
      <color theme="1"/>
      <name val="Bahnschrift SemiLight SemiConde"/>
      <family val="2"/>
    </font>
    <font>
      <u/>
      <sz val="11"/>
      <color theme="10"/>
      <name val="Calibri"/>
      <family val="2"/>
      <scheme val="minor"/>
    </font>
    <font>
      <b/>
      <sz val="16"/>
      <color theme="0"/>
      <name val="Bahnschrift SemiCondensed"/>
      <family val="2"/>
    </font>
    <font>
      <u/>
      <sz val="16"/>
      <color theme="0"/>
      <name val="Bahnschrift SemiCondensed"/>
      <family val="2"/>
    </font>
    <font>
      <sz val="16"/>
      <color theme="0"/>
      <name val="Bahnschrift SemiCondensed"/>
      <family val="2"/>
    </font>
    <font>
      <b/>
      <vertAlign val="superscript"/>
      <sz val="11"/>
      <color theme="0"/>
      <name val="Bahnschrift SemiCondensed"/>
      <family val="2"/>
    </font>
    <font>
      <sz val="11"/>
      <color theme="1"/>
      <name val="Eras Medium ITC"/>
      <family val="2"/>
    </font>
    <font>
      <sz val="20"/>
      <color theme="0"/>
      <name val="Bahnschrift SemiCondensed"/>
      <family val="2"/>
    </font>
    <font>
      <sz val="28"/>
      <color theme="0"/>
      <name val="Bahnschrift SemiCondensed"/>
      <family val="2"/>
    </font>
  </fonts>
  <fills count="60">
    <fill>
      <patternFill patternType="none"/>
    </fill>
    <fill>
      <patternFill patternType="gray125"/>
    </fill>
    <fill>
      <patternFill patternType="solid">
        <fgColor rgb="FF545454"/>
        <bgColor indexed="64"/>
      </patternFill>
    </fill>
    <fill>
      <patternFill patternType="solid">
        <fgColor rgb="FFC6EFCE"/>
      </patternFill>
    </fill>
    <fill>
      <patternFill patternType="solid">
        <fgColor rgb="FF0078A2"/>
        <bgColor indexed="64"/>
      </patternFill>
    </fill>
    <fill>
      <patternFill patternType="solid">
        <fgColor theme="1" tint="0.249977111117893"/>
        <bgColor indexed="64"/>
      </patternFill>
    </fill>
    <fill>
      <patternFill patternType="solid">
        <fgColor theme="1" tint="0.249977111117893"/>
        <bgColor theme="0" tint="-0.14999847407452621"/>
      </patternFill>
    </fill>
    <fill>
      <patternFill patternType="solid">
        <fgColor rgb="FFFFFF00"/>
        <bgColor indexed="64"/>
      </patternFill>
    </fill>
    <fill>
      <patternFill patternType="solid">
        <fgColor theme="1" tint="0.249977111117893"/>
        <bgColor theme="6"/>
      </patternFill>
    </fill>
    <fill>
      <patternFill patternType="solid">
        <fgColor theme="7" tint="0.59999389629810485"/>
        <bgColor indexed="64"/>
      </patternFill>
    </fill>
    <fill>
      <patternFill patternType="solid">
        <fgColor rgb="FFB7ECFF"/>
        <bgColor indexed="64"/>
      </patternFill>
    </fill>
    <fill>
      <patternFill patternType="darkUp">
        <bgColor theme="0"/>
      </patternFill>
    </fill>
    <fill>
      <patternFill patternType="solid">
        <fgColor rgb="FFC00000"/>
        <bgColor indexed="64"/>
      </patternFill>
    </fill>
    <fill>
      <patternFill patternType="solid">
        <fgColor theme="1" tint="0.34998626667073579"/>
        <bgColor indexed="64"/>
      </patternFill>
    </fill>
    <fill>
      <patternFill patternType="solid">
        <fgColor theme="7" tint="0.79998168889431442"/>
        <bgColor indexed="64"/>
      </patternFill>
    </fill>
    <fill>
      <patternFill patternType="solid">
        <fgColor rgb="FF6DB899"/>
        <bgColor indexed="64"/>
      </patternFill>
    </fill>
    <fill>
      <patternFill patternType="solid">
        <fgColor rgb="FF00B0F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9ED6"/>
        <bgColor indexed="64"/>
      </patternFill>
    </fill>
    <fill>
      <patternFill patternType="solid">
        <fgColor rgb="FF3D4751"/>
        <bgColor indexed="64"/>
      </patternFill>
    </fill>
    <fill>
      <patternFill patternType="solid">
        <fgColor rgb="FF2A4556"/>
        <bgColor indexed="64"/>
      </patternFill>
    </fill>
    <fill>
      <patternFill patternType="solid">
        <fgColor rgb="FF003B50"/>
        <bgColor indexed="64"/>
      </patternFill>
    </fill>
    <fill>
      <patternFill patternType="solid">
        <fgColor rgb="FF005776"/>
        <bgColor indexed="64"/>
      </patternFill>
    </fill>
    <fill>
      <patternFill patternType="solid">
        <fgColor rgb="FF006082"/>
        <bgColor indexed="64"/>
      </patternFill>
    </fill>
    <fill>
      <patternFill patternType="solid">
        <fgColor rgb="FF00759E"/>
        <bgColor indexed="64"/>
      </patternFill>
    </fill>
    <fill>
      <patternFill patternType="solid">
        <fgColor rgb="FF008EC0"/>
        <bgColor indexed="64"/>
      </patternFill>
    </fill>
    <fill>
      <patternFill patternType="solid">
        <fgColor rgb="FF0097CC"/>
        <bgColor indexed="64"/>
      </patternFill>
    </fill>
    <fill>
      <patternFill patternType="solid">
        <fgColor rgb="FF009AD0"/>
        <bgColor indexed="64"/>
      </patternFill>
    </fill>
    <fill>
      <patternFill patternType="solid">
        <fgColor rgb="FF00A1DA"/>
        <bgColor indexed="64"/>
      </patternFill>
    </fill>
    <fill>
      <patternFill patternType="solid">
        <fgColor rgb="FF00ADEA"/>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0" tint="-0.499984740745262"/>
      </right>
      <top/>
      <bottom/>
      <diagonal/>
    </border>
    <border>
      <left style="thin">
        <color theme="0" tint="-0.499984740745262"/>
      </left>
      <right style="thin">
        <color theme="0" tint="-0.499984740745262"/>
      </right>
      <top style="thin">
        <color indexed="64"/>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9ED6"/>
      </left>
      <right style="thin">
        <color rgb="FF009ED6"/>
      </right>
      <top style="thin">
        <color rgb="FF009ED6"/>
      </top>
      <bottom style="thin">
        <color rgb="FF009ED6"/>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rgb="FF00B0F0"/>
      </left>
      <right style="medium">
        <color rgb="FF00B0F0"/>
      </right>
      <top style="medium">
        <color rgb="FF00B0F0"/>
      </top>
      <bottom style="medium">
        <color rgb="FF00B0F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s>
  <cellStyleXfs count="141">
    <xf numFmtId="0" fontId="0" fillId="0" borderId="0"/>
    <xf numFmtId="0" fontId="5" fillId="0" borderId="0"/>
    <xf numFmtId="43" fontId="5" fillId="0" borderId="0" applyFont="0" applyFill="0" applyBorder="0" applyAlignment="0" applyProtection="0"/>
    <xf numFmtId="166" fontId="5" fillId="0" borderId="0" applyFont="0" applyFill="0" applyBorder="0" applyAlignment="0" applyProtection="0"/>
    <xf numFmtId="0" fontId="9"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0" fillId="3" borderId="0" applyNumberFormat="0" applyBorder="0" applyAlignment="0" applyProtection="0"/>
    <xf numFmtId="0" fontId="5" fillId="0" borderId="0"/>
    <xf numFmtId="0" fontId="8" fillId="0" borderId="0"/>
    <xf numFmtId="9" fontId="8" fillId="0" borderId="0" applyFont="0" applyFill="0" applyBorder="0" applyAlignment="0" applyProtection="0"/>
    <xf numFmtId="166" fontId="9" fillId="0" borderId="0" applyFont="0" applyFill="0" applyBorder="0" applyAlignment="0" applyProtection="0"/>
    <xf numFmtId="0" fontId="9" fillId="0" borderId="0"/>
    <xf numFmtId="0" fontId="9" fillId="0" borderId="0"/>
    <xf numFmtId="0" fontId="11" fillId="0" borderId="0"/>
    <xf numFmtId="0" fontId="9" fillId="0" borderId="0"/>
    <xf numFmtId="0" fontId="8" fillId="0" borderId="0"/>
    <xf numFmtId="0" fontId="8" fillId="0" borderId="0"/>
    <xf numFmtId="9" fontId="8" fillId="0" borderId="0" applyFont="0" applyFill="0" applyBorder="0" applyAlignment="0" applyProtection="0"/>
    <xf numFmtId="0" fontId="9"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9"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5" fillId="0" borderId="0" applyFont="0" applyFill="0" applyBorder="0" applyAlignment="0" applyProtection="0"/>
    <xf numFmtId="0" fontId="9" fillId="0" borderId="0"/>
    <xf numFmtId="0" fontId="9" fillId="0" borderId="0"/>
    <xf numFmtId="166" fontId="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0" fontId="5" fillId="0" borderId="0"/>
    <xf numFmtId="166" fontId="5" fillId="0" borderId="0" applyFont="0" applyFill="0" applyBorder="0" applyAlignment="0" applyProtection="0"/>
    <xf numFmtId="171" fontId="5"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5"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3" fontId="4" fillId="0" borderId="0" applyFont="0" applyFill="0" applyBorder="0" applyAlignment="0" applyProtection="0"/>
    <xf numFmtId="0" fontId="5" fillId="0" borderId="0"/>
    <xf numFmtId="0" fontId="15" fillId="0" borderId="0"/>
    <xf numFmtId="0" fontId="21" fillId="0" borderId="0" applyNumberFormat="0" applyFill="0" applyBorder="0" applyAlignment="0" applyProtection="0"/>
    <xf numFmtId="0" fontId="22" fillId="0" borderId="14" applyNumberFormat="0" applyFill="0" applyAlignment="0" applyProtection="0"/>
    <xf numFmtId="0" fontId="23" fillId="0" borderId="15" applyNumberFormat="0" applyFill="0" applyAlignment="0" applyProtection="0"/>
    <xf numFmtId="0" fontId="24" fillId="0" borderId="16" applyNumberFormat="0" applyFill="0" applyAlignment="0" applyProtection="0"/>
    <xf numFmtId="0" fontId="24" fillId="0" borderId="0" applyNumberFormat="0" applyFill="0" applyBorder="0" applyAlignment="0" applyProtection="0"/>
    <xf numFmtId="0" fontId="10" fillId="3" borderId="0" applyNumberFormat="0" applyBorder="0" applyAlignment="0" applyProtection="0"/>
    <xf numFmtId="0" fontId="25" fillId="17" borderId="0" applyNumberFormat="0" applyBorder="0" applyAlignment="0" applyProtection="0"/>
    <xf numFmtId="0" fontId="26" fillId="18" borderId="0" applyNumberFormat="0" applyBorder="0" applyAlignment="0" applyProtection="0"/>
    <xf numFmtId="0" fontId="27" fillId="19" borderId="17" applyNumberFormat="0" applyAlignment="0" applyProtection="0"/>
    <xf numFmtId="0" fontId="28" fillId="20" borderId="18" applyNumberFormat="0" applyAlignment="0" applyProtection="0"/>
    <xf numFmtId="0" fontId="29" fillId="20" borderId="17" applyNumberFormat="0" applyAlignment="0" applyProtection="0"/>
    <xf numFmtId="0" fontId="30" fillId="0" borderId="19" applyNumberFormat="0" applyFill="0" applyAlignment="0" applyProtection="0"/>
    <xf numFmtId="0" fontId="31" fillId="21" borderId="20"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2" applyNumberFormat="0" applyFill="0" applyAlignment="0" applyProtection="0"/>
    <xf numFmtId="0" fontId="35"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5" fillId="46" borderId="0" applyNumberFormat="0" applyBorder="0" applyAlignment="0" applyProtection="0"/>
    <xf numFmtId="0" fontId="37" fillId="0" borderId="0"/>
    <xf numFmtId="0" fontId="1" fillId="0" borderId="0"/>
    <xf numFmtId="0" fontId="1" fillId="22" borderId="21" applyNumberFormat="0" applyFont="0" applyAlignment="0" applyProtection="0"/>
    <xf numFmtId="0" fontId="1" fillId="0" borderId="0"/>
    <xf numFmtId="0" fontId="41" fillId="0" borderId="0" applyNumberFormat="0" applyFill="0" applyBorder="0" applyAlignment="0" applyProtection="0"/>
  </cellStyleXfs>
  <cellXfs count="355">
    <xf numFmtId="0" fontId="0" fillId="0" borderId="0" xfId="0"/>
    <xf numFmtId="0" fontId="0" fillId="0" borderId="0" xfId="0" applyAlignment="1">
      <alignment vertical="center"/>
    </xf>
    <xf numFmtId="0" fontId="4" fillId="0" borderId="0" xfId="0" applyFont="1"/>
    <xf numFmtId="0" fontId="4" fillId="0" borderId="2" xfId="1" applyFont="1" applyBorder="1"/>
    <xf numFmtId="0" fontId="4" fillId="0" borderId="4" xfId="36" applyFont="1" applyBorder="1" applyAlignment="1">
      <alignment vertical="center"/>
    </xf>
    <xf numFmtId="0" fontId="0" fillId="0" borderId="2" xfId="36" applyFont="1" applyBorder="1" applyAlignment="1">
      <alignment vertical="center"/>
    </xf>
    <xf numFmtId="0" fontId="4" fillId="0" borderId="4" xfId="36" applyFont="1" applyBorder="1" applyAlignment="1">
      <alignment horizontal="center" vertical="center"/>
    </xf>
    <xf numFmtId="0" fontId="4" fillId="0" borderId="2" xfId="1" applyFont="1" applyBorder="1" applyAlignment="1">
      <alignment horizontal="center" vertical="center"/>
    </xf>
    <xf numFmtId="0" fontId="4" fillId="0" borderId="2" xfId="36" applyFont="1" applyBorder="1" applyAlignment="1">
      <alignment vertical="center"/>
    </xf>
    <xf numFmtId="0" fontId="4" fillId="0" borderId="2" xfId="36" applyFont="1" applyBorder="1" applyAlignment="1">
      <alignment horizontal="center" vertical="center"/>
    </xf>
    <xf numFmtId="0" fontId="0" fillId="0" borderId="2" xfId="36" applyFont="1" applyBorder="1" applyAlignment="1">
      <alignment horizontal="center" vertical="center"/>
    </xf>
    <xf numFmtId="0" fontId="4" fillId="0" borderId="2" xfId="1" applyFont="1" applyBorder="1" applyAlignment="1">
      <alignment horizontal="center"/>
    </xf>
    <xf numFmtId="0" fontId="2" fillId="5" borderId="2" xfId="1" applyFont="1" applyFill="1" applyBorder="1"/>
    <xf numFmtId="0" fontId="2" fillId="4" borderId="2" xfId="1" applyFont="1" applyFill="1" applyBorder="1"/>
    <xf numFmtId="0" fontId="2" fillId="5" borderId="2" xfId="36" applyFont="1" applyFill="1" applyBorder="1" applyAlignment="1">
      <alignment vertical="center"/>
    </xf>
    <xf numFmtId="0" fontId="2" fillId="4" borderId="2" xfId="36" applyFont="1" applyFill="1" applyBorder="1" applyAlignment="1">
      <alignment vertical="center"/>
    </xf>
    <xf numFmtId="0" fontId="2" fillId="4" borderId="4" xfId="36" applyFont="1" applyFill="1" applyBorder="1" applyAlignment="1">
      <alignment vertical="center"/>
    </xf>
    <xf numFmtId="0" fontId="2" fillId="5" borderId="2" xfId="36" applyFont="1" applyFill="1" applyBorder="1"/>
    <xf numFmtId="0" fontId="2" fillId="5" borderId="2" xfId="36" applyFont="1" applyFill="1" applyBorder="1" applyAlignment="1">
      <alignment horizontal="center" vertical="center" wrapText="1"/>
    </xf>
    <xf numFmtId="0" fontId="2" fillId="5" borderId="2" xfId="36" applyFont="1" applyFill="1" applyBorder="1" applyAlignment="1">
      <alignment horizontal="center" vertical="center"/>
    </xf>
    <xf numFmtId="0" fontId="2" fillId="5" borderId="4" xfId="36" applyFont="1" applyFill="1" applyBorder="1" applyAlignment="1">
      <alignment vertical="center"/>
    </xf>
    <xf numFmtId="0" fontId="2" fillId="5" borderId="2" xfId="1" applyFont="1" applyFill="1" applyBorder="1" applyAlignment="1">
      <alignment horizontal="center" vertical="center"/>
    </xf>
    <xf numFmtId="49" fontId="0" fillId="0" borderId="2" xfId="36" applyNumberFormat="1" applyFont="1" applyBorder="1" applyAlignment="1">
      <alignment horizontal="center" vertical="center"/>
    </xf>
    <xf numFmtId="0" fontId="2" fillId="4" borderId="2" xfId="36" applyFont="1" applyFill="1" applyBorder="1"/>
    <xf numFmtId="0" fontId="0" fillId="0" borderId="0" xfId="0" applyAlignment="1">
      <alignment horizontal="left" vertical="center"/>
    </xf>
    <xf numFmtId="0" fontId="2" fillId="5" borderId="3" xfId="0" applyFont="1" applyFill="1" applyBorder="1" applyAlignment="1">
      <alignment horizontal="center" vertical="center" wrapText="1"/>
    </xf>
    <xf numFmtId="41" fontId="3" fillId="0" borderId="2" xfId="70" applyFont="1" applyBorder="1" applyAlignment="1">
      <alignment vertical="center"/>
    </xf>
    <xf numFmtId="0" fontId="2" fillId="5" borderId="5" xfId="0" applyFont="1" applyFill="1" applyBorder="1" applyAlignment="1">
      <alignment horizontal="center" vertical="center" wrapText="1"/>
    </xf>
    <xf numFmtId="0" fontId="3" fillId="0" borderId="2" xfId="36" applyFont="1" applyBorder="1" applyAlignment="1">
      <alignment horizontal="center" vertical="center"/>
    </xf>
    <xf numFmtId="0" fontId="3" fillId="0" borderId="2" xfId="36" applyFont="1" applyBorder="1" applyAlignment="1">
      <alignment vertical="center"/>
    </xf>
    <xf numFmtId="0" fontId="3" fillId="0" borderId="2" xfId="36" applyFont="1" applyBorder="1"/>
    <xf numFmtId="0" fontId="2" fillId="5" borderId="5" xfId="0" applyFont="1" applyFill="1" applyBorder="1" applyAlignment="1">
      <alignment horizontal="center" vertical="center"/>
    </xf>
    <xf numFmtId="0" fontId="3" fillId="9" borderId="2" xfId="36" applyFont="1" applyFill="1" applyBorder="1" applyAlignment="1">
      <alignment horizontal="center" vertical="center"/>
    </xf>
    <xf numFmtId="0" fontId="0" fillId="0" borderId="0" xfId="0" applyAlignment="1">
      <alignment horizontal="center" vertical="center"/>
    </xf>
    <xf numFmtId="0" fontId="12" fillId="0" borderId="0" xfId="0" applyFont="1"/>
    <xf numFmtId="0" fontId="2" fillId="6" borderId="2" xfId="36" applyFont="1" applyFill="1" applyBorder="1" applyAlignment="1">
      <alignment horizontal="center" vertical="center" wrapText="1"/>
    </xf>
    <xf numFmtId="41" fontId="3" fillId="0" borderId="2" xfId="70" applyFont="1" applyBorder="1" applyAlignment="1">
      <alignment horizontal="center" vertical="center"/>
    </xf>
    <xf numFmtId="0" fontId="2" fillId="2" borderId="2" xfId="36" applyFont="1" applyFill="1" applyBorder="1" applyAlignment="1">
      <alignment vertical="center"/>
    </xf>
    <xf numFmtId="0" fontId="3" fillId="10" borderId="2" xfId="36" applyFont="1" applyFill="1" applyBorder="1" applyAlignment="1">
      <alignment vertical="center"/>
    </xf>
    <xf numFmtId="0" fontId="2" fillId="5" borderId="4" xfId="36" applyFont="1" applyFill="1" applyBorder="1" applyAlignment="1">
      <alignment horizontal="center" vertical="center" wrapText="1"/>
    </xf>
    <xf numFmtId="0" fontId="2" fillId="5" borderId="4" xfId="36" applyFont="1" applyFill="1" applyBorder="1" applyAlignment="1">
      <alignment horizontal="left" vertical="center" wrapText="1"/>
    </xf>
    <xf numFmtId="0" fontId="2" fillId="5" borderId="4" xfId="36" applyFont="1" applyFill="1" applyBorder="1" applyAlignment="1">
      <alignment horizontal="left" vertical="center"/>
    </xf>
    <xf numFmtId="0" fontId="2" fillId="5" borderId="4" xfId="36" applyFont="1" applyFill="1" applyBorder="1" applyAlignment="1">
      <alignment horizontal="center" vertical="center"/>
    </xf>
    <xf numFmtId="169" fontId="3" fillId="0" borderId="2" xfId="70" applyNumberFormat="1" applyFont="1" applyBorder="1" applyAlignment="1">
      <alignment vertical="center"/>
    </xf>
    <xf numFmtId="170" fontId="3" fillId="0" borderId="2" xfId="70" applyNumberFormat="1" applyFont="1" applyBorder="1" applyAlignment="1">
      <alignment vertical="center"/>
    </xf>
    <xf numFmtId="0" fontId="3" fillId="0" borderId="7" xfId="36" applyFont="1" applyBorder="1" applyAlignment="1">
      <alignment vertical="center"/>
    </xf>
    <xf numFmtId="0" fontId="0" fillId="0" borderId="4" xfId="36" applyFont="1" applyBorder="1" applyAlignment="1">
      <alignment vertical="center"/>
    </xf>
    <xf numFmtId="0" fontId="0" fillId="0" borderId="2" xfId="1" applyFont="1" applyBorder="1"/>
    <xf numFmtId="41" fontId="3" fillId="0" borderId="2" xfId="70" applyFont="1" applyBorder="1" applyAlignment="1">
      <alignment horizontal="center"/>
    </xf>
    <xf numFmtId="0" fontId="14" fillId="12" borderId="2" xfId="36" applyFont="1" applyFill="1" applyBorder="1" applyAlignment="1">
      <alignment horizontal="center" vertical="center"/>
    </xf>
    <xf numFmtId="41" fontId="2" fillId="5" borderId="2" xfId="70" applyFont="1" applyFill="1" applyBorder="1" applyAlignment="1">
      <alignment horizontal="center" vertical="center"/>
    </xf>
    <xf numFmtId="0" fontId="3" fillId="0" borderId="3" xfId="36" applyFont="1" applyBorder="1" applyAlignment="1">
      <alignment vertical="center"/>
    </xf>
    <xf numFmtId="0" fontId="3" fillId="0" borderId="3" xfId="36" applyFont="1" applyBorder="1" applyAlignment="1">
      <alignment horizontal="center" vertical="center"/>
    </xf>
    <xf numFmtId="0" fontId="13" fillId="0" borderId="2" xfId="36" applyFont="1" applyBorder="1" applyAlignment="1">
      <alignment vertical="center"/>
    </xf>
    <xf numFmtId="41" fontId="13" fillId="0" borderId="2" xfId="70" applyFont="1" applyBorder="1" applyAlignment="1">
      <alignment vertical="center"/>
    </xf>
    <xf numFmtId="169" fontId="13" fillId="0" borderId="2" xfId="70" applyNumberFormat="1" applyFont="1" applyBorder="1" applyAlignment="1">
      <alignment vertical="center"/>
    </xf>
    <xf numFmtId="0" fontId="2" fillId="12" borderId="2" xfId="36" applyFont="1" applyFill="1" applyBorder="1" applyAlignment="1">
      <alignment horizontal="center" vertical="center"/>
    </xf>
    <xf numFmtId="0" fontId="2" fillId="13" borderId="2" xfId="36" applyFont="1" applyFill="1" applyBorder="1" applyAlignment="1">
      <alignment vertical="center"/>
    </xf>
    <xf numFmtId="41" fontId="3" fillId="7" borderId="2" xfId="70" applyFont="1" applyFill="1" applyBorder="1" applyAlignment="1">
      <alignment horizontal="center" vertical="center"/>
    </xf>
    <xf numFmtId="41" fontId="3" fillId="0" borderId="8" xfId="70" applyFont="1" applyBorder="1" applyAlignment="1">
      <alignment vertical="center"/>
    </xf>
    <xf numFmtId="0" fontId="4" fillId="0" borderId="5" xfId="1" applyFont="1" applyBorder="1" applyAlignment="1">
      <alignment horizontal="center"/>
    </xf>
    <xf numFmtId="0" fontId="4" fillId="0" borderId="2" xfId="1" applyFont="1" applyBorder="1" applyAlignment="1">
      <alignment horizontal="left" vertical="center"/>
    </xf>
    <xf numFmtId="0" fontId="0" fillId="0" borderId="11" xfId="0" applyBorder="1"/>
    <xf numFmtId="41" fontId="3" fillId="0" borderId="11" xfId="70" applyFont="1" applyBorder="1" applyAlignment="1">
      <alignment vertical="center"/>
    </xf>
    <xf numFmtId="41" fontId="3" fillId="0" borderId="4" xfId="70" applyFont="1" applyBorder="1" applyAlignment="1">
      <alignment vertical="center"/>
    </xf>
    <xf numFmtId="0" fontId="0" fillId="0" borderId="2" xfId="1" applyFont="1" applyBorder="1" applyAlignment="1">
      <alignment horizontal="center" vertical="center"/>
    </xf>
    <xf numFmtId="0" fontId="0" fillId="0" borderId="2" xfId="1" applyFont="1" applyBorder="1" applyAlignment="1">
      <alignment horizontal="left" vertical="center"/>
    </xf>
    <xf numFmtId="41" fontId="0" fillId="0" borderId="0" xfId="70" applyFont="1"/>
    <xf numFmtId="0" fontId="2" fillId="4" borderId="3" xfId="36" applyFont="1" applyFill="1" applyBorder="1" applyAlignment="1">
      <alignment vertical="center"/>
    </xf>
    <xf numFmtId="41" fontId="3" fillId="0" borderId="3" xfId="70" applyFont="1" applyBorder="1" applyAlignment="1">
      <alignment vertical="center"/>
    </xf>
    <xf numFmtId="0" fontId="3" fillId="0" borderId="13" xfId="36" applyFont="1" applyBorder="1" applyAlignment="1">
      <alignment horizontal="center" vertical="center"/>
    </xf>
    <xf numFmtId="0" fontId="2" fillId="4" borderId="13" xfId="36" applyFont="1" applyFill="1" applyBorder="1" applyAlignment="1">
      <alignment vertical="center"/>
    </xf>
    <xf numFmtId="0" fontId="3" fillId="0" borderId="13" xfId="36" applyFont="1" applyBorder="1" applyAlignment="1">
      <alignment vertical="center"/>
    </xf>
    <xf numFmtId="41" fontId="3" fillId="0" borderId="13" xfId="70" applyFont="1" applyBorder="1" applyAlignment="1">
      <alignment vertical="center"/>
    </xf>
    <xf numFmtId="0" fontId="4" fillId="0" borderId="0" xfId="0" applyFont="1" applyAlignment="1">
      <alignment horizontal="center"/>
    </xf>
    <xf numFmtId="41" fontId="0" fillId="0" borderId="2" xfId="70" applyFont="1" applyBorder="1" applyAlignment="1">
      <alignment horizontal="center" vertical="center"/>
    </xf>
    <xf numFmtId="0" fontId="3" fillId="15" borderId="2" xfId="36" applyFont="1" applyFill="1" applyBorder="1" applyAlignment="1">
      <alignment vertical="center"/>
    </xf>
    <xf numFmtId="41" fontId="3" fillId="15" borderId="2" xfId="70" applyFont="1" applyFill="1" applyBorder="1" applyAlignment="1">
      <alignment horizontal="center" vertical="center"/>
    </xf>
    <xf numFmtId="0" fontId="16" fillId="5" borderId="4" xfId="36" applyFont="1" applyFill="1" applyBorder="1" applyAlignment="1">
      <alignment horizontal="center" vertical="center"/>
    </xf>
    <xf numFmtId="0" fontId="16" fillId="5" borderId="4" xfId="36" applyFont="1" applyFill="1" applyBorder="1" applyAlignment="1">
      <alignment horizontal="left" vertical="center"/>
    </xf>
    <xf numFmtId="0" fontId="16" fillId="5" borderId="4" xfId="36" applyFont="1" applyFill="1" applyBorder="1" applyAlignment="1">
      <alignment horizontal="center" vertical="center" wrapText="1"/>
    </xf>
    <xf numFmtId="0" fontId="17" fillId="0" borderId="0" xfId="0" applyFont="1" applyAlignment="1">
      <alignment vertical="center"/>
    </xf>
    <xf numFmtId="0" fontId="18" fillId="9" borderId="2" xfId="36" applyFont="1" applyFill="1" applyBorder="1" applyAlignment="1">
      <alignment horizontal="center" vertical="center"/>
    </xf>
    <xf numFmtId="0" fontId="16" fillId="4" borderId="2" xfId="36" applyFont="1" applyFill="1" applyBorder="1" applyAlignment="1">
      <alignment vertical="center"/>
    </xf>
    <xf numFmtId="0" fontId="18" fillId="0" borderId="2" xfId="36" applyFont="1" applyBorder="1" applyAlignment="1">
      <alignment vertical="center"/>
    </xf>
    <xf numFmtId="41" fontId="18" fillId="0" borderId="2" xfId="70" applyFont="1" applyBorder="1" applyAlignment="1">
      <alignment vertical="center"/>
    </xf>
    <xf numFmtId="0" fontId="17" fillId="0" borderId="0" xfId="0" applyFont="1"/>
    <xf numFmtId="0" fontId="16" fillId="2" borderId="2" xfId="36" applyFont="1" applyFill="1" applyBorder="1" applyAlignment="1">
      <alignment vertical="center"/>
    </xf>
    <xf numFmtId="0" fontId="18" fillId="0" borderId="2" xfId="36" applyFont="1" applyBorder="1" applyAlignment="1">
      <alignment horizontal="center" vertical="center"/>
    </xf>
    <xf numFmtId="0" fontId="16" fillId="5" borderId="2" xfId="1" applyFont="1" applyFill="1" applyBorder="1" applyAlignment="1">
      <alignment wrapText="1"/>
    </xf>
    <xf numFmtId="0" fontId="16" fillId="5" borderId="2" xfId="1" applyFont="1" applyFill="1" applyBorder="1" applyAlignment="1">
      <alignment horizontal="center" vertical="center" wrapText="1"/>
    </xf>
    <xf numFmtId="41" fontId="16" fillId="5" borderId="2" xfId="70" applyFont="1" applyFill="1" applyBorder="1" applyAlignment="1">
      <alignment horizontal="center" vertical="center" wrapText="1"/>
    </xf>
    <xf numFmtId="0" fontId="16" fillId="5" borderId="2" xfId="36" applyFont="1" applyFill="1" applyBorder="1" applyAlignment="1">
      <alignment horizontal="center" vertical="center" wrapText="1"/>
    </xf>
    <xf numFmtId="0" fontId="16" fillId="4" borderId="2" xfId="1" applyFont="1" applyFill="1" applyBorder="1"/>
    <xf numFmtId="0" fontId="18" fillId="0" borderId="2" xfId="1" applyFont="1" applyBorder="1"/>
    <xf numFmtId="0" fontId="18" fillId="0" borderId="2" xfId="70" applyNumberFormat="1" applyFont="1" applyBorder="1"/>
    <xf numFmtId="41" fontId="18" fillId="0" borderId="2" xfId="70" applyFont="1" applyBorder="1"/>
    <xf numFmtId="0" fontId="16" fillId="5" borderId="2" xfId="1" applyFont="1" applyFill="1" applyBorder="1"/>
    <xf numFmtId="41" fontId="17" fillId="0" borderId="0" xfId="70" applyFont="1" applyAlignment="1">
      <alignment horizontal="center"/>
    </xf>
    <xf numFmtId="0" fontId="16" fillId="5" borderId="4" xfId="36" applyFont="1" applyFill="1" applyBorder="1" applyAlignment="1">
      <alignment horizontal="left" vertical="center" wrapText="1"/>
    </xf>
    <xf numFmtId="0" fontId="18" fillId="10" borderId="2" xfId="36" applyFont="1" applyFill="1" applyBorder="1" applyAlignment="1">
      <alignment vertical="center"/>
    </xf>
    <xf numFmtId="10" fontId="18" fillId="0" borderId="2" xfId="83" applyNumberFormat="1" applyFont="1" applyBorder="1" applyAlignment="1">
      <alignment horizontal="center" vertical="center"/>
    </xf>
    <xf numFmtId="168" fontId="18" fillId="0" borderId="2" xfId="23" applyNumberFormat="1" applyFont="1" applyBorder="1" applyAlignment="1">
      <alignment horizontal="center" vertical="center"/>
    </xf>
    <xf numFmtId="0" fontId="18" fillId="14" borderId="2" xfId="36" applyFont="1" applyFill="1" applyBorder="1" applyAlignment="1">
      <alignment horizontal="center" vertical="center"/>
    </xf>
    <xf numFmtId="0" fontId="17" fillId="0" borderId="2" xfId="36" applyFont="1" applyBorder="1" applyAlignment="1">
      <alignment vertical="center"/>
    </xf>
    <xf numFmtId="0" fontId="18" fillId="10" borderId="2" xfId="36" applyFont="1" applyFill="1" applyBorder="1" applyAlignment="1">
      <alignment horizontal="center" vertical="center"/>
    </xf>
    <xf numFmtId="0" fontId="16" fillId="5" borderId="2" xfId="36" applyFont="1" applyFill="1" applyBorder="1" applyAlignment="1">
      <alignment vertical="center"/>
    </xf>
    <xf numFmtId="41" fontId="18" fillId="0" borderId="2" xfId="70" applyFont="1" applyBorder="1" applyAlignment="1">
      <alignment horizontal="center" vertical="center"/>
    </xf>
    <xf numFmtId="0" fontId="16" fillId="4" borderId="2" xfId="36" applyFont="1" applyFill="1" applyBorder="1" applyAlignment="1">
      <alignment horizontal="center" vertical="center"/>
    </xf>
    <xf numFmtId="0" fontId="16" fillId="5" borderId="2" xfId="36" applyFont="1" applyFill="1" applyBorder="1" applyAlignment="1">
      <alignment horizontal="center" vertical="center"/>
    </xf>
    <xf numFmtId="0" fontId="18" fillId="0" borderId="2" xfId="1" applyFont="1" applyBorder="1" applyAlignment="1">
      <alignment horizontal="center"/>
    </xf>
    <xf numFmtId="0" fontId="18" fillId="0" borderId="5" xfId="1" applyFont="1" applyBorder="1" applyAlignment="1">
      <alignment horizontal="center"/>
    </xf>
    <xf numFmtId="0" fontId="18" fillId="14" borderId="2" xfId="0" applyFont="1" applyFill="1" applyBorder="1" applyAlignment="1">
      <alignment horizontal="center" vertical="center"/>
    </xf>
    <xf numFmtId="0" fontId="18" fillId="0" borderId="2" xfId="0" applyFont="1" applyBorder="1" applyAlignment="1">
      <alignment horizontal="center" vertical="center"/>
    </xf>
    <xf numFmtId="10" fontId="18" fillId="0" borderId="2" xfId="83" applyNumberFormat="1" applyFont="1" applyBorder="1" applyAlignment="1">
      <alignment vertical="center"/>
    </xf>
    <xf numFmtId="0" fontId="19" fillId="5" borderId="2" xfId="36" applyFont="1" applyFill="1" applyBorder="1" applyAlignment="1">
      <alignment horizontal="center" vertical="center" wrapText="1"/>
    </xf>
    <xf numFmtId="0" fontId="19" fillId="5" borderId="2" xfId="36" applyFont="1" applyFill="1" applyBorder="1" applyAlignment="1">
      <alignment vertical="center"/>
    </xf>
    <xf numFmtId="0" fontId="16" fillId="5" borderId="2" xfId="0" applyFont="1" applyFill="1" applyBorder="1"/>
    <xf numFmtId="49" fontId="16" fillId="5" borderId="4" xfId="36" applyNumberFormat="1" applyFont="1" applyFill="1" applyBorder="1" applyAlignment="1">
      <alignment horizontal="center" vertical="center" wrapText="1"/>
    </xf>
    <xf numFmtId="169" fontId="18" fillId="0" borderId="2" xfId="70" applyNumberFormat="1" applyFont="1" applyBorder="1" applyAlignment="1">
      <alignment vertical="center"/>
    </xf>
    <xf numFmtId="0" fontId="18" fillId="9" borderId="11" xfId="36" applyFont="1" applyFill="1" applyBorder="1" applyAlignment="1">
      <alignment horizontal="center" vertical="center"/>
    </xf>
    <xf numFmtId="0" fontId="19" fillId="5" borderId="6" xfId="0" applyFont="1" applyFill="1" applyBorder="1" applyAlignment="1">
      <alignment vertical="center" wrapText="1"/>
    </xf>
    <xf numFmtId="0" fontId="20" fillId="5" borderId="0" xfId="0" applyFont="1" applyFill="1" applyAlignment="1">
      <alignment horizontal="center" vertical="center" wrapText="1"/>
    </xf>
    <xf numFmtId="0" fontId="18" fillId="0" borderId="2" xfId="0" applyFont="1" applyBorder="1" applyAlignment="1">
      <alignment vertical="center"/>
    </xf>
    <xf numFmtId="0" fontId="18" fillId="0" borderId="2" xfId="0" applyFont="1" applyBorder="1" applyAlignment="1">
      <alignment horizontal="center" vertical="center" wrapText="1"/>
    </xf>
    <xf numFmtId="0" fontId="18" fillId="9" borderId="2" xfId="0" applyFont="1" applyFill="1" applyBorder="1" applyAlignment="1">
      <alignment vertical="center"/>
    </xf>
    <xf numFmtId="0" fontId="18" fillId="0" borderId="2" xfId="0" applyFont="1" applyBorder="1"/>
    <xf numFmtId="0" fontId="17" fillId="0" borderId="0" xfId="95" applyFont="1" applyAlignment="1">
      <alignment vertical="center"/>
    </xf>
    <xf numFmtId="0" fontId="17" fillId="0" borderId="0" xfId="95" applyFont="1" applyAlignment="1">
      <alignment horizontal="center" vertical="center"/>
    </xf>
    <xf numFmtId="0" fontId="16" fillId="5" borderId="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8" fillId="10" borderId="2" xfId="0" applyFont="1" applyFill="1" applyBorder="1" applyAlignment="1">
      <alignment horizontal="center"/>
    </xf>
    <xf numFmtId="0" fontId="17" fillId="0" borderId="2" xfId="0" applyFont="1" applyBorder="1"/>
    <xf numFmtId="0" fontId="17" fillId="0" borderId="2" xfId="0" applyFont="1" applyBorder="1" applyAlignment="1">
      <alignment horizontal="left" vertical="center" wrapText="1"/>
    </xf>
    <xf numFmtId="41" fontId="17" fillId="0" borderId="2" xfId="70" applyFont="1" applyBorder="1" applyAlignment="1">
      <alignment horizontal="center" vertical="center"/>
    </xf>
    <xf numFmtId="0" fontId="18" fillId="0" borderId="2" xfId="0" applyFont="1" applyBorder="1" applyAlignment="1">
      <alignment horizontal="center"/>
    </xf>
    <xf numFmtId="0" fontId="18" fillId="14" borderId="2" xfId="0" applyFont="1" applyFill="1" applyBorder="1" applyAlignment="1">
      <alignment horizontal="center"/>
    </xf>
    <xf numFmtId="41" fontId="17" fillId="0" borderId="2" xfId="70" applyFont="1" applyBorder="1" applyAlignment="1">
      <alignment horizontal="center"/>
    </xf>
    <xf numFmtId="0" fontId="18" fillId="10" borderId="2" xfId="0" applyFont="1" applyFill="1" applyBorder="1" applyAlignment="1">
      <alignment horizontal="center" vertical="center"/>
    </xf>
    <xf numFmtId="0" fontId="16" fillId="4" borderId="2" xfId="0" applyFont="1" applyFill="1" applyBorder="1" applyAlignment="1">
      <alignment vertical="center"/>
    </xf>
    <xf numFmtId="0" fontId="17" fillId="0" borderId="2" xfId="0" applyFont="1" applyBorder="1" applyAlignment="1">
      <alignment vertical="center"/>
    </xf>
    <xf numFmtId="0" fontId="16" fillId="5" borderId="2" xfId="0" applyFont="1" applyFill="1" applyBorder="1" applyAlignment="1">
      <alignment vertical="center"/>
    </xf>
    <xf numFmtId="41" fontId="17" fillId="0" borderId="2" xfId="70" applyFont="1" applyBorder="1" applyAlignment="1">
      <alignment vertical="center"/>
    </xf>
    <xf numFmtId="0" fontId="16" fillId="5" borderId="2" xfId="0" applyFont="1" applyFill="1" applyBorder="1" applyAlignment="1">
      <alignment horizontal="center" vertical="center"/>
    </xf>
    <xf numFmtId="0" fontId="17" fillId="0" borderId="2" xfId="0" applyFont="1" applyBorder="1" applyAlignment="1">
      <alignment horizontal="center"/>
    </xf>
    <xf numFmtId="0" fontId="16" fillId="5" borderId="2" xfId="0" applyFont="1" applyFill="1" applyBorder="1" applyAlignment="1">
      <alignment horizontal="center" wrapText="1"/>
    </xf>
    <xf numFmtId="0" fontId="16" fillId="5" borderId="2" xfId="0" applyFont="1" applyFill="1" applyBorder="1" applyAlignment="1">
      <alignment horizontal="center"/>
    </xf>
    <xf numFmtId="0" fontId="36" fillId="0" borderId="2" xfId="0" applyFont="1" applyBorder="1"/>
    <xf numFmtId="0" fontId="17" fillId="0" borderId="2" xfId="0" applyFont="1" applyBorder="1" applyAlignment="1">
      <alignment wrapText="1"/>
    </xf>
    <xf numFmtId="41" fontId="16" fillId="5" borderId="2" xfId="70" applyFont="1" applyFill="1" applyBorder="1" applyAlignment="1">
      <alignment horizontal="center" wrapText="1"/>
    </xf>
    <xf numFmtId="41" fontId="17" fillId="14" borderId="2" xfId="70" applyFont="1" applyFill="1" applyBorder="1" applyAlignment="1">
      <alignment horizontal="center"/>
    </xf>
    <xf numFmtId="0" fontId="17" fillId="10" borderId="2" xfId="0" applyFont="1" applyFill="1" applyBorder="1" applyAlignment="1">
      <alignment horizontal="center"/>
    </xf>
    <xf numFmtId="0" fontId="16" fillId="4" borderId="2" xfId="0" applyFont="1" applyFill="1" applyBorder="1" applyAlignment="1">
      <alignment horizontal="center"/>
    </xf>
    <xf numFmtId="0" fontId="17" fillId="0" borderId="0" xfId="0" applyFont="1" applyAlignment="1">
      <alignment horizontal="center"/>
    </xf>
    <xf numFmtId="0" fontId="16" fillId="5" borderId="4" xfId="36" applyFont="1" applyFill="1" applyBorder="1" applyAlignment="1">
      <alignment vertical="center"/>
    </xf>
    <xf numFmtId="0" fontId="16" fillId="5" borderId="5" xfId="36" applyFont="1" applyFill="1" applyBorder="1" applyAlignment="1">
      <alignment vertical="center"/>
    </xf>
    <xf numFmtId="0" fontId="18" fillId="0" borderId="7" xfId="36" applyFont="1" applyBorder="1" applyAlignment="1">
      <alignment vertical="center"/>
    </xf>
    <xf numFmtId="41" fontId="18" fillId="0" borderId="7" xfId="70" applyFont="1" applyBorder="1" applyAlignment="1">
      <alignment vertical="center"/>
    </xf>
    <xf numFmtId="0" fontId="18" fillId="9" borderId="2" xfId="36" applyFont="1" applyFill="1" applyBorder="1" applyAlignment="1">
      <alignment vertical="center"/>
    </xf>
    <xf numFmtId="0" fontId="16" fillId="5" borderId="3" xfId="0" applyFont="1" applyFill="1" applyBorder="1" applyAlignment="1">
      <alignment horizontal="center" vertical="center"/>
    </xf>
    <xf numFmtId="0" fontId="18" fillId="9" borderId="2" xfId="0" applyFont="1" applyFill="1" applyBorder="1"/>
    <xf numFmtId="0" fontId="3" fillId="47" borderId="2" xfId="36" applyFont="1" applyFill="1" applyBorder="1" applyAlignment="1">
      <alignment horizontal="center" vertical="center"/>
    </xf>
    <xf numFmtId="0" fontId="16" fillId="4" borderId="2" xfId="36" applyFont="1" applyFill="1" applyBorder="1"/>
    <xf numFmtId="0" fontId="16" fillId="2" borderId="2" xfId="36" applyFont="1" applyFill="1" applyBorder="1"/>
    <xf numFmtId="0" fontId="16" fillId="2" borderId="2" xfId="89" applyFont="1" applyFill="1" applyBorder="1"/>
    <xf numFmtId="0" fontId="18" fillId="0" borderId="2" xfId="89" applyFont="1" applyBorder="1" applyAlignment="1">
      <alignment vertical="center"/>
    </xf>
    <xf numFmtId="0" fontId="18" fillId="0" borderId="2" xfId="89" applyFont="1" applyBorder="1" applyAlignment="1">
      <alignment horizontal="center" vertical="center"/>
    </xf>
    <xf numFmtId="0" fontId="3" fillId="0" borderId="0" xfId="0" applyFont="1"/>
    <xf numFmtId="0" fontId="16" fillId="5" borderId="3" xfId="0" applyFont="1" applyFill="1" applyBorder="1" applyAlignment="1">
      <alignment horizontal="center" vertical="center" wrapText="1"/>
    </xf>
    <xf numFmtId="164" fontId="18" fillId="0" borderId="2" xfId="77" applyFont="1" applyBorder="1" applyAlignment="1">
      <alignment horizontal="center" vertical="center"/>
    </xf>
    <xf numFmtId="0" fontId="18" fillId="9" borderId="2" xfId="89" applyFont="1" applyFill="1" applyBorder="1" applyAlignment="1">
      <alignment horizontal="center" vertical="center"/>
    </xf>
    <xf numFmtId="0" fontId="16" fillId="2" borderId="3" xfId="89" applyFont="1" applyFill="1" applyBorder="1"/>
    <xf numFmtId="0" fontId="18" fillId="0" borderId="3" xfId="36" applyFont="1" applyBorder="1" applyAlignment="1">
      <alignment horizontal="center" vertical="center"/>
    </xf>
    <xf numFmtId="174" fontId="18" fillId="0" borderId="2" xfId="92" applyFont="1" applyBorder="1" applyAlignment="1">
      <alignment horizontal="center" vertical="center"/>
    </xf>
    <xf numFmtId="0" fontId="16" fillId="2" borderId="3" xfId="36" applyFont="1" applyFill="1" applyBorder="1"/>
    <xf numFmtId="0" fontId="18" fillId="0" borderId="3" xfId="36" applyFont="1" applyBorder="1" applyAlignment="1">
      <alignment vertical="center"/>
    </xf>
    <xf numFmtId="175" fontId="18" fillId="0" borderId="3" xfId="92" applyNumberFormat="1" applyFont="1" applyBorder="1" applyAlignment="1">
      <alignment horizontal="center" vertical="center"/>
    </xf>
    <xf numFmtId="0" fontId="16" fillId="2" borderId="1" xfId="36" applyFont="1" applyFill="1" applyBorder="1"/>
    <xf numFmtId="0" fontId="18" fillId="0" borderId="1" xfId="36" applyFont="1" applyBorder="1" applyAlignment="1">
      <alignment vertical="center"/>
    </xf>
    <xf numFmtId="0" fontId="18" fillId="0" borderId="1" xfId="36" applyFont="1" applyBorder="1" applyAlignment="1">
      <alignment horizontal="center" vertical="center"/>
    </xf>
    <xf numFmtId="174" fontId="18" fillId="0" borderId="1" xfId="92" applyFont="1" applyBorder="1" applyAlignment="1">
      <alignment horizontal="center" vertical="center"/>
    </xf>
    <xf numFmtId="14" fontId="18" fillId="0" borderId="2" xfId="36" applyNumberFormat="1" applyFont="1" applyBorder="1" applyAlignment="1">
      <alignment horizontal="right" vertical="center"/>
    </xf>
    <xf numFmtId="0" fontId="16" fillId="5" borderId="2" xfId="36" applyFont="1" applyFill="1" applyBorder="1"/>
    <xf numFmtId="14" fontId="18" fillId="0" borderId="3" xfId="36" applyNumberFormat="1" applyFont="1" applyBorder="1" applyAlignment="1">
      <alignment horizontal="right" vertical="center"/>
    </xf>
    <xf numFmtId="0" fontId="16" fillId="4" borderId="7" xfId="36" applyFont="1" applyFill="1" applyBorder="1"/>
    <xf numFmtId="0" fontId="17" fillId="0" borderId="1" xfId="0" applyFont="1" applyBorder="1"/>
    <xf numFmtId="0" fontId="17" fillId="0" borderId="1" xfId="0" applyFont="1" applyBorder="1" applyAlignment="1">
      <alignment vertical="top"/>
    </xf>
    <xf numFmtId="14" fontId="17" fillId="0" borderId="1" xfId="0" applyNumberFormat="1" applyFont="1" applyBorder="1" applyAlignment="1">
      <alignment horizontal="right" vertical="top"/>
    </xf>
    <xf numFmtId="0" fontId="17" fillId="0" borderId="1" xfId="0" applyFont="1" applyBorder="1" applyAlignment="1">
      <alignment horizontal="center" vertical="top"/>
    </xf>
    <xf numFmtId="0" fontId="18" fillId="0" borderId="2" xfId="70" applyNumberFormat="1" applyFont="1" applyBorder="1" applyAlignment="1">
      <alignment vertical="center"/>
    </xf>
    <xf numFmtId="0" fontId="18" fillId="0" borderId="2" xfId="36" applyFont="1" applyBorder="1" applyAlignment="1">
      <alignment horizontal="left" vertical="center"/>
    </xf>
    <xf numFmtId="0" fontId="16" fillId="2" borderId="2" xfId="94" applyFont="1" applyFill="1" applyBorder="1"/>
    <xf numFmtId="0" fontId="18" fillId="0" borderId="2" xfId="94" applyFont="1" applyBorder="1" applyAlignment="1">
      <alignment horizontal="left" vertical="center"/>
    </xf>
    <xf numFmtId="41" fontId="18" fillId="0" borderId="2" xfId="70" applyFont="1" applyBorder="1" applyAlignment="1">
      <alignment horizontal="left" vertical="center"/>
    </xf>
    <xf numFmtId="167" fontId="18" fillId="0" borderId="2" xfId="70" applyNumberFormat="1" applyFont="1" applyBorder="1" applyAlignment="1">
      <alignment horizontal="right" vertical="center"/>
    </xf>
    <xf numFmtId="168" fontId="18" fillId="0" borderId="2" xfId="83" applyNumberFormat="1" applyFont="1" applyBorder="1" applyAlignment="1">
      <alignment horizontal="right" vertical="center"/>
    </xf>
    <xf numFmtId="169" fontId="18" fillId="0" borderId="2" xfId="70" applyNumberFormat="1" applyFont="1" applyBorder="1" applyAlignment="1">
      <alignment horizontal="left" vertical="center"/>
    </xf>
    <xf numFmtId="0" fontId="18" fillId="47" borderId="2" xfId="36" applyFont="1" applyFill="1" applyBorder="1" applyAlignment="1">
      <alignment horizontal="center" vertical="center"/>
    </xf>
    <xf numFmtId="173" fontId="18" fillId="0" borderId="2" xfId="93" applyFont="1" applyBorder="1" applyAlignment="1">
      <alignment vertical="center"/>
    </xf>
    <xf numFmtId="0" fontId="18" fillId="47" borderId="2" xfId="36" applyFont="1" applyFill="1" applyBorder="1" applyAlignment="1">
      <alignment vertical="center"/>
    </xf>
    <xf numFmtId="0" fontId="18" fillId="0" borderId="0" xfId="0" applyFont="1"/>
    <xf numFmtId="0" fontId="18" fillId="0" borderId="2" xfId="0" applyFont="1" applyBorder="1" applyAlignment="1">
      <alignment horizontal="left" vertical="center"/>
    </xf>
    <xf numFmtId="49" fontId="18" fillId="0" borderId="2" xfId="0" applyNumberFormat="1" applyFont="1" applyBorder="1"/>
    <xf numFmtId="0" fontId="18" fillId="0" borderId="2" xfId="0" applyFont="1" applyBorder="1" applyAlignment="1">
      <alignment horizontal="left"/>
    </xf>
    <xf numFmtId="41" fontId="18" fillId="0" borderId="2" xfId="70" applyFont="1" applyBorder="1" applyAlignment="1">
      <alignment horizontal="center"/>
    </xf>
    <xf numFmtId="0" fontId="16" fillId="5" borderId="3" xfId="0" applyFont="1" applyFill="1" applyBorder="1" applyAlignment="1">
      <alignment horizontal="left" vertical="center" wrapText="1"/>
    </xf>
    <xf numFmtId="0" fontId="17" fillId="0" borderId="0" xfId="0" applyFont="1" applyAlignment="1">
      <alignment horizontal="left" vertical="center"/>
    </xf>
    <xf numFmtId="0" fontId="18" fillId="9" borderId="2" xfId="0" applyFont="1" applyFill="1" applyBorder="1" applyAlignment="1">
      <alignment horizontal="center" vertical="center"/>
    </xf>
    <xf numFmtId="0" fontId="18" fillId="0" borderId="3" xfId="0" applyFont="1" applyBorder="1" applyAlignment="1">
      <alignment horizontal="center" vertical="center" wrapText="1"/>
    </xf>
    <xf numFmtId="0" fontId="18" fillId="10" borderId="3" xfId="0" applyFont="1" applyFill="1" applyBorder="1" applyAlignment="1">
      <alignment horizontal="center" vertical="center" wrapText="1"/>
    </xf>
    <xf numFmtId="0" fontId="18" fillId="10" borderId="3" xfId="0" applyFont="1" applyFill="1" applyBorder="1" applyAlignment="1">
      <alignment horizontal="center" vertical="center"/>
    </xf>
    <xf numFmtId="41" fontId="3" fillId="0" borderId="12" xfId="70" applyFont="1" applyBorder="1" applyAlignment="1">
      <alignment vertical="center"/>
    </xf>
    <xf numFmtId="41" fontId="3" fillId="0" borderId="23" xfId="70" applyFont="1" applyBorder="1" applyAlignment="1">
      <alignment vertical="center"/>
    </xf>
    <xf numFmtId="41" fontId="3" fillId="0" borderId="5" xfId="70" applyFont="1" applyBorder="1" applyAlignment="1">
      <alignment vertical="center"/>
    </xf>
    <xf numFmtId="0" fontId="16" fillId="5" borderId="4" xfId="139" applyFont="1" applyFill="1" applyBorder="1" applyAlignment="1">
      <alignment horizontal="center" vertical="center"/>
    </xf>
    <xf numFmtId="0" fontId="16" fillId="5" borderId="4" xfId="139" applyFont="1" applyFill="1" applyBorder="1" applyAlignment="1">
      <alignment horizontal="left" vertical="center"/>
    </xf>
    <xf numFmtId="0" fontId="16" fillId="5" borderId="4" xfId="139" applyFont="1" applyFill="1" applyBorder="1" applyAlignment="1">
      <alignment horizontal="center" vertical="center" wrapText="1"/>
    </xf>
    <xf numFmtId="0" fontId="18" fillId="9" borderId="2" xfId="139" applyFont="1" applyFill="1" applyBorder="1" applyAlignment="1">
      <alignment horizontal="center" vertical="center"/>
    </xf>
    <xf numFmtId="0" fontId="16" fillId="4" borderId="2" xfId="139" applyFont="1" applyFill="1" applyBorder="1" applyAlignment="1">
      <alignment vertical="center"/>
    </xf>
    <xf numFmtId="0" fontId="18" fillId="0" borderId="2" xfId="139" applyFont="1" applyBorder="1" applyAlignment="1">
      <alignment vertical="center"/>
    </xf>
    <xf numFmtId="0" fontId="18" fillId="0" borderId="2" xfId="139" applyFont="1" applyBorder="1" applyAlignment="1">
      <alignment horizontal="center" vertical="center"/>
    </xf>
    <xf numFmtId="0" fontId="16" fillId="2" borderId="2" xfId="139" applyFont="1" applyFill="1" applyBorder="1" applyAlignment="1">
      <alignment vertical="center"/>
    </xf>
    <xf numFmtId="170" fontId="18" fillId="0" borderId="2" xfId="70" applyNumberFormat="1" applyFont="1" applyBorder="1" applyAlignment="1">
      <alignment vertical="center"/>
    </xf>
    <xf numFmtId="0" fontId="18" fillId="14" borderId="2" xfId="139" applyFont="1" applyFill="1" applyBorder="1" applyAlignment="1">
      <alignment horizontal="center" vertical="center"/>
    </xf>
    <xf numFmtId="0" fontId="18" fillId="0" borderId="3" xfId="139" applyFont="1" applyBorder="1" applyAlignment="1">
      <alignment horizontal="center" vertical="center"/>
    </xf>
    <xf numFmtId="0" fontId="16" fillId="5" borderId="5" xfId="139" applyFont="1" applyFill="1" applyBorder="1" applyAlignment="1">
      <alignment horizontal="center" vertical="center" wrapText="1"/>
    </xf>
    <xf numFmtId="0" fontId="16" fillId="5" borderId="5" xfId="139" applyFont="1" applyFill="1" applyBorder="1" applyAlignment="1">
      <alignment horizontal="left" vertical="center" wrapText="1"/>
    </xf>
    <xf numFmtId="0" fontId="16" fillId="5" borderId="5" xfId="139" applyFont="1" applyFill="1" applyBorder="1" applyAlignment="1">
      <alignment horizontal="left" vertical="center"/>
    </xf>
    <xf numFmtId="0" fontId="18" fillId="9" borderId="24" xfId="139" applyFont="1" applyFill="1" applyBorder="1" applyAlignment="1">
      <alignment horizontal="center" vertical="center"/>
    </xf>
    <xf numFmtId="0" fontId="16" fillId="4" borderId="24" xfId="139" applyFont="1" applyFill="1" applyBorder="1" applyAlignment="1">
      <alignment vertical="center"/>
    </xf>
    <xf numFmtId="0" fontId="18" fillId="0" borderId="24" xfId="139" applyFont="1" applyBorder="1" applyAlignment="1">
      <alignment vertical="center"/>
    </xf>
    <xf numFmtId="41" fontId="18" fillId="0" borderId="24" xfId="70" applyFont="1" applyBorder="1" applyAlignment="1">
      <alignment vertical="center"/>
    </xf>
    <xf numFmtId="0" fontId="18" fillId="0" borderId="24" xfId="139" applyFont="1" applyBorder="1" applyAlignment="1">
      <alignment horizontal="center" vertical="center"/>
    </xf>
    <xf numFmtId="0" fontId="16" fillId="2" borderId="24" xfId="139" applyFont="1" applyFill="1" applyBorder="1" applyAlignment="1">
      <alignment vertical="center"/>
    </xf>
    <xf numFmtId="41" fontId="18" fillId="0" borderId="24" xfId="70" applyFont="1" applyBorder="1"/>
    <xf numFmtId="169" fontId="18" fillId="0" borderId="24" xfId="70" applyNumberFormat="1" applyFont="1" applyBorder="1"/>
    <xf numFmtId="0" fontId="18" fillId="14" borderId="24" xfId="139" applyFont="1" applyFill="1" applyBorder="1" applyAlignment="1">
      <alignment horizontal="center" vertical="center"/>
    </xf>
    <xf numFmtId="0" fontId="16" fillId="5" borderId="5" xfId="139" applyFont="1" applyFill="1" applyBorder="1" applyAlignment="1">
      <alignment horizontal="center" vertical="center"/>
    </xf>
    <xf numFmtId="0" fontId="17" fillId="0" borderId="24" xfId="0" applyFont="1" applyBorder="1"/>
    <xf numFmtId="0" fontId="18" fillId="0" borderId="2" xfId="139" applyFont="1" applyBorder="1"/>
    <xf numFmtId="0" fontId="16" fillId="4" borderId="2" xfId="139" applyFont="1" applyFill="1" applyBorder="1"/>
    <xf numFmtId="0" fontId="16" fillId="5" borderId="2" xfId="139" applyFont="1" applyFill="1" applyBorder="1"/>
    <xf numFmtId="0" fontId="18" fillId="0" borderId="2" xfId="139" applyFont="1" applyBorder="1" applyAlignment="1">
      <alignment horizontal="center"/>
    </xf>
    <xf numFmtId="0" fontId="18" fillId="14" borderId="2" xfId="139" applyFont="1" applyFill="1" applyBorder="1" applyAlignment="1">
      <alignment horizontal="center"/>
    </xf>
    <xf numFmtId="0" fontId="0" fillId="0" borderId="0" xfId="0" applyAlignment="1">
      <alignment horizontal="center"/>
    </xf>
    <xf numFmtId="0" fontId="16" fillId="4" borderId="2" xfId="139" applyFont="1" applyFill="1" applyBorder="1" applyAlignment="1">
      <alignment horizontal="center"/>
    </xf>
    <xf numFmtId="0" fontId="16" fillId="5" borderId="2" xfId="139" applyFont="1" applyFill="1" applyBorder="1" applyAlignment="1">
      <alignment horizontal="center"/>
    </xf>
    <xf numFmtId="0" fontId="38" fillId="5" borderId="4" xfId="36" applyFont="1" applyFill="1" applyBorder="1" applyAlignment="1">
      <alignment horizontal="center" vertical="center"/>
    </xf>
    <xf numFmtId="41" fontId="39" fillId="0" borderId="2" xfId="70" applyFont="1" applyBorder="1" applyAlignment="1">
      <alignment vertical="center"/>
    </xf>
    <xf numFmtId="0" fontId="38" fillId="4" borderId="2" xfId="36" applyFont="1" applyFill="1" applyBorder="1" applyAlignment="1">
      <alignment vertical="center"/>
    </xf>
    <xf numFmtId="0" fontId="38" fillId="2" borderId="2" xfId="36" applyFont="1" applyFill="1" applyBorder="1" applyAlignment="1">
      <alignment vertical="center"/>
    </xf>
    <xf numFmtId="0" fontId="38" fillId="2" borderId="2" xfId="139" applyFont="1" applyFill="1" applyBorder="1" applyAlignment="1">
      <alignment vertical="center"/>
    </xf>
    <xf numFmtId="0" fontId="40" fillId="0" borderId="0" xfId="0" applyFont="1"/>
    <xf numFmtId="0" fontId="38" fillId="5" borderId="2" xfId="36" applyFont="1" applyFill="1" applyBorder="1" applyAlignment="1">
      <alignment horizontal="center" vertical="center"/>
    </xf>
    <xf numFmtId="41" fontId="39" fillId="14" borderId="2" xfId="70" applyFont="1" applyFill="1" applyBorder="1" applyAlignment="1">
      <alignment vertical="center"/>
    </xf>
    <xf numFmtId="0" fontId="16" fillId="0" borderId="4" xfId="36" applyFont="1" applyBorder="1" applyAlignment="1">
      <alignment horizontal="center" vertical="center"/>
    </xf>
    <xf numFmtId="164" fontId="18" fillId="0" borderId="2" xfId="77" applyFont="1" applyBorder="1"/>
    <xf numFmtId="164" fontId="18" fillId="0" borderId="2" xfId="77" applyFont="1" applyBorder="1" applyAlignment="1">
      <alignment vertical="center"/>
    </xf>
    <xf numFmtId="0" fontId="16" fillId="4" borderId="8" xfId="139" applyFont="1" applyFill="1" applyBorder="1" applyAlignment="1">
      <alignment vertical="center"/>
    </xf>
    <xf numFmtId="0" fontId="16" fillId="5" borderId="2" xfId="139" applyFont="1" applyFill="1" applyBorder="1" applyAlignment="1">
      <alignment vertical="center"/>
    </xf>
    <xf numFmtId="167" fontId="18" fillId="0" borderId="2" xfId="36" applyNumberFormat="1" applyFont="1" applyBorder="1" applyAlignment="1">
      <alignment horizontal="right" vertical="center"/>
    </xf>
    <xf numFmtId="0" fontId="16" fillId="2" borderId="2" xfId="36" applyFont="1" applyFill="1" applyBorder="1" applyAlignment="1">
      <alignment horizontal="center" vertical="center"/>
    </xf>
    <xf numFmtId="0" fontId="16" fillId="2" borderId="2" xfId="139" applyFont="1" applyFill="1" applyBorder="1" applyAlignment="1">
      <alignment horizontal="center" vertical="center"/>
    </xf>
    <xf numFmtId="0" fontId="18" fillId="0" borderId="2" xfId="139" applyFont="1" applyBorder="1" applyAlignment="1">
      <alignment horizontal="left" vertical="center"/>
    </xf>
    <xf numFmtId="167" fontId="18" fillId="0" borderId="2" xfId="139" applyNumberFormat="1" applyFont="1" applyBorder="1" applyAlignment="1">
      <alignment horizontal="right" vertical="center"/>
    </xf>
    <xf numFmtId="0" fontId="16" fillId="4" borderId="2" xfId="36" applyFont="1" applyFill="1" applyBorder="1" applyAlignment="1">
      <alignment horizontal="left" vertical="center"/>
    </xf>
    <xf numFmtId="0" fontId="16" fillId="5" borderId="7" xfId="0" applyFont="1" applyFill="1" applyBorder="1" applyAlignment="1">
      <alignment horizontal="center" vertical="center"/>
    </xf>
    <xf numFmtId="0" fontId="16" fillId="5" borderId="7" xfId="0" applyFont="1" applyFill="1" applyBorder="1" applyAlignment="1">
      <alignment vertical="center"/>
    </xf>
    <xf numFmtId="0" fontId="16" fillId="2" borderId="2" xfId="36" applyFont="1" applyFill="1" applyBorder="1" applyAlignment="1">
      <alignment horizontal="left" vertical="center"/>
    </xf>
    <xf numFmtId="0" fontId="18" fillId="47" borderId="2" xfId="36" applyFont="1" applyFill="1" applyBorder="1" applyAlignment="1">
      <alignment horizontal="left" vertical="center"/>
    </xf>
    <xf numFmtId="0" fontId="16" fillId="5" borderId="5" xfId="0" applyFont="1" applyFill="1" applyBorder="1" applyAlignment="1">
      <alignment horizontal="center" vertical="center"/>
    </xf>
    <xf numFmtId="0" fontId="18" fillId="11" borderId="2" xfId="36" applyFont="1" applyFill="1" applyBorder="1" applyAlignment="1">
      <alignment horizontal="left" vertical="center"/>
    </xf>
    <xf numFmtId="41" fontId="18" fillId="0" borderId="2" xfId="58" applyFont="1" applyBorder="1" applyAlignment="1">
      <alignment horizontal="left" vertical="center"/>
    </xf>
    <xf numFmtId="0" fontId="18" fillId="0" borderId="2" xfId="36" applyFont="1" applyFill="1" applyBorder="1" applyAlignment="1">
      <alignment horizontal="center" vertical="center"/>
    </xf>
    <xf numFmtId="0" fontId="18" fillId="0" borderId="2" xfId="36" applyFont="1" applyFill="1" applyBorder="1" applyAlignment="1">
      <alignment vertical="center"/>
    </xf>
    <xf numFmtId="10" fontId="18" fillId="0" borderId="2" xfId="83" applyNumberFormat="1" applyFont="1" applyFill="1" applyBorder="1" applyAlignment="1">
      <alignment vertical="center"/>
    </xf>
    <xf numFmtId="0" fontId="18" fillId="14" borderId="2" xfId="36" applyFont="1" applyFill="1" applyBorder="1" applyAlignment="1">
      <alignment vertical="center"/>
    </xf>
    <xf numFmtId="41" fontId="18" fillId="14" borderId="2" xfId="70" applyFont="1" applyFill="1" applyBorder="1" applyAlignment="1">
      <alignment horizontal="left" vertical="center"/>
    </xf>
    <xf numFmtId="41" fontId="18" fillId="0" borderId="2" xfId="70" applyFont="1" applyFill="1" applyBorder="1" applyAlignment="1">
      <alignment horizontal="left" vertical="center"/>
    </xf>
    <xf numFmtId="0" fontId="16" fillId="5" borderId="0" xfId="95" applyFont="1" applyFill="1" applyAlignment="1">
      <alignment vertical="center" wrapText="1"/>
    </xf>
    <xf numFmtId="0" fontId="17" fillId="0" borderId="0" xfId="95" applyFont="1" applyAlignment="1">
      <alignment vertical="center" wrapText="1"/>
    </xf>
    <xf numFmtId="0" fontId="42" fillId="5" borderId="0" xfId="95" applyFont="1" applyFill="1" applyAlignment="1">
      <alignment vertical="center" wrapText="1"/>
    </xf>
    <xf numFmtId="0" fontId="17" fillId="0" borderId="25" xfId="95" applyFont="1" applyFill="1" applyBorder="1" applyAlignment="1">
      <alignment vertical="center" wrapText="1"/>
    </xf>
    <xf numFmtId="0" fontId="43" fillId="48" borderId="25" xfId="140" applyFont="1" applyFill="1" applyBorder="1" applyAlignment="1">
      <alignment horizontal="center" vertical="center"/>
    </xf>
    <xf numFmtId="0" fontId="44" fillId="5" borderId="0" xfId="95" applyFont="1" applyFill="1" applyAlignment="1">
      <alignment horizontal="center" vertical="center"/>
    </xf>
    <xf numFmtId="0" fontId="17" fillId="0" borderId="25" xfId="95" applyFont="1" applyBorder="1" applyAlignment="1">
      <alignment vertical="center" wrapText="1"/>
    </xf>
    <xf numFmtId="0" fontId="16" fillId="5" borderId="9" xfId="36" applyFont="1" applyFill="1" applyBorder="1" applyAlignment="1">
      <alignment horizontal="center" vertical="center" wrapText="1"/>
    </xf>
    <xf numFmtId="0" fontId="16" fillId="5" borderId="6" xfId="36" applyFont="1" applyFill="1" applyBorder="1" applyAlignment="1">
      <alignment horizontal="center" vertical="center" wrapText="1"/>
    </xf>
    <xf numFmtId="0" fontId="16" fillId="5" borderId="10" xfId="36" applyFont="1" applyFill="1" applyBorder="1" applyAlignment="1">
      <alignment horizontal="center" vertical="center" wrapText="1"/>
    </xf>
    <xf numFmtId="41" fontId="18" fillId="14" borderId="2" xfId="70" applyFont="1" applyFill="1" applyBorder="1" applyAlignment="1">
      <alignment horizontal="center" vertical="center"/>
    </xf>
    <xf numFmtId="0" fontId="16" fillId="2" borderId="7" xfId="36" applyFont="1" applyFill="1" applyBorder="1" applyAlignment="1">
      <alignment horizontal="center" vertical="center"/>
    </xf>
    <xf numFmtId="0" fontId="16" fillId="2" borderId="7" xfId="139" applyFont="1" applyFill="1" applyBorder="1" applyAlignment="1">
      <alignment horizontal="center" vertical="center"/>
    </xf>
    <xf numFmtId="0" fontId="18" fillId="0" borderId="2" xfId="36" applyFont="1" applyFill="1" applyBorder="1" applyAlignment="1">
      <alignment horizontal="left" vertical="center"/>
    </xf>
    <xf numFmtId="41" fontId="18" fillId="0" borderId="2" xfId="70" applyFont="1" applyFill="1" applyBorder="1" applyAlignment="1">
      <alignment horizontal="center" vertical="center"/>
    </xf>
    <xf numFmtId="0" fontId="16" fillId="2" borderId="2" xfId="89" applyFont="1" applyFill="1" applyBorder="1" applyAlignment="1">
      <alignment horizontal="center" vertical="center"/>
    </xf>
    <xf numFmtId="0" fontId="18" fillId="0" borderId="2" xfId="89" applyFont="1" applyBorder="1" applyAlignment="1">
      <alignment horizontal="left" vertical="center"/>
    </xf>
    <xf numFmtId="41" fontId="18" fillId="0" borderId="2" xfId="70" applyFont="1" applyBorder="1" applyAlignment="1">
      <alignment horizontal="right" vertical="center"/>
    </xf>
    <xf numFmtId="41" fontId="18" fillId="0" borderId="2" xfId="70" applyFont="1" applyFill="1" applyBorder="1" applyAlignment="1">
      <alignment horizontal="right" vertical="center"/>
    </xf>
    <xf numFmtId="41" fontId="18" fillId="0" borderId="2" xfId="70" applyFont="1" applyFill="1" applyBorder="1" applyAlignment="1">
      <alignment vertical="center"/>
    </xf>
    <xf numFmtId="41" fontId="39" fillId="0" borderId="2" xfId="70" applyFont="1" applyFill="1" applyBorder="1" applyAlignment="1">
      <alignment vertical="center"/>
    </xf>
    <xf numFmtId="173" fontId="18" fillId="0" borderId="2" xfId="88" applyFont="1" applyBorder="1" applyAlignment="1">
      <alignment horizontal="center" vertical="center"/>
    </xf>
    <xf numFmtId="173" fontId="18" fillId="0" borderId="2" xfId="88" applyFont="1" applyBorder="1" applyAlignment="1">
      <alignment horizontal="center" vertical="center" wrapText="1"/>
    </xf>
    <xf numFmtId="173" fontId="18" fillId="47" borderId="2" xfId="88" applyFont="1" applyFill="1" applyBorder="1" applyAlignment="1">
      <alignment horizontal="center" vertical="center"/>
    </xf>
    <xf numFmtId="173" fontId="18" fillId="0" borderId="2" xfId="88" applyFont="1" applyFill="1" applyBorder="1" applyAlignment="1">
      <alignment horizontal="center" vertical="center"/>
    </xf>
    <xf numFmtId="173" fontId="18" fillId="0" borderId="2" xfId="88" applyFont="1" applyFill="1" applyBorder="1" applyAlignment="1">
      <alignment horizontal="center" vertical="center" wrapText="1"/>
    </xf>
    <xf numFmtId="2" fontId="18" fillId="0" borderId="2" xfId="70" applyNumberFormat="1" applyFont="1" applyFill="1" applyBorder="1" applyAlignment="1">
      <alignment horizontal="right" vertical="center"/>
    </xf>
    <xf numFmtId="170" fontId="18" fillId="0" borderId="2" xfId="70" applyNumberFormat="1" applyFont="1" applyFill="1" applyBorder="1" applyAlignment="1">
      <alignment horizontal="right" vertical="center"/>
    </xf>
    <xf numFmtId="170" fontId="18" fillId="0" borderId="2" xfId="70" applyNumberFormat="1" applyFont="1" applyFill="1" applyBorder="1" applyAlignment="1">
      <alignment horizontal="center" vertical="center"/>
    </xf>
    <xf numFmtId="164" fontId="18" fillId="0" borderId="2" xfId="77" applyFont="1" applyFill="1" applyBorder="1" applyAlignment="1">
      <alignment horizontal="center" vertical="center"/>
    </xf>
    <xf numFmtId="0" fontId="17" fillId="0" borderId="2" xfId="0" applyFont="1" applyFill="1" applyBorder="1" applyAlignment="1">
      <alignment horizontal="center"/>
    </xf>
    <xf numFmtId="0" fontId="16" fillId="5" borderId="2" xfId="1" applyFont="1" applyFill="1" applyBorder="1" applyAlignment="1">
      <alignment horizontal="left" vertical="center" wrapText="1"/>
    </xf>
    <xf numFmtId="0" fontId="16" fillId="4" borderId="2" xfId="1" applyFont="1" applyFill="1" applyBorder="1" applyAlignment="1">
      <alignment horizontal="left" vertical="center"/>
    </xf>
    <xf numFmtId="0" fontId="16" fillId="5" borderId="2" xfId="1" applyFont="1" applyFill="1" applyBorder="1" applyAlignment="1">
      <alignment horizontal="left" vertical="center"/>
    </xf>
    <xf numFmtId="41" fontId="17" fillId="0" borderId="0" xfId="70" applyFont="1" applyAlignment="1">
      <alignment horizontal="left" vertical="center"/>
    </xf>
    <xf numFmtId="49" fontId="16" fillId="5" borderId="2" xfId="1" applyNumberFormat="1" applyFont="1" applyFill="1" applyBorder="1" applyAlignment="1">
      <alignment horizontal="left" vertical="center" wrapText="1"/>
    </xf>
    <xf numFmtId="49" fontId="17" fillId="0" borderId="0" xfId="70" applyNumberFormat="1" applyFont="1" applyAlignment="1">
      <alignment horizontal="left" vertical="center"/>
    </xf>
    <xf numFmtId="49" fontId="17" fillId="0" borderId="0" xfId="70" applyNumberFormat="1" applyFont="1" applyAlignment="1">
      <alignment horizontal="center"/>
    </xf>
    <xf numFmtId="49" fontId="17" fillId="0" borderId="0" xfId="0" applyNumberFormat="1" applyFont="1" applyAlignment="1">
      <alignment horizontal="left" vertical="center"/>
    </xf>
    <xf numFmtId="0" fontId="46" fillId="2" borderId="0" xfId="0" applyFont="1" applyFill="1"/>
    <xf numFmtId="0" fontId="0" fillId="16" borderId="0" xfId="0" applyFill="1"/>
    <xf numFmtId="0" fontId="17" fillId="2" borderId="0" xfId="0" applyFont="1" applyFill="1"/>
    <xf numFmtId="0" fontId="47" fillId="2" borderId="0" xfId="140" applyFont="1" applyFill="1" applyAlignment="1">
      <alignment horizontal="right"/>
    </xf>
    <xf numFmtId="0" fontId="0" fillId="2" borderId="0" xfId="0" applyFill="1"/>
    <xf numFmtId="0" fontId="0" fillId="49" borderId="0" xfId="0" applyFill="1"/>
    <xf numFmtId="0" fontId="46" fillId="16" borderId="26" xfId="0" applyFont="1" applyFill="1" applyBorder="1"/>
    <xf numFmtId="0" fontId="48" fillId="16" borderId="27" xfId="0" applyFont="1" applyFill="1" applyBorder="1" applyAlignment="1">
      <alignment horizontal="center"/>
    </xf>
    <xf numFmtId="0" fontId="48" fillId="16" borderId="28" xfId="0" applyFont="1" applyFill="1" applyBorder="1" applyAlignment="1">
      <alignment horizontal="center"/>
    </xf>
    <xf numFmtId="0" fontId="48" fillId="2" borderId="29" xfId="0" applyFont="1" applyFill="1" applyBorder="1" applyAlignment="1">
      <alignment horizontal="left"/>
    </xf>
    <xf numFmtId="0" fontId="0" fillId="50" borderId="0" xfId="0" applyFill="1"/>
    <xf numFmtId="0" fontId="46" fillId="0" borderId="30" xfId="0" applyFont="1" applyFill="1" applyBorder="1"/>
    <xf numFmtId="0" fontId="46" fillId="0" borderId="0" xfId="0" applyFont="1" applyFill="1" applyBorder="1"/>
    <xf numFmtId="0" fontId="0" fillId="0" borderId="0" xfId="0" applyFill="1" applyBorder="1"/>
    <xf numFmtId="0" fontId="0" fillId="0" borderId="31" xfId="0" applyFill="1" applyBorder="1"/>
    <xf numFmtId="0" fontId="0" fillId="51" borderId="0" xfId="0" applyFill="1"/>
    <xf numFmtId="0" fontId="0" fillId="0" borderId="30" xfId="0" applyFill="1" applyBorder="1"/>
    <xf numFmtId="0" fontId="0" fillId="52" borderId="0" xfId="0" applyFill="1"/>
    <xf numFmtId="0" fontId="0" fillId="53" borderId="0" xfId="0" applyFill="1"/>
    <xf numFmtId="0" fontId="0" fillId="0" borderId="30" xfId="0" applyFill="1" applyBorder="1" applyAlignment="1">
      <alignment horizontal="justify" vertical="center" wrapText="1"/>
    </xf>
    <xf numFmtId="0" fontId="0" fillId="0" borderId="0" xfId="0" applyFill="1" applyBorder="1" applyAlignment="1">
      <alignment horizontal="justify" vertical="center" wrapText="1"/>
    </xf>
    <xf numFmtId="0" fontId="0" fillId="0" borderId="31" xfId="0" applyFill="1" applyBorder="1" applyAlignment="1">
      <alignment horizontal="justify" vertical="center" wrapText="1"/>
    </xf>
    <xf numFmtId="0" fontId="0" fillId="0" borderId="30" xfId="0" applyFill="1" applyBorder="1" applyAlignment="1">
      <alignment horizontal="justify"/>
    </xf>
    <xf numFmtId="0" fontId="0" fillId="0" borderId="0" xfId="0" applyFill="1" applyBorder="1" applyAlignment="1">
      <alignment horizontal="justify"/>
    </xf>
    <xf numFmtId="0" fontId="0" fillId="0" borderId="31" xfId="0" applyFill="1" applyBorder="1" applyAlignment="1">
      <alignment horizontal="justify"/>
    </xf>
    <xf numFmtId="0" fontId="0" fillId="54" borderId="0" xfId="0" applyFill="1"/>
    <xf numFmtId="0" fontId="0" fillId="55" borderId="0" xfId="0" applyFill="1"/>
    <xf numFmtId="0" fontId="0" fillId="56" borderId="0" xfId="0" applyFill="1"/>
    <xf numFmtId="0" fontId="0" fillId="57" borderId="0" xfId="0" applyFill="1"/>
    <xf numFmtId="0" fontId="0" fillId="48" borderId="0" xfId="0" applyFill="1"/>
    <xf numFmtId="0" fontId="0" fillId="58" borderId="0" xfId="0" applyFill="1"/>
    <xf numFmtId="0" fontId="0" fillId="59" borderId="0" xfId="0" applyFill="1"/>
    <xf numFmtId="0" fontId="0" fillId="0" borderId="32" xfId="0" applyFill="1" applyBorder="1" applyAlignment="1">
      <alignment horizontal="justify"/>
    </xf>
    <xf numFmtId="0" fontId="0" fillId="0" borderId="33" xfId="0" applyFill="1" applyBorder="1" applyAlignment="1">
      <alignment horizontal="justify"/>
    </xf>
    <xf numFmtId="0" fontId="0" fillId="0" borderId="34" xfId="0" applyFill="1" applyBorder="1" applyAlignment="1">
      <alignment horizontal="justify"/>
    </xf>
    <xf numFmtId="0" fontId="0" fillId="5" borderId="0" xfId="0" applyFill="1"/>
    <xf numFmtId="0" fontId="18" fillId="0" borderId="33" xfId="0" applyFont="1" applyFill="1" applyBorder="1" applyAlignment="1">
      <alignment horizontal="left"/>
    </xf>
  </cellXfs>
  <cellStyles count="141">
    <cellStyle name="20% - Énfasis1" xfId="113" builtinId="30" customBuiltin="1"/>
    <cellStyle name="20% - Énfasis2" xfId="117" builtinId="34" customBuiltin="1"/>
    <cellStyle name="20% - Énfasis3" xfId="121" builtinId="38" customBuiltin="1"/>
    <cellStyle name="20% - Énfasis4" xfId="125" builtinId="42" customBuiltin="1"/>
    <cellStyle name="20% - Énfasis5" xfId="129" builtinId="46" customBuiltin="1"/>
    <cellStyle name="20% - Énfasis6" xfId="133" builtinId="50" customBuiltin="1"/>
    <cellStyle name="40% - Énfasis1" xfId="114" builtinId="31" customBuiltin="1"/>
    <cellStyle name="40% - Énfasis2" xfId="118" builtinId="35" customBuiltin="1"/>
    <cellStyle name="40% - Énfasis3" xfId="122" builtinId="39" customBuiltin="1"/>
    <cellStyle name="40% - Énfasis4" xfId="126" builtinId="43" customBuiltin="1"/>
    <cellStyle name="40% - Énfasis5" xfId="130" builtinId="47" customBuiltin="1"/>
    <cellStyle name="40% - Énfasis6" xfId="134" builtinId="51" customBuiltin="1"/>
    <cellStyle name="60% - Énfasis1" xfId="115" builtinId="32" customBuiltin="1"/>
    <cellStyle name="60% - Énfasis2" xfId="119" builtinId="36" customBuiltin="1"/>
    <cellStyle name="60% - Énfasis3" xfId="123" builtinId="40" customBuiltin="1"/>
    <cellStyle name="60% - Énfasis4" xfId="127" builtinId="44" customBuiltin="1"/>
    <cellStyle name="60% - Énfasis5" xfId="131" builtinId="48" customBuiltin="1"/>
    <cellStyle name="60% - Énfasis6" xfId="135" builtinId="52" customBuiltin="1"/>
    <cellStyle name="Bueno" xfId="101" builtinId="26" customBuiltin="1"/>
    <cellStyle name="Bueno 2" xfId="9"/>
    <cellStyle name="Cálculo" xfId="106" builtinId="22" customBuiltin="1"/>
    <cellStyle name="Celda de comprobación" xfId="108" builtinId="23" customBuiltin="1"/>
    <cellStyle name="Celda vinculada" xfId="107" builtinId="24" customBuiltin="1"/>
    <cellStyle name="Encabezado 1" xfId="97" builtinId="16" customBuiltin="1"/>
    <cellStyle name="Encabezado 4" xfId="100" builtinId="19" customBuiltin="1"/>
    <cellStyle name="Énfasis1" xfId="112" builtinId="29" customBuiltin="1"/>
    <cellStyle name="Énfasis2" xfId="116" builtinId="33" customBuiltin="1"/>
    <cellStyle name="Énfasis3" xfId="120" builtinId="37" customBuiltin="1"/>
    <cellStyle name="Énfasis4" xfId="124" builtinId="41" customBuiltin="1"/>
    <cellStyle name="Énfasis5" xfId="128" builtinId="45" customBuiltin="1"/>
    <cellStyle name="Énfasis6" xfId="132" builtinId="49" customBuiltin="1"/>
    <cellStyle name="Entrada" xfId="104" builtinId="20" customBuiltin="1"/>
    <cellStyle name="Hipervínculo" xfId="140" builtinId="8"/>
    <cellStyle name="Incorrecto" xfId="102" builtinId="27" customBuiltin="1"/>
    <cellStyle name="Millares [0]" xfId="70" builtinId="6"/>
    <cellStyle name="Millares [0] 2" xfId="58"/>
    <cellStyle name="Millares [0] 4" xfId="93"/>
    <cellStyle name="Millares [0] 5" xfId="88"/>
    <cellStyle name="Millares 10" xfId="73"/>
    <cellStyle name="Millares 11" xfId="74"/>
    <cellStyle name="Millares 12" xfId="75"/>
    <cellStyle name="Millares 13" xfId="76"/>
    <cellStyle name="Millares 14" xfId="78"/>
    <cellStyle name="Millares 15" xfId="81"/>
    <cellStyle name="Millares 16" xfId="82"/>
    <cellStyle name="Millares 18" xfId="87"/>
    <cellStyle name="Millares 2" xfId="8"/>
    <cellStyle name="Millares 2 2" xfId="25"/>
    <cellStyle name="Millares 2 2 2" xfId="30"/>
    <cellStyle name="Millares 3" xfId="28"/>
    <cellStyle name="Millares 4" xfId="2"/>
    <cellStyle name="Millares 5" xfId="67"/>
    <cellStyle name="Millares 6" xfId="68"/>
    <cellStyle name="Millares 7" xfId="69"/>
    <cellStyle name="Millares 8" xfId="71"/>
    <cellStyle name="Millares 9" xfId="72"/>
    <cellStyle name="Moneda [0]" xfId="77" builtinId="7"/>
    <cellStyle name="Moneda [0] 2" xfId="90"/>
    <cellStyle name="Moneda [0] 3" xfId="91"/>
    <cellStyle name="Moneda [0] 4" xfId="92"/>
    <cellStyle name="Moneda 2" xfId="13"/>
    <cellStyle name="Moneda 2 2" xfId="62"/>
    <cellStyle name="Moneda 2 3" xfId="63"/>
    <cellStyle name="Moneda 2 4" xfId="64"/>
    <cellStyle name="Moneda 2 5" xfId="66"/>
    <cellStyle name="Moneda 2 5 2" xfId="86"/>
    <cellStyle name="Moneda 3" xfId="61"/>
    <cellStyle name="Moneda 4" xfId="65"/>
    <cellStyle name="Moneda 5" xfId="3"/>
    <cellStyle name="Moneda 6" xfId="79"/>
    <cellStyle name="Moneda 7" xfId="80"/>
    <cellStyle name="Moneda 8" xfId="85"/>
    <cellStyle name="Neutral" xfId="103" builtinId="28" customBuiltin="1"/>
    <cellStyle name="Normal" xfId="0" builtinId="0"/>
    <cellStyle name="Normal 10" xfId="36"/>
    <cellStyle name="Normal 10 2" xfId="89"/>
    <cellStyle name="Normal 10 3" xfId="94"/>
    <cellStyle name="Normal 10 4" xfId="43"/>
    <cellStyle name="Normal 10 5" xfId="37"/>
    <cellStyle name="Normal 10 6" xfId="139"/>
    <cellStyle name="Normal 11" xfId="95"/>
    <cellStyle name="Normal 12" xfId="54"/>
    <cellStyle name="Normal 13" xfId="42"/>
    <cellStyle name="Normal 14" xfId="48"/>
    <cellStyle name="Normal 15" xfId="136"/>
    <cellStyle name="Normal 16" xfId="137"/>
    <cellStyle name="Normal 18" xfId="45"/>
    <cellStyle name="Normal 2" xfId="6"/>
    <cellStyle name="Normal 2 2" xfId="4"/>
    <cellStyle name="Normal 2 3" xfId="14"/>
    <cellStyle name="Normal 2 4" xfId="7"/>
    <cellStyle name="Normal 2 4 2" xfId="31"/>
    <cellStyle name="Normal 2 5" xfId="19"/>
    <cellStyle name="Normal 2 5 2" xfId="34"/>
    <cellStyle name="Normal 2 5 3" xfId="35"/>
    <cellStyle name="Normal 2 5 4" xfId="32"/>
    <cellStyle name="Normal 2 6" xfId="10"/>
    <cellStyle name="Normal 2 6 2" xfId="57"/>
    <cellStyle name="Normal 2 7" xfId="11"/>
    <cellStyle name="Normal 22" xfId="56"/>
    <cellStyle name="Normal 24" xfId="39"/>
    <cellStyle name="Normal 3" xfId="15"/>
    <cellStyle name="Normal 32" xfId="55"/>
    <cellStyle name="Normal 34" xfId="53"/>
    <cellStyle name="Normal 36" xfId="49"/>
    <cellStyle name="Normal 39" xfId="52"/>
    <cellStyle name="Normal 4" xfId="17"/>
    <cellStyle name="Normal 4 2" xfId="44"/>
    <cellStyle name="Normal 4 3" xfId="29"/>
    <cellStyle name="Normal 42" xfId="40"/>
    <cellStyle name="Normal 44" xfId="50"/>
    <cellStyle name="Normal 46" xfId="47"/>
    <cellStyle name="Normal 48" xfId="51"/>
    <cellStyle name="Normal 5" xfId="16"/>
    <cellStyle name="Normal 5 2" xfId="18"/>
    <cellStyle name="Normal 5 3" xfId="33"/>
    <cellStyle name="Normal 52" xfId="38"/>
    <cellStyle name="Normal 6" xfId="21"/>
    <cellStyle name="Normal 6 2" xfId="22"/>
    <cellStyle name="Normal 6 3" xfId="27"/>
    <cellStyle name="Normal 7" xfId="59"/>
    <cellStyle name="Normal 7 2" xfId="60"/>
    <cellStyle name="Normal 8" xfId="1"/>
    <cellStyle name="Normal 82 2" xfId="46"/>
    <cellStyle name="Normal 85" xfId="41"/>
    <cellStyle name="Normal 9" xfId="84"/>
    <cellStyle name="Notas 2" xfId="138"/>
    <cellStyle name="Porcentaje" xfId="83" builtinId="5"/>
    <cellStyle name="Porcentaje 2" xfId="23"/>
    <cellStyle name="Porcentaje 2 2" xfId="26"/>
    <cellStyle name="Porcentaje 3" xfId="24"/>
    <cellStyle name="Porcentaje 4" xfId="5"/>
    <cellStyle name="Porcentual 2" xfId="12"/>
    <cellStyle name="Porcentual 2 2" xfId="20"/>
    <cellStyle name="Salida" xfId="105" builtinId="21" customBuiltin="1"/>
    <cellStyle name="Texto de advertencia" xfId="109" builtinId="11" customBuiltin="1"/>
    <cellStyle name="Texto explicativo" xfId="110" builtinId="53" customBuiltin="1"/>
    <cellStyle name="Título" xfId="96" builtinId="15" customBuiltin="1"/>
    <cellStyle name="Título 2" xfId="98" builtinId="17" customBuiltin="1"/>
    <cellStyle name="Título 3" xfId="99" builtinId="18" customBuiltin="1"/>
    <cellStyle name="Total" xfId="111" builtinId="25" customBuiltin="1"/>
  </cellStyles>
  <dxfs count="45">
    <dxf>
      <font>
        <color theme="0"/>
      </font>
      <fill>
        <patternFill>
          <bgColor theme="1" tint="0.24994659260841701"/>
        </patternFill>
      </fill>
    </dxf>
    <dxf>
      <font>
        <color theme="0"/>
      </font>
      <fill>
        <patternFill>
          <bgColor rgb="FF009ED6"/>
        </patternFill>
      </fill>
    </dxf>
    <dxf>
      <fill>
        <patternFill>
          <bgColor theme="0" tint="-0.14996795556505021"/>
        </patternFill>
      </fill>
    </dxf>
    <dxf>
      <font>
        <color theme="0"/>
      </font>
      <fill>
        <patternFill>
          <bgColor rgb="FF009ED6"/>
        </patternFill>
      </fill>
      <border>
        <vertical/>
        <horizontal/>
      </border>
    </dxf>
    <dxf>
      <font>
        <color theme="0"/>
      </font>
      <fill>
        <patternFill>
          <bgColor rgb="FF0078A2"/>
        </patternFill>
      </fill>
      <border>
        <vertical/>
        <horizontal/>
      </border>
    </dxf>
    <dxf>
      <font>
        <b/>
        <i val="0"/>
      </font>
      <fill>
        <patternFill>
          <bgColor theme="1" tint="0.499984740745262"/>
        </patternFill>
      </fill>
    </dxf>
    <dxf>
      <font>
        <color theme="0"/>
      </font>
      <fill>
        <patternFill>
          <bgColor rgb="FF0078A2"/>
        </patternFill>
      </fill>
    </dxf>
    <dxf>
      <font>
        <color theme="0"/>
      </font>
      <fill>
        <patternFill>
          <bgColor theme="1" tint="0.34998626667073579"/>
        </patternFill>
      </fill>
      <border>
        <top style="dotted">
          <color theme="1" tint="0.34998626667073579"/>
        </top>
      </border>
    </dxf>
    <dxf>
      <font>
        <color theme="0"/>
      </font>
      <fill>
        <patternFill>
          <bgColor theme="0" tint="-0.499984740745262"/>
        </patternFill>
      </fill>
      <border>
        <top style="dotted">
          <color theme="0" tint="-0.499984740745262"/>
        </top>
      </border>
    </dxf>
    <dxf>
      <font>
        <color theme="0"/>
      </font>
      <fill>
        <patternFill>
          <bgColor theme="1" tint="0.24994659260841701"/>
        </patternFill>
      </fill>
      <border>
        <top style="dotted">
          <color theme="1" tint="0.24994659260841701"/>
        </top>
      </border>
    </dxf>
    <dxf>
      <font>
        <color theme="0"/>
      </font>
      <fill>
        <patternFill>
          <bgColor theme="1" tint="0.24994659260841701"/>
        </patternFill>
      </fill>
    </dxf>
    <dxf>
      <fill>
        <patternFill>
          <bgColor theme="8" tint="0.59996337778862885"/>
        </patternFill>
      </fill>
    </dxf>
    <dxf>
      <font>
        <color theme="1"/>
      </font>
      <fill>
        <patternFill>
          <bgColor theme="0" tint="-4.9989318521683403E-2"/>
        </patternFill>
      </fill>
    </dxf>
    <dxf>
      <font>
        <color auto="1"/>
      </font>
      <fill>
        <patternFill>
          <bgColor theme="0" tint="-0.14996795556505021"/>
        </patternFill>
      </fill>
    </dxf>
    <dxf>
      <font>
        <color auto="1"/>
      </font>
      <fill>
        <patternFill patternType="solid">
          <bgColor theme="0" tint="-4.9989318521683403E-2"/>
        </patternFill>
      </fill>
    </dxf>
    <dxf>
      <font>
        <color theme="0"/>
      </font>
      <fill>
        <patternFill>
          <bgColor rgb="FF0078A2"/>
        </patternFill>
      </fill>
      <border>
        <left style="double">
          <color theme="0" tint="-0.499984740745262"/>
        </left>
        <right style="medium">
          <color theme="0" tint="-0.499984740745262"/>
        </right>
        <top style="medium">
          <color theme="0" tint="-0.499984740745262"/>
        </top>
        <bottom style="medium">
          <color theme="0" tint="-0.499984740745262"/>
        </bottom>
      </border>
    </dxf>
    <dxf>
      <font>
        <b/>
        <i val="0"/>
        <strike val="0"/>
        <color theme="0"/>
      </font>
      <fill>
        <patternFill>
          <bgColor rgb="FF0078A2"/>
        </patternFill>
      </fill>
      <border>
        <top style="double">
          <color theme="0" tint="-0.499984740745262"/>
        </top>
      </border>
    </dxf>
    <dxf>
      <font>
        <color theme="0"/>
      </font>
      <fill>
        <patternFill>
          <bgColor theme="1" tint="0.24994659260841701"/>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color theme="0"/>
      </font>
      <fill>
        <patternFill>
          <bgColor theme="1" tint="0.24994659260841701"/>
        </patternFill>
      </fill>
    </dxf>
    <dxf>
      <font>
        <color theme="0"/>
      </font>
      <fill>
        <patternFill>
          <bgColor rgb="FF009ED6"/>
        </patternFill>
      </fill>
    </dxf>
    <dxf>
      <font>
        <color theme="0"/>
      </font>
      <fill>
        <patternFill>
          <bgColor rgb="FF009ED6"/>
        </patternFill>
      </fill>
      <border>
        <vertical/>
        <horizontal/>
      </border>
    </dxf>
    <dxf>
      <font>
        <color theme="0"/>
      </font>
      <fill>
        <patternFill>
          <bgColor rgb="FF0078A2"/>
        </patternFill>
      </fill>
      <border>
        <vertical/>
        <horizontal/>
      </border>
    </dxf>
    <dxf>
      <font>
        <b/>
        <i val="0"/>
      </font>
      <fill>
        <patternFill>
          <bgColor theme="1" tint="0.499984740745262"/>
        </patternFill>
      </fill>
    </dxf>
    <dxf>
      <font>
        <color theme="0"/>
      </font>
      <fill>
        <patternFill>
          <bgColor rgb="FF0078A2"/>
        </patternFill>
      </fill>
    </dxf>
    <dxf>
      <font>
        <color theme="0"/>
      </font>
      <fill>
        <patternFill>
          <bgColor theme="1" tint="0.34998626667073579"/>
        </patternFill>
      </fill>
      <border>
        <top style="dotted">
          <color theme="1" tint="0.34998626667073579"/>
        </top>
      </border>
    </dxf>
    <dxf>
      <font>
        <color theme="0"/>
      </font>
      <fill>
        <patternFill>
          <bgColor theme="0" tint="-0.499984740745262"/>
        </patternFill>
      </fill>
      <border>
        <top style="dotted">
          <color theme="0" tint="-0.499984740745262"/>
        </top>
      </border>
    </dxf>
    <dxf>
      <font>
        <color theme="0"/>
      </font>
      <fill>
        <patternFill>
          <bgColor theme="1" tint="0.24994659260841701"/>
        </patternFill>
      </fill>
      <border>
        <top style="dotted">
          <color theme="1" tint="0.24994659260841701"/>
        </top>
      </border>
    </dxf>
    <dxf>
      <font>
        <color theme="1"/>
      </font>
      <fill>
        <patternFill>
          <bgColor theme="0" tint="-0.14996795556505021"/>
        </patternFill>
      </fill>
    </dxf>
    <dxf>
      <font>
        <color auto="1"/>
      </font>
      <fill>
        <patternFill>
          <bgColor theme="0" tint="-0.14996795556505021"/>
        </patternFill>
      </fill>
    </dxf>
    <dxf>
      <font>
        <color auto="1"/>
      </font>
      <fill>
        <patternFill patternType="solid">
          <bgColor theme="0" tint="-4.9989318521683403E-2"/>
        </patternFill>
      </fill>
    </dxf>
    <dxf>
      <font>
        <color theme="0"/>
      </font>
      <fill>
        <patternFill>
          <bgColor rgb="FF0078A2"/>
        </patternFill>
      </fill>
      <border>
        <left style="double">
          <color theme="0" tint="-0.499984740745262"/>
        </left>
        <right style="medium">
          <color theme="0" tint="-0.499984740745262"/>
        </right>
        <top style="medium">
          <color theme="0" tint="-0.499984740745262"/>
        </top>
        <bottom style="medium">
          <color theme="0" tint="-0.499984740745262"/>
        </bottom>
      </border>
    </dxf>
    <dxf>
      <font>
        <b/>
        <i val="0"/>
        <strike val="0"/>
        <color theme="0"/>
      </font>
      <fill>
        <patternFill>
          <bgColor rgb="FF0078A2"/>
        </patternFill>
      </fill>
      <border>
        <top style="double">
          <color theme="0" tint="-0.499984740745262"/>
        </top>
      </border>
    </dxf>
    <dxf>
      <font>
        <color theme="0"/>
      </font>
      <fill>
        <patternFill>
          <bgColor theme="1" tint="0.24994659260841701"/>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color theme="0"/>
      </font>
      <fill>
        <patternFill>
          <bgColor theme="1" tint="0.24994659260841701"/>
        </patternFill>
      </fill>
    </dxf>
    <dxf>
      <font>
        <color theme="0"/>
      </font>
      <fill>
        <patternFill>
          <bgColor rgb="FF009ED6"/>
        </patternFill>
      </fill>
    </dxf>
    <dxf>
      <font>
        <color theme="0"/>
      </font>
      <fill>
        <patternFill>
          <bgColor rgb="FF0078A2"/>
        </patternFill>
      </fill>
      <border>
        <vertical/>
        <horizontal/>
      </border>
    </dxf>
    <dxf>
      <font>
        <color theme="1"/>
      </font>
      <fill>
        <patternFill>
          <bgColor theme="0" tint="-0.14996795556505021"/>
        </patternFill>
      </fill>
    </dxf>
    <dxf>
      <font>
        <color auto="1"/>
      </font>
      <fill>
        <patternFill>
          <bgColor theme="0" tint="-0.14996795556505021"/>
        </patternFill>
      </fill>
    </dxf>
    <dxf>
      <font>
        <color auto="1"/>
      </font>
      <fill>
        <patternFill patternType="solid">
          <bgColor theme="0" tint="-4.9989318521683403E-2"/>
        </patternFill>
      </fill>
    </dxf>
    <dxf>
      <font>
        <color theme="0"/>
      </font>
      <fill>
        <patternFill>
          <bgColor rgb="FF0078A2"/>
        </patternFill>
      </fill>
      <border>
        <left style="double">
          <color theme="0" tint="-0.499984740745262"/>
        </left>
        <right style="medium">
          <color theme="0" tint="-0.499984740745262"/>
        </right>
        <top style="medium">
          <color theme="0" tint="-0.499984740745262"/>
        </top>
        <bottom style="medium">
          <color theme="0" tint="-0.499984740745262"/>
        </bottom>
      </border>
    </dxf>
    <dxf>
      <font>
        <b/>
        <i val="0"/>
        <color theme="0"/>
      </font>
      <fill>
        <patternFill>
          <bgColor rgb="FF0078A2"/>
        </patternFill>
      </fill>
    </dxf>
    <dxf>
      <font>
        <color theme="0"/>
      </font>
      <fill>
        <patternFill>
          <bgColor theme="1" tint="0.24994659260841701"/>
        </patternFill>
      </fill>
    </dxf>
    <dxf>
      <border>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s>
  <tableStyles count="3" defaultTableStyle="TableStyleMedium2" defaultPivotStyle="PivotStyleLight16">
    <tableStyle name="BOLETIN ESTADISTICO" table="0" count="10">
      <tableStyleElement type="wholeTable" dxfId="44"/>
      <tableStyleElement type="headerRow" dxfId="43"/>
      <tableStyleElement type="totalRow" dxfId="42"/>
      <tableStyleElement type="lastColumn" dxfId="41"/>
      <tableStyleElement type="firstRowStripe" dxfId="40"/>
      <tableStyleElement type="secondRowStripe" dxfId="39"/>
      <tableStyleElement type="firstColumnStripe" dxfId="38"/>
      <tableStyleElement type="firstRowSubheading" dxfId="37"/>
      <tableStyleElement type="pageFieldLabels" dxfId="36"/>
      <tableStyleElement type="pageFieldValues" dxfId="35"/>
    </tableStyle>
    <tableStyle name="BOLETIN ESTADISTICO 2" table="0" count="16">
      <tableStyleElement type="wholeTable" dxfId="34"/>
      <tableStyleElement type="headerRow" dxfId="33"/>
      <tableStyleElement type="totalRow" dxfId="32"/>
      <tableStyleElement type="lastColumn" dxfId="31"/>
      <tableStyleElement type="firstRowStripe" dxfId="30"/>
      <tableStyleElement type="secondRowStripe" dxfId="29"/>
      <tableStyleElement type="firstColumnStripe" dxfId="28"/>
      <tableStyleElement type="firstSubtotalRow" dxfId="27"/>
      <tableStyleElement type="secondSubtotalRow" dxfId="26"/>
      <tableStyleElement type="thirdSubtotalRow" dxfId="25"/>
      <tableStyleElement type="firstColumnSubheading" dxfId="24"/>
      <tableStyleElement type="secondColumnSubheading" dxfId="23"/>
      <tableStyleElement type="firstRowSubheading" dxfId="22"/>
      <tableStyleElement type="secondRowSubheading" dxfId="21"/>
      <tableStyleElement type="pageFieldLabels" dxfId="20"/>
      <tableStyleElement type="pageFieldValues" dxfId="19"/>
    </tableStyle>
    <tableStyle name="BOLETIN ESTADISTICO 3" table="0" count="19">
      <tableStyleElement type="wholeTable" dxfId="18"/>
      <tableStyleElement type="headerRow" dxfId="17"/>
      <tableStyleElement type="totalRow" dxfId="16"/>
      <tableStyleElement type="lastColumn" dxfId="15"/>
      <tableStyleElement type="firstRowStripe" dxfId="14"/>
      <tableStyleElement type="secondRowStripe" dxfId="13"/>
      <tableStyleElement type="firstColumnStripe" dxfId="12"/>
      <tableStyleElement type="secondColumnStripe" dxfId="11"/>
      <tableStyleElement type="firstSubtotalColumn" dxfId="10"/>
      <tableStyleElement type="firstSubtotalRow" dxfId="9"/>
      <tableStyleElement type="secondSubtotalRow" dxfId="8"/>
      <tableStyleElement type="thirdSubtotalRow" dxfId="7"/>
      <tableStyleElement type="firstColumnSubheading" dxfId="6"/>
      <tableStyleElement type="secondColumnSubheading" dxfId="5"/>
      <tableStyleElement type="firstRowSubheading" dxfId="4"/>
      <tableStyleElement type="secondRowSubheading" dxfId="3"/>
      <tableStyleElement type="thirdRowSubheading" dxfId="2"/>
      <tableStyleElement type="pageFieldLabels" dxfId="1"/>
      <tableStyleElement type="pageFieldValues" dxfId="0"/>
    </tableStyle>
  </tableStyles>
  <colors>
    <mruColors>
      <color rgb="FF0078A2"/>
      <color rgb="FF009ED6"/>
      <color rgb="FFB7ECFF"/>
      <color rgb="FF3D4751"/>
      <color rgb="FF545454"/>
      <color rgb="FF9BE5FF"/>
      <color rgb="FF007CA8"/>
      <color rgb="FF6DB899"/>
      <color rgb="FF6395D0"/>
      <color rgb="FF006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2974757</xdr:colOff>
      <xdr:row>0</xdr:row>
      <xdr:rowOff>70141</xdr:rowOff>
    </xdr:from>
    <xdr:to>
      <xdr:col>2</xdr:col>
      <xdr:colOff>2683092</xdr:colOff>
      <xdr:row>4</xdr:row>
      <xdr:rowOff>366056</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31957" y="70141"/>
          <a:ext cx="3432610" cy="1334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54428</xdr:colOff>
      <xdr:row>6</xdr:row>
      <xdr:rowOff>105642</xdr:rowOff>
    </xdr:from>
    <xdr:to>
      <xdr:col>5</xdr:col>
      <xdr:colOff>830035</xdr:colOff>
      <xdr:row>35</xdr:row>
      <xdr:rowOff>133350</xdr:rowOff>
    </xdr:to>
    <xdr:pic>
      <xdr:nvPicPr>
        <xdr:cNvPr id="3" name="Imagen 2"/>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artisticCutout/>
                  </a14:imgEffect>
                </a14:imgLayer>
              </a14:imgProps>
            </a:ext>
            <a:ext uri="{28A0092B-C50C-407E-A947-70E740481C1C}">
              <a14:useLocalDpi xmlns:a14="http://schemas.microsoft.com/office/drawing/2010/main" val="0"/>
            </a:ext>
          </a:extLst>
        </a:blip>
        <a:srcRect l="4241" r="5133" b="5602"/>
        <a:stretch/>
      </xdr:blipFill>
      <xdr:spPr>
        <a:xfrm>
          <a:off x="511628" y="2010642"/>
          <a:ext cx="9119507" cy="61046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formacion\Documents\OneDrive%20-%20Pontificia%20Universidad%20Javeriana\INTELIGENCIA%20COMPETITIVA\BOLETIN%20ESTADISTICO\2017\BOLETIN%20ESTADISTICO%202017%20FUENTE%20-%20PB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ABLA A-1"/>
      <sheetName val="F-TABLA A-2"/>
      <sheetName val="F-TABLA A-3"/>
      <sheetName val="F-TABLA A-4"/>
      <sheetName val="F-TABLA B-1"/>
      <sheetName val="F-TABLA B-2"/>
      <sheetName val="F-TABLA B-3"/>
      <sheetName val="F-TABLA B-4"/>
      <sheetName val="F-TABLA B-5"/>
      <sheetName val="F-TABLA B-6"/>
      <sheetName val="F-TABLA B-7"/>
      <sheetName val="F-TABLA B-8"/>
      <sheetName val="F-TABLA B-9"/>
      <sheetName val="F-TABLA B-10"/>
      <sheetName val="F-TABLA B-11"/>
      <sheetName val="F-TABLA B-12"/>
      <sheetName val="F-TABLA B-13"/>
      <sheetName val="F-TABLA B-14"/>
      <sheetName val="F-TABLA B-15"/>
      <sheetName val="F-TABLA B-16"/>
      <sheetName val="F-TABLA B-17"/>
      <sheetName val="F-TABLA B-18"/>
      <sheetName val="F-TABLA B-19"/>
      <sheetName val="F-TABLA C-1"/>
      <sheetName val="F-TABLA C-2"/>
      <sheetName val="F-TABLA C-3"/>
      <sheetName val="F-TABLA C-4"/>
      <sheetName val="F-TABLA C-5"/>
      <sheetName val="F-TABLA C-6"/>
      <sheetName val="F-TABLA C-7"/>
      <sheetName val="F-TABLA C-8"/>
      <sheetName val="F-TABLA C-9"/>
      <sheetName val="F-TABLA C-10"/>
      <sheetName val="F-TABLA C-11"/>
      <sheetName val="F-TABLA C-12"/>
      <sheetName val="F-TABLA C-13"/>
      <sheetName val="F-TABLA C-14"/>
      <sheetName val="F-TABLA C-15"/>
      <sheetName val="F-TABLA C-16"/>
      <sheetName val="F-TABLA C-17"/>
      <sheetName val="F-TABLA C-18"/>
      <sheetName val="F-TABLA C-19"/>
      <sheetName val="F-TABLA C-20"/>
      <sheetName val="F-TABLA C-21"/>
      <sheetName val="F-TABLA D-1"/>
      <sheetName val="F-TABLA D-2"/>
      <sheetName val="F-TABLA D-3"/>
      <sheetName val="F-TABLA D-4"/>
      <sheetName val="F-TABLA D-5"/>
      <sheetName val="F-TABLA D-6"/>
      <sheetName val="F-TABLA D-7"/>
      <sheetName val="F-TABLA D-8"/>
      <sheetName val="F-TABLA E-1"/>
      <sheetName val="F-TABLA E-2"/>
      <sheetName val="F-TABLA E-3"/>
      <sheetName val="F-TABLA E-4"/>
      <sheetName val="F-TABLA E-5"/>
      <sheetName val="F-TABLA E-6"/>
      <sheetName val="F-TABLA E-7"/>
      <sheetName val="F-TABLA F-1"/>
      <sheetName val="F-TABLA F-2"/>
      <sheetName val="F-TABLA F-3"/>
      <sheetName val="F-TABLA F-4"/>
      <sheetName val="F-TABLA G-1"/>
      <sheetName val="F-TABLA G-2"/>
      <sheetName val="F-TABLA G-3"/>
      <sheetName val="F-TABLA G-4"/>
      <sheetName val="F-TABLA G-5"/>
      <sheetName val="F-TABLA G-6"/>
      <sheetName val="F-TABLA G-7"/>
      <sheetName val="F-TABLA G-8"/>
      <sheetName val="F-TABLA G-9"/>
      <sheetName val="F-TABLA G-10"/>
      <sheetName val="F-TABLA G-11"/>
      <sheetName val="F-TABLA G-12"/>
      <sheetName val="F-TABLA G-13"/>
      <sheetName val="F-TABLA G-14"/>
      <sheetName val="F-TABLA G-15"/>
      <sheetName val="F-TABLA G-16"/>
      <sheetName val="F-TABLA G-17"/>
      <sheetName val="F-TABLA G-18"/>
      <sheetName val="F-TABLA H-1"/>
      <sheetName val="F-TABLA H-2"/>
      <sheetName val="F-TABLA H-3"/>
      <sheetName val="F-TABLA H-4"/>
      <sheetName val="F-TABLA H-5"/>
      <sheetName val="F-TABLA H-6"/>
      <sheetName val="F-TABLA H-7"/>
      <sheetName val="F-TABLA I-1"/>
      <sheetName val="F-TABLA I-2"/>
      <sheetName val="F-TABLA I-3"/>
    </sheetNames>
    <sheetDataSet>
      <sheetData sheetId="0"/>
      <sheetData sheetId="1"/>
      <sheetData sheetId="2"/>
      <sheetData sheetId="3">
        <row r="7">
          <cell r="E7" t="str">
            <v>Carrera de Administración de Empresas</v>
          </cell>
          <cell r="F7">
            <v>104</v>
          </cell>
          <cell r="G7">
            <v>24</v>
          </cell>
          <cell r="H7">
            <v>16</v>
          </cell>
          <cell r="I7">
            <v>0</v>
          </cell>
          <cell r="J7">
            <v>16</v>
          </cell>
        </row>
        <row r="8">
          <cell r="E8" t="str">
            <v>Carrera de Antropología</v>
          </cell>
          <cell r="F8">
            <v>105</v>
          </cell>
          <cell r="G8">
            <v>15</v>
          </cell>
          <cell r="H8">
            <v>15</v>
          </cell>
          <cell r="I8">
            <v>0</v>
          </cell>
          <cell r="J8">
            <v>15</v>
          </cell>
        </row>
        <row r="9">
          <cell r="E9" t="str">
            <v>Carrera de Arquitectura</v>
          </cell>
          <cell r="F9">
            <v>132</v>
          </cell>
          <cell r="G9">
            <v>26</v>
          </cell>
          <cell r="H9">
            <v>12</v>
          </cell>
          <cell r="I9">
            <v>0</v>
          </cell>
          <cell r="J9">
            <v>18</v>
          </cell>
        </row>
        <row r="10">
          <cell r="E10" t="str">
            <v>Carrera de Artes Escénicas</v>
          </cell>
          <cell r="F10">
            <v>105</v>
          </cell>
          <cell r="G10">
            <v>24</v>
          </cell>
          <cell r="H10">
            <v>0</v>
          </cell>
          <cell r="I10">
            <v>0</v>
          </cell>
          <cell r="J10">
            <v>24</v>
          </cell>
        </row>
        <row r="11">
          <cell r="E11" t="str">
            <v>Carrera de Artes Visuales</v>
          </cell>
          <cell r="F11">
            <v>104</v>
          </cell>
          <cell r="G11">
            <v>0</v>
          </cell>
          <cell r="H11">
            <v>0</v>
          </cell>
          <cell r="I11">
            <v>44</v>
          </cell>
          <cell r="J11">
            <v>22</v>
          </cell>
        </row>
        <row r="12">
          <cell r="E12" t="str">
            <v>Carrera de Bacteriología</v>
          </cell>
          <cell r="F12">
            <v>126</v>
          </cell>
          <cell r="G12">
            <v>18</v>
          </cell>
          <cell r="H12">
            <v>18</v>
          </cell>
          <cell r="I12">
            <v>0</v>
          </cell>
          <cell r="J12">
            <v>18</v>
          </cell>
        </row>
        <row r="13">
          <cell r="E13" t="str">
            <v>Carrera de Biología</v>
          </cell>
          <cell r="F13">
            <v>120</v>
          </cell>
          <cell r="G13">
            <v>17</v>
          </cell>
          <cell r="H13">
            <v>17</v>
          </cell>
          <cell r="I13">
            <v>0</v>
          </cell>
          <cell r="J13">
            <v>17</v>
          </cell>
        </row>
        <row r="14">
          <cell r="E14" t="str">
            <v>Carrera de Ciencia de la Información - Bibliotecología</v>
          </cell>
          <cell r="F14">
            <v>111</v>
          </cell>
          <cell r="G14">
            <v>10</v>
          </cell>
          <cell r="H14">
            <v>24</v>
          </cell>
          <cell r="I14">
            <v>0</v>
          </cell>
          <cell r="J14">
            <v>18</v>
          </cell>
        </row>
        <row r="15">
          <cell r="E15" t="str">
            <v>Carrera de Ciencia Política</v>
          </cell>
          <cell r="F15">
            <v>109</v>
          </cell>
          <cell r="G15">
            <v>24</v>
          </cell>
          <cell r="H15">
            <v>16</v>
          </cell>
          <cell r="I15">
            <v>0</v>
          </cell>
          <cell r="J15">
            <v>16</v>
          </cell>
        </row>
        <row r="16">
          <cell r="E16" t="str">
            <v>Carrera de Comunicación Social</v>
          </cell>
          <cell r="F16">
            <v>106</v>
          </cell>
          <cell r="G16">
            <v>42</v>
          </cell>
          <cell r="H16">
            <v>12</v>
          </cell>
          <cell r="I16">
            <v>0</v>
          </cell>
          <cell r="J16">
            <v>18</v>
          </cell>
        </row>
        <row r="17">
          <cell r="E17" t="str">
            <v>Carrera de Contaduría Pública</v>
          </cell>
          <cell r="F17">
            <v>112</v>
          </cell>
          <cell r="G17">
            <v>20</v>
          </cell>
          <cell r="H17">
            <v>12</v>
          </cell>
          <cell r="I17">
            <v>0</v>
          </cell>
          <cell r="J17">
            <v>16</v>
          </cell>
        </row>
        <row r="18">
          <cell r="E18" t="str">
            <v>Carrera de Derecho</v>
          </cell>
          <cell r="F18">
            <v>156</v>
          </cell>
          <cell r="G18">
            <v>0</v>
          </cell>
          <cell r="H18">
            <v>0</v>
          </cell>
          <cell r="I18">
            <v>20</v>
          </cell>
          <cell r="J18">
            <v>14</v>
          </cell>
        </row>
        <row r="19">
          <cell r="E19" t="str">
            <v>Carrera de Diseño Industrial</v>
          </cell>
          <cell r="F19">
            <v>130</v>
          </cell>
          <cell r="G19">
            <v>32</v>
          </cell>
          <cell r="H19">
            <v>8</v>
          </cell>
          <cell r="I19">
            <v>0</v>
          </cell>
          <cell r="J19">
            <v>18</v>
          </cell>
        </row>
        <row r="20">
          <cell r="E20" t="str">
            <v>Carrera de Ecología</v>
          </cell>
          <cell r="F20">
            <v>116</v>
          </cell>
          <cell r="G20">
            <v>34</v>
          </cell>
          <cell r="H20">
            <v>0</v>
          </cell>
          <cell r="I20">
            <v>0</v>
          </cell>
          <cell r="J20">
            <v>20</v>
          </cell>
        </row>
        <row r="21">
          <cell r="E21" t="str">
            <v>Carrera de Economía</v>
          </cell>
          <cell r="F21">
            <v>112</v>
          </cell>
          <cell r="G21">
            <v>16</v>
          </cell>
          <cell r="H21">
            <v>16</v>
          </cell>
          <cell r="I21">
            <v>0</v>
          </cell>
          <cell r="J21">
            <v>16</v>
          </cell>
        </row>
        <row r="22">
          <cell r="E22" t="str">
            <v>Carrera de Enfermería</v>
          </cell>
          <cell r="F22">
            <v>118</v>
          </cell>
          <cell r="G22">
            <v>14</v>
          </cell>
          <cell r="H22">
            <v>9</v>
          </cell>
          <cell r="I22">
            <v>0</v>
          </cell>
          <cell r="J22">
            <v>19</v>
          </cell>
        </row>
        <row r="23">
          <cell r="E23" t="str">
            <v>Carrera de Estudios Literarios</v>
          </cell>
          <cell r="F23">
            <v>98</v>
          </cell>
          <cell r="G23">
            <v>0</v>
          </cell>
          <cell r="H23">
            <v>0</v>
          </cell>
          <cell r="I23">
            <v>28</v>
          </cell>
          <cell r="J23">
            <v>14</v>
          </cell>
        </row>
        <row r="24">
          <cell r="E24" t="str">
            <v>Carrera de Estudios Musicales</v>
          </cell>
          <cell r="F24">
            <v>104</v>
          </cell>
          <cell r="G24">
            <v>66</v>
          </cell>
          <cell r="H24">
            <v>0</v>
          </cell>
          <cell r="I24">
            <v>0</v>
          </cell>
          <cell r="J24">
            <v>8</v>
          </cell>
        </row>
        <row r="25">
          <cell r="E25" t="str">
            <v>Carrera de Filosofía</v>
          </cell>
          <cell r="F25">
            <v>104</v>
          </cell>
          <cell r="G25">
            <v>32</v>
          </cell>
          <cell r="H25">
            <v>0</v>
          </cell>
          <cell r="I25">
            <v>0</v>
          </cell>
          <cell r="J25">
            <v>14</v>
          </cell>
        </row>
        <row r="26">
          <cell r="E26" t="str">
            <v>Carrera de Historia</v>
          </cell>
          <cell r="F26">
            <v>103</v>
          </cell>
          <cell r="G26">
            <v>12</v>
          </cell>
          <cell r="H26">
            <v>10</v>
          </cell>
          <cell r="I26">
            <v>0</v>
          </cell>
          <cell r="J26">
            <v>15</v>
          </cell>
        </row>
        <row r="27">
          <cell r="E27" t="str">
            <v>Carrera de Ingeniería Civil</v>
          </cell>
          <cell r="F27">
            <v>114</v>
          </cell>
          <cell r="G27">
            <v>20</v>
          </cell>
          <cell r="H27">
            <v>12</v>
          </cell>
          <cell r="I27">
            <v>0</v>
          </cell>
          <cell r="J27">
            <v>16</v>
          </cell>
        </row>
        <row r="28">
          <cell r="E28" t="str">
            <v>Carrera de Ingeniería de Sistemas</v>
          </cell>
          <cell r="F28">
            <v>115</v>
          </cell>
          <cell r="G28">
            <v>0</v>
          </cell>
          <cell r="H28">
            <v>0</v>
          </cell>
          <cell r="I28">
            <v>33</v>
          </cell>
          <cell r="J28">
            <v>17</v>
          </cell>
        </row>
        <row r="29">
          <cell r="E29" t="str">
            <v>Carrera de Ingeniería Electrónica</v>
          </cell>
          <cell r="F29">
            <v>109</v>
          </cell>
          <cell r="G29">
            <v>28</v>
          </cell>
          <cell r="H29">
            <v>7</v>
          </cell>
          <cell r="I29">
            <v>0</v>
          </cell>
          <cell r="J29">
            <v>16</v>
          </cell>
        </row>
        <row r="30">
          <cell r="E30" t="str">
            <v>Carrera de Ingeniería Industrial</v>
          </cell>
          <cell r="F30">
            <v>115</v>
          </cell>
          <cell r="G30">
            <v>0</v>
          </cell>
          <cell r="H30">
            <v>0</v>
          </cell>
          <cell r="I30">
            <v>33</v>
          </cell>
          <cell r="J30">
            <v>16</v>
          </cell>
        </row>
        <row r="31">
          <cell r="E31" t="str">
            <v>Carrera de Matemáticas</v>
          </cell>
          <cell r="F31">
            <v>102</v>
          </cell>
          <cell r="G31">
            <v>0</v>
          </cell>
          <cell r="H31">
            <v>0</v>
          </cell>
          <cell r="I31">
            <v>28</v>
          </cell>
          <cell r="J31">
            <v>14</v>
          </cell>
        </row>
        <row r="32">
          <cell r="E32" t="str">
            <v>Carrera de Medicina</v>
          </cell>
          <cell r="F32">
            <v>231</v>
          </cell>
          <cell r="G32">
            <v>39</v>
          </cell>
          <cell r="H32">
            <v>0</v>
          </cell>
          <cell r="I32">
            <v>0</v>
          </cell>
          <cell r="J32">
            <v>30</v>
          </cell>
        </row>
        <row r="33">
          <cell r="E33" t="str">
            <v>Carrera de Microbiología Industrial</v>
          </cell>
          <cell r="F33">
            <v>94</v>
          </cell>
          <cell r="G33">
            <v>28</v>
          </cell>
          <cell r="H33">
            <v>0</v>
          </cell>
          <cell r="I33">
            <v>0</v>
          </cell>
          <cell r="J33">
            <v>14</v>
          </cell>
        </row>
        <row r="34">
          <cell r="E34" t="str">
            <v>Carrera de Nutrición y Dietética</v>
          </cell>
          <cell r="F34">
            <v>126</v>
          </cell>
          <cell r="G34">
            <v>18</v>
          </cell>
          <cell r="H34">
            <v>18</v>
          </cell>
          <cell r="I34">
            <v>0</v>
          </cell>
          <cell r="J34">
            <v>18</v>
          </cell>
        </row>
        <row r="35">
          <cell r="E35" t="str">
            <v>Carrera de Odontología</v>
          </cell>
          <cell r="F35">
            <v>115</v>
          </cell>
          <cell r="G35">
            <v>38</v>
          </cell>
          <cell r="H35">
            <v>0</v>
          </cell>
          <cell r="I35">
            <v>0</v>
          </cell>
          <cell r="J35">
            <v>17</v>
          </cell>
        </row>
        <row r="36">
          <cell r="E36" t="str">
            <v>Carrera de Psicología</v>
          </cell>
          <cell r="F36">
            <v>113</v>
          </cell>
          <cell r="G36">
            <v>24</v>
          </cell>
          <cell r="H36">
            <v>10</v>
          </cell>
          <cell r="I36">
            <v>0</v>
          </cell>
          <cell r="J36">
            <v>17</v>
          </cell>
        </row>
        <row r="37">
          <cell r="E37" t="str">
            <v>Carrera de Relaciones Internacionales</v>
          </cell>
          <cell r="F37">
            <v>93</v>
          </cell>
          <cell r="G37">
            <v>44</v>
          </cell>
          <cell r="H37">
            <v>16</v>
          </cell>
          <cell r="I37">
            <v>0</v>
          </cell>
          <cell r="J37">
            <v>16</v>
          </cell>
        </row>
        <row r="38">
          <cell r="E38" t="str">
            <v>Carrera de Sociología</v>
          </cell>
          <cell r="F38">
            <v>105</v>
          </cell>
          <cell r="G38">
            <v>15</v>
          </cell>
          <cell r="H38">
            <v>15</v>
          </cell>
          <cell r="I38">
            <v>0</v>
          </cell>
          <cell r="J38">
            <v>15</v>
          </cell>
        </row>
        <row r="39">
          <cell r="E39" t="str">
            <v>Carrera de Teología</v>
          </cell>
          <cell r="F39">
            <v>149</v>
          </cell>
          <cell r="G39">
            <v>12</v>
          </cell>
          <cell r="H39">
            <v>0</v>
          </cell>
          <cell r="I39">
            <v>0</v>
          </cell>
          <cell r="J39">
            <v>10</v>
          </cell>
        </row>
        <row r="40">
          <cell r="E40" t="str">
            <v>Licenciatura en Filosofía</v>
          </cell>
          <cell r="F40">
            <v>101</v>
          </cell>
          <cell r="G40">
            <v>43</v>
          </cell>
          <cell r="H40">
            <v>0</v>
          </cell>
          <cell r="I40">
            <v>0</v>
          </cell>
          <cell r="J40">
            <v>16</v>
          </cell>
        </row>
        <row r="41">
          <cell r="E41" t="str">
            <v>Licenciatura en Lenguas Modernas</v>
          </cell>
          <cell r="F41">
            <v>126</v>
          </cell>
          <cell r="G41">
            <v>17</v>
          </cell>
          <cell r="H41">
            <v>19</v>
          </cell>
          <cell r="I41">
            <v>0</v>
          </cell>
          <cell r="J41">
            <v>18</v>
          </cell>
        </row>
        <row r="42">
          <cell r="E42" t="str">
            <v>Licenciatura en Pedagogía Infantil</v>
          </cell>
          <cell r="F42">
            <v>122</v>
          </cell>
          <cell r="G42">
            <v>29</v>
          </cell>
          <cell r="H42">
            <v>0</v>
          </cell>
          <cell r="I42">
            <v>0</v>
          </cell>
          <cell r="J42">
            <v>24</v>
          </cell>
        </row>
        <row r="43">
          <cell r="E43" t="str">
            <v>Licenciatura en Teología</v>
          </cell>
          <cell r="F43">
            <v>163</v>
          </cell>
          <cell r="G43">
            <v>0</v>
          </cell>
          <cell r="H43">
            <v>0</v>
          </cell>
          <cell r="I43">
            <v>0</v>
          </cell>
          <cell r="J43">
            <v>10</v>
          </cell>
        </row>
        <row r="44">
          <cell r="E44" t="str">
            <v>Carrera de Administración de Empresas</v>
          </cell>
          <cell r="F44">
            <v>118</v>
          </cell>
          <cell r="G44">
            <v>16</v>
          </cell>
          <cell r="H44">
            <v>13</v>
          </cell>
          <cell r="I44">
            <v>0</v>
          </cell>
          <cell r="J44">
            <v>13</v>
          </cell>
        </row>
        <row r="45">
          <cell r="E45" t="str">
            <v>Carrera de Contaduría Pública</v>
          </cell>
          <cell r="F45">
            <v>122</v>
          </cell>
          <cell r="G45">
            <v>16</v>
          </cell>
          <cell r="H45">
            <v>12</v>
          </cell>
          <cell r="I45">
            <v>0</v>
          </cell>
          <cell r="J45">
            <v>12</v>
          </cell>
        </row>
        <row r="46">
          <cell r="E46" t="str">
            <v>Carrera de Economía</v>
          </cell>
          <cell r="F46">
            <v>128</v>
          </cell>
          <cell r="G46">
            <v>12</v>
          </cell>
          <cell r="H46">
            <v>9</v>
          </cell>
          <cell r="I46">
            <v>0</v>
          </cell>
          <cell r="J46">
            <v>13</v>
          </cell>
        </row>
        <row r="47">
          <cell r="E47" t="str">
            <v xml:space="preserve">Carrera de Negocios Internacionales </v>
          </cell>
          <cell r="F47">
            <v>115</v>
          </cell>
          <cell r="G47">
            <v>12</v>
          </cell>
          <cell r="H47">
            <v>12</v>
          </cell>
          <cell r="I47">
            <v>0</v>
          </cell>
          <cell r="J47">
            <v>13</v>
          </cell>
        </row>
        <row r="48">
          <cell r="E48" t="str">
            <v>Carrera de Medicina</v>
          </cell>
          <cell r="F48">
            <v>214</v>
          </cell>
          <cell r="G48">
            <v>30</v>
          </cell>
          <cell r="H48">
            <v>26</v>
          </cell>
          <cell r="I48">
            <v>0</v>
          </cell>
          <cell r="J48">
            <v>30</v>
          </cell>
        </row>
        <row r="49">
          <cell r="E49" t="str">
            <v>Carrera de Arquitectura</v>
          </cell>
          <cell r="F49">
            <v>113</v>
          </cell>
          <cell r="G49">
            <v>27</v>
          </cell>
          <cell r="H49">
            <v>9</v>
          </cell>
          <cell r="I49">
            <v>0</v>
          </cell>
          <cell r="J49">
            <v>13</v>
          </cell>
        </row>
        <row r="50">
          <cell r="E50" t="str">
            <v>Carrera de Artes Visuales</v>
          </cell>
          <cell r="F50">
            <v>110</v>
          </cell>
          <cell r="G50">
            <v>12</v>
          </cell>
          <cell r="H50">
            <v>12</v>
          </cell>
          <cell r="I50">
            <v>0</v>
          </cell>
          <cell r="J50">
            <v>10</v>
          </cell>
        </row>
        <row r="51">
          <cell r="E51" t="str">
            <v>Carrera de Ciencia Política</v>
          </cell>
          <cell r="F51">
            <v>112</v>
          </cell>
          <cell r="G51">
            <v>19</v>
          </cell>
          <cell r="H51">
            <v>19</v>
          </cell>
          <cell r="I51">
            <v>0</v>
          </cell>
          <cell r="J51">
            <v>12</v>
          </cell>
        </row>
        <row r="52">
          <cell r="E52" t="str">
            <v>Carrera de Comunicación</v>
          </cell>
          <cell r="F52">
            <v>102</v>
          </cell>
          <cell r="G52">
            <v>33</v>
          </cell>
          <cell r="H52">
            <v>13</v>
          </cell>
          <cell r="I52">
            <v>0</v>
          </cell>
          <cell r="J52">
            <v>14</v>
          </cell>
        </row>
        <row r="53">
          <cell r="E53" t="str">
            <v>Carrera de Derecho</v>
          </cell>
          <cell r="F53">
            <v>138</v>
          </cell>
          <cell r="G53">
            <v>18</v>
          </cell>
          <cell r="H53">
            <v>18</v>
          </cell>
          <cell r="I53">
            <v>0</v>
          </cell>
          <cell r="J53">
            <v>18</v>
          </cell>
        </row>
        <row r="54">
          <cell r="E54" t="str">
            <v>Carrera de Diseño de la Comunicación Visual</v>
          </cell>
          <cell r="F54">
            <v>99</v>
          </cell>
          <cell r="G54">
            <v>24</v>
          </cell>
          <cell r="H54">
            <v>12</v>
          </cell>
          <cell r="I54">
            <v>0</v>
          </cell>
          <cell r="J54">
            <v>9</v>
          </cell>
        </row>
        <row r="55">
          <cell r="E55" t="str">
            <v>Carrera de Filosofía</v>
          </cell>
          <cell r="F55">
            <v>110</v>
          </cell>
          <cell r="G55">
            <v>16</v>
          </cell>
          <cell r="H55">
            <v>12</v>
          </cell>
          <cell r="I55">
            <v>0</v>
          </cell>
          <cell r="J55">
            <v>10</v>
          </cell>
        </row>
        <row r="56">
          <cell r="E56" t="str">
            <v>Carrera de Psicología</v>
          </cell>
          <cell r="F56">
            <v>123</v>
          </cell>
          <cell r="G56">
            <v>18</v>
          </cell>
          <cell r="H56">
            <v>15</v>
          </cell>
          <cell r="I56">
            <v>0</v>
          </cell>
          <cell r="J56">
            <v>15</v>
          </cell>
        </row>
        <row r="57">
          <cell r="E57" t="str">
            <v>Carrera de Biología</v>
          </cell>
          <cell r="F57">
            <v>125</v>
          </cell>
          <cell r="G57">
            <v>17</v>
          </cell>
          <cell r="H57">
            <v>14</v>
          </cell>
          <cell r="I57">
            <v>0</v>
          </cell>
          <cell r="J57">
            <v>14</v>
          </cell>
        </row>
        <row r="58">
          <cell r="E58" t="str">
            <v>Carrera de Ingeniería Civil</v>
          </cell>
          <cell r="F58">
            <v>128</v>
          </cell>
          <cell r="G58">
            <v>18</v>
          </cell>
          <cell r="H58">
            <v>12</v>
          </cell>
          <cell r="I58">
            <v>0</v>
          </cell>
          <cell r="J58">
            <v>12</v>
          </cell>
        </row>
        <row r="59">
          <cell r="E59" t="str">
            <v>Carrera de Ingeniería de Sistemas y Computación</v>
          </cell>
          <cell r="F59">
            <v>128</v>
          </cell>
          <cell r="G59">
            <v>18</v>
          </cell>
          <cell r="H59">
            <v>12</v>
          </cell>
          <cell r="I59">
            <v>0</v>
          </cell>
          <cell r="J59">
            <v>12</v>
          </cell>
        </row>
        <row r="60">
          <cell r="E60" t="str">
            <v>Carrera de Ingeniería Electrónica</v>
          </cell>
          <cell r="F60">
            <v>128</v>
          </cell>
          <cell r="G60">
            <v>15</v>
          </cell>
          <cell r="H60">
            <v>15</v>
          </cell>
          <cell r="I60">
            <v>0</v>
          </cell>
          <cell r="J60">
            <v>12</v>
          </cell>
        </row>
        <row r="61">
          <cell r="E61" t="str">
            <v>Carrera de Ingeniería Industrial</v>
          </cell>
          <cell r="F61">
            <v>125</v>
          </cell>
          <cell r="G61">
            <v>21</v>
          </cell>
          <cell r="H61">
            <v>12</v>
          </cell>
          <cell r="I61">
            <v>0</v>
          </cell>
          <cell r="J61">
            <v>12</v>
          </cell>
        </row>
        <row r="62">
          <cell r="E62" t="str">
            <v>Carrera de Matemáticas Aplicadas</v>
          </cell>
          <cell r="F62">
            <v>104</v>
          </cell>
          <cell r="G62">
            <v>15</v>
          </cell>
          <cell r="H62">
            <v>12</v>
          </cell>
          <cell r="I62">
            <v>0</v>
          </cell>
          <cell r="J62">
            <v>13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5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L92"/>
  <sheetViews>
    <sheetView showGridLines="0" showRowColHeaders="0" tabSelected="1" zoomScaleNormal="100" workbookViewId="0"/>
  </sheetViews>
  <sheetFormatPr baseColWidth="10" defaultColWidth="0" defaultRowHeight="0" customHeight="1" zeroHeight="1"/>
  <cols>
    <col min="1" max="1" width="6" customWidth="1"/>
    <col min="2" max="2" width="48.875" customWidth="1"/>
    <col min="3" max="3" width="38.75" customWidth="1"/>
    <col min="4" max="4" width="10.875" customWidth="1"/>
    <col min="5" max="5" width="11" customWidth="1"/>
    <col min="6" max="6" width="11.5" customWidth="1"/>
    <col min="7" max="7" width="6" style="353" customWidth="1"/>
    <col min="8" max="12" width="0" hidden="1" customWidth="1"/>
    <col min="13" max="16384" width="11" hidden="1"/>
  </cols>
  <sheetData>
    <row r="1" spans="1:7" s="319" customFormat="1" ht="16.5">
      <c r="A1" s="318"/>
      <c r="B1" s="318"/>
      <c r="C1" s="318"/>
      <c r="D1" s="318"/>
      <c r="E1" s="318"/>
      <c r="F1" s="318"/>
      <c r="G1" s="318"/>
    </row>
    <row r="2" spans="1:7" s="319" customFormat="1" ht="21.75" customHeight="1">
      <c r="A2" s="318"/>
      <c r="B2" s="318"/>
      <c r="C2" s="318"/>
      <c r="D2" s="318"/>
      <c r="E2" s="318"/>
      <c r="F2" s="318"/>
      <c r="G2" s="318"/>
    </row>
    <row r="3" spans="1:7" s="319" customFormat="1" ht="21.75" customHeight="1">
      <c r="A3" s="318"/>
      <c r="B3" s="318"/>
      <c r="C3" s="318"/>
      <c r="D3" s="318"/>
      <c r="E3" s="318"/>
      <c r="F3" s="318"/>
      <c r="G3" s="318"/>
    </row>
    <row r="4" spans="1:7" s="319" customFormat="1" ht="21.75" customHeight="1">
      <c r="A4" s="318"/>
      <c r="B4" s="318"/>
      <c r="C4" s="318"/>
      <c r="D4" s="318"/>
      <c r="E4" s="318"/>
      <c r="F4" s="318"/>
      <c r="G4" s="318"/>
    </row>
    <row r="5" spans="1:7" s="319" customFormat="1" ht="33" customHeight="1" thickBot="1">
      <c r="A5" s="318"/>
      <c r="B5" s="318"/>
      <c r="C5" s="320"/>
      <c r="D5" s="320"/>
      <c r="E5" s="320"/>
      <c r="F5" s="321" t="s">
        <v>5571</v>
      </c>
      <c r="G5" s="322"/>
    </row>
    <row r="6" spans="1:7" s="319" customFormat="1" ht="35.25" thickBot="1">
      <c r="A6" s="323"/>
      <c r="B6" s="324"/>
      <c r="C6" s="325" t="s">
        <v>5572</v>
      </c>
      <c r="D6" s="325"/>
      <c r="E6" s="326"/>
      <c r="F6" s="327">
        <v>2018</v>
      </c>
      <c r="G6" s="323"/>
    </row>
    <row r="7" spans="1:7" s="319" customFormat="1" ht="16.5">
      <c r="A7" s="328"/>
      <c r="B7" s="329"/>
      <c r="C7" s="330"/>
      <c r="D7" s="331"/>
      <c r="E7" s="331"/>
      <c r="F7" s="332"/>
      <c r="G7" s="328"/>
    </row>
    <row r="8" spans="1:7" s="319" customFormat="1" ht="16.5">
      <c r="A8" s="328"/>
      <c r="B8" s="329"/>
      <c r="C8" s="330"/>
      <c r="D8" s="331"/>
      <c r="E8" s="331"/>
      <c r="F8" s="332"/>
      <c r="G8" s="328"/>
    </row>
    <row r="9" spans="1:7" s="319" customFormat="1" ht="16.5">
      <c r="A9" s="333"/>
      <c r="B9" s="334"/>
      <c r="C9" s="331"/>
      <c r="D9" s="331"/>
      <c r="E9" s="331"/>
      <c r="F9" s="332"/>
      <c r="G9" s="333"/>
    </row>
    <row r="10" spans="1:7" s="319" customFormat="1" ht="16.5">
      <c r="A10" s="335"/>
      <c r="B10" s="334"/>
      <c r="C10" s="331"/>
      <c r="D10" s="331"/>
      <c r="E10" s="331"/>
      <c r="F10" s="332"/>
      <c r="G10" s="335"/>
    </row>
    <row r="11" spans="1:7" ht="16.5">
      <c r="A11" s="335"/>
      <c r="B11" s="334"/>
      <c r="C11" s="331"/>
      <c r="D11" s="331"/>
      <c r="E11" s="331"/>
      <c r="F11" s="332"/>
      <c r="G11" s="335"/>
    </row>
    <row r="12" spans="1:7" ht="16.5">
      <c r="A12" s="335"/>
      <c r="B12" s="334"/>
      <c r="C12" s="331"/>
      <c r="D12" s="331"/>
      <c r="E12" s="331"/>
      <c r="F12" s="332"/>
      <c r="G12" s="335"/>
    </row>
    <row r="13" spans="1:7" ht="16.5">
      <c r="A13" s="336"/>
      <c r="B13" s="337"/>
      <c r="C13" s="338"/>
      <c r="D13" s="338"/>
      <c r="E13" s="338"/>
      <c r="F13" s="339"/>
      <c r="G13" s="336"/>
    </row>
    <row r="14" spans="1:7" ht="16.5">
      <c r="A14" s="336"/>
      <c r="B14" s="340"/>
      <c r="C14" s="341"/>
      <c r="D14" s="341"/>
      <c r="E14" s="341"/>
      <c r="F14" s="342"/>
      <c r="G14" s="336"/>
    </row>
    <row r="15" spans="1:7" ht="16.5">
      <c r="A15" s="343"/>
      <c r="B15" s="340"/>
      <c r="C15" s="341"/>
      <c r="D15" s="341"/>
      <c r="E15" s="341"/>
      <c r="F15" s="342"/>
      <c r="G15" s="343"/>
    </row>
    <row r="16" spans="1:7" ht="16.5">
      <c r="A16" s="343"/>
      <c r="B16" s="340"/>
      <c r="C16" s="341"/>
      <c r="D16" s="341"/>
      <c r="E16" s="341"/>
      <c r="F16" s="342"/>
      <c r="G16" s="343"/>
    </row>
    <row r="17" spans="1:7" ht="16.5">
      <c r="A17" s="344"/>
      <c r="B17" s="340"/>
      <c r="C17" s="341"/>
      <c r="D17" s="341"/>
      <c r="E17" s="341"/>
      <c r="F17" s="342"/>
      <c r="G17" s="344"/>
    </row>
    <row r="18" spans="1:7" ht="16.5">
      <c r="A18" s="344"/>
      <c r="B18" s="340"/>
      <c r="C18" s="341"/>
      <c r="D18" s="341"/>
      <c r="E18" s="341"/>
      <c r="F18" s="342"/>
      <c r="G18" s="344"/>
    </row>
    <row r="19" spans="1:7" ht="16.5">
      <c r="A19" s="344"/>
      <c r="B19" s="340"/>
      <c r="C19" s="341"/>
      <c r="D19" s="341"/>
      <c r="E19" s="341"/>
      <c r="F19" s="342"/>
      <c r="G19" s="344"/>
    </row>
    <row r="20" spans="1:7" ht="16.5">
      <c r="A20" s="344"/>
      <c r="B20" s="340"/>
      <c r="C20" s="341"/>
      <c r="D20" s="341"/>
      <c r="E20" s="341"/>
      <c r="F20" s="342"/>
      <c r="G20" s="344"/>
    </row>
    <row r="21" spans="1:7" ht="16.5">
      <c r="A21" s="345"/>
      <c r="B21" s="340"/>
      <c r="C21" s="341"/>
      <c r="D21" s="341"/>
      <c r="E21" s="341"/>
      <c r="F21" s="342"/>
      <c r="G21" s="345"/>
    </row>
    <row r="22" spans="1:7" ht="16.5">
      <c r="A22" s="345"/>
      <c r="B22" s="340"/>
      <c r="C22" s="341"/>
      <c r="D22" s="341"/>
      <c r="E22" s="341"/>
      <c r="F22" s="342"/>
      <c r="G22" s="345"/>
    </row>
    <row r="23" spans="1:7" ht="16.5">
      <c r="A23" s="345"/>
      <c r="B23" s="340"/>
      <c r="C23" s="341"/>
      <c r="D23" s="341"/>
      <c r="E23" s="341"/>
      <c r="F23" s="342"/>
      <c r="G23" s="345"/>
    </row>
    <row r="24" spans="1:7" ht="16.5">
      <c r="A24" s="346"/>
      <c r="B24" s="340"/>
      <c r="C24" s="341"/>
      <c r="D24" s="341"/>
      <c r="E24" s="341"/>
      <c r="F24" s="342"/>
      <c r="G24" s="346"/>
    </row>
    <row r="25" spans="1:7" ht="16.5">
      <c r="A25" s="346"/>
      <c r="B25" s="340"/>
      <c r="C25" s="341"/>
      <c r="D25" s="341"/>
      <c r="E25" s="341"/>
      <c r="F25" s="342"/>
      <c r="G25" s="346"/>
    </row>
    <row r="26" spans="1:7" ht="16.5">
      <c r="A26" s="346"/>
      <c r="B26" s="340"/>
      <c r="C26" s="341"/>
      <c r="D26" s="341"/>
      <c r="E26" s="341"/>
      <c r="F26" s="342"/>
      <c r="G26" s="346"/>
    </row>
    <row r="27" spans="1:7" ht="16.5">
      <c r="A27" s="346"/>
      <c r="B27" s="340"/>
      <c r="C27" s="341"/>
      <c r="D27" s="341"/>
      <c r="E27" s="341"/>
      <c r="F27" s="342"/>
      <c r="G27" s="346"/>
    </row>
    <row r="28" spans="1:7" ht="16.5">
      <c r="A28" s="346"/>
      <c r="B28" s="340"/>
      <c r="C28" s="341"/>
      <c r="D28" s="341"/>
      <c r="E28" s="341"/>
      <c r="F28" s="342"/>
      <c r="G28" s="346"/>
    </row>
    <row r="29" spans="1:7" ht="16.5">
      <c r="A29" s="346"/>
      <c r="B29" s="340"/>
      <c r="C29" s="341"/>
      <c r="D29" s="341"/>
      <c r="E29" s="341"/>
      <c r="F29" s="342"/>
      <c r="G29" s="346"/>
    </row>
    <row r="30" spans="1:7" ht="16.5">
      <c r="A30" s="346"/>
      <c r="B30" s="340"/>
      <c r="C30" s="341"/>
      <c r="D30" s="341"/>
      <c r="E30" s="341"/>
      <c r="F30" s="342"/>
      <c r="G30" s="346"/>
    </row>
    <row r="31" spans="1:7" ht="16.5">
      <c r="A31" s="347"/>
      <c r="B31" s="340"/>
      <c r="C31" s="341"/>
      <c r="D31" s="341"/>
      <c r="E31" s="341"/>
      <c r="F31" s="342"/>
      <c r="G31" s="347"/>
    </row>
    <row r="32" spans="1:7" ht="16.5">
      <c r="A32" s="347"/>
      <c r="B32" s="340"/>
      <c r="C32" s="341"/>
      <c r="D32" s="341"/>
      <c r="E32" s="341"/>
      <c r="F32" s="342"/>
      <c r="G32" s="347"/>
    </row>
    <row r="33" spans="1:7" ht="16.5">
      <c r="A33" s="348"/>
      <c r="B33" s="340"/>
      <c r="C33" s="341"/>
      <c r="D33" s="341"/>
      <c r="E33" s="341"/>
      <c r="F33" s="342"/>
      <c r="G33" s="348"/>
    </row>
    <row r="34" spans="1:7" ht="16.5">
      <c r="A34" s="348"/>
      <c r="B34" s="340"/>
      <c r="C34" s="341"/>
      <c r="D34" s="341"/>
      <c r="E34" s="341"/>
      <c r="F34" s="342"/>
      <c r="G34" s="348"/>
    </row>
    <row r="35" spans="1:7" ht="16.5">
      <c r="A35" s="349"/>
      <c r="B35" s="340"/>
      <c r="C35" s="341"/>
      <c r="D35" s="341"/>
      <c r="E35" s="341"/>
      <c r="F35" s="342"/>
      <c r="G35" s="349"/>
    </row>
    <row r="36" spans="1:7" ht="31.5" customHeight="1" thickBot="1">
      <c r="A36" s="349"/>
      <c r="B36" s="350"/>
      <c r="C36" s="354" t="s">
        <v>5574</v>
      </c>
      <c r="D36" s="351"/>
      <c r="E36" s="351"/>
      <c r="F36" s="352"/>
      <c r="G36" s="349"/>
    </row>
    <row r="37" spans="1:7" ht="16.5">
      <c r="A37" s="319"/>
      <c r="B37" s="319"/>
      <c r="C37" s="319"/>
      <c r="D37" s="319"/>
      <c r="E37" s="319"/>
      <c r="F37" s="319"/>
      <c r="G37" s="319"/>
    </row>
    <row r="38" spans="1:7" ht="16.5">
      <c r="A38" s="319"/>
      <c r="B38" s="319"/>
      <c r="C38" s="319"/>
      <c r="D38" s="319"/>
      <c r="E38" s="319"/>
      <c r="F38" s="319"/>
      <c r="G38" s="319"/>
    </row>
    <row r="39" spans="1:7" ht="16.5" hidden="1" customHeight="1"/>
    <row r="40" spans="1:7" ht="16.5" hidden="1" customHeight="1"/>
    <row r="41" spans="1:7" ht="16.5" hidden="1" customHeight="1"/>
    <row r="42" spans="1:7" ht="16.5" hidden="1" customHeight="1"/>
    <row r="43" spans="1:7" ht="16.5" hidden="1" customHeight="1"/>
    <row r="44" spans="1:7" ht="16.5" hidden="1" customHeight="1"/>
    <row r="45" spans="1:7" ht="16.5" hidden="1" customHeight="1"/>
    <row r="46" spans="1:7" ht="16.5" hidden="1" customHeight="1"/>
    <row r="47" spans="1:7" ht="16.5" hidden="1" customHeight="1"/>
    <row r="48" spans="1:7" ht="16.5" hidden="1" customHeight="1"/>
    <row r="49" ht="16.5" hidden="1" customHeight="1"/>
    <row r="50" ht="16.5" hidden="1" customHeight="1"/>
    <row r="51" ht="16.5" hidden="1" customHeight="1"/>
    <row r="52" ht="16.5" hidden="1" customHeight="1"/>
    <row r="53" ht="16.5" hidden="1" customHeight="1"/>
    <row r="54" ht="16.5" hidden="1" customHeight="1"/>
    <row r="55" ht="16.5" hidden="1" customHeight="1"/>
    <row r="56" ht="16.5" hidden="1" customHeight="1"/>
    <row r="57" ht="16.5" hidden="1" customHeight="1"/>
    <row r="58" ht="16.5" hidden="1" customHeight="1"/>
    <row r="59" ht="16.5" hidden="1" customHeight="1"/>
    <row r="60" ht="16.5" hidden="1" customHeight="1"/>
    <row r="61" ht="16.5" hidden="1" customHeight="1"/>
    <row r="62" ht="16.5" hidden="1" customHeight="1"/>
    <row r="63" ht="16.5" hidden="1" customHeight="1"/>
    <row r="64" ht="16.5" hidden="1" customHeight="1"/>
    <row r="65" ht="16.5" hidden="1" customHeight="1"/>
    <row r="66" ht="16.5" hidden="1" customHeight="1"/>
    <row r="67" ht="16.5" hidden="1" customHeight="1"/>
    <row r="68" ht="16.5" hidden="1" customHeight="1"/>
    <row r="69" ht="16.5" hidden="1" customHeight="1"/>
    <row r="70" ht="16.5" hidden="1" customHeight="1"/>
    <row r="71" ht="16.5" hidden="1" customHeight="1"/>
    <row r="72" ht="16.5" hidden="1" customHeight="1"/>
    <row r="73" ht="16.5" hidden="1" customHeight="1"/>
    <row r="74" ht="16.5" hidden="1" customHeight="1"/>
    <row r="75" ht="16.5" hidden="1" customHeight="1"/>
    <row r="76" ht="16.5" hidden="1" customHeight="1"/>
    <row r="77" ht="16.5" hidden="1" customHeight="1"/>
    <row r="78" ht="16.5" hidden="1" customHeight="1"/>
    <row r="79" ht="16.5" hidden="1" customHeight="1"/>
    <row r="80" ht="16.5" hidden="1" customHeight="1"/>
    <row r="81" ht="16.5" hidden="1" customHeight="1"/>
    <row r="82" ht="16.5" hidden="1" customHeight="1"/>
    <row r="83" ht="16.5" hidden="1" customHeight="1"/>
    <row r="84" ht="16.5" hidden="1" customHeight="1"/>
    <row r="85" ht="16.5" hidden="1" customHeight="1"/>
    <row r="86" ht="16.5" hidden="1" customHeight="1"/>
    <row r="87" ht="16.5" hidden="1" customHeight="1"/>
    <row r="88" ht="16.5" hidden="1" customHeight="1"/>
    <row r="89" ht="16.5" hidden="1" customHeight="1"/>
    <row r="90" ht="16.5" hidden="1" customHeight="1"/>
    <row r="91" ht="16.5" hidden="1" customHeight="1"/>
    <row r="92" ht="16.5" hidden="1" customHeight="1"/>
  </sheetData>
  <sheetProtection autoFilter="0" pivotTables="0"/>
  <mergeCells count="2">
    <mergeCell ref="C6:E6"/>
    <mergeCell ref="B13:F13"/>
  </mergeCells>
  <hyperlinks>
    <hyperlink ref="F5" location="'LISTA TABLAS'!A1" display="Índice de tablas &gt;&gt;"/>
  </hyperlink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filterMode="1">
    <tabColor rgb="FFFF0000"/>
  </sheetPr>
  <dimension ref="A1:H2018"/>
  <sheetViews>
    <sheetView zoomScale="80" zoomScaleNormal="80" workbookViewId="0">
      <pane ySplit="1" topLeftCell="A2" activePane="bottomLeft" state="frozen"/>
      <selection pane="bottomLeft" activeCell="F627" sqref="F627:G627"/>
    </sheetView>
  </sheetViews>
  <sheetFormatPr baseColWidth="10" defaultColWidth="11" defaultRowHeight="14.25"/>
  <cols>
    <col min="1" max="1" width="7.125" style="81" customWidth="1"/>
    <col min="2" max="2" width="18.25" style="81" bestFit="1" customWidth="1"/>
    <col min="3" max="3" width="14.125" style="81" bestFit="1" customWidth="1"/>
    <col min="4" max="4" width="46.25" style="81" bestFit="1" customWidth="1"/>
    <col min="5" max="5" width="8.875" style="81" bestFit="1" customWidth="1"/>
    <col min="6" max="6" width="66.25" style="81" bestFit="1" customWidth="1"/>
    <col min="7" max="8" width="14.125" style="81" customWidth="1"/>
    <col min="9" max="16384" width="11" style="81"/>
  </cols>
  <sheetData>
    <row r="1" spans="1:8" ht="28.5">
      <c r="A1" s="80" t="s">
        <v>319</v>
      </c>
      <c r="B1" s="99" t="s">
        <v>348</v>
      </c>
      <c r="C1" s="99" t="s">
        <v>229</v>
      </c>
      <c r="D1" s="99" t="s">
        <v>1182</v>
      </c>
      <c r="E1" s="99" t="s">
        <v>1915</v>
      </c>
      <c r="F1" s="99" t="s">
        <v>230</v>
      </c>
      <c r="G1" s="80" t="s">
        <v>1902</v>
      </c>
      <c r="H1" s="80" t="s">
        <v>1903</v>
      </c>
    </row>
    <row r="2" spans="1:8" hidden="1">
      <c r="A2" s="82">
        <v>2011</v>
      </c>
      <c r="B2" s="100" t="s">
        <v>3386</v>
      </c>
      <c r="C2" s="83" t="s">
        <v>2490</v>
      </c>
      <c r="D2" s="84" t="s">
        <v>1988</v>
      </c>
      <c r="E2" s="84" t="s">
        <v>234</v>
      </c>
      <c r="F2" s="84" t="s">
        <v>700</v>
      </c>
      <c r="G2" s="101">
        <v>0.32572614107883818</v>
      </c>
      <c r="H2" s="101">
        <v>0.73885350318471332</v>
      </c>
    </row>
    <row r="3" spans="1:8" hidden="1">
      <c r="A3" s="82">
        <v>2011</v>
      </c>
      <c r="B3" s="100" t="s">
        <v>3386</v>
      </c>
      <c r="C3" s="83" t="s">
        <v>2490</v>
      </c>
      <c r="D3" s="84" t="s">
        <v>1988</v>
      </c>
      <c r="E3" s="84" t="s">
        <v>234</v>
      </c>
      <c r="F3" s="84" t="s">
        <v>1928</v>
      </c>
      <c r="G3" s="101">
        <v>0.53993610223642174</v>
      </c>
      <c r="H3" s="101">
        <v>0.69230769230769229</v>
      </c>
    </row>
    <row r="4" spans="1:8" hidden="1">
      <c r="A4" s="82">
        <v>2011</v>
      </c>
      <c r="B4" s="100" t="s">
        <v>3386</v>
      </c>
      <c r="C4" s="83" t="s">
        <v>2490</v>
      </c>
      <c r="D4" s="84" t="s">
        <v>698</v>
      </c>
      <c r="E4" s="84" t="s">
        <v>234</v>
      </c>
      <c r="F4" s="84" t="s">
        <v>1921</v>
      </c>
      <c r="G4" s="101">
        <v>0.56886227544910184</v>
      </c>
      <c r="H4" s="101">
        <v>0.82105263157894737</v>
      </c>
    </row>
    <row r="5" spans="1:8" hidden="1">
      <c r="A5" s="82">
        <v>2011</v>
      </c>
      <c r="B5" s="100" t="s">
        <v>3386</v>
      </c>
      <c r="C5" s="83" t="s">
        <v>2490</v>
      </c>
      <c r="D5" s="84" t="s">
        <v>698</v>
      </c>
      <c r="E5" s="84" t="s">
        <v>234</v>
      </c>
      <c r="F5" s="84" t="s">
        <v>1933</v>
      </c>
      <c r="G5" s="101">
        <v>0.36538461538461536</v>
      </c>
      <c r="H5" s="101">
        <v>0.84210526315789469</v>
      </c>
    </row>
    <row r="6" spans="1:8" hidden="1">
      <c r="A6" s="82">
        <v>2011</v>
      </c>
      <c r="B6" s="100" t="s">
        <v>3386</v>
      </c>
      <c r="C6" s="83" t="s">
        <v>2490</v>
      </c>
      <c r="D6" s="84" t="s">
        <v>1987</v>
      </c>
      <c r="E6" s="84" t="s">
        <v>234</v>
      </c>
      <c r="F6" s="84" t="s">
        <v>1922</v>
      </c>
      <c r="G6" s="101">
        <v>0.82499999999999996</v>
      </c>
      <c r="H6" s="101">
        <v>0.81818181818181823</v>
      </c>
    </row>
    <row r="7" spans="1:8" hidden="1">
      <c r="A7" s="82">
        <v>2011</v>
      </c>
      <c r="B7" s="100" t="s">
        <v>3386</v>
      </c>
      <c r="C7" s="83" t="s">
        <v>2490</v>
      </c>
      <c r="D7" s="84" t="s">
        <v>1987</v>
      </c>
      <c r="E7" s="84" t="s">
        <v>234</v>
      </c>
      <c r="F7" s="84" t="s">
        <v>1923</v>
      </c>
      <c r="G7" s="101">
        <v>0.86792452830188682</v>
      </c>
      <c r="H7" s="101">
        <v>0.78260869565217395</v>
      </c>
    </row>
    <row r="8" spans="1:8" hidden="1">
      <c r="A8" s="82">
        <v>2011</v>
      </c>
      <c r="B8" s="100" t="s">
        <v>3386</v>
      </c>
      <c r="C8" s="83" t="s">
        <v>2490</v>
      </c>
      <c r="D8" s="84" t="s">
        <v>1987</v>
      </c>
      <c r="E8" s="84" t="s">
        <v>234</v>
      </c>
      <c r="F8" s="84" t="s">
        <v>1940</v>
      </c>
      <c r="G8" s="101">
        <v>0.88235294117647056</v>
      </c>
      <c r="H8" s="101">
        <v>0.73333333333333328</v>
      </c>
    </row>
    <row r="9" spans="1:8" hidden="1">
      <c r="A9" s="82">
        <v>2011</v>
      </c>
      <c r="B9" s="100" t="s">
        <v>3386</v>
      </c>
      <c r="C9" s="83" t="s">
        <v>2490</v>
      </c>
      <c r="D9" s="84" t="s">
        <v>1987</v>
      </c>
      <c r="E9" s="84" t="s">
        <v>234</v>
      </c>
      <c r="F9" s="84" t="s">
        <v>1941</v>
      </c>
      <c r="G9" s="101">
        <v>0.97101449275362317</v>
      </c>
      <c r="H9" s="101">
        <v>0.73134328358208955</v>
      </c>
    </row>
    <row r="10" spans="1:8" hidden="1">
      <c r="A10" s="82">
        <v>2011</v>
      </c>
      <c r="B10" s="100" t="s">
        <v>3386</v>
      </c>
      <c r="C10" s="83" t="s">
        <v>2490</v>
      </c>
      <c r="D10" s="84" t="s">
        <v>1987</v>
      </c>
      <c r="E10" s="84" t="s">
        <v>234</v>
      </c>
      <c r="F10" s="84" t="s">
        <v>1942</v>
      </c>
      <c r="G10" s="101">
        <v>0.91428571428571426</v>
      </c>
      <c r="H10" s="101">
        <v>0.796875</v>
      </c>
    </row>
    <row r="11" spans="1:8" hidden="1">
      <c r="A11" s="82">
        <v>2011</v>
      </c>
      <c r="B11" s="100" t="s">
        <v>3386</v>
      </c>
      <c r="C11" s="83" t="s">
        <v>2490</v>
      </c>
      <c r="D11" s="84" t="s">
        <v>2496</v>
      </c>
      <c r="E11" s="84" t="s">
        <v>234</v>
      </c>
      <c r="F11" s="84" t="s">
        <v>1919</v>
      </c>
      <c r="G11" s="101">
        <v>0.72289156626506024</v>
      </c>
      <c r="H11" s="101">
        <v>0.66388888888888886</v>
      </c>
    </row>
    <row r="12" spans="1:8" hidden="1">
      <c r="A12" s="82">
        <v>2011</v>
      </c>
      <c r="B12" s="100" t="s">
        <v>3386</v>
      </c>
      <c r="C12" s="83" t="s">
        <v>2490</v>
      </c>
      <c r="D12" s="84" t="s">
        <v>2496</v>
      </c>
      <c r="E12" s="84" t="s">
        <v>234</v>
      </c>
      <c r="F12" s="84" t="s">
        <v>1926</v>
      </c>
      <c r="G12" s="101">
        <v>0.9</v>
      </c>
      <c r="H12" s="101">
        <v>0.86419753086419748</v>
      </c>
    </row>
    <row r="13" spans="1:8" hidden="1">
      <c r="A13" s="82">
        <v>2011</v>
      </c>
      <c r="B13" s="100" t="s">
        <v>3386</v>
      </c>
      <c r="C13" s="83" t="s">
        <v>2490</v>
      </c>
      <c r="D13" s="84" t="s">
        <v>2496</v>
      </c>
      <c r="E13" s="84" t="s">
        <v>234</v>
      </c>
      <c r="F13" s="84" t="s">
        <v>1930</v>
      </c>
      <c r="G13" s="101">
        <v>0.81308411214953269</v>
      </c>
      <c r="H13" s="101">
        <v>0.45977011494252873</v>
      </c>
    </row>
    <row r="14" spans="1:8" hidden="1">
      <c r="A14" s="82">
        <v>2011</v>
      </c>
      <c r="B14" s="100" t="s">
        <v>3386</v>
      </c>
      <c r="C14" s="83" t="s">
        <v>2490</v>
      </c>
      <c r="D14" s="84" t="s">
        <v>2497</v>
      </c>
      <c r="E14" s="84" t="s">
        <v>234</v>
      </c>
      <c r="F14" s="84" t="s">
        <v>1927</v>
      </c>
      <c r="G14" s="101">
        <v>0.53366583541147128</v>
      </c>
      <c r="H14" s="101">
        <v>0.61214953271028039</v>
      </c>
    </row>
    <row r="15" spans="1:8" hidden="1">
      <c r="A15" s="82">
        <v>2011</v>
      </c>
      <c r="B15" s="100" t="s">
        <v>3386</v>
      </c>
      <c r="C15" s="83" t="s">
        <v>2490</v>
      </c>
      <c r="D15" s="84" t="s">
        <v>2499</v>
      </c>
      <c r="E15" s="84" t="s">
        <v>234</v>
      </c>
      <c r="F15" s="84" t="s">
        <v>1924</v>
      </c>
      <c r="G15" s="101">
        <v>0.80213903743315507</v>
      </c>
      <c r="H15" s="101">
        <v>0.68</v>
      </c>
    </row>
    <row r="16" spans="1:8" hidden="1">
      <c r="A16" s="82">
        <v>2011</v>
      </c>
      <c r="B16" s="100" t="s">
        <v>3386</v>
      </c>
      <c r="C16" s="83" t="s">
        <v>2490</v>
      </c>
      <c r="D16" s="84" t="s">
        <v>3382</v>
      </c>
      <c r="E16" s="84" t="s">
        <v>234</v>
      </c>
      <c r="F16" s="84" t="s">
        <v>722</v>
      </c>
      <c r="G16" s="101">
        <v>0.75609756097560976</v>
      </c>
      <c r="H16" s="101">
        <v>0.74193548387096775</v>
      </c>
    </row>
    <row r="17" spans="1:8" hidden="1">
      <c r="A17" s="82">
        <v>2011</v>
      </c>
      <c r="B17" s="100" t="s">
        <v>3386</v>
      </c>
      <c r="C17" s="83" t="s">
        <v>2490</v>
      </c>
      <c r="D17" s="84" t="s">
        <v>3382</v>
      </c>
      <c r="E17" s="84" t="s">
        <v>234</v>
      </c>
      <c r="F17" s="84" t="s">
        <v>1932</v>
      </c>
      <c r="G17" s="101">
        <v>0.8</v>
      </c>
      <c r="H17" s="101">
        <v>0.77500000000000002</v>
      </c>
    </row>
    <row r="18" spans="1:8" hidden="1">
      <c r="A18" s="82">
        <v>2011</v>
      </c>
      <c r="B18" s="100" t="s">
        <v>3386</v>
      </c>
      <c r="C18" s="83" t="s">
        <v>2490</v>
      </c>
      <c r="D18" s="84" t="s">
        <v>3382</v>
      </c>
      <c r="E18" s="84" t="s">
        <v>234</v>
      </c>
      <c r="F18" s="84" t="s">
        <v>1935</v>
      </c>
      <c r="G18" s="101">
        <v>0.84</v>
      </c>
      <c r="H18" s="101">
        <v>0.76190476190476186</v>
      </c>
    </row>
    <row r="19" spans="1:8" hidden="1">
      <c r="A19" s="82">
        <v>2011</v>
      </c>
      <c r="B19" s="100" t="s">
        <v>3386</v>
      </c>
      <c r="C19" s="83" t="s">
        <v>2490</v>
      </c>
      <c r="D19" s="84" t="s">
        <v>3382</v>
      </c>
      <c r="E19" s="84" t="s">
        <v>234</v>
      </c>
      <c r="F19" s="84" t="s">
        <v>1944</v>
      </c>
      <c r="G19" s="101">
        <v>0.7</v>
      </c>
      <c r="H19" s="101">
        <v>0.52380952380952384</v>
      </c>
    </row>
    <row r="20" spans="1:8" hidden="1">
      <c r="A20" s="82">
        <v>2011</v>
      </c>
      <c r="B20" s="100" t="s">
        <v>3386</v>
      </c>
      <c r="C20" s="83" t="s">
        <v>2490</v>
      </c>
      <c r="D20" s="84" t="s">
        <v>3383</v>
      </c>
      <c r="E20" s="84" t="s">
        <v>234</v>
      </c>
      <c r="F20" s="84" t="s">
        <v>3424</v>
      </c>
      <c r="G20" s="101">
        <v>0.87931034482758619</v>
      </c>
      <c r="H20" s="101">
        <v>0.60784313725490191</v>
      </c>
    </row>
    <row r="21" spans="1:8" hidden="1">
      <c r="A21" s="82">
        <v>2011</v>
      </c>
      <c r="B21" s="100" t="s">
        <v>3386</v>
      </c>
      <c r="C21" s="83" t="s">
        <v>2490</v>
      </c>
      <c r="D21" s="84" t="s">
        <v>3383</v>
      </c>
      <c r="E21" s="84" t="s">
        <v>234</v>
      </c>
      <c r="F21" s="84" t="s">
        <v>1925</v>
      </c>
      <c r="G21" s="101">
        <v>0.59036144578313254</v>
      </c>
      <c r="H21" s="101">
        <v>0.74285714285714288</v>
      </c>
    </row>
    <row r="22" spans="1:8" hidden="1">
      <c r="A22" s="82">
        <v>2011</v>
      </c>
      <c r="B22" s="100" t="s">
        <v>3386</v>
      </c>
      <c r="C22" s="83" t="s">
        <v>2490</v>
      </c>
      <c r="D22" s="84" t="s">
        <v>3383</v>
      </c>
      <c r="E22" s="84" t="s">
        <v>234</v>
      </c>
      <c r="F22" s="84" t="s">
        <v>94</v>
      </c>
      <c r="G22" s="101">
        <v>0.80714285714285716</v>
      </c>
      <c r="H22" s="101">
        <v>0.73451327433628322</v>
      </c>
    </row>
    <row r="23" spans="1:8" hidden="1">
      <c r="A23" s="82">
        <v>2011</v>
      </c>
      <c r="B23" s="100" t="s">
        <v>3386</v>
      </c>
      <c r="C23" s="83" t="s">
        <v>2490</v>
      </c>
      <c r="D23" s="84" t="s">
        <v>709</v>
      </c>
      <c r="E23" s="84" t="s">
        <v>234</v>
      </c>
      <c r="F23" s="84" t="s">
        <v>1183</v>
      </c>
      <c r="G23" s="101">
        <v>0.93548387096774188</v>
      </c>
      <c r="H23" s="101">
        <v>0.74137931034482762</v>
      </c>
    </row>
    <row r="24" spans="1:8" hidden="1">
      <c r="A24" s="82">
        <v>2011</v>
      </c>
      <c r="B24" s="100" t="s">
        <v>3386</v>
      </c>
      <c r="C24" s="83" t="s">
        <v>2490</v>
      </c>
      <c r="D24" s="84" t="s">
        <v>709</v>
      </c>
      <c r="E24" s="84" t="s">
        <v>234</v>
      </c>
      <c r="F24" s="84" t="s">
        <v>106</v>
      </c>
      <c r="G24" s="101">
        <v>0.85</v>
      </c>
      <c r="H24" s="101">
        <v>0.78431372549019607</v>
      </c>
    </row>
    <row r="25" spans="1:8" hidden="1">
      <c r="A25" s="82">
        <v>2011</v>
      </c>
      <c r="B25" s="100" t="s">
        <v>3386</v>
      </c>
      <c r="C25" s="83" t="s">
        <v>2490</v>
      </c>
      <c r="D25" s="84" t="s">
        <v>1931</v>
      </c>
      <c r="E25" s="84" t="s">
        <v>234</v>
      </c>
      <c r="F25" s="84" t="s">
        <v>1931</v>
      </c>
      <c r="G25" s="101">
        <v>0.94444444444444442</v>
      </c>
      <c r="H25" s="101">
        <v>0.71764705882352942</v>
      </c>
    </row>
    <row r="26" spans="1:8" hidden="1">
      <c r="A26" s="82">
        <v>2011</v>
      </c>
      <c r="B26" s="100" t="s">
        <v>3386</v>
      </c>
      <c r="C26" s="83" t="s">
        <v>2490</v>
      </c>
      <c r="D26" s="84" t="s">
        <v>1989</v>
      </c>
      <c r="E26" s="84" t="s">
        <v>234</v>
      </c>
      <c r="F26" s="84" t="s">
        <v>1929</v>
      </c>
      <c r="G26" s="101">
        <v>0.75862068965517238</v>
      </c>
      <c r="H26" s="101">
        <v>0.72727272727272729</v>
      </c>
    </row>
    <row r="27" spans="1:8" hidden="1">
      <c r="A27" s="82">
        <v>2011</v>
      </c>
      <c r="B27" s="100" t="s">
        <v>3386</v>
      </c>
      <c r="C27" s="83" t="s">
        <v>2490</v>
      </c>
      <c r="D27" s="84" t="s">
        <v>1934</v>
      </c>
      <c r="E27" s="84" t="s">
        <v>234</v>
      </c>
      <c r="F27" s="84" t="s">
        <v>1934</v>
      </c>
      <c r="G27" s="101">
        <v>0.8571428571428571</v>
      </c>
      <c r="H27" s="101">
        <v>0.8</v>
      </c>
    </row>
    <row r="28" spans="1:8" hidden="1">
      <c r="A28" s="82">
        <v>2011</v>
      </c>
      <c r="B28" s="100" t="s">
        <v>3386</v>
      </c>
      <c r="C28" s="83" t="s">
        <v>2490</v>
      </c>
      <c r="D28" s="84" t="s">
        <v>1934</v>
      </c>
      <c r="E28" s="84" t="s">
        <v>234</v>
      </c>
      <c r="F28" s="84" t="s">
        <v>122</v>
      </c>
      <c r="G28" s="101">
        <v>0.89473684210526316</v>
      </c>
      <c r="H28" s="101">
        <v>1</v>
      </c>
    </row>
    <row r="29" spans="1:8" hidden="1">
      <c r="A29" s="82">
        <v>2011</v>
      </c>
      <c r="B29" s="100" t="s">
        <v>3386</v>
      </c>
      <c r="C29" s="83" t="s">
        <v>2490</v>
      </c>
      <c r="D29" s="84" t="s">
        <v>2498</v>
      </c>
      <c r="E29" s="84" t="s">
        <v>234</v>
      </c>
      <c r="F29" s="84" t="s">
        <v>1958</v>
      </c>
      <c r="G29" s="101">
        <v>0.77350427350427353</v>
      </c>
      <c r="H29" s="101">
        <v>0.56906077348066297</v>
      </c>
    </row>
    <row r="30" spans="1:8" hidden="1">
      <c r="A30" s="82">
        <v>2011</v>
      </c>
      <c r="B30" s="100" t="s">
        <v>3386</v>
      </c>
      <c r="C30" s="83" t="s">
        <v>2490</v>
      </c>
      <c r="D30" s="84" t="s">
        <v>2498</v>
      </c>
      <c r="E30" s="84" t="s">
        <v>234</v>
      </c>
      <c r="F30" s="84" t="s">
        <v>1936</v>
      </c>
      <c r="G30" s="101">
        <v>0.97826086956521741</v>
      </c>
      <c r="H30" s="101">
        <v>0.72222222222222221</v>
      </c>
    </row>
    <row r="31" spans="1:8" hidden="1">
      <c r="A31" s="82">
        <v>2011</v>
      </c>
      <c r="B31" s="100" t="s">
        <v>3386</v>
      </c>
      <c r="C31" s="83" t="s">
        <v>2490</v>
      </c>
      <c r="D31" s="84" t="s">
        <v>2498</v>
      </c>
      <c r="E31" s="84" t="s">
        <v>234</v>
      </c>
      <c r="F31" s="84" t="s">
        <v>1937</v>
      </c>
      <c r="G31" s="101">
        <v>0.91379310344827591</v>
      </c>
      <c r="H31" s="101">
        <v>0.60377358490566035</v>
      </c>
    </row>
    <row r="32" spans="1:8" hidden="1">
      <c r="A32" s="82">
        <v>2011</v>
      </c>
      <c r="B32" s="100" t="s">
        <v>3386</v>
      </c>
      <c r="C32" s="83" t="s">
        <v>2490</v>
      </c>
      <c r="D32" s="84" t="s">
        <v>2498</v>
      </c>
      <c r="E32" s="84" t="s">
        <v>234</v>
      </c>
      <c r="F32" s="84" t="s">
        <v>1938</v>
      </c>
      <c r="G32" s="101">
        <v>0.57594936708860756</v>
      </c>
      <c r="H32" s="101">
        <v>0.5567765567765568</v>
      </c>
    </row>
    <row r="33" spans="1:8" hidden="1">
      <c r="A33" s="82">
        <v>2011</v>
      </c>
      <c r="B33" s="100" t="s">
        <v>3386</v>
      </c>
      <c r="C33" s="83" t="s">
        <v>2490</v>
      </c>
      <c r="D33" s="84" t="s">
        <v>1948</v>
      </c>
      <c r="E33" s="84" t="s">
        <v>234</v>
      </c>
      <c r="F33" s="84" t="s">
        <v>1948</v>
      </c>
      <c r="G33" s="101">
        <v>0.21448087431693988</v>
      </c>
      <c r="H33" s="101">
        <v>0.57324840764331209</v>
      </c>
    </row>
    <row r="34" spans="1:8" hidden="1">
      <c r="A34" s="82">
        <v>2011</v>
      </c>
      <c r="B34" s="100" t="s">
        <v>3386</v>
      </c>
      <c r="C34" s="83" t="s">
        <v>2490</v>
      </c>
      <c r="D34" s="84" t="s">
        <v>1949</v>
      </c>
      <c r="E34" s="84" t="s">
        <v>234</v>
      </c>
      <c r="F34" s="84" t="s">
        <v>1949</v>
      </c>
      <c r="G34" s="101">
        <v>0.58741258741258739</v>
      </c>
      <c r="H34" s="101">
        <v>0.77380952380952384</v>
      </c>
    </row>
    <row r="35" spans="1:8" hidden="1">
      <c r="A35" s="82">
        <v>2011</v>
      </c>
      <c r="B35" s="100" t="s">
        <v>3386</v>
      </c>
      <c r="C35" s="83" t="s">
        <v>2490</v>
      </c>
      <c r="D35" s="84" t="s">
        <v>730</v>
      </c>
      <c r="E35" s="84" t="s">
        <v>234</v>
      </c>
      <c r="F35" s="84" t="s">
        <v>730</v>
      </c>
      <c r="G35" s="101">
        <v>0.55371900826446285</v>
      </c>
      <c r="H35" s="101">
        <v>0.73134328358208955</v>
      </c>
    </row>
    <row r="36" spans="1:8" hidden="1">
      <c r="A36" s="82">
        <v>2011</v>
      </c>
      <c r="B36" s="100" t="s">
        <v>3386</v>
      </c>
      <c r="C36" s="83" t="s">
        <v>2490</v>
      </c>
      <c r="D36" s="84" t="s">
        <v>1945</v>
      </c>
      <c r="E36" s="84" t="s">
        <v>234</v>
      </c>
      <c r="F36" s="84" t="s">
        <v>1945</v>
      </c>
      <c r="G36" s="101">
        <v>0.85185185185185186</v>
      </c>
      <c r="H36" s="101">
        <v>1</v>
      </c>
    </row>
    <row r="37" spans="1:8" hidden="1">
      <c r="A37" s="82">
        <v>2011</v>
      </c>
      <c r="B37" s="100" t="s">
        <v>3386</v>
      </c>
      <c r="C37" s="83" t="s">
        <v>2490</v>
      </c>
      <c r="D37" s="84" t="s">
        <v>1945</v>
      </c>
      <c r="E37" s="84" t="s">
        <v>234</v>
      </c>
      <c r="F37" s="84" t="s">
        <v>1184</v>
      </c>
      <c r="G37" s="101">
        <v>0.94791666666666663</v>
      </c>
      <c r="H37" s="101">
        <v>0.80219780219780223</v>
      </c>
    </row>
    <row r="38" spans="1:8" hidden="1">
      <c r="A38" s="82">
        <v>2011</v>
      </c>
      <c r="B38" s="100" t="s">
        <v>3386</v>
      </c>
      <c r="C38" s="83" t="s">
        <v>2490</v>
      </c>
      <c r="D38" s="84" t="s">
        <v>1945</v>
      </c>
      <c r="E38" s="84" t="s">
        <v>234</v>
      </c>
      <c r="F38" s="84" t="s">
        <v>196</v>
      </c>
      <c r="G38" s="101">
        <v>0.9</v>
      </c>
      <c r="H38" s="101">
        <v>0.88888888888888884</v>
      </c>
    </row>
    <row r="39" spans="1:8" hidden="1">
      <c r="A39" s="82">
        <v>2011</v>
      </c>
      <c r="B39" s="84" t="s">
        <v>3387</v>
      </c>
      <c r="C39" s="83" t="s">
        <v>2490</v>
      </c>
      <c r="D39" s="84" t="s">
        <v>1988</v>
      </c>
      <c r="E39" s="84" t="s">
        <v>234</v>
      </c>
      <c r="F39" s="84" t="s">
        <v>700</v>
      </c>
      <c r="G39" s="101">
        <v>0.34068627450980393</v>
      </c>
      <c r="H39" s="101">
        <v>0.73381294964028776</v>
      </c>
    </row>
    <row r="40" spans="1:8" hidden="1">
      <c r="A40" s="82">
        <v>2011</v>
      </c>
      <c r="B40" s="84" t="s">
        <v>3387</v>
      </c>
      <c r="C40" s="83" t="s">
        <v>2490</v>
      </c>
      <c r="D40" s="84" t="s">
        <v>1988</v>
      </c>
      <c r="E40" s="84" t="s">
        <v>234</v>
      </c>
      <c r="F40" s="84" t="s">
        <v>1928</v>
      </c>
      <c r="G40" s="101">
        <v>0.42461538461538462</v>
      </c>
      <c r="H40" s="101">
        <v>0.78260869565217395</v>
      </c>
    </row>
    <row r="41" spans="1:8" hidden="1">
      <c r="A41" s="82">
        <v>2011</v>
      </c>
      <c r="B41" s="84" t="s">
        <v>3387</v>
      </c>
      <c r="C41" s="83" t="s">
        <v>2490</v>
      </c>
      <c r="D41" s="84" t="s">
        <v>698</v>
      </c>
      <c r="E41" s="84" t="s">
        <v>234</v>
      </c>
      <c r="F41" s="84" t="s">
        <v>1921</v>
      </c>
      <c r="G41" s="101">
        <v>0.57831325301204817</v>
      </c>
      <c r="H41" s="101">
        <v>0.8125</v>
      </c>
    </row>
    <row r="42" spans="1:8" hidden="1">
      <c r="A42" s="82">
        <v>2011</v>
      </c>
      <c r="B42" s="84" t="s">
        <v>3387</v>
      </c>
      <c r="C42" s="83" t="s">
        <v>2490</v>
      </c>
      <c r="D42" s="84" t="s">
        <v>698</v>
      </c>
      <c r="E42" s="84" t="s">
        <v>234</v>
      </c>
      <c r="F42" s="84" t="s">
        <v>1933</v>
      </c>
      <c r="G42" s="101">
        <v>0.38505747126436779</v>
      </c>
      <c r="H42" s="101">
        <v>0.94029850746268662</v>
      </c>
    </row>
    <row r="43" spans="1:8" hidden="1">
      <c r="A43" s="82">
        <v>2011</v>
      </c>
      <c r="B43" s="84" t="s">
        <v>3387</v>
      </c>
      <c r="C43" s="83" t="s">
        <v>2490</v>
      </c>
      <c r="D43" s="84" t="s">
        <v>1987</v>
      </c>
      <c r="E43" s="84" t="s">
        <v>234</v>
      </c>
      <c r="F43" s="84" t="s">
        <v>1922</v>
      </c>
      <c r="G43" s="101">
        <v>0.84615384615384615</v>
      </c>
      <c r="H43" s="101">
        <v>0.72727272727272729</v>
      </c>
    </row>
    <row r="44" spans="1:8" hidden="1">
      <c r="A44" s="82">
        <v>2011</v>
      </c>
      <c r="B44" s="84" t="s">
        <v>3387</v>
      </c>
      <c r="C44" s="83" t="s">
        <v>2490</v>
      </c>
      <c r="D44" s="84" t="s">
        <v>1987</v>
      </c>
      <c r="E44" s="84" t="s">
        <v>234</v>
      </c>
      <c r="F44" s="84" t="s">
        <v>1923</v>
      </c>
      <c r="G44" s="101">
        <v>0.84745762711864403</v>
      </c>
      <c r="H44" s="101">
        <v>0.5</v>
      </c>
    </row>
    <row r="45" spans="1:8" hidden="1">
      <c r="A45" s="82">
        <v>2011</v>
      </c>
      <c r="B45" s="84" t="s">
        <v>3387</v>
      </c>
      <c r="C45" s="83" t="s">
        <v>2490</v>
      </c>
      <c r="D45" s="84" t="s">
        <v>1987</v>
      </c>
      <c r="E45" s="84" t="s">
        <v>234</v>
      </c>
      <c r="F45" s="84" t="s">
        <v>1940</v>
      </c>
      <c r="G45" s="101">
        <v>0.88888888888888884</v>
      </c>
      <c r="H45" s="101">
        <v>0.6875</v>
      </c>
    </row>
    <row r="46" spans="1:8" hidden="1">
      <c r="A46" s="82">
        <v>2011</v>
      </c>
      <c r="B46" s="84" t="s">
        <v>3387</v>
      </c>
      <c r="C46" s="83" t="s">
        <v>2490</v>
      </c>
      <c r="D46" s="84" t="s">
        <v>1987</v>
      </c>
      <c r="E46" s="84" t="s">
        <v>234</v>
      </c>
      <c r="F46" s="84" t="s">
        <v>1941</v>
      </c>
      <c r="G46" s="101">
        <v>0.89189189189189189</v>
      </c>
      <c r="H46" s="101">
        <v>0.69696969696969702</v>
      </c>
    </row>
    <row r="47" spans="1:8" hidden="1">
      <c r="A47" s="82">
        <v>2011</v>
      </c>
      <c r="B47" s="84" t="s">
        <v>3387</v>
      </c>
      <c r="C47" s="83" t="s">
        <v>2490</v>
      </c>
      <c r="D47" s="84" t="s">
        <v>1987</v>
      </c>
      <c r="E47" s="84" t="s">
        <v>234</v>
      </c>
      <c r="F47" s="84" t="s">
        <v>1942</v>
      </c>
      <c r="G47" s="101">
        <v>0.86440677966101698</v>
      </c>
      <c r="H47" s="101">
        <v>0.76470588235294112</v>
      </c>
    </row>
    <row r="48" spans="1:8" hidden="1">
      <c r="A48" s="82">
        <v>2011</v>
      </c>
      <c r="B48" s="84" t="s">
        <v>3387</v>
      </c>
      <c r="C48" s="83" t="s">
        <v>2490</v>
      </c>
      <c r="D48" s="84" t="s">
        <v>2496</v>
      </c>
      <c r="E48" s="84" t="s">
        <v>234</v>
      </c>
      <c r="F48" s="84" t="s">
        <v>1919</v>
      </c>
      <c r="G48" s="101">
        <v>0.68070175438596492</v>
      </c>
      <c r="H48" s="101">
        <v>0.71649484536082475</v>
      </c>
    </row>
    <row r="49" spans="1:8" hidden="1">
      <c r="A49" s="82">
        <v>2011</v>
      </c>
      <c r="B49" s="84" t="s">
        <v>3387</v>
      </c>
      <c r="C49" s="83" t="s">
        <v>2490</v>
      </c>
      <c r="D49" s="84" t="s">
        <v>2496</v>
      </c>
      <c r="E49" s="84" t="s">
        <v>234</v>
      </c>
      <c r="F49" s="84" t="s">
        <v>1926</v>
      </c>
      <c r="G49" s="101">
        <v>0.88617886178861793</v>
      </c>
      <c r="H49" s="101">
        <v>0.75229357798165142</v>
      </c>
    </row>
    <row r="50" spans="1:8" hidden="1">
      <c r="A50" s="82">
        <v>2011</v>
      </c>
      <c r="B50" s="84" t="s">
        <v>3387</v>
      </c>
      <c r="C50" s="83" t="s">
        <v>2490</v>
      </c>
      <c r="D50" s="84" t="s">
        <v>2496</v>
      </c>
      <c r="E50" s="84" t="s">
        <v>234</v>
      </c>
      <c r="F50" s="84" t="s">
        <v>1930</v>
      </c>
      <c r="G50" s="101">
        <v>0.90116279069767447</v>
      </c>
      <c r="H50" s="101">
        <v>0.45161290322580644</v>
      </c>
    </row>
    <row r="51" spans="1:8" hidden="1">
      <c r="A51" s="82">
        <v>2011</v>
      </c>
      <c r="B51" s="84" t="s">
        <v>3387</v>
      </c>
      <c r="C51" s="83" t="s">
        <v>2490</v>
      </c>
      <c r="D51" s="84" t="s">
        <v>2497</v>
      </c>
      <c r="E51" s="84" t="s">
        <v>234</v>
      </c>
      <c r="F51" s="84" t="s">
        <v>1927</v>
      </c>
      <c r="G51" s="101">
        <v>0.42976939203354297</v>
      </c>
      <c r="H51" s="101">
        <v>0.61463414634146341</v>
      </c>
    </row>
    <row r="52" spans="1:8" hidden="1">
      <c r="A52" s="82">
        <v>2011</v>
      </c>
      <c r="B52" s="84" t="s">
        <v>3387</v>
      </c>
      <c r="C52" s="83" t="s">
        <v>2490</v>
      </c>
      <c r="D52" s="84" t="s">
        <v>2499</v>
      </c>
      <c r="E52" s="84" t="s">
        <v>234</v>
      </c>
      <c r="F52" s="84" t="s">
        <v>1924</v>
      </c>
      <c r="G52" s="101">
        <v>0.73913043478260865</v>
      </c>
      <c r="H52" s="101">
        <v>0.75294117647058822</v>
      </c>
    </row>
    <row r="53" spans="1:8" hidden="1">
      <c r="A53" s="82">
        <v>2011</v>
      </c>
      <c r="B53" s="84" t="s">
        <v>3387</v>
      </c>
      <c r="C53" s="83" t="s">
        <v>2490</v>
      </c>
      <c r="D53" s="84" t="s">
        <v>2499</v>
      </c>
      <c r="E53" s="84" t="s">
        <v>234</v>
      </c>
      <c r="F53" s="84" t="s">
        <v>1943</v>
      </c>
      <c r="G53" s="101">
        <v>0.45614035087719296</v>
      </c>
      <c r="H53" s="101">
        <v>0.63461538461538458</v>
      </c>
    </row>
    <row r="54" spans="1:8" hidden="1">
      <c r="A54" s="82">
        <v>2011</v>
      </c>
      <c r="B54" s="84" t="s">
        <v>3387</v>
      </c>
      <c r="C54" s="83" t="s">
        <v>2490</v>
      </c>
      <c r="D54" s="84" t="s">
        <v>3382</v>
      </c>
      <c r="E54" s="84" t="s">
        <v>234</v>
      </c>
      <c r="F54" s="84" t="s">
        <v>722</v>
      </c>
      <c r="G54" s="101">
        <v>0.56896551724137934</v>
      </c>
      <c r="H54" s="101">
        <v>0.63636363636363635</v>
      </c>
    </row>
    <row r="55" spans="1:8" hidden="1">
      <c r="A55" s="82">
        <v>2011</v>
      </c>
      <c r="B55" s="84" t="s">
        <v>3387</v>
      </c>
      <c r="C55" s="83" t="s">
        <v>2490</v>
      </c>
      <c r="D55" s="84" t="s">
        <v>3382</v>
      </c>
      <c r="E55" s="84" t="s">
        <v>234</v>
      </c>
      <c r="F55" s="84" t="s">
        <v>1932</v>
      </c>
      <c r="G55" s="101">
        <v>0.5901639344262295</v>
      </c>
      <c r="H55" s="101">
        <v>0.86111111111111116</v>
      </c>
    </row>
    <row r="56" spans="1:8" hidden="1">
      <c r="A56" s="82">
        <v>2011</v>
      </c>
      <c r="B56" s="84" t="s">
        <v>3387</v>
      </c>
      <c r="C56" s="83" t="s">
        <v>2490</v>
      </c>
      <c r="D56" s="84" t="s">
        <v>3382</v>
      </c>
      <c r="E56" s="84" t="s">
        <v>234</v>
      </c>
      <c r="F56" s="84" t="s">
        <v>1935</v>
      </c>
      <c r="G56" s="101">
        <v>0.89473684210526316</v>
      </c>
      <c r="H56" s="101">
        <v>0.79411764705882348</v>
      </c>
    </row>
    <row r="57" spans="1:8" hidden="1">
      <c r="A57" s="82">
        <v>2011</v>
      </c>
      <c r="B57" s="84" t="s">
        <v>3387</v>
      </c>
      <c r="C57" s="83" t="s">
        <v>2490</v>
      </c>
      <c r="D57" s="84" t="s">
        <v>3382</v>
      </c>
      <c r="E57" s="84" t="s">
        <v>234</v>
      </c>
      <c r="F57" s="84" t="s">
        <v>1944</v>
      </c>
      <c r="G57" s="101">
        <v>0.64</v>
      </c>
      <c r="H57" s="101">
        <v>0.75</v>
      </c>
    </row>
    <row r="58" spans="1:8" hidden="1">
      <c r="A58" s="82">
        <v>2011</v>
      </c>
      <c r="B58" s="84" t="s">
        <v>3387</v>
      </c>
      <c r="C58" s="83" t="s">
        <v>2490</v>
      </c>
      <c r="D58" s="84" t="s">
        <v>3383</v>
      </c>
      <c r="E58" s="84" t="s">
        <v>234</v>
      </c>
      <c r="F58" s="84" t="s">
        <v>3424</v>
      </c>
      <c r="G58" s="101">
        <v>0.70967741935483875</v>
      </c>
      <c r="H58" s="101">
        <v>0.90909090909090906</v>
      </c>
    </row>
    <row r="59" spans="1:8" hidden="1">
      <c r="A59" s="82">
        <v>2011</v>
      </c>
      <c r="B59" s="84" t="s">
        <v>3387</v>
      </c>
      <c r="C59" s="83" t="s">
        <v>2490</v>
      </c>
      <c r="D59" s="84" t="s">
        <v>3383</v>
      </c>
      <c r="E59" s="84" t="s">
        <v>234</v>
      </c>
      <c r="F59" s="84" t="s">
        <v>1925</v>
      </c>
      <c r="G59" s="101">
        <v>0.63157894736842102</v>
      </c>
      <c r="H59" s="101">
        <v>0.75438596491228072</v>
      </c>
    </row>
    <row r="60" spans="1:8" hidden="1">
      <c r="A60" s="82">
        <v>2011</v>
      </c>
      <c r="B60" s="84" t="s">
        <v>3387</v>
      </c>
      <c r="C60" s="83" t="s">
        <v>2490</v>
      </c>
      <c r="D60" s="84" t="s">
        <v>3383</v>
      </c>
      <c r="E60" s="84" t="s">
        <v>234</v>
      </c>
      <c r="F60" s="84" t="s">
        <v>94</v>
      </c>
      <c r="G60" s="101">
        <v>0.78504672897196259</v>
      </c>
      <c r="H60" s="101">
        <v>0.80952380952380953</v>
      </c>
    </row>
    <row r="61" spans="1:8" hidden="1">
      <c r="A61" s="82">
        <v>2011</v>
      </c>
      <c r="B61" s="84" t="s">
        <v>3387</v>
      </c>
      <c r="C61" s="83" t="s">
        <v>2490</v>
      </c>
      <c r="D61" s="84" t="s">
        <v>709</v>
      </c>
      <c r="E61" s="84" t="s">
        <v>234</v>
      </c>
      <c r="F61" s="84" t="s">
        <v>1183</v>
      </c>
      <c r="G61" s="101">
        <v>0.96551724137931039</v>
      </c>
      <c r="H61" s="101">
        <v>0.625</v>
      </c>
    </row>
    <row r="62" spans="1:8" hidden="1">
      <c r="A62" s="82">
        <v>2011</v>
      </c>
      <c r="B62" s="84" t="s">
        <v>3387</v>
      </c>
      <c r="C62" s="83" t="s">
        <v>2490</v>
      </c>
      <c r="D62" s="84" t="s">
        <v>709</v>
      </c>
      <c r="E62" s="84" t="s">
        <v>234</v>
      </c>
      <c r="F62" s="84" t="s">
        <v>106</v>
      </c>
      <c r="G62" s="101">
        <v>0.82758620689655171</v>
      </c>
      <c r="H62" s="101">
        <v>0.83333333333333337</v>
      </c>
    </row>
    <row r="63" spans="1:8" hidden="1">
      <c r="A63" s="82">
        <v>2011</v>
      </c>
      <c r="B63" s="84" t="s">
        <v>3387</v>
      </c>
      <c r="C63" s="83" t="s">
        <v>2490</v>
      </c>
      <c r="D63" s="84" t="s">
        <v>1931</v>
      </c>
      <c r="E63" s="84" t="s">
        <v>234</v>
      </c>
      <c r="F63" s="84" t="s">
        <v>1931</v>
      </c>
      <c r="G63" s="101">
        <v>0.92105263157894735</v>
      </c>
      <c r="H63" s="101">
        <v>0.8</v>
      </c>
    </row>
    <row r="64" spans="1:8" hidden="1">
      <c r="A64" s="82">
        <v>2011</v>
      </c>
      <c r="B64" s="84" t="s">
        <v>3387</v>
      </c>
      <c r="C64" s="83" t="s">
        <v>2490</v>
      </c>
      <c r="D64" s="84" t="s">
        <v>1989</v>
      </c>
      <c r="E64" s="84" t="s">
        <v>234</v>
      </c>
      <c r="F64" s="84" t="s">
        <v>1929</v>
      </c>
      <c r="G64" s="101">
        <v>0.76923076923076927</v>
      </c>
      <c r="H64" s="101">
        <v>0.75</v>
      </c>
    </row>
    <row r="65" spans="1:8" hidden="1">
      <c r="A65" s="82">
        <v>2011</v>
      </c>
      <c r="B65" s="84" t="s">
        <v>3387</v>
      </c>
      <c r="C65" s="83" t="s">
        <v>2490</v>
      </c>
      <c r="D65" s="84" t="s">
        <v>1934</v>
      </c>
      <c r="E65" s="84" t="s">
        <v>234</v>
      </c>
      <c r="F65" s="84" t="s">
        <v>1934</v>
      </c>
      <c r="G65" s="101">
        <v>0.9</v>
      </c>
      <c r="H65" s="101">
        <v>0.66666666666666663</v>
      </c>
    </row>
    <row r="66" spans="1:8" hidden="1">
      <c r="A66" s="82">
        <v>2011</v>
      </c>
      <c r="B66" s="84" t="s">
        <v>3387</v>
      </c>
      <c r="C66" s="83" t="s">
        <v>2490</v>
      </c>
      <c r="D66" s="84" t="s">
        <v>1934</v>
      </c>
      <c r="E66" s="84" t="s">
        <v>234</v>
      </c>
      <c r="F66" s="84" t="s">
        <v>122</v>
      </c>
      <c r="G66" s="101">
        <v>1</v>
      </c>
      <c r="H66" s="101">
        <v>0</v>
      </c>
    </row>
    <row r="67" spans="1:8" hidden="1">
      <c r="A67" s="82">
        <v>2011</v>
      </c>
      <c r="B67" s="84" t="s">
        <v>3387</v>
      </c>
      <c r="C67" s="83" t="s">
        <v>2490</v>
      </c>
      <c r="D67" s="84" t="s">
        <v>2498</v>
      </c>
      <c r="E67" s="84" t="s">
        <v>234</v>
      </c>
      <c r="F67" s="84" t="s">
        <v>1958</v>
      </c>
      <c r="G67" s="101">
        <v>0.74375000000000002</v>
      </c>
      <c r="H67" s="101">
        <v>0.55462184873949583</v>
      </c>
    </row>
    <row r="68" spans="1:8" hidden="1">
      <c r="A68" s="82">
        <v>2011</v>
      </c>
      <c r="B68" s="84" t="s">
        <v>3387</v>
      </c>
      <c r="C68" s="83" t="s">
        <v>2490</v>
      </c>
      <c r="D68" s="84" t="s">
        <v>2498</v>
      </c>
      <c r="E68" s="84" t="s">
        <v>234</v>
      </c>
      <c r="F68" s="84" t="s">
        <v>1936</v>
      </c>
      <c r="G68" s="101">
        <v>0.92592592592592593</v>
      </c>
      <c r="H68" s="101">
        <v>0.6</v>
      </c>
    </row>
    <row r="69" spans="1:8" hidden="1">
      <c r="A69" s="82">
        <v>2011</v>
      </c>
      <c r="B69" s="84" t="s">
        <v>3387</v>
      </c>
      <c r="C69" s="83" t="s">
        <v>2490</v>
      </c>
      <c r="D69" s="84" t="s">
        <v>2498</v>
      </c>
      <c r="E69" s="84" t="s">
        <v>234</v>
      </c>
      <c r="F69" s="84" t="s">
        <v>1937</v>
      </c>
      <c r="G69" s="101">
        <v>0.8902439024390244</v>
      </c>
      <c r="H69" s="101">
        <v>0.58904109589041098</v>
      </c>
    </row>
    <row r="70" spans="1:8" hidden="1">
      <c r="A70" s="82">
        <v>2011</v>
      </c>
      <c r="B70" s="84" t="s">
        <v>3387</v>
      </c>
      <c r="C70" s="83" t="s">
        <v>2490</v>
      </c>
      <c r="D70" s="84" t="s">
        <v>2498</v>
      </c>
      <c r="E70" s="84" t="s">
        <v>234</v>
      </c>
      <c r="F70" s="84" t="s">
        <v>1938</v>
      </c>
      <c r="G70" s="101">
        <v>0.63532110091743121</v>
      </c>
      <c r="H70" s="101">
        <v>0.51624548736462095</v>
      </c>
    </row>
    <row r="71" spans="1:8" hidden="1">
      <c r="A71" s="82">
        <v>2011</v>
      </c>
      <c r="B71" s="84" t="s">
        <v>3387</v>
      </c>
      <c r="C71" s="83" t="s">
        <v>2490</v>
      </c>
      <c r="D71" s="84" t="s">
        <v>1948</v>
      </c>
      <c r="E71" s="84" t="s">
        <v>234</v>
      </c>
      <c r="F71" s="84" t="s">
        <v>1948</v>
      </c>
      <c r="G71" s="101">
        <v>0.22754491017964071</v>
      </c>
      <c r="H71" s="101">
        <v>0.61184210526315785</v>
      </c>
    </row>
    <row r="72" spans="1:8" hidden="1">
      <c r="A72" s="82">
        <v>2011</v>
      </c>
      <c r="B72" s="84" t="s">
        <v>3387</v>
      </c>
      <c r="C72" s="83" t="s">
        <v>2490</v>
      </c>
      <c r="D72" s="84" t="s">
        <v>1949</v>
      </c>
      <c r="E72" s="84" t="s">
        <v>234</v>
      </c>
      <c r="F72" s="84" t="s">
        <v>1949</v>
      </c>
      <c r="G72" s="101">
        <v>0.85869565217391308</v>
      </c>
      <c r="H72" s="101">
        <v>0.83544303797468356</v>
      </c>
    </row>
    <row r="73" spans="1:8" hidden="1">
      <c r="A73" s="82">
        <v>2011</v>
      </c>
      <c r="B73" s="84" t="s">
        <v>3387</v>
      </c>
      <c r="C73" s="83" t="s">
        <v>2490</v>
      </c>
      <c r="D73" s="84" t="s">
        <v>730</v>
      </c>
      <c r="E73" s="84" t="s">
        <v>234</v>
      </c>
      <c r="F73" s="84" t="s">
        <v>730</v>
      </c>
      <c r="G73" s="101">
        <v>0.48056537102473496</v>
      </c>
      <c r="H73" s="101">
        <v>0.73529411764705888</v>
      </c>
    </row>
    <row r="74" spans="1:8" hidden="1">
      <c r="A74" s="82">
        <v>2011</v>
      </c>
      <c r="B74" s="84" t="s">
        <v>3387</v>
      </c>
      <c r="C74" s="83" t="s">
        <v>2490</v>
      </c>
      <c r="D74" s="84" t="s">
        <v>1945</v>
      </c>
      <c r="E74" s="84" t="s">
        <v>234</v>
      </c>
      <c r="F74" s="84" t="s">
        <v>1945</v>
      </c>
      <c r="G74" s="101">
        <v>0.96</v>
      </c>
      <c r="H74" s="101">
        <v>0.875</v>
      </c>
    </row>
    <row r="75" spans="1:8" hidden="1">
      <c r="A75" s="82">
        <v>2011</v>
      </c>
      <c r="B75" s="84" t="s">
        <v>3387</v>
      </c>
      <c r="C75" s="83" t="s">
        <v>2490</v>
      </c>
      <c r="D75" s="84" t="s">
        <v>1945</v>
      </c>
      <c r="E75" s="84" t="s">
        <v>234</v>
      </c>
      <c r="F75" s="84" t="s">
        <v>1184</v>
      </c>
      <c r="G75" s="101">
        <v>0.86486486486486491</v>
      </c>
      <c r="H75" s="101">
        <v>0.875</v>
      </c>
    </row>
    <row r="76" spans="1:8" hidden="1">
      <c r="A76" s="82">
        <v>2011</v>
      </c>
      <c r="B76" s="84" t="s">
        <v>3387</v>
      </c>
      <c r="C76" s="83" t="s">
        <v>2490</v>
      </c>
      <c r="D76" s="84" t="s">
        <v>1945</v>
      </c>
      <c r="E76" s="84" t="s">
        <v>234</v>
      </c>
      <c r="F76" s="84" t="s">
        <v>196</v>
      </c>
      <c r="G76" s="101">
        <v>1</v>
      </c>
      <c r="H76" s="101">
        <v>1</v>
      </c>
    </row>
    <row r="77" spans="1:8" hidden="1">
      <c r="A77" s="82">
        <v>2011</v>
      </c>
      <c r="B77" s="100" t="s">
        <v>3386</v>
      </c>
      <c r="C77" s="87" t="s">
        <v>644</v>
      </c>
      <c r="D77" s="84" t="s">
        <v>3385</v>
      </c>
      <c r="E77" s="84" t="s">
        <v>234</v>
      </c>
      <c r="F77" s="84" t="s">
        <v>1948</v>
      </c>
      <c r="G77" s="101">
        <v>0.67469879518072284</v>
      </c>
      <c r="H77" s="101">
        <v>0.48699999999999999</v>
      </c>
    </row>
    <row r="78" spans="1:8" hidden="1">
      <c r="A78" s="82">
        <v>2011</v>
      </c>
      <c r="B78" s="100" t="s">
        <v>3386</v>
      </c>
      <c r="C78" s="87" t="s">
        <v>644</v>
      </c>
      <c r="D78" s="84" t="s">
        <v>2496</v>
      </c>
      <c r="E78" s="84" t="s">
        <v>234</v>
      </c>
      <c r="F78" s="84" t="s">
        <v>1919</v>
      </c>
      <c r="G78" s="101">
        <v>0.88188976377952755</v>
      </c>
      <c r="H78" s="101">
        <v>0.82709999999999995</v>
      </c>
    </row>
    <row r="79" spans="1:8" hidden="1">
      <c r="A79" s="82">
        <v>2011</v>
      </c>
      <c r="B79" s="100" t="s">
        <v>3386</v>
      </c>
      <c r="C79" s="87" t="s">
        <v>644</v>
      </c>
      <c r="D79" s="84" t="s">
        <v>2496</v>
      </c>
      <c r="E79" s="84" t="s">
        <v>234</v>
      </c>
      <c r="F79" s="84" t="s">
        <v>1926</v>
      </c>
      <c r="G79" s="101">
        <v>0.8</v>
      </c>
      <c r="H79" s="101">
        <v>0.78300000000000003</v>
      </c>
    </row>
    <row r="80" spans="1:8" hidden="1">
      <c r="A80" s="82">
        <v>2011</v>
      </c>
      <c r="B80" s="100" t="s">
        <v>3386</v>
      </c>
      <c r="C80" s="87" t="s">
        <v>644</v>
      </c>
      <c r="D80" s="84" t="s">
        <v>2496</v>
      </c>
      <c r="E80" s="84" t="s">
        <v>234</v>
      </c>
      <c r="F80" s="84" t="s">
        <v>1930</v>
      </c>
      <c r="G80" s="101">
        <v>0.87096774193548387</v>
      </c>
      <c r="H80" s="101">
        <v>0.84379999999999999</v>
      </c>
    </row>
    <row r="81" spans="1:8" hidden="1">
      <c r="A81" s="82">
        <v>2011</v>
      </c>
      <c r="B81" s="100" t="s">
        <v>3386</v>
      </c>
      <c r="C81" s="87" t="s">
        <v>644</v>
      </c>
      <c r="D81" s="84" t="s">
        <v>2691</v>
      </c>
      <c r="E81" s="84" t="s">
        <v>234</v>
      </c>
      <c r="F81" s="84" t="s">
        <v>700</v>
      </c>
      <c r="G81" s="101">
        <v>0.8529411764705882</v>
      </c>
      <c r="H81" s="101">
        <v>0.53700000000000003</v>
      </c>
    </row>
    <row r="82" spans="1:8" hidden="1">
      <c r="A82" s="82">
        <v>2011</v>
      </c>
      <c r="B82" s="100" t="s">
        <v>3386</v>
      </c>
      <c r="C82" s="87" t="s">
        <v>644</v>
      </c>
      <c r="D82" s="84" t="s">
        <v>2691</v>
      </c>
      <c r="E82" s="84" t="s">
        <v>234</v>
      </c>
      <c r="F82" s="84" t="s">
        <v>1921</v>
      </c>
      <c r="G82" s="101">
        <v>0.91304347826086951</v>
      </c>
      <c r="H82" s="101">
        <v>0.875</v>
      </c>
    </row>
    <row r="83" spans="1:8" hidden="1">
      <c r="A83" s="82">
        <v>2011</v>
      </c>
      <c r="B83" s="100" t="s">
        <v>3386</v>
      </c>
      <c r="C83" s="87" t="s">
        <v>644</v>
      </c>
      <c r="D83" s="84" t="s">
        <v>2691</v>
      </c>
      <c r="E83" s="84" t="s">
        <v>234</v>
      </c>
      <c r="F83" s="84" t="s">
        <v>1924</v>
      </c>
      <c r="G83" s="101">
        <v>0.90476190476190477</v>
      </c>
      <c r="H83" s="101">
        <v>0.90480000000000005</v>
      </c>
    </row>
    <row r="84" spans="1:8" hidden="1">
      <c r="A84" s="82">
        <v>2011</v>
      </c>
      <c r="B84" s="100" t="s">
        <v>3386</v>
      </c>
      <c r="C84" s="87" t="s">
        <v>644</v>
      </c>
      <c r="D84" s="84" t="s">
        <v>2691</v>
      </c>
      <c r="E84" s="84" t="s">
        <v>234</v>
      </c>
      <c r="F84" s="84" t="s">
        <v>1956</v>
      </c>
      <c r="G84" s="101">
        <v>0.88461538461538458</v>
      </c>
      <c r="H84" s="101">
        <v>0.76670000000000005</v>
      </c>
    </row>
    <row r="85" spans="1:8" hidden="1">
      <c r="A85" s="82">
        <v>2011</v>
      </c>
      <c r="B85" s="100" t="s">
        <v>3386</v>
      </c>
      <c r="C85" s="87" t="s">
        <v>644</v>
      </c>
      <c r="D85" s="84" t="s">
        <v>2691</v>
      </c>
      <c r="E85" s="84" t="s">
        <v>234</v>
      </c>
      <c r="F85" s="84" t="s">
        <v>1927</v>
      </c>
      <c r="G85" s="101">
        <v>0.73239436619718312</v>
      </c>
      <c r="H85" s="101">
        <v>0.57779999999999998</v>
      </c>
    </row>
    <row r="86" spans="1:8" hidden="1">
      <c r="A86" s="82">
        <v>2011</v>
      </c>
      <c r="B86" s="100" t="s">
        <v>3386</v>
      </c>
      <c r="C86" s="87" t="s">
        <v>644</v>
      </c>
      <c r="D86" s="84" t="s">
        <v>2691</v>
      </c>
      <c r="E86" s="84" t="s">
        <v>234</v>
      </c>
      <c r="F86" s="84" t="s">
        <v>1960</v>
      </c>
      <c r="G86" s="101">
        <v>0.8666666666666667</v>
      </c>
      <c r="H86" s="101">
        <v>0.73580000000000001</v>
      </c>
    </row>
    <row r="87" spans="1:8" hidden="1">
      <c r="A87" s="82">
        <v>2011</v>
      </c>
      <c r="B87" s="100" t="s">
        <v>3386</v>
      </c>
      <c r="C87" s="87" t="s">
        <v>644</v>
      </c>
      <c r="D87" s="84" t="s">
        <v>2691</v>
      </c>
      <c r="E87" s="84" t="s">
        <v>234</v>
      </c>
      <c r="F87" s="84" t="s">
        <v>1934</v>
      </c>
      <c r="G87" s="101">
        <v>0.5</v>
      </c>
      <c r="H87" s="101">
        <v>0.5</v>
      </c>
    </row>
    <row r="88" spans="1:8" hidden="1">
      <c r="A88" s="82">
        <v>2011</v>
      </c>
      <c r="B88" s="100" t="s">
        <v>3386</v>
      </c>
      <c r="C88" s="87" t="s">
        <v>644</v>
      </c>
      <c r="D88" s="84" t="s">
        <v>2691</v>
      </c>
      <c r="E88" s="84" t="s">
        <v>234</v>
      </c>
      <c r="F88" s="84" t="s">
        <v>730</v>
      </c>
      <c r="G88" s="101">
        <v>0.81818181818181823</v>
      </c>
      <c r="H88" s="101">
        <v>0.64290000000000003</v>
      </c>
    </row>
    <row r="89" spans="1:8" hidden="1">
      <c r="A89" s="82">
        <v>2011</v>
      </c>
      <c r="B89" s="100" t="s">
        <v>3386</v>
      </c>
      <c r="C89" s="87" t="s">
        <v>644</v>
      </c>
      <c r="D89" s="84" t="s">
        <v>2498</v>
      </c>
      <c r="E89" s="84" t="s">
        <v>234</v>
      </c>
      <c r="F89" s="84" t="s">
        <v>1923</v>
      </c>
      <c r="G89" s="101">
        <v>0.61538461538461542</v>
      </c>
      <c r="H89" s="101">
        <v>0.57140000000000002</v>
      </c>
    </row>
    <row r="90" spans="1:8" hidden="1">
      <c r="A90" s="82">
        <v>2011</v>
      </c>
      <c r="B90" s="100" t="s">
        <v>3386</v>
      </c>
      <c r="C90" s="87" t="s">
        <v>644</v>
      </c>
      <c r="D90" s="84" t="s">
        <v>2498</v>
      </c>
      <c r="E90" s="84" t="s">
        <v>234</v>
      </c>
      <c r="F90" s="84" t="s">
        <v>1958</v>
      </c>
      <c r="G90" s="101">
        <v>0.84313725490196079</v>
      </c>
      <c r="H90" s="101">
        <v>0.75439999999999996</v>
      </c>
    </row>
    <row r="91" spans="1:8" hidden="1">
      <c r="A91" s="82">
        <v>2011</v>
      </c>
      <c r="B91" s="100" t="s">
        <v>3386</v>
      </c>
      <c r="C91" s="87" t="s">
        <v>644</v>
      </c>
      <c r="D91" s="84" t="s">
        <v>2498</v>
      </c>
      <c r="E91" s="84" t="s">
        <v>234</v>
      </c>
      <c r="F91" s="84" t="s">
        <v>1936</v>
      </c>
      <c r="G91" s="101">
        <v>0.7857142857142857</v>
      </c>
      <c r="H91" s="101">
        <v>0.6875</v>
      </c>
    </row>
    <row r="92" spans="1:8" hidden="1">
      <c r="A92" s="82">
        <v>2011</v>
      </c>
      <c r="B92" s="100" t="s">
        <v>3386</v>
      </c>
      <c r="C92" s="87" t="s">
        <v>644</v>
      </c>
      <c r="D92" s="84" t="s">
        <v>2498</v>
      </c>
      <c r="E92" s="84" t="s">
        <v>234</v>
      </c>
      <c r="F92" s="84" t="s">
        <v>1937</v>
      </c>
      <c r="G92" s="101">
        <v>0.70588235294117652</v>
      </c>
      <c r="H92" s="101">
        <v>0.70589999999999997</v>
      </c>
    </row>
    <row r="93" spans="1:8" hidden="1">
      <c r="A93" s="82">
        <v>2011</v>
      </c>
      <c r="B93" s="100" t="s">
        <v>3386</v>
      </c>
      <c r="C93" s="87" t="s">
        <v>644</v>
      </c>
      <c r="D93" s="84" t="s">
        <v>2498</v>
      </c>
      <c r="E93" s="84" t="s">
        <v>234</v>
      </c>
      <c r="F93" s="84" t="s">
        <v>1938</v>
      </c>
      <c r="G93" s="101">
        <v>0.85185185185185186</v>
      </c>
      <c r="H93" s="101">
        <v>0.79310000000000003</v>
      </c>
    </row>
    <row r="94" spans="1:8" hidden="1">
      <c r="A94" s="82">
        <v>2011</v>
      </c>
      <c r="B94" s="100" t="s">
        <v>3386</v>
      </c>
      <c r="C94" s="87" t="s">
        <v>644</v>
      </c>
      <c r="D94" s="84" t="s">
        <v>2498</v>
      </c>
      <c r="E94" s="84" t="s">
        <v>234</v>
      </c>
      <c r="F94" s="84" t="s">
        <v>1959</v>
      </c>
      <c r="G94" s="101">
        <v>0.5</v>
      </c>
      <c r="H94" s="101">
        <v>0.5</v>
      </c>
    </row>
    <row r="95" spans="1:8" hidden="1">
      <c r="A95" s="82">
        <v>2011</v>
      </c>
      <c r="B95" s="84" t="s">
        <v>3387</v>
      </c>
      <c r="C95" s="87" t="s">
        <v>644</v>
      </c>
      <c r="D95" s="84" t="s">
        <v>3385</v>
      </c>
      <c r="E95" s="84" t="s">
        <v>234</v>
      </c>
      <c r="F95" s="84" t="s">
        <v>1948</v>
      </c>
      <c r="G95" s="101">
        <v>0.64485981308411211</v>
      </c>
      <c r="H95" s="101">
        <v>0.23880000000000001</v>
      </c>
    </row>
    <row r="96" spans="1:8" hidden="1">
      <c r="A96" s="82">
        <v>2011</v>
      </c>
      <c r="B96" s="84" t="s">
        <v>3387</v>
      </c>
      <c r="C96" s="87" t="s">
        <v>644</v>
      </c>
      <c r="D96" s="84" t="s">
        <v>2496</v>
      </c>
      <c r="E96" s="84" t="s">
        <v>234</v>
      </c>
      <c r="F96" s="84" t="s">
        <v>1919</v>
      </c>
      <c r="G96" s="101">
        <v>0.7857142857142857</v>
      </c>
      <c r="H96" s="101">
        <v>0.7167</v>
      </c>
    </row>
    <row r="97" spans="1:8" hidden="1">
      <c r="A97" s="82">
        <v>2011</v>
      </c>
      <c r="B97" s="84" t="s">
        <v>3387</v>
      </c>
      <c r="C97" s="87" t="s">
        <v>644</v>
      </c>
      <c r="D97" s="84" t="s">
        <v>2496</v>
      </c>
      <c r="E97" s="84" t="s">
        <v>234</v>
      </c>
      <c r="F97" s="84" t="s">
        <v>1926</v>
      </c>
      <c r="G97" s="101">
        <v>0.85</v>
      </c>
      <c r="H97" s="101">
        <v>0.19109999999999999</v>
      </c>
    </row>
    <row r="98" spans="1:8" hidden="1">
      <c r="A98" s="82">
        <v>2011</v>
      </c>
      <c r="B98" s="84" t="s">
        <v>3387</v>
      </c>
      <c r="C98" s="87" t="s">
        <v>644</v>
      </c>
      <c r="D98" s="84" t="s">
        <v>2496</v>
      </c>
      <c r="E98" s="84" t="s">
        <v>234</v>
      </c>
      <c r="F98" s="84" t="s">
        <v>1930</v>
      </c>
      <c r="G98" s="101">
        <v>0.70666666666666667</v>
      </c>
      <c r="H98" s="101">
        <v>0.68830000000000002</v>
      </c>
    </row>
    <row r="99" spans="1:8" hidden="1">
      <c r="A99" s="82">
        <v>2011</v>
      </c>
      <c r="B99" s="84" t="s">
        <v>3387</v>
      </c>
      <c r="C99" s="87" t="s">
        <v>644</v>
      </c>
      <c r="D99" s="84" t="s">
        <v>2691</v>
      </c>
      <c r="E99" s="84" t="s">
        <v>234</v>
      </c>
      <c r="F99" s="84" t="s">
        <v>700</v>
      </c>
      <c r="G99" s="101">
        <v>0.6428571428571429</v>
      </c>
      <c r="H99" s="101">
        <v>0.32929999999999998</v>
      </c>
    </row>
    <row r="100" spans="1:8" hidden="1">
      <c r="A100" s="82">
        <v>2011</v>
      </c>
      <c r="B100" s="84" t="s">
        <v>3387</v>
      </c>
      <c r="C100" s="87" t="s">
        <v>644</v>
      </c>
      <c r="D100" s="84" t="s">
        <v>2691</v>
      </c>
      <c r="E100" s="84" t="s">
        <v>234</v>
      </c>
      <c r="F100" s="84" t="s">
        <v>1921</v>
      </c>
      <c r="G100" s="101">
        <v>0.8</v>
      </c>
      <c r="H100" s="101">
        <v>0.72729999999999995</v>
      </c>
    </row>
    <row r="101" spans="1:8" hidden="1">
      <c r="A101" s="82">
        <v>2011</v>
      </c>
      <c r="B101" s="84" t="s">
        <v>3387</v>
      </c>
      <c r="C101" s="87" t="s">
        <v>644</v>
      </c>
      <c r="D101" s="84" t="s">
        <v>2691</v>
      </c>
      <c r="E101" s="84" t="s">
        <v>234</v>
      </c>
      <c r="F101" s="84" t="s">
        <v>1924</v>
      </c>
      <c r="G101" s="101">
        <v>0.55555555555555558</v>
      </c>
      <c r="H101" s="101">
        <v>0.53569999999999995</v>
      </c>
    </row>
    <row r="102" spans="1:8" hidden="1">
      <c r="A102" s="82">
        <v>2011</v>
      </c>
      <c r="B102" s="84" t="s">
        <v>3387</v>
      </c>
      <c r="C102" s="87" t="s">
        <v>644</v>
      </c>
      <c r="D102" s="84" t="s">
        <v>2691</v>
      </c>
      <c r="E102" s="84" t="s">
        <v>234</v>
      </c>
      <c r="F102" s="84" t="s">
        <v>1956</v>
      </c>
      <c r="G102" s="101">
        <v>0.88235294117647056</v>
      </c>
      <c r="H102" s="101">
        <v>0.75</v>
      </c>
    </row>
    <row r="103" spans="1:8" hidden="1">
      <c r="A103" s="82">
        <v>2011</v>
      </c>
      <c r="B103" s="84" t="s">
        <v>3387</v>
      </c>
      <c r="C103" s="87" t="s">
        <v>644</v>
      </c>
      <c r="D103" s="84" t="s">
        <v>2691</v>
      </c>
      <c r="E103" s="84" t="s">
        <v>234</v>
      </c>
      <c r="F103" s="84" t="s">
        <v>1927</v>
      </c>
      <c r="G103" s="101">
        <v>0.87254901960784315</v>
      </c>
      <c r="H103" s="101">
        <v>0.75949999999999995</v>
      </c>
    </row>
    <row r="104" spans="1:8" hidden="1">
      <c r="A104" s="82">
        <v>2011</v>
      </c>
      <c r="B104" s="84" t="s">
        <v>3387</v>
      </c>
      <c r="C104" s="87" t="s">
        <v>644</v>
      </c>
      <c r="D104" s="84" t="s">
        <v>2691</v>
      </c>
      <c r="E104" s="84" t="s">
        <v>234</v>
      </c>
      <c r="F104" s="84" t="s">
        <v>1960</v>
      </c>
      <c r="G104" s="101">
        <v>0.8936170212765957</v>
      </c>
      <c r="H104" s="101">
        <v>0.6774</v>
      </c>
    </row>
    <row r="105" spans="1:8" hidden="1">
      <c r="A105" s="82">
        <v>2011</v>
      </c>
      <c r="B105" s="84" t="s">
        <v>3387</v>
      </c>
      <c r="C105" s="87" t="s">
        <v>644</v>
      </c>
      <c r="D105" s="84" t="s">
        <v>2691</v>
      </c>
      <c r="E105" s="84" t="s">
        <v>234</v>
      </c>
      <c r="F105" s="84" t="s">
        <v>1934</v>
      </c>
      <c r="G105" s="101">
        <v>1</v>
      </c>
      <c r="H105" s="101">
        <v>1</v>
      </c>
    </row>
    <row r="106" spans="1:8" hidden="1">
      <c r="A106" s="82">
        <v>2011</v>
      </c>
      <c r="B106" s="84" t="s">
        <v>3387</v>
      </c>
      <c r="C106" s="87" t="s">
        <v>644</v>
      </c>
      <c r="D106" s="84" t="s">
        <v>2691</v>
      </c>
      <c r="E106" s="84" t="s">
        <v>234</v>
      </c>
      <c r="F106" s="84" t="s">
        <v>730</v>
      </c>
      <c r="G106" s="101">
        <v>0.8</v>
      </c>
      <c r="H106" s="101">
        <v>0.50570000000000004</v>
      </c>
    </row>
    <row r="107" spans="1:8" hidden="1">
      <c r="A107" s="82">
        <v>2011</v>
      </c>
      <c r="B107" s="84" t="s">
        <v>3387</v>
      </c>
      <c r="C107" s="87" t="s">
        <v>644</v>
      </c>
      <c r="D107" s="84" t="s">
        <v>2498</v>
      </c>
      <c r="E107" s="84" t="s">
        <v>234</v>
      </c>
      <c r="F107" s="84" t="s">
        <v>1923</v>
      </c>
      <c r="G107" s="101">
        <v>0.61904761904761907</v>
      </c>
      <c r="H107" s="101">
        <v>0.59089999999999998</v>
      </c>
    </row>
    <row r="108" spans="1:8" hidden="1">
      <c r="A108" s="82">
        <v>2011</v>
      </c>
      <c r="B108" s="84" t="s">
        <v>3387</v>
      </c>
      <c r="C108" s="87" t="s">
        <v>644</v>
      </c>
      <c r="D108" s="84" t="s">
        <v>2498</v>
      </c>
      <c r="E108" s="84" t="s">
        <v>234</v>
      </c>
      <c r="F108" s="84" t="s">
        <v>1958</v>
      </c>
      <c r="G108" s="101">
        <v>0.72289156626506024</v>
      </c>
      <c r="H108" s="101">
        <v>0.6522</v>
      </c>
    </row>
    <row r="109" spans="1:8" hidden="1">
      <c r="A109" s="82">
        <v>2011</v>
      </c>
      <c r="B109" s="84" t="s">
        <v>3387</v>
      </c>
      <c r="C109" s="87" t="s">
        <v>644</v>
      </c>
      <c r="D109" s="84" t="s">
        <v>2498</v>
      </c>
      <c r="E109" s="84" t="s">
        <v>234</v>
      </c>
      <c r="F109" s="84" t="s">
        <v>1936</v>
      </c>
      <c r="G109" s="101">
        <v>0.60606060606060608</v>
      </c>
      <c r="H109" s="101">
        <v>0.58819999999999995</v>
      </c>
    </row>
    <row r="110" spans="1:8" hidden="1">
      <c r="A110" s="82">
        <v>2011</v>
      </c>
      <c r="B110" s="84" t="s">
        <v>3387</v>
      </c>
      <c r="C110" s="87" t="s">
        <v>644</v>
      </c>
      <c r="D110" s="84" t="s">
        <v>2498</v>
      </c>
      <c r="E110" s="84" t="s">
        <v>234</v>
      </c>
      <c r="F110" s="84" t="s">
        <v>1937</v>
      </c>
      <c r="G110" s="101">
        <v>0.58823529411764708</v>
      </c>
      <c r="H110" s="101">
        <v>0.57140000000000002</v>
      </c>
    </row>
    <row r="111" spans="1:8" hidden="1">
      <c r="A111" s="82">
        <v>2011</v>
      </c>
      <c r="B111" s="84" t="s">
        <v>3387</v>
      </c>
      <c r="C111" s="87" t="s">
        <v>644</v>
      </c>
      <c r="D111" s="84" t="s">
        <v>2498</v>
      </c>
      <c r="E111" s="84" t="s">
        <v>234</v>
      </c>
      <c r="F111" s="84" t="s">
        <v>1938</v>
      </c>
      <c r="G111" s="101">
        <v>0.6506024096385542</v>
      </c>
      <c r="H111" s="101">
        <v>0.57450000000000001</v>
      </c>
    </row>
    <row r="112" spans="1:8" hidden="1">
      <c r="A112" s="82">
        <v>2011</v>
      </c>
      <c r="B112" s="84" t="s">
        <v>3387</v>
      </c>
      <c r="C112" s="87" t="s">
        <v>644</v>
      </c>
      <c r="D112" s="84" t="s">
        <v>2498</v>
      </c>
      <c r="E112" s="84" t="s">
        <v>234</v>
      </c>
      <c r="F112" s="84" t="s">
        <v>1959</v>
      </c>
      <c r="G112" s="101">
        <v>0.6</v>
      </c>
      <c r="H112" s="101">
        <v>0.6</v>
      </c>
    </row>
    <row r="113" spans="1:8" hidden="1">
      <c r="A113" s="88">
        <v>2012</v>
      </c>
      <c r="B113" s="100" t="s">
        <v>3386</v>
      </c>
      <c r="C113" s="83" t="s">
        <v>2490</v>
      </c>
      <c r="D113" s="84" t="s">
        <v>1988</v>
      </c>
      <c r="E113" s="84" t="s">
        <v>234</v>
      </c>
      <c r="F113" s="84" t="s">
        <v>700</v>
      </c>
      <c r="G113" s="101">
        <v>0.30991735537190085</v>
      </c>
      <c r="H113" s="101">
        <v>0.65333333333333332</v>
      </c>
    </row>
    <row r="114" spans="1:8" hidden="1">
      <c r="A114" s="88">
        <v>2012</v>
      </c>
      <c r="B114" s="100" t="s">
        <v>3386</v>
      </c>
      <c r="C114" s="83" t="s">
        <v>2490</v>
      </c>
      <c r="D114" s="84" t="s">
        <v>1988</v>
      </c>
      <c r="E114" s="84" t="s">
        <v>234</v>
      </c>
      <c r="F114" s="84" t="s">
        <v>1928</v>
      </c>
      <c r="G114" s="101">
        <v>0.66765578635014833</v>
      </c>
      <c r="H114" s="101">
        <v>0.67555555555555558</v>
      </c>
    </row>
    <row r="115" spans="1:8" hidden="1">
      <c r="A115" s="88">
        <v>2012</v>
      </c>
      <c r="B115" s="100" t="s">
        <v>3386</v>
      </c>
      <c r="C115" s="83" t="s">
        <v>2490</v>
      </c>
      <c r="D115" s="84" t="s">
        <v>698</v>
      </c>
      <c r="E115" s="84" t="s">
        <v>234</v>
      </c>
      <c r="F115" s="84" t="s">
        <v>1921</v>
      </c>
      <c r="G115" s="101">
        <v>0.47317073170731705</v>
      </c>
      <c r="H115" s="101">
        <v>0.87628865979381443</v>
      </c>
    </row>
    <row r="116" spans="1:8" hidden="1">
      <c r="A116" s="88">
        <v>2012</v>
      </c>
      <c r="B116" s="100" t="s">
        <v>3386</v>
      </c>
      <c r="C116" s="83" t="s">
        <v>2490</v>
      </c>
      <c r="D116" s="84" t="s">
        <v>698</v>
      </c>
      <c r="E116" s="84" t="s">
        <v>234</v>
      </c>
      <c r="F116" s="84" t="s">
        <v>1933</v>
      </c>
      <c r="G116" s="101">
        <v>0.41148325358851673</v>
      </c>
      <c r="H116" s="101">
        <v>0.86046511627906974</v>
      </c>
    </row>
    <row r="117" spans="1:8" hidden="1">
      <c r="A117" s="88">
        <v>2012</v>
      </c>
      <c r="B117" s="100" t="s">
        <v>3386</v>
      </c>
      <c r="C117" s="83" t="s">
        <v>2490</v>
      </c>
      <c r="D117" s="84" t="s">
        <v>1987</v>
      </c>
      <c r="E117" s="84" t="s">
        <v>234</v>
      </c>
      <c r="F117" s="84" t="s">
        <v>1922</v>
      </c>
      <c r="G117" s="101">
        <v>0.8125</v>
      </c>
      <c r="H117" s="101">
        <v>0.73076923076923073</v>
      </c>
    </row>
    <row r="118" spans="1:8" hidden="1">
      <c r="A118" s="88">
        <v>2012</v>
      </c>
      <c r="B118" s="100" t="s">
        <v>3386</v>
      </c>
      <c r="C118" s="83" t="s">
        <v>2490</v>
      </c>
      <c r="D118" s="84" t="s">
        <v>1987</v>
      </c>
      <c r="E118" s="84" t="s">
        <v>234</v>
      </c>
      <c r="F118" s="84" t="s">
        <v>1923</v>
      </c>
      <c r="G118" s="101">
        <v>0.92307692307692313</v>
      </c>
      <c r="H118" s="101">
        <v>0.69047619047619047</v>
      </c>
    </row>
    <row r="119" spans="1:8" hidden="1">
      <c r="A119" s="88">
        <v>2012</v>
      </c>
      <c r="B119" s="100" t="s">
        <v>3386</v>
      </c>
      <c r="C119" s="83" t="s">
        <v>2490</v>
      </c>
      <c r="D119" s="84" t="s">
        <v>1987</v>
      </c>
      <c r="E119" s="84" t="s">
        <v>234</v>
      </c>
      <c r="F119" s="84" t="s">
        <v>1940</v>
      </c>
      <c r="G119" s="101">
        <v>1</v>
      </c>
      <c r="H119" s="101">
        <v>0.68421052631578949</v>
      </c>
    </row>
    <row r="120" spans="1:8" hidden="1">
      <c r="A120" s="88">
        <v>2012</v>
      </c>
      <c r="B120" s="100" t="s">
        <v>3386</v>
      </c>
      <c r="C120" s="83" t="s">
        <v>2490</v>
      </c>
      <c r="D120" s="84" t="s">
        <v>1987</v>
      </c>
      <c r="E120" s="84" t="s">
        <v>234</v>
      </c>
      <c r="F120" s="84" t="s">
        <v>1941</v>
      </c>
      <c r="G120" s="101">
        <v>0.88157894736842102</v>
      </c>
      <c r="H120" s="101">
        <v>0.65671641791044777</v>
      </c>
    </row>
    <row r="121" spans="1:8" hidden="1">
      <c r="A121" s="88">
        <v>2012</v>
      </c>
      <c r="B121" s="100" t="s">
        <v>3386</v>
      </c>
      <c r="C121" s="83" t="s">
        <v>2490</v>
      </c>
      <c r="D121" s="84" t="s">
        <v>1987</v>
      </c>
      <c r="E121" s="84" t="s">
        <v>234</v>
      </c>
      <c r="F121" s="84" t="s">
        <v>1942</v>
      </c>
      <c r="G121" s="101">
        <v>0.89189189189189189</v>
      </c>
      <c r="H121" s="101">
        <v>0.72727272727272729</v>
      </c>
    </row>
    <row r="122" spans="1:8" hidden="1">
      <c r="A122" s="88">
        <v>2012</v>
      </c>
      <c r="B122" s="100" t="s">
        <v>3386</v>
      </c>
      <c r="C122" s="83" t="s">
        <v>2490</v>
      </c>
      <c r="D122" s="84" t="s">
        <v>2496</v>
      </c>
      <c r="E122" s="84" t="s">
        <v>234</v>
      </c>
      <c r="F122" s="84" t="s">
        <v>1919</v>
      </c>
      <c r="G122" s="101">
        <v>0.61141804788213627</v>
      </c>
      <c r="H122" s="101">
        <v>0.69277108433734935</v>
      </c>
    </row>
    <row r="123" spans="1:8" hidden="1">
      <c r="A123" s="88">
        <v>2012</v>
      </c>
      <c r="B123" s="100" t="s">
        <v>3386</v>
      </c>
      <c r="C123" s="83" t="s">
        <v>2490</v>
      </c>
      <c r="D123" s="84" t="s">
        <v>2496</v>
      </c>
      <c r="E123" s="84" t="s">
        <v>234</v>
      </c>
      <c r="F123" s="84" t="s">
        <v>1926</v>
      </c>
      <c r="G123" s="101">
        <v>0.86729857819905209</v>
      </c>
      <c r="H123" s="101">
        <v>0.78142076502732238</v>
      </c>
    </row>
    <row r="124" spans="1:8" hidden="1">
      <c r="A124" s="88">
        <v>2012</v>
      </c>
      <c r="B124" s="100" t="s">
        <v>3386</v>
      </c>
      <c r="C124" s="83" t="s">
        <v>2490</v>
      </c>
      <c r="D124" s="84" t="s">
        <v>2496</v>
      </c>
      <c r="E124" s="84" t="s">
        <v>234</v>
      </c>
      <c r="F124" s="84" t="s">
        <v>1930</v>
      </c>
      <c r="G124" s="101">
        <v>0.80176211453744495</v>
      </c>
      <c r="H124" s="101">
        <v>0.51098901098901095</v>
      </c>
    </row>
    <row r="125" spans="1:8" hidden="1">
      <c r="A125" s="88">
        <v>2012</v>
      </c>
      <c r="B125" s="100" t="s">
        <v>3386</v>
      </c>
      <c r="C125" s="83" t="s">
        <v>2490</v>
      </c>
      <c r="D125" s="84" t="s">
        <v>2497</v>
      </c>
      <c r="E125" s="84" t="s">
        <v>234</v>
      </c>
      <c r="F125" s="84" t="s">
        <v>1927</v>
      </c>
      <c r="G125" s="101">
        <v>0.37122557726465366</v>
      </c>
      <c r="H125" s="101">
        <v>0.61722488038277512</v>
      </c>
    </row>
    <row r="126" spans="1:8" hidden="1">
      <c r="A126" s="88">
        <v>2012</v>
      </c>
      <c r="B126" s="100" t="s">
        <v>3386</v>
      </c>
      <c r="C126" s="83" t="s">
        <v>2490</v>
      </c>
      <c r="D126" s="84" t="s">
        <v>2499</v>
      </c>
      <c r="E126" s="84" t="s">
        <v>234</v>
      </c>
      <c r="F126" s="84" t="s">
        <v>1924</v>
      </c>
      <c r="G126" s="101">
        <v>0.74468085106382975</v>
      </c>
      <c r="H126" s="101">
        <v>0.65714285714285714</v>
      </c>
    </row>
    <row r="127" spans="1:8" hidden="1">
      <c r="A127" s="88">
        <v>2012</v>
      </c>
      <c r="B127" s="100" t="s">
        <v>3386</v>
      </c>
      <c r="C127" s="83" t="s">
        <v>2490</v>
      </c>
      <c r="D127" s="84" t="s">
        <v>2499</v>
      </c>
      <c r="E127" s="84" t="s">
        <v>234</v>
      </c>
      <c r="F127" s="84" t="s">
        <v>1943</v>
      </c>
      <c r="G127" s="101">
        <v>0.32843137254901961</v>
      </c>
      <c r="H127" s="101">
        <v>0.80597014925373134</v>
      </c>
    </row>
    <row r="128" spans="1:8" hidden="1">
      <c r="A128" s="88">
        <v>2012</v>
      </c>
      <c r="B128" s="100" t="s">
        <v>3386</v>
      </c>
      <c r="C128" s="83" t="s">
        <v>2490</v>
      </c>
      <c r="D128" s="84" t="s">
        <v>3382</v>
      </c>
      <c r="E128" s="84" t="s">
        <v>234</v>
      </c>
      <c r="F128" s="84" t="s">
        <v>722</v>
      </c>
      <c r="G128" s="101">
        <v>0.64814814814814814</v>
      </c>
      <c r="H128" s="101">
        <v>0.7142857142857143</v>
      </c>
    </row>
    <row r="129" spans="1:8" hidden="1">
      <c r="A129" s="88">
        <v>2012</v>
      </c>
      <c r="B129" s="100" t="s">
        <v>3386</v>
      </c>
      <c r="C129" s="83" t="s">
        <v>2490</v>
      </c>
      <c r="D129" s="84" t="s">
        <v>3382</v>
      </c>
      <c r="E129" s="84" t="s">
        <v>234</v>
      </c>
      <c r="F129" s="84" t="s">
        <v>1932</v>
      </c>
      <c r="G129" s="101">
        <v>0.58333333333333337</v>
      </c>
      <c r="H129" s="101">
        <v>0.76190476190476186</v>
      </c>
    </row>
    <row r="130" spans="1:8" hidden="1">
      <c r="A130" s="88">
        <v>2012</v>
      </c>
      <c r="B130" s="100" t="s">
        <v>3386</v>
      </c>
      <c r="C130" s="83" t="s">
        <v>2490</v>
      </c>
      <c r="D130" s="84" t="s">
        <v>3382</v>
      </c>
      <c r="E130" s="84" t="s">
        <v>234</v>
      </c>
      <c r="F130" s="84" t="s">
        <v>1935</v>
      </c>
      <c r="G130" s="101">
        <v>0.89743589743589747</v>
      </c>
      <c r="H130" s="101">
        <v>0.8</v>
      </c>
    </row>
    <row r="131" spans="1:8" hidden="1">
      <c r="A131" s="88">
        <v>2012</v>
      </c>
      <c r="B131" s="100" t="s">
        <v>3386</v>
      </c>
      <c r="C131" s="83" t="s">
        <v>2490</v>
      </c>
      <c r="D131" s="84" t="s">
        <v>3382</v>
      </c>
      <c r="E131" s="84" t="s">
        <v>234</v>
      </c>
      <c r="F131" s="84" t="s">
        <v>1944</v>
      </c>
      <c r="G131" s="101">
        <v>0.8928571428571429</v>
      </c>
      <c r="H131" s="101">
        <v>0.84</v>
      </c>
    </row>
    <row r="132" spans="1:8" hidden="1">
      <c r="A132" s="88">
        <v>2012</v>
      </c>
      <c r="B132" s="100" t="s">
        <v>3386</v>
      </c>
      <c r="C132" s="83" t="s">
        <v>2490</v>
      </c>
      <c r="D132" s="84" t="s">
        <v>3383</v>
      </c>
      <c r="E132" s="84" t="s">
        <v>234</v>
      </c>
      <c r="F132" s="84" t="s">
        <v>3424</v>
      </c>
      <c r="G132" s="101">
        <v>0.6097560975609756</v>
      </c>
      <c r="H132" s="101">
        <v>0.92</v>
      </c>
    </row>
    <row r="133" spans="1:8" hidden="1">
      <c r="A133" s="88">
        <v>2012</v>
      </c>
      <c r="B133" s="100" t="s">
        <v>3386</v>
      </c>
      <c r="C133" s="83" t="s">
        <v>2490</v>
      </c>
      <c r="D133" s="84" t="s">
        <v>3383</v>
      </c>
      <c r="E133" s="84" t="s">
        <v>234</v>
      </c>
      <c r="F133" s="84" t="s">
        <v>1925</v>
      </c>
      <c r="G133" s="101">
        <v>0.458984375</v>
      </c>
      <c r="H133" s="101">
        <v>0.70638297872340428</v>
      </c>
    </row>
    <row r="134" spans="1:8" hidden="1">
      <c r="A134" s="88">
        <v>2012</v>
      </c>
      <c r="B134" s="100" t="s">
        <v>3386</v>
      </c>
      <c r="C134" s="83" t="s">
        <v>2490</v>
      </c>
      <c r="D134" s="84" t="s">
        <v>3383</v>
      </c>
      <c r="E134" s="84" t="s">
        <v>234</v>
      </c>
      <c r="F134" s="84" t="s">
        <v>94</v>
      </c>
      <c r="G134" s="101">
        <v>0.73529411764705888</v>
      </c>
      <c r="H134" s="101">
        <v>0.8</v>
      </c>
    </row>
    <row r="135" spans="1:8" hidden="1">
      <c r="A135" s="88">
        <v>2012</v>
      </c>
      <c r="B135" s="100" t="s">
        <v>3386</v>
      </c>
      <c r="C135" s="83" t="s">
        <v>2490</v>
      </c>
      <c r="D135" s="84" t="s">
        <v>709</v>
      </c>
      <c r="E135" s="84" t="s">
        <v>234</v>
      </c>
      <c r="F135" s="84" t="s">
        <v>1183</v>
      </c>
      <c r="G135" s="101">
        <v>0.91111111111111109</v>
      </c>
      <c r="H135" s="101">
        <v>0.75609756097560976</v>
      </c>
    </row>
    <row r="136" spans="1:8" hidden="1">
      <c r="A136" s="88">
        <v>2012</v>
      </c>
      <c r="B136" s="100" t="s">
        <v>3386</v>
      </c>
      <c r="C136" s="83" t="s">
        <v>2490</v>
      </c>
      <c r="D136" s="84" t="s">
        <v>709</v>
      </c>
      <c r="E136" s="84" t="s">
        <v>234</v>
      </c>
      <c r="F136" s="84" t="s">
        <v>106</v>
      </c>
      <c r="G136" s="101">
        <v>0.94117647058823528</v>
      </c>
      <c r="H136" s="101">
        <v>0.875</v>
      </c>
    </row>
    <row r="137" spans="1:8" hidden="1">
      <c r="A137" s="88">
        <v>2012</v>
      </c>
      <c r="B137" s="100" t="s">
        <v>3386</v>
      </c>
      <c r="C137" s="83" t="s">
        <v>2490</v>
      </c>
      <c r="D137" s="84" t="s">
        <v>1931</v>
      </c>
      <c r="E137" s="84" t="s">
        <v>234</v>
      </c>
      <c r="F137" s="84" t="s">
        <v>1931</v>
      </c>
      <c r="G137" s="101">
        <v>1</v>
      </c>
      <c r="H137" s="101">
        <v>0.62666666666666671</v>
      </c>
    </row>
    <row r="138" spans="1:8" hidden="1">
      <c r="A138" s="88">
        <v>2012</v>
      </c>
      <c r="B138" s="100" t="s">
        <v>3386</v>
      </c>
      <c r="C138" s="83" t="s">
        <v>2490</v>
      </c>
      <c r="D138" s="84" t="s">
        <v>1989</v>
      </c>
      <c r="E138" s="84" t="s">
        <v>234</v>
      </c>
      <c r="F138" s="84" t="s">
        <v>1929</v>
      </c>
      <c r="G138" s="101">
        <v>0.7857142857142857</v>
      </c>
      <c r="H138" s="101">
        <v>0.79545454545454541</v>
      </c>
    </row>
    <row r="139" spans="1:8" hidden="1">
      <c r="A139" s="88">
        <v>2012</v>
      </c>
      <c r="B139" s="100" t="s">
        <v>3386</v>
      </c>
      <c r="C139" s="83" t="s">
        <v>2490</v>
      </c>
      <c r="D139" s="84" t="s">
        <v>1934</v>
      </c>
      <c r="E139" s="84" t="s">
        <v>234</v>
      </c>
      <c r="F139" s="84" t="s">
        <v>1934</v>
      </c>
      <c r="G139" s="101">
        <v>0.91666666666666663</v>
      </c>
      <c r="H139" s="101">
        <v>0.77272727272727271</v>
      </c>
    </row>
    <row r="140" spans="1:8" hidden="1">
      <c r="A140" s="88">
        <v>2012</v>
      </c>
      <c r="B140" s="100" t="s">
        <v>3386</v>
      </c>
      <c r="C140" s="83" t="s">
        <v>2490</v>
      </c>
      <c r="D140" s="84" t="s">
        <v>1934</v>
      </c>
      <c r="E140" s="84" t="s">
        <v>234</v>
      </c>
      <c r="F140" s="84" t="s">
        <v>122</v>
      </c>
      <c r="G140" s="101">
        <v>0.875</v>
      </c>
      <c r="H140" s="101">
        <v>1</v>
      </c>
    </row>
    <row r="141" spans="1:8" hidden="1">
      <c r="A141" s="88">
        <v>2012</v>
      </c>
      <c r="B141" s="100" t="s">
        <v>3386</v>
      </c>
      <c r="C141" s="83" t="s">
        <v>2490</v>
      </c>
      <c r="D141" s="84" t="s">
        <v>2498</v>
      </c>
      <c r="E141" s="84" t="s">
        <v>234</v>
      </c>
      <c r="F141" s="84" t="s">
        <v>1958</v>
      </c>
      <c r="G141" s="101">
        <v>0.69863013698630139</v>
      </c>
      <c r="H141" s="101">
        <v>0.43137254901960786</v>
      </c>
    </row>
    <row r="142" spans="1:8" hidden="1">
      <c r="A142" s="88">
        <v>2012</v>
      </c>
      <c r="B142" s="100" t="s">
        <v>3386</v>
      </c>
      <c r="C142" s="83" t="s">
        <v>2490</v>
      </c>
      <c r="D142" s="84" t="s">
        <v>2498</v>
      </c>
      <c r="E142" s="84" t="s">
        <v>234</v>
      </c>
      <c r="F142" s="84" t="s">
        <v>1936</v>
      </c>
      <c r="G142" s="101">
        <v>0.92708333333333337</v>
      </c>
      <c r="H142" s="101">
        <v>0.5280898876404494</v>
      </c>
    </row>
    <row r="143" spans="1:8" hidden="1">
      <c r="A143" s="88">
        <v>2012</v>
      </c>
      <c r="B143" s="100" t="s">
        <v>3386</v>
      </c>
      <c r="C143" s="83" t="s">
        <v>2490</v>
      </c>
      <c r="D143" s="84" t="s">
        <v>2498</v>
      </c>
      <c r="E143" s="84" t="s">
        <v>234</v>
      </c>
      <c r="F143" s="84" t="s">
        <v>1937</v>
      </c>
      <c r="G143" s="101">
        <v>0.92913385826771655</v>
      </c>
      <c r="H143" s="101">
        <v>0.51694915254237284</v>
      </c>
    </row>
    <row r="144" spans="1:8" hidden="1">
      <c r="A144" s="88">
        <v>2012</v>
      </c>
      <c r="B144" s="100" t="s">
        <v>3386</v>
      </c>
      <c r="C144" s="83" t="s">
        <v>2490</v>
      </c>
      <c r="D144" s="84" t="s">
        <v>2498</v>
      </c>
      <c r="E144" s="84" t="s">
        <v>234</v>
      </c>
      <c r="F144" s="84" t="s">
        <v>1938</v>
      </c>
      <c r="G144" s="101">
        <v>0.50085178875638836</v>
      </c>
      <c r="H144" s="101">
        <v>0.47619047619047616</v>
      </c>
    </row>
    <row r="145" spans="1:8" hidden="1">
      <c r="A145" s="88">
        <v>2012</v>
      </c>
      <c r="B145" s="100" t="s">
        <v>3386</v>
      </c>
      <c r="C145" s="83" t="s">
        <v>2490</v>
      </c>
      <c r="D145" s="84" t="s">
        <v>1948</v>
      </c>
      <c r="E145" s="84" t="s">
        <v>234</v>
      </c>
      <c r="F145" s="84" t="s">
        <v>1948</v>
      </c>
      <c r="G145" s="101">
        <v>0.16230936819172112</v>
      </c>
      <c r="H145" s="101">
        <v>0.63087248322147649</v>
      </c>
    </row>
    <row r="146" spans="1:8" hidden="1">
      <c r="A146" s="88">
        <v>2012</v>
      </c>
      <c r="B146" s="100" t="s">
        <v>3386</v>
      </c>
      <c r="C146" s="83" t="s">
        <v>2490</v>
      </c>
      <c r="D146" s="84" t="s">
        <v>1949</v>
      </c>
      <c r="E146" s="84" t="s">
        <v>234</v>
      </c>
      <c r="F146" s="84" t="s">
        <v>1949</v>
      </c>
      <c r="G146" s="101">
        <v>0.49006622516556292</v>
      </c>
      <c r="H146" s="101">
        <v>0.77027027027027029</v>
      </c>
    </row>
    <row r="147" spans="1:8" hidden="1">
      <c r="A147" s="88">
        <v>2012</v>
      </c>
      <c r="B147" s="100" t="s">
        <v>3386</v>
      </c>
      <c r="C147" s="83" t="s">
        <v>2490</v>
      </c>
      <c r="D147" s="84" t="s">
        <v>730</v>
      </c>
      <c r="E147" s="84" t="s">
        <v>234</v>
      </c>
      <c r="F147" s="84" t="s">
        <v>730</v>
      </c>
      <c r="G147" s="101">
        <v>0.5</v>
      </c>
      <c r="H147" s="101">
        <v>0.75</v>
      </c>
    </row>
    <row r="148" spans="1:8" hidden="1">
      <c r="A148" s="88">
        <v>2012</v>
      </c>
      <c r="B148" s="100" t="s">
        <v>3386</v>
      </c>
      <c r="C148" s="83" t="s">
        <v>2490</v>
      </c>
      <c r="D148" s="84" t="s">
        <v>1945</v>
      </c>
      <c r="E148" s="84" t="s">
        <v>234</v>
      </c>
      <c r="F148" s="84" t="s">
        <v>1945</v>
      </c>
      <c r="G148" s="101">
        <v>0.94444444444444442</v>
      </c>
      <c r="H148" s="101">
        <v>0.76470588235294112</v>
      </c>
    </row>
    <row r="149" spans="1:8" hidden="1">
      <c r="A149" s="88">
        <v>2012</v>
      </c>
      <c r="B149" s="100" t="s">
        <v>3386</v>
      </c>
      <c r="C149" s="83" t="s">
        <v>2490</v>
      </c>
      <c r="D149" s="84" t="s">
        <v>1945</v>
      </c>
      <c r="E149" s="84" t="s">
        <v>234</v>
      </c>
      <c r="F149" s="84" t="s">
        <v>1184</v>
      </c>
      <c r="G149" s="101">
        <v>0.95652173913043481</v>
      </c>
      <c r="H149" s="101">
        <v>0.95454545454545459</v>
      </c>
    </row>
    <row r="150" spans="1:8" hidden="1">
      <c r="A150" s="88">
        <v>2012</v>
      </c>
      <c r="B150" s="100" t="s">
        <v>3386</v>
      </c>
      <c r="C150" s="83" t="s">
        <v>2490</v>
      </c>
      <c r="D150" s="84" t="s">
        <v>1945</v>
      </c>
      <c r="E150" s="84" t="s">
        <v>234</v>
      </c>
      <c r="F150" s="84" t="s">
        <v>196</v>
      </c>
      <c r="G150" s="101">
        <v>1</v>
      </c>
      <c r="H150" s="101">
        <v>0.95</v>
      </c>
    </row>
    <row r="151" spans="1:8" hidden="1">
      <c r="A151" s="88">
        <v>2012</v>
      </c>
      <c r="B151" s="84" t="s">
        <v>3387</v>
      </c>
      <c r="C151" s="83" t="s">
        <v>2490</v>
      </c>
      <c r="D151" s="84" t="s">
        <v>1988</v>
      </c>
      <c r="E151" s="84" t="s">
        <v>234</v>
      </c>
      <c r="F151" s="84" t="s">
        <v>700</v>
      </c>
      <c r="G151" s="101">
        <v>0.43076923076923079</v>
      </c>
      <c r="H151" s="101">
        <v>0.6071428571428571</v>
      </c>
    </row>
    <row r="152" spans="1:8" hidden="1">
      <c r="A152" s="88">
        <v>2012</v>
      </c>
      <c r="B152" s="84" t="s">
        <v>3387</v>
      </c>
      <c r="C152" s="83" t="s">
        <v>2490</v>
      </c>
      <c r="D152" s="84" t="s">
        <v>1988</v>
      </c>
      <c r="E152" s="84" t="s">
        <v>234</v>
      </c>
      <c r="F152" s="84" t="s">
        <v>1928</v>
      </c>
      <c r="G152" s="101">
        <v>0.53676470588235292</v>
      </c>
      <c r="H152" s="101">
        <v>0.67123287671232879</v>
      </c>
    </row>
    <row r="153" spans="1:8" hidden="1">
      <c r="A153" s="88">
        <v>2012</v>
      </c>
      <c r="B153" s="84" t="s">
        <v>3387</v>
      </c>
      <c r="C153" s="83" t="s">
        <v>2490</v>
      </c>
      <c r="D153" s="84" t="s">
        <v>698</v>
      </c>
      <c r="E153" s="84" t="s">
        <v>234</v>
      </c>
      <c r="F153" s="84" t="s">
        <v>1921</v>
      </c>
      <c r="G153" s="101">
        <v>0.42995169082125606</v>
      </c>
      <c r="H153" s="101">
        <v>0.8314606741573034</v>
      </c>
    </row>
    <row r="154" spans="1:8" hidden="1">
      <c r="A154" s="88">
        <v>2012</v>
      </c>
      <c r="B154" s="84" t="s">
        <v>3387</v>
      </c>
      <c r="C154" s="83" t="s">
        <v>2490</v>
      </c>
      <c r="D154" s="84" t="s">
        <v>698</v>
      </c>
      <c r="E154" s="84" t="s">
        <v>234</v>
      </c>
      <c r="F154" s="84" t="s">
        <v>1933</v>
      </c>
      <c r="G154" s="101">
        <v>0.38317757009345793</v>
      </c>
      <c r="H154" s="101">
        <v>0.84146341463414631</v>
      </c>
    </row>
    <row r="155" spans="1:8" hidden="1">
      <c r="A155" s="88">
        <v>2012</v>
      </c>
      <c r="B155" s="84" t="s">
        <v>3387</v>
      </c>
      <c r="C155" s="83" t="s">
        <v>2490</v>
      </c>
      <c r="D155" s="84" t="s">
        <v>1987</v>
      </c>
      <c r="E155" s="84" t="s">
        <v>234</v>
      </c>
      <c r="F155" s="84" t="s">
        <v>1922</v>
      </c>
      <c r="G155" s="101">
        <v>0.9642857142857143</v>
      </c>
      <c r="H155" s="101">
        <v>0.66666666666666663</v>
      </c>
    </row>
    <row r="156" spans="1:8" hidden="1">
      <c r="A156" s="88">
        <v>2012</v>
      </c>
      <c r="B156" s="84" t="s">
        <v>3387</v>
      </c>
      <c r="C156" s="83" t="s">
        <v>2490</v>
      </c>
      <c r="D156" s="84" t="s">
        <v>1987</v>
      </c>
      <c r="E156" s="84" t="s">
        <v>234</v>
      </c>
      <c r="F156" s="84" t="s">
        <v>1923</v>
      </c>
      <c r="G156" s="101">
        <v>0.94339622641509435</v>
      </c>
      <c r="H156" s="101">
        <v>0.62</v>
      </c>
    </row>
    <row r="157" spans="1:8" hidden="1">
      <c r="A157" s="88">
        <v>2012</v>
      </c>
      <c r="B157" s="84" t="s">
        <v>3387</v>
      </c>
      <c r="C157" s="83" t="s">
        <v>2490</v>
      </c>
      <c r="D157" s="84" t="s">
        <v>1987</v>
      </c>
      <c r="E157" s="84" t="s">
        <v>234</v>
      </c>
      <c r="F157" s="84" t="s">
        <v>1940</v>
      </c>
      <c r="G157" s="101">
        <v>0.8666666666666667</v>
      </c>
      <c r="H157" s="101">
        <v>0.69230769230769229</v>
      </c>
    </row>
    <row r="158" spans="1:8" hidden="1">
      <c r="A158" s="88">
        <v>2012</v>
      </c>
      <c r="B158" s="84" t="s">
        <v>3387</v>
      </c>
      <c r="C158" s="83" t="s">
        <v>2490</v>
      </c>
      <c r="D158" s="84" t="s">
        <v>1987</v>
      </c>
      <c r="E158" s="84" t="s">
        <v>234</v>
      </c>
      <c r="F158" s="84" t="s">
        <v>1941</v>
      </c>
      <c r="G158" s="101">
        <v>0.8</v>
      </c>
      <c r="H158" s="101">
        <v>0.82499999999999996</v>
      </c>
    </row>
    <row r="159" spans="1:8" hidden="1">
      <c r="A159" s="88">
        <v>2012</v>
      </c>
      <c r="B159" s="84" t="s">
        <v>3387</v>
      </c>
      <c r="C159" s="83" t="s">
        <v>2490</v>
      </c>
      <c r="D159" s="84" t="s">
        <v>1987</v>
      </c>
      <c r="E159" s="84" t="s">
        <v>234</v>
      </c>
      <c r="F159" s="84" t="s">
        <v>1942</v>
      </c>
      <c r="G159" s="101">
        <v>0.82857142857142863</v>
      </c>
      <c r="H159" s="101">
        <v>0.7068965517241379</v>
      </c>
    </row>
    <row r="160" spans="1:8" hidden="1">
      <c r="A160" s="88">
        <v>2012</v>
      </c>
      <c r="B160" s="84" t="s">
        <v>3387</v>
      </c>
      <c r="C160" s="83" t="s">
        <v>2490</v>
      </c>
      <c r="D160" s="84" t="s">
        <v>2496</v>
      </c>
      <c r="E160" s="84" t="s">
        <v>234</v>
      </c>
      <c r="F160" s="84" t="s">
        <v>1919</v>
      </c>
      <c r="G160" s="101">
        <v>0.73295454545454541</v>
      </c>
      <c r="H160" s="101">
        <v>0.67441860465116277</v>
      </c>
    </row>
    <row r="161" spans="1:8" hidden="1">
      <c r="A161" s="88">
        <v>2012</v>
      </c>
      <c r="B161" s="84" t="s">
        <v>3387</v>
      </c>
      <c r="C161" s="83" t="s">
        <v>2490</v>
      </c>
      <c r="D161" s="84" t="s">
        <v>2496</v>
      </c>
      <c r="E161" s="84" t="s">
        <v>234</v>
      </c>
      <c r="F161" s="84" t="s">
        <v>1926</v>
      </c>
      <c r="G161" s="101">
        <v>0.95495495495495497</v>
      </c>
      <c r="H161" s="101">
        <v>0.839622641509434</v>
      </c>
    </row>
    <row r="162" spans="1:8" hidden="1">
      <c r="A162" s="88">
        <v>2012</v>
      </c>
      <c r="B162" s="84" t="s">
        <v>3387</v>
      </c>
      <c r="C162" s="83" t="s">
        <v>2490</v>
      </c>
      <c r="D162" s="84" t="s">
        <v>2496</v>
      </c>
      <c r="E162" s="84" t="s">
        <v>234</v>
      </c>
      <c r="F162" s="84" t="s">
        <v>1930</v>
      </c>
      <c r="G162" s="101">
        <v>0.71176470588235297</v>
      </c>
      <c r="H162" s="101">
        <v>0.49586776859504134</v>
      </c>
    </row>
    <row r="163" spans="1:8" hidden="1">
      <c r="A163" s="88">
        <v>2012</v>
      </c>
      <c r="B163" s="84" t="s">
        <v>3387</v>
      </c>
      <c r="C163" s="83" t="s">
        <v>2490</v>
      </c>
      <c r="D163" s="84" t="s">
        <v>2497</v>
      </c>
      <c r="E163" s="84" t="s">
        <v>234</v>
      </c>
      <c r="F163" s="84" t="s">
        <v>1927</v>
      </c>
      <c r="G163" s="101">
        <v>0.45957446808510638</v>
      </c>
      <c r="H163" s="101">
        <v>0.49074074074074076</v>
      </c>
    </row>
    <row r="164" spans="1:8" hidden="1">
      <c r="A164" s="88">
        <v>2012</v>
      </c>
      <c r="B164" s="84" t="s">
        <v>3387</v>
      </c>
      <c r="C164" s="83" t="s">
        <v>2490</v>
      </c>
      <c r="D164" s="84" t="s">
        <v>2499</v>
      </c>
      <c r="E164" s="84" t="s">
        <v>234</v>
      </c>
      <c r="F164" s="84" t="s">
        <v>1924</v>
      </c>
      <c r="G164" s="101">
        <v>0.81553398058252424</v>
      </c>
      <c r="H164" s="101">
        <v>0.65476190476190477</v>
      </c>
    </row>
    <row r="165" spans="1:8" hidden="1">
      <c r="A165" s="88">
        <v>2012</v>
      </c>
      <c r="B165" s="84" t="s">
        <v>3387</v>
      </c>
      <c r="C165" s="83" t="s">
        <v>2490</v>
      </c>
      <c r="D165" s="84" t="s">
        <v>2499</v>
      </c>
      <c r="E165" s="84" t="s">
        <v>234</v>
      </c>
      <c r="F165" s="84" t="s">
        <v>1943</v>
      </c>
      <c r="G165" s="101">
        <v>0.453416149068323</v>
      </c>
      <c r="H165" s="101">
        <v>0.71232876712328763</v>
      </c>
    </row>
    <row r="166" spans="1:8" hidden="1">
      <c r="A166" s="88">
        <v>2012</v>
      </c>
      <c r="B166" s="84" t="s">
        <v>3387</v>
      </c>
      <c r="C166" s="83" t="s">
        <v>2490</v>
      </c>
      <c r="D166" s="84" t="s">
        <v>3382</v>
      </c>
      <c r="E166" s="84" t="s">
        <v>234</v>
      </c>
      <c r="F166" s="84" t="s">
        <v>722</v>
      </c>
      <c r="G166" s="101">
        <v>0.6271186440677966</v>
      </c>
      <c r="H166" s="101">
        <v>0.67567567567567566</v>
      </c>
    </row>
    <row r="167" spans="1:8" hidden="1">
      <c r="A167" s="88">
        <v>2012</v>
      </c>
      <c r="B167" s="84" t="s">
        <v>3387</v>
      </c>
      <c r="C167" s="83" t="s">
        <v>2490</v>
      </c>
      <c r="D167" s="84" t="s">
        <v>3382</v>
      </c>
      <c r="E167" s="84" t="s">
        <v>234</v>
      </c>
      <c r="F167" s="84" t="s">
        <v>1932</v>
      </c>
      <c r="G167" s="101">
        <v>0.59259259259259256</v>
      </c>
      <c r="H167" s="101">
        <v>0.75</v>
      </c>
    </row>
    <row r="168" spans="1:8" hidden="1">
      <c r="A168" s="88">
        <v>2012</v>
      </c>
      <c r="B168" s="84" t="s">
        <v>3387</v>
      </c>
      <c r="C168" s="83" t="s">
        <v>2490</v>
      </c>
      <c r="D168" s="84" t="s">
        <v>3382</v>
      </c>
      <c r="E168" s="84" t="s">
        <v>234</v>
      </c>
      <c r="F168" s="84" t="s">
        <v>1935</v>
      </c>
      <c r="G168" s="101">
        <v>0.94285714285714284</v>
      </c>
      <c r="H168" s="101">
        <v>0.63636363636363635</v>
      </c>
    </row>
    <row r="169" spans="1:8" hidden="1">
      <c r="A169" s="88">
        <v>2012</v>
      </c>
      <c r="B169" s="84" t="s">
        <v>3387</v>
      </c>
      <c r="C169" s="83" t="s">
        <v>2490</v>
      </c>
      <c r="D169" s="84" t="s">
        <v>3382</v>
      </c>
      <c r="E169" s="84" t="s">
        <v>234</v>
      </c>
      <c r="F169" s="84" t="s">
        <v>1944</v>
      </c>
      <c r="G169" s="101">
        <v>0.7567567567567568</v>
      </c>
      <c r="H169" s="101">
        <v>0.8571428571428571</v>
      </c>
    </row>
    <row r="170" spans="1:8" hidden="1">
      <c r="A170" s="88">
        <v>2012</v>
      </c>
      <c r="B170" s="84" t="s">
        <v>3387</v>
      </c>
      <c r="C170" s="83" t="s">
        <v>2490</v>
      </c>
      <c r="D170" s="84" t="s">
        <v>3383</v>
      </c>
      <c r="E170" s="84" t="s">
        <v>234</v>
      </c>
      <c r="F170" s="84" t="s">
        <v>3424</v>
      </c>
      <c r="G170" s="101">
        <v>0.78787878787878785</v>
      </c>
      <c r="H170" s="101">
        <v>0.96153846153846156</v>
      </c>
    </row>
    <row r="171" spans="1:8" hidden="1">
      <c r="A171" s="88">
        <v>2012</v>
      </c>
      <c r="B171" s="84" t="s">
        <v>3387</v>
      </c>
      <c r="C171" s="83" t="s">
        <v>2490</v>
      </c>
      <c r="D171" s="84" t="s">
        <v>3383</v>
      </c>
      <c r="E171" s="84" t="s">
        <v>234</v>
      </c>
      <c r="F171" s="84" t="s">
        <v>1925</v>
      </c>
      <c r="G171" s="101">
        <v>0.71614583333333337</v>
      </c>
      <c r="H171" s="101">
        <v>0.73090909090909095</v>
      </c>
    </row>
    <row r="172" spans="1:8" hidden="1">
      <c r="A172" s="88">
        <v>2012</v>
      </c>
      <c r="B172" s="84" t="s">
        <v>3387</v>
      </c>
      <c r="C172" s="83" t="s">
        <v>2490</v>
      </c>
      <c r="D172" s="84" t="s">
        <v>3383</v>
      </c>
      <c r="E172" s="84" t="s">
        <v>234</v>
      </c>
      <c r="F172" s="84" t="s">
        <v>94</v>
      </c>
      <c r="G172" s="101">
        <v>0.84090909090909094</v>
      </c>
      <c r="H172" s="101">
        <v>0.86486486486486491</v>
      </c>
    </row>
    <row r="173" spans="1:8" hidden="1">
      <c r="A173" s="88">
        <v>2012</v>
      </c>
      <c r="B173" s="84" t="s">
        <v>3387</v>
      </c>
      <c r="C173" s="83" t="s">
        <v>2490</v>
      </c>
      <c r="D173" s="84" t="s">
        <v>709</v>
      </c>
      <c r="E173" s="84" t="s">
        <v>234</v>
      </c>
      <c r="F173" s="84" t="s">
        <v>1183</v>
      </c>
      <c r="G173" s="101">
        <v>0.82</v>
      </c>
      <c r="H173" s="101">
        <v>0.78048780487804881</v>
      </c>
    </row>
    <row r="174" spans="1:8" hidden="1">
      <c r="A174" s="88">
        <v>2012</v>
      </c>
      <c r="B174" s="84" t="s">
        <v>3387</v>
      </c>
      <c r="C174" s="83" t="s">
        <v>2490</v>
      </c>
      <c r="D174" s="84" t="s">
        <v>709</v>
      </c>
      <c r="E174" s="84" t="s">
        <v>234</v>
      </c>
      <c r="F174" s="84" t="s">
        <v>106</v>
      </c>
      <c r="G174" s="101">
        <v>0.80645161290322576</v>
      </c>
      <c r="H174" s="101">
        <v>0.84</v>
      </c>
    </row>
    <row r="175" spans="1:8" hidden="1">
      <c r="A175" s="88">
        <v>2012</v>
      </c>
      <c r="B175" s="84" t="s">
        <v>3387</v>
      </c>
      <c r="C175" s="83" t="s">
        <v>2490</v>
      </c>
      <c r="D175" s="84" t="s">
        <v>1931</v>
      </c>
      <c r="E175" s="84" t="s">
        <v>234</v>
      </c>
      <c r="F175" s="84" t="s">
        <v>1931</v>
      </c>
      <c r="G175" s="101">
        <v>1</v>
      </c>
      <c r="H175" s="101">
        <v>0.7</v>
      </c>
    </row>
    <row r="176" spans="1:8" hidden="1">
      <c r="A176" s="88">
        <v>2012</v>
      </c>
      <c r="B176" s="84" t="s">
        <v>3387</v>
      </c>
      <c r="C176" s="83" t="s">
        <v>2490</v>
      </c>
      <c r="D176" s="84" t="s">
        <v>1989</v>
      </c>
      <c r="E176" s="84" t="s">
        <v>234</v>
      </c>
      <c r="F176" s="84" t="s">
        <v>1929</v>
      </c>
      <c r="G176" s="101">
        <v>0.8571428571428571</v>
      </c>
      <c r="H176" s="101">
        <v>0.73809523809523814</v>
      </c>
    </row>
    <row r="177" spans="1:8" hidden="1">
      <c r="A177" s="88">
        <v>2012</v>
      </c>
      <c r="B177" s="84" t="s">
        <v>3387</v>
      </c>
      <c r="C177" s="83" t="s">
        <v>2490</v>
      </c>
      <c r="D177" s="84" t="s">
        <v>1934</v>
      </c>
      <c r="E177" s="84" t="s">
        <v>234</v>
      </c>
      <c r="F177" s="84" t="s">
        <v>1934</v>
      </c>
      <c r="G177" s="101">
        <v>0.87096774193548387</v>
      </c>
      <c r="H177" s="101">
        <v>0.81481481481481477</v>
      </c>
    </row>
    <row r="178" spans="1:8" hidden="1">
      <c r="A178" s="88">
        <v>2012</v>
      </c>
      <c r="B178" s="84" t="s">
        <v>3387</v>
      </c>
      <c r="C178" s="83" t="s">
        <v>2490</v>
      </c>
      <c r="D178" s="84" t="s">
        <v>1934</v>
      </c>
      <c r="E178" s="84" t="s">
        <v>234</v>
      </c>
      <c r="F178" s="84" t="s">
        <v>122</v>
      </c>
      <c r="G178" s="101">
        <v>1</v>
      </c>
      <c r="H178" s="101">
        <v>0.5714285714285714</v>
      </c>
    </row>
    <row r="179" spans="1:8" hidden="1">
      <c r="A179" s="88">
        <v>2012</v>
      </c>
      <c r="B179" s="84" t="s">
        <v>3387</v>
      </c>
      <c r="C179" s="83" t="s">
        <v>2490</v>
      </c>
      <c r="D179" s="84" t="s">
        <v>2498</v>
      </c>
      <c r="E179" s="84" t="s">
        <v>234</v>
      </c>
      <c r="F179" s="84" t="s">
        <v>1958</v>
      </c>
      <c r="G179" s="101">
        <v>0.68780487804878043</v>
      </c>
      <c r="H179" s="101">
        <v>0.58865248226950351</v>
      </c>
    </row>
    <row r="180" spans="1:8" hidden="1">
      <c r="A180" s="88">
        <v>2012</v>
      </c>
      <c r="B180" s="84" t="s">
        <v>3387</v>
      </c>
      <c r="C180" s="83" t="s">
        <v>2490</v>
      </c>
      <c r="D180" s="84" t="s">
        <v>2498</v>
      </c>
      <c r="E180" s="84" t="s">
        <v>234</v>
      </c>
      <c r="F180" s="84" t="s">
        <v>1936</v>
      </c>
      <c r="G180" s="101">
        <v>0.93333333333333335</v>
      </c>
      <c r="H180" s="101">
        <v>0.44642857142857145</v>
      </c>
    </row>
    <row r="181" spans="1:8" hidden="1">
      <c r="A181" s="88">
        <v>2012</v>
      </c>
      <c r="B181" s="84" t="s">
        <v>3387</v>
      </c>
      <c r="C181" s="83" t="s">
        <v>2490</v>
      </c>
      <c r="D181" s="84" t="s">
        <v>2498</v>
      </c>
      <c r="E181" s="84" t="s">
        <v>234</v>
      </c>
      <c r="F181" s="84" t="s">
        <v>1937</v>
      </c>
      <c r="G181" s="101">
        <v>0.95294117647058818</v>
      </c>
      <c r="H181" s="101">
        <v>0.5679012345679012</v>
      </c>
    </row>
    <row r="182" spans="1:8" hidden="1">
      <c r="A182" s="88">
        <v>2012</v>
      </c>
      <c r="B182" s="84" t="s">
        <v>3387</v>
      </c>
      <c r="C182" s="83" t="s">
        <v>2490</v>
      </c>
      <c r="D182" s="84" t="s">
        <v>2498</v>
      </c>
      <c r="E182" s="84" t="s">
        <v>234</v>
      </c>
      <c r="F182" s="84" t="s">
        <v>1938</v>
      </c>
      <c r="G182" s="101">
        <v>0.72365339578454335</v>
      </c>
      <c r="H182" s="101">
        <v>0.45307443365695793</v>
      </c>
    </row>
    <row r="183" spans="1:8" hidden="1">
      <c r="A183" s="88">
        <v>2012</v>
      </c>
      <c r="B183" s="84" t="s">
        <v>3387</v>
      </c>
      <c r="C183" s="83" t="s">
        <v>2490</v>
      </c>
      <c r="D183" s="84" t="s">
        <v>1948</v>
      </c>
      <c r="E183" s="84" t="s">
        <v>234</v>
      </c>
      <c r="F183" s="84" t="s">
        <v>1948</v>
      </c>
      <c r="G183" s="101">
        <v>0.18255033557046979</v>
      </c>
      <c r="H183" s="101">
        <v>0.68382352941176472</v>
      </c>
    </row>
    <row r="184" spans="1:8" hidden="1">
      <c r="A184" s="88">
        <v>2012</v>
      </c>
      <c r="B184" s="84" t="s">
        <v>3387</v>
      </c>
      <c r="C184" s="83" t="s">
        <v>2490</v>
      </c>
      <c r="D184" s="84" t="s">
        <v>1949</v>
      </c>
      <c r="E184" s="84" t="s">
        <v>234</v>
      </c>
      <c r="F184" s="84" t="s">
        <v>1949</v>
      </c>
      <c r="G184" s="101">
        <v>0.74509803921568629</v>
      </c>
      <c r="H184" s="101">
        <v>0.81578947368421051</v>
      </c>
    </row>
    <row r="185" spans="1:8" hidden="1">
      <c r="A185" s="88">
        <v>2012</v>
      </c>
      <c r="B185" s="84" t="s">
        <v>3387</v>
      </c>
      <c r="C185" s="83" t="s">
        <v>2490</v>
      </c>
      <c r="D185" s="84" t="s">
        <v>730</v>
      </c>
      <c r="E185" s="84" t="s">
        <v>234</v>
      </c>
      <c r="F185" s="84" t="s">
        <v>730</v>
      </c>
      <c r="G185" s="101">
        <v>0.46</v>
      </c>
      <c r="H185" s="101">
        <v>0.6811594202898551</v>
      </c>
    </row>
    <row r="186" spans="1:8" hidden="1">
      <c r="A186" s="88">
        <v>2012</v>
      </c>
      <c r="B186" s="84" t="s">
        <v>3387</v>
      </c>
      <c r="C186" s="83" t="s">
        <v>2490</v>
      </c>
      <c r="D186" s="84" t="s">
        <v>1945</v>
      </c>
      <c r="E186" s="84" t="s">
        <v>234</v>
      </c>
      <c r="F186" s="84" t="s">
        <v>1945</v>
      </c>
      <c r="G186" s="101">
        <v>0.97916666666666663</v>
      </c>
      <c r="H186" s="101">
        <v>0.8936170212765957</v>
      </c>
    </row>
    <row r="187" spans="1:8" hidden="1">
      <c r="A187" s="88">
        <v>2012</v>
      </c>
      <c r="B187" s="84" t="s">
        <v>3387</v>
      </c>
      <c r="C187" s="83" t="s">
        <v>2490</v>
      </c>
      <c r="D187" s="84" t="s">
        <v>1945</v>
      </c>
      <c r="E187" s="84" t="s">
        <v>234</v>
      </c>
      <c r="F187" s="84" t="s">
        <v>1184</v>
      </c>
      <c r="G187" s="101">
        <v>1</v>
      </c>
      <c r="H187" s="101">
        <v>0.94444444444444442</v>
      </c>
    </row>
    <row r="188" spans="1:8" hidden="1">
      <c r="A188" s="88">
        <v>2012</v>
      </c>
      <c r="B188" s="84" t="s">
        <v>3387</v>
      </c>
      <c r="C188" s="83" t="s">
        <v>2490</v>
      </c>
      <c r="D188" s="84" t="s">
        <v>1945</v>
      </c>
      <c r="E188" s="84" t="s">
        <v>234</v>
      </c>
      <c r="F188" s="84" t="s">
        <v>196</v>
      </c>
      <c r="G188" s="101">
        <v>0.95</v>
      </c>
      <c r="H188" s="101">
        <v>0.94736842105263153</v>
      </c>
    </row>
    <row r="189" spans="1:8" hidden="1">
      <c r="A189" s="88">
        <v>2012</v>
      </c>
      <c r="B189" s="100" t="s">
        <v>3386</v>
      </c>
      <c r="C189" s="87" t="s">
        <v>644</v>
      </c>
      <c r="D189" s="84" t="s">
        <v>3385</v>
      </c>
      <c r="E189" s="84" t="s">
        <v>234</v>
      </c>
      <c r="F189" s="84" t="s">
        <v>1948</v>
      </c>
      <c r="G189" s="101">
        <v>0.61046511627906974</v>
      </c>
      <c r="H189" s="101">
        <v>0.70476190476190481</v>
      </c>
    </row>
    <row r="190" spans="1:8" hidden="1">
      <c r="A190" s="88">
        <v>2012</v>
      </c>
      <c r="B190" s="100" t="s">
        <v>3386</v>
      </c>
      <c r="C190" s="87" t="s">
        <v>644</v>
      </c>
      <c r="D190" s="84" t="s">
        <v>2496</v>
      </c>
      <c r="E190" s="84" t="s">
        <v>234</v>
      </c>
      <c r="F190" s="84" t="s">
        <v>1919</v>
      </c>
      <c r="G190" s="101">
        <v>0.87317073170731707</v>
      </c>
      <c r="H190" s="101">
        <v>0.91620111731843579</v>
      </c>
    </row>
    <row r="191" spans="1:8" hidden="1">
      <c r="A191" s="88">
        <v>2012</v>
      </c>
      <c r="B191" s="100" t="s">
        <v>3386</v>
      </c>
      <c r="C191" s="87" t="s">
        <v>644</v>
      </c>
      <c r="D191" s="84" t="s">
        <v>2496</v>
      </c>
      <c r="E191" s="84" t="s">
        <v>234</v>
      </c>
      <c r="F191" s="84" t="s">
        <v>1926</v>
      </c>
      <c r="G191" s="101">
        <v>0.97368421052631582</v>
      </c>
      <c r="H191" s="101">
        <v>0.78378378378378377</v>
      </c>
    </row>
    <row r="192" spans="1:8" hidden="1">
      <c r="A192" s="88">
        <v>2012</v>
      </c>
      <c r="B192" s="100" t="s">
        <v>3386</v>
      </c>
      <c r="C192" s="87" t="s">
        <v>644</v>
      </c>
      <c r="D192" s="84" t="s">
        <v>2496</v>
      </c>
      <c r="E192" s="84" t="s">
        <v>234</v>
      </c>
      <c r="F192" s="84" t="s">
        <v>1930</v>
      </c>
      <c r="G192" s="101">
        <v>0.9</v>
      </c>
      <c r="H192" s="101">
        <v>0.82222222222222219</v>
      </c>
    </row>
    <row r="193" spans="1:8" hidden="1">
      <c r="A193" s="88">
        <v>2012</v>
      </c>
      <c r="B193" s="100" t="s">
        <v>3386</v>
      </c>
      <c r="C193" s="87" t="s">
        <v>644</v>
      </c>
      <c r="D193" s="84" t="s">
        <v>2691</v>
      </c>
      <c r="E193" s="84" t="s">
        <v>234</v>
      </c>
      <c r="F193" s="84" t="s">
        <v>700</v>
      </c>
      <c r="G193" s="101">
        <v>0.671875</v>
      </c>
      <c r="H193" s="101">
        <v>0.72093023255813948</v>
      </c>
    </row>
    <row r="194" spans="1:8" hidden="1">
      <c r="A194" s="88">
        <v>2012</v>
      </c>
      <c r="B194" s="100" t="s">
        <v>3386</v>
      </c>
      <c r="C194" s="87" t="s">
        <v>644</v>
      </c>
      <c r="D194" s="84" t="s">
        <v>2691</v>
      </c>
      <c r="E194" s="84" t="s">
        <v>234</v>
      </c>
      <c r="F194" s="84" t="s">
        <v>1921</v>
      </c>
      <c r="G194" s="101">
        <v>0.79166666666666663</v>
      </c>
      <c r="H194" s="101">
        <v>0.89473684210526316</v>
      </c>
    </row>
    <row r="195" spans="1:8" hidden="1">
      <c r="A195" s="88">
        <v>2012</v>
      </c>
      <c r="B195" s="100" t="s">
        <v>3386</v>
      </c>
      <c r="C195" s="87" t="s">
        <v>644</v>
      </c>
      <c r="D195" s="84" t="s">
        <v>2691</v>
      </c>
      <c r="E195" s="84" t="s">
        <v>234</v>
      </c>
      <c r="F195" s="84" t="s">
        <v>1924</v>
      </c>
      <c r="G195" s="101">
        <v>0.9375</v>
      </c>
      <c r="H195" s="101">
        <v>0.8666666666666667</v>
      </c>
    </row>
    <row r="196" spans="1:8" hidden="1">
      <c r="A196" s="88">
        <v>2012</v>
      </c>
      <c r="B196" s="100" t="s">
        <v>3386</v>
      </c>
      <c r="C196" s="87" t="s">
        <v>644</v>
      </c>
      <c r="D196" s="84" t="s">
        <v>2691</v>
      </c>
      <c r="E196" s="84" t="s">
        <v>234</v>
      </c>
      <c r="F196" s="84" t="s">
        <v>1956</v>
      </c>
      <c r="G196" s="101">
        <v>0.9285714285714286</v>
      </c>
      <c r="H196" s="101">
        <v>0.84615384615384615</v>
      </c>
    </row>
    <row r="197" spans="1:8" hidden="1">
      <c r="A197" s="88">
        <v>2012</v>
      </c>
      <c r="B197" s="100" t="s">
        <v>3386</v>
      </c>
      <c r="C197" s="87" t="s">
        <v>644</v>
      </c>
      <c r="D197" s="84" t="s">
        <v>2691</v>
      </c>
      <c r="E197" s="84" t="s">
        <v>234</v>
      </c>
      <c r="F197" s="84" t="s">
        <v>1927</v>
      </c>
      <c r="G197" s="101">
        <v>0.85897435897435892</v>
      </c>
      <c r="H197" s="101">
        <v>0.91044776119402981</v>
      </c>
    </row>
    <row r="198" spans="1:8" hidden="1">
      <c r="A198" s="88">
        <v>2012</v>
      </c>
      <c r="B198" s="100" t="s">
        <v>3386</v>
      </c>
      <c r="C198" s="87" t="s">
        <v>644</v>
      </c>
      <c r="D198" s="84" t="s">
        <v>2691</v>
      </c>
      <c r="E198" s="84" t="s">
        <v>234</v>
      </c>
      <c r="F198" s="84" t="s">
        <v>1960</v>
      </c>
      <c r="G198" s="101">
        <v>0.69811320754716977</v>
      </c>
      <c r="H198" s="101">
        <v>0.86486486486486491</v>
      </c>
    </row>
    <row r="199" spans="1:8" hidden="1">
      <c r="A199" s="88">
        <v>2012</v>
      </c>
      <c r="B199" s="100" t="s">
        <v>3386</v>
      </c>
      <c r="C199" s="87" t="s">
        <v>644</v>
      </c>
      <c r="D199" s="84" t="s">
        <v>2691</v>
      </c>
      <c r="E199" s="84" t="s">
        <v>234</v>
      </c>
      <c r="F199" s="84" t="s">
        <v>1934</v>
      </c>
      <c r="G199" s="101">
        <v>0.875</v>
      </c>
      <c r="H199" s="101">
        <v>0.7142857142857143</v>
      </c>
    </row>
    <row r="200" spans="1:8" hidden="1">
      <c r="A200" s="88">
        <v>2012</v>
      </c>
      <c r="B200" s="100" t="s">
        <v>3386</v>
      </c>
      <c r="C200" s="87" t="s">
        <v>644</v>
      </c>
      <c r="D200" s="84" t="s">
        <v>2691</v>
      </c>
      <c r="E200" s="84" t="s">
        <v>234</v>
      </c>
      <c r="F200" s="84" t="s">
        <v>730</v>
      </c>
      <c r="G200" s="101">
        <v>0.87878787878787878</v>
      </c>
      <c r="H200" s="101">
        <v>0.87931034482758619</v>
      </c>
    </row>
    <row r="201" spans="1:8" hidden="1">
      <c r="A201" s="88">
        <v>2012</v>
      </c>
      <c r="B201" s="100" t="s">
        <v>3386</v>
      </c>
      <c r="C201" s="87" t="s">
        <v>644</v>
      </c>
      <c r="D201" s="84" t="s">
        <v>2498</v>
      </c>
      <c r="E201" s="84" t="s">
        <v>234</v>
      </c>
      <c r="F201" s="84" t="s">
        <v>1923</v>
      </c>
      <c r="G201" s="101">
        <v>0.88888888888888884</v>
      </c>
      <c r="H201" s="101">
        <v>0.625</v>
      </c>
    </row>
    <row r="202" spans="1:8" hidden="1">
      <c r="A202" s="88">
        <v>2012</v>
      </c>
      <c r="B202" s="100" t="s">
        <v>3386</v>
      </c>
      <c r="C202" s="87" t="s">
        <v>644</v>
      </c>
      <c r="D202" s="84" t="s">
        <v>2498</v>
      </c>
      <c r="E202" s="84" t="s">
        <v>234</v>
      </c>
      <c r="F202" s="84" t="s">
        <v>1958</v>
      </c>
      <c r="G202" s="101">
        <v>0.78</v>
      </c>
      <c r="H202" s="101">
        <v>0.88461538461538458</v>
      </c>
    </row>
    <row r="203" spans="1:8" hidden="1">
      <c r="A203" s="88">
        <v>2012</v>
      </c>
      <c r="B203" s="100" t="s">
        <v>3386</v>
      </c>
      <c r="C203" s="87" t="s">
        <v>644</v>
      </c>
      <c r="D203" s="84" t="s">
        <v>2498</v>
      </c>
      <c r="E203" s="84" t="s">
        <v>234</v>
      </c>
      <c r="F203" s="84" t="s">
        <v>1936</v>
      </c>
      <c r="G203" s="101">
        <v>0.8</v>
      </c>
      <c r="H203" s="101">
        <v>1</v>
      </c>
    </row>
    <row r="204" spans="1:8" hidden="1">
      <c r="A204" s="88">
        <v>2012</v>
      </c>
      <c r="B204" s="100" t="s">
        <v>3386</v>
      </c>
      <c r="C204" s="87" t="s">
        <v>644</v>
      </c>
      <c r="D204" s="84" t="s">
        <v>2498</v>
      </c>
      <c r="E204" s="84" t="s">
        <v>234</v>
      </c>
      <c r="F204" s="84" t="s">
        <v>1937</v>
      </c>
      <c r="G204" s="101">
        <v>0.92592592592592593</v>
      </c>
      <c r="H204" s="101">
        <v>0.72</v>
      </c>
    </row>
    <row r="205" spans="1:8" hidden="1">
      <c r="A205" s="88">
        <v>2012</v>
      </c>
      <c r="B205" s="100" t="s">
        <v>3386</v>
      </c>
      <c r="C205" s="87" t="s">
        <v>644</v>
      </c>
      <c r="D205" s="84" t="s">
        <v>2498</v>
      </c>
      <c r="E205" s="84" t="s">
        <v>234</v>
      </c>
      <c r="F205" s="84" t="s">
        <v>1938</v>
      </c>
      <c r="G205" s="101">
        <v>0.84375</v>
      </c>
      <c r="H205" s="101">
        <v>0.88888888888888884</v>
      </c>
    </row>
    <row r="206" spans="1:8" hidden="1">
      <c r="A206" s="88">
        <v>2012</v>
      </c>
      <c r="B206" s="100" t="s">
        <v>3386</v>
      </c>
      <c r="C206" s="87" t="s">
        <v>644</v>
      </c>
      <c r="D206" s="84" t="s">
        <v>2498</v>
      </c>
      <c r="E206" s="84" t="s">
        <v>234</v>
      </c>
      <c r="F206" s="84" t="s">
        <v>1959</v>
      </c>
      <c r="G206" s="101">
        <v>0.83333333333333337</v>
      </c>
      <c r="H206" s="101">
        <v>0.6</v>
      </c>
    </row>
    <row r="207" spans="1:8" hidden="1">
      <c r="A207" s="88">
        <v>2012</v>
      </c>
      <c r="B207" s="84" t="s">
        <v>3387</v>
      </c>
      <c r="C207" s="87" t="s">
        <v>644</v>
      </c>
      <c r="D207" s="84" t="s">
        <v>3385</v>
      </c>
      <c r="E207" s="84" t="s">
        <v>234</v>
      </c>
      <c r="F207" s="84" t="s">
        <v>1948</v>
      </c>
      <c r="G207" s="101">
        <v>0.37179487179487181</v>
      </c>
      <c r="H207" s="101">
        <v>0.62931034482758619</v>
      </c>
    </row>
    <row r="208" spans="1:8" hidden="1">
      <c r="A208" s="88">
        <v>2012</v>
      </c>
      <c r="B208" s="84" t="s">
        <v>3387</v>
      </c>
      <c r="C208" s="87" t="s">
        <v>644</v>
      </c>
      <c r="D208" s="84" t="s">
        <v>2496</v>
      </c>
      <c r="E208" s="84" t="s">
        <v>234</v>
      </c>
      <c r="F208" s="84" t="s">
        <v>1919</v>
      </c>
      <c r="G208" s="101">
        <v>0.64317180616740088</v>
      </c>
      <c r="H208" s="101">
        <v>1</v>
      </c>
    </row>
    <row r="209" spans="1:8" hidden="1">
      <c r="A209" s="88">
        <v>2012</v>
      </c>
      <c r="B209" s="84" t="s">
        <v>3387</v>
      </c>
      <c r="C209" s="87" t="s">
        <v>644</v>
      </c>
      <c r="D209" s="84" t="s">
        <v>2496</v>
      </c>
      <c r="E209" s="84" t="s">
        <v>234</v>
      </c>
      <c r="F209" s="84" t="s">
        <v>1926</v>
      </c>
      <c r="G209" s="101">
        <v>1</v>
      </c>
      <c r="H209" s="101">
        <v>0.35106382978723405</v>
      </c>
    </row>
    <row r="210" spans="1:8" hidden="1">
      <c r="A210" s="88">
        <v>2012</v>
      </c>
      <c r="B210" s="84" t="s">
        <v>3387</v>
      </c>
      <c r="C210" s="87" t="s">
        <v>644</v>
      </c>
      <c r="D210" s="84" t="s">
        <v>2496</v>
      </c>
      <c r="E210" s="84" t="s">
        <v>234</v>
      </c>
      <c r="F210" s="84" t="s">
        <v>1930</v>
      </c>
      <c r="G210" s="101">
        <v>0.98148148148148151</v>
      </c>
      <c r="H210" s="101">
        <v>0.81132075471698117</v>
      </c>
    </row>
    <row r="211" spans="1:8" hidden="1">
      <c r="A211" s="88">
        <v>2012</v>
      </c>
      <c r="B211" s="84" t="s">
        <v>3387</v>
      </c>
      <c r="C211" s="87" t="s">
        <v>644</v>
      </c>
      <c r="D211" s="84" t="s">
        <v>2691</v>
      </c>
      <c r="E211" s="84" t="s">
        <v>234</v>
      </c>
      <c r="F211" s="84" t="s">
        <v>700</v>
      </c>
      <c r="G211" s="101">
        <v>0.80281690140845074</v>
      </c>
      <c r="H211" s="101">
        <v>0.68421052631578949</v>
      </c>
    </row>
    <row r="212" spans="1:8" hidden="1">
      <c r="A212" s="88">
        <v>2012</v>
      </c>
      <c r="B212" s="84" t="s">
        <v>3387</v>
      </c>
      <c r="C212" s="87" t="s">
        <v>644</v>
      </c>
      <c r="D212" s="84" t="s">
        <v>2691</v>
      </c>
      <c r="E212" s="84" t="s">
        <v>234</v>
      </c>
      <c r="F212" s="84" t="s">
        <v>1921</v>
      </c>
      <c r="G212" s="101">
        <v>0.94594594594594594</v>
      </c>
      <c r="H212" s="101">
        <v>0.88571428571428568</v>
      </c>
    </row>
    <row r="213" spans="1:8" hidden="1">
      <c r="A213" s="88">
        <v>2012</v>
      </c>
      <c r="B213" s="84" t="s">
        <v>3387</v>
      </c>
      <c r="C213" s="87" t="s">
        <v>644</v>
      </c>
      <c r="D213" s="84" t="s">
        <v>2691</v>
      </c>
      <c r="E213" s="84" t="s">
        <v>234</v>
      </c>
      <c r="F213" s="84" t="s">
        <v>1924</v>
      </c>
      <c r="G213" s="101">
        <v>0.96875</v>
      </c>
      <c r="H213" s="101">
        <v>0.74193548387096775</v>
      </c>
    </row>
    <row r="214" spans="1:8" hidden="1">
      <c r="A214" s="88">
        <v>2012</v>
      </c>
      <c r="B214" s="84" t="s">
        <v>3387</v>
      </c>
      <c r="C214" s="87" t="s">
        <v>644</v>
      </c>
      <c r="D214" s="84" t="s">
        <v>2691</v>
      </c>
      <c r="E214" s="84" t="s">
        <v>234</v>
      </c>
      <c r="F214" s="84" t="s">
        <v>1956</v>
      </c>
      <c r="G214" s="101">
        <v>0.9285714285714286</v>
      </c>
      <c r="H214" s="101">
        <v>0.84615384615384615</v>
      </c>
    </row>
    <row r="215" spans="1:8" hidden="1">
      <c r="A215" s="88">
        <v>2012</v>
      </c>
      <c r="B215" s="84" t="s">
        <v>3387</v>
      </c>
      <c r="C215" s="87" t="s">
        <v>644</v>
      </c>
      <c r="D215" s="84" t="s">
        <v>2691</v>
      </c>
      <c r="E215" s="84" t="s">
        <v>234</v>
      </c>
      <c r="F215" s="84" t="s">
        <v>1927</v>
      </c>
      <c r="G215" s="101">
        <v>0.83333333333333337</v>
      </c>
      <c r="H215" s="101">
        <v>0.80952380952380953</v>
      </c>
    </row>
    <row r="216" spans="1:8" hidden="1">
      <c r="A216" s="88">
        <v>2012</v>
      </c>
      <c r="B216" s="84" t="s">
        <v>3387</v>
      </c>
      <c r="C216" s="87" t="s">
        <v>644</v>
      </c>
      <c r="D216" s="84" t="s">
        <v>2691</v>
      </c>
      <c r="E216" s="84" t="s">
        <v>234</v>
      </c>
      <c r="F216" s="84" t="s">
        <v>1960</v>
      </c>
      <c r="G216" s="101">
        <v>0.76666666666666672</v>
      </c>
      <c r="H216" s="101">
        <v>0.84782608695652173</v>
      </c>
    </row>
    <row r="217" spans="1:8" hidden="1">
      <c r="A217" s="88">
        <v>2012</v>
      </c>
      <c r="B217" s="84" t="s">
        <v>3387</v>
      </c>
      <c r="C217" s="87" t="s">
        <v>644</v>
      </c>
      <c r="D217" s="84" t="s">
        <v>2691</v>
      </c>
      <c r="E217" s="84" t="s">
        <v>234</v>
      </c>
      <c r="F217" s="84" t="s">
        <v>1934</v>
      </c>
      <c r="G217" s="101">
        <v>1</v>
      </c>
      <c r="H217" s="101">
        <v>1</v>
      </c>
    </row>
    <row r="218" spans="1:8" hidden="1">
      <c r="A218" s="88">
        <v>2012</v>
      </c>
      <c r="B218" s="84" t="s">
        <v>3387</v>
      </c>
      <c r="C218" s="87" t="s">
        <v>644</v>
      </c>
      <c r="D218" s="84" t="s">
        <v>2691</v>
      </c>
      <c r="E218" s="84" t="s">
        <v>234</v>
      </c>
      <c r="F218" s="84" t="s">
        <v>730</v>
      </c>
      <c r="G218" s="101">
        <v>0.71604938271604934</v>
      </c>
      <c r="H218" s="101">
        <v>0.81034482758620685</v>
      </c>
    </row>
    <row r="219" spans="1:8" hidden="1">
      <c r="A219" s="88">
        <v>2012</v>
      </c>
      <c r="B219" s="84" t="s">
        <v>3387</v>
      </c>
      <c r="C219" s="87" t="s">
        <v>644</v>
      </c>
      <c r="D219" s="84" t="s">
        <v>2498</v>
      </c>
      <c r="E219" s="84" t="s">
        <v>234</v>
      </c>
      <c r="F219" s="84" t="s">
        <v>1923</v>
      </c>
      <c r="G219" s="101">
        <v>1</v>
      </c>
      <c r="H219" s="101">
        <v>0.7142857142857143</v>
      </c>
    </row>
    <row r="220" spans="1:8" hidden="1">
      <c r="A220" s="88">
        <v>2012</v>
      </c>
      <c r="B220" s="84" t="s">
        <v>3387</v>
      </c>
      <c r="C220" s="87" t="s">
        <v>644</v>
      </c>
      <c r="D220" s="84" t="s">
        <v>2498</v>
      </c>
      <c r="E220" s="84" t="s">
        <v>234</v>
      </c>
      <c r="F220" s="84" t="s">
        <v>1958</v>
      </c>
      <c r="G220" s="101">
        <v>0.78787878787878785</v>
      </c>
      <c r="H220" s="101">
        <v>0.84615384615384615</v>
      </c>
    </row>
    <row r="221" spans="1:8" hidden="1">
      <c r="A221" s="88">
        <v>2012</v>
      </c>
      <c r="B221" s="84" t="s">
        <v>3387</v>
      </c>
      <c r="C221" s="87" t="s">
        <v>644</v>
      </c>
      <c r="D221" s="84" t="s">
        <v>2498</v>
      </c>
      <c r="E221" s="84" t="s">
        <v>234</v>
      </c>
      <c r="F221" s="84" t="s">
        <v>1936</v>
      </c>
      <c r="G221" s="101">
        <v>0.93103448275862066</v>
      </c>
      <c r="H221" s="101">
        <v>0.88888888888888884</v>
      </c>
    </row>
    <row r="222" spans="1:8" hidden="1">
      <c r="A222" s="88">
        <v>2012</v>
      </c>
      <c r="B222" s="84" t="s">
        <v>3387</v>
      </c>
      <c r="C222" s="87" t="s">
        <v>644</v>
      </c>
      <c r="D222" s="84" t="s">
        <v>2498</v>
      </c>
      <c r="E222" s="84" t="s">
        <v>234</v>
      </c>
      <c r="F222" s="84" t="s">
        <v>1937</v>
      </c>
      <c r="G222" s="101">
        <v>0.8928571428571429</v>
      </c>
      <c r="H222" s="101">
        <v>0.8</v>
      </c>
    </row>
    <row r="223" spans="1:8" hidden="1">
      <c r="A223" s="88">
        <v>2012</v>
      </c>
      <c r="B223" s="84" t="s">
        <v>3387</v>
      </c>
      <c r="C223" s="87" t="s">
        <v>644</v>
      </c>
      <c r="D223" s="84" t="s">
        <v>2498</v>
      </c>
      <c r="E223" s="84" t="s">
        <v>234</v>
      </c>
      <c r="F223" s="84" t="s">
        <v>1938</v>
      </c>
      <c r="G223" s="101">
        <v>0.8125</v>
      </c>
      <c r="H223" s="101">
        <v>0.82307692307692304</v>
      </c>
    </row>
    <row r="224" spans="1:8" hidden="1">
      <c r="A224" s="88">
        <v>2012</v>
      </c>
      <c r="B224" s="84" t="s">
        <v>3387</v>
      </c>
      <c r="C224" s="87" t="s">
        <v>644</v>
      </c>
      <c r="D224" s="84" t="s">
        <v>2498</v>
      </c>
      <c r="E224" s="84" t="s">
        <v>234</v>
      </c>
      <c r="F224" s="84" t="s">
        <v>1959</v>
      </c>
      <c r="G224" s="101">
        <v>1</v>
      </c>
      <c r="H224" s="101">
        <v>0</v>
      </c>
    </row>
    <row r="225" spans="1:8" hidden="1">
      <c r="A225" s="82">
        <v>2013</v>
      </c>
      <c r="B225" s="100" t="s">
        <v>3386</v>
      </c>
      <c r="C225" s="83" t="s">
        <v>2490</v>
      </c>
      <c r="D225" s="84" t="s">
        <v>1988</v>
      </c>
      <c r="E225" s="84" t="s">
        <v>234</v>
      </c>
      <c r="F225" s="84" t="s">
        <v>700</v>
      </c>
      <c r="G225" s="101">
        <v>0.35668789808917195</v>
      </c>
      <c r="H225" s="101">
        <v>0.64880952380952384</v>
      </c>
    </row>
    <row r="226" spans="1:8" hidden="1">
      <c r="A226" s="82">
        <v>2013</v>
      </c>
      <c r="B226" s="100" t="s">
        <v>3386</v>
      </c>
      <c r="C226" s="83" t="s">
        <v>2490</v>
      </c>
      <c r="D226" s="84" t="s">
        <v>1988</v>
      </c>
      <c r="E226" s="84" t="s">
        <v>234</v>
      </c>
      <c r="F226" s="84" t="s">
        <v>1928</v>
      </c>
      <c r="G226" s="101">
        <v>0.56227758007117434</v>
      </c>
      <c r="H226" s="101">
        <v>0.62658227848101267</v>
      </c>
    </row>
    <row r="227" spans="1:8" hidden="1">
      <c r="A227" s="82">
        <v>2013</v>
      </c>
      <c r="B227" s="100" t="s">
        <v>3386</v>
      </c>
      <c r="C227" s="83" t="s">
        <v>2490</v>
      </c>
      <c r="D227" s="84" t="s">
        <v>698</v>
      </c>
      <c r="E227" s="84" t="s">
        <v>234</v>
      </c>
      <c r="F227" s="84" t="s">
        <v>1921</v>
      </c>
      <c r="G227" s="101">
        <v>0.47317073170731705</v>
      </c>
      <c r="H227" s="101">
        <v>0.78350515463917525</v>
      </c>
    </row>
    <row r="228" spans="1:8" hidden="1">
      <c r="A228" s="82">
        <v>2013</v>
      </c>
      <c r="B228" s="100" t="s">
        <v>3386</v>
      </c>
      <c r="C228" s="83" t="s">
        <v>2490</v>
      </c>
      <c r="D228" s="84" t="s">
        <v>698</v>
      </c>
      <c r="E228" s="84" t="s">
        <v>234</v>
      </c>
      <c r="F228" s="84" t="s">
        <v>1933</v>
      </c>
      <c r="G228" s="101">
        <v>0.29288702928870292</v>
      </c>
      <c r="H228" s="101">
        <v>0.81428571428571428</v>
      </c>
    </row>
    <row r="229" spans="1:8" hidden="1">
      <c r="A229" s="82">
        <v>2013</v>
      </c>
      <c r="B229" s="100" t="s">
        <v>3386</v>
      </c>
      <c r="C229" s="83" t="s">
        <v>2490</v>
      </c>
      <c r="D229" s="84" t="s">
        <v>1987</v>
      </c>
      <c r="E229" s="84" t="s">
        <v>234</v>
      </c>
      <c r="F229" s="84" t="s">
        <v>1922</v>
      </c>
      <c r="G229" s="101">
        <v>0.89189189189189189</v>
      </c>
      <c r="H229" s="101">
        <v>0.69696969696969702</v>
      </c>
    </row>
    <row r="230" spans="1:8" hidden="1">
      <c r="A230" s="82">
        <v>2013</v>
      </c>
      <c r="B230" s="100" t="s">
        <v>3386</v>
      </c>
      <c r="C230" s="83" t="s">
        <v>2490</v>
      </c>
      <c r="D230" s="84" t="s">
        <v>1987</v>
      </c>
      <c r="E230" s="84" t="s">
        <v>234</v>
      </c>
      <c r="F230" s="84" t="s">
        <v>1923</v>
      </c>
      <c r="G230" s="101">
        <v>0.93827160493827155</v>
      </c>
      <c r="H230" s="101">
        <v>0.67105263157894735</v>
      </c>
    </row>
    <row r="231" spans="1:8" hidden="1">
      <c r="A231" s="82">
        <v>2013</v>
      </c>
      <c r="B231" s="100" t="s">
        <v>3386</v>
      </c>
      <c r="C231" s="83" t="s">
        <v>2490</v>
      </c>
      <c r="D231" s="84" t="s">
        <v>1987</v>
      </c>
      <c r="E231" s="84" t="s">
        <v>234</v>
      </c>
      <c r="F231" s="84" t="s">
        <v>1940</v>
      </c>
      <c r="G231" s="101">
        <v>0.7857142857142857</v>
      </c>
      <c r="H231" s="101">
        <v>0.45454545454545453</v>
      </c>
    </row>
    <row r="232" spans="1:8" hidden="1">
      <c r="A232" s="82">
        <v>2013</v>
      </c>
      <c r="B232" s="100" t="s">
        <v>3386</v>
      </c>
      <c r="C232" s="83" t="s">
        <v>2490</v>
      </c>
      <c r="D232" s="84" t="s">
        <v>1987</v>
      </c>
      <c r="E232" s="84" t="s">
        <v>234</v>
      </c>
      <c r="F232" s="84" t="s">
        <v>1941</v>
      </c>
      <c r="G232" s="101">
        <v>0.85135135135135132</v>
      </c>
      <c r="H232" s="101">
        <v>0.65079365079365081</v>
      </c>
    </row>
    <row r="233" spans="1:8" hidden="1">
      <c r="A233" s="82">
        <v>2013</v>
      </c>
      <c r="B233" s="100" t="s">
        <v>3386</v>
      </c>
      <c r="C233" s="83" t="s">
        <v>2490</v>
      </c>
      <c r="D233" s="84" t="s">
        <v>1987</v>
      </c>
      <c r="E233" s="84" t="s">
        <v>234</v>
      </c>
      <c r="F233" s="84" t="s">
        <v>1942</v>
      </c>
      <c r="G233" s="101">
        <v>0.86567164179104472</v>
      </c>
      <c r="H233" s="101">
        <v>0.68965517241379315</v>
      </c>
    </row>
    <row r="234" spans="1:8" hidden="1">
      <c r="A234" s="82">
        <v>2013</v>
      </c>
      <c r="B234" s="100" t="s">
        <v>3386</v>
      </c>
      <c r="C234" s="83" t="s">
        <v>2490</v>
      </c>
      <c r="D234" s="84" t="s">
        <v>2496</v>
      </c>
      <c r="E234" s="84" t="s">
        <v>234</v>
      </c>
      <c r="F234" s="84" t="s">
        <v>1919</v>
      </c>
      <c r="G234" s="101">
        <v>0.68888888888888888</v>
      </c>
      <c r="H234" s="101">
        <v>0.59139784946236562</v>
      </c>
    </row>
    <row r="235" spans="1:8" hidden="1">
      <c r="A235" s="82">
        <v>2013</v>
      </c>
      <c r="B235" s="100" t="s">
        <v>3386</v>
      </c>
      <c r="C235" s="83" t="s">
        <v>2490</v>
      </c>
      <c r="D235" s="84" t="s">
        <v>2496</v>
      </c>
      <c r="E235" s="84" t="s">
        <v>234</v>
      </c>
      <c r="F235" s="84" t="s">
        <v>1926</v>
      </c>
      <c r="G235" s="101">
        <v>0.90909090909090906</v>
      </c>
      <c r="H235" s="101">
        <v>0.81538461538461537</v>
      </c>
    </row>
    <row r="236" spans="1:8" hidden="1">
      <c r="A236" s="82">
        <v>2013</v>
      </c>
      <c r="B236" s="100" t="s">
        <v>3386</v>
      </c>
      <c r="C236" s="83" t="s">
        <v>2490</v>
      </c>
      <c r="D236" s="84" t="s">
        <v>2496</v>
      </c>
      <c r="E236" s="84" t="s">
        <v>234</v>
      </c>
      <c r="F236" s="84" t="s">
        <v>1930</v>
      </c>
      <c r="G236" s="101">
        <v>0.68</v>
      </c>
      <c r="H236" s="101">
        <v>0.44444444444444442</v>
      </c>
    </row>
    <row r="237" spans="1:8" hidden="1">
      <c r="A237" s="82">
        <v>2013</v>
      </c>
      <c r="B237" s="100" t="s">
        <v>3386</v>
      </c>
      <c r="C237" s="83" t="s">
        <v>2490</v>
      </c>
      <c r="D237" s="84" t="s">
        <v>2497</v>
      </c>
      <c r="E237" s="84" t="s">
        <v>234</v>
      </c>
      <c r="F237" s="84" t="s">
        <v>1927</v>
      </c>
      <c r="G237" s="101">
        <v>0.46185567010309281</v>
      </c>
      <c r="H237" s="101">
        <v>0.5491071428571429</v>
      </c>
    </row>
    <row r="238" spans="1:8" hidden="1">
      <c r="A238" s="82">
        <v>2013</v>
      </c>
      <c r="B238" s="100" t="s">
        <v>3386</v>
      </c>
      <c r="C238" s="83" t="s">
        <v>2490</v>
      </c>
      <c r="D238" s="84" t="s">
        <v>2499</v>
      </c>
      <c r="E238" s="84" t="s">
        <v>234</v>
      </c>
      <c r="F238" s="84" t="s">
        <v>1924</v>
      </c>
      <c r="G238" s="101">
        <v>0.81203007518796988</v>
      </c>
      <c r="H238" s="101">
        <v>0.59259259259259256</v>
      </c>
    </row>
    <row r="239" spans="1:8" hidden="1">
      <c r="A239" s="82">
        <v>2013</v>
      </c>
      <c r="B239" s="100" t="s">
        <v>3386</v>
      </c>
      <c r="C239" s="83" t="s">
        <v>2490</v>
      </c>
      <c r="D239" s="84" t="s">
        <v>2499</v>
      </c>
      <c r="E239" s="84" t="s">
        <v>234</v>
      </c>
      <c r="F239" s="84" t="s">
        <v>1943</v>
      </c>
      <c r="G239" s="101">
        <v>0.42788461538461536</v>
      </c>
      <c r="H239" s="101">
        <v>0.7078651685393258</v>
      </c>
    </row>
    <row r="240" spans="1:8" hidden="1">
      <c r="A240" s="82">
        <v>2013</v>
      </c>
      <c r="B240" s="100" t="s">
        <v>3386</v>
      </c>
      <c r="C240" s="83" t="s">
        <v>2490</v>
      </c>
      <c r="D240" s="84" t="s">
        <v>3382</v>
      </c>
      <c r="E240" s="84" t="s">
        <v>234</v>
      </c>
      <c r="F240" s="84" t="s">
        <v>722</v>
      </c>
      <c r="G240" s="101">
        <v>0.52631578947368418</v>
      </c>
      <c r="H240" s="101">
        <v>0.7</v>
      </c>
    </row>
    <row r="241" spans="1:8" hidden="1">
      <c r="A241" s="82">
        <v>2013</v>
      </c>
      <c r="B241" s="100" t="s">
        <v>3386</v>
      </c>
      <c r="C241" s="83" t="s">
        <v>2490</v>
      </c>
      <c r="D241" s="84" t="s">
        <v>3382</v>
      </c>
      <c r="E241" s="84" t="s">
        <v>234</v>
      </c>
      <c r="F241" s="84" t="s">
        <v>1932</v>
      </c>
      <c r="G241" s="101">
        <v>0.63157894736842102</v>
      </c>
      <c r="H241" s="101">
        <v>0.70833333333333337</v>
      </c>
    </row>
    <row r="242" spans="1:8" hidden="1">
      <c r="A242" s="82">
        <v>2013</v>
      </c>
      <c r="B242" s="100" t="s">
        <v>3386</v>
      </c>
      <c r="C242" s="83" t="s">
        <v>2490</v>
      </c>
      <c r="D242" s="84" t="s">
        <v>3382</v>
      </c>
      <c r="E242" s="84" t="s">
        <v>234</v>
      </c>
      <c r="F242" s="84" t="s">
        <v>1935</v>
      </c>
      <c r="G242" s="101">
        <v>0.95652173913043481</v>
      </c>
      <c r="H242" s="101">
        <v>0.81818181818181823</v>
      </c>
    </row>
    <row r="243" spans="1:8" hidden="1">
      <c r="A243" s="82">
        <v>2013</v>
      </c>
      <c r="B243" s="100" t="s">
        <v>3386</v>
      </c>
      <c r="C243" s="83" t="s">
        <v>2490</v>
      </c>
      <c r="D243" s="84" t="s">
        <v>3382</v>
      </c>
      <c r="E243" s="84" t="s">
        <v>234</v>
      </c>
      <c r="F243" s="84" t="s">
        <v>1944</v>
      </c>
      <c r="G243" s="101">
        <v>0.70588235294117652</v>
      </c>
      <c r="H243" s="101">
        <v>0.70833333333333337</v>
      </c>
    </row>
    <row r="244" spans="1:8" hidden="1">
      <c r="A244" s="82">
        <v>2013</v>
      </c>
      <c r="B244" s="100" t="s">
        <v>3386</v>
      </c>
      <c r="C244" s="83" t="s">
        <v>2490</v>
      </c>
      <c r="D244" s="84" t="s">
        <v>3383</v>
      </c>
      <c r="E244" s="84" t="s">
        <v>234</v>
      </c>
      <c r="F244" s="84" t="s">
        <v>3424</v>
      </c>
      <c r="G244" s="101">
        <v>0.78947368421052633</v>
      </c>
      <c r="H244" s="101">
        <v>0.9</v>
      </c>
    </row>
    <row r="245" spans="1:8" hidden="1">
      <c r="A245" s="82">
        <v>2013</v>
      </c>
      <c r="B245" s="100" t="s">
        <v>3386</v>
      </c>
      <c r="C245" s="83" t="s">
        <v>2490</v>
      </c>
      <c r="D245" s="84" t="s">
        <v>3383</v>
      </c>
      <c r="E245" s="84" t="s">
        <v>234</v>
      </c>
      <c r="F245" s="84" t="s">
        <v>1925</v>
      </c>
      <c r="G245" s="101">
        <v>0.54325955734406439</v>
      </c>
      <c r="H245" s="101">
        <v>0.62962962962962965</v>
      </c>
    </row>
    <row r="246" spans="1:8" hidden="1">
      <c r="A246" s="82">
        <v>2013</v>
      </c>
      <c r="B246" s="100" t="s">
        <v>3386</v>
      </c>
      <c r="C246" s="83" t="s">
        <v>2490</v>
      </c>
      <c r="D246" s="84" t="s">
        <v>3383</v>
      </c>
      <c r="E246" s="84" t="s">
        <v>234</v>
      </c>
      <c r="F246" s="84" t="s">
        <v>94</v>
      </c>
      <c r="G246" s="101">
        <v>0.76100628930817615</v>
      </c>
      <c r="H246" s="101">
        <v>0.77685950413223137</v>
      </c>
    </row>
    <row r="247" spans="1:8" hidden="1">
      <c r="A247" s="82">
        <v>2013</v>
      </c>
      <c r="B247" s="100" t="s">
        <v>3386</v>
      </c>
      <c r="C247" s="83" t="s">
        <v>2490</v>
      </c>
      <c r="D247" s="84" t="s">
        <v>709</v>
      </c>
      <c r="E247" s="84" t="s">
        <v>234</v>
      </c>
      <c r="F247" s="84" t="s">
        <v>1183</v>
      </c>
      <c r="G247" s="101">
        <v>0.8666666666666667</v>
      </c>
      <c r="H247" s="101">
        <v>0.73076923076923073</v>
      </c>
    </row>
    <row r="248" spans="1:8" hidden="1">
      <c r="A248" s="82">
        <v>2013</v>
      </c>
      <c r="B248" s="100" t="s">
        <v>3386</v>
      </c>
      <c r="C248" s="83" t="s">
        <v>2490</v>
      </c>
      <c r="D248" s="84" t="s">
        <v>709</v>
      </c>
      <c r="E248" s="84" t="s">
        <v>234</v>
      </c>
      <c r="F248" s="84" t="s">
        <v>106</v>
      </c>
      <c r="G248" s="101">
        <v>0.93181818181818177</v>
      </c>
      <c r="H248" s="101">
        <v>0.87804878048780488</v>
      </c>
    </row>
    <row r="249" spans="1:8" hidden="1">
      <c r="A249" s="82">
        <v>2013</v>
      </c>
      <c r="B249" s="100" t="s">
        <v>3386</v>
      </c>
      <c r="C249" s="83" t="s">
        <v>2490</v>
      </c>
      <c r="D249" s="84" t="s">
        <v>1931</v>
      </c>
      <c r="E249" s="84" t="s">
        <v>234</v>
      </c>
      <c r="F249" s="84" t="s">
        <v>1931</v>
      </c>
      <c r="G249" s="101">
        <v>0.95081967213114749</v>
      </c>
      <c r="H249" s="101">
        <v>0.63793103448275867</v>
      </c>
    </row>
    <row r="250" spans="1:8" hidden="1">
      <c r="A250" s="82">
        <v>2013</v>
      </c>
      <c r="B250" s="100" t="s">
        <v>3386</v>
      </c>
      <c r="C250" s="83" t="s">
        <v>2490</v>
      </c>
      <c r="D250" s="84" t="s">
        <v>1989</v>
      </c>
      <c r="E250" s="84" t="s">
        <v>234</v>
      </c>
      <c r="F250" s="84" t="s">
        <v>1929</v>
      </c>
      <c r="G250" s="101">
        <v>0.87878787878787878</v>
      </c>
      <c r="H250" s="101">
        <v>0.65517241379310343</v>
      </c>
    </row>
    <row r="251" spans="1:8" hidden="1">
      <c r="A251" s="82">
        <v>2013</v>
      </c>
      <c r="B251" s="100" t="s">
        <v>3386</v>
      </c>
      <c r="C251" s="83" t="s">
        <v>2490</v>
      </c>
      <c r="D251" s="84" t="s">
        <v>1934</v>
      </c>
      <c r="E251" s="84" t="s">
        <v>234</v>
      </c>
      <c r="F251" s="84" t="s">
        <v>1934</v>
      </c>
      <c r="G251" s="101">
        <v>0.81081081081081086</v>
      </c>
      <c r="H251" s="101">
        <v>0.66666666666666663</v>
      </c>
    </row>
    <row r="252" spans="1:8" hidden="1">
      <c r="A252" s="82">
        <v>2013</v>
      </c>
      <c r="B252" s="100" t="s">
        <v>3386</v>
      </c>
      <c r="C252" s="83" t="s">
        <v>2490</v>
      </c>
      <c r="D252" s="84" t="s">
        <v>1934</v>
      </c>
      <c r="E252" s="84" t="s">
        <v>234</v>
      </c>
      <c r="F252" s="84" t="s">
        <v>122</v>
      </c>
      <c r="G252" s="101">
        <v>1</v>
      </c>
      <c r="H252" s="101">
        <v>0.77777777777777779</v>
      </c>
    </row>
    <row r="253" spans="1:8" hidden="1">
      <c r="A253" s="82">
        <v>2013</v>
      </c>
      <c r="B253" s="100" t="s">
        <v>3386</v>
      </c>
      <c r="C253" s="83" t="s">
        <v>2490</v>
      </c>
      <c r="D253" s="84" t="s">
        <v>2498</v>
      </c>
      <c r="E253" s="84" t="s">
        <v>234</v>
      </c>
      <c r="F253" s="84" t="s">
        <v>1958</v>
      </c>
      <c r="G253" s="101">
        <v>0.69817073170731703</v>
      </c>
      <c r="H253" s="101">
        <v>0.45851528384279477</v>
      </c>
    </row>
    <row r="254" spans="1:8" hidden="1">
      <c r="A254" s="82">
        <v>2013</v>
      </c>
      <c r="B254" s="100" t="s">
        <v>3386</v>
      </c>
      <c r="C254" s="83" t="s">
        <v>2490</v>
      </c>
      <c r="D254" s="84" t="s">
        <v>2498</v>
      </c>
      <c r="E254" s="84" t="s">
        <v>234</v>
      </c>
      <c r="F254" s="84" t="s">
        <v>1936</v>
      </c>
      <c r="G254" s="101">
        <v>0.95604395604395609</v>
      </c>
      <c r="H254" s="101">
        <v>0.56321839080459768</v>
      </c>
    </row>
    <row r="255" spans="1:8" hidden="1">
      <c r="A255" s="82">
        <v>2013</v>
      </c>
      <c r="B255" s="100" t="s">
        <v>3386</v>
      </c>
      <c r="C255" s="83" t="s">
        <v>2490</v>
      </c>
      <c r="D255" s="84" t="s">
        <v>2498</v>
      </c>
      <c r="E255" s="84" t="s">
        <v>234</v>
      </c>
      <c r="F255" s="84" t="s">
        <v>1937</v>
      </c>
      <c r="G255" s="101">
        <v>0.95454545454545459</v>
      </c>
      <c r="H255" s="101">
        <v>0.61224489795918369</v>
      </c>
    </row>
    <row r="256" spans="1:8" hidden="1">
      <c r="A256" s="82">
        <v>2013</v>
      </c>
      <c r="B256" s="100" t="s">
        <v>3386</v>
      </c>
      <c r="C256" s="83" t="s">
        <v>2490</v>
      </c>
      <c r="D256" s="84" t="s">
        <v>2498</v>
      </c>
      <c r="E256" s="84" t="s">
        <v>234</v>
      </c>
      <c r="F256" s="84" t="s">
        <v>1938</v>
      </c>
      <c r="G256" s="101">
        <v>0.56093189964157708</v>
      </c>
      <c r="H256" s="101">
        <v>0.45367412140575081</v>
      </c>
    </row>
    <row r="257" spans="1:8" hidden="1">
      <c r="A257" s="82">
        <v>2013</v>
      </c>
      <c r="B257" s="100" t="s">
        <v>3386</v>
      </c>
      <c r="C257" s="83" t="s">
        <v>2490</v>
      </c>
      <c r="D257" s="84" t="s">
        <v>1948</v>
      </c>
      <c r="E257" s="84" t="s">
        <v>234</v>
      </c>
      <c r="F257" s="84" t="s">
        <v>1948</v>
      </c>
      <c r="G257" s="101">
        <v>0.15653040877367896</v>
      </c>
      <c r="H257" s="101">
        <v>0.59235668789808915</v>
      </c>
    </row>
    <row r="258" spans="1:8" hidden="1">
      <c r="A258" s="82">
        <v>2013</v>
      </c>
      <c r="B258" s="100" t="s">
        <v>3386</v>
      </c>
      <c r="C258" s="83" t="s">
        <v>2490</v>
      </c>
      <c r="D258" s="84" t="s">
        <v>1949</v>
      </c>
      <c r="E258" s="84" t="s">
        <v>234</v>
      </c>
      <c r="F258" s="84" t="s">
        <v>1949</v>
      </c>
      <c r="G258" s="101">
        <v>0.73913043478260865</v>
      </c>
      <c r="H258" s="101">
        <v>0.70588235294117652</v>
      </c>
    </row>
    <row r="259" spans="1:8" hidden="1">
      <c r="A259" s="82">
        <v>2013</v>
      </c>
      <c r="B259" s="100" t="s">
        <v>3386</v>
      </c>
      <c r="C259" s="83" t="s">
        <v>2490</v>
      </c>
      <c r="D259" s="84" t="s">
        <v>730</v>
      </c>
      <c r="E259" s="84" t="s">
        <v>234</v>
      </c>
      <c r="F259" s="84" t="s">
        <v>730</v>
      </c>
      <c r="G259" s="101">
        <v>0.56690140845070425</v>
      </c>
      <c r="H259" s="101">
        <v>0.57763975155279501</v>
      </c>
    </row>
    <row r="260" spans="1:8" hidden="1">
      <c r="A260" s="82">
        <v>2013</v>
      </c>
      <c r="B260" s="100" t="s">
        <v>3386</v>
      </c>
      <c r="C260" s="83" t="s">
        <v>2490</v>
      </c>
      <c r="D260" s="84" t="s">
        <v>1945</v>
      </c>
      <c r="E260" s="84" t="s">
        <v>234</v>
      </c>
      <c r="F260" s="84" t="s">
        <v>1945</v>
      </c>
      <c r="G260" s="101">
        <v>1</v>
      </c>
      <c r="H260" s="101">
        <v>0.95</v>
      </c>
    </row>
    <row r="261" spans="1:8" hidden="1">
      <c r="A261" s="82">
        <v>2013</v>
      </c>
      <c r="B261" s="100" t="s">
        <v>3386</v>
      </c>
      <c r="C261" s="83" t="s">
        <v>2490</v>
      </c>
      <c r="D261" s="84" t="s">
        <v>1945</v>
      </c>
      <c r="E261" s="84" t="s">
        <v>234</v>
      </c>
      <c r="F261" s="84" t="s">
        <v>1184</v>
      </c>
      <c r="G261" s="101">
        <v>0.875</v>
      </c>
      <c r="H261" s="101">
        <v>0.7857142857142857</v>
      </c>
    </row>
    <row r="262" spans="1:8" hidden="1">
      <c r="A262" s="82">
        <v>2013</v>
      </c>
      <c r="B262" s="100" t="s">
        <v>3386</v>
      </c>
      <c r="C262" s="83" t="s">
        <v>2490</v>
      </c>
      <c r="D262" s="84" t="s">
        <v>1945</v>
      </c>
      <c r="E262" s="84" t="s">
        <v>234</v>
      </c>
      <c r="F262" s="84" t="s">
        <v>196</v>
      </c>
      <c r="G262" s="101">
        <v>0.93333333333333335</v>
      </c>
      <c r="H262" s="101">
        <v>1</v>
      </c>
    </row>
    <row r="263" spans="1:8" hidden="1">
      <c r="A263" s="82">
        <v>2013</v>
      </c>
      <c r="B263" s="84" t="s">
        <v>3387</v>
      </c>
      <c r="C263" s="83" t="s">
        <v>2490</v>
      </c>
      <c r="D263" s="84" t="s">
        <v>1988</v>
      </c>
      <c r="E263" s="84" t="s">
        <v>234</v>
      </c>
      <c r="F263" s="84" t="s">
        <v>700</v>
      </c>
      <c r="G263" s="101">
        <v>0.42450142450142453</v>
      </c>
      <c r="H263" s="101">
        <v>0.67114093959731547</v>
      </c>
    </row>
    <row r="264" spans="1:8" hidden="1">
      <c r="A264" s="82">
        <v>2013</v>
      </c>
      <c r="B264" s="84" t="s">
        <v>3387</v>
      </c>
      <c r="C264" s="83" t="s">
        <v>2490</v>
      </c>
      <c r="D264" s="84" t="s">
        <v>1988</v>
      </c>
      <c r="E264" s="84" t="s">
        <v>234</v>
      </c>
      <c r="F264" s="84" t="s">
        <v>1928</v>
      </c>
      <c r="G264" s="101">
        <v>0.76470588235294112</v>
      </c>
      <c r="H264" s="101">
        <v>0.64835164835164838</v>
      </c>
    </row>
    <row r="265" spans="1:8" hidden="1">
      <c r="A265" s="82">
        <v>2013</v>
      </c>
      <c r="B265" s="84" t="s">
        <v>3387</v>
      </c>
      <c r="C265" s="83" t="s">
        <v>2490</v>
      </c>
      <c r="D265" s="84" t="s">
        <v>698</v>
      </c>
      <c r="E265" s="84" t="s">
        <v>234</v>
      </c>
      <c r="F265" s="84" t="s">
        <v>1921</v>
      </c>
      <c r="G265" s="101">
        <v>0.55000000000000004</v>
      </c>
      <c r="H265" s="101">
        <v>0.81818181818181823</v>
      </c>
    </row>
    <row r="266" spans="1:8" hidden="1">
      <c r="A266" s="82">
        <v>2013</v>
      </c>
      <c r="B266" s="84" t="s">
        <v>3387</v>
      </c>
      <c r="C266" s="83" t="s">
        <v>2490</v>
      </c>
      <c r="D266" s="84" t="s">
        <v>698</v>
      </c>
      <c r="E266" s="84" t="s">
        <v>234</v>
      </c>
      <c r="F266" s="84" t="s">
        <v>1933</v>
      </c>
      <c r="G266" s="101">
        <v>0.36649214659685864</v>
      </c>
      <c r="H266" s="101">
        <v>0.82857142857142863</v>
      </c>
    </row>
    <row r="267" spans="1:8" hidden="1">
      <c r="A267" s="82">
        <v>2013</v>
      </c>
      <c r="B267" s="84" t="s">
        <v>3387</v>
      </c>
      <c r="C267" s="83" t="s">
        <v>2490</v>
      </c>
      <c r="D267" s="84" t="s">
        <v>1987</v>
      </c>
      <c r="E267" s="84" t="s">
        <v>234</v>
      </c>
      <c r="F267" s="84" t="s">
        <v>1922</v>
      </c>
      <c r="G267" s="101">
        <v>0.8529411764705882</v>
      </c>
      <c r="H267" s="101">
        <v>0.65517241379310343</v>
      </c>
    </row>
    <row r="268" spans="1:8" hidden="1">
      <c r="A268" s="82">
        <v>2013</v>
      </c>
      <c r="B268" s="84" t="s">
        <v>3387</v>
      </c>
      <c r="C268" s="83" t="s">
        <v>2490</v>
      </c>
      <c r="D268" s="84" t="s">
        <v>1987</v>
      </c>
      <c r="E268" s="84" t="s">
        <v>234</v>
      </c>
      <c r="F268" s="84" t="s">
        <v>1923</v>
      </c>
      <c r="G268" s="101">
        <v>0.9</v>
      </c>
      <c r="H268" s="101">
        <v>0.46666666666666667</v>
      </c>
    </row>
    <row r="269" spans="1:8" hidden="1">
      <c r="A269" s="82">
        <v>2013</v>
      </c>
      <c r="B269" s="84" t="s">
        <v>3387</v>
      </c>
      <c r="C269" s="83" t="s">
        <v>2490</v>
      </c>
      <c r="D269" s="84" t="s">
        <v>1987</v>
      </c>
      <c r="E269" s="84" t="s">
        <v>234</v>
      </c>
      <c r="F269" s="84" t="s">
        <v>1940</v>
      </c>
      <c r="G269" s="101">
        <v>0.9</v>
      </c>
      <c r="H269" s="101">
        <v>0.77777777777777779</v>
      </c>
    </row>
    <row r="270" spans="1:8" hidden="1">
      <c r="A270" s="82">
        <v>2013</v>
      </c>
      <c r="B270" s="84" t="s">
        <v>3387</v>
      </c>
      <c r="C270" s="83" t="s">
        <v>2490</v>
      </c>
      <c r="D270" s="84" t="s">
        <v>1987</v>
      </c>
      <c r="E270" s="84" t="s">
        <v>234</v>
      </c>
      <c r="F270" s="84" t="s">
        <v>1941</v>
      </c>
      <c r="G270" s="101">
        <v>0.75</v>
      </c>
      <c r="H270" s="101">
        <v>0.75</v>
      </c>
    </row>
    <row r="271" spans="1:8" hidden="1">
      <c r="A271" s="82">
        <v>2013</v>
      </c>
      <c r="B271" s="84" t="s">
        <v>3387</v>
      </c>
      <c r="C271" s="83" t="s">
        <v>2490</v>
      </c>
      <c r="D271" s="84" t="s">
        <v>1987</v>
      </c>
      <c r="E271" s="84" t="s">
        <v>234</v>
      </c>
      <c r="F271" s="84" t="s">
        <v>1942</v>
      </c>
      <c r="G271" s="101">
        <v>0.70909090909090911</v>
      </c>
      <c r="H271" s="101">
        <v>0.64102564102564108</v>
      </c>
    </row>
    <row r="272" spans="1:8" hidden="1">
      <c r="A272" s="82">
        <v>2013</v>
      </c>
      <c r="B272" s="84" t="s">
        <v>3387</v>
      </c>
      <c r="C272" s="83" t="s">
        <v>2490</v>
      </c>
      <c r="D272" s="84" t="s">
        <v>2496</v>
      </c>
      <c r="E272" s="84" t="s">
        <v>234</v>
      </c>
      <c r="F272" s="84" t="s">
        <v>1919</v>
      </c>
      <c r="G272" s="101">
        <v>0.70731707317073167</v>
      </c>
      <c r="H272" s="101">
        <v>0.66954022988505746</v>
      </c>
    </row>
    <row r="273" spans="1:8" hidden="1">
      <c r="A273" s="82">
        <v>2013</v>
      </c>
      <c r="B273" s="84" t="s">
        <v>3387</v>
      </c>
      <c r="C273" s="83" t="s">
        <v>2490</v>
      </c>
      <c r="D273" s="84" t="s">
        <v>2496</v>
      </c>
      <c r="E273" s="84" t="s">
        <v>234</v>
      </c>
      <c r="F273" s="84" t="s">
        <v>1926</v>
      </c>
      <c r="G273" s="101">
        <v>0.72</v>
      </c>
      <c r="H273" s="101">
        <v>0.76388888888888884</v>
      </c>
    </row>
    <row r="274" spans="1:8" hidden="1">
      <c r="A274" s="82">
        <v>2013</v>
      </c>
      <c r="B274" s="84" t="s">
        <v>3387</v>
      </c>
      <c r="C274" s="83" t="s">
        <v>2490</v>
      </c>
      <c r="D274" s="84" t="s">
        <v>2496</v>
      </c>
      <c r="E274" s="84" t="s">
        <v>234</v>
      </c>
      <c r="F274" s="84" t="s">
        <v>1930</v>
      </c>
      <c r="G274" s="101">
        <v>0.82499999999999996</v>
      </c>
      <c r="H274" s="101">
        <v>0.43181818181818182</v>
      </c>
    </row>
    <row r="275" spans="1:8" hidden="1">
      <c r="A275" s="82">
        <v>2013</v>
      </c>
      <c r="B275" s="84" t="s">
        <v>3387</v>
      </c>
      <c r="C275" s="83" t="s">
        <v>2490</v>
      </c>
      <c r="D275" s="84" t="s">
        <v>2497</v>
      </c>
      <c r="E275" s="84" t="s">
        <v>234</v>
      </c>
      <c r="F275" s="84" t="s">
        <v>1927</v>
      </c>
      <c r="G275" s="101">
        <v>0.53504672897196259</v>
      </c>
      <c r="H275" s="101">
        <v>0.49781659388646288</v>
      </c>
    </row>
    <row r="276" spans="1:8" hidden="1">
      <c r="A276" s="82">
        <v>2013</v>
      </c>
      <c r="B276" s="84" t="s">
        <v>3387</v>
      </c>
      <c r="C276" s="83" t="s">
        <v>2490</v>
      </c>
      <c r="D276" s="84" t="s">
        <v>2499</v>
      </c>
      <c r="E276" s="84" t="s">
        <v>234</v>
      </c>
      <c r="F276" s="84" t="s">
        <v>1924</v>
      </c>
      <c r="G276" s="101">
        <v>0.79047619047619044</v>
      </c>
      <c r="H276" s="101">
        <v>0.6506024096385542</v>
      </c>
    </row>
    <row r="277" spans="1:8" hidden="1">
      <c r="A277" s="82">
        <v>2013</v>
      </c>
      <c r="B277" s="84" t="s">
        <v>3387</v>
      </c>
      <c r="C277" s="83" t="s">
        <v>2490</v>
      </c>
      <c r="D277" s="84" t="s">
        <v>2499</v>
      </c>
      <c r="E277" s="84" t="s">
        <v>234</v>
      </c>
      <c r="F277" s="84" t="s">
        <v>1943</v>
      </c>
      <c r="G277" s="101">
        <v>0.54929577464788737</v>
      </c>
      <c r="H277" s="101">
        <v>0.51282051282051277</v>
      </c>
    </row>
    <row r="278" spans="1:8" hidden="1">
      <c r="A278" s="82">
        <v>2013</v>
      </c>
      <c r="B278" s="84" t="s">
        <v>3387</v>
      </c>
      <c r="C278" s="83" t="s">
        <v>2490</v>
      </c>
      <c r="D278" s="84" t="s">
        <v>3382</v>
      </c>
      <c r="E278" s="84" t="s">
        <v>234</v>
      </c>
      <c r="F278" s="84" t="s">
        <v>722</v>
      </c>
      <c r="G278" s="101">
        <v>0.48101265822784811</v>
      </c>
      <c r="H278" s="101">
        <v>0.71052631578947367</v>
      </c>
    </row>
    <row r="279" spans="1:8" hidden="1">
      <c r="A279" s="82">
        <v>2013</v>
      </c>
      <c r="B279" s="84" t="s">
        <v>3387</v>
      </c>
      <c r="C279" s="83" t="s">
        <v>2490</v>
      </c>
      <c r="D279" s="84" t="s">
        <v>3382</v>
      </c>
      <c r="E279" s="84" t="s">
        <v>234</v>
      </c>
      <c r="F279" s="84" t="s">
        <v>1932</v>
      </c>
      <c r="G279" s="101">
        <v>0.48192771084337349</v>
      </c>
      <c r="H279" s="101">
        <v>0.875</v>
      </c>
    </row>
    <row r="280" spans="1:8" hidden="1">
      <c r="A280" s="82">
        <v>2013</v>
      </c>
      <c r="B280" s="84" t="s">
        <v>3387</v>
      </c>
      <c r="C280" s="83" t="s">
        <v>2490</v>
      </c>
      <c r="D280" s="84" t="s">
        <v>3382</v>
      </c>
      <c r="E280" s="84" t="s">
        <v>234</v>
      </c>
      <c r="F280" s="84" t="s">
        <v>1935</v>
      </c>
      <c r="G280" s="101">
        <v>0.9642857142857143</v>
      </c>
      <c r="H280" s="101">
        <v>0.70370370370370372</v>
      </c>
    </row>
    <row r="281" spans="1:8" hidden="1">
      <c r="A281" s="82">
        <v>2013</v>
      </c>
      <c r="B281" s="84" t="s">
        <v>3387</v>
      </c>
      <c r="C281" s="83" t="s">
        <v>2490</v>
      </c>
      <c r="D281" s="84" t="s">
        <v>3382</v>
      </c>
      <c r="E281" s="84" t="s">
        <v>234</v>
      </c>
      <c r="F281" s="84" t="s">
        <v>1944</v>
      </c>
      <c r="G281" s="101">
        <v>0.79591836734693877</v>
      </c>
      <c r="H281" s="101">
        <v>0.79487179487179482</v>
      </c>
    </row>
    <row r="282" spans="1:8" hidden="1">
      <c r="A282" s="82">
        <v>2013</v>
      </c>
      <c r="B282" s="84" t="s">
        <v>3387</v>
      </c>
      <c r="C282" s="83" t="s">
        <v>2490</v>
      </c>
      <c r="D282" s="84" t="s">
        <v>3383</v>
      </c>
      <c r="E282" s="84" t="s">
        <v>234</v>
      </c>
      <c r="F282" s="84" t="s">
        <v>3424</v>
      </c>
      <c r="G282" s="101">
        <v>0.8</v>
      </c>
      <c r="H282" s="101">
        <v>0.80555555555555558</v>
      </c>
    </row>
    <row r="283" spans="1:8" hidden="1">
      <c r="A283" s="82">
        <v>2013</v>
      </c>
      <c r="B283" s="84" t="s">
        <v>3387</v>
      </c>
      <c r="C283" s="83" t="s">
        <v>2490</v>
      </c>
      <c r="D283" s="84" t="s">
        <v>3383</v>
      </c>
      <c r="E283" s="84" t="s">
        <v>234</v>
      </c>
      <c r="F283" s="84" t="s">
        <v>1925</v>
      </c>
      <c r="G283" s="101">
        <v>0.75476190476190474</v>
      </c>
      <c r="H283" s="101">
        <v>0.76025236593059942</v>
      </c>
    </row>
    <row r="284" spans="1:8" hidden="1">
      <c r="A284" s="82">
        <v>2013</v>
      </c>
      <c r="B284" s="84" t="s">
        <v>3387</v>
      </c>
      <c r="C284" s="83" t="s">
        <v>2490</v>
      </c>
      <c r="D284" s="84" t="s">
        <v>3383</v>
      </c>
      <c r="E284" s="84" t="s">
        <v>234</v>
      </c>
      <c r="F284" s="84" t="s">
        <v>94</v>
      </c>
      <c r="G284" s="101">
        <v>0.80555555555555558</v>
      </c>
      <c r="H284" s="101">
        <v>0.57758620689655171</v>
      </c>
    </row>
    <row r="285" spans="1:8" hidden="1">
      <c r="A285" s="82">
        <v>2013</v>
      </c>
      <c r="B285" s="84" t="s">
        <v>3387</v>
      </c>
      <c r="C285" s="83" t="s">
        <v>2490</v>
      </c>
      <c r="D285" s="84" t="s">
        <v>709</v>
      </c>
      <c r="E285" s="84" t="s">
        <v>234</v>
      </c>
      <c r="F285" s="84" t="s">
        <v>1183</v>
      </c>
      <c r="G285" s="101">
        <v>0.92727272727272725</v>
      </c>
      <c r="H285" s="101">
        <v>0.72549019607843135</v>
      </c>
    </row>
    <row r="286" spans="1:8" hidden="1">
      <c r="A286" s="82">
        <v>2013</v>
      </c>
      <c r="B286" s="84" t="s">
        <v>3387</v>
      </c>
      <c r="C286" s="83" t="s">
        <v>2490</v>
      </c>
      <c r="D286" s="84" t="s">
        <v>709</v>
      </c>
      <c r="E286" s="84" t="s">
        <v>234</v>
      </c>
      <c r="F286" s="84" t="s">
        <v>106</v>
      </c>
      <c r="G286" s="101">
        <v>0.75757575757575757</v>
      </c>
      <c r="H286" s="101">
        <v>0.92</v>
      </c>
    </row>
    <row r="287" spans="1:8" hidden="1">
      <c r="A287" s="82">
        <v>2013</v>
      </c>
      <c r="B287" s="84" t="s">
        <v>3387</v>
      </c>
      <c r="C287" s="83" t="s">
        <v>2490</v>
      </c>
      <c r="D287" s="84" t="s">
        <v>1989</v>
      </c>
      <c r="E287" s="84" t="s">
        <v>234</v>
      </c>
      <c r="F287" s="84" t="s">
        <v>1929</v>
      </c>
      <c r="G287" s="101">
        <v>0.76744186046511631</v>
      </c>
      <c r="H287" s="101">
        <v>0.69696969696969702</v>
      </c>
    </row>
    <row r="288" spans="1:8" hidden="1">
      <c r="A288" s="82">
        <v>2013</v>
      </c>
      <c r="B288" s="84" t="s">
        <v>3387</v>
      </c>
      <c r="C288" s="83" t="s">
        <v>2490</v>
      </c>
      <c r="D288" s="84" t="s">
        <v>1934</v>
      </c>
      <c r="E288" s="84" t="s">
        <v>234</v>
      </c>
      <c r="F288" s="84" t="s">
        <v>1934</v>
      </c>
      <c r="G288" s="101">
        <v>0.91304347826086951</v>
      </c>
      <c r="H288" s="101">
        <v>0.69047619047619047</v>
      </c>
    </row>
    <row r="289" spans="1:8" hidden="1">
      <c r="A289" s="82">
        <v>2013</v>
      </c>
      <c r="B289" s="84" t="s">
        <v>3387</v>
      </c>
      <c r="C289" s="83" t="s">
        <v>2490</v>
      </c>
      <c r="D289" s="84" t="s">
        <v>1934</v>
      </c>
      <c r="E289" s="84" t="s">
        <v>234</v>
      </c>
      <c r="F289" s="84" t="s">
        <v>122</v>
      </c>
      <c r="G289" s="101">
        <v>0.9</v>
      </c>
      <c r="H289" s="101">
        <v>0.55555555555555558</v>
      </c>
    </row>
    <row r="290" spans="1:8" hidden="1">
      <c r="A290" s="82">
        <v>2013</v>
      </c>
      <c r="B290" s="84" t="s">
        <v>3387</v>
      </c>
      <c r="C290" s="83" t="s">
        <v>2490</v>
      </c>
      <c r="D290" s="84" t="s">
        <v>2498</v>
      </c>
      <c r="E290" s="84" t="s">
        <v>234</v>
      </c>
      <c r="F290" s="84" t="s">
        <v>1958</v>
      </c>
      <c r="G290" s="101">
        <v>0.73399014778325122</v>
      </c>
      <c r="H290" s="101">
        <v>0.5436241610738255</v>
      </c>
    </row>
    <row r="291" spans="1:8" hidden="1">
      <c r="A291" s="82">
        <v>2013</v>
      </c>
      <c r="B291" s="84" t="s">
        <v>3387</v>
      </c>
      <c r="C291" s="83" t="s">
        <v>2490</v>
      </c>
      <c r="D291" s="84" t="s">
        <v>2498</v>
      </c>
      <c r="E291" s="84" t="s">
        <v>234</v>
      </c>
      <c r="F291" s="84" t="s">
        <v>1936</v>
      </c>
      <c r="G291" s="101">
        <v>0.92063492063492058</v>
      </c>
      <c r="H291" s="101">
        <v>0.63793103448275867</v>
      </c>
    </row>
    <row r="292" spans="1:8" hidden="1">
      <c r="A292" s="82">
        <v>2013</v>
      </c>
      <c r="B292" s="84" t="s">
        <v>3387</v>
      </c>
      <c r="C292" s="83" t="s">
        <v>2490</v>
      </c>
      <c r="D292" s="84" t="s">
        <v>2498</v>
      </c>
      <c r="E292" s="84" t="s">
        <v>234</v>
      </c>
      <c r="F292" s="84" t="s">
        <v>1937</v>
      </c>
      <c r="G292" s="101">
        <v>0.94285714285714284</v>
      </c>
      <c r="H292" s="101">
        <v>0.5</v>
      </c>
    </row>
    <row r="293" spans="1:8" hidden="1">
      <c r="A293" s="82">
        <v>2013</v>
      </c>
      <c r="B293" s="84" t="s">
        <v>3387</v>
      </c>
      <c r="C293" s="83" t="s">
        <v>2490</v>
      </c>
      <c r="D293" s="84" t="s">
        <v>2498</v>
      </c>
      <c r="E293" s="84" t="s">
        <v>234</v>
      </c>
      <c r="F293" s="84" t="s">
        <v>1938</v>
      </c>
      <c r="G293" s="101">
        <v>0.7168141592920354</v>
      </c>
      <c r="H293" s="101">
        <v>0.45987654320987653</v>
      </c>
    </row>
    <row r="294" spans="1:8" hidden="1">
      <c r="A294" s="82">
        <v>2013</v>
      </c>
      <c r="B294" s="84" t="s">
        <v>3387</v>
      </c>
      <c r="C294" s="83" t="s">
        <v>2490</v>
      </c>
      <c r="D294" s="84" t="s">
        <v>1948</v>
      </c>
      <c r="E294" s="84" t="s">
        <v>234</v>
      </c>
      <c r="F294" s="84" t="s">
        <v>1948</v>
      </c>
      <c r="G294" s="101">
        <v>0.17811704834605599</v>
      </c>
      <c r="H294" s="101">
        <v>0.67142857142857137</v>
      </c>
    </row>
    <row r="295" spans="1:8" hidden="1">
      <c r="A295" s="82">
        <v>2013</v>
      </c>
      <c r="B295" s="84" t="s">
        <v>3387</v>
      </c>
      <c r="C295" s="83" t="s">
        <v>2490</v>
      </c>
      <c r="D295" s="84" t="s">
        <v>1949</v>
      </c>
      <c r="E295" s="84" t="s">
        <v>234</v>
      </c>
      <c r="F295" s="84" t="s">
        <v>1949</v>
      </c>
      <c r="G295" s="101">
        <v>0.81395348837209303</v>
      </c>
      <c r="H295" s="101">
        <v>0.87142857142857144</v>
      </c>
    </row>
    <row r="296" spans="1:8" hidden="1">
      <c r="A296" s="82">
        <v>2013</v>
      </c>
      <c r="B296" s="84" t="s">
        <v>3387</v>
      </c>
      <c r="C296" s="83" t="s">
        <v>2490</v>
      </c>
      <c r="D296" s="84" t="s">
        <v>730</v>
      </c>
      <c r="E296" s="84" t="s">
        <v>234</v>
      </c>
      <c r="F296" s="84" t="s">
        <v>730</v>
      </c>
      <c r="G296" s="101">
        <v>0.66447368421052633</v>
      </c>
      <c r="H296" s="101">
        <v>0.61386138613861385</v>
      </c>
    </row>
    <row r="297" spans="1:8" hidden="1">
      <c r="A297" s="82">
        <v>2013</v>
      </c>
      <c r="B297" s="84" t="s">
        <v>3387</v>
      </c>
      <c r="C297" s="83" t="s">
        <v>2490</v>
      </c>
      <c r="D297" s="84" t="s">
        <v>1945</v>
      </c>
      <c r="E297" s="84" t="s">
        <v>234</v>
      </c>
      <c r="F297" s="84" t="s">
        <v>1945</v>
      </c>
      <c r="G297" s="101">
        <v>1</v>
      </c>
      <c r="H297" s="101">
        <v>0.95238095238095233</v>
      </c>
    </row>
    <row r="298" spans="1:8" hidden="1">
      <c r="A298" s="82">
        <v>2013</v>
      </c>
      <c r="B298" s="84" t="s">
        <v>3387</v>
      </c>
      <c r="C298" s="83" t="s">
        <v>2490</v>
      </c>
      <c r="D298" s="84" t="s">
        <v>1945</v>
      </c>
      <c r="E298" s="84" t="s">
        <v>234</v>
      </c>
      <c r="F298" s="84" t="s">
        <v>1184</v>
      </c>
      <c r="G298" s="101">
        <v>0.85185185185185186</v>
      </c>
      <c r="H298" s="101">
        <v>0.78260869565217395</v>
      </c>
    </row>
    <row r="299" spans="1:8" hidden="1">
      <c r="A299" s="82">
        <v>2013</v>
      </c>
      <c r="B299" s="84" t="s">
        <v>3387</v>
      </c>
      <c r="C299" s="83" t="s">
        <v>2490</v>
      </c>
      <c r="D299" s="84" t="s">
        <v>1945</v>
      </c>
      <c r="E299" s="84" t="s">
        <v>234</v>
      </c>
      <c r="F299" s="84" t="s">
        <v>196</v>
      </c>
      <c r="G299" s="101">
        <v>1</v>
      </c>
      <c r="H299" s="101">
        <v>1</v>
      </c>
    </row>
    <row r="300" spans="1:8" hidden="1">
      <c r="A300" s="82">
        <v>2013</v>
      </c>
      <c r="B300" s="100" t="s">
        <v>3386</v>
      </c>
      <c r="C300" s="87" t="s">
        <v>644</v>
      </c>
      <c r="D300" s="84" t="s">
        <v>3385</v>
      </c>
      <c r="E300" s="84" t="s">
        <v>234</v>
      </c>
      <c r="F300" s="84" t="s">
        <v>1948</v>
      </c>
      <c r="G300" s="101">
        <v>0.42084942084942084</v>
      </c>
      <c r="H300" s="101">
        <v>0.66055045871559637</v>
      </c>
    </row>
    <row r="301" spans="1:8" hidden="1">
      <c r="A301" s="82">
        <v>2013</v>
      </c>
      <c r="B301" s="100" t="s">
        <v>3386</v>
      </c>
      <c r="C301" s="87" t="s">
        <v>644</v>
      </c>
      <c r="D301" s="84" t="s">
        <v>2496</v>
      </c>
      <c r="E301" s="84" t="s">
        <v>234</v>
      </c>
      <c r="F301" s="84" t="s">
        <v>1919</v>
      </c>
      <c r="G301" s="101">
        <v>0.89221556886227549</v>
      </c>
      <c r="H301" s="101">
        <v>0.89261744966442957</v>
      </c>
    </row>
    <row r="302" spans="1:8" hidden="1">
      <c r="A302" s="82">
        <v>2013</v>
      </c>
      <c r="B302" s="100" t="s">
        <v>3386</v>
      </c>
      <c r="C302" s="87" t="s">
        <v>644</v>
      </c>
      <c r="D302" s="84" t="s">
        <v>2496</v>
      </c>
      <c r="E302" s="84" t="s">
        <v>234</v>
      </c>
      <c r="F302" s="84" t="s">
        <v>1926</v>
      </c>
      <c r="G302" s="101">
        <v>0.94444444444444442</v>
      </c>
      <c r="H302" s="101">
        <v>0.82352941176470584</v>
      </c>
    </row>
    <row r="303" spans="1:8" hidden="1">
      <c r="A303" s="82">
        <v>2013</v>
      </c>
      <c r="B303" s="100" t="s">
        <v>3386</v>
      </c>
      <c r="C303" s="87" t="s">
        <v>644</v>
      </c>
      <c r="D303" s="84" t="s">
        <v>2496</v>
      </c>
      <c r="E303" s="84" t="s">
        <v>234</v>
      </c>
      <c r="F303" s="84" t="s">
        <v>1930</v>
      </c>
      <c r="G303" s="101">
        <v>0.95652173913043481</v>
      </c>
      <c r="H303" s="101">
        <v>0.93181818181818177</v>
      </c>
    </row>
    <row r="304" spans="1:8" hidden="1">
      <c r="A304" s="82">
        <v>2013</v>
      </c>
      <c r="B304" s="100" t="s">
        <v>3386</v>
      </c>
      <c r="C304" s="87" t="s">
        <v>644</v>
      </c>
      <c r="D304" s="84" t="s">
        <v>2496</v>
      </c>
      <c r="E304" s="84" t="s">
        <v>234</v>
      </c>
      <c r="F304" s="84" t="s">
        <v>1962</v>
      </c>
      <c r="G304" s="101">
        <v>0.45945945945945948</v>
      </c>
      <c r="H304" s="101">
        <v>0.97058823529411764</v>
      </c>
    </row>
    <row r="305" spans="1:8" hidden="1">
      <c r="A305" s="82">
        <v>2013</v>
      </c>
      <c r="B305" s="100" t="s">
        <v>3386</v>
      </c>
      <c r="C305" s="87" t="s">
        <v>644</v>
      </c>
      <c r="D305" s="84" t="s">
        <v>2691</v>
      </c>
      <c r="E305" s="84" t="s">
        <v>234</v>
      </c>
      <c r="F305" s="84" t="s">
        <v>700</v>
      </c>
      <c r="G305" s="101">
        <v>0.79245283018867929</v>
      </c>
      <c r="H305" s="101">
        <v>0.97619047619047616</v>
      </c>
    </row>
    <row r="306" spans="1:8" hidden="1">
      <c r="A306" s="82">
        <v>2013</v>
      </c>
      <c r="B306" s="100" t="s">
        <v>3386</v>
      </c>
      <c r="C306" s="87" t="s">
        <v>644</v>
      </c>
      <c r="D306" s="84" t="s">
        <v>2691</v>
      </c>
      <c r="E306" s="84" t="s">
        <v>234</v>
      </c>
      <c r="F306" s="84" t="s">
        <v>1921</v>
      </c>
      <c r="G306" s="101">
        <v>0.95</v>
      </c>
      <c r="H306" s="101">
        <v>0.94736842105263153</v>
      </c>
    </row>
    <row r="307" spans="1:8" hidden="1">
      <c r="A307" s="82">
        <v>2013</v>
      </c>
      <c r="B307" s="100" t="s">
        <v>3386</v>
      </c>
      <c r="C307" s="87" t="s">
        <v>644</v>
      </c>
      <c r="D307" s="84" t="s">
        <v>2691</v>
      </c>
      <c r="E307" s="84" t="s">
        <v>234</v>
      </c>
      <c r="F307" s="84" t="s">
        <v>1924</v>
      </c>
      <c r="G307" s="101">
        <v>1</v>
      </c>
      <c r="H307" s="101">
        <v>0.95454545454545459</v>
      </c>
    </row>
    <row r="308" spans="1:8" hidden="1">
      <c r="A308" s="82">
        <v>2013</v>
      </c>
      <c r="B308" s="100" t="s">
        <v>3386</v>
      </c>
      <c r="C308" s="87" t="s">
        <v>644</v>
      </c>
      <c r="D308" s="84" t="s">
        <v>2691</v>
      </c>
      <c r="E308" s="84" t="s">
        <v>234</v>
      </c>
      <c r="F308" s="84" t="s">
        <v>1956</v>
      </c>
      <c r="G308" s="101">
        <v>0.83333333333333337</v>
      </c>
      <c r="H308" s="101">
        <v>0.8</v>
      </c>
    </row>
    <row r="309" spans="1:8" hidden="1">
      <c r="A309" s="82">
        <v>2013</v>
      </c>
      <c r="B309" s="100" t="s">
        <v>3386</v>
      </c>
      <c r="C309" s="87" t="s">
        <v>644</v>
      </c>
      <c r="D309" s="84" t="s">
        <v>2691</v>
      </c>
      <c r="E309" s="84" t="s">
        <v>234</v>
      </c>
      <c r="F309" s="84" t="s">
        <v>1927</v>
      </c>
      <c r="G309" s="101">
        <v>0.8125</v>
      </c>
      <c r="H309" s="101">
        <v>0.70769230769230773</v>
      </c>
    </row>
    <row r="310" spans="1:8" hidden="1">
      <c r="A310" s="82">
        <v>2013</v>
      </c>
      <c r="B310" s="100" t="s">
        <v>3386</v>
      </c>
      <c r="C310" s="87" t="s">
        <v>644</v>
      </c>
      <c r="D310" s="84" t="s">
        <v>2691</v>
      </c>
      <c r="E310" s="84" t="s">
        <v>234</v>
      </c>
      <c r="F310" s="84" t="s">
        <v>1960</v>
      </c>
      <c r="G310" s="101">
        <v>0.84057971014492749</v>
      </c>
      <c r="H310" s="101">
        <v>0.87931034482758619</v>
      </c>
    </row>
    <row r="311" spans="1:8" hidden="1">
      <c r="A311" s="82">
        <v>2013</v>
      </c>
      <c r="B311" s="100" t="s">
        <v>3386</v>
      </c>
      <c r="C311" s="87" t="s">
        <v>644</v>
      </c>
      <c r="D311" s="84" t="s">
        <v>2691</v>
      </c>
      <c r="E311" s="84" t="s">
        <v>234</v>
      </c>
      <c r="F311" s="84" t="s">
        <v>1934</v>
      </c>
      <c r="G311" s="101">
        <v>1</v>
      </c>
      <c r="H311" s="101">
        <v>1</v>
      </c>
    </row>
    <row r="312" spans="1:8" hidden="1">
      <c r="A312" s="82">
        <v>2013</v>
      </c>
      <c r="B312" s="100" t="s">
        <v>3386</v>
      </c>
      <c r="C312" s="87" t="s">
        <v>644</v>
      </c>
      <c r="D312" s="84" t="s">
        <v>2691</v>
      </c>
      <c r="E312" s="84" t="s">
        <v>234</v>
      </c>
      <c r="F312" s="84" t="s">
        <v>730</v>
      </c>
      <c r="G312" s="101">
        <v>0.8666666666666667</v>
      </c>
      <c r="H312" s="101">
        <v>0.88461538461538458</v>
      </c>
    </row>
    <row r="313" spans="1:8" hidden="1">
      <c r="A313" s="82">
        <v>2013</v>
      </c>
      <c r="B313" s="100" t="s">
        <v>3386</v>
      </c>
      <c r="C313" s="87" t="s">
        <v>644</v>
      </c>
      <c r="D313" s="84" t="s">
        <v>2498</v>
      </c>
      <c r="E313" s="84" t="s">
        <v>234</v>
      </c>
      <c r="F313" s="84" t="s">
        <v>1923</v>
      </c>
      <c r="G313" s="101">
        <v>1</v>
      </c>
      <c r="H313" s="101">
        <v>0.76923076923076927</v>
      </c>
    </row>
    <row r="314" spans="1:8" hidden="1">
      <c r="A314" s="82">
        <v>2013</v>
      </c>
      <c r="B314" s="100" t="s">
        <v>3386</v>
      </c>
      <c r="C314" s="87" t="s">
        <v>644</v>
      </c>
      <c r="D314" s="84" t="s">
        <v>2498</v>
      </c>
      <c r="E314" s="84" t="s">
        <v>234</v>
      </c>
      <c r="F314" s="84" t="s">
        <v>1958</v>
      </c>
      <c r="G314" s="101">
        <v>0.75490196078431371</v>
      </c>
      <c r="H314" s="101">
        <v>0.81818181818181823</v>
      </c>
    </row>
    <row r="315" spans="1:8" hidden="1">
      <c r="A315" s="82">
        <v>2013</v>
      </c>
      <c r="B315" s="100" t="s">
        <v>3386</v>
      </c>
      <c r="C315" s="87" t="s">
        <v>644</v>
      </c>
      <c r="D315" s="84" t="s">
        <v>2498</v>
      </c>
      <c r="E315" s="84" t="s">
        <v>234</v>
      </c>
      <c r="F315" s="84" t="s">
        <v>1936</v>
      </c>
      <c r="G315" s="101">
        <v>0.88888888888888884</v>
      </c>
      <c r="H315" s="101">
        <v>0.875</v>
      </c>
    </row>
    <row r="316" spans="1:8" hidden="1">
      <c r="A316" s="82">
        <v>2013</v>
      </c>
      <c r="B316" s="100" t="s">
        <v>3386</v>
      </c>
      <c r="C316" s="87" t="s">
        <v>644</v>
      </c>
      <c r="D316" s="84" t="s">
        <v>2498</v>
      </c>
      <c r="E316" s="84" t="s">
        <v>234</v>
      </c>
      <c r="F316" s="84" t="s">
        <v>1937</v>
      </c>
      <c r="G316" s="101">
        <v>0.95833333333333337</v>
      </c>
      <c r="H316" s="101">
        <v>0.69565217391304346</v>
      </c>
    </row>
    <row r="317" spans="1:8" hidden="1">
      <c r="A317" s="82">
        <v>2013</v>
      </c>
      <c r="B317" s="100" t="s">
        <v>3386</v>
      </c>
      <c r="C317" s="87" t="s">
        <v>644</v>
      </c>
      <c r="D317" s="84" t="s">
        <v>2498</v>
      </c>
      <c r="E317" s="84" t="s">
        <v>234</v>
      </c>
      <c r="F317" s="84" t="s">
        <v>1938</v>
      </c>
      <c r="G317" s="101">
        <v>0.75903614457831325</v>
      </c>
      <c r="H317" s="101">
        <v>0.8571428571428571</v>
      </c>
    </row>
    <row r="318" spans="1:8" hidden="1">
      <c r="A318" s="82">
        <v>2013</v>
      </c>
      <c r="B318" s="100" t="s">
        <v>3386</v>
      </c>
      <c r="C318" s="87" t="s">
        <v>644</v>
      </c>
      <c r="D318" s="84" t="s">
        <v>2498</v>
      </c>
      <c r="E318" s="84" t="s">
        <v>234</v>
      </c>
      <c r="F318" s="84" t="s">
        <v>1959</v>
      </c>
      <c r="G318" s="101">
        <v>1</v>
      </c>
      <c r="H318" s="101">
        <v>1</v>
      </c>
    </row>
    <row r="319" spans="1:8" hidden="1">
      <c r="A319" s="82">
        <v>2013</v>
      </c>
      <c r="B319" s="84" t="s">
        <v>3387</v>
      </c>
      <c r="C319" s="87" t="s">
        <v>644</v>
      </c>
      <c r="D319" s="84" t="s">
        <v>3385</v>
      </c>
      <c r="E319" s="84" t="s">
        <v>234</v>
      </c>
      <c r="F319" s="84" t="s">
        <v>1948</v>
      </c>
      <c r="G319" s="101">
        <v>0.3174061433447099</v>
      </c>
      <c r="H319" s="101">
        <v>0.78494623655913975</v>
      </c>
    </row>
    <row r="320" spans="1:8" hidden="1">
      <c r="A320" s="82">
        <v>2013</v>
      </c>
      <c r="B320" s="84" t="s">
        <v>3387</v>
      </c>
      <c r="C320" s="87" t="s">
        <v>644</v>
      </c>
      <c r="D320" s="84" t="s">
        <v>2496</v>
      </c>
      <c r="E320" s="84" t="s">
        <v>234</v>
      </c>
      <c r="F320" s="84" t="s">
        <v>1919</v>
      </c>
      <c r="G320" s="101">
        <v>0.84924623115577891</v>
      </c>
      <c r="H320" s="101">
        <v>0.88165680473372776</v>
      </c>
    </row>
    <row r="321" spans="1:8" hidden="1">
      <c r="A321" s="82">
        <v>2013</v>
      </c>
      <c r="B321" s="84" t="s">
        <v>3387</v>
      </c>
      <c r="C321" s="87" t="s">
        <v>644</v>
      </c>
      <c r="D321" s="84" t="s">
        <v>2496</v>
      </c>
      <c r="E321" s="84" t="s">
        <v>234</v>
      </c>
      <c r="F321" s="84" t="s">
        <v>1926</v>
      </c>
      <c r="G321" s="101">
        <v>0.84210526315789469</v>
      </c>
      <c r="H321" s="101">
        <v>1.1875</v>
      </c>
    </row>
    <row r="322" spans="1:8" hidden="1">
      <c r="A322" s="82">
        <v>2013</v>
      </c>
      <c r="B322" s="84" t="s">
        <v>3387</v>
      </c>
      <c r="C322" s="87" t="s">
        <v>644</v>
      </c>
      <c r="D322" s="84" t="s">
        <v>2496</v>
      </c>
      <c r="E322" s="84" t="s">
        <v>234</v>
      </c>
      <c r="F322" s="84" t="s">
        <v>1930</v>
      </c>
      <c r="G322" s="101">
        <v>0.94827586206896552</v>
      </c>
      <c r="H322" s="101">
        <v>0.72727272727272729</v>
      </c>
    </row>
    <row r="323" spans="1:8" hidden="1">
      <c r="A323" s="82">
        <v>2013</v>
      </c>
      <c r="B323" s="84" t="s">
        <v>3387</v>
      </c>
      <c r="C323" s="87" t="s">
        <v>644</v>
      </c>
      <c r="D323" s="84" t="s">
        <v>2496</v>
      </c>
      <c r="E323" s="84" t="s">
        <v>234</v>
      </c>
      <c r="F323" s="84" t="s">
        <v>1962</v>
      </c>
      <c r="G323" s="101">
        <v>0.48888888888888887</v>
      </c>
      <c r="H323" s="101">
        <v>0.78787878787878785</v>
      </c>
    </row>
    <row r="324" spans="1:8" hidden="1">
      <c r="A324" s="82">
        <v>2013</v>
      </c>
      <c r="B324" s="84" t="s">
        <v>3387</v>
      </c>
      <c r="C324" s="87" t="s">
        <v>644</v>
      </c>
      <c r="D324" s="84" t="s">
        <v>2691</v>
      </c>
      <c r="E324" s="84" t="s">
        <v>234</v>
      </c>
      <c r="F324" s="84" t="s">
        <v>700</v>
      </c>
      <c r="G324" s="101">
        <v>0.85333333333333339</v>
      </c>
      <c r="H324" s="101">
        <v>0.71875</v>
      </c>
    </row>
    <row r="325" spans="1:8" hidden="1">
      <c r="A325" s="82">
        <v>2013</v>
      </c>
      <c r="B325" s="84" t="s">
        <v>3387</v>
      </c>
      <c r="C325" s="87" t="s">
        <v>644</v>
      </c>
      <c r="D325" s="84" t="s">
        <v>2691</v>
      </c>
      <c r="E325" s="84" t="s">
        <v>234</v>
      </c>
      <c r="F325" s="84" t="s">
        <v>1921</v>
      </c>
      <c r="G325" s="101">
        <v>0.9642857142857143</v>
      </c>
      <c r="H325" s="101">
        <v>0.81481481481481477</v>
      </c>
    </row>
    <row r="326" spans="1:8" hidden="1">
      <c r="A326" s="82">
        <v>2013</v>
      </c>
      <c r="B326" s="84" t="s">
        <v>3387</v>
      </c>
      <c r="C326" s="87" t="s">
        <v>644</v>
      </c>
      <c r="D326" s="84" t="s">
        <v>2691</v>
      </c>
      <c r="E326" s="84" t="s">
        <v>234</v>
      </c>
      <c r="F326" s="84" t="s">
        <v>1924</v>
      </c>
      <c r="G326" s="101">
        <v>1</v>
      </c>
      <c r="H326" s="101">
        <v>0.73076923076923073</v>
      </c>
    </row>
    <row r="327" spans="1:8" hidden="1">
      <c r="A327" s="82">
        <v>2013</v>
      </c>
      <c r="B327" s="84" t="s">
        <v>3387</v>
      </c>
      <c r="C327" s="87" t="s">
        <v>644</v>
      </c>
      <c r="D327" s="84" t="s">
        <v>2691</v>
      </c>
      <c r="E327" s="84" t="s">
        <v>234</v>
      </c>
      <c r="F327" s="84" t="s">
        <v>1956</v>
      </c>
      <c r="G327" s="101">
        <v>0.9</v>
      </c>
      <c r="H327" s="101">
        <v>0.75</v>
      </c>
    </row>
    <row r="328" spans="1:8" hidden="1">
      <c r="A328" s="82">
        <v>2013</v>
      </c>
      <c r="B328" s="84" t="s">
        <v>3387</v>
      </c>
      <c r="C328" s="87" t="s">
        <v>644</v>
      </c>
      <c r="D328" s="84" t="s">
        <v>2691</v>
      </c>
      <c r="E328" s="84" t="s">
        <v>234</v>
      </c>
      <c r="F328" s="84" t="s">
        <v>1927</v>
      </c>
      <c r="G328" s="101">
        <v>0.86399999999999999</v>
      </c>
      <c r="H328" s="101">
        <v>0.81481481481481477</v>
      </c>
    </row>
    <row r="329" spans="1:8" hidden="1">
      <c r="A329" s="82">
        <v>2013</v>
      </c>
      <c r="B329" s="84" t="s">
        <v>3387</v>
      </c>
      <c r="C329" s="87" t="s">
        <v>644</v>
      </c>
      <c r="D329" s="84" t="s">
        <v>2691</v>
      </c>
      <c r="E329" s="84" t="s">
        <v>234</v>
      </c>
      <c r="F329" s="84" t="s">
        <v>1960</v>
      </c>
      <c r="G329" s="101">
        <v>0.83582089552238803</v>
      </c>
      <c r="H329" s="101">
        <v>0.8571428571428571</v>
      </c>
    </row>
    <row r="330" spans="1:8" hidden="1">
      <c r="A330" s="82">
        <v>2013</v>
      </c>
      <c r="B330" s="84" t="s">
        <v>3387</v>
      </c>
      <c r="C330" s="87" t="s">
        <v>644</v>
      </c>
      <c r="D330" s="84" t="s">
        <v>2691</v>
      </c>
      <c r="E330" s="84" t="s">
        <v>234</v>
      </c>
      <c r="F330" s="84" t="s">
        <v>1934</v>
      </c>
      <c r="G330" s="101">
        <v>0.8571428571428571</v>
      </c>
      <c r="H330" s="101">
        <v>0.83333333333333337</v>
      </c>
    </row>
    <row r="331" spans="1:8" hidden="1">
      <c r="A331" s="82">
        <v>2013</v>
      </c>
      <c r="B331" s="84" t="s">
        <v>3387</v>
      </c>
      <c r="C331" s="87" t="s">
        <v>644</v>
      </c>
      <c r="D331" s="84" t="s">
        <v>2691</v>
      </c>
      <c r="E331" s="84" t="s">
        <v>234</v>
      </c>
      <c r="F331" s="84" t="s">
        <v>730</v>
      </c>
      <c r="G331" s="101">
        <v>0.76190476190476186</v>
      </c>
      <c r="H331" s="101">
        <v>0.796875</v>
      </c>
    </row>
    <row r="332" spans="1:8" hidden="1">
      <c r="A332" s="82">
        <v>2013</v>
      </c>
      <c r="B332" s="84" t="s">
        <v>3387</v>
      </c>
      <c r="C332" s="87" t="s">
        <v>644</v>
      </c>
      <c r="D332" s="84" t="s">
        <v>2498</v>
      </c>
      <c r="E332" s="84" t="s">
        <v>234</v>
      </c>
      <c r="F332" s="84" t="s">
        <v>1923</v>
      </c>
      <c r="G332" s="101">
        <v>0.90476190476190477</v>
      </c>
      <c r="H332" s="101">
        <v>0.78947368421052633</v>
      </c>
    </row>
    <row r="333" spans="1:8" hidden="1">
      <c r="A333" s="82">
        <v>2013</v>
      </c>
      <c r="B333" s="84" t="s">
        <v>3387</v>
      </c>
      <c r="C333" s="87" t="s">
        <v>644</v>
      </c>
      <c r="D333" s="84" t="s">
        <v>2498</v>
      </c>
      <c r="E333" s="84" t="s">
        <v>234</v>
      </c>
      <c r="F333" s="84" t="s">
        <v>1958</v>
      </c>
      <c r="G333" s="101">
        <v>0.80851063829787229</v>
      </c>
      <c r="H333" s="101">
        <v>0.81578947368421051</v>
      </c>
    </row>
    <row r="334" spans="1:8" hidden="1">
      <c r="A334" s="82">
        <v>2013</v>
      </c>
      <c r="B334" s="84" t="s">
        <v>3387</v>
      </c>
      <c r="C334" s="87" t="s">
        <v>644</v>
      </c>
      <c r="D334" s="84" t="s">
        <v>2498</v>
      </c>
      <c r="E334" s="84" t="s">
        <v>234</v>
      </c>
      <c r="F334" s="84" t="s">
        <v>1936</v>
      </c>
      <c r="G334" s="101">
        <v>0.9285714285714286</v>
      </c>
      <c r="H334" s="101">
        <v>0.76923076923076927</v>
      </c>
    </row>
    <row r="335" spans="1:8" hidden="1">
      <c r="A335" s="82">
        <v>2013</v>
      </c>
      <c r="B335" s="84" t="s">
        <v>3387</v>
      </c>
      <c r="C335" s="87" t="s">
        <v>644</v>
      </c>
      <c r="D335" s="84" t="s">
        <v>2498</v>
      </c>
      <c r="E335" s="84" t="s">
        <v>234</v>
      </c>
      <c r="F335" s="84" t="s">
        <v>1937</v>
      </c>
      <c r="G335" s="101">
        <v>0.94444444444444442</v>
      </c>
      <c r="H335" s="101">
        <v>0.6470588235294118</v>
      </c>
    </row>
    <row r="336" spans="1:8" hidden="1">
      <c r="A336" s="82">
        <v>2013</v>
      </c>
      <c r="B336" s="84" t="s">
        <v>3387</v>
      </c>
      <c r="C336" s="87" t="s">
        <v>644</v>
      </c>
      <c r="D336" s="84" t="s">
        <v>2498</v>
      </c>
      <c r="E336" s="84" t="s">
        <v>234</v>
      </c>
      <c r="F336" s="84" t="s">
        <v>1938</v>
      </c>
      <c r="G336" s="101">
        <v>0.84931506849315064</v>
      </c>
      <c r="H336" s="101">
        <v>0.83870967741935487</v>
      </c>
    </row>
    <row r="337" spans="1:8" hidden="1">
      <c r="A337" s="82">
        <v>2013</v>
      </c>
      <c r="B337" s="84" t="s">
        <v>3387</v>
      </c>
      <c r="C337" s="87" t="s">
        <v>644</v>
      </c>
      <c r="D337" s="84" t="s">
        <v>2498</v>
      </c>
      <c r="E337" s="84" t="s">
        <v>234</v>
      </c>
      <c r="F337" s="84" t="s">
        <v>1959</v>
      </c>
      <c r="G337" s="101">
        <v>1</v>
      </c>
      <c r="H337" s="101">
        <v>0.5</v>
      </c>
    </row>
    <row r="338" spans="1:8" hidden="1">
      <c r="A338" s="88">
        <v>2014</v>
      </c>
      <c r="B338" s="100" t="s">
        <v>3386</v>
      </c>
      <c r="C338" s="83" t="s">
        <v>2490</v>
      </c>
      <c r="D338" s="84" t="s">
        <v>1988</v>
      </c>
      <c r="E338" s="84" t="s">
        <v>234</v>
      </c>
      <c r="F338" s="84" t="s">
        <v>700</v>
      </c>
      <c r="G338" s="101">
        <v>0.4170403587443946</v>
      </c>
      <c r="H338" s="101">
        <v>0.58602150537634412</v>
      </c>
    </row>
    <row r="339" spans="1:8" hidden="1">
      <c r="A339" s="88">
        <v>2014</v>
      </c>
      <c r="B339" s="100" t="s">
        <v>3386</v>
      </c>
      <c r="C339" s="83" t="s">
        <v>2490</v>
      </c>
      <c r="D339" s="84" t="s">
        <v>1988</v>
      </c>
      <c r="E339" s="84" t="s">
        <v>234</v>
      </c>
      <c r="F339" s="84" t="s">
        <v>1928</v>
      </c>
      <c r="G339" s="101">
        <v>0.75819672131147542</v>
      </c>
      <c r="H339" s="101">
        <v>0.67027027027027031</v>
      </c>
    </row>
    <row r="340" spans="1:8" hidden="1">
      <c r="A340" s="88">
        <v>2014</v>
      </c>
      <c r="B340" s="100" t="s">
        <v>3386</v>
      </c>
      <c r="C340" s="83" t="s">
        <v>2490</v>
      </c>
      <c r="D340" s="84" t="s">
        <v>1988</v>
      </c>
      <c r="E340" s="84" t="s">
        <v>1916</v>
      </c>
      <c r="F340" s="84" t="s">
        <v>9</v>
      </c>
      <c r="G340" s="101">
        <v>1</v>
      </c>
      <c r="H340" s="101">
        <v>0.76923076923076927</v>
      </c>
    </row>
    <row r="341" spans="1:8" hidden="1">
      <c r="A341" s="88">
        <v>2014</v>
      </c>
      <c r="B341" s="100" t="s">
        <v>3386</v>
      </c>
      <c r="C341" s="83" t="s">
        <v>2490</v>
      </c>
      <c r="D341" s="84" t="s">
        <v>1988</v>
      </c>
      <c r="E341" s="84" t="s">
        <v>1916</v>
      </c>
      <c r="F341" s="84" t="s">
        <v>11</v>
      </c>
      <c r="G341" s="101">
        <v>0.80952380952380953</v>
      </c>
      <c r="H341" s="101">
        <v>0.88235294117647056</v>
      </c>
    </row>
    <row r="342" spans="1:8" hidden="1">
      <c r="A342" s="88">
        <v>2014</v>
      </c>
      <c r="B342" s="100" t="s">
        <v>3386</v>
      </c>
      <c r="C342" s="83" t="s">
        <v>2490</v>
      </c>
      <c r="D342" s="84" t="s">
        <v>698</v>
      </c>
      <c r="E342" s="84" t="s">
        <v>234</v>
      </c>
      <c r="F342" s="84" t="s">
        <v>1921</v>
      </c>
      <c r="G342" s="101">
        <v>0.5368421052631579</v>
      </c>
      <c r="H342" s="101">
        <v>0.79411764705882348</v>
      </c>
    </row>
    <row r="343" spans="1:8" hidden="1">
      <c r="A343" s="88">
        <v>2014</v>
      </c>
      <c r="B343" s="100" t="s">
        <v>3386</v>
      </c>
      <c r="C343" s="83" t="s">
        <v>2490</v>
      </c>
      <c r="D343" s="84" t="s">
        <v>698</v>
      </c>
      <c r="E343" s="84" t="s">
        <v>234</v>
      </c>
      <c r="F343" s="84" t="s">
        <v>1933</v>
      </c>
      <c r="G343" s="101">
        <v>0.38207547169811323</v>
      </c>
      <c r="H343" s="101">
        <v>0.80246913580246915</v>
      </c>
    </row>
    <row r="344" spans="1:8" hidden="1">
      <c r="A344" s="88">
        <v>2014</v>
      </c>
      <c r="B344" s="100" t="s">
        <v>3386</v>
      </c>
      <c r="C344" s="83" t="s">
        <v>2490</v>
      </c>
      <c r="D344" s="84" t="s">
        <v>698</v>
      </c>
      <c r="E344" s="84" t="s">
        <v>1916</v>
      </c>
      <c r="F344" s="84" t="s">
        <v>17</v>
      </c>
      <c r="G344" s="101">
        <v>0.86956521739130432</v>
      </c>
      <c r="H344" s="101">
        <v>0.75</v>
      </c>
    </row>
    <row r="345" spans="1:8" hidden="1">
      <c r="A345" s="88">
        <v>2014</v>
      </c>
      <c r="B345" s="100" t="s">
        <v>3386</v>
      </c>
      <c r="C345" s="83" t="s">
        <v>2490</v>
      </c>
      <c r="D345" s="84" t="s">
        <v>1987</v>
      </c>
      <c r="E345" s="84" t="s">
        <v>234</v>
      </c>
      <c r="F345" s="84" t="s">
        <v>1922</v>
      </c>
      <c r="G345" s="101">
        <v>0.96153846153846156</v>
      </c>
      <c r="H345" s="101">
        <v>0.64</v>
      </c>
    </row>
    <row r="346" spans="1:8" hidden="1">
      <c r="A346" s="88">
        <v>2014</v>
      </c>
      <c r="B346" s="100" t="s">
        <v>3386</v>
      </c>
      <c r="C346" s="83" t="s">
        <v>2490</v>
      </c>
      <c r="D346" s="84" t="s">
        <v>1987</v>
      </c>
      <c r="E346" s="84" t="s">
        <v>234</v>
      </c>
      <c r="F346" s="84" t="s">
        <v>1923</v>
      </c>
      <c r="G346" s="101">
        <v>0.89690721649484539</v>
      </c>
      <c r="H346" s="101">
        <v>0.58620689655172409</v>
      </c>
    </row>
    <row r="347" spans="1:8" hidden="1">
      <c r="A347" s="88">
        <v>2014</v>
      </c>
      <c r="B347" s="100" t="s">
        <v>3386</v>
      </c>
      <c r="C347" s="83" t="s">
        <v>2490</v>
      </c>
      <c r="D347" s="84" t="s">
        <v>1987</v>
      </c>
      <c r="E347" s="84" t="s">
        <v>234</v>
      </c>
      <c r="F347" s="84" t="s">
        <v>1940</v>
      </c>
      <c r="G347" s="101">
        <v>0.90909090909090906</v>
      </c>
      <c r="H347" s="101">
        <v>0.35</v>
      </c>
    </row>
    <row r="348" spans="1:8" hidden="1">
      <c r="A348" s="88">
        <v>2014</v>
      </c>
      <c r="B348" s="100" t="s">
        <v>3386</v>
      </c>
      <c r="C348" s="83" t="s">
        <v>2490</v>
      </c>
      <c r="D348" s="84" t="s">
        <v>1987</v>
      </c>
      <c r="E348" s="84" t="s">
        <v>234</v>
      </c>
      <c r="F348" s="84" t="s">
        <v>1941</v>
      </c>
      <c r="G348" s="101">
        <v>0.88235294117647056</v>
      </c>
      <c r="H348" s="101">
        <v>0.75</v>
      </c>
    </row>
    <row r="349" spans="1:8" hidden="1">
      <c r="A349" s="88">
        <v>2014</v>
      </c>
      <c r="B349" s="100" t="s">
        <v>3386</v>
      </c>
      <c r="C349" s="83" t="s">
        <v>2490</v>
      </c>
      <c r="D349" s="84" t="s">
        <v>1987</v>
      </c>
      <c r="E349" s="84" t="s">
        <v>234</v>
      </c>
      <c r="F349" s="84" t="s">
        <v>1942</v>
      </c>
      <c r="G349" s="101">
        <v>0.79729729729729726</v>
      </c>
      <c r="H349" s="101">
        <v>0.76271186440677963</v>
      </c>
    </row>
    <row r="350" spans="1:8" hidden="1">
      <c r="A350" s="88">
        <v>2014</v>
      </c>
      <c r="B350" s="100" t="s">
        <v>3386</v>
      </c>
      <c r="C350" s="83" t="s">
        <v>2490</v>
      </c>
      <c r="D350" s="84" t="s">
        <v>1987</v>
      </c>
      <c r="E350" s="84" t="s">
        <v>1916</v>
      </c>
      <c r="F350" s="84" t="s">
        <v>30</v>
      </c>
      <c r="G350" s="101">
        <v>0.61538461538461542</v>
      </c>
      <c r="H350" s="101">
        <v>0.75</v>
      </c>
    </row>
    <row r="351" spans="1:8" hidden="1">
      <c r="A351" s="88">
        <v>2014</v>
      </c>
      <c r="B351" s="100" t="s">
        <v>3386</v>
      </c>
      <c r="C351" s="83" t="s">
        <v>2490</v>
      </c>
      <c r="D351" s="84" t="s">
        <v>1987</v>
      </c>
      <c r="E351" s="84" t="s">
        <v>1916</v>
      </c>
      <c r="F351" s="84" t="s">
        <v>24</v>
      </c>
      <c r="G351" s="101">
        <v>1</v>
      </c>
      <c r="H351" s="101">
        <v>0.47368421052631576</v>
      </c>
    </row>
    <row r="352" spans="1:8" hidden="1">
      <c r="A352" s="88">
        <v>2014</v>
      </c>
      <c r="B352" s="100" t="s">
        <v>3386</v>
      </c>
      <c r="C352" s="83" t="s">
        <v>2490</v>
      </c>
      <c r="D352" s="84" t="s">
        <v>1987</v>
      </c>
      <c r="E352" s="84" t="s">
        <v>1916</v>
      </c>
      <c r="F352" s="84" t="s">
        <v>26</v>
      </c>
      <c r="G352" s="101">
        <v>0.91666666666666663</v>
      </c>
      <c r="H352" s="101">
        <v>0.81818181818181823</v>
      </c>
    </row>
    <row r="353" spans="1:8" hidden="1">
      <c r="A353" s="88">
        <v>2014</v>
      </c>
      <c r="B353" s="100" t="s">
        <v>3386</v>
      </c>
      <c r="C353" s="83" t="s">
        <v>2490</v>
      </c>
      <c r="D353" s="84" t="s">
        <v>1987</v>
      </c>
      <c r="E353" s="84" t="s">
        <v>1916</v>
      </c>
      <c r="F353" s="84" t="s">
        <v>28</v>
      </c>
      <c r="G353" s="101">
        <v>0.88</v>
      </c>
      <c r="H353" s="101">
        <v>0.68181818181818177</v>
      </c>
    </row>
    <row r="354" spans="1:8" hidden="1">
      <c r="A354" s="88">
        <v>2014</v>
      </c>
      <c r="B354" s="100" t="s">
        <v>3386</v>
      </c>
      <c r="C354" s="83" t="s">
        <v>2490</v>
      </c>
      <c r="D354" s="84" t="s">
        <v>2496</v>
      </c>
      <c r="E354" s="84" t="s">
        <v>234</v>
      </c>
      <c r="F354" s="84" t="s">
        <v>1919</v>
      </c>
      <c r="G354" s="101">
        <v>0.63295880149812733</v>
      </c>
      <c r="H354" s="101">
        <v>0.66568047337278102</v>
      </c>
    </row>
    <row r="355" spans="1:8" hidden="1">
      <c r="A355" s="88">
        <v>2014</v>
      </c>
      <c r="B355" s="100" t="s">
        <v>3386</v>
      </c>
      <c r="C355" s="83" t="s">
        <v>2490</v>
      </c>
      <c r="D355" s="84" t="s">
        <v>2496</v>
      </c>
      <c r="E355" s="84" t="s">
        <v>234</v>
      </c>
      <c r="F355" s="84" t="s">
        <v>1926</v>
      </c>
      <c r="G355" s="101">
        <v>0.79640718562874246</v>
      </c>
      <c r="H355" s="101">
        <v>0.81203007518796988</v>
      </c>
    </row>
    <row r="356" spans="1:8" hidden="1">
      <c r="A356" s="88">
        <v>2014</v>
      </c>
      <c r="B356" s="100" t="s">
        <v>3386</v>
      </c>
      <c r="C356" s="83" t="s">
        <v>2490</v>
      </c>
      <c r="D356" s="84" t="s">
        <v>2496</v>
      </c>
      <c r="E356" s="84" t="s">
        <v>234</v>
      </c>
      <c r="F356" s="84" t="s">
        <v>1930</v>
      </c>
      <c r="G356" s="101">
        <v>0.86224489795918369</v>
      </c>
      <c r="H356" s="101">
        <v>0.43195266272189348</v>
      </c>
    </row>
    <row r="357" spans="1:8" hidden="1">
      <c r="A357" s="88">
        <v>2014</v>
      </c>
      <c r="B357" s="100" t="s">
        <v>3386</v>
      </c>
      <c r="C357" s="83" t="s">
        <v>2490</v>
      </c>
      <c r="D357" s="84" t="s">
        <v>2496</v>
      </c>
      <c r="E357" s="84" t="s">
        <v>1916</v>
      </c>
      <c r="F357" s="84" t="s">
        <v>1185</v>
      </c>
      <c r="G357" s="101">
        <v>0.9</v>
      </c>
      <c r="H357" s="101">
        <v>0.88888888888888884</v>
      </c>
    </row>
    <row r="358" spans="1:8" hidden="1">
      <c r="A358" s="88">
        <v>2014</v>
      </c>
      <c r="B358" s="100" t="s">
        <v>3386</v>
      </c>
      <c r="C358" s="83" t="s">
        <v>2490</v>
      </c>
      <c r="D358" s="84" t="s">
        <v>2496</v>
      </c>
      <c r="E358" s="84" t="s">
        <v>1916</v>
      </c>
      <c r="F358" s="84" t="s">
        <v>35</v>
      </c>
      <c r="G358" s="101">
        <v>0.90909090909090906</v>
      </c>
      <c r="H358" s="101">
        <v>0.8833333333333333</v>
      </c>
    </row>
    <row r="359" spans="1:8" hidden="1">
      <c r="A359" s="88">
        <v>2014</v>
      </c>
      <c r="B359" s="100" t="s">
        <v>3386</v>
      </c>
      <c r="C359" s="83" t="s">
        <v>2490</v>
      </c>
      <c r="D359" s="84" t="s">
        <v>2496</v>
      </c>
      <c r="E359" s="84" t="s">
        <v>1916</v>
      </c>
      <c r="F359" s="84" t="s">
        <v>36</v>
      </c>
      <c r="G359" s="101">
        <v>0.47619047619047616</v>
      </c>
      <c r="H359" s="101">
        <v>0.90833333333333333</v>
      </c>
    </row>
    <row r="360" spans="1:8" hidden="1">
      <c r="A360" s="88">
        <v>2014</v>
      </c>
      <c r="B360" s="100" t="s">
        <v>3386</v>
      </c>
      <c r="C360" s="83" t="s">
        <v>2490</v>
      </c>
      <c r="D360" s="84" t="s">
        <v>2496</v>
      </c>
      <c r="E360" s="84" t="s">
        <v>1916</v>
      </c>
      <c r="F360" s="84" t="s">
        <v>37</v>
      </c>
      <c r="G360" s="101">
        <v>0.93548387096774188</v>
      </c>
      <c r="H360" s="101">
        <v>0.82758620689655171</v>
      </c>
    </row>
    <row r="361" spans="1:8" hidden="1">
      <c r="A361" s="88">
        <v>2014</v>
      </c>
      <c r="B361" s="100" t="s">
        <v>3386</v>
      </c>
      <c r="C361" s="83" t="s">
        <v>2490</v>
      </c>
      <c r="D361" s="84" t="s">
        <v>2496</v>
      </c>
      <c r="E361" s="84" t="s">
        <v>1916</v>
      </c>
      <c r="F361" s="84" t="s">
        <v>38</v>
      </c>
      <c r="G361" s="101">
        <v>1</v>
      </c>
      <c r="H361" s="101">
        <v>0.66666666666666663</v>
      </c>
    </row>
    <row r="362" spans="1:8" hidden="1">
      <c r="A362" s="88">
        <v>2014</v>
      </c>
      <c r="B362" s="100" t="s">
        <v>3386</v>
      </c>
      <c r="C362" s="83" t="s">
        <v>2490</v>
      </c>
      <c r="D362" s="84" t="s">
        <v>2496</v>
      </c>
      <c r="E362" s="84" t="s">
        <v>1916</v>
      </c>
      <c r="F362" s="84" t="s">
        <v>39</v>
      </c>
      <c r="G362" s="101">
        <v>0.9</v>
      </c>
      <c r="H362" s="101">
        <v>0.77777777777777779</v>
      </c>
    </row>
    <row r="363" spans="1:8" hidden="1">
      <c r="A363" s="88">
        <v>2014</v>
      </c>
      <c r="B363" s="100" t="s">
        <v>3386</v>
      </c>
      <c r="C363" s="83" t="s">
        <v>2490</v>
      </c>
      <c r="D363" s="84" t="s">
        <v>2496</v>
      </c>
      <c r="E363" s="84" t="s">
        <v>1916</v>
      </c>
      <c r="F363" s="84" t="s">
        <v>40</v>
      </c>
      <c r="G363" s="101">
        <v>0.74545454545454548</v>
      </c>
      <c r="H363" s="101">
        <v>0.80487804878048785</v>
      </c>
    </row>
    <row r="364" spans="1:8" hidden="1">
      <c r="A364" s="88">
        <v>2014</v>
      </c>
      <c r="B364" s="100" t="s">
        <v>3386</v>
      </c>
      <c r="C364" s="83" t="s">
        <v>2490</v>
      </c>
      <c r="D364" s="84" t="s">
        <v>2496</v>
      </c>
      <c r="E364" s="84" t="s">
        <v>1916</v>
      </c>
      <c r="F364" s="84" t="s">
        <v>41</v>
      </c>
      <c r="G364" s="101">
        <v>0.6875</v>
      </c>
      <c r="H364" s="101">
        <v>0.84848484848484851</v>
      </c>
    </row>
    <row r="365" spans="1:8" hidden="1">
      <c r="A365" s="88">
        <v>2014</v>
      </c>
      <c r="B365" s="100" t="s">
        <v>3386</v>
      </c>
      <c r="C365" s="83" t="s">
        <v>2490</v>
      </c>
      <c r="D365" s="84" t="s">
        <v>2496</v>
      </c>
      <c r="E365" s="84" t="s">
        <v>1916</v>
      </c>
      <c r="F365" s="84" t="s">
        <v>42</v>
      </c>
      <c r="G365" s="101">
        <v>0.48780487804878048</v>
      </c>
      <c r="H365" s="101">
        <v>0.85</v>
      </c>
    </row>
    <row r="366" spans="1:8" hidden="1">
      <c r="A366" s="88">
        <v>2014</v>
      </c>
      <c r="B366" s="100" t="s">
        <v>3386</v>
      </c>
      <c r="C366" s="83" t="s">
        <v>2490</v>
      </c>
      <c r="D366" s="84" t="s">
        <v>2496</v>
      </c>
      <c r="E366" s="84" t="s">
        <v>1916</v>
      </c>
      <c r="F366" s="84" t="s">
        <v>43</v>
      </c>
      <c r="G366" s="101">
        <v>0.83333333333333337</v>
      </c>
      <c r="H366" s="101">
        <v>0.7</v>
      </c>
    </row>
    <row r="367" spans="1:8" hidden="1">
      <c r="A367" s="88">
        <v>2014</v>
      </c>
      <c r="B367" s="100" t="s">
        <v>3386</v>
      </c>
      <c r="C367" s="83" t="s">
        <v>2490</v>
      </c>
      <c r="D367" s="84" t="s">
        <v>2496</v>
      </c>
      <c r="E367" s="84" t="s">
        <v>1916</v>
      </c>
      <c r="F367" s="84" t="s">
        <v>44</v>
      </c>
      <c r="G367" s="101">
        <v>0.89473684210526316</v>
      </c>
      <c r="H367" s="101">
        <v>0.76470588235294112</v>
      </c>
    </row>
    <row r="368" spans="1:8" hidden="1">
      <c r="A368" s="88">
        <v>2014</v>
      </c>
      <c r="B368" s="100" t="s">
        <v>3386</v>
      </c>
      <c r="C368" s="83" t="s">
        <v>2490</v>
      </c>
      <c r="D368" s="84" t="s">
        <v>2496</v>
      </c>
      <c r="E368" s="84" t="s">
        <v>1916</v>
      </c>
      <c r="F368" s="84" t="s">
        <v>45</v>
      </c>
      <c r="G368" s="101">
        <v>0.90909090909090906</v>
      </c>
      <c r="H368" s="101">
        <v>0.9</v>
      </c>
    </row>
    <row r="369" spans="1:8" hidden="1">
      <c r="A369" s="88">
        <v>2014</v>
      </c>
      <c r="B369" s="100" t="s">
        <v>3386</v>
      </c>
      <c r="C369" s="83" t="s">
        <v>2490</v>
      </c>
      <c r="D369" s="84" t="s">
        <v>2496</v>
      </c>
      <c r="E369" s="84" t="s">
        <v>1916</v>
      </c>
      <c r="F369" s="84" t="s">
        <v>46</v>
      </c>
      <c r="G369" s="101">
        <v>0.91666666666666663</v>
      </c>
      <c r="H369" s="101">
        <v>0.72727272727272729</v>
      </c>
    </row>
    <row r="370" spans="1:8" hidden="1">
      <c r="A370" s="88">
        <v>2014</v>
      </c>
      <c r="B370" s="100" t="s">
        <v>3386</v>
      </c>
      <c r="C370" s="83" t="s">
        <v>2490</v>
      </c>
      <c r="D370" s="84" t="s">
        <v>2496</v>
      </c>
      <c r="E370" s="84" t="s">
        <v>1916</v>
      </c>
      <c r="F370" s="84" t="s">
        <v>47</v>
      </c>
      <c r="G370" s="101">
        <v>0.52777777777777779</v>
      </c>
      <c r="H370" s="101">
        <v>0.86842105263157898</v>
      </c>
    </row>
    <row r="371" spans="1:8" hidden="1">
      <c r="A371" s="88">
        <v>2014</v>
      </c>
      <c r="B371" s="100" t="s">
        <v>3386</v>
      </c>
      <c r="C371" s="83" t="s">
        <v>2490</v>
      </c>
      <c r="D371" s="84" t="s">
        <v>2496</v>
      </c>
      <c r="E371" s="84" t="s">
        <v>1916</v>
      </c>
      <c r="F371" s="84" t="s">
        <v>48</v>
      </c>
      <c r="G371" s="101">
        <v>1</v>
      </c>
      <c r="H371" s="101">
        <v>0.8</v>
      </c>
    </row>
    <row r="372" spans="1:8" hidden="1">
      <c r="A372" s="88">
        <v>2014</v>
      </c>
      <c r="B372" s="100" t="s">
        <v>3386</v>
      </c>
      <c r="C372" s="83" t="s">
        <v>2490</v>
      </c>
      <c r="D372" s="84" t="s">
        <v>2496</v>
      </c>
      <c r="E372" s="84" t="s">
        <v>1916</v>
      </c>
      <c r="F372" s="84" t="s">
        <v>49</v>
      </c>
      <c r="G372" s="101">
        <v>0.55555555555555558</v>
      </c>
      <c r="H372" s="101">
        <v>0.76</v>
      </c>
    </row>
    <row r="373" spans="1:8" hidden="1">
      <c r="A373" s="88">
        <v>2014</v>
      </c>
      <c r="B373" s="100" t="s">
        <v>3386</v>
      </c>
      <c r="C373" s="83" t="s">
        <v>2490</v>
      </c>
      <c r="D373" s="84" t="s">
        <v>2496</v>
      </c>
      <c r="E373" s="84" t="s">
        <v>1916</v>
      </c>
      <c r="F373" s="84" t="s">
        <v>51</v>
      </c>
      <c r="G373" s="101">
        <v>0.6428571428571429</v>
      </c>
      <c r="H373" s="101">
        <v>0.88888888888888884</v>
      </c>
    </row>
    <row r="374" spans="1:8" hidden="1">
      <c r="A374" s="88">
        <v>2014</v>
      </c>
      <c r="B374" s="100" t="s">
        <v>3386</v>
      </c>
      <c r="C374" s="83" t="s">
        <v>2490</v>
      </c>
      <c r="D374" s="84" t="s">
        <v>2497</v>
      </c>
      <c r="E374" s="84" t="s">
        <v>234</v>
      </c>
      <c r="F374" s="84" t="s">
        <v>1927</v>
      </c>
      <c r="G374" s="101">
        <v>0.48039215686274511</v>
      </c>
      <c r="H374" s="101">
        <v>0.61632653061224485</v>
      </c>
    </row>
    <row r="375" spans="1:8" hidden="1">
      <c r="A375" s="88">
        <v>2014</v>
      </c>
      <c r="B375" s="100" t="s">
        <v>3386</v>
      </c>
      <c r="C375" s="83" t="s">
        <v>2490</v>
      </c>
      <c r="D375" s="84" t="s">
        <v>2497</v>
      </c>
      <c r="E375" s="84" t="s">
        <v>1916</v>
      </c>
      <c r="F375" s="84" t="s">
        <v>54</v>
      </c>
      <c r="G375" s="101">
        <v>0.72413793103448276</v>
      </c>
      <c r="H375" s="101">
        <v>0.7857142857142857</v>
      </c>
    </row>
    <row r="376" spans="1:8" hidden="1">
      <c r="A376" s="88">
        <v>2014</v>
      </c>
      <c r="B376" s="100" t="s">
        <v>3386</v>
      </c>
      <c r="C376" s="83" t="s">
        <v>2490</v>
      </c>
      <c r="D376" s="84" t="s">
        <v>2497</v>
      </c>
      <c r="E376" s="84" t="s">
        <v>1916</v>
      </c>
      <c r="F376" s="84" t="s">
        <v>55</v>
      </c>
      <c r="G376" s="101">
        <v>0.83333333333333337</v>
      </c>
      <c r="H376" s="101">
        <v>0.75555555555555554</v>
      </c>
    </row>
    <row r="377" spans="1:8" hidden="1">
      <c r="A377" s="88">
        <v>2014</v>
      </c>
      <c r="B377" s="100" t="s">
        <v>3386</v>
      </c>
      <c r="C377" s="83" t="s">
        <v>2490</v>
      </c>
      <c r="D377" s="84" t="s">
        <v>2497</v>
      </c>
      <c r="E377" s="84" t="s">
        <v>1916</v>
      </c>
      <c r="F377" s="84" t="s">
        <v>59</v>
      </c>
      <c r="G377" s="101">
        <v>0.8666666666666667</v>
      </c>
      <c r="H377" s="101">
        <v>0.87692307692307692</v>
      </c>
    </row>
    <row r="378" spans="1:8" hidden="1">
      <c r="A378" s="88">
        <v>2014</v>
      </c>
      <c r="B378" s="100" t="s">
        <v>3386</v>
      </c>
      <c r="C378" s="83" t="s">
        <v>2490</v>
      </c>
      <c r="D378" s="84" t="s">
        <v>2497</v>
      </c>
      <c r="E378" s="84" t="s">
        <v>1916</v>
      </c>
      <c r="F378" s="84" t="s">
        <v>60</v>
      </c>
      <c r="G378" s="101">
        <v>1</v>
      </c>
      <c r="H378" s="101">
        <v>0.81818181818181823</v>
      </c>
    </row>
    <row r="379" spans="1:8" hidden="1">
      <c r="A379" s="88">
        <v>2014</v>
      </c>
      <c r="B379" s="100" t="s">
        <v>3386</v>
      </c>
      <c r="C379" s="83" t="s">
        <v>2490</v>
      </c>
      <c r="D379" s="84" t="s">
        <v>2497</v>
      </c>
      <c r="E379" s="84" t="s">
        <v>1916</v>
      </c>
      <c r="F379" s="84" t="s">
        <v>61</v>
      </c>
      <c r="G379" s="101">
        <v>0.94117647058823528</v>
      </c>
      <c r="H379" s="101">
        <v>0.875</v>
      </c>
    </row>
    <row r="380" spans="1:8" hidden="1">
      <c r="A380" s="88">
        <v>2014</v>
      </c>
      <c r="B380" s="100" t="s">
        <v>3386</v>
      </c>
      <c r="C380" s="83" t="s">
        <v>2490</v>
      </c>
      <c r="D380" s="84" t="s">
        <v>2497</v>
      </c>
      <c r="E380" s="84" t="s">
        <v>1916</v>
      </c>
      <c r="F380" s="84" t="s">
        <v>62</v>
      </c>
      <c r="G380" s="101">
        <v>0.578125</v>
      </c>
      <c r="H380" s="101">
        <v>0.83783783783783783</v>
      </c>
    </row>
    <row r="381" spans="1:8" hidden="1">
      <c r="A381" s="88">
        <v>2014</v>
      </c>
      <c r="B381" s="100" t="s">
        <v>3386</v>
      </c>
      <c r="C381" s="83" t="s">
        <v>2490</v>
      </c>
      <c r="D381" s="84" t="s">
        <v>2497</v>
      </c>
      <c r="E381" s="84" t="s">
        <v>1916</v>
      </c>
      <c r="F381" s="84" t="s">
        <v>63</v>
      </c>
      <c r="G381" s="101">
        <v>1</v>
      </c>
      <c r="H381" s="101">
        <v>1</v>
      </c>
    </row>
    <row r="382" spans="1:8" hidden="1">
      <c r="A382" s="88">
        <v>2014</v>
      </c>
      <c r="B382" s="100" t="s">
        <v>3386</v>
      </c>
      <c r="C382" s="83" t="s">
        <v>2490</v>
      </c>
      <c r="D382" s="84" t="s">
        <v>2497</v>
      </c>
      <c r="E382" s="84" t="s">
        <v>1916</v>
      </c>
      <c r="F382" s="84" t="s">
        <v>64</v>
      </c>
      <c r="G382" s="101">
        <v>0.95238095238095233</v>
      </c>
      <c r="H382" s="101">
        <v>0.85</v>
      </c>
    </row>
    <row r="383" spans="1:8" hidden="1">
      <c r="A383" s="88">
        <v>2014</v>
      </c>
      <c r="B383" s="100" t="s">
        <v>3386</v>
      </c>
      <c r="C383" s="83" t="s">
        <v>2490</v>
      </c>
      <c r="D383" s="84" t="s">
        <v>2497</v>
      </c>
      <c r="E383" s="84" t="s">
        <v>1916</v>
      </c>
      <c r="F383" s="84" t="s">
        <v>65</v>
      </c>
      <c r="G383" s="101">
        <v>0.94736842105263153</v>
      </c>
      <c r="H383" s="101">
        <v>0.83333333333333337</v>
      </c>
    </row>
    <row r="384" spans="1:8" hidden="1">
      <c r="A384" s="88">
        <v>2014</v>
      </c>
      <c r="B384" s="100" t="s">
        <v>3386</v>
      </c>
      <c r="C384" s="83" t="s">
        <v>2490</v>
      </c>
      <c r="D384" s="84" t="s">
        <v>2497</v>
      </c>
      <c r="E384" s="84" t="s">
        <v>1916</v>
      </c>
      <c r="F384" s="84" t="s">
        <v>66</v>
      </c>
      <c r="G384" s="101">
        <v>1</v>
      </c>
      <c r="H384" s="101">
        <v>0.70967741935483875</v>
      </c>
    </row>
    <row r="385" spans="1:8" hidden="1">
      <c r="A385" s="88">
        <v>2014</v>
      </c>
      <c r="B385" s="100" t="s">
        <v>3386</v>
      </c>
      <c r="C385" s="83" t="s">
        <v>2490</v>
      </c>
      <c r="D385" s="84" t="s">
        <v>2497</v>
      </c>
      <c r="E385" s="84" t="s">
        <v>1916</v>
      </c>
      <c r="F385" s="84" t="s">
        <v>70</v>
      </c>
      <c r="G385" s="101">
        <v>0.88235294117647056</v>
      </c>
      <c r="H385" s="101">
        <v>0.73333333333333328</v>
      </c>
    </row>
    <row r="386" spans="1:8" hidden="1">
      <c r="A386" s="88">
        <v>2014</v>
      </c>
      <c r="B386" s="100" t="s">
        <v>3386</v>
      </c>
      <c r="C386" s="83" t="s">
        <v>2490</v>
      </c>
      <c r="D386" s="84" t="s">
        <v>2499</v>
      </c>
      <c r="E386" s="84" t="s">
        <v>234</v>
      </c>
      <c r="F386" s="84" t="s">
        <v>1924</v>
      </c>
      <c r="G386" s="101">
        <v>0.85517241379310349</v>
      </c>
      <c r="H386" s="101">
        <v>0.67741935483870963</v>
      </c>
    </row>
    <row r="387" spans="1:8" hidden="1">
      <c r="A387" s="88">
        <v>2014</v>
      </c>
      <c r="B387" s="100" t="s">
        <v>3386</v>
      </c>
      <c r="C387" s="83" t="s">
        <v>2490</v>
      </c>
      <c r="D387" s="84" t="s">
        <v>2499</v>
      </c>
      <c r="E387" s="84" t="s">
        <v>234</v>
      </c>
      <c r="F387" s="84" t="s">
        <v>1943</v>
      </c>
      <c r="G387" s="101">
        <v>0.5879396984924623</v>
      </c>
      <c r="H387" s="101">
        <v>0.62393162393162394</v>
      </c>
    </row>
    <row r="388" spans="1:8" hidden="1">
      <c r="A388" s="88">
        <v>2014</v>
      </c>
      <c r="B388" s="100" t="s">
        <v>3386</v>
      </c>
      <c r="C388" s="83" t="s">
        <v>2490</v>
      </c>
      <c r="D388" s="84" t="s">
        <v>2499</v>
      </c>
      <c r="E388" s="84" t="s">
        <v>1916</v>
      </c>
      <c r="F388" s="84" t="s">
        <v>74</v>
      </c>
      <c r="G388" s="101">
        <v>0.967741935483871</v>
      </c>
      <c r="H388" s="101">
        <v>0.93333333333333335</v>
      </c>
    </row>
    <row r="389" spans="1:8" hidden="1">
      <c r="A389" s="88">
        <v>2014</v>
      </c>
      <c r="B389" s="100" t="s">
        <v>3386</v>
      </c>
      <c r="C389" s="83" t="s">
        <v>2490</v>
      </c>
      <c r="D389" s="84" t="s">
        <v>2499</v>
      </c>
      <c r="E389" s="84" t="s">
        <v>1916</v>
      </c>
      <c r="F389" s="84" t="s">
        <v>75</v>
      </c>
      <c r="G389" s="101">
        <v>1</v>
      </c>
      <c r="H389" s="101">
        <v>0.72222222222222221</v>
      </c>
    </row>
    <row r="390" spans="1:8" hidden="1">
      <c r="A390" s="88">
        <v>2014</v>
      </c>
      <c r="B390" s="100" t="s">
        <v>3386</v>
      </c>
      <c r="C390" s="83" t="s">
        <v>2490</v>
      </c>
      <c r="D390" s="84" t="s">
        <v>2499</v>
      </c>
      <c r="E390" s="84" t="s">
        <v>1916</v>
      </c>
      <c r="F390" s="84" t="s">
        <v>76</v>
      </c>
      <c r="G390" s="101">
        <v>1</v>
      </c>
      <c r="H390" s="101">
        <v>0.82352941176470584</v>
      </c>
    </row>
    <row r="391" spans="1:8" hidden="1">
      <c r="A391" s="88">
        <v>2014</v>
      </c>
      <c r="B391" s="100" t="s">
        <v>3386</v>
      </c>
      <c r="C391" s="83" t="s">
        <v>2490</v>
      </c>
      <c r="D391" s="84" t="s">
        <v>2499</v>
      </c>
      <c r="E391" s="84" t="s">
        <v>1916</v>
      </c>
      <c r="F391" s="84" t="s">
        <v>78</v>
      </c>
      <c r="G391" s="101">
        <v>0.83333333333333337</v>
      </c>
      <c r="H391" s="101">
        <v>0.6</v>
      </c>
    </row>
    <row r="392" spans="1:8" hidden="1">
      <c r="A392" s="88">
        <v>2014</v>
      </c>
      <c r="B392" s="100" t="s">
        <v>3386</v>
      </c>
      <c r="C392" s="83" t="s">
        <v>2490</v>
      </c>
      <c r="D392" s="84" t="s">
        <v>2499</v>
      </c>
      <c r="E392" s="84" t="s">
        <v>1916</v>
      </c>
      <c r="F392" s="84" t="s">
        <v>79</v>
      </c>
      <c r="G392" s="101">
        <v>0.81818181818181823</v>
      </c>
      <c r="H392" s="101">
        <v>0.61111111111111116</v>
      </c>
    </row>
    <row r="393" spans="1:8" hidden="1">
      <c r="A393" s="88">
        <v>2014</v>
      </c>
      <c r="B393" s="100" t="s">
        <v>3386</v>
      </c>
      <c r="C393" s="83" t="s">
        <v>2490</v>
      </c>
      <c r="D393" s="84" t="s">
        <v>2499</v>
      </c>
      <c r="E393" s="84" t="s">
        <v>1916</v>
      </c>
      <c r="F393" s="84" t="s">
        <v>81</v>
      </c>
      <c r="G393" s="101">
        <v>0.94736842105263153</v>
      </c>
      <c r="H393" s="101">
        <v>0.5</v>
      </c>
    </row>
    <row r="394" spans="1:8" hidden="1">
      <c r="A394" s="88">
        <v>2014</v>
      </c>
      <c r="B394" s="100" t="s">
        <v>3386</v>
      </c>
      <c r="C394" s="83" t="s">
        <v>2490</v>
      </c>
      <c r="D394" s="84" t="s">
        <v>2499</v>
      </c>
      <c r="E394" s="84" t="s">
        <v>1916</v>
      </c>
      <c r="F394" s="84" t="s">
        <v>82</v>
      </c>
      <c r="G394" s="101">
        <v>0.91666666666666663</v>
      </c>
      <c r="H394" s="101">
        <v>0.54545454545454541</v>
      </c>
    </row>
    <row r="395" spans="1:8" hidden="1">
      <c r="A395" s="88">
        <v>2014</v>
      </c>
      <c r="B395" s="100" t="s">
        <v>3386</v>
      </c>
      <c r="C395" s="83" t="s">
        <v>2490</v>
      </c>
      <c r="D395" s="84" t="s">
        <v>3382</v>
      </c>
      <c r="E395" s="84" t="s">
        <v>234</v>
      </c>
      <c r="F395" s="84" t="s">
        <v>722</v>
      </c>
      <c r="G395" s="101">
        <v>0.69696969696969702</v>
      </c>
      <c r="H395" s="101">
        <v>0.63043478260869568</v>
      </c>
    </row>
    <row r="396" spans="1:8" hidden="1">
      <c r="A396" s="88">
        <v>2014</v>
      </c>
      <c r="B396" s="100" t="s">
        <v>3386</v>
      </c>
      <c r="C396" s="83" t="s">
        <v>2490</v>
      </c>
      <c r="D396" s="84" t="s">
        <v>3382</v>
      </c>
      <c r="E396" s="84" t="s">
        <v>234</v>
      </c>
      <c r="F396" s="84" t="s">
        <v>1932</v>
      </c>
      <c r="G396" s="101">
        <v>0.54545454545454541</v>
      </c>
      <c r="H396" s="101">
        <v>0.9375</v>
      </c>
    </row>
    <row r="397" spans="1:8" hidden="1">
      <c r="A397" s="88">
        <v>2014</v>
      </c>
      <c r="B397" s="100" t="s">
        <v>3386</v>
      </c>
      <c r="C397" s="83" t="s">
        <v>2490</v>
      </c>
      <c r="D397" s="84" t="s">
        <v>3382</v>
      </c>
      <c r="E397" s="84" t="s">
        <v>234</v>
      </c>
      <c r="F397" s="84" t="s">
        <v>1935</v>
      </c>
      <c r="G397" s="101">
        <v>0.92500000000000004</v>
      </c>
      <c r="H397" s="101">
        <v>0.64864864864864868</v>
      </c>
    </row>
    <row r="398" spans="1:8" hidden="1">
      <c r="A398" s="88">
        <v>2014</v>
      </c>
      <c r="B398" s="100" t="s">
        <v>3386</v>
      </c>
      <c r="C398" s="83" t="s">
        <v>2490</v>
      </c>
      <c r="D398" s="84" t="s">
        <v>3382</v>
      </c>
      <c r="E398" s="84" t="s">
        <v>234</v>
      </c>
      <c r="F398" s="84" t="s">
        <v>1944</v>
      </c>
      <c r="G398" s="101">
        <v>0.81081081081081086</v>
      </c>
      <c r="H398" s="101">
        <v>0.8</v>
      </c>
    </row>
    <row r="399" spans="1:8" hidden="1">
      <c r="A399" s="88">
        <v>2014</v>
      </c>
      <c r="B399" s="100" t="s">
        <v>3386</v>
      </c>
      <c r="C399" s="83" t="s">
        <v>2490</v>
      </c>
      <c r="D399" s="84" t="s">
        <v>3382</v>
      </c>
      <c r="E399" s="84" t="s">
        <v>1916</v>
      </c>
      <c r="F399" s="84" t="s">
        <v>92</v>
      </c>
      <c r="G399" s="101">
        <v>0.69230769230769229</v>
      </c>
      <c r="H399" s="101">
        <v>0.77777777777777779</v>
      </c>
    </row>
    <row r="400" spans="1:8" hidden="1">
      <c r="A400" s="88">
        <v>2014</v>
      </c>
      <c r="B400" s="100" t="s">
        <v>3386</v>
      </c>
      <c r="C400" s="83" t="s">
        <v>2490</v>
      </c>
      <c r="D400" s="84" t="s">
        <v>3382</v>
      </c>
      <c r="E400" s="84" t="s">
        <v>1916</v>
      </c>
      <c r="F400" s="84" t="s">
        <v>89</v>
      </c>
      <c r="G400" s="101">
        <v>0.8125</v>
      </c>
      <c r="H400" s="101">
        <v>0.92307692307692313</v>
      </c>
    </row>
    <row r="401" spans="1:8" hidden="1">
      <c r="A401" s="88">
        <v>2014</v>
      </c>
      <c r="B401" s="100" t="s">
        <v>3386</v>
      </c>
      <c r="C401" s="83" t="s">
        <v>2490</v>
      </c>
      <c r="D401" s="84" t="s">
        <v>3382</v>
      </c>
      <c r="E401" s="84" t="s">
        <v>1916</v>
      </c>
      <c r="F401" s="84" t="s">
        <v>90</v>
      </c>
      <c r="G401" s="101">
        <v>0.72727272727272729</v>
      </c>
      <c r="H401" s="101">
        <v>0.875</v>
      </c>
    </row>
    <row r="402" spans="1:8" hidden="1">
      <c r="A402" s="88">
        <v>2014</v>
      </c>
      <c r="B402" s="100" t="s">
        <v>3386</v>
      </c>
      <c r="C402" s="83" t="s">
        <v>2490</v>
      </c>
      <c r="D402" s="84" t="s">
        <v>3382</v>
      </c>
      <c r="E402" s="84" t="s">
        <v>1916</v>
      </c>
      <c r="F402" s="84" t="s">
        <v>91</v>
      </c>
      <c r="G402" s="101">
        <v>1</v>
      </c>
      <c r="H402" s="101">
        <v>0.7142857142857143</v>
      </c>
    </row>
    <row r="403" spans="1:8" hidden="1">
      <c r="A403" s="88">
        <v>2014</v>
      </c>
      <c r="B403" s="100" t="s">
        <v>3386</v>
      </c>
      <c r="C403" s="83" t="s">
        <v>2490</v>
      </c>
      <c r="D403" s="84" t="s">
        <v>3383</v>
      </c>
      <c r="E403" s="84" t="s">
        <v>234</v>
      </c>
      <c r="F403" s="84" t="s">
        <v>3424</v>
      </c>
      <c r="G403" s="101">
        <v>0.79411764705882348</v>
      </c>
      <c r="H403" s="101">
        <v>0.81481481481481477</v>
      </c>
    </row>
    <row r="404" spans="1:8" hidden="1">
      <c r="A404" s="88">
        <v>2014</v>
      </c>
      <c r="B404" s="100" t="s">
        <v>3386</v>
      </c>
      <c r="C404" s="83" t="s">
        <v>2490</v>
      </c>
      <c r="D404" s="84" t="s">
        <v>3383</v>
      </c>
      <c r="E404" s="84" t="s">
        <v>234</v>
      </c>
      <c r="F404" s="84" t="s">
        <v>1925</v>
      </c>
      <c r="G404" s="101">
        <v>0.69484536082474224</v>
      </c>
      <c r="H404" s="101">
        <v>0.59643916913946593</v>
      </c>
    </row>
    <row r="405" spans="1:8" hidden="1">
      <c r="A405" s="88">
        <v>2014</v>
      </c>
      <c r="B405" s="100" t="s">
        <v>3386</v>
      </c>
      <c r="C405" s="83" t="s">
        <v>2490</v>
      </c>
      <c r="D405" s="84" t="s">
        <v>3383</v>
      </c>
      <c r="E405" s="84" t="s">
        <v>234</v>
      </c>
      <c r="F405" s="84" t="s">
        <v>94</v>
      </c>
      <c r="G405" s="101">
        <v>0.7814569536423841</v>
      </c>
      <c r="H405" s="101">
        <v>0.76271186440677963</v>
      </c>
    </row>
    <row r="406" spans="1:8" hidden="1">
      <c r="A406" s="88">
        <v>2014</v>
      </c>
      <c r="B406" s="100" t="s">
        <v>3386</v>
      </c>
      <c r="C406" s="83" t="s">
        <v>2490</v>
      </c>
      <c r="D406" s="84" t="s">
        <v>3383</v>
      </c>
      <c r="E406" s="84" t="s">
        <v>1916</v>
      </c>
      <c r="F406" s="84" t="s">
        <v>97</v>
      </c>
      <c r="G406" s="101">
        <v>0.95652173913043481</v>
      </c>
      <c r="H406" s="101">
        <v>0.81818181818181823</v>
      </c>
    </row>
    <row r="407" spans="1:8" hidden="1">
      <c r="A407" s="88">
        <v>2014</v>
      </c>
      <c r="B407" s="100" t="s">
        <v>3386</v>
      </c>
      <c r="C407" s="83" t="s">
        <v>2490</v>
      </c>
      <c r="D407" s="84" t="s">
        <v>3383</v>
      </c>
      <c r="E407" s="84" t="s">
        <v>1916</v>
      </c>
      <c r="F407" s="84" t="s">
        <v>98</v>
      </c>
      <c r="G407" s="101">
        <v>0.95</v>
      </c>
      <c r="H407" s="101">
        <v>0.78947368421052633</v>
      </c>
    </row>
    <row r="408" spans="1:8" hidden="1">
      <c r="A408" s="88">
        <v>2014</v>
      </c>
      <c r="B408" s="100" t="s">
        <v>3386</v>
      </c>
      <c r="C408" s="83" t="s">
        <v>2490</v>
      </c>
      <c r="D408" s="84" t="s">
        <v>3383</v>
      </c>
      <c r="E408" s="84" t="s">
        <v>1916</v>
      </c>
      <c r="F408" s="84" t="s">
        <v>100</v>
      </c>
      <c r="G408" s="101">
        <v>1</v>
      </c>
      <c r="H408" s="101">
        <v>0.625</v>
      </c>
    </row>
    <row r="409" spans="1:8" hidden="1">
      <c r="A409" s="88">
        <v>2014</v>
      </c>
      <c r="B409" s="100" t="s">
        <v>3386</v>
      </c>
      <c r="C409" s="83" t="s">
        <v>2490</v>
      </c>
      <c r="D409" s="84" t="s">
        <v>3383</v>
      </c>
      <c r="E409" s="84" t="s">
        <v>1916</v>
      </c>
      <c r="F409" s="84" t="s">
        <v>101</v>
      </c>
      <c r="G409" s="101">
        <v>0.80555555555555558</v>
      </c>
      <c r="H409" s="101">
        <v>1</v>
      </c>
    </row>
    <row r="410" spans="1:8" hidden="1">
      <c r="A410" s="88">
        <v>2014</v>
      </c>
      <c r="B410" s="100" t="s">
        <v>3386</v>
      </c>
      <c r="C410" s="83" t="s">
        <v>2490</v>
      </c>
      <c r="D410" s="84" t="s">
        <v>3384</v>
      </c>
      <c r="E410" s="84" t="s">
        <v>1916</v>
      </c>
      <c r="F410" s="84" t="s">
        <v>104</v>
      </c>
      <c r="G410" s="101">
        <v>1</v>
      </c>
      <c r="H410" s="101">
        <v>1</v>
      </c>
    </row>
    <row r="411" spans="1:8" hidden="1">
      <c r="A411" s="88">
        <v>2014</v>
      </c>
      <c r="B411" s="100" t="s">
        <v>3386</v>
      </c>
      <c r="C411" s="83" t="s">
        <v>2490</v>
      </c>
      <c r="D411" s="84" t="s">
        <v>3384</v>
      </c>
      <c r="E411" s="84" t="s">
        <v>1916</v>
      </c>
      <c r="F411" s="84" t="s">
        <v>103</v>
      </c>
      <c r="G411" s="101">
        <v>1</v>
      </c>
      <c r="H411" s="101">
        <v>0.6</v>
      </c>
    </row>
    <row r="412" spans="1:8" hidden="1">
      <c r="A412" s="88">
        <v>2014</v>
      </c>
      <c r="B412" s="100" t="s">
        <v>3386</v>
      </c>
      <c r="C412" s="83" t="s">
        <v>2490</v>
      </c>
      <c r="D412" s="84" t="s">
        <v>709</v>
      </c>
      <c r="E412" s="84" t="s">
        <v>234</v>
      </c>
      <c r="F412" s="84" t="s">
        <v>1183</v>
      </c>
      <c r="G412" s="101">
        <v>0.97826086956521741</v>
      </c>
      <c r="H412" s="101">
        <v>0.73333333333333328</v>
      </c>
    </row>
    <row r="413" spans="1:8" hidden="1">
      <c r="A413" s="88">
        <v>2014</v>
      </c>
      <c r="B413" s="100" t="s">
        <v>3386</v>
      </c>
      <c r="C413" s="83" t="s">
        <v>2490</v>
      </c>
      <c r="D413" s="84" t="s">
        <v>709</v>
      </c>
      <c r="E413" s="84" t="s">
        <v>234</v>
      </c>
      <c r="F413" s="84" t="s">
        <v>106</v>
      </c>
      <c r="G413" s="101">
        <v>0.90625</v>
      </c>
      <c r="H413" s="101">
        <v>0.82758620689655171</v>
      </c>
    </row>
    <row r="414" spans="1:8" hidden="1">
      <c r="A414" s="88">
        <v>2014</v>
      </c>
      <c r="B414" s="100" t="s">
        <v>3386</v>
      </c>
      <c r="C414" s="83" t="s">
        <v>2490</v>
      </c>
      <c r="D414" s="84" t="s">
        <v>709</v>
      </c>
      <c r="E414" s="84" t="s">
        <v>1916</v>
      </c>
      <c r="F414" s="84" t="s">
        <v>107</v>
      </c>
      <c r="G414" s="101">
        <v>0.80645161290322576</v>
      </c>
      <c r="H414" s="101">
        <v>0.88</v>
      </c>
    </row>
    <row r="415" spans="1:8" hidden="1">
      <c r="A415" s="88">
        <v>2014</v>
      </c>
      <c r="B415" s="100" t="s">
        <v>3386</v>
      </c>
      <c r="C415" s="83" t="s">
        <v>2490</v>
      </c>
      <c r="D415" s="84" t="s">
        <v>1931</v>
      </c>
      <c r="E415" s="84" t="s">
        <v>234</v>
      </c>
      <c r="F415" s="84" t="s">
        <v>1931</v>
      </c>
      <c r="G415" s="101">
        <v>0.92727272727272725</v>
      </c>
      <c r="H415" s="101">
        <v>0.74509803921568629</v>
      </c>
    </row>
    <row r="416" spans="1:8" hidden="1">
      <c r="A416" s="88">
        <v>2014</v>
      </c>
      <c r="B416" s="100" t="s">
        <v>3386</v>
      </c>
      <c r="C416" s="83" t="s">
        <v>2490</v>
      </c>
      <c r="D416" s="84" t="s">
        <v>1989</v>
      </c>
      <c r="E416" s="84" t="s">
        <v>234</v>
      </c>
      <c r="F416" s="84" t="s">
        <v>1929</v>
      </c>
      <c r="G416" s="101">
        <v>0.73770491803278693</v>
      </c>
      <c r="H416" s="101">
        <v>0.64444444444444449</v>
      </c>
    </row>
    <row r="417" spans="1:8" hidden="1">
      <c r="A417" s="88">
        <v>2014</v>
      </c>
      <c r="B417" s="100" t="s">
        <v>3386</v>
      </c>
      <c r="C417" s="83" t="s">
        <v>2490</v>
      </c>
      <c r="D417" s="84" t="s">
        <v>1989</v>
      </c>
      <c r="E417" s="84" t="s">
        <v>1916</v>
      </c>
      <c r="F417" s="84" t="s">
        <v>120</v>
      </c>
      <c r="G417" s="101">
        <v>1</v>
      </c>
      <c r="H417" s="101">
        <v>1</v>
      </c>
    </row>
    <row r="418" spans="1:8" hidden="1">
      <c r="A418" s="88">
        <v>2014</v>
      </c>
      <c r="B418" s="100" t="s">
        <v>3386</v>
      </c>
      <c r="C418" s="83" t="s">
        <v>2490</v>
      </c>
      <c r="D418" s="84" t="s">
        <v>1989</v>
      </c>
      <c r="E418" s="84" t="s">
        <v>1916</v>
      </c>
      <c r="F418" s="84" t="s">
        <v>116</v>
      </c>
      <c r="G418" s="101">
        <v>1</v>
      </c>
      <c r="H418" s="101">
        <v>0.8571428571428571</v>
      </c>
    </row>
    <row r="419" spans="1:8" hidden="1">
      <c r="A419" s="88">
        <v>2014</v>
      </c>
      <c r="B419" s="100" t="s">
        <v>3386</v>
      </c>
      <c r="C419" s="83" t="s">
        <v>2490</v>
      </c>
      <c r="D419" s="84" t="s">
        <v>1989</v>
      </c>
      <c r="E419" s="84" t="s">
        <v>1916</v>
      </c>
      <c r="F419" s="84" t="s">
        <v>117</v>
      </c>
      <c r="G419" s="101">
        <v>0.8</v>
      </c>
      <c r="H419" s="101">
        <v>0.85</v>
      </c>
    </row>
    <row r="420" spans="1:8" hidden="1">
      <c r="A420" s="88">
        <v>2014</v>
      </c>
      <c r="B420" s="100" t="s">
        <v>3386</v>
      </c>
      <c r="C420" s="83" t="s">
        <v>2490</v>
      </c>
      <c r="D420" s="84" t="s">
        <v>1989</v>
      </c>
      <c r="E420" s="84" t="s">
        <v>1916</v>
      </c>
      <c r="F420" s="84" t="s">
        <v>118</v>
      </c>
      <c r="G420" s="101">
        <v>0.81481481481481477</v>
      </c>
      <c r="H420" s="101">
        <v>0.77272727272727271</v>
      </c>
    </row>
    <row r="421" spans="1:8" hidden="1">
      <c r="A421" s="88">
        <v>2014</v>
      </c>
      <c r="B421" s="100" t="s">
        <v>3386</v>
      </c>
      <c r="C421" s="83" t="s">
        <v>2490</v>
      </c>
      <c r="D421" s="84" t="s">
        <v>1989</v>
      </c>
      <c r="E421" s="84" t="s">
        <v>1916</v>
      </c>
      <c r="F421" s="84" t="s">
        <v>119</v>
      </c>
      <c r="G421" s="101">
        <v>0.83333333333333337</v>
      </c>
      <c r="H421" s="101">
        <v>0.6</v>
      </c>
    </row>
    <row r="422" spans="1:8" hidden="1">
      <c r="A422" s="88">
        <v>2014</v>
      </c>
      <c r="B422" s="100" t="s">
        <v>3386</v>
      </c>
      <c r="C422" s="83" t="s">
        <v>2490</v>
      </c>
      <c r="D422" s="84" t="s">
        <v>1934</v>
      </c>
      <c r="E422" s="84" t="s">
        <v>234</v>
      </c>
      <c r="F422" s="84" t="s">
        <v>1934</v>
      </c>
      <c r="G422" s="101">
        <v>0.91176470588235292</v>
      </c>
      <c r="H422" s="101">
        <v>0.80645161290322576</v>
      </c>
    </row>
    <row r="423" spans="1:8" hidden="1">
      <c r="A423" s="88">
        <v>2014</v>
      </c>
      <c r="B423" s="100" t="s">
        <v>3386</v>
      </c>
      <c r="C423" s="83" t="s">
        <v>2490</v>
      </c>
      <c r="D423" s="84" t="s">
        <v>1934</v>
      </c>
      <c r="E423" s="84" t="s">
        <v>234</v>
      </c>
      <c r="F423" s="84" t="s">
        <v>122</v>
      </c>
      <c r="G423" s="101">
        <v>0.88888888888888884</v>
      </c>
      <c r="H423" s="101">
        <v>0.75</v>
      </c>
    </row>
    <row r="424" spans="1:8" hidden="1">
      <c r="A424" s="88">
        <v>2014</v>
      </c>
      <c r="B424" s="100" t="s">
        <v>3386</v>
      </c>
      <c r="C424" s="83" t="s">
        <v>2490</v>
      </c>
      <c r="D424" s="84" t="s">
        <v>1934</v>
      </c>
      <c r="E424" s="84" t="s">
        <v>1916</v>
      </c>
      <c r="F424" s="84" t="s">
        <v>125</v>
      </c>
      <c r="G424" s="101">
        <v>0.33333333333333331</v>
      </c>
      <c r="H424" s="101">
        <v>1</v>
      </c>
    </row>
    <row r="425" spans="1:8" hidden="1">
      <c r="A425" s="88">
        <v>2014</v>
      </c>
      <c r="B425" s="100" t="s">
        <v>3386</v>
      </c>
      <c r="C425" s="83" t="s">
        <v>2490</v>
      </c>
      <c r="D425" s="84" t="s">
        <v>1934</v>
      </c>
      <c r="E425" s="84" t="s">
        <v>1916</v>
      </c>
      <c r="F425" s="84" t="s">
        <v>124</v>
      </c>
      <c r="G425" s="101">
        <v>0.8125</v>
      </c>
      <c r="H425" s="101">
        <v>0.92307692307692313</v>
      </c>
    </row>
    <row r="426" spans="1:8" hidden="1">
      <c r="A426" s="88">
        <v>2014</v>
      </c>
      <c r="B426" s="100" t="s">
        <v>3386</v>
      </c>
      <c r="C426" s="83" t="s">
        <v>2490</v>
      </c>
      <c r="D426" s="84" t="s">
        <v>2498</v>
      </c>
      <c r="E426" s="84" t="s">
        <v>234</v>
      </c>
      <c r="F426" s="84" t="s">
        <v>1958</v>
      </c>
      <c r="G426" s="101">
        <v>0.76219512195121952</v>
      </c>
      <c r="H426" s="101">
        <v>0.52400000000000002</v>
      </c>
    </row>
    <row r="427" spans="1:8" hidden="1">
      <c r="A427" s="88">
        <v>2014</v>
      </c>
      <c r="B427" s="100" t="s">
        <v>3386</v>
      </c>
      <c r="C427" s="83" t="s">
        <v>2490</v>
      </c>
      <c r="D427" s="84" t="s">
        <v>2498</v>
      </c>
      <c r="E427" s="84" t="s">
        <v>234</v>
      </c>
      <c r="F427" s="84" t="s">
        <v>1936</v>
      </c>
      <c r="G427" s="101">
        <v>0.91954022988505746</v>
      </c>
      <c r="H427" s="101">
        <v>0.63749999999999996</v>
      </c>
    </row>
    <row r="428" spans="1:8" hidden="1">
      <c r="A428" s="88">
        <v>2014</v>
      </c>
      <c r="B428" s="100" t="s">
        <v>3386</v>
      </c>
      <c r="C428" s="83" t="s">
        <v>2490</v>
      </c>
      <c r="D428" s="84" t="s">
        <v>2498</v>
      </c>
      <c r="E428" s="84" t="s">
        <v>234</v>
      </c>
      <c r="F428" s="84" t="s">
        <v>1937</v>
      </c>
      <c r="G428" s="101">
        <v>0.95488721804511278</v>
      </c>
      <c r="H428" s="101">
        <v>0.53543307086614178</v>
      </c>
    </row>
    <row r="429" spans="1:8" hidden="1">
      <c r="A429" s="88">
        <v>2014</v>
      </c>
      <c r="B429" s="100" t="s">
        <v>3386</v>
      </c>
      <c r="C429" s="83" t="s">
        <v>2490</v>
      </c>
      <c r="D429" s="84" t="s">
        <v>2498</v>
      </c>
      <c r="E429" s="84" t="s">
        <v>234</v>
      </c>
      <c r="F429" s="84" t="s">
        <v>1938</v>
      </c>
      <c r="G429" s="101">
        <v>0.64048865619546247</v>
      </c>
      <c r="H429" s="101">
        <v>0.5122615803814714</v>
      </c>
    </row>
    <row r="430" spans="1:8" hidden="1">
      <c r="A430" s="88">
        <v>2014</v>
      </c>
      <c r="B430" s="100" t="s">
        <v>3386</v>
      </c>
      <c r="C430" s="83" t="s">
        <v>2490</v>
      </c>
      <c r="D430" s="84" t="s">
        <v>2498</v>
      </c>
      <c r="E430" s="84" t="s">
        <v>1916</v>
      </c>
      <c r="F430" s="84" t="s">
        <v>144</v>
      </c>
      <c r="G430" s="101">
        <v>0.72727272727272729</v>
      </c>
      <c r="H430" s="101">
        <v>0.25</v>
      </c>
    </row>
    <row r="431" spans="1:8" hidden="1">
      <c r="A431" s="88">
        <v>2014</v>
      </c>
      <c r="B431" s="100" t="s">
        <v>3386</v>
      </c>
      <c r="C431" s="83" t="s">
        <v>2490</v>
      </c>
      <c r="D431" s="84" t="s">
        <v>2498</v>
      </c>
      <c r="E431" s="84" t="s">
        <v>1916</v>
      </c>
      <c r="F431" s="84" t="s">
        <v>131</v>
      </c>
      <c r="G431" s="101">
        <v>0.44444444444444442</v>
      </c>
      <c r="H431" s="101">
        <v>0.9</v>
      </c>
    </row>
    <row r="432" spans="1:8" hidden="1">
      <c r="A432" s="88">
        <v>2014</v>
      </c>
      <c r="B432" s="100" t="s">
        <v>3386</v>
      </c>
      <c r="C432" s="83" t="s">
        <v>2490</v>
      </c>
      <c r="D432" s="84" t="s">
        <v>2498</v>
      </c>
      <c r="E432" s="84" t="s">
        <v>1916</v>
      </c>
      <c r="F432" s="84" t="s">
        <v>132</v>
      </c>
      <c r="G432" s="101">
        <v>1</v>
      </c>
      <c r="H432" s="101">
        <v>0.75</v>
      </c>
    </row>
    <row r="433" spans="1:8" hidden="1">
      <c r="A433" s="88">
        <v>2014</v>
      </c>
      <c r="B433" s="100" t="s">
        <v>3386</v>
      </c>
      <c r="C433" s="83" t="s">
        <v>2490</v>
      </c>
      <c r="D433" s="84" t="s">
        <v>2498</v>
      </c>
      <c r="E433" s="84" t="s">
        <v>1916</v>
      </c>
      <c r="F433" s="84" t="s">
        <v>133</v>
      </c>
      <c r="G433" s="101">
        <v>0.7931034482758621</v>
      </c>
      <c r="H433" s="101">
        <v>0.73913043478260865</v>
      </c>
    </row>
    <row r="434" spans="1:8" hidden="1">
      <c r="A434" s="88">
        <v>2014</v>
      </c>
      <c r="B434" s="100" t="s">
        <v>3386</v>
      </c>
      <c r="C434" s="83" t="s">
        <v>2490</v>
      </c>
      <c r="D434" s="84" t="s">
        <v>2498</v>
      </c>
      <c r="E434" s="84" t="s">
        <v>1916</v>
      </c>
      <c r="F434" s="84" t="s">
        <v>134</v>
      </c>
      <c r="G434" s="101">
        <v>0.93333333333333335</v>
      </c>
      <c r="H434" s="101">
        <v>1</v>
      </c>
    </row>
    <row r="435" spans="1:8" hidden="1">
      <c r="A435" s="88">
        <v>2014</v>
      </c>
      <c r="B435" s="100" t="s">
        <v>3386</v>
      </c>
      <c r="C435" s="83" t="s">
        <v>2490</v>
      </c>
      <c r="D435" s="84" t="s">
        <v>2498</v>
      </c>
      <c r="E435" s="84" t="s">
        <v>1916</v>
      </c>
      <c r="F435" s="84" t="s">
        <v>135</v>
      </c>
      <c r="G435" s="101">
        <v>0.6</v>
      </c>
      <c r="H435" s="101">
        <v>0.77777777777777779</v>
      </c>
    </row>
    <row r="436" spans="1:8" hidden="1">
      <c r="A436" s="88">
        <v>2014</v>
      </c>
      <c r="B436" s="100" t="s">
        <v>3386</v>
      </c>
      <c r="C436" s="83" t="s">
        <v>2490</v>
      </c>
      <c r="D436" s="84" t="s">
        <v>2498</v>
      </c>
      <c r="E436" s="84" t="s">
        <v>1916</v>
      </c>
      <c r="F436" s="84" t="s">
        <v>136</v>
      </c>
      <c r="G436" s="101">
        <v>1</v>
      </c>
      <c r="H436" s="101">
        <v>0.6875</v>
      </c>
    </row>
    <row r="437" spans="1:8" hidden="1">
      <c r="A437" s="88">
        <v>2014</v>
      </c>
      <c r="B437" s="100" t="s">
        <v>3386</v>
      </c>
      <c r="C437" s="83" t="s">
        <v>2490</v>
      </c>
      <c r="D437" s="84" t="s">
        <v>2498</v>
      </c>
      <c r="E437" s="84" t="s">
        <v>1916</v>
      </c>
      <c r="F437" s="84" t="s">
        <v>139</v>
      </c>
      <c r="G437" s="101">
        <v>0.875</v>
      </c>
      <c r="H437" s="101">
        <v>0.7142857142857143</v>
      </c>
    </row>
    <row r="438" spans="1:8" hidden="1">
      <c r="A438" s="88">
        <v>2014</v>
      </c>
      <c r="B438" s="100" t="s">
        <v>3386</v>
      </c>
      <c r="C438" s="83" t="s">
        <v>2490</v>
      </c>
      <c r="D438" s="84" t="s">
        <v>2498</v>
      </c>
      <c r="E438" s="84" t="s">
        <v>1916</v>
      </c>
      <c r="F438" s="84" t="s">
        <v>140</v>
      </c>
      <c r="G438" s="101">
        <v>0.96875</v>
      </c>
      <c r="H438" s="101">
        <v>0.64516129032258063</v>
      </c>
    </row>
    <row r="439" spans="1:8" hidden="1">
      <c r="A439" s="88">
        <v>2014</v>
      </c>
      <c r="B439" s="100" t="s">
        <v>3386</v>
      </c>
      <c r="C439" s="83" t="s">
        <v>2490</v>
      </c>
      <c r="D439" s="84" t="s">
        <v>2498</v>
      </c>
      <c r="E439" s="84" t="s">
        <v>1916</v>
      </c>
      <c r="F439" s="84" t="s">
        <v>141</v>
      </c>
      <c r="G439" s="101">
        <v>0.84615384615384615</v>
      </c>
      <c r="H439" s="101">
        <v>0.63636363636363635</v>
      </c>
    </row>
    <row r="440" spans="1:8" hidden="1">
      <c r="A440" s="88">
        <v>2014</v>
      </c>
      <c r="B440" s="100" t="s">
        <v>3386</v>
      </c>
      <c r="C440" s="83" t="s">
        <v>2490</v>
      </c>
      <c r="D440" s="84" t="s">
        <v>2498</v>
      </c>
      <c r="E440" s="84" t="s">
        <v>1916</v>
      </c>
      <c r="F440" s="84" t="s">
        <v>142</v>
      </c>
      <c r="G440" s="101">
        <v>1</v>
      </c>
      <c r="H440" s="101">
        <v>0.55000000000000004</v>
      </c>
    </row>
    <row r="441" spans="1:8" hidden="1">
      <c r="A441" s="88">
        <v>2014</v>
      </c>
      <c r="B441" s="100" t="s">
        <v>3386</v>
      </c>
      <c r="C441" s="83" t="s">
        <v>2490</v>
      </c>
      <c r="D441" s="84" t="s">
        <v>2498</v>
      </c>
      <c r="E441" s="84" t="s">
        <v>1916</v>
      </c>
      <c r="F441" s="84" t="s">
        <v>143</v>
      </c>
      <c r="G441" s="101">
        <v>0.8</v>
      </c>
      <c r="H441" s="101">
        <v>0.875</v>
      </c>
    </row>
    <row r="442" spans="1:8" hidden="1">
      <c r="A442" s="88">
        <v>2014</v>
      </c>
      <c r="B442" s="100" t="s">
        <v>3386</v>
      </c>
      <c r="C442" s="83" t="s">
        <v>2490</v>
      </c>
      <c r="D442" s="84" t="s">
        <v>1948</v>
      </c>
      <c r="E442" s="84" t="s">
        <v>234</v>
      </c>
      <c r="F442" s="84" t="s">
        <v>1948</v>
      </c>
      <c r="G442" s="101">
        <v>0.13427561837455831</v>
      </c>
      <c r="H442" s="101">
        <v>0.63157894736842102</v>
      </c>
    </row>
    <row r="443" spans="1:8" hidden="1">
      <c r="A443" s="88">
        <v>2014</v>
      </c>
      <c r="B443" s="100" t="s">
        <v>3386</v>
      </c>
      <c r="C443" s="83" t="s">
        <v>2490</v>
      </c>
      <c r="D443" s="84" t="s">
        <v>1948</v>
      </c>
      <c r="E443" s="84" t="s">
        <v>1916</v>
      </c>
      <c r="F443" s="84" t="s">
        <v>147</v>
      </c>
      <c r="G443" s="101">
        <v>5.2631578947368418E-2</v>
      </c>
      <c r="H443" s="101">
        <v>1</v>
      </c>
    </row>
    <row r="444" spans="1:8" hidden="1">
      <c r="A444" s="88">
        <v>2014</v>
      </c>
      <c r="B444" s="100" t="s">
        <v>3386</v>
      </c>
      <c r="C444" s="83" t="s">
        <v>2490</v>
      </c>
      <c r="D444" s="84" t="s">
        <v>1948</v>
      </c>
      <c r="E444" s="84" t="s">
        <v>1916</v>
      </c>
      <c r="F444" s="84" t="s">
        <v>148</v>
      </c>
      <c r="G444" s="101">
        <v>0.33333333333333331</v>
      </c>
      <c r="H444" s="101">
        <v>1</v>
      </c>
    </row>
    <row r="445" spans="1:8" hidden="1">
      <c r="A445" s="88">
        <v>2014</v>
      </c>
      <c r="B445" s="100" t="s">
        <v>3386</v>
      </c>
      <c r="C445" s="83" t="s">
        <v>2490</v>
      </c>
      <c r="D445" s="84" t="s">
        <v>1948</v>
      </c>
      <c r="E445" s="84" t="s">
        <v>1916</v>
      </c>
      <c r="F445" s="84" t="s">
        <v>151</v>
      </c>
      <c r="G445" s="101">
        <v>2.6315789473684209E-2</v>
      </c>
      <c r="H445" s="101">
        <v>1</v>
      </c>
    </row>
    <row r="446" spans="1:8" hidden="1">
      <c r="A446" s="88">
        <v>2014</v>
      </c>
      <c r="B446" s="100" t="s">
        <v>3386</v>
      </c>
      <c r="C446" s="83" t="s">
        <v>2490</v>
      </c>
      <c r="D446" s="84" t="s">
        <v>1948</v>
      </c>
      <c r="E446" s="84" t="s">
        <v>1916</v>
      </c>
      <c r="F446" s="84" t="s">
        <v>154</v>
      </c>
      <c r="G446" s="101">
        <v>0.16666666666666666</v>
      </c>
      <c r="H446" s="101">
        <v>1</v>
      </c>
    </row>
    <row r="447" spans="1:8" hidden="1">
      <c r="A447" s="88">
        <v>2014</v>
      </c>
      <c r="B447" s="100" t="s">
        <v>3386</v>
      </c>
      <c r="C447" s="83" t="s">
        <v>2490</v>
      </c>
      <c r="D447" s="84" t="s">
        <v>1948</v>
      </c>
      <c r="E447" s="84" t="s">
        <v>1916</v>
      </c>
      <c r="F447" s="84" t="s">
        <v>155</v>
      </c>
      <c r="G447" s="101">
        <v>0.5</v>
      </c>
      <c r="H447" s="101">
        <v>1</v>
      </c>
    </row>
    <row r="448" spans="1:8" hidden="1">
      <c r="A448" s="88">
        <v>2014</v>
      </c>
      <c r="B448" s="100" t="s">
        <v>3386</v>
      </c>
      <c r="C448" s="83" t="s">
        <v>2490</v>
      </c>
      <c r="D448" s="84" t="s">
        <v>1948</v>
      </c>
      <c r="E448" s="84" t="s">
        <v>1916</v>
      </c>
      <c r="F448" s="84" t="s">
        <v>157</v>
      </c>
      <c r="G448" s="101">
        <v>0.25</v>
      </c>
      <c r="H448" s="101">
        <v>0.33333333333333331</v>
      </c>
    </row>
    <row r="449" spans="1:8" hidden="1">
      <c r="A449" s="88">
        <v>2014</v>
      </c>
      <c r="B449" s="100" t="s">
        <v>3386</v>
      </c>
      <c r="C449" s="83" t="s">
        <v>2490</v>
      </c>
      <c r="D449" s="84" t="s">
        <v>1948</v>
      </c>
      <c r="E449" s="84" t="s">
        <v>1916</v>
      </c>
      <c r="F449" s="84" t="s">
        <v>161</v>
      </c>
      <c r="G449" s="101">
        <v>0.35714285714285715</v>
      </c>
      <c r="H449" s="101">
        <v>1</v>
      </c>
    </row>
    <row r="450" spans="1:8" hidden="1">
      <c r="A450" s="88">
        <v>2014</v>
      </c>
      <c r="B450" s="100" t="s">
        <v>3386</v>
      </c>
      <c r="C450" s="83" t="s">
        <v>2490</v>
      </c>
      <c r="D450" s="84" t="s">
        <v>1948</v>
      </c>
      <c r="E450" s="84" t="s">
        <v>1916</v>
      </c>
      <c r="F450" s="84" t="s">
        <v>162</v>
      </c>
      <c r="G450" s="101">
        <v>1</v>
      </c>
      <c r="H450" s="101">
        <v>1</v>
      </c>
    </row>
    <row r="451" spans="1:8" hidden="1">
      <c r="A451" s="88">
        <v>2014</v>
      </c>
      <c r="B451" s="100" t="s">
        <v>3386</v>
      </c>
      <c r="C451" s="83" t="s">
        <v>2490</v>
      </c>
      <c r="D451" s="84" t="s">
        <v>1948</v>
      </c>
      <c r="E451" s="84" t="s">
        <v>1916</v>
      </c>
      <c r="F451" s="84" t="s">
        <v>163</v>
      </c>
      <c r="G451" s="101">
        <v>7.3170731707317069E-2</v>
      </c>
      <c r="H451" s="101">
        <v>0.88888888888888884</v>
      </c>
    </row>
    <row r="452" spans="1:8" hidden="1">
      <c r="A452" s="88">
        <v>2014</v>
      </c>
      <c r="B452" s="100" t="s">
        <v>3386</v>
      </c>
      <c r="C452" s="83" t="s">
        <v>2490</v>
      </c>
      <c r="D452" s="84" t="s">
        <v>1948</v>
      </c>
      <c r="E452" s="84" t="s">
        <v>1916</v>
      </c>
      <c r="F452" s="84" t="s">
        <v>164</v>
      </c>
      <c r="G452" s="101">
        <v>0.5</v>
      </c>
      <c r="H452" s="101">
        <v>1</v>
      </c>
    </row>
    <row r="453" spans="1:8" hidden="1">
      <c r="A453" s="88">
        <v>2014</v>
      </c>
      <c r="B453" s="100" t="s">
        <v>3386</v>
      </c>
      <c r="C453" s="83" t="s">
        <v>2490</v>
      </c>
      <c r="D453" s="84" t="s">
        <v>1948</v>
      </c>
      <c r="E453" s="84" t="s">
        <v>1916</v>
      </c>
      <c r="F453" s="84" t="s">
        <v>166</v>
      </c>
      <c r="G453" s="101">
        <v>1</v>
      </c>
      <c r="H453" s="101">
        <v>1</v>
      </c>
    </row>
    <row r="454" spans="1:8" hidden="1">
      <c r="A454" s="88">
        <v>2014</v>
      </c>
      <c r="B454" s="100" t="s">
        <v>3386</v>
      </c>
      <c r="C454" s="83" t="s">
        <v>2490</v>
      </c>
      <c r="D454" s="84" t="s">
        <v>1948</v>
      </c>
      <c r="E454" s="84" t="s">
        <v>1916</v>
      </c>
      <c r="F454" s="84" t="s">
        <v>167</v>
      </c>
      <c r="G454" s="101">
        <v>7.407407407407407E-2</v>
      </c>
      <c r="H454" s="101">
        <v>1</v>
      </c>
    </row>
    <row r="455" spans="1:8" hidden="1">
      <c r="A455" s="88">
        <v>2014</v>
      </c>
      <c r="B455" s="100" t="s">
        <v>3386</v>
      </c>
      <c r="C455" s="83" t="s">
        <v>2490</v>
      </c>
      <c r="D455" s="84" t="s">
        <v>1948</v>
      </c>
      <c r="E455" s="84" t="s">
        <v>1916</v>
      </c>
      <c r="F455" s="84" t="s">
        <v>168</v>
      </c>
      <c r="G455" s="101">
        <v>6.6666666666666666E-2</v>
      </c>
      <c r="H455" s="101">
        <v>1</v>
      </c>
    </row>
    <row r="456" spans="1:8" hidden="1">
      <c r="A456" s="88">
        <v>2014</v>
      </c>
      <c r="B456" s="100" t="s">
        <v>3386</v>
      </c>
      <c r="C456" s="83" t="s">
        <v>2490</v>
      </c>
      <c r="D456" s="84" t="s">
        <v>1948</v>
      </c>
      <c r="E456" s="84" t="s">
        <v>1916</v>
      </c>
      <c r="F456" s="84" t="s">
        <v>169</v>
      </c>
      <c r="G456" s="101">
        <v>0.5</v>
      </c>
      <c r="H456" s="101">
        <v>1</v>
      </c>
    </row>
    <row r="457" spans="1:8" hidden="1">
      <c r="A457" s="88">
        <v>2014</v>
      </c>
      <c r="B457" s="100" t="s">
        <v>3386</v>
      </c>
      <c r="C457" s="83" t="s">
        <v>2490</v>
      </c>
      <c r="D457" s="84" t="s">
        <v>1948</v>
      </c>
      <c r="E457" s="84" t="s">
        <v>1916</v>
      </c>
      <c r="F457" s="84" t="s">
        <v>170</v>
      </c>
      <c r="G457" s="101">
        <v>0.16666666666666666</v>
      </c>
      <c r="H457" s="101">
        <v>0.875</v>
      </c>
    </row>
    <row r="458" spans="1:8" hidden="1">
      <c r="A458" s="88">
        <v>2014</v>
      </c>
      <c r="B458" s="100" t="s">
        <v>3386</v>
      </c>
      <c r="C458" s="83" t="s">
        <v>2490</v>
      </c>
      <c r="D458" s="84" t="s">
        <v>1948</v>
      </c>
      <c r="E458" s="84" t="s">
        <v>1916</v>
      </c>
      <c r="F458" s="84" t="s">
        <v>171</v>
      </c>
      <c r="G458" s="101">
        <v>2.8985507246376812E-2</v>
      </c>
      <c r="H458" s="101">
        <v>1</v>
      </c>
    </row>
    <row r="459" spans="1:8" hidden="1">
      <c r="A459" s="88">
        <v>2014</v>
      </c>
      <c r="B459" s="100" t="s">
        <v>3386</v>
      </c>
      <c r="C459" s="83" t="s">
        <v>2490</v>
      </c>
      <c r="D459" s="84" t="s">
        <v>1948</v>
      </c>
      <c r="E459" s="84" t="s">
        <v>1916</v>
      </c>
      <c r="F459" s="84" t="s">
        <v>172</v>
      </c>
      <c r="G459" s="101">
        <v>0.1</v>
      </c>
      <c r="H459" s="101">
        <v>1</v>
      </c>
    </row>
    <row r="460" spans="1:8" hidden="1">
      <c r="A460" s="88">
        <v>2014</v>
      </c>
      <c r="B460" s="100" t="s">
        <v>3386</v>
      </c>
      <c r="C460" s="83" t="s">
        <v>2490</v>
      </c>
      <c r="D460" s="84" t="s">
        <v>1948</v>
      </c>
      <c r="E460" s="84" t="s">
        <v>1916</v>
      </c>
      <c r="F460" s="84" t="s">
        <v>173</v>
      </c>
      <c r="G460" s="101">
        <v>0.13953488372093023</v>
      </c>
      <c r="H460" s="101">
        <v>1</v>
      </c>
    </row>
    <row r="461" spans="1:8" hidden="1">
      <c r="A461" s="88">
        <v>2014</v>
      </c>
      <c r="B461" s="100" t="s">
        <v>3386</v>
      </c>
      <c r="C461" s="83" t="s">
        <v>2490</v>
      </c>
      <c r="D461" s="84" t="s">
        <v>1948</v>
      </c>
      <c r="E461" s="84" t="s">
        <v>1916</v>
      </c>
      <c r="F461" s="84" t="s">
        <v>174</v>
      </c>
      <c r="G461" s="101">
        <v>1</v>
      </c>
      <c r="H461" s="101">
        <v>1</v>
      </c>
    </row>
    <row r="462" spans="1:8" hidden="1">
      <c r="A462" s="88">
        <v>2014</v>
      </c>
      <c r="B462" s="100" t="s">
        <v>3386</v>
      </c>
      <c r="C462" s="83" t="s">
        <v>2490</v>
      </c>
      <c r="D462" s="84" t="s">
        <v>1948</v>
      </c>
      <c r="E462" s="84" t="s">
        <v>1916</v>
      </c>
      <c r="F462" s="84" t="s">
        <v>176</v>
      </c>
      <c r="G462" s="101">
        <v>0.14285714285714285</v>
      </c>
      <c r="H462" s="101">
        <v>1</v>
      </c>
    </row>
    <row r="463" spans="1:8" hidden="1">
      <c r="A463" s="88">
        <v>2014</v>
      </c>
      <c r="B463" s="100" t="s">
        <v>3386</v>
      </c>
      <c r="C463" s="83" t="s">
        <v>2490</v>
      </c>
      <c r="D463" s="84" t="s">
        <v>1948</v>
      </c>
      <c r="E463" s="84" t="s">
        <v>1916</v>
      </c>
      <c r="F463" s="84" t="s">
        <v>177</v>
      </c>
      <c r="G463" s="101">
        <v>4.1095890410958902E-2</v>
      </c>
      <c r="H463" s="101">
        <v>1</v>
      </c>
    </row>
    <row r="464" spans="1:8" hidden="1">
      <c r="A464" s="88">
        <v>2014</v>
      </c>
      <c r="B464" s="100" t="s">
        <v>3386</v>
      </c>
      <c r="C464" s="83" t="s">
        <v>2490</v>
      </c>
      <c r="D464" s="84" t="s">
        <v>1948</v>
      </c>
      <c r="E464" s="84" t="s">
        <v>1916</v>
      </c>
      <c r="F464" s="84" t="s">
        <v>178</v>
      </c>
      <c r="G464" s="101">
        <v>0.05</v>
      </c>
      <c r="H464" s="101">
        <v>1</v>
      </c>
    </row>
    <row r="465" spans="1:8" hidden="1">
      <c r="A465" s="88">
        <v>2014</v>
      </c>
      <c r="B465" s="100" t="s">
        <v>3386</v>
      </c>
      <c r="C465" s="83" t="s">
        <v>2490</v>
      </c>
      <c r="D465" s="84" t="s">
        <v>1948</v>
      </c>
      <c r="E465" s="84" t="s">
        <v>1916</v>
      </c>
      <c r="F465" s="84" t="s">
        <v>180</v>
      </c>
      <c r="G465" s="101">
        <v>0.52173913043478259</v>
      </c>
      <c r="H465" s="101">
        <v>1</v>
      </c>
    </row>
    <row r="466" spans="1:8" hidden="1">
      <c r="A466" s="88">
        <v>2014</v>
      </c>
      <c r="B466" s="100" t="s">
        <v>3386</v>
      </c>
      <c r="C466" s="83" t="s">
        <v>2490</v>
      </c>
      <c r="D466" s="84" t="s">
        <v>1949</v>
      </c>
      <c r="E466" s="84" t="s">
        <v>234</v>
      </c>
      <c r="F466" s="84" t="s">
        <v>1949</v>
      </c>
      <c r="G466" s="101">
        <v>0.6</v>
      </c>
      <c r="H466" s="101">
        <v>0.79761904761904767</v>
      </c>
    </row>
    <row r="467" spans="1:8" hidden="1">
      <c r="A467" s="88">
        <v>2014</v>
      </c>
      <c r="B467" s="100" t="s">
        <v>3386</v>
      </c>
      <c r="C467" s="83" t="s">
        <v>2490</v>
      </c>
      <c r="D467" s="84" t="s">
        <v>1949</v>
      </c>
      <c r="E467" s="84" t="s">
        <v>1916</v>
      </c>
      <c r="F467" s="84" t="s">
        <v>184</v>
      </c>
      <c r="G467" s="101">
        <v>0.28125</v>
      </c>
      <c r="H467" s="101">
        <v>0.77777777777777779</v>
      </c>
    </row>
    <row r="468" spans="1:8" hidden="1">
      <c r="A468" s="88">
        <v>2014</v>
      </c>
      <c r="B468" s="100" t="s">
        <v>3386</v>
      </c>
      <c r="C468" s="83" t="s">
        <v>2490</v>
      </c>
      <c r="D468" s="84" t="s">
        <v>1949</v>
      </c>
      <c r="E468" s="84" t="s">
        <v>1916</v>
      </c>
      <c r="F468" s="84" t="s">
        <v>185</v>
      </c>
      <c r="G468" s="101">
        <v>0.6428571428571429</v>
      </c>
      <c r="H468" s="101">
        <v>0.88888888888888884</v>
      </c>
    </row>
    <row r="469" spans="1:8" hidden="1">
      <c r="A469" s="88">
        <v>2014</v>
      </c>
      <c r="B469" s="100" t="s">
        <v>3386</v>
      </c>
      <c r="C469" s="83" t="s">
        <v>2490</v>
      </c>
      <c r="D469" s="84" t="s">
        <v>1949</v>
      </c>
      <c r="E469" s="84" t="s">
        <v>1916</v>
      </c>
      <c r="F469" s="84" t="s">
        <v>186</v>
      </c>
      <c r="G469" s="101">
        <v>0.88888888888888884</v>
      </c>
      <c r="H469" s="101">
        <v>1</v>
      </c>
    </row>
    <row r="470" spans="1:8" hidden="1">
      <c r="A470" s="88">
        <v>2014</v>
      </c>
      <c r="B470" s="100" t="s">
        <v>3386</v>
      </c>
      <c r="C470" s="83" t="s">
        <v>2490</v>
      </c>
      <c r="D470" s="84" t="s">
        <v>1949</v>
      </c>
      <c r="E470" s="84" t="s">
        <v>1916</v>
      </c>
      <c r="F470" s="84" t="s">
        <v>187</v>
      </c>
      <c r="G470" s="101">
        <v>0.23076923076923078</v>
      </c>
      <c r="H470" s="101">
        <v>1</v>
      </c>
    </row>
    <row r="471" spans="1:8" hidden="1">
      <c r="A471" s="88">
        <v>2014</v>
      </c>
      <c r="B471" s="100" t="s">
        <v>3386</v>
      </c>
      <c r="C471" s="83" t="s">
        <v>2490</v>
      </c>
      <c r="D471" s="84" t="s">
        <v>1949</v>
      </c>
      <c r="E471" s="84" t="s">
        <v>1916</v>
      </c>
      <c r="F471" s="84" t="s">
        <v>188</v>
      </c>
      <c r="G471" s="101">
        <v>0.5</v>
      </c>
      <c r="H471" s="101">
        <v>1</v>
      </c>
    </row>
    <row r="472" spans="1:8" hidden="1">
      <c r="A472" s="88">
        <v>2014</v>
      </c>
      <c r="B472" s="100" t="s">
        <v>3386</v>
      </c>
      <c r="C472" s="83" t="s">
        <v>2490</v>
      </c>
      <c r="D472" s="84" t="s">
        <v>1949</v>
      </c>
      <c r="E472" s="84" t="s">
        <v>1916</v>
      </c>
      <c r="F472" s="84" t="s">
        <v>189</v>
      </c>
      <c r="G472" s="101">
        <v>0.6</v>
      </c>
      <c r="H472" s="101">
        <v>1</v>
      </c>
    </row>
    <row r="473" spans="1:8" hidden="1">
      <c r="A473" s="88">
        <v>2014</v>
      </c>
      <c r="B473" s="100" t="s">
        <v>3386</v>
      </c>
      <c r="C473" s="83" t="s">
        <v>2490</v>
      </c>
      <c r="D473" s="84" t="s">
        <v>1949</v>
      </c>
      <c r="E473" s="84" t="s">
        <v>1916</v>
      </c>
      <c r="F473" s="84" t="s">
        <v>190</v>
      </c>
      <c r="G473" s="101">
        <v>0.32432432432432434</v>
      </c>
      <c r="H473" s="101">
        <v>1</v>
      </c>
    </row>
    <row r="474" spans="1:8" hidden="1">
      <c r="A474" s="88">
        <v>2014</v>
      </c>
      <c r="B474" s="100" t="s">
        <v>3386</v>
      </c>
      <c r="C474" s="83" t="s">
        <v>2490</v>
      </c>
      <c r="D474" s="84" t="s">
        <v>730</v>
      </c>
      <c r="E474" s="84" t="s">
        <v>234</v>
      </c>
      <c r="F474" s="84" t="s">
        <v>730</v>
      </c>
      <c r="G474" s="101">
        <v>0.70608108108108103</v>
      </c>
      <c r="H474" s="101">
        <v>0.67942583732057416</v>
      </c>
    </row>
    <row r="475" spans="1:8" hidden="1">
      <c r="A475" s="88">
        <v>2014</v>
      </c>
      <c r="B475" s="100" t="s">
        <v>3386</v>
      </c>
      <c r="C475" s="83" t="s">
        <v>2490</v>
      </c>
      <c r="D475" s="84" t="s">
        <v>730</v>
      </c>
      <c r="E475" s="84" t="s">
        <v>1916</v>
      </c>
      <c r="F475" s="84" t="s">
        <v>193</v>
      </c>
      <c r="G475" s="101">
        <v>1</v>
      </c>
      <c r="H475" s="101">
        <v>1</v>
      </c>
    </row>
    <row r="476" spans="1:8" hidden="1">
      <c r="A476" s="88">
        <v>2014</v>
      </c>
      <c r="B476" s="100" t="s">
        <v>3386</v>
      </c>
      <c r="C476" s="83" t="s">
        <v>2490</v>
      </c>
      <c r="D476" s="84" t="s">
        <v>1945</v>
      </c>
      <c r="E476" s="84" t="s">
        <v>234</v>
      </c>
      <c r="F476" s="84" t="s">
        <v>1945</v>
      </c>
      <c r="G476" s="101">
        <v>0.79411764705882348</v>
      </c>
      <c r="H476" s="101">
        <v>0.92592592592592593</v>
      </c>
    </row>
    <row r="477" spans="1:8" hidden="1">
      <c r="A477" s="88">
        <v>2014</v>
      </c>
      <c r="B477" s="100" t="s">
        <v>3386</v>
      </c>
      <c r="C477" s="83" t="s">
        <v>2490</v>
      </c>
      <c r="D477" s="84" t="s">
        <v>1945</v>
      </c>
      <c r="E477" s="84" t="s">
        <v>234</v>
      </c>
      <c r="F477" s="84" t="s">
        <v>1184</v>
      </c>
      <c r="G477" s="101">
        <v>0.85365853658536583</v>
      </c>
      <c r="H477" s="101">
        <v>0.77142857142857146</v>
      </c>
    </row>
    <row r="478" spans="1:8" hidden="1">
      <c r="A478" s="88">
        <v>2014</v>
      </c>
      <c r="B478" s="100" t="s">
        <v>3386</v>
      </c>
      <c r="C478" s="83" t="s">
        <v>2490</v>
      </c>
      <c r="D478" s="84" t="s">
        <v>1945</v>
      </c>
      <c r="E478" s="84" t="s">
        <v>234</v>
      </c>
      <c r="F478" s="84" t="s">
        <v>196</v>
      </c>
      <c r="G478" s="101">
        <v>1</v>
      </c>
      <c r="H478" s="101">
        <v>0.81818181818181823</v>
      </c>
    </row>
    <row r="479" spans="1:8" hidden="1">
      <c r="A479" s="88">
        <v>2014</v>
      </c>
      <c r="B479" s="100" t="s">
        <v>3386</v>
      </c>
      <c r="C479" s="83" t="s">
        <v>2490</v>
      </c>
      <c r="D479" s="84" t="s">
        <v>1945</v>
      </c>
      <c r="E479" s="84" t="s">
        <v>1916</v>
      </c>
      <c r="F479" s="84" t="s">
        <v>199</v>
      </c>
      <c r="G479" s="101">
        <v>1</v>
      </c>
      <c r="H479" s="101">
        <v>0.5</v>
      </c>
    </row>
    <row r="480" spans="1:8" hidden="1">
      <c r="A480" s="88">
        <v>2014</v>
      </c>
      <c r="B480" s="100" t="s">
        <v>3386</v>
      </c>
      <c r="C480" s="83" t="s">
        <v>2490</v>
      </c>
      <c r="D480" s="84" t="s">
        <v>1945</v>
      </c>
      <c r="E480" s="84" t="s">
        <v>1916</v>
      </c>
      <c r="F480" s="84" t="s">
        <v>198</v>
      </c>
      <c r="G480" s="101">
        <v>1</v>
      </c>
      <c r="H480" s="101">
        <v>1</v>
      </c>
    </row>
    <row r="481" spans="1:8" hidden="1">
      <c r="A481" s="88">
        <v>2014</v>
      </c>
      <c r="B481" s="100" t="s">
        <v>3386</v>
      </c>
      <c r="C481" s="83" t="s">
        <v>2490</v>
      </c>
      <c r="D481" s="84" t="s">
        <v>200</v>
      </c>
      <c r="E481" s="84" t="s">
        <v>1916</v>
      </c>
      <c r="F481" s="84" t="s">
        <v>202</v>
      </c>
      <c r="G481" s="101">
        <v>0.9285714285714286</v>
      </c>
      <c r="H481" s="101">
        <v>0.76923076923076927</v>
      </c>
    </row>
    <row r="482" spans="1:8" hidden="1">
      <c r="A482" s="88">
        <v>2014</v>
      </c>
      <c r="B482" s="84" t="s">
        <v>3387</v>
      </c>
      <c r="C482" s="83" t="s">
        <v>2490</v>
      </c>
      <c r="D482" s="84" t="s">
        <v>1988</v>
      </c>
      <c r="E482" s="84" t="s">
        <v>234</v>
      </c>
      <c r="F482" s="84" t="s">
        <v>700</v>
      </c>
      <c r="G482" s="101">
        <v>0.554016620498615</v>
      </c>
      <c r="H482" s="101">
        <v>0.66</v>
      </c>
    </row>
    <row r="483" spans="1:8" hidden="1">
      <c r="A483" s="88">
        <v>2014</v>
      </c>
      <c r="B483" s="84" t="s">
        <v>3387</v>
      </c>
      <c r="C483" s="83" t="s">
        <v>2490</v>
      </c>
      <c r="D483" s="84" t="s">
        <v>1988</v>
      </c>
      <c r="E483" s="84" t="s">
        <v>234</v>
      </c>
      <c r="F483" s="84" t="s">
        <v>1928</v>
      </c>
      <c r="G483" s="101">
        <v>0.84905660377358494</v>
      </c>
      <c r="H483" s="101">
        <v>0.68888888888888888</v>
      </c>
    </row>
    <row r="484" spans="1:8" hidden="1">
      <c r="A484" s="88">
        <v>2014</v>
      </c>
      <c r="B484" s="84" t="s">
        <v>3387</v>
      </c>
      <c r="C484" s="83" t="s">
        <v>2490</v>
      </c>
      <c r="D484" s="84" t="s">
        <v>1988</v>
      </c>
      <c r="E484" s="84" t="s">
        <v>1916</v>
      </c>
      <c r="F484" s="84" t="s">
        <v>9</v>
      </c>
      <c r="G484" s="101">
        <v>1</v>
      </c>
      <c r="H484" s="101">
        <v>0.88888888888888884</v>
      </c>
    </row>
    <row r="485" spans="1:8" hidden="1">
      <c r="A485" s="88">
        <v>2014</v>
      </c>
      <c r="B485" s="84" t="s">
        <v>3387</v>
      </c>
      <c r="C485" s="83" t="s">
        <v>2490</v>
      </c>
      <c r="D485" s="84" t="s">
        <v>698</v>
      </c>
      <c r="E485" s="84" t="s">
        <v>234</v>
      </c>
      <c r="F485" s="84" t="s">
        <v>1920</v>
      </c>
      <c r="G485" s="101">
        <v>0.55670103092783507</v>
      </c>
      <c r="H485" s="101">
        <v>0.92592592592592593</v>
      </c>
    </row>
    <row r="486" spans="1:8" hidden="1">
      <c r="A486" s="88">
        <v>2014</v>
      </c>
      <c r="B486" s="84" t="s">
        <v>3387</v>
      </c>
      <c r="C486" s="83" t="s">
        <v>2490</v>
      </c>
      <c r="D486" s="84" t="s">
        <v>698</v>
      </c>
      <c r="E486" s="84" t="s">
        <v>234</v>
      </c>
      <c r="F486" s="84" t="s">
        <v>1921</v>
      </c>
      <c r="G486" s="101">
        <v>0.64634146341463417</v>
      </c>
      <c r="H486" s="101">
        <v>0.80188679245283023</v>
      </c>
    </row>
    <row r="487" spans="1:8" hidden="1">
      <c r="A487" s="88">
        <v>2014</v>
      </c>
      <c r="B487" s="84" t="s">
        <v>3387</v>
      </c>
      <c r="C487" s="83" t="s">
        <v>2490</v>
      </c>
      <c r="D487" s="84" t="s">
        <v>698</v>
      </c>
      <c r="E487" s="84" t="s">
        <v>234</v>
      </c>
      <c r="F487" s="84" t="s">
        <v>1933</v>
      </c>
      <c r="G487" s="101">
        <v>0.32369942196531792</v>
      </c>
      <c r="H487" s="101">
        <v>0.8928571428571429</v>
      </c>
    </row>
    <row r="488" spans="1:8" hidden="1">
      <c r="A488" s="88">
        <v>2014</v>
      </c>
      <c r="B488" s="84" t="s">
        <v>3387</v>
      </c>
      <c r="C488" s="83" t="s">
        <v>2490</v>
      </c>
      <c r="D488" s="84" t="s">
        <v>698</v>
      </c>
      <c r="E488" s="84" t="s">
        <v>1916</v>
      </c>
      <c r="F488" s="84" t="s">
        <v>15</v>
      </c>
      <c r="G488" s="101">
        <v>1</v>
      </c>
      <c r="H488" s="101">
        <v>0.875</v>
      </c>
    </row>
    <row r="489" spans="1:8" hidden="1">
      <c r="A489" s="88">
        <v>2014</v>
      </c>
      <c r="B489" s="84" t="s">
        <v>3387</v>
      </c>
      <c r="C489" s="83" t="s">
        <v>2490</v>
      </c>
      <c r="D489" s="84" t="s">
        <v>698</v>
      </c>
      <c r="E489" s="84" t="s">
        <v>1916</v>
      </c>
      <c r="F489" s="84" t="s">
        <v>17</v>
      </c>
      <c r="G489" s="101">
        <v>1</v>
      </c>
      <c r="H489" s="101">
        <v>1</v>
      </c>
    </row>
    <row r="490" spans="1:8" hidden="1">
      <c r="A490" s="88">
        <v>2014</v>
      </c>
      <c r="B490" s="84" t="s">
        <v>3387</v>
      </c>
      <c r="C490" s="83" t="s">
        <v>2490</v>
      </c>
      <c r="D490" s="84" t="s">
        <v>1987</v>
      </c>
      <c r="E490" s="84" t="s">
        <v>234</v>
      </c>
      <c r="F490" s="84" t="s">
        <v>1922</v>
      </c>
      <c r="G490" s="101">
        <v>1</v>
      </c>
      <c r="H490" s="101">
        <v>0</v>
      </c>
    </row>
    <row r="491" spans="1:8" hidden="1">
      <c r="A491" s="88">
        <v>2014</v>
      </c>
      <c r="B491" s="84" t="s">
        <v>3387</v>
      </c>
      <c r="C491" s="83" t="s">
        <v>2490</v>
      </c>
      <c r="D491" s="84" t="s">
        <v>1987</v>
      </c>
      <c r="E491" s="84" t="s">
        <v>234</v>
      </c>
      <c r="F491" s="84" t="s">
        <v>1923</v>
      </c>
      <c r="G491" s="101">
        <v>0.85526315789473684</v>
      </c>
      <c r="H491" s="101">
        <v>0.63076923076923075</v>
      </c>
    </row>
    <row r="492" spans="1:8" hidden="1">
      <c r="A492" s="88">
        <v>2014</v>
      </c>
      <c r="B492" s="84" t="s">
        <v>3387</v>
      </c>
      <c r="C492" s="83" t="s">
        <v>2490</v>
      </c>
      <c r="D492" s="84" t="s">
        <v>1987</v>
      </c>
      <c r="E492" s="84" t="s">
        <v>234</v>
      </c>
      <c r="F492" s="84" t="s">
        <v>1940</v>
      </c>
      <c r="G492" s="101">
        <v>0.8666666666666667</v>
      </c>
      <c r="H492" s="101">
        <v>0.53846153846153844</v>
      </c>
    </row>
    <row r="493" spans="1:8" hidden="1">
      <c r="A493" s="88">
        <v>2014</v>
      </c>
      <c r="B493" s="84" t="s">
        <v>3387</v>
      </c>
      <c r="C493" s="83" t="s">
        <v>2490</v>
      </c>
      <c r="D493" s="84" t="s">
        <v>1987</v>
      </c>
      <c r="E493" s="84" t="s">
        <v>234</v>
      </c>
      <c r="F493" s="84" t="s">
        <v>1941</v>
      </c>
      <c r="G493" s="101">
        <v>0.94827586206896552</v>
      </c>
      <c r="H493" s="101">
        <v>0.87272727272727268</v>
      </c>
    </row>
    <row r="494" spans="1:8" hidden="1">
      <c r="A494" s="88">
        <v>2014</v>
      </c>
      <c r="B494" s="84" t="s">
        <v>3387</v>
      </c>
      <c r="C494" s="83" t="s">
        <v>2490</v>
      </c>
      <c r="D494" s="84" t="s">
        <v>1987</v>
      </c>
      <c r="E494" s="84" t="s">
        <v>234</v>
      </c>
      <c r="F494" s="84" t="s">
        <v>1942</v>
      </c>
      <c r="G494" s="101">
        <v>0.6767676767676768</v>
      </c>
      <c r="H494" s="101">
        <v>0.68656716417910446</v>
      </c>
    </row>
    <row r="495" spans="1:8" hidden="1">
      <c r="A495" s="88">
        <v>2014</v>
      </c>
      <c r="B495" s="84" t="s">
        <v>3387</v>
      </c>
      <c r="C495" s="83" t="s">
        <v>2490</v>
      </c>
      <c r="D495" s="84" t="s">
        <v>1987</v>
      </c>
      <c r="E495" s="84" t="s">
        <v>1916</v>
      </c>
      <c r="F495" s="84" t="s">
        <v>30</v>
      </c>
      <c r="G495" s="101">
        <v>1</v>
      </c>
      <c r="H495" s="101">
        <v>0.7</v>
      </c>
    </row>
    <row r="496" spans="1:8" hidden="1">
      <c r="A496" s="88">
        <v>2014</v>
      </c>
      <c r="B496" s="84" t="s">
        <v>3387</v>
      </c>
      <c r="C496" s="83" t="s">
        <v>2490</v>
      </c>
      <c r="D496" s="84" t="s">
        <v>1987</v>
      </c>
      <c r="E496" s="84" t="s">
        <v>1916</v>
      </c>
      <c r="F496" s="84" t="s">
        <v>24</v>
      </c>
      <c r="G496" s="101">
        <v>1</v>
      </c>
      <c r="H496" s="101">
        <v>1</v>
      </c>
    </row>
    <row r="497" spans="1:8" hidden="1">
      <c r="A497" s="88">
        <v>2014</v>
      </c>
      <c r="B497" s="84" t="s">
        <v>3387</v>
      </c>
      <c r="C497" s="83" t="s">
        <v>2490</v>
      </c>
      <c r="D497" s="84" t="s">
        <v>1987</v>
      </c>
      <c r="E497" s="84" t="s">
        <v>1916</v>
      </c>
      <c r="F497" s="84" t="s">
        <v>27</v>
      </c>
      <c r="G497" s="101">
        <v>0.94117647058823528</v>
      </c>
      <c r="H497" s="101">
        <v>0.9375</v>
      </c>
    </row>
    <row r="498" spans="1:8" hidden="1">
      <c r="A498" s="88">
        <v>2014</v>
      </c>
      <c r="B498" s="84" t="s">
        <v>3387</v>
      </c>
      <c r="C498" s="83" t="s">
        <v>2490</v>
      </c>
      <c r="D498" s="84" t="s">
        <v>1987</v>
      </c>
      <c r="E498" s="84" t="s">
        <v>1916</v>
      </c>
      <c r="F498" s="84" t="s">
        <v>28</v>
      </c>
      <c r="G498" s="101">
        <v>0.89473684210526316</v>
      </c>
      <c r="H498" s="101">
        <v>1</v>
      </c>
    </row>
    <row r="499" spans="1:8" hidden="1">
      <c r="A499" s="88">
        <v>2014</v>
      </c>
      <c r="B499" s="84" t="s">
        <v>3387</v>
      </c>
      <c r="C499" s="83" t="s">
        <v>2490</v>
      </c>
      <c r="D499" s="84" t="s">
        <v>1987</v>
      </c>
      <c r="E499" s="84" t="s">
        <v>1916</v>
      </c>
      <c r="F499" s="84" t="s">
        <v>29</v>
      </c>
      <c r="G499" s="101">
        <v>0.7</v>
      </c>
      <c r="H499" s="101">
        <v>0.7142857142857143</v>
      </c>
    </row>
    <row r="500" spans="1:8" hidden="1">
      <c r="A500" s="88">
        <v>2014</v>
      </c>
      <c r="B500" s="84" t="s">
        <v>3387</v>
      </c>
      <c r="C500" s="83" t="s">
        <v>2490</v>
      </c>
      <c r="D500" s="84" t="s">
        <v>2496</v>
      </c>
      <c r="E500" s="84" t="s">
        <v>234</v>
      </c>
      <c r="F500" s="84" t="s">
        <v>1919</v>
      </c>
      <c r="G500" s="101">
        <v>0.59369202226345086</v>
      </c>
      <c r="H500" s="101">
        <v>0.671875</v>
      </c>
    </row>
    <row r="501" spans="1:8" hidden="1">
      <c r="A501" s="88">
        <v>2014</v>
      </c>
      <c r="B501" s="84" t="s">
        <v>3387</v>
      </c>
      <c r="C501" s="83" t="s">
        <v>2490</v>
      </c>
      <c r="D501" s="84" t="s">
        <v>2496</v>
      </c>
      <c r="E501" s="84" t="s">
        <v>234</v>
      </c>
      <c r="F501" s="84" t="s">
        <v>1926</v>
      </c>
      <c r="G501" s="101">
        <v>0.72448979591836737</v>
      </c>
      <c r="H501" s="101">
        <v>0.80281690140845074</v>
      </c>
    </row>
    <row r="502" spans="1:8" hidden="1">
      <c r="A502" s="88">
        <v>2014</v>
      </c>
      <c r="B502" s="84" t="s">
        <v>3387</v>
      </c>
      <c r="C502" s="83" t="s">
        <v>2490</v>
      </c>
      <c r="D502" s="84" t="s">
        <v>2496</v>
      </c>
      <c r="E502" s="84" t="s">
        <v>234</v>
      </c>
      <c r="F502" s="84" t="s">
        <v>1930</v>
      </c>
      <c r="G502" s="101">
        <v>0.8719211822660099</v>
      </c>
      <c r="H502" s="101">
        <v>0.49152542372881358</v>
      </c>
    </row>
    <row r="503" spans="1:8" hidden="1">
      <c r="A503" s="88">
        <v>2014</v>
      </c>
      <c r="B503" s="84" t="s">
        <v>3387</v>
      </c>
      <c r="C503" s="83" t="s">
        <v>2490</v>
      </c>
      <c r="D503" s="84" t="s">
        <v>2496</v>
      </c>
      <c r="E503" s="84" t="s">
        <v>1916</v>
      </c>
      <c r="F503" s="84" t="s">
        <v>1185</v>
      </c>
      <c r="G503" s="101">
        <v>0.83333333333333337</v>
      </c>
      <c r="H503" s="101">
        <v>0.7</v>
      </c>
    </row>
    <row r="504" spans="1:8" hidden="1">
      <c r="A504" s="88">
        <v>2014</v>
      </c>
      <c r="B504" s="84" t="s">
        <v>3387</v>
      </c>
      <c r="C504" s="83" t="s">
        <v>2490</v>
      </c>
      <c r="D504" s="84" t="s">
        <v>2496</v>
      </c>
      <c r="E504" s="84" t="s">
        <v>1916</v>
      </c>
      <c r="F504" s="84" t="s">
        <v>35</v>
      </c>
      <c r="G504" s="101">
        <v>0.72972972972972971</v>
      </c>
      <c r="H504" s="101">
        <v>0.90740740740740744</v>
      </c>
    </row>
    <row r="505" spans="1:8" hidden="1">
      <c r="A505" s="88">
        <v>2014</v>
      </c>
      <c r="B505" s="84" t="s">
        <v>3387</v>
      </c>
      <c r="C505" s="83" t="s">
        <v>2490</v>
      </c>
      <c r="D505" s="84" t="s">
        <v>2496</v>
      </c>
      <c r="E505" s="84" t="s">
        <v>1916</v>
      </c>
      <c r="F505" s="84" t="s">
        <v>36</v>
      </c>
      <c r="G505" s="101">
        <v>0.52222222222222225</v>
      </c>
      <c r="H505" s="101">
        <v>0.86170212765957444</v>
      </c>
    </row>
    <row r="506" spans="1:8" hidden="1">
      <c r="A506" s="88">
        <v>2014</v>
      </c>
      <c r="B506" s="84" t="s">
        <v>3387</v>
      </c>
      <c r="C506" s="83" t="s">
        <v>2490</v>
      </c>
      <c r="D506" s="84" t="s">
        <v>2496</v>
      </c>
      <c r="E506" s="84" t="s">
        <v>1916</v>
      </c>
      <c r="F506" s="84" t="s">
        <v>37</v>
      </c>
      <c r="G506" s="101">
        <v>0.95238095238095233</v>
      </c>
      <c r="H506" s="101">
        <v>0.85</v>
      </c>
    </row>
    <row r="507" spans="1:8" hidden="1">
      <c r="A507" s="88">
        <v>2014</v>
      </c>
      <c r="B507" s="84" t="s">
        <v>3387</v>
      </c>
      <c r="C507" s="83" t="s">
        <v>2490</v>
      </c>
      <c r="D507" s="84" t="s">
        <v>2496</v>
      </c>
      <c r="E507" s="84" t="s">
        <v>1916</v>
      </c>
      <c r="F507" s="84" t="s">
        <v>38</v>
      </c>
      <c r="G507" s="101">
        <v>1</v>
      </c>
      <c r="H507" s="101">
        <v>0.6428571428571429</v>
      </c>
    </row>
    <row r="508" spans="1:8" hidden="1">
      <c r="A508" s="88">
        <v>2014</v>
      </c>
      <c r="B508" s="84" t="s">
        <v>3387</v>
      </c>
      <c r="C508" s="83" t="s">
        <v>2490</v>
      </c>
      <c r="D508" s="84" t="s">
        <v>2496</v>
      </c>
      <c r="E508" s="84" t="s">
        <v>1916</v>
      </c>
      <c r="F508" s="84" t="s">
        <v>39</v>
      </c>
      <c r="G508" s="101">
        <v>0.84</v>
      </c>
      <c r="H508" s="101">
        <v>0.80952380952380953</v>
      </c>
    </row>
    <row r="509" spans="1:8" hidden="1">
      <c r="A509" s="88">
        <v>2014</v>
      </c>
      <c r="B509" s="84" t="s">
        <v>3387</v>
      </c>
      <c r="C509" s="83" t="s">
        <v>2490</v>
      </c>
      <c r="D509" s="84" t="s">
        <v>2496</v>
      </c>
      <c r="E509" s="84" t="s">
        <v>1916</v>
      </c>
      <c r="F509" s="84" t="s">
        <v>40</v>
      </c>
      <c r="G509" s="101">
        <v>0.91666666666666663</v>
      </c>
      <c r="H509" s="101">
        <v>0.66666666666666663</v>
      </c>
    </row>
    <row r="510" spans="1:8" hidden="1">
      <c r="A510" s="88">
        <v>2014</v>
      </c>
      <c r="B510" s="84" t="s">
        <v>3387</v>
      </c>
      <c r="C510" s="83" t="s">
        <v>2490</v>
      </c>
      <c r="D510" s="84" t="s">
        <v>2496</v>
      </c>
      <c r="E510" s="84" t="s">
        <v>1916</v>
      </c>
      <c r="F510" s="84" t="s">
        <v>41</v>
      </c>
      <c r="G510" s="101">
        <v>0.8571428571428571</v>
      </c>
      <c r="H510" s="101">
        <v>0.55555555555555558</v>
      </c>
    </row>
    <row r="511" spans="1:8" hidden="1">
      <c r="A511" s="88">
        <v>2014</v>
      </c>
      <c r="B511" s="84" t="s">
        <v>3387</v>
      </c>
      <c r="C511" s="83" t="s">
        <v>2490</v>
      </c>
      <c r="D511" s="84" t="s">
        <v>2496</v>
      </c>
      <c r="E511" s="84" t="s">
        <v>1916</v>
      </c>
      <c r="F511" s="84" t="s">
        <v>42</v>
      </c>
      <c r="G511" s="101">
        <v>0.62857142857142856</v>
      </c>
      <c r="H511" s="101">
        <v>0.86363636363636365</v>
      </c>
    </row>
    <row r="512" spans="1:8" hidden="1">
      <c r="A512" s="88">
        <v>2014</v>
      </c>
      <c r="B512" s="84" t="s">
        <v>3387</v>
      </c>
      <c r="C512" s="83" t="s">
        <v>2490</v>
      </c>
      <c r="D512" s="84" t="s">
        <v>2496</v>
      </c>
      <c r="E512" s="84" t="s">
        <v>1916</v>
      </c>
      <c r="F512" s="84" t="s">
        <v>43</v>
      </c>
      <c r="G512" s="101">
        <v>0.90909090909090906</v>
      </c>
      <c r="H512" s="101">
        <v>0.8</v>
      </c>
    </row>
    <row r="513" spans="1:8" hidden="1">
      <c r="A513" s="88">
        <v>2014</v>
      </c>
      <c r="B513" s="84" t="s">
        <v>3387</v>
      </c>
      <c r="C513" s="83" t="s">
        <v>2490</v>
      </c>
      <c r="D513" s="84" t="s">
        <v>2496</v>
      </c>
      <c r="E513" s="84" t="s">
        <v>1916</v>
      </c>
      <c r="F513" s="84" t="s">
        <v>44</v>
      </c>
      <c r="G513" s="101">
        <v>0.76923076923076927</v>
      </c>
      <c r="H513" s="101">
        <v>0.7</v>
      </c>
    </row>
    <row r="514" spans="1:8" hidden="1">
      <c r="A514" s="88">
        <v>2014</v>
      </c>
      <c r="B514" s="84" t="s">
        <v>3387</v>
      </c>
      <c r="C514" s="83" t="s">
        <v>2490</v>
      </c>
      <c r="D514" s="84" t="s">
        <v>2496</v>
      </c>
      <c r="E514" s="84" t="s">
        <v>1916</v>
      </c>
      <c r="F514" s="84" t="s">
        <v>45</v>
      </c>
      <c r="G514" s="101">
        <v>1</v>
      </c>
      <c r="H514" s="101">
        <v>0.8</v>
      </c>
    </row>
    <row r="515" spans="1:8" hidden="1">
      <c r="A515" s="88">
        <v>2014</v>
      </c>
      <c r="B515" s="84" t="s">
        <v>3387</v>
      </c>
      <c r="C515" s="83" t="s">
        <v>2490</v>
      </c>
      <c r="D515" s="84" t="s">
        <v>2496</v>
      </c>
      <c r="E515" s="84" t="s">
        <v>1916</v>
      </c>
      <c r="F515" s="84" t="s">
        <v>46</v>
      </c>
      <c r="G515" s="101">
        <v>1</v>
      </c>
      <c r="H515" s="101">
        <v>0.8571428571428571</v>
      </c>
    </row>
    <row r="516" spans="1:8" hidden="1">
      <c r="A516" s="88">
        <v>2014</v>
      </c>
      <c r="B516" s="84" t="s">
        <v>3387</v>
      </c>
      <c r="C516" s="83" t="s">
        <v>2490</v>
      </c>
      <c r="D516" s="84" t="s">
        <v>2496</v>
      </c>
      <c r="E516" s="84" t="s">
        <v>1916</v>
      </c>
      <c r="F516" s="84" t="s">
        <v>47</v>
      </c>
      <c r="G516" s="101">
        <v>0.40259740259740262</v>
      </c>
      <c r="H516" s="101">
        <v>0.83870967741935487</v>
      </c>
    </row>
    <row r="517" spans="1:8" hidden="1">
      <c r="A517" s="88">
        <v>2014</v>
      </c>
      <c r="B517" s="84" t="s">
        <v>3387</v>
      </c>
      <c r="C517" s="83" t="s">
        <v>2490</v>
      </c>
      <c r="D517" s="84" t="s">
        <v>2496</v>
      </c>
      <c r="E517" s="84" t="s">
        <v>1916</v>
      </c>
      <c r="F517" s="84" t="s">
        <v>49</v>
      </c>
      <c r="G517" s="101">
        <v>0.69565217391304346</v>
      </c>
      <c r="H517" s="101">
        <v>0.875</v>
      </c>
    </row>
    <row r="518" spans="1:8" hidden="1">
      <c r="A518" s="88">
        <v>2014</v>
      </c>
      <c r="B518" s="84" t="s">
        <v>3387</v>
      </c>
      <c r="C518" s="83" t="s">
        <v>2490</v>
      </c>
      <c r="D518" s="84" t="s">
        <v>2497</v>
      </c>
      <c r="E518" s="84" t="s">
        <v>234</v>
      </c>
      <c r="F518" s="84" t="s">
        <v>1927</v>
      </c>
      <c r="G518" s="101">
        <v>0.4989561586638831</v>
      </c>
      <c r="H518" s="101">
        <v>0.54811715481171552</v>
      </c>
    </row>
    <row r="519" spans="1:8" hidden="1">
      <c r="A519" s="88">
        <v>2014</v>
      </c>
      <c r="B519" s="84" t="s">
        <v>3387</v>
      </c>
      <c r="C519" s="83" t="s">
        <v>2490</v>
      </c>
      <c r="D519" s="84" t="s">
        <v>2497</v>
      </c>
      <c r="E519" s="84" t="s">
        <v>1916</v>
      </c>
      <c r="F519" s="84" t="s">
        <v>71</v>
      </c>
      <c r="G519" s="101">
        <v>1</v>
      </c>
      <c r="H519" s="101">
        <v>0.875</v>
      </c>
    </row>
    <row r="520" spans="1:8" hidden="1">
      <c r="A520" s="88">
        <v>2014</v>
      </c>
      <c r="B520" s="84" t="s">
        <v>3387</v>
      </c>
      <c r="C520" s="83" t="s">
        <v>2490</v>
      </c>
      <c r="D520" s="84" t="s">
        <v>2497</v>
      </c>
      <c r="E520" s="84" t="s">
        <v>1916</v>
      </c>
      <c r="F520" s="84" t="s">
        <v>54</v>
      </c>
      <c r="G520" s="101">
        <v>0.58333333333333337</v>
      </c>
      <c r="H520" s="101">
        <v>0.95238095238095233</v>
      </c>
    </row>
    <row r="521" spans="1:8" hidden="1">
      <c r="A521" s="88">
        <v>2014</v>
      </c>
      <c r="B521" s="84" t="s">
        <v>3387</v>
      </c>
      <c r="C521" s="83" t="s">
        <v>2490</v>
      </c>
      <c r="D521" s="84" t="s">
        <v>2497</v>
      </c>
      <c r="E521" s="84" t="s">
        <v>1916</v>
      </c>
      <c r="F521" s="84" t="s">
        <v>55</v>
      </c>
      <c r="G521" s="101">
        <v>0.86</v>
      </c>
      <c r="H521" s="101">
        <v>0.86046511627906974</v>
      </c>
    </row>
    <row r="522" spans="1:8" hidden="1">
      <c r="A522" s="88">
        <v>2014</v>
      </c>
      <c r="B522" s="84" t="s">
        <v>3387</v>
      </c>
      <c r="C522" s="83" t="s">
        <v>2490</v>
      </c>
      <c r="D522" s="84" t="s">
        <v>2497</v>
      </c>
      <c r="E522" s="84" t="s">
        <v>1916</v>
      </c>
      <c r="F522" s="84" t="s">
        <v>57</v>
      </c>
      <c r="G522" s="101">
        <v>1</v>
      </c>
      <c r="H522" s="101">
        <v>0.75</v>
      </c>
    </row>
    <row r="523" spans="1:8" hidden="1">
      <c r="A523" s="88">
        <v>2014</v>
      </c>
      <c r="B523" s="84" t="s">
        <v>3387</v>
      </c>
      <c r="C523" s="83" t="s">
        <v>2490</v>
      </c>
      <c r="D523" s="84" t="s">
        <v>2497</v>
      </c>
      <c r="E523" s="84" t="s">
        <v>1916</v>
      </c>
      <c r="F523" s="84" t="s">
        <v>58</v>
      </c>
      <c r="G523" s="101">
        <v>0.93333333333333335</v>
      </c>
      <c r="H523" s="101">
        <v>0.7857142857142857</v>
      </c>
    </row>
    <row r="524" spans="1:8" hidden="1">
      <c r="A524" s="88">
        <v>2014</v>
      </c>
      <c r="B524" s="84" t="s">
        <v>3387</v>
      </c>
      <c r="C524" s="83" t="s">
        <v>2490</v>
      </c>
      <c r="D524" s="84" t="s">
        <v>2497</v>
      </c>
      <c r="E524" s="84" t="s">
        <v>1916</v>
      </c>
      <c r="F524" s="84" t="s">
        <v>59</v>
      </c>
      <c r="G524" s="101">
        <v>1</v>
      </c>
      <c r="H524" s="101">
        <v>1</v>
      </c>
    </row>
    <row r="525" spans="1:8" hidden="1">
      <c r="A525" s="88">
        <v>2014</v>
      </c>
      <c r="B525" s="84" t="s">
        <v>3387</v>
      </c>
      <c r="C525" s="83" t="s">
        <v>2490</v>
      </c>
      <c r="D525" s="84" t="s">
        <v>2497</v>
      </c>
      <c r="E525" s="84" t="s">
        <v>1916</v>
      </c>
      <c r="F525" s="84" t="s">
        <v>60</v>
      </c>
      <c r="G525" s="101">
        <v>1</v>
      </c>
      <c r="H525" s="101">
        <v>1</v>
      </c>
    </row>
    <row r="526" spans="1:8" hidden="1">
      <c r="A526" s="88">
        <v>2014</v>
      </c>
      <c r="B526" s="84" t="s">
        <v>3387</v>
      </c>
      <c r="C526" s="83" t="s">
        <v>2490</v>
      </c>
      <c r="D526" s="84" t="s">
        <v>2497</v>
      </c>
      <c r="E526" s="84" t="s">
        <v>1916</v>
      </c>
      <c r="F526" s="84" t="s">
        <v>61</v>
      </c>
      <c r="G526" s="101">
        <v>1</v>
      </c>
      <c r="H526" s="101">
        <v>1</v>
      </c>
    </row>
    <row r="527" spans="1:8" hidden="1">
      <c r="A527" s="88">
        <v>2014</v>
      </c>
      <c r="B527" s="84" t="s">
        <v>3387</v>
      </c>
      <c r="C527" s="83" t="s">
        <v>2490</v>
      </c>
      <c r="D527" s="84" t="s">
        <v>2497</v>
      </c>
      <c r="E527" s="84" t="s">
        <v>1916</v>
      </c>
      <c r="F527" s="84" t="s">
        <v>63</v>
      </c>
      <c r="G527" s="101">
        <v>0.73333333333333328</v>
      </c>
      <c r="H527" s="101">
        <v>0.90909090909090906</v>
      </c>
    </row>
    <row r="528" spans="1:8" hidden="1">
      <c r="A528" s="88">
        <v>2014</v>
      </c>
      <c r="B528" s="84" t="s">
        <v>3387</v>
      </c>
      <c r="C528" s="83" t="s">
        <v>2490</v>
      </c>
      <c r="D528" s="84" t="s">
        <v>2497</v>
      </c>
      <c r="E528" s="84" t="s">
        <v>1916</v>
      </c>
      <c r="F528" s="84" t="s">
        <v>66</v>
      </c>
      <c r="G528" s="101">
        <v>1</v>
      </c>
      <c r="H528" s="101">
        <v>0.5</v>
      </c>
    </row>
    <row r="529" spans="1:8" hidden="1">
      <c r="A529" s="88">
        <v>2014</v>
      </c>
      <c r="B529" s="84" t="s">
        <v>3387</v>
      </c>
      <c r="C529" s="83" t="s">
        <v>2490</v>
      </c>
      <c r="D529" s="84" t="s">
        <v>2497</v>
      </c>
      <c r="E529" s="84" t="s">
        <v>1916</v>
      </c>
      <c r="F529" s="84" t="s">
        <v>70</v>
      </c>
      <c r="G529" s="101">
        <v>1</v>
      </c>
      <c r="H529" s="101">
        <v>1</v>
      </c>
    </row>
    <row r="530" spans="1:8" hidden="1">
      <c r="A530" s="88">
        <v>2014</v>
      </c>
      <c r="B530" s="84" t="s">
        <v>3387</v>
      </c>
      <c r="C530" s="83" t="s">
        <v>2490</v>
      </c>
      <c r="D530" s="84" t="s">
        <v>2499</v>
      </c>
      <c r="E530" s="84" t="s">
        <v>234</v>
      </c>
      <c r="F530" s="84" t="s">
        <v>1924</v>
      </c>
      <c r="G530" s="101">
        <v>0.85333333333333339</v>
      </c>
      <c r="H530" s="101">
        <v>0.671875</v>
      </c>
    </row>
    <row r="531" spans="1:8" hidden="1">
      <c r="A531" s="88">
        <v>2014</v>
      </c>
      <c r="B531" s="84" t="s">
        <v>3387</v>
      </c>
      <c r="C531" s="83" t="s">
        <v>2490</v>
      </c>
      <c r="D531" s="84" t="s">
        <v>2499</v>
      </c>
      <c r="E531" s="84" t="s">
        <v>234</v>
      </c>
      <c r="F531" s="84" t="s">
        <v>1943</v>
      </c>
      <c r="G531" s="101">
        <v>0.74683544303797467</v>
      </c>
      <c r="H531" s="101">
        <v>0.68644067796610164</v>
      </c>
    </row>
    <row r="532" spans="1:8" hidden="1">
      <c r="A532" s="88">
        <v>2014</v>
      </c>
      <c r="B532" s="84" t="s">
        <v>3387</v>
      </c>
      <c r="C532" s="83" t="s">
        <v>2490</v>
      </c>
      <c r="D532" s="84" t="s">
        <v>2499</v>
      </c>
      <c r="E532" s="84" t="s">
        <v>1916</v>
      </c>
      <c r="F532" s="84" t="s">
        <v>74</v>
      </c>
      <c r="G532" s="101">
        <v>1</v>
      </c>
      <c r="H532" s="101">
        <v>0.92</v>
      </c>
    </row>
    <row r="533" spans="1:8" hidden="1">
      <c r="A533" s="88">
        <v>2014</v>
      </c>
      <c r="B533" s="84" t="s">
        <v>3387</v>
      </c>
      <c r="C533" s="83" t="s">
        <v>2490</v>
      </c>
      <c r="D533" s="84" t="s">
        <v>2499</v>
      </c>
      <c r="E533" s="84" t="s">
        <v>1916</v>
      </c>
      <c r="F533" s="84" t="s">
        <v>75</v>
      </c>
      <c r="G533" s="101">
        <v>1</v>
      </c>
      <c r="H533" s="101">
        <v>0.73684210526315785</v>
      </c>
    </row>
    <row r="534" spans="1:8" hidden="1">
      <c r="A534" s="88">
        <v>2014</v>
      </c>
      <c r="B534" s="84" t="s">
        <v>3387</v>
      </c>
      <c r="C534" s="83" t="s">
        <v>2490</v>
      </c>
      <c r="D534" s="84" t="s">
        <v>2499</v>
      </c>
      <c r="E534" s="84" t="s">
        <v>1916</v>
      </c>
      <c r="F534" s="84" t="s">
        <v>76</v>
      </c>
      <c r="G534" s="101">
        <v>1</v>
      </c>
      <c r="H534" s="101">
        <v>0.8</v>
      </c>
    </row>
    <row r="535" spans="1:8" hidden="1">
      <c r="A535" s="88">
        <v>2014</v>
      </c>
      <c r="B535" s="84" t="s">
        <v>3387</v>
      </c>
      <c r="C535" s="83" t="s">
        <v>2490</v>
      </c>
      <c r="D535" s="84" t="s">
        <v>2499</v>
      </c>
      <c r="E535" s="84" t="s">
        <v>1916</v>
      </c>
      <c r="F535" s="84" t="s">
        <v>78</v>
      </c>
      <c r="G535" s="101">
        <v>1</v>
      </c>
      <c r="H535" s="101">
        <v>0.76923076923076927</v>
      </c>
    </row>
    <row r="536" spans="1:8" hidden="1">
      <c r="A536" s="88">
        <v>2014</v>
      </c>
      <c r="B536" s="84" t="s">
        <v>3387</v>
      </c>
      <c r="C536" s="83" t="s">
        <v>2490</v>
      </c>
      <c r="D536" s="84" t="s">
        <v>2499</v>
      </c>
      <c r="E536" s="84" t="s">
        <v>1916</v>
      </c>
      <c r="F536" s="84" t="s">
        <v>79</v>
      </c>
      <c r="G536" s="101">
        <v>0.875</v>
      </c>
      <c r="H536" s="101">
        <v>0.7142857142857143</v>
      </c>
    </row>
    <row r="537" spans="1:8" hidden="1">
      <c r="A537" s="88">
        <v>2014</v>
      </c>
      <c r="B537" s="84" t="s">
        <v>3387</v>
      </c>
      <c r="C537" s="83" t="s">
        <v>2490</v>
      </c>
      <c r="D537" s="84" t="s">
        <v>2499</v>
      </c>
      <c r="E537" s="84" t="s">
        <v>1916</v>
      </c>
      <c r="F537" s="84" t="s">
        <v>81</v>
      </c>
      <c r="G537" s="101">
        <v>1</v>
      </c>
      <c r="H537" s="101">
        <v>0.6</v>
      </c>
    </row>
    <row r="538" spans="1:8" hidden="1">
      <c r="A538" s="88">
        <v>2014</v>
      </c>
      <c r="B538" s="84" t="s">
        <v>3387</v>
      </c>
      <c r="C538" s="83" t="s">
        <v>2490</v>
      </c>
      <c r="D538" s="84" t="s">
        <v>2499</v>
      </c>
      <c r="E538" s="84" t="s">
        <v>1916</v>
      </c>
      <c r="F538" s="84" t="s">
        <v>82</v>
      </c>
      <c r="G538" s="101">
        <v>0.92307692307692313</v>
      </c>
      <c r="H538" s="101">
        <v>0.91666666666666663</v>
      </c>
    </row>
    <row r="539" spans="1:8" hidden="1">
      <c r="A539" s="88">
        <v>2014</v>
      </c>
      <c r="B539" s="84" t="s">
        <v>3387</v>
      </c>
      <c r="C539" s="83" t="s">
        <v>2490</v>
      </c>
      <c r="D539" s="84" t="s">
        <v>3382</v>
      </c>
      <c r="E539" s="84" t="s">
        <v>234</v>
      </c>
      <c r="F539" s="84" t="s">
        <v>722</v>
      </c>
      <c r="G539" s="101">
        <v>0.67469879518072284</v>
      </c>
      <c r="H539" s="101">
        <v>0.6785714285714286</v>
      </c>
    </row>
    <row r="540" spans="1:8" hidden="1">
      <c r="A540" s="88">
        <v>2014</v>
      </c>
      <c r="B540" s="84" t="s">
        <v>3387</v>
      </c>
      <c r="C540" s="83" t="s">
        <v>2490</v>
      </c>
      <c r="D540" s="84" t="s">
        <v>3382</v>
      </c>
      <c r="E540" s="84" t="s">
        <v>234</v>
      </c>
      <c r="F540" s="84" t="s">
        <v>1932</v>
      </c>
      <c r="G540" s="101">
        <v>0.71739130434782605</v>
      </c>
      <c r="H540" s="101">
        <v>0.74242424242424243</v>
      </c>
    </row>
    <row r="541" spans="1:8" hidden="1">
      <c r="A541" s="88">
        <v>2014</v>
      </c>
      <c r="B541" s="84" t="s">
        <v>3387</v>
      </c>
      <c r="C541" s="83" t="s">
        <v>2490</v>
      </c>
      <c r="D541" s="84" t="s">
        <v>3382</v>
      </c>
      <c r="E541" s="84" t="s">
        <v>234</v>
      </c>
      <c r="F541" s="84" t="s">
        <v>1935</v>
      </c>
      <c r="G541" s="101">
        <v>0.90625</v>
      </c>
      <c r="H541" s="101">
        <v>0.65517241379310343</v>
      </c>
    </row>
    <row r="542" spans="1:8" hidden="1">
      <c r="A542" s="88">
        <v>2014</v>
      </c>
      <c r="B542" s="84" t="s">
        <v>3387</v>
      </c>
      <c r="C542" s="83" t="s">
        <v>2490</v>
      </c>
      <c r="D542" s="84" t="s">
        <v>3382</v>
      </c>
      <c r="E542" s="84" t="s">
        <v>234</v>
      </c>
      <c r="F542" s="84" t="s">
        <v>1944</v>
      </c>
      <c r="G542" s="101">
        <v>0.83333333333333337</v>
      </c>
      <c r="H542" s="101">
        <v>0.8</v>
      </c>
    </row>
    <row r="543" spans="1:8" hidden="1">
      <c r="A543" s="88">
        <v>2014</v>
      </c>
      <c r="B543" s="84" t="s">
        <v>3387</v>
      </c>
      <c r="C543" s="83" t="s">
        <v>2490</v>
      </c>
      <c r="D543" s="84" t="s">
        <v>3382</v>
      </c>
      <c r="E543" s="84" t="s">
        <v>1916</v>
      </c>
      <c r="F543" s="84" t="s">
        <v>89</v>
      </c>
      <c r="G543" s="101">
        <v>0.875</v>
      </c>
      <c r="H543" s="101">
        <v>0.8571428571428571</v>
      </c>
    </row>
    <row r="544" spans="1:8" hidden="1">
      <c r="A544" s="88">
        <v>2014</v>
      </c>
      <c r="B544" s="84" t="s">
        <v>3387</v>
      </c>
      <c r="C544" s="83" t="s">
        <v>2490</v>
      </c>
      <c r="D544" s="84" t="s">
        <v>3382</v>
      </c>
      <c r="E544" s="84" t="s">
        <v>1916</v>
      </c>
      <c r="F544" s="84" t="s">
        <v>90</v>
      </c>
      <c r="G544" s="101">
        <v>1</v>
      </c>
      <c r="H544" s="101">
        <v>0.92307692307692313</v>
      </c>
    </row>
    <row r="545" spans="1:8" hidden="1">
      <c r="A545" s="88">
        <v>2014</v>
      </c>
      <c r="B545" s="84" t="s">
        <v>3387</v>
      </c>
      <c r="C545" s="83" t="s">
        <v>2490</v>
      </c>
      <c r="D545" s="84" t="s">
        <v>3382</v>
      </c>
      <c r="E545" s="84" t="s">
        <v>1916</v>
      </c>
      <c r="F545" s="84" t="s">
        <v>91</v>
      </c>
      <c r="G545" s="101">
        <v>0.94736842105263153</v>
      </c>
      <c r="H545" s="101">
        <v>0.94444444444444442</v>
      </c>
    </row>
    <row r="546" spans="1:8" hidden="1">
      <c r="A546" s="88">
        <v>2014</v>
      </c>
      <c r="B546" s="84" t="s">
        <v>3387</v>
      </c>
      <c r="C546" s="83" t="s">
        <v>2490</v>
      </c>
      <c r="D546" s="84" t="s">
        <v>3383</v>
      </c>
      <c r="E546" s="84" t="s">
        <v>234</v>
      </c>
      <c r="F546" s="84" t="s">
        <v>3424</v>
      </c>
      <c r="G546" s="101">
        <v>0.87096774193548387</v>
      </c>
      <c r="H546" s="101">
        <v>0.88888888888888884</v>
      </c>
    </row>
    <row r="547" spans="1:8" hidden="1">
      <c r="A547" s="88">
        <v>2014</v>
      </c>
      <c r="B547" s="84" t="s">
        <v>3387</v>
      </c>
      <c r="C547" s="83" t="s">
        <v>2490</v>
      </c>
      <c r="D547" s="84" t="s">
        <v>3383</v>
      </c>
      <c r="E547" s="84" t="s">
        <v>234</v>
      </c>
      <c r="F547" s="84" t="s">
        <v>1925</v>
      </c>
      <c r="G547" s="101">
        <v>0.66267942583732053</v>
      </c>
      <c r="H547" s="101">
        <v>0.72924187725631773</v>
      </c>
    </row>
    <row r="548" spans="1:8" hidden="1">
      <c r="A548" s="88">
        <v>2014</v>
      </c>
      <c r="B548" s="84" t="s">
        <v>3387</v>
      </c>
      <c r="C548" s="83" t="s">
        <v>2490</v>
      </c>
      <c r="D548" s="84" t="s">
        <v>3383</v>
      </c>
      <c r="E548" s="84" t="s">
        <v>234</v>
      </c>
      <c r="F548" s="84" t="s">
        <v>94</v>
      </c>
      <c r="G548" s="101">
        <v>0.76470588235294112</v>
      </c>
      <c r="H548" s="101">
        <v>0.69230769230769229</v>
      </c>
    </row>
    <row r="549" spans="1:8" hidden="1">
      <c r="A549" s="88">
        <v>2014</v>
      </c>
      <c r="B549" s="84" t="s">
        <v>3387</v>
      </c>
      <c r="C549" s="83" t="s">
        <v>2490</v>
      </c>
      <c r="D549" s="84" t="s">
        <v>3383</v>
      </c>
      <c r="E549" s="84" t="s">
        <v>1916</v>
      </c>
      <c r="F549" s="84" t="s">
        <v>101</v>
      </c>
      <c r="G549" s="101">
        <v>0.67441860465116277</v>
      </c>
      <c r="H549" s="101">
        <v>0.82758620689655171</v>
      </c>
    </row>
    <row r="550" spans="1:8" hidden="1">
      <c r="A550" s="88">
        <v>2014</v>
      </c>
      <c r="B550" s="84" t="s">
        <v>3387</v>
      </c>
      <c r="C550" s="83" t="s">
        <v>2490</v>
      </c>
      <c r="D550" s="84" t="s">
        <v>3384</v>
      </c>
      <c r="E550" s="84" t="s">
        <v>1916</v>
      </c>
      <c r="F550" s="84" t="s">
        <v>104</v>
      </c>
      <c r="G550" s="101">
        <v>1</v>
      </c>
      <c r="H550" s="101">
        <v>0</v>
      </c>
    </row>
    <row r="551" spans="1:8" hidden="1">
      <c r="A551" s="88">
        <v>2014</v>
      </c>
      <c r="B551" s="84" t="s">
        <v>3387</v>
      </c>
      <c r="C551" s="83" t="s">
        <v>2490</v>
      </c>
      <c r="D551" s="84" t="s">
        <v>3384</v>
      </c>
      <c r="E551" s="84" t="s">
        <v>1916</v>
      </c>
      <c r="F551" s="84" t="s">
        <v>103</v>
      </c>
      <c r="G551" s="101">
        <v>1</v>
      </c>
      <c r="H551" s="101">
        <v>1</v>
      </c>
    </row>
    <row r="552" spans="1:8" hidden="1">
      <c r="A552" s="88">
        <v>2014</v>
      </c>
      <c r="B552" s="84" t="s">
        <v>3387</v>
      </c>
      <c r="C552" s="83" t="s">
        <v>2490</v>
      </c>
      <c r="D552" s="84" t="s">
        <v>709</v>
      </c>
      <c r="E552" s="84" t="s">
        <v>234</v>
      </c>
      <c r="F552" s="84" t="s">
        <v>1183</v>
      </c>
      <c r="G552" s="101">
        <v>0.86274509803921573</v>
      </c>
      <c r="H552" s="101">
        <v>0.86363636363636365</v>
      </c>
    </row>
    <row r="553" spans="1:8" hidden="1">
      <c r="A553" s="88">
        <v>2014</v>
      </c>
      <c r="B553" s="84" t="s">
        <v>3387</v>
      </c>
      <c r="C553" s="83" t="s">
        <v>2490</v>
      </c>
      <c r="D553" s="84" t="s">
        <v>709</v>
      </c>
      <c r="E553" s="84" t="s">
        <v>234</v>
      </c>
      <c r="F553" s="84" t="s">
        <v>106</v>
      </c>
      <c r="G553" s="101">
        <v>0.9</v>
      </c>
      <c r="H553" s="101">
        <v>0.88888888888888884</v>
      </c>
    </row>
    <row r="554" spans="1:8" hidden="1">
      <c r="A554" s="88">
        <v>2014</v>
      </c>
      <c r="B554" s="84" t="s">
        <v>3387</v>
      </c>
      <c r="C554" s="83" t="s">
        <v>2490</v>
      </c>
      <c r="D554" s="84" t="s">
        <v>709</v>
      </c>
      <c r="E554" s="84" t="s">
        <v>1916</v>
      </c>
      <c r="F554" s="84" t="s">
        <v>107</v>
      </c>
      <c r="G554" s="101">
        <v>0.7407407407407407</v>
      </c>
      <c r="H554" s="101">
        <v>0.89166666666666672</v>
      </c>
    </row>
    <row r="555" spans="1:8" hidden="1">
      <c r="A555" s="88">
        <v>2014</v>
      </c>
      <c r="B555" s="84" t="s">
        <v>3387</v>
      </c>
      <c r="C555" s="83" t="s">
        <v>2490</v>
      </c>
      <c r="D555" s="84" t="s">
        <v>1931</v>
      </c>
      <c r="E555" s="84" t="s">
        <v>234</v>
      </c>
      <c r="F555" s="84" t="s">
        <v>1931</v>
      </c>
      <c r="G555" s="101">
        <v>0.89855072463768115</v>
      </c>
      <c r="H555" s="101">
        <v>0.85483870967741937</v>
      </c>
    </row>
    <row r="556" spans="1:8" hidden="1">
      <c r="A556" s="88">
        <v>2014</v>
      </c>
      <c r="B556" s="84" t="s">
        <v>3387</v>
      </c>
      <c r="C556" s="83" t="s">
        <v>2490</v>
      </c>
      <c r="D556" s="84" t="s">
        <v>1931</v>
      </c>
      <c r="E556" s="84" t="s">
        <v>1916</v>
      </c>
      <c r="F556" s="84" t="s">
        <v>110</v>
      </c>
      <c r="G556" s="101">
        <v>0.91666666666666663</v>
      </c>
      <c r="H556" s="101">
        <v>1</v>
      </c>
    </row>
    <row r="557" spans="1:8" hidden="1">
      <c r="A557" s="88">
        <v>2014</v>
      </c>
      <c r="B557" s="84" t="s">
        <v>3387</v>
      </c>
      <c r="C557" s="83" t="s">
        <v>2490</v>
      </c>
      <c r="D557" s="84" t="s">
        <v>1931</v>
      </c>
      <c r="E557" s="84" t="s">
        <v>1916</v>
      </c>
      <c r="F557" s="84" t="s">
        <v>1910</v>
      </c>
      <c r="G557" s="101">
        <v>0.62068965517241381</v>
      </c>
      <c r="H557" s="101">
        <v>0.83333333333333337</v>
      </c>
    </row>
    <row r="558" spans="1:8" hidden="1">
      <c r="A558" s="88">
        <v>2014</v>
      </c>
      <c r="B558" s="84" t="s">
        <v>3387</v>
      </c>
      <c r="C558" s="83" t="s">
        <v>2490</v>
      </c>
      <c r="D558" s="84" t="s">
        <v>1931</v>
      </c>
      <c r="E558" s="84" t="s">
        <v>1916</v>
      </c>
      <c r="F558" s="84" t="s">
        <v>111</v>
      </c>
      <c r="G558" s="101">
        <v>0.6428571428571429</v>
      </c>
      <c r="H558" s="101">
        <v>0.88888888888888884</v>
      </c>
    </row>
    <row r="559" spans="1:8" hidden="1">
      <c r="A559" s="88">
        <v>2014</v>
      </c>
      <c r="B559" s="84" t="s">
        <v>3387</v>
      </c>
      <c r="C559" s="83" t="s">
        <v>2490</v>
      </c>
      <c r="D559" s="84" t="s">
        <v>1931</v>
      </c>
      <c r="E559" s="84" t="s">
        <v>1916</v>
      </c>
      <c r="F559" s="84" t="s">
        <v>112</v>
      </c>
      <c r="G559" s="101">
        <v>0.69230769230769229</v>
      </c>
      <c r="H559" s="101">
        <v>0.86111111111111116</v>
      </c>
    </row>
    <row r="560" spans="1:8" hidden="1">
      <c r="A560" s="88">
        <v>2014</v>
      </c>
      <c r="B560" s="84" t="s">
        <v>3387</v>
      </c>
      <c r="C560" s="83" t="s">
        <v>2490</v>
      </c>
      <c r="D560" s="84" t="s">
        <v>1989</v>
      </c>
      <c r="E560" s="84" t="s">
        <v>234</v>
      </c>
      <c r="F560" s="84" t="s">
        <v>1929</v>
      </c>
      <c r="G560" s="101">
        <v>0.84090909090909094</v>
      </c>
      <c r="H560" s="101">
        <v>0.70270270270270274</v>
      </c>
    </row>
    <row r="561" spans="1:8" hidden="1">
      <c r="A561" s="88">
        <v>2014</v>
      </c>
      <c r="B561" s="84" t="s">
        <v>3387</v>
      </c>
      <c r="C561" s="83" t="s">
        <v>2490</v>
      </c>
      <c r="D561" s="84" t="s">
        <v>1989</v>
      </c>
      <c r="E561" s="84" t="s">
        <v>1916</v>
      </c>
      <c r="F561" s="84" t="s">
        <v>117</v>
      </c>
      <c r="G561" s="101">
        <v>0.88888888888888884</v>
      </c>
      <c r="H561" s="101">
        <v>0.75</v>
      </c>
    </row>
    <row r="562" spans="1:8" hidden="1">
      <c r="A562" s="88">
        <v>2014</v>
      </c>
      <c r="B562" s="84" t="s">
        <v>3387</v>
      </c>
      <c r="C562" s="83" t="s">
        <v>2490</v>
      </c>
      <c r="D562" s="84" t="s">
        <v>1989</v>
      </c>
      <c r="E562" s="84" t="s">
        <v>1916</v>
      </c>
      <c r="F562" s="84" t="s">
        <v>118</v>
      </c>
      <c r="G562" s="101">
        <v>0.92</v>
      </c>
      <c r="H562" s="101">
        <v>0.69565217391304346</v>
      </c>
    </row>
    <row r="563" spans="1:8" hidden="1">
      <c r="A563" s="88">
        <v>2014</v>
      </c>
      <c r="B563" s="84" t="s">
        <v>3387</v>
      </c>
      <c r="C563" s="83" t="s">
        <v>2490</v>
      </c>
      <c r="D563" s="84" t="s">
        <v>1989</v>
      </c>
      <c r="E563" s="84" t="s">
        <v>1916</v>
      </c>
      <c r="F563" s="84" t="s">
        <v>119</v>
      </c>
      <c r="G563" s="101">
        <v>0.8571428571428571</v>
      </c>
      <c r="H563" s="101">
        <v>0.72222222222222221</v>
      </c>
    </row>
    <row r="564" spans="1:8" hidden="1">
      <c r="A564" s="88">
        <v>2014</v>
      </c>
      <c r="B564" s="84" t="s">
        <v>3387</v>
      </c>
      <c r="C564" s="83" t="s">
        <v>2490</v>
      </c>
      <c r="D564" s="84" t="s">
        <v>1934</v>
      </c>
      <c r="E564" s="84" t="s">
        <v>234</v>
      </c>
      <c r="F564" s="84" t="s">
        <v>1934</v>
      </c>
      <c r="G564" s="101">
        <v>0.95121951219512191</v>
      </c>
      <c r="H564" s="101">
        <v>0.76923076923076927</v>
      </c>
    </row>
    <row r="565" spans="1:8" hidden="1">
      <c r="A565" s="88">
        <v>2014</v>
      </c>
      <c r="B565" s="84" t="s">
        <v>3387</v>
      </c>
      <c r="C565" s="83" t="s">
        <v>2490</v>
      </c>
      <c r="D565" s="84" t="s">
        <v>1934</v>
      </c>
      <c r="E565" s="84" t="s">
        <v>234</v>
      </c>
      <c r="F565" s="84" t="s">
        <v>122</v>
      </c>
      <c r="G565" s="101">
        <v>0.875</v>
      </c>
      <c r="H565" s="101">
        <v>0.8571428571428571</v>
      </c>
    </row>
    <row r="566" spans="1:8" hidden="1">
      <c r="A566" s="88">
        <v>2014</v>
      </c>
      <c r="B566" s="84" t="s">
        <v>3387</v>
      </c>
      <c r="C566" s="83" t="s">
        <v>2490</v>
      </c>
      <c r="D566" s="84" t="s">
        <v>1934</v>
      </c>
      <c r="E566" s="84" t="s">
        <v>1916</v>
      </c>
      <c r="F566" s="84" t="s">
        <v>125</v>
      </c>
      <c r="G566" s="101">
        <v>0.75</v>
      </c>
      <c r="H566" s="101">
        <v>0.66666666666666663</v>
      </c>
    </row>
    <row r="567" spans="1:8" hidden="1">
      <c r="A567" s="88">
        <v>2014</v>
      </c>
      <c r="B567" s="84" t="s">
        <v>3387</v>
      </c>
      <c r="C567" s="83" t="s">
        <v>2490</v>
      </c>
      <c r="D567" s="84" t="s">
        <v>1934</v>
      </c>
      <c r="E567" s="84" t="s">
        <v>1916</v>
      </c>
      <c r="F567" s="84" t="s">
        <v>124</v>
      </c>
      <c r="G567" s="101">
        <v>0.8</v>
      </c>
      <c r="H567" s="101">
        <v>0.875</v>
      </c>
    </row>
    <row r="568" spans="1:8" hidden="1">
      <c r="A568" s="88">
        <v>2014</v>
      </c>
      <c r="B568" s="84" t="s">
        <v>3387</v>
      </c>
      <c r="C568" s="83" t="s">
        <v>2490</v>
      </c>
      <c r="D568" s="84" t="s">
        <v>2498</v>
      </c>
      <c r="E568" s="84" t="s">
        <v>234</v>
      </c>
      <c r="F568" s="84" t="s">
        <v>1958</v>
      </c>
      <c r="G568" s="101">
        <v>0.73732718894009219</v>
      </c>
      <c r="H568" s="101">
        <v>0.51249999999999996</v>
      </c>
    </row>
    <row r="569" spans="1:8" hidden="1">
      <c r="A569" s="88">
        <v>2014</v>
      </c>
      <c r="B569" s="84" t="s">
        <v>3387</v>
      </c>
      <c r="C569" s="83" t="s">
        <v>2490</v>
      </c>
      <c r="D569" s="84" t="s">
        <v>2498</v>
      </c>
      <c r="E569" s="84" t="s">
        <v>234</v>
      </c>
      <c r="F569" s="84" t="s">
        <v>1936</v>
      </c>
      <c r="G569" s="101">
        <v>0.90476190476190477</v>
      </c>
      <c r="H569" s="101">
        <v>0.60526315789473684</v>
      </c>
    </row>
    <row r="570" spans="1:8" hidden="1">
      <c r="A570" s="88">
        <v>2014</v>
      </c>
      <c r="B570" s="84" t="s">
        <v>3387</v>
      </c>
      <c r="C570" s="83" t="s">
        <v>2490</v>
      </c>
      <c r="D570" s="84" t="s">
        <v>2498</v>
      </c>
      <c r="E570" s="84" t="s">
        <v>234</v>
      </c>
      <c r="F570" s="84" t="s">
        <v>1937</v>
      </c>
      <c r="G570" s="101">
        <v>0.94117647058823528</v>
      </c>
      <c r="H570" s="101">
        <v>0.63749999999999996</v>
      </c>
    </row>
    <row r="571" spans="1:8" hidden="1">
      <c r="A571" s="88">
        <v>2014</v>
      </c>
      <c r="B571" s="84" t="s">
        <v>3387</v>
      </c>
      <c r="C571" s="83" t="s">
        <v>2490</v>
      </c>
      <c r="D571" s="84" t="s">
        <v>2498</v>
      </c>
      <c r="E571" s="84" t="s">
        <v>234</v>
      </c>
      <c r="F571" s="84" t="s">
        <v>1938</v>
      </c>
      <c r="G571" s="101">
        <v>0.71334792122538293</v>
      </c>
      <c r="H571" s="101">
        <v>0.46012269938650308</v>
      </c>
    </row>
    <row r="572" spans="1:8" hidden="1">
      <c r="A572" s="88">
        <v>2014</v>
      </c>
      <c r="B572" s="84" t="s">
        <v>3387</v>
      </c>
      <c r="C572" s="83" t="s">
        <v>2490</v>
      </c>
      <c r="D572" s="84" t="s">
        <v>2498</v>
      </c>
      <c r="E572" s="84" t="s">
        <v>1916</v>
      </c>
      <c r="F572" s="84" t="s">
        <v>144</v>
      </c>
      <c r="G572" s="101">
        <v>0.66666666666666663</v>
      </c>
      <c r="H572" s="101">
        <v>0.9</v>
      </c>
    </row>
    <row r="573" spans="1:8" hidden="1">
      <c r="A573" s="88">
        <v>2014</v>
      </c>
      <c r="B573" s="84" t="s">
        <v>3387</v>
      </c>
      <c r="C573" s="83" t="s">
        <v>2490</v>
      </c>
      <c r="D573" s="84" t="s">
        <v>2498</v>
      </c>
      <c r="E573" s="84" t="s">
        <v>1916</v>
      </c>
      <c r="F573" s="84" t="s">
        <v>131</v>
      </c>
      <c r="G573" s="101">
        <v>0.32</v>
      </c>
      <c r="H573" s="101">
        <v>0.875</v>
      </c>
    </row>
    <row r="574" spans="1:8" hidden="1">
      <c r="A574" s="88">
        <v>2014</v>
      </c>
      <c r="B574" s="84" t="s">
        <v>3387</v>
      </c>
      <c r="C574" s="83" t="s">
        <v>2490</v>
      </c>
      <c r="D574" s="84" t="s">
        <v>2498</v>
      </c>
      <c r="E574" s="84" t="s">
        <v>1916</v>
      </c>
      <c r="F574" s="84" t="s">
        <v>132</v>
      </c>
      <c r="G574" s="101">
        <v>0.95</v>
      </c>
      <c r="H574" s="101">
        <v>0.73684210526315785</v>
      </c>
    </row>
    <row r="575" spans="1:8" hidden="1">
      <c r="A575" s="88">
        <v>2014</v>
      </c>
      <c r="B575" s="84" t="s">
        <v>3387</v>
      </c>
      <c r="C575" s="83" t="s">
        <v>2490</v>
      </c>
      <c r="D575" s="84" t="s">
        <v>2498</v>
      </c>
      <c r="E575" s="84" t="s">
        <v>1916</v>
      </c>
      <c r="F575" s="84" t="s">
        <v>133</v>
      </c>
      <c r="G575" s="101">
        <v>0.91428571428571426</v>
      </c>
      <c r="H575" s="101">
        <v>0.84375</v>
      </c>
    </row>
    <row r="576" spans="1:8" hidden="1">
      <c r="A576" s="88">
        <v>2014</v>
      </c>
      <c r="B576" s="84" t="s">
        <v>3387</v>
      </c>
      <c r="C576" s="83" t="s">
        <v>2490</v>
      </c>
      <c r="D576" s="84" t="s">
        <v>2498</v>
      </c>
      <c r="E576" s="84" t="s">
        <v>1916</v>
      </c>
      <c r="F576" s="84" t="s">
        <v>134</v>
      </c>
      <c r="G576" s="101">
        <v>0.85</v>
      </c>
      <c r="H576" s="101">
        <v>1</v>
      </c>
    </row>
    <row r="577" spans="1:8" hidden="1">
      <c r="A577" s="88">
        <v>2014</v>
      </c>
      <c r="B577" s="84" t="s">
        <v>3387</v>
      </c>
      <c r="C577" s="83" t="s">
        <v>2490</v>
      </c>
      <c r="D577" s="84" t="s">
        <v>2498</v>
      </c>
      <c r="E577" s="84" t="s">
        <v>1916</v>
      </c>
      <c r="F577" s="84" t="s">
        <v>135</v>
      </c>
      <c r="G577" s="101">
        <v>0.6470588235294118</v>
      </c>
      <c r="H577" s="101">
        <v>1</v>
      </c>
    </row>
    <row r="578" spans="1:8" hidden="1">
      <c r="A578" s="88">
        <v>2014</v>
      </c>
      <c r="B578" s="84" t="s">
        <v>3387</v>
      </c>
      <c r="C578" s="83" t="s">
        <v>2490</v>
      </c>
      <c r="D578" s="84" t="s">
        <v>2498</v>
      </c>
      <c r="E578" s="84" t="s">
        <v>1916</v>
      </c>
      <c r="F578" s="84" t="s">
        <v>136</v>
      </c>
      <c r="G578" s="101">
        <v>0.90909090909090906</v>
      </c>
      <c r="H578" s="101">
        <v>0.8</v>
      </c>
    </row>
    <row r="579" spans="1:8" hidden="1">
      <c r="A579" s="88">
        <v>2014</v>
      </c>
      <c r="B579" s="84" t="s">
        <v>3387</v>
      </c>
      <c r="C579" s="83" t="s">
        <v>2490</v>
      </c>
      <c r="D579" s="84" t="s">
        <v>2498</v>
      </c>
      <c r="E579" s="84" t="s">
        <v>1916</v>
      </c>
      <c r="F579" s="84" t="s">
        <v>139</v>
      </c>
      <c r="G579" s="101">
        <v>0.88888888888888884</v>
      </c>
      <c r="H579" s="101">
        <v>0.75</v>
      </c>
    </row>
    <row r="580" spans="1:8" hidden="1">
      <c r="A580" s="88">
        <v>2014</v>
      </c>
      <c r="B580" s="84" t="s">
        <v>3387</v>
      </c>
      <c r="C580" s="83" t="s">
        <v>2490</v>
      </c>
      <c r="D580" s="84" t="s">
        <v>2498</v>
      </c>
      <c r="E580" s="84" t="s">
        <v>1916</v>
      </c>
      <c r="F580" s="84" t="s">
        <v>140</v>
      </c>
      <c r="G580" s="101">
        <v>0.91666666666666663</v>
      </c>
      <c r="H580" s="101">
        <v>0.78787878787878785</v>
      </c>
    </row>
    <row r="581" spans="1:8" hidden="1">
      <c r="A581" s="88">
        <v>2014</v>
      </c>
      <c r="B581" s="84" t="s">
        <v>3387</v>
      </c>
      <c r="C581" s="83" t="s">
        <v>2490</v>
      </c>
      <c r="D581" s="84" t="s">
        <v>2498</v>
      </c>
      <c r="E581" s="84" t="s">
        <v>1916</v>
      </c>
      <c r="F581" s="84" t="s">
        <v>141</v>
      </c>
      <c r="G581" s="101">
        <v>0.61538461538461542</v>
      </c>
      <c r="H581" s="101">
        <v>0.875</v>
      </c>
    </row>
    <row r="582" spans="1:8" hidden="1">
      <c r="A582" s="88">
        <v>2014</v>
      </c>
      <c r="B582" s="84" t="s">
        <v>3387</v>
      </c>
      <c r="C582" s="83" t="s">
        <v>2490</v>
      </c>
      <c r="D582" s="84" t="s">
        <v>2498</v>
      </c>
      <c r="E582" s="84" t="s">
        <v>1916</v>
      </c>
      <c r="F582" s="84" t="s">
        <v>142</v>
      </c>
      <c r="G582" s="101">
        <v>0.95</v>
      </c>
      <c r="H582" s="101">
        <v>0.84210526315789469</v>
      </c>
    </row>
    <row r="583" spans="1:8" hidden="1">
      <c r="A583" s="88">
        <v>2014</v>
      </c>
      <c r="B583" s="84" t="s">
        <v>3387</v>
      </c>
      <c r="C583" s="83" t="s">
        <v>2490</v>
      </c>
      <c r="D583" s="84" t="s">
        <v>2498</v>
      </c>
      <c r="E583" s="84" t="s">
        <v>1916</v>
      </c>
      <c r="F583" s="84" t="s">
        <v>143</v>
      </c>
      <c r="G583" s="101">
        <v>0.8125</v>
      </c>
      <c r="H583" s="101">
        <v>0.92307692307692313</v>
      </c>
    </row>
    <row r="584" spans="1:8" hidden="1">
      <c r="A584" s="88">
        <v>2014</v>
      </c>
      <c r="B584" s="84" t="s">
        <v>3387</v>
      </c>
      <c r="C584" s="83" t="s">
        <v>2490</v>
      </c>
      <c r="D584" s="84" t="s">
        <v>1948</v>
      </c>
      <c r="E584" s="84" t="s">
        <v>234</v>
      </c>
      <c r="F584" s="84" t="s">
        <v>1948</v>
      </c>
      <c r="G584" s="101">
        <v>0.16769420468557336</v>
      </c>
      <c r="H584" s="101">
        <v>0.67647058823529416</v>
      </c>
    </row>
    <row r="585" spans="1:8" hidden="1">
      <c r="A585" s="88">
        <v>2014</v>
      </c>
      <c r="B585" s="84" t="s">
        <v>3387</v>
      </c>
      <c r="C585" s="83" t="s">
        <v>2490</v>
      </c>
      <c r="D585" s="84" t="s">
        <v>1948</v>
      </c>
      <c r="E585" s="84" t="s">
        <v>1916</v>
      </c>
      <c r="F585" s="84" t="s">
        <v>148</v>
      </c>
      <c r="G585" s="101">
        <v>1</v>
      </c>
      <c r="H585" s="101">
        <v>1</v>
      </c>
    </row>
    <row r="586" spans="1:8" hidden="1">
      <c r="A586" s="88">
        <v>2014</v>
      </c>
      <c r="B586" s="84" t="s">
        <v>3387</v>
      </c>
      <c r="C586" s="83" t="s">
        <v>2490</v>
      </c>
      <c r="D586" s="84" t="s">
        <v>1948</v>
      </c>
      <c r="E586" s="84" t="s">
        <v>1916</v>
      </c>
      <c r="F586" s="84" t="s">
        <v>149</v>
      </c>
      <c r="G586" s="101">
        <v>0.125</v>
      </c>
      <c r="H586" s="101">
        <v>1</v>
      </c>
    </row>
    <row r="587" spans="1:8" hidden="1">
      <c r="A587" s="88">
        <v>2014</v>
      </c>
      <c r="B587" s="84" t="s">
        <v>3387</v>
      </c>
      <c r="C587" s="83" t="s">
        <v>2490</v>
      </c>
      <c r="D587" s="84" t="s">
        <v>1948</v>
      </c>
      <c r="E587" s="84" t="s">
        <v>1916</v>
      </c>
      <c r="F587" s="84" t="s">
        <v>150</v>
      </c>
      <c r="G587" s="101">
        <v>7.407407407407407E-2</v>
      </c>
      <c r="H587" s="101">
        <v>1</v>
      </c>
    </row>
    <row r="588" spans="1:8" hidden="1">
      <c r="A588" s="88">
        <v>2014</v>
      </c>
      <c r="B588" s="84" t="s">
        <v>3387</v>
      </c>
      <c r="C588" s="83" t="s">
        <v>2490</v>
      </c>
      <c r="D588" s="84" t="s">
        <v>1948</v>
      </c>
      <c r="E588" s="84" t="s">
        <v>1916</v>
      </c>
      <c r="F588" s="84" t="s">
        <v>154</v>
      </c>
      <c r="G588" s="101">
        <v>0.16666666666666666</v>
      </c>
      <c r="H588" s="101">
        <v>1</v>
      </c>
    </row>
    <row r="589" spans="1:8" hidden="1">
      <c r="A589" s="88">
        <v>2014</v>
      </c>
      <c r="B589" s="84" t="s">
        <v>3387</v>
      </c>
      <c r="C589" s="83" t="s">
        <v>2490</v>
      </c>
      <c r="D589" s="84" t="s">
        <v>1948</v>
      </c>
      <c r="E589" s="84" t="s">
        <v>1916</v>
      </c>
      <c r="F589" s="84" t="s">
        <v>155</v>
      </c>
      <c r="G589" s="101">
        <v>0.5</v>
      </c>
      <c r="H589" s="101">
        <v>1</v>
      </c>
    </row>
    <row r="590" spans="1:8" hidden="1">
      <c r="A590" s="88">
        <v>2014</v>
      </c>
      <c r="B590" s="84" t="s">
        <v>3387</v>
      </c>
      <c r="C590" s="83" t="s">
        <v>2490</v>
      </c>
      <c r="D590" s="84" t="s">
        <v>1948</v>
      </c>
      <c r="E590" s="84" t="s">
        <v>1916</v>
      </c>
      <c r="F590" s="84" t="s">
        <v>156</v>
      </c>
      <c r="G590" s="101">
        <v>0.15384615384615385</v>
      </c>
      <c r="H590" s="101">
        <v>1</v>
      </c>
    </row>
    <row r="591" spans="1:8" hidden="1">
      <c r="A591" s="88">
        <v>2014</v>
      </c>
      <c r="B591" s="84" t="s">
        <v>3387</v>
      </c>
      <c r="C591" s="83" t="s">
        <v>2490</v>
      </c>
      <c r="D591" s="84" t="s">
        <v>1948</v>
      </c>
      <c r="E591" s="84" t="s">
        <v>1916</v>
      </c>
      <c r="F591" s="84" t="s">
        <v>157</v>
      </c>
      <c r="G591" s="101">
        <v>0.6</v>
      </c>
      <c r="H591" s="101">
        <v>1</v>
      </c>
    </row>
    <row r="592" spans="1:8" hidden="1">
      <c r="A592" s="88">
        <v>2014</v>
      </c>
      <c r="B592" s="84" t="s">
        <v>3387</v>
      </c>
      <c r="C592" s="83" t="s">
        <v>2490</v>
      </c>
      <c r="D592" s="84" t="s">
        <v>1948</v>
      </c>
      <c r="E592" s="84" t="s">
        <v>1916</v>
      </c>
      <c r="F592" s="84" t="s">
        <v>158</v>
      </c>
      <c r="G592" s="101">
        <v>5.8823529411764705E-2</v>
      </c>
      <c r="H592" s="101">
        <v>1</v>
      </c>
    </row>
    <row r="593" spans="1:8" hidden="1">
      <c r="A593" s="88">
        <v>2014</v>
      </c>
      <c r="B593" s="84" t="s">
        <v>3387</v>
      </c>
      <c r="C593" s="83" t="s">
        <v>2490</v>
      </c>
      <c r="D593" s="84" t="s">
        <v>1948</v>
      </c>
      <c r="E593" s="84" t="s">
        <v>1916</v>
      </c>
      <c r="F593" s="84" t="s">
        <v>159</v>
      </c>
      <c r="G593" s="101">
        <v>0.33333333333333331</v>
      </c>
      <c r="H593" s="101">
        <v>1</v>
      </c>
    </row>
    <row r="594" spans="1:8" hidden="1">
      <c r="A594" s="88">
        <v>2014</v>
      </c>
      <c r="B594" s="84" t="s">
        <v>3387</v>
      </c>
      <c r="C594" s="83" t="s">
        <v>2490</v>
      </c>
      <c r="D594" s="84" t="s">
        <v>1948</v>
      </c>
      <c r="E594" s="84" t="s">
        <v>1916</v>
      </c>
      <c r="F594" s="84" t="s">
        <v>161</v>
      </c>
      <c r="G594" s="101">
        <v>1</v>
      </c>
      <c r="H594" s="101">
        <v>0</v>
      </c>
    </row>
    <row r="595" spans="1:8" hidden="1">
      <c r="A595" s="88">
        <v>2014</v>
      </c>
      <c r="B595" s="84" t="s">
        <v>3387</v>
      </c>
      <c r="C595" s="83" t="s">
        <v>2490</v>
      </c>
      <c r="D595" s="84" t="s">
        <v>1948</v>
      </c>
      <c r="E595" s="84" t="s">
        <v>1916</v>
      </c>
      <c r="F595" s="84" t="s">
        <v>162</v>
      </c>
      <c r="G595" s="101">
        <v>0.36363636363636365</v>
      </c>
      <c r="H595" s="101">
        <v>1</v>
      </c>
    </row>
    <row r="596" spans="1:8" hidden="1">
      <c r="A596" s="88">
        <v>2014</v>
      </c>
      <c r="B596" s="84" t="s">
        <v>3387</v>
      </c>
      <c r="C596" s="83" t="s">
        <v>2490</v>
      </c>
      <c r="D596" s="84" t="s">
        <v>1948</v>
      </c>
      <c r="E596" s="84" t="s">
        <v>1916</v>
      </c>
      <c r="F596" s="84" t="s">
        <v>163</v>
      </c>
      <c r="G596" s="101">
        <v>4.8128342245989303E-2</v>
      </c>
      <c r="H596" s="101">
        <v>0.77777777777777779</v>
      </c>
    </row>
    <row r="597" spans="1:8" hidden="1">
      <c r="A597" s="88">
        <v>2014</v>
      </c>
      <c r="B597" s="84" t="s">
        <v>3387</v>
      </c>
      <c r="C597" s="83" t="s">
        <v>2490</v>
      </c>
      <c r="D597" s="84" t="s">
        <v>1948</v>
      </c>
      <c r="E597" s="84" t="s">
        <v>1916</v>
      </c>
      <c r="F597" s="84" t="s">
        <v>164</v>
      </c>
      <c r="G597" s="101">
        <v>0.5</v>
      </c>
      <c r="H597" s="101">
        <v>1</v>
      </c>
    </row>
    <row r="598" spans="1:8" hidden="1">
      <c r="A598" s="88">
        <v>2014</v>
      </c>
      <c r="B598" s="84" t="s">
        <v>3387</v>
      </c>
      <c r="C598" s="83" t="s">
        <v>2490</v>
      </c>
      <c r="D598" s="84" t="s">
        <v>1948</v>
      </c>
      <c r="E598" s="84" t="s">
        <v>1916</v>
      </c>
      <c r="F598" s="84" t="s">
        <v>165</v>
      </c>
      <c r="G598" s="101">
        <v>1</v>
      </c>
      <c r="H598" s="101">
        <v>1</v>
      </c>
    </row>
    <row r="599" spans="1:8" hidden="1">
      <c r="A599" s="88">
        <v>2014</v>
      </c>
      <c r="B599" s="84" t="s">
        <v>3387</v>
      </c>
      <c r="C599" s="83" t="s">
        <v>2490</v>
      </c>
      <c r="D599" s="84" t="s">
        <v>1948</v>
      </c>
      <c r="E599" s="84" t="s">
        <v>1916</v>
      </c>
      <c r="F599" s="84" t="s">
        <v>168</v>
      </c>
      <c r="G599" s="101">
        <v>3.8461538461538464E-2</v>
      </c>
      <c r="H599" s="101">
        <v>1</v>
      </c>
    </row>
    <row r="600" spans="1:8" hidden="1">
      <c r="A600" s="88">
        <v>2014</v>
      </c>
      <c r="B600" s="84" t="s">
        <v>3387</v>
      </c>
      <c r="C600" s="83" t="s">
        <v>2490</v>
      </c>
      <c r="D600" s="84" t="s">
        <v>1948</v>
      </c>
      <c r="E600" s="84" t="s">
        <v>1916</v>
      </c>
      <c r="F600" s="84" t="s">
        <v>169</v>
      </c>
      <c r="G600" s="101">
        <v>0.5</v>
      </c>
      <c r="H600" s="101">
        <v>1</v>
      </c>
    </row>
    <row r="601" spans="1:8" hidden="1">
      <c r="A601" s="88">
        <v>2014</v>
      </c>
      <c r="B601" s="84" t="s">
        <v>3387</v>
      </c>
      <c r="C601" s="83" t="s">
        <v>2490</v>
      </c>
      <c r="D601" s="84" t="s">
        <v>1948</v>
      </c>
      <c r="E601" s="84" t="s">
        <v>1916</v>
      </c>
      <c r="F601" s="84" t="s">
        <v>172</v>
      </c>
      <c r="G601" s="101">
        <v>0.1111111111111111</v>
      </c>
      <c r="H601" s="101">
        <v>1</v>
      </c>
    </row>
    <row r="602" spans="1:8" hidden="1">
      <c r="A602" s="88">
        <v>2014</v>
      </c>
      <c r="B602" s="84" t="s">
        <v>3387</v>
      </c>
      <c r="C602" s="83" t="s">
        <v>2490</v>
      </c>
      <c r="D602" s="84" t="s">
        <v>1948</v>
      </c>
      <c r="E602" s="84" t="s">
        <v>1916</v>
      </c>
      <c r="F602" s="84" t="s">
        <v>173</v>
      </c>
      <c r="G602" s="101">
        <v>9.6296296296296297E-2</v>
      </c>
      <c r="H602" s="101">
        <v>0.92307692307692313</v>
      </c>
    </row>
    <row r="603" spans="1:8" hidden="1">
      <c r="A603" s="88">
        <v>2014</v>
      </c>
      <c r="B603" s="84" t="s">
        <v>3387</v>
      </c>
      <c r="C603" s="83" t="s">
        <v>2490</v>
      </c>
      <c r="D603" s="84" t="s">
        <v>1948</v>
      </c>
      <c r="E603" s="84" t="s">
        <v>1916</v>
      </c>
      <c r="F603" s="84" t="s">
        <v>174</v>
      </c>
      <c r="G603" s="101">
        <v>1</v>
      </c>
      <c r="H603" s="101">
        <v>1</v>
      </c>
    </row>
    <row r="604" spans="1:8" hidden="1">
      <c r="A604" s="88">
        <v>2014</v>
      </c>
      <c r="B604" s="84" t="s">
        <v>3387</v>
      </c>
      <c r="C604" s="83" t="s">
        <v>2490</v>
      </c>
      <c r="D604" s="84" t="s">
        <v>1948</v>
      </c>
      <c r="E604" s="84" t="s">
        <v>1916</v>
      </c>
      <c r="F604" s="84" t="s">
        <v>176</v>
      </c>
      <c r="G604" s="101">
        <v>0.21739130434782608</v>
      </c>
      <c r="H604" s="101">
        <v>1</v>
      </c>
    </row>
    <row r="605" spans="1:8" hidden="1">
      <c r="A605" s="88">
        <v>2014</v>
      </c>
      <c r="B605" s="84" t="s">
        <v>3387</v>
      </c>
      <c r="C605" s="83" t="s">
        <v>2490</v>
      </c>
      <c r="D605" s="84" t="s">
        <v>1948</v>
      </c>
      <c r="E605" s="84" t="s">
        <v>1916</v>
      </c>
      <c r="F605" s="84" t="s">
        <v>177</v>
      </c>
      <c r="G605" s="101">
        <v>1</v>
      </c>
      <c r="H605" s="101">
        <v>1</v>
      </c>
    </row>
    <row r="606" spans="1:8" hidden="1">
      <c r="A606" s="88">
        <v>2014</v>
      </c>
      <c r="B606" s="84" t="s">
        <v>3387</v>
      </c>
      <c r="C606" s="83" t="s">
        <v>2490</v>
      </c>
      <c r="D606" s="84" t="s">
        <v>1949</v>
      </c>
      <c r="E606" s="84" t="s">
        <v>234</v>
      </c>
      <c r="F606" s="84" t="s">
        <v>1949</v>
      </c>
      <c r="G606" s="101">
        <v>0.76041666666666663</v>
      </c>
      <c r="H606" s="101">
        <v>0.78082191780821919</v>
      </c>
    </row>
    <row r="607" spans="1:8" hidden="1">
      <c r="A607" s="88">
        <v>2014</v>
      </c>
      <c r="B607" s="84" t="s">
        <v>3387</v>
      </c>
      <c r="C607" s="83" t="s">
        <v>2490</v>
      </c>
      <c r="D607" s="84" t="s">
        <v>1949</v>
      </c>
      <c r="E607" s="84" t="s">
        <v>1916</v>
      </c>
      <c r="F607" s="84" t="s">
        <v>190</v>
      </c>
      <c r="G607" s="101">
        <v>1</v>
      </c>
      <c r="H607" s="101">
        <v>1</v>
      </c>
    </row>
    <row r="608" spans="1:8" hidden="1">
      <c r="A608" s="88">
        <v>2014</v>
      </c>
      <c r="B608" s="84" t="s">
        <v>3387</v>
      </c>
      <c r="C608" s="83" t="s">
        <v>2490</v>
      </c>
      <c r="D608" s="84" t="s">
        <v>730</v>
      </c>
      <c r="E608" s="84" t="s">
        <v>234</v>
      </c>
      <c r="F608" s="84" t="s">
        <v>730</v>
      </c>
      <c r="G608" s="101">
        <v>0.47941176470588237</v>
      </c>
      <c r="H608" s="101">
        <v>0.66871165644171782</v>
      </c>
    </row>
    <row r="609" spans="1:8" hidden="1">
      <c r="A609" s="88">
        <v>2014</v>
      </c>
      <c r="B609" s="84" t="s">
        <v>3387</v>
      </c>
      <c r="C609" s="83" t="s">
        <v>2490</v>
      </c>
      <c r="D609" s="84" t="s">
        <v>730</v>
      </c>
      <c r="E609" s="84" t="s">
        <v>1916</v>
      </c>
      <c r="F609" s="84" t="s">
        <v>193</v>
      </c>
      <c r="G609" s="101">
        <v>0.8</v>
      </c>
      <c r="H609" s="101">
        <v>0.91666666666666663</v>
      </c>
    </row>
    <row r="610" spans="1:8" hidden="1">
      <c r="A610" s="88">
        <v>2014</v>
      </c>
      <c r="B610" s="84" t="s">
        <v>3387</v>
      </c>
      <c r="C610" s="83" t="s">
        <v>2490</v>
      </c>
      <c r="D610" s="84" t="s">
        <v>1945</v>
      </c>
      <c r="E610" s="84" t="s">
        <v>234</v>
      </c>
      <c r="F610" s="84" t="s">
        <v>1945</v>
      </c>
      <c r="G610" s="101">
        <v>0.91304347826086951</v>
      </c>
      <c r="H610" s="101">
        <v>0.95238095238095233</v>
      </c>
    </row>
    <row r="611" spans="1:8" hidden="1">
      <c r="A611" s="88">
        <v>2014</v>
      </c>
      <c r="B611" s="84" t="s">
        <v>3387</v>
      </c>
      <c r="C611" s="83" t="s">
        <v>2490</v>
      </c>
      <c r="D611" s="84" t="s">
        <v>1945</v>
      </c>
      <c r="E611" s="84" t="s">
        <v>234</v>
      </c>
      <c r="F611" s="84" t="s">
        <v>1184</v>
      </c>
      <c r="G611" s="101">
        <v>0.88372093023255816</v>
      </c>
      <c r="H611" s="101">
        <v>0.76315789473684215</v>
      </c>
    </row>
    <row r="612" spans="1:8" hidden="1">
      <c r="A612" s="88">
        <v>2014</v>
      </c>
      <c r="B612" s="84" t="s">
        <v>3387</v>
      </c>
      <c r="C612" s="83" t="s">
        <v>2490</v>
      </c>
      <c r="D612" s="84" t="s">
        <v>1945</v>
      </c>
      <c r="E612" s="84" t="s">
        <v>234</v>
      </c>
      <c r="F612" s="84" t="s">
        <v>196</v>
      </c>
      <c r="G612" s="101">
        <v>0.95</v>
      </c>
      <c r="H612" s="101">
        <v>1</v>
      </c>
    </row>
    <row r="613" spans="1:8" hidden="1">
      <c r="A613" s="88">
        <v>2014</v>
      </c>
      <c r="B613" s="84" t="s">
        <v>3387</v>
      </c>
      <c r="C613" s="83" t="s">
        <v>2490</v>
      </c>
      <c r="D613" s="84" t="s">
        <v>1945</v>
      </c>
      <c r="E613" s="84" t="s">
        <v>1916</v>
      </c>
      <c r="F613" s="84" t="s">
        <v>199</v>
      </c>
      <c r="G613" s="101">
        <v>1</v>
      </c>
      <c r="H613" s="101">
        <v>0.8</v>
      </c>
    </row>
    <row r="614" spans="1:8" hidden="1">
      <c r="A614" s="88">
        <v>2014</v>
      </c>
      <c r="B614" s="84" t="s">
        <v>3387</v>
      </c>
      <c r="C614" s="83" t="s">
        <v>2490</v>
      </c>
      <c r="D614" s="84" t="s">
        <v>1945</v>
      </c>
      <c r="E614" s="84" t="s">
        <v>1916</v>
      </c>
      <c r="F614" s="84" t="s">
        <v>198</v>
      </c>
      <c r="G614" s="101">
        <v>1</v>
      </c>
      <c r="H614" s="101">
        <v>0.66666666666666663</v>
      </c>
    </row>
    <row r="615" spans="1:8" hidden="1">
      <c r="A615" s="88">
        <v>2014</v>
      </c>
      <c r="B615" s="84" t="s">
        <v>3387</v>
      </c>
      <c r="C615" s="83" t="s">
        <v>2490</v>
      </c>
      <c r="D615" s="84" t="s">
        <v>200</v>
      </c>
      <c r="E615" s="84" t="s">
        <v>1916</v>
      </c>
      <c r="F615" s="84" t="s">
        <v>202</v>
      </c>
      <c r="G615" s="101">
        <v>1</v>
      </c>
      <c r="H615" s="101">
        <v>0.91666666666666663</v>
      </c>
    </row>
    <row r="616" spans="1:8">
      <c r="A616" s="88">
        <v>2014</v>
      </c>
      <c r="B616" s="100" t="s">
        <v>3386</v>
      </c>
      <c r="C616" s="87" t="s">
        <v>644</v>
      </c>
      <c r="D616" s="84" t="s">
        <v>3385</v>
      </c>
      <c r="E616" s="84" t="s">
        <v>234</v>
      </c>
      <c r="F616" s="84" t="s">
        <v>1948</v>
      </c>
      <c r="G616" s="101">
        <v>0.3519163763066202</v>
      </c>
      <c r="H616" s="101">
        <v>0.72277227722772275</v>
      </c>
    </row>
    <row r="617" spans="1:8">
      <c r="A617" s="88">
        <v>2014</v>
      </c>
      <c r="B617" s="100" t="s">
        <v>3386</v>
      </c>
      <c r="C617" s="87" t="s">
        <v>644</v>
      </c>
      <c r="D617" s="84" t="s">
        <v>2496</v>
      </c>
      <c r="E617" s="84" t="s">
        <v>234</v>
      </c>
      <c r="F617" s="84" t="s">
        <v>1919</v>
      </c>
      <c r="G617" s="101">
        <v>0.84042553191489366</v>
      </c>
      <c r="H617" s="101">
        <v>0.95569620253164556</v>
      </c>
    </row>
    <row r="618" spans="1:8">
      <c r="A618" s="88">
        <v>2014</v>
      </c>
      <c r="B618" s="100" t="s">
        <v>3386</v>
      </c>
      <c r="C618" s="87" t="s">
        <v>644</v>
      </c>
      <c r="D618" s="84" t="s">
        <v>2496</v>
      </c>
      <c r="E618" s="84" t="s">
        <v>234</v>
      </c>
      <c r="F618" s="84" t="s">
        <v>1926</v>
      </c>
      <c r="G618" s="101">
        <v>0.80952380952380953</v>
      </c>
      <c r="H618" s="101">
        <v>0.94117647058823528</v>
      </c>
    </row>
    <row r="619" spans="1:8">
      <c r="A619" s="88">
        <v>2014</v>
      </c>
      <c r="B619" s="100" t="s">
        <v>3386</v>
      </c>
      <c r="C619" s="87" t="s">
        <v>644</v>
      </c>
      <c r="D619" s="84" t="s">
        <v>2496</v>
      </c>
      <c r="E619" s="84" t="s">
        <v>234</v>
      </c>
      <c r="F619" s="84" t="s">
        <v>1930</v>
      </c>
      <c r="G619" s="101">
        <v>0.95</v>
      </c>
      <c r="H619" s="101">
        <v>0.81578947368421051</v>
      </c>
    </row>
    <row r="620" spans="1:8">
      <c r="A620" s="88">
        <v>2014</v>
      </c>
      <c r="B620" s="100" t="s">
        <v>3386</v>
      </c>
      <c r="C620" s="87" t="s">
        <v>644</v>
      </c>
      <c r="D620" s="84" t="s">
        <v>2496</v>
      </c>
      <c r="E620" s="84" t="s">
        <v>234</v>
      </c>
      <c r="F620" s="84" t="s">
        <v>1962</v>
      </c>
      <c r="G620" s="101">
        <v>0.47761194029850745</v>
      </c>
      <c r="H620" s="101">
        <v>0.984375</v>
      </c>
    </row>
    <row r="621" spans="1:8">
      <c r="A621" s="88">
        <v>2014</v>
      </c>
      <c r="B621" s="100" t="s">
        <v>3386</v>
      </c>
      <c r="C621" s="87" t="s">
        <v>644</v>
      </c>
      <c r="D621" s="84" t="s">
        <v>2691</v>
      </c>
      <c r="E621" s="84" t="s">
        <v>234</v>
      </c>
      <c r="F621" s="84" t="s">
        <v>700</v>
      </c>
      <c r="G621" s="101">
        <v>0.78260869565217395</v>
      </c>
      <c r="H621" s="101">
        <v>0.94444444444444442</v>
      </c>
    </row>
    <row r="622" spans="1:8">
      <c r="A622" s="88">
        <v>2014</v>
      </c>
      <c r="B622" s="100" t="s">
        <v>3386</v>
      </c>
      <c r="C622" s="87" t="s">
        <v>644</v>
      </c>
      <c r="D622" s="84" t="s">
        <v>2691</v>
      </c>
      <c r="E622" s="84" t="s">
        <v>234</v>
      </c>
      <c r="F622" s="84" t="s">
        <v>1921</v>
      </c>
      <c r="G622" s="101">
        <v>0.86956521739130432</v>
      </c>
      <c r="H622" s="101">
        <v>0.9</v>
      </c>
    </row>
    <row r="623" spans="1:8">
      <c r="A623" s="88">
        <v>2014</v>
      </c>
      <c r="B623" s="100" t="s">
        <v>3386</v>
      </c>
      <c r="C623" s="87" t="s">
        <v>644</v>
      </c>
      <c r="D623" s="84" t="s">
        <v>2691</v>
      </c>
      <c r="E623" s="84" t="s">
        <v>234</v>
      </c>
      <c r="F623" s="84" t="s">
        <v>1924</v>
      </c>
      <c r="G623" s="101">
        <v>1</v>
      </c>
      <c r="H623" s="101">
        <v>0.92592592592592593</v>
      </c>
    </row>
    <row r="624" spans="1:8">
      <c r="A624" s="88">
        <v>2014</v>
      </c>
      <c r="B624" s="100" t="s">
        <v>3386</v>
      </c>
      <c r="C624" s="87" t="s">
        <v>644</v>
      </c>
      <c r="D624" s="84" t="s">
        <v>2691</v>
      </c>
      <c r="E624" s="84" t="s">
        <v>234</v>
      </c>
      <c r="F624" s="84" t="s">
        <v>1956</v>
      </c>
      <c r="G624" s="101">
        <v>0.94736842105263153</v>
      </c>
      <c r="H624" s="101">
        <v>0.66666666666666663</v>
      </c>
    </row>
    <row r="625" spans="1:8">
      <c r="A625" s="88">
        <v>2014</v>
      </c>
      <c r="B625" s="100" t="s">
        <v>3386</v>
      </c>
      <c r="C625" s="87" t="s">
        <v>644</v>
      </c>
      <c r="D625" s="84" t="s">
        <v>2691</v>
      </c>
      <c r="E625" s="84" t="s">
        <v>234</v>
      </c>
      <c r="F625" s="84" t="s">
        <v>1927</v>
      </c>
      <c r="G625" s="101">
        <v>0.88118811881188119</v>
      </c>
      <c r="H625" s="101">
        <v>0.8089887640449438</v>
      </c>
    </row>
    <row r="626" spans="1:8">
      <c r="A626" s="88">
        <v>2014</v>
      </c>
      <c r="B626" s="100" t="s">
        <v>3386</v>
      </c>
      <c r="C626" s="87" t="s">
        <v>644</v>
      </c>
      <c r="D626" s="84" t="s">
        <v>2691</v>
      </c>
      <c r="E626" s="84" t="s">
        <v>234</v>
      </c>
      <c r="F626" s="84" t="s">
        <v>1960</v>
      </c>
      <c r="G626" s="101">
        <v>0.87234042553191493</v>
      </c>
      <c r="H626" s="101">
        <v>0.73170731707317072</v>
      </c>
    </row>
    <row r="627" spans="1:8">
      <c r="A627" s="88">
        <v>2014</v>
      </c>
      <c r="B627" s="100" t="s">
        <v>3386</v>
      </c>
      <c r="C627" s="87" t="s">
        <v>644</v>
      </c>
      <c r="D627" s="84" t="s">
        <v>2691</v>
      </c>
      <c r="E627" s="84" t="s">
        <v>234</v>
      </c>
      <c r="F627" s="84" t="s">
        <v>1934</v>
      </c>
      <c r="G627" s="101">
        <v>1</v>
      </c>
      <c r="H627" s="101">
        <v>1</v>
      </c>
    </row>
    <row r="628" spans="1:8">
      <c r="A628" s="88">
        <v>2014</v>
      </c>
      <c r="B628" s="100" t="s">
        <v>3386</v>
      </c>
      <c r="C628" s="87" t="s">
        <v>644</v>
      </c>
      <c r="D628" s="84" t="s">
        <v>2691</v>
      </c>
      <c r="E628" s="84" t="s">
        <v>234</v>
      </c>
      <c r="F628" s="84" t="s">
        <v>730</v>
      </c>
      <c r="G628" s="101">
        <v>0.69444444444444442</v>
      </c>
      <c r="H628" s="101">
        <v>1.06</v>
      </c>
    </row>
    <row r="629" spans="1:8">
      <c r="A629" s="88">
        <v>2014</v>
      </c>
      <c r="B629" s="100" t="s">
        <v>3386</v>
      </c>
      <c r="C629" s="87" t="s">
        <v>644</v>
      </c>
      <c r="D629" s="84" t="s">
        <v>2498</v>
      </c>
      <c r="E629" s="84" t="s">
        <v>234</v>
      </c>
      <c r="F629" s="84" t="s">
        <v>1923</v>
      </c>
      <c r="G629" s="101">
        <v>0.8</v>
      </c>
      <c r="H629" s="101">
        <v>0.91666666666666663</v>
      </c>
    </row>
    <row r="630" spans="1:8">
      <c r="A630" s="88">
        <v>2014</v>
      </c>
      <c r="B630" s="100" t="s">
        <v>3386</v>
      </c>
      <c r="C630" s="87" t="s">
        <v>644</v>
      </c>
      <c r="D630" s="84" t="s">
        <v>2498</v>
      </c>
      <c r="E630" s="84" t="s">
        <v>234</v>
      </c>
      <c r="F630" s="84" t="s">
        <v>1958</v>
      </c>
      <c r="G630" s="101">
        <v>0.7567567567567568</v>
      </c>
      <c r="H630" s="101">
        <v>0.8928571428571429</v>
      </c>
    </row>
    <row r="631" spans="1:8">
      <c r="A631" s="88">
        <v>2014</v>
      </c>
      <c r="B631" s="100" t="s">
        <v>3386</v>
      </c>
      <c r="C631" s="87" t="s">
        <v>644</v>
      </c>
      <c r="D631" s="84" t="s">
        <v>2498</v>
      </c>
      <c r="E631" s="84" t="s">
        <v>234</v>
      </c>
      <c r="F631" s="84" t="s">
        <v>1936</v>
      </c>
      <c r="G631" s="101">
        <v>0.95652173913043481</v>
      </c>
      <c r="H631" s="101">
        <v>0.72727272727272729</v>
      </c>
    </row>
    <row r="632" spans="1:8">
      <c r="A632" s="88">
        <v>2014</v>
      </c>
      <c r="B632" s="100" t="s">
        <v>3386</v>
      </c>
      <c r="C632" s="87" t="s">
        <v>644</v>
      </c>
      <c r="D632" s="84" t="s">
        <v>2498</v>
      </c>
      <c r="E632" s="84" t="s">
        <v>234</v>
      </c>
      <c r="F632" s="84" t="s">
        <v>1937</v>
      </c>
      <c r="G632" s="101">
        <v>0.96153846153846156</v>
      </c>
      <c r="H632" s="101">
        <v>0.84</v>
      </c>
    </row>
    <row r="633" spans="1:8">
      <c r="A633" s="88">
        <v>2014</v>
      </c>
      <c r="B633" s="100" t="s">
        <v>3386</v>
      </c>
      <c r="C633" s="87" t="s">
        <v>644</v>
      </c>
      <c r="D633" s="84" t="s">
        <v>2498</v>
      </c>
      <c r="E633" s="84" t="s">
        <v>234</v>
      </c>
      <c r="F633" s="84" t="s">
        <v>1938</v>
      </c>
      <c r="G633" s="101">
        <v>0.87341772151898733</v>
      </c>
      <c r="H633" s="101">
        <v>0.86956521739130432</v>
      </c>
    </row>
    <row r="634" spans="1:8">
      <c r="A634" s="88">
        <v>2014</v>
      </c>
      <c r="B634" s="100" t="s">
        <v>3386</v>
      </c>
      <c r="C634" s="87" t="s">
        <v>644</v>
      </c>
      <c r="D634" s="84" t="s">
        <v>2498</v>
      </c>
      <c r="E634" s="84" t="s">
        <v>234</v>
      </c>
      <c r="F634" s="84" t="s">
        <v>1959</v>
      </c>
      <c r="G634" s="101">
        <v>1</v>
      </c>
      <c r="H634" s="101">
        <v>0.83333333333333337</v>
      </c>
    </row>
    <row r="635" spans="1:8">
      <c r="A635" s="88">
        <v>2014</v>
      </c>
      <c r="B635" s="84" t="s">
        <v>3387</v>
      </c>
      <c r="C635" s="87" t="s">
        <v>644</v>
      </c>
      <c r="D635" s="84" t="s">
        <v>3385</v>
      </c>
      <c r="E635" s="84" t="s">
        <v>234</v>
      </c>
      <c r="F635" s="84" t="s">
        <v>1948</v>
      </c>
      <c r="G635" s="101">
        <v>0.34185303514376997</v>
      </c>
      <c r="H635" s="101">
        <v>0.68224299065420557</v>
      </c>
    </row>
    <row r="636" spans="1:8">
      <c r="A636" s="88">
        <v>2014</v>
      </c>
      <c r="B636" s="84" t="s">
        <v>3387</v>
      </c>
      <c r="C636" s="87" t="s">
        <v>644</v>
      </c>
      <c r="D636" s="84" t="s">
        <v>2496</v>
      </c>
      <c r="E636" s="84" t="s">
        <v>234</v>
      </c>
      <c r="F636" s="84" t="s">
        <v>1919</v>
      </c>
      <c r="G636" s="101">
        <v>0.79816513761467889</v>
      </c>
      <c r="H636" s="101">
        <v>0.85057471264367812</v>
      </c>
    </row>
    <row r="637" spans="1:8">
      <c r="A637" s="88">
        <v>2014</v>
      </c>
      <c r="B637" s="84" t="s">
        <v>3387</v>
      </c>
      <c r="C637" s="87" t="s">
        <v>644</v>
      </c>
      <c r="D637" s="84" t="s">
        <v>2496</v>
      </c>
      <c r="E637" s="84" t="s">
        <v>234</v>
      </c>
      <c r="F637" s="84" t="s">
        <v>1926</v>
      </c>
      <c r="G637" s="101">
        <v>0.86363636363636365</v>
      </c>
      <c r="H637" s="101">
        <v>0.89473684210526316</v>
      </c>
    </row>
    <row r="638" spans="1:8">
      <c r="A638" s="88">
        <v>2014</v>
      </c>
      <c r="B638" s="84" t="s">
        <v>3387</v>
      </c>
      <c r="C638" s="87" t="s">
        <v>644</v>
      </c>
      <c r="D638" s="84" t="s">
        <v>2496</v>
      </c>
      <c r="E638" s="84" t="s">
        <v>234</v>
      </c>
      <c r="F638" s="84" t="s">
        <v>1930</v>
      </c>
      <c r="G638" s="101">
        <v>0.93877551020408168</v>
      </c>
      <c r="H638" s="101">
        <v>0.78260869565217395</v>
      </c>
    </row>
    <row r="639" spans="1:8">
      <c r="A639" s="88">
        <v>2014</v>
      </c>
      <c r="B639" s="84" t="s">
        <v>3387</v>
      </c>
      <c r="C639" s="87" t="s">
        <v>644</v>
      </c>
      <c r="D639" s="84" t="s">
        <v>2496</v>
      </c>
      <c r="E639" s="84" t="s">
        <v>234</v>
      </c>
      <c r="F639" s="84" t="s">
        <v>1962</v>
      </c>
      <c r="G639" s="101">
        <v>0.57055214723926384</v>
      </c>
      <c r="H639" s="101">
        <v>0.81720430107526887</v>
      </c>
    </row>
    <row r="640" spans="1:8">
      <c r="A640" s="88">
        <v>2014</v>
      </c>
      <c r="B640" s="84" t="s">
        <v>3387</v>
      </c>
      <c r="C640" s="87" t="s">
        <v>644</v>
      </c>
      <c r="D640" s="84" t="s">
        <v>2691</v>
      </c>
      <c r="E640" s="84" t="s">
        <v>234</v>
      </c>
      <c r="F640" s="84" t="s">
        <v>700</v>
      </c>
      <c r="G640" s="101">
        <v>0.7441860465116279</v>
      </c>
      <c r="H640" s="101">
        <v>0.796875</v>
      </c>
    </row>
    <row r="641" spans="1:8">
      <c r="A641" s="88">
        <v>2014</v>
      </c>
      <c r="B641" s="84" t="s">
        <v>3387</v>
      </c>
      <c r="C641" s="87" t="s">
        <v>644</v>
      </c>
      <c r="D641" s="84" t="s">
        <v>2691</v>
      </c>
      <c r="E641" s="84" t="s">
        <v>234</v>
      </c>
      <c r="F641" s="84" t="s">
        <v>1921</v>
      </c>
      <c r="G641" s="101">
        <v>0.88888888888888884</v>
      </c>
      <c r="H641" s="101">
        <v>0.83333333333333337</v>
      </c>
    </row>
    <row r="642" spans="1:8">
      <c r="A642" s="88">
        <v>2014</v>
      </c>
      <c r="B642" s="84" t="s">
        <v>3387</v>
      </c>
      <c r="C642" s="87" t="s">
        <v>644</v>
      </c>
      <c r="D642" s="84" t="s">
        <v>2691</v>
      </c>
      <c r="E642" s="84" t="s">
        <v>234</v>
      </c>
      <c r="F642" s="84" t="s">
        <v>1924</v>
      </c>
      <c r="G642" s="101">
        <v>0.93939393939393945</v>
      </c>
      <c r="H642" s="101">
        <v>0.67741935483870963</v>
      </c>
    </row>
    <row r="643" spans="1:8">
      <c r="A643" s="88">
        <v>2014</v>
      </c>
      <c r="B643" s="84" t="s">
        <v>3387</v>
      </c>
      <c r="C643" s="87" t="s">
        <v>644</v>
      </c>
      <c r="D643" s="84" t="s">
        <v>2691</v>
      </c>
      <c r="E643" s="84" t="s">
        <v>234</v>
      </c>
      <c r="F643" s="84" t="s">
        <v>1956</v>
      </c>
      <c r="G643" s="101">
        <v>0.82608695652173914</v>
      </c>
      <c r="H643" s="101">
        <v>0.77192982456140347</v>
      </c>
    </row>
    <row r="644" spans="1:8">
      <c r="A644" s="88">
        <v>2014</v>
      </c>
      <c r="B644" s="84" t="s">
        <v>3387</v>
      </c>
      <c r="C644" s="87" t="s">
        <v>644</v>
      </c>
      <c r="D644" s="84" t="s">
        <v>2691</v>
      </c>
      <c r="E644" s="84" t="s">
        <v>234</v>
      </c>
      <c r="F644" s="84" t="s">
        <v>1927</v>
      </c>
      <c r="G644" s="101">
        <v>0.76800000000000002</v>
      </c>
      <c r="H644" s="101">
        <v>0.86458333333333337</v>
      </c>
    </row>
    <row r="645" spans="1:8">
      <c r="A645" s="88">
        <v>2014</v>
      </c>
      <c r="B645" s="84" t="s">
        <v>3387</v>
      </c>
      <c r="C645" s="87" t="s">
        <v>644</v>
      </c>
      <c r="D645" s="84" t="s">
        <v>2691</v>
      </c>
      <c r="E645" s="84" t="s">
        <v>234</v>
      </c>
      <c r="F645" s="84" t="s">
        <v>1960</v>
      </c>
      <c r="G645" s="101">
        <v>0.8571428571428571</v>
      </c>
      <c r="H645" s="101">
        <v>0.95238095238095233</v>
      </c>
    </row>
    <row r="646" spans="1:8">
      <c r="A646" s="88">
        <v>2014</v>
      </c>
      <c r="B646" s="84" t="s">
        <v>3387</v>
      </c>
      <c r="C646" s="87" t="s">
        <v>644</v>
      </c>
      <c r="D646" s="84" t="s">
        <v>2691</v>
      </c>
      <c r="E646" s="84" t="s">
        <v>234</v>
      </c>
      <c r="F646" s="84" t="s">
        <v>1934</v>
      </c>
      <c r="G646" s="101">
        <v>1</v>
      </c>
      <c r="H646" s="101">
        <v>1</v>
      </c>
    </row>
    <row r="647" spans="1:8">
      <c r="A647" s="88">
        <v>2014</v>
      </c>
      <c r="B647" s="84" t="s">
        <v>3387</v>
      </c>
      <c r="C647" s="87" t="s">
        <v>644</v>
      </c>
      <c r="D647" s="84" t="s">
        <v>2691</v>
      </c>
      <c r="E647" s="84" t="s">
        <v>234</v>
      </c>
      <c r="F647" s="84" t="s">
        <v>730</v>
      </c>
      <c r="G647" s="101">
        <v>0.73913043478260865</v>
      </c>
      <c r="H647" s="101">
        <v>0.76470588235294112</v>
      </c>
    </row>
    <row r="648" spans="1:8">
      <c r="A648" s="88">
        <v>2014</v>
      </c>
      <c r="B648" s="84" t="s">
        <v>3387</v>
      </c>
      <c r="C648" s="87" t="s">
        <v>644</v>
      </c>
      <c r="D648" s="84" t="s">
        <v>2498</v>
      </c>
      <c r="E648" s="84" t="s">
        <v>234</v>
      </c>
      <c r="F648" s="84" t="s">
        <v>1923</v>
      </c>
      <c r="G648" s="101">
        <v>0.92307692307692313</v>
      </c>
      <c r="H648" s="101">
        <v>0.79166666666666663</v>
      </c>
    </row>
    <row r="649" spans="1:8">
      <c r="A649" s="88">
        <v>2014</v>
      </c>
      <c r="B649" s="84" t="s">
        <v>3387</v>
      </c>
      <c r="C649" s="87" t="s">
        <v>644</v>
      </c>
      <c r="D649" s="84" t="s">
        <v>2498</v>
      </c>
      <c r="E649" s="84" t="s">
        <v>234</v>
      </c>
      <c r="F649" s="84" t="s">
        <v>1958</v>
      </c>
      <c r="G649" s="101">
        <v>0.74305555555555558</v>
      </c>
      <c r="H649" s="101">
        <v>0.73831775700934577</v>
      </c>
    </row>
    <row r="650" spans="1:8">
      <c r="A650" s="88">
        <v>2014</v>
      </c>
      <c r="B650" s="84" t="s">
        <v>3387</v>
      </c>
      <c r="C650" s="87" t="s">
        <v>644</v>
      </c>
      <c r="D650" s="84" t="s">
        <v>2498</v>
      </c>
      <c r="E650" s="84" t="s">
        <v>234</v>
      </c>
      <c r="F650" s="84" t="s">
        <v>1936</v>
      </c>
      <c r="G650" s="101">
        <v>0.7857142857142857</v>
      </c>
      <c r="H650" s="101">
        <v>0.78787878787878785</v>
      </c>
    </row>
    <row r="651" spans="1:8">
      <c r="A651" s="88">
        <v>2014</v>
      </c>
      <c r="B651" s="84" t="s">
        <v>3387</v>
      </c>
      <c r="C651" s="87" t="s">
        <v>644</v>
      </c>
      <c r="D651" s="84" t="s">
        <v>2498</v>
      </c>
      <c r="E651" s="84" t="s">
        <v>234</v>
      </c>
      <c r="F651" s="84" t="s">
        <v>1937</v>
      </c>
      <c r="G651" s="101">
        <v>0.97222222222222221</v>
      </c>
      <c r="H651" s="101">
        <v>0.77142857142857146</v>
      </c>
    </row>
    <row r="652" spans="1:8">
      <c r="A652" s="88">
        <v>2014</v>
      </c>
      <c r="B652" s="84" t="s">
        <v>3387</v>
      </c>
      <c r="C652" s="87" t="s">
        <v>644</v>
      </c>
      <c r="D652" s="84" t="s">
        <v>2498</v>
      </c>
      <c r="E652" s="84" t="s">
        <v>234</v>
      </c>
      <c r="F652" s="84" t="s">
        <v>1938</v>
      </c>
      <c r="G652" s="101">
        <v>0.83941605839416056</v>
      </c>
      <c r="H652" s="101">
        <v>0.81739130434782614</v>
      </c>
    </row>
    <row r="653" spans="1:8">
      <c r="A653" s="88">
        <v>2014</v>
      </c>
      <c r="B653" s="84" t="s">
        <v>3387</v>
      </c>
      <c r="C653" s="87" t="s">
        <v>644</v>
      </c>
      <c r="D653" s="84" t="s">
        <v>2498</v>
      </c>
      <c r="E653" s="84" t="s">
        <v>234</v>
      </c>
      <c r="F653" s="84" t="s">
        <v>1959</v>
      </c>
      <c r="G653" s="101">
        <v>0.90909090909090906</v>
      </c>
      <c r="H653" s="101">
        <v>0.9</v>
      </c>
    </row>
    <row r="654" spans="1:8" hidden="1">
      <c r="A654" s="82">
        <v>2015</v>
      </c>
      <c r="B654" s="100" t="s">
        <v>3386</v>
      </c>
      <c r="C654" s="83" t="s">
        <v>2490</v>
      </c>
      <c r="D654" s="84" t="s">
        <v>1988</v>
      </c>
      <c r="E654" s="84" t="s">
        <v>234</v>
      </c>
      <c r="F654" s="84" t="s">
        <v>700</v>
      </c>
      <c r="G654" s="101">
        <v>0.36206896551724138</v>
      </c>
      <c r="H654" s="101">
        <v>0.55952380952380953</v>
      </c>
    </row>
    <row r="655" spans="1:8" hidden="1">
      <c r="A655" s="82">
        <v>2015</v>
      </c>
      <c r="B655" s="100" t="s">
        <v>3386</v>
      </c>
      <c r="C655" s="83" t="s">
        <v>2490</v>
      </c>
      <c r="D655" s="84" t="s">
        <v>1988</v>
      </c>
      <c r="E655" s="84" t="s">
        <v>234</v>
      </c>
      <c r="F655" s="84" t="s">
        <v>1928</v>
      </c>
      <c r="G655" s="101">
        <v>0.78026905829596416</v>
      </c>
      <c r="H655" s="101">
        <v>0.70114942528735635</v>
      </c>
    </row>
    <row r="656" spans="1:8" hidden="1">
      <c r="A656" s="82">
        <v>2015</v>
      </c>
      <c r="B656" s="100" t="s">
        <v>3386</v>
      </c>
      <c r="C656" s="83" t="s">
        <v>2490</v>
      </c>
      <c r="D656" s="84" t="s">
        <v>1988</v>
      </c>
      <c r="E656" s="84" t="s">
        <v>1916</v>
      </c>
      <c r="F656" s="84" t="s">
        <v>9</v>
      </c>
      <c r="G656" s="101">
        <v>1</v>
      </c>
      <c r="H656" s="101">
        <v>0.8</v>
      </c>
    </row>
    <row r="657" spans="1:8" hidden="1">
      <c r="A657" s="82">
        <v>2015</v>
      </c>
      <c r="B657" s="100" t="s">
        <v>3386</v>
      </c>
      <c r="C657" s="83" t="s">
        <v>2490</v>
      </c>
      <c r="D657" s="84" t="s">
        <v>1988</v>
      </c>
      <c r="E657" s="84" t="s">
        <v>1916</v>
      </c>
      <c r="F657" s="84" t="s">
        <v>11</v>
      </c>
      <c r="G657" s="101">
        <v>0.8</v>
      </c>
      <c r="H657" s="101">
        <v>0.75</v>
      </c>
    </row>
    <row r="658" spans="1:8" hidden="1">
      <c r="A658" s="82">
        <v>2015</v>
      </c>
      <c r="B658" s="100" t="s">
        <v>3386</v>
      </c>
      <c r="C658" s="83" t="s">
        <v>2490</v>
      </c>
      <c r="D658" s="84" t="s">
        <v>698</v>
      </c>
      <c r="E658" s="84" t="s">
        <v>234</v>
      </c>
      <c r="F658" s="84" t="s">
        <v>1920</v>
      </c>
      <c r="G658" s="101">
        <v>0.6063829787234043</v>
      </c>
      <c r="H658" s="101">
        <v>0.78947368421052633</v>
      </c>
    </row>
    <row r="659" spans="1:8" hidden="1">
      <c r="A659" s="82">
        <v>2015</v>
      </c>
      <c r="B659" s="100" t="s">
        <v>3386</v>
      </c>
      <c r="C659" s="83" t="s">
        <v>2490</v>
      </c>
      <c r="D659" s="84" t="s">
        <v>698</v>
      </c>
      <c r="E659" s="84" t="s">
        <v>234</v>
      </c>
      <c r="F659" s="84" t="s">
        <v>1921</v>
      </c>
      <c r="G659" s="101">
        <v>0.58381502890173409</v>
      </c>
      <c r="H659" s="101">
        <v>0.82178217821782173</v>
      </c>
    </row>
    <row r="660" spans="1:8" hidden="1">
      <c r="A660" s="82">
        <v>2015</v>
      </c>
      <c r="B660" s="100" t="s">
        <v>3386</v>
      </c>
      <c r="C660" s="83" t="s">
        <v>2490</v>
      </c>
      <c r="D660" s="84" t="s">
        <v>698</v>
      </c>
      <c r="E660" s="84" t="s">
        <v>234</v>
      </c>
      <c r="F660" s="84" t="s">
        <v>1933</v>
      </c>
      <c r="G660" s="101">
        <v>0.34951456310679613</v>
      </c>
      <c r="H660" s="101">
        <v>0.875</v>
      </c>
    </row>
    <row r="661" spans="1:8" hidden="1">
      <c r="A661" s="82">
        <v>2015</v>
      </c>
      <c r="B661" s="100" t="s">
        <v>3386</v>
      </c>
      <c r="C661" s="83" t="s">
        <v>2490</v>
      </c>
      <c r="D661" s="84" t="s">
        <v>698</v>
      </c>
      <c r="E661" s="84" t="s">
        <v>1916</v>
      </c>
      <c r="F661" s="84" t="s">
        <v>17</v>
      </c>
      <c r="G661" s="101">
        <v>0.86363636363636365</v>
      </c>
      <c r="H661" s="101">
        <v>0.73684210526315785</v>
      </c>
    </row>
    <row r="662" spans="1:8" hidden="1">
      <c r="A662" s="82">
        <v>2015</v>
      </c>
      <c r="B662" s="100" t="s">
        <v>3386</v>
      </c>
      <c r="C662" s="83" t="s">
        <v>2490</v>
      </c>
      <c r="D662" s="84" t="s">
        <v>1987</v>
      </c>
      <c r="E662" s="84" t="s">
        <v>234</v>
      </c>
      <c r="F662" s="84" t="s">
        <v>1922</v>
      </c>
      <c r="G662" s="101">
        <v>0.72857142857142854</v>
      </c>
      <c r="H662" s="101">
        <v>0.66666666666666663</v>
      </c>
    </row>
    <row r="663" spans="1:8" hidden="1">
      <c r="A663" s="82">
        <v>2015</v>
      </c>
      <c r="B663" s="100" t="s">
        <v>3386</v>
      </c>
      <c r="C663" s="83" t="s">
        <v>2490</v>
      </c>
      <c r="D663" s="84" t="s">
        <v>1987</v>
      </c>
      <c r="E663" s="84" t="s">
        <v>234</v>
      </c>
      <c r="F663" s="84" t="s">
        <v>1923</v>
      </c>
      <c r="G663" s="101">
        <v>0.82417582417582413</v>
      </c>
      <c r="H663" s="101">
        <v>0.58666666666666667</v>
      </c>
    </row>
    <row r="664" spans="1:8" hidden="1">
      <c r="A664" s="82">
        <v>2015</v>
      </c>
      <c r="B664" s="100" t="s">
        <v>3386</v>
      </c>
      <c r="C664" s="83" t="s">
        <v>2490</v>
      </c>
      <c r="D664" s="84" t="s">
        <v>1987</v>
      </c>
      <c r="E664" s="84" t="s">
        <v>234</v>
      </c>
      <c r="F664" s="84" t="s">
        <v>1940</v>
      </c>
      <c r="G664" s="101">
        <v>0.82352941176470584</v>
      </c>
      <c r="H664" s="101">
        <v>0.7857142857142857</v>
      </c>
    </row>
    <row r="665" spans="1:8" hidden="1">
      <c r="A665" s="82">
        <v>2015</v>
      </c>
      <c r="B665" s="100" t="s">
        <v>3386</v>
      </c>
      <c r="C665" s="83" t="s">
        <v>2490</v>
      </c>
      <c r="D665" s="84" t="s">
        <v>1987</v>
      </c>
      <c r="E665" s="84" t="s">
        <v>234</v>
      </c>
      <c r="F665" s="84" t="s">
        <v>1941</v>
      </c>
      <c r="G665" s="101">
        <v>0.63888888888888884</v>
      </c>
      <c r="H665" s="101">
        <v>0.65217391304347827</v>
      </c>
    </row>
    <row r="666" spans="1:8" hidden="1">
      <c r="A666" s="82">
        <v>2015</v>
      </c>
      <c r="B666" s="100" t="s">
        <v>3386</v>
      </c>
      <c r="C666" s="83" t="s">
        <v>2490</v>
      </c>
      <c r="D666" s="84" t="s">
        <v>1987</v>
      </c>
      <c r="E666" s="84" t="s">
        <v>234</v>
      </c>
      <c r="F666" s="84" t="s">
        <v>1942</v>
      </c>
      <c r="G666" s="101">
        <v>0.49549549549549549</v>
      </c>
      <c r="H666" s="101">
        <v>0.67272727272727273</v>
      </c>
    </row>
    <row r="667" spans="1:8" hidden="1">
      <c r="A667" s="82">
        <v>2015</v>
      </c>
      <c r="B667" s="100" t="s">
        <v>3386</v>
      </c>
      <c r="C667" s="83" t="s">
        <v>2490</v>
      </c>
      <c r="D667" s="84" t="s">
        <v>1987</v>
      </c>
      <c r="E667" s="84" t="s">
        <v>1916</v>
      </c>
      <c r="F667" s="84" t="s">
        <v>30</v>
      </c>
      <c r="G667" s="101">
        <v>0.73333333333333328</v>
      </c>
      <c r="H667" s="101">
        <v>0.72727272727272729</v>
      </c>
    </row>
    <row r="668" spans="1:8" hidden="1">
      <c r="A668" s="82">
        <v>2015</v>
      </c>
      <c r="B668" s="100" t="s">
        <v>3386</v>
      </c>
      <c r="C668" s="83" t="s">
        <v>2490</v>
      </c>
      <c r="D668" s="84" t="s">
        <v>1987</v>
      </c>
      <c r="E668" s="84" t="s">
        <v>1916</v>
      </c>
      <c r="F668" s="84" t="s">
        <v>24</v>
      </c>
      <c r="G668" s="101">
        <v>0.88888888888888884</v>
      </c>
      <c r="H668" s="101">
        <v>0.6875</v>
      </c>
    </row>
    <row r="669" spans="1:8" hidden="1">
      <c r="A669" s="82">
        <v>2015</v>
      </c>
      <c r="B669" s="100" t="s">
        <v>3386</v>
      </c>
      <c r="C669" s="83" t="s">
        <v>2490</v>
      </c>
      <c r="D669" s="84" t="s">
        <v>1987</v>
      </c>
      <c r="E669" s="84" t="s">
        <v>1916</v>
      </c>
      <c r="F669" s="84" t="s">
        <v>26</v>
      </c>
      <c r="G669" s="101">
        <v>1</v>
      </c>
      <c r="H669" s="101">
        <v>0.90909090909090906</v>
      </c>
    </row>
    <row r="670" spans="1:8" hidden="1">
      <c r="A670" s="82">
        <v>2015</v>
      </c>
      <c r="B670" s="100" t="s">
        <v>3386</v>
      </c>
      <c r="C670" s="83" t="s">
        <v>2490</v>
      </c>
      <c r="D670" s="84" t="s">
        <v>1987</v>
      </c>
      <c r="E670" s="84" t="s">
        <v>1916</v>
      </c>
      <c r="F670" s="84" t="s">
        <v>28</v>
      </c>
      <c r="G670" s="101">
        <v>0.76923076923076927</v>
      </c>
      <c r="H670" s="101">
        <v>0.45</v>
      </c>
    </row>
    <row r="671" spans="1:8" hidden="1">
      <c r="A671" s="82">
        <v>2015</v>
      </c>
      <c r="B671" s="100" t="s">
        <v>3386</v>
      </c>
      <c r="C671" s="83" t="s">
        <v>2490</v>
      </c>
      <c r="D671" s="84" t="s">
        <v>2496</v>
      </c>
      <c r="E671" s="84" t="s">
        <v>234</v>
      </c>
      <c r="F671" s="84" t="s">
        <v>1919</v>
      </c>
      <c r="G671" s="101">
        <v>0.62075471698113205</v>
      </c>
      <c r="H671" s="101">
        <v>0.60182370820668696</v>
      </c>
    </row>
    <row r="672" spans="1:8" hidden="1">
      <c r="A672" s="82">
        <v>2015</v>
      </c>
      <c r="B672" s="100" t="s">
        <v>3386</v>
      </c>
      <c r="C672" s="83" t="s">
        <v>2490</v>
      </c>
      <c r="D672" s="84" t="s">
        <v>2496</v>
      </c>
      <c r="E672" s="84" t="s">
        <v>234</v>
      </c>
      <c r="F672" s="84" t="s">
        <v>1926</v>
      </c>
      <c r="G672" s="101">
        <v>0.77058823529411768</v>
      </c>
      <c r="H672" s="101">
        <v>0.70992366412213737</v>
      </c>
    </row>
    <row r="673" spans="1:8" hidden="1">
      <c r="A673" s="82">
        <v>2015</v>
      </c>
      <c r="B673" s="100" t="s">
        <v>3386</v>
      </c>
      <c r="C673" s="83" t="s">
        <v>2490</v>
      </c>
      <c r="D673" s="84" t="s">
        <v>2496</v>
      </c>
      <c r="E673" s="84" t="s">
        <v>234</v>
      </c>
      <c r="F673" s="84" t="s">
        <v>1930</v>
      </c>
      <c r="G673" s="101">
        <v>0.91439688715953304</v>
      </c>
      <c r="H673" s="101">
        <v>0.55319148936170215</v>
      </c>
    </row>
    <row r="674" spans="1:8" hidden="1">
      <c r="A674" s="82">
        <v>2015</v>
      </c>
      <c r="B674" s="100" t="s">
        <v>3386</v>
      </c>
      <c r="C674" s="83" t="s">
        <v>2490</v>
      </c>
      <c r="D674" s="84" t="s">
        <v>2496</v>
      </c>
      <c r="E674" s="84" t="s">
        <v>1916</v>
      </c>
      <c r="F674" s="84" t="s">
        <v>1185</v>
      </c>
      <c r="G674" s="101">
        <v>0.90909090909090906</v>
      </c>
      <c r="H674" s="101">
        <v>0.7</v>
      </c>
    </row>
    <row r="675" spans="1:8" hidden="1">
      <c r="A675" s="82">
        <v>2015</v>
      </c>
      <c r="B675" s="100" t="s">
        <v>3386</v>
      </c>
      <c r="C675" s="83" t="s">
        <v>2490</v>
      </c>
      <c r="D675" s="84" t="s">
        <v>2496</v>
      </c>
      <c r="E675" s="84" t="s">
        <v>1916</v>
      </c>
      <c r="F675" s="84" t="s">
        <v>35</v>
      </c>
      <c r="G675" s="101">
        <v>0.70370370370370372</v>
      </c>
      <c r="H675" s="101">
        <v>0.85964912280701755</v>
      </c>
    </row>
    <row r="676" spans="1:8" hidden="1">
      <c r="A676" s="82">
        <v>2015</v>
      </c>
      <c r="B676" s="100" t="s">
        <v>3386</v>
      </c>
      <c r="C676" s="83" t="s">
        <v>2490</v>
      </c>
      <c r="D676" s="84" t="s">
        <v>2496</v>
      </c>
      <c r="E676" s="84" t="s">
        <v>1916</v>
      </c>
      <c r="F676" s="84" t="s">
        <v>36</v>
      </c>
      <c r="G676" s="101">
        <v>0.60693641618497107</v>
      </c>
      <c r="H676" s="101">
        <v>0.84761904761904761</v>
      </c>
    </row>
    <row r="677" spans="1:8" hidden="1">
      <c r="A677" s="82">
        <v>2015</v>
      </c>
      <c r="B677" s="100" t="s">
        <v>3386</v>
      </c>
      <c r="C677" s="83" t="s">
        <v>2490</v>
      </c>
      <c r="D677" s="84" t="s">
        <v>2496</v>
      </c>
      <c r="E677" s="84" t="s">
        <v>1916</v>
      </c>
      <c r="F677" s="84" t="s">
        <v>37</v>
      </c>
      <c r="G677" s="101">
        <v>0.88461538461538458</v>
      </c>
      <c r="H677" s="101">
        <v>0.78260869565217395</v>
      </c>
    </row>
    <row r="678" spans="1:8" hidden="1">
      <c r="A678" s="82">
        <v>2015</v>
      </c>
      <c r="B678" s="100" t="s">
        <v>3386</v>
      </c>
      <c r="C678" s="83" t="s">
        <v>2490</v>
      </c>
      <c r="D678" s="84" t="s">
        <v>2496</v>
      </c>
      <c r="E678" s="84" t="s">
        <v>1916</v>
      </c>
      <c r="F678" s="84" t="s">
        <v>38</v>
      </c>
      <c r="G678" s="101">
        <v>1</v>
      </c>
      <c r="H678" s="101">
        <v>0.75</v>
      </c>
    </row>
    <row r="679" spans="1:8" hidden="1">
      <c r="A679" s="82">
        <v>2015</v>
      </c>
      <c r="B679" s="100" t="s">
        <v>3386</v>
      </c>
      <c r="C679" s="83" t="s">
        <v>2490</v>
      </c>
      <c r="D679" s="84" t="s">
        <v>2496</v>
      </c>
      <c r="E679" s="84" t="s">
        <v>1916</v>
      </c>
      <c r="F679" s="84" t="s">
        <v>39</v>
      </c>
      <c r="G679" s="101">
        <v>0.66666666666666663</v>
      </c>
      <c r="H679" s="101">
        <v>0.66666666666666663</v>
      </c>
    </row>
    <row r="680" spans="1:8" hidden="1">
      <c r="A680" s="82">
        <v>2015</v>
      </c>
      <c r="B680" s="100" t="s">
        <v>3386</v>
      </c>
      <c r="C680" s="83" t="s">
        <v>2490</v>
      </c>
      <c r="D680" s="84" t="s">
        <v>2496</v>
      </c>
      <c r="E680" s="84" t="s">
        <v>1916</v>
      </c>
      <c r="F680" s="84" t="s">
        <v>40</v>
      </c>
      <c r="G680" s="101">
        <v>0.60377358490566035</v>
      </c>
      <c r="H680" s="101">
        <v>0.8125</v>
      </c>
    </row>
    <row r="681" spans="1:8" hidden="1">
      <c r="A681" s="82">
        <v>2015</v>
      </c>
      <c r="B681" s="100" t="s">
        <v>3386</v>
      </c>
      <c r="C681" s="83" t="s">
        <v>2490</v>
      </c>
      <c r="D681" s="84" t="s">
        <v>2496</v>
      </c>
      <c r="E681" s="84" t="s">
        <v>1916</v>
      </c>
      <c r="F681" s="84" t="s">
        <v>41</v>
      </c>
      <c r="G681" s="101">
        <v>0.7</v>
      </c>
      <c r="H681" s="101">
        <v>0.5357142857142857</v>
      </c>
    </row>
    <row r="682" spans="1:8" hidden="1">
      <c r="A682" s="82">
        <v>2015</v>
      </c>
      <c r="B682" s="100" t="s">
        <v>3386</v>
      </c>
      <c r="C682" s="83" t="s">
        <v>2490</v>
      </c>
      <c r="D682" s="84" t="s">
        <v>2496</v>
      </c>
      <c r="E682" s="84" t="s">
        <v>1916</v>
      </c>
      <c r="F682" s="84" t="s">
        <v>42</v>
      </c>
      <c r="G682" s="101">
        <v>0.39393939393939392</v>
      </c>
      <c r="H682" s="101">
        <v>0.92307692307692313</v>
      </c>
    </row>
    <row r="683" spans="1:8" hidden="1">
      <c r="A683" s="82">
        <v>2015</v>
      </c>
      <c r="B683" s="100" t="s">
        <v>3386</v>
      </c>
      <c r="C683" s="83" t="s">
        <v>2490</v>
      </c>
      <c r="D683" s="84" t="s">
        <v>2496</v>
      </c>
      <c r="E683" s="84" t="s">
        <v>1916</v>
      </c>
      <c r="F683" s="84" t="s">
        <v>43</v>
      </c>
      <c r="G683" s="101">
        <v>1</v>
      </c>
      <c r="H683" s="101">
        <v>0.5714285714285714</v>
      </c>
    </row>
    <row r="684" spans="1:8" hidden="1">
      <c r="A684" s="82">
        <v>2015</v>
      </c>
      <c r="B684" s="100" t="s">
        <v>3386</v>
      </c>
      <c r="C684" s="83" t="s">
        <v>2490</v>
      </c>
      <c r="D684" s="84" t="s">
        <v>2496</v>
      </c>
      <c r="E684" s="84" t="s">
        <v>1916</v>
      </c>
      <c r="F684" s="84" t="s">
        <v>44</v>
      </c>
      <c r="G684" s="101">
        <v>0.80952380952380953</v>
      </c>
      <c r="H684" s="101">
        <v>0.6470588235294118</v>
      </c>
    </row>
    <row r="685" spans="1:8" hidden="1">
      <c r="A685" s="82">
        <v>2015</v>
      </c>
      <c r="B685" s="100" t="s">
        <v>3386</v>
      </c>
      <c r="C685" s="83" t="s">
        <v>2490</v>
      </c>
      <c r="D685" s="84" t="s">
        <v>2496</v>
      </c>
      <c r="E685" s="84" t="s">
        <v>1916</v>
      </c>
      <c r="F685" s="84" t="s">
        <v>45</v>
      </c>
      <c r="G685" s="101">
        <v>1</v>
      </c>
      <c r="H685" s="101">
        <v>0.375</v>
      </c>
    </row>
    <row r="686" spans="1:8" hidden="1">
      <c r="A686" s="82">
        <v>2015</v>
      </c>
      <c r="B686" s="100" t="s">
        <v>3386</v>
      </c>
      <c r="C686" s="83" t="s">
        <v>2490</v>
      </c>
      <c r="D686" s="84" t="s">
        <v>2496</v>
      </c>
      <c r="E686" s="84" t="s">
        <v>1916</v>
      </c>
      <c r="F686" s="84" t="s">
        <v>46</v>
      </c>
      <c r="G686" s="101">
        <v>0.75</v>
      </c>
      <c r="H686" s="101">
        <v>1</v>
      </c>
    </row>
    <row r="687" spans="1:8" hidden="1">
      <c r="A687" s="82">
        <v>2015</v>
      </c>
      <c r="B687" s="100" t="s">
        <v>3386</v>
      </c>
      <c r="C687" s="83" t="s">
        <v>2490</v>
      </c>
      <c r="D687" s="84" t="s">
        <v>2496</v>
      </c>
      <c r="E687" s="84" t="s">
        <v>1916</v>
      </c>
      <c r="F687" s="84" t="s">
        <v>47</v>
      </c>
      <c r="G687" s="101">
        <v>0.55000000000000004</v>
      </c>
      <c r="H687" s="101">
        <v>0.66666666666666663</v>
      </c>
    </row>
    <row r="688" spans="1:8" hidden="1">
      <c r="A688" s="82">
        <v>2015</v>
      </c>
      <c r="B688" s="100" t="s">
        <v>3386</v>
      </c>
      <c r="C688" s="83" t="s">
        <v>2490</v>
      </c>
      <c r="D688" s="84" t="s">
        <v>2496</v>
      </c>
      <c r="E688" s="84" t="s">
        <v>1916</v>
      </c>
      <c r="F688" s="84" t="s">
        <v>48</v>
      </c>
      <c r="G688" s="101">
        <v>0.73684210526315785</v>
      </c>
      <c r="H688" s="101">
        <v>0.8571428571428571</v>
      </c>
    </row>
    <row r="689" spans="1:8" hidden="1">
      <c r="A689" s="82">
        <v>2015</v>
      </c>
      <c r="B689" s="100" t="s">
        <v>3386</v>
      </c>
      <c r="C689" s="83" t="s">
        <v>2490</v>
      </c>
      <c r="D689" s="84" t="s">
        <v>2496</v>
      </c>
      <c r="E689" s="84" t="s">
        <v>1916</v>
      </c>
      <c r="F689" s="84" t="s">
        <v>49</v>
      </c>
      <c r="G689" s="101">
        <v>0.65</v>
      </c>
      <c r="H689" s="101">
        <v>0.80769230769230771</v>
      </c>
    </row>
    <row r="690" spans="1:8" hidden="1">
      <c r="A690" s="82">
        <v>2015</v>
      </c>
      <c r="B690" s="100" t="s">
        <v>3386</v>
      </c>
      <c r="C690" s="83" t="s">
        <v>2490</v>
      </c>
      <c r="D690" s="84" t="s">
        <v>2496</v>
      </c>
      <c r="E690" s="84" t="s">
        <v>1916</v>
      </c>
      <c r="F690" s="84" t="s">
        <v>51</v>
      </c>
      <c r="G690" s="101">
        <v>0.45833333333333331</v>
      </c>
      <c r="H690" s="101">
        <v>0.72727272727272729</v>
      </c>
    </row>
    <row r="691" spans="1:8" hidden="1">
      <c r="A691" s="82">
        <v>2015</v>
      </c>
      <c r="B691" s="100" t="s">
        <v>3386</v>
      </c>
      <c r="C691" s="83" t="s">
        <v>2490</v>
      </c>
      <c r="D691" s="84" t="s">
        <v>2497</v>
      </c>
      <c r="E691" s="84" t="s">
        <v>234</v>
      </c>
      <c r="F691" s="84" t="s">
        <v>1927</v>
      </c>
      <c r="G691" s="101">
        <v>0.41352201257861637</v>
      </c>
      <c r="H691" s="101">
        <v>0.52091254752851712</v>
      </c>
    </row>
    <row r="692" spans="1:8" hidden="1">
      <c r="A692" s="82">
        <v>2015</v>
      </c>
      <c r="B692" s="100" t="s">
        <v>3386</v>
      </c>
      <c r="C692" s="83" t="s">
        <v>2490</v>
      </c>
      <c r="D692" s="84" t="s">
        <v>2497</v>
      </c>
      <c r="E692" s="84" t="s">
        <v>1916</v>
      </c>
      <c r="F692" s="84" t="s">
        <v>54</v>
      </c>
      <c r="G692" s="101">
        <v>0.61428571428571432</v>
      </c>
      <c r="H692" s="101">
        <v>0.79069767441860461</v>
      </c>
    </row>
    <row r="693" spans="1:8" hidden="1">
      <c r="A693" s="82">
        <v>2015</v>
      </c>
      <c r="B693" s="100" t="s">
        <v>3386</v>
      </c>
      <c r="C693" s="83" t="s">
        <v>2490</v>
      </c>
      <c r="D693" s="84" t="s">
        <v>2497</v>
      </c>
      <c r="E693" s="84" t="s">
        <v>1916</v>
      </c>
      <c r="F693" s="84" t="s">
        <v>55</v>
      </c>
      <c r="G693" s="101">
        <v>0.6964285714285714</v>
      </c>
      <c r="H693" s="101">
        <v>0.79487179487179482</v>
      </c>
    </row>
    <row r="694" spans="1:8" hidden="1">
      <c r="A694" s="82">
        <v>2015</v>
      </c>
      <c r="B694" s="100" t="s">
        <v>3386</v>
      </c>
      <c r="C694" s="83" t="s">
        <v>2490</v>
      </c>
      <c r="D694" s="84" t="s">
        <v>2497</v>
      </c>
      <c r="E694" s="84" t="s">
        <v>1916</v>
      </c>
      <c r="F694" s="84" t="s">
        <v>56</v>
      </c>
      <c r="G694" s="101">
        <v>1</v>
      </c>
      <c r="H694" s="101">
        <v>0.7</v>
      </c>
    </row>
    <row r="695" spans="1:8" hidden="1">
      <c r="A695" s="82">
        <v>2015</v>
      </c>
      <c r="B695" s="100" t="s">
        <v>3386</v>
      </c>
      <c r="C695" s="83" t="s">
        <v>2490</v>
      </c>
      <c r="D695" s="84" t="s">
        <v>2497</v>
      </c>
      <c r="E695" s="84" t="s">
        <v>1916</v>
      </c>
      <c r="F695" s="84" t="s">
        <v>57</v>
      </c>
      <c r="G695" s="101">
        <v>1</v>
      </c>
      <c r="H695" s="101">
        <v>1</v>
      </c>
    </row>
    <row r="696" spans="1:8" hidden="1">
      <c r="A696" s="82">
        <v>2015</v>
      </c>
      <c r="B696" s="100" t="s">
        <v>3386</v>
      </c>
      <c r="C696" s="83" t="s">
        <v>2490</v>
      </c>
      <c r="D696" s="84" t="s">
        <v>2497</v>
      </c>
      <c r="E696" s="84" t="s">
        <v>1916</v>
      </c>
      <c r="F696" s="84" t="s">
        <v>58</v>
      </c>
      <c r="G696" s="101">
        <v>1</v>
      </c>
      <c r="H696" s="101">
        <v>1</v>
      </c>
    </row>
    <row r="697" spans="1:8" hidden="1">
      <c r="A697" s="82">
        <v>2015</v>
      </c>
      <c r="B697" s="100" t="s">
        <v>3386</v>
      </c>
      <c r="C697" s="83" t="s">
        <v>2490</v>
      </c>
      <c r="D697" s="84" t="s">
        <v>2497</v>
      </c>
      <c r="E697" s="84" t="s">
        <v>1916</v>
      </c>
      <c r="F697" s="84" t="s">
        <v>59</v>
      </c>
      <c r="G697" s="101">
        <v>0.74509803921568629</v>
      </c>
      <c r="H697" s="101">
        <v>0.81578947368421051</v>
      </c>
    </row>
    <row r="698" spans="1:8" hidden="1">
      <c r="A698" s="82">
        <v>2015</v>
      </c>
      <c r="B698" s="100" t="s">
        <v>3386</v>
      </c>
      <c r="C698" s="83" t="s">
        <v>2490</v>
      </c>
      <c r="D698" s="84" t="s">
        <v>2497</v>
      </c>
      <c r="E698" s="84" t="s">
        <v>1916</v>
      </c>
      <c r="F698" s="84" t="s">
        <v>60</v>
      </c>
      <c r="G698" s="101">
        <v>0.94117647058823528</v>
      </c>
      <c r="H698" s="101">
        <v>0.6875</v>
      </c>
    </row>
    <row r="699" spans="1:8" hidden="1">
      <c r="A699" s="82">
        <v>2015</v>
      </c>
      <c r="B699" s="100" t="s">
        <v>3386</v>
      </c>
      <c r="C699" s="83" t="s">
        <v>2490</v>
      </c>
      <c r="D699" s="84" t="s">
        <v>2497</v>
      </c>
      <c r="E699" s="84" t="s">
        <v>1916</v>
      </c>
      <c r="F699" s="84" t="s">
        <v>61</v>
      </c>
      <c r="G699" s="101">
        <v>0.9</v>
      </c>
      <c r="H699" s="101">
        <v>0.88888888888888884</v>
      </c>
    </row>
    <row r="700" spans="1:8" hidden="1">
      <c r="A700" s="82">
        <v>2015</v>
      </c>
      <c r="B700" s="100" t="s">
        <v>3386</v>
      </c>
      <c r="C700" s="83" t="s">
        <v>2490</v>
      </c>
      <c r="D700" s="84" t="s">
        <v>2497</v>
      </c>
      <c r="E700" s="84" t="s">
        <v>1916</v>
      </c>
      <c r="F700" s="84" t="s">
        <v>62</v>
      </c>
      <c r="G700" s="101">
        <v>0.5</v>
      </c>
      <c r="H700" s="101">
        <v>0.89743589743589747</v>
      </c>
    </row>
    <row r="701" spans="1:8" hidden="1">
      <c r="A701" s="82">
        <v>2015</v>
      </c>
      <c r="B701" s="100" t="s">
        <v>3386</v>
      </c>
      <c r="C701" s="83" t="s">
        <v>2490</v>
      </c>
      <c r="D701" s="84" t="s">
        <v>2497</v>
      </c>
      <c r="E701" s="84" t="s">
        <v>1916</v>
      </c>
      <c r="F701" s="84" t="s">
        <v>63</v>
      </c>
      <c r="G701" s="101">
        <v>1</v>
      </c>
      <c r="H701" s="101">
        <v>1</v>
      </c>
    </row>
    <row r="702" spans="1:8" hidden="1">
      <c r="A702" s="82">
        <v>2015</v>
      </c>
      <c r="B702" s="100" t="s">
        <v>3386</v>
      </c>
      <c r="C702" s="83" t="s">
        <v>2490</v>
      </c>
      <c r="D702" s="84" t="s">
        <v>2497</v>
      </c>
      <c r="E702" s="84" t="s">
        <v>1916</v>
      </c>
      <c r="F702" s="84" t="s">
        <v>64</v>
      </c>
      <c r="G702" s="101">
        <v>1</v>
      </c>
      <c r="H702" s="101">
        <v>0.85</v>
      </c>
    </row>
    <row r="703" spans="1:8" hidden="1">
      <c r="A703" s="82">
        <v>2015</v>
      </c>
      <c r="B703" s="100" t="s">
        <v>3386</v>
      </c>
      <c r="C703" s="83" t="s">
        <v>2490</v>
      </c>
      <c r="D703" s="84" t="s">
        <v>2497</v>
      </c>
      <c r="E703" s="84" t="s">
        <v>1916</v>
      </c>
      <c r="F703" s="84" t="s">
        <v>65</v>
      </c>
      <c r="G703" s="101">
        <v>0.58227848101265822</v>
      </c>
      <c r="H703" s="101">
        <v>0.86956521739130432</v>
      </c>
    </row>
    <row r="704" spans="1:8" hidden="1">
      <c r="A704" s="82">
        <v>2015</v>
      </c>
      <c r="B704" s="100" t="s">
        <v>3386</v>
      </c>
      <c r="C704" s="83" t="s">
        <v>2490</v>
      </c>
      <c r="D704" s="84" t="s">
        <v>2497</v>
      </c>
      <c r="E704" s="84" t="s">
        <v>1916</v>
      </c>
      <c r="F704" s="84" t="s">
        <v>66</v>
      </c>
      <c r="G704" s="101">
        <v>0.91666666666666663</v>
      </c>
      <c r="H704" s="101">
        <v>0.84848484848484851</v>
      </c>
    </row>
    <row r="705" spans="1:8" hidden="1">
      <c r="A705" s="82">
        <v>2015</v>
      </c>
      <c r="B705" s="100" t="s">
        <v>3386</v>
      </c>
      <c r="C705" s="83" t="s">
        <v>2490</v>
      </c>
      <c r="D705" s="84" t="s">
        <v>2497</v>
      </c>
      <c r="E705" s="84" t="s">
        <v>1916</v>
      </c>
      <c r="F705" s="84" t="s">
        <v>70</v>
      </c>
      <c r="G705" s="101">
        <v>0.88888888888888884</v>
      </c>
      <c r="H705" s="101">
        <v>0.8125</v>
      </c>
    </row>
    <row r="706" spans="1:8" hidden="1">
      <c r="A706" s="82">
        <v>2015</v>
      </c>
      <c r="B706" s="100" t="s">
        <v>3386</v>
      </c>
      <c r="C706" s="83" t="s">
        <v>2490</v>
      </c>
      <c r="D706" s="84" t="s">
        <v>2499</v>
      </c>
      <c r="E706" s="84" t="s">
        <v>234</v>
      </c>
      <c r="F706" s="84" t="s">
        <v>1924</v>
      </c>
      <c r="G706" s="101">
        <v>0.86184210526315785</v>
      </c>
      <c r="H706" s="101">
        <v>0.59541984732824427</v>
      </c>
    </row>
    <row r="707" spans="1:8" hidden="1">
      <c r="A707" s="82">
        <v>2015</v>
      </c>
      <c r="B707" s="100" t="s">
        <v>3386</v>
      </c>
      <c r="C707" s="83" t="s">
        <v>2490</v>
      </c>
      <c r="D707" s="84" t="s">
        <v>2499</v>
      </c>
      <c r="E707" s="84" t="s">
        <v>234</v>
      </c>
      <c r="F707" s="84" t="s">
        <v>1943</v>
      </c>
      <c r="G707" s="101">
        <v>0.45660377358490567</v>
      </c>
      <c r="H707" s="101">
        <v>0.57024793388429751</v>
      </c>
    </row>
    <row r="708" spans="1:8" hidden="1">
      <c r="A708" s="82">
        <v>2015</v>
      </c>
      <c r="B708" s="100" t="s">
        <v>3386</v>
      </c>
      <c r="C708" s="83" t="s">
        <v>2490</v>
      </c>
      <c r="D708" s="84" t="s">
        <v>2499</v>
      </c>
      <c r="E708" s="84" t="s">
        <v>1916</v>
      </c>
      <c r="F708" s="84" t="s">
        <v>74</v>
      </c>
      <c r="G708" s="101">
        <v>1</v>
      </c>
      <c r="H708" s="101">
        <v>0.70731707317073167</v>
      </c>
    </row>
    <row r="709" spans="1:8" hidden="1">
      <c r="A709" s="82">
        <v>2015</v>
      </c>
      <c r="B709" s="100" t="s">
        <v>3386</v>
      </c>
      <c r="C709" s="83" t="s">
        <v>2490</v>
      </c>
      <c r="D709" s="84" t="s">
        <v>2499</v>
      </c>
      <c r="E709" s="84" t="s">
        <v>1916</v>
      </c>
      <c r="F709" s="84" t="s">
        <v>75</v>
      </c>
      <c r="G709" s="101">
        <v>1</v>
      </c>
      <c r="H709" s="101">
        <v>0.79166666666666663</v>
      </c>
    </row>
    <row r="710" spans="1:8" hidden="1">
      <c r="A710" s="82">
        <v>2015</v>
      </c>
      <c r="B710" s="100" t="s">
        <v>3386</v>
      </c>
      <c r="C710" s="83" t="s">
        <v>2490</v>
      </c>
      <c r="D710" s="84" t="s">
        <v>2499</v>
      </c>
      <c r="E710" s="84" t="s">
        <v>1916</v>
      </c>
      <c r="F710" s="84" t="s">
        <v>76</v>
      </c>
      <c r="G710" s="101">
        <v>0.9</v>
      </c>
      <c r="H710" s="101">
        <v>0.77777777777777779</v>
      </c>
    </row>
    <row r="711" spans="1:8" hidden="1">
      <c r="A711" s="82">
        <v>2015</v>
      </c>
      <c r="B711" s="100" t="s">
        <v>3386</v>
      </c>
      <c r="C711" s="83" t="s">
        <v>2490</v>
      </c>
      <c r="D711" s="84" t="s">
        <v>2499</v>
      </c>
      <c r="E711" s="84" t="s">
        <v>1916</v>
      </c>
      <c r="F711" s="84" t="s">
        <v>78</v>
      </c>
      <c r="G711" s="101">
        <v>0.75</v>
      </c>
      <c r="H711" s="101">
        <v>0.33333333333333331</v>
      </c>
    </row>
    <row r="712" spans="1:8" hidden="1">
      <c r="A712" s="82">
        <v>2015</v>
      </c>
      <c r="B712" s="100" t="s">
        <v>3386</v>
      </c>
      <c r="C712" s="83" t="s">
        <v>2490</v>
      </c>
      <c r="D712" s="84" t="s">
        <v>2499</v>
      </c>
      <c r="E712" s="84" t="s">
        <v>1916</v>
      </c>
      <c r="F712" s="84" t="s">
        <v>79</v>
      </c>
      <c r="G712" s="101">
        <v>0.92</v>
      </c>
      <c r="H712" s="101">
        <v>0.47826086956521741</v>
      </c>
    </row>
    <row r="713" spans="1:8" hidden="1">
      <c r="A713" s="82">
        <v>2015</v>
      </c>
      <c r="B713" s="100" t="s">
        <v>3386</v>
      </c>
      <c r="C713" s="83" t="s">
        <v>2490</v>
      </c>
      <c r="D713" s="84" t="s">
        <v>2499</v>
      </c>
      <c r="E713" s="84" t="s">
        <v>1916</v>
      </c>
      <c r="F713" s="84" t="s">
        <v>81</v>
      </c>
      <c r="G713" s="101">
        <v>0.83333333333333337</v>
      </c>
      <c r="H713" s="101">
        <v>0.72</v>
      </c>
    </row>
    <row r="714" spans="1:8" hidden="1">
      <c r="A714" s="82">
        <v>2015</v>
      </c>
      <c r="B714" s="100" t="s">
        <v>3386</v>
      </c>
      <c r="C714" s="83" t="s">
        <v>2490</v>
      </c>
      <c r="D714" s="84" t="s">
        <v>2499</v>
      </c>
      <c r="E714" s="84" t="s">
        <v>1916</v>
      </c>
      <c r="F714" s="84" t="s">
        <v>82</v>
      </c>
      <c r="G714" s="101">
        <v>0.78260869565217395</v>
      </c>
      <c r="H714" s="101">
        <v>0.66666666666666663</v>
      </c>
    </row>
    <row r="715" spans="1:8" hidden="1">
      <c r="A715" s="82">
        <v>2015</v>
      </c>
      <c r="B715" s="100" t="s">
        <v>3386</v>
      </c>
      <c r="C715" s="83" t="s">
        <v>2490</v>
      </c>
      <c r="D715" s="84" t="s">
        <v>3382</v>
      </c>
      <c r="E715" s="84" t="s">
        <v>234</v>
      </c>
      <c r="F715" s="84" t="s">
        <v>722</v>
      </c>
      <c r="G715" s="101">
        <v>0.67741935483870963</v>
      </c>
      <c r="H715" s="101">
        <v>0.6428571428571429</v>
      </c>
    </row>
    <row r="716" spans="1:8" hidden="1">
      <c r="A716" s="82">
        <v>2015</v>
      </c>
      <c r="B716" s="100" t="s">
        <v>3386</v>
      </c>
      <c r="C716" s="83" t="s">
        <v>2490</v>
      </c>
      <c r="D716" s="84" t="s">
        <v>3382</v>
      </c>
      <c r="E716" s="84" t="s">
        <v>234</v>
      </c>
      <c r="F716" s="84" t="s">
        <v>1932</v>
      </c>
      <c r="G716" s="101">
        <v>0.7640449438202247</v>
      </c>
      <c r="H716" s="101">
        <v>0.63235294117647056</v>
      </c>
    </row>
    <row r="717" spans="1:8" hidden="1">
      <c r="A717" s="82">
        <v>2015</v>
      </c>
      <c r="B717" s="100" t="s">
        <v>3386</v>
      </c>
      <c r="C717" s="83" t="s">
        <v>2490</v>
      </c>
      <c r="D717" s="84" t="s">
        <v>3382</v>
      </c>
      <c r="E717" s="84" t="s">
        <v>234</v>
      </c>
      <c r="F717" s="84" t="s">
        <v>1935</v>
      </c>
      <c r="G717" s="101">
        <v>0.88235294117647056</v>
      </c>
      <c r="H717" s="101">
        <v>0.66666666666666663</v>
      </c>
    </row>
    <row r="718" spans="1:8" hidden="1">
      <c r="A718" s="82">
        <v>2015</v>
      </c>
      <c r="B718" s="100" t="s">
        <v>3386</v>
      </c>
      <c r="C718" s="83" t="s">
        <v>2490</v>
      </c>
      <c r="D718" s="84" t="s">
        <v>3382</v>
      </c>
      <c r="E718" s="84" t="s">
        <v>234</v>
      </c>
      <c r="F718" s="84" t="s">
        <v>1944</v>
      </c>
      <c r="G718" s="101">
        <v>0.86274509803921573</v>
      </c>
      <c r="H718" s="101">
        <v>0.79545454545454541</v>
      </c>
    </row>
    <row r="719" spans="1:8" hidden="1">
      <c r="A719" s="82">
        <v>2015</v>
      </c>
      <c r="B719" s="100" t="s">
        <v>3386</v>
      </c>
      <c r="C719" s="83" t="s">
        <v>2490</v>
      </c>
      <c r="D719" s="84" t="s">
        <v>3382</v>
      </c>
      <c r="E719" s="84" t="s">
        <v>1916</v>
      </c>
      <c r="F719" s="84" t="s">
        <v>92</v>
      </c>
      <c r="G719" s="101">
        <v>0.58333333333333337</v>
      </c>
      <c r="H719" s="101">
        <v>0.5714285714285714</v>
      </c>
    </row>
    <row r="720" spans="1:8" hidden="1">
      <c r="A720" s="82">
        <v>2015</v>
      </c>
      <c r="B720" s="100" t="s">
        <v>3386</v>
      </c>
      <c r="C720" s="83" t="s">
        <v>2490</v>
      </c>
      <c r="D720" s="84" t="s">
        <v>3382</v>
      </c>
      <c r="E720" s="84" t="s">
        <v>1916</v>
      </c>
      <c r="F720" s="84" t="s">
        <v>89</v>
      </c>
      <c r="G720" s="101">
        <v>0.72727272727272729</v>
      </c>
      <c r="H720" s="101">
        <v>0.625</v>
      </c>
    </row>
    <row r="721" spans="1:8" hidden="1">
      <c r="A721" s="82">
        <v>2015</v>
      </c>
      <c r="B721" s="100" t="s">
        <v>3386</v>
      </c>
      <c r="C721" s="83" t="s">
        <v>2490</v>
      </c>
      <c r="D721" s="84" t="s">
        <v>3382</v>
      </c>
      <c r="E721" s="84" t="s">
        <v>1916</v>
      </c>
      <c r="F721" s="84" t="s">
        <v>90</v>
      </c>
      <c r="G721" s="101">
        <v>0.83333333333333337</v>
      </c>
      <c r="H721" s="101">
        <v>0.8</v>
      </c>
    </row>
    <row r="722" spans="1:8" hidden="1">
      <c r="A722" s="82">
        <v>2015</v>
      </c>
      <c r="B722" s="100" t="s">
        <v>3386</v>
      </c>
      <c r="C722" s="83" t="s">
        <v>2490</v>
      </c>
      <c r="D722" s="84" t="s">
        <v>3382</v>
      </c>
      <c r="E722" s="84" t="s">
        <v>1916</v>
      </c>
      <c r="F722" s="84" t="s">
        <v>91</v>
      </c>
      <c r="G722" s="101">
        <v>0.92307692307692313</v>
      </c>
      <c r="H722" s="101">
        <v>0.83333333333333337</v>
      </c>
    </row>
    <row r="723" spans="1:8" hidden="1">
      <c r="A723" s="82">
        <v>2015</v>
      </c>
      <c r="B723" s="100" t="s">
        <v>3386</v>
      </c>
      <c r="C723" s="83" t="s">
        <v>2490</v>
      </c>
      <c r="D723" s="84" t="s">
        <v>3383</v>
      </c>
      <c r="E723" s="84" t="s">
        <v>234</v>
      </c>
      <c r="F723" s="84" t="s">
        <v>3424</v>
      </c>
      <c r="G723" s="101">
        <v>0.79545454545454541</v>
      </c>
      <c r="H723" s="101">
        <v>0.8571428571428571</v>
      </c>
    </row>
    <row r="724" spans="1:8" hidden="1">
      <c r="A724" s="82">
        <v>2015</v>
      </c>
      <c r="B724" s="100" t="s">
        <v>3386</v>
      </c>
      <c r="C724" s="83" t="s">
        <v>2490</v>
      </c>
      <c r="D724" s="84" t="s">
        <v>3383</v>
      </c>
      <c r="E724" s="84" t="s">
        <v>234</v>
      </c>
      <c r="F724" s="84" t="s">
        <v>1925</v>
      </c>
      <c r="G724" s="101">
        <v>0.44554455445544555</v>
      </c>
      <c r="H724" s="101">
        <v>0.68148148148148147</v>
      </c>
    </row>
    <row r="725" spans="1:8" hidden="1">
      <c r="A725" s="82">
        <v>2015</v>
      </c>
      <c r="B725" s="100" t="s">
        <v>3386</v>
      </c>
      <c r="C725" s="83" t="s">
        <v>2490</v>
      </c>
      <c r="D725" s="84" t="s">
        <v>3383</v>
      </c>
      <c r="E725" s="84" t="s">
        <v>234</v>
      </c>
      <c r="F725" s="84" t="s">
        <v>94</v>
      </c>
      <c r="G725" s="101">
        <v>0.58986175115207373</v>
      </c>
      <c r="H725" s="101">
        <v>0.65625</v>
      </c>
    </row>
    <row r="726" spans="1:8" hidden="1">
      <c r="A726" s="82">
        <v>2015</v>
      </c>
      <c r="B726" s="100" t="s">
        <v>3386</v>
      </c>
      <c r="C726" s="83" t="s">
        <v>2490</v>
      </c>
      <c r="D726" s="84" t="s">
        <v>3383</v>
      </c>
      <c r="E726" s="84" t="s">
        <v>1916</v>
      </c>
      <c r="F726" s="84" t="s">
        <v>97</v>
      </c>
      <c r="G726" s="101">
        <v>0.92156862745098034</v>
      </c>
      <c r="H726" s="101">
        <v>0.80851063829787229</v>
      </c>
    </row>
    <row r="727" spans="1:8" hidden="1">
      <c r="A727" s="82">
        <v>2015</v>
      </c>
      <c r="B727" s="100" t="s">
        <v>3386</v>
      </c>
      <c r="C727" s="83" t="s">
        <v>2490</v>
      </c>
      <c r="D727" s="84" t="s">
        <v>3383</v>
      </c>
      <c r="E727" s="84" t="s">
        <v>1916</v>
      </c>
      <c r="F727" s="84" t="s">
        <v>98</v>
      </c>
      <c r="G727" s="101">
        <v>1</v>
      </c>
      <c r="H727" s="101">
        <v>0.77272727272727271</v>
      </c>
    </row>
    <row r="728" spans="1:8" hidden="1">
      <c r="A728" s="82">
        <v>2015</v>
      </c>
      <c r="B728" s="100" t="s">
        <v>3386</v>
      </c>
      <c r="C728" s="83" t="s">
        <v>2490</v>
      </c>
      <c r="D728" s="84" t="s">
        <v>3383</v>
      </c>
      <c r="E728" s="84" t="s">
        <v>1916</v>
      </c>
      <c r="F728" s="84" t="s">
        <v>100</v>
      </c>
      <c r="G728" s="101">
        <v>0.92307692307692313</v>
      </c>
      <c r="H728" s="101">
        <v>0.83333333333333337</v>
      </c>
    </row>
    <row r="729" spans="1:8" hidden="1">
      <c r="A729" s="82">
        <v>2015</v>
      </c>
      <c r="B729" s="100" t="s">
        <v>3386</v>
      </c>
      <c r="C729" s="83" t="s">
        <v>2490</v>
      </c>
      <c r="D729" s="84" t="s">
        <v>3383</v>
      </c>
      <c r="E729" s="84" t="s">
        <v>1916</v>
      </c>
      <c r="F729" s="84" t="s">
        <v>101</v>
      </c>
      <c r="G729" s="101">
        <v>0.73333333333333328</v>
      </c>
      <c r="H729" s="101">
        <v>0.81818181818181823</v>
      </c>
    </row>
    <row r="730" spans="1:8" hidden="1">
      <c r="A730" s="82">
        <v>2015</v>
      </c>
      <c r="B730" s="100" t="s">
        <v>3386</v>
      </c>
      <c r="C730" s="83" t="s">
        <v>2490</v>
      </c>
      <c r="D730" s="84" t="s">
        <v>3384</v>
      </c>
      <c r="E730" s="84" t="s">
        <v>1916</v>
      </c>
      <c r="F730" s="84" t="s">
        <v>104</v>
      </c>
      <c r="G730" s="101">
        <v>1</v>
      </c>
      <c r="H730" s="101">
        <v>1</v>
      </c>
    </row>
    <row r="731" spans="1:8" hidden="1">
      <c r="A731" s="82">
        <v>2015</v>
      </c>
      <c r="B731" s="100" t="s">
        <v>3386</v>
      </c>
      <c r="C731" s="83" t="s">
        <v>2490</v>
      </c>
      <c r="D731" s="84" t="s">
        <v>3384</v>
      </c>
      <c r="E731" s="84" t="s">
        <v>1916</v>
      </c>
      <c r="F731" s="84" t="s">
        <v>103</v>
      </c>
      <c r="G731" s="101">
        <v>1</v>
      </c>
      <c r="H731" s="101">
        <v>0.75</v>
      </c>
    </row>
    <row r="732" spans="1:8" hidden="1">
      <c r="A732" s="82">
        <v>2015</v>
      </c>
      <c r="B732" s="100" t="s">
        <v>3386</v>
      </c>
      <c r="C732" s="83" t="s">
        <v>2490</v>
      </c>
      <c r="D732" s="84" t="s">
        <v>709</v>
      </c>
      <c r="E732" s="84" t="s">
        <v>234</v>
      </c>
      <c r="F732" s="84" t="s">
        <v>1183</v>
      </c>
      <c r="G732" s="101">
        <v>0.89743589743589747</v>
      </c>
      <c r="H732" s="101">
        <v>0.8571428571428571</v>
      </c>
    </row>
    <row r="733" spans="1:8" hidden="1">
      <c r="A733" s="82">
        <v>2015</v>
      </c>
      <c r="B733" s="100" t="s">
        <v>3386</v>
      </c>
      <c r="C733" s="83" t="s">
        <v>2490</v>
      </c>
      <c r="D733" s="84" t="s">
        <v>709</v>
      </c>
      <c r="E733" s="84" t="s">
        <v>234</v>
      </c>
      <c r="F733" s="84" t="s">
        <v>106</v>
      </c>
      <c r="G733" s="101">
        <v>0.85365853658536583</v>
      </c>
      <c r="H733" s="101">
        <v>0.6</v>
      </c>
    </row>
    <row r="734" spans="1:8" hidden="1">
      <c r="A734" s="82">
        <v>2015</v>
      </c>
      <c r="B734" s="100" t="s">
        <v>3386</v>
      </c>
      <c r="C734" s="83" t="s">
        <v>2490</v>
      </c>
      <c r="D734" s="84" t="s">
        <v>709</v>
      </c>
      <c r="E734" s="84" t="s">
        <v>1916</v>
      </c>
      <c r="F734" s="84" t="s">
        <v>107</v>
      </c>
      <c r="G734" s="101">
        <v>0.90384615384615385</v>
      </c>
      <c r="H734" s="101">
        <v>0.82978723404255317</v>
      </c>
    </row>
    <row r="735" spans="1:8" hidden="1">
      <c r="A735" s="82">
        <v>2015</v>
      </c>
      <c r="B735" s="100" t="s">
        <v>3386</v>
      </c>
      <c r="C735" s="83" t="s">
        <v>2490</v>
      </c>
      <c r="D735" s="84" t="s">
        <v>1931</v>
      </c>
      <c r="E735" s="84" t="s">
        <v>234</v>
      </c>
      <c r="F735" s="84" t="s">
        <v>1931</v>
      </c>
      <c r="G735" s="101">
        <v>0.71212121212121215</v>
      </c>
      <c r="H735" s="101">
        <v>0.76595744680851063</v>
      </c>
    </row>
    <row r="736" spans="1:8" hidden="1">
      <c r="A736" s="82">
        <v>2015</v>
      </c>
      <c r="B736" s="100" t="s">
        <v>3386</v>
      </c>
      <c r="C736" s="83" t="s">
        <v>2490</v>
      </c>
      <c r="D736" s="84" t="s">
        <v>1931</v>
      </c>
      <c r="E736" s="84" t="s">
        <v>1916</v>
      </c>
      <c r="F736" s="84" t="s">
        <v>110</v>
      </c>
      <c r="G736" s="101">
        <v>1</v>
      </c>
      <c r="H736" s="101">
        <v>0.72727272727272729</v>
      </c>
    </row>
    <row r="737" spans="1:8" hidden="1">
      <c r="A737" s="82">
        <v>2015</v>
      </c>
      <c r="B737" s="100" t="s">
        <v>3386</v>
      </c>
      <c r="C737" s="83" t="s">
        <v>2490</v>
      </c>
      <c r="D737" s="84" t="s">
        <v>1931</v>
      </c>
      <c r="E737" s="84" t="s">
        <v>1916</v>
      </c>
      <c r="F737" s="84" t="s">
        <v>111</v>
      </c>
      <c r="G737" s="101">
        <v>0.83333333333333337</v>
      </c>
      <c r="H737" s="101">
        <v>1</v>
      </c>
    </row>
    <row r="738" spans="1:8" hidden="1">
      <c r="A738" s="82">
        <v>2015</v>
      </c>
      <c r="B738" s="100" t="s">
        <v>3386</v>
      </c>
      <c r="C738" s="83" t="s">
        <v>2490</v>
      </c>
      <c r="D738" s="84" t="s">
        <v>1989</v>
      </c>
      <c r="E738" s="84" t="s">
        <v>234</v>
      </c>
      <c r="F738" s="84" t="s">
        <v>1929</v>
      </c>
      <c r="G738" s="101">
        <v>0.91803278688524592</v>
      </c>
      <c r="H738" s="101">
        <v>0.7142857142857143</v>
      </c>
    </row>
    <row r="739" spans="1:8" hidden="1">
      <c r="A739" s="82">
        <v>2015</v>
      </c>
      <c r="B739" s="100" t="s">
        <v>3386</v>
      </c>
      <c r="C739" s="83" t="s">
        <v>2490</v>
      </c>
      <c r="D739" s="84" t="s">
        <v>1989</v>
      </c>
      <c r="E739" s="84" t="s">
        <v>1916</v>
      </c>
      <c r="F739" s="84" t="s">
        <v>120</v>
      </c>
      <c r="G739" s="101">
        <v>0.7142857142857143</v>
      </c>
      <c r="H739" s="101">
        <v>0.8</v>
      </c>
    </row>
    <row r="740" spans="1:8" hidden="1">
      <c r="A740" s="82">
        <v>2015</v>
      </c>
      <c r="B740" s="100" t="s">
        <v>3386</v>
      </c>
      <c r="C740" s="83" t="s">
        <v>2490</v>
      </c>
      <c r="D740" s="84" t="s">
        <v>1989</v>
      </c>
      <c r="E740" s="84" t="s">
        <v>1916</v>
      </c>
      <c r="F740" s="84" t="s">
        <v>116</v>
      </c>
      <c r="G740" s="101">
        <v>1</v>
      </c>
      <c r="H740" s="101">
        <v>1</v>
      </c>
    </row>
    <row r="741" spans="1:8" hidden="1">
      <c r="A741" s="82">
        <v>2015</v>
      </c>
      <c r="B741" s="100" t="s">
        <v>3386</v>
      </c>
      <c r="C741" s="83" t="s">
        <v>2490</v>
      </c>
      <c r="D741" s="84" t="s">
        <v>1989</v>
      </c>
      <c r="E741" s="84" t="s">
        <v>1916</v>
      </c>
      <c r="F741" s="84" t="s">
        <v>117</v>
      </c>
      <c r="G741" s="101">
        <v>0.73076923076923073</v>
      </c>
      <c r="H741" s="101">
        <v>0.63157894736842102</v>
      </c>
    </row>
    <row r="742" spans="1:8" hidden="1">
      <c r="A742" s="82">
        <v>2015</v>
      </c>
      <c r="B742" s="100" t="s">
        <v>3386</v>
      </c>
      <c r="C742" s="83" t="s">
        <v>2490</v>
      </c>
      <c r="D742" s="84" t="s">
        <v>1989</v>
      </c>
      <c r="E742" s="84" t="s">
        <v>1916</v>
      </c>
      <c r="F742" s="84" t="s">
        <v>118</v>
      </c>
      <c r="G742" s="101">
        <v>0.94736842105263153</v>
      </c>
      <c r="H742" s="101">
        <v>0.66666666666666663</v>
      </c>
    </row>
    <row r="743" spans="1:8" hidden="1">
      <c r="A743" s="82">
        <v>2015</v>
      </c>
      <c r="B743" s="100" t="s">
        <v>3386</v>
      </c>
      <c r="C743" s="83" t="s">
        <v>2490</v>
      </c>
      <c r="D743" s="84" t="s">
        <v>1989</v>
      </c>
      <c r="E743" s="84" t="s">
        <v>1916</v>
      </c>
      <c r="F743" s="84" t="s">
        <v>119</v>
      </c>
      <c r="G743" s="101">
        <v>0.81818181818181823</v>
      </c>
      <c r="H743" s="101">
        <v>0.48148148148148145</v>
      </c>
    </row>
    <row r="744" spans="1:8" hidden="1">
      <c r="A744" s="82">
        <v>2015</v>
      </c>
      <c r="B744" s="100" t="s">
        <v>3386</v>
      </c>
      <c r="C744" s="83" t="s">
        <v>2490</v>
      </c>
      <c r="D744" s="84" t="s">
        <v>1934</v>
      </c>
      <c r="E744" s="84" t="s">
        <v>234</v>
      </c>
      <c r="F744" s="84" t="s">
        <v>1934</v>
      </c>
      <c r="G744" s="101">
        <v>0.875</v>
      </c>
      <c r="H744" s="101">
        <v>0.76190476190476186</v>
      </c>
    </row>
    <row r="745" spans="1:8" hidden="1">
      <c r="A745" s="82">
        <v>2015</v>
      </c>
      <c r="B745" s="100" t="s">
        <v>3386</v>
      </c>
      <c r="C745" s="83" t="s">
        <v>2490</v>
      </c>
      <c r="D745" s="84" t="s">
        <v>1934</v>
      </c>
      <c r="E745" s="84" t="s">
        <v>234</v>
      </c>
      <c r="F745" s="84" t="s">
        <v>122</v>
      </c>
      <c r="G745" s="101">
        <v>1</v>
      </c>
      <c r="H745" s="101">
        <v>0.75</v>
      </c>
    </row>
    <row r="746" spans="1:8" hidden="1">
      <c r="A746" s="82">
        <v>2015</v>
      </c>
      <c r="B746" s="100" t="s">
        <v>3386</v>
      </c>
      <c r="C746" s="83" t="s">
        <v>2490</v>
      </c>
      <c r="D746" s="84" t="s">
        <v>1934</v>
      </c>
      <c r="E746" s="84" t="s">
        <v>1916</v>
      </c>
      <c r="F746" s="84" t="s">
        <v>125</v>
      </c>
      <c r="G746" s="101">
        <v>1</v>
      </c>
      <c r="H746" s="101">
        <v>0.66666666666666663</v>
      </c>
    </row>
    <row r="747" spans="1:8" hidden="1">
      <c r="A747" s="82">
        <v>2015</v>
      </c>
      <c r="B747" s="100" t="s">
        <v>3386</v>
      </c>
      <c r="C747" s="83" t="s">
        <v>2490</v>
      </c>
      <c r="D747" s="84" t="s">
        <v>1934</v>
      </c>
      <c r="E747" s="84" t="s">
        <v>1916</v>
      </c>
      <c r="F747" s="84" t="s">
        <v>124</v>
      </c>
      <c r="G747" s="101">
        <v>0.88888888888888884</v>
      </c>
      <c r="H747" s="101">
        <v>1</v>
      </c>
    </row>
    <row r="748" spans="1:8" hidden="1">
      <c r="A748" s="82">
        <v>2015</v>
      </c>
      <c r="B748" s="100" t="s">
        <v>3386</v>
      </c>
      <c r="C748" s="83" t="s">
        <v>2490</v>
      </c>
      <c r="D748" s="84" t="s">
        <v>2498</v>
      </c>
      <c r="E748" s="84" t="s">
        <v>234</v>
      </c>
      <c r="F748" s="84" t="s">
        <v>1958</v>
      </c>
      <c r="G748" s="101">
        <v>0.61934156378600824</v>
      </c>
      <c r="H748" s="101">
        <v>0.42524916943521596</v>
      </c>
    </row>
    <row r="749" spans="1:8" hidden="1">
      <c r="A749" s="82">
        <v>2015</v>
      </c>
      <c r="B749" s="100" t="s">
        <v>3386</v>
      </c>
      <c r="C749" s="83" t="s">
        <v>2490</v>
      </c>
      <c r="D749" s="84" t="s">
        <v>2498</v>
      </c>
      <c r="E749" s="84" t="s">
        <v>234</v>
      </c>
      <c r="F749" s="84" t="s">
        <v>1936</v>
      </c>
      <c r="G749" s="101">
        <v>0.71176470588235297</v>
      </c>
      <c r="H749" s="101">
        <v>0.56198347107438018</v>
      </c>
    </row>
    <row r="750" spans="1:8" hidden="1">
      <c r="A750" s="82">
        <v>2015</v>
      </c>
      <c r="B750" s="100" t="s">
        <v>3386</v>
      </c>
      <c r="C750" s="83" t="s">
        <v>2490</v>
      </c>
      <c r="D750" s="84" t="s">
        <v>2498</v>
      </c>
      <c r="E750" s="84" t="s">
        <v>234</v>
      </c>
      <c r="F750" s="84" t="s">
        <v>1937</v>
      </c>
      <c r="G750" s="101">
        <v>0.88163265306122451</v>
      </c>
      <c r="H750" s="101">
        <v>0.52777777777777779</v>
      </c>
    </row>
    <row r="751" spans="1:8" hidden="1">
      <c r="A751" s="82">
        <v>2015</v>
      </c>
      <c r="B751" s="100" t="s">
        <v>3386</v>
      </c>
      <c r="C751" s="83" t="s">
        <v>2490</v>
      </c>
      <c r="D751" s="84" t="s">
        <v>2498</v>
      </c>
      <c r="E751" s="84" t="s">
        <v>234</v>
      </c>
      <c r="F751" s="84" t="s">
        <v>1938</v>
      </c>
      <c r="G751" s="101">
        <v>0.54914196567862716</v>
      </c>
      <c r="H751" s="101">
        <v>0.54829545454545459</v>
      </c>
    </row>
    <row r="752" spans="1:8" hidden="1">
      <c r="A752" s="82">
        <v>2015</v>
      </c>
      <c r="B752" s="100" t="s">
        <v>3386</v>
      </c>
      <c r="C752" s="83" t="s">
        <v>2490</v>
      </c>
      <c r="D752" s="84" t="s">
        <v>2498</v>
      </c>
      <c r="E752" s="84" t="s">
        <v>1916</v>
      </c>
      <c r="F752" s="84" t="s">
        <v>144</v>
      </c>
      <c r="G752" s="101">
        <v>0.7</v>
      </c>
      <c r="H752" s="101">
        <v>0.5714285714285714</v>
      </c>
    </row>
    <row r="753" spans="1:8" hidden="1">
      <c r="A753" s="82">
        <v>2015</v>
      </c>
      <c r="B753" s="100" t="s">
        <v>3386</v>
      </c>
      <c r="C753" s="83" t="s">
        <v>2490</v>
      </c>
      <c r="D753" s="84" t="s">
        <v>2498</v>
      </c>
      <c r="E753" s="84" t="s">
        <v>1916</v>
      </c>
      <c r="F753" s="84" t="s">
        <v>131</v>
      </c>
      <c r="G753" s="101">
        <v>0.51162790697674421</v>
      </c>
      <c r="H753" s="101">
        <v>0.95454545454545459</v>
      </c>
    </row>
    <row r="754" spans="1:8" hidden="1">
      <c r="A754" s="82">
        <v>2015</v>
      </c>
      <c r="B754" s="100" t="s">
        <v>3386</v>
      </c>
      <c r="C754" s="83" t="s">
        <v>2490</v>
      </c>
      <c r="D754" s="84" t="s">
        <v>2498</v>
      </c>
      <c r="E754" s="84" t="s">
        <v>1916</v>
      </c>
      <c r="F754" s="84" t="s">
        <v>132</v>
      </c>
      <c r="G754" s="101">
        <v>0.96296296296296291</v>
      </c>
      <c r="H754" s="101">
        <v>0.65384615384615385</v>
      </c>
    </row>
    <row r="755" spans="1:8" hidden="1">
      <c r="A755" s="82">
        <v>2015</v>
      </c>
      <c r="B755" s="100" t="s">
        <v>3386</v>
      </c>
      <c r="C755" s="83" t="s">
        <v>2490</v>
      </c>
      <c r="D755" s="84" t="s">
        <v>2498</v>
      </c>
      <c r="E755" s="84" t="s">
        <v>1916</v>
      </c>
      <c r="F755" s="84" t="s">
        <v>133</v>
      </c>
      <c r="G755" s="101">
        <v>0.8571428571428571</v>
      </c>
      <c r="H755" s="101">
        <v>0.8</v>
      </c>
    </row>
    <row r="756" spans="1:8" hidden="1">
      <c r="A756" s="82">
        <v>2015</v>
      </c>
      <c r="B756" s="100" t="s">
        <v>3386</v>
      </c>
      <c r="C756" s="83" t="s">
        <v>2490</v>
      </c>
      <c r="D756" s="84" t="s">
        <v>2498</v>
      </c>
      <c r="E756" s="84" t="s">
        <v>1916</v>
      </c>
      <c r="F756" s="84" t="s">
        <v>134</v>
      </c>
      <c r="G756" s="101">
        <v>0.8</v>
      </c>
      <c r="H756" s="101">
        <v>0.875</v>
      </c>
    </row>
    <row r="757" spans="1:8" hidden="1">
      <c r="A757" s="82">
        <v>2015</v>
      </c>
      <c r="B757" s="100" t="s">
        <v>3386</v>
      </c>
      <c r="C757" s="83" t="s">
        <v>2490</v>
      </c>
      <c r="D757" s="84" t="s">
        <v>2498</v>
      </c>
      <c r="E757" s="84" t="s">
        <v>1916</v>
      </c>
      <c r="F757" s="84" t="s">
        <v>135</v>
      </c>
      <c r="G757" s="101">
        <v>0.43478260869565216</v>
      </c>
      <c r="H757" s="101">
        <v>0.6</v>
      </c>
    </row>
    <row r="758" spans="1:8" hidden="1">
      <c r="A758" s="82">
        <v>2015</v>
      </c>
      <c r="B758" s="100" t="s">
        <v>3386</v>
      </c>
      <c r="C758" s="83" t="s">
        <v>2490</v>
      </c>
      <c r="D758" s="84" t="s">
        <v>2498</v>
      </c>
      <c r="E758" s="84" t="s">
        <v>1916</v>
      </c>
      <c r="F758" s="84" t="s">
        <v>136</v>
      </c>
      <c r="G758" s="101">
        <v>0.9375</v>
      </c>
      <c r="H758" s="101">
        <v>0.6</v>
      </c>
    </row>
    <row r="759" spans="1:8" hidden="1">
      <c r="A759" s="82">
        <v>2015</v>
      </c>
      <c r="B759" s="100" t="s">
        <v>3386</v>
      </c>
      <c r="C759" s="83" t="s">
        <v>2490</v>
      </c>
      <c r="D759" s="84" t="s">
        <v>2498</v>
      </c>
      <c r="E759" s="84" t="s">
        <v>1916</v>
      </c>
      <c r="F759" s="84" t="s">
        <v>139</v>
      </c>
      <c r="G759" s="101">
        <v>0.9</v>
      </c>
      <c r="H759" s="101">
        <v>0.66666666666666663</v>
      </c>
    </row>
    <row r="760" spans="1:8" hidden="1">
      <c r="A760" s="82">
        <v>2015</v>
      </c>
      <c r="B760" s="100" t="s">
        <v>3386</v>
      </c>
      <c r="C760" s="83" t="s">
        <v>2490</v>
      </c>
      <c r="D760" s="84" t="s">
        <v>2498</v>
      </c>
      <c r="E760" s="84" t="s">
        <v>1916</v>
      </c>
      <c r="F760" s="84" t="s">
        <v>140</v>
      </c>
      <c r="G760" s="101">
        <v>0.82352941176470584</v>
      </c>
      <c r="H760" s="101">
        <v>0.6428571428571429</v>
      </c>
    </row>
    <row r="761" spans="1:8" hidden="1">
      <c r="A761" s="82">
        <v>2015</v>
      </c>
      <c r="B761" s="100" t="s">
        <v>3386</v>
      </c>
      <c r="C761" s="83" t="s">
        <v>2490</v>
      </c>
      <c r="D761" s="84" t="s">
        <v>2498</v>
      </c>
      <c r="E761" s="84" t="s">
        <v>1916</v>
      </c>
      <c r="F761" s="84" t="s">
        <v>141</v>
      </c>
      <c r="G761" s="101">
        <v>0.8</v>
      </c>
      <c r="H761" s="101">
        <v>0.5625</v>
      </c>
    </row>
    <row r="762" spans="1:8" hidden="1">
      <c r="A762" s="82">
        <v>2015</v>
      </c>
      <c r="B762" s="100" t="s">
        <v>3386</v>
      </c>
      <c r="C762" s="83" t="s">
        <v>2490</v>
      </c>
      <c r="D762" s="84" t="s">
        <v>2498</v>
      </c>
      <c r="E762" s="84" t="s">
        <v>1916</v>
      </c>
      <c r="F762" s="84" t="s">
        <v>142</v>
      </c>
      <c r="G762" s="101">
        <v>0.83333333333333337</v>
      </c>
      <c r="H762" s="101">
        <v>0.6</v>
      </c>
    </row>
    <row r="763" spans="1:8" hidden="1">
      <c r="A763" s="82">
        <v>2015</v>
      </c>
      <c r="B763" s="100" t="s">
        <v>3386</v>
      </c>
      <c r="C763" s="83" t="s">
        <v>2490</v>
      </c>
      <c r="D763" s="84" t="s">
        <v>2498</v>
      </c>
      <c r="E763" s="84" t="s">
        <v>1916</v>
      </c>
      <c r="F763" s="84" t="s">
        <v>143</v>
      </c>
      <c r="G763" s="101">
        <v>0.7857142857142857</v>
      </c>
      <c r="H763" s="101">
        <v>0.81818181818181823</v>
      </c>
    </row>
    <row r="764" spans="1:8" hidden="1">
      <c r="A764" s="82">
        <v>2015</v>
      </c>
      <c r="B764" s="100" t="s">
        <v>3386</v>
      </c>
      <c r="C764" s="83" t="s">
        <v>2490</v>
      </c>
      <c r="D764" s="84" t="s">
        <v>1948</v>
      </c>
      <c r="E764" s="84" t="s">
        <v>234</v>
      </c>
      <c r="F764" s="84" t="s">
        <v>1948</v>
      </c>
      <c r="G764" s="101">
        <v>0.10250896057347671</v>
      </c>
      <c r="H764" s="101">
        <v>0.63636363636363635</v>
      </c>
    </row>
    <row r="765" spans="1:8" hidden="1">
      <c r="A765" s="82">
        <v>2015</v>
      </c>
      <c r="B765" s="100" t="s">
        <v>3386</v>
      </c>
      <c r="C765" s="83" t="s">
        <v>2490</v>
      </c>
      <c r="D765" s="84" t="s">
        <v>1948</v>
      </c>
      <c r="E765" s="84" t="s">
        <v>1916</v>
      </c>
      <c r="F765" s="84" t="s">
        <v>147</v>
      </c>
      <c r="G765" s="101">
        <v>4.9180327868852458E-2</v>
      </c>
      <c r="H765" s="101">
        <v>1</v>
      </c>
    </row>
    <row r="766" spans="1:8" hidden="1">
      <c r="A766" s="82">
        <v>2015</v>
      </c>
      <c r="B766" s="100" t="s">
        <v>3386</v>
      </c>
      <c r="C766" s="83" t="s">
        <v>2490</v>
      </c>
      <c r="D766" s="84" t="s">
        <v>1948</v>
      </c>
      <c r="E766" s="84" t="s">
        <v>1916</v>
      </c>
      <c r="F766" s="84" t="s">
        <v>148</v>
      </c>
      <c r="G766" s="101">
        <v>0.4</v>
      </c>
      <c r="H766" s="101">
        <v>1</v>
      </c>
    </row>
    <row r="767" spans="1:8" hidden="1">
      <c r="A767" s="82">
        <v>2015</v>
      </c>
      <c r="B767" s="100" t="s">
        <v>3386</v>
      </c>
      <c r="C767" s="83" t="s">
        <v>2490</v>
      </c>
      <c r="D767" s="84" t="s">
        <v>1948</v>
      </c>
      <c r="E767" s="84" t="s">
        <v>1916</v>
      </c>
      <c r="F767" s="84" t="s">
        <v>151</v>
      </c>
      <c r="G767" s="101">
        <v>1.7241379310344827E-2</v>
      </c>
      <c r="H767" s="101">
        <v>1</v>
      </c>
    </row>
    <row r="768" spans="1:8" hidden="1">
      <c r="A768" s="82">
        <v>2015</v>
      </c>
      <c r="B768" s="100" t="s">
        <v>3386</v>
      </c>
      <c r="C768" s="83" t="s">
        <v>2490</v>
      </c>
      <c r="D768" s="84" t="s">
        <v>1948</v>
      </c>
      <c r="E768" s="84" t="s">
        <v>1916</v>
      </c>
      <c r="F768" s="84" t="s">
        <v>154</v>
      </c>
      <c r="G768" s="101">
        <v>1</v>
      </c>
      <c r="H768" s="101">
        <v>1</v>
      </c>
    </row>
    <row r="769" spans="1:8" hidden="1">
      <c r="A769" s="82">
        <v>2015</v>
      </c>
      <c r="B769" s="100" t="s">
        <v>3386</v>
      </c>
      <c r="C769" s="83" t="s">
        <v>2490</v>
      </c>
      <c r="D769" s="84" t="s">
        <v>1948</v>
      </c>
      <c r="E769" s="84" t="s">
        <v>1916</v>
      </c>
      <c r="F769" s="84" t="s">
        <v>155</v>
      </c>
      <c r="G769" s="101">
        <v>0.33333333333333331</v>
      </c>
      <c r="H769" s="101">
        <v>1</v>
      </c>
    </row>
    <row r="770" spans="1:8" hidden="1">
      <c r="A770" s="82">
        <v>2015</v>
      </c>
      <c r="B770" s="100" t="s">
        <v>3386</v>
      </c>
      <c r="C770" s="83" t="s">
        <v>2490</v>
      </c>
      <c r="D770" s="84" t="s">
        <v>1948</v>
      </c>
      <c r="E770" s="84" t="s">
        <v>1916</v>
      </c>
      <c r="F770" s="84" t="s">
        <v>157</v>
      </c>
      <c r="G770" s="101">
        <v>0.33333333333333331</v>
      </c>
      <c r="H770" s="101">
        <v>1</v>
      </c>
    </row>
    <row r="771" spans="1:8" hidden="1">
      <c r="A771" s="82">
        <v>2015</v>
      </c>
      <c r="B771" s="100" t="s">
        <v>3386</v>
      </c>
      <c r="C771" s="83" t="s">
        <v>2490</v>
      </c>
      <c r="D771" s="84" t="s">
        <v>1948</v>
      </c>
      <c r="E771" s="84" t="s">
        <v>1916</v>
      </c>
      <c r="F771" s="84" t="s">
        <v>159</v>
      </c>
      <c r="G771" s="101">
        <v>0.25</v>
      </c>
      <c r="H771" s="101">
        <v>1</v>
      </c>
    </row>
    <row r="772" spans="1:8" hidden="1">
      <c r="A772" s="82">
        <v>2015</v>
      </c>
      <c r="B772" s="100" t="s">
        <v>3386</v>
      </c>
      <c r="C772" s="83" t="s">
        <v>2490</v>
      </c>
      <c r="D772" s="84" t="s">
        <v>1948</v>
      </c>
      <c r="E772" s="84" t="s">
        <v>1916</v>
      </c>
      <c r="F772" s="84" t="s">
        <v>161</v>
      </c>
      <c r="G772" s="101">
        <v>0.33333333333333331</v>
      </c>
      <c r="H772" s="101">
        <v>1</v>
      </c>
    </row>
    <row r="773" spans="1:8" hidden="1">
      <c r="A773" s="82">
        <v>2015</v>
      </c>
      <c r="B773" s="100" t="s">
        <v>3386</v>
      </c>
      <c r="C773" s="83" t="s">
        <v>2490</v>
      </c>
      <c r="D773" s="84" t="s">
        <v>1948</v>
      </c>
      <c r="E773" s="84" t="s">
        <v>1916</v>
      </c>
      <c r="F773" s="84" t="s">
        <v>162</v>
      </c>
      <c r="G773" s="101">
        <v>0.19047619047619047</v>
      </c>
      <c r="H773" s="101">
        <v>1</v>
      </c>
    </row>
    <row r="774" spans="1:8" hidden="1">
      <c r="A774" s="82">
        <v>2015</v>
      </c>
      <c r="B774" s="100" t="s">
        <v>3386</v>
      </c>
      <c r="C774" s="83" t="s">
        <v>2490</v>
      </c>
      <c r="D774" s="84" t="s">
        <v>1948</v>
      </c>
      <c r="E774" s="84" t="s">
        <v>1916</v>
      </c>
      <c r="F774" s="84" t="s">
        <v>163</v>
      </c>
      <c r="G774" s="101">
        <v>4.2553191489361701E-2</v>
      </c>
      <c r="H774" s="101">
        <v>1</v>
      </c>
    </row>
    <row r="775" spans="1:8" hidden="1">
      <c r="A775" s="82">
        <v>2015</v>
      </c>
      <c r="B775" s="100" t="s">
        <v>3386</v>
      </c>
      <c r="C775" s="83" t="s">
        <v>2490</v>
      </c>
      <c r="D775" s="84" t="s">
        <v>1948</v>
      </c>
      <c r="E775" s="84" t="s">
        <v>1916</v>
      </c>
      <c r="F775" s="84" t="s">
        <v>164</v>
      </c>
      <c r="G775" s="101">
        <v>0.5</v>
      </c>
      <c r="H775" s="101">
        <v>1</v>
      </c>
    </row>
    <row r="776" spans="1:8" hidden="1">
      <c r="A776" s="82">
        <v>2015</v>
      </c>
      <c r="B776" s="100" t="s">
        <v>3386</v>
      </c>
      <c r="C776" s="83" t="s">
        <v>2490</v>
      </c>
      <c r="D776" s="84" t="s">
        <v>1948</v>
      </c>
      <c r="E776" s="84" t="s">
        <v>1916</v>
      </c>
      <c r="F776" s="84" t="s">
        <v>165</v>
      </c>
      <c r="G776" s="101">
        <v>1</v>
      </c>
      <c r="H776" s="101">
        <v>1</v>
      </c>
    </row>
    <row r="777" spans="1:8" hidden="1">
      <c r="A777" s="82">
        <v>2015</v>
      </c>
      <c r="B777" s="100" t="s">
        <v>3386</v>
      </c>
      <c r="C777" s="83" t="s">
        <v>2490</v>
      </c>
      <c r="D777" s="84" t="s">
        <v>1948</v>
      </c>
      <c r="E777" s="84" t="s">
        <v>1916</v>
      </c>
      <c r="F777" s="84" t="s">
        <v>167</v>
      </c>
      <c r="G777" s="101">
        <v>4.3478260869565216E-2</v>
      </c>
      <c r="H777" s="101">
        <v>1</v>
      </c>
    </row>
    <row r="778" spans="1:8" hidden="1">
      <c r="A778" s="82">
        <v>2015</v>
      </c>
      <c r="B778" s="100" t="s">
        <v>3386</v>
      </c>
      <c r="C778" s="83" t="s">
        <v>2490</v>
      </c>
      <c r="D778" s="84" t="s">
        <v>1948</v>
      </c>
      <c r="E778" s="84" t="s">
        <v>1916</v>
      </c>
      <c r="F778" s="84" t="s">
        <v>168</v>
      </c>
      <c r="G778" s="101">
        <v>2.7777777777777776E-2</v>
      </c>
      <c r="H778" s="101">
        <v>1</v>
      </c>
    </row>
    <row r="779" spans="1:8" hidden="1">
      <c r="A779" s="82">
        <v>2015</v>
      </c>
      <c r="B779" s="100" t="s">
        <v>3386</v>
      </c>
      <c r="C779" s="83" t="s">
        <v>2490</v>
      </c>
      <c r="D779" s="84" t="s">
        <v>1948</v>
      </c>
      <c r="E779" s="84" t="s">
        <v>1916</v>
      </c>
      <c r="F779" s="84" t="s">
        <v>169</v>
      </c>
      <c r="G779" s="101">
        <v>0.25</v>
      </c>
      <c r="H779" s="101">
        <v>1</v>
      </c>
    </row>
    <row r="780" spans="1:8" hidden="1">
      <c r="A780" s="82">
        <v>2015</v>
      </c>
      <c r="B780" s="100" t="s">
        <v>3386</v>
      </c>
      <c r="C780" s="83" t="s">
        <v>2490</v>
      </c>
      <c r="D780" s="84" t="s">
        <v>1948</v>
      </c>
      <c r="E780" s="84" t="s">
        <v>1916</v>
      </c>
      <c r="F780" s="84" t="s">
        <v>170</v>
      </c>
      <c r="G780" s="101">
        <v>5.4945054945054944E-2</v>
      </c>
      <c r="H780" s="101">
        <v>1</v>
      </c>
    </row>
    <row r="781" spans="1:8" hidden="1">
      <c r="A781" s="82">
        <v>2015</v>
      </c>
      <c r="B781" s="100" t="s">
        <v>3386</v>
      </c>
      <c r="C781" s="83" t="s">
        <v>2490</v>
      </c>
      <c r="D781" s="84" t="s">
        <v>1948</v>
      </c>
      <c r="E781" s="84" t="s">
        <v>1916</v>
      </c>
      <c r="F781" s="84" t="s">
        <v>171</v>
      </c>
      <c r="G781" s="101">
        <v>2.8169014084507043E-2</v>
      </c>
      <c r="H781" s="101">
        <v>1</v>
      </c>
    </row>
    <row r="782" spans="1:8" hidden="1">
      <c r="A782" s="82">
        <v>2015</v>
      </c>
      <c r="B782" s="100" t="s">
        <v>3386</v>
      </c>
      <c r="C782" s="83" t="s">
        <v>2490</v>
      </c>
      <c r="D782" s="84" t="s">
        <v>1948</v>
      </c>
      <c r="E782" s="84" t="s">
        <v>1916</v>
      </c>
      <c r="F782" s="84" t="s">
        <v>172</v>
      </c>
      <c r="G782" s="101">
        <v>0.1</v>
      </c>
      <c r="H782" s="101">
        <v>1</v>
      </c>
    </row>
    <row r="783" spans="1:8" hidden="1">
      <c r="A783" s="82">
        <v>2015</v>
      </c>
      <c r="B783" s="100" t="s">
        <v>3386</v>
      </c>
      <c r="C783" s="83" t="s">
        <v>2490</v>
      </c>
      <c r="D783" s="84" t="s">
        <v>1948</v>
      </c>
      <c r="E783" s="84" t="s">
        <v>1916</v>
      </c>
      <c r="F783" s="84" t="s">
        <v>174</v>
      </c>
      <c r="G783" s="101">
        <v>0.5</v>
      </c>
      <c r="H783" s="101">
        <v>1</v>
      </c>
    </row>
    <row r="784" spans="1:8" hidden="1">
      <c r="A784" s="82">
        <v>2015</v>
      </c>
      <c r="B784" s="100" t="s">
        <v>3386</v>
      </c>
      <c r="C784" s="83" t="s">
        <v>2490</v>
      </c>
      <c r="D784" s="84" t="s">
        <v>1948</v>
      </c>
      <c r="E784" s="84" t="s">
        <v>1916</v>
      </c>
      <c r="F784" s="84" t="s">
        <v>175</v>
      </c>
      <c r="G784" s="101">
        <v>0.6</v>
      </c>
      <c r="H784" s="101">
        <v>1</v>
      </c>
    </row>
    <row r="785" spans="1:8" hidden="1">
      <c r="A785" s="82">
        <v>2015</v>
      </c>
      <c r="B785" s="100" t="s">
        <v>3386</v>
      </c>
      <c r="C785" s="83" t="s">
        <v>2490</v>
      </c>
      <c r="D785" s="84" t="s">
        <v>1948</v>
      </c>
      <c r="E785" s="84" t="s">
        <v>1916</v>
      </c>
      <c r="F785" s="84" t="s">
        <v>176</v>
      </c>
      <c r="G785" s="101">
        <v>0.14814814814814814</v>
      </c>
      <c r="H785" s="101">
        <v>1</v>
      </c>
    </row>
    <row r="786" spans="1:8" hidden="1">
      <c r="A786" s="82">
        <v>2015</v>
      </c>
      <c r="B786" s="100" t="s">
        <v>3386</v>
      </c>
      <c r="C786" s="83" t="s">
        <v>2490</v>
      </c>
      <c r="D786" s="84" t="s">
        <v>1948</v>
      </c>
      <c r="E786" s="84" t="s">
        <v>1916</v>
      </c>
      <c r="F786" s="84" t="s">
        <v>177</v>
      </c>
      <c r="G786" s="101">
        <v>2.6548672566371681E-2</v>
      </c>
      <c r="H786" s="101">
        <v>1</v>
      </c>
    </row>
    <row r="787" spans="1:8" hidden="1">
      <c r="A787" s="82">
        <v>2015</v>
      </c>
      <c r="B787" s="100" t="s">
        <v>3386</v>
      </c>
      <c r="C787" s="83" t="s">
        <v>2490</v>
      </c>
      <c r="D787" s="84" t="s">
        <v>1948</v>
      </c>
      <c r="E787" s="84" t="s">
        <v>1916</v>
      </c>
      <c r="F787" s="84" t="s">
        <v>178</v>
      </c>
      <c r="G787" s="101">
        <v>3.8461538461538464E-2</v>
      </c>
      <c r="H787" s="101">
        <v>1</v>
      </c>
    </row>
    <row r="788" spans="1:8" hidden="1">
      <c r="A788" s="82">
        <v>2015</v>
      </c>
      <c r="B788" s="100" t="s">
        <v>3386</v>
      </c>
      <c r="C788" s="83" t="s">
        <v>2490</v>
      </c>
      <c r="D788" s="84" t="s">
        <v>1948</v>
      </c>
      <c r="E788" s="84" t="s">
        <v>1916</v>
      </c>
      <c r="F788" s="84" t="s">
        <v>180</v>
      </c>
      <c r="G788" s="101">
        <v>1</v>
      </c>
      <c r="H788" s="101">
        <v>1</v>
      </c>
    </row>
    <row r="789" spans="1:8" hidden="1">
      <c r="A789" s="82">
        <v>2015</v>
      </c>
      <c r="B789" s="100" t="s">
        <v>3386</v>
      </c>
      <c r="C789" s="83" t="s">
        <v>2490</v>
      </c>
      <c r="D789" s="84" t="s">
        <v>1949</v>
      </c>
      <c r="E789" s="84" t="s">
        <v>234</v>
      </c>
      <c r="F789" s="84" t="s">
        <v>1949</v>
      </c>
      <c r="G789" s="101">
        <v>0.6216216216216216</v>
      </c>
      <c r="H789" s="101">
        <v>0.75362318840579712</v>
      </c>
    </row>
    <row r="790" spans="1:8" hidden="1">
      <c r="A790" s="82">
        <v>2015</v>
      </c>
      <c r="B790" s="100" t="s">
        <v>3386</v>
      </c>
      <c r="C790" s="83" t="s">
        <v>2490</v>
      </c>
      <c r="D790" s="84" t="s">
        <v>1949</v>
      </c>
      <c r="E790" s="84" t="s">
        <v>1916</v>
      </c>
      <c r="F790" s="84" t="s">
        <v>185</v>
      </c>
      <c r="G790" s="101">
        <v>0.52631578947368418</v>
      </c>
      <c r="H790" s="101">
        <v>0.7</v>
      </c>
    </row>
    <row r="791" spans="1:8" hidden="1">
      <c r="A791" s="82">
        <v>2015</v>
      </c>
      <c r="B791" s="100" t="s">
        <v>3386</v>
      </c>
      <c r="C791" s="83" t="s">
        <v>2490</v>
      </c>
      <c r="D791" s="84" t="s">
        <v>1949</v>
      </c>
      <c r="E791" s="84" t="s">
        <v>1916</v>
      </c>
      <c r="F791" s="84" t="s">
        <v>186</v>
      </c>
      <c r="G791" s="101">
        <v>0.5714285714285714</v>
      </c>
      <c r="H791" s="101">
        <v>1</v>
      </c>
    </row>
    <row r="792" spans="1:8" hidden="1">
      <c r="A792" s="82">
        <v>2015</v>
      </c>
      <c r="B792" s="100" t="s">
        <v>3386</v>
      </c>
      <c r="C792" s="83" t="s">
        <v>2490</v>
      </c>
      <c r="D792" s="84" t="s">
        <v>1949</v>
      </c>
      <c r="E792" s="84" t="s">
        <v>1916</v>
      </c>
      <c r="F792" s="84" t="s">
        <v>187</v>
      </c>
      <c r="G792" s="101">
        <v>0.10526315789473684</v>
      </c>
      <c r="H792" s="101">
        <v>1</v>
      </c>
    </row>
    <row r="793" spans="1:8" hidden="1">
      <c r="A793" s="82">
        <v>2015</v>
      </c>
      <c r="B793" s="100" t="s">
        <v>3386</v>
      </c>
      <c r="C793" s="83" t="s">
        <v>2490</v>
      </c>
      <c r="D793" s="84" t="s">
        <v>1949</v>
      </c>
      <c r="E793" s="84" t="s">
        <v>1916</v>
      </c>
      <c r="F793" s="84" t="s">
        <v>188</v>
      </c>
      <c r="G793" s="101">
        <v>0.30232558139534882</v>
      </c>
      <c r="H793" s="101">
        <v>0.76923076923076927</v>
      </c>
    </row>
    <row r="794" spans="1:8" hidden="1">
      <c r="A794" s="82">
        <v>2015</v>
      </c>
      <c r="B794" s="100" t="s">
        <v>3386</v>
      </c>
      <c r="C794" s="83" t="s">
        <v>2490</v>
      </c>
      <c r="D794" s="84" t="s">
        <v>1949</v>
      </c>
      <c r="E794" s="84" t="s">
        <v>1916</v>
      </c>
      <c r="F794" s="84" t="s">
        <v>190</v>
      </c>
      <c r="G794" s="101">
        <v>0.27777777777777779</v>
      </c>
      <c r="H794" s="101">
        <v>0.8</v>
      </c>
    </row>
    <row r="795" spans="1:8" hidden="1">
      <c r="A795" s="82">
        <v>2015</v>
      </c>
      <c r="B795" s="100" t="s">
        <v>3386</v>
      </c>
      <c r="C795" s="83" t="s">
        <v>2490</v>
      </c>
      <c r="D795" s="84" t="s">
        <v>730</v>
      </c>
      <c r="E795" s="84" t="s">
        <v>234</v>
      </c>
      <c r="F795" s="84" t="s">
        <v>730</v>
      </c>
      <c r="G795" s="101">
        <v>0.34158415841584161</v>
      </c>
      <c r="H795" s="101">
        <v>0.68840579710144922</v>
      </c>
    </row>
    <row r="796" spans="1:8" hidden="1">
      <c r="A796" s="82">
        <v>2015</v>
      </c>
      <c r="B796" s="100" t="s">
        <v>3386</v>
      </c>
      <c r="C796" s="83" t="s">
        <v>2490</v>
      </c>
      <c r="D796" s="84" t="s">
        <v>730</v>
      </c>
      <c r="E796" s="84" t="s">
        <v>1916</v>
      </c>
      <c r="F796" s="84" t="s">
        <v>193</v>
      </c>
      <c r="G796" s="101">
        <v>1</v>
      </c>
      <c r="H796" s="101">
        <v>1</v>
      </c>
    </row>
    <row r="797" spans="1:8" hidden="1">
      <c r="A797" s="82">
        <v>2015</v>
      </c>
      <c r="B797" s="100" t="s">
        <v>3386</v>
      </c>
      <c r="C797" s="83" t="s">
        <v>2490</v>
      </c>
      <c r="D797" s="84" t="s">
        <v>1945</v>
      </c>
      <c r="E797" s="84" t="s">
        <v>234</v>
      </c>
      <c r="F797" s="84" t="s">
        <v>1945</v>
      </c>
      <c r="G797" s="101">
        <v>0.95833333333333337</v>
      </c>
      <c r="H797" s="101">
        <v>1</v>
      </c>
    </row>
    <row r="798" spans="1:8" hidden="1">
      <c r="A798" s="82">
        <v>2015</v>
      </c>
      <c r="B798" s="100" t="s">
        <v>3386</v>
      </c>
      <c r="C798" s="83" t="s">
        <v>2490</v>
      </c>
      <c r="D798" s="84" t="s">
        <v>1945</v>
      </c>
      <c r="E798" s="84" t="s">
        <v>234</v>
      </c>
      <c r="F798" s="84" t="s">
        <v>1184</v>
      </c>
      <c r="G798" s="101">
        <v>0.79069767441860461</v>
      </c>
      <c r="H798" s="101">
        <v>0.8529411764705882</v>
      </c>
    </row>
    <row r="799" spans="1:8" hidden="1">
      <c r="A799" s="82">
        <v>2015</v>
      </c>
      <c r="B799" s="100" t="s">
        <v>3386</v>
      </c>
      <c r="C799" s="83" t="s">
        <v>2490</v>
      </c>
      <c r="D799" s="84" t="s">
        <v>1945</v>
      </c>
      <c r="E799" s="84" t="s">
        <v>234</v>
      </c>
      <c r="F799" s="84" t="s">
        <v>196</v>
      </c>
      <c r="G799" s="101">
        <v>0.94117647058823528</v>
      </c>
      <c r="H799" s="101">
        <v>0.875</v>
      </c>
    </row>
    <row r="800" spans="1:8" hidden="1">
      <c r="A800" s="82">
        <v>2015</v>
      </c>
      <c r="B800" s="100" t="s">
        <v>3386</v>
      </c>
      <c r="C800" s="83" t="s">
        <v>2490</v>
      </c>
      <c r="D800" s="84" t="s">
        <v>1945</v>
      </c>
      <c r="E800" s="84" t="s">
        <v>1916</v>
      </c>
      <c r="F800" s="84" t="s">
        <v>199</v>
      </c>
      <c r="G800" s="101">
        <v>1</v>
      </c>
      <c r="H800" s="101">
        <v>1</v>
      </c>
    </row>
    <row r="801" spans="1:8" hidden="1">
      <c r="A801" s="82">
        <v>2015</v>
      </c>
      <c r="B801" s="100" t="s">
        <v>3386</v>
      </c>
      <c r="C801" s="83" t="s">
        <v>2490</v>
      </c>
      <c r="D801" s="84" t="s">
        <v>1945</v>
      </c>
      <c r="E801" s="84" t="s">
        <v>1916</v>
      </c>
      <c r="F801" s="84" t="s">
        <v>198</v>
      </c>
      <c r="G801" s="101">
        <v>0.8</v>
      </c>
      <c r="H801" s="101">
        <v>1</v>
      </c>
    </row>
    <row r="802" spans="1:8" hidden="1">
      <c r="A802" s="82">
        <v>2015</v>
      </c>
      <c r="B802" s="100" t="s">
        <v>3386</v>
      </c>
      <c r="C802" s="83" t="s">
        <v>2490</v>
      </c>
      <c r="D802" s="84" t="s">
        <v>200</v>
      </c>
      <c r="E802" s="84" t="s">
        <v>1916</v>
      </c>
      <c r="F802" s="84" t="s">
        <v>202</v>
      </c>
      <c r="G802" s="101">
        <v>0.33333333333333331</v>
      </c>
      <c r="H802" s="101">
        <v>1</v>
      </c>
    </row>
    <row r="803" spans="1:8" hidden="1">
      <c r="A803" s="82">
        <v>2015</v>
      </c>
      <c r="B803" s="84" t="s">
        <v>3387</v>
      </c>
      <c r="C803" s="83" t="s">
        <v>2490</v>
      </c>
      <c r="D803" s="84" t="s">
        <v>1988</v>
      </c>
      <c r="E803" s="84" t="s">
        <v>234</v>
      </c>
      <c r="F803" s="84" t="s">
        <v>700</v>
      </c>
      <c r="G803" s="101">
        <v>0.46875</v>
      </c>
      <c r="H803" s="101">
        <v>0.62051282051282053</v>
      </c>
    </row>
    <row r="804" spans="1:8" hidden="1">
      <c r="A804" s="82">
        <v>2015</v>
      </c>
      <c r="B804" s="84" t="s">
        <v>3387</v>
      </c>
      <c r="C804" s="83" t="s">
        <v>2490</v>
      </c>
      <c r="D804" s="84" t="s">
        <v>1988</v>
      </c>
      <c r="E804" s="84" t="s">
        <v>234</v>
      </c>
      <c r="F804" s="84" t="s">
        <v>1928</v>
      </c>
      <c r="G804" s="101">
        <v>0.72689075630252098</v>
      </c>
      <c r="H804" s="101">
        <v>0.58381502890173409</v>
      </c>
    </row>
    <row r="805" spans="1:8" hidden="1">
      <c r="A805" s="82">
        <v>2015</v>
      </c>
      <c r="B805" s="84" t="s">
        <v>3387</v>
      </c>
      <c r="C805" s="83" t="s">
        <v>2490</v>
      </c>
      <c r="D805" s="84" t="s">
        <v>1988</v>
      </c>
      <c r="E805" s="84" t="s">
        <v>1916</v>
      </c>
      <c r="F805" s="84" t="s">
        <v>9</v>
      </c>
      <c r="G805" s="101">
        <v>1</v>
      </c>
      <c r="H805" s="101">
        <v>1</v>
      </c>
    </row>
    <row r="806" spans="1:8" hidden="1">
      <c r="A806" s="82">
        <v>2015</v>
      </c>
      <c r="B806" s="84" t="s">
        <v>3387</v>
      </c>
      <c r="C806" s="83" t="s">
        <v>2490</v>
      </c>
      <c r="D806" s="84" t="s">
        <v>698</v>
      </c>
      <c r="E806" s="84" t="s">
        <v>234</v>
      </c>
      <c r="F806" s="84" t="s">
        <v>1920</v>
      </c>
      <c r="G806" s="101">
        <v>0.58490566037735847</v>
      </c>
      <c r="H806" s="101">
        <v>0.82258064516129037</v>
      </c>
    </row>
    <row r="807" spans="1:8" hidden="1">
      <c r="A807" s="82">
        <v>2015</v>
      </c>
      <c r="B807" s="84" t="s">
        <v>3387</v>
      </c>
      <c r="C807" s="83" t="s">
        <v>2490</v>
      </c>
      <c r="D807" s="84" t="s">
        <v>698</v>
      </c>
      <c r="E807" s="84" t="s">
        <v>234</v>
      </c>
      <c r="F807" s="84" t="s">
        <v>1921</v>
      </c>
      <c r="G807" s="101">
        <v>0.65189873417721522</v>
      </c>
      <c r="H807" s="101">
        <v>0.78640776699029125</v>
      </c>
    </row>
    <row r="808" spans="1:8" hidden="1">
      <c r="A808" s="82">
        <v>2015</v>
      </c>
      <c r="B808" s="84" t="s">
        <v>3387</v>
      </c>
      <c r="C808" s="83" t="s">
        <v>2490</v>
      </c>
      <c r="D808" s="84" t="s">
        <v>698</v>
      </c>
      <c r="E808" s="84" t="s">
        <v>234</v>
      </c>
      <c r="F808" s="84" t="s">
        <v>1933</v>
      </c>
      <c r="G808" s="101">
        <v>0.45508982035928142</v>
      </c>
      <c r="H808" s="101">
        <v>0.76315789473684215</v>
      </c>
    </row>
    <row r="809" spans="1:8" hidden="1">
      <c r="A809" s="82">
        <v>2015</v>
      </c>
      <c r="B809" s="84" t="s">
        <v>3387</v>
      </c>
      <c r="C809" s="83" t="s">
        <v>2490</v>
      </c>
      <c r="D809" s="84" t="s">
        <v>698</v>
      </c>
      <c r="E809" s="84" t="s">
        <v>1916</v>
      </c>
      <c r="F809" s="84" t="s">
        <v>17</v>
      </c>
      <c r="G809" s="101">
        <v>0.83333333333333337</v>
      </c>
      <c r="H809" s="101">
        <v>0.93333333333333335</v>
      </c>
    </row>
    <row r="810" spans="1:8" hidden="1">
      <c r="A810" s="82">
        <v>2015</v>
      </c>
      <c r="B810" s="84" t="s">
        <v>3387</v>
      </c>
      <c r="C810" s="83" t="s">
        <v>2490</v>
      </c>
      <c r="D810" s="84" t="s">
        <v>1987</v>
      </c>
      <c r="E810" s="84" t="s">
        <v>234</v>
      </c>
      <c r="F810" s="84" t="s">
        <v>1922</v>
      </c>
      <c r="G810" s="101">
        <v>0.65217391304347827</v>
      </c>
      <c r="H810" s="101">
        <v>0.57777777777777772</v>
      </c>
    </row>
    <row r="811" spans="1:8" hidden="1">
      <c r="A811" s="82">
        <v>2015</v>
      </c>
      <c r="B811" s="84" t="s">
        <v>3387</v>
      </c>
      <c r="C811" s="83" t="s">
        <v>2490</v>
      </c>
      <c r="D811" s="84" t="s">
        <v>1987</v>
      </c>
      <c r="E811" s="84" t="s">
        <v>234</v>
      </c>
      <c r="F811" s="84" t="s">
        <v>1923</v>
      </c>
      <c r="G811" s="101">
        <v>0.79268292682926833</v>
      </c>
      <c r="H811" s="101">
        <v>0.6</v>
      </c>
    </row>
    <row r="812" spans="1:8" hidden="1">
      <c r="A812" s="82">
        <v>2015</v>
      </c>
      <c r="B812" s="84" t="s">
        <v>3387</v>
      </c>
      <c r="C812" s="83" t="s">
        <v>2490</v>
      </c>
      <c r="D812" s="84" t="s">
        <v>1987</v>
      </c>
      <c r="E812" s="84" t="s">
        <v>234</v>
      </c>
      <c r="F812" s="84" t="s">
        <v>1940</v>
      </c>
      <c r="G812" s="101">
        <v>0.8</v>
      </c>
      <c r="H812" s="101">
        <v>0.54166666666666663</v>
      </c>
    </row>
    <row r="813" spans="1:8" hidden="1">
      <c r="A813" s="82">
        <v>2015</v>
      </c>
      <c r="B813" s="84" t="s">
        <v>3387</v>
      </c>
      <c r="C813" s="83" t="s">
        <v>2490</v>
      </c>
      <c r="D813" s="84" t="s">
        <v>1987</v>
      </c>
      <c r="E813" s="84" t="s">
        <v>234</v>
      </c>
      <c r="F813" s="84" t="s">
        <v>1941</v>
      </c>
      <c r="G813" s="101">
        <v>0.70491803278688525</v>
      </c>
      <c r="H813" s="101">
        <v>0.76744186046511631</v>
      </c>
    </row>
    <row r="814" spans="1:8" hidden="1">
      <c r="A814" s="82">
        <v>2015</v>
      </c>
      <c r="B814" s="84" t="s">
        <v>3387</v>
      </c>
      <c r="C814" s="83" t="s">
        <v>2490</v>
      </c>
      <c r="D814" s="84" t="s">
        <v>1987</v>
      </c>
      <c r="E814" s="84" t="s">
        <v>234</v>
      </c>
      <c r="F814" s="84" t="s">
        <v>1942</v>
      </c>
      <c r="G814" s="101">
        <v>0.36434108527131781</v>
      </c>
      <c r="H814" s="101">
        <v>0.85106382978723405</v>
      </c>
    </row>
    <row r="815" spans="1:8" hidden="1">
      <c r="A815" s="82">
        <v>2015</v>
      </c>
      <c r="B815" s="84" t="s">
        <v>3387</v>
      </c>
      <c r="C815" s="83" t="s">
        <v>2490</v>
      </c>
      <c r="D815" s="84" t="s">
        <v>1987</v>
      </c>
      <c r="E815" s="84" t="s">
        <v>1916</v>
      </c>
      <c r="F815" s="84" t="s">
        <v>30</v>
      </c>
      <c r="G815" s="101">
        <v>0.66666666666666663</v>
      </c>
      <c r="H815" s="101">
        <v>1</v>
      </c>
    </row>
    <row r="816" spans="1:8" hidden="1">
      <c r="A816" s="82">
        <v>2015</v>
      </c>
      <c r="B816" s="84" t="s">
        <v>3387</v>
      </c>
      <c r="C816" s="83" t="s">
        <v>2490</v>
      </c>
      <c r="D816" s="84" t="s">
        <v>1987</v>
      </c>
      <c r="E816" s="84" t="s">
        <v>1916</v>
      </c>
      <c r="F816" s="84" t="s">
        <v>24</v>
      </c>
      <c r="G816" s="101">
        <v>1</v>
      </c>
      <c r="H816" s="101">
        <v>1</v>
      </c>
    </row>
    <row r="817" spans="1:8" hidden="1">
      <c r="A817" s="82">
        <v>2015</v>
      </c>
      <c r="B817" s="84" t="s">
        <v>3387</v>
      </c>
      <c r="C817" s="83" t="s">
        <v>2490</v>
      </c>
      <c r="D817" s="84" t="s">
        <v>1987</v>
      </c>
      <c r="E817" s="84" t="s">
        <v>1916</v>
      </c>
      <c r="F817" s="84" t="s">
        <v>27</v>
      </c>
      <c r="G817" s="101">
        <v>0.83333333333333337</v>
      </c>
      <c r="H817" s="101">
        <v>0.7</v>
      </c>
    </row>
    <row r="818" spans="1:8" hidden="1">
      <c r="A818" s="82">
        <v>2015</v>
      </c>
      <c r="B818" s="84" t="s">
        <v>3387</v>
      </c>
      <c r="C818" s="83" t="s">
        <v>2490</v>
      </c>
      <c r="D818" s="84" t="s">
        <v>1987</v>
      </c>
      <c r="E818" s="84" t="s">
        <v>1916</v>
      </c>
      <c r="F818" s="84" t="s">
        <v>28</v>
      </c>
      <c r="G818" s="101">
        <v>0.95238095238095233</v>
      </c>
      <c r="H818" s="101">
        <v>0.8</v>
      </c>
    </row>
    <row r="819" spans="1:8" hidden="1">
      <c r="A819" s="82">
        <v>2015</v>
      </c>
      <c r="B819" s="84" t="s">
        <v>3387</v>
      </c>
      <c r="C819" s="83" t="s">
        <v>2490</v>
      </c>
      <c r="D819" s="84" t="s">
        <v>1987</v>
      </c>
      <c r="E819" s="84" t="s">
        <v>1916</v>
      </c>
      <c r="F819" s="84" t="s">
        <v>29</v>
      </c>
      <c r="G819" s="101">
        <v>0.84615384615384615</v>
      </c>
      <c r="H819" s="101">
        <v>0.90909090909090906</v>
      </c>
    </row>
    <row r="820" spans="1:8" hidden="1">
      <c r="A820" s="82">
        <v>2015</v>
      </c>
      <c r="B820" s="84" t="s">
        <v>3387</v>
      </c>
      <c r="C820" s="83" t="s">
        <v>2490</v>
      </c>
      <c r="D820" s="84" t="s">
        <v>2496</v>
      </c>
      <c r="E820" s="84" t="s">
        <v>234</v>
      </c>
      <c r="F820" s="84" t="s">
        <v>1919</v>
      </c>
      <c r="G820" s="101">
        <v>0.57843137254901966</v>
      </c>
      <c r="H820" s="101">
        <v>0.66828087167070216</v>
      </c>
    </row>
    <row r="821" spans="1:8" hidden="1">
      <c r="A821" s="82">
        <v>2015</v>
      </c>
      <c r="B821" s="84" t="s">
        <v>3387</v>
      </c>
      <c r="C821" s="83" t="s">
        <v>2490</v>
      </c>
      <c r="D821" s="84" t="s">
        <v>2496</v>
      </c>
      <c r="E821" s="84" t="s">
        <v>234</v>
      </c>
      <c r="F821" s="84" t="s">
        <v>1926</v>
      </c>
      <c r="G821" s="101">
        <v>0.78640776699029125</v>
      </c>
      <c r="H821" s="101">
        <v>0.83950617283950613</v>
      </c>
    </row>
    <row r="822" spans="1:8" hidden="1">
      <c r="A822" s="82">
        <v>2015</v>
      </c>
      <c r="B822" s="84" t="s">
        <v>3387</v>
      </c>
      <c r="C822" s="83" t="s">
        <v>2490</v>
      </c>
      <c r="D822" s="84" t="s">
        <v>2496</v>
      </c>
      <c r="E822" s="84" t="s">
        <v>234</v>
      </c>
      <c r="F822" s="84" t="s">
        <v>1930</v>
      </c>
      <c r="G822" s="101">
        <v>0.87864077669902918</v>
      </c>
      <c r="H822" s="101">
        <v>0.5524861878453039</v>
      </c>
    </row>
    <row r="823" spans="1:8" hidden="1">
      <c r="A823" s="82">
        <v>2015</v>
      </c>
      <c r="B823" s="84" t="s">
        <v>3387</v>
      </c>
      <c r="C823" s="83" t="s">
        <v>2490</v>
      </c>
      <c r="D823" s="84" t="s">
        <v>2496</v>
      </c>
      <c r="E823" s="84" t="s">
        <v>1916</v>
      </c>
      <c r="F823" s="84" t="s">
        <v>1185</v>
      </c>
      <c r="G823" s="101">
        <v>0.81818181818181823</v>
      </c>
      <c r="H823" s="101">
        <v>0.77777777777777779</v>
      </c>
    </row>
    <row r="824" spans="1:8" hidden="1">
      <c r="A824" s="82">
        <v>2015</v>
      </c>
      <c r="B824" s="84" t="s">
        <v>3387</v>
      </c>
      <c r="C824" s="83" t="s">
        <v>2490</v>
      </c>
      <c r="D824" s="84" t="s">
        <v>2496</v>
      </c>
      <c r="E824" s="84" t="s">
        <v>1916</v>
      </c>
      <c r="F824" s="84" t="s">
        <v>35</v>
      </c>
      <c r="G824" s="101">
        <v>0.77083333333333337</v>
      </c>
      <c r="H824" s="101">
        <v>0.93243243243243246</v>
      </c>
    </row>
    <row r="825" spans="1:8" hidden="1">
      <c r="A825" s="82">
        <v>2015</v>
      </c>
      <c r="B825" s="84" t="s">
        <v>3387</v>
      </c>
      <c r="C825" s="83" t="s">
        <v>2490</v>
      </c>
      <c r="D825" s="84" t="s">
        <v>2496</v>
      </c>
      <c r="E825" s="84" t="s">
        <v>1916</v>
      </c>
      <c r="F825" s="84" t="s">
        <v>36</v>
      </c>
      <c r="G825" s="101">
        <v>0.88194444444444442</v>
      </c>
      <c r="H825" s="101">
        <v>0.90551181102362199</v>
      </c>
    </row>
    <row r="826" spans="1:8" hidden="1">
      <c r="A826" s="82">
        <v>2015</v>
      </c>
      <c r="B826" s="84" t="s">
        <v>3387</v>
      </c>
      <c r="C826" s="83" t="s">
        <v>2490</v>
      </c>
      <c r="D826" s="84" t="s">
        <v>2496</v>
      </c>
      <c r="E826" s="84" t="s">
        <v>1916</v>
      </c>
      <c r="F826" s="84" t="s">
        <v>37</v>
      </c>
      <c r="G826" s="101">
        <v>1</v>
      </c>
      <c r="H826" s="101">
        <v>0.94117647058823528</v>
      </c>
    </row>
    <row r="827" spans="1:8" hidden="1">
      <c r="A827" s="82">
        <v>2015</v>
      </c>
      <c r="B827" s="84" t="s">
        <v>3387</v>
      </c>
      <c r="C827" s="83" t="s">
        <v>2490</v>
      </c>
      <c r="D827" s="84" t="s">
        <v>2496</v>
      </c>
      <c r="E827" s="84" t="s">
        <v>1916</v>
      </c>
      <c r="F827" s="84" t="s">
        <v>38</v>
      </c>
      <c r="G827" s="101">
        <v>0.7857142857142857</v>
      </c>
      <c r="H827" s="101">
        <v>0.72727272727272729</v>
      </c>
    </row>
    <row r="828" spans="1:8" hidden="1">
      <c r="A828" s="82">
        <v>2015</v>
      </c>
      <c r="B828" s="84" t="s">
        <v>3387</v>
      </c>
      <c r="C828" s="83" t="s">
        <v>2490</v>
      </c>
      <c r="D828" s="84" t="s">
        <v>2496</v>
      </c>
      <c r="E828" s="84" t="s">
        <v>1916</v>
      </c>
      <c r="F828" s="84" t="s">
        <v>39</v>
      </c>
      <c r="G828" s="101">
        <v>0.78947368421052633</v>
      </c>
      <c r="H828" s="101">
        <v>0.8</v>
      </c>
    </row>
    <row r="829" spans="1:8" hidden="1">
      <c r="A829" s="82">
        <v>2015</v>
      </c>
      <c r="B829" s="84" t="s">
        <v>3387</v>
      </c>
      <c r="C829" s="83" t="s">
        <v>2490</v>
      </c>
      <c r="D829" s="84" t="s">
        <v>2496</v>
      </c>
      <c r="E829" s="84" t="s">
        <v>1916</v>
      </c>
      <c r="F829" s="84" t="s">
        <v>40</v>
      </c>
      <c r="G829" s="101">
        <v>0.84615384615384615</v>
      </c>
      <c r="H829" s="101">
        <v>0.69696969696969702</v>
      </c>
    </row>
    <row r="830" spans="1:8" hidden="1">
      <c r="A830" s="82">
        <v>2015</v>
      </c>
      <c r="B830" s="84" t="s">
        <v>3387</v>
      </c>
      <c r="C830" s="83" t="s">
        <v>2490</v>
      </c>
      <c r="D830" s="84" t="s">
        <v>2496</v>
      </c>
      <c r="E830" s="84" t="s">
        <v>1916</v>
      </c>
      <c r="F830" s="84" t="s">
        <v>41</v>
      </c>
      <c r="G830" s="101">
        <v>0.88888888888888884</v>
      </c>
      <c r="H830" s="101">
        <v>0.79166666666666663</v>
      </c>
    </row>
    <row r="831" spans="1:8" hidden="1">
      <c r="A831" s="82">
        <v>2015</v>
      </c>
      <c r="B831" s="84" t="s">
        <v>3387</v>
      </c>
      <c r="C831" s="83" t="s">
        <v>2490</v>
      </c>
      <c r="D831" s="84" t="s">
        <v>2496</v>
      </c>
      <c r="E831" s="84" t="s">
        <v>1916</v>
      </c>
      <c r="F831" s="84" t="s">
        <v>42</v>
      </c>
      <c r="G831" s="101">
        <v>0.76470588235294112</v>
      </c>
      <c r="H831" s="101">
        <v>0.89743589743589747</v>
      </c>
    </row>
    <row r="832" spans="1:8" hidden="1">
      <c r="A832" s="82">
        <v>2015</v>
      </c>
      <c r="B832" s="84" t="s">
        <v>3387</v>
      </c>
      <c r="C832" s="83" t="s">
        <v>2490</v>
      </c>
      <c r="D832" s="84" t="s">
        <v>2496</v>
      </c>
      <c r="E832" s="84" t="s">
        <v>1916</v>
      </c>
      <c r="F832" s="84" t="s">
        <v>43</v>
      </c>
      <c r="G832" s="101">
        <v>0.9375</v>
      </c>
      <c r="H832" s="101">
        <v>0.8</v>
      </c>
    </row>
    <row r="833" spans="1:8" hidden="1">
      <c r="A833" s="82">
        <v>2015</v>
      </c>
      <c r="B833" s="84" t="s">
        <v>3387</v>
      </c>
      <c r="C833" s="83" t="s">
        <v>2490</v>
      </c>
      <c r="D833" s="84" t="s">
        <v>2496</v>
      </c>
      <c r="E833" s="84" t="s">
        <v>1916</v>
      </c>
      <c r="F833" s="84" t="s">
        <v>44</v>
      </c>
      <c r="G833" s="101">
        <v>0.76470588235294112</v>
      </c>
      <c r="H833" s="101">
        <v>0.84615384615384615</v>
      </c>
    </row>
    <row r="834" spans="1:8" hidden="1">
      <c r="A834" s="82">
        <v>2015</v>
      </c>
      <c r="B834" s="84" t="s">
        <v>3387</v>
      </c>
      <c r="C834" s="83" t="s">
        <v>2490</v>
      </c>
      <c r="D834" s="84" t="s">
        <v>2496</v>
      </c>
      <c r="E834" s="84" t="s">
        <v>1916</v>
      </c>
      <c r="F834" s="84" t="s">
        <v>45</v>
      </c>
      <c r="G834" s="101">
        <v>0.93333333333333335</v>
      </c>
      <c r="H834" s="101">
        <v>0.9285714285714286</v>
      </c>
    </row>
    <row r="835" spans="1:8" hidden="1">
      <c r="A835" s="82">
        <v>2015</v>
      </c>
      <c r="B835" s="84" t="s">
        <v>3387</v>
      </c>
      <c r="C835" s="83" t="s">
        <v>2490</v>
      </c>
      <c r="D835" s="84" t="s">
        <v>2496</v>
      </c>
      <c r="E835" s="84" t="s">
        <v>1916</v>
      </c>
      <c r="F835" s="84" t="s">
        <v>46</v>
      </c>
      <c r="G835" s="101">
        <v>0.8571428571428571</v>
      </c>
      <c r="H835" s="101">
        <v>0.83333333333333337</v>
      </c>
    </row>
    <row r="836" spans="1:8" hidden="1">
      <c r="A836" s="82">
        <v>2015</v>
      </c>
      <c r="B836" s="84" t="s">
        <v>3387</v>
      </c>
      <c r="C836" s="83" t="s">
        <v>2490</v>
      </c>
      <c r="D836" s="84" t="s">
        <v>2496</v>
      </c>
      <c r="E836" s="84" t="s">
        <v>1916</v>
      </c>
      <c r="F836" s="84" t="s">
        <v>47</v>
      </c>
      <c r="G836" s="101">
        <v>0.875</v>
      </c>
      <c r="H836" s="101">
        <v>0.88571428571428568</v>
      </c>
    </row>
    <row r="837" spans="1:8" hidden="1">
      <c r="A837" s="82">
        <v>2015</v>
      </c>
      <c r="B837" s="84" t="s">
        <v>3387</v>
      </c>
      <c r="C837" s="83" t="s">
        <v>2490</v>
      </c>
      <c r="D837" s="84" t="s">
        <v>2496</v>
      </c>
      <c r="E837" s="84" t="s">
        <v>1916</v>
      </c>
      <c r="F837" s="84" t="s">
        <v>49</v>
      </c>
      <c r="G837" s="101">
        <v>0.58333333333333337</v>
      </c>
      <c r="H837" s="101">
        <v>0.90476190476190477</v>
      </c>
    </row>
    <row r="838" spans="1:8" hidden="1">
      <c r="A838" s="82">
        <v>2015</v>
      </c>
      <c r="B838" s="84" t="s">
        <v>3387</v>
      </c>
      <c r="C838" s="83" t="s">
        <v>2490</v>
      </c>
      <c r="D838" s="84" t="s">
        <v>2497</v>
      </c>
      <c r="E838" s="84" t="s">
        <v>234</v>
      </c>
      <c r="F838" s="84" t="s">
        <v>1927</v>
      </c>
      <c r="G838" s="101">
        <v>0.50090415913200725</v>
      </c>
      <c r="H838" s="101">
        <v>0.55595667870036103</v>
      </c>
    </row>
    <row r="839" spans="1:8" hidden="1">
      <c r="A839" s="82">
        <v>2015</v>
      </c>
      <c r="B839" s="84" t="s">
        <v>3387</v>
      </c>
      <c r="C839" s="83" t="s">
        <v>2490</v>
      </c>
      <c r="D839" s="84" t="s">
        <v>2497</v>
      </c>
      <c r="E839" s="84" t="s">
        <v>1916</v>
      </c>
      <c r="F839" s="84" t="s">
        <v>71</v>
      </c>
      <c r="G839" s="101">
        <v>1</v>
      </c>
      <c r="H839" s="101">
        <v>0.8</v>
      </c>
    </row>
    <row r="840" spans="1:8" hidden="1">
      <c r="A840" s="82">
        <v>2015</v>
      </c>
      <c r="B840" s="84" t="s">
        <v>3387</v>
      </c>
      <c r="C840" s="83" t="s">
        <v>2490</v>
      </c>
      <c r="D840" s="84" t="s">
        <v>2497</v>
      </c>
      <c r="E840" s="84" t="s">
        <v>1916</v>
      </c>
      <c r="F840" s="84" t="s">
        <v>54</v>
      </c>
      <c r="G840" s="101">
        <v>0.51807228915662651</v>
      </c>
      <c r="H840" s="101">
        <v>0.86046511627906974</v>
      </c>
    </row>
    <row r="841" spans="1:8" hidden="1">
      <c r="A841" s="82">
        <v>2015</v>
      </c>
      <c r="B841" s="84" t="s">
        <v>3387</v>
      </c>
      <c r="C841" s="83" t="s">
        <v>2490</v>
      </c>
      <c r="D841" s="84" t="s">
        <v>2497</v>
      </c>
      <c r="E841" s="84" t="s">
        <v>1916</v>
      </c>
      <c r="F841" s="84" t="s">
        <v>55</v>
      </c>
      <c r="G841" s="101">
        <v>0.66666666666666663</v>
      </c>
      <c r="H841" s="101">
        <v>0.73684210526315785</v>
      </c>
    </row>
    <row r="842" spans="1:8" hidden="1">
      <c r="A842" s="82">
        <v>2015</v>
      </c>
      <c r="B842" s="84" t="s">
        <v>3387</v>
      </c>
      <c r="C842" s="83" t="s">
        <v>2490</v>
      </c>
      <c r="D842" s="84" t="s">
        <v>2497</v>
      </c>
      <c r="E842" s="84" t="s">
        <v>1916</v>
      </c>
      <c r="F842" s="84" t="s">
        <v>57</v>
      </c>
      <c r="G842" s="101">
        <v>0.93333333333333335</v>
      </c>
      <c r="H842" s="101">
        <v>0.6428571428571429</v>
      </c>
    </row>
    <row r="843" spans="1:8" hidden="1">
      <c r="A843" s="82">
        <v>2015</v>
      </c>
      <c r="B843" s="84" t="s">
        <v>3387</v>
      </c>
      <c r="C843" s="83" t="s">
        <v>2490</v>
      </c>
      <c r="D843" s="84" t="s">
        <v>2497</v>
      </c>
      <c r="E843" s="84" t="s">
        <v>1916</v>
      </c>
      <c r="F843" s="84" t="s">
        <v>58</v>
      </c>
      <c r="G843" s="101">
        <v>0.84210526315789469</v>
      </c>
      <c r="H843" s="101">
        <v>0.9375</v>
      </c>
    </row>
    <row r="844" spans="1:8" hidden="1">
      <c r="A844" s="82">
        <v>2015</v>
      </c>
      <c r="B844" s="84" t="s">
        <v>3387</v>
      </c>
      <c r="C844" s="83" t="s">
        <v>2490</v>
      </c>
      <c r="D844" s="84" t="s">
        <v>2497</v>
      </c>
      <c r="E844" s="84" t="s">
        <v>1916</v>
      </c>
      <c r="F844" s="84" t="s">
        <v>59</v>
      </c>
      <c r="G844" s="101">
        <v>1</v>
      </c>
      <c r="H844" s="101">
        <v>1</v>
      </c>
    </row>
    <row r="845" spans="1:8" hidden="1">
      <c r="A845" s="82">
        <v>2015</v>
      </c>
      <c r="B845" s="84" t="s">
        <v>3387</v>
      </c>
      <c r="C845" s="83" t="s">
        <v>2490</v>
      </c>
      <c r="D845" s="84" t="s">
        <v>2497</v>
      </c>
      <c r="E845" s="84" t="s">
        <v>1916</v>
      </c>
      <c r="F845" s="84" t="s">
        <v>60</v>
      </c>
      <c r="G845" s="101">
        <v>1</v>
      </c>
      <c r="H845" s="101">
        <v>1</v>
      </c>
    </row>
    <row r="846" spans="1:8" hidden="1">
      <c r="A846" s="82">
        <v>2015</v>
      </c>
      <c r="B846" s="84" t="s">
        <v>3387</v>
      </c>
      <c r="C846" s="83" t="s">
        <v>2490</v>
      </c>
      <c r="D846" s="84" t="s">
        <v>2497</v>
      </c>
      <c r="E846" s="84" t="s">
        <v>1916</v>
      </c>
      <c r="F846" s="84" t="s">
        <v>61</v>
      </c>
      <c r="G846" s="101">
        <v>1</v>
      </c>
      <c r="H846" s="101">
        <v>1</v>
      </c>
    </row>
    <row r="847" spans="1:8" hidden="1">
      <c r="A847" s="82">
        <v>2015</v>
      </c>
      <c r="B847" s="84" t="s">
        <v>3387</v>
      </c>
      <c r="C847" s="83" t="s">
        <v>2490</v>
      </c>
      <c r="D847" s="84" t="s">
        <v>2497</v>
      </c>
      <c r="E847" s="84" t="s">
        <v>1916</v>
      </c>
      <c r="F847" s="84" t="s">
        <v>62</v>
      </c>
      <c r="G847" s="101">
        <v>1</v>
      </c>
      <c r="H847" s="101">
        <v>1</v>
      </c>
    </row>
    <row r="848" spans="1:8" hidden="1">
      <c r="A848" s="82">
        <v>2015</v>
      </c>
      <c r="B848" s="84" t="s">
        <v>3387</v>
      </c>
      <c r="C848" s="83" t="s">
        <v>2490</v>
      </c>
      <c r="D848" s="84" t="s">
        <v>2497</v>
      </c>
      <c r="E848" s="84" t="s">
        <v>1916</v>
      </c>
      <c r="F848" s="84" t="s">
        <v>63</v>
      </c>
      <c r="G848" s="101">
        <v>0.72222222222222221</v>
      </c>
      <c r="H848" s="101">
        <v>0.92307692307692313</v>
      </c>
    </row>
    <row r="849" spans="1:8" hidden="1">
      <c r="A849" s="82">
        <v>2015</v>
      </c>
      <c r="B849" s="84" t="s">
        <v>3387</v>
      </c>
      <c r="C849" s="83" t="s">
        <v>2490</v>
      </c>
      <c r="D849" s="84" t="s">
        <v>2497</v>
      </c>
      <c r="E849" s="84" t="s">
        <v>1916</v>
      </c>
      <c r="F849" s="84" t="s">
        <v>65</v>
      </c>
      <c r="G849" s="101">
        <v>0.8571428571428571</v>
      </c>
      <c r="H849" s="101">
        <v>0.83333333333333337</v>
      </c>
    </row>
    <row r="850" spans="1:8" hidden="1">
      <c r="A850" s="82">
        <v>2015</v>
      </c>
      <c r="B850" s="84" t="s">
        <v>3387</v>
      </c>
      <c r="C850" s="83" t="s">
        <v>2490</v>
      </c>
      <c r="D850" s="84" t="s">
        <v>2497</v>
      </c>
      <c r="E850" s="84" t="s">
        <v>1916</v>
      </c>
      <c r="F850" s="84" t="s">
        <v>66</v>
      </c>
      <c r="G850" s="101">
        <v>1</v>
      </c>
      <c r="H850" s="101">
        <v>1</v>
      </c>
    </row>
    <row r="851" spans="1:8" hidden="1">
      <c r="A851" s="82">
        <v>2015</v>
      </c>
      <c r="B851" s="84" t="s">
        <v>3387</v>
      </c>
      <c r="C851" s="83" t="s">
        <v>2490</v>
      </c>
      <c r="D851" s="84" t="s">
        <v>2497</v>
      </c>
      <c r="E851" s="84" t="s">
        <v>1916</v>
      </c>
      <c r="F851" s="84" t="s">
        <v>70</v>
      </c>
      <c r="G851" s="101">
        <v>1</v>
      </c>
      <c r="H851" s="101">
        <v>1</v>
      </c>
    </row>
    <row r="852" spans="1:8" hidden="1">
      <c r="A852" s="82">
        <v>2015</v>
      </c>
      <c r="B852" s="84" t="s">
        <v>3387</v>
      </c>
      <c r="C852" s="83" t="s">
        <v>2490</v>
      </c>
      <c r="D852" s="84" t="s">
        <v>2499</v>
      </c>
      <c r="E852" s="84" t="s">
        <v>234</v>
      </c>
      <c r="F852" s="84" t="s">
        <v>1924</v>
      </c>
      <c r="G852" s="101">
        <v>0.76691729323308266</v>
      </c>
      <c r="H852" s="101">
        <v>0.66666666666666663</v>
      </c>
    </row>
    <row r="853" spans="1:8" hidden="1">
      <c r="A853" s="82">
        <v>2015</v>
      </c>
      <c r="B853" s="84" t="s">
        <v>3387</v>
      </c>
      <c r="C853" s="83" t="s">
        <v>2490</v>
      </c>
      <c r="D853" s="84" t="s">
        <v>2499</v>
      </c>
      <c r="E853" s="84" t="s">
        <v>234</v>
      </c>
      <c r="F853" s="84" t="s">
        <v>1943</v>
      </c>
      <c r="G853" s="101">
        <v>0.7172774869109948</v>
      </c>
      <c r="H853" s="101">
        <v>0.73722627737226276</v>
      </c>
    </row>
    <row r="854" spans="1:8" hidden="1">
      <c r="A854" s="82">
        <v>2015</v>
      </c>
      <c r="B854" s="84" t="s">
        <v>3387</v>
      </c>
      <c r="C854" s="83" t="s">
        <v>2490</v>
      </c>
      <c r="D854" s="84" t="s">
        <v>2499</v>
      </c>
      <c r="E854" s="84" t="s">
        <v>1916</v>
      </c>
      <c r="F854" s="84" t="s">
        <v>74</v>
      </c>
      <c r="G854" s="101">
        <v>0.94285714285714284</v>
      </c>
      <c r="H854" s="101">
        <v>0.78787878787878785</v>
      </c>
    </row>
    <row r="855" spans="1:8" hidden="1">
      <c r="A855" s="82">
        <v>2015</v>
      </c>
      <c r="B855" s="84" t="s">
        <v>3387</v>
      </c>
      <c r="C855" s="83" t="s">
        <v>2490</v>
      </c>
      <c r="D855" s="84" t="s">
        <v>2499</v>
      </c>
      <c r="E855" s="84" t="s">
        <v>1916</v>
      </c>
      <c r="F855" s="84" t="s">
        <v>75</v>
      </c>
      <c r="G855" s="101">
        <v>0.91304347826086951</v>
      </c>
      <c r="H855" s="101">
        <v>0.80952380952380953</v>
      </c>
    </row>
    <row r="856" spans="1:8" hidden="1">
      <c r="A856" s="82">
        <v>2015</v>
      </c>
      <c r="B856" s="84" t="s">
        <v>3387</v>
      </c>
      <c r="C856" s="83" t="s">
        <v>2490</v>
      </c>
      <c r="D856" s="84" t="s">
        <v>2499</v>
      </c>
      <c r="E856" s="84" t="s">
        <v>1916</v>
      </c>
      <c r="F856" s="84" t="s">
        <v>76</v>
      </c>
      <c r="G856" s="101">
        <v>0.79411764705882348</v>
      </c>
      <c r="H856" s="101">
        <v>0.77777777777777779</v>
      </c>
    </row>
    <row r="857" spans="1:8" hidden="1">
      <c r="A857" s="82">
        <v>2015</v>
      </c>
      <c r="B857" s="84" t="s">
        <v>3387</v>
      </c>
      <c r="C857" s="83" t="s">
        <v>2490</v>
      </c>
      <c r="D857" s="84" t="s">
        <v>2499</v>
      </c>
      <c r="E857" s="84" t="s">
        <v>1916</v>
      </c>
      <c r="F857" s="84" t="s">
        <v>79</v>
      </c>
      <c r="G857" s="101">
        <v>0.91666666666666663</v>
      </c>
      <c r="H857" s="101">
        <v>0.45454545454545453</v>
      </c>
    </row>
    <row r="858" spans="1:8" hidden="1">
      <c r="A858" s="82">
        <v>2015</v>
      </c>
      <c r="B858" s="84" t="s">
        <v>3387</v>
      </c>
      <c r="C858" s="83" t="s">
        <v>2490</v>
      </c>
      <c r="D858" s="84" t="s">
        <v>2499</v>
      </c>
      <c r="E858" s="84" t="s">
        <v>1916</v>
      </c>
      <c r="F858" s="84" t="s">
        <v>81</v>
      </c>
      <c r="G858" s="101">
        <v>0.76470588235294112</v>
      </c>
      <c r="H858" s="101">
        <v>0.53846153846153844</v>
      </c>
    </row>
    <row r="859" spans="1:8" hidden="1">
      <c r="A859" s="82">
        <v>2015</v>
      </c>
      <c r="B859" s="84" t="s">
        <v>3387</v>
      </c>
      <c r="C859" s="83" t="s">
        <v>2490</v>
      </c>
      <c r="D859" s="84" t="s">
        <v>2499</v>
      </c>
      <c r="E859" s="84" t="s">
        <v>1916</v>
      </c>
      <c r="F859" s="84" t="s">
        <v>82</v>
      </c>
      <c r="G859" s="101">
        <v>0.9285714285714286</v>
      </c>
      <c r="H859" s="101">
        <v>0.61538461538461542</v>
      </c>
    </row>
    <row r="860" spans="1:8" hidden="1">
      <c r="A860" s="82">
        <v>2015</v>
      </c>
      <c r="B860" s="84" t="s">
        <v>3387</v>
      </c>
      <c r="C860" s="83" t="s">
        <v>2490</v>
      </c>
      <c r="D860" s="84" t="s">
        <v>3382</v>
      </c>
      <c r="E860" s="84" t="s">
        <v>234</v>
      </c>
      <c r="F860" s="84" t="s">
        <v>722</v>
      </c>
      <c r="G860" s="101">
        <v>0.79365079365079361</v>
      </c>
      <c r="H860" s="101">
        <v>0.62</v>
      </c>
    </row>
    <row r="861" spans="1:8" hidden="1">
      <c r="A861" s="82">
        <v>2015</v>
      </c>
      <c r="B861" s="84" t="s">
        <v>3387</v>
      </c>
      <c r="C861" s="83" t="s">
        <v>2490</v>
      </c>
      <c r="D861" s="84" t="s">
        <v>3382</v>
      </c>
      <c r="E861" s="84" t="s">
        <v>234</v>
      </c>
      <c r="F861" s="84" t="s">
        <v>1932</v>
      </c>
      <c r="G861" s="101">
        <v>0.65432098765432101</v>
      </c>
      <c r="H861" s="101">
        <v>0.86792452830188682</v>
      </c>
    </row>
    <row r="862" spans="1:8" hidden="1">
      <c r="A862" s="82">
        <v>2015</v>
      </c>
      <c r="B862" s="84" t="s">
        <v>3387</v>
      </c>
      <c r="C862" s="83" t="s">
        <v>2490</v>
      </c>
      <c r="D862" s="84" t="s">
        <v>3382</v>
      </c>
      <c r="E862" s="84" t="s">
        <v>234</v>
      </c>
      <c r="F862" s="84" t="s">
        <v>1935</v>
      </c>
      <c r="G862" s="101">
        <v>0.87878787878787878</v>
      </c>
      <c r="H862" s="101">
        <v>0.72413793103448276</v>
      </c>
    </row>
    <row r="863" spans="1:8" hidden="1">
      <c r="A863" s="82">
        <v>2015</v>
      </c>
      <c r="B863" s="84" t="s">
        <v>3387</v>
      </c>
      <c r="C863" s="83" t="s">
        <v>2490</v>
      </c>
      <c r="D863" s="84" t="s">
        <v>3382</v>
      </c>
      <c r="E863" s="84" t="s">
        <v>234</v>
      </c>
      <c r="F863" s="84" t="s">
        <v>1944</v>
      </c>
      <c r="G863" s="101">
        <v>0.79487179487179482</v>
      </c>
      <c r="H863" s="101">
        <v>0.70967741935483875</v>
      </c>
    </row>
    <row r="864" spans="1:8" hidden="1">
      <c r="A864" s="82">
        <v>2015</v>
      </c>
      <c r="B864" s="84" t="s">
        <v>3387</v>
      </c>
      <c r="C864" s="83" t="s">
        <v>2490</v>
      </c>
      <c r="D864" s="84" t="s">
        <v>3382</v>
      </c>
      <c r="E864" s="84" t="s">
        <v>1916</v>
      </c>
      <c r="F864" s="84" t="s">
        <v>92</v>
      </c>
      <c r="G864" s="101">
        <v>0.66666666666666663</v>
      </c>
      <c r="H864" s="101">
        <v>1</v>
      </c>
    </row>
    <row r="865" spans="1:8" hidden="1">
      <c r="A865" s="82">
        <v>2015</v>
      </c>
      <c r="B865" s="84" t="s">
        <v>3387</v>
      </c>
      <c r="C865" s="83" t="s">
        <v>2490</v>
      </c>
      <c r="D865" s="84" t="s">
        <v>3382</v>
      </c>
      <c r="E865" s="84" t="s">
        <v>1916</v>
      </c>
      <c r="F865" s="84" t="s">
        <v>89</v>
      </c>
      <c r="G865" s="101">
        <v>0.95</v>
      </c>
      <c r="H865" s="101">
        <v>0.68421052631578949</v>
      </c>
    </row>
    <row r="866" spans="1:8" hidden="1">
      <c r="A866" s="82">
        <v>2015</v>
      </c>
      <c r="B866" s="84" t="s">
        <v>3387</v>
      </c>
      <c r="C866" s="83" t="s">
        <v>2490</v>
      </c>
      <c r="D866" s="84" t="s">
        <v>3382</v>
      </c>
      <c r="E866" s="84" t="s">
        <v>1916</v>
      </c>
      <c r="F866" s="84" t="s">
        <v>90</v>
      </c>
      <c r="G866" s="101">
        <v>1</v>
      </c>
      <c r="H866" s="101">
        <v>0.875</v>
      </c>
    </row>
    <row r="867" spans="1:8" hidden="1">
      <c r="A867" s="82">
        <v>2015</v>
      </c>
      <c r="B867" s="84" t="s">
        <v>3387</v>
      </c>
      <c r="C867" s="83" t="s">
        <v>2490</v>
      </c>
      <c r="D867" s="84" t="s">
        <v>3382</v>
      </c>
      <c r="E867" s="84" t="s">
        <v>1916</v>
      </c>
      <c r="F867" s="84" t="s">
        <v>91</v>
      </c>
      <c r="G867" s="101">
        <v>1</v>
      </c>
      <c r="H867" s="101">
        <v>0.66666666666666663</v>
      </c>
    </row>
    <row r="868" spans="1:8" hidden="1">
      <c r="A868" s="82">
        <v>2015</v>
      </c>
      <c r="B868" s="84" t="s">
        <v>3387</v>
      </c>
      <c r="C868" s="83" t="s">
        <v>2490</v>
      </c>
      <c r="D868" s="84" t="s">
        <v>3383</v>
      </c>
      <c r="E868" s="84" t="s">
        <v>234</v>
      </c>
      <c r="F868" s="84" t="s">
        <v>3424</v>
      </c>
      <c r="G868" s="101">
        <v>0.875</v>
      </c>
      <c r="H868" s="101">
        <v>0.8571428571428571</v>
      </c>
    </row>
    <row r="869" spans="1:8" hidden="1">
      <c r="A869" s="82">
        <v>2015</v>
      </c>
      <c r="B869" s="84" t="s">
        <v>3387</v>
      </c>
      <c r="C869" s="83" t="s">
        <v>2490</v>
      </c>
      <c r="D869" s="84" t="s">
        <v>3383</v>
      </c>
      <c r="E869" s="84" t="s">
        <v>234</v>
      </c>
      <c r="F869" s="84" t="s">
        <v>1925</v>
      </c>
      <c r="G869" s="101">
        <v>0.61440677966101698</v>
      </c>
      <c r="H869" s="101">
        <v>0.66206896551724137</v>
      </c>
    </row>
    <row r="870" spans="1:8" hidden="1">
      <c r="A870" s="82">
        <v>2015</v>
      </c>
      <c r="B870" s="84" t="s">
        <v>3387</v>
      </c>
      <c r="C870" s="83" t="s">
        <v>2490</v>
      </c>
      <c r="D870" s="84" t="s">
        <v>3383</v>
      </c>
      <c r="E870" s="84" t="s">
        <v>234</v>
      </c>
      <c r="F870" s="84" t="s">
        <v>94</v>
      </c>
      <c r="G870" s="101">
        <v>0.68456375838926176</v>
      </c>
      <c r="H870" s="101">
        <v>0.66666666666666663</v>
      </c>
    </row>
    <row r="871" spans="1:8" hidden="1">
      <c r="A871" s="82">
        <v>2015</v>
      </c>
      <c r="B871" s="84" t="s">
        <v>3387</v>
      </c>
      <c r="C871" s="83" t="s">
        <v>2490</v>
      </c>
      <c r="D871" s="84" t="s">
        <v>3383</v>
      </c>
      <c r="E871" s="84" t="s">
        <v>1916</v>
      </c>
      <c r="F871" s="84" t="s">
        <v>100</v>
      </c>
      <c r="G871" s="101">
        <v>1</v>
      </c>
      <c r="H871" s="101">
        <v>1</v>
      </c>
    </row>
    <row r="872" spans="1:8" hidden="1">
      <c r="A872" s="82">
        <v>2015</v>
      </c>
      <c r="B872" s="84" t="s">
        <v>3387</v>
      </c>
      <c r="C872" s="83" t="s">
        <v>2490</v>
      </c>
      <c r="D872" s="84" t="s">
        <v>3383</v>
      </c>
      <c r="E872" s="84" t="s">
        <v>1916</v>
      </c>
      <c r="F872" s="84" t="s">
        <v>101</v>
      </c>
      <c r="G872" s="101">
        <v>0.86956521739130432</v>
      </c>
      <c r="H872" s="101">
        <v>0.75</v>
      </c>
    </row>
    <row r="873" spans="1:8" hidden="1">
      <c r="A873" s="82">
        <v>2015</v>
      </c>
      <c r="B873" s="84" t="s">
        <v>3387</v>
      </c>
      <c r="C873" s="83" t="s">
        <v>2490</v>
      </c>
      <c r="D873" s="84" t="s">
        <v>3384</v>
      </c>
      <c r="E873" s="84" t="s">
        <v>1916</v>
      </c>
      <c r="F873" s="84" t="s">
        <v>104</v>
      </c>
      <c r="G873" s="101">
        <v>1</v>
      </c>
      <c r="H873" s="101">
        <v>1</v>
      </c>
    </row>
    <row r="874" spans="1:8" hidden="1">
      <c r="A874" s="82">
        <v>2015</v>
      </c>
      <c r="B874" s="84" t="s">
        <v>3387</v>
      </c>
      <c r="C874" s="83" t="s">
        <v>2490</v>
      </c>
      <c r="D874" s="84" t="s">
        <v>3384</v>
      </c>
      <c r="E874" s="84" t="s">
        <v>1916</v>
      </c>
      <c r="F874" s="84" t="s">
        <v>103</v>
      </c>
      <c r="G874" s="101">
        <v>0.25</v>
      </c>
      <c r="H874" s="101">
        <v>1</v>
      </c>
    </row>
    <row r="875" spans="1:8" hidden="1">
      <c r="A875" s="82">
        <v>2015</v>
      </c>
      <c r="B875" s="84" t="s">
        <v>3387</v>
      </c>
      <c r="C875" s="83" t="s">
        <v>2490</v>
      </c>
      <c r="D875" s="84" t="s">
        <v>709</v>
      </c>
      <c r="E875" s="84" t="s">
        <v>234</v>
      </c>
      <c r="F875" s="84" t="s">
        <v>1183</v>
      </c>
      <c r="G875" s="101">
        <v>0.88235294117647056</v>
      </c>
      <c r="H875" s="101">
        <v>0.84444444444444444</v>
      </c>
    </row>
    <row r="876" spans="1:8" hidden="1">
      <c r="A876" s="82">
        <v>2015</v>
      </c>
      <c r="B876" s="84" t="s">
        <v>3387</v>
      </c>
      <c r="C876" s="83" t="s">
        <v>2490</v>
      </c>
      <c r="D876" s="84" t="s">
        <v>709</v>
      </c>
      <c r="E876" s="84" t="s">
        <v>234</v>
      </c>
      <c r="F876" s="84" t="s">
        <v>106</v>
      </c>
      <c r="G876" s="101">
        <v>0.67741935483870963</v>
      </c>
      <c r="H876" s="101">
        <v>0.66666666666666663</v>
      </c>
    </row>
    <row r="877" spans="1:8" hidden="1">
      <c r="A877" s="82">
        <v>2015</v>
      </c>
      <c r="B877" s="84" t="s">
        <v>3387</v>
      </c>
      <c r="C877" s="83" t="s">
        <v>2490</v>
      </c>
      <c r="D877" s="84" t="s">
        <v>709</v>
      </c>
      <c r="E877" s="84" t="s">
        <v>1916</v>
      </c>
      <c r="F877" s="84" t="s">
        <v>107</v>
      </c>
      <c r="G877" s="101">
        <v>0.54273504273504269</v>
      </c>
      <c r="H877" s="101">
        <v>0.92125984251968507</v>
      </c>
    </row>
    <row r="878" spans="1:8" hidden="1">
      <c r="A878" s="82">
        <v>2015</v>
      </c>
      <c r="B878" s="84" t="s">
        <v>3387</v>
      </c>
      <c r="C878" s="83" t="s">
        <v>2490</v>
      </c>
      <c r="D878" s="84" t="s">
        <v>1931</v>
      </c>
      <c r="E878" s="84" t="s">
        <v>234</v>
      </c>
      <c r="F878" s="84" t="s">
        <v>1931</v>
      </c>
      <c r="G878" s="101">
        <v>0.73684210526315785</v>
      </c>
      <c r="H878" s="101">
        <v>0.75714285714285712</v>
      </c>
    </row>
    <row r="879" spans="1:8" hidden="1">
      <c r="A879" s="82">
        <v>2015</v>
      </c>
      <c r="B879" s="84" t="s">
        <v>3387</v>
      </c>
      <c r="C879" s="83" t="s">
        <v>2490</v>
      </c>
      <c r="D879" s="84" t="s">
        <v>1931</v>
      </c>
      <c r="E879" s="84" t="s">
        <v>1916</v>
      </c>
      <c r="F879" s="84" t="s">
        <v>110</v>
      </c>
      <c r="G879" s="101">
        <v>0.91666666666666663</v>
      </c>
      <c r="H879" s="101">
        <v>0.72727272727272729</v>
      </c>
    </row>
    <row r="880" spans="1:8" hidden="1">
      <c r="A880" s="82">
        <v>2015</v>
      </c>
      <c r="B880" s="84" t="s">
        <v>3387</v>
      </c>
      <c r="C880" s="83" t="s">
        <v>2490</v>
      </c>
      <c r="D880" s="84" t="s">
        <v>1931</v>
      </c>
      <c r="E880" s="84" t="s">
        <v>1916</v>
      </c>
      <c r="F880" s="84" t="s">
        <v>112</v>
      </c>
      <c r="G880" s="101">
        <v>0.66666666666666663</v>
      </c>
      <c r="H880" s="101">
        <v>0.96666666666666667</v>
      </c>
    </row>
    <row r="881" spans="1:8" hidden="1">
      <c r="A881" s="82">
        <v>2015</v>
      </c>
      <c r="B881" s="84" t="s">
        <v>3387</v>
      </c>
      <c r="C881" s="83" t="s">
        <v>2490</v>
      </c>
      <c r="D881" s="84" t="s">
        <v>1989</v>
      </c>
      <c r="E881" s="84" t="s">
        <v>234</v>
      </c>
      <c r="F881" s="84" t="s">
        <v>1929</v>
      </c>
      <c r="G881" s="101">
        <v>0.81081081081081086</v>
      </c>
      <c r="H881" s="101">
        <v>0.83333333333333337</v>
      </c>
    </row>
    <row r="882" spans="1:8" hidden="1">
      <c r="A882" s="82">
        <v>2015</v>
      </c>
      <c r="B882" s="84" t="s">
        <v>3387</v>
      </c>
      <c r="C882" s="83" t="s">
        <v>2490</v>
      </c>
      <c r="D882" s="84" t="s">
        <v>1989</v>
      </c>
      <c r="E882" s="84" t="s">
        <v>1916</v>
      </c>
      <c r="F882" s="84" t="s">
        <v>120</v>
      </c>
      <c r="G882" s="101">
        <v>0.5</v>
      </c>
      <c r="H882" s="101">
        <v>1</v>
      </c>
    </row>
    <row r="883" spans="1:8" hidden="1">
      <c r="A883" s="82">
        <v>2015</v>
      </c>
      <c r="B883" s="84" t="s">
        <v>3387</v>
      </c>
      <c r="C883" s="83" t="s">
        <v>2490</v>
      </c>
      <c r="D883" s="84" t="s">
        <v>1989</v>
      </c>
      <c r="E883" s="84" t="s">
        <v>1916</v>
      </c>
      <c r="F883" s="84" t="s">
        <v>117</v>
      </c>
      <c r="G883" s="101">
        <v>0.91666666666666663</v>
      </c>
      <c r="H883" s="101">
        <v>0.72727272727272729</v>
      </c>
    </row>
    <row r="884" spans="1:8" hidden="1">
      <c r="A884" s="82">
        <v>2015</v>
      </c>
      <c r="B884" s="84" t="s">
        <v>3387</v>
      </c>
      <c r="C884" s="83" t="s">
        <v>2490</v>
      </c>
      <c r="D884" s="84" t="s">
        <v>1989</v>
      </c>
      <c r="E884" s="84" t="s">
        <v>1916</v>
      </c>
      <c r="F884" s="84" t="s">
        <v>118</v>
      </c>
      <c r="G884" s="101">
        <v>1</v>
      </c>
      <c r="H884" s="101">
        <v>0.5</v>
      </c>
    </row>
    <row r="885" spans="1:8" hidden="1">
      <c r="A885" s="82">
        <v>2015</v>
      </c>
      <c r="B885" s="84" t="s">
        <v>3387</v>
      </c>
      <c r="C885" s="83" t="s">
        <v>2490</v>
      </c>
      <c r="D885" s="84" t="s">
        <v>1989</v>
      </c>
      <c r="E885" s="84" t="s">
        <v>1916</v>
      </c>
      <c r="F885" s="84" t="s">
        <v>119</v>
      </c>
      <c r="G885" s="101">
        <v>0.70588235294117652</v>
      </c>
      <c r="H885" s="101">
        <v>0.58333333333333337</v>
      </c>
    </row>
    <row r="886" spans="1:8" hidden="1">
      <c r="A886" s="82">
        <v>2015</v>
      </c>
      <c r="B886" s="84" t="s">
        <v>3387</v>
      </c>
      <c r="C886" s="83" t="s">
        <v>2490</v>
      </c>
      <c r="D886" s="84" t="s">
        <v>1934</v>
      </c>
      <c r="E886" s="84" t="s">
        <v>234</v>
      </c>
      <c r="F886" s="84" t="s">
        <v>1934</v>
      </c>
      <c r="G886" s="101">
        <v>0.8666666666666667</v>
      </c>
      <c r="H886" s="101">
        <v>0.88461538461538458</v>
      </c>
    </row>
    <row r="887" spans="1:8" hidden="1">
      <c r="A887" s="82">
        <v>2015</v>
      </c>
      <c r="B887" s="84" t="s">
        <v>3387</v>
      </c>
      <c r="C887" s="83" t="s">
        <v>2490</v>
      </c>
      <c r="D887" s="84" t="s">
        <v>1934</v>
      </c>
      <c r="E887" s="84" t="s">
        <v>234</v>
      </c>
      <c r="F887" s="84" t="s">
        <v>122</v>
      </c>
      <c r="G887" s="101">
        <v>1</v>
      </c>
      <c r="H887" s="101">
        <v>1</v>
      </c>
    </row>
    <row r="888" spans="1:8" hidden="1">
      <c r="A888" s="82">
        <v>2015</v>
      </c>
      <c r="B888" s="84" t="s">
        <v>3387</v>
      </c>
      <c r="C888" s="83" t="s">
        <v>2490</v>
      </c>
      <c r="D888" s="84" t="s">
        <v>1934</v>
      </c>
      <c r="E888" s="84" t="s">
        <v>1916</v>
      </c>
      <c r="F888" s="84" t="s">
        <v>125</v>
      </c>
      <c r="G888" s="101">
        <v>0.8</v>
      </c>
      <c r="H888" s="101">
        <v>0.25</v>
      </c>
    </row>
    <row r="889" spans="1:8" hidden="1">
      <c r="A889" s="82">
        <v>2015</v>
      </c>
      <c r="B889" s="84" t="s">
        <v>3387</v>
      </c>
      <c r="C889" s="83" t="s">
        <v>2490</v>
      </c>
      <c r="D889" s="84" t="s">
        <v>1934</v>
      </c>
      <c r="E889" s="84" t="s">
        <v>1916</v>
      </c>
      <c r="F889" s="84" t="s">
        <v>124</v>
      </c>
      <c r="G889" s="101">
        <v>0.7857142857142857</v>
      </c>
      <c r="H889" s="101">
        <v>0.81818181818181823</v>
      </c>
    </row>
    <row r="890" spans="1:8" hidden="1">
      <c r="A890" s="82">
        <v>2015</v>
      </c>
      <c r="B890" s="84" t="s">
        <v>3387</v>
      </c>
      <c r="C890" s="83" t="s">
        <v>2490</v>
      </c>
      <c r="D890" s="84" t="s">
        <v>2498</v>
      </c>
      <c r="E890" s="84" t="s">
        <v>234</v>
      </c>
      <c r="F890" s="84" t="s">
        <v>1958</v>
      </c>
      <c r="G890" s="101">
        <v>0.72033898305084743</v>
      </c>
      <c r="H890" s="101">
        <v>0.5</v>
      </c>
    </row>
    <row r="891" spans="1:8" hidden="1">
      <c r="A891" s="82">
        <v>2015</v>
      </c>
      <c r="B891" s="84" t="s">
        <v>3387</v>
      </c>
      <c r="C891" s="83" t="s">
        <v>2490</v>
      </c>
      <c r="D891" s="84" t="s">
        <v>2498</v>
      </c>
      <c r="E891" s="84" t="s">
        <v>234</v>
      </c>
      <c r="F891" s="84" t="s">
        <v>1936</v>
      </c>
      <c r="G891" s="101">
        <v>0.82105263157894737</v>
      </c>
      <c r="H891" s="101">
        <v>0.48717948717948717</v>
      </c>
    </row>
    <row r="892" spans="1:8" hidden="1">
      <c r="A892" s="82">
        <v>2015</v>
      </c>
      <c r="B892" s="84" t="s">
        <v>3387</v>
      </c>
      <c r="C892" s="83" t="s">
        <v>2490</v>
      </c>
      <c r="D892" s="84" t="s">
        <v>2498</v>
      </c>
      <c r="E892" s="84" t="s">
        <v>234</v>
      </c>
      <c r="F892" s="84" t="s">
        <v>1937</v>
      </c>
      <c r="G892" s="101">
        <v>0.90140845070422537</v>
      </c>
      <c r="H892" s="101">
        <v>0.5</v>
      </c>
    </row>
    <row r="893" spans="1:8" hidden="1">
      <c r="A893" s="82">
        <v>2015</v>
      </c>
      <c r="B893" s="84" t="s">
        <v>3387</v>
      </c>
      <c r="C893" s="83" t="s">
        <v>2490</v>
      </c>
      <c r="D893" s="84" t="s">
        <v>2498</v>
      </c>
      <c r="E893" s="84" t="s">
        <v>234</v>
      </c>
      <c r="F893" s="84" t="s">
        <v>1938</v>
      </c>
      <c r="G893" s="101">
        <v>0.82891566265060246</v>
      </c>
      <c r="H893" s="101">
        <v>0.48255813953488375</v>
      </c>
    </row>
    <row r="894" spans="1:8" hidden="1">
      <c r="A894" s="82">
        <v>2015</v>
      </c>
      <c r="B894" s="84" t="s">
        <v>3387</v>
      </c>
      <c r="C894" s="83" t="s">
        <v>2490</v>
      </c>
      <c r="D894" s="84" t="s">
        <v>2498</v>
      </c>
      <c r="E894" s="84" t="s">
        <v>1916</v>
      </c>
      <c r="F894" s="84" t="s">
        <v>144</v>
      </c>
      <c r="G894" s="101">
        <v>0.45454545454545453</v>
      </c>
      <c r="H894" s="101">
        <v>0.4</v>
      </c>
    </row>
    <row r="895" spans="1:8" hidden="1">
      <c r="A895" s="82">
        <v>2015</v>
      </c>
      <c r="B895" s="84" t="s">
        <v>3387</v>
      </c>
      <c r="C895" s="83" t="s">
        <v>2490</v>
      </c>
      <c r="D895" s="84" t="s">
        <v>2498</v>
      </c>
      <c r="E895" s="84" t="s">
        <v>1916</v>
      </c>
      <c r="F895" s="84" t="s">
        <v>131</v>
      </c>
      <c r="G895" s="101">
        <v>0.48979591836734693</v>
      </c>
      <c r="H895" s="101">
        <v>0.91666666666666663</v>
      </c>
    </row>
    <row r="896" spans="1:8" hidden="1">
      <c r="A896" s="82">
        <v>2015</v>
      </c>
      <c r="B896" s="84" t="s">
        <v>3387</v>
      </c>
      <c r="C896" s="83" t="s">
        <v>2490</v>
      </c>
      <c r="D896" s="84" t="s">
        <v>2498</v>
      </c>
      <c r="E896" s="84" t="s">
        <v>1916</v>
      </c>
      <c r="F896" s="84" t="s">
        <v>132</v>
      </c>
      <c r="G896" s="101">
        <v>1</v>
      </c>
      <c r="H896" s="101">
        <v>0.7</v>
      </c>
    </row>
    <row r="897" spans="1:8" hidden="1">
      <c r="A897" s="82">
        <v>2015</v>
      </c>
      <c r="B897" s="84" t="s">
        <v>3387</v>
      </c>
      <c r="C897" s="83" t="s">
        <v>2490</v>
      </c>
      <c r="D897" s="84" t="s">
        <v>2498</v>
      </c>
      <c r="E897" s="84" t="s">
        <v>1916</v>
      </c>
      <c r="F897" s="84" t="s">
        <v>133</v>
      </c>
      <c r="G897" s="101">
        <v>0.625</v>
      </c>
      <c r="H897" s="101">
        <v>0.77142857142857146</v>
      </c>
    </row>
    <row r="898" spans="1:8" hidden="1">
      <c r="A898" s="82">
        <v>2015</v>
      </c>
      <c r="B898" s="84" t="s">
        <v>3387</v>
      </c>
      <c r="C898" s="83" t="s">
        <v>2490</v>
      </c>
      <c r="D898" s="84" t="s">
        <v>2498</v>
      </c>
      <c r="E898" s="84" t="s">
        <v>1916</v>
      </c>
      <c r="F898" s="84" t="s">
        <v>134</v>
      </c>
      <c r="G898" s="101">
        <v>0.75</v>
      </c>
      <c r="H898" s="101">
        <v>0.93333333333333335</v>
      </c>
    </row>
    <row r="899" spans="1:8" hidden="1">
      <c r="A899" s="82">
        <v>2015</v>
      </c>
      <c r="B899" s="84" t="s">
        <v>3387</v>
      </c>
      <c r="C899" s="83" t="s">
        <v>2490</v>
      </c>
      <c r="D899" s="84" t="s">
        <v>2498</v>
      </c>
      <c r="E899" s="84" t="s">
        <v>1916</v>
      </c>
      <c r="F899" s="84" t="s">
        <v>135</v>
      </c>
      <c r="G899" s="101">
        <v>0.76923076923076927</v>
      </c>
      <c r="H899" s="101">
        <v>0.9</v>
      </c>
    </row>
    <row r="900" spans="1:8" hidden="1">
      <c r="A900" s="82">
        <v>2015</v>
      </c>
      <c r="B900" s="84" t="s">
        <v>3387</v>
      </c>
      <c r="C900" s="83" t="s">
        <v>2490</v>
      </c>
      <c r="D900" s="84" t="s">
        <v>2498</v>
      </c>
      <c r="E900" s="84" t="s">
        <v>1916</v>
      </c>
      <c r="F900" s="84" t="s">
        <v>136</v>
      </c>
      <c r="G900" s="101">
        <v>0.8125</v>
      </c>
      <c r="H900" s="101">
        <v>0.84615384615384615</v>
      </c>
    </row>
    <row r="901" spans="1:8" hidden="1">
      <c r="A901" s="82">
        <v>2015</v>
      </c>
      <c r="B901" s="84" t="s">
        <v>3387</v>
      </c>
      <c r="C901" s="83" t="s">
        <v>2490</v>
      </c>
      <c r="D901" s="84" t="s">
        <v>2498</v>
      </c>
      <c r="E901" s="84" t="s">
        <v>1916</v>
      </c>
      <c r="F901" s="84" t="s">
        <v>139</v>
      </c>
      <c r="G901" s="101">
        <v>0.88888888888888884</v>
      </c>
      <c r="H901" s="101">
        <v>0.5</v>
      </c>
    </row>
    <row r="902" spans="1:8" hidden="1">
      <c r="A902" s="82">
        <v>2015</v>
      </c>
      <c r="B902" s="84" t="s">
        <v>3387</v>
      </c>
      <c r="C902" s="83" t="s">
        <v>2490</v>
      </c>
      <c r="D902" s="84" t="s">
        <v>2498</v>
      </c>
      <c r="E902" s="84" t="s">
        <v>1916</v>
      </c>
      <c r="F902" s="84" t="s">
        <v>140</v>
      </c>
      <c r="G902" s="101">
        <v>0.84615384615384615</v>
      </c>
      <c r="H902" s="101">
        <v>0.72727272727272729</v>
      </c>
    </row>
    <row r="903" spans="1:8" hidden="1">
      <c r="A903" s="82">
        <v>2015</v>
      </c>
      <c r="B903" s="84" t="s">
        <v>3387</v>
      </c>
      <c r="C903" s="83" t="s">
        <v>2490</v>
      </c>
      <c r="D903" s="84" t="s">
        <v>2498</v>
      </c>
      <c r="E903" s="84" t="s">
        <v>1916</v>
      </c>
      <c r="F903" s="84" t="s">
        <v>141</v>
      </c>
      <c r="G903" s="101">
        <v>0.625</v>
      </c>
      <c r="H903" s="101">
        <v>0.9</v>
      </c>
    </row>
    <row r="904" spans="1:8" hidden="1">
      <c r="A904" s="82">
        <v>2015</v>
      </c>
      <c r="B904" s="84" t="s">
        <v>3387</v>
      </c>
      <c r="C904" s="83" t="s">
        <v>2490</v>
      </c>
      <c r="D904" s="84" t="s">
        <v>2498</v>
      </c>
      <c r="E904" s="84" t="s">
        <v>1916</v>
      </c>
      <c r="F904" s="84" t="s">
        <v>142</v>
      </c>
      <c r="G904" s="101">
        <v>1</v>
      </c>
      <c r="H904" s="101">
        <v>0.5</v>
      </c>
    </row>
    <row r="905" spans="1:8" hidden="1">
      <c r="A905" s="82">
        <v>2015</v>
      </c>
      <c r="B905" s="84" t="s">
        <v>3387</v>
      </c>
      <c r="C905" s="83" t="s">
        <v>2490</v>
      </c>
      <c r="D905" s="84" t="s">
        <v>2498</v>
      </c>
      <c r="E905" s="84" t="s">
        <v>1916</v>
      </c>
      <c r="F905" s="84" t="s">
        <v>143</v>
      </c>
      <c r="G905" s="101">
        <v>0.92307692307692313</v>
      </c>
      <c r="H905" s="101">
        <v>0.75</v>
      </c>
    </row>
    <row r="906" spans="1:8" hidden="1">
      <c r="A906" s="82">
        <v>2015</v>
      </c>
      <c r="B906" s="84" t="s">
        <v>3387</v>
      </c>
      <c r="C906" s="83" t="s">
        <v>2490</v>
      </c>
      <c r="D906" s="84" t="s">
        <v>1948</v>
      </c>
      <c r="E906" s="84" t="s">
        <v>234</v>
      </c>
      <c r="F906" s="84" t="s">
        <v>1948</v>
      </c>
      <c r="G906" s="101">
        <v>0.15260115606936417</v>
      </c>
      <c r="H906" s="101">
        <v>0.75</v>
      </c>
    </row>
    <row r="907" spans="1:8" hidden="1">
      <c r="A907" s="82">
        <v>2015</v>
      </c>
      <c r="B907" s="84" t="s">
        <v>3387</v>
      </c>
      <c r="C907" s="83" t="s">
        <v>2490</v>
      </c>
      <c r="D907" s="84" t="s">
        <v>1948</v>
      </c>
      <c r="E907" s="84" t="s">
        <v>1916</v>
      </c>
      <c r="F907" s="84" t="s">
        <v>148</v>
      </c>
      <c r="G907" s="101">
        <v>0.2857142857142857</v>
      </c>
      <c r="H907" s="101">
        <v>1</v>
      </c>
    </row>
    <row r="908" spans="1:8" hidden="1">
      <c r="A908" s="82">
        <v>2015</v>
      </c>
      <c r="B908" s="84" t="s">
        <v>3387</v>
      </c>
      <c r="C908" s="83" t="s">
        <v>2490</v>
      </c>
      <c r="D908" s="84" t="s">
        <v>1948</v>
      </c>
      <c r="E908" s="84" t="s">
        <v>1916</v>
      </c>
      <c r="F908" s="84" t="s">
        <v>149</v>
      </c>
      <c r="G908" s="101">
        <v>0.14285714285714285</v>
      </c>
      <c r="H908" s="101">
        <v>1</v>
      </c>
    </row>
    <row r="909" spans="1:8" hidden="1">
      <c r="A909" s="82">
        <v>2015</v>
      </c>
      <c r="B909" s="84" t="s">
        <v>3387</v>
      </c>
      <c r="C909" s="83" t="s">
        <v>2490</v>
      </c>
      <c r="D909" s="84" t="s">
        <v>1948</v>
      </c>
      <c r="E909" s="84" t="s">
        <v>1916</v>
      </c>
      <c r="F909" s="84" t="s">
        <v>150</v>
      </c>
      <c r="G909" s="101">
        <v>8.4507042253521125E-2</v>
      </c>
      <c r="H909" s="101">
        <v>1</v>
      </c>
    </row>
    <row r="910" spans="1:8" hidden="1">
      <c r="A910" s="82">
        <v>2015</v>
      </c>
      <c r="B910" s="84" t="s">
        <v>3387</v>
      </c>
      <c r="C910" s="83" t="s">
        <v>2490</v>
      </c>
      <c r="D910" s="84" t="s">
        <v>1948</v>
      </c>
      <c r="E910" s="84" t="s">
        <v>1916</v>
      </c>
      <c r="F910" s="84" t="s">
        <v>154</v>
      </c>
      <c r="G910" s="101">
        <v>0.2</v>
      </c>
      <c r="H910" s="101">
        <v>1</v>
      </c>
    </row>
    <row r="911" spans="1:8" hidden="1">
      <c r="A911" s="82">
        <v>2015</v>
      </c>
      <c r="B911" s="84" t="s">
        <v>3387</v>
      </c>
      <c r="C911" s="83" t="s">
        <v>2490</v>
      </c>
      <c r="D911" s="84" t="s">
        <v>1948</v>
      </c>
      <c r="E911" s="84" t="s">
        <v>1916</v>
      </c>
      <c r="F911" s="84" t="s">
        <v>155</v>
      </c>
      <c r="G911" s="101">
        <v>0.4</v>
      </c>
      <c r="H911" s="101">
        <v>1</v>
      </c>
    </row>
    <row r="912" spans="1:8" hidden="1">
      <c r="A912" s="82">
        <v>2015</v>
      </c>
      <c r="B912" s="84" t="s">
        <v>3387</v>
      </c>
      <c r="C912" s="83" t="s">
        <v>2490</v>
      </c>
      <c r="D912" s="84" t="s">
        <v>1948</v>
      </c>
      <c r="E912" s="84" t="s">
        <v>1916</v>
      </c>
      <c r="F912" s="84" t="s">
        <v>156</v>
      </c>
      <c r="G912" s="101">
        <v>0.14285714285714285</v>
      </c>
      <c r="H912" s="101">
        <v>1</v>
      </c>
    </row>
    <row r="913" spans="1:8" hidden="1">
      <c r="A913" s="82">
        <v>2015</v>
      </c>
      <c r="B913" s="84" t="s">
        <v>3387</v>
      </c>
      <c r="C913" s="83" t="s">
        <v>2490</v>
      </c>
      <c r="D913" s="84" t="s">
        <v>1948</v>
      </c>
      <c r="E913" s="84" t="s">
        <v>1916</v>
      </c>
      <c r="F913" s="84" t="s">
        <v>157</v>
      </c>
      <c r="G913" s="101">
        <v>0.1875</v>
      </c>
      <c r="H913" s="101">
        <v>1</v>
      </c>
    </row>
    <row r="914" spans="1:8" hidden="1">
      <c r="A914" s="82">
        <v>2015</v>
      </c>
      <c r="B914" s="84" t="s">
        <v>3387</v>
      </c>
      <c r="C914" s="83" t="s">
        <v>2490</v>
      </c>
      <c r="D914" s="84" t="s">
        <v>1948</v>
      </c>
      <c r="E914" s="84" t="s">
        <v>1916</v>
      </c>
      <c r="F914" s="84" t="s">
        <v>158</v>
      </c>
      <c r="G914" s="101">
        <v>8.9285714285714288E-2</v>
      </c>
      <c r="H914" s="101">
        <v>0.8</v>
      </c>
    </row>
    <row r="915" spans="1:8" hidden="1">
      <c r="A915" s="82">
        <v>2015</v>
      </c>
      <c r="B915" s="84" t="s">
        <v>3387</v>
      </c>
      <c r="C915" s="83" t="s">
        <v>2490</v>
      </c>
      <c r="D915" s="84" t="s">
        <v>1948</v>
      </c>
      <c r="E915" s="84" t="s">
        <v>1916</v>
      </c>
      <c r="F915" s="84" t="s">
        <v>159</v>
      </c>
      <c r="G915" s="101">
        <v>1</v>
      </c>
      <c r="H915" s="101">
        <v>1</v>
      </c>
    </row>
    <row r="916" spans="1:8" hidden="1">
      <c r="A916" s="82">
        <v>2015</v>
      </c>
      <c r="B916" s="84" t="s">
        <v>3387</v>
      </c>
      <c r="C916" s="83" t="s">
        <v>2490</v>
      </c>
      <c r="D916" s="84" t="s">
        <v>1948</v>
      </c>
      <c r="E916" s="84" t="s">
        <v>1916</v>
      </c>
      <c r="F916" s="84" t="s">
        <v>160</v>
      </c>
      <c r="G916" s="101">
        <v>1</v>
      </c>
      <c r="H916" s="101">
        <v>1</v>
      </c>
    </row>
    <row r="917" spans="1:8" hidden="1">
      <c r="A917" s="82">
        <v>2015</v>
      </c>
      <c r="B917" s="84" t="s">
        <v>3387</v>
      </c>
      <c r="C917" s="83" t="s">
        <v>2490</v>
      </c>
      <c r="D917" s="84" t="s">
        <v>1948</v>
      </c>
      <c r="E917" s="84" t="s">
        <v>1916</v>
      </c>
      <c r="F917" s="84" t="s">
        <v>161</v>
      </c>
      <c r="G917" s="101">
        <v>0.2857142857142857</v>
      </c>
      <c r="H917" s="101">
        <v>1</v>
      </c>
    </row>
    <row r="918" spans="1:8" hidden="1">
      <c r="A918" s="82">
        <v>2015</v>
      </c>
      <c r="B918" s="84" t="s">
        <v>3387</v>
      </c>
      <c r="C918" s="83" t="s">
        <v>2490</v>
      </c>
      <c r="D918" s="84" t="s">
        <v>1948</v>
      </c>
      <c r="E918" s="84" t="s">
        <v>1916</v>
      </c>
      <c r="F918" s="84" t="s">
        <v>162</v>
      </c>
      <c r="G918" s="101">
        <v>0.36363636363636365</v>
      </c>
      <c r="H918" s="101">
        <v>1</v>
      </c>
    </row>
    <row r="919" spans="1:8" hidden="1">
      <c r="A919" s="82">
        <v>2015</v>
      </c>
      <c r="B919" s="84" t="s">
        <v>3387</v>
      </c>
      <c r="C919" s="83" t="s">
        <v>2490</v>
      </c>
      <c r="D919" s="84" t="s">
        <v>1948</v>
      </c>
      <c r="E919" s="84" t="s">
        <v>1916</v>
      </c>
      <c r="F919" s="84" t="s">
        <v>163</v>
      </c>
      <c r="G919" s="101">
        <v>4.5918367346938778E-2</v>
      </c>
      <c r="H919" s="101">
        <v>0.88888888888888884</v>
      </c>
    </row>
    <row r="920" spans="1:8" hidden="1">
      <c r="A920" s="82">
        <v>2015</v>
      </c>
      <c r="B920" s="84" t="s">
        <v>3387</v>
      </c>
      <c r="C920" s="83" t="s">
        <v>2490</v>
      </c>
      <c r="D920" s="84" t="s">
        <v>1948</v>
      </c>
      <c r="E920" s="84" t="s">
        <v>1916</v>
      </c>
      <c r="F920" s="84" t="s">
        <v>164</v>
      </c>
      <c r="G920" s="101">
        <v>0.5</v>
      </c>
      <c r="H920" s="101">
        <v>1</v>
      </c>
    </row>
    <row r="921" spans="1:8" hidden="1">
      <c r="A921" s="82">
        <v>2015</v>
      </c>
      <c r="B921" s="84" t="s">
        <v>3387</v>
      </c>
      <c r="C921" s="83" t="s">
        <v>2490</v>
      </c>
      <c r="D921" s="84" t="s">
        <v>1948</v>
      </c>
      <c r="E921" s="84" t="s">
        <v>1916</v>
      </c>
      <c r="F921" s="84" t="s">
        <v>166</v>
      </c>
      <c r="G921" s="101">
        <v>3.5714285714285712E-2</v>
      </c>
      <c r="H921" s="101">
        <v>1</v>
      </c>
    </row>
    <row r="922" spans="1:8" hidden="1">
      <c r="A922" s="82">
        <v>2015</v>
      </c>
      <c r="B922" s="84" t="s">
        <v>3387</v>
      </c>
      <c r="C922" s="83" t="s">
        <v>2490</v>
      </c>
      <c r="D922" s="84" t="s">
        <v>1948</v>
      </c>
      <c r="E922" s="84" t="s">
        <v>1916</v>
      </c>
      <c r="F922" s="84" t="s">
        <v>168</v>
      </c>
      <c r="G922" s="101">
        <v>3.125E-2</v>
      </c>
      <c r="H922" s="101">
        <v>1</v>
      </c>
    </row>
    <row r="923" spans="1:8" hidden="1">
      <c r="A923" s="82">
        <v>2015</v>
      </c>
      <c r="B923" s="84" t="s">
        <v>3387</v>
      </c>
      <c r="C923" s="83" t="s">
        <v>2490</v>
      </c>
      <c r="D923" s="84" t="s">
        <v>1948</v>
      </c>
      <c r="E923" s="84" t="s">
        <v>1916</v>
      </c>
      <c r="F923" s="84" t="s">
        <v>169</v>
      </c>
      <c r="G923" s="101">
        <v>1</v>
      </c>
      <c r="H923" s="101">
        <v>1</v>
      </c>
    </row>
    <row r="924" spans="1:8" hidden="1">
      <c r="A924" s="82">
        <v>2015</v>
      </c>
      <c r="B924" s="84" t="s">
        <v>3387</v>
      </c>
      <c r="C924" s="83" t="s">
        <v>2490</v>
      </c>
      <c r="D924" s="84" t="s">
        <v>1948</v>
      </c>
      <c r="E924" s="84" t="s">
        <v>1916</v>
      </c>
      <c r="F924" s="84" t="s">
        <v>172</v>
      </c>
      <c r="G924" s="101">
        <v>0.4</v>
      </c>
      <c r="H924" s="101">
        <v>1</v>
      </c>
    </row>
    <row r="925" spans="1:8" hidden="1">
      <c r="A925" s="82">
        <v>2015</v>
      </c>
      <c r="B925" s="84" t="s">
        <v>3387</v>
      </c>
      <c r="C925" s="83" t="s">
        <v>2490</v>
      </c>
      <c r="D925" s="84" t="s">
        <v>1948</v>
      </c>
      <c r="E925" s="84" t="s">
        <v>1916</v>
      </c>
      <c r="F925" s="84" t="s">
        <v>173</v>
      </c>
      <c r="G925" s="101">
        <v>9.0225563909774431E-2</v>
      </c>
      <c r="H925" s="101">
        <v>1</v>
      </c>
    </row>
    <row r="926" spans="1:8" hidden="1">
      <c r="A926" s="82">
        <v>2015</v>
      </c>
      <c r="B926" s="84" t="s">
        <v>3387</v>
      </c>
      <c r="C926" s="83" t="s">
        <v>2490</v>
      </c>
      <c r="D926" s="84" t="s">
        <v>1948</v>
      </c>
      <c r="E926" s="84" t="s">
        <v>1916</v>
      </c>
      <c r="F926" s="84" t="s">
        <v>176</v>
      </c>
      <c r="G926" s="101">
        <v>0.21739130434782608</v>
      </c>
      <c r="H926" s="101">
        <v>1</v>
      </c>
    </row>
    <row r="927" spans="1:8" hidden="1">
      <c r="A927" s="82">
        <v>2015</v>
      </c>
      <c r="B927" s="84" t="s">
        <v>3387</v>
      </c>
      <c r="C927" s="83" t="s">
        <v>2490</v>
      </c>
      <c r="D927" s="84" t="s">
        <v>1948</v>
      </c>
      <c r="E927" s="84" t="s">
        <v>1916</v>
      </c>
      <c r="F927" s="84" t="s">
        <v>2470</v>
      </c>
      <c r="G927" s="101">
        <v>0.375</v>
      </c>
      <c r="H927" s="101">
        <v>1</v>
      </c>
    </row>
    <row r="928" spans="1:8" hidden="1">
      <c r="A928" s="82">
        <v>2015</v>
      </c>
      <c r="B928" s="84" t="s">
        <v>3387</v>
      </c>
      <c r="C928" s="83" t="s">
        <v>2490</v>
      </c>
      <c r="D928" s="84" t="s">
        <v>1948</v>
      </c>
      <c r="E928" s="84" t="s">
        <v>1916</v>
      </c>
      <c r="F928" s="84" t="s">
        <v>2471</v>
      </c>
      <c r="G928" s="101">
        <v>1</v>
      </c>
      <c r="H928" s="101">
        <v>1</v>
      </c>
    </row>
    <row r="929" spans="1:8" hidden="1">
      <c r="A929" s="82">
        <v>2015</v>
      </c>
      <c r="B929" s="84" t="s">
        <v>3387</v>
      </c>
      <c r="C929" s="83" t="s">
        <v>2490</v>
      </c>
      <c r="D929" s="84" t="s">
        <v>1948</v>
      </c>
      <c r="E929" s="84" t="s">
        <v>1916</v>
      </c>
      <c r="F929" s="84" t="s">
        <v>177</v>
      </c>
      <c r="G929" s="101">
        <v>1</v>
      </c>
      <c r="H929" s="101">
        <v>1</v>
      </c>
    </row>
    <row r="930" spans="1:8" hidden="1">
      <c r="A930" s="82">
        <v>2015</v>
      </c>
      <c r="B930" s="84" t="s">
        <v>3387</v>
      </c>
      <c r="C930" s="83" t="s">
        <v>2490</v>
      </c>
      <c r="D930" s="84" t="s">
        <v>1949</v>
      </c>
      <c r="E930" s="84" t="s">
        <v>234</v>
      </c>
      <c r="F930" s="84" t="s">
        <v>1949</v>
      </c>
      <c r="G930" s="101">
        <v>0.73770491803278693</v>
      </c>
      <c r="H930" s="101">
        <v>0.82222222222222219</v>
      </c>
    </row>
    <row r="931" spans="1:8" hidden="1">
      <c r="A931" s="82">
        <v>2015</v>
      </c>
      <c r="B931" s="84" t="s">
        <v>3387</v>
      </c>
      <c r="C931" s="83" t="s">
        <v>2490</v>
      </c>
      <c r="D931" s="84" t="s">
        <v>730</v>
      </c>
      <c r="E931" s="84" t="s">
        <v>234</v>
      </c>
      <c r="F931" s="84" t="s">
        <v>730</v>
      </c>
      <c r="G931" s="101">
        <v>0.43678160919540232</v>
      </c>
      <c r="H931" s="101">
        <v>0.64473684210526316</v>
      </c>
    </row>
    <row r="932" spans="1:8" hidden="1">
      <c r="A932" s="82">
        <v>2015</v>
      </c>
      <c r="B932" s="84" t="s">
        <v>3387</v>
      </c>
      <c r="C932" s="83" t="s">
        <v>2490</v>
      </c>
      <c r="D932" s="84" t="s">
        <v>1945</v>
      </c>
      <c r="E932" s="84" t="s">
        <v>234</v>
      </c>
      <c r="F932" s="84" t="s">
        <v>1945</v>
      </c>
      <c r="G932" s="101">
        <v>0.90909090909090906</v>
      </c>
      <c r="H932" s="101">
        <v>0.85</v>
      </c>
    </row>
    <row r="933" spans="1:8" hidden="1">
      <c r="A933" s="82">
        <v>2015</v>
      </c>
      <c r="B933" s="84" t="s">
        <v>3387</v>
      </c>
      <c r="C933" s="83" t="s">
        <v>2490</v>
      </c>
      <c r="D933" s="84" t="s">
        <v>1945</v>
      </c>
      <c r="E933" s="84" t="s">
        <v>234</v>
      </c>
      <c r="F933" s="84" t="s">
        <v>1184</v>
      </c>
      <c r="G933" s="101">
        <v>0.83333333333333337</v>
      </c>
      <c r="H933" s="101">
        <v>0.88888888888888884</v>
      </c>
    </row>
    <row r="934" spans="1:8" hidden="1">
      <c r="A934" s="82">
        <v>2015</v>
      </c>
      <c r="B934" s="84" t="s">
        <v>3387</v>
      </c>
      <c r="C934" s="83" t="s">
        <v>2490</v>
      </c>
      <c r="D934" s="84" t="s">
        <v>1945</v>
      </c>
      <c r="E934" s="84" t="s">
        <v>234</v>
      </c>
      <c r="F934" s="84" t="s">
        <v>196</v>
      </c>
      <c r="G934" s="101">
        <v>0.9285714285714286</v>
      </c>
      <c r="H934" s="101">
        <v>1</v>
      </c>
    </row>
    <row r="935" spans="1:8" hidden="1">
      <c r="A935" s="82">
        <v>2015</v>
      </c>
      <c r="B935" s="84" t="s">
        <v>3387</v>
      </c>
      <c r="C935" s="83" t="s">
        <v>2490</v>
      </c>
      <c r="D935" s="84" t="s">
        <v>1945</v>
      </c>
      <c r="E935" s="84" t="s">
        <v>1916</v>
      </c>
      <c r="F935" s="84" t="s">
        <v>198</v>
      </c>
      <c r="G935" s="101">
        <v>1</v>
      </c>
      <c r="H935" s="101">
        <v>0.83333333333333337</v>
      </c>
    </row>
    <row r="936" spans="1:8" hidden="1">
      <c r="A936" s="82">
        <v>2015</v>
      </c>
      <c r="B936" s="84" t="s">
        <v>3387</v>
      </c>
      <c r="C936" s="83" t="s">
        <v>2490</v>
      </c>
      <c r="D936" s="84" t="s">
        <v>200</v>
      </c>
      <c r="E936" s="84" t="s">
        <v>1916</v>
      </c>
      <c r="F936" s="84" t="s">
        <v>202</v>
      </c>
      <c r="G936" s="101">
        <v>0.77777777777777779</v>
      </c>
      <c r="H936" s="101">
        <v>1</v>
      </c>
    </row>
    <row r="937" spans="1:8">
      <c r="A937" s="82">
        <v>2015</v>
      </c>
      <c r="B937" s="100" t="s">
        <v>3386</v>
      </c>
      <c r="C937" s="87" t="s">
        <v>644</v>
      </c>
      <c r="D937" s="84" t="s">
        <v>3385</v>
      </c>
      <c r="E937" s="84" t="s">
        <v>234</v>
      </c>
      <c r="F937" s="84" t="s">
        <v>1948</v>
      </c>
      <c r="G937" s="101">
        <v>0.24060150375939848</v>
      </c>
      <c r="H937" s="101">
        <v>0.77083333333333337</v>
      </c>
    </row>
    <row r="938" spans="1:8">
      <c r="A938" s="82">
        <v>2015</v>
      </c>
      <c r="B938" s="100" t="s">
        <v>3386</v>
      </c>
      <c r="C938" s="87" t="s">
        <v>644</v>
      </c>
      <c r="D938" s="84" t="s">
        <v>2496</v>
      </c>
      <c r="E938" s="84" t="s">
        <v>234</v>
      </c>
      <c r="F938" s="84" t="s">
        <v>1919</v>
      </c>
      <c r="G938" s="101">
        <v>0.78536585365853662</v>
      </c>
      <c r="H938" s="101">
        <v>0.90683229813664601</v>
      </c>
    </row>
    <row r="939" spans="1:8">
      <c r="A939" s="82">
        <v>2015</v>
      </c>
      <c r="B939" s="100" t="s">
        <v>3386</v>
      </c>
      <c r="C939" s="87" t="s">
        <v>644</v>
      </c>
      <c r="D939" s="84" t="s">
        <v>2496</v>
      </c>
      <c r="E939" s="84" t="s">
        <v>234</v>
      </c>
      <c r="F939" s="84" t="s">
        <v>1926</v>
      </c>
      <c r="G939" s="101">
        <v>0.84848484848484851</v>
      </c>
      <c r="H939" s="101">
        <v>0.6071428571428571</v>
      </c>
    </row>
    <row r="940" spans="1:8">
      <c r="A940" s="82">
        <v>2015</v>
      </c>
      <c r="B940" s="100" t="s">
        <v>3386</v>
      </c>
      <c r="C940" s="87" t="s">
        <v>644</v>
      </c>
      <c r="D940" s="84" t="s">
        <v>2496</v>
      </c>
      <c r="E940" s="84" t="s">
        <v>234</v>
      </c>
      <c r="F940" s="84" t="s">
        <v>1930</v>
      </c>
      <c r="G940" s="101">
        <v>0.890625</v>
      </c>
      <c r="H940" s="101">
        <v>0.80701754385964908</v>
      </c>
    </row>
    <row r="941" spans="1:8">
      <c r="A941" s="82">
        <v>2015</v>
      </c>
      <c r="B941" s="100" t="s">
        <v>3386</v>
      </c>
      <c r="C941" s="87" t="s">
        <v>644</v>
      </c>
      <c r="D941" s="84" t="s">
        <v>2496</v>
      </c>
      <c r="E941" s="84" t="s">
        <v>234</v>
      </c>
      <c r="F941" s="84" t="s">
        <v>1962</v>
      </c>
      <c r="G941" s="101">
        <v>0.51851851851851849</v>
      </c>
      <c r="H941" s="101">
        <v>0.98571428571428577</v>
      </c>
    </row>
    <row r="942" spans="1:8">
      <c r="A942" s="82">
        <v>2015</v>
      </c>
      <c r="B942" s="100" t="s">
        <v>3386</v>
      </c>
      <c r="C942" s="87" t="s">
        <v>644</v>
      </c>
      <c r="D942" s="84" t="s">
        <v>2691</v>
      </c>
      <c r="E942" s="84" t="s">
        <v>234</v>
      </c>
      <c r="F942" s="84" t="s">
        <v>700</v>
      </c>
      <c r="G942" s="101">
        <v>0.66972477064220182</v>
      </c>
      <c r="H942" s="101">
        <v>0.80821917808219179</v>
      </c>
    </row>
    <row r="943" spans="1:8">
      <c r="A943" s="82">
        <v>2015</v>
      </c>
      <c r="B943" s="100" t="s">
        <v>3386</v>
      </c>
      <c r="C943" s="87" t="s">
        <v>644</v>
      </c>
      <c r="D943" s="84" t="s">
        <v>2691</v>
      </c>
      <c r="E943" s="84" t="s">
        <v>234</v>
      </c>
      <c r="F943" s="84" t="s">
        <v>1921</v>
      </c>
      <c r="G943" s="101">
        <v>0.91666666666666663</v>
      </c>
      <c r="H943" s="101">
        <v>0.81818181818181823</v>
      </c>
    </row>
    <row r="944" spans="1:8">
      <c r="A944" s="82">
        <v>2015</v>
      </c>
      <c r="B944" s="100" t="s">
        <v>3386</v>
      </c>
      <c r="C944" s="87" t="s">
        <v>644</v>
      </c>
      <c r="D944" s="84" t="s">
        <v>2691</v>
      </c>
      <c r="E944" s="84" t="s">
        <v>234</v>
      </c>
      <c r="F944" s="84" t="s">
        <v>1924</v>
      </c>
      <c r="G944" s="101">
        <v>1</v>
      </c>
      <c r="H944" s="101">
        <v>0.8</v>
      </c>
    </row>
    <row r="945" spans="1:8">
      <c r="A945" s="82">
        <v>2015</v>
      </c>
      <c r="B945" s="100" t="s">
        <v>3386</v>
      </c>
      <c r="C945" s="87" t="s">
        <v>644</v>
      </c>
      <c r="D945" s="84" t="s">
        <v>2691</v>
      </c>
      <c r="E945" s="84" t="s">
        <v>234</v>
      </c>
      <c r="F945" s="84" t="s">
        <v>1956</v>
      </c>
      <c r="G945" s="101">
        <v>0.82978723404255317</v>
      </c>
      <c r="H945" s="101">
        <v>0.74358974358974361</v>
      </c>
    </row>
    <row r="946" spans="1:8">
      <c r="A946" s="82">
        <v>2015</v>
      </c>
      <c r="B946" s="100" t="s">
        <v>3386</v>
      </c>
      <c r="C946" s="87" t="s">
        <v>644</v>
      </c>
      <c r="D946" s="84" t="s">
        <v>2691</v>
      </c>
      <c r="E946" s="84" t="s">
        <v>234</v>
      </c>
      <c r="F946" s="84" t="s">
        <v>1927</v>
      </c>
      <c r="G946" s="101">
        <v>0.78169014084507038</v>
      </c>
      <c r="H946" s="101">
        <v>0.77477477477477474</v>
      </c>
    </row>
    <row r="947" spans="1:8">
      <c r="A947" s="82">
        <v>2015</v>
      </c>
      <c r="B947" s="100" t="s">
        <v>3386</v>
      </c>
      <c r="C947" s="87" t="s">
        <v>644</v>
      </c>
      <c r="D947" s="84" t="s">
        <v>2691</v>
      </c>
      <c r="E947" s="84" t="s">
        <v>234</v>
      </c>
      <c r="F947" s="84" t="s">
        <v>1960</v>
      </c>
      <c r="G947" s="101">
        <v>0.88571428571428568</v>
      </c>
      <c r="H947" s="101">
        <v>0.90322580645161288</v>
      </c>
    </row>
    <row r="948" spans="1:8">
      <c r="A948" s="82">
        <v>2015</v>
      </c>
      <c r="B948" s="100" t="s">
        <v>3386</v>
      </c>
      <c r="C948" s="87" t="s">
        <v>644</v>
      </c>
      <c r="D948" s="84" t="s">
        <v>2691</v>
      </c>
      <c r="E948" s="84" t="s">
        <v>234</v>
      </c>
      <c r="F948" s="84" t="s">
        <v>1934</v>
      </c>
      <c r="G948" s="101">
        <v>1</v>
      </c>
      <c r="H948" s="101">
        <v>0.6</v>
      </c>
    </row>
    <row r="949" spans="1:8">
      <c r="A949" s="82">
        <v>2015</v>
      </c>
      <c r="B949" s="100" t="s">
        <v>3386</v>
      </c>
      <c r="C949" s="87" t="s">
        <v>644</v>
      </c>
      <c r="D949" s="84" t="s">
        <v>2691</v>
      </c>
      <c r="E949" s="84" t="s">
        <v>234</v>
      </c>
      <c r="F949" s="84" t="s">
        <v>730</v>
      </c>
      <c r="G949" s="101">
        <v>0.73451327433628322</v>
      </c>
      <c r="H949" s="101">
        <v>0.84337349397590367</v>
      </c>
    </row>
    <row r="950" spans="1:8">
      <c r="A950" s="82">
        <v>2015</v>
      </c>
      <c r="B950" s="100" t="s">
        <v>3386</v>
      </c>
      <c r="C950" s="87" t="s">
        <v>644</v>
      </c>
      <c r="D950" s="84" t="s">
        <v>2498</v>
      </c>
      <c r="E950" s="84" t="s">
        <v>234</v>
      </c>
      <c r="F950" s="84" t="s">
        <v>1923</v>
      </c>
      <c r="G950" s="101">
        <v>0.85185185185185186</v>
      </c>
      <c r="H950" s="101">
        <v>0.82608695652173914</v>
      </c>
    </row>
    <row r="951" spans="1:8">
      <c r="A951" s="82">
        <v>2015</v>
      </c>
      <c r="B951" s="100" t="s">
        <v>3386</v>
      </c>
      <c r="C951" s="87" t="s">
        <v>644</v>
      </c>
      <c r="D951" s="84" t="s">
        <v>2498</v>
      </c>
      <c r="E951" s="84" t="s">
        <v>234</v>
      </c>
      <c r="F951" s="84" t="s">
        <v>1958</v>
      </c>
      <c r="G951" s="101">
        <v>0.78260869565217395</v>
      </c>
      <c r="H951" s="101">
        <v>0.87301587301587302</v>
      </c>
    </row>
    <row r="952" spans="1:8">
      <c r="A952" s="82">
        <v>2015</v>
      </c>
      <c r="B952" s="100" t="s">
        <v>3386</v>
      </c>
      <c r="C952" s="87" t="s">
        <v>644</v>
      </c>
      <c r="D952" s="84" t="s">
        <v>2498</v>
      </c>
      <c r="E952" s="84" t="s">
        <v>234</v>
      </c>
      <c r="F952" s="84" t="s">
        <v>1936</v>
      </c>
      <c r="G952" s="101">
        <v>0.83333333333333337</v>
      </c>
      <c r="H952" s="101">
        <v>0.72</v>
      </c>
    </row>
    <row r="953" spans="1:8">
      <c r="A953" s="82">
        <v>2015</v>
      </c>
      <c r="B953" s="100" t="s">
        <v>3386</v>
      </c>
      <c r="C953" s="87" t="s">
        <v>644</v>
      </c>
      <c r="D953" s="84" t="s">
        <v>2498</v>
      </c>
      <c r="E953" s="84" t="s">
        <v>234</v>
      </c>
      <c r="F953" s="84" t="s">
        <v>1937</v>
      </c>
      <c r="G953" s="101">
        <v>0.96969696969696972</v>
      </c>
      <c r="H953" s="101">
        <v>0.890625</v>
      </c>
    </row>
    <row r="954" spans="1:8">
      <c r="A954" s="82">
        <v>2015</v>
      </c>
      <c r="B954" s="100" t="s">
        <v>3386</v>
      </c>
      <c r="C954" s="87" t="s">
        <v>644</v>
      </c>
      <c r="D954" s="84" t="s">
        <v>2498</v>
      </c>
      <c r="E954" s="84" t="s">
        <v>234</v>
      </c>
      <c r="F954" s="84" t="s">
        <v>1938</v>
      </c>
      <c r="G954" s="101">
        <v>0.85321100917431192</v>
      </c>
      <c r="H954" s="101">
        <v>0.81720430107526887</v>
      </c>
    </row>
    <row r="955" spans="1:8">
      <c r="A955" s="82">
        <v>2015</v>
      </c>
      <c r="B955" s="100" t="s">
        <v>3386</v>
      </c>
      <c r="C955" s="87" t="s">
        <v>644</v>
      </c>
      <c r="D955" s="84" t="s">
        <v>2498</v>
      </c>
      <c r="E955" s="84" t="s">
        <v>234</v>
      </c>
      <c r="F955" s="84" t="s">
        <v>1959</v>
      </c>
      <c r="G955" s="101">
        <v>0.8</v>
      </c>
      <c r="H955" s="101">
        <v>1.25</v>
      </c>
    </row>
    <row r="956" spans="1:8">
      <c r="A956" s="82">
        <v>2015</v>
      </c>
      <c r="B956" s="84" t="s">
        <v>3387</v>
      </c>
      <c r="C956" s="87" t="s">
        <v>644</v>
      </c>
      <c r="D956" s="84" t="s">
        <v>3385</v>
      </c>
      <c r="E956" s="84" t="s">
        <v>234</v>
      </c>
      <c r="F956" s="84" t="s">
        <v>1948</v>
      </c>
      <c r="G956" s="101">
        <v>0.35947712418300654</v>
      </c>
      <c r="H956" s="101">
        <v>0.67272727272727273</v>
      </c>
    </row>
    <row r="957" spans="1:8">
      <c r="A957" s="82">
        <v>2015</v>
      </c>
      <c r="B957" s="84" t="s">
        <v>3387</v>
      </c>
      <c r="C957" s="87" t="s">
        <v>644</v>
      </c>
      <c r="D957" s="84" t="s">
        <v>2496</v>
      </c>
      <c r="E957" s="84" t="s">
        <v>234</v>
      </c>
      <c r="F957" s="84" t="s">
        <v>1919</v>
      </c>
      <c r="G957" s="101">
        <v>0.64444444444444449</v>
      </c>
      <c r="H957" s="101">
        <v>0.80689655172413788</v>
      </c>
    </row>
    <row r="958" spans="1:8">
      <c r="A958" s="82">
        <v>2015</v>
      </c>
      <c r="B958" s="84" t="s">
        <v>3387</v>
      </c>
      <c r="C958" s="87" t="s">
        <v>644</v>
      </c>
      <c r="D958" s="84" t="s">
        <v>2496</v>
      </c>
      <c r="E958" s="84" t="s">
        <v>234</v>
      </c>
      <c r="F958" s="84" t="s">
        <v>1926</v>
      </c>
      <c r="G958" s="101">
        <v>0.73333333333333328</v>
      </c>
      <c r="H958" s="101">
        <v>0.86363636363636365</v>
      </c>
    </row>
    <row r="959" spans="1:8">
      <c r="A959" s="82">
        <v>2015</v>
      </c>
      <c r="B959" s="84" t="s">
        <v>3387</v>
      </c>
      <c r="C959" s="87" t="s">
        <v>644</v>
      </c>
      <c r="D959" s="84" t="s">
        <v>2496</v>
      </c>
      <c r="E959" s="84" t="s">
        <v>234</v>
      </c>
      <c r="F959" s="84" t="s">
        <v>1930</v>
      </c>
      <c r="G959" s="101">
        <v>0.81967213114754101</v>
      </c>
      <c r="H959" s="101">
        <v>0.78</v>
      </c>
    </row>
    <row r="960" spans="1:8">
      <c r="A960" s="82">
        <v>2015</v>
      </c>
      <c r="B960" s="84" t="s">
        <v>3387</v>
      </c>
      <c r="C960" s="87" t="s">
        <v>644</v>
      </c>
      <c r="D960" s="84" t="s">
        <v>2496</v>
      </c>
      <c r="E960" s="84" t="s">
        <v>234</v>
      </c>
      <c r="F960" s="84" t="s">
        <v>1962</v>
      </c>
      <c r="G960" s="101">
        <v>0.43930635838150289</v>
      </c>
      <c r="H960" s="101">
        <v>0.85526315789473684</v>
      </c>
    </row>
    <row r="961" spans="1:8">
      <c r="A961" s="82">
        <v>2015</v>
      </c>
      <c r="B961" s="84" t="s">
        <v>3387</v>
      </c>
      <c r="C961" s="87" t="s">
        <v>644</v>
      </c>
      <c r="D961" s="84" t="s">
        <v>2691</v>
      </c>
      <c r="E961" s="84" t="s">
        <v>234</v>
      </c>
      <c r="F961" s="84" t="s">
        <v>700</v>
      </c>
      <c r="G961" s="101">
        <v>0.75</v>
      </c>
      <c r="H961" s="101">
        <v>0.76190476190476186</v>
      </c>
    </row>
    <row r="962" spans="1:8">
      <c r="A962" s="82">
        <v>2015</v>
      </c>
      <c r="B962" s="84" t="s">
        <v>3387</v>
      </c>
      <c r="C962" s="87" t="s">
        <v>644</v>
      </c>
      <c r="D962" s="84" t="s">
        <v>2691</v>
      </c>
      <c r="E962" s="84" t="s">
        <v>234</v>
      </c>
      <c r="F962" s="84" t="s">
        <v>1921</v>
      </c>
      <c r="G962" s="101">
        <v>0.83870967741935487</v>
      </c>
      <c r="H962" s="101">
        <v>1</v>
      </c>
    </row>
    <row r="963" spans="1:8">
      <c r="A963" s="82">
        <v>2015</v>
      </c>
      <c r="B963" s="84" t="s">
        <v>3387</v>
      </c>
      <c r="C963" s="87" t="s">
        <v>644</v>
      </c>
      <c r="D963" s="84" t="s">
        <v>2691</v>
      </c>
      <c r="E963" s="84" t="s">
        <v>234</v>
      </c>
      <c r="F963" s="84" t="s">
        <v>1924</v>
      </c>
      <c r="G963" s="101">
        <v>0.93023255813953487</v>
      </c>
      <c r="H963" s="101">
        <v>0.97499999999999998</v>
      </c>
    </row>
    <row r="964" spans="1:8">
      <c r="A964" s="82">
        <v>2015</v>
      </c>
      <c r="B964" s="84" t="s">
        <v>3387</v>
      </c>
      <c r="C964" s="87" t="s">
        <v>644</v>
      </c>
      <c r="D964" s="84" t="s">
        <v>2691</v>
      </c>
      <c r="E964" s="84" t="s">
        <v>234</v>
      </c>
      <c r="F964" s="84" t="s">
        <v>1956</v>
      </c>
      <c r="G964" s="101">
        <v>0.83673469387755106</v>
      </c>
      <c r="H964" s="101">
        <v>0.87804878048780488</v>
      </c>
    </row>
    <row r="965" spans="1:8">
      <c r="A965" s="82">
        <v>2015</v>
      </c>
      <c r="B965" s="84" t="s">
        <v>3387</v>
      </c>
      <c r="C965" s="87" t="s">
        <v>644</v>
      </c>
      <c r="D965" s="84" t="s">
        <v>2691</v>
      </c>
      <c r="E965" s="84" t="s">
        <v>234</v>
      </c>
      <c r="F965" s="84" t="s">
        <v>1927</v>
      </c>
      <c r="G965" s="101">
        <v>0.72185430463576161</v>
      </c>
      <c r="H965" s="101">
        <v>0.8165137614678899</v>
      </c>
    </row>
    <row r="966" spans="1:8">
      <c r="A966" s="82">
        <v>2015</v>
      </c>
      <c r="B966" s="84" t="s">
        <v>3387</v>
      </c>
      <c r="C966" s="87" t="s">
        <v>644</v>
      </c>
      <c r="D966" s="84" t="s">
        <v>2691</v>
      </c>
      <c r="E966" s="84" t="s">
        <v>234</v>
      </c>
      <c r="F966" s="84" t="s">
        <v>1960</v>
      </c>
      <c r="G966" s="101">
        <v>0.87301587301587302</v>
      </c>
      <c r="H966" s="101">
        <v>0.81818181818181823</v>
      </c>
    </row>
    <row r="967" spans="1:8">
      <c r="A967" s="82">
        <v>2015</v>
      </c>
      <c r="B967" s="84" t="s">
        <v>3387</v>
      </c>
      <c r="C967" s="87" t="s">
        <v>644</v>
      </c>
      <c r="D967" s="84" t="s">
        <v>2691</v>
      </c>
      <c r="E967" s="84" t="s">
        <v>234</v>
      </c>
      <c r="F967" s="84" t="s">
        <v>1934</v>
      </c>
      <c r="G967" s="101">
        <v>0.875</v>
      </c>
      <c r="H967" s="101">
        <v>1</v>
      </c>
    </row>
    <row r="968" spans="1:8">
      <c r="A968" s="82">
        <v>2015</v>
      </c>
      <c r="B968" s="84" t="s">
        <v>3387</v>
      </c>
      <c r="C968" s="87" t="s">
        <v>644</v>
      </c>
      <c r="D968" s="84" t="s">
        <v>2691</v>
      </c>
      <c r="E968" s="84" t="s">
        <v>234</v>
      </c>
      <c r="F968" s="84" t="s">
        <v>730</v>
      </c>
      <c r="G968" s="101">
        <v>0.75438596491228072</v>
      </c>
      <c r="H968" s="101">
        <v>0.79069767441860461</v>
      </c>
    </row>
    <row r="969" spans="1:8">
      <c r="A969" s="82">
        <v>2015</v>
      </c>
      <c r="B969" s="84" t="s">
        <v>3387</v>
      </c>
      <c r="C969" s="87" t="s">
        <v>644</v>
      </c>
      <c r="D969" s="84" t="s">
        <v>2498</v>
      </c>
      <c r="E969" s="84" t="s">
        <v>234</v>
      </c>
      <c r="F969" s="84" t="s">
        <v>1923</v>
      </c>
      <c r="G969" s="101">
        <v>0.62068965517241381</v>
      </c>
      <c r="H969" s="101">
        <v>0.83333333333333337</v>
      </c>
    </row>
    <row r="970" spans="1:8">
      <c r="A970" s="82">
        <v>2015</v>
      </c>
      <c r="B970" s="84" t="s">
        <v>3387</v>
      </c>
      <c r="C970" s="87" t="s">
        <v>644</v>
      </c>
      <c r="D970" s="84" t="s">
        <v>2498</v>
      </c>
      <c r="E970" s="84" t="s">
        <v>234</v>
      </c>
      <c r="F970" s="84" t="s">
        <v>1958</v>
      </c>
      <c r="G970" s="101">
        <v>0.72</v>
      </c>
      <c r="H970" s="101">
        <v>0.85555555555555551</v>
      </c>
    </row>
    <row r="971" spans="1:8">
      <c r="A971" s="82">
        <v>2015</v>
      </c>
      <c r="B971" s="84" t="s">
        <v>3387</v>
      </c>
      <c r="C971" s="87" t="s">
        <v>644</v>
      </c>
      <c r="D971" s="84" t="s">
        <v>2498</v>
      </c>
      <c r="E971" s="84" t="s">
        <v>234</v>
      </c>
      <c r="F971" s="84" t="s">
        <v>1936</v>
      </c>
      <c r="G971" s="101">
        <v>0.90625</v>
      </c>
      <c r="H971" s="101">
        <v>0.72413793103448276</v>
      </c>
    </row>
    <row r="972" spans="1:8">
      <c r="A972" s="82">
        <v>2015</v>
      </c>
      <c r="B972" s="84" t="s">
        <v>3387</v>
      </c>
      <c r="C972" s="87" t="s">
        <v>644</v>
      </c>
      <c r="D972" s="84" t="s">
        <v>2498</v>
      </c>
      <c r="E972" s="84" t="s">
        <v>234</v>
      </c>
      <c r="F972" s="84" t="s">
        <v>1937</v>
      </c>
      <c r="G972" s="101">
        <v>0.9375</v>
      </c>
      <c r="H972" s="101">
        <v>0.8666666666666667</v>
      </c>
    </row>
    <row r="973" spans="1:8">
      <c r="A973" s="82">
        <v>2015</v>
      </c>
      <c r="B973" s="84" t="s">
        <v>3387</v>
      </c>
      <c r="C973" s="87" t="s">
        <v>644</v>
      </c>
      <c r="D973" s="84" t="s">
        <v>2498</v>
      </c>
      <c r="E973" s="84" t="s">
        <v>234</v>
      </c>
      <c r="F973" s="84" t="s">
        <v>1938</v>
      </c>
      <c r="G973" s="101">
        <v>0.76229508196721307</v>
      </c>
      <c r="H973" s="101">
        <v>0.78494623655913975</v>
      </c>
    </row>
    <row r="974" spans="1:8">
      <c r="A974" s="82">
        <v>2015</v>
      </c>
      <c r="B974" s="84" t="s">
        <v>3387</v>
      </c>
      <c r="C974" s="87" t="s">
        <v>644</v>
      </c>
      <c r="D974" s="84" t="s">
        <v>2498</v>
      </c>
      <c r="E974" s="84" t="s">
        <v>234</v>
      </c>
      <c r="F974" s="84" t="s">
        <v>1959</v>
      </c>
      <c r="G974" s="101">
        <v>0.88888888888888884</v>
      </c>
      <c r="H974" s="101">
        <v>0.625</v>
      </c>
    </row>
    <row r="975" spans="1:8" hidden="1">
      <c r="A975" s="88">
        <v>2016</v>
      </c>
      <c r="B975" s="100" t="s">
        <v>3386</v>
      </c>
      <c r="C975" s="83" t="s">
        <v>2490</v>
      </c>
      <c r="D975" s="84" t="s">
        <v>1988</v>
      </c>
      <c r="E975" s="84" t="s">
        <v>234</v>
      </c>
      <c r="F975" s="84" t="s">
        <v>700</v>
      </c>
      <c r="G975" s="101">
        <v>0.28270676691729324</v>
      </c>
      <c r="H975" s="101">
        <v>0.6436170212765957</v>
      </c>
    </row>
    <row r="976" spans="1:8" hidden="1">
      <c r="A976" s="88">
        <v>2016</v>
      </c>
      <c r="B976" s="100" t="s">
        <v>3386</v>
      </c>
      <c r="C976" s="83" t="s">
        <v>2490</v>
      </c>
      <c r="D976" s="84" t="s">
        <v>1988</v>
      </c>
      <c r="E976" s="84" t="s">
        <v>234</v>
      </c>
      <c r="F976" s="84" t="s">
        <v>1928</v>
      </c>
      <c r="G976" s="101">
        <v>0.73412698412698407</v>
      </c>
      <c r="H976" s="101">
        <v>0.6594594594594595</v>
      </c>
    </row>
    <row r="977" spans="1:8" hidden="1">
      <c r="A977" s="88">
        <v>2016</v>
      </c>
      <c r="B977" s="100" t="s">
        <v>3386</v>
      </c>
      <c r="C977" s="83" t="s">
        <v>2490</v>
      </c>
      <c r="D977" s="84" t="s">
        <v>1988</v>
      </c>
      <c r="E977" s="84" t="s">
        <v>1916</v>
      </c>
      <c r="F977" s="84" t="s">
        <v>9</v>
      </c>
      <c r="G977" s="101">
        <v>1</v>
      </c>
      <c r="H977" s="101">
        <v>0.8571428571428571</v>
      </c>
    </row>
    <row r="978" spans="1:8" hidden="1">
      <c r="A978" s="88">
        <v>2016</v>
      </c>
      <c r="B978" s="100" t="s">
        <v>3386</v>
      </c>
      <c r="C978" s="83" t="s">
        <v>2490</v>
      </c>
      <c r="D978" s="84" t="s">
        <v>1988</v>
      </c>
      <c r="E978" s="84" t="s">
        <v>1916</v>
      </c>
      <c r="F978" s="84" t="s">
        <v>11</v>
      </c>
      <c r="G978" s="101">
        <v>0.68965517241379315</v>
      </c>
      <c r="H978" s="101">
        <v>0.8</v>
      </c>
    </row>
    <row r="979" spans="1:8" hidden="1">
      <c r="A979" s="88">
        <v>2016</v>
      </c>
      <c r="B979" s="100" t="s">
        <v>3386</v>
      </c>
      <c r="C979" s="83" t="s">
        <v>2490</v>
      </c>
      <c r="D979" s="84" t="s">
        <v>698</v>
      </c>
      <c r="E979" s="84" t="s">
        <v>234</v>
      </c>
      <c r="F979" s="84" t="s">
        <v>1920</v>
      </c>
      <c r="G979" s="101">
        <v>0.4563758389261745</v>
      </c>
      <c r="H979" s="101">
        <v>0.83823529411764708</v>
      </c>
    </row>
    <row r="980" spans="1:8" hidden="1">
      <c r="A980" s="88">
        <v>2016</v>
      </c>
      <c r="B980" s="100" t="s">
        <v>3386</v>
      </c>
      <c r="C980" s="83" t="s">
        <v>2490</v>
      </c>
      <c r="D980" s="84" t="s">
        <v>698</v>
      </c>
      <c r="E980" s="84" t="s">
        <v>234</v>
      </c>
      <c r="F980" s="84" t="s">
        <v>1921</v>
      </c>
      <c r="G980" s="101">
        <v>0.55612244897959184</v>
      </c>
      <c r="H980" s="101">
        <v>0.72477064220183485</v>
      </c>
    </row>
    <row r="981" spans="1:8" hidden="1">
      <c r="A981" s="88">
        <v>2016</v>
      </c>
      <c r="B981" s="100" t="s">
        <v>3386</v>
      </c>
      <c r="C981" s="83" t="s">
        <v>2490</v>
      </c>
      <c r="D981" s="84" t="s">
        <v>698</v>
      </c>
      <c r="E981" s="84" t="s">
        <v>234</v>
      </c>
      <c r="F981" s="84" t="s">
        <v>1933</v>
      </c>
      <c r="G981" s="101">
        <v>0.25506072874493929</v>
      </c>
      <c r="H981" s="101">
        <v>0.82539682539682535</v>
      </c>
    </row>
    <row r="982" spans="1:8" hidden="1">
      <c r="A982" s="88">
        <v>2016</v>
      </c>
      <c r="B982" s="100" t="s">
        <v>3386</v>
      </c>
      <c r="C982" s="83" t="s">
        <v>2490</v>
      </c>
      <c r="D982" s="84" t="s">
        <v>698</v>
      </c>
      <c r="E982" s="84" t="s">
        <v>1916</v>
      </c>
      <c r="F982" s="84" t="s">
        <v>17</v>
      </c>
      <c r="G982" s="101">
        <v>0.94117647058823528</v>
      </c>
      <c r="H982" s="101">
        <v>0.8125</v>
      </c>
    </row>
    <row r="983" spans="1:8" hidden="1">
      <c r="A983" s="88">
        <v>2016</v>
      </c>
      <c r="B983" s="100" t="s">
        <v>3386</v>
      </c>
      <c r="C983" s="83" t="s">
        <v>2490</v>
      </c>
      <c r="D983" s="84" t="s">
        <v>1987</v>
      </c>
      <c r="E983" s="84" t="s">
        <v>234</v>
      </c>
      <c r="F983" s="84" t="s">
        <v>1922</v>
      </c>
      <c r="G983" s="101">
        <v>0.3</v>
      </c>
      <c r="H983" s="101">
        <v>0.71794871794871795</v>
      </c>
    </row>
    <row r="984" spans="1:8" hidden="1">
      <c r="A984" s="88">
        <v>2016</v>
      </c>
      <c r="B984" s="100" t="s">
        <v>3386</v>
      </c>
      <c r="C984" s="83" t="s">
        <v>2490</v>
      </c>
      <c r="D984" s="84" t="s">
        <v>1987</v>
      </c>
      <c r="E984" s="84" t="s">
        <v>234</v>
      </c>
      <c r="F984" s="84" t="s">
        <v>1923</v>
      </c>
      <c r="G984" s="101">
        <v>0.56287425149700598</v>
      </c>
      <c r="H984" s="101">
        <v>0.5957446808510638</v>
      </c>
    </row>
    <row r="985" spans="1:8" hidden="1">
      <c r="A985" s="88">
        <v>2016</v>
      </c>
      <c r="B985" s="100" t="s">
        <v>3386</v>
      </c>
      <c r="C985" s="83" t="s">
        <v>2490</v>
      </c>
      <c r="D985" s="84" t="s">
        <v>1987</v>
      </c>
      <c r="E985" s="84" t="s">
        <v>234</v>
      </c>
      <c r="F985" s="84" t="s">
        <v>1940</v>
      </c>
      <c r="G985" s="101">
        <v>0.50588235294117645</v>
      </c>
      <c r="H985" s="101">
        <v>0.65116279069767447</v>
      </c>
    </row>
    <row r="986" spans="1:8" hidden="1">
      <c r="A986" s="88">
        <v>2016</v>
      </c>
      <c r="B986" s="100" t="s">
        <v>3386</v>
      </c>
      <c r="C986" s="83" t="s">
        <v>2490</v>
      </c>
      <c r="D986" s="84" t="s">
        <v>1987</v>
      </c>
      <c r="E986" s="84" t="s">
        <v>234</v>
      </c>
      <c r="F986" s="84" t="s">
        <v>1941</v>
      </c>
      <c r="G986" s="101">
        <v>0.48412698412698413</v>
      </c>
      <c r="H986" s="101">
        <v>0.75409836065573765</v>
      </c>
    </row>
    <row r="987" spans="1:8" hidden="1">
      <c r="A987" s="88">
        <v>2016</v>
      </c>
      <c r="B987" s="100" t="s">
        <v>3386</v>
      </c>
      <c r="C987" s="83" t="s">
        <v>2490</v>
      </c>
      <c r="D987" s="84" t="s">
        <v>1987</v>
      </c>
      <c r="E987" s="84" t="s">
        <v>234</v>
      </c>
      <c r="F987" s="84" t="s">
        <v>1942</v>
      </c>
      <c r="G987" s="101">
        <v>0.26063829787234044</v>
      </c>
      <c r="H987" s="101">
        <v>0.83673469387755106</v>
      </c>
    </row>
    <row r="988" spans="1:8" hidden="1">
      <c r="A988" s="88">
        <v>2016</v>
      </c>
      <c r="B988" s="100" t="s">
        <v>3386</v>
      </c>
      <c r="C988" s="83" t="s">
        <v>2490</v>
      </c>
      <c r="D988" s="84" t="s">
        <v>1987</v>
      </c>
      <c r="E988" s="84" t="s">
        <v>1916</v>
      </c>
      <c r="F988" s="84" t="s">
        <v>30</v>
      </c>
      <c r="G988" s="101">
        <v>0.27777777777777779</v>
      </c>
      <c r="H988" s="101">
        <v>0.8</v>
      </c>
    </row>
    <row r="989" spans="1:8" hidden="1">
      <c r="A989" s="88">
        <v>2016</v>
      </c>
      <c r="B989" s="100" t="s">
        <v>3386</v>
      </c>
      <c r="C989" s="83" t="s">
        <v>2490</v>
      </c>
      <c r="D989" s="84" t="s">
        <v>1987</v>
      </c>
      <c r="E989" s="84" t="s">
        <v>1916</v>
      </c>
      <c r="F989" s="84" t="s">
        <v>24</v>
      </c>
      <c r="G989" s="101">
        <v>1</v>
      </c>
      <c r="H989" s="101">
        <v>0.81818181818181823</v>
      </c>
    </row>
    <row r="990" spans="1:8" hidden="1">
      <c r="A990" s="88">
        <v>2016</v>
      </c>
      <c r="B990" s="100" t="s">
        <v>3386</v>
      </c>
      <c r="C990" s="83" t="s">
        <v>2490</v>
      </c>
      <c r="D990" s="84" t="s">
        <v>1987</v>
      </c>
      <c r="E990" s="84" t="s">
        <v>1916</v>
      </c>
      <c r="F990" s="84" t="s">
        <v>26</v>
      </c>
      <c r="G990" s="101">
        <v>1</v>
      </c>
      <c r="H990" s="101">
        <v>0.625</v>
      </c>
    </row>
    <row r="991" spans="1:8" hidden="1">
      <c r="A991" s="88">
        <v>2016</v>
      </c>
      <c r="B991" s="100" t="s">
        <v>3386</v>
      </c>
      <c r="C991" s="83" t="s">
        <v>2490</v>
      </c>
      <c r="D991" s="84" t="s">
        <v>1987</v>
      </c>
      <c r="E991" s="84" t="s">
        <v>1916</v>
      </c>
      <c r="F991" s="84" t="s">
        <v>28</v>
      </c>
      <c r="G991" s="101">
        <v>0.91666666666666663</v>
      </c>
      <c r="H991" s="101">
        <v>0.77272727272727271</v>
      </c>
    </row>
    <row r="992" spans="1:8" hidden="1">
      <c r="A992" s="88">
        <v>2016</v>
      </c>
      <c r="B992" s="100" t="s">
        <v>3386</v>
      </c>
      <c r="C992" s="83" t="s">
        <v>2490</v>
      </c>
      <c r="D992" s="84" t="s">
        <v>2496</v>
      </c>
      <c r="E992" s="84" t="s">
        <v>234</v>
      </c>
      <c r="F992" s="84" t="s">
        <v>1919</v>
      </c>
      <c r="G992" s="101">
        <v>0.5794117647058824</v>
      </c>
      <c r="H992" s="101">
        <v>0.56852791878172593</v>
      </c>
    </row>
    <row r="993" spans="1:8" hidden="1">
      <c r="A993" s="88">
        <v>2016</v>
      </c>
      <c r="B993" s="100" t="s">
        <v>3386</v>
      </c>
      <c r="C993" s="83" t="s">
        <v>2490</v>
      </c>
      <c r="D993" s="84" t="s">
        <v>2496</v>
      </c>
      <c r="E993" s="84" t="s">
        <v>234</v>
      </c>
      <c r="F993" s="84" t="s">
        <v>1926</v>
      </c>
      <c r="G993" s="101">
        <v>0.76106194690265483</v>
      </c>
      <c r="H993" s="101">
        <v>0.57558139534883723</v>
      </c>
    </row>
    <row r="994" spans="1:8" hidden="1">
      <c r="A994" s="88">
        <v>2016</v>
      </c>
      <c r="B994" s="100" t="s">
        <v>3386</v>
      </c>
      <c r="C994" s="83" t="s">
        <v>2490</v>
      </c>
      <c r="D994" s="84" t="s">
        <v>2496</v>
      </c>
      <c r="E994" s="84" t="s">
        <v>234</v>
      </c>
      <c r="F994" s="84" t="s">
        <v>1930</v>
      </c>
      <c r="G994" s="101">
        <v>0.68848167539267013</v>
      </c>
      <c r="H994" s="101">
        <v>0.37262357414448671</v>
      </c>
    </row>
    <row r="995" spans="1:8" hidden="1">
      <c r="A995" s="88">
        <v>2016</v>
      </c>
      <c r="B995" s="100" t="s">
        <v>3386</v>
      </c>
      <c r="C995" s="83" t="s">
        <v>2490</v>
      </c>
      <c r="D995" s="84" t="s">
        <v>2496</v>
      </c>
      <c r="E995" s="84" t="s">
        <v>1916</v>
      </c>
      <c r="F995" s="84" t="s">
        <v>1185</v>
      </c>
      <c r="G995" s="101">
        <v>0.83333333333333337</v>
      </c>
      <c r="H995" s="101">
        <v>0.53333333333333333</v>
      </c>
    </row>
    <row r="996" spans="1:8" hidden="1">
      <c r="A996" s="88">
        <v>2016</v>
      </c>
      <c r="B996" s="100" t="s">
        <v>3386</v>
      </c>
      <c r="C996" s="83" t="s">
        <v>2490</v>
      </c>
      <c r="D996" s="84" t="s">
        <v>2496</v>
      </c>
      <c r="E996" s="84" t="s">
        <v>1916</v>
      </c>
      <c r="F996" s="84" t="s">
        <v>35</v>
      </c>
      <c r="G996" s="101">
        <v>0.85555555555555551</v>
      </c>
      <c r="H996" s="101">
        <v>0.83116883116883122</v>
      </c>
    </row>
    <row r="997" spans="1:8" hidden="1">
      <c r="A997" s="88">
        <v>2016</v>
      </c>
      <c r="B997" s="100" t="s">
        <v>3386</v>
      </c>
      <c r="C997" s="83" t="s">
        <v>2490</v>
      </c>
      <c r="D997" s="84" t="s">
        <v>2496</v>
      </c>
      <c r="E997" s="84" t="s">
        <v>1916</v>
      </c>
      <c r="F997" s="84" t="s">
        <v>36</v>
      </c>
      <c r="G997" s="101">
        <v>0.87012987012987009</v>
      </c>
      <c r="H997" s="101">
        <v>0.86567164179104472</v>
      </c>
    </row>
    <row r="998" spans="1:8" hidden="1">
      <c r="A998" s="88">
        <v>2016</v>
      </c>
      <c r="B998" s="100" t="s">
        <v>3386</v>
      </c>
      <c r="C998" s="83" t="s">
        <v>2490</v>
      </c>
      <c r="D998" s="84" t="s">
        <v>2496</v>
      </c>
      <c r="E998" s="84" t="s">
        <v>1916</v>
      </c>
      <c r="F998" s="84" t="s">
        <v>37</v>
      </c>
      <c r="G998" s="101">
        <v>0.875</v>
      </c>
      <c r="H998" s="101">
        <v>0.8571428571428571</v>
      </c>
    </row>
    <row r="999" spans="1:8" hidden="1">
      <c r="A999" s="88">
        <v>2016</v>
      </c>
      <c r="B999" s="100" t="s">
        <v>3386</v>
      </c>
      <c r="C999" s="83" t="s">
        <v>2490</v>
      </c>
      <c r="D999" s="84" t="s">
        <v>2496</v>
      </c>
      <c r="E999" s="84" t="s">
        <v>1916</v>
      </c>
      <c r="F999" s="84" t="s">
        <v>38</v>
      </c>
      <c r="G999" s="101">
        <v>1</v>
      </c>
      <c r="H999" s="101">
        <v>0.75</v>
      </c>
    </row>
    <row r="1000" spans="1:8" hidden="1">
      <c r="A1000" s="88">
        <v>2016</v>
      </c>
      <c r="B1000" s="100" t="s">
        <v>3386</v>
      </c>
      <c r="C1000" s="83" t="s">
        <v>2490</v>
      </c>
      <c r="D1000" s="84" t="s">
        <v>2496</v>
      </c>
      <c r="E1000" s="84" t="s">
        <v>1916</v>
      </c>
      <c r="F1000" s="84" t="s">
        <v>39</v>
      </c>
      <c r="G1000" s="101">
        <v>0.78260869565217395</v>
      </c>
      <c r="H1000" s="101">
        <v>0.72222222222222221</v>
      </c>
    </row>
    <row r="1001" spans="1:8" hidden="1">
      <c r="A1001" s="88">
        <v>2016</v>
      </c>
      <c r="B1001" s="100" t="s">
        <v>3386</v>
      </c>
      <c r="C1001" s="83" t="s">
        <v>2490</v>
      </c>
      <c r="D1001" s="84" t="s">
        <v>2496</v>
      </c>
      <c r="E1001" s="84" t="s">
        <v>1916</v>
      </c>
      <c r="F1001" s="84" t="s">
        <v>40</v>
      </c>
      <c r="G1001" s="101">
        <v>0.7068965517241379</v>
      </c>
      <c r="H1001" s="101">
        <v>0.56097560975609762</v>
      </c>
    </row>
    <row r="1002" spans="1:8" hidden="1">
      <c r="A1002" s="88">
        <v>2016</v>
      </c>
      <c r="B1002" s="100" t="s">
        <v>3386</v>
      </c>
      <c r="C1002" s="83" t="s">
        <v>2490</v>
      </c>
      <c r="D1002" s="84" t="s">
        <v>2496</v>
      </c>
      <c r="E1002" s="84" t="s">
        <v>1916</v>
      </c>
      <c r="F1002" s="84" t="s">
        <v>41</v>
      </c>
      <c r="G1002" s="101">
        <v>0.86206896551724133</v>
      </c>
      <c r="H1002" s="101">
        <v>0.76</v>
      </c>
    </row>
    <row r="1003" spans="1:8" hidden="1">
      <c r="A1003" s="88">
        <v>2016</v>
      </c>
      <c r="B1003" s="100" t="s">
        <v>3386</v>
      </c>
      <c r="C1003" s="83" t="s">
        <v>2490</v>
      </c>
      <c r="D1003" s="84" t="s">
        <v>2496</v>
      </c>
      <c r="E1003" s="84" t="s">
        <v>1916</v>
      </c>
      <c r="F1003" s="84" t="s">
        <v>42</v>
      </c>
      <c r="G1003" s="101">
        <v>0.54929577464788737</v>
      </c>
      <c r="H1003" s="101">
        <v>0.84615384615384615</v>
      </c>
    </row>
    <row r="1004" spans="1:8" hidden="1">
      <c r="A1004" s="88">
        <v>2016</v>
      </c>
      <c r="B1004" s="100" t="s">
        <v>3386</v>
      </c>
      <c r="C1004" s="83" t="s">
        <v>2490</v>
      </c>
      <c r="D1004" s="84" t="s">
        <v>2496</v>
      </c>
      <c r="E1004" s="84" t="s">
        <v>1916</v>
      </c>
      <c r="F1004" s="84" t="s">
        <v>43</v>
      </c>
      <c r="G1004" s="101">
        <v>0.66666666666666663</v>
      </c>
      <c r="H1004" s="101">
        <v>0.5</v>
      </c>
    </row>
    <row r="1005" spans="1:8" hidden="1">
      <c r="A1005" s="88">
        <v>2016</v>
      </c>
      <c r="B1005" s="100" t="s">
        <v>3386</v>
      </c>
      <c r="C1005" s="83" t="s">
        <v>2490</v>
      </c>
      <c r="D1005" s="84" t="s">
        <v>2496</v>
      </c>
      <c r="E1005" s="84" t="s">
        <v>1916</v>
      </c>
      <c r="F1005" s="84" t="s">
        <v>44</v>
      </c>
      <c r="G1005" s="101">
        <v>0.94444444444444442</v>
      </c>
      <c r="H1005" s="101">
        <v>0.94117647058823528</v>
      </c>
    </row>
    <row r="1006" spans="1:8" hidden="1">
      <c r="A1006" s="88">
        <v>2016</v>
      </c>
      <c r="B1006" s="100" t="s">
        <v>3386</v>
      </c>
      <c r="C1006" s="83" t="s">
        <v>2490</v>
      </c>
      <c r="D1006" s="84" t="s">
        <v>2496</v>
      </c>
      <c r="E1006" s="84" t="s">
        <v>1916</v>
      </c>
      <c r="F1006" s="84" t="s">
        <v>45</v>
      </c>
      <c r="G1006" s="101">
        <v>1</v>
      </c>
      <c r="H1006" s="101">
        <v>0.8</v>
      </c>
    </row>
    <row r="1007" spans="1:8" hidden="1">
      <c r="A1007" s="88">
        <v>2016</v>
      </c>
      <c r="B1007" s="100" t="s">
        <v>3386</v>
      </c>
      <c r="C1007" s="83" t="s">
        <v>2490</v>
      </c>
      <c r="D1007" s="84" t="s">
        <v>2496</v>
      </c>
      <c r="E1007" s="84" t="s">
        <v>1916</v>
      </c>
      <c r="F1007" s="84" t="s">
        <v>46</v>
      </c>
      <c r="G1007" s="101">
        <v>0.86363636363636365</v>
      </c>
      <c r="H1007" s="101">
        <v>0.84210526315789469</v>
      </c>
    </row>
    <row r="1008" spans="1:8" hidden="1">
      <c r="A1008" s="88">
        <v>2016</v>
      </c>
      <c r="B1008" s="100" t="s">
        <v>3386</v>
      </c>
      <c r="C1008" s="83" t="s">
        <v>2490</v>
      </c>
      <c r="D1008" s="84" t="s">
        <v>2496</v>
      </c>
      <c r="E1008" s="84" t="s">
        <v>1916</v>
      </c>
      <c r="F1008" s="84" t="s">
        <v>47</v>
      </c>
      <c r="G1008" s="101">
        <v>0.82926829268292679</v>
      </c>
      <c r="H1008" s="101">
        <v>0.88235294117647056</v>
      </c>
    </row>
    <row r="1009" spans="1:8" hidden="1">
      <c r="A1009" s="88">
        <v>2016</v>
      </c>
      <c r="B1009" s="100" t="s">
        <v>3386</v>
      </c>
      <c r="C1009" s="83" t="s">
        <v>2490</v>
      </c>
      <c r="D1009" s="84" t="s">
        <v>2496</v>
      </c>
      <c r="E1009" s="84" t="s">
        <v>1916</v>
      </c>
      <c r="F1009" s="84" t="s">
        <v>48</v>
      </c>
      <c r="G1009" s="101">
        <v>1</v>
      </c>
      <c r="H1009" s="101">
        <v>0.81818181818181823</v>
      </c>
    </row>
    <row r="1010" spans="1:8" hidden="1">
      <c r="A1010" s="88">
        <v>2016</v>
      </c>
      <c r="B1010" s="100" t="s">
        <v>3386</v>
      </c>
      <c r="C1010" s="83" t="s">
        <v>2490</v>
      </c>
      <c r="D1010" s="84" t="s">
        <v>2496</v>
      </c>
      <c r="E1010" s="84" t="s">
        <v>1916</v>
      </c>
      <c r="F1010" s="84" t="s">
        <v>49</v>
      </c>
      <c r="G1010" s="101">
        <v>0.73684210526315785</v>
      </c>
      <c r="H1010" s="101">
        <v>0.75</v>
      </c>
    </row>
    <row r="1011" spans="1:8" hidden="1">
      <c r="A1011" s="88">
        <v>2016</v>
      </c>
      <c r="B1011" s="100" t="s">
        <v>3386</v>
      </c>
      <c r="C1011" s="83" t="s">
        <v>2490</v>
      </c>
      <c r="D1011" s="84" t="s">
        <v>2496</v>
      </c>
      <c r="E1011" s="84" t="s">
        <v>1916</v>
      </c>
      <c r="F1011" s="84" t="s">
        <v>51</v>
      </c>
      <c r="G1011" s="101">
        <v>0.8</v>
      </c>
      <c r="H1011" s="101">
        <v>0.66666666666666663</v>
      </c>
    </row>
    <row r="1012" spans="1:8" hidden="1">
      <c r="A1012" s="88">
        <v>2016</v>
      </c>
      <c r="B1012" s="100" t="s">
        <v>3386</v>
      </c>
      <c r="C1012" s="83" t="s">
        <v>2490</v>
      </c>
      <c r="D1012" s="84" t="s">
        <v>2497</v>
      </c>
      <c r="E1012" s="84" t="s">
        <v>234</v>
      </c>
      <c r="F1012" s="84" t="s">
        <v>1927</v>
      </c>
      <c r="G1012" s="101">
        <v>0.26378378378378381</v>
      </c>
      <c r="H1012" s="101">
        <v>0.5</v>
      </c>
    </row>
    <row r="1013" spans="1:8" hidden="1">
      <c r="A1013" s="88">
        <v>2016</v>
      </c>
      <c r="B1013" s="100" t="s">
        <v>3386</v>
      </c>
      <c r="C1013" s="83" t="s">
        <v>2490</v>
      </c>
      <c r="D1013" s="84" t="s">
        <v>2497</v>
      </c>
      <c r="E1013" s="84" t="s">
        <v>1916</v>
      </c>
      <c r="F1013" s="84" t="s">
        <v>54</v>
      </c>
      <c r="G1013" s="101">
        <v>0.78787878787878785</v>
      </c>
      <c r="H1013" s="101">
        <v>0.78846153846153844</v>
      </c>
    </row>
    <row r="1014" spans="1:8" hidden="1">
      <c r="A1014" s="88">
        <v>2016</v>
      </c>
      <c r="B1014" s="100" t="s">
        <v>3386</v>
      </c>
      <c r="C1014" s="83" t="s">
        <v>2490</v>
      </c>
      <c r="D1014" s="84" t="s">
        <v>2497</v>
      </c>
      <c r="E1014" s="84" t="s">
        <v>1916</v>
      </c>
      <c r="F1014" s="84" t="s">
        <v>55</v>
      </c>
      <c r="G1014" s="101">
        <v>0.56716417910447758</v>
      </c>
      <c r="H1014" s="101">
        <v>0.97368421052631582</v>
      </c>
    </row>
    <row r="1015" spans="1:8" hidden="1">
      <c r="A1015" s="88">
        <v>2016</v>
      </c>
      <c r="B1015" s="100" t="s">
        <v>3386</v>
      </c>
      <c r="C1015" s="83" t="s">
        <v>2490</v>
      </c>
      <c r="D1015" s="84" t="s">
        <v>2497</v>
      </c>
      <c r="E1015" s="84" t="s">
        <v>1916</v>
      </c>
      <c r="F1015" s="84" t="s">
        <v>57</v>
      </c>
      <c r="G1015" s="101">
        <v>1</v>
      </c>
      <c r="H1015" s="101">
        <v>1</v>
      </c>
    </row>
    <row r="1016" spans="1:8" hidden="1">
      <c r="A1016" s="88">
        <v>2016</v>
      </c>
      <c r="B1016" s="100" t="s">
        <v>3386</v>
      </c>
      <c r="C1016" s="83" t="s">
        <v>2490</v>
      </c>
      <c r="D1016" s="84" t="s">
        <v>2497</v>
      </c>
      <c r="E1016" s="84" t="s">
        <v>1916</v>
      </c>
      <c r="F1016" s="84" t="s">
        <v>58</v>
      </c>
      <c r="G1016" s="101">
        <v>1</v>
      </c>
      <c r="H1016" s="101">
        <v>1</v>
      </c>
    </row>
    <row r="1017" spans="1:8" hidden="1">
      <c r="A1017" s="88">
        <v>2016</v>
      </c>
      <c r="B1017" s="100" t="s">
        <v>3386</v>
      </c>
      <c r="C1017" s="83" t="s">
        <v>2490</v>
      </c>
      <c r="D1017" s="84" t="s">
        <v>2497</v>
      </c>
      <c r="E1017" s="84" t="s">
        <v>1916</v>
      </c>
      <c r="F1017" s="84" t="s">
        <v>59</v>
      </c>
      <c r="G1017" s="101">
        <v>0.91176470588235292</v>
      </c>
      <c r="H1017" s="101">
        <v>0.87096774193548387</v>
      </c>
    </row>
    <row r="1018" spans="1:8" hidden="1">
      <c r="A1018" s="88">
        <v>2016</v>
      </c>
      <c r="B1018" s="100" t="s">
        <v>3386</v>
      </c>
      <c r="C1018" s="83" t="s">
        <v>2490</v>
      </c>
      <c r="D1018" s="84" t="s">
        <v>2497</v>
      </c>
      <c r="E1018" s="84" t="s">
        <v>1916</v>
      </c>
      <c r="F1018" s="84" t="s">
        <v>60</v>
      </c>
      <c r="G1018" s="101">
        <v>0.90476190476190477</v>
      </c>
      <c r="H1018" s="101">
        <v>0.78947368421052633</v>
      </c>
    </row>
    <row r="1019" spans="1:8" hidden="1">
      <c r="A1019" s="88">
        <v>2016</v>
      </c>
      <c r="B1019" s="100" t="s">
        <v>3386</v>
      </c>
      <c r="C1019" s="83" t="s">
        <v>2490</v>
      </c>
      <c r="D1019" s="84" t="s">
        <v>2497</v>
      </c>
      <c r="E1019" s="84" t="s">
        <v>1916</v>
      </c>
      <c r="F1019" s="84" t="s">
        <v>61</v>
      </c>
      <c r="G1019" s="101">
        <v>1</v>
      </c>
      <c r="H1019" s="101">
        <v>0.9375</v>
      </c>
    </row>
    <row r="1020" spans="1:8" hidden="1">
      <c r="A1020" s="88">
        <v>2016</v>
      </c>
      <c r="B1020" s="100" t="s">
        <v>3386</v>
      </c>
      <c r="C1020" s="83" t="s">
        <v>2490</v>
      </c>
      <c r="D1020" s="84" t="s">
        <v>2497</v>
      </c>
      <c r="E1020" s="84" t="s">
        <v>1916</v>
      </c>
      <c r="F1020" s="84" t="s">
        <v>62</v>
      </c>
      <c r="G1020" s="101">
        <v>0.60240963855421692</v>
      </c>
      <c r="H1020" s="101">
        <v>0.94</v>
      </c>
    </row>
    <row r="1021" spans="1:8" hidden="1">
      <c r="A1021" s="88">
        <v>2016</v>
      </c>
      <c r="B1021" s="100" t="s">
        <v>3386</v>
      </c>
      <c r="C1021" s="83" t="s">
        <v>2490</v>
      </c>
      <c r="D1021" s="84" t="s">
        <v>2497</v>
      </c>
      <c r="E1021" s="84" t="s">
        <v>1916</v>
      </c>
      <c r="F1021" s="84" t="s">
        <v>64</v>
      </c>
      <c r="G1021" s="101">
        <v>1</v>
      </c>
      <c r="H1021" s="101">
        <v>0.88235294117647056</v>
      </c>
    </row>
    <row r="1022" spans="1:8" hidden="1">
      <c r="A1022" s="88">
        <v>2016</v>
      </c>
      <c r="B1022" s="100" t="s">
        <v>3386</v>
      </c>
      <c r="C1022" s="83" t="s">
        <v>2490</v>
      </c>
      <c r="D1022" s="84" t="s">
        <v>2497</v>
      </c>
      <c r="E1022" s="84" t="s">
        <v>1916</v>
      </c>
      <c r="F1022" s="84" t="s">
        <v>65</v>
      </c>
      <c r="G1022" s="101">
        <v>0.75438596491228072</v>
      </c>
      <c r="H1022" s="101">
        <v>0.86046511627906974</v>
      </c>
    </row>
    <row r="1023" spans="1:8" hidden="1">
      <c r="A1023" s="88">
        <v>2016</v>
      </c>
      <c r="B1023" s="100" t="s">
        <v>3386</v>
      </c>
      <c r="C1023" s="83" t="s">
        <v>2490</v>
      </c>
      <c r="D1023" s="84" t="s">
        <v>2497</v>
      </c>
      <c r="E1023" s="84" t="s">
        <v>1916</v>
      </c>
      <c r="F1023" s="84" t="s">
        <v>66</v>
      </c>
      <c r="G1023" s="101">
        <v>0.84615384615384615</v>
      </c>
      <c r="H1023" s="101">
        <v>0.86363636363636365</v>
      </c>
    </row>
    <row r="1024" spans="1:8" hidden="1">
      <c r="A1024" s="88">
        <v>2016</v>
      </c>
      <c r="B1024" s="100" t="s">
        <v>3386</v>
      </c>
      <c r="C1024" s="83" t="s">
        <v>2490</v>
      </c>
      <c r="D1024" s="84" t="s">
        <v>2497</v>
      </c>
      <c r="E1024" s="84" t="s">
        <v>1916</v>
      </c>
      <c r="F1024" s="84" t="s">
        <v>70</v>
      </c>
      <c r="G1024" s="101">
        <v>0.94736842105263153</v>
      </c>
      <c r="H1024" s="101">
        <v>0.77777777777777779</v>
      </c>
    </row>
    <row r="1025" spans="1:8" hidden="1">
      <c r="A1025" s="88">
        <v>2016</v>
      </c>
      <c r="B1025" s="100" t="s">
        <v>3386</v>
      </c>
      <c r="C1025" s="83" t="s">
        <v>2490</v>
      </c>
      <c r="D1025" s="84" t="s">
        <v>2499</v>
      </c>
      <c r="E1025" s="84" t="s">
        <v>234</v>
      </c>
      <c r="F1025" s="84" t="s">
        <v>1924</v>
      </c>
      <c r="G1025" s="101">
        <v>0.61065573770491799</v>
      </c>
      <c r="H1025" s="101">
        <v>0.61073825503355705</v>
      </c>
    </row>
    <row r="1026" spans="1:8" hidden="1">
      <c r="A1026" s="88">
        <v>2016</v>
      </c>
      <c r="B1026" s="100" t="s">
        <v>3386</v>
      </c>
      <c r="C1026" s="83" t="s">
        <v>2490</v>
      </c>
      <c r="D1026" s="84" t="s">
        <v>2499</v>
      </c>
      <c r="E1026" s="84" t="s">
        <v>234</v>
      </c>
      <c r="F1026" s="84" t="s">
        <v>1943</v>
      </c>
      <c r="G1026" s="101">
        <v>0.34243176178660051</v>
      </c>
      <c r="H1026" s="101">
        <v>0.59420289855072461</v>
      </c>
    </row>
    <row r="1027" spans="1:8" hidden="1">
      <c r="A1027" s="88">
        <v>2016</v>
      </c>
      <c r="B1027" s="100" t="s">
        <v>3386</v>
      </c>
      <c r="C1027" s="83" t="s">
        <v>2490</v>
      </c>
      <c r="D1027" s="84" t="s">
        <v>2499</v>
      </c>
      <c r="E1027" s="84" t="s">
        <v>1916</v>
      </c>
      <c r="F1027" s="84" t="s">
        <v>74</v>
      </c>
      <c r="G1027" s="101">
        <v>0.97560975609756095</v>
      </c>
      <c r="H1027" s="101">
        <v>0.75</v>
      </c>
    </row>
    <row r="1028" spans="1:8" hidden="1">
      <c r="A1028" s="88">
        <v>2016</v>
      </c>
      <c r="B1028" s="100" t="s">
        <v>3386</v>
      </c>
      <c r="C1028" s="83" t="s">
        <v>2490</v>
      </c>
      <c r="D1028" s="84" t="s">
        <v>2499</v>
      </c>
      <c r="E1028" s="84" t="s">
        <v>1916</v>
      </c>
      <c r="F1028" s="84" t="s">
        <v>75</v>
      </c>
      <c r="G1028" s="101">
        <v>1</v>
      </c>
      <c r="H1028" s="101">
        <v>0.61538461538461542</v>
      </c>
    </row>
    <row r="1029" spans="1:8" hidden="1">
      <c r="A1029" s="88">
        <v>2016</v>
      </c>
      <c r="B1029" s="100" t="s">
        <v>3386</v>
      </c>
      <c r="C1029" s="83" t="s">
        <v>2490</v>
      </c>
      <c r="D1029" s="84" t="s">
        <v>2499</v>
      </c>
      <c r="E1029" s="84" t="s">
        <v>1916</v>
      </c>
      <c r="F1029" s="84" t="s">
        <v>76</v>
      </c>
      <c r="G1029" s="101">
        <v>0.90476190476190477</v>
      </c>
      <c r="H1029" s="101">
        <v>0.63157894736842102</v>
      </c>
    </row>
    <row r="1030" spans="1:8" hidden="1">
      <c r="A1030" s="88">
        <v>2016</v>
      </c>
      <c r="B1030" s="100" t="s">
        <v>3386</v>
      </c>
      <c r="C1030" s="83" t="s">
        <v>2490</v>
      </c>
      <c r="D1030" s="84" t="s">
        <v>2499</v>
      </c>
      <c r="E1030" s="84" t="s">
        <v>1916</v>
      </c>
      <c r="F1030" s="84" t="s">
        <v>77</v>
      </c>
      <c r="G1030" s="101">
        <v>0.7</v>
      </c>
      <c r="H1030" s="101">
        <v>0.87755102040816324</v>
      </c>
    </row>
    <row r="1031" spans="1:8" hidden="1">
      <c r="A1031" s="88">
        <v>2016</v>
      </c>
      <c r="B1031" s="100" t="s">
        <v>3386</v>
      </c>
      <c r="C1031" s="83" t="s">
        <v>2490</v>
      </c>
      <c r="D1031" s="84" t="s">
        <v>2499</v>
      </c>
      <c r="E1031" s="84" t="s">
        <v>1916</v>
      </c>
      <c r="F1031" s="84" t="s">
        <v>79</v>
      </c>
      <c r="G1031" s="101">
        <v>0.91666666666666663</v>
      </c>
      <c r="H1031" s="101">
        <v>1</v>
      </c>
    </row>
    <row r="1032" spans="1:8" hidden="1">
      <c r="A1032" s="88">
        <v>2016</v>
      </c>
      <c r="B1032" s="100" t="s">
        <v>3386</v>
      </c>
      <c r="C1032" s="83" t="s">
        <v>2490</v>
      </c>
      <c r="D1032" s="84" t="s">
        <v>2499</v>
      </c>
      <c r="E1032" s="84" t="s">
        <v>1916</v>
      </c>
      <c r="F1032" s="84" t="s">
        <v>81</v>
      </c>
      <c r="G1032" s="101">
        <v>0.93333333333333335</v>
      </c>
      <c r="H1032" s="101">
        <v>0.7142857142857143</v>
      </c>
    </row>
    <row r="1033" spans="1:8" hidden="1">
      <c r="A1033" s="88">
        <v>2016</v>
      </c>
      <c r="B1033" s="100" t="s">
        <v>3386</v>
      </c>
      <c r="C1033" s="83" t="s">
        <v>2490</v>
      </c>
      <c r="D1033" s="84" t="s">
        <v>2499</v>
      </c>
      <c r="E1033" s="84" t="s">
        <v>1916</v>
      </c>
      <c r="F1033" s="84" t="s">
        <v>82</v>
      </c>
      <c r="G1033" s="101">
        <v>0.96</v>
      </c>
      <c r="H1033" s="101">
        <v>0.75</v>
      </c>
    </row>
    <row r="1034" spans="1:8" hidden="1">
      <c r="A1034" s="88">
        <v>2016</v>
      </c>
      <c r="B1034" s="100" t="s">
        <v>3386</v>
      </c>
      <c r="C1034" s="83" t="s">
        <v>2490</v>
      </c>
      <c r="D1034" s="84" t="s">
        <v>3382</v>
      </c>
      <c r="E1034" s="84" t="s">
        <v>234</v>
      </c>
      <c r="F1034" s="84" t="s">
        <v>722</v>
      </c>
      <c r="G1034" s="101">
        <v>0.63095238095238093</v>
      </c>
      <c r="H1034" s="101">
        <v>0.60377358490566035</v>
      </c>
    </row>
    <row r="1035" spans="1:8" hidden="1">
      <c r="A1035" s="88">
        <v>2016</v>
      </c>
      <c r="B1035" s="100" t="s">
        <v>3386</v>
      </c>
      <c r="C1035" s="83" t="s">
        <v>2490</v>
      </c>
      <c r="D1035" s="84" t="s">
        <v>3382</v>
      </c>
      <c r="E1035" s="84" t="s">
        <v>234</v>
      </c>
      <c r="F1035" s="84" t="s">
        <v>1932</v>
      </c>
      <c r="G1035" s="101">
        <v>0.62096774193548387</v>
      </c>
      <c r="H1035" s="101">
        <v>0.70129870129870131</v>
      </c>
    </row>
    <row r="1036" spans="1:8" hidden="1">
      <c r="A1036" s="88">
        <v>2016</v>
      </c>
      <c r="B1036" s="100" t="s">
        <v>3386</v>
      </c>
      <c r="C1036" s="83" t="s">
        <v>2490</v>
      </c>
      <c r="D1036" s="84" t="s">
        <v>3382</v>
      </c>
      <c r="E1036" s="84" t="s">
        <v>234</v>
      </c>
      <c r="F1036" s="84" t="s">
        <v>1935</v>
      </c>
      <c r="G1036" s="101">
        <v>0.85185185185185186</v>
      </c>
      <c r="H1036" s="101">
        <v>0.65217391304347827</v>
      </c>
    </row>
    <row r="1037" spans="1:8" hidden="1">
      <c r="A1037" s="88">
        <v>2016</v>
      </c>
      <c r="B1037" s="100" t="s">
        <v>3386</v>
      </c>
      <c r="C1037" s="83" t="s">
        <v>2490</v>
      </c>
      <c r="D1037" s="84" t="s">
        <v>3382</v>
      </c>
      <c r="E1037" s="84" t="s">
        <v>234</v>
      </c>
      <c r="F1037" s="84" t="s">
        <v>1944</v>
      </c>
      <c r="G1037" s="101">
        <v>0.7142857142857143</v>
      </c>
      <c r="H1037" s="101">
        <v>0.57777777777777772</v>
      </c>
    </row>
    <row r="1038" spans="1:8" hidden="1">
      <c r="A1038" s="88">
        <v>2016</v>
      </c>
      <c r="B1038" s="100" t="s">
        <v>3386</v>
      </c>
      <c r="C1038" s="83" t="s">
        <v>2490</v>
      </c>
      <c r="D1038" s="84" t="s">
        <v>3382</v>
      </c>
      <c r="E1038" s="84" t="s">
        <v>1916</v>
      </c>
      <c r="F1038" s="84" t="s">
        <v>92</v>
      </c>
      <c r="G1038" s="101">
        <v>0.68421052631578949</v>
      </c>
      <c r="H1038" s="101">
        <v>0.76923076923076927</v>
      </c>
    </row>
    <row r="1039" spans="1:8" hidden="1">
      <c r="A1039" s="88">
        <v>2016</v>
      </c>
      <c r="B1039" s="100" t="s">
        <v>3386</v>
      </c>
      <c r="C1039" s="83" t="s">
        <v>2490</v>
      </c>
      <c r="D1039" s="84" t="s">
        <v>3382</v>
      </c>
      <c r="E1039" s="84" t="s">
        <v>1916</v>
      </c>
      <c r="F1039" s="84" t="s">
        <v>89</v>
      </c>
      <c r="G1039" s="101">
        <v>0.83333333333333337</v>
      </c>
      <c r="H1039" s="101">
        <v>0.75</v>
      </c>
    </row>
    <row r="1040" spans="1:8" hidden="1">
      <c r="A1040" s="88">
        <v>2016</v>
      </c>
      <c r="B1040" s="100" t="s">
        <v>3386</v>
      </c>
      <c r="C1040" s="83" t="s">
        <v>2490</v>
      </c>
      <c r="D1040" s="84" t="s">
        <v>3382</v>
      </c>
      <c r="E1040" s="84" t="s">
        <v>1916</v>
      </c>
      <c r="F1040" s="84" t="s">
        <v>90</v>
      </c>
      <c r="G1040" s="101">
        <v>0.88888888888888884</v>
      </c>
      <c r="H1040" s="101">
        <v>0.75</v>
      </c>
    </row>
    <row r="1041" spans="1:8" hidden="1">
      <c r="A1041" s="88">
        <v>2016</v>
      </c>
      <c r="B1041" s="100" t="s">
        <v>3386</v>
      </c>
      <c r="C1041" s="83" t="s">
        <v>2490</v>
      </c>
      <c r="D1041" s="84" t="s">
        <v>3382</v>
      </c>
      <c r="E1041" s="84" t="s">
        <v>1916</v>
      </c>
      <c r="F1041" s="84" t="s">
        <v>91</v>
      </c>
      <c r="G1041" s="101">
        <v>1</v>
      </c>
      <c r="H1041" s="101">
        <v>1</v>
      </c>
    </row>
    <row r="1042" spans="1:8" hidden="1">
      <c r="A1042" s="88">
        <v>2016</v>
      </c>
      <c r="B1042" s="100" t="s">
        <v>3386</v>
      </c>
      <c r="C1042" s="83" t="s">
        <v>2490</v>
      </c>
      <c r="D1042" s="84" t="s">
        <v>3383</v>
      </c>
      <c r="E1042" s="84" t="s">
        <v>234</v>
      </c>
      <c r="F1042" s="84" t="s">
        <v>3424</v>
      </c>
      <c r="G1042" s="101">
        <v>0.80851063829787229</v>
      </c>
      <c r="H1042" s="101">
        <v>0.81578947368421051</v>
      </c>
    </row>
    <row r="1043" spans="1:8" hidden="1">
      <c r="A1043" s="88">
        <v>2016</v>
      </c>
      <c r="B1043" s="100" t="s">
        <v>3386</v>
      </c>
      <c r="C1043" s="83" t="s">
        <v>2490</v>
      </c>
      <c r="D1043" s="84" t="s">
        <v>3383</v>
      </c>
      <c r="E1043" s="84" t="s">
        <v>234</v>
      </c>
      <c r="F1043" s="84" t="s">
        <v>1925</v>
      </c>
      <c r="G1043" s="101">
        <v>0.36635006784260515</v>
      </c>
      <c r="H1043" s="101">
        <v>0.67407407407407405</v>
      </c>
    </row>
    <row r="1044" spans="1:8" hidden="1">
      <c r="A1044" s="88">
        <v>2016</v>
      </c>
      <c r="B1044" s="100" t="s">
        <v>3386</v>
      </c>
      <c r="C1044" s="83" t="s">
        <v>2490</v>
      </c>
      <c r="D1044" s="84" t="s">
        <v>3383</v>
      </c>
      <c r="E1044" s="84" t="s">
        <v>234</v>
      </c>
      <c r="F1044" s="84" t="s">
        <v>94</v>
      </c>
      <c r="G1044" s="101">
        <v>0.48675496688741721</v>
      </c>
      <c r="H1044" s="101">
        <v>0.63265306122448983</v>
      </c>
    </row>
    <row r="1045" spans="1:8" hidden="1">
      <c r="A1045" s="88">
        <v>2016</v>
      </c>
      <c r="B1045" s="100" t="s">
        <v>3386</v>
      </c>
      <c r="C1045" s="83" t="s">
        <v>2490</v>
      </c>
      <c r="D1045" s="84" t="s">
        <v>3383</v>
      </c>
      <c r="E1045" s="84" t="s">
        <v>1916</v>
      </c>
      <c r="F1045" s="84" t="s">
        <v>97</v>
      </c>
      <c r="G1045" s="101">
        <v>0.94594594594594594</v>
      </c>
      <c r="H1045" s="101">
        <v>0.8</v>
      </c>
    </row>
    <row r="1046" spans="1:8" hidden="1">
      <c r="A1046" s="88">
        <v>2016</v>
      </c>
      <c r="B1046" s="100" t="s">
        <v>3386</v>
      </c>
      <c r="C1046" s="83" t="s">
        <v>2490</v>
      </c>
      <c r="D1046" s="84" t="s">
        <v>3383</v>
      </c>
      <c r="E1046" s="84" t="s">
        <v>1916</v>
      </c>
      <c r="F1046" s="84" t="s">
        <v>98</v>
      </c>
      <c r="G1046" s="101">
        <v>0.875</v>
      </c>
      <c r="H1046" s="101">
        <v>0.9285714285714286</v>
      </c>
    </row>
    <row r="1047" spans="1:8" hidden="1">
      <c r="A1047" s="88">
        <v>2016</v>
      </c>
      <c r="B1047" s="100" t="s">
        <v>3386</v>
      </c>
      <c r="C1047" s="83" t="s">
        <v>2490</v>
      </c>
      <c r="D1047" s="84" t="s">
        <v>3383</v>
      </c>
      <c r="E1047" s="84" t="s">
        <v>1916</v>
      </c>
      <c r="F1047" s="84" t="s">
        <v>99</v>
      </c>
      <c r="G1047" s="101">
        <v>0.95833333333333337</v>
      </c>
      <c r="H1047" s="101">
        <v>0.69565217391304346</v>
      </c>
    </row>
    <row r="1048" spans="1:8" hidden="1">
      <c r="A1048" s="88">
        <v>2016</v>
      </c>
      <c r="B1048" s="100" t="s">
        <v>3386</v>
      </c>
      <c r="C1048" s="83" t="s">
        <v>2490</v>
      </c>
      <c r="D1048" s="84" t="s">
        <v>3383</v>
      </c>
      <c r="E1048" s="84" t="s">
        <v>1916</v>
      </c>
      <c r="F1048" s="84" t="s">
        <v>100</v>
      </c>
      <c r="G1048" s="101">
        <v>0.8666666666666667</v>
      </c>
      <c r="H1048" s="101">
        <v>0.69230769230769229</v>
      </c>
    </row>
    <row r="1049" spans="1:8" hidden="1">
      <c r="A1049" s="88">
        <v>2016</v>
      </c>
      <c r="B1049" s="100" t="s">
        <v>3386</v>
      </c>
      <c r="C1049" s="83" t="s">
        <v>2490</v>
      </c>
      <c r="D1049" s="84" t="s">
        <v>3383</v>
      </c>
      <c r="E1049" s="84" t="s">
        <v>1916</v>
      </c>
      <c r="F1049" s="84" t="s">
        <v>101</v>
      </c>
      <c r="G1049" s="101">
        <v>0.8</v>
      </c>
      <c r="H1049" s="101">
        <v>0.8571428571428571</v>
      </c>
    </row>
    <row r="1050" spans="1:8" hidden="1">
      <c r="A1050" s="88">
        <v>2016</v>
      </c>
      <c r="B1050" s="100" t="s">
        <v>3386</v>
      </c>
      <c r="C1050" s="83" t="s">
        <v>2490</v>
      </c>
      <c r="D1050" s="84" t="s">
        <v>3384</v>
      </c>
      <c r="E1050" s="84" t="s">
        <v>1916</v>
      </c>
      <c r="F1050" s="84" t="s">
        <v>104</v>
      </c>
      <c r="G1050" s="101">
        <v>1</v>
      </c>
      <c r="H1050" s="101">
        <v>1</v>
      </c>
    </row>
    <row r="1051" spans="1:8" hidden="1">
      <c r="A1051" s="88">
        <v>2016</v>
      </c>
      <c r="B1051" s="100" t="s">
        <v>3386</v>
      </c>
      <c r="C1051" s="83" t="s">
        <v>2490</v>
      </c>
      <c r="D1051" s="84" t="s">
        <v>3384</v>
      </c>
      <c r="E1051" s="84" t="s">
        <v>1916</v>
      </c>
      <c r="F1051" s="84" t="s">
        <v>103</v>
      </c>
      <c r="G1051" s="101">
        <v>1</v>
      </c>
      <c r="H1051" s="101">
        <v>0.83333333333333337</v>
      </c>
    </row>
    <row r="1052" spans="1:8" hidden="1">
      <c r="A1052" s="88">
        <v>2016</v>
      </c>
      <c r="B1052" s="100" t="s">
        <v>3386</v>
      </c>
      <c r="C1052" s="83" t="s">
        <v>2490</v>
      </c>
      <c r="D1052" s="84" t="s">
        <v>709</v>
      </c>
      <c r="E1052" s="84" t="s">
        <v>234</v>
      </c>
      <c r="F1052" s="84" t="s">
        <v>106</v>
      </c>
      <c r="G1052" s="101">
        <v>0.75471698113207553</v>
      </c>
      <c r="H1052" s="101">
        <v>0.67500000000000004</v>
      </c>
    </row>
    <row r="1053" spans="1:8" hidden="1">
      <c r="A1053" s="88">
        <v>2016</v>
      </c>
      <c r="B1053" s="100" t="s">
        <v>3386</v>
      </c>
      <c r="C1053" s="83" t="s">
        <v>2490</v>
      </c>
      <c r="D1053" s="84" t="s">
        <v>709</v>
      </c>
      <c r="E1053" s="84" t="s">
        <v>1916</v>
      </c>
      <c r="F1053" s="84" t="s">
        <v>107</v>
      </c>
      <c r="G1053" s="101">
        <v>0.77551020408163263</v>
      </c>
      <c r="H1053" s="101">
        <v>0.85087719298245612</v>
      </c>
    </row>
    <row r="1054" spans="1:8" hidden="1">
      <c r="A1054" s="88">
        <v>2016</v>
      </c>
      <c r="B1054" s="100" t="s">
        <v>3386</v>
      </c>
      <c r="C1054" s="83" t="s">
        <v>2490</v>
      </c>
      <c r="D1054" s="84" t="s">
        <v>1931</v>
      </c>
      <c r="E1054" s="84" t="s">
        <v>234</v>
      </c>
      <c r="F1054" s="84" t="s">
        <v>1931</v>
      </c>
      <c r="G1054" s="101">
        <v>0.50442477876106195</v>
      </c>
      <c r="H1054" s="101">
        <v>0.74561403508771928</v>
      </c>
    </row>
    <row r="1055" spans="1:8" hidden="1">
      <c r="A1055" s="88">
        <v>2016</v>
      </c>
      <c r="B1055" s="100" t="s">
        <v>3386</v>
      </c>
      <c r="C1055" s="83" t="s">
        <v>2490</v>
      </c>
      <c r="D1055" s="84" t="s">
        <v>1931</v>
      </c>
      <c r="E1055" s="84" t="s">
        <v>1916</v>
      </c>
      <c r="F1055" s="84" t="s">
        <v>110</v>
      </c>
      <c r="G1055" s="101">
        <v>1</v>
      </c>
      <c r="H1055" s="101">
        <v>0.9</v>
      </c>
    </row>
    <row r="1056" spans="1:8" hidden="1">
      <c r="A1056" s="88">
        <v>2016</v>
      </c>
      <c r="B1056" s="100" t="s">
        <v>3386</v>
      </c>
      <c r="C1056" s="83" t="s">
        <v>2490</v>
      </c>
      <c r="D1056" s="84" t="s">
        <v>1931</v>
      </c>
      <c r="E1056" s="84" t="s">
        <v>1916</v>
      </c>
      <c r="F1056" s="84" t="s">
        <v>111</v>
      </c>
      <c r="G1056" s="101">
        <v>1</v>
      </c>
      <c r="H1056" s="101">
        <v>0.66666666666666663</v>
      </c>
    </row>
    <row r="1057" spans="1:8" hidden="1">
      <c r="A1057" s="88">
        <v>2016</v>
      </c>
      <c r="B1057" s="100" t="s">
        <v>3386</v>
      </c>
      <c r="C1057" s="83" t="s">
        <v>2490</v>
      </c>
      <c r="D1057" s="84" t="s">
        <v>1989</v>
      </c>
      <c r="E1057" s="84" t="s">
        <v>234</v>
      </c>
      <c r="F1057" s="84" t="s">
        <v>1929</v>
      </c>
      <c r="G1057" s="101">
        <v>0.79032258064516125</v>
      </c>
      <c r="H1057" s="101">
        <v>0.73469387755102045</v>
      </c>
    </row>
    <row r="1058" spans="1:8" hidden="1">
      <c r="A1058" s="88">
        <v>2016</v>
      </c>
      <c r="B1058" s="100" t="s">
        <v>3386</v>
      </c>
      <c r="C1058" s="83" t="s">
        <v>2490</v>
      </c>
      <c r="D1058" s="84" t="s">
        <v>1989</v>
      </c>
      <c r="E1058" s="84" t="s">
        <v>1916</v>
      </c>
      <c r="F1058" s="84" t="s">
        <v>120</v>
      </c>
      <c r="G1058" s="101">
        <v>1</v>
      </c>
      <c r="H1058" s="101">
        <v>1</v>
      </c>
    </row>
    <row r="1059" spans="1:8" hidden="1">
      <c r="A1059" s="88">
        <v>2016</v>
      </c>
      <c r="B1059" s="100" t="s">
        <v>3386</v>
      </c>
      <c r="C1059" s="83" t="s">
        <v>2490</v>
      </c>
      <c r="D1059" s="84" t="s">
        <v>1989</v>
      </c>
      <c r="E1059" s="84" t="s">
        <v>1916</v>
      </c>
      <c r="F1059" s="84" t="s">
        <v>117</v>
      </c>
      <c r="G1059" s="101">
        <v>1</v>
      </c>
      <c r="H1059" s="101">
        <v>0.70588235294117652</v>
      </c>
    </row>
    <row r="1060" spans="1:8" hidden="1">
      <c r="A1060" s="88">
        <v>2016</v>
      </c>
      <c r="B1060" s="100" t="s">
        <v>3386</v>
      </c>
      <c r="C1060" s="83" t="s">
        <v>2490</v>
      </c>
      <c r="D1060" s="84" t="s">
        <v>1989</v>
      </c>
      <c r="E1060" s="84" t="s">
        <v>1916</v>
      </c>
      <c r="F1060" s="84" t="s">
        <v>118</v>
      </c>
      <c r="G1060" s="101">
        <v>0.93548387096774188</v>
      </c>
      <c r="H1060" s="101">
        <v>0.65517241379310343</v>
      </c>
    </row>
    <row r="1061" spans="1:8" hidden="1">
      <c r="A1061" s="88">
        <v>2016</v>
      </c>
      <c r="B1061" s="100" t="s">
        <v>3386</v>
      </c>
      <c r="C1061" s="83" t="s">
        <v>2490</v>
      </c>
      <c r="D1061" s="84" t="s">
        <v>1989</v>
      </c>
      <c r="E1061" s="84" t="s">
        <v>1916</v>
      </c>
      <c r="F1061" s="84" t="s">
        <v>119</v>
      </c>
      <c r="G1061" s="101">
        <v>0.82608695652173914</v>
      </c>
      <c r="H1061" s="101">
        <v>0.42105263157894735</v>
      </c>
    </row>
    <row r="1062" spans="1:8" hidden="1">
      <c r="A1062" s="88">
        <v>2016</v>
      </c>
      <c r="B1062" s="100" t="s">
        <v>3386</v>
      </c>
      <c r="C1062" s="83" t="s">
        <v>2490</v>
      </c>
      <c r="D1062" s="84" t="s">
        <v>1934</v>
      </c>
      <c r="E1062" s="84" t="s">
        <v>234</v>
      </c>
      <c r="F1062" s="84" t="s">
        <v>1934</v>
      </c>
      <c r="G1062" s="101">
        <v>0.8</v>
      </c>
      <c r="H1062" s="101">
        <v>0.58333333333333337</v>
      </c>
    </row>
    <row r="1063" spans="1:8" hidden="1">
      <c r="A1063" s="88">
        <v>2016</v>
      </c>
      <c r="B1063" s="100" t="s">
        <v>3386</v>
      </c>
      <c r="C1063" s="83" t="s">
        <v>2490</v>
      </c>
      <c r="D1063" s="84" t="s">
        <v>1934</v>
      </c>
      <c r="E1063" s="84" t="s">
        <v>234</v>
      </c>
      <c r="F1063" s="84" t="s">
        <v>122</v>
      </c>
      <c r="G1063" s="101">
        <v>0.82352941176470584</v>
      </c>
      <c r="H1063" s="101">
        <v>0.8571428571428571</v>
      </c>
    </row>
    <row r="1064" spans="1:8" hidden="1">
      <c r="A1064" s="88">
        <v>2016</v>
      </c>
      <c r="B1064" s="100" t="s">
        <v>3386</v>
      </c>
      <c r="C1064" s="83" t="s">
        <v>2490</v>
      </c>
      <c r="D1064" s="84" t="s">
        <v>1934</v>
      </c>
      <c r="E1064" s="84" t="s">
        <v>1916</v>
      </c>
      <c r="F1064" s="84" t="s">
        <v>125</v>
      </c>
      <c r="G1064" s="101">
        <v>0.75</v>
      </c>
      <c r="H1064" s="101">
        <v>0.33333333333333331</v>
      </c>
    </row>
    <row r="1065" spans="1:8" hidden="1">
      <c r="A1065" s="88">
        <v>2016</v>
      </c>
      <c r="B1065" s="100" t="s">
        <v>3386</v>
      </c>
      <c r="C1065" s="83" t="s">
        <v>2490</v>
      </c>
      <c r="D1065" s="84" t="s">
        <v>1934</v>
      </c>
      <c r="E1065" s="84" t="s">
        <v>1916</v>
      </c>
      <c r="F1065" s="84" t="s">
        <v>124</v>
      </c>
      <c r="G1065" s="101">
        <v>0.8571428571428571</v>
      </c>
      <c r="H1065" s="101">
        <v>1</v>
      </c>
    </row>
    <row r="1066" spans="1:8" hidden="1">
      <c r="A1066" s="88">
        <v>2016</v>
      </c>
      <c r="B1066" s="100" t="s">
        <v>3386</v>
      </c>
      <c r="C1066" s="83" t="s">
        <v>2490</v>
      </c>
      <c r="D1066" s="84" t="s">
        <v>2498</v>
      </c>
      <c r="E1066" s="84" t="s">
        <v>234</v>
      </c>
      <c r="F1066" s="84" t="s">
        <v>1958</v>
      </c>
      <c r="G1066" s="101">
        <v>0.45432399512789279</v>
      </c>
      <c r="H1066" s="101">
        <v>0.5630026809651475</v>
      </c>
    </row>
    <row r="1067" spans="1:8" hidden="1">
      <c r="A1067" s="88">
        <v>2016</v>
      </c>
      <c r="B1067" s="100" t="s">
        <v>3386</v>
      </c>
      <c r="C1067" s="83" t="s">
        <v>2490</v>
      </c>
      <c r="D1067" s="84" t="s">
        <v>2498</v>
      </c>
      <c r="E1067" s="84" t="s">
        <v>234</v>
      </c>
      <c r="F1067" s="84" t="s">
        <v>1936</v>
      </c>
      <c r="G1067" s="101">
        <v>0.45504087193460491</v>
      </c>
      <c r="H1067" s="101">
        <v>0.3532934131736527</v>
      </c>
    </row>
    <row r="1068" spans="1:8" hidden="1">
      <c r="A1068" s="88">
        <v>2016</v>
      </c>
      <c r="B1068" s="100" t="s">
        <v>3386</v>
      </c>
      <c r="C1068" s="83" t="s">
        <v>2490</v>
      </c>
      <c r="D1068" s="84" t="s">
        <v>2498</v>
      </c>
      <c r="E1068" s="84" t="s">
        <v>234</v>
      </c>
      <c r="F1068" s="84" t="s">
        <v>1937</v>
      </c>
      <c r="G1068" s="101">
        <v>0.56148491879350348</v>
      </c>
      <c r="H1068" s="101">
        <v>0.53305785123966942</v>
      </c>
    </row>
    <row r="1069" spans="1:8" hidden="1">
      <c r="A1069" s="88">
        <v>2016</v>
      </c>
      <c r="B1069" s="100" t="s">
        <v>3386</v>
      </c>
      <c r="C1069" s="83" t="s">
        <v>2490</v>
      </c>
      <c r="D1069" s="84" t="s">
        <v>2498</v>
      </c>
      <c r="E1069" s="84" t="s">
        <v>234</v>
      </c>
      <c r="F1069" s="84" t="s">
        <v>1938</v>
      </c>
      <c r="G1069" s="101">
        <v>0.3625866050808314</v>
      </c>
      <c r="H1069" s="101">
        <v>0.4140127388535032</v>
      </c>
    </row>
    <row r="1070" spans="1:8" hidden="1">
      <c r="A1070" s="88">
        <v>2016</v>
      </c>
      <c r="B1070" s="100" t="s">
        <v>3386</v>
      </c>
      <c r="C1070" s="83" t="s">
        <v>2490</v>
      </c>
      <c r="D1070" s="84" t="s">
        <v>2498</v>
      </c>
      <c r="E1070" s="84" t="s">
        <v>1916</v>
      </c>
      <c r="F1070" s="84" t="s">
        <v>144</v>
      </c>
      <c r="G1070" s="101">
        <v>0.79166666666666663</v>
      </c>
      <c r="H1070" s="101">
        <v>0.73684210526315785</v>
      </c>
    </row>
    <row r="1071" spans="1:8" hidden="1">
      <c r="A1071" s="88">
        <v>2016</v>
      </c>
      <c r="B1071" s="100" t="s">
        <v>3386</v>
      </c>
      <c r="C1071" s="83" t="s">
        <v>2490</v>
      </c>
      <c r="D1071" s="84" t="s">
        <v>2498</v>
      </c>
      <c r="E1071" s="84" t="s">
        <v>1916</v>
      </c>
      <c r="F1071" s="84" t="s">
        <v>131</v>
      </c>
      <c r="G1071" s="101">
        <v>0.72499999999999998</v>
      </c>
      <c r="H1071" s="101">
        <v>0.82758620689655171</v>
      </c>
    </row>
    <row r="1072" spans="1:8" hidden="1">
      <c r="A1072" s="88">
        <v>2016</v>
      </c>
      <c r="B1072" s="100" t="s">
        <v>3386</v>
      </c>
      <c r="C1072" s="83" t="s">
        <v>2490</v>
      </c>
      <c r="D1072" s="84" t="s">
        <v>2498</v>
      </c>
      <c r="E1072" s="84" t="s">
        <v>1916</v>
      </c>
      <c r="F1072" s="84" t="s">
        <v>132</v>
      </c>
      <c r="G1072" s="101">
        <v>0.95</v>
      </c>
      <c r="H1072" s="101">
        <v>0.84210526315789469</v>
      </c>
    </row>
    <row r="1073" spans="1:8" hidden="1">
      <c r="A1073" s="88">
        <v>2016</v>
      </c>
      <c r="B1073" s="100" t="s">
        <v>3386</v>
      </c>
      <c r="C1073" s="83" t="s">
        <v>2490</v>
      </c>
      <c r="D1073" s="84" t="s">
        <v>2498</v>
      </c>
      <c r="E1073" s="84" t="s">
        <v>1916</v>
      </c>
      <c r="F1073" s="84" t="s">
        <v>133</v>
      </c>
      <c r="G1073" s="101">
        <v>0.63265306122448983</v>
      </c>
      <c r="H1073" s="101">
        <v>0.93548387096774188</v>
      </c>
    </row>
    <row r="1074" spans="1:8" hidden="1">
      <c r="A1074" s="88">
        <v>2016</v>
      </c>
      <c r="B1074" s="100" t="s">
        <v>3386</v>
      </c>
      <c r="C1074" s="83" t="s">
        <v>2490</v>
      </c>
      <c r="D1074" s="84" t="s">
        <v>2498</v>
      </c>
      <c r="E1074" s="84" t="s">
        <v>1916</v>
      </c>
      <c r="F1074" s="84" t="s">
        <v>134</v>
      </c>
      <c r="G1074" s="101">
        <v>0.72727272727272729</v>
      </c>
      <c r="H1074" s="101">
        <v>0.8125</v>
      </c>
    </row>
    <row r="1075" spans="1:8" hidden="1">
      <c r="A1075" s="88">
        <v>2016</v>
      </c>
      <c r="B1075" s="100" t="s">
        <v>3386</v>
      </c>
      <c r="C1075" s="83" t="s">
        <v>2490</v>
      </c>
      <c r="D1075" s="84" t="s">
        <v>2498</v>
      </c>
      <c r="E1075" s="84" t="s">
        <v>1916</v>
      </c>
      <c r="F1075" s="84" t="s">
        <v>135</v>
      </c>
      <c r="G1075" s="101">
        <v>0.25</v>
      </c>
      <c r="H1075" s="101">
        <v>0.875</v>
      </c>
    </row>
    <row r="1076" spans="1:8" hidden="1">
      <c r="A1076" s="88">
        <v>2016</v>
      </c>
      <c r="B1076" s="100" t="s">
        <v>3386</v>
      </c>
      <c r="C1076" s="83" t="s">
        <v>2490</v>
      </c>
      <c r="D1076" s="84" t="s">
        <v>2498</v>
      </c>
      <c r="E1076" s="84" t="s">
        <v>1916</v>
      </c>
      <c r="F1076" s="84" t="s">
        <v>136</v>
      </c>
      <c r="G1076" s="101">
        <v>1</v>
      </c>
      <c r="H1076" s="101">
        <v>0.82608695652173914</v>
      </c>
    </row>
    <row r="1077" spans="1:8" hidden="1">
      <c r="A1077" s="88">
        <v>2016</v>
      </c>
      <c r="B1077" s="100" t="s">
        <v>3386</v>
      </c>
      <c r="C1077" s="83" t="s">
        <v>2490</v>
      </c>
      <c r="D1077" s="84" t="s">
        <v>2498</v>
      </c>
      <c r="E1077" s="84" t="s">
        <v>1916</v>
      </c>
      <c r="F1077" s="84" t="s">
        <v>139</v>
      </c>
      <c r="G1077" s="101">
        <v>1</v>
      </c>
      <c r="H1077" s="101">
        <v>0.75</v>
      </c>
    </row>
    <row r="1078" spans="1:8" hidden="1">
      <c r="A1078" s="88">
        <v>2016</v>
      </c>
      <c r="B1078" s="100" t="s">
        <v>3386</v>
      </c>
      <c r="C1078" s="83" t="s">
        <v>2490</v>
      </c>
      <c r="D1078" s="84" t="s">
        <v>2498</v>
      </c>
      <c r="E1078" s="84" t="s">
        <v>1916</v>
      </c>
      <c r="F1078" s="84" t="s">
        <v>140</v>
      </c>
      <c r="G1078" s="101">
        <v>0.8125</v>
      </c>
      <c r="H1078" s="101">
        <v>0.71794871794871795</v>
      </c>
    </row>
    <row r="1079" spans="1:8" hidden="1">
      <c r="A1079" s="88">
        <v>2016</v>
      </c>
      <c r="B1079" s="100" t="s">
        <v>3386</v>
      </c>
      <c r="C1079" s="83" t="s">
        <v>2490</v>
      </c>
      <c r="D1079" s="84" t="s">
        <v>2498</v>
      </c>
      <c r="E1079" s="84" t="s">
        <v>1916</v>
      </c>
      <c r="F1079" s="84" t="s">
        <v>141</v>
      </c>
      <c r="G1079" s="101">
        <v>0.27777777777777779</v>
      </c>
      <c r="H1079" s="101">
        <v>1</v>
      </c>
    </row>
    <row r="1080" spans="1:8" hidden="1">
      <c r="A1080" s="88">
        <v>2016</v>
      </c>
      <c r="B1080" s="100" t="s">
        <v>3386</v>
      </c>
      <c r="C1080" s="83" t="s">
        <v>2490</v>
      </c>
      <c r="D1080" s="84" t="s">
        <v>2498</v>
      </c>
      <c r="E1080" s="84" t="s">
        <v>1916</v>
      </c>
      <c r="F1080" s="84" t="s">
        <v>142</v>
      </c>
      <c r="G1080" s="101">
        <v>1</v>
      </c>
      <c r="H1080" s="101">
        <v>0.51724137931034486</v>
      </c>
    </row>
    <row r="1081" spans="1:8" hidden="1">
      <c r="A1081" s="88">
        <v>2016</v>
      </c>
      <c r="B1081" s="100" t="s">
        <v>3386</v>
      </c>
      <c r="C1081" s="83" t="s">
        <v>2490</v>
      </c>
      <c r="D1081" s="84" t="s">
        <v>2498</v>
      </c>
      <c r="E1081" s="84" t="s">
        <v>1916</v>
      </c>
      <c r="F1081" s="84" t="s">
        <v>143</v>
      </c>
      <c r="G1081" s="101">
        <v>1</v>
      </c>
      <c r="H1081" s="101">
        <v>0.61538461538461542</v>
      </c>
    </row>
    <row r="1082" spans="1:8" hidden="1">
      <c r="A1082" s="88">
        <v>2016</v>
      </c>
      <c r="B1082" s="100" t="s">
        <v>3386</v>
      </c>
      <c r="C1082" s="83" t="s">
        <v>2490</v>
      </c>
      <c r="D1082" s="84" t="s">
        <v>1948</v>
      </c>
      <c r="E1082" s="84" t="s">
        <v>234</v>
      </c>
      <c r="F1082" s="84" t="s">
        <v>1948</v>
      </c>
      <c r="G1082" s="101">
        <v>5.9619450317124734E-2</v>
      </c>
      <c r="H1082" s="101">
        <v>0.65957446808510634</v>
      </c>
    </row>
    <row r="1083" spans="1:8" hidden="1">
      <c r="A1083" s="88">
        <v>2016</v>
      </c>
      <c r="B1083" s="100" t="s">
        <v>3386</v>
      </c>
      <c r="C1083" s="83" t="s">
        <v>2490</v>
      </c>
      <c r="D1083" s="84" t="s">
        <v>1948</v>
      </c>
      <c r="E1083" s="84" t="s">
        <v>1916</v>
      </c>
      <c r="F1083" s="84" t="s">
        <v>181</v>
      </c>
      <c r="G1083" s="101">
        <v>0.42857142857142855</v>
      </c>
      <c r="H1083" s="101">
        <v>0.83333333333333337</v>
      </c>
    </row>
    <row r="1084" spans="1:8" hidden="1">
      <c r="A1084" s="88">
        <v>2016</v>
      </c>
      <c r="B1084" s="100" t="s">
        <v>3386</v>
      </c>
      <c r="C1084" s="83" t="s">
        <v>2490</v>
      </c>
      <c r="D1084" s="84" t="s">
        <v>1948</v>
      </c>
      <c r="E1084" s="84" t="s">
        <v>1916</v>
      </c>
      <c r="F1084" s="84" t="s">
        <v>147</v>
      </c>
      <c r="G1084" s="101">
        <v>5.6603773584905662E-2</v>
      </c>
      <c r="H1084" s="101">
        <v>1</v>
      </c>
    </row>
    <row r="1085" spans="1:8" hidden="1">
      <c r="A1085" s="88">
        <v>2016</v>
      </c>
      <c r="B1085" s="100" t="s">
        <v>3386</v>
      </c>
      <c r="C1085" s="83" t="s">
        <v>2490</v>
      </c>
      <c r="D1085" s="84" t="s">
        <v>1948</v>
      </c>
      <c r="E1085" s="84" t="s">
        <v>1916</v>
      </c>
      <c r="F1085" s="84" t="s">
        <v>148</v>
      </c>
      <c r="G1085" s="101">
        <v>0.5</v>
      </c>
      <c r="H1085" s="101">
        <v>1</v>
      </c>
    </row>
    <row r="1086" spans="1:8" hidden="1">
      <c r="A1086" s="88">
        <v>2016</v>
      </c>
      <c r="B1086" s="100" t="s">
        <v>3386</v>
      </c>
      <c r="C1086" s="83" t="s">
        <v>2490</v>
      </c>
      <c r="D1086" s="84" t="s">
        <v>1948</v>
      </c>
      <c r="E1086" s="84" t="s">
        <v>1916</v>
      </c>
      <c r="F1086" s="84" t="s">
        <v>151</v>
      </c>
      <c r="G1086" s="101">
        <v>1.9230769230769232E-2</v>
      </c>
      <c r="H1086" s="101">
        <v>1</v>
      </c>
    </row>
    <row r="1087" spans="1:8" hidden="1">
      <c r="A1087" s="88">
        <v>2016</v>
      </c>
      <c r="B1087" s="100" t="s">
        <v>3386</v>
      </c>
      <c r="C1087" s="83" t="s">
        <v>2490</v>
      </c>
      <c r="D1087" s="84" t="s">
        <v>1948</v>
      </c>
      <c r="E1087" s="84" t="s">
        <v>1916</v>
      </c>
      <c r="F1087" s="84" t="s">
        <v>154</v>
      </c>
      <c r="G1087" s="101">
        <v>0.125</v>
      </c>
      <c r="H1087" s="101">
        <v>1</v>
      </c>
    </row>
    <row r="1088" spans="1:8" hidden="1">
      <c r="A1088" s="88">
        <v>2016</v>
      </c>
      <c r="B1088" s="100" t="s">
        <v>3386</v>
      </c>
      <c r="C1088" s="83" t="s">
        <v>2490</v>
      </c>
      <c r="D1088" s="84" t="s">
        <v>1948</v>
      </c>
      <c r="E1088" s="84" t="s">
        <v>1916</v>
      </c>
      <c r="F1088" s="84" t="s">
        <v>155</v>
      </c>
      <c r="G1088" s="101">
        <v>0.33333333333333331</v>
      </c>
      <c r="H1088" s="101">
        <v>1</v>
      </c>
    </row>
    <row r="1089" spans="1:8" hidden="1">
      <c r="A1089" s="88">
        <v>2016</v>
      </c>
      <c r="B1089" s="100" t="s">
        <v>3386</v>
      </c>
      <c r="C1089" s="83" t="s">
        <v>2490</v>
      </c>
      <c r="D1089" s="84" t="s">
        <v>1948</v>
      </c>
      <c r="E1089" s="84" t="s">
        <v>1916</v>
      </c>
      <c r="F1089" s="84" t="s">
        <v>157</v>
      </c>
      <c r="G1089" s="101">
        <v>0.25</v>
      </c>
      <c r="H1089" s="101">
        <v>0.75</v>
      </c>
    </row>
    <row r="1090" spans="1:8" hidden="1">
      <c r="A1090" s="88">
        <v>2016</v>
      </c>
      <c r="B1090" s="100" t="s">
        <v>3386</v>
      </c>
      <c r="C1090" s="83" t="s">
        <v>2490</v>
      </c>
      <c r="D1090" s="84" t="s">
        <v>1948</v>
      </c>
      <c r="E1090" s="84" t="s">
        <v>1916</v>
      </c>
      <c r="F1090" s="84" t="s">
        <v>159</v>
      </c>
      <c r="G1090" s="101">
        <v>0.33333333333333331</v>
      </c>
      <c r="H1090" s="101">
        <v>1</v>
      </c>
    </row>
    <row r="1091" spans="1:8" hidden="1">
      <c r="A1091" s="88">
        <v>2016</v>
      </c>
      <c r="B1091" s="100" t="s">
        <v>3386</v>
      </c>
      <c r="C1091" s="83" t="s">
        <v>2490</v>
      </c>
      <c r="D1091" s="84" t="s">
        <v>1948</v>
      </c>
      <c r="E1091" s="84" t="s">
        <v>1916</v>
      </c>
      <c r="F1091" s="84" t="s">
        <v>161</v>
      </c>
      <c r="G1091" s="101">
        <v>0.13793103448275862</v>
      </c>
      <c r="H1091" s="101">
        <v>1</v>
      </c>
    </row>
    <row r="1092" spans="1:8" hidden="1">
      <c r="A1092" s="88">
        <v>2016</v>
      </c>
      <c r="B1092" s="100" t="s">
        <v>3386</v>
      </c>
      <c r="C1092" s="83" t="s">
        <v>2490</v>
      </c>
      <c r="D1092" s="84" t="s">
        <v>1948</v>
      </c>
      <c r="E1092" s="84" t="s">
        <v>1916</v>
      </c>
      <c r="F1092" s="84" t="s">
        <v>162</v>
      </c>
      <c r="G1092" s="101">
        <v>0.23529411764705882</v>
      </c>
      <c r="H1092" s="101">
        <v>1</v>
      </c>
    </row>
    <row r="1093" spans="1:8" hidden="1">
      <c r="A1093" s="88">
        <v>2016</v>
      </c>
      <c r="B1093" s="100" t="s">
        <v>3386</v>
      </c>
      <c r="C1093" s="83" t="s">
        <v>2490</v>
      </c>
      <c r="D1093" s="84" t="s">
        <v>1948</v>
      </c>
      <c r="E1093" s="84" t="s">
        <v>1916</v>
      </c>
      <c r="F1093" s="84" t="s">
        <v>163</v>
      </c>
      <c r="G1093" s="101">
        <v>4.3902439024390241E-2</v>
      </c>
      <c r="H1093" s="101">
        <v>1</v>
      </c>
    </row>
    <row r="1094" spans="1:8" hidden="1">
      <c r="A1094" s="88">
        <v>2016</v>
      </c>
      <c r="B1094" s="100" t="s">
        <v>3386</v>
      </c>
      <c r="C1094" s="83" t="s">
        <v>2490</v>
      </c>
      <c r="D1094" s="84" t="s">
        <v>1948</v>
      </c>
      <c r="E1094" s="84" t="s">
        <v>1916</v>
      </c>
      <c r="F1094" s="84" t="s">
        <v>164</v>
      </c>
      <c r="G1094" s="101">
        <v>0.33333333333333331</v>
      </c>
      <c r="H1094" s="101">
        <v>1</v>
      </c>
    </row>
    <row r="1095" spans="1:8" hidden="1">
      <c r="A1095" s="88">
        <v>2016</v>
      </c>
      <c r="B1095" s="100" t="s">
        <v>3386</v>
      </c>
      <c r="C1095" s="83" t="s">
        <v>2490</v>
      </c>
      <c r="D1095" s="84" t="s">
        <v>1948</v>
      </c>
      <c r="E1095" s="84" t="s">
        <v>1916</v>
      </c>
      <c r="F1095" s="84" t="s">
        <v>165</v>
      </c>
      <c r="G1095" s="101">
        <v>0.5</v>
      </c>
      <c r="H1095" s="101">
        <v>1</v>
      </c>
    </row>
    <row r="1096" spans="1:8" hidden="1">
      <c r="A1096" s="88">
        <v>2016</v>
      </c>
      <c r="B1096" s="100" t="s">
        <v>3386</v>
      </c>
      <c r="C1096" s="83" t="s">
        <v>2490</v>
      </c>
      <c r="D1096" s="84" t="s">
        <v>1948</v>
      </c>
      <c r="E1096" s="84" t="s">
        <v>1916</v>
      </c>
      <c r="F1096" s="84" t="s">
        <v>167</v>
      </c>
      <c r="G1096" s="101">
        <v>0.05</v>
      </c>
      <c r="H1096" s="101">
        <v>1</v>
      </c>
    </row>
    <row r="1097" spans="1:8" hidden="1">
      <c r="A1097" s="88">
        <v>2016</v>
      </c>
      <c r="B1097" s="100" t="s">
        <v>3386</v>
      </c>
      <c r="C1097" s="83" t="s">
        <v>2490</v>
      </c>
      <c r="D1097" s="84" t="s">
        <v>1948</v>
      </c>
      <c r="E1097" s="84" t="s">
        <v>1916</v>
      </c>
      <c r="F1097" s="84" t="s">
        <v>168</v>
      </c>
      <c r="G1097" s="101">
        <v>2.3809523809523808E-2</v>
      </c>
      <c r="H1097" s="101">
        <v>1</v>
      </c>
    </row>
    <row r="1098" spans="1:8" hidden="1">
      <c r="A1098" s="88">
        <v>2016</v>
      </c>
      <c r="B1098" s="100" t="s">
        <v>3386</v>
      </c>
      <c r="C1098" s="83" t="s">
        <v>2490</v>
      </c>
      <c r="D1098" s="84" t="s">
        <v>1948</v>
      </c>
      <c r="E1098" s="84" t="s">
        <v>1916</v>
      </c>
      <c r="F1098" s="84" t="s">
        <v>169</v>
      </c>
      <c r="G1098" s="101">
        <v>0.33333333333333331</v>
      </c>
      <c r="H1098" s="101">
        <v>1</v>
      </c>
    </row>
    <row r="1099" spans="1:8" hidden="1">
      <c r="A1099" s="88">
        <v>2016</v>
      </c>
      <c r="B1099" s="100" t="s">
        <v>3386</v>
      </c>
      <c r="C1099" s="83" t="s">
        <v>2490</v>
      </c>
      <c r="D1099" s="84" t="s">
        <v>1948</v>
      </c>
      <c r="E1099" s="84" t="s">
        <v>1916</v>
      </c>
      <c r="F1099" s="84" t="s">
        <v>170</v>
      </c>
      <c r="G1099" s="101">
        <v>5.8823529411764705E-2</v>
      </c>
      <c r="H1099" s="101">
        <v>1</v>
      </c>
    </row>
    <row r="1100" spans="1:8" hidden="1">
      <c r="A1100" s="88">
        <v>2016</v>
      </c>
      <c r="B1100" s="100" t="s">
        <v>3386</v>
      </c>
      <c r="C1100" s="83" t="s">
        <v>2490</v>
      </c>
      <c r="D1100" s="84" t="s">
        <v>1948</v>
      </c>
      <c r="E1100" s="84" t="s">
        <v>1916</v>
      </c>
      <c r="F1100" s="84" t="s">
        <v>171</v>
      </c>
      <c r="G1100" s="101">
        <v>3.9215686274509803E-2</v>
      </c>
      <c r="H1100" s="101">
        <v>1</v>
      </c>
    </row>
    <row r="1101" spans="1:8" hidden="1">
      <c r="A1101" s="88">
        <v>2016</v>
      </c>
      <c r="B1101" s="100" t="s">
        <v>3386</v>
      </c>
      <c r="C1101" s="83" t="s">
        <v>2490</v>
      </c>
      <c r="D1101" s="84" t="s">
        <v>1948</v>
      </c>
      <c r="E1101" s="84" t="s">
        <v>1916</v>
      </c>
      <c r="F1101" s="84" t="s">
        <v>172</v>
      </c>
      <c r="G1101" s="101">
        <v>9.0909090909090912E-2</v>
      </c>
      <c r="H1101" s="101">
        <v>1</v>
      </c>
    </row>
    <row r="1102" spans="1:8" hidden="1">
      <c r="A1102" s="88">
        <v>2016</v>
      </c>
      <c r="B1102" s="100" t="s">
        <v>3386</v>
      </c>
      <c r="C1102" s="83" t="s">
        <v>2490</v>
      </c>
      <c r="D1102" s="84" t="s">
        <v>1948</v>
      </c>
      <c r="E1102" s="84" t="s">
        <v>1916</v>
      </c>
      <c r="F1102" s="84" t="s">
        <v>2468</v>
      </c>
      <c r="G1102" s="101">
        <v>0.33333333333333331</v>
      </c>
      <c r="H1102" s="101">
        <v>0.83333333333333337</v>
      </c>
    </row>
    <row r="1103" spans="1:8" hidden="1">
      <c r="A1103" s="88">
        <v>2016</v>
      </c>
      <c r="B1103" s="100" t="s">
        <v>3386</v>
      </c>
      <c r="C1103" s="83" t="s">
        <v>2490</v>
      </c>
      <c r="D1103" s="84" t="s">
        <v>1948</v>
      </c>
      <c r="E1103" s="84" t="s">
        <v>1916</v>
      </c>
      <c r="F1103" s="84" t="s">
        <v>174</v>
      </c>
      <c r="G1103" s="101">
        <v>1</v>
      </c>
      <c r="H1103" s="101">
        <v>1</v>
      </c>
    </row>
    <row r="1104" spans="1:8" hidden="1">
      <c r="A1104" s="88">
        <v>2016</v>
      </c>
      <c r="B1104" s="100" t="s">
        <v>3386</v>
      </c>
      <c r="C1104" s="83" t="s">
        <v>2490</v>
      </c>
      <c r="D1104" s="84" t="s">
        <v>1948</v>
      </c>
      <c r="E1104" s="84" t="s">
        <v>1916</v>
      </c>
      <c r="F1104" s="84" t="s">
        <v>175</v>
      </c>
      <c r="G1104" s="101">
        <v>1</v>
      </c>
      <c r="H1104" s="101">
        <v>1</v>
      </c>
    </row>
    <row r="1105" spans="1:8" hidden="1">
      <c r="A1105" s="88">
        <v>2016</v>
      </c>
      <c r="B1105" s="100" t="s">
        <v>3386</v>
      </c>
      <c r="C1105" s="83" t="s">
        <v>2490</v>
      </c>
      <c r="D1105" s="84" t="s">
        <v>1948</v>
      </c>
      <c r="E1105" s="84" t="s">
        <v>1916</v>
      </c>
      <c r="F1105" s="84" t="s">
        <v>176</v>
      </c>
      <c r="G1105" s="101">
        <v>0.33333333333333331</v>
      </c>
      <c r="H1105" s="101">
        <v>0.83333333333333337</v>
      </c>
    </row>
    <row r="1106" spans="1:8" hidden="1">
      <c r="A1106" s="88">
        <v>2016</v>
      </c>
      <c r="B1106" s="100" t="s">
        <v>3386</v>
      </c>
      <c r="C1106" s="83" t="s">
        <v>2490</v>
      </c>
      <c r="D1106" s="84" t="s">
        <v>1948</v>
      </c>
      <c r="E1106" s="84" t="s">
        <v>1916</v>
      </c>
      <c r="F1106" s="84" t="s">
        <v>177</v>
      </c>
      <c r="G1106" s="101">
        <v>2.7522935779816515E-2</v>
      </c>
      <c r="H1106" s="101">
        <v>1</v>
      </c>
    </row>
    <row r="1107" spans="1:8" hidden="1">
      <c r="A1107" s="88">
        <v>2016</v>
      </c>
      <c r="B1107" s="100" t="s">
        <v>3386</v>
      </c>
      <c r="C1107" s="83" t="s">
        <v>2490</v>
      </c>
      <c r="D1107" s="84" t="s">
        <v>1948</v>
      </c>
      <c r="E1107" s="84" t="s">
        <v>1916</v>
      </c>
      <c r="F1107" s="84" t="s">
        <v>178</v>
      </c>
      <c r="G1107" s="101">
        <v>4.2553191489361701E-2</v>
      </c>
      <c r="H1107" s="101">
        <v>1</v>
      </c>
    </row>
    <row r="1108" spans="1:8" hidden="1">
      <c r="A1108" s="88">
        <v>2016</v>
      </c>
      <c r="B1108" s="100" t="s">
        <v>3386</v>
      </c>
      <c r="C1108" s="83" t="s">
        <v>2490</v>
      </c>
      <c r="D1108" s="84" t="s">
        <v>1948</v>
      </c>
      <c r="E1108" s="84" t="s">
        <v>1916</v>
      </c>
      <c r="F1108" s="84" t="s">
        <v>179</v>
      </c>
      <c r="G1108" s="101">
        <v>1</v>
      </c>
      <c r="H1108" s="101">
        <v>1</v>
      </c>
    </row>
    <row r="1109" spans="1:8" hidden="1">
      <c r="A1109" s="88">
        <v>2016</v>
      </c>
      <c r="B1109" s="100" t="s">
        <v>3386</v>
      </c>
      <c r="C1109" s="83" t="s">
        <v>2490</v>
      </c>
      <c r="D1109" s="84" t="s">
        <v>1948</v>
      </c>
      <c r="E1109" s="84" t="s">
        <v>1916</v>
      </c>
      <c r="F1109" s="84" t="s">
        <v>180</v>
      </c>
      <c r="G1109" s="101">
        <v>0.61538461538461542</v>
      </c>
      <c r="H1109" s="101">
        <v>1</v>
      </c>
    </row>
    <row r="1110" spans="1:8" hidden="1">
      <c r="A1110" s="88">
        <v>2016</v>
      </c>
      <c r="B1110" s="100" t="s">
        <v>3386</v>
      </c>
      <c r="C1110" s="83" t="s">
        <v>2490</v>
      </c>
      <c r="D1110" s="84" t="s">
        <v>1949</v>
      </c>
      <c r="E1110" s="84" t="s">
        <v>234</v>
      </c>
      <c r="F1110" s="84" t="s">
        <v>1949</v>
      </c>
      <c r="G1110" s="101">
        <v>0.4853801169590643</v>
      </c>
      <c r="H1110" s="101">
        <v>0.63855421686746983</v>
      </c>
    </row>
    <row r="1111" spans="1:8" hidden="1">
      <c r="A1111" s="88">
        <v>2016</v>
      </c>
      <c r="B1111" s="100" t="s">
        <v>3386</v>
      </c>
      <c r="C1111" s="83" t="s">
        <v>2490</v>
      </c>
      <c r="D1111" s="84" t="s">
        <v>1949</v>
      </c>
      <c r="E1111" s="84" t="s">
        <v>1916</v>
      </c>
      <c r="F1111" s="84" t="s">
        <v>185</v>
      </c>
      <c r="G1111" s="101">
        <v>0.7</v>
      </c>
      <c r="H1111" s="101">
        <v>0.5714285714285714</v>
      </c>
    </row>
    <row r="1112" spans="1:8" hidden="1">
      <c r="A1112" s="88">
        <v>2016</v>
      </c>
      <c r="B1112" s="100" t="s">
        <v>3386</v>
      </c>
      <c r="C1112" s="83" t="s">
        <v>2490</v>
      </c>
      <c r="D1112" s="84" t="s">
        <v>1949</v>
      </c>
      <c r="E1112" s="84" t="s">
        <v>1916</v>
      </c>
      <c r="F1112" s="84" t="s">
        <v>186</v>
      </c>
      <c r="G1112" s="101">
        <v>0.8</v>
      </c>
      <c r="H1112" s="101">
        <v>0.75</v>
      </c>
    </row>
    <row r="1113" spans="1:8" hidden="1">
      <c r="A1113" s="88">
        <v>2016</v>
      </c>
      <c r="B1113" s="100" t="s">
        <v>3386</v>
      </c>
      <c r="C1113" s="83" t="s">
        <v>2490</v>
      </c>
      <c r="D1113" s="84" t="s">
        <v>1949</v>
      </c>
      <c r="E1113" s="84" t="s">
        <v>1916</v>
      </c>
      <c r="F1113" s="84" t="s">
        <v>187</v>
      </c>
      <c r="G1113" s="101">
        <v>0.13114754098360656</v>
      </c>
      <c r="H1113" s="101">
        <v>1</v>
      </c>
    </row>
    <row r="1114" spans="1:8" hidden="1">
      <c r="A1114" s="88">
        <v>2016</v>
      </c>
      <c r="B1114" s="100" t="s">
        <v>3386</v>
      </c>
      <c r="C1114" s="83" t="s">
        <v>2490</v>
      </c>
      <c r="D1114" s="84" t="s">
        <v>1949</v>
      </c>
      <c r="E1114" s="84" t="s">
        <v>1916</v>
      </c>
      <c r="F1114" s="84" t="s">
        <v>188</v>
      </c>
      <c r="G1114" s="101">
        <v>0.4</v>
      </c>
      <c r="H1114" s="101">
        <v>1</v>
      </c>
    </row>
    <row r="1115" spans="1:8" hidden="1">
      <c r="A1115" s="88">
        <v>2016</v>
      </c>
      <c r="B1115" s="100" t="s">
        <v>3386</v>
      </c>
      <c r="C1115" s="83" t="s">
        <v>2490</v>
      </c>
      <c r="D1115" s="84" t="s">
        <v>1949</v>
      </c>
      <c r="E1115" s="84" t="s">
        <v>1916</v>
      </c>
      <c r="F1115" s="84" t="s">
        <v>189</v>
      </c>
      <c r="G1115" s="101">
        <v>0.52</v>
      </c>
      <c r="H1115" s="101">
        <v>0.76923076923076927</v>
      </c>
    </row>
    <row r="1116" spans="1:8" hidden="1">
      <c r="A1116" s="88">
        <v>2016</v>
      </c>
      <c r="B1116" s="100" t="s">
        <v>3386</v>
      </c>
      <c r="C1116" s="83" t="s">
        <v>2490</v>
      </c>
      <c r="D1116" s="84" t="s">
        <v>1949</v>
      </c>
      <c r="E1116" s="84" t="s">
        <v>1916</v>
      </c>
      <c r="F1116" s="84" t="s">
        <v>190</v>
      </c>
      <c r="G1116" s="101">
        <v>0.3902439024390244</v>
      </c>
      <c r="H1116" s="101">
        <v>0.8125</v>
      </c>
    </row>
    <row r="1117" spans="1:8" hidden="1">
      <c r="A1117" s="88">
        <v>2016</v>
      </c>
      <c r="B1117" s="100" t="s">
        <v>3386</v>
      </c>
      <c r="C1117" s="83" t="s">
        <v>2490</v>
      </c>
      <c r="D1117" s="84" t="s">
        <v>730</v>
      </c>
      <c r="E1117" s="84" t="s">
        <v>234</v>
      </c>
      <c r="F1117" s="84" t="s">
        <v>730</v>
      </c>
      <c r="G1117" s="101">
        <v>0.35181644359464626</v>
      </c>
      <c r="H1117" s="101">
        <v>0.61413043478260865</v>
      </c>
    </row>
    <row r="1118" spans="1:8" hidden="1">
      <c r="A1118" s="88">
        <v>2016</v>
      </c>
      <c r="B1118" s="100" t="s">
        <v>3386</v>
      </c>
      <c r="C1118" s="83" t="s">
        <v>2490</v>
      </c>
      <c r="D1118" s="84" t="s">
        <v>1945</v>
      </c>
      <c r="E1118" s="84" t="s">
        <v>234</v>
      </c>
      <c r="F1118" s="84" t="s">
        <v>1945</v>
      </c>
      <c r="G1118" s="101">
        <v>0.83870967741935487</v>
      </c>
      <c r="H1118" s="101">
        <v>0.84615384615384615</v>
      </c>
    </row>
    <row r="1119" spans="1:8" hidden="1">
      <c r="A1119" s="88">
        <v>2016</v>
      </c>
      <c r="B1119" s="100" t="s">
        <v>3386</v>
      </c>
      <c r="C1119" s="83" t="s">
        <v>2490</v>
      </c>
      <c r="D1119" s="84" t="s">
        <v>1945</v>
      </c>
      <c r="E1119" s="84" t="s">
        <v>234</v>
      </c>
      <c r="F1119" s="84" t="s">
        <v>1184</v>
      </c>
      <c r="G1119" s="101">
        <v>0.8529411764705882</v>
      </c>
      <c r="H1119" s="101">
        <v>0.86206896551724133</v>
      </c>
    </row>
    <row r="1120" spans="1:8" hidden="1">
      <c r="A1120" s="88">
        <v>2016</v>
      </c>
      <c r="B1120" s="100" t="s">
        <v>3386</v>
      </c>
      <c r="C1120" s="83" t="s">
        <v>2490</v>
      </c>
      <c r="D1120" s="84" t="s">
        <v>1945</v>
      </c>
      <c r="E1120" s="84" t="s">
        <v>234</v>
      </c>
      <c r="F1120" s="84" t="s">
        <v>196</v>
      </c>
      <c r="G1120" s="101">
        <v>0.625</v>
      </c>
      <c r="H1120" s="101">
        <v>0.55000000000000004</v>
      </c>
    </row>
    <row r="1121" spans="1:8" hidden="1">
      <c r="A1121" s="88">
        <v>2016</v>
      </c>
      <c r="B1121" s="100" t="s">
        <v>3386</v>
      </c>
      <c r="C1121" s="83" t="s">
        <v>2490</v>
      </c>
      <c r="D1121" s="84" t="s">
        <v>1945</v>
      </c>
      <c r="E1121" s="84" t="s">
        <v>1916</v>
      </c>
      <c r="F1121" s="84" t="s">
        <v>199</v>
      </c>
      <c r="G1121" s="101">
        <v>1</v>
      </c>
      <c r="H1121" s="101">
        <v>1</v>
      </c>
    </row>
    <row r="1122" spans="1:8" hidden="1">
      <c r="A1122" s="88">
        <v>2016</v>
      </c>
      <c r="B1122" s="100" t="s">
        <v>3386</v>
      </c>
      <c r="C1122" s="83" t="s">
        <v>2490</v>
      </c>
      <c r="D1122" s="84" t="s">
        <v>1945</v>
      </c>
      <c r="E1122" s="84" t="s">
        <v>1916</v>
      </c>
      <c r="F1122" s="84" t="s">
        <v>198</v>
      </c>
      <c r="G1122" s="101">
        <v>1</v>
      </c>
      <c r="H1122" s="101">
        <v>0.8571428571428571</v>
      </c>
    </row>
    <row r="1123" spans="1:8" hidden="1">
      <c r="A1123" s="88">
        <v>2016</v>
      </c>
      <c r="B1123" s="100" t="s">
        <v>3386</v>
      </c>
      <c r="C1123" s="83" t="s">
        <v>2490</v>
      </c>
      <c r="D1123" s="84" t="s">
        <v>200</v>
      </c>
      <c r="E1123" s="84" t="s">
        <v>1916</v>
      </c>
      <c r="F1123" s="84" t="s">
        <v>202</v>
      </c>
      <c r="G1123" s="101">
        <v>1</v>
      </c>
      <c r="H1123" s="101">
        <v>0.83333333333333337</v>
      </c>
    </row>
    <row r="1124" spans="1:8" hidden="1">
      <c r="A1124" s="88">
        <v>2016</v>
      </c>
      <c r="B1124" s="84" t="s">
        <v>3387</v>
      </c>
      <c r="C1124" s="83" t="s">
        <v>2490</v>
      </c>
      <c r="D1124" s="84" t="s">
        <v>1988</v>
      </c>
      <c r="E1124" s="84" t="s">
        <v>234</v>
      </c>
      <c r="F1124" s="84" t="s">
        <v>700</v>
      </c>
      <c r="G1124" s="101">
        <v>0.43116883116883115</v>
      </c>
      <c r="H1124" s="101">
        <v>0.62048192771084343</v>
      </c>
    </row>
    <row r="1125" spans="1:8" hidden="1">
      <c r="A1125" s="88">
        <v>2016</v>
      </c>
      <c r="B1125" s="84" t="s">
        <v>3387</v>
      </c>
      <c r="C1125" s="83" t="s">
        <v>2490</v>
      </c>
      <c r="D1125" s="84" t="s">
        <v>1988</v>
      </c>
      <c r="E1125" s="84" t="s">
        <v>234</v>
      </c>
      <c r="F1125" s="84" t="s">
        <v>1928</v>
      </c>
      <c r="G1125" s="101">
        <v>0.58403361344537819</v>
      </c>
      <c r="H1125" s="101">
        <v>0.64028776978417268</v>
      </c>
    </row>
    <row r="1126" spans="1:8" hidden="1">
      <c r="A1126" s="88">
        <v>2016</v>
      </c>
      <c r="B1126" s="84" t="s">
        <v>3387</v>
      </c>
      <c r="C1126" s="83" t="s">
        <v>2490</v>
      </c>
      <c r="D1126" s="84" t="s">
        <v>1988</v>
      </c>
      <c r="E1126" s="84" t="s">
        <v>1916</v>
      </c>
      <c r="F1126" s="84" t="s">
        <v>9</v>
      </c>
      <c r="G1126" s="101">
        <v>1</v>
      </c>
      <c r="H1126" s="101">
        <v>0.83333333333333337</v>
      </c>
    </row>
    <row r="1127" spans="1:8" hidden="1">
      <c r="A1127" s="88">
        <v>2016</v>
      </c>
      <c r="B1127" s="84" t="s">
        <v>3387</v>
      </c>
      <c r="C1127" s="83" t="s">
        <v>2490</v>
      </c>
      <c r="D1127" s="84" t="s">
        <v>698</v>
      </c>
      <c r="E1127" s="84" t="s">
        <v>234</v>
      </c>
      <c r="F1127" s="84" t="s">
        <v>1920</v>
      </c>
      <c r="G1127" s="101">
        <v>0.43965517241379309</v>
      </c>
      <c r="H1127" s="101">
        <v>0.82352941176470584</v>
      </c>
    </row>
    <row r="1128" spans="1:8" hidden="1">
      <c r="A1128" s="88">
        <v>2016</v>
      </c>
      <c r="B1128" s="84" t="s">
        <v>3387</v>
      </c>
      <c r="C1128" s="83" t="s">
        <v>2490</v>
      </c>
      <c r="D1128" s="84" t="s">
        <v>698</v>
      </c>
      <c r="E1128" s="84" t="s">
        <v>234</v>
      </c>
      <c r="F1128" s="84" t="s">
        <v>1921</v>
      </c>
      <c r="G1128" s="101">
        <v>0.64556962025316456</v>
      </c>
      <c r="H1128" s="101">
        <v>0.72549019607843135</v>
      </c>
    </row>
    <row r="1129" spans="1:8" hidden="1">
      <c r="A1129" s="88">
        <v>2016</v>
      </c>
      <c r="B1129" s="84" t="s">
        <v>3387</v>
      </c>
      <c r="C1129" s="83" t="s">
        <v>2490</v>
      </c>
      <c r="D1129" s="84" t="s">
        <v>698</v>
      </c>
      <c r="E1129" s="84" t="s">
        <v>234</v>
      </c>
      <c r="F1129" s="84" t="s">
        <v>1933</v>
      </c>
      <c r="G1129" s="101">
        <v>0.37704918032786883</v>
      </c>
      <c r="H1129" s="101">
        <v>0.88405797101449279</v>
      </c>
    </row>
    <row r="1130" spans="1:8" hidden="1">
      <c r="A1130" s="88">
        <v>2016</v>
      </c>
      <c r="B1130" s="84" t="s">
        <v>3387</v>
      </c>
      <c r="C1130" s="83" t="s">
        <v>2490</v>
      </c>
      <c r="D1130" s="84" t="s">
        <v>698</v>
      </c>
      <c r="E1130" s="84" t="s">
        <v>1916</v>
      </c>
      <c r="F1130" s="84" t="s">
        <v>16</v>
      </c>
      <c r="G1130" s="101">
        <v>0.86956521739130432</v>
      </c>
      <c r="H1130" s="101">
        <v>1</v>
      </c>
    </row>
    <row r="1131" spans="1:8" hidden="1">
      <c r="A1131" s="88">
        <v>2016</v>
      </c>
      <c r="B1131" s="84" t="s">
        <v>3387</v>
      </c>
      <c r="C1131" s="83" t="s">
        <v>2490</v>
      </c>
      <c r="D1131" s="84" t="s">
        <v>698</v>
      </c>
      <c r="E1131" s="84" t="s">
        <v>1916</v>
      </c>
      <c r="F1131" s="84" t="s">
        <v>17</v>
      </c>
      <c r="G1131" s="101">
        <v>0.69230769230769229</v>
      </c>
      <c r="H1131" s="101">
        <v>0.66666666666666663</v>
      </c>
    </row>
    <row r="1132" spans="1:8" hidden="1">
      <c r="A1132" s="88">
        <v>2016</v>
      </c>
      <c r="B1132" s="84" t="s">
        <v>3387</v>
      </c>
      <c r="C1132" s="83" t="s">
        <v>2490</v>
      </c>
      <c r="D1132" s="84" t="s">
        <v>1987</v>
      </c>
      <c r="E1132" s="84" t="s">
        <v>234</v>
      </c>
      <c r="F1132" s="84" t="s">
        <v>1922</v>
      </c>
      <c r="G1132" s="101">
        <v>0.68888888888888888</v>
      </c>
      <c r="H1132" s="101">
        <v>0.77419354838709675</v>
      </c>
    </row>
    <row r="1133" spans="1:8" hidden="1">
      <c r="A1133" s="88">
        <v>2016</v>
      </c>
      <c r="B1133" s="84" t="s">
        <v>3387</v>
      </c>
      <c r="C1133" s="83" t="s">
        <v>2490</v>
      </c>
      <c r="D1133" s="84" t="s">
        <v>1987</v>
      </c>
      <c r="E1133" s="84" t="s">
        <v>234</v>
      </c>
      <c r="F1133" s="84" t="s">
        <v>1923</v>
      </c>
      <c r="G1133" s="101">
        <v>0.7142857142857143</v>
      </c>
      <c r="H1133" s="101">
        <v>0.66666666666666663</v>
      </c>
    </row>
    <row r="1134" spans="1:8" hidden="1">
      <c r="A1134" s="88">
        <v>2016</v>
      </c>
      <c r="B1134" s="84" t="s">
        <v>3387</v>
      </c>
      <c r="C1134" s="83" t="s">
        <v>2490</v>
      </c>
      <c r="D1134" s="84" t="s">
        <v>1987</v>
      </c>
      <c r="E1134" s="84" t="s">
        <v>234</v>
      </c>
      <c r="F1134" s="84" t="s">
        <v>1940</v>
      </c>
      <c r="G1134" s="101">
        <v>0.70833333333333337</v>
      </c>
      <c r="H1134" s="101">
        <v>0.76470588235294112</v>
      </c>
    </row>
    <row r="1135" spans="1:8" hidden="1">
      <c r="A1135" s="88">
        <v>2016</v>
      </c>
      <c r="B1135" s="84" t="s">
        <v>3387</v>
      </c>
      <c r="C1135" s="83" t="s">
        <v>2490</v>
      </c>
      <c r="D1135" s="84" t="s">
        <v>1987</v>
      </c>
      <c r="E1135" s="84" t="s">
        <v>234</v>
      </c>
      <c r="F1135" s="84" t="s">
        <v>1941</v>
      </c>
      <c r="G1135" s="101">
        <v>0.78260869565217395</v>
      </c>
      <c r="H1135" s="101">
        <v>0.63888888888888884</v>
      </c>
    </row>
    <row r="1136" spans="1:8" hidden="1">
      <c r="A1136" s="88">
        <v>2016</v>
      </c>
      <c r="B1136" s="84" t="s">
        <v>3387</v>
      </c>
      <c r="C1136" s="83" t="s">
        <v>2490</v>
      </c>
      <c r="D1136" s="84" t="s">
        <v>1987</v>
      </c>
      <c r="E1136" s="84" t="s">
        <v>234</v>
      </c>
      <c r="F1136" s="84" t="s">
        <v>1942</v>
      </c>
      <c r="G1136" s="101">
        <v>0.29559748427672955</v>
      </c>
      <c r="H1136" s="101">
        <v>0.82978723404255317</v>
      </c>
    </row>
    <row r="1137" spans="1:8" hidden="1">
      <c r="A1137" s="88">
        <v>2016</v>
      </c>
      <c r="B1137" s="84" t="s">
        <v>3387</v>
      </c>
      <c r="C1137" s="83" t="s">
        <v>2490</v>
      </c>
      <c r="D1137" s="84" t="s">
        <v>1987</v>
      </c>
      <c r="E1137" s="84" t="s">
        <v>1916</v>
      </c>
      <c r="F1137" s="84" t="s">
        <v>30</v>
      </c>
      <c r="G1137" s="101">
        <v>0.57894736842105265</v>
      </c>
      <c r="H1137" s="101">
        <v>0.54545454545454541</v>
      </c>
    </row>
    <row r="1138" spans="1:8" hidden="1">
      <c r="A1138" s="88">
        <v>2016</v>
      </c>
      <c r="B1138" s="84" t="s">
        <v>3387</v>
      </c>
      <c r="C1138" s="83" t="s">
        <v>2490</v>
      </c>
      <c r="D1138" s="84" t="s">
        <v>1987</v>
      </c>
      <c r="E1138" s="84" t="s">
        <v>1916</v>
      </c>
      <c r="F1138" s="84" t="s">
        <v>27</v>
      </c>
      <c r="G1138" s="101">
        <v>0.77777777777777779</v>
      </c>
      <c r="H1138" s="101">
        <v>0.7142857142857143</v>
      </c>
    </row>
    <row r="1139" spans="1:8" hidden="1">
      <c r="A1139" s="88">
        <v>2016</v>
      </c>
      <c r="B1139" s="84" t="s">
        <v>3387</v>
      </c>
      <c r="C1139" s="83" t="s">
        <v>2490</v>
      </c>
      <c r="D1139" s="84" t="s">
        <v>1987</v>
      </c>
      <c r="E1139" s="84" t="s">
        <v>1916</v>
      </c>
      <c r="F1139" s="84" t="s">
        <v>28</v>
      </c>
      <c r="G1139" s="101">
        <v>0.88888888888888884</v>
      </c>
      <c r="H1139" s="101">
        <v>0.875</v>
      </c>
    </row>
    <row r="1140" spans="1:8" hidden="1">
      <c r="A1140" s="88">
        <v>2016</v>
      </c>
      <c r="B1140" s="84" t="s">
        <v>3387</v>
      </c>
      <c r="C1140" s="83" t="s">
        <v>2490</v>
      </c>
      <c r="D1140" s="84" t="s">
        <v>1987</v>
      </c>
      <c r="E1140" s="84" t="s">
        <v>1916</v>
      </c>
      <c r="F1140" s="84" t="s">
        <v>29</v>
      </c>
      <c r="G1140" s="101">
        <v>0.625</v>
      </c>
      <c r="H1140" s="101">
        <v>0.7</v>
      </c>
    </row>
    <row r="1141" spans="1:8" hidden="1">
      <c r="A1141" s="88">
        <v>2016</v>
      </c>
      <c r="B1141" s="84" t="s">
        <v>3387</v>
      </c>
      <c r="C1141" s="83" t="s">
        <v>2490</v>
      </c>
      <c r="D1141" s="84" t="s">
        <v>2496</v>
      </c>
      <c r="E1141" s="84" t="s">
        <v>234</v>
      </c>
      <c r="F1141" s="84" t="s">
        <v>1919</v>
      </c>
      <c r="G1141" s="101">
        <v>0.71274685816876127</v>
      </c>
      <c r="H1141" s="101">
        <v>0.52141057934508817</v>
      </c>
    </row>
    <row r="1142" spans="1:8" hidden="1">
      <c r="A1142" s="88">
        <v>2016</v>
      </c>
      <c r="B1142" s="84" t="s">
        <v>3387</v>
      </c>
      <c r="C1142" s="83" t="s">
        <v>2490</v>
      </c>
      <c r="D1142" s="84" t="s">
        <v>2496</v>
      </c>
      <c r="E1142" s="84" t="s">
        <v>234</v>
      </c>
      <c r="F1142" s="84" t="s">
        <v>1926</v>
      </c>
      <c r="G1142" s="101">
        <v>0.86075949367088611</v>
      </c>
      <c r="H1142" s="101">
        <v>0.69117647058823528</v>
      </c>
    </row>
    <row r="1143" spans="1:8" hidden="1">
      <c r="A1143" s="88">
        <v>2016</v>
      </c>
      <c r="B1143" s="84" t="s">
        <v>3387</v>
      </c>
      <c r="C1143" s="83" t="s">
        <v>2490</v>
      </c>
      <c r="D1143" s="84" t="s">
        <v>2496</v>
      </c>
      <c r="E1143" s="84" t="s">
        <v>234</v>
      </c>
      <c r="F1143" s="84" t="s">
        <v>1930</v>
      </c>
      <c r="G1143" s="101">
        <v>0.88995215311004783</v>
      </c>
      <c r="H1143" s="101">
        <v>0.35483870967741937</v>
      </c>
    </row>
    <row r="1144" spans="1:8" hidden="1">
      <c r="A1144" s="88">
        <v>2016</v>
      </c>
      <c r="B1144" s="84" t="s">
        <v>3387</v>
      </c>
      <c r="C1144" s="83" t="s">
        <v>2490</v>
      </c>
      <c r="D1144" s="84" t="s">
        <v>2496</v>
      </c>
      <c r="E1144" s="84" t="s">
        <v>1916</v>
      </c>
      <c r="F1144" s="84" t="s">
        <v>1185</v>
      </c>
      <c r="G1144" s="101">
        <v>1</v>
      </c>
      <c r="H1144" s="101">
        <v>0.5</v>
      </c>
    </row>
    <row r="1145" spans="1:8" hidden="1">
      <c r="A1145" s="88">
        <v>2016</v>
      </c>
      <c r="B1145" s="84" t="s">
        <v>3387</v>
      </c>
      <c r="C1145" s="83" t="s">
        <v>2490</v>
      </c>
      <c r="D1145" s="84" t="s">
        <v>2496</v>
      </c>
      <c r="E1145" s="84" t="s">
        <v>1916</v>
      </c>
      <c r="F1145" s="84" t="s">
        <v>35</v>
      </c>
      <c r="G1145" s="101">
        <v>0.91549295774647887</v>
      </c>
      <c r="H1145" s="101">
        <v>0.92307692307692313</v>
      </c>
    </row>
    <row r="1146" spans="1:8" hidden="1">
      <c r="A1146" s="88">
        <v>2016</v>
      </c>
      <c r="B1146" s="84" t="s">
        <v>3387</v>
      </c>
      <c r="C1146" s="83" t="s">
        <v>2490</v>
      </c>
      <c r="D1146" s="84" t="s">
        <v>2496</v>
      </c>
      <c r="E1146" s="84" t="s">
        <v>1916</v>
      </c>
      <c r="F1146" s="84" t="s">
        <v>36</v>
      </c>
      <c r="G1146" s="101">
        <v>0.86885245901639341</v>
      </c>
      <c r="H1146" s="101">
        <v>0.85849056603773588</v>
      </c>
    </row>
    <row r="1147" spans="1:8" hidden="1">
      <c r="A1147" s="88">
        <v>2016</v>
      </c>
      <c r="B1147" s="84" t="s">
        <v>3387</v>
      </c>
      <c r="C1147" s="83" t="s">
        <v>2490</v>
      </c>
      <c r="D1147" s="84" t="s">
        <v>2496</v>
      </c>
      <c r="E1147" s="84" t="s">
        <v>1916</v>
      </c>
      <c r="F1147" s="84" t="s">
        <v>37</v>
      </c>
      <c r="G1147" s="101">
        <v>0.9285714285714286</v>
      </c>
      <c r="H1147" s="101">
        <v>0.92307692307692313</v>
      </c>
    </row>
    <row r="1148" spans="1:8" hidden="1">
      <c r="A1148" s="88">
        <v>2016</v>
      </c>
      <c r="B1148" s="84" t="s">
        <v>3387</v>
      </c>
      <c r="C1148" s="83" t="s">
        <v>2490</v>
      </c>
      <c r="D1148" s="84" t="s">
        <v>2496</v>
      </c>
      <c r="E1148" s="84" t="s">
        <v>1916</v>
      </c>
      <c r="F1148" s="84" t="s">
        <v>38</v>
      </c>
      <c r="G1148" s="101">
        <v>1</v>
      </c>
      <c r="H1148" s="101">
        <v>0.81818181818181823</v>
      </c>
    </row>
    <row r="1149" spans="1:8" hidden="1">
      <c r="A1149" s="88">
        <v>2016</v>
      </c>
      <c r="B1149" s="84" t="s">
        <v>3387</v>
      </c>
      <c r="C1149" s="83" t="s">
        <v>2490</v>
      </c>
      <c r="D1149" s="84" t="s">
        <v>2496</v>
      </c>
      <c r="E1149" s="84" t="s">
        <v>1916</v>
      </c>
      <c r="F1149" s="84" t="s">
        <v>39</v>
      </c>
      <c r="G1149" s="101">
        <v>0.88235294117647056</v>
      </c>
      <c r="H1149" s="101">
        <v>0.46666666666666667</v>
      </c>
    </row>
    <row r="1150" spans="1:8" hidden="1">
      <c r="A1150" s="88">
        <v>2016</v>
      </c>
      <c r="B1150" s="84" t="s">
        <v>3387</v>
      </c>
      <c r="C1150" s="83" t="s">
        <v>2490</v>
      </c>
      <c r="D1150" s="84" t="s">
        <v>2496</v>
      </c>
      <c r="E1150" s="84" t="s">
        <v>1916</v>
      </c>
      <c r="F1150" s="84" t="s">
        <v>40</v>
      </c>
      <c r="G1150" s="101">
        <v>0.65789473684210531</v>
      </c>
      <c r="H1150" s="101">
        <v>0.84</v>
      </c>
    </row>
    <row r="1151" spans="1:8" hidden="1">
      <c r="A1151" s="88">
        <v>2016</v>
      </c>
      <c r="B1151" s="84" t="s">
        <v>3387</v>
      </c>
      <c r="C1151" s="83" t="s">
        <v>2490</v>
      </c>
      <c r="D1151" s="84" t="s">
        <v>2496</v>
      </c>
      <c r="E1151" s="84" t="s">
        <v>1916</v>
      </c>
      <c r="F1151" s="84" t="s">
        <v>41</v>
      </c>
      <c r="G1151" s="101">
        <v>0.52631578947368418</v>
      </c>
      <c r="H1151" s="101">
        <v>0.9</v>
      </c>
    </row>
    <row r="1152" spans="1:8" hidden="1">
      <c r="A1152" s="88">
        <v>2016</v>
      </c>
      <c r="B1152" s="84" t="s">
        <v>3387</v>
      </c>
      <c r="C1152" s="83" t="s">
        <v>2490</v>
      </c>
      <c r="D1152" s="84" t="s">
        <v>2496</v>
      </c>
      <c r="E1152" s="84" t="s">
        <v>1916</v>
      </c>
      <c r="F1152" s="84" t="s">
        <v>42</v>
      </c>
      <c r="G1152" s="101">
        <v>0.660377358490566</v>
      </c>
      <c r="H1152" s="101">
        <v>0.97142857142857142</v>
      </c>
    </row>
    <row r="1153" spans="1:8" hidden="1">
      <c r="A1153" s="88">
        <v>2016</v>
      </c>
      <c r="B1153" s="84" t="s">
        <v>3387</v>
      </c>
      <c r="C1153" s="83" t="s">
        <v>2490</v>
      </c>
      <c r="D1153" s="84" t="s">
        <v>2496</v>
      </c>
      <c r="E1153" s="84" t="s">
        <v>1916</v>
      </c>
      <c r="F1153" s="84" t="s">
        <v>43</v>
      </c>
      <c r="G1153" s="101">
        <v>0.7857142857142857</v>
      </c>
      <c r="H1153" s="101">
        <v>0.45454545454545453</v>
      </c>
    </row>
    <row r="1154" spans="1:8" hidden="1">
      <c r="A1154" s="88">
        <v>2016</v>
      </c>
      <c r="B1154" s="84" t="s">
        <v>3387</v>
      </c>
      <c r="C1154" s="83" t="s">
        <v>2490</v>
      </c>
      <c r="D1154" s="84" t="s">
        <v>2496</v>
      </c>
      <c r="E1154" s="84" t="s">
        <v>1916</v>
      </c>
      <c r="F1154" s="84" t="s">
        <v>44</v>
      </c>
      <c r="G1154" s="101">
        <v>0.90909090909090906</v>
      </c>
      <c r="H1154" s="101">
        <v>1</v>
      </c>
    </row>
    <row r="1155" spans="1:8" hidden="1">
      <c r="A1155" s="88">
        <v>2016</v>
      </c>
      <c r="B1155" s="84" t="s">
        <v>3387</v>
      </c>
      <c r="C1155" s="83" t="s">
        <v>2490</v>
      </c>
      <c r="D1155" s="84" t="s">
        <v>2496</v>
      </c>
      <c r="E1155" s="84" t="s">
        <v>1916</v>
      </c>
      <c r="F1155" s="84" t="s">
        <v>46</v>
      </c>
      <c r="G1155" s="101">
        <v>0.8</v>
      </c>
      <c r="H1155" s="101">
        <v>1</v>
      </c>
    </row>
    <row r="1156" spans="1:8" hidden="1">
      <c r="A1156" s="88">
        <v>2016</v>
      </c>
      <c r="B1156" s="84" t="s">
        <v>3387</v>
      </c>
      <c r="C1156" s="83" t="s">
        <v>2490</v>
      </c>
      <c r="D1156" s="84" t="s">
        <v>2496</v>
      </c>
      <c r="E1156" s="84" t="s">
        <v>1916</v>
      </c>
      <c r="F1156" s="84" t="s">
        <v>47</v>
      </c>
      <c r="G1156" s="101">
        <v>0.79069767441860461</v>
      </c>
      <c r="H1156" s="101">
        <v>0.97058823529411764</v>
      </c>
    </row>
    <row r="1157" spans="1:8" hidden="1">
      <c r="A1157" s="88">
        <v>2016</v>
      </c>
      <c r="B1157" s="84" t="s">
        <v>3387</v>
      </c>
      <c r="C1157" s="83" t="s">
        <v>2490</v>
      </c>
      <c r="D1157" s="84" t="s">
        <v>2496</v>
      </c>
      <c r="E1157" s="84" t="s">
        <v>1916</v>
      </c>
      <c r="F1157" s="84" t="s">
        <v>48</v>
      </c>
      <c r="G1157" s="101">
        <v>1</v>
      </c>
      <c r="H1157" s="101">
        <v>1</v>
      </c>
    </row>
    <row r="1158" spans="1:8" hidden="1">
      <c r="A1158" s="88">
        <v>2016</v>
      </c>
      <c r="B1158" s="84" t="s">
        <v>3387</v>
      </c>
      <c r="C1158" s="83" t="s">
        <v>2490</v>
      </c>
      <c r="D1158" s="84" t="s">
        <v>2496</v>
      </c>
      <c r="E1158" s="84" t="s">
        <v>1916</v>
      </c>
      <c r="F1158" s="84" t="s">
        <v>49</v>
      </c>
      <c r="G1158" s="101">
        <v>0.6875</v>
      </c>
      <c r="H1158" s="101">
        <v>0.68181818181818177</v>
      </c>
    </row>
    <row r="1159" spans="1:8" hidden="1">
      <c r="A1159" s="88">
        <v>2016</v>
      </c>
      <c r="B1159" s="84" t="s">
        <v>3387</v>
      </c>
      <c r="C1159" s="83" t="s">
        <v>2490</v>
      </c>
      <c r="D1159" s="84" t="s">
        <v>2496</v>
      </c>
      <c r="E1159" s="84" t="s">
        <v>1916</v>
      </c>
      <c r="F1159" s="84" t="s">
        <v>2469</v>
      </c>
      <c r="G1159" s="101">
        <v>0.68421052631578949</v>
      </c>
      <c r="H1159" s="101">
        <v>0.76923076923076927</v>
      </c>
    </row>
    <row r="1160" spans="1:8" hidden="1">
      <c r="A1160" s="88">
        <v>2016</v>
      </c>
      <c r="B1160" s="84" t="s">
        <v>3387</v>
      </c>
      <c r="C1160" s="83" t="s">
        <v>2490</v>
      </c>
      <c r="D1160" s="84" t="s">
        <v>2496</v>
      </c>
      <c r="E1160" s="84" t="s">
        <v>1916</v>
      </c>
      <c r="F1160" s="84" t="s">
        <v>51</v>
      </c>
      <c r="G1160" s="101">
        <v>1</v>
      </c>
      <c r="H1160" s="101">
        <v>1</v>
      </c>
    </row>
    <row r="1161" spans="1:8" hidden="1">
      <c r="A1161" s="88">
        <v>2016</v>
      </c>
      <c r="B1161" s="84" t="s">
        <v>3387</v>
      </c>
      <c r="C1161" s="83" t="s">
        <v>2490</v>
      </c>
      <c r="D1161" s="84" t="s">
        <v>2497</v>
      </c>
      <c r="E1161" s="84" t="s">
        <v>234</v>
      </c>
      <c r="F1161" s="84" t="s">
        <v>1927</v>
      </c>
      <c r="G1161" s="101">
        <v>0.65949820788530467</v>
      </c>
      <c r="H1161" s="101">
        <v>0.44021739130434784</v>
      </c>
    </row>
    <row r="1162" spans="1:8" hidden="1">
      <c r="A1162" s="88">
        <v>2016</v>
      </c>
      <c r="B1162" s="84" t="s">
        <v>3387</v>
      </c>
      <c r="C1162" s="83" t="s">
        <v>2490</v>
      </c>
      <c r="D1162" s="84" t="s">
        <v>2497</v>
      </c>
      <c r="E1162" s="84" t="s">
        <v>1916</v>
      </c>
      <c r="F1162" s="84" t="s">
        <v>71</v>
      </c>
      <c r="G1162" s="101">
        <v>1</v>
      </c>
      <c r="H1162" s="101">
        <v>0.66666666666666663</v>
      </c>
    </row>
    <row r="1163" spans="1:8" hidden="1">
      <c r="A1163" s="88">
        <v>2016</v>
      </c>
      <c r="B1163" s="84" t="s">
        <v>3387</v>
      </c>
      <c r="C1163" s="83" t="s">
        <v>2490</v>
      </c>
      <c r="D1163" s="84" t="s">
        <v>2497</v>
      </c>
      <c r="E1163" s="84" t="s">
        <v>1916</v>
      </c>
      <c r="F1163" s="84" t="s">
        <v>54</v>
      </c>
      <c r="G1163" s="101">
        <v>0.69863013698630139</v>
      </c>
      <c r="H1163" s="101">
        <v>0.80392156862745101</v>
      </c>
    </row>
    <row r="1164" spans="1:8" hidden="1">
      <c r="A1164" s="88">
        <v>2016</v>
      </c>
      <c r="B1164" s="84" t="s">
        <v>3387</v>
      </c>
      <c r="C1164" s="83" t="s">
        <v>2490</v>
      </c>
      <c r="D1164" s="84" t="s">
        <v>2497</v>
      </c>
      <c r="E1164" s="84" t="s">
        <v>1916</v>
      </c>
      <c r="F1164" s="84" t="s">
        <v>55</v>
      </c>
      <c r="G1164" s="101">
        <v>0.49180327868852458</v>
      </c>
      <c r="H1164" s="101">
        <v>0.93333333333333335</v>
      </c>
    </row>
    <row r="1165" spans="1:8" hidden="1">
      <c r="A1165" s="88">
        <v>2016</v>
      </c>
      <c r="B1165" s="84" t="s">
        <v>3387</v>
      </c>
      <c r="C1165" s="83" t="s">
        <v>2490</v>
      </c>
      <c r="D1165" s="84" t="s">
        <v>2497</v>
      </c>
      <c r="E1165" s="84" t="s">
        <v>1916</v>
      </c>
      <c r="F1165" s="84" t="s">
        <v>57</v>
      </c>
      <c r="G1165" s="101">
        <v>1</v>
      </c>
      <c r="H1165" s="101">
        <v>0.73333333333333328</v>
      </c>
    </row>
    <row r="1166" spans="1:8" hidden="1">
      <c r="A1166" s="88">
        <v>2016</v>
      </c>
      <c r="B1166" s="84" t="s">
        <v>3387</v>
      </c>
      <c r="C1166" s="83" t="s">
        <v>2490</v>
      </c>
      <c r="D1166" s="84" t="s">
        <v>2497</v>
      </c>
      <c r="E1166" s="84" t="s">
        <v>1916</v>
      </c>
      <c r="F1166" s="84" t="s">
        <v>58</v>
      </c>
      <c r="G1166" s="101">
        <v>0.8571428571428571</v>
      </c>
      <c r="H1166" s="101">
        <v>0.88888888888888884</v>
      </c>
    </row>
    <row r="1167" spans="1:8" hidden="1">
      <c r="A1167" s="88">
        <v>2016</v>
      </c>
      <c r="B1167" s="84" t="s">
        <v>3387</v>
      </c>
      <c r="C1167" s="83" t="s">
        <v>2490</v>
      </c>
      <c r="D1167" s="84" t="s">
        <v>2497</v>
      </c>
      <c r="E1167" s="84" t="s">
        <v>1916</v>
      </c>
      <c r="F1167" s="84" t="s">
        <v>60</v>
      </c>
      <c r="G1167" s="101">
        <v>1</v>
      </c>
      <c r="H1167" s="101">
        <v>1</v>
      </c>
    </row>
    <row r="1168" spans="1:8" hidden="1">
      <c r="A1168" s="88">
        <v>2016</v>
      </c>
      <c r="B1168" s="84" t="s">
        <v>3387</v>
      </c>
      <c r="C1168" s="83" t="s">
        <v>2490</v>
      </c>
      <c r="D1168" s="84" t="s">
        <v>2497</v>
      </c>
      <c r="E1168" s="84" t="s">
        <v>1916</v>
      </c>
      <c r="F1168" s="84" t="s">
        <v>62</v>
      </c>
      <c r="G1168" s="101">
        <v>1</v>
      </c>
      <c r="H1168" s="101">
        <v>1</v>
      </c>
    </row>
    <row r="1169" spans="1:8" hidden="1">
      <c r="A1169" s="88">
        <v>2016</v>
      </c>
      <c r="B1169" s="84" t="s">
        <v>3387</v>
      </c>
      <c r="C1169" s="83" t="s">
        <v>2490</v>
      </c>
      <c r="D1169" s="84" t="s">
        <v>2497</v>
      </c>
      <c r="E1169" s="84" t="s">
        <v>1916</v>
      </c>
      <c r="F1169" s="84" t="s">
        <v>65</v>
      </c>
      <c r="G1169" s="101">
        <v>0.9285714285714286</v>
      </c>
      <c r="H1169" s="101">
        <v>0.84615384615384615</v>
      </c>
    </row>
    <row r="1170" spans="1:8" hidden="1">
      <c r="A1170" s="88">
        <v>2016</v>
      </c>
      <c r="B1170" s="84" t="s">
        <v>3387</v>
      </c>
      <c r="C1170" s="83" t="s">
        <v>2490</v>
      </c>
      <c r="D1170" s="84" t="s">
        <v>2497</v>
      </c>
      <c r="E1170" s="84" t="s">
        <v>1916</v>
      </c>
      <c r="F1170" s="84" t="s">
        <v>67</v>
      </c>
      <c r="G1170" s="101">
        <v>0.78048780487804881</v>
      </c>
      <c r="H1170" s="101">
        <v>0.8125</v>
      </c>
    </row>
    <row r="1171" spans="1:8" hidden="1">
      <c r="A1171" s="88">
        <v>2016</v>
      </c>
      <c r="B1171" s="84" t="s">
        <v>3387</v>
      </c>
      <c r="C1171" s="83" t="s">
        <v>2490</v>
      </c>
      <c r="D1171" s="84" t="s">
        <v>2497</v>
      </c>
      <c r="E1171" s="84" t="s">
        <v>1916</v>
      </c>
      <c r="F1171" s="84" t="s">
        <v>68</v>
      </c>
      <c r="G1171" s="101">
        <v>0.79411764705882348</v>
      </c>
      <c r="H1171" s="101">
        <v>0.96296296296296291</v>
      </c>
    </row>
    <row r="1172" spans="1:8" hidden="1">
      <c r="A1172" s="88">
        <v>2016</v>
      </c>
      <c r="B1172" s="84" t="s">
        <v>3387</v>
      </c>
      <c r="C1172" s="83" t="s">
        <v>2490</v>
      </c>
      <c r="D1172" s="84" t="s">
        <v>2499</v>
      </c>
      <c r="E1172" s="84" t="s">
        <v>234</v>
      </c>
      <c r="F1172" s="84" t="s">
        <v>1924</v>
      </c>
      <c r="G1172" s="101">
        <v>0.62580645161290327</v>
      </c>
      <c r="H1172" s="101">
        <v>0.62886597938144329</v>
      </c>
    </row>
    <row r="1173" spans="1:8" hidden="1">
      <c r="A1173" s="88">
        <v>2016</v>
      </c>
      <c r="B1173" s="84" t="s">
        <v>3387</v>
      </c>
      <c r="C1173" s="83" t="s">
        <v>2490</v>
      </c>
      <c r="D1173" s="84" t="s">
        <v>2499</v>
      </c>
      <c r="E1173" s="84" t="s">
        <v>234</v>
      </c>
      <c r="F1173" s="84" t="s">
        <v>1943</v>
      </c>
      <c r="G1173" s="101">
        <v>0.44915254237288138</v>
      </c>
      <c r="H1173" s="101">
        <v>0.67924528301886788</v>
      </c>
    </row>
    <row r="1174" spans="1:8" hidden="1">
      <c r="A1174" s="88">
        <v>2016</v>
      </c>
      <c r="B1174" s="84" t="s">
        <v>3387</v>
      </c>
      <c r="C1174" s="83" t="s">
        <v>2490</v>
      </c>
      <c r="D1174" s="84" t="s">
        <v>2499</v>
      </c>
      <c r="E1174" s="84" t="s">
        <v>1916</v>
      </c>
      <c r="F1174" s="84" t="s">
        <v>74</v>
      </c>
      <c r="G1174" s="101">
        <v>0.6029411764705882</v>
      </c>
      <c r="H1174" s="101">
        <v>0.87804878048780488</v>
      </c>
    </row>
    <row r="1175" spans="1:8" hidden="1">
      <c r="A1175" s="88">
        <v>2016</v>
      </c>
      <c r="B1175" s="84" t="s">
        <v>3387</v>
      </c>
      <c r="C1175" s="83" t="s">
        <v>2490</v>
      </c>
      <c r="D1175" s="84" t="s">
        <v>2499</v>
      </c>
      <c r="E1175" s="84" t="s">
        <v>1916</v>
      </c>
      <c r="F1175" s="84" t="s">
        <v>75</v>
      </c>
      <c r="G1175" s="101">
        <v>1</v>
      </c>
      <c r="H1175" s="101">
        <v>0.90909090909090906</v>
      </c>
    </row>
    <row r="1176" spans="1:8" hidden="1">
      <c r="A1176" s="88">
        <v>2016</v>
      </c>
      <c r="B1176" s="84" t="s">
        <v>3387</v>
      </c>
      <c r="C1176" s="83" t="s">
        <v>2490</v>
      </c>
      <c r="D1176" s="84" t="s">
        <v>2499</v>
      </c>
      <c r="E1176" s="84" t="s">
        <v>1916</v>
      </c>
      <c r="F1176" s="84" t="s">
        <v>76</v>
      </c>
      <c r="G1176" s="101">
        <v>0.8571428571428571</v>
      </c>
      <c r="H1176" s="101">
        <v>0.79166666666666663</v>
      </c>
    </row>
    <row r="1177" spans="1:8" hidden="1">
      <c r="A1177" s="88">
        <v>2016</v>
      </c>
      <c r="B1177" s="84" t="s">
        <v>3387</v>
      </c>
      <c r="C1177" s="83" t="s">
        <v>2490</v>
      </c>
      <c r="D1177" s="84" t="s">
        <v>2499</v>
      </c>
      <c r="E1177" s="84" t="s">
        <v>1916</v>
      </c>
      <c r="F1177" s="84" t="s">
        <v>77</v>
      </c>
      <c r="G1177" s="101">
        <v>0.87179487179487181</v>
      </c>
      <c r="H1177" s="101">
        <v>0.67647058823529416</v>
      </c>
    </row>
    <row r="1178" spans="1:8" hidden="1">
      <c r="A1178" s="88">
        <v>2016</v>
      </c>
      <c r="B1178" s="84" t="s">
        <v>3387</v>
      </c>
      <c r="C1178" s="83" t="s">
        <v>2490</v>
      </c>
      <c r="D1178" s="84" t="s">
        <v>2499</v>
      </c>
      <c r="E1178" s="84" t="s">
        <v>1916</v>
      </c>
      <c r="F1178" s="84" t="s">
        <v>79</v>
      </c>
      <c r="G1178" s="101">
        <v>1</v>
      </c>
      <c r="H1178" s="101">
        <v>0.33333333333333331</v>
      </c>
    </row>
    <row r="1179" spans="1:8" hidden="1">
      <c r="A1179" s="88">
        <v>2016</v>
      </c>
      <c r="B1179" s="84" t="s">
        <v>3387</v>
      </c>
      <c r="C1179" s="83" t="s">
        <v>2490</v>
      </c>
      <c r="D1179" s="84" t="s">
        <v>2499</v>
      </c>
      <c r="E1179" s="84" t="s">
        <v>1916</v>
      </c>
      <c r="F1179" s="84" t="s">
        <v>80</v>
      </c>
      <c r="G1179" s="101">
        <v>0.625</v>
      </c>
      <c r="H1179" s="101">
        <v>0.76</v>
      </c>
    </row>
    <row r="1180" spans="1:8" hidden="1">
      <c r="A1180" s="88">
        <v>2016</v>
      </c>
      <c r="B1180" s="84" t="s">
        <v>3387</v>
      </c>
      <c r="C1180" s="83" t="s">
        <v>2490</v>
      </c>
      <c r="D1180" s="84" t="s">
        <v>2499</v>
      </c>
      <c r="E1180" s="84" t="s">
        <v>1916</v>
      </c>
      <c r="F1180" s="84" t="s">
        <v>81</v>
      </c>
      <c r="G1180" s="101">
        <v>0.78947368421052633</v>
      </c>
      <c r="H1180" s="101">
        <v>0.4</v>
      </c>
    </row>
    <row r="1181" spans="1:8" hidden="1">
      <c r="A1181" s="88">
        <v>2016</v>
      </c>
      <c r="B1181" s="84" t="s">
        <v>3387</v>
      </c>
      <c r="C1181" s="83" t="s">
        <v>2490</v>
      </c>
      <c r="D1181" s="84" t="s">
        <v>2499</v>
      </c>
      <c r="E1181" s="84" t="s">
        <v>1916</v>
      </c>
      <c r="F1181" s="84" t="s">
        <v>82</v>
      </c>
      <c r="G1181" s="101">
        <v>0.8</v>
      </c>
      <c r="H1181" s="101">
        <v>0.625</v>
      </c>
    </row>
    <row r="1182" spans="1:8" hidden="1">
      <c r="A1182" s="88">
        <v>2016</v>
      </c>
      <c r="B1182" s="84" t="s">
        <v>3387</v>
      </c>
      <c r="C1182" s="83" t="s">
        <v>2490</v>
      </c>
      <c r="D1182" s="84" t="s">
        <v>3382</v>
      </c>
      <c r="E1182" s="84" t="s">
        <v>234</v>
      </c>
      <c r="F1182" s="84" t="s">
        <v>722</v>
      </c>
      <c r="G1182" s="101">
        <v>0.77464788732394363</v>
      </c>
      <c r="H1182" s="101">
        <v>0.65454545454545454</v>
      </c>
    </row>
    <row r="1183" spans="1:8" hidden="1">
      <c r="A1183" s="88">
        <v>2016</v>
      </c>
      <c r="B1183" s="84" t="s">
        <v>3387</v>
      </c>
      <c r="C1183" s="83" t="s">
        <v>2490</v>
      </c>
      <c r="D1183" s="84" t="s">
        <v>3382</v>
      </c>
      <c r="E1183" s="84" t="s">
        <v>234</v>
      </c>
      <c r="F1183" s="84" t="s">
        <v>1932</v>
      </c>
      <c r="G1183" s="101">
        <v>0.66279069767441856</v>
      </c>
      <c r="H1183" s="101">
        <v>0.64912280701754388</v>
      </c>
    </row>
    <row r="1184" spans="1:8" hidden="1">
      <c r="A1184" s="88">
        <v>2016</v>
      </c>
      <c r="B1184" s="84" t="s">
        <v>3387</v>
      </c>
      <c r="C1184" s="83" t="s">
        <v>2490</v>
      </c>
      <c r="D1184" s="84" t="s">
        <v>3382</v>
      </c>
      <c r="E1184" s="84" t="s">
        <v>234</v>
      </c>
      <c r="F1184" s="84" t="s">
        <v>1935</v>
      </c>
      <c r="G1184" s="101">
        <v>0.95348837209302328</v>
      </c>
      <c r="H1184" s="101">
        <v>0.75609756097560976</v>
      </c>
    </row>
    <row r="1185" spans="1:8" hidden="1">
      <c r="A1185" s="88">
        <v>2016</v>
      </c>
      <c r="B1185" s="84" t="s">
        <v>3387</v>
      </c>
      <c r="C1185" s="83" t="s">
        <v>2490</v>
      </c>
      <c r="D1185" s="84" t="s">
        <v>3382</v>
      </c>
      <c r="E1185" s="84" t="s">
        <v>234</v>
      </c>
      <c r="F1185" s="84" t="s">
        <v>1944</v>
      </c>
      <c r="G1185" s="101">
        <v>0.68181818181818177</v>
      </c>
      <c r="H1185" s="101">
        <v>0.73333333333333328</v>
      </c>
    </row>
    <row r="1186" spans="1:8" hidden="1">
      <c r="A1186" s="88">
        <v>2016</v>
      </c>
      <c r="B1186" s="84" t="s">
        <v>3387</v>
      </c>
      <c r="C1186" s="83" t="s">
        <v>2490</v>
      </c>
      <c r="D1186" s="84" t="s">
        <v>3382</v>
      </c>
      <c r="E1186" s="84" t="s">
        <v>1916</v>
      </c>
      <c r="F1186" s="84" t="s">
        <v>89</v>
      </c>
      <c r="G1186" s="101">
        <v>0.8</v>
      </c>
      <c r="H1186" s="101">
        <v>0.66666666666666663</v>
      </c>
    </row>
    <row r="1187" spans="1:8" hidden="1">
      <c r="A1187" s="88">
        <v>2016</v>
      </c>
      <c r="B1187" s="84" t="s">
        <v>3387</v>
      </c>
      <c r="C1187" s="83" t="s">
        <v>2490</v>
      </c>
      <c r="D1187" s="84" t="s">
        <v>3382</v>
      </c>
      <c r="E1187" s="84" t="s">
        <v>1916</v>
      </c>
      <c r="F1187" s="84" t="s">
        <v>90</v>
      </c>
      <c r="G1187" s="101">
        <v>1</v>
      </c>
      <c r="H1187" s="101">
        <v>0.4</v>
      </c>
    </row>
    <row r="1188" spans="1:8" hidden="1">
      <c r="A1188" s="88">
        <v>2016</v>
      </c>
      <c r="B1188" s="84" t="s">
        <v>3387</v>
      </c>
      <c r="C1188" s="83" t="s">
        <v>2490</v>
      </c>
      <c r="D1188" s="84" t="s">
        <v>3382</v>
      </c>
      <c r="E1188" s="84" t="s">
        <v>1916</v>
      </c>
      <c r="F1188" s="84" t="s">
        <v>91</v>
      </c>
      <c r="G1188" s="101">
        <v>0.91666666666666663</v>
      </c>
      <c r="H1188" s="101">
        <v>0.90909090909090906</v>
      </c>
    </row>
    <row r="1189" spans="1:8" hidden="1">
      <c r="A1189" s="88">
        <v>2016</v>
      </c>
      <c r="B1189" s="84" t="s">
        <v>3387</v>
      </c>
      <c r="C1189" s="83" t="s">
        <v>2490</v>
      </c>
      <c r="D1189" s="84" t="s">
        <v>3383</v>
      </c>
      <c r="E1189" s="84" t="s">
        <v>234</v>
      </c>
      <c r="F1189" s="84" t="s">
        <v>3424</v>
      </c>
      <c r="G1189" s="101">
        <v>0.76470588235294112</v>
      </c>
      <c r="H1189" s="101">
        <v>0.92307692307692313</v>
      </c>
    </row>
    <row r="1190" spans="1:8" hidden="1">
      <c r="A1190" s="88">
        <v>2016</v>
      </c>
      <c r="B1190" s="84" t="s">
        <v>3387</v>
      </c>
      <c r="C1190" s="83" t="s">
        <v>2490</v>
      </c>
      <c r="D1190" s="84" t="s">
        <v>3383</v>
      </c>
      <c r="E1190" s="84" t="s">
        <v>234</v>
      </c>
      <c r="F1190" s="84" t="s">
        <v>1925</v>
      </c>
      <c r="G1190" s="101">
        <v>0.61751152073732718</v>
      </c>
      <c r="H1190" s="101">
        <v>0.67537313432835822</v>
      </c>
    </row>
    <row r="1191" spans="1:8" hidden="1">
      <c r="A1191" s="88">
        <v>2016</v>
      </c>
      <c r="B1191" s="84" t="s">
        <v>3387</v>
      </c>
      <c r="C1191" s="83" t="s">
        <v>2490</v>
      </c>
      <c r="D1191" s="84" t="s">
        <v>3383</v>
      </c>
      <c r="E1191" s="84" t="s">
        <v>234</v>
      </c>
      <c r="F1191" s="84" t="s">
        <v>94</v>
      </c>
      <c r="G1191" s="101">
        <v>0.86274509803921573</v>
      </c>
      <c r="H1191" s="101">
        <v>0.76136363636363635</v>
      </c>
    </row>
    <row r="1192" spans="1:8" hidden="1">
      <c r="A1192" s="88">
        <v>2016</v>
      </c>
      <c r="B1192" s="84" t="s">
        <v>3387</v>
      </c>
      <c r="C1192" s="83" t="s">
        <v>2490</v>
      </c>
      <c r="D1192" s="84" t="s">
        <v>3383</v>
      </c>
      <c r="E1192" s="84" t="s">
        <v>1916</v>
      </c>
      <c r="F1192" s="84" t="s">
        <v>101</v>
      </c>
      <c r="G1192" s="101">
        <v>0.8571428571428571</v>
      </c>
      <c r="H1192" s="101">
        <v>0.94444444444444442</v>
      </c>
    </row>
    <row r="1193" spans="1:8" hidden="1">
      <c r="A1193" s="88">
        <v>2016</v>
      </c>
      <c r="B1193" s="84" t="s">
        <v>3387</v>
      </c>
      <c r="C1193" s="83" t="s">
        <v>2490</v>
      </c>
      <c r="D1193" s="84" t="s">
        <v>3384</v>
      </c>
      <c r="E1193" s="84" t="s">
        <v>1916</v>
      </c>
      <c r="F1193" s="84" t="s">
        <v>104</v>
      </c>
      <c r="G1193" s="101">
        <v>1</v>
      </c>
      <c r="H1193" s="101">
        <v>1</v>
      </c>
    </row>
    <row r="1194" spans="1:8" hidden="1">
      <c r="A1194" s="88">
        <v>2016</v>
      </c>
      <c r="B1194" s="84" t="s">
        <v>3387</v>
      </c>
      <c r="C1194" s="83" t="s">
        <v>2490</v>
      </c>
      <c r="D1194" s="84" t="s">
        <v>3384</v>
      </c>
      <c r="E1194" s="84" t="s">
        <v>1916</v>
      </c>
      <c r="F1194" s="84" t="s">
        <v>103</v>
      </c>
      <c r="G1194" s="101">
        <v>1</v>
      </c>
      <c r="H1194" s="101">
        <v>0.8</v>
      </c>
    </row>
    <row r="1195" spans="1:8" hidden="1">
      <c r="A1195" s="88">
        <v>2016</v>
      </c>
      <c r="B1195" s="84" t="s">
        <v>3387</v>
      </c>
      <c r="C1195" s="83" t="s">
        <v>2490</v>
      </c>
      <c r="D1195" s="84" t="s">
        <v>709</v>
      </c>
      <c r="E1195" s="84" t="s">
        <v>234</v>
      </c>
      <c r="F1195" s="84" t="s">
        <v>106</v>
      </c>
      <c r="G1195" s="101">
        <v>0.71875</v>
      </c>
      <c r="H1195" s="101">
        <v>0.73913043478260865</v>
      </c>
    </row>
    <row r="1196" spans="1:8" hidden="1">
      <c r="A1196" s="88">
        <v>2016</v>
      </c>
      <c r="B1196" s="84" t="s">
        <v>3387</v>
      </c>
      <c r="C1196" s="83" t="s">
        <v>2490</v>
      </c>
      <c r="D1196" s="84" t="s">
        <v>709</v>
      </c>
      <c r="E1196" s="84" t="s">
        <v>1916</v>
      </c>
      <c r="F1196" s="84" t="s">
        <v>107</v>
      </c>
      <c r="G1196" s="101">
        <v>0.68405797101449273</v>
      </c>
      <c r="H1196" s="101">
        <v>0.95338983050847459</v>
      </c>
    </row>
    <row r="1197" spans="1:8" hidden="1">
      <c r="A1197" s="88">
        <v>2016</v>
      </c>
      <c r="B1197" s="84" t="s">
        <v>3387</v>
      </c>
      <c r="C1197" s="83" t="s">
        <v>2490</v>
      </c>
      <c r="D1197" s="84" t="s">
        <v>1931</v>
      </c>
      <c r="E1197" s="84" t="s">
        <v>234</v>
      </c>
      <c r="F1197" s="84" t="s">
        <v>1931</v>
      </c>
      <c r="G1197" s="101">
        <v>0.74757281553398058</v>
      </c>
      <c r="H1197" s="101">
        <v>0.83116883116883122</v>
      </c>
    </row>
    <row r="1198" spans="1:8" hidden="1">
      <c r="A1198" s="88">
        <v>2016</v>
      </c>
      <c r="B1198" s="84" t="s">
        <v>3387</v>
      </c>
      <c r="C1198" s="83" t="s">
        <v>2490</v>
      </c>
      <c r="D1198" s="84" t="s">
        <v>1931</v>
      </c>
      <c r="E1198" s="84" t="s">
        <v>1916</v>
      </c>
      <c r="F1198" s="84" t="s">
        <v>110</v>
      </c>
      <c r="G1198" s="101">
        <v>0.84615384615384615</v>
      </c>
      <c r="H1198" s="101">
        <v>1</v>
      </c>
    </row>
    <row r="1199" spans="1:8" hidden="1">
      <c r="A1199" s="88">
        <v>2016</v>
      </c>
      <c r="B1199" s="84" t="s">
        <v>3387</v>
      </c>
      <c r="C1199" s="83" t="s">
        <v>2490</v>
      </c>
      <c r="D1199" s="84" t="s">
        <v>1931</v>
      </c>
      <c r="E1199" s="84" t="s">
        <v>1916</v>
      </c>
      <c r="F1199" s="84" t="s">
        <v>112</v>
      </c>
      <c r="G1199" s="101">
        <v>0.73684210526315785</v>
      </c>
      <c r="H1199" s="101">
        <v>0.8928571428571429</v>
      </c>
    </row>
    <row r="1200" spans="1:8" hidden="1">
      <c r="A1200" s="88">
        <v>2016</v>
      </c>
      <c r="B1200" s="84" t="s">
        <v>3387</v>
      </c>
      <c r="C1200" s="83" t="s">
        <v>2490</v>
      </c>
      <c r="D1200" s="84" t="s">
        <v>1931</v>
      </c>
      <c r="E1200" s="84" t="s">
        <v>1916</v>
      </c>
      <c r="F1200" s="84" t="s">
        <v>113</v>
      </c>
      <c r="G1200" s="101">
        <v>1</v>
      </c>
      <c r="H1200" s="101">
        <v>0.66666666666666663</v>
      </c>
    </row>
    <row r="1201" spans="1:8" hidden="1">
      <c r="A1201" s="88">
        <v>2016</v>
      </c>
      <c r="B1201" s="84" t="s">
        <v>3387</v>
      </c>
      <c r="C1201" s="83" t="s">
        <v>2490</v>
      </c>
      <c r="D1201" s="84" t="s">
        <v>1989</v>
      </c>
      <c r="E1201" s="84" t="s">
        <v>234</v>
      </c>
      <c r="F1201" s="84" t="s">
        <v>1929</v>
      </c>
      <c r="G1201" s="101">
        <v>0.92105263157894735</v>
      </c>
      <c r="H1201" s="101">
        <v>0.74285714285714288</v>
      </c>
    </row>
    <row r="1202" spans="1:8" hidden="1">
      <c r="A1202" s="88">
        <v>2016</v>
      </c>
      <c r="B1202" s="84" t="s">
        <v>3387</v>
      </c>
      <c r="C1202" s="83" t="s">
        <v>2490</v>
      </c>
      <c r="D1202" s="84" t="s">
        <v>1989</v>
      </c>
      <c r="E1202" s="84" t="s">
        <v>1916</v>
      </c>
      <c r="F1202" s="84" t="s">
        <v>120</v>
      </c>
      <c r="G1202" s="101">
        <v>1</v>
      </c>
      <c r="H1202" s="101">
        <v>1</v>
      </c>
    </row>
    <row r="1203" spans="1:8" hidden="1">
      <c r="A1203" s="88">
        <v>2016</v>
      </c>
      <c r="B1203" s="84" t="s">
        <v>3387</v>
      </c>
      <c r="C1203" s="83" t="s">
        <v>2490</v>
      </c>
      <c r="D1203" s="84" t="s">
        <v>1989</v>
      </c>
      <c r="E1203" s="84" t="s">
        <v>1916</v>
      </c>
      <c r="F1203" s="84" t="s">
        <v>117</v>
      </c>
      <c r="G1203" s="101">
        <v>0.78125</v>
      </c>
      <c r="H1203" s="101">
        <v>0.76</v>
      </c>
    </row>
    <row r="1204" spans="1:8" hidden="1">
      <c r="A1204" s="88">
        <v>2016</v>
      </c>
      <c r="B1204" s="84" t="s">
        <v>3387</v>
      </c>
      <c r="C1204" s="83" t="s">
        <v>2490</v>
      </c>
      <c r="D1204" s="84" t="s">
        <v>1989</v>
      </c>
      <c r="E1204" s="84" t="s">
        <v>1916</v>
      </c>
      <c r="F1204" s="84" t="s">
        <v>118</v>
      </c>
      <c r="G1204" s="101">
        <v>1</v>
      </c>
      <c r="H1204" s="101">
        <v>0.625</v>
      </c>
    </row>
    <row r="1205" spans="1:8" hidden="1">
      <c r="A1205" s="88">
        <v>2016</v>
      </c>
      <c r="B1205" s="84" t="s">
        <v>3387</v>
      </c>
      <c r="C1205" s="83" t="s">
        <v>2490</v>
      </c>
      <c r="D1205" s="84" t="s">
        <v>1989</v>
      </c>
      <c r="E1205" s="84" t="s">
        <v>1916</v>
      </c>
      <c r="F1205" s="84" t="s">
        <v>119</v>
      </c>
      <c r="G1205" s="101">
        <v>0.81818181818181823</v>
      </c>
      <c r="H1205" s="101">
        <v>0.70370370370370372</v>
      </c>
    </row>
    <row r="1206" spans="1:8" hidden="1">
      <c r="A1206" s="88">
        <v>2016</v>
      </c>
      <c r="B1206" s="84" t="s">
        <v>3387</v>
      </c>
      <c r="C1206" s="83" t="s">
        <v>2490</v>
      </c>
      <c r="D1206" s="84" t="s">
        <v>1934</v>
      </c>
      <c r="E1206" s="84" t="s">
        <v>234</v>
      </c>
      <c r="F1206" s="84" t="s">
        <v>1934</v>
      </c>
      <c r="G1206" s="101">
        <v>0.65957446808510634</v>
      </c>
      <c r="H1206" s="101">
        <v>0.74193548387096775</v>
      </c>
    </row>
    <row r="1207" spans="1:8" hidden="1">
      <c r="A1207" s="88">
        <v>2016</v>
      </c>
      <c r="B1207" s="84" t="s">
        <v>3387</v>
      </c>
      <c r="C1207" s="83" t="s">
        <v>2490</v>
      </c>
      <c r="D1207" s="84" t="s">
        <v>1934</v>
      </c>
      <c r="E1207" s="84" t="s">
        <v>234</v>
      </c>
      <c r="F1207" s="84" t="s">
        <v>122</v>
      </c>
      <c r="G1207" s="101">
        <v>1</v>
      </c>
      <c r="H1207" s="101">
        <v>0.66666666666666663</v>
      </c>
    </row>
    <row r="1208" spans="1:8" hidden="1">
      <c r="A1208" s="88">
        <v>2016</v>
      </c>
      <c r="B1208" s="84" t="s">
        <v>3387</v>
      </c>
      <c r="C1208" s="83" t="s">
        <v>2490</v>
      </c>
      <c r="D1208" s="84" t="s">
        <v>1934</v>
      </c>
      <c r="E1208" s="84" t="s">
        <v>1916</v>
      </c>
      <c r="F1208" s="84" t="s">
        <v>125</v>
      </c>
      <c r="G1208" s="101">
        <v>0.25</v>
      </c>
      <c r="H1208" s="101">
        <v>1</v>
      </c>
    </row>
    <row r="1209" spans="1:8" hidden="1">
      <c r="A1209" s="88">
        <v>2016</v>
      </c>
      <c r="B1209" s="84" t="s">
        <v>3387</v>
      </c>
      <c r="C1209" s="83" t="s">
        <v>2490</v>
      </c>
      <c r="D1209" s="84" t="s">
        <v>1934</v>
      </c>
      <c r="E1209" s="84" t="s">
        <v>1916</v>
      </c>
      <c r="F1209" s="84" t="s">
        <v>124</v>
      </c>
      <c r="G1209" s="101">
        <v>0.8571428571428571</v>
      </c>
      <c r="H1209" s="101">
        <v>0.83333333333333337</v>
      </c>
    </row>
    <row r="1210" spans="1:8" hidden="1">
      <c r="A1210" s="88">
        <v>2016</v>
      </c>
      <c r="B1210" s="84" t="s">
        <v>3387</v>
      </c>
      <c r="C1210" s="83" t="s">
        <v>2490</v>
      </c>
      <c r="D1210" s="84" t="s">
        <v>2498</v>
      </c>
      <c r="E1210" s="84" t="s">
        <v>234</v>
      </c>
      <c r="F1210" s="84" t="s">
        <v>1958</v>
      </c>
      <c r="G1210" s="101">
        <v>0.61965811965811968</v>
      </c>
      <c r="H1210" s="101">
        <v>0.43448275862068964</v>
      </c>
    </row>
    <row r="1211" spans="1:8" hidden="1">
      <c r="A1211" s="88">
        <v>2016</v>
      </c>
      <c r="B1211" s="84" t="s">
        <v>3387</v>
      </c>
      <c r="C1211" s="83" t="s">
        <v>2490</v>
      </c>
      <c r="D1211" s="84" t="s">
        <v>2498</v>
      </c>
      <c r="E1211" s="84" t="s">
        <v>234</v>
      </c>
      <c r="F1211" s="84" t="s">
        <v>1936</v>
      </c>
      <c r="G1211" s="101">
        <v>0.79720279720279719</v>
      </c>
      <c r="H1211" s="101">
        <v>0.42982456140350878</v>
      </c>
    </row>
    <row r="1212" spans="1:8" hidden="1">
      <c r="A1212" s="88">
        <v>2016</v>
      </c>
      <c r="B1212" s="84" t="s">
        <v>3387</v>
      </c>
      <c r="C1212" s="83" t="s">
        <v>2490</v>
      </c>
      <c r="D1212" s="84" t="s">
        <v>2498</v>
      </c>
      <c r="E1212" s="84" t="s">
        <v>234</v>
      </c>
      <c r="F1212" s="84" t="s">
        <v>1937</v>
      </c>
      <c r="G1212" s="101">
        <v>0.92473118279569888</v>
      </c>
      <c r="H1212" s="101">
        <v>0.47674418604651164</v>
      </c>
    </row>
    <row r="1213" spans="1:8" hidden="1">
      <c r="A1213" s="88">
        <v>2016</v>
      </c>
      <c r="B1213" s="84" t="s">
        <v>3387</v>
      </c>
      <c r="C1213" s="83" t="s">
        <v>2490</v>
      </c>
      <c r="D1213" s="84" t="s">
        <v>2498</v>
      </c>
      <c r="E1213" s="84" t="s">
        <v>234</v>
      </c>
      <c r="F1213" s="84" t="s">
        <v>1938</v>
      </c>
      <c r="G1213" s="101">
        <v>0.8143564356435643</v>
      </c>
      <c r="H1213" s="101">
        <v>0.48328267477203646</v>
      </c>
    </row>
    <row r="1214" spans="1:8" hidden="1">
      <c r="A1214" s="88">
        <v>2016</v>
      </c>
      <c r="B1214" s="84" t="s">
        <v>3387</v>
      </c>
      <c r="C1214" s="83" t="s">
        <v>2490</v>
      </c>
      <c r="D1214" s="84" t="s">
        <v>2498</v>
      </c>
      <c r="E1214" s="84" t="s">
        <v>1916</v>
      </c>
      <c r="F1214" s="84" t="s">
        <v>144</v>
      </c>
      <c r="G1214" s="101">
        <v>0.78947368421052633</v>
      </c>
      <c r="H1214" s="101">
        <v>0.46666666666666667</v>
      </c>
    </row>
    <row r="1215" spans="1:8" hidden="1">
      <c r="A1215" s="88">
        <v>2016</v>
      </c>
      <c r="B1215" s="84" t="s">
        <v>3387</v>
      </c>
      <c r="C1215" s="83" t="s">
        <v>2490</v>
      </c>
      <c r="D1215" s="84" t="s">
        <v>2498</v>
      </c>
      <c r="E1215" s="84" t="s">
        <v>1916</v>
      </c>
      <c r="F1215" s="84" t="s">
        <v>131</v>
      </c>
      <c r="G1215" s="101">
        <v>0.9464285714285714</v>
      </c>
      <c r="H1215" s="101">
        <v>0.86792452830188682</v>
      </c>
    </row>
    <row r="1216" spans="1:8" hidden="1">
      <c r="A1216" s="88">
        <v>2016</v>
      </c>
      <c r="B1216" s="84" t="s">
        <v>3387</v>
      </c>
      <c r="C1216" s="83" t="s">
        <v>2490</v>
      </c>
      <c r="D1216" s="84" t="s">
        <v>2498</v>
      </c>
      <c r="E1216" s="84" t="s">
        <v>1916</v>
      </c>
      <c r="F1216" s="84" t="s">
        <v>132</v>
      </c>
      <c r="G1216" s="101">
        <v>0.91666666666666663</v>
      </c>
      <c r="H1216" s="101">
        <v>0.81818181818181823</v>
      </c>
    </row>
    <row r="1217" spans="1:8" hidden="1">
      <c r="A1217" s="88">
        <v>2016</v>
      </c>
      <c r="B1217" s="84" t="s">
        <v>3387</v>
      </c>
      <c r="C1217" s="83" t="s">
        <v>2490</v>
      </c>
      <c r="D1217" s="84" t="s">
        <v>2498</v>
      </c>
      <c r="E1217" s="84" t="s">
        <v>1916</v>
      </c>
      <c r="F1217" s="84" t="s">
        <v>133</v>
      </c>
      <c r="G1217" s="101">
        <v>0.51515151515151514</v>
      </c>
      <c r="H1217" s="101">
        <v>0.8529411764705882</v>
      </c>
    </row>
    <row r="1218" spans="1:8" hidden="1">
      <c r="A1218" s="88">
        <v>2016</v>
      </c>
      <c r="B1218" s="84" t="s">
        <v>3387</v>
      </c>
      <c r="C1218" s="83" t="s">
        <v>2490</v>
      </c>
      <c r="D1218" s="84" t="s">
        <v>2498</v>
      </c>
      <c r="E1218" s="84" t="s">
        <v>1916</v>
      </c>
      <c r="F1218" s="84" t="s">
        <v>134</v>
      </c>
      <c r="G1218" s="101">
        <v>0.77272727272727271</v>
      </c>
      <c r="H1218" s="101">
        <v>0.94117647058823528</v>
      </c>
    </row>
    <row r="1219" spans="1:8" hidden="1">
      <c r="A1219" s="88">
        <v>2016</v>
      </c>
      <c r="B1219" s="84" t="s">
        <v>3387</v>
      </c>
      <c r="C1219" s="83" t="s">
        <v>2490</v>
      </c>
      <c r="D1219" s="84" t="s">
        <v>2498</v>
      </c>
      <c r="E1219" s="84" t="s">
        <v>1916</v>
      </c>
      <c r="F1219" s="84" t="s">
        <v>135</v>
      </c>
      <c r="G1219" s="101">
        <v>0.27906976744186046</v>
      </c>
      <c r="H1219" s="101">
        <v>0.95833333333333337</v>
      </c>
    </row>
    <row r="1220" spans="1:8" hidden="1">
      <c r="A1220" s="88">
        <v>2016</v>
      </c>
      <c r="B1220" s="84" t="s">
        <v>3387</v>
      </c>
      <c r="C1220" s="83" t="s">
        <v>2490</v>
      </c>
      <c r="D1220" s="84" t="s">
        <v>2498</v>
      </c>
      <c r="E1220" s="84" t="s">
        <v>1916</v>
      </c>
      <c r="F1220" s="84" t="s">
        <v>136</v>
      </c>
      <c r="G1220" s="101">
        <v>1</v>
      </c>
      <c r="H1220" s="101">
        <v>0.57894736842105265</v>
      </c>
    </row>
    <row r="1221" spans="1:8" hidden="1">
      <c r="A1221" s="88">
        <v>2016</v>
      </c>
      <c r="B1221" s="84" t="s">
        <v>3387</v>
      </c>
      <c r="C1221" s="83" t="s">
        <v>2490</v>
      </c>
      <c r="D1221" s="84" t="s">
        <v>2498</v>
      </c>
      <c r="E1221" s="84" t="s">
        <v>1916</v>
      </c>
      <c r="F1221" s="84" t="s">
        <v>137</v>
      </c>
      <c r="G1221" s="101">
        <v>0.65789473684210531</v>
      </c>
      <c r="H1221" s="101">
        <v>0.8</v>
      </c>
    </row>
    <row r="1222" spans="1:8" hidden="1">
      <c r="A1222" s="88">
        <v>2016</v>
      </c>
      <c r="B1222" s="84" t="s">
        <v>3387</v>
      </c>
      <c r="C1222" s="83" t="s">
        <v>2490</v>
      </c>
      <c r="D1222" s="84" t="s">
        <v>2498</v>
      </c>
      <c r="E1222" s="84" t="s">
        <v>1916</v>
      </c>
      <c r="F1222" s="84" t="s">
        <v>138</v>
      </c>
      <c r="G1222" s="101">
        <v>0.76923076923076927</v>
      </c>
      <c r="H1222" s="101">
        <v>0.4</v>
      </c>
    </row>
    <row r="1223" spans="1:8" hidden="1">
      <c r="A1223" s="88">
        <v>2016</v>
      </c>
      <c r="B1223" s="84" t="s">
        <v>3387</v>
      </c>
      <c r="C1223" s="83" t="s">
        <v>2490</v>
      </c>
      <c r="D1223" s="84" t="s">
        <v>2498</v>
      </c>
      <c r="E1223" s="84" t="s">
        <v>1916</v>
      </c>
      <c r="F1223" s="84" t="s">
        <v>139</v>
      </c>
      <c r="G1223" s="101">
        <v>0.88888888888888884</v>
      </c>
      <c r="H1223" s="101">
        <v>0.75</v>
      </c>
    </row>
    <row r="1224" spans="1:8" hidden="1">
      <c r="A1224" s="88">
        <v>2016</v>
      </c>
      <c r="B1224" s="84" t="s">
        <v>3387</v>
      </c>
      <c r="C1224" s="83" t="s">
        <v>2490</v>
      </c>
      <c r="D1224" s="84" t="s">
        <v>2498</v>
      </c>
      <c r="E1224" s="84" t="s">
        <v>1916</v>
      </c>
      <c r="F1224" s="84" t="s">
        <v>140</v>
      </c>
      <c r="G1224" s="101">
        <v>0.73170731707317072</v>
      </c>
      <c r="H1224" s="101">
        <v>0.73333333333333328</v>
      </c>
    </row>
    <row r="1225" spans="1:8" hidden="1">
      <c r="A1225" s="88">
        <v>2016</v>
      </c>
      <c r="B1225" s="84" t="s">
        <v>3387</v>
      </c>
      <c r="C1225" s="83" t="s">
        <v>2490</v>
      </c>
      <c r="D1225" s="84" t="s">
        <v>2498</v>
      </c>
      <c r="E1225" s="84" t="s">
        <v>1916</v>
      </c>
      <c r="F1225" s="84" t="s">
        <v>141</v>
      </c>
      <c r="G1225" s="101">
        <v>0.68421052631578949</v>
      </c>
      <c r="H1225" s="101">
        <v>0.84615384615384615</v>
      </c>
    </row>
    <row r="1226" spans="1:8" hidden="1">
      <c r="A1226" s="88">
        <v>2016</v>
      </c>
      <c r="B1226" s="84" t="s">
        <v>3387</v>
      </c>
      <c r="C1226" s="83" t="s">
        <v>2490</v>
      </c>
      <c r="D1226" s="84" t="s">
        <v>2498</v>
      </c>
      <c r="E1226" s="84" t="s">
        <v>1916</v>
      </c>
      <c r="F1226" s="84" t="s">
        <v>142</v>
      </c>
      <c r="G1226" s="101">
        <v>0.91304347826086951</v>
      </c>
      <c r="H1226" s="101">
        <v>0.52380952380952384</v>
      </c>
    </row>
    <row r="1227" spans="1:8" hidden="1">
      <c r="A1227" s="88">
        <v>2016</v>
      </c>
      <c r="B1227" s="84" t="s">
        <v>3387</v>
      </c>
      <c r="C1227" s="83" t="s">
        <v>2490</v>
      </c>
      <c r="D1227" s="84" t="s">
        <v>2498</v>
      </c>
      <c r="E1227" s="84" t="s">
        <v>1916</v>
      </c>
      <c r="F1227" s="84" t="s">
        <v>143</v>
      </c>
      <c r="G1227" s="101">
        <v>0.92</v>
      </c>
      <c r="H1227" s="101">
        <v>0.69565217391304346</v>
      </c>
    </row>
    <row r="1228" spans="1:8" hidden="1">
      <c r="A1228" s="88">
        <v>2016</v>
      </c>
      <c r="B1228" s="84" t="s">
        <v>3387</v>
      </c>
      <c r="C1228" s="83" t="s">
        <v>2490</v>
      </c>
      <c r="D1228" s="84" t="s">
        <v>1948</v>
      </c>
      <c r="E1228" s="84" t="s">
        <v>234</v>
      </c>
      <c r="F1228" s="84" t="s">
        <v>1948</v>
      </c>
      <c r="G1228" s="101">
        <v>0.14191419141914191</v>
      </c>
      <c r="H1228" s="101">
        <v>0.70542635658914732</v>
      </c>
    </row>
    <row r="1229" spans="1:8" hidden="1">
      <c r="A1229" s="88">
        <v>2016</v>
      </c>
      <c r="B1229" s="84" t="s">
        <v>3387</v>
      </c>
      <c r="C1229" s="83" t="s">
        <v>2490</v>
      </c>
      <c r="D1229" s="84" t="s">
        <v>1948</v>
      </c>
      <c r="E1229" s="84" t="s">
        <v>1916</v>
      </c>
      <c r="F1229" s="84" t="s">
        <v>148</v>
      </c>
      <c r="G1229" s="101">
        <v>0.125</v>
      </c>
      <c r="H1229" s="101">
        <v>0</v>
      </c>
    </row>
    <row r="1230" spans="1:8" hidden="1">
      <c r="A1230" s="88">
        <v>2016</v>
      </c>
      <c r="B1230" s="84" t="s">
        <v>3387</v>
      </c>
      <c r="C1230" s="83" t="s">
        <v>2490</v>
      </c>
      <c r="D1230" s="84" t="s">
        <v>1948</v>
      </c>
      <c r="E1230" s="84" t="s">
        <v>1916</v>
      </c>
      <c r="F1230" s="84" t="s">
        <v>149</v>
      </c>
      <c r="G1230" s="101">
        <v>0.33333333333333331</v>
      </c>
      <c r="H1230" s="101">
        <v>1</v>
      </c>
    </row>
    <row r="1231" spans="1:8" hidden="1">
      <c r="A1231" s="88">
        <v>2016</v>
      </c>
      <c r="B1231" s="84" t="s">
        <v>3387</v>
      </c>
      <c r="C1231" s="83" t="s">
        <v>2490</v>
      </c>
      <c r="D1231" s="84" t="s">
        <v>1948</v>
      </c>
      <c r="E1231" s="84" t="s">
        <v>1916</v>
      </c>
      <c r="F1231" s="84" t="s">
        <v>150</v>
      </c>
      <c r="G1231" s="101">
        <v>0.11049723756906077</v>
      </c>
      <c r="H1231" s="101">
        <v>0.9</v>
      </c>
    </row>
    <row r="1232" spans="1:8" hidden="1">
      <c r="A1232" s="88">
        <v>2016</v>
      </c>
      <c r="B1232" s="84" t="s">
        <v>3387</v>
      </c>
      <c r="C1232" s="83" t="s">
        <v>2490</v>
      </c>
      <c r="D1232" s="84" t="s">
        <v>1948</v>
      </c>
      <c r="E1232" s="84" t="s">
        <v>1916</v>
      </c>
      <c r="F1232" s="84" t="s">
        <v>154</v>
      </c>
      <c r="G1232" s="101">
        <v>1</v>
      </c>
      <c r="H1232" s="101">
        <v>1</v>
      </c>
    </row>
    <row r="1233" spans="1:8" hidden="1">
      <c r="A1233" s="88">
        <v>2016</v>
      </c>
      <c r="B1233" s="84" t="s">
        <v>3387</v>
      </c>
      <c r="C1233" s="83" t="s">
        <v>2490</v>
      </c>
      <c r="D1233" s="84" t="s">
        <v>1948</v>
      </c>
      <c r="E1233" s="84" t="s">
        <v>1916</v>
      </c>
      <c r="F1233" s="84" t="s">
        <v>155</v>
      </c>
      <c r="G1233" s="101">
        <v>0.4</v>
      </c>
      <c r="H1233" s="101">
        <v>1</v>
      </c>
    </row>
    <row r="1234" spans="1:8" hidden="1">
      <c r="A1234" s="88">
        <v>2016</v>
      </c>
      <c r="B1234" s="84" t="s">
        <v>3387</v>
      </c>
      <c r="C1234" s="83" t="s">
        <v>2490</v>
      </c>
      <c r="D1234" s="84" t="s">
        <v>1948</v>
      </c>
      <c r="E1234" s="84" t="s">
        <v>1916</v>
      </c>
      <c r="F1234" s="84" t="s">
        <v>156</v>
      </c>
      <c r="G1234" s="101">
        <v>0.11764705882352941</v>
      </c>
      <c r="H1234" s="101">
        <v>0.5</v>
      </c>
    </row>
    <row r="1235" spans="1:8" hidden="1">
      <c r="A1235" s="88">
        <v>2016</v>
      </c>
      <c r="B1235" s="84" t="s">
        <v>3387</v>
      </c>
      <c r="C1235" s="83" t="s">
        <v>2490</v>
      </c>
      <c r="D1235" s="84" t="s">
        <v>1948</v>
      </c>
      <c r="E1235" s="84" t="s">
        <v>1916</v>
      </c>
      <c r="F1235" s="84" t="s">
        <v>157</v>
      </c>
      <c r="G1235" s="101">
        <v>0.22222222222222221</v>
      </c>
      <c r="H1235" s="101">
        <v>0.75</v>
      </c>
    </row>
    <row r="1236" spans="1:8" hidden="1">
      <c r="A1236" s="88">
        <v>2016</v>
      </c>
      <c r="B1236" s="84" t="s">
        <v>3387</v>
      </c>
      <c r="C1236" s="83" t="s">
        <v>2490</v>
      </c>
      <c r="D1236" s="84" t="s">
        <v>1948</v>
      </c>
      <c r="E1236" s="84" t="s">
        <v>1916</v>
      </c>
      <c r="F1236" s="84" t="s">
        <v>158</v>
      </c>
      <c r="G1236" s="101">
        <v>0.14705882352941177</v>
      </c>
      <c r="H1236" s="101">
        <v>0.8</v>
      </c>
    </row>
    <row r="1237" spans="1:8" hidden="1">
      <c r="A1237" s="88">
        <v>2016</v>
      </c>
      <c r="B1237" s="84" t="s">
        <v>3387</v>
      </c>
      <c r="C1237" s="83" t="s">
        <v>2490</v>
      </c>
      <c r="D1237" s="84" t="s">
        <v>1948</v>
      </c>
      <c r="E1237" s="84" t="s">
        <v>1916</v>
      </c>
      <c r="F1237" s="84" t="s">
        <v>161</v>
      </c>
      <c r="G1237" s="101">
        <v>0.18181818181818182</v>
      </c>
      <c r="H1237" s="101">
        <v>0.75</v>
      </c>
    </row>
    <row r="1238" spans="1:8" hidden="1">
      <c r="A1238" s="88">
        <v>2016</v>
      </c>
      <c r="B1238" s="84" t="s">
        <v>3387</v>
      </c>
      <c r="C1238" s="83" t="s">
        <v>2490</v>
      </c>
      <c r="D1238" s="84" t="s">
        <v>1948</v>
      </c>
      <c r="E1238" s="84" t="s">
        <v>1916</v>
      </c>
      <c r="F1238" s="84" t="s">
        <v>162</v>
      </c>
      <c r="G1238" s="101">
        <v>0.4</v>
      </c>
      <c r="H1238" s="101">
        <v>0.75</v>
      </c>
    </row>
    <row r="1239" spans="1:8" hidden="1">
      <c r="A1239" s="88">
        <v>2016</v>
      </c>
      <c r="B1239" s="84" t="s">
        <v>3387</v>
      </c>
      <c r="C1239" s="83" t="s">
        <v>2490</v>
      </c>
      <c r="D1239" s="84" t="s">
        <v>1948</v>
      </c>
      <c r="E1239" s="84" t="s">
        <v>1916</v>
      </c>
      <c r="F1239" s="84" t="s">
        <v>163</v>
      </c>
      <c r="G1239" s="101">
        <v>5.2356020942408377E-2</v>
      </c>
      <c r="H1239" s="101">
        <v>0.8</v>
      </c>
    </row>
    <row r="1240" spans="1:8" hidden="1">
      <c r="A1240" s="88">
        <v>2016</v>
      </c>
      <c r="B1240" s="84" t="s">
        <v>3387</v>
      </c>
      <c r="C1240" s="83" t="s">
        <v>2490</v>
      </c>
      <c r="D1240" s="84" t="s">
        <v>1948</v>
      </c>
      <c r="E1240" s="84" t="s">
        <v>1916</v>
      </c>
      <c r="F1240" s="84" t="s">
        <v>164</v>
      </c>
      <c r="G1240" s="101">
        <v>1</v>
      </c>
      <c r="H1240" s="101">
        <v>0.5</v>
      </c>
    </row>
    <row r="1241" spans="1:8" hidden="1">
      <c r="A1241" s="88">
        <v>2016</v>
      </c>
      <c r="B1241" s="84" t="s">
        <v>3387</v>
      </c>
      <c r="C1241" s="83" t="s">
        <v>2490</v>
      </c>
      <c r="D1241" s="84" t="s">
        <v>1948</v>
      </c>
      <c r="E1241" s="84" t="s">
        <v>1916</v>
      </c>
      <c r="F1241" s="84" t="s">
        <v>166</v>
      </c>
      <c r="G1241" s="101">
        <v>3.3333333333333333E-2</v>
      </c>
      <c r="H1241" s="101">
        <v>1</v>
      </c>
    </row>
    <row r="1242" spans="1:8" hidden="1">
      <c r="A1242" s="88">
        <v>2016</v>
      </c>
      <c r="B1242" s="84" t="s">
        <v>3387</v>
      </c>
      <c r="C1242" s="83" t="s">
        <v>2490</v>
      </c>
      <c r="D1242" s="84" t="s">
        <v>1948</v>
      </c>
      <c r="E1242" s="84" t="s">
        <v>1916</v>
      </c>
      <c r="F1242" s="84" t="s">
        <v>168</v>
      </c>
      <c r="G1242" s="101">
        <v>5.2631578947368418E-2</v>
      </c>
      <c r="H1242" s="101">
        <v>1</v>
      </c>
    </row>
    <row r="1243" spans="1:8" hidden="1">
      <c r="A1243" s="88">
        <v>2016</v>
      </c>
      <c r="B1243" s="84" t="s">
        <v>3387</v>
      </c>
      <c r="C1243" s="83" t="s">
        <v>2490</v>
      </c>
      <c r="D1243" s="84" t="s">
        <v>1948</v>
      </c>
      <c r="E1243" s="84" t="s">
        <v>1916</v>
      </c>
      <c r="F1243" s="84" t="s">
        <v>172</v>
      </c>
      <c r="G1243" s="101">
        <v>0.5</v>
      </c>
      <c r="H1243" s="101">
        <v>1</v>
      </c>
    </row>
    <row r="1244" spans="1:8" hidden="1">
      <c r="A1244" s="88">
        <v>2016</v>
      </c>
      <c r="B1244" s="84" t="s">
        <v>3387</v>
      </c>
      <c r="C1244" s="83" t="s">
        <v>2490</v>
      </c>
      <c r="D1244" s="84" t="s">
        <v>1948</v>
      </c>
      <c r="E1244" s="84" t="s">
        <v>1916</v>
      </c>
      <c r="F1244" s="84" t="s">
        <v>173</v>
      </c>
      <c r="G1244" s="101">
        <v>9.0322580645161285E-2</v>
      </c>
      <c r="H1244" s="101">
        <v>0.9285714285714286</v>
      </c>
    </row>
    <row r="1245" spans="1:8" hidden="1">
      <c r="A1245" s="88">
        <v>2016</v>
      </c>
      <c r="B1245" s="84" t="s">
        <v>3387</v>
      </c>
      <c r="C1245" s="83" t="s">
        <v>2490</v>
      </c>
      <c r="D1245" s="84" t="s">
        <v>1948</v>
      </c>
      <c r="E1245" s="84" t="s">
        <v>1916</v>
      </c>
      <c r="F1245" s="84" t="s">
        <v>174</v>
      </c>
      <c r="G1245" s="101">
        <v>1</v>
      </c>
      <c r="H1245" s="101">
        <v>1</v>
      </c>
    </row>
    <row r="1246" spans="1:8" hidden="1">
      <c r="A1246" s="88">
        <v>2016</v>
      </c>
      <c r="B1246" s="84" t="s">
        <v>3387</v>
      </c>
      <c r="C1246" s="83" t="s">
        <v>2490</v>
      </c>
      <c r="D1246" s="84" t="s">
        <v>1948</v>
      </c>
      <c r="E1246" s="84" t="s">
        <v>1916</v>
      </c>
      <c r="F1246" s="84" t="s">
        <v>176</v>
      </c>
      <c r="G1246" s="101">
        <v>0.20689655172413793</v>
      </c>
      <c r="H1246" s="101">
        <v>1</v>
      </c>
    </row>
    <row r="1247" spans="1:8" hidden="1">
      <c r="A1247" s="88">
        <v>2016</v>
      </c>
      <c r="B1247" s="84" t="s">
        <v>3387</v>
      </c>
      <c r="C1247" s="83" t="s">
        <v>2490</v>
      </c>
      <c r="D1247" s="84" t="s">
        <v>1948</v>
      </c>
      <c r="E1247" s="84" t="s">
        <v>1916</v>
      </c>
      <c r="F1247" s="84" t="s">
        <v>177</v>
      </c>
      <c r="G1247" s="101">
        <v>0.5</v>
      </c>
      <c r="H1247" s="101">
        <v>1</v>
      </c>
    </row>
    <row r="1248" spans="1:8" hidden="1">
      <c r="A1248" s="88">
        <v>2016</v>
      </c>
      <c r="B1248" s="84" t="s">
        <v>3387</v>
      </c>
      <c r="C1248" s="83" t="s">
        <v>2490</v>
      </c>
      <c r="D1248" s="84" t="s">
        <v>1949</v>
      </c>
      <c r="E1248" s="84" t="s">
        <v>234</v>
      </c>
      <c r="F1248" s="84" t="s">
        <v>1949</v>
      </c>
      <c r="G1248" s="101">
        <v>0.64864864864864868</v>
      </c>
      <c r="H1248" s="101">
        <v>0.6875</v>
      </c>
    </row>
    <row r="1249" spans="1:8" hidden="1">
      <c r="A1249" s="88">
        <v>2016</v>
      </c>
      <c r="B1249" s="84" t="s">
        <v>3387</v>
      </c>
      <c r="C1249" s="83" t="s">
        <v>2490</v>
      </c>
      <c r="D1249" s="84" t="s">
        <v>730</v>
      </c>
      <c r="E1249" s="84" t="s">
        <v>234</v>
      </c>
      <c r="F1249" s="84" t="s">
        <v>730</v>
      </c>
      <c r="G1249" s="101">
        <v>0.51776649746192893</v>
      </c>
      <c r="H1249" s="101">
        <v>0.67647058823529416</v>
      </c>
    </row>
    <row r="1250" spans="1:8" hidden="1">
      <c r="A1250" s="88">
        <v>2016</v>
      </c>
      <c r="B1250" s="84" t="s">
        <v>3387</v>
      </c>
      <c r="C1250" s="83" t="s">
        <v>2490</v>
      </c>
      <c r="D1250" s="84" t="s">
        <v>730</v>
      </c>
      <c r="E1250" s="84" t="s">
        <v>1916</v>
      </c>
      <c r="F1250" s="84" t="s">
        <v>193</v>
      </c>
      <c r="G1250" s="101">
        <v>0.79487179487179482</v>
      </c>
      <c r="H1250" s="101">
        <v>0.77419354838709675</v>
      </c>
    </row>
    <row r="1251" spans="1:8" hidden="1">
      <c r="A1251" s="88">
        <v>2016</v>
      </c>
      <c r="B1251" s="84" t="s">
        <v>3387</v>
      </c>
      <c r="C1251" s="83" t="s">
        <v>2490</v>
      </c>
      <c r="D1251" s="84" t="s">
        <v>1945</v>
      </c>
      <c r="E1251" s="84" t="s">
        <v>234</v>
      </c>
      <c r="F1251" s="84" t="s">
        <v>1945</v>
      </c>
      <c r="G1251" s="101">
        <v>0.76923076923076927</v>
      </c>
      <c r="H1251" s="101">
        <v>0.8</v>
      </c>
    </row>
    <row r="1252" spans="1:8" hidden="1">
      <c r="A1252" s="88">
        <v>2016</v>
      </c>
      <c r="B1252" s="84" t="s">
        <v>3387</v>
      </c>
      <c r="C1252" s="83" t="s">
        <v>2490</v>
      </c>
      <c r="D1252" s="84" t="s">
        <v>1945</v>
      </c>
      <c r="E1252" s="84" t="s">
        <v>234</v>
      </c>
      <c r="F1252" s="84" t="s">
        <v>1184</v>
      </c>
      <c r="G1252" s="101">
        <v>0.967741935483871</v>
      </c>
      <c r="H1252" s="101">
        <v>0.8666666666666667</v>
      </c>
    </row>
    <row r="1253" spans="1:8" hidden="1">
      <c r="A1253" s="88">
        <v>2016</v>
      </c>
      <c r="B1253" s="84" t="s">
        <v>3387</v>
      </c>
      <c r="C1253" s="83" t="s">
        <v>2490</v>
      </c>
      <c r="D1253" s="84" t="s">
        <v>1945</v>
      </c>
      <c r="E1253" s="84" t="s">
        <v>234</v>
      </c>
      <c r="F1253" s="84" t="s">
        <v>196</v>
      </c>
      <c r="G1253" s="101">
        <v>0.9375</v>
      </c>
      <c r="H1253" s="101">
        <v>0.8666666666666667</v>
      </c>
    </row>
    <row r="1254" spans="1:8" hidden="1">
      <c r="A1254" s="88">
        <v>2016</v>
      </c>
      <c r="B1254" s="84" t="s">
        <v>3387</v>
      </c>
      <c r="C1254" s="83" t="s">
        <v>2490</v>
      </c>
      <c r="D1254" s="84" t="s">
        <v>1945</v>
      </c>
      <c r="E1254" s="84" t="s">
        <v>1916</v>
      </c>
      <c r="F1254" s="84" t="s">
        <v>199</v>
      </c>
      <c r="G1254" s="101">
        <v>1</v>
      </c>
      <c r="H1254" s="101">
        <v>1</v>
      </c>
    </row>
    <row r="1255" spans="1:8" hidden="1">
      <c r="A1255" s="88">
        <v>2016</v>
      </c>
      <c r="B1255" s="84" t="s">
        <v>3387</v>
      </c>
      <c r="C1255" s="83" t="s">
        <v>2490</v>
      </c>
      <c r="D1255" s="84" t="s">
        <v>1945</v>
      </c>
      <c r="E1255" s="84" t="s">
        <v>1916</v>
      </c>
      <c r="F1255" s="84" t="s">
        <v>198</v>
      </c>
      <c r="G1255" s="101">
        <v>1</v>
      </c>
      <c r="H1255" s="101">
        <v>1</v>
      </c>
    </row>
    <row r="1256" spans="1:8" hidden="1">
      <c r="A1256" s="88">
        <v>2016</v>
      </c>
      <c r="B1256" s="84" t="s">
        <v>3387</v>
      </c>
      <c r="C1256" s="83" t="s">
        <v>2490</v>
      </c>
      <c r="D1256" s="84" t="s">
        <v>200</v>
      </c>
      <c r="E1256" s="84" t="s">
        <v>1916</v>
      </c>
      <c r="F1256" s="84" t="s">
        <v>202</v>
      </c>
      <c r="G1256" s="101">
        <v>1</v>
      </c>
      <c r="H1256" s="101">
        <v>0.9</v>
      </c>
    </row>
    <row r="1257" spans="1:8">
      <c r="A1257" s="88">
        <v>2016</v>
      </c>
      <c r="B1257" s="100" t="s">
        <v>3386</v>
      </c>
      <c r="C1257" s="87" t="s">
        <v>644</v>
      </c>
      <c r="D1257" s="84" t="s">
        <v>3385</v>
      </c>
      <c r="E1257" s="84" t="s">
        <v>234</v>
      </c>
      <c r="F1257" s="84" t="s">
        <v>1948</v>
      </c>
      <c r="G1257" s="101">
        <v>0.25138121546961328</v>
      </c>
      <c r="H1257" s="101">
        <v>0.82417582417582413</v>
      </c>
    </row>
    <row r="1258" spans="1:8">
      <c r="A1258" s="88">
        <v>2016</v>
      </c>
      <c r="B1258" s="100" t="s">
        <v>3386</v>
      </c>
      <c r="C1258" s="87" t="s">
        <v>644</v>
      </c>
      <c r="D1258" s="84" t="s">
        <v>2496</v>
      </c>
      <c r="E1258" s="84" t="s">
        <v>234</v>
      </c>
      <c r="F1258" s="84" t="s">
        <v>1919</v>
      </c>
      <c r="G1258" s="101">
        <v>0.64864864864864868</v>
      </c>
      <c r="H1258" s="101">
        <v>0.86111111111111116</v>
      </c>
    </row>
    <row r="1259" spans="1:8">
      <c r="A1259" s="88">
        <v>2016</v>
      </c>
      <c r="B1259" s="100" t="s">
        <v>3386</v>
      </c>
      <c r="C1259" s="87" t="s">
        <v>644</v>
      </c>
      <c r="D1259" s="84" t="s">
        <v>2496</v>
      </c>
      <c r="E1259" s="84" t="s">
        <v>234</v>
      </c>
      <c r="F1259" s="84" t="s">
        <v>1926</v>
      </c>
      <c r="G1259" s="101">
        <v>0.88095238095238093</v>
      </c>
      <c r="H1259" s="101">
        <v>0.6216216216216216</v>
      </c>
    </row>
    <row r="1260" spans="1:8">
      <c r="A1260" s="88">
        <v>2016</v>
      </c>
      <c r="B1260" s="100" t="s">
        <v>3386</v>
      </c>
      <c r="C1260" s="87" t="s">
        <v>644</v>
      </c>
      <c r="D1260" s="84" t="s">
        <v>2496</v>
      </c>
      <c r="E1260" s="84" t="s">
        <v>234</v>
      </c>
      <c r="F1260" s="84" t="s">
        <v>1930</v>
      </c>
      <c r="G1260" s="101">
        <v>0.74545454545454548</v>
      </c>
      <c r="H1260" s="101">
        <v>0.87804878048780488</v>
      </c>
    </row>
    <row r="1261" spans="1:8">
      <c r="A1261" s="88">
        <v>2016</v>
      </c>
      <c r="B1261" s="100" t="s">
        <v>3386</v>
      </c>
      <c r="C1261" s="87" t="s">
        <v>644</v>
      </c>
      <c r="D1261" s="84" t="s">
        <v>2496</v>
      </c>
      <c r="E1261" s="84" t="s">
        <v>234</v>
      </c>
      <c r="F1261" s="84" t="s">
        <v>1962</v>
      </c>
      <c r="G1261" s="101">
        <v>0.50318471337579618</v>
      </c>
      <c r="H1261" s="101">
        <v>0.79746835443037978</v>
      </c>
    </row>
    <row r="1262" spans="1:8">
      <c r="A1262" s="88">
        <v>2016</v>
      </c>
      <c r="B1262" s="100" t="s">
        <v>3386</v>
      </c>
      <c r="C1262" s="87" t="s">
        <v>644</v>
      </c>
      <c r="D1262" s="84" t="s">
        <v>2691</v>
      </c>
      <c r="E1262" s="84" t="s">
        <v>234</v>
      </c>
      <c r="F1262" s="84" t="s">
        <v>700</v>
      </c>
      <c r="G1262" s="101">
        <v>0.57480314960629919</v>
      </c>
      <c r="H1262" s="101">
        <v>0.83561643835616439</v>
      </c>
    </row>
    <row r="1263" spans="1:8">
      <c r="A1263" s="88">
        <v>2016</v>
      </c>
      <c r="B1263" s="100" t="s">
        <v>3386</v>
      </c>
      <c r="C1263" s="87" t="s">
        <v>644</v>
      </c>
      <c r="D1263" s="84" t="s">
        <v>2691</v>
      </c>
      <c r="E1263" s="84" t="s">
        <v>234</v>
      </c>
      <c r="F1263" s="84" t="s">
        <v>1921</v>
      </c>
      <c r="G1263" s="101">
        <v>0.85185185185185186</v>
      </c>
      <c r="H1263" s="101">
        <v>0.73913043478260865</v>
      </c>
    </row>
    <row r="1264" spans="1:8">
      <c r="A1264" s="88">
        <v>2016</v>
      </c>
      <c r="B1264" s="100" t="s">
        <v>3386</v>
      </c>
      <c r="C1264" s="87" t="s">
        <v>644</v>
      </c>
      <c r="D1264" s="84" t="s">
        <v>2691</v>
      </c>
      <c r="E1264" s="84" t="s">
        <v>234</v>
      </c>
      <c r="F1264" s="84" t="s">
        <v>1924</v>
      </c>
      <c r="G1264" s="101">
        <v>0.88888888888888884</v>
      </c>
      <c r="H1264" s="101">
        <v>0.6875</v>
      </c>
    </row>
    <row r="1265" spans="1:8">
      <c r="A1265" s="88">
        <v>2016</v>
      </c>
      <c r="B1265" s="100" t="s">
        <v>3386</v>
      </c>
      <c r="C1265" s="87" t="s">
        <v>644</v>
      </c>
      <c r="D1265" s="84" t="s">
        <v>2691</v>
      </c>
      <c r="E1265" s="84" t="s">
        <v>234</v>
      </c>
      <c r="F1265" s="84" t="s">
        <v>1956</v>
      </c>
      <c r="G1265" s="101">
        <v>0.88524590163934425</v>
      </c>
      <c r="H1265" s="101">
        <v>0.7407407407407407</v>
      </c>
    </row>
    <row r="1266" spans="1:8">
      <c r="A1266" s="88">
        <v>2016</v>
      </c>
      <c r="B1266" s="100" t="s">
        <v>3386</v>
      </c>
      <c r="C1266" s="87" t="s">
        <v>644</v>
      </c>
      <c r="D1266" s="84" t="s">
        <v>2691</v>
      </c>
      <c r="E1266" s="84" t="s">
        <v>234</v>
      </c>
      <c r="F1266" s="84" t="s">
        <v>1927</v>
      </c>
      <c r="G1266" s="101">
        <v>0.74615384615384617</v>
      </c>
      <c r="H1266" s="101">
        <v>0.78865979381443296</v>
      </c>
    </row>
    <row r="1267" spans="1:8">
      <c r="A1267" s="88">
        <v>2016</v>
      </c>
      <c r="B1267" s="100" t="s">
        <v>3386</v>
      </c>
      <c r="C1267" s="87" t="s">
        <v>644</v>
      </c>
      <c r="D1267" s="84" t="s">
        <v>2691</v>
      </c>
      <c r="E1267" s="84" t="s">
        <v>234</v>
      </c>
      <c r="F1267" s="84" t="s">
        <v>1960</v>
      </c>
      <c r="G1267" s="101">
        <v>0.89583333333333337</v>
      </c>
      <c r="H1267" s="101">
        <v>0.95348837209302328</v>
      </c>
    </row>
    <row r="1268" spans="1:8">
      <c r="A1268" s="88">
        <v>2016</v>
      </c>
      <c r="B1268" s="100" t="s">
        <v>3386</v>
      </c>
      <c r="C1268" s="87" t="s">
        <v>644</v>
      </c>
      <c r="D1268" s="84" t="s">
        <v>2691</v>
      </c>
      <c r="E1268" s="84" t="s">
        <v>234</v>
      </c>
      <c r="F1268" s="84" t="s">
        <v>1934</v>
      </c>
      <c r="G1268" s="101">
        <v>1</v>
      </c>
      <c r="H1268" s="101">
        <v>0.5</v>
      </c>
    </row>
    <row r="1269" spans="1:8">
      <c r="A1269" s="88">
        <v>2016</v>
      </c>
      <c r="B1269" s="100" t="s">
        <v>3386</v>
      </c>
      <c r="C1269" s="87" t="s">
        <v>644</v>
      </c>
      <c r="D1269" s="84" t="s">
        <v>2691</v>
      </c>
      <c r="E1269" s="84" t="s">
        <v>234</v>
      </c>
      <c r="F1269" s="84" t="s">
        <v>730</v>
      </c>
      <c r="G1269" s="101">
        <v>0.60220994475138123</v>
      </c>
      <c r="H1269" s="101">
        <v>0.85321100917431192</v>
      </c>
    </row>
    <row r="1270" spans="1:8">
      <c r="A1270" s="88">
        <v>2016</v>
      </c>
      <c r="B1270" s="100" t="s">
        <v>3386</v>
      </c>
      <c r="C1270" s="87" t="s">
        <v>644</v>
      </c>
      <c r="D1270" s="84" t="s">
        <v>2498</v>
      </c>
      <c r="E1270" s="84" t="s">
        <v>234</v>
      </c>
      <c r="F1270" s="84" t="s">
        <v>1923</v>
      </c>
      <c r="G1270" s="101">
        <v>0.62962962962962965</v>
      </c>
      <c r="H1270" s="101">
        <v>0.41176470588235292</v>
      </c>
    </row>
    <row r="1271" spans="1:8">
      <c r="A1271" s="88">
        <v>2016</v>
      </c>
      <c r="B1271" s="100" t="s">
        <v>3386</v>
      </c>
      <c r="C1271" s="87" t="s">
        <v>644</v>
      </c>
      <c r="D1271" s="84" t="s">
        <v>2498</v>
      </c>
      <c r="E1271" s="84" t="s">
        <v>234</v>
      </c>
      <c r="F1271" s="84" t="s">
        <v>1958</v>
      </c>
      <c r="G1271" s="101">
        <v>0.62611275964391688</v>
      </c>
      <c r="H1271" s="101">
        <v>0.74407582938388628</v>
      </c>
    </row>
    <row r="1272" spans="1:8">
      <c r="A1272" s="88">
        <v>2016</v>
      </c>
      <c r="B1272" s="100" t="s">
        <v>3386</v>
      </c>
      <c r="C1272" s="87" t="s">
        <v>644</v>
      </c>
      <c r="D1272" s="84" t="s">
        <v>2498</v>
      </c>
      <c r="E1272" s="84" t="s">
        <v>234</v>
      </c>
      <c r="F1272" s="84" t="s">
        <v>1936</v>
      </c>
      <c r="G1272" s="101">
        <v>0.66666666666666663</v>
      </c>
      <c r="H1272" s="101">
        <v>0.71153846153846156</v>
      </c>
    </row>
    <row r="1273" spans="1:8">
      <c r="A1273" s="88">
        <v>2016</v>
      </c>
      <c r="B1273" s="100" t="s">
        <v>3386</v>
      </c>
      <c r="C1273" s="87" t="s">
        <v>644</v>
      </c>
      <c r="D1273" s="84" t="s">
        <v>2498</v>
      </c>
      <c r="E1273" s="84" t="s">
        <v>234</v>
      </c>
      <c r="F1273" s="84" t="s">
        <v>1937</v>
      </c>
      <c r="G1273" s="101">
        <v>0.88709677419354838</v>
      </c>
      <c r="H1273" s="101">
        <v>0.66363636363636369</v>
      </c>
    </row>
    <row r="1274" spans="1:8">
      <c r="A1274" s="88">
        <v>2016</v>
      </c>
      <c r="B1274" s="100" t="s">
        <v>3386</v>
      </c>
      <c r="C1274" s="87" t="s">
        <v>644</v>
      </c>
      <c r="D1274" s="84" t="s">
        <v>2498</v>
      </c>
      <c r="E1274" s="84" t="s">
        <v>234</v>
      </c>
      <c r="F1274" s="84" t="s">
        <v>1938</v>
      </c>
      <c r="G1274" s="101">
        <v>0.77173913043478259</v>
      </c>
      <c r="H1274" s="101">
        <v>0.72535211267605637</v>
      </c>
    </row>
    <row r="1275" spans="1:8">
      <c r="A1275" s="88">
        <v>2016</v>
      </c>
      <c r="B1275" s="100" t="s">
        <v>3386</v>
      </c>
      <c r="C1275" s="87" t="s">
        <v>644</v>
      </c>
      <c r="D1275" s="84" t="s">
        <v>2498</v>
      </c>
      <c r="E1275" s="84" t="s">
        <v>234</v>
      </c>
      <c r="F1275" s="84" t="s">
        <v>1959</v>
      </c>
      <c r="G1275" s="101">
        <v>0.83333333333333337</v>
      </c>
      <c r="H1275" s="101">
        <v>0.6</v>
      </c>
    </row>
    <row r="1276" spans="1:8">
      <c r="A1276" s="88">
        <v>2016</v>
      </c>
      <c r="B1276" s="84" t="s">
        <v>3387</v>
      </c>
      <c r="C1276" s="87" t="s">
        <v>644</v>
      </c>
      <c r="D1276" s="84" t="s">
        <v>3385</v>
      </c>
      <c r="E1276" s="84" t="s">
        <v>234</v>
      </c>
      <c r="F1276" s="84" t="s">
        <v>1948</v>
      </c>
      <c r="G1276" s="101">
        <v>0.4297872340425532</v>
      </c>
      <c r="H1276" s="101">
        <v>0.74257425742574257</v>
      </c>
    </row>
    <row r="1277" spans="1:8">
      <c r="A1277" s="88">
        <v>2016</v>
      </c>
      <c r="B1277" s="84" t="s">
        <v>3387</v>
      </c>
      <c r="C1277" s="87" t="s">
        <v>644</v>
      </c>
      <c r="D1277" s="84" t="s">
        <v>2496</v>
      </c>
      <c r="E1277" s="84" t="s">
        <v>234</v>
      </c>
      <c r="F1277" s="84" t="s">
        <v>1919</v>
      </c>
      <c r="G1277" s="101">
        <v>0.70792079207920788</v>
      </c>
      <c r="H1277" s="101">
        <v>0.90209790209790208</v>
      </c>
    </row>
    <row r="1278" spans="1:8">
      <c r="A1278" s="88">
        <v>2016</v>
      </c>
      <c r="B1278" s="84" t="s">
        <v>3387</v>
      </c>
      <c r="C1278" s="87" t="s">
        <v>644</v>
      </c>
      <c r="D1278" s="84" t="s">
        <v>2496</v>
      </c>
      <c r="E1278" s="84" t="s">
        <v>234</v>
      </c>
      <c r="F1278" s="84" t="s">
        <v>1926</v>
      </c>
      <c r="G1278" s="101">
        <v>1</v>
      </c>
      <c r="H1278" s="101">
        <v>0.75</v>
      </c>
    </row>
    <row r="1279" spans="1:8">
      <c r="A1279" s="88">
        <v>2016</v>
      </c>
      <c r="B1279" s="84" t="s">
        <v>3387</v>
      </c>
      <c r="C1279" s="87" t="s">
        <v>644</v>
      </c>
      <c r="D1279" s="84" t="s">
        <v>2496</v>
      </c>
      <c r="E1279" s="84" t="s">
        <v>234</v>
      </c>
      <c r="F1279" s="84" t="s">
        <v>1930</v>
      </c>
      <c r="G1279" s="101">
        <v>0.80392156862745101</v>
      </c>
      <c r="H1279" s="101">
        <v>0.87804878048780488</v>
      </c>
    </row>
    <row r="1280" spans="1:8">
      <c r="A1280" s="88">
        <v>2016</v>
      </c>
      <c r="B1280" s="84" t="s">
        <v>3387</v>
      </c>
      <c r="C1280" s="87" t="s">
        <v>644</v>
      </c>
      <c r="D1280" s="84" t="s">
        <v>2496</v>
      </c>
      <c r="E1280" s="84" t="s">
        <v>234</v>
      </c>
      <c r="F1280" s="84" t="s">
        <v>1962</v>
      </c>
      <c r="G1280" s="101">
        <v>0.65420560747663548</v>
      </c>
      <c r="H1280" s="101">
        <v>0.7857142857142857</v>
      </c>
    </row>
    <row r="1281" spans="1:8">
      <c r="A1281" s="88">
        <v>2016</v>
      </c>
      <c r="B1281" s="84" t="s">
        <v>3387</v>
      </c>
      <c r="C1281" s="87" t="s">
        <v>644</v>
      </c>
      <c r="D1281" s="84" t="s">
        <v>2691</v>
      </c>
      <c r="E1281" s="84" t="s">
        <v>234</v>
      </c>
      <c r="F1281" s="84" t="s">
        <v>700</v>
      </c>
      <c r="G1281" s="101">
        <v>0.76666666666666672</v>
      </c>
      <c r="H1281" s="101">
        <v>0.75362318840579712</v>
      </c>
    </row>
    <row r="1282" spans="1:8">
      <c r="A1282" s="88">
        <v>2016</v>
      </c>
      <c r="B1282" s="84" t="s">
        <v>3387</v>
      </c>
      <c r="C1282" s="87" t="s">
        <v>644</v>
      </c>
      <c r="D1282" s="84" t="s">
        <v>2691</v>
      </c>
      <c r="E1282" s="84" t="s">
        <v>234</v>
      </c>
      <c r="F1282" s="84" t="s">
        <v>1921</v>
      </c>
      <c r="G1282" s="101">
        <v>0.84210526315789469</v>
      </c>
      <c r="H1282" s="101">
        <v>0.96875</v>
      </c>
    </row>
    <row r="1283" spans="1:8">
      <c r="A1283" s="88">
        <v>2016</v>
      </c>
      <c r="B1283" s="84" t="s">
        <v>3387</v>
      </c>
      <c r="C1283" s="87" t="s">
        <v>644</v>
      </c>
      <c r="D1283" s="84" t="s">
        <v>2691</v>
      </c>
      <c r="E1283" s="84" t="s">
        <v>234</v>
      </c>
      <c r="F1283" s="84" t="s">
        <v>1924</v>
      </c>
      <c r="G1283" s="101">
        <v>1</v>
      </c>
      <c r="H1283" s="101">
        <v>0.76315789473684215</v>
      </c>
    </row>
    <row r="1284" spans="1:8">
      <c r="A1284" s="88">
        <v>2016</v>
      </c>
      <c r="B1284" s="84" t="s">
        <v>3387</v>
      </c>
      <c r="C1284" s="87" t="s">
        <v>644</v>
      </c>
      <c r="D1284" s="84" t="s">
        <v>2691</v>
      </c>
      <c r="E1284" s="84" t="s">
        <v>234</v>
      </c>
      <c r="F1284" s="84" t="s">
        <v>1956</v>
      </c>
      <c r="G1284" s="101">
        <v>0.75</v>
      </c>
      <c r="H1284" s="101">
        <v>0.82222222222222219</v>
      </c>
    </row>
    <row r="1285" spans="1:8">
      <c r="A1285" s="88">
        <v>2016</v>
      </c>
      <c r="B1285" s="84" t="s">
        <v>3387</v>
      </c>
      <c r="C1285" s="87" t="s">
        <v>644</v>
      </c>
      <c r="D1285" s="84" t="s">
        <v>2691</v>
      </c>
      <c r="E1285" s="84" t="s">
        <v>234</v>
      </c>
      <c r="F1285" s="84" t="s">
        <v>1927</v>
      </c>
      <c r="G1285" s="101">
        <v>0.81679389312977102</v>
      </c>
      <c r="H1285" s="101">
        <v>0.81308411214953269</v>
      </c>
    </row>
    <row r="1286" spans="1:8">
      <c r="A1286" s="88">
        <v>2016</v>
      </c>
      <c r="B1286" s="84" t="s">
        <v>3387</v>
      </c>
      <c r="C1286" s="87" t="s">
        <v>644</v>
      </c>
      <c r="D1286" s="84" t="s">
        <v>2691</v>
      </c>
      <c r="E1286" s="84" t="s">
        <v>234</v>
      </c>
      <c r="F1286" s="84" t="s">
        <v>1960</v>
      </c>
      <c r="G1286" s="101">
        <v>0.87272727272727268</v>
      </c>
      <c r="H1286" s="101">
        <v>0.85416666666666663</v>
      </c>
    </row>
    <row r="1287" spans="1:8">
      <c r="A1287" s="88">
        <v>2016</v>
      </c>
      <c r="B1287" s="84" t="s">
        <v>3387</v>
      </c>
      <c r="C1287" s="87" t="s">
        <v>644</v>
      </c>
      <c r="D1287" s="84" t="s">
        <v>2691</v>
      </c>
      <c r="E1287" s="84" t="s">
        <v>234</v>
      </c>
      <c r="F1287" s="84" t="s">
        <v>1934</v>
      </c>
      <c r="G1287" s="101">
        <v>1</v>
      </c>
      <c r="H1287" s="101">
        <v>1.0714285714285714</v>
      </c>
    </row>
    <row r="1288" spans="1:8">
      <c r="A1288" s="88">
        <v>2016</v>
      </c>
      <c r="B1288" s="84" t="s">
        <v>3387</v>
      </c>
      <c r="C1288" s="87" t="s">
        <v>644</v>
      </c>
      <c r="D1288" s="84" t="s">
        <v>2691</v>
      </c>
      <c r="E1288" s="84" t="s">
        <v>234</v>
      </c>
      <c r="F1288" s="84" t="s">
        <v>730</v>
      </c>
      <c r="G1288" s="101">
        <v>0.67619047619047623</v>
      </c>
      <c r="H1288" s="101">
        <v>0.90140845070422537</v>
      </c>
    </row>
    <row r="1289" spans="1:8">
      <c r="A1289" s="88">
        <v>2016</v>
      </c>
      <c r="B1289" s="84" t="s">
        <v>3387</v>
      </c>
      <c r="C1289" s="87" t="s">
        <v>644</v>
      </c>
      <c r="D1289" s="84" t="s">
        <v>2498</v>
      </c>
      <c r="E1289" s="84" t="s">
        <v>234</v>
      </c>
      <c r="F1289" s="84" t="s">
        <v>1923</v>
      </c>
      <c r="G1289" s="101">
        <v>0.95</v>
      </c>
      <c r="H1289" s="101">
        <v>0.78947368421052633</v>
      </c>
    </row>
    <row r="1290" spans="1:8">
      <c r="A1290" s="88">
        <v>2016</v>
      </c>
      <c r="B1290" s="84" t="s">
        <v>3387</v>
      </c>
      <c r="C1290" s="87" t="s">
        <v>644</v>
      </c>
      <c r="D1290" s="84" t="s">
        <v>2498</v>
      </c>
      <c r="E1290" s="84" t="s">
        <v>234</v>
      </c>
      <c r="F1290" s="84" t="s">
        <v>1958</v>
      </c>
      <c r="G1290" s="101">
        <v>0.93670886075949367</v>
      </c>
      <c r="H1290" s="101">
        <v>0.86486486486486491</v>
      </c>
    </row>
    <row r="1291" spans="1:8">
      <c r="A1291" s="88">
        <v>2016</v>
      </c>
      <c r="B1291" s="84" t="s">
        <v>3387</v>
      </c>
      <c r="C1291" s="87" t="s">
        <v>644</v>
      </c>
      <c r="D1291" s="84" t="s">
        <v>2498</v>
      </c>
      <c r="E1291" s="84" t="s">
        <v>234</v>
      </c>
      <c r="F1291" s="84" t="s">
        <v>1936</v>
      </c>
      <c r="G1291" s="101">
        <v>0.875</v>
      </c>
      <c r="H1291" s="101">
        <v>1.0285714285714285</v>
      </c>
    </row>
    <row r="1292" spans="1:8">
      <c r="A1292" s="88">
        <v>2016</v>
      </c>
      <c r="B1292" s="84" t="s">
        <v>3387</v>
      </c>
      <c r="C1292" s="87" t="s">
        <v>644</v>
      </c>
      <c r="D1292" s="84" t="s">
        <v>2498</v>
      </c>
      <c r="E1292" s="84" t="s">
        <v>234</v>
      </c>
      <c r="F1292" s="84" t="s">
        <v>1937</v>
      </c>
      <c r="G1292" s="101">
        <v>1</v>
      </c>
      <c r="H1292" s="101">
        <v>1</v>
      </c>
    </row>
    <row r="1293" spans="1:8">
      <c r="A1293" s="88">
        <v>2016</v>
      </c>
      <c r="B1293" s="84" t="s">
        <v>3387</v>
      </c>
      <c r="C1293" s="87" t="s">
        <v>644</v>
      </c>
      <c r="D1293" s="84" t="s">
        <v>2498</v>
      </c>
      <c r="E1293" s="84" t="s">
        <v>234</v>
      </c>
      <c r="F1293" s="84" t="s">
        <v>1938</v>
      </c>
      <c r="G1293" s="101">
        <v>0.87951807228915657</v>
      </c>
      <c r="H1293" s="101">
        <v>0.82191780821917804</v>
      </c>
    </row>
    <row r="1294" spans="1:8">
      <c r="A1294" s="88">
        <v>2016</v>
      </c>
      <c r="B1294" s="84" t="s">
        <v>3387</v>
      </c>
      <c r="C1294" s="87" t="s">
        <v>644</v>
      </c>
      <c r="D1294" s="84" t="s">
        <v>2498</v>
      </c>
      <c r="E1294" s="84" t="s">
        <v>234</v>
      </c>
      <c r="F1294" s="84" t="s">
        <v>1959</v>
      </c>
      <c r="G1294" s="101">
        <v>0.6</v>
      </c>
      <c r="H1294" s="101">
        <v>1.3333333333333333</v>
      </c>
    </row>
    <row r="1295" spans="1:8" hidden="1">
      <c r="A1295" s="82">
        <v>2017</v>
      </c>
      <c r="B1295" s="100" t="s">
        <v>3386</v>
      </c>
      <c r="C1295" s="83" t="s">
        <v>2490</v>
      </c>
      <c r="D1295" s="84" t="s">
        <v>1988</v>
      </c>
      <c r="E1295" s="84" t="s">
        <v>234</v>
      </c>
      <c r="F1295" s="84" t="s">
        <v>700</v>
      </c>
      <c r="G1295" s="101">
        <v>0.30037313432835822</v>
      </c>
      <c r="H1295" s="101">
        <v>0.6645962732919255</v>
      </c>
    </row>
    <row r="1296" spans="1:8" hidden="1">
      <c r="A1296" s="82">
        <v>2017</v>
      </c>
      <c r="B1296" s="100" t="s">
        <v>3386</v>
      </c>
      <c r="C1296" s="83" t="s">
        <v>2490</v>
      </c>
      <c r="D1296" s="84" t="s">
        <v>1988</v>
      </c>
      <c r="E1296" s="84" t="s">
        <v>234</v>
      </c>
      <c r="F1296" s="84" t="s">
        <v>1928</v>
      </c>
      <c r="G1296" s="101">
        <v>0.83163265306122447</v>
      </c>
      <c r="H1296" s="101">
        <v>0.64417177914110424</v>
      </c>
    </row>
    <row r="1297" spans="1:8" hidden="1">
      <c r="A1297" s="82">
        <v>2017</v>
      </c>
      <c r="B1297" s="100" t="s">
        <v>3386</v>
      </c>
      <c r="C1297" s="83" t="s">
        <v>2490</v>
      </c>
      <c r="D1297" s="84" t="s">
        <v>1988</v>
      </c>
      <c r="E1297" s="84" t="s">
        <v>1916</v>
      </c>
      <c r="F1297" s="84" t="s">
        <v>9</v>
      </c>
      <c r="G1297" s="101">
        <v>1</v>
      </c>
      <c r="H1297" s="101">
        <v>0.83333333333333337</v>
      </c>
    </row>
    <row r="1298" spans="1:8" hidden="1">
      <c r="A1298" s="82">
        <v>2017</v>
      </c>
      <c r="B1298" s="100" t="s">
        <v>3386</v>
      </c>
      <c r="C1298" s="83" t="s">
        <v>2490</v>
      </c>
      <c r="D1298" s="84" t="s">
        <v>1988</v>
      </c>
      <c r="E1298" s="84" t="s">
        <v>1916</v>
      </c>
      <c r="F1298" s="84" t="s">
        <v>10</v>
      </c>
      <c r="G1298" s="101">
        <v>1</v>
      </c>
      <c r="H1298" s="101">
        <v>1</v>
      </c>
    </row>
    <row r="1299" spans="1:8" hidden="1">
      <c r="A1299" s="82">
        <v>2017</v>
      </c>
      <c r="B1299" s="100" t="s">
        <v>3386</v>
      </c>
      <c r="C1299" s="83" t="s">
        <v>2490</v>
      </c>
      <c r="D1299" s="84" t="s">
        <v>1988</v>
      </c>
      <c r="E1299" s="84" t="s">
        <v>1916</v>
      </c>
      <c r="F1299" s="84" t="s">
        <v>11</v>
      </c>
      <c r="G1299" s="101">
        <v>0.68</v>
      </c>
      <c r="H1299" s="101">
        <v>0.88235294117647056</v>
      </c>
    </row>
    <row r="1300" spans="1:8" hidden="1">
      <c r="A1300" s="82">
        <v>2017</v>
      </c>
      <c r="B1300" s="100" t="s">
        <v>3386</v>
      </c>
      <c r="C1300" s="83" t="s">
        <v>2490</v>
      </c>
      <c r="D1300" s="84" t="s">
        <v>698</v>
      </c>
      <c r="E1300" s="84" t="s">
        <v>234</v>
      </c>
      <c r="F1300" s="84" t="s">
        <v>1920</v>
      </c>
      <c r="G1300" s="101">
        <v>0.40625</v>
      </c>
      <c r="H1300" s="101">
        <v>0.84615384615384615</v>
      </c>
    </row>
    <row r="1301" spans="1:8" hidden="1">
      <c r="A1301" s="82">
        <v>2017</v>
      </c>
      <c r="B1301" s="100" t="s">
        <v>3386</v>
      </c>
      <c r="C1301" s="83" t="s">
        <v>2490</v>
      </c>
      <c r="D1301" s="84" t="s">
        <v>698</v>
      </c>
      <c r="E1301" s="84" t="s">
        <v>234</v>
      </c>
      <c r="F1301" s="84" t="s">
        <v>1921</v>
      </c>
      <c r="G1301" s="101">
        <v>0.5368421052631579</v>
      </c>
      <c r="H1301" s="101">
        <v>0.79411764705882348</v>
      </c>
    </row>
    <row r="1302" spans="1:8" hidden="1">
      <c r="A1302" s="82">
        <v>2017</v>
      </c>
      <c r="B1302" s="100" t="s">
        <v>3386</v>
      </c>
      <c r="C1302" s="83" t="s">
        <v>2490</v>
      </c>
      <c r="D1302" s="84" t="s">
        <v>698</v>
      </c>
      <c r="E1302" s="84" t="s">
        <v>234</v>
      </c>
      <c r="F1302" s="84" t="s">
        <v>1933</v>
      </c>
      <c r="G1302" s="101">
        <v>0.41798941798941797</v>
      </c>
      <c r="H1302" s="101">
        <v>0.810126582278481</v>
      </c>
    </row>
    <row r="1303" spans="1:8" hidden="1">
      <c r="A1303" s="82">
        <v>2017</v>
      </c>
      <c r="B1303" s="100" t="s">
        <v>3386</v>
      </c>
      <c r="C1303" s="83" t="s">
        <v>2490</v>
      </c>
      <c r="D1303" s="84" t="s">
        <v>698</v>
      </c>
      <c r="E1303" s="84" t="s">
        <v>1916</v>
      </c>
      <c r="F1303" s="84" t="s">
        <v>17</v>
      </c>
      <c r="G1303" s="101">
        <v>0.8</v>
      </c>
      <c r="H1303" s="101">
        <v>0.83333333333333337</v>
      </c>
    </row>
    <row r="1304" spans="1:8" hidden="1">
      <c r="A1304" s="82">
        <v>2017</v>
      </c>
      <c r="B1304" s="100" t="s">
        <v>3386</v>
      </c>
      <c r="C1304" s="83" t="s">
        <v>2490</v>
      </c>
      <c r="D1304" s="84" t="s">
        <v>1987</v>
      </c>
      <c r="E1304" s="84" t="s">
        <v>234</v>
      </c>
      <c r="F1304" s="84" t="s">
        <v>1922</v>
      </c>
      <c r="G1304" s="101">
        <v>0.41599999999999998</v>
      </c>
      <c r="H1304" s="101">
        <v>0.61538461538461542</v>
      </c>
    </row>
    <row r="1305" spans="1:8" hidden="1">
      <c r="A1305" s="82">
        <v>2017</v>
      </c>
      <c r="B1305" s="100" t="s">
        <v>3386</v>
      </c>
      <c r="C1305" s="83" t="s">
        <v>2490</v>
      </c>
      <c r="D1305" s="84" t="s">
        <v>1987</v>
      </c>
      <c r="E1305" s="84" t="s">
        <v>234</v>
      </c>
      <c r="F1305" s="84" t="s">
        <v>1923</v>
      </c>
      <c r="G1305" s="101">
        <v>0.63513513513513509</v>
      </c>
      <c r="H1305" s="101">
        <v>0.58510638297872342</v>
      </c>
    </row>
    <row r="1306" spans="1:8" hidden="1">
      <c r="A1306" s="82">
        <v>2017</v>
      </c>
      <c r="B1306" s="100" t="s">
        <v>3386</v>
      </c>
      <c r="C1306" s="83" t="s">
        <v>2490</v>
      </c>
      <c r="D1306" s="84" t="s">
        <v>1987</v>
      </c>
      <c r="E1306" s="84" t="s">
        <v>234</v>
      </c>
      <c r="F1306" s="84" t="s">
        <v>1940</v>
      </c>
      <c r="G1306" s="101">
        <v>0.5714285714285714</v>
      </c>
      <c r="H1306" s="101">
        <v>0.53125</v>
      </c>
    </row>
    <row r="1307" spans="1:8" hidden="1">
      <c r="A1307" s="82">
        <v>2017</v>
      </c>
      <c r="B1307" s="100" t="s">
        <v>3386</v>
      </c>
      <c r="C1307" s="83" t="s">
        <v>2490</v>
      </c>
      <c r="D1307" s="84" t="s">
        <v>1987</v>
      </c>
      <c r="E1307" s="84" t="s">
        <v>234</v>
      </c>
      <c r="F1307" s="84" t="s">
        <v>1941</v>
      </c>
      <c r="G1307" s="101">
        <v>0.5</v>
      </c>
      <c r="H1307" s="101">
        <v>0.55384615384615388</v>
      </c>
    </row>
    <row r="1308" spans="1:8" hidden="1">
      <c r="A1308" s="82">
        <v>2017</v>
      </c>
      <c r="B1308" s="100" t="s">
        <v>3386</v>
      </c>
      <c r="C1308" s="83" t="s">
        <v>2490</v>
      </c>
      <c r="D1308" s="84" t="s">
        <v>1987</v>
      </c>
      <c r="E1308" s="84" t="s">
        <v>234</v>
      </c>
      <c r="F1308" s="84" t="s">
        <v>1942</v>
      </c>
      <c r="G1308" s="101">
        <v>0.19396551724137931</v>
      </c>
      <c r="H1308" s="101">
        <v>0.84444444444444444</v>
      </c>
    </row>
    <row r="1309" spans="1:8" hidden="1">
      <c r="A1309" s="82">
        <v>2017</v>
      </c>
      <c r="B1309" s="100" t="s">
        <v>3386</v>
      </c>
      <c r="C1309" s="83" t="s">
        <v>2490</v>
      </c>
      <c r="D1309" s="84" t="s">
        <v>1987</v>
      </c>
      <c r="E1309" s="84" t="s">
        <v>1916</v>
      </c>
      <c r="F1309" s="84" t="s">
        <v>30</v>
      </c>
      <c r="G1309" s="101">
        <v>0.68421052631578949</v>
      </c>
      <c r="H1309" s="101">
        <v>0.84615384615384615</v>
      </c>
    </row>
    <row r="1310" spans="1:8" hidden="1">
      <c r="A1310" s="82">
        <v>2017</v>
      </c>
      <c r="B1310" s="100" t="s">
        <v>3386</v>
      </c>
      <c r="C1310" s="83" t="s">
        <v>2490</v>
      </c>
      <c r="D1310" s="84" t="s">
        <v>1987</v>
      </c>
      <c r="E1310" s="84" t="s">
        <v>1916</v>
      </c>
      <c r="F1310" s="84" t="s">
        <v>24</v>
      </c>
      <c r="G1310" s="101">
        <v>1</v>
      </c>
      <c r="H1310" s="101">
        <v>0.78947368421052633</v>
      </c>
    </row>
    <row r="1311" spans="1:8" hidden="1">
      <c r="A1311" s="82">
        <v>2017</v>
      </c>
      <c r="B1311" s="100" t="s">
        <v>3386</v>
      </c>
      <c r="C1311" s="83" t="s">
        <v>2490</v>
      </c>
      <c r="D1311" s="84" t="s">
        <v>1987</v>
      </c>
      <c r="E1311" s="84" t="s">
        <v>1916</v>
      </c>
      <c r="F1311" s="84" t="s">
        <v>26</v>
      </c>
      <c r="G1311" s="101">
        <v>0.91666666666666663</v>
      </c>
      <c r="H1311" s="101">
        <v>0.81818181818181823</v>
      </c>
    </row>
    <row r="1312" spans="1:8" hidden="1">
      <c r="A1312" s="82">
        <v>2017</v>
      </c>
      <c r="B1312" s="100" t="s">
        <v>3386</v>
      </c>
      <c r="C1312" s="83" t="s">
        <v>2490</v>
      </c>
      <c r="D1312" s="84" t="s">
        <v>1987</v>
      </c>
      <c r="E1312" s="84" t="s">
        <v>1916</v>
      </c>
      <c r="F1312" s="84" t="s">
        <v>28</v>
      </c>
      <c r="G1312" s="101">
        <v>0.73684210526315785</v>
      </c>
      <c r="H1312" s="101">
        <v>0.8571428571428571</v>
      </c>
    </row>
    <row r="1313" spans="1:8" hidden="1">
      <c r="A1313" s="82">
        <v>2017</v>
      </c>
      <c r="B1313" s="100" t="s">
        <v>3386</v>
      </c>
      <c r="C1313" s="83" t="s">
        <v>2490</v>
      </c>
      <c r="D1313" s="84" t="s">
        <v>2496</v>
      </c>
      <c r="E1313" s="84" t="s">
        <v>234</v>
      </c>
      <c r="F1313" s="84" t="s">
        <v>1919</v>
      </c>
      <c r="G1313" s="101">
        <v>0.70370370370370372</v>
      </c>
      <c r="H1313" s="101">
        <v>0.5574162679425837</v>
      </c>
    </row>
    <row r="1314" spans="1:8" hidden="1">
      <c r="A1314" s="82">
        <v>2017</v>
      </c>
      <c r="B1314" s="100" t="s">
        <v>3386</v>
      </c>
      <c r="C1314" s="83" t="s">
        <v>2490</v>
      </c>
      <c r="D1314" s="84" t="s">
        <v>2496</v>
      </c>
      <c r="E1314" s="84" t="s">
        <v>234</v>
      </c>
      <c r="F1314" s="84" t="s">
        <v>1926</v>
      </c>
      <c r="G1314" s="101">
        <v>0.80666666666666664</v>
      </c>
      <c r="H1314" s="101">
        <v>0.69421487603305787</v>
      </c>
    </row>
    <row r="1315" spans="1:8" hidden="1">
      <c r="A1315" s="82">
        <v>2017</v>
      </c>
      <c r="B1315" s="100" t="s">
        <v>3386</v>
      </c>
      <c r="C1315" s="83" t="s">
        <v>2490</v>
      </c>
      <c r="D1315" s="84" t="s">
        <v>2496</v>
      </c>
      <c r="E1315" s="84" t="s">
        <v>234</v>
      </c>
      <c r="F1315" s="84" t="s">
        <v>1930</v>
      </c>
      <c r="G1315" s="101">
        <v>0.86538461538461542</v>
      </c>
      <c r="H1315" s="101">
        <v>0.52592592592592591</v>
      </c>
    </row>
    <row r="1316" spans="1:8" hidden="1">
      <c r="A1316" s="82">
        <v>2017</v>
      </c>
      <c r="B1316" s="100" t="s">
        <v>3386</v>
      </c>
      <c r="C1316" s="83" t="s">
        <v>2490</v>
      </c>
      <c r="D1316" s="84" t="s">
        <v>2496</v>
      </c>
      <c r="E1316" s="84" t="s">
        <v>1916</v>
      </c>
      <c r="F1316" s="84" t="s">
        <v>1185</v>
      </c>
      <c r="G1316" s="101">
        <v>0.81818181818181823</v>
      </c>
      <c r="H1316" s="101">
        <v>0.55555555555555558</v>
      </c>
    </row>
    <row r="1317" spans="1:8" hidden="1">
      <c r="A1317" s="82">
        <v>2017</v>
      </c>
      <c r="B1317" s="100" t="s">
        <v>3386</v>
      </c>
      <c r="C1317" s="83" t="s">
        <v>2490</v>
      </c>
      <c r="D1317" s="84" t="s">
        <v>2496</v>
      </c>
      <c r="E1317" s="84" t="s">
        <v>1916</v>
      </c>
      <c r="F1317" s="84" t="s">
        <v>35</v>
      </c>
      <c r="G1317" s="101">
        <v>0.98360655737704916</v>
      </c>
      <c r="H1317" s="101">
        <v>0.85</v>
      </c>
    </row>
    <row r="1318" spans="1:8" hidden="1">
      <c r="A1318" s="82">
        <v>2017</v>
      </c>
      <c r="B1318" s="100" t="s">
        <v>3386</v>
      </c>
      <c r="C1318" s="83" t="s">
        <v>2490</v>
      </c>
      <c r="D1318" s="84" t="s">
        <v>2496</v>
      </c>
      <c r="E1318" s="84" t="s">
        <v>1916</v>
      </c>
      <c r="F1318" s="84" t="s">
        <v>36</v>
      </c>
      <c r="G1318" s="101">
        <v>0.8774193548387097</v>
      </c>
      <c r="H1318" s="101">
        <v>0.80882352941176472</v>
      </c>
    </row>
    <row r="1319" spans="1:8" hidden="1">
      <c r="A1319" s="82">
        <v>2017</v>
      </c>
      <c r="B1319" s="100" t="s">
        <v>3386</v>
      </c>
      <c r="C1319" s="83" t="s">
        <v>2490</v>
      </c>
      <c r="D1319" s="84" t="s">
        <v>2496</v>
      </c>
      <c r="E1319" s="84" t="s">
        <v>1916</v>
      </c>
      <c r="F1319" s="84" t="s">
        <v>37</v>
      </c>
      <c r="G1319" s="101">
        <v>0.96</v>
      </c>
      <c r="H1319" s="101">
        <v>0.83333333333333337</v>
      </c>
    </row>
    <row r="1320" spans="1:8" hidden="1">
      <c r="A1320" s="82">
        <v>2017</v>
      </c>
      <c r="B1320" s="100" t="s">
        <v>3386</v>
      </c>
      <c r="C1320" s="83" t="s">
        <v>2490</v>
      </c>
      <c r="D1320" s="84" t="s">
        <v>2496</v>
      </c>
      <c r="E1320" s="84" t="s">
        <v>1916</v>
      </c>
      <c r="F1320" s="84" t="s">
        <v>38</v>
      </c>
      <c r="G1320" s="101">
        <v>1</v>
      </c>
      <c r="H1320" s="101">
        <v>0.38461538461538464</v>
      </c>
    </row>
    <row r="1321" spans="1:8" hidden="1">
      <c r="A1321" s="82">
        <v>2017</v>
      </c>
      <c r="B1321" s="100" t="s">
        <v>3386</v>
      </c>
      <c r="C1321" s="83" t="s">
        <v>2490</v>
      </c>
      <c r="D1321" s="84" t="s">
        <v>2496</v>
      </c>
      <c r="E1321" s="84" t="s">
        <v>1916</v>
      </c>
      <c r="F1321" s="84" t="s">
        <v>39</v>
      </c>
      <c r="G1321" s="101">
        <v>0.92592592592592593</v>
      </c>
      <c r="H1321" s="101">
        <v>0.84</v>
      </c>
    </row>
    <row r="1322" spans="1:8" hidden="1">
      <c r="A1322" s="82">
        <v>2017</v>
      </c>
      <c r="B1322" s="100" t="s">
        <v>3386</v>
      </c>
      <c r="C1322" s="83" t="s">
        <v>2490</v>
      </c>
      <c r="D1322" s="84" t="s">
        <v>2496</v>
      </c>
      <c r="E1322" s="84" t="s">
        <v>1916</v>
      </c>
      <c r="F1322" s="84" t="s">
        <v>40</v>
      </c>
      <c r="G1322" s="101">
        <v>0.82692307692307687</v>
      </c>
      <c r="H1322" s="101">
        <v>0.83720930232558144</v>
      </c>
    </row>
    <row r="1323" spans="1:8" hidden="1">
      <c r="A1323" s="82">
        <v>2017</v>
      </c>
      <c r="B1323" s="100" t="s">
        <v>3386</v>
      </c>
      <c r="C1323" s="83" t="s">
        <v>2490</v>
      </c>
      <c r="D1323" s="84" t="s">
        <v>2496</v>
      </c>
      <c r="E1323" s="84" t="s">
        <v>1916</v>
      </c>
      <c r="F1323" s="84" t="s">
        <v>41</v>
      </c>
      <c r="G1323" s="101">
        <v>0.6</v>
      </c>
      <c r="H1323" s="101">
        <v>0.83333333333333337</v>
      </c>
    </row>
    <row r="1324" spans="1:8" hidden="1">
      <c r="A1324" s="82">
        <v>2017</v>
      </c>
      <c r="B1324" s="100" t="s">
        <v>3386</v>
      </c>
      <c r="C1324" s="83" t="s">
        <v>2490</v>
      </c>
      <c r="D1324" s="84" t="s">
        <v>2496</v>
      </c>
      <c r="E1324" s="84" t="s">
        <v>1916</v>
      </c>
      <c r="F1324" s="84" t="s">
        <v>42</v>
      </c>
      <c r="G1324" s="101">
        <v>0.77586206896551724</v>
      </c>
      <c r="H1324" s="101">
        <v>0.73333333333333328</v>
      </c>
    </row>
    <row r="1325" spans="1:8" hidden="1">
      <c r="A1325" s="82">
        <v>2017</v>
      </c>
      <c r="B1325" s="100" t="s">
        <v>3386</v>
      </c>
      <c r="C1325" s="83" t="s">
        <v>2490</v>
      </c>
      <c r="D1325" s="84" t="s">
        <v>2496</v>
      </c>
      <c r="E1325" s="84" t="s">
        <v>1916</v>
      </c>
      <c r="F1325" s="84" t="s">
        <v>43</v>
      </c>
      <c r="G1325" s="101">
        <v>0.92307692307692313</v>
      </c>
      <c r="H1325" s="101">
        <v>0.75</v>
      </c>
    </row>
    <row r="1326" spans="1:8" hidden="1">
      <c r="A1326" s="82">
        <v>2017</v>
      </c>
      <c r="B1326" s="100" t="s">
        <v>3386</v>
      </c>
      <c r="C1326" s="83" t="s">
        <v>2490</v>
      </c>
      <c r="D1326" s="84" t="s">
        <v>2496</v>
      </c>
      <c r="E1326" s="84" t="s">
        <v>1916</v>
      </c>
      <c r="F1326" s="84" t="s">
        <v>44</v>
      </c>
      <c r="G1326" s="101">
        <v>0.6</v>
      </c>
      <c r="H1326" s="101">
        <v>1</v>
      </c>
    </row>
    <row r="1327" spans="1:8" hidden="1">
      <c r="A1327" s="82">
        <v>2017</v>
      </c>
      <c r="B1327" s="100" t="s">
        <v>3386</v>
      </c>
      <c r="C1327" s="83" t="s">
        <v>2490</v>
      </c>
      <c r="D1327" s="84" t="s">
        <v>2496</v>
      </c>
      <c r="E1327" s="84" t="s">
        <v>1916</v>
      </c>
      <c r="F1327" s="84" t="s">
        <v>45</v>
      </c>
      <c r="G1327" s="101">
        <v>1</v>
      </c>
      <c r="H1327" s="101">
        <v>0.88888888888888884</v>
      </c>
    </row>
    <row r="1328" spans="1:8" hidden="1">
      <c r="A1328" s="82">
        <v>2017</v>
      </c>
      <c r="B1328" s="100" t="s">
        <v>3386</v>
      </c>
      <c r="C1328" s="83" t="s">
        <v>2490</v>
      </c>
      <c r="D1328" s="84" t="s">
        <v>2496</v>
      </c>
      <c r="E1328" s="84" t="s">
        <v>1916</v>
      </c>
      <c r="F1328" s="84" t="s">
        <v>46</v>
      </c>
      <c r="G1328" s="101">
        <v>0.88461538461538458</v>
      </c>
      <c r="H1328" s="101">
        <v>0.82608695652173914</v>
      </c>
    </row>
    <row r="1329" spans="1:8" hidden="1">
      <c r="A1329" s="82">
        <v>2017</v>
      </c>
      <c r="B1329" s="100" t="s">
        <v>3386</v>
      </c>
      <c r="C1329" s="83" t="s">
        <v>2490</v>
      </c>
      <c r="D1329" s="84" t="s">
        <v>2496</v>
      </c>
      <c r="E1329" s="84" t="s">
        <v>1916</v>
      </c>
      <c r="F1329" s="84" t="s">
        <v>47</v>
      </c>
      <c r="G1329" s="101">
        <v>0.9</v>
      </c>
      <c r="H1329" s="101">
        <v>0.92592592592592593</v>
      </c>
    </row>
    <row r="1330" spans="1:8" hidden="1">
      <c r="A1330" s="82">
        <v>2017</v>
      </c>
      <c r="B1330" s="100" t="s">
        <v>3386</v>
      </c>
      <c r="C1330" s="83" t="s">
        <v>2490</v>
      </c>
      <c r="D1330" s="84" t="s">
        <v>2496</v>
      </c>
      <c r="E1330" s="84" t="s">
        <v>1916</v>
      </c>
      <c r="F1330" s="84" t="s">
        <v>48</v>
      </c>
      <c r="G1330" s="101">
        <v>0.92</v>
      </c>
      <c r="H1330" s="101">
        <v>0.86956521739130432</v>
      </c>
    </row>
    <row r="1331" spans="1:8" hidden="1">
      <c r="A1331" s="82">
        <v>2017</v>
      </c>
      <c r="B1331" s="100" t="s">
        <v>3386</v>
      </c>
      <c r="C1331" s="83" t="s">
        <v>2490</v>
      </c>
      <c r="D1331" s="84" t="s">
        <v>2496</v>
      </c>
      <c r="E1331" s="84" t="s">
        <v>1916</v>
      </c>
      <c r="F1331" s="84" t="s">
        <v>2853</v>
      </c>
      <c r="G1331" s="101">
        <v>1</v>
      </c>
      <c r="H1331" s="101">
        <v>0.9285714285714286</v>
      </c>
    </row>
    <row r="1332" spans="1:8" hidden="1">
      <c r="A1332" s="82">
        <v>2017</v>
      </c>
      <c r="B1332" s="100" t="s">
        <v>3386</v>
      </c>
      <c r="C1332" s="83" t="s">
        <v>2490</v>
      </c>
      <c r="D1332" s="84" t="s">
        <v>2496</v>
      </c>
      <c r="E1332" s="84" t="s">
        <v>1916</v>
      </c>
      <c r="F1332" s="84" t="s">
        <v>49</v>
      </c>
      <c r="G1332" s="101">
        <v>0.78260869565217395</v>
      </c>
      <c r="H1332" s="101">
        <v>0.77777777777777779</v>
      </c>
    </row>
    <row r="1333" spans="1:8" hidden="1">
      <c r="A1333" s="82">
        <v>2017</v>
      </c>
      <c r="B1333" s="100" t="s">
        <v>3386</v>
      </c>
      <c r="C1333" s="83" t="s">
        <v>2490</v>
      </c>
      <c r="D1333" s="84" t="s">
        <v>2496</v>
      </c>
      <c r="E1333" s="84" t="s">
        <v>1916</v>
      </c>
      <c r="F1333" s="84" t="s">
        <v>50</v>
      </c>
      <c r="G1333" s="101">
        <v>0.97368421052631582</v>
      </c>
      <c r="H1333" s="101">
        <v>0.56756756756756754</v>
      </c>
    </row>
    <row r="1334" spans="1:8" hidden="1">
      <c r="A1334" s="82">
        <v>2017</v>
      </c>
      <c r="B1334" s="100" t="s">
        <v>3386</v>
      </c>
      <c r="C1334" s="83" t="s">
        <v>2490</v>
      </c>
      <c r="D1334" s="84" t="s">
        <v>2496</v>
      </c>
      <c r="E1334" s="84" t="s">
        <v>1916</v>
      </c>
      <c r="F1334" s="84" t="s">
        <v>2469</v>
      </c>
      <c r="G1334" s="101">
        <v>1</v>
      </c>
      <c r="H1334" s="101">
        <v>0.72222222222222221</v>
      </c>
    </row>
    <row r="1335" spans="1:8" hidden="1">
      <c r="A1335" s="82">
        <v>2017</v>
      </c>
      <c r="B1335" s="100" t="s">
        <v>3386</v>
      </c>
      <c r="C1335" s="83" t="s">
        <v>2490</v>
      </c>
      <c r="D1335" s="84" t="s">
        <v>1041</v>
      </c>
      <c r="E1335" s="84" t="s">
        <v>1916</v>
      </c>
      <c r="F1335" s="84" t="s">
        <v>51</v>
      </c>
      <c r="G1335" s="101">
        <v>0.95</v>
      </c>
      <c r="H1335" s="101">
        <v>0.47368421052631576</v>
      </c>
    </row>
    <row r="1336" spans="1:8" hidden="1">
      <c r="A1336" s="82">
        <v>2017</v>
      </c>
      <c r="B1336" s="100" t="s">
        <v>3386</v>
      </c>
      <c r="C1336" s="83" t="s">
        <v>2490</v>
      </c>
      <c r="D1336" s="84" t="s">
        <v>2497</v>
      </c>
      <c r="E1336" s="84" t="s">
        <v>234</v>
      </c>
      <c r="F1336" s="84" t="s">
        <v>1927</v>
      </c>
      <c r="G1336" s="101">
        <v>0.28781793842034809</v>
      </c>
      <c r="H1336" s="101">
        <v>0.48837209302325579</v>
      </c>
    </row>
    <row r="1337" spans="1:8" hidden="1">
      <c r="A1337" s="82">
        <v>2017</v>
      </c>
      <c r="B1337" s="100" t="s">
        <v>3386</v>
      </c>
      <c r="C1337" s="83" t="s">
        <v>2490</v>
      </c>
      <c r="D1337" s="84" t="s">
        <v>2497</v>
      </c>
      <c r="E1337" s="84" t="s">
        <v>1916</v>
      </c>
      <c r="F1337" s="84" t="s">
        <v>54</v>
      </c>
      <c r="G1337" s="101">
        <v>0.9464285714285714</v>
      </c>
      <c r="H1337" s="101">
        <v>0.77358490566037741</v>
      </c>
    </row>
    <row r="1338" spans="1:8" hidden="1">
      <c r="A1338" s="82">
        <v>2017</v>
      </c>
      <c r="B1338" s="100" t="s">
        <v>3386</v>
      </c>
      <c r="C1338" s="83" t="s">
        <v>2490</v>
      </c>
      <c r="D1338" s="84" t="s">
        <v>2497</v>
      </c>
      <c r="E1338" s="84" t="s">
        <v>1916</v>
      </c>
      <c r="F1338" s="84" t="s">
        <v>55</v>
      </c>
      <c r="G1338" s="101">
        <v>0.57777777777777772</v>
      </c>
      <c r="H1338" s="101">
        <v>1</v>
      </c>
    </row>
    <row r="1339" spans="1:8" hidden="1">
      <c r="A1339" s="82">
        <v>2017</v>
      </c>
      <c r="B1339" s="100" t="s">
        <v>3386</v>
      </c>
      <c r="C1339" s="83" t="s">
        <v>2490</v>
      </c>
      <c r="D1339" s="84" t="s">
        <v>2497</v>
      </c>
      <c r="E1339" s="84" t="s">
        <v>1916</v>
      </c>
      <c r="F1339" s="84" t="s">
        <v>59</v>
      </c>
      <c r="G1339" s="101">
        <v>0.80555555555555558</v>
      </c>
      <c r="H1339" s="101">
        <v>0.93103448275862066</v>
      </c>
    </row>
    <row r="1340" spans="1:8" hidden="1">
      <c r="A1340" s="82">
        <v>2017</v>
      </c>
      <c r="B1340" s="100" t="s">
        <v>3386</v>
      </c>
      <c r="C1340" s="83" t="s">
        <v>2490</v>
      </c>
      <c r="D1340" s="84" t="s">
        <v>2497</v>
      </c>
      <c r="E1340" s="84" t="s">
        <v>1916</v>
      </c>
      <c r="F1340" s="84" t="s">
        <v>60</v>
      </c>
      <c r="G1340" s="101">
        <v>0.86206896551724133</v>
      </c>
      <c r="H1340" s="101">
        <v>0.8</v>
      </c>
    </row>
    <row r="1341" spans="1:8" hidden="1">
      <c r="A1341" s="82">
        <v>2017</v>
      </c>
      <c r="B1341" s="100" t="s">
        <v>3386</v>
      </c>
      <c r="C1341" s="83" t="s">
        <v>2490</v>
      </c>
      <c r="D1341" s="84" t="s">
        <v>2497</v>
      </c>
      <c r="E1341" s="84" t="s">
        <v>1916</v>
      </c>
      <c r="F1341" s="84" t="s">
        <v>61</v>
      </c>
      <c r="G1341" s="101">
        <v>1</v>
      </c>
      <c r="H1341" s="101">
        <v>0.94444444444444442</v>
      </c>
    </row>
    <row r="1342" spans="1:8" hidden="1">
      <c r="A1342" s="82">
        <v>2017</v>
      </c>
      <c r="B1342" s="100" t="s">
        <v>3386</v>
      </c>
      <c r="C1342" s="83" t="s">
        <v>2490</v>
      </c>
      <c r="D1342" s="84" t="s">
        <v>2497</v>
      </c>
      <c r="E1342" s="84" t="s">
        <v>1916</v>
      </c>
      <c r="F1342" s="84" t="s">
        <v>62</v>
      </c>
      <c r="G1342" s="101">
        <v>0.80281690140845074</v>
      </c>
      <c r="H1342" s="101">
        <v>0.8771929824561403</v>
      </c>
    </row>
    <row r="1343" spans="1:8" hidden="1">
      <c r="A1343" s="82">
        <v>2017</v>
      </c>
      <c r="B1343" s="100" t="s">
        <v>3386</v>
      </c>
      <c r="C1343" s="83" t="s">
        <v>2490</v>
      </c>
      <c r="D1343" s="84" t="s">
        <v>2497</v>
      </c>
      <c r="E1343" s="84" t="s">
        <v>1916</v>
      </c>
      <c r="F1343" s="84" t="s">
        <v>64</v>
      </c>
      <c r="G1343" s="101">
        <v>0.95833333333333337</v>
      </c>
      <c r="H1343" s="101">
        <v>0.78260869565217395</v>
      </c>
    </row>
    <row r="1344" spans="1:8" hidden="1">
      <c r="A1344" s="82">
        <v>2017</v>
      </c>
      <c r="B1344" s="100" t="s">
        <v>3386</v>
      </c>
      <c r="C1344" s="83" t="s">
        <v>2490</v>
      </c>
      <c r="D1344" s="84" t="s">
        <v>2497</v>
      </c>
      <c r="E1344" s="84" t="s">
        <v>1916</v>
      </c>
      <c r="F1344" s="84" t="s">
        <v>65</v>
      </c>
      <c r="G1344" s="101">
        <v>0.87179487179487181</v>
      </c>
      <c r="H1344" s="101">
        <v>0.61764705882352944</v>
      </c>
    </row>
    <row r="1345" spans="1:8" hidden="1">
      <c r="A1345" s="82">
        <v>2017</v>
      </c>
      <c r="B1345" s="100" t="s">
        <v>3386</v>
      </c>
      <c r="C1345" s="83" t="s">
        <v>2490</v>
      </c>
      <c r="D1345" s="84" t="s">
        <v>2497</v>
      </c>
      <c r="E1345" s="84" t="s">
        <v>1916</v>
      </c>
      <c r="F1345" s="84" t="s">
        <v>66</v>
      </c>
      <c r="G1345" s="101">
        <v>0.95</v>
      </c>
      <c r="H1345" s="101">
        <v>0.89473684210526316</v>
      </c>
    </row>
    <row r="1346" spans="1:8" hidden="1">
      <c r="A1346" s="82">
        <v>2017</v>
      </c>
      <c r="B1346" s="100" t="s">
        <v>3386</v>
      </c>
      <c r="C1346" s="83" t="s">
        <v>2490</v>
      </c>
      <c r="D1346" s="84" t="s">
        <v>2497</v>
      </c>
      <c r="E1346" s="84" t="s">
        <v>1916</v>
      </c>
      <c r="F1346" s="84" t="s">
        <v>67</v>
      </c>
      <c r="G1346" s="101">
        <v>0.68965517241379315</v>
      </c>
      <c r="H1346" s="101">
        <v>0.85</v>
      </c>
    </row>
    <row r="1347" spans="1:8" hidden="1">
      <c r="A1347" s="82">
        <v>2017</v>
      </c>
      <c r="B1347" s="100" t="s">
        <v>3386</v>
      </c>
      <c r="C1347" s="83" t="s">
        <v>2490</v>
      </c>
      <c r="D1347" s="84" t="s">
        <v>2497</v>
      </c>
      <c r="E1347" s="84" t="s">
        <v>1916</v>
      </c>
      <c r="F1347" s="84" t="s">
        <v>70</v>
      </c>
      <c r="G1347" s="101">
        <v>1</v>
      </c>
      <c r="H1347" s="101">
        <v>0.92307692307692313</v>
      </c>
    </row>
    <row r="1348" spans="1:8" hidden="1">
      <c r="A1348" s="82">
        <v>2017</v>
      </c>
      <c r="B1348" s="100" t="s">
        <v>3386</v>
      </c>
      <c r="C1348" s="83" t="s">
        <v>2490</v>
      </c>
      <c r="D1348" s="84" t="s">
        <v>2499</v>
      </c>
      <c r="E1348" s="84" t="s">
        <v>234</v>
      </c>
      <c r="F1348" s="84" t="s">
        <v>1924</v>
      </c>
      <c r="G1348" s="101">
        <v>0.61802575107296143</v>
      </c>
      <c r="H1348" s="101">
        <v>0.50694444444444442</v>
      </c>
    </row>
    <row r="1349" spans="1:8" hidden="1">
      <c r="A1349" s="82">
        <v>2017</v>
      </c>
      <c r="B1349" s="100" t="s">
        <v>3386</v>
      </c>
      <c r="C1349" s="83" t="s">
        <v>2490</v>
      </c>
      <c r="D1349" s="84" t="s">
        <v>2499</v>
      </c>
      <c r="E1349" s="84" t="s">
        <v>234</v>
      </c>
      <c r="F1349" s="84" t="s">
        <v>1943</v>
      </c>
      <c r="G1349" s="101">
        <v>0.44680851063829785</v>
      </c>
      <c r="H1349" s="101">
        <v>0.48299319727891155</v>
      </c>
    </row>
    <row r="1350" spans="1:8" hidden="1">
      <c r="A1350" s="82">
        <v>2017</v>
      </c>
      <c r="B1350" s="100" t="s">
        <v>3386</v>
      </c>
      <c r="C1350" s="83" t="s">
        <v>2490</v>
      </c>
      <c r="D1350" s="84" t="s">
        <v>2499</v>
      </c>
      <c r="E1350" s="84" t="s">
        <v>1916</v>
      </c>
      <c r="F1350" s="84" t="s">
        <v>74</v>
      </c>
      <c r="G1350" s="101">
        <v>0.88461538461538458</v>
      </c>
      <c r="H1350" s="101">
        <v>0.76086956521739135</v>
      </c>
    </row>
    <row r="1351" spans="1:8" hidden="1">
      <c r="A1351" s="82">
        <v>2017</v>
      </c>
      <c r="B1351" s="100" t="s">
        <v>3386</v>
      </c>
      <c r="C1351" s="83" t="s">
        <v>2490</v>
      </c>
      <c r="D1351" s="84" t="s">
        <v>2499</v>
      </c>
      <c r="E1351" s="84" t="s">
        <v>1916</v>
      </c>
      <c r="F1351" s="84" t="s">
        <v>75</v>
      </c>
      <c r="G1351" s="101">
        <v>0.94117647058823528</v>
      </c>
      <c r="H1351" s="101">
        <v>0.625</v>
      </c>
    </row>
    <row r="1352" spans="1:8" hidden="1">
      <c r="A1352" s="82">
        <v>2017</v>
      </c>
      <c r="B1352" s="100" t="s">
        <v>3386</v>
      </c>
      <c r="C1352" s="83" t="s">
        <v>2490</v>
      </c>
      <c r="D1352" s="84" t="s">
        <v>2499</v>
      </c>
      <c r="E1352" s="84" t="s">
        <v>1916</v>
      </c>
      <c r="F1352" s="84" t="s">
        <v>76</v>
      </c>
      <c r="G1352" s="101">
        <v>0.89655172413793105</v>
      </c>
      <c r="H1352" s="101">
        <v>0.80769230769230771</v>
      </c>
    </row>
    <row r="1353" spans="1:8" hidden="1">
      <c r="A1353" s="82">
        <v>2017</v>
      </c>
      <c r="B1353" s="100" t="s">
        <v>3386</v>
      </c>
      <c r="C1353" s="83" t="s">
        <v>2490</v>
      </c>
      <c r="D1353" s="84" t="s">
        <v>2499</v>
      </c>
      <c r="E1353" s="84" t="s">
        <v>1916</v>
      </c>
      <c r="F1353" s="84" t="s">
        <v>77</v>
      </c>
      <c r="G1353" s="101">
        <v>0.82857142857142863</v>
      </c>
      <c r="H1353" s="101">
        <v>0.68965517241379315</v>
      </c>
    </row>
    <row r="1354" spans="1:8" hidden="1">
      <c r="A1354" s="82">
        <v>2017</v>
      </c>
      <c r="B1354" s="100" t="s">
        <v>3386</v>
      </c>
      <c r="C1354" s="83" t="s">
        <v>2490</v>
      </c>
      <c r="D1354" s="84" t="s">
        <v>2499</v>
      </c>
      <c r="E1354" s="84" t="s">
        <v>1916</v>
      </c>
      <c r="F1354" s="84" t="s">
        <v>79</v>
      </c>
      <c r="G1354" s="101">
        <v>0.84615384615384615</v>
      </c>
      <c r="H1354" s="101">
        <v>0.72727272727272729</v>
      </c>
    </row>
    <row r="1355" spans="1:8" hidden="1">
      <c r="A1355" s="82">
        <v>2017</v>
      </c>
      <c r="B1355" s="100" t="s">
        <v>3386</v>
      </c>
      <c r="C1355" s="83" t="s">
        <v>2490</v>
      </c>
      <c r="D1355" s="84" t="s">
        <v>2499</v>
      </c>
      <c r="E1355" s="84" t="s">
        <v>1916</v>
      </c>
      <c r="F1355" s="84" t="s">
        <v>80</v>
      </c>
      <c r="G1355" s="101">
        <v>0.76190476190476186</v>
      </c>
      <c r="H1355" s="101">
        <v>0.625</v>
      </c>
    </row>
    <row r="1356" spans="1:8" hidden="1">
      <c r="A1356" s="82">
        <v>2017</v>
      </c>
      <c r="B1356" s="100" t="s">
        <v>3386</v>
      </c>
      <c r="C1356" s="83" t="s">
        <v>2490</v>
      </c>
      <c r="D1356" s="84" t="s">
        <v>2499</v>
      </c>
      <c r="E1356" s="84" t="s">
        <v>1916</v>
      </c>
      <c r="F1356" s="84" t="s">
        <v>81</v>
      </c>
      <c r="G1356" s="101">
        <v>0.6470588235294118</v>
      </c>
      <c r="H1356" s="101">
        <v>0.54545454545454541</v>
      </c>
    </row>
    <row r="1357" spans="1:8" hidden="1">
      <c r="A1357" s="82">
        <v>2017</v>
      </c>
      <c r="B1357" s="100" t="s">
        <v>3386</v>
      </c>
      <c r="C1357" s="83" t="s">
        <v>2490</v>
      </c>
      <c r="D1357" s="84" t="s">
        <v>2499</v>
      </c>
      <c r="E1357" s="84" t="s">
        <v>1916</v>
      </c>
      <c r="F1357" s="84" t="s">
        <v>82</v>
      </c>
      <c r="G1357" s="101">
        <v>0.8125</v>
      </c>
      <c r="H1357" s="101">
        <v>0.30769230769230771</v>
      </c>
    </row>
    <row r="1358" spans="1:8" hidden="1">
      <c r="A1358" s="82">
        <v>2017</v>
      </c>
      <c r="B1358" s="100" t="s">
        <v>3386</v>
      </c>
      <c r="C1358" s="83" t="s">
        <v>2490</v>
      </c>
      <c r="D1358" s="84" t="s">
        <v>3382</v>
      </c>
      <c r="E1358" s="84" t="s">
        <v>234</v>
      </c>
      <c r="F1358" s="84" t="s">
        <v>722</v>
      </c>
      <c r="G1358" s="101">
        <v>0.68181818181818177</v>
      </c>
      <c r="H1358" s="101">
        <v>0.55555555555555558</v>
      </c>
    </row>
    <row r="1359" spans="1:8" hidden="1">
      <c r="A1359" s="82">
        <v>2017</v>
      </c>
      <c r="B1359" s="100" t="s">
        <v>3386</v>
      </c>
      <c r="C1359" s="83" t="s">
        <v>2490</v>
      </c>
      <c r="D1359" s="84" t="s">
        <v>3382</v>
      </c>
      <c r="E1359" s="84" t="s">
        <v>234</v>
      </c>
      <c r="F1359" s="84" t="s">
        <v>1932</v>
      </c>
      <c r="G1359" s="101">
        <v>0.43137254901960786</v>
      </c>
      <c r="H1359" s="101">
        <v>0.65909090909090906</v>
      </c>
    </row>
    <row r="1360" spans="1:8" hidden="1">
      <c r="A1360" s="82">
        <v>2017</v>
      </c>
      <c r="B1360" s="100" t="s">
        <v>3386</v>
      </c>
      <c r="C1360" s="83" t="s">
        <v>2490</v>
      </c>
      <c r="D1360" s="84" t="s">
        <v>3382</v>
      </c>
      <c r="E1360" s="84" t="s">
        <v>234</v>
      </c>
      <c r="F1360" s="84" t="s">
        <v>1935</v>
      </c>
      <c r="G1360" s="101">
        <v>0.8571428571428571</v>
      </c>
      <c r="H1360" s="101">
        <v>0.6428571428571429</v>
      </c>
    </row>
    <row r="1361" spans="1:8" hidden="1">
      <c r="A1361" s="82">
        <v>2017</v>
      </c>
      <c r="B1361" s="100" t="s">
        <v>3386</v>
      </c>
      <c r="C1361" s="83" t="s">
        <v>2490</v>
      </c>
      <c r="D1361" s="84" t="s">
        <v>3382</v>
      </c>
      <c r="E1361" s="84" t="s">
        <v>234</v>
      </c>
      <c r="F1361" s="84" t="s">
        <v>1944</v>
      </c>
      <c r="G1361" s="101">
        <v>0.55714285714285716</v>
      </c>
      <c r="H1361" s="101">
        <v>0.61538461538461542</v>
      </c>
    </row>
    <row r="1362" spans="1:8" hidden="1">
      <c r="A1362" s="82">
        <v>2017</v>
      </c>
      <c r="B1362" s="100" t="s">
        <v>3386</v>
      </c>
      <c r="C1362" s="83" t="s">
        <v>2490</v>
      </c>
      <c r="D1362" s="84" t="s">
        <v>3382</v>
      </c>
      <c r="E1362" s="84" t="s">
        <v>1916</v>
      </c>
      <c r="F1362" s="84" t="s">
        <v>92</v>
      </c>
      <c r="G1362" s="101">
        <v>0.68421052631578949</v>
      </c>
      <c r="H1362" s="101">
        <v>0.69230769230769229</v>
      </c>
    </row>
    <row r="1363" spans="1:8" hidden="1">
      <c r="A1363" s="82">
        <v>2017</v>
      </c>
      <c r="B1363" s="100" t="s">
        <v>3386</v>
      </c>
      <c r="C1363" s="83" t="s">
        <v>2490</v>
      </c>
      <c r="D1363" s="84" t="s">
        <v>3382</v>
      </c>
      <c r="E1363" s="84" t="s">
        <v>1916</v>
      </c>
      <c r="F1363" s="84" t="s">
        <v>89</v>
      </c>
      <c r="G1363" s="101">
        <v>1</v>
      </c>
      <c r="H1363" s="101">
        <v>0.8</v>
      </c>
    </row>
    <row r="1364" spans="1:8" hidden="1">
      <c r="A1364" s="82">
        <v>2017</v>
      </c>
      <c r="B1364" s="100" t="s">
        <v>3386</v>
      </c>
      <c r="C1364" s="83" t="s">
        <v>2490</v>
      </c>
      <c r="D1364" s="84" t="s">
        <v>3382</v>
      </c>
      <c r="E1364" s="84" t="s">
        <v>1916</v>
      </c>
      <c r="F1364" s="84" t="s">
        <v>90</v>
      </c>
      <c r="G1364" s="101">
        <v>1</v>
      </c>
      <c r="H1364" s="101">
        <v>0.81818181818181823</v>
      </c>
    </row>
    <row r="1365" spans="1:8" hidden="1">
      <c r="A1365" s="82">
        <v>2017</v>
      </c>
      <c r="B1365" s="100" t="s">
        <v>3386</v>
      </c>
      <c r="C1365" s="83" t="s">
        <v>2490</v>
      </c>
      <c r="D1365" s="84" t="s">
        <v>3382</v>
      </c>
      <c r="E1365" s="84" t="s">
        <v>1916</v>
      </c>
      <c r="F1365" s="84" t="s">
        <v>91</v>
      </c>
      <c r="G1365" s="101">
        <v>1</v>
      </c>
      <c r="H1365" s="101">
        <v>1</v>
      </c>
    </row>
    <row r="1366" spans="1:8" hidden="1">
      <c r="A1366" s="82">
        <v>2017</v>
      </c>
      <c r="B1366" s="100" t="s">
        <v>3386</v>
      </c>
      <c r="C1366" s="83" t="s">
        <v>2490</v>
      </c>
      <c r="D1366" s="84" t="s">
        <v>3383</v>
      </c>
      <c r="E1366" s="84" t="s">
        <v>234</v>
      </c>
      <c r="F1366" s="84" t="s">
        <v>3424</v>
      </c>
      <c r="G1366" s="101">
        <v>0.8571428571428571</v>
      </c>
      <c r="H1366" s="101">
        <v>0.72222222222222221</v>
      </c>
    </row>
    <row r="1367" spans="1:8" hidden="1">
      <c r="A1367" s="82">
        <v>2017</v>
      </c>
      <c r="B1367" s="100" t="s">
        <v>3386</v>
      </c>
      <c r="C1367" s="83" t="s">
        <v>2490</v>
      </c>
      <c r="D1367" s="84" t="s">
        <v>3383</v>
      </c>
      <c r="E1367" s="84" t="s">
        <v>234</v>
      </c>
      <c r="F1367" s="84" t="s">
        <v>1925</v>
      </c>
      <c r="G1367" s="101">
        <v>0.41958041958041958</v>
      </c>
      <c r="H1367" s="101">
        <v>0.75</v>
      </c>
    </row>
    <row r="1368" spans="1:8" hidden="1">
      <c r="A1368" s="82">
        <v>2017</v>
      </c>
      <c r="B1368" s="100" t="s">
        <v>3386</v>
      </c>
      <c r="C1368" s="83" t="s">
        <v>2490</v>
      </c>
      <c r="D1368" s="84" t="s">
        <v>3383</v>
      </c>
      <c r="E1368" s="84" t="s">
        <v>1916</v>
      </c>
      <c r="F1368" s="84" t="s">
        <v>97</v>
      </c>
      <c r="G1368" s="101">
        <v>0.94444444444444442</v>
      </c>
      <c r="H1368" s="101">
        <v>0.82352941176470584</v>
      </c>
    </row>
    <row r="1369" spans="1:8" hidden="1">
      <c r="A1369" s="82">
        <v>2017</v>
      </c>
      <c r="B1369" s="100" t="s">
        <v>3386</v>
      </c>
      <c r="C1369" s="83" t="s">
        <v>2490</v>
      </c>
      <c r="D1369" s="84" t="s">
        <v>3383</v>
      </c>
      <c r="E1369" s="84" t="s">
        <v>1916</v>
      </c>
      <c r="F1369" s="84" t="s">
        <v>98</v>
      </c>
      <c r="G1369" s="101">
        <v>1</v>
      </c>
      <c r="H1369" s="101">
        <v>0.33333333333333331</v>
      </c>
    </row>
    <row r="1370" spans="1:8" hidden="1">
      <c r="A1370" s="82">
        <v>2017</v>
      </c>
      <c r="B1370" s="100" t="s">
        <v>3386</v>
      </c>
      <c r="C1370" s="83" t="s">
        <v>2490</v>
      </c>
      <c r="D1370" s="84" t="s">
        <v>3383</v>
      </c>
      <c r="E1370" s="84" t="s">
        <v>234</v>
      </c>
      <c r="F1370" s="84" t="s">
        <v>94</v>
      </c>
      <c r="G1370" s="101">
        <v>0.51282051282051277</v>
      </c>
      <c r="H1370" s="101">
        <v>0.70833333333333337</v>
      </c>
    </row>
    <row r="1371" spans="1:8" hidden="1">
      <c r="A1371" s="82">
        <v>2017</v>
      </c>
      <c r="B1371" s="100" t="s">
        <v>3386</v>
      </c>
      <c r="C1371" s="83" t="s">
        <v>2490</v>
      </c>
      <c r="D1371" s="84" t="s">
        <v>3383</v>
      </c>
      <c r="E1371" s="84" t="s">
        <v>1916</v>
      </c>
      <c r="F1371" s="84" t="s">
        <v>99</v>
      </c>
      <c r="G1371" s="101">
        <v>1</v>
      </c>
      <c r="H1371" s="101">
        <v>0.76470588235294112</v>
      </c>
    </row>
    <row r="1372" spans="1:8" hidden="1">
      <c r="A1372" s="82">
        <v>2017</v>
      </c>
      <c r="B1372" s="100" t="s">
        <v>3386</v>
      </c>
      <c r="C1372" s="83" t="s">
        <v>2490</v>
      </c>
      <c r="D1372" s="84" t="s">
        <v>3383</v>
      </c>
      <c r="E1372" s="84" t="s">
        <v>1916</v>
      </c>
      <c r="F1372" s="84" t="s">
        <v>100</v>
      </c>
      <c r="G1372" s="101">
        <v>0.9285714285714286</v>
      </c>
      <c r="H1372" s="101">
        <v>0.76923076923076927</v>
      </c>
    </row>
    <row r="1373" spans="1:8" hidden="1">
      <c r="A1373" s="82">
        <v>2017</v>
      </c>
      <c r="B1373" s="100" t="s">
        <v>3386</v>
      </c>
      <c r="C1373" s="83" t="s">
        <v>2490</v>
      </c>
      <c r="D1373" s="84" t="s">
        <v>3383</v>
      </c>
      <c r="E1373" s="84" t="s">
        <v>1916</v>
      </c>
      <c r="F1373" s="84" t="s">
        <v>101</v>
      </c>
      <c r="G1373" s="101">
        <v>0.90476190476190477</v>
      </c>
      <c r="H1373" s="101">
        <v>0.78947368421052633</v>
      </c>
    </row>
    <row r="1374" spans="1:8" hidden="1">
      <c r="A1374" s="82">
        <v>2017</v>
      </c>
      <c r="B1374" s="100" t="s">
        <v>3386</v>
      </c>
      <c r="C1374" s="83" t="s">
        <v>2490</v>
      </c>
      <c r="D1374" s="84" t="s">
        <v>3384</v>
      </c>
      <c r="E1374" s="84" t="s">
        <v>1916</v>
      </c>
      <c r="F1374" s="84" t="s">
        <v>104</v>
      </c>
      <c r="G1374" s="101">
        <v>1</v>
      </c>
      <c r="H1374" s="101">
        <v>1</v>
      </c>
    </row>
    <row r="1375" spans="1:8" hidden="1">
      <c r="A1375" s="82">
        <v>2017</v>
      </c>
      <c r="B1375" s="100" t="s">
        <v>3386</v>
      </c>
      <c r="C1375" s="83" t="s">
        <v>2490</v>
      </c>
      <c r="D1375" s="84" t="s">
        <v>3384</v>
      </c>
      <c r="E1375" s="84" t="s">
        <v>1916</v>
      </c>
      <c r="F1375" s="84" t="s">
        <v>103</v>
      </c>
      <c r="G1375" s="101">
        <v>1</v>
      </c>
      <c r="H1375" s="101">
        <v>0.7142857142857143</v>
      </c>
    </row>
    <row r="1376" spans="1:8" hidden="1">
      <c r="A1376" s="82">
        <v>2017</v>
      </c>
      <c r="B1376" s="100" t="s">
        <v>3386</v>
      </c>
      <c r="C1376" s="83" t="s">
        <v>2490</v>
      </c>
      <c r="D1376" s="84" t="s">
        <v>709</v>
      </c>
      <c r="E1376" s="84" t="s">
        <v>234</v>
      </c>
      <c r="F1376" s="84" t="s">
        <v>106</v>
      </c>
      <c r="G1376" s="101">
        <v>0.80645161290322576</v>
      </c>
      <c r="H1376" s="101">
        <v>0.76</v>
      </c>
    </row>
    <row r="1377" spans="1:8" hidden="1">
      <c r="A1377" s="82">
        <v>2017</v>
      </c>
      <c r="B1377" s="100" t="s">
        <v>3386</v>
      </c>
      <c r="C1377" s="83" t="s">
        <v>2490</v>
      </c>
      <c r="D1377" s="84" t="s">
        <v>709</v>
      </c>
      <c r="E1377" s="84" t="s">
        <v>1916</v>
      </c>
      <c r="F1377" s="84" t="s">
        <v>107</v>
      </c>
      <c r="G1377" s="101">
        <v>0.52173913043478259</v>
      </c>
      <c r="H1377" s="101">
        <v>0.79166666666666663</v>
      </c>
    </row>
    <row r="1378" spans="1:8" hidden="1">
      <c r="A1378" s="82">
        <v>2017</v>
      </c>
      <c r="B1378" s="100" t="s">
        <v>3386</v>
      </c>
      <c r="C1378" s="83" t="s">
        <v>2490</v>
      </c>
      <c r="D1378" s="84" t="s">
        <v>1931</v>
      </c>
      <c r="E1378" s="84" t="s">
        <v>234</v>
      </c>
      <c r="F1378" s="84" t="s">
        <v>1931</v>
      </c>
      <c r="G1378" s="101">
        <v>0.57499999999999996</v>
      </c>
      <c r="H1378" s="101">
        <v>0.80434782608695654</v>
      </c>
    </row>
    <row r="1379" spans="1:8" hidden="1">
      <c r="A1379" s="82">
        <v>2017</v>
      </c>
      <c r="B1379" s="100" t="s">
        <v>3386</v>
      </c>
      <c r="C1379" s="83" t="s">
        <v>2490</v>
      </c>
      <c r="D1379" s="84" t="s">
        <v>1931</v>
      </c>
      <c r="E1379" s="84" t="s">
        <v>1916</v>
      </c>
      <c r="F1379" s="84" t="s">
        <v>110</v>
      </c>
      <c r="G1379" s="101">
        <v>0.60869565217391308</v>
      </c>
      <c r="H1379" s="101">
        <v>0.8571428571428571</v>
      </c>
    </row>
    <row r="1380" spans="1:8" hidden="1">
      <c r="A1380" s="82">
        <v>2017</v>
      </c>
      <c r="B1380" s="100" t="s">
        <v>3386</v>
      </c>
      <c r="C1380" s="83" t="s">
        <v>2490</v>
      </c>
      <c r="D1380" s="84" t="s">
        <v>1931</v>
      </c>
      <c r="E1380" s="84" t="s">
        <v>1916</v>
      </c>
      <c r="F1380" s="84" t="s">
        <v>111</v>
      </c>
      <c r="G1380" s="101">
        <v>1</v>
      </c>
      <c r="H1380" s="101">
        <v>0.8</v>
      </c>
    </row>
    <row r="1381" spans="1:8" hidden="1">
      <c r="A1381" s="82">
        <v>2017</v>
      </c>
      <c r="B1381" s="100" t="s">
        <v>3386</v>
      </c>
      <c r="C1381" s="83" t="s">
        <v>2490</v>
      </c>
      <c r="D1381" s="84" t="s">
        <v>1989</v>
      </c>
      <c r="E1381" s="84" t="s">
        <v>234</v>
      </c>
      <c r="F1381" s="84" t="s">
        <v>1929</v>
      </c>
      <c r="G1381" s="101">
        <v>0.82758620689655171</v>
      </c>
      <c r="H1381" s="101">
        <v>0.6875</v>
      </c>
    </row>
    <row r="1382" spans="1:8" hidden="1">
      <c r="A1382" s="82">
        <v>2017</v>
      </c>
      <c r="B1382" s="100" t="s">
        <v>3386</v>
      </c>
      <c r="C1382" s="83" t="s">
        <v>2490</v>
      </c>
      <c r="D1382" s="84" t="s">
        <v>1989</v>
      </c>
      <c r="E1382" s="84" t="s">
        <v>1916</v>
      </c>
      <c r="F1382" s="84" t="s">
        <v>120</v>
      </c>
      <c r="G1382" s="101">
        <v>0.5</v>
      </c>
      <c r="H1382" s="101">
        <v>0.5</v>
      </c>
    </row>
    <row r="1383" spans="1:8" hidden="1">
      <c r="A1383" s="82">
        <v>2017</v>
      </c>
      <c r="B1383" s="100" t="s">
        <v>3386</v>
      </c>
      <c r="C1383" s="83" t="s">
        <v>2490</v>
      </c>
      <c r="D1383" s="84" t="s">
        <v>1989</v>
      </c>
      <c r="E1383" s="84" t="s">
        <v>1916</v>
      </c>
      <c r="F1383" s="84" t="s">
        <v>117</v>
      </c>
      <c r="G1383" s="101">
        <v>0.86363636363636365</v>
      </c>
      <c r="H1383" s="101">
        <v>0.89473684210526316</v>
      </c>
    </row>
    <row r="1384" spans="1:8" hidden="1">
      <c r="A1384" s="82">
        <v>2017</v>
      </c>
      <c r="B1384" s="100" t="s">
        <v>3386</v>
      </c>
      <c r="C1384" s="83" t="s">
        <v>2490</v>
      </c>
      <c r="D1384" s="84" t="s">
        <v>1989</v>
      </c>
      <c r="E1384" s="84" t="s">
        <v>1916</v>
      </c>
      <c r="F1384" s="84" t="s">
        <v>118</v>
      </c>
      <c r="G1384" s="101">
        <v>0.9</v>
      </c>
      <c r="H1384" s="101">
        <v>0.7407407407407407</v>
      </c>
    </row>
    <row r="1385" spans="1:8" hidden="1">
      <c r="A1385" s="82">
        <v>2017</v>
      </c>
      <c r="B1385" s="100" t="s">
        <v>3386</v>
      </c>
      <c r="C1385" s="83" t="s">
        <v>2490</v>
      </c>
      <c r="D1385" s="84" t="s">
        <v>1989</v>
      </c>
      <c r="E1385" s="84" t="s">
        <v>1916</v>
      </c>
      <c r="F1385" s="84" t="s">
        <v>119</v>
      </c>
      <c r="G1385" s="101">
        <v>0.95454545454545459</v>
      </c>
      <c r="H1385" s="101">
        <v>0.80952380952380953</v>
      </c>
    </row>
    <row r="1386" spans="1:8" hidden="1">
      <c r="A1386" s="82">
        <v>2017</v>
      </c>
      <c r="B1386" s="100" t="s">
        <v>3386</v>
      </c>
      <c r="C1386" s="83" t="s">
        <v>2490</v>
      </c>
      <c r="D1386" s="84" t="s">
        <v>1934</v>
      </c>
      <c r="E1386" s="84" t="s">
        <v>234</v>
      </c>
      <c r="F1386" s="84" t="s">
        <v>1934</v>
      </c>
      <c r="G1386" s="101">
        <v>0.66666666666666663</v>
      </c>
      <c r="H1386" s="101">
        <v>0.65384615384615385</v>
      </c>
    </row>
    <row r="1387" spans="1:8" hidden="1">
      <c r="A1387" s="82">
        <v>2017</v>
      </c>
      <c r="B1387" s="100" t="s">
        <v>3386</v>
      </c>
      <c r="C1387" s="83" t="s">
        <v>2490</v>
      </c>
      <c r="D1387" s="84" t="s">
        <v>1934</v>
      </c>
      <c r="E1387" s="84" t="s">
        <v>1916</v>
      </c>
      <c r="F1387" s="84" t="s">
        <v>125</v>
      </c>
      <c r="G1387" s="101">
        <v>0.75</v>
      </c>
      <c r="H1387" s="101">
        <v>0.83333333333333337</v>
      </c>
    </row>
    <row r="1388" spans="1:8" hidden="1">
      <c r="A1388" s="82">
        <v>2017</v>
      </c>
      <c r="B1388" s="100" t="s">
        <v>3386</v>
      </c>
      <c r="C1388" s="83" t="s">
        <v>2490</v>
      </c>
      <c r="D1388" s="84" t="s">
        <v>1934</v>
      </c>
      <c r="E1388" s="84" t="s">
        <v>234</v>
      </c>
      <c r="F1388" s="84" t="s">
        <v>122</v>
      </c>
      <c r="G1388" s="101">
        <v>0.72727272727272729</v>
      </c>
      <c r="H1388" s="101">
        <v>0.75</v>
      </c>
    </row>
    <row r="1389" spans="1:8" hidden="1">
      <c r="A1389" s="82">
        <v>2017</v>
      </c>
      <c r="B1389" s="100" t="s">
        <v>3386</v>
      </c>
      <c r="C1389" s="83" t="s">
        <v>2490</v>
      </c>
      <c r="D1389" s="84" t="s">
        <v>1934</v>
      </c>
      <c r="E1389" s="84" t="s">
        <v>1916</v>
      </c>
      <c r="F1389" s="84" t="s">
        <v>124</v>
      </c>
      <c r="G1389" s="101">
        <v>1</v>
      </c>
      <c r="H1389" s="101">
        <v>1</v>
      </c>
    </row>
    <row r="1390" spans="1:8" hidden="1">
      <c r="A1390" s="82">
        <v>2017</v>
      </c>
      <c r="B1390" s="100" t="s">
        <v>3386</v>
      </c>
      <c r="C1390" s="83" t="s">
        <v>2490</v>
      </c>
      <c r="D1390" s="84" t="s">
        <v>2498</v>
      </c>
      <c r="E1390" s="84" t="s">
        <v>234</v>
      </c>
      <c r="F1390" s="84" t="s">
        <v>1958</v>
      </c>
      <c r="G1390" s="101">
        <v>0.38474576271186439</v>
      </c>
      <c r="H1390" s="101">
        <v>0.4933920704845815</v>
      </c>
    </row>
    <row r="1391" spans="1:8" hidden="1">
      <c r="A1391" s="82">
        <v>2017</v>
      </c>
      <c r="B1391" s="100" t="s">
        <v>3386</v>
      </c>
      <c r="C1391" s="83" t="s">
        <v>2490</v>
      </c>
      <c r="D1391" s="84" t="s">
        <v>2498</v>
      </c>
      <c r="E1391" s="84" t="s">
        <v>234</v>
      </c>
      <c r="F1391" s="84" t="s">
        <v>1936</v>
      </c>
      <c r="G1391" s="101">
        <v>0.53658536585365857</v>
      </c>
      <c r="H1391" s="101">
        <v>0.5625</v>
      </c>
    </row>
    <row r="1392" spans="1:8" hidden="1">
      <c r="A1392" s="82">
        <v>2017</v>
      </c>
      <c r="B1392" s="100" t="s">
        <v>3386</v>
      </c>
      <c r="C1392" s="83" t="s">
        <v>2490</v>
      </c>
      <c r="D1392" s="84" t="s">
        <v>2498</v>
      </c>
      <c r="E1392" s="84" t="s">
        <v>234</v>
      </c>
      <c r="F1392" s="84" t="s">
        <v>1937</v>
      </c>
      <c r="G1392" s="101">
        <v>0.74172185430463577</v>
      </c>
      <c r="H1392" s="101">
        <v>0.5357142857142857</v>
      </c>
    </row>
    <row r="1393" spans="1:8" hidden="1">
      <c r="A1393" s="82">
        <v>2017</v>
      </c>
      <c r="B1393" s="100" t="s">
        <v>3386</v>
      </c>
      <c r="C1393" s="83" t="s">
        <v>2490</v>
      </c>
      <c r="D1393" s="84" t="s">
        <v>2498</v>
      </c>
      <c r="E1393" s="84" t="s">
        <v>234</v>
      </c>
      <c r="F1393" s="84" t="s">
        <v>1938</v>
      </c>
      <c r="G1393" s="101">
        <v>0.61400651465798051</v>
      </c>
      <c r="H1393" s="101">
        <v>0.50132625994694957</v>
      </c>
    </row>
    <row r="1394" spans="1:8" hidden="1">
      <c r="A1394" s="82">
        <v>2017</v>
      </c>
      <c r="B1394" s="100" t="s">
        <v>3386</v>
      </c>
      <c r="C1394" s="83" t="s">
        <v>2490</v>
      </c>
      <c r="D1394" s="84" t="s">
        <v>2498</v>
      </c>
      <c r="E1394" s="84" t="s">
        <v>1916</v>
      </c>
      <c r="F1394" s="84" t="s">
        <v>144</v>
      </c>
      <c r="G1394" s="101">
        <v>0.80952380952380953</v>
      </c>
      <c r="H1394" s="101">
        <v>0.41176470588235292</v>
      </c>
    </row>
    <row r="1395" spans="1:8" hidden="1">
      <c r="A1395" s="82">
        <v>2017</v>
      </c>
      <c r="B1395" s="100" t="s">
        <v>3386</v>
      </c>
      <c r="C1395" s="83" t="s">
        <v>2490</v>
      </c>
      <c r="D1395" s="84" t="s">
        <v>2498</v>
      </c>
      <c r="E1395" s="84" t="s">
        <v>1916</v>
      </c>
      <c r="F1395" s="84" t="s">
        <v>131</v>
      </c>
      <c r="G1395" s="101">
        <v>0.8571428571428571</v>
      </c>
      <c r="H1395" s="101">
        <v>0.83333333333333337</v>
      </c>
    </row>
    <row r="1396" spans="1:8" hidden="1">
      <c r="A1396" s="82">
        <v>2017</v>
      </c>
      <c r="B1396" s="100" t="s">
        <v>3386</v>
      </c>
      <c r="C1396" s="83" t="s">
        <v>2490</v>
      </c>
      <c r="D1396" s="84" t="s">
        <v>2498</v>
      </c>
      <c r="E1396" s="84" t="s">
        <v>1916</v>
      </c>
      <c r="F1396" s="84" t="s">
        <v>132</v>
      </c>
      <c r="G1396" s="101">
        <v>0.83783783783783783</v>
      </c>
      <c r="H1396" s="101">
        <v>0.54838709677419351</v>
      </c>
    </row>
    <row r="1397" spans="1:8" hidden="1">
      <c r="A1397" s="82">
        <v>2017</v>
      </c>
      <c r="B1397" s="100" t="s">
        <v>3386</v>
      </c>
      <c r="C1397" s="83" t="s">
        <v>2490</v>
      </c>
      <c r="D1397" s="84" t="s">
        <v>2498</v>
      </c>
      <c r="E1397" s="84" t="s">
        <v>1916</v>
      </c>
      <c r="F1397" s="84" t="s">
        <v>133</v>
      </c>
      <c r="G1397" s="101">
        <v>0.6901408450704225</v>
      </c>
      <c r="H1397" s="101">
        <v>0.87755102040816324</v>
      </c>
    </row>
    <row r="1398" spans="1:8" hidden="1">
      <c r="A1398" s="82">
        <v>2017</v>
      </c>
      <c r="B1398" s="100" t="s">
        <v>3386</v>
      </c>
      <c r="C1398" s="83" t="s">
        <v>2490</v>
      </c>
      <c r="D1398" s="84" t="s">
        <v>2498</v>
      </c>
      <c r="E1398" s="84" t="s">
        <v>1916</v>
      </c>
      <c r="F1398" s="84" t="s">
        <v>134</v>
      </c>
      <c r="G1398" s="101">
        <v>0.83333333333333337</v>
      </c>
      <c r="H1398" s="101">
        <v>0.8</v>
      </c>
    </row>
    <row r="1399" spans="1:8" hidden="1">
      <c r="A1399" s="82">
        <v>2017</v>
      </c>
      <c r="B1399" s="100" t="s">
        <v>3386</v>
      </c>
      <c r="C1399" s="83" t="s">
        <v>2490</v>
      </c>
      <c r="D1399" s="84" t="s">
        <v>2498</v>
      </c>
      <c r="E1399" s="84" t="s">
        <v>1916</v>
      </c>
      <c r="F1399" s="84" t="s">
        <v>135</v>
      </c>
      <c r="G1399" s="101">
        <v>0.34920634920634919</v>
      </c>
      <c r="H1399" s="101">
        <v>0.90909090909090906</v>
      </c>
    </row>
    <row r="1400" spans="1:8" hidden="1">
      <c r="A1400" s="82">
        <v>2017</v>
      </c>
      <c r="B1400" s="100" t="s">
        <v>3386</v>
      </c>
      <c r="C1400" s="83" t="s">
        <v>2490</v>
      </c>
      <c r="D1400" s="84" t="s">
        <v>2498</v>
      </c>
      <c r="E1400" s="84" t="s">
        <v>1916</v>
      </c>
      <c r="F1400" s="84" t="s">
        <v>136</v>
      </c>
      <c r="G1400" s="101">
        <v>0.91666666666666663</v>
      </c>
      <c r="H1400" s="101">
        <v>0.54545454545454541</v>
      </c>
    </row>
    <row r="1401" spans="1:8" hidden="1">
      <c r="A1401" s="82">
        <v>2017</v>
      </c>
      <c r="B1401" s="100" t="s">
        <v>3386</v>
      </c>
      <c r="C1401" s="83" t="s">
        <v>2490</v>
      </c>
      <c r="D1401" s="84" t="s">
        <v>2498</v>
      </c>
      <c r="E1401" s="84" t="s">
        <v>1916</v>
      </c>
      <c r="F1401" s="84" t="s">
        <v>137</v>
      </c>
      <c r="G1401" s="101">
        <v>0.52777777777777779</v>
      </c>
      <c r="H1401" s="101">
        <v>0.78947368421052633</v>
      </c>
    </row>
    <row r="1402" spans="1:8" hidden="1">
      <c r="A1402" s="82">
        <v>2017</v>
      </c>
      <c r="B1402" s="100" t="s">
        <v>3386</v>
      </c>
      <c r="C1402" s="83" t="s">
        <v>2490</v>
      </c>
      <c r="D1402" s="84" t="s">
        <v>2498</v>
      </c>
      <c r="E1402" s="84" t="s">
        <v>1916</v>
      </c>
      <c r="F1402" s="84" t="s">
        <v>138</v>
      </c>
      <c r="G1402" s="101">
        <v>1</v>
      </c>
      <c r="H1402" s="101">
        <v>0.66666666666666663</v>
      </c>
    </row>
    <row r="1403" spans="1:8" hidden="1">
      <c r="A1403" s="82">
        <v>2017</v>
      </c>
      <c r="B1403" s="100" t="s">
        <v>3386</v>
      </c>
      <c r="C1403" s="83" t="s">
        <v>2490</v>
      </c>
      <c r="D1403" s="84" t="s">
        <v>2498</v>
      </c>
      <c r="E1403" s="84" t="s">
        <v>1916</v>
      </c>
      <c r="F1403" s="84" t="s">
        <v>139</v>
      </c>
      <c r="G1403" s="101">
        <v>0.90909090909090906</v>
      </c>
      <c r="H1403" s="101">
        <v>0.7</v>
      </c>
    </row>
    <row r="1404" spans="1:8" hidden="1">
      <c r="A1404" s="82">
        <v>2017</v>
      </c>
      <c r="B1404" s="100" t="s">
        <v>3386</v>
      </c>
      <c r="C1404" s="83" t="s">
        <v>2490</v>
      </c>
      <c r="D1404" s="84" t="s">
        <v>2498</v>
      </c>
      <c r="E1404" s="84" t="s">
        <v>1916</v>
      </c>
      <c r="F1404" s="84" t="s">
        <v>140</v>
      </c>
      <c r="G1404" s="101">
        <v>0.59523809523809523</v>
      </c>
      <c r="H1404" s="101">
        <v>0.64</v>
      </c>
    </row>
    <row r="1405" spans="1:8" hidden="1">
      <c r="A1405" s="82">
        <v>2017</v>
      </c>
      <c r="B1405" s="100" t="s">
        <v>3386</v>
      </c>
      <c r="C1405" s="83" t="s">
        <v>2490</v>
      </c>
      <c r="D1405" s="84" t="s">
        <v>2498</v>
      </c>
      <c r="E1405" s="84" t="s">
        <v>1916</v>
      </c>
      <c r="F1405" s="84" t="s">
        <v>141</v>
      </c>
      <c r="G1405" s="101">
        <v>0.75</v>
      </c>
      <c r="H1405" s="101">
        <v>1</v>
      </c>
    </row>
    <row r="1406" spans="1:8" hidden="1">
      <c r="A1406" s="82">
        <v>2017</v>
      </c>
      <c r="B1406" s="100" t="s">
        <v>3386</v>
      </c>
      <c r="C1406" s="83" t="s">
        <v>2490</v>
      </c>
      <c r="D1406" s="84" t="s">
        <v>2498</v>
      </c>
      <c r="E1406" s="84" t="s">
        <v>1916</v>
      </c>
      <c r="F1406" s="84" t="s">
        <v>142</v>
      </c>
      <c r="G1406" s="101">
        <v>0.94117647058823528</v>
      </c>
      <c r="H1406" s="101">
        <v>0.8125</v>
      </c>
    </row>
    <row r="1407" spans="1:8" hidden="1">
      <c r="A1407" s="82">
        <v>2017</v>
      </c>
      <c r="B1407" s="100" t="s">
        <v>3386</v>
      </c>
      <c r="C1407" s="83" t="s">
        <v>2490</v>
      </c>
      <c r="D1407" s="84" t="s">
        <v>2498</v>
      </c>
      <c r="E1407" s="84" t="s">
        <v>1916</v>
      </c>
      <c r="F1407" s="84" t="s">
        <v>143</v>
      </c>
      <c r="G1407" s="101">
        <v>0.875</v>
      </c>
      <c r="H1407" s="101">
        <v>0.76190476190476186</v>
      </c>
    </row>
    <row r="1408" spans="1:8" hidden="1">
      <c r="A1408" s="82">
        <v>2017</v>
      </c>
      <c r="B1408" s="100" t="s">
        <v>3386</v>
      </c>
      <c r="C1408" s="83" t="s">
        <v>2490</v>
      </c>
      <c r="D1408" s="84" t="s">
        <v>1948</v>
      </c>
      <c r="E1408" s="84" t="s">
        <v>234</v>
      </c>
      <c r="F1408" s="84" t="s">
        <v>1948</v>
      </c>
      <c r="G1408" s="101">
        <v>7.1245515120451047E-2</v>
      </c>
      <c r="H1408" s="101">
        <v>0.70503597122302153</v>
      </c>
    </row>
    <row r="1409" spans="1:8" hidden="1">
      <c r="A1409" s="82">
        <v>2017</v>
      </c>
      <c r="B1409" s="100" t="s">
        <v>3386</v>
      </c>
      <c r="C1409" s="83" t="s">
        <v>2490</v>
      </c>
      <c r="D1409" s="84" t="s">
        <v>1948</v>
      </c>
      <c r="E1409" s="84" t="s">
        <v>1916</v>
      </c>
      <c r="F1409" s="84" t="s">
        <v>181</v>
      </c>
      <c r="G1409" s="101">
        <v>0.7142857142857143</v>
      </c>
      <c r="H1409" s="101">
        <v>1</v>
      </c>
    </row>
    <row r="1410" spans="1:8" hidden="1">
      <c r="A1410" s="82">
        <v>2017</v>
      </c>
      <c r="B1410" s="100" t="s">
        <v>3386</v>
      </c>
      <c r="C1410" s="83" t="s">
        <v>2490</v>
      </c>
      <c r="D1410" s="84" t="s">
        <v>1948</v>
      </c>
      <c r="E1410" s="84" t="s">
        <v>1916</v>
      </c>
      <c r="F1410" s="84" t="s">
        <v>147</v>
      </c>
      <c r="G1410" s="101">
        <v>5.185185185185185E-2</v>
      </c>
      <c r="H1410" s="101">
        <v>0.8571428571428571</v>
      </c>
    </row>
    <row r="1411" spans="1:8" hidden="1">
      <c r="A1411" s="82">
        <v>2017</v>
      </c>
      <c r="B1411" s="100" t="s">
        <v>3386</v>
      </c>
      <c r="C1411" s="83" t="s">
        <v>2490</v>
      </c>
      <c r="D1411" s="84" t="s">
        <v>1948</v>
      </c>
      <c r="E1411" s="84" t="s">
        <v>1916</v>
      </c>
      <c r="F1411" s="84" t="s">
        <v>148</v>
      </c>
      <c r="G1411" s="101">
        <v>0.25</v>
      </c>
      <c r="H1411" s="101">
        <v>1</v>
      </c>
    </row>
    <row r="1412" spans="1:8" hidden="1">
      <c r="A1412" s="82">
        <v>2017</v>
      </c>
      <c r="B1412" s="100" t="s">
        <v>3386</v>
      </c>
      <c r="C1412" s="83" t="s">
        <v>2490</v>
      </c>
      <c r="D1412" s="84" t="s">
        <v>1948</v>
      </c>
      <c r="E1412" s="84" t="s">
        <v>1916</v>
      </c>
      <c r="F1412" s="84" t="s">
        <v>151</v>
      </c>
      <c r="G1412" s="101">
        <v>1.6666666666666666E-2</v>
      </c>
      <c r="H1412" s="101">
        <v>1</v>
      </c>
    </row>
    <row r="1413" spans="1:8" hidden="1">
      <c r="A1413" s="82">
        <v>2017</v>
      </c>
      <c r="B1413" s="100" t="s">
        <v>3386</v>
      </c>
      <c r="C1413" s="83" t="s">
        <v>2490</v>
      </c>
      <c r="D1413" s="84" t="s">
        <v>1948</v>
      </c>
      <c r="E1413" s="84" t="s">
        <v>1916</v>
      </c>
      <c r="F1413" s="84" t="s">
        <v>152</v>
      </c>
      <c r="G1413" s="101">
        <v>2.1276595744680851E-2</v>
      </c>
      <c r="H1413" s="101">
        <v>1</v>
      </c>
    </row>
    <row r="1414" spans="1:8" hidden="1">
      <c r="A1414" s="82">
        <v>2017</v>
      </c>
      <c r="B1414" s="100" t="s">
        <v>3386</v>
      </c>
      <c r="C1414" s="83" t="s">
        <v>2490</v>
      </c>
      <c r="D1414" s="84" t="s">
        <v>1948</v>
      </c>
      <c r="E1414" s="84" t="s">
        <v>1916</v>
      </c>
      <c r="F1414" s="84" t="s">
        <v>154</v>
      </c>
      <c r="G1414" s="101">
        <v>0.14285714285714285</v>
      </c>
      <c r="H1414" s="101">
        <v>1</v>
      </c>
    </row>
    <row r="1415" spans="1:8" hidden="1">
      <c r="A1415" s="82">
        <v>2017</v>
      </c>
      <c r="B1415" s="100" t="s">
        <v>3386</v>
      </c>
      <c r="C1415" s="83" t="s">
        <v>2490</v>
      </c>
      <c r="D1415" s="84" t="s">
        <v>1948</v>
      </c>
      <c r="E1415" s="84" t="s">
        <v>1916</v>
      </c>
      <c r="F1415" s="84" t="s">
        <v>155</v>
      </c>
      <c r="G1415" s="101">
        <v>0.15384615384615385</v>
      </c>
      <c r="H1415" s="101">
        <v>1</v>
      </c>
    </row>
    <row r="1416" spans="1:8" hidden="1">
      <c r="A1416" s="82">
        <v>2017</v>
      </c>
      <c r="B1416" s="100" t="s">
        <v>3386</v>
      </c>
      <c r="C1416" s="83" t="s">
        <v>2490</v>
      </c>
      <c r="D1416" s="84" t="s">
        <v>1948</v>
      </c>
      <c r="E1416" s="84" t="s">
        <v>1916</v>
      </c>
      <c r="F1416" s="84" t="s">
        <v>157</v>
      </c>
      <c r="G1416" s="101">
        <v>0.23076923076923078</v>
      </c>
      <c r="H1416" s="101">
        <v>1</v>
      </c>
    </row>
    <row r="1417" spans="1:8" hidden="1">
      <c r="A1417" s="82">
        <v>2017</v>
      </c>
      <c r="B1417" s="100" t="s">
        <v>3386</v>
      </c>
      <c r="C1417" s="83" t="s">
        <v>2490</v>
      </c>
      <c r="D1417" s="84" t="s">
        <v>1948</v>
      </c>
      <c r="E1417" s="84" t="s">
        <v>1916</v>
      </c>
      <c r="F1417" s="84" t="s">
        <v>159</v>
      </c>
      <c r="G1417" s="101">
        <v>0</v>
      </c>
      <c r="H1417" s="101">
        <v>0</v>
      </c>
    </row>
    <row r="1418" spans="1:8" hidden="1">
      <c r="A1418" s="82">
        <v>2017</v>
      </c>
      <c r="B1418" s="100" t="s">
        <v>3386</v>
      </c>
      <c r="C1418" s="83" t="s">
        <v>2490</v>
      </c>
      <c r="D1418" s="84" t="s">
        <v>1948</v>
      </c>
      <c r="E1418" s="84" t="s">
        <v>1916</v>
      </c>
      <c r="F1418" s="84" t="s">
        <v>160</v>
      </c>
      <c r="G1418" s="101">
        <v>0</v>
      </c>
      <c r="H1418" s="101">
        <v>0</v>
      </c>
    </row>
    <row r="1419" spans="1:8" hidden="1">
      <c r="A1419" s="82">
        <v>2017</v>
      </c>
      <c r="B1419" s="100" t="s">
        <v>3386</v>
      </c>
      <c r="C1419" s="83" t="s">
        <v>2490</v>
      </c>
      <c r="D1419" s="84" t="s">
        <v>1948</v>
      </c>
      <c r="E1419" s="84" t="s">
        <v>1916</v>
      </c>
      <c r="F1419" s="84" t="s">
        <v>161</v>
      </c>
      <c r="G1419" s="101">
        <v>0.20833333333333334</v>
      </c>
      <c r="H1419" s="101">
        <v>0.8</v>
      </c>
    </row>
    <row r="1420" spans="1:8" hidden="1">
      <c r="A1420" s="82">
        <v>2017</v>
      </c>
      <c r="B1420" s="100" t="s">
        <v>3386</v>
      </c>
      <c r="C1420" s="83" t="s">
        <v>2490</v>
      </c>
      <c r="D1420" s="84" t="s">
        <v>1948</v>
      </c>
      <c r="E1420" s="84" t="s">
        <v>1916</v>
      </c>
      <c r="F1420" s="84" t="s">
        <v>162</v>
      </c>
      <c r="G1420" s="101">
        <v>0.2857142857142857</v>
      </c>
      <c r="H1420" s="101">
        <v>1</v>
      </c>
    </row>
    <row r="1421" spans="1:8" hidden="1">
      <c r="A1421" s="82">
        <v>2017</v>
      </c>
      <c r="B1421" s="100" t="s">
        <v>3386</v>
      </c>
      <c r="C1421" s="83" t="s">
        <v>2490</v>
      </c>
      <c r="D1421" s="84" t="s">
        <v>1948</v>
      </c>
      <c r="E1421" s="84" t="s">
        <v>1916</v>
      </c>
      <c r="F1421" s="84" t="s">
        <v>163</v>
      </c>
      <c r="G1421" s="101">
        <v>4.1884816753926704E-2</v>
      </c>
      <c r="H1421" s="101">
        <v>0.875</v>
      </c>
    </row>
    <row r="1422" spans="1:8" hidden="1">
      <c r="A1422" s="82">
        <v>2017</v>
      </c>
      <c r="B1422" s="100" t="s">
        <v>3386</v>
      </c>
      <c r="C1422" s="83" t="s">
        <v>2490</v>
      </c>
      <c r="D1422" s="84" t="s">
        <v>1948</v>
      </c>
      <c r="E1422" s="84" t="s">
        <v>1916</v>
      </c>
      <c r="F1422" s="84" t="s">
        <v>164</v>
      </c>
      <c r="G1422" s="101">
        <v>0.5</v>
      </c>
      <c r="H1422" s="101">
        <v>1</v>
      </c>
    </row>
    <row r="1423" spans="1:8" hidden="1">
      <c r="A1423" s="82">
        <v>2017</v>
      </c>
      <c r="B1423" s="100" t="s">
        <v>3386</v>
      </c>
      <c r="C1423" s="83" t="s">
        <v>2490</v>
      </c>
      <c r="D1423" s="84" t="s">
        <v>1948</v>
      </c>
      <c r="E1423" s="84" t="s">
        <v>1916</v>
      </c>
      <c r="F1423" s="84" t="s">
        <v>165</v>
      </c>
      <c r="G1423" s="101">
        <v>0.25</v>
      </c>
      <c r="H1423" s="101">
        <v>1</v>
      </c>
    </row>
    <row r="1424" spans="1:8" hidden="1">
      <c r="A1424" s="82">
        <v>2017</v>
      </c>
      <c r="B1424" s="100" t="s">
        <v>3386</v>
      </c>
      <c r="C1424" s="83" t="s">
        <v>2490</v>
      </c>
      <c r="D1424" s="84" t="s">
        <v>1948</v>
      </c>
      <c r="E1424" s="84" t="s">
        <v>1916</v>
      </c>
      <c r="F1424" s="84" t="s">
        <v>167</v>
      </c>
      <c r="G1424" s="101">
        <v>3.3333333333333333E-2</v>
      </c>
      <c r="H1424" s="101">
        <v>1</v>
      </c>
    </row>
    <row r="1425" spans="1:8" hidden="1">
      <c r="A1425" s="82">
        <v>2017</v>
      </c>
      <c r="B1425" s="100" t="s">
        <v>3386</v>
      </c>
      <c r="C1425" s="83" t="s">
        <v>2490</v>
      </c>
      <c r="D1425" s="84" t="s">
        <v>1948</v>
      </c>
      <c r="E1425" s="84" t="s">
        <v>1916</v>
      </c>
      <c r="F1425" s="84" t="s">
        <v>168</v>
      </c>
      <c r="G1425" s="101">
        <v>5.128205128205128E-2</v>
      </c>
      <c r="H1425" s="101">
        <v>1</v>
      </c>
    </row>
    <row r="1426" spans="1:8" hidden="1">
      <c r="A1426" s="82">
        <v>2017</v>
      </c>
      <c r="B1426" s="100" t="s">
        <v>3386</v>
      </c>
      <c r="C1426" s="83" t="s">
        <v>2490</v>
      </c>
      <c r="D1426" s="84" t="s">
        <v>1948</v>
      </c>
      <c r="E1426" s="84" t="s">
        <v>1916</v>
      </c>
      <c r="F1426" s="84" t="s">
        <v>169</v>
      </c>
      <c r="G1426" s="101">
        <v>0.33333333333333331</v>
      </c>
      <c r="H1426" s="101">
        <v>1</v>
      </c>
    </row>
    <row r="1427" spans="1:8" hidden="1">
      <c r="A1427" s="82">
        <v>2017</v>
      </c>
      <c r="B1427" s="100" t="s">
        <v>3386</v>
      </c>
      <c r="C1427" s="83" t="s">
        <v>2490</v>
      </c>
      <c r="D1427" s="84" t="s">
        <v>1948</v>
      </c>
      <c r="E1427" s="84" t="s">
        <v>1916</v>
      </c>
      <c r="F1427" s="84" t="s">
        <v>170</v>
      </c>
      <c r="G1427" s="101">
        <v>5.6074766355140186E-2</v>
      </c>
      <c r="H1427" s="101">
        <v>1</v>
      </c>
    </row>
    <row r="1428" spans="1:8" hidden="1">
      <c r="A1428" s="82">
        <v>2017</v>
      </c>
      <c r="B1428" s="100" t="s">
        <v>3386</v>
      </c>
      <c r="C1428" s="83" t="s">
        <v>2490</v>
      </c>
      <c r="D1428" s="84" t="s">
        <v>1948</v>
      </c>
      <c r="E1428" s="84" t="s">
        <v>1916</v>
      </c>
      <c r="F1428" s="84" t="s">
        <v>171</v>
      </c>
      <c r="G1428" s="101">
        <v>3.3333333333333333E-2</v>
      </c>
      <c r="H1428" s="101">
        <v>1</v>
      </c>
    </row>
    <row r="1429" spans="1:8" hidden="1">
      <c r="A1429" s="82">
        <v>2017</v>
      </c>
      <c r="B1429" s="100" t="s">
        <v>3386</v>
      </c>
      <c r="C1429" s="83" t="s">
        <v>2490</v>
      </c>
      <c r="D1429" s="84" t="s">
        <v>1948</v>
      </c>
      <c r="E1429" s="84" t="s">
        <v>1916</v>
      </c>
      <c r="F1429" s="84" t="s">
        <v>172</v>
      </c>
      <c r="G1429" s="101">
        <v>0</v>
      </c>
      <c r="H1429" s="101">
        <v>0</v>
      </c>
    </row>
    <row r="1430" spans="1:8" hidden="1">
      <c r="A1430" s="82">
        <v>2017</v>
      </c>
      <c r="B1430" s="100" t="s">
        <v>3386</v>
      </c>
      <c r="C1430" s="83" t="s">
        <v>2490</v>
      </c>
      <c r="D1430" s="84" t="s">
        <v>1948</v>
      </c>
      <c r="E1430" s="84" t="s">
        <v>1916</v>
      </c>
      <c r="F1430" s="84" t="s">
        <v>174</v>
      </c>
      <c r="G1430" s="101">
        <v>1</v>
      </c>
      <c r="H1430" s="101">
        <v>1</v>
      </c>
    </row>
    <row r="1431" spans="1:8" hidden="1">
      <c r="A1431" s="82">
        <v>2017</v>
      </c>
      <c r="B1431" s="100" t="s">
        <v>3386</v>
      </c>
      <c r="C1431" s="83" t="s">
        <v>2490</v>
      </c>
      <c r="D1431" s="84" t="s">
        <v>1948</v>
      </c>
      <c r="E1431" s="84" t="s">
        <v>1916</v>
      </c>
      <c r="F1431" s="84" t="s">
        <v>175</v>
      </c>
      <c r="G1431" s="101">
        <v>0.66666666666666663</v>
      </c>
      <c r="H1431" s="101">
        <v>1</v>
      </c>
    </row>
    <row r="1432" spans="1:8" hidden="1">
      <c r="A1432" s="82">
        <v>2017</v>
      </c>
      <c r="B1432" s="100" t="s">
        <v>3386</v>
      </c>
      <c r="C1432" s="83" t="s">
        <v>2490</v>
      </c>
      <c r="D1432" s="84" t="s">
        <v>1948</v>
      </c>
      <c r="E1432" s="84" t="s">
        <v>1916</v>
      </c>
      <c r="F1432" s="84" t="s">
        <v>176</v>
      </c>
      <c r="G1432" s="101">
        <v>0.14634146341463414</v>
      </c>
      <c r="H1432" s="101">
        <v>0.83333333333333337</v>
      </c>
    </row>
    <row r="1433" spans="1:8" hidden="1">
      <c r="A1433" s="82">
        <v>2017</v>
      </c>
      <c r="B1433" s="100" t="s">
        <v>3386</v>
      </c>
      <c r="C1433" s="83" t="s">
        <v>2490</v>
      </c>
      <c r="D1433" s="84" t="s">
        <v>1948</v>
      </c>
      <c r="E1433" s="84" t="s">
        <v>1916</v>
      </c>
      <c r="F1433" s="84" t="s">
        <v>177</v>
      </c>
      <c r="G1433" s="101">
        <v>2.7777777777777776E-2</v>
      </c>
      <c r="H1433" s="101">
        <v>1</v>
      </c>
    </row>
    <row r="1434" spans="1:8" hidden="1">
      <c r="A1434" s="82">
        <v>2017</v>
      </c>
      <c r="B1434" s="100" t="s">
        <v>3386</v>
      </c>
      <c r="C1434" s="83" t="s">
        <v>2490</v>
      </c>
      <c r="D1434" s="84" t="s">
        <v>1948</v>
      </c>
      <c r="E1434" s="84" t="s">
        <v>1916</v>
      </c>
      <c r="F1434" s="84" t="s">
        <v>178</v>
      </c>
      <c r="G1434" s="101">
        <v>2.8985507246376812E-2</v>
      </c>
      <c r="H1434" s="101">
        <v>1</v>
      </c>
    </row>
    <row r="1435" spans="1:8" hidden="1">
      <c r="A1435" s="82">
        <v>2017</v>
      </c>
      <c r="B1435" s="100" t="s">
        <v>3386</v>
      </c>
      <c r="C1435" s="83" t="s">
        <v>2490</v>
      </c>
      <c r="D1435" s="84" t="s">
        <v>1948</v>
      </c>
      <c r="E1435" s="84" t="s">
        <v>1916</v>
      </c>
      <c r="F1435" s="84" t="s">
        <v>180</v>
      </c>
      <c r="G1435" s="101">
        <v>1</v>
      </c>
      <c r="H1435" s="101">
        <v>0.77777777777777779</v>
      </c>
    </row>
    <row r="1436" spans="1:8" hidden="1">
      <c r="A1436" s="82">
        <v>2017</v>
      </c>
      <c r="B1436" s="100" t="s">
        <v>3386</v>
      </c>
      <c r="C1436" s="83" t="s">
        <v>2490</v>
      </c>
      <c r="D1436" s="84" t="s">
        <v>1949</v>
      </c>
      <c r="E1436" s="84" t="s">
        <v>234</v>
      </c>
      <c r="F1436" s="84" t="s">
        <v>1949</v>
      </c>
      <c r="G1436" s="101">
        <v>0.37209302325581395</v>
      </c>
      <c r="H1436" s="101">
        <v>0.65625</v>
      </c>
    </row>
    <row r="1437" spans="1:8" hidden="1">
      <c r="A1437" s="82">
        <v>2017</v>
      </c>
      <c r="B1437" s="100" t="s">
        <v>3386</v>
      </c>
      <c r="C1437" s="83" t="s">
        <v>2490</v>
      </c>
      <c r="D1437" s="84" t="s">
        <v>1949</v>
      </c>
      <c r="E1437" s="84" t="s">
        <v>1916</v>
      </c>
      <c r="F1437" s="84" t="s">
        <v>184</v>
      </c>
      <c r="G1437" s="101">
        <v>0.12903225806451613</v>
      </c>
      <c r="H1437" s="101">
        <v>0.875</v>
      </c>
    </row>
    <row r="1438" spans="1:8" hidden="1">
      <c r="A1438" s="82">
        <v>2017</v>
      </c>
      <c r="B1438" s="100" t="s">
        <v>3386</v>
      </c>
      <c r="C1438" s="83" t="s">
        <v>2490</v>
      </c>
      <c r="D1438" s="84" t="s">
        <v>1949</v>
      </c>
      <c r="E1438" s="84" t="s">
        <v>1916</v>
      </c>
      <c r="F1438" s="84" t="s">
        <v>185</v>
      </c>
      <c r="G1438" s="101">
        <v>0.63636363636363635</v>
      </c>
      <c r="H1438" s="101">
        <v>0.7142857142857143</v>
      </c>
    </row>
    <row r="1439" spans="1:8" hidden="1">
      <c r="A1439" s="82">
        <v>2017</v>
      </c>
      <c r="B1439" s="100" t="s">
        <v>3386</v>
      </c>
      <c r="C1439" s="83" t="s">
        <v>2490</v>
      </c>
      <c r="D1439" s="84" t="s">
        <v>1949</v>
      </c>
      <c r="E1439" s="84" t="s">
        <v>1916</v>
      </c>
      <c r="F1439" s="84" t="s">
        <v>186</v>
      </c>
      <c r="G1439" s="101">
        <v>0.81818181818181823</v>
      </c>
      <c r="H1439" s="101">
        <v>1</v>
      </c>
    </row>
    <row r="1440" spans="1:8" hidden="1">
      <c r="A1440" s="82">
        <v>2017</v>
      </c>
      <c r="B1440" s="100" t="s">
        <v>3386</v>
      </c>
      <c r="C1440" s="83" t="s">
        <v>2490</v>
      </c>
      <c r="D1440" s="84" t="s">
        <v>1949</v>
      </c>
      <c r="E1440" s="84" t="s">
        <v>1916</v>
      </c>
      <c r="F1440" s="84" t="s">
        <v>187</v>
      </c>
      <c r="G1440" s="101">
        <v>0.13846153846153847</v>
      </c>
      <c r="H1440" s="101">
        <v>0.88888888888888884</v>
      </c>
    </row>
    <row r="1441" spans="1:8" hidden="1">
      <c r="A1441" s="82">
        <v>2017</v>
      </c>
      <c r="B1441" s="100" t="s">
        <v>3386</v>
      </c>
      <c r="C1441" s="83" t="s">
        <v>2490</v>
      </c>
      <c r="D1441" s="84" t="s">
        <v>1949</v>
      </c>
      <c r="E1441" s="84" t="s">
        <v>1916</v>
      </c>
      <c r="F1441" s="84" t="s">
        <v>188</v>
      </c>
      <c r="G1441" s="101">
        <v>0.3611111111111111</v>
      </c>
      <c r="H1441" s="101">
        <v>0.76923076923076927</v>
      </c>
    </row>
    <row r="1442" spans="1:8" hidden="1">
      <c r="A1442" s="82">
        <v>2017</v>
      </c>
      <c r="B1442" s="100" t="s">
        <v>3386</v>
      </c>
      <c r="C1442" s="83" t="s">
        <v>2490</v>
      </c>
      <c r="D1442" s="84" t="s">
        <v>1949</v>
      </c>
      <c r="E1442" s="84" t="s">
        <v>1916</v>
      </c>
      <c r="F1442" s="84" t="s">
        <v>189</v>
      </c>
      <c r="G1442" s="101">
        <v>0.38709677419354838</v>
      </c>
      <c r="H1442" s="101">
        <v>1</v>
      </c>
    </row>
    <row r="1443" spans="1:8" hidden="1">
      <c r="A1443" s="82">
        <v>2017</v>
      </c>
      <c r="B1443" s="100" t="s">
        <v>3386</v>
      </c>
      <c r="C1443" s="83" t="s">
        <v>2490</v>
      </c>
      <c r="D1443" s="84" t="s">
        <v>1949</v>
      </c>
      <c r="E1443" s="84" t="s">
        <v>1916</v>
      </c>
      <c r="F1443" s="84" t="s">
        <v>190</v>
      </c>
      <c r="G1443" s="101">
        <v>0.26666666666666666</v>
      </c>
      <c r="H1443" s="101">
        <v>1</v>
      </c>
    </row>
    <row r="1444" spans="1:8" hidden="1">
      <c r="A1444" s="82">
        <v>2017</v>
      </c>
      <c r="B1444" s="100" t="s">
        <v>3386</v>
      </c>
      <c r="C1444" s="83" t="s">
        <v>2490</v>
      </c>
      <c r="D1444" s="84" t="s">
        <v>730</v>
      </c>
      <c r="E1444" s="84" t="s">
        <v>234</v>
      </c>
      <c r="F1444" s="84" t="s">
        <v>730</v>
      </c>
      <c r="G1444" s="101">
        <v>0.45454545454545453</v>
      </c>
      <c r="H1444" s="101">
        <v>0.65263157894736845</v>
      </c>
    </row>
    <row r="1445" spans="1:8" hidden="1">
      <c r="A1445" s="82">
        <v>2017</v>
      </c>
      <c r="B1445" s="100" t="s">
        <v>3386</v>
      </c>
      <c r="C1445" s="83" t="s">
        <v>2490</v>
      </c>
      <c r="D1445" s="84" t="s">
        <v>1945</v>
      </c>
      <c r="E1445" s="84" t="s">
        <v>234</v>
      </c>
      <c r="F1445" s="84" t="s">
        <v>1945</v>
      </c>
      <c r="G1445" s="101">
        <v>0.89655172413793105</v>
      </c>
      <c r="H1445" s="101">
        <v>0.96153846153846156</v>
      </c>
    </row>
    <row r="1446" spans="1:8" hidden="1">
      <c r="A1446" s="82">
        <v>2017</v>
      </c>
      <c r="B1446" s="100" t="s">
        <v>3386</v>
      </c>
      <c r="C1446" s="83" t="s">
        <v>2490</v>
      </c>
      <c r="D1446" s="84" t="s">
        <v>1945</v>
      </c>
      <c r="E1446" s="84" t="s">
        <v>1916</v>
      </c>
      <c r="F1446" s="84" t="s">
        <v>199</v>
      </c>
      <c r="G1446" s="101">
        <v>1</v>
      </c>
      <c r="H1446" s="101">
        <v>0.75</v>
      </c>
    </row>
    <row r="1447" spans="1:8" hidden="1">
      <c r="A1447" s="82">
        <v>2017</v>
      </c>
      <c r="B1447" s="100" t="s">
        <v>3386</v>
      </c>
      <c r="C1447" s="83" t="s">
        <v>2490</v>
      </c>
      <c r="D1447" s="84" t="s">
        <v>1945</v>
      </c>
      <c r="E1447" s="84" t="s">
        <v>234</v>
      </c>
      <c r="F1447" s="84" t="s">
        <v>1184</v>
      </c>
      <c r="G1447" s="101">
        <v>1</v>
      </c>
      <c r="H1447" s="101">
        <v>0.8571428571428571</v>
      </c>
    </row>
    <row r="1448" spans="1:8" hidden="1">
      <c r="A1448" s="82">
        <v>2017</v>
      </c>
      <c r="B1448" s="100" t="s">
        <v>3386</v>
      </c>
      <c r="C1448" s="83" t="s">
        <v>2490</v>
      </c>
      <c r="D1448" s="84" t="s">
        <v>1945</v>
      </c>
      <c r="E1448" s="84" t="s">
        <v>234</v>
      </c>
      <c r="F1448" s="84" t="s">
        <v>196</v>
      </c>
      <c r="G1448" s="101">
        <v>0.76923076923076927</v>
      </c>
      <c r="H1448" s="101">
        <v>1</v>
      </c>
    </row>
    <row r="1449" spans="1:8" hidden="1">
      <c r="A1449" s="82">
        <v>2017</v>
      </c>
      <c r="B1449" s="100" t="s">
        <v>3386</v>
      </c>
      <c r="C1449" s="83" t="s">
        <v>2490</v>
      </c>
      <c r="D1449" s="84" t="s">
        <v>1945</v>
      </c>
      <c r="E1449" s="84" t="s">
        <v>1916</v>
      </c>
      <c r="F1449" s="84" t="s">
        <v>198</v>
      </c>
      <c r="G1449" s="101">
        <v>0.90909090909090906</v>
      </c>
      <c r="H1449" s="101">
        <v>1</v>
      </c>
    </row>
    <row r="1450" spans="1:8" hidden="1">
      <c r="A1450" s="82">
        <v>2017</v>
      </c>
      <c r="B1450" s="100" t="s">
        <v>3386</v>
      </c>
      <c r="C1450" s="83" t="s">
        <v>2490</v>
      </c>
      <c r="D1450" s="84" t="s">
        <v>200</v>
      </c>
      <c r="E1450" s="84" t="s">
        <v>1916</v>
      </c>
      <c r="F1450" s="84" t="s">
        <v>202</v>
      </c>
      <c r="G1450" s="101">
        <v>1</v>
      </c>
      <c r="H1450" s="101">
        <v>0.81818181818181823</v>
      </c>
    </row>
    <row r="1451" spans="1:8" hidden="1">
      <c r="A1451" s="82">
        <v>2017</v>
      </c>
      <c r="B1451" s="100" t="s">
        <v>3386</v>
      </c>
      <c r="C1451" s="83" t="s">
        <v>2490</v>
      </c>
      <c r="D1451" s="84" t="s">
        <v>200</v>
      </c>
      <c r="E1451" s="84" t="s">
        <v>1916</v>
      </c>
      <c r="F1451" s="84" t="s">
        <v>202</v>
      </c>
      <c r="G1451" s="101">
        <v>1</v>
      </c>
      <c r="H1451" s="101">
        <v>0.81818181818181823</v>
      </c>
    </row>
    <row r="1452" spans="1:8" hidden="1">
      <c r="A1452" s="82">
        <v>2017</v>
      </c>
      <c r="B1452" s="84" t="s">
        <v>3387</v>
      </c>
      <c r="C1452" s="83" t="s">
        <v>2490</v>
      </c>
      <c r="D1452" s="84" t="s">
        <v>1988</v>
      </c>
      <c r="E1452" s="84" t="s">
        <v>234</v>
      </c>
      <c r="F1452" s="84" t="s">
        <v>700</v>
      </c>
      <c r="G1452" s="101">
        <v>0.48830409356725146</v>
      </c>
      <c r="H1452" s="101">
        <v>0.6467065868263473</v>
      </c>
    </row>
    <row r="1453" spans="1:8" hidden="1">
      <c r="A1453" s="82">
        <v>2017</v>
      </c>
      <c r="B1453" s="84" t="s">
        <v>3387</v>
      </c>
      <c r="C1453" s="83" t="s">
        <v>2490</v>
      </c>
      <c r="D1453" s="84" t="s">
        <v>1988</v>
      </c>
      <c r="E1453" s="84" t="s">
        <v>234</v>
      </c>
      <c r="F1453" s="84" t="s">
        <v>1928</v>
      </c>
      <c r="G1453" s="101">
        <v>0.81871345029239762</v>
      </c>
      <c r="H1453" s="101">
        <v>0.6428571428571429</v>
      </c>
    </row>
    <row r="1454" spans="1:8" hidden="1">
      <c r="A1454" s="82">
        <v>2017</v>
      </c>
      <c r="B1454" s="84" t="s">
        <v>3387</v>
      </c>
      <c r="C1454" s="83" t="s">
        <v>2490</v>
      </c>
      <c r="D1454" s="84" t="s">
        <v>1988</v>
      </c>
      <c r="E1454" s="84" t="s">
        <v>1916</v>
      </c>
      <c r="F1454" s="84" t="s">
        <v>9</v>
      </c>
      <c r="G1454" s="101">
        <v>1</v>
      </c>
      <c r="H1454" s="101">
        <v>0.90909090909090906</v>
      </c>
    </row>
    <row r="1455" spans="1:8" hidden="1">
      <c r="A1455" s="82">
        <v>2017</v>
      </c>
      <c r="B1455" s="84" t="s">
        <v>3387</v>
      </c>
      <c r="C1455" s="83" t="s">
        <v>2490</v>
      </c>
      <c r="D1455" s="84" t="s">
        <v>1988</v>
      </c>
      <c r="E1455" s="84" t="s">
        <v>1916</v>
      </c>
      <c r="F1455" s="84" t="s">
        <v>10</v>
      </c>
      <c r="G1455" s="101">
        <v>0.9285714285714286</v>
      </c>
      <c r="H1455" s="101">
        <v>0.61538461538461542</v>
      </c>
    </row>
    <row r="1456" spans="1:8" hidden="1">
      <c r="A1456" s="82">
        <v>2017</v>
      </c>
      <c r="B1456" s="84" t="s">
        <v>3387</v>
      </c>
      <c r="C1456" s="83" t="s">
        <v>2490</v>
      </c>
      <c r="D1456" s="84" t="s">
        <v>698</v>
      </c>
      <c r="E1456" s="84" t="s">
        <v>234</v>
      </c>
      <c r="F1456" s="84" t="s">
        <v>1920</v>
      </c>
      <c r="G1456" s="101">
        <v>0.52040816326530615</v>
      </c>
      <c r="H1456" s="101">
        <v>0.88235294117647056</v>
      </c>
    </row>
    <row r="1457" spans="1:8" hidden="1">
      <c r="A1457" s="82">
        <v>2017</v>
      </c>
      <c r="B1457" s="84" t="s">
        <v>3387</v>
      </c>
      <c r="C1457" s="83" t="s">
        <v>2490</v>
      </c>
      <c r="D1457" s="84" t="s">
        <v>698</v>
      </c>
      <c r="E1457" s="84" t="s">
        <v>234</v>
      </c>
      <c r="F1457" s="84" t="s">
        <v>1921</v>
      </c>
      <c r="G1457" s="101">
        <v>0.66887417218543044</v>
      </c>
      <c r="H1457" s="101">
        <v>0.75247524752475248</v>
      </c>
    </row>
    <row r="1458" spans="1:8" hidden="1">
      <c r="A1458" s="82">
        <v>2017</v>
      </c>
      <c r="B1458" s="84" t="s">
        <v>3387</v>
      </c>
      <c r="C1458" s="83" t="s">
        <v>2490</v>
      </c>
      <c r="D1458" s="84" t="s">
        <v>698</v>
      </c>
      <c r="E1458" s="84" t="s">
        <v>234</v>
      </c>
      <c r="F1458" s="84" t="s">
        <v>1933</v>
      </c>
      <c r="G1458" s="101">
        <v>0.43274853801169588</v>
      </c>
      <c r="H1458" s="101">
        <v>0.82432432432432434</v>
      </c>
    </row>
    <row r="1459" spans="1:8" hidden="1">
      <c r="A1459" s="82">
        <v>2017</v>
      </c>
      <c r="B1459" s="84" t="s">
        <v>3387</v>
      </c>
      <c r="C1459" s="83" t="s">
        <v>2490</v>
      </c>
      <c r="D1459" s="84" t="s">
        <v>698</v>
      </c>
      <c r="E1459" s="84" t="s">
        <v>1916</v>
      </c>
      <c r="F1459" s="84" t="s">
        <v>17</v>
      </c>
      <c r="G1459" s="101">
        <v>0.91666666666666663</v>
      </c>
      <c r="H1459" s="101">
        <v>0.72727272727272729</v>
      </c>
    </row>
    <row r="1460" spans="1:8" hidden="1">
      <c r="A1460" s="82">
        <v>2017</v>
      </c>
      <c r="B1460" s="84" t="s">
        <v>3387</v>
      </c>
      <c r="C1460" s="83" t="s">
        <v>2490</v>
      </c>
      <c r="D1460" s="84" t="s">
        <v>698</v>
      </c>
      <c r="E1460" s="84" t="s">
        <v>1916</v>
      </c>
      <c r="F1460" s="84" t="s">
        <v>16</v>
      </c>
      <c r="G1460" s="101">
        <v>1</v>
      </c>
      <c r="H1460" s="101">
        <v>0.9</v>
      </c>
    </row>
    <row r="1461" spans="1:8" hidden="1">
      <c r="A1461" s="82">
        <v>2017</v>
      </c>
      <c r="B1461" s="84" t="s">
        <v>3387</v>
      </c>
      <c r="C1461" s="83" t="s">
        <v>2490</v>
      </c>
      <c r="D1461" s="84" t="s">
        <v>1987</v>
      </c>
      <c r="E1461" s="84" t="s">
        <v>234</v>
      </c>
      <c r="F1461" s="84" t="s">
        <v>1922</v>
      </c>
      <c r="G1461" s="101">
        <v>0.6</v>
      </c>
      <c r="H1461" s="101">
        <v>0.73333333333333328</v>
      </c>
    </row>
    <row r="1462" spans="1:8" hidden="1">
      <c r="A1462" s="82">
        <v>2017</v>
      </c>
      <c r="B1462" s="84" t="s">
        <v>3387</v>
      </c>
      <c r="C1462" s="83" t="s">
        <v>2490</v>
      </c>
      <c r="D1462" s="84" t="s">
        <v>1987</v>
      </c>
      <c r="E1462" s="84" t="s">
        <v>234</v>
      </c>
      <c r="F1462" s="84" t="s">
        <v>1923</v>
      </c>
      <c r="G1462" s="101">
        <v>0.74242424242424243</v>
      </c>
      <c r="H1462" s="101">
        <v>0.42857142857142855</v>
      </c>
    </row>
    <row r="1463" spans="1:8" hidden="1">
      <c r="A1463" s="82">
        <v>2017</v>
      </c>
      <c r="B1463" s="84" t="s">
        <v>3387</v>
      </c>
      <c r="C1463" s="83" t="s">
        <v>2490</v>
      </c>
      <c r="D1463" s="84" t="s">
        <v>1987</v>
      </c>
      <c r="E1463" s="84" t="s">
        <v>234</v>
      </c>
      <c r="F1463" s="84" t="s">
        <v>1940</v>
      </c>
      <c r="G1463" s="101">
        <v>0.64</v>
      </c>
      <c r="H1463" s="101">
        <v>0.625</v>
      </c>
    </row>
    <row r="1464" spans="1:8" hidden="1">
      <c r="A1464" s="82">
        <v>2017</v>
      </c>
      <c r="B1464" s="84" t="s">
        <v>3387</v>
      </c>
      <c r="C1464" s="83" t="s">
        <v>2490</v>
      </c>
      <c r="D1464" s="84" t="s">
        <v>1987</v>
      </c>
      <c r="E1464" s="84" t="s">
        <v>234</v>
      </c>
      <c r="F1464" s="84" t="s">
        <v>1941</v>
      </c>
      <c r="G1464" s="101">
        <v>0.71641791044776115</v>
      </c>
      <c r="H1464" s="101">
        <v>0.66666666666666663</v>
      </c>
    </row>
    <row r="1465" spans="1:8" hidden="1">
      <c r="A1465" s="82">
        <v>2017</v>
      </c>
      <c r="B1465" s="84" t="s">
        <v>3387</v>
      </c>
      <c r="C1465" s="83" t="s">
        <v>2490</v>
      </c>
      <c r="D1465" s="84" t="s">
        <v>1987</v>
      </c>
      <c r="E1465" s="84" t="s">
        <v>234</v>
      </c>
      <c r="F1465" s="84" t="s">
        <v>1942</v>
      </c>
      <c r="G1465" s="101">
        <v>0.34057971014492755</v>
      </c>
      <c r="H1465" s="101">
        <v>0.85106382978723405</v>
      </c>
    </row>
    <row r="1466" spans="1:8" hidden="1">
      <c r="A1466" s="82">
        <v>2017</v>
      </c>
      <c r="B1466" s="84" t="s">
        <v>3387</v>
      </c>
      <c r="C1466" s="83" t="s">
        <v>2490</v>
      </c>
      <c r="D1466" s="84" t="s">
        <v>1987</v>
      </c>
      <c r="E1466" s="84" t="s">
        <v>1916</v>
      </c>
      <c r="F1466" s="84" t="s">
        <v>30</v>
      </c>
      <c r="G1466" s="101">
        <v>0.58333333333333337</v>
      </c>
      <c r="H1466" s="101">
        <v>0.7142857142857143</v>
      </c>
    </row>
    <row r="1467" spans="1:8" hidden="1">
      <c r="A1467" s="82">
        <v>2017</v>
      </c>
      <c r="B1467" s="84" t="s">
        <v>3387</v>
      </c>
      <c r="C1467" s="83" t="s">
        <v>2490</v>
      </c>
      <c r="D1467" s="84" t="s">
        <v>1987</v>
      </c>
      <c r="E1467" s="84" t="s">
        <v>1916</v>
      </c>
      <c r="F1467" s="84" t="s">
        <v>27</v>
      </c>
      <c r="G1467" s="101">
        <v>0.92307692307692313</v>
      </c>
      <c r="H1467" s="101">
        <v>0.91666666666666663</v>
      </c>
    </row>
    <row r="1468" spans="1:8" hidden="1">
      <c r="A1468" s="82">
        <v>2017</v>
      </c>
      <c r="B1468" s="84" t="s">
        <v>3387</v>
      </c>
      <c r="C1468" s="83" t="s">
        <v>2490</v>
      </c>
      <c r="D1468" s="84" t="s">
        <v>1987</v>
      </c>
      <c r="E1468" s="84" t="s">
        <v>1916</v>
      </c>
      <c r="F1468" s="84" t="s">
        <v>28</v>
      </c>
      <c r="G1468" s="101">
        <v>0.88888888888888884</v>
      </c>
      <c r="H1468" s="101">
        <v>0.625</v>
      </c>
    </row>
    <row r="1469" spans="1:8" hidden="1">
      <c r="A1469" s="82">
        <v>2017</v>
      </c>
      <c r="B1469" s="84" t="s">
        <v>3387</v>
      </c>
      <c r="C1469" s="83" t="s">
        <v>2490</v>
      </c>
      <c r="D1469" s="84" t="s">
        <v>1987</v>
      </c>
      <c r="E1469" s="84" t="s">
        <v>1916</v>
      </c>
      <c r="F1469" s="84" t="s">
        <v>29</v>
      </c>
      <c r="G1469" s="101">
        <v>0.72727272727272729</v>
      </c>
      <c r="H1469" s="101">
        <v>1</v>
      </c>
    </row>
    <row r="1470" spans="1:8" hidden="1">
      <c r="A1470" s="82">
        <v>2017</v>
      </c>
      <c r="B1470" s="84" t="s">
        <v>3387</v>
      </c>
      <c r="C1470" s="83" t="s">
        <v>2490</v>
      </c>
      <c r="D1470" s="84" t="s">
        <v>1987</v>
      </c>
      <c r="E1470" s="84" t="s">
        <v>1916</v>
      </c>
      <c r="F1470" s="84" t="s">
        <v>2533</v>
      </c>
      <c r="G1470" s="101">
        <v>0</v>
      </c>
      <c r="H1470" s="101">
        <v>0</v>
      </c>
    </row>
    <row r="1471" spans="1:8" hidden="1">
      <c r="A1471" s="82">
        <v>2017</v>
      </c>
      <c r="B1471" s="84" t="s">
        <v>3387</v>
      </c>
      <c r="C1471" s="83" t="s">
        <v>2490</v>
      </c>
      <c r="D1471" s="84" t="s">
        <v>2496</v>
      </c>
      <c r="E1471" s="84" t="s">
        <v>234</v>
      </c>
      <c r="F1471" s="84" t="s">
        <v>1919</v>
      </c>
      <c r="G1471" s="101">
        <v>0.74509803921568629</v>
      </c>
      <c r="H1471" s="101">
        <v>0.51754385964912286</v>
      </c>
    </row>
    <row r="1472" spans="1:8" hidden="1">
      <c r="A1472" s="82">
        <v>2017</v>
      </c>
      <c r="B1472" s="84" t="s">
        <v>3387</v>
      </c>
      <c r="C1472" s="83" t="s">
        <v>2490</v>
      </c>
      <c r="D1472" s="84" t="s">
        <v>2496</v>
      </c>
      <c r="E1472" s="84" t="s">
        <v>234</v>
      </c>
      <c r="F1472" s="84" t="s">
        <v>1926</v>
      </c>
      <c r="G1472" s="101">
        <v>0.90909090909090906</v>
      </c>
      <c r="H1472" s="101">
        <v>0.76666666666666672</v>
      </c>
    </row>
    <row r="1473" spans="1:8" hidden="1">
      <c r="A1473" s="82">
        <v>2017</v>
      </c>
      <c r="B1473" s="84" t="s">
        <v>3387</v>
      </c>
      <c r="C1473" s="83" t="s">
        <v>2490</v>
      </c>
      <c r="D1473" s="84" t="s">
        <v>2496</v>
      </c>
      <c r="E1473" s="84" t="s">
        <v>234</v>
      </c>
      <c r="F1473" s="84" t="s">
        <v>1930</v>
      </c>
      <c r="G1473" s="101">
        <v>0.88349514563106801</v>
      </c>
      <c r="H1473" s="101">
        <v>0.39010989010989011</v>
      </c>
    </row>
    <row r="1474" spans="1:8" hidden="1">
      <c r="A1474" s="82">
        <v>2017</v>
      </c>
      <c r="B1474" s="84" t="s">
        <v>3387</v>
      </c>
      <c r="C1474" s="83" t="s">
        <v>2490</v>
      </c>
      <c r="D1474" s="84" t="s">
        <v>2496</v>
      </c>
      <c r="E1474" s="84" t="s">
        <v>1916</v>
      </c>
      <c r="F1474" s="84" t="s">
        <v>1185</v>
      </c>
      <c r="G1474" s="101">
        <v>0.90909090909090906</v>
      </c>
      <c r="H1474" s="101">
        <v>1</v>
      </c>
    </row>
    <row r="1475" spans="1:8" hidden="1">
      <c r="A1475" s="82">
        <v>2017</v>
      </c>
      <c r="B1475" s="84" t="s">
        <v>3387</v>
      </c>
      <c r="C1475" s="83" t="s">
        <v>2490</v>
      </c>
      <c r="D1475" s="84" t="s">
        <v>2496</v>
      </c>
      <c r="E1475" s="84" t="s">
        <v>1916</v>
      </c>
      <c r="F1475" s="84" t="s">
        <v>35</v>
      </c>
      <c r="G1475" s="101">
        <v>0.96296296296296291</v>
      </c>
      <c r="H1475" s="101">
        <v>0.88461538461538458</v>
      </c>
    </row>
    <row r="1476" spans="1:8" hidden="1">
      <c r="A1476" s="82">
        <v>2017</v>
      </c>
      <c r="B1476" s="84" t="s">
        <v>3387</v>
      </c>
      <c r="C1476" s="83" t="s">
        <v>2490</v>
      </c>
      <c r="D1476" s="84" t="s">
        <v>2496</v>
      </c>
      <c r="E1476" s="84" t="s">
        <v>1916</v>
      </c>
      <c r="F1476" s="84" t="s">
        <v>36</v>
      </c>
      <c r="G1476" s="101">
        <v>0.94017094017094016</v>
      </c>
      <c r="H1476" s="101">
        <v>0.76363636363636367</v>
      </c>
    </row>
    <row r="1477" spans="1:8" hidden="1">
      <c r="A1477" s="82">
        <v>2017</v>
      </c>
      <c r="B1477" s="84" t="s">
        <v>3387</v>
      </c>
      <c r="C1477" s="83" t="s">
        <v>2490</v>
      </c>
      <c r="D1477" s="84" t="s">
        <v>2496</v>
      </c>
      <c r="E1477" s="84" t="s">
        <v>1916</v>
      </c>
      <c r="F1477" s="84" t="s">
        <v>37</v>
      </c>
      <c r="G1477" s="101">
        <v>0.8666666666666667</v>
      </c>
      <c r="H1477" s="101">
        <v>0.84615384615384615</v>
      </c>
    </row>
    <row r="1478" spans="1:8" hidden="1">
      <c r="A1478" s="82">
        <v>2017</v>
      </c>
      <c r="B1478" s="84" t="s">
        <v>3387</v>
      </c>
      <c r="C1478" s="83" t="s">
        <v>2490</v>
      </c>
      <c r="D1478" s="84" t="s">
        <v>2496</v>
      </c>
      <c r="E1478" s="84" t="s">
        <v>1916</v>
      </c>
      <c r="F1478" s="84" t="s">
        <v>38</v>
      </c>
      <c r="G1478" s="101">
        <v>0</v>
      </c>
      <c r="H1478" s="101">
        <v>0</v>
      </c>
    </row>
    <row r="1479" spans="1:8" hidden="1">
      <c r="A1479" s="82">
        <v>2017</v>
      </c>
      <c r="B1479" s="84" t="s">
        <v>3387</v>
      </c>
      <c r="C1479" s="83" t="s">
        <v>2490</v>
      </c>
      <c r="D1479" s="84" t="s">
        <v>2496</v>
      </c>
      <c r="E1479" s="84" t="s">
        <v>1916</v>
      </c>
      <c r="F1479" s="84" t="s">
        <v>39</v>
      </c>
      <c r="G1479" s="101">
        <v>0.90909090909090906</v>
      </c>
      <c r="H1479" s="101">
        <v>0.7</v>
      </c>
    </row>
    <row r="1480" spans="1:8" hidden="1">
      <c r="A1480" s="82">
        <v>2017</v>
      </c>
      <c r="B1480" s="84" t="s">
        <v>3387</v>
      </c>
      <c r="C1480" s="83" t="s">
        <v>2490</v>
      </c>
      <c r="D1480" s="84" t="s">
        <v>2496</v>
      </c>
      <c r="E1480" s="84" t="s">
        <v>1916</v>
      </c>
      <c r="F1480" s="84" t="s">
        <v>40</v>
      </c>
      <c r="G1480" s="101">
        <v>0.83333333333333337</v>
      </c>
      <c r="H1480" s="101">
        <v>0</v>
      </c>
    </row>
    <row r="1481" spans="1:8" hidden="1">
      <c r="A1481" s="82">
        <v>2017</v>
      </c>
      <c r="B1481" s="84" t="s">
        <v>3387</v>
      </c>
      <c r="C1481" s="83" t="s">
        <v>2490</v>
      </c>
      <c r="D1481" s="84" t="s">
        <v>2496</v>
      </c>
      <c r="E1481" s="84" t="s">
        <v>1916</v>
      </c>
      <c r="F1481" s="84" t="s">
        <v>41</v>
      </c>
      <c r="G1481" s="101">
        <v>0.36363636363636365</v>
      </c>
      <c r="H1481" s="101">
        <v>0.25</v>
      </c>
    </row>
    <row r="1482" spans="1:8" hidden="1">
      <c r="A1482" s="82">
        <v>2017</v>
      </c>
      <c r="B1482" s="84" t="s">
        <v>3387</v>
      </c>
      <c r="C1482" s="83" t="s">
        <v>2490</v>
      </c>
      <c r="D1482" s="84" t="s">
        <v>2496</v>
      </c>
      <c r="E1482" s="84" t="s">
        <v>1916</v>
      </c>
      <c r="F1482" s="84" t="s">
        <v>42</v>
      </c>
      <c r="G1482" s="101">
        <v>0.7142857142857143</v>
      </c>
      <c r="H1482" s="101">
        <v>0</v>
      </c>
    </row>
    <row r="1483" spans="1:8" hidden="1">
      <c r="A1483" s="82">
        <v>2017</v>
      </c>
      <c r="B1483" s="84" t="s">
        <v>3387</v>
      </c>
      <c r="C1483" s="83" t="s">
        <v>2490</v>
      </c>
      <c r="D1483" s="84" t="s">
        <v>2496</v>
      </c>
      <c r="E1483" s="84" t="s">
        <v>1916</v>
      </c>
      <c r="F1483" s="84" t="s">
        <v>43</v>
      </c>
      <c r="G1483" s="101">
        <v>1</v>
      </c>
      <c r="H1483" s="101">
        <v>0.8</v>
      </c>
    </row>
    <row r="1484" spans="1:8" hidden="1">
      <c r="A1484" s="82">
        <v>2017</v>
      </c>
      <c r="B1484" s="84" t="s">
        <v>3387</v>
      </c>
      <c r="C1484" s="83" t="s">
        <v>2490</v>
      </c>
      <c r="D1484" s="84" t="s">
        <v>2496</v>
      </c>
      <c r="E1484" s="84" t="s">
        <v>1916</v>
      </c>
      <c r="F1484" s="84" t="s">
        <v>44</v>
      </c>
      <c r="G1484" s="101">
        <v>1</v>
      </c>
      <c r="H1484" s="101">
        <v>0</v>
      </c>
    </row>
    <row r="1485" spans="1:8" hidden="1">
      <c r="A1485" s="82">
        <v>2017</v>
      </c>
      <c r="B1485" s="84" t="s">
        <v>3387</v>
      </c>
      <c r="C1485" s="83" t="s">
        <v>2490</v>
      </c>
      <c r="D1485" s="84" t="s">
        <v>2496</v>
      </c>
      <c r="E1485" s="84" t="s">
        <v>1916</v>
      </c>
      <c r="F1485" s="84" t="s">
        <v>45</v>
      </c>
      <c r="G1485" s="101">
        <v>0</v>
      </c>
      <c r="H1485" s="101">
        <v>0</v>
      </c>
    </row>
    <row r="1486" spans="1:8" hidden="1">
      <c r="A1486" s="82">
        <v>2017</v>
      </c>
      <c r="B1486" s="84" t="s">
        <v>3387</v>
      </c>
      <c r="C1486" s="83" t="s">
        <v>2490</v>
      </c>
      <c r="D1486" s="84" t="s">
        <v>2496</v>
      </c>
      <c r="E1486" s="84" t="s">
        <v>1916</v>
      </c>
      <c r="F1486" s="84" t="s">
        <v>46</v>
      </c>
      <c r="G1486" s="101">
        <v>0.9285714285714286</v>
      </c>
      <c r="H1486" s="101">
        <v>0.92307692307692313</v>
      </c>
    </row>
    <row r="1487" spans="1:8" hidden="1">
      <c r="A1487" s="82">
        <v>2017</v>
      </c>
      <c r="B1487" s="84" t="s">
        <v>3387</v>
      </c>
      <c r="C1487" s="83" t="s">
        <v>2490</v>
      </c>
      <c r="D1487" s="84" t="s">
        <v>2496</v>
      </c>
      <c r="E1487" s="84" t="s">
        <v>1916</v>
      </c>
      <c r="F1487" s="84" t="s">
        <v>47</v>
      </c>
      <c r="G1487" s="101">
        <v>0.9285714285714286</v>
      </c>
      <c r="H1487" s="101">
        <v>1</v>
      </c>
    </row>
    <row r="1488" spans="1:8" hidden="1">
      <c r="A1488" s="82">
        <v>2017</v>
      </c>
      <c r="B1488" s="84" t="s">
        <v>3387</v>
      </c>
      <c r="C1488" s="83" t="s">
        <v>2490</v>
      </c>
      <c r="D1488" s="84" t="s">
        <v>2496</v>
      </c>
      <c r="E1488" s="84" t="s">
        <v>1916</v>
      </c>
      <c r="F1488" s="84" t="s">
        <v>49</v>
      </c>
      <c r="G1488" s="101">
        <v>0.6470588235294118</v>
      </c>
      <c r="H1488" s="101">
        <v>0.95454545454545459</v>
      </c>
    </row>
    <row r="1489" spans="1:8" hidden="1">
      <c r="A1489" s="82">
        <v>2017</v>
      </c>
      <c r="B1489" s="84" t="s">
        <v>3387</v>
      </c>
      <c r="C1489" s="83" t="s">
        <v>2490</v>
      </c>
      <c r="D1489" s="84" t="s">
        <v>2496</v>
      </c>
      <c r="E1489" s="84" t="s">
        <v>1916</v>
      </c>
      <c r="F1489" s="84" t="s">
        <v>50</v>
      </c>
      <c r="G1489" s="101">
        <v>1</v>
      </c>
      <c r="H1489" s="101">
        <v>1</v>
      </c>
    </row>
    <row r="1490" spans="1:8" hidden="1">
      <c r="A1490" s="82">
        <v>2017</v>
      </c>
      <c r="B1490" s="84" t="s">
        <v>3387</v>
      </c>
      <c r="C1490" s="83" t="s">
        <v>2490</v>
      </c>
      <c r="D1490" s="84" t="s">
        <v>2496</v>
      </c>
      <c r="E1490" s="84" t="s">
        <v>1916</v>
      </c>
      <c r="F1490" s="84" t="s">
        <v>2469</v>
      </c>
      <c r="G1490" s="101">
        <v>0.90909090909090906</v>
      </c>
      <c r="H1490" s="101">
        <v>0.7</v>
      </c>
    </row>
    <row r="1491" spans="1:8" hidden="1">
      <c r="A1491" s="82">
        <v>2017</v>
      </c>
      <c r="B1491" s="84" t="s">
        <v>3387</v>
      </c>
      <c r="C1491" s="83" t="s">
        <v>2490</v>
      </c>
      <c r="D1491" s="84" t="s">
        <v>2497</v>
      </c>
      <c r="E1491" s="84" t="s">
        <v>234</v>
      </c>
      <c r="F1491" s="84" t="s">
        <v>1927</v>
      </c>
      <c r="G1491" s="101">
        <v>0.42691029900332228</v>
      </c>
      <c r="H1491" s="101">
        <v>0.56420233463035019</v>
      </c>
    </row>
    <row r="1492" spans="1:8" hidden="1">
      <c r="A1492" s="82">
        <v>2017</v>
      </c>
      <c r="B1492" s="84" t="s">
        <v>3387</v>
      </c>
      <c r="C1492" s="83" t="s">
        <v>2490</v>
      </c>
      <c r="D1492" s="84" t="s">
        <v>2497</v>
      </c>
      <c r="E1492" s="84" t="s">
        <v>1916</v>
      </c>
      <c r="F1492" s="84" t="s">
        <v>71</v>
      </c>
      <c r="G1492" s="101">
        <v>0.66666666666666663</v>
      </c>
      <c r="H1492" s="101">
        <v>0.5</v>
      </c>
    </row>
    <row r="1493" spans="1:8" hidden="1">
      <c r="A1493" s="82">
        <v>2017</v>
      </c>
      <c r="B1493" s="84" t="s">
        <v>3387</v>
      </c>
      <c r="C1493" s="83" t="s">
        <v>2490</v>
      </c>
      <c r="D1493" s="84" t="s">
        <v>2497</v>
      </c>
      <c r="E1493" s="84" t="s">
        <v>1916</v>
      </c>
      <c r="F1493" s="84" t="s">
        <v>54</v>
      </c>
      <c r="G1493" s="101">
        <v>0.66666666666666663</v>
      </c>
      <c r="H1493" s="101">
        <v>0.85</v>
      </c>
    </row>
    <row r="1494" spans="1:8" hidden="1">
      <c r="A1494" s="82">
        <v>2017</v>
      </c>
      <c r="B1494" s="84" t="s">
        <v>3387</v>
      </c>
      <c r="C1494" s="83" t="s">
        <v>2490</v>
      </c>
      <c r="D1494" s="84" t="s">
        <v>2497</v>
      </c>
      <c r="E1494" s="84" t="s">
        <v>1916</v>
      </c>
      <c r="F1494" s="84" t="s">
        <v>55</v>
      </c>
      <c r="G1494" s="101">
        <v>0.66153846153846152</v>
      </c>
      <c r="H1494" s="101">
        <v>0.79069767441860461</v>
      </c>
    </row>
    <row r="1495" spans="1:8" hidden="1">
      <c r="A1495" s="82">
        <v>2017</v>
      </c>
      <c r="B1495" s="84" t="s">
        <v>3387</v>
      </c>
      <c r="C1495" s="83" t="s">
        <v>2490</v>
      </c>
      <c r="D1495" s="84" t="s">
        <v>2497</v>
      </c>
      <c r="E1495" s="84" t="s">
        <v>1916</v>
      </c>
      <c r="F1495" s="84" t="s">
        <v>57</v>
      </c>
      <c r="G1495" s="101">
        <v>0.83333333333333337</v>
      </c>
      <c r="H1495" s="101">
        <v>0.7</v>
      </c>
    </row>
    <row r="1496" spans="1:8" hidden="1">
      <c r="A1496" s="82">
        <v>2017</v>
      </c>
      <c r="B1496" s="84" t="s">
        <v>3387</v>
      </c>
      <c r="C1496" s="83" t="s">
        <v>2490</v>
      </c>
      <c r="D1496" s="84" t="s">
        <v>2497</v>
      </c>
      <c r="E1496" s="84" t="s">
        <v>1916</v>
      </c>
      <c r="F1496" s="84" t="s">
        <v>58</v>
      </c>
      <c r="G1496" s="101">
        <v>0.84615384615384615</v>
      </c>
      <c r="H1496" s="101">
        <v>1</v>
      </c>
    </row>
    <row r="1497" spans="1:8" hidden="1">
      <c r="A1497" s="82">
        <v>2017</v>
      </c>
      <c r="B1497" s="84" t="s">
        <v>3387</v>
      </c>
      <c r="C1497" s="83" t="s">
        <v>2490</v>
      </c>
      <c r="D1497" s="84" t="s">
        <v>2497</v>
      </c>
      <c r="E1497" s="84" t="s">
        <v>1916</v>
      </c>
      <c r="F1497" s="84" t="s">
        <v>65</v>
      </c>
      <c r="G1497" s="101">
        <v>0.84615384615384615</v>
      </c>
      <c r="H1497" s="101">
        <v>0.81818181818181823</v>
      </c>
    </row>
    <row r="1498" spans="1:8" hidden="1">
      <c r="A1498" s="82">
        <v>2017</v>
      </c>
      <c r="B1498" s="84" t="s">
        <v>3387</v>
      </c>
      <c r="C1498" s="83" t="s">
        <v>2490</v>
      </c>
      <c r="D1498" s="84" t="s">
        <v>2497</v>
      </c>
      <c r="E1498" s="84" t="s">
        <v>1916</v>
      </c>
      <c r="F1498" s="84" t="s">
        <v>67</v>
      </c>
      <c r="G1498" s="101">
        <v>0.88461538461538458</v>
      </c>
      <c r="H1498" s="101">
        <v>0.65217391304347827</v>
      </c>
    </row>
    <row r="1499" spans="1:8" hidden="1">
      <c r="A1499" s="82">
        <v>2017</v>
      </c>
      <c r="B1499" s="84" t="s">
        <v>3387</v>
      </c>
      <c r="C1499" s="83" t="s">
        <v>2490</v>
      </c>
      <c r="D1499" s="84" t="s">
        <v>2497</v>
      </c>
      <c r="E1499" s="84" t="s">
        <v>1916</v>
      </c>
      <c r="F1499" s="84" t="s">
        <v>68</v>
      </c>
      <c r="G1499" s="101">
        <v>0.7931034482758621</v>
      </c>
      <c r="H1499" s="101">
        <v>0.82608695652173914</v>
      </c>
    </row>
    <row r="1500" spans="1:8" hidden="1">
      <c r="A1500" s="82">
        <v>2017</v>
      </c>
      <c r="B1500" s="84" t="s">
        <v>3387</v>
      </c>
      <c r="C1500" s="83" t="s">
        <v>2490</v>
      </c>
      <c r="D1500" s="84" t="s">
        <v>2499</v>
      </c>
      <c r="E1500" s="84" t="s">
        <v>234</v>
      </c>
      <c r="F1500" s="84" t="s">
        <v>1924</v>
      </c>
      <c r="G1500" s="101">
        <v>0.7142857142857143</v>
      </c>
      <c r="H1500" s="101">
        <v>0.51111111111111107</v>
      </c>
    </row>
    <row r="1501" spans="1:8" hidden="1">
      <c r="A1501" s="82">
        <v>2017</v>
      </c>
      <c r="B1501" s="84" t="s">
        <v>3387</v>
      </c>
      <c r="C1501" s="83" t="s">
        <v>2490</v>
      </c>
      <c r="D1501" s="84" t="s">
        <v>2499</v>
      </c>
      <c r="E1501" s="84" t="s">
        <v>234</v>
      </c>
      <c r="F1501" s="84" t="s">
        <v>1943</v>
      </c>
      <c r="G1501" s="101">
        <v>0.63959390862944165</v>
      </c>
      <c r="H1501" s="101">
        <v>0.67460317460317465</v>
      </c>
    </row>
    <row r="1502" spans="1:8" hidden="1">
      <c r="A1502" s="82">
        <v>2017</v>
      </c>
      <c r="B1502" s="84" t="s">
        <v>3387</v>
      </c>
      <c r="C1502" s="83" t="s">
        <v>2490</v>
      </c>
      <c r="D1502" s="84" t="s">
        <v>2499</v>
      </c>
      <c r="E1502" s="84" t="s">
        <v>1916</v>
      </c>
      <c r="F1502" s="84" t="s">
        <v>74</v>
      </c>
      <c r="G1502" s="101">
        <v>0.87804878048780488</v>
      </c>
      <c r="H1502" s="101">
        <v>0.83333333333333337</v>
      </c>
    </row>
    <row r="1503" spans="1:8" hidden="1">
      <c r="A1503" s="82">
        <v>2017</v>
      </c>
      <c r="B1503" s="84" t="s">
        <v>3387</v>
      </c>
      <c r="C1503" s="83" t="s">
        <v>2490</v>
      </c>
      <c r="D1503" s="84" t="s">
        <v>2499</v>
      </c>
      <c r="E1503" s="84" t="s">
        <v>1916</v>
      </c>
      <c r="F1503" s="84" t="s">
        <v>75</v>
      </c>
      <c r="G1503" s="101">
        <v>1</v>
      </c>
      <c r="H1503" s="101">
        <v>0.76470588235294112</v>
      </c>
    </row>
    <row r="1504" spans="1:8" hidden="1">
      <c r="A1504" s="82">
        <v>2017</v>
      </c>
      <c r="B1504" s="84" t="s">
        <v>3387</v>
      </c>
      <c r="C1504" s="83" t="s">
        <v>2490</v>
      </c>
      <c r="D1504" s="84" t="s">
        <v>2499</v>
      </c>
      <c r="E1504" s="84" t="s">
        <v>1916</v>
      </c>
      <c r="F1504" s="84" t="s">
        <v>76</v>
      </c>
      <c r="G1504" s="101">
        <v>0.81818181818181823</v>
      </c>
      <c r="H1504" s="101">
        <v>0.55555555555555558</v>
      </c>
    </row>
    <row r="1505" spans="1:8" hidden="1">
      <c r="A1505" s="82">
        <v>2017</v>
      </c>
      <c r="B1505" s="84" t="s">
        <v>3387</v>
      </c>
      <c r="C1505" s="83" t="s">
        <v>2490</v>
      </c>
      <c r="D1505" s="84" t="s">
        <v>2499</v>
      </c>
      <c r="E1505" s="84" t="s">
        <v>1916</v>
      </c>
      <c r="F1505" s="84" t="s">
        <v>77</v>
      </c>
      <c r="G1505" s="101">
        <v>0.7407407407407407</v>
      </c>
      <c r="H1505" s="101">
        <v>0.65</v>
      </c>
    </row>
    <row r="1506" spans="1:8" hidden="1">
      <c r="A1506" s="82">
        <v>2017</v>
      </c>
      <c r="B1506" s="84" t="s">
        <v>3387</v>
      </c>
      <c r="C1506" s="83" t="s">
        <v>2490</v>
      </c>
      <c r="D1506" s="84" t="s">
        <v>2499</v>
      </c>
      <c r="E1506" s="84" t="s">
        <v>1916</v>
      </c>
      <c r="F1506" s="84" t="s">
        <v>79</v>
      </c>
      <c r="G1506" s="101">
        <v>0.83333333333333337</v>
      </c>
      <c r="H1506" s="101">
        <v>0.4</v>
      </c>
    </row>
    <row r="1507" spans="1:8" hidden="1">
      <c r="A1507" s="82">
        <v>2017</v>
      </c>
      <c r="B1507" s="84" t="s">
        <v>3387</v>
      </c>
      <c r="C1507" s="83" t="s">
        <v>2490</v>
      </c>
      <c r="D1507" s="84" t="s">
        <v>2499</v>
      </c>
      <c r="E1507" s="84" t="s">
        <v>1916</v>
      </c>
      <c r="F1507" s="84" t="s">
        <v>80</v>
      </c>
      <c r="G1507" s="101">
        <v>0.42056074766355139</v>
      </c>
      <c r="H1507" s="101">
        <v>0.57777777777777772</v>
      </c>
    </row>
    <row r="1508" spans="1:8" hidden="1">
      <c r="A1508" s="82">
        <v>2017</v>
      </c>
      <c r="B1508" s="84" t="s">
        <v>3387</v>
      </c>
      <c r="C1508" s="83" t="s">
        <v>2490</v>
      </c>
      <c r="D1508" s="84" t="s">
        <v>2499</v>
      </c>
      <c r="E1508" s="84" t="s">
        <v>1916</v>
      </c>
      <c r="F1508" s="84" t="s">
        <v>81</v>
      </c>
      <c r="G1508" s="101">
        <v>0</v>
      </c>
      <c r="H1508" s="101">
        <v>0</v>
      </c>
    </row>
    <row r="1509" spans="1:8" hidden="1">
      <c r="A1509" s="82">
        <v>2017</v>
      </c>
      <c r="B1509" s="84" t="s">
        <v>3387</v>
      </c>
      <c r="C1509" s="83" t="s">
        <v>2490</v>
      </c>
      <c r="D1509" s="84" t="s">
        <v>2499</v>
      </c>
      <c r="E1509" s="84" t="s">
        <v>1916</v>
      </c>
      <c r="F1509" s="84" t="s">
        <v>82</v>
      </c>
      <c r="G1509" s="101">
        <v>0.8571428571428571</v>
      </c>
      <c r="H1509" s="101">
        <v>0.5</v>
      </c>
    </row>
    <row r="1510" spans="1:8" hidden="1">
      <c r="A1510" s="82">
        <v>2017</v>
      </c>
      <c r="B1510" s="84" t="s">
        <v>3387</v>
      </c>
      <c r="C1510" s="83" t="s">
        <v>2490</v>
      </c>
      <c r="D1510" s="84" t="s">
        <v>3382</v>
      </c>
      <c r="E1510" s="84" t="s">
        <v>234</v>
      </c>
      <c r="F1510" s="84" t="s">
        <v>722</v>
      </c>
      <c r="G1510" s="101">
        <v>0.8</v>
      </c>
      <c r="H1510" s="101">
        <v>0.77777777777777779</v>
      </c>
    </row>
    <row r="1511" spans="1:8" hidden="1">
      <c r="A1511" s="82">
        <v>2017</v>
      </c>
      <c r="B1511" s="84" t="s">
        <v>3387</v>
      </c>
      <c r="C1511" s="83" t="s">
        <v>2490</v>
      </c>
      <c r="D1511" s="84" t="s">
        <v>3382</v>
      </c>
      <c r="E1511" s="84" t="s">
        <v>234</v>
      </c>
      <c r="F1511" s="84" t="s">
        <v>1932</v>
      </c>
      <c r="G1511" s="101">
        <v>0.73972602739726023</v>
      </c>
      <c r="H1511" s="101">
        <v>0.70370370370370372</v>
      </c>
    </row>
    <row r="1512" spans="1:8" hidden="1">
      <c r="A1512" s="82">
        <v>2017</v>
      </c>
      <c r="B1512" s="84" t="s">
        <v>3387</v>
      </c>
      <c r="C1512" s="83" t="s">
        <v>2490</v>
      </c>
      <c r="D1512" s="84" t="s">
        <v>3382</v>
      </c>
      <c r="E1512" s="84" t="s">
        <v>234</v>
      </c>
      <c r="F1512" s="84" t="s">
        <v>1935</v>
      </c>
      <c r="G1512" s="101">
        <v>0.95454545454545459</v>
      </c>
      <c r="H1512" s="101">
        <v>0.54761904761904767</v>
      </c>
    </row>
    <row r="1513" spans="1:8" hidden="1">
      <c r="A1513" s="82">
        <v>2017</v>
      </c>
      <c r="B1513" s="84" t="s">
        <v>3387</v>
      </c>
      <c r="C1513" s="83" t="s">
        <v>2490</v>
      </c>
      <c r="D1513" s="84" t="s">
        <v>3382</v>
      </c>
      <c r="E1513" s="84" t="s">
        <v>234</v>
      </c>
      <c r="F1513" s="84" t="s">
        <v>1944</v>
      </c>
      <c r="G1513" s="101">
        <v>0.76923076923076927</v>
      </c>
      <c r="H1513" s="101">
        <v>0.53333333333333333</v>
      </c>
    </row>
    <row r="1514" spans="1:8" hidden="1">
      <c r="A1514" s="82">
        <v>2017</v>
      </c>
      <c r="B1514" s="84" t="s">
        <v>3387</v>
      </c>
      <c r="C1514" s="83" t="s">
        <v>2490</v>
      </c>
      <c r="D1514" s="84" t="s">
        <v>3382</v>
      </c>
      <c r="E1514" s="84" t="s">
        <v>1916</v>
      </c>
      <c r="F1514" s="84" t="s">
        <v>92</v>
      </c>
      <c r="G1514" s="101">
        <v>1</v>
      </c>
      <c r="H1514" s="101">
        <v>1</v>
      </c>
    </row>
    <row r="1515" spans="1:8" hidden="1">
      <c r="A1515" s="82">
        <v>2017</v>
      </c>
      <c r="B1515" s="84" t="s">
        <v>3387</v>
      </c>
      <c r="C1515" s="83" t="s">
        <v>2490</v>
      </c>
      <c r="D1515" s="84" t="s">
        <v>3382</v>
      </c>
      <c r="E1515" s="84" t="s">
        <v>1916</v>
      </c>
      <c r="F1515" s="84" t="s">
        <v>88</v>
      </c>
      <c r="G1515" s="101">
        <v>0.95454545454545459</v>
      </c>
      <c r="H1515" s="101">
        <v>0.80952380952380953</v>
      </c>
    </row>
    <row r="1516" spans="1:8" hidden="1">
      <c r="A1516" s="82">
        <v>2017</v>
      </c>
      <c r="B1516" s="84" t="s">
        <v>3387</v>
      </c>
      <c r="C1516" s="83" t="s">
        <v>2490</v>
      </c>
      <c r="D1516" s="84" t="s">
        <v>3382</v>
      </c>
      <c r="E1516" s="84" t="s">
        <v>1916</v>
      </c>
      <c r="F1516" s="84" t="s">
        <v>89</v>
      </c>
      <c r="G1516" s="101">
        <v>0.6</v>
      </c>
      <c r="H1516" s="101">
        <v>1</v>
      </c>
    </row>
    <row r="1517" spans="1:8" hidden="1">
      <c r="A1517" s="82">
        <v>2017</v>
      </c>
      <c r="B1517" s="84" t="s">
        <v>3387</v>
      </c>
      <c r="C1517" s="83" t="s">
        <v>2490</v>
      </c>
      <c r="D1517" s="84" t="s">
        <v>3382</v>
      </c>
      <c r="E1517" s="84" t="s">
        <v>1916</v>
      </c>
      <c r="F1517" s="84" t="s">
        <v>90</v>
      </c>
      <c r="G1517" s="101">
        <v>1</v>
      </c>
      <c r="H1517" s="101">
        <v>1</v>
      </c>
    </row>
    <row r="1518" spans="1:8" hidden="1">
      <c r="A1518" s="82">
        <v>2017</v>
      </c>
      <c r="B1518" s="84" t="s">
        <v>3387</v>
      </c>
      <c r="C1518" s="83" t="s">
        <v>2490</v>
      </c>
      <c r="D1518" s="84" t="s">
        <v>3382</v>
      </c>
      <c r="E1518" s="84" t="s">
        <v>1916</v>
      </c>
      <c r="F1518" s="84" t="s">
        <v>91</v>
      </c>
      <c r="G1518" s="101">
        <v>1</v>
      </c>
      <c r="H1518" s="101">
        <v>0.83333333333333337</v>
      </c>
    </row>
    <row r="1519" spans="1:8" hidden="1">
      <c r="A1519" s="82">
        <v>2017</v>
      </c>
      <c r="B1519" s="84" t="s">
        <v>3387</v>
      </c>
      <c r="C1519" s="83" t="s">
        <v>2490</v>
      </c>
      <c r="D1519" s="84" t="s">
        <v>3383</v>
      </c>
      <c r="E1519" s="84" t="s">
        <v>234</v>
      </c>
      <c r="F1519" s="84" t="s">
        <v>3424</v>
      </c>
      <c r="G1519" s="101">
        <v>0.91111111111111109</v>
      </c>
      <c r="H1519" s="101">
        <v>0.21951219512195122</v>
      </c>
    </row>
    <row r="1520" spans="1:8" hidden="1">
      <c r="A1520" s="82">
        <v>2017</v>
      </c>
      <c r="B1520" s="84" t="s">
        <v>3387</v>
      </c>
      <c r="C1520" s="83" t="s">
        <v>2490</v>
      </c>
      <c r="D1520" s="84" t="s">
        <v>3383</v>
      </c>
      <c r="E1520" s="84" t="s">
        <v>234</v>
      </c>
      <c r="F1520" s="84" t="s">
        <v>1925</v>
      </c>
      <c r="G1520" s="101">
        <v>0.55662650602409636</v>
      </c>
      <c r="H1520" s="101">
        <v>0.77922077922077926</v>
      </c>
    </row>
    <row r="1521" spans="1:8" hidden="1">
      <c r="A1521" s="82">
        <v>2017</v>
      </c>
      <c r="B1521" s="84" t="s">
        <v>3387</v>
      </c>
      <c r="C1521" s="83" t="s">
        <v>2490</v>
      </c>
      <c r="D1521" s="84" t="s">
        <v>3383</v>
      </c>
      <c r="E1521" s="84" t="s">
        <v>234</v>
      </c>
      <c r="F1521" s="84" t="s">
        <v>94</v>
      </c>
      <c r="G1521" s="101">
        <v>0.81818181818181823</v>
      </c>
      <c r="H1521" s="101">
        <v>0.70833333333333337</v>
      </c>
    </row>
    <row r="1522" spans="1:8" hidden="1">
      <c r="A1522" s="82">
        <v>2017</v>
      </c>
      <c r="B1522" s="84" t="s">
        <v>3387</v>
      </c>
      <c r="C1522" s="83" t="s">
        <v>2490</v>
      </c>
      <c r="D1522" s="84" t="s">
        <v>3383</v>
      </c>
      <c r="E1522" s="84" t="s">
        <v>1916</v>
      </c>
      <c r="F1522" s="84" t="s">
        <v>101</v>
      </c>
      <c r="G1522" s="101">
        <v>1</v>
      </c>
      <c r="H1522" s="101">
        <v>0.76470588235294112</v>
      </c>
    </row>
    <row r="1523" spans="1:8" hidden="1">
      <c r="A1523" s="82">
        <v>2017</v>
      </c>
      <c r="B1523" s="84" t="s">
        <v>3387</v>
      </c>
      <c r="C1523" s="83" t="s">
        <v>2490</v>
      </c>
      <c r="D1523" s="84" t="s">
        <v>3384</v>
      </c>
      <c r="E1523" s="84" t="s">
        <v>1916</v>
      </c>
      <c r="F1523" s="84" t="s">
        <v>103</v>
      </c>
      <c r="G1523" s="101">
        <v>1</v>
      </c>
      <c r="H1523" s="101">
        <v>0.75</v>
      </c>
    </row>
    <row r="1524" spans="1:8" hidden="1">
      <c r="A1524" s="82">
        <v>2017</v>
      </c>
      <c r="B1524" s="84" t="s">
        <v>3387</v>
      </c>
      <c r="C1524" s="83" t="s">
        <v>2490</v>
      </c>
      <c r="D1524" s="84" t="s">
        <v>709</v>
      </c>
      <c r="E1524" s="84" t="s">
        <v>234</v>
      </c>
      <c r="F1524" s="84" t="s">
        <v>106</v>
      </c>
      <c r="G1524" s="101">
        <v>0.8</v>
      </c>
      <c r="H1524" s="101">
        <v>0.6</v>
      </c>
    </row>
    <row r="1525" spans="1:8" hidden="1">
      <c r="A1525" s="82">
        <v>2017</v>
      </c>
      <c r="B1525" s="84" t="s">
        <v>3387</v>
      </c>
      <c r="C1525" s="83" t="s">
        <v>2490</v>
      </c>
      <c r="D1525" s="84" t="s">
        <v>709</v>
      </c>
      <c r="E1525" s="84" t="s">
        <v>1916</v>
      </c>
      <c r="F1525" s="84" t="s">
        <v>107</v>
      </c>
      <c r="G1525" s="101">
        <v>0.92682926829268297</v>
      </c>
      <c r="H1525" s="101">
        <v>0.73684210526315785</v>
      </c>
    </row>
    <row r="1526" spans="1:8" hidden="1">
      <c r="A1526" s="82">
        <v>2017</v>
      </c>
      <c r="B1526" s="84" t="s">
        <v>3387</v>
      </c>
      <c r="C1526" s="83" t="s">
        <v>2490</v>
      </c>
      <c r="D1526" s="84" t="s">
        <v>1931</v>
      </c>
      <c r="E1526" s="84" t="s">
        <v>234</v>
      </c>
      <c r="F1526" s="84" t="s">
        <v>1931</v>
      </c>
      <c r="G1526" s="101">
        <v>0.79069767441860461</v>
      </c>
      <c r="H1526" s="101">
        <v>0.75</v>
      </c>
    </row>
    <row r="1527" spans="1:8" hidden="1">
      <c r="A1527" s="82">
        <v>2017</v>
      </c>
      <c r="B1527" s="84" t="s">
        <v>3387</v>
      </c>
      <c r="C1527" s="83" t="s">
        <v>2490</v>
      </c>
      <c r="D1527" s="84" t="s">
        <v>1931</v>
      </c>
      <c r="E1527" s="84" t="s">
        <v>1916</v>
      </c>
      <c r="F1527" s="84" t="s">
        <v>110</v>
      </c>
      <c r="G1527" s="101">
        <v>0.60869565217391308</v>
      </c>
      <c r="H1527" s="101">
        <v>0.9285714285714286</v>
      </c>
    </row>
    <row r="1528" spans="1:8" hidden="1">
      <c r="A1528" s="82">
        <v>2017</v>
      </c>
      <c r="B1528" s="84" t="s">
        <v>3387</v>
      </c>
      <c r="C1528" s="83" t="s">
        <v>2490</v>
      </c>
      <c r="D1528" s="84" t="s">
        <v>1931</v>
      </c>
      <c r="E1528" s="84" t="s">
        <v>1916</v>
      </c>
      <c r="F1528" s="84" t="s">
        <v>112</v>
      </c>
      <c r="G1528" s="101">
        <v>0.88888888888888884</v>
      </c>
      <c r="H1528" s="101">
        <v>0.78125</v>
      </c>
    </row>
    <row r="1529" spans="1:8" hidden="1">
      <c r="A1529" s="82">
        <v>2017</v>
      </c>
      <c r="B1529" s="84" t="s">
        <v>3387</v>
      </c>
      <c r="C1529" s="83" t="s">
        <v>2490</v>
      </c>
      <c r="D1529" s="84" t="s">
        <v>1931</v>
      </c>
      <c r="E1529" s="84" t="s">
        <v>1916</v>
      </c>
      <c r="F1529" s="84" t="s">
        <v>2854</v>
      </c>
      <c r="G1529" s="101">
        <v>0.75</v>
      </c>
      <c r="H1529" s="101">
        <v>0.55555555555555558</v>
      </c>
    </row>
    <row r="1530" spans="1:8" hidden="1">
      <c r="A1530" s="82">
        <v>2017</v>
      </c>
      <c r="B1530" s="84" t="s">
        <v>3387</v>
      </c>
      <c r="C1530" s="83" t="s">
        <v>2490</v>
      </c>
      <c r="D1530" s="84" t="s">
        <v>1989</v>
      </c>
      <c r="E1530" s="84" t="s">
        <v>234</v>
      </c>
      <c r="F1530" s="84" t="s">
        <v>1929</v>
      </c>
      <c r="G1530" s="101">
        <v>0.94444444444444442</v>
      </c>
      <c r="H1530" s="101">
        <v>0.52941176470588236</v>
      </c>
    </row>
    <row r="1531" spans="1:8" hidden="1">
      <c r="A1531" s="82">
        <v>2017</v>
      </c>
      <c r="B1531" s="84" t="s">
        <v>3387</v>
      </c>
      <c r="C1531" s="83" t="s">
        <v>2490</v>
      </c>
      <c r="D1531" s="84" t="s">
        <v>1989</v>
      </c>
      <c r="E1531" s="84" t="s">
        <v>1916</v>
      </c>
      <c r="F1531" s="84" t="s">
        <v>120</v>
      </c>
      <c r="G1531" s="101">
        <v>0</v>
      </c>
      <c r="H1531" s="101">
        <v>0</v>
      </c>
    </row>
    <row r="1532" spans="1:8" hidden="1">
      <c r="A1532" s="82">
        <v>2017</v>
      </c>
      <c r="B1532" s="84" t="s">
        <v>3387</v>
      </c>
      <c r="C1532" s="83" t="s">
        <v>2490</v>
      </c>
      <c r="D1532" s="84" t="s">
        <v>1989</v>
      </c>
      <c r="E1532" s="84" t="s">
        <v>1916</v>
      </c>
      <c r="F1532" s="84" t="s">
        <v>117</v>
      </c>
      <c r="G1532" s="101">
        <v>0.61111111111111116</v>
      </c>
      <c r="H1532" s="101">
        <v>0.45454545454545453</v>
      </c>
    </row>
    <row r="1533" spans="1:8" hidden="1">
      <c r="A1533" s="82">
        <v>2017</v>
      </c>
      <c r="B1533" s="84" t="s">
        <v>3387</v>
      </c>
      <c r="C1533" s="83" t="s">
        <v>2490</v>
      </c>
      <c r="D1533" s="84" t="s">
        <v>1989</v>
      </c>
      <c r="E1533" s="84" t="s">
        <v>1916</v>
      </c>
      <c r="F1533" s="84" t="s">
        <v>118</v>
      </c>
      <c r="G1533" s="101">
        <v>0.76470588235294112</v>
      </c>
      <c r="H1533" s="101">
        <v>0.53846153846153844</v>
      </c>
    </row>
    <row r="1534" spans="1:8" hidden="1">
      <c r="A1534" s="82">
        <v>2017</v>
      </c>
      <c r="B1534" s="84" t="s">
        <v>3387</v>
      </c>
      <c r="C1534" s="83" t="s">
        <v>2490</v>
      </c>
      <c r="D1534" s="84" t="s">
        <v>1989</v>
      </c>
      <c r="E1534" s="84" t="s">
        <v>1916</v>
      </c>
      <c r="F1534" s="84" t="s">
        <v>119</v>
      </c>
      <c r="G1534" s="101">
        <v>0.9285714285714286</v>
      </c>
      <c r="H1534" s="101">
        <v>0.84615384615384615</v>
      </c>
    </row>
    <row r="1535" spans="1:8" hidden="1">
      <c r="A1535" s="82">
        <v>2017</v>
      </c>
      <c r="B1535" s="84" t="s">
        <v>3387</v>
      </c>
      <c r="C1535" s="83" t="s">
        <v>2490</v>
      </c>
      <c r="D1535" s="84" t="s">
        <v>1934</v>
      </c>
      <c r="E1535" s="84" t="s">
        <v>234</v>
      </c>
      <c r="F1535" s="84" t="s">
        <v>1934</v>
      </c>
      <c r="G1535" s="101">
        <v>0.68571428571428572</v>
      </c>
      <c r="H1535" s="101">
        <v>0.75</v>
      </c>
    </row>
    <row r="1536" spans="1:8" hidden="1">
      <c r="A1536" s="82">
        <v>2017</v>
      </c>
      <c r="B1536" s="84" t="s">
        <v>3387</v>
      </c>
      <c r="C1536" s="83" t="s">
        <v>2490</v>
      </c>
      <c r="D1536" s="84" t="s">
        <v>1934</v>
      </c>
      <c r="E1536" s="84" t="s">
        <v>1916</v>
      </c>
      <c r="F1536" s="84" t="s">
        <v>125</v>
      </c>
      <c r="G1536" s="101">
        <v>0.4</v>
      </c>
      <c r="H1536" s="101">
        <v>1</v>
      </c>
    </row>
    <row r="1537" spans="1:8" hidden="1">
      <c r="A1537" s="82">
        <v>2017</v>
      </c>
      <c r="B1537" s="84" t="s">
        <v>3387</v>
      </c>
      <c r="C1537" s="83" t="s">
        <v>2490</v>
      </c>
      <c r="D1537" s="84" t="s">
        <v>1934</v>
      </c>
      <c r="E1537" s="84" t="s">
        <v>234</v>
      </c>
      <c r="F1537" s="84" t="s">
        <v>122</v>
      </c>
      <c r="G1537" s="101">
        <v>0.5</v>
      </c>
      <c r="H1537" s="101">
        <v>0.66666666666666663</v>
      </c>
    </row>
    <row r="1538" spans="1:8" hidden="1">
      <c r="A1538" s="82">
        <v>2017</v>
      </c>
      <c r="B1538" s="84" t="s">
        <v>3387</v>
      </c>
      <c r="C1538" s="83" t="s">
        <v>2490</v>
      </c>
      <c r="D1538" s="84" t="s">
        <v>1934</v>
      </c>
      <c r="E1538" s="84" t="s">
        <v>1916</v>
      </c>
      <c r="F1538" s="84" t="s">
        <v>124</v>
      </c>
      <c r="G1538" s="101">
        <v>1</v>
      </c>
      <c r="H1538" s="101">
        <v>0.88888888888888884</v>
      </c>
    </row>
    <row r="1539" spans="1:8" hidden="1">
      <c r="A1539" s="82">
        <v>2017</v>
      </c>
      <c r="B1539" s="84" t="s">
        <v>3387</v>
      </c>
      <c r="C1539" s="83" t="s">
        <v>2490</v>
      </c>
      <c r="D1539" s="84" t="s">
        <v>2498</v>
      </c>
      <c r="E1539" s="84" t="s">
        <v>234</v>
      </c>
      <c r="F1539" s="84" t="s">
        <v>1958</v>
      </c>
      <c r="G1539" s="101">
        <v>0.80788177339901479</v>
      </c>
      <c r="H1539" s="101">
        <v>0.51219512195121952</v>
      </c>
    </row>
    <row r="1540" spans="1:8" hidden="1">
      <c r="A1540" s="82">
        <v>2017</v>
      </c>
      <c r="B1540" s="84" t="s">
        <v>3387</v>
      </c>
      <c r="C1540" s="83" t="s">
        <v>2490</v>
      </c>
      <c r="D1540" s="84" t="s">
        <v>2498</v>
      </c>
      <c r="E1540" s="84" t="s">
        <v>234</v>
      </c>
      <c r="F1540" s="84" t="s">
        <v>1936</v>
      </c>
      <c r="G1540" s="101">
        <v>0.75657894736842102</v>
      </c>
      <c r="H1540" s="101">
        <v>0.36521739130434783</v>
      </c>
    </row>
    <row r="1541" spans="1:8" hidden="1">
      <c r="A1541" s="82">
        <v>2017</v>
      </c>
      <c r="B1541" s="84" t="s">
        <v>3387</v>
      </c>
      <c r="C1541" s="83" t="s">
        <v>2490</v>
      </c>
      <c r="D1541" s="84" t="s">
        <v>2498</v>
      </c>
      <c r="E1541" s="84" t="s">
        <v>234</v>
      </c>
      <c r="F1541" s="84" t="s">
        <v>1937</v>
      </c>
      <c r="G1541" s="101">
        <v>0.92045454545454541</v>
      </c>
      <c r="H1541" s="101">
        <v>0.4567901234567901</v>
      </c>
    </row>
    <row r="1542" spans="1:8" hidden="1">
      <c r="A1542" s="82">
        <v>2017</v>
      </c>
      <c r="B1542" s="84" t="s">
        <v>3387</v>
      </c>
      <c r="C1542" s="83" t="s">
        <v>2490</v>
      </c>
      <c r="D1542" s="84" t="s">
        <v>2498</v>
      </c>
      <c r="E1542" s="84" t="s">
        <v>234</v>
      </c>
      <c r="F1542" s="84" t="s">
        <v>1938</v>
      </c>
      <c r="G1542" s="101">
        <v>0.78342245989304815</v>
      </c>
      <c r="H1542" s="101">
        <v>0.41296928327645049</v>
      </c>
    </row>
    <row r="1543" spans="1:8" hidden="1">
      <c r="A1543" s="82">
        <v>2017</v>
      </c>
      <c r="B1543" s="84" t="s">
        <v>3387</v>
      </c>
      <c r="C1543" s="83" t="s">
        <v>2490</v>
      </c>
      <c r="D1543" s="84" t="s">
        <v>2498</v>
      </c>
      <c r="E1543" s="84" t="s">
        <v>1916</v>
      </c>
      <c r="F1543" s="84" t="s">
        <v>144</v>
      </c>
      <c r="G1543" s="101">
        <v>0.93333333333333335</v>
      </c>
      <c r="H1543" s="101">
        <v>0.2857142857142857</v>
      </c>
    </row>
    <row r="1544" spans="1:8" hidden="1">
      <c r="A1544" s="82">
        <v>2017</v>
      </c>
      <c r="B1544" s="84" t="s">
        <v>3387</v>
      </c>
      <c r="C1544" s="83" t="s">
        <v>2490</v>
      </c>
      <c r="D1544" s="84" t="s">
        <v>2498</v>
      </c>
      <c r="E1544" s="84" t="s">
        <v>1916</v>
      </c>
      <c r="F1544" s="84" t="s">
        <v>131</v>
      </c>
      <c r="G1544" s="101">
        <v>0.72499999999999998</v>
      </c>
      <c r="H1544" s="101">
        <v>0.75862068965517238</v>
      </c>
    </row>
    <row r="1545" spans="1:8" hidden="1">
      <c r="A1545" s="82">
        <v>2017</v>
      </c>
      <c r="B1545" s="84" t="s">
        <v>3387</v>
      </c>
      <c r="C1545" s="83" t="s">
        <v>2490</v>
      </c>
      <c r="D1545" s="84" t="s">
        <v>2498</v>
      </c>
      <c r="E1545" s="84" t="s">
        <v>1916</v>
      </c>
      <c r="F1545" s="84" t="s">
        <v>132</v>
      </c>
      <c r="G1545" s="101">
        <v>0.88888888888888884</v>
      </c>
      <c r="H1545" s="101">
        <v>0.875</v>
      </c>
    </row>
    <row r="1546" spans="1:8" hidden="1">
      <c r="A1546" s="82">
        <v>2017</v>
      </c>
      <c r="B1546" s="84" t="s">
        <v>3387</v>
      </c>
      <c r="C1546" s="83" t="s">
        <v>2490</v>
      </c>
      <c r="D1546" s="84" t="s">
        <v>2498</v>
      </c>
      <c r="E1546" s="84" t="s">
        <v>1916</v>
      </c>
      <c r="F1546" s="84" t="s">
        <v>133</v>
      </c>
      <c r="G1546" s="101">
        <v>0.66666666666666663</v>
      </c>
      <c r="H1546" s="101">
        <v>0.84210526315789469</v>
      </c>
    </row>
    <row r="1547" spans="1:8" hidden="1">
      <c r="A1547" s="82">
        <v>2017</v>
      </c>
      <c r="B1547" s="84" t="s">
        <v>3387</v>
      </c>
      <c r="C1547" s="83" t="s">
        <v>2490</v>
      </c>
      <c r="D1547" s="84" t="s">
        <v>2498</v>
      </c>
      <c r="E1547" s="84" t="s">
        <v>1916</v>
      </c>
      <c r="F1547" s="84" t="s">
        <v>134</v>
      </c>
      <c r="G1547" s="101">
        <v>0.84210526315789469</v>
      </c>
      <c r="H1547" s="101">
        <v>0.75</v>
      </c>
    </row>
    <row r="1548" spans="1:8" hidden="1">
      <c r="A1548" s="82">
        <v>2017</v>
      </c>
      <c r="B1548" s="84" t="s">
        <v>3387</v>
      </c>
      <c r="C1548" s="83" t="s">
        <v>2490</v>
      </c>
      <c r="D1548" s="84" t="s">
        <v>2498</v>
      </c>
      <c r="E1548" s="84" t="s">
        <v>1916</v>
      </c>
      <c r="F1548" s="84" t="s">
        <v>135</v>
      </c>
      <c r="G1548" s="101">
        <v>0.53191489361702127</v>
      </c>
      <c r="H1548" s="101">
        <v>0.84</v>
      </c>
    </row>
    <row r="1549" spans="1:8" hidden="1">
      <c r="A1549" s="82">
        <v>2017</v>
      </c>
      <c r="B1549" s="84" t="s">
        <v>3387</v>
      </c>
      <c r="C1549" s="83" t="s">
        <v>2490</v>
      </c>
      <c r="D1549" s="84" t="s">
        <v>2498</v>
      </c>
      <c r="E1549" s="84" t="s">
        <v>1916</v>
      </c>
      <c r="F1549" s="84" t="s">
        <v>136</v>
      </c>
      <c r="G1549" s="101">
        <v>0.88888888888888884</v>
      </c>
      <c r="H1549" s="101">
        <v>0.75</v>
      </c>
    </row>
    <row r="1550" spans="1:8" hidden="1">
      <c r="A1550" s="82">
        <v>2017</v>
      </c>
      <c r="B1550" s="84" t="s">
        <v>3387</v>
      </c>
      <c r="C1550" s="83" t="s">
        <v>2490</v>
      </c>
      <c r="D1550" s="84" t="s">
        <v>2498</v>
      </c>
      <c r="E1550" s="84" t="s">
        <v>1916</v>
      </c>
      <c r="F1550" s="84" t="s">
        <v>137</v>
      </c>
      <c r="G1550" s="101">
        <v>0.46511627906976744</v>
      </c>
      <c r="H1550" s="101">
        <v>0.9</v>
      </c>
    </row>
    <row r="1551" spans="1:8" hidden="1">
      <c r="A1551" s="82">
        <v>2017</v>
      </c>
      <c r="B1551" s="84" t="s">
        <v>3387</v>
      </c>
      <c r="C1551" s="83" t="s">
        <v>2490</v>
      </c>
      <c r="D1551" s="84" t="s">
        <v>2498</v>
      </c>
      <c r="E1551" s="84" t="s">
        <v>1916</v>
      </c>
      <c r="F1551" s="84" t="s">
        <v>138</v>
      </c>
      <c r="G1551" s="101">
        <v>0.83333333333333337</v>
      </c>
      <c r="H1551" s="101">
        <v>0.8</v>
      </c>
    </row>
    <row r="1552" spans="1:8" hidden="1">
      <c r="A1552" s="82">
        <v>2017</v>
      </c>
      <c r="B1552" s="84" t="s">
        <v>3387</v>
      </c>
      <c r="C1552" s="83" t="s">
        <v>2490</v>
      </c>
      <c r="D1552" s="84" t="s">
        <v>2498</v>
      </c>
      <c r="E1552" s="84" t="s">
        <v>1916</v>
      </c>
      <c r="F1552" s="84" t="s">
        <v>139</v>
      </c>
      <c r="G1552" s="101">
        <v>1</v>
      </c>
      <c r="H1552" s="101">
        <v>0.66666666666666663</v>
      </c>
    </row>
    <row r="1553" spans="1:8" hidden="1">
      <c r="A1553" s="82">
        <v>2017</v>
      </c>
      <c r="B1553" s="84" t="s">
        <v>3387</v>
      </c>
      <c r="C1553" s="83" t="s">
        <v>2490</v>
      </c>
      <c r="D1553" s="84" t="s">
        <v>2498</v>
      </c>
      <c r="E1553" s="84" t="s">
        <v>1916</v>
      </c>
      <c r="F1553" s="84" t="s">
        <v>140</v>
      </c>
      <c r="G1553" s="101">
        <v>0.83333333333333337</v>
      </c>
      <c r="H1553" s="101">
        <v>0.68571428571428572</v>
      </c>
    </row>
    <row r="1554" spans="1:8" hidden="1">
      <c r="A1554" s="82">
        <v>2017</v>
      </c>
      <c r="B1554" s="84" t="s">
        <v>3387</v>
      </c>
      <c r="C1554" s="83" t="s">
        <v>2490</v>
      </c>
      <c r="D1554" s="84" t="s">
        <v>2498</v>
      </c>
      <c r="E1554" s="84" t="s">
        <v>1916</v>
      </c>
      <c r="F1554" s="84" t="s">
        <v>141</v>
      </c>
      <c r="G1554" s="101">
        <v>0.75</v>
      </c>
      <c r="H1554" s="101">
        <v>0.66666666666666663</v>
      </c>
    </row>
    <row r="1555" spans="1:8" hidden="1">
      <c r="A1555" s="82">
        <v>2017</v>
      </c>
      <c r="B1555" s="84" t="s">
        <v>3387</v>
      </c>
      <c r="C1555" s="83" t="s">
        <v>2490</v>
      </c>
      <c r="D1555" s="84" t="s">
        <v>2498</v>
      </c>
      <c r="E1555" s="84" t="s">
        <v>1916</v>
      </c>
      <c r="F1555" s="84" t="s">
        <v>142</v>
      </c>
      <c r="G1555" s="101">
        <v>0.82352941176470584</v>
      </c>
      <c r="H1555" s="101">
        <v>0.6428571428571429</v>
      </c>
    </row>
    <row r="1556" spans="1:8" hidden="1">
      <c r="A1556" s="82">
        <v>2017</v>
      </c>
      <c r="B1556" s="84" t="s">
        <v>3387</v>
      </c>
      <c r="C1556" s="83" t="s">
        <v>2490</v>
      </c>
      <c r="D1556" s="84" t="s">
        <v>2498</v>
      </c>
      <c r="E1556" s="84" t="s">
        <v>1916</v>
      </c>
      <c r="F1556" s="84" t="s">
        <v>143</v>
      </c>
      <c r="G1556" s="101">
        <v>0.83333333333333337</v>
      </c>
      <c r="H1556" s="101">
        <v>0.66666666666666663</v>
      </c>
    </row>
    <row r="1557" spans="1:8" hidden="1">
      <c r="A1557" s="82">
        <v>2017</v>
      </c>
      <c r="B1557" s="84" t="s">
        <v>3387</v>
      </c>
      <c r="C1557" s="83" t="s">
        <v>2490</v>
      </c>
      <c r="D1557" s="84" t="s">
        <v>1948</v>
      </c>
      <c r="E1557" s="84" t="s">
        <v>234</v>
      </c>
      <c r="F1557" s="84" t="s">
        <v>1948</v>
      </c>
      <c r="G1557" s="101">
        <v>0.14631336405529954</v>
      </c>
      <c r="H1557" s="101">
        <v>0.70078740157480313</v>
      </c>
    </row>
    <row r="1558" spans="1:8" hidden="1">
      <c r="A1558" s="82">
        <v>2017</v>
      </c>
      <c r="B1558" s="84" t="s">
        <v>3387</v>
      </c>
      <c r="C1558" s="83" t="s">
        <v>2490</v>
      </c>
      <c r="D1558" s="84" t="s">
        <v>1948</v>
      </c>
      <c r="E1558" s="84" t="s">
        <v>1916</v>
      </c>
      <c r="F1558" s="84" t="s">
        <v>148</v>
      </c>
      <c r="G1558" s="101">
        <v>0.33333333333333331</v>
      </c>
      <c r="H1558" s="101">
        <v>1</v>
      </c>
    </row>
    <row r="1559" spans="1:8" hidden="1">
      <c r="A1559" s="82">
        <v>2017</v>
      </c>
      <c r="B1559" s="84" t="s">
        <v>3387</v>
      </c>
      <c r="C1559" s="83" t="s">
        <v>2490</v>
      </c>
      <c r="D1559" s="84" t="s">
        <v>1948</v>
      </c>
      <c r="E1559" s="84" t="s">
        <v>1916</v>
      </c>
      <c r="F1559" s="84" t="s">
        <v>149</v>
      </c>
      <c r="G1559" s="101">
        <v>0.5</v>
      </c>
      <c r="H1559" s="101">
        <v>1</v>
      </c>
    </row>
    <row r="1560" spans="1:8" hidden="1">
      <c r="A1560" s="82">
        <v>2017</v>
      </c>
      <c r="B1560" s="84" t="s">
        <v>3387</v>
      </c>
      <c r="C1560" s="83" t="s">
        <v>2490</v>
      </c>
      <c r="D1560" s="84" t="s">
        <v>1948</v>
      </c>
      <c r="E1560" s="84" t="s">
        <v>1916</v>
      </c>
      <c r="F1560" s="84" t="s">
        <v>150</v>
      </c>
      <c r="G1560" s="101">
        <v>5.5555555555555552E-2</v>
      </c>
      <c r="H1560" s="101">
        <v>1</v>
      </c>
    </row>
    <row r="1561" spans="1:8" hidden="1">
      <c r="A1561" s="82">
        <v>2017</v>
      </c>
      <c r="B1561" s="84" t="s">
        <v>3387</v>
      </c>
      <c r="C1561" s="83" t="s">
        <v>2490</v>
      </c>
      <c r="D1561" s="84" t="s">
        <v>1948</v>
      </c>
      <c r="E1561" s="84" t="s">
        <v>1916</v>
      </c>
      <c r="F1561" s="84" t="s">
        <v>152</v>
      </c>
      <c r="G1561" s="101">
        <v>1</v>
      </c>
      <c r="H1561" s="101">
        <v>1</v>
      </c>
    </row>
    <row r="1562" spans="1:8" hidden="1">
      <c r="A1562" s="82">
        <v>2017</v>
      </c>
      <c r="B1562" s="84" t="s">
        <v>3387</v>
      </c>
      <c r="C1562" s="83" t="s">
        <v>2490</v>
      </c>
      <c r="D1562" s="84" t="s">
        <v>1948</v>
      </c>
      <c r="E1562" s="84" t="s">
        <v>1916</v>
      </c>
      <c r="F1562" s="84" t="s">
        <v>154</v>
      </c>
      <c r="G1562" s="101">
        <v>0.125</v>
      </c>
      <c r="H1562" s="101">
        <v>1</v>
      </c>
    </row>
    <row r="1563" spans="1:8" hidden="1">
      <c r="A1563" s="82">
        <v>2017</v>
      </c>
      <c r="B1563" s="84" t="s">
        <v>3387</v>
      </c>
      <c r="C1563" s="83" t="s">
        <v>2490</v>
      </c>
      <c r="D1563" s="84" t="s">
        <v>1948</v>
      </c>
      <c r="E1563" s="84" t="s">
        <v>1916</v>
      </c>
      <c r="F1563" s="84" t="s">
        <v>155</v>
      </c>
      <c r="G1563" s="101">
        <v>0.5</v>
      </c>
      <c r="H1563" s="101">
        <v>0.66666666666666663</v>
      </c>
    </row>
    <row r="1564" spans="1:8" hidden="1">
      <c r="A1564" s="82">
        <v>2017</v>
      </c>
      <c r="B1564" s="84" t="s">
        <v>3387</v>
      </c>
      <c r="C1564" s="83" t="s">
        <v>2490</v>
      </c>
      <c r="D1564" s="84" t="s">
        <v>1948</v>
      </c>
      <c r="E1564" s="84" t="s">
        <v>1916</v>
      </c>
      <c r="F1564" s="84" t="s">
        <v>156</v>
      </c>
      <c r="G1564" s="101">
        <v>0.1875</v>
      </c>
      <c r="H1564" s="101">
        <v>0.66666666666666663</v>
      </c>
    </row>
    <row r="1565" spans="1:8" hidden="1">
      <c r="A1565" s="82">
        <v>2017</v>
      </c>
      <c r="B1565" s="84" t="s">
        <v>3387</v>
      </c>
      <c r="C1565" s="83" t="s">
        <v>2490</v>
      </c>
      <c r="D1565" s="84" t="s">
        <v>1948</v>
      </c>
      <c r="E1565" s="84" t="s">
        <v>1916</v>
      </c>
      <c r="F1565" s="84" t="s">
        <v>157</v>
      </c>
      <c r="G1565" s="101">
        <v>0.27272727272727271</v>
      </c>
      <c r="H1565" s="101">
        <v>1</v>
      </c>
    </row>
    <row r="1566" spans="1:8" hidden="1">
      <c r="A1566" s="82">
        <v>2017</v>
      </c>
      <c r="B1566" s="84" t="s">
        <v>3387</v>
      </c>
      <c r="C1566" s="83" t="s">
        <v>2490</v>
      </c>
      <c r="D1566" s="84" t="s">
        <v>1948</v>
      </c>
      <c r="E1566" s="84" t="s">
        <v>1916</v>
      </c>
      <c r="F1566" s="84" t="s">
        <v>158</v>
      </c>
      <c r="G1566" s="101">
        <v>0.1111111111111111</v>
      </c>
      <c r="H1566" s="101">
        <v>1</v>
      </c>
    </row>
    <row r="1567" spans="1:8" hidden="1">
      <c r="A1567" s="82">
        <v>2017</v>
      </c>
      <c r="B1567" s="84" t="s">
        <v>3387</v>
      </c>
      <c r="C1567" s="83" t="s">
        <v>2490</v>
      </c>
      <c r="D1567" s="84" t="s">
        <v>1948</v>
      </c>
      <c r="E1567" s="84" t="s">
        <v>1916</v>
      </c>
      <c r="F1567" s="84" t="s">
        <v>159</v>
      </c>
      <c r="G1567" s="101">
        <v>1</v>
      </c>
      <c r="H1567" s="101">
        <v>1</v>
      </c>
    </row>
    <row r="1568" spans="1:8" hidden="1">
      <c r="A1568" s="82">
        <v>2017</v>
      </c>
      <c r="B1568" s="84" t="s">
        <v>3387</v>
      </c>
      <c r="C1568" s="83" t="s">
        <v>2490</v>
      </c>
      <c r="D1568" s="84" t="s">
        <v>1948</v>
      </c>
      <c r="E1568" s="84" t="s">
        <v>1916</v>
      </c>
      <c r="F1568" s="84" t="s">
        <v>161</v>
      </c>
      <c r="G1568" s="101">
        <v>0.1875</v>
      </c>
      <c r="H1568" s="101">
        <v>1</v>
      </c>
    </row>
    <row r="1569" spans="1:8" hidden="1">
      <c r="A1569" s="82">
        <v>2017</v>
      </c>
      <c r="B1569" s="84" t="s">
        <v>3387</v>
      </c>
      <c r="C1569" s="83" t="s">
        <v>2490</v>
      </c>
      <c r="D1569" s="84" t="s">
        <v>1948</v>
      </c>
      <c r="E1569" s="84" t="s">
        <v>1916</v>
      </c>
      <c r="F1569" s="84" t="s">
        <v>162</v>
      </c>
      <c r="G1569" s="101">
        <v>0.4</v>
      </c>
      <c r="H1569" s="101">
        <v>0.75</v>
      </c>
    </row>
    <row r="1570" spans="1:8" hidden="1">
      <c r="A1570" s="82">
        <v>2017</v>
      </c>
      <c r="B1570" s="84" t="s">
        <v>3387</v>
      </c>
      <c r="C1570" s="83" t="s">
        <v>2490</v>
      </c>
      <c r="D1570" s="84" t="s">
        <v>1948</v>
      </c>
      <c r="E1570" s="84" t="s">
        <v>1916</v>
      </c>
      <c r="F1570" s="84" t="s">
        <v>163</v>
      </c>
      <c r="G1570" s="101">
        <v>4.6357615894039736E-2</v>
      </c>
      <c r="H1570" s="101">
        <v>1</v>
      </c>
    </row>
    <row r="1571" spans="1:8" hidden="1">
      <c r="A1571" s="82">
        <v>2017</v>
      </c>
      <c r="B1571" s="84" t="s">
        <v>3387</v>
      </c>
      <c r="C1571" s="83" t="s">
        <v>2490</v>
      </c>
      <c r="D1571" s="84" t="s">
        <v>1948</v>
      </c>
      <c r="E1571" s="84" t="s">
        <v>1916</v>
      </c>
      <c r="F1571" s="84" t="s">
        <v>164</v>
      </c>
      <c r="G1571" s="101">
        <v>1</v>
      </c>
      <c r="H1571" s="101">
        <v>1</v>
      </c>
    </row>
    <row r="1572" spans="1:8" hidden="1">
      <c r="A1572" s="82">
        <v>2017</v>
      </c>
      <c r="B1572" s="84" t="s">
        <v>3387</v>
      </c>
      <c r="C1572" s="83" t="s">
        <v>2490</v>
      </c>
      <c r="D1572" s="84" t="s">
        <v>1948</v>
      </c>
      <c r="E1572" s="84" t="s">
        <v>1916</v>
      </c>
      <c r="F1572" s="84" t="s">
        <v>165</v>
      </c>
      <c r="G1572" s="101">
        <v>0</v>
      </c>
      <c r="H1572" s="101">
        <v>0</v>
      </c>
    </row>
    <row r="1573" spans="1:8" hidden="1">
      <c r="A1573" s="82">
        <v>2017</v>
      </c>
      <c r="B1573" s="84" t="s">
        <v>3387</v>
      </c>
      <c r="C1573" s="83" t="s">
        <v>2490</v>
      </c>
      <c r="D1573" s="84" t="s">
        <v>1948</v>
      </c>
      <c r="E1573" s="84" t="s">
        <v>1916</v>
      </c>
      <c r="F1573" s="84" t="s">
        <v>166</v>
      </c>
      <c r="G1573" s="101">
        <v>3.125E-2</v>
      </c>
      <c r="H1573" s="101">
        <v>1</v>
      </c>
    </row>
    <row r="1574" spans="1:8" hidden="1">
      <c r="A1574" s="82">
        <v>2017</v>
      </c>
      <c r="B1574" s="84" t="s">
        <v>3387</v>
      </c>
      <c r="C1574" s="83" t="s">
        <v>2490</v>
      </c>
      <c r="D1574" s="84" t="s">
        <v>1948</v>
      </c>
      <c r="E1574" s="84" t="s">
        <v>1916</v>
      </c>
      <c r="F1574" s="84" t="s">
        <v>168</v>
      </c>
      <c r="G1574" s="101">
        <v>4.5454545454545456E-2</v>
      </c>
      <c r="H1574" s="101">
        <v>1</v>
      </c>
    </row>
    <row r="1575" spans="1:8" hidden="1">
      <c r="A1575" s="82">
        <v>2017</v>
      </c>
      <c r="B1575" s="84" t="s">
        <v>3387</v>
      </c>
      <c r="C1575" s="83" t="s">
        <v>2490</v>
      </c>
      <c r="D1575" s="84" t="s">
        <v>1948</v>
      </c>
      <c r="E1575" s="84" t="s">
        <v>1916</v>
      </c>
      <c r="F1575" s="84" t="s">
        <v>172</v>
      </c>
      <c r="G1575" s="101">
        <v>0.14285714285714285</v>
      </c>
      <c r="H1575" s="101">
        <v>1</v>
      </c>
    </row>
    <row r="1576" spans="1:8" hidden="1">
      <c r="A1576" s="82">
        <v>2017</v>
      </c>
      <c r="B1576" s="84" t="s">
        <v>3387</v>
      </c>
      <c r="C1576" s="83" t="s">
        <v>2490</v>
      </c>
      <c r="D1576" s="84" t="s">
        <v>1948</v>
      </c>
      <c r="E1576" s="84" t="s">
        <v>1916</v>
      </c>
      <c r="F1576" s="84" t="s">
        <v>173</v>
      </c>
      <c r="G1576" s="101">
        <v>7.2847682119205295E-2</v>
      </c>
      <c r="H1576" s="101">
        <v>1</v>
      </c>
    </row>
    <row r="1577" spans="1:8" hidden="1">
      <c r="A1577" s="82">
        <v>2017</v>
      </c>
      <c r="B1577" s="84" t="s">
        <v>3387</v>
      </c>
      <c r="C1577" s="83" t="s">
        <v>2490</v>
      </c>
      <c r="D1577" s="84" t="s">
        <v>1948</v>
      </c>
      <c r="E1577" s="84" t="s">
        <v>1916</v>
      </c>
      <c r="F1577" s="84" t="s">
        <v>176</v>
      </c>
      <c r="G1577" s="101">
        <v>0.13636363636363635</v>
      </c>
      <c r="H1577" s="101">
        <v>0.83333333333333337</v>
      </c>
    </row>
    <row r="1578" spans="1:8" hidden="1">
      <c r="A1578" s="82">
        <v>2017</v>
      </c>
      <c r="B1578" s="84" t="s">
        <v>3387</v>
      </c>
      <c r="C1578" s="83" t="s">
        <v>2490</v>
      </c>
      <c r="D1578" s="84" t="s">
        <v>1948</v>
      </c>
      <c r="E1578" s="84" t="s">
        <v>1916</v>
      </c>
      <c r="F1578" s="84" t="s">
        <v>177</v>
      </c>
      <c r="G1578" s="101">
        <v>1</v>
      </c>
      <c r="H1578" s="101">
        <v>1</v>
      </c>
    </row>
    <row r="1579" spans="1:8" hidden="1">
      <c r="A1579" s="82">
        <v>2017</v>
      </c>
      <c r="B1579" s="84" t="s">
        <v>3387</v>
      </c>
      <c r="C1579" s="83" t="s">
        <v>2490</v>
      </c>
      <c r="D1579" s="84" t="s">
        <v>1949</v>
      </c>
      <c r="E1579" s="84" t="s">
        <v>234</v>
      </c>
      <c r="F1579" s="84" t="s">
        <v>1949</v>
      </c>
      <c r="G1579" s="101">
        <v>0.76712328767123283</v>
      </c>
      <c r="H1579" s="101">
        <v>0.6785714285714286</v>
      </c>
    </row>
    <row r="1580" spans="1:8" hidden="1">
      <c r="A1580" s="82">
        <v>2017</v>
      </c>
      <c r="B1580" s="84" t="s">
        <v>3387</v>
      </c>
      <c r="C1580" s="83" t="s">
        <v>2490</v>
      </c>
      <c r="D1580" s="84" t="s">
        <v>730</v>
      </c>
      <c r="E1580" s="84" t="s">
        <v>234</v>
      </c>
      <c r="F1580" s="84" t="s">
        <v>730</v>
      </c>
      <c r="G1580" s="101">
        <v>0.50432276657060515</v>
      </c>
      <c r="H1580" s="101">
        <v>0.64</v>
      </c>
    </row>
    <row r="1581" spans="1:8" hidden="1">
      <c r="A1581" s="82">
        <v>2017</v>
      </c>
      <c r="B1581" s="84" t="s">
        <v>3387</v>
      </c>
      <c r="C1581" s="83" t="s">
        <v>2490</v>
      </c>
      <c r="D1581" s="84" t="s">
        <v>1945</v>
      </c>
      <c r="E1581" s="84" t="s">
        <v>234</v>
      </c>
      <c r="F1581" s="84" t="s">
        <v>1945</v>
      </c>
      <c r="G1581" s="101">
        <v>0.76470588235294112</v>
      </c>
      <c r="H1581" s="101">
        <v>0.92307692307692313</v>
      </c>
    </row>
    <row r="1582" spans="1:8" hidden="1">
      <c r="A1582" s="82">
        <v>2017</v>
      </c>
      <c r="B1582" s="84" t="s">
        <v>3387</v>
      </c>
      <c r="C1582" s="83" t="s">
        <v>2490</v>
      </c>
      <c r="D1582" s="84" t="s">
        <v>1945</v>
      </c>
      <c r="E1582" s="84" t="s">
        <v>234</v>
      </c>
      <c r="F1582" s="84" t="s">
        <v>1184</v>
      </c>
      <c r="G1582" s="101">
        <v>1</v>
      </c>
      <c r="H1582" s="101">
        <v>0.81481481481481477</v>
      </c>
    </row>
    <row r="1583" spans="1:8" hidden="1">
      <c r="A1583" s="82">
        <v>2017</v>
      </c>
      <c r="B1583" s="84" t="s">
        <v>3387</v>
      </c>
      <c r="C1583" s="83" t="s">
        <v>2490</v>
      </c>
      <c r="D1583" s="84" t="s">
        <v>1945</v>
      </c>
      <c r="E1583" s="84" t="s">
        <v>234</v>
      </c>
      <c r="F1583" s="84" t="s">
        <v>196</v>
      </c>
      <c r="G1583" s="101">
        <v>0.9375</v>
      </c>
      <c r="H1583" s="101">
        <v>0.44444444444444442</v>
      </c>
    </row>
    <row r="1584" spans="1:8" hidden="1">
      <c r="A1584" s="82">
        <v>2017</v>
      </c>
      <c r="B1584" s="84" t="s">
        <v>3387</v>
      </c>
      <c r="C1584" s="83" t="s">
        <v>2490</v>
      </c>
      <c r="D1584" s="84" t="s">
        <v>1945</v>
      </c>
      <c r="E1584" s="84" t="s">
        <v>1916</v>
      </c>
      <c r="F1584" s="84" t="s">
        <v>198</v>
      </c>
      <c r="G1584" s="101">
        <v>1</v>
      </c>
      <c r="H1584" s="101">
        <v>1</v>
      </c>
    </row>
    <row r="1585" spans="1:8" hidden="1">
      <c r="A1585" s="82">
        <v>2017</v>
      </c>
      <c r="B1585" s="84" t="s">
        <v>3387</v>
      </c>
      <c r="C1585" s="83" t="s">
        <v>2490</v>
      </c>
      <c r="D1585" s="84" t="s">
        <v>200</v>
      </c>
      <c r="E1585" s="84" t="s">
        <v>1916</v>
      </c>
      <c r="F1585" s="84" t="s">
        <v>202</v>
      </c>
      <c r="G1585" s="101">
        <v>1</v>
      </c>
      <c r="H1585" s="101">
        <v>0.7142857142857143</v>
      </c>
    </row>
    <row r="1586" spans="1:8" hidden="1">
      <c r="A1586" s="82">
        <v>2017</v>
      </c>
      <c r="B1586" s="84" t="s">
        <v>3387</v>
      </c>
      <c r="C1586" s="83" t="s">
        <v>2490</v>
      </c>
      <c r="D1586" s="84" t="s">
        <v>200</v>
      </c>
      <c r="E1586" s="84" t="s">
        <v>1916</v>
      </c>
      <c r="F1586" s="84" t="s">
        <v>202</v>
      </c>
      <c r="G1586" s="101">
        <v>1</v>
      </c>
      <c r="H1586" s="101">
        <v>0.7142857142857143</v>
      </c>
    </row>
    <row r="1587" spans="1:8">
      <c r="A1587" s="82">
        <v>2017</v>
      </c>
      <c r="B1587" s="100" t="s">
        <v>3386</v>
      </c>
      <c r="C1587" s="87" t="s">
        <v>644</v>
      </c>
      <c r="D1587" s="84" t="s">
        <v>2496</v>
      </c>
      <c r="E1587" s="84" t="s">
        <v>234</v>
      </c>
      <c r="F1587" s="84" t="s">
        <v>1919</v>
      </c>
      <c r="G1587" s="101">
        <v>0.78873239436619713</v>
      </c>
      <c r="H1587" s="101">
        <v>0.8660714285714286</v>
      </c>
    </row>
    <row r="1588" spans="1:8">
      <c r="A1588" s="82">
        <v>2017</v>
      </c>
      <c r="B1588" s="100" t="s">
        <v>3386</v>
      </c>
      <c r="C1588" s="87" t="s">
        <v>644</v>
      </c>
      <c r="D1588" s="84" t="s">
        <v>2496</v>
      </c>
      <c r="E1588" s="84" t="s">
        <v>234</v>
      </c>
      <c r="F1588" s="84" t="s">
        <v>1926</v>
      </c>
      <c r="G1588" s="101">
        <v>0.90909090909090906</v>
      </c>
      <c r="H1588" s="101">
        <v>0.53333333333333333</v>
      </c>
    </row>
    <row r="1589" spans="1:8">
      <c r="A1589" s="82">
        <v>2017</v>
      </c>
      <c r="B1589" s="100" t="s">
        <v>3386</v>
      </c>
      <c r="C1589" s="87" t="s">
        <v>644</v>
      </c>
      <c r="D1589" s="84" t="s">
        <v>2496</v>
      </c>
      <c r="E1589" s="84" t="s">
        <v>1916</v>
      </c>
      <c r="F1589" s="84" t="s">
        <v>2909</v>
      </c>
      <c r="G1589" s="101">
        <v>0.69230769230769229</v>
      </c>
      <c r="H1589" s="101">
        <v>0.55555555555555558</v>
      </c>
    </row>
    <row r="1590" spans="1:8">
      <c r="A1590" s="82">
        <v>2017</v>
      </c>
      <c r="B1590" s="100" t="s">
        <v>3386</v>
      </c>
      <c r="C1590" s="87" t="s">
        <v>644</v>
      </c>
      <c r="D1590" s="84" t="s">
        <v>2496</v>
      </c>
      <c r="E1590" s="84" t="s">
        <v>234</v>
      </c>
      <c r="F1590" s="84" t="s">
        <v>1930</v>
      </c>
      <c r="G1590" s="101">
        <v>0.97368421052631582</v>
      </c>
      <c r="H1590" s="101">
        <v>0.70270270270270274</v>
      </c>
    </row>
    <row r="1591" spans="1:8">
      <c r="A1591" s="82">
        <v>2017</v>
      </c>
      <c r="B1591" s="100" t="s">
        <v>3386</v>
      </c>
      <c r="C1591" s="87" t="s">
        <v>644</v>
      </c>
      <c r="D1591" s="84" t="s">
        <v>2496</v>
      </c>
      <c r="E1591" s="84" t="s">
        <v>1916</v>
      </c>
      <c r="F1591" s="84" t="s">
        <v>203</v>
      </c>
      <c r="G1591" s="101">
        <v>0.96969696969696972</v>
      </c>
      <c r="H1591" s="101">
        <v>0.875</v>
      </c>
    </row>
    <row r="1592" spans="1:8">
      <c r="A1592" s="82">
        <v>2017</v>
      </c>
      <c r="B1592" s="100" t="s">
        <v>3386</v>
      </c>
      <c r="C1592" s="87" t="s">
        <v>644</v>
      </c>
      <c r="D1592" s="84" t="s">
        <v>2496</v>
      </c>
      <c r="E1592" s="84" t="s">
        <v>1916</v>
      </c>
      <c r="F1592" s="84" t="s">
        <v>36</v>
      </c>
      <c r="G1592" s="101">
        <v>0.94444444444444442</v>
      </c>
      <c r="H1592" s="101">
        <v>0.94117647058823528</v>
      </c>
    </row>
    <row r="1593" spans="1:8">
      <c r="A1593" s="82">
        <v>2017</v>
      </c>
      <c r="B1593" s="100" t="s">
        <v>3386</v>
      </c>
      <c r="C1593" s="87" t="s">
        <v>644</v>
      </c>
      <c r="D1593" s="84" t="s">
        <v>2496</v>
      </c>
      <c r="E1593" s="84" t="s">
        <v>1916</v>
      </c>
      <c r="F1593" s="84" t="s">
        <v>204</v>
      </c>
      <c r="G1593" s="101">
        <v>0.87179487179487181</v>
      </c>
      <c r="H1593" s="101">
        <v>0.79411764705882348</v>
      </c>
    </row>
    <row r="1594" spans="1:8">
      <c r="A1594" s="82">
        <v>2017</v>
      </c>
      <c r="B1594" s="100" t="s">
        <v>3386</v>
      </c>
      <c r="C1594" s="87" t="s">
        <v>644</v>
      </c>
      <c r="D1594" s="84" t="s">
        <v>2496</v>
      </c>
      <c r="E1594" s="84" t="s">
        <v>1916</v>
      </c>
      <c r="F1594" s="84" t="s">
        <v>205</v>
      </c>
      <c r="G1594" s="101">
        <v>0.94594594594594594</v>
      </c>
      <c r="H1594" s="101">
        <v>0.94285714285714284</v>
      </c>
    </row>
    <row r="1595" spans="1:8">
      <c r="A1595" s="82">
        <v>2017</v>
      </c>
      <c r="B1595" s="100" t="s">
        <v>3386</v>
      </c>
      <c r="C1595" s="87" t="s">
        <v>644</v>
      </c>
      <c r="D1595" s="84" t="s">
        <v>2496</v>
      </c>
      <c r="E1595" s="84" t="s">
        <v>1916</v>
      </c>
      <c r="F1595" s="84" t="s">
        <v>206</v>
      </c>
      <c r="G1595" s="101">
        <v>0.9375</v>
      </c>
      <c r="H1595" s="101">
        <v>0.8666666666666667</v>
      </c>
    </row>
    <row r="1596" spans="1:8">
      <c r="A1596" s="82">
        <v>2017</v>
      </c>
      <c r="B1596" s="100" t="s">
        <v>3386</v>
      </c>
      <c r="C1596" s="87" t="s">
        <v>644</v>
      </c>
      <c r="D1596" s="84" t="s">
        <v>2496</v>
      </c>
      <c r="E1596" s="84" t="s">
        <v>1916</v>
      </c>
      <c r="F1596" s="84" t="s">
        <v>2477</v>
      </c>
      <c r="G1596" s="101">
        <v>0.7142857142857143</v>
      </c>
      <c r="H1596" s="101">
        <v>0.84</v>
      </c>
    </row>
    <row r="1597" spans="1:8">
      <c r="A1597" s="82">
        <v>2017</v>
      </c>
      <c r="B1597" s="100" t="s">
        <v>3386</v>
      </c>
      <c r="C1597" s="87" t="s">
        <v>644</v>
      </c>
      <c r="D1597" s="84" t="s">
        <v>2496</v>
      </c>
      <c r="E1597" s="84" t="s">
        <v>1916</v>
      </c>
      <c r="F1597" s="84" t="s">
        <v>2483</v>
      </c>
      <c r="G1597" s="101">
        <v>1</v>
      </c>
      <c r="H1597" s="101">
        <v>0</v>
      </c>
    </row>
    <row r="1598" spans="1:8">
      <c r="A1598" s="82">
        <v>2017</v>
      </c>
      <c r="B1598" s="100" t="s">
        <v>3386</v>
      </c>
      <c r="C1598" s="87" t="s">
        <v>644</v>
      </c>
      <c r="D1598" s="84" t="s">
        <v>2496</v>
      </c>
      <c r="E1598" s="84" t="s">
        <v>1916</v>
      </c>
      <c r="F1598" s="84" t="s">
        <v>2481</v>
      </c>
      <c r="G1598" s="101">
        <v>0.83333333333333337</v>
      </c>
      <c r="H1598" s="101">
        <v>0.76</v>
      </c>
    </row>
    <row r="1599" spans="1:8">
      <c r="A1599" s="82">
        <v>2017</v>
      </c>
      <c r="B1599" s="100" t="s">
        <v>3386</v>
      </c>
      <c r="C1599" s="87" t="s">
        <v>644</v>
      </c>
      <c r="D1599" s="84" t="s">
        <v>2496</v>
      </c>
      <c r="E1599" s="84" t="s">
        <v>1916</v>
      </c>
      <c r="F1599" s="84" t="s">
        <v>2482</v>
      </c>
      <c r="G1599" s="101">
        <v>1</v>
      </c>
      <c r="H1599" s="101">
        <v>2</v>
      </c>
    </row>
    <row r="1600" spans="1:8">
      <c r="A1600" s="82">
        <v>2017</v>
      </c>
      <c r="B1600" s="100" t="s">
        <v>3386</v>
      </c>
      <c r="C1600" s="87" t="s">
        <v>644</v>
      </c>
      <c r="D1600" s="84" t="s">
        <v>2496</v>
      </c>
      <c r="E1600" s="84" t="s">
        <v>1916</v>
      </c>
      <c r="F1600" s="84" t="s">
        <v>1187</v>
      </c>
      <c r="G1600" s="101">
        <v>1</v>
      </c>
      <c r="H1600" s="101">
        <v>0.92307692307692313</v>
      </c>
    </row>
    <row r="1601" spans="1:8">
      <c r="A1601" s="82">
        <v>2017</v>
      </c>
      <c r="B1601" s="100" t="s">
        <v>3386</v>
      </c>
      <c r="C1601" s="87" t="s">
        <v>644</v>
      </c>
      <c r="D1601" s="84" t="s">
        <v>2496</v>
      </c>
      <c r="E1601" s="84" t="s">
        <v>1916</v>
      </c>
      <c r="F1601" s="84" t="s">
        <v>1188</v>
      </c>
      <c r="G1601" s="101">
        <v>0.93333333333333335</v>
      </c>
      <c r="H1601" s="101">
        <v>1</v>
      </c>
    </row>
    <row r="1602" spans="1:8">
      <c r="A1602" s="82">
        <v>2017</v>
      </c>
      <c r="B1602" s="100" t="s">
        <v>3386</v>
      </c>
      <c r="C1602" s="87" t="s">
        <v>644</v>
      </c>
      <c r="D1602" s="84" t="s">
        <v>2496</v>
      </c>
      <c r="E1602" s="84" t="s">
        <v>234</v>
      </c>
      <c r="F1602" s="84" t="s">
        <v>1962</v>
      </c>
      <c r="G1602" s="101">
        <v>0.64423076923076927</v>
      </c>
      <c r="H1602" s="101">
        <v>0.94029850746268662</v>
      </c>
    </row>
    <row r="1603" spans="1:8">
      <c r="A1603" s="82">
        <v>2017</v>
      </c>
      <c r="B1603" s="100" t="s">
        <v>3386</v>
      </c>
      <c r="C1603" s="87" t="s">
        <v>644</v>
      </c>
      <c r="D1603" s="84" t="s">
        <v>2691</v>
      </c>
      <c r="E1603" s="84" t="s">
        <v>234</v>
      </c>
      <c r="F1603" s="84" t="s">
        <v>700</v>
      </c>
      <c r="G1603" s="101">
        <v>0.6629213483146067</v>
      </c>
      <c r="H1603" s="101">
        <v>0.9152542372881356</v>
      </c>
    </row>
    <row r="1604" spans="1:8">
      <c r="A1604" s="82">
        <v>2017</v>
      </c>
      <c r="B1604" s="100" t="s">
        <v>3386</v>
      </c>
      <c r="C1604" s="87" t="s">
        <v>644</v>
      </c>
      <c r="D1604" s="84" t="s">
        <v>2691</v>
      </c>
      <c r="E1604" s="84" t="s">
        <v>234</v>
      </c>
      <c r="F1604" s="84" t="s">
        <v>1921</v>
      </c>
      <c r="G1604" s="101">
        <v>0.9</v>
      </c>
      <c r="H1604" s="101">
        <v>0.81481481481481477</v>
      </c>
    </row>
    <row r="1605" spans="1:8">
      <c r="A1605" s="82">
        <v>2017</v>
      </c>
      <c r="B1605" s="100" t="s">
        <v>3386</v>
      </c>
      <c r="C1605" s="87" t="s">
        <v>644</v>
      </c>
      <c r="D1605" s="84" t="s">
        <v>2691</v>
      </c>
      <c r="E1605" s="84" t="s">
        <v>234</v>
      </c>
      <c r="F1605" s="84" t="s">
        <v>1924</v>
      </c>
      <c r="G1605" s="101">
        <v>0.85106382978723405</v>
      </c>
      <c r="H1605" s="101">
        <v>0.85</v>
      </c>
    </row>
    <row r="1606" spans="1:8">
      <c r="A1606" s="82">
        <v>2017</v>
      </c>
      <c r="B1606" s="100" t="s">
        <v>3386</v>
      </c>
      <c r="C1606" s="87" t="s">
        <v>644</v>
      </c>
      <c r="D1606" s="84" t="s">
        <v>2691</v>
      </c>
      <c r="E1606" s="84" t="s">
        <v>234</v>
      </c>
      <c r="F1606" s="84" t="s">
        <v>1956</v>
      </c>
      <c r="G1606" s="101">
        <v>0.76086956521739135</v>
      </c>
      <c r="H1606" s="101">
        <v>0.7142857142857143</v>
      </c>
    </row>
    <row r="1607" spans="1:8">
      <c r="A1607" s="82">
        <v>2017</v>
      </c>
      <c r="B1607" s="100" t="s">
        <v>3386</v>
      </c>
      <c r="C1607" s="87" t="s">
        <v>644</v>
      </c>
      <c r="D1607" s="84" t="s">
        <v>2691</v>
      </c>
      <c r="E1607" s="84" t="s">
        <v>234</v>
      </c>
      <c r="F1607" s="84" t="s">
        <v>1927</v>
      </c>
      <c r="G1607" s="101">
        <v>0.54966887417218546</v>
      </c>
      <c r="H1607" s="101">
        <v>0.87951807228915657</v>
      </c>
    </row>
    <row r="1608" spans="1:8">
      <c r="A1608" s="82">
        <v>2017</v>
      </c>
      <c r="B1608" s="100" t="s">
        <v>3386</v>
      </c>
      <c r="C1608" s="87" t="s">
        <v>644</v>
      </c>
      <c r="D1608" s="84" t="s">
        <v>2691</v>
      </c>
      <c r="E1608" s="84" t="s">
        <v>234</v>
      </c>
      <c r="F1608" s="84" t="s">
        <v>1960</v>
      </c>
      <c r="G1608" s="101">
        <v>0.93939393939393945</v>
      </c>
      <c r="H1608" s="101">
        <v>0.967741935483871</v>
      </c>
    </row>
    <row r="1609" spans="1:8">
      <c r="A1609" s="82">
        <v>2017</v>
      </c>
      <c r="B1609" s="100" t="s">
        <v>3386</v>
      </c>
      <c r="C1609" s="87" t="s">
        <v>644</v>
      </c>
      <c r="D1609" s="84" t="s">
        <v>2691</v>
      </c>
      <c r="E1609" s="84" t="s">
        <v>1916</v>
      </c>
      <c r="F1609" s="84" t="s">
        <v>215</v>
      </c>
      <c r="G1609" s="101">
        <v>0.94594594594594594</v>
      </c>
      <c r="H1609" s="101">
        <v>0.77142857142857146</v>
      </c>
    </row>
    <row r="1610" spans="1:8">
      <c r="A1610" s="82">
        <v>2017</v>
      </c>
      <c r="B1610" s="100" t="s">
        <v>3386</v>
      </c>
      <c r="C1610" s="87" t="s">
        <v>644</v>
      </c>
      <c r="D1610" s="84" t="s">
        <v>2691</v>
      </c>
      <c r="E1610" s="84" t="s">
        <v>1916</v>
      </c>
      <c r="F1610" s="84" t="s">
        <v>55</v>
      </c>
      <c r="G1610" s="101">
        <v>0.92307692307692313</v>
      </c>
      <c r="H1610" s="101">
        <v>0.83333333333333337</v>
      </c>
    </row>
    <row r="1611" spans="1:8">
      <c r="A1611" s="82">
        <v>2017</v>
      </c>
      <c r="B1611" s="100" t="s">
        <v>3386</v>
      </c>
      <c r="C1611" s="87" t="s">
        <v>644</v>
      </c>
      <c r="D1611" s="84" t="s">
        <v>2691</v>
      </c>
      <c r="E1611" s="84" t="s">
        <v>1916</v>
      </c>
      <c r="F1611" s="84" t="s">
        <v>216</v>
      </c>
      <c r="G1611" s="101">
        <v>0.75</v>
      </c>
      <c r="H1611" s="101">
        <v>0.95833333333333337</v>
      </c>
    </row>
    <row r="1612" spans="1:8">
      <c r="A1612" s="82">
        <v>2017</v>
      </c>
      <c r="B1612" s="100" t="s">
        <v>3386</v>
      </c>
      <c r="C1612" s="87" t="s">
        <v>644</v>
      </c>
      <c r="D1612" s="84" t="s">
        <v>2691</v>
      </c>
      <c r="E1612" s="84" t="s">
        <v>1916</v>
      </c>
      <c r="F1612" s="84" t="s">
        <v>3786</v>
      </c>
      <c r="G1612" s="101">
        <v>0.8035714285714286</v>
      </c>
      <c r="H1612" s="101">
        <v>0.97777777777777775</v>
      </c>
    </row>
    <row r="1613" spans="1:8">
      <c r="A1613" s="82">
        <v>2017</v>
      </c>
      <c r="B1613" s="100" t="s">
        <v>3386</v>
      </c>
      <c r="C1613" s="87" t="s">
        <v>644</v>
      </c>
      <c r="D1613" s="84" t="s">
        <v>2691</v>
      </c>
      <c r="E1613" s="84" t="s">
        <v>1916</v>
      </c>
      <c r="F1613" s="84" t="s">
        <v>218</v>
      </c>
      <c r="G1613" s="101">
        <v>1</v>
      </c>
      <c r="H1613" s="101">
        <v>0.875</v>
      </c>
    </row>
    <row r="1614" spans="1:8">
      <c r="A1614" s="82">
        <v>2017</v>
      </c>
      <c r="B1614" s="100" t="s">
        <v>3386</v>
      </c>
      <c r="C1614" s="87" t="s">
        <v>644</v>
      </c>
      <c r="D1614" s="84" t="s">
        <v>2691</v>
      </c>
      <c r="E1614" s="84" t="s">
        <v>234</v>
      </c>
      <c r="F1614" s="84" t="s">
        <v>1934</v>
      </c>
      <c r="G1614" s="101">
        <v>1</v>
      </c>
      <c r="H1614" s="101">
        <v>1</v>
      </c>
    </row>
    <row r="1615" spans="1:8">
      <c r="A1615" s="82">
        <v>2017</v>
      </c>
      <c r="B1615" s="100" t="s">
        <v>3386</v>
      </c>
      <c r="C1615" s="87" t="s">
        <v>644</v>
      </c>
      <c r="D1615" s="84" t="s">
        <v>2691</v>
      </c>
      <c r="E1615" s="84" t="s">
        <v>1916</v>
      </c>
      <c r="F1615" s="84" t="s">
        <v>1917</v>
      </c>
      <c r="G1615" s="101">
        <v>0.94736842105263153</v>
      </c>
      <c r="H1615" s="101">
        <v>0.88888888888888884</v>
      </c>
    </row>
    <row r="1616" spans="1:8">
      <c r="A1616" s="82">
        <v>2017</v>
      </c>
      <c r="B1616" s="100" t="s">
        <v>3386</v>
      </c>
      <c r="C1616" s="87" t="s">
        <v>644</v>
      </c>
      <c r="D1616" s="84" t="s">
        <v>2691</v>
      </c>
      <c r="E1616" s="84" t="s">
        <v>1916</v>
      </c>
      <c r="F1616" s="84" t="s">
        <v>1914</v>
      </c>
      <c r="G1616" s="101">
        <v>1</v>
      </c>
      <c r="H1616" s="101">
        <v>0.76923076923076927</v>
      </c>
    </row>
    <row r="1617" spans="1:8">
      <c r="A1617" s="82">
        <v>2017</v>
      </c>
      <c r="B1617" s="100" t="s">
        <v>3386</v>
      </c>
      <c r="C1617" s="87" t="s">
        <v>644</v>
      </c>
      <c r="D1617" s="84" t="s">
        <v>2691</v>
      </c>
      <c r="E1617" s="84" t="s">
        <v>1916</v>
      </c>
      <c r="F1617" s="84" t="s">
        <v>220</v>
      </c>
      <c r="G1617" s="101">
        <v>0.93181818181818177</v>
      </c>
      <c r="H1617" s="101">
        <v>0.80487804878048785</v>
      </c>
    </row>
    <row r="1618" spans="1:8">
      <c r="A1618" s="82">
        <v>2017</v>
      </c>
      <c r="B1618" s="100" t="s">
        <v>3386</v>
      </c>
      <c r="C1618" s="87" t="s">
        <v>644</v>
      </c>
      <c r="D1618" s="84" t="s">
        <v>2691</v>
      </c>
      <c r="E1618" s="84" t="s">
        <v>1916</v>
      </c>
      <c r="F1618" s="84" t="s">
        <v>219</v>
      </c>
      <c r="G1618" s="101">
        <v>1</v>
      </c>
      <c r="H1618" s="101">
        <v>0.875</v>
      </c>
    </row>
    <row r="1619" spans="1:8">
      <c r="A1619" s="82">
        <v>2017</v>
      </c>
      <c r="B1619" s="100" t="s">
        <v>3386</v>
      </c>
      <c r="C1619" s="87" t="s">
        <v>644</v>
      </c>
      <c r="D1619" s="84" t="s">
        <v>2691</v>
      </c>
      <c r="E1619" s="84" t="s">
        <v>234</v>
      </c>
      <c r="F1619" s="84" t="s">
        <v>730</v>
      </c>
      <c r="G1619" s="101">
        <v>0.63114754098360659</v>
      </c>
      <c r="H1619" s="101">
        <v>0.81818181818181823</v>
      </c>
    </row>
    <row r="1620" spans="1:8">
      <c r="A1620" s="82">
        <v>2017</v>
      </c>
      <c r="B1620" s="100" t="s">
        <v>3386</v>
      </c>
      <c r="C1620" s="87" t="s">
        <v>644</v>
      </c>
      <c r="D1620" s="84" t="s">
        <v>2498</v>
      </c>
      <c r="E1620" s="84" t="s">
        <v>234</v>
      </c>
      <c r="F1620" s="84" t="s">
        <v>1923</v>
      </c>
      <c r="G1620" s="101">
        <v>0.82758620689655171</v>
      </c>
      <c r="H1620" s="101">
        <v>0.79166666666666663</v>
      </c>
    </row>
    <row r="1621" spans="1:8">
      <c r="A1621" s="82">
        <v>2017</v>
      </c>
      <c r="B1621" s="100" t="s">
        <v>3386</v>
      </c>
      <c r="C1621" s="87" t="s">
        <v>644</v>
      </c>
      <c r="D1621" s="84" t="s">
        <v>2498</v>
      </c>
      <c r="E1621" s="84" t="s">
        <v>1916</v>
      </c>
      <c r="F1621" s="84" t="s">
        <v>144</v>
      </c>
      <c r="G1621" s="101">
        <v>1</v>
      </c>
      <c r="H1621" s="101">
        <v>0.25</v>
      </c>
    </row>
    <row r="1622" spans="1:8">
      <c r="A1622" s="82">
        <v>2017</v>
      </c>
      <c r="B1622" s="100" t="s">
        <v>3386</v>
      </c>
      <c r="C1622" s="87" t="s">
        <v>644</v>
      </c>
      <c r="D1622" s="84" t="s">
        <v>2498</v>
      </c>
      <c r="E1622" s="84" t="s">
        <v>1916</v>
      </c>
      <c r="F1622" s="84" t="s">
        <v>133</v>
      </c>
      <c r="G1622" s="101">
        <v>0.85</v>
      </c>
      <c r="H1622" s="101">
        <v>1.0588235294117647</v>
      </c>
    </row>
    <row r="1623" spans="1:8">
      <c r="A1623" s="82">
        <v>2017</v>
      </c>
      <c r="B1623" s="100" t="s">
        <v>3386</v>
      </c>
      <c r="C1623" s="87" t="s">
        <v>644</v>
      </c>
      <c r="D1623" s="84" t="s">
        <v>2498</v>
      </c>
      <c r="E1623" s="84" t="s">
        <v>1916</v>
      </c>
      <c r="F1623" s="84" t="s">
        <v>2484</v>
      </c>
      <c r="G1623" s="101">
        <v>1</v>
      </c>
      <c r="H1623" s="101">
        <v>0.23076923076923078</v>
      </c>
    </row>
    <row r="1624" spans="1:8">
      <c r="A1624" s="82">
        <v>2017</v>
      </c>
      <c r="B1624" s="100" t="s">
        <v>3386</v>
      </c>
      <c r="C1624" s="87" t="s">
        <v>644</v>
      </c>
      <c r="D1624" s="84" t="s">
        <v>2498</v>
      </c>
      <c r="E1624" s="84" t="s">
        <v>1916</v>
      </c>
      <c r="F1624" s="84" t="s">
        <v>226</v>
      </c>
      <c r="G1624" s="101">
        <v>0.875</v>
      </c>
      <c r="H1624" s="101">
        <v>1.1428571428571428</v>
      </c>
    </row>
    <row r="1625" spans="1:8">
      <c r="A1625" s="82">
        <v>2017</v>
      </c>
      <c r="B1625" s="100" t="s">
        <v>3386</v>
      </c>
      <c r="C1625" s="87" t="s">
        <v>644</v>
      </c>
      <c r="D1625" s="84" t="s">
        <v>2498</v>
      </c>
      <c r="E1625" s="84" t="s">
        <v>1916</v>
      </c>
      <c r="F1625" s="84" t="s">
        <v>135</v>
      </c>
      <c r="G1625" s="101">
        <v>0.91666666666666663</v>
      </c>
      <c r="H1625" s="101">
        <v>0.86363636363636365</v>
      </c>
    </row>
    <row r="1626" spans="1:8">
      <c r="A1626" s="82">
        <v>2017</v>
      </c>
      <c r="B1626" s="100" t="s">
        <v>3386</v>
      </c>
      <c r="C1626" s="87" t="s">
        <v>644</v>
      </c>
      <c r="D1626" s="84" t="s">
        <v>2498</v>
      </c>
      <c r="E1626" s="84" t="s">
        <v>1916</v>
      </c>
      <c r="F1626" s="84" t="s">
        <v>3785</v>
      </c>
      <c r="G1626" s="101">
        <v>0.83333333333333337</v>
      </c>
      <c r="H1626" s="101">
        <v>1</v>
      </c>
    </row>
    <row r="1627" spans="1:8">
      <c r="A1627" s="82">
        <v>2017</v>
      </c>
      <c r="B1627" s="100" t="s">
        <v>3386</v>
      </c>
      <c r="C1627" s="87" t="s">
        <v>644</v>
      </c>
      <c r="D1627" s="84" t="s">
        <v>2498</v>
      </c>
      <c r="E1627" s="84" t="s">
        <v>234</v>
      </c>
      <c r="F1627" s="84" t="s">
        <v>1958</v>
      </c>
      <c r="G1627" s="101">
        <v>0.77777777777777779</v>
      </c>
      <c r="H1627" s="101">
        <v>0.78881987577639756</v>
      </c>
    </row>
    <row r="1628" spans="1:8">
      <c r="A1628" s="82">
        <v>2017</v>
      </c>
      <c r="B1628" s="100" t="s">
        <v>3386</v>
      </c>
      <c r="C1628" s="87" t="s">
        <v>644</v>
      </c>
      <c r="D1628" s="84" t="s">
        <v>2498</v>
      </c>
      <c r="E1628" s="84" t="s">
        <v>234</v>
      </c>
      <c r="F1628" s="84" t="s">
        <v>1961</v>
      </c>
      <c r="G1628" s="101">
        <v>0.92500000000000004</v>
      </c>
      <c r="H1628" s="101">
        <v>0.68918918918918914</v>
      </c>
    </row>
    <row r="1629" spans="1:8">
      <c r="A1629" s="82">
        <v>2017</v>
      </c>
      <c r="B1629" s="100" t="s">
        <v>3386</v>
      </c>
      <c r="C1629" s="87" t="s">
        <v>644</v>
      </c>
      <c r="D1629" s="84" t="s">
        <v>2498</v>
      </c>
      <c r="E1629" s="84" t="s">
        <v>234</v>
      </c>
      <c r="F1629" s="84" t="s">
        <v>1937</v>
      </c>
      <c r="G1629" s="101">
        <v>0.90789473684210531</v>
      </c>
      <c r="H1629" s="101">
        <v>0.76811594202898548</v>
      </c>
    </row>
    <row r="1630" spans="1:8">
      <c r="A1630" s="82">
        <v>2017</v>
      </c>
      <c r="B1630" s="100" t="s">
        <v>3386</v>
      </c>
      <c r="C1630" s="87" t="s">
        <v>644</v>
      </c>
      <c r="D1630" s="84" t="s">
        <v>2498</v>
      </c>
      <c r="E1630" s="84" t="s">
        <v>234</v>
      </c>
      <c r="F1630" s="84" t="s">
        <v>1938</v>
      </c>
      <c r="G1630" s="101">
        <v>0.8910891089108911</v>
      </c>
      <c r="H1630" s="101">
        <v>0.74444444444444446</v>
      </c>
    </row>
    <row r="1631" spans="1:8">
      <c r="A1631" s="82">
        <v>2017</v>
      </c>
      <c r="B1631" s="100" t="s">
        <v>3386</v>
      </c>
      <c r="C1631" s="87" t="s">
        <v>644</v>
      </c>
      <c r="D1631" s="84" t="s">
        <v>2498</v>
      </c>
      <c r="E1631" s="84" t="s">
        <v>1916</v>
      </c>
      <c r="F1631" s="84" t="s">
        <v>227</v>
      </c>
      <c r="G1631" s="101">
        <v>0.83333333333333337</v>
      </c>
      <c r="H1631" s="101">
        <v>0.8</v>
      </c>
    </row>
    <row r="1632" spans="1:8">
      <c r="A1632" s="82">
        <v>2017</v>
      </c>
      <c r="B1632" s="100" t="s">
        <v>3386</v>
      </c>
      <c r="C1632" s="87" t="s">
        <v>644</v>
      </c>
      <c r="D1632" s="84" t="s">
        <v>2498</v>
      </c>
      <c r="E1632" s="84" t="s">
        <v>1916</v>
      </c>
      <c r="F1632" s="84" t="s">
        <v>140</v>
      </c>
      <c r="G1632" s="101">
        <v>1</v>
      </c>
      <c r="H1632" s="101">
        <v>0.83333333333333337</v>
      </c>
    </row>
    <row r="1633" spans="1:8">
      <c r="A1633" s="82">
        <v>2017</v>
      </c>
      <c r="B1633" s="100" t="s">
        <v>3386</v>
      </c>
      <c r="C1633" s="87" t="s">
        <v>644</v>
      </c>
      <c r="D1633" s="84" t="s">
        <v>2498</v>
      </c>
      <c r="E1633" s="84" t="s">
        <v>1916</v>
      </c>
      <c r="F1633" s="84" t="s">
        <v>1870</v>
      </c>
      <c r="G1633" s="101">
        <v>0.77777777777777779</v>
      </c>
      <c r="H1633" s="101">
        <v>0.8571428571428571</v>
      </c>
    </row>
    <row r="1634" spans="1:8">
      <c r="A1634" s="82">
        <v>2017</v>
      </c>
      <c r="B1634" s="100" t="s">
        <v>3386</v>
      </c>
      <c r="C1634" s="87" t="s">
        <v>644</v>
      </c>
      <c r="D1634" s="84" t="s">
        <v>2498</v>
      </c>
      <c r="E1634" s="84" t="s">
        <v>234</v>
      </c>
      <c r="F1634" s="84" t="s">
        <v>1959</v>
      </c>
      <c r="G1634" s="101">
        <v>0.8</v>
      </c>
      <c r="H1634" s="101">
        <v>0.75</v>
      </c>
    </row>
    <row r="1635" spans="1:8">
      <c r="A1635" s="82">
        <v>2017</v>
      </c>
      <c r="B1635" s="100" t="s">
        <v>3386</v>
      </c>
      <c r="C1635" s="87" t="s">
        <v>644</v>
      </c>
      <c r="D1635" s="84" t="s">
        <v>3385</v>
      </c>
      <c r="E1635" s="84" t="s">
        <v>1916</v>
      </c>
      <c r="F1635" s="84" t="s">
        <v>168</v>
      </c>
      <c r="G1635" s="101">
        <v>0.15</v>
      </c>
      <c r="H1635" s="101">
        <v>1</v>
      </c>
    </row>
    <row r="1636" spans="1:8">
      <c r="A1636" s="82">
        <v>2017</v>
      </c>
      <c r="B1636" s="100" t="s">
        <v>3386</v>
      </c>
      <c r="C1636" s="87" t="s">
        <v>644</v>
      </c>
      <c r="D1636" s="84" t="s">
        <v>3385</v>
      </c>
      <c r="E1636" s="84" t="s">
        <v>1916</v>
      </c>
      <c r="F1636" s="84" t="s">
        <v>51</v>
      </c>
      <c r="G1636" s="101">
        <v>1</v>
      </c>
      <c r="H1636" s="101">
        <v>1</v>
      </c>
    </row>
    <row r="1637" spans="1:8">
      <c r="A1637" s="82">
        <v>2017</v>
      </c>
      <c r="B1637" s="100" t="s">
        <v>3386</v>
      </c>
      <c r="C1637" s="87" t="s">
        <v>644</v>
      </c>
      <c r="D1637" s="84" t="s">
        <v>3385</v>
      </c>
      <c r="E1637" s="84" t="s">
        <v>234</v>
      </c>
      <c r="F1637" s="84" t="s">
        <v>1948</v>
      </c>
      <c r="G1637" s="101">
        <v>0.42201834862385323</v>
      </c>
      <c r="H1637" s="101">
        <v>0.79347826086956519</v>
      </c>
    </row>
    <row r="1638" spans="1:8">
      <c r="A1638" s="82">
        <v>2017</v>
      </c>
      <c r="B1638" s="100" t="s">
        <v>3386</v>
      </c>
      <c r="C1638" s="87" t="s">
        <v>644</v>
      </c>
      <c r="D1638" s="84" t="s">
        <v>3385</v>
      </c>
      <c r="E1638" s="84" t="s">
        <v>234</v>
      </c>
      <c r="F1638" s="84" t="s">
        <v>1942</v>
      </c>
      <c r="G1638" s="101">
        <v>0.47524752475247523</v>
      </c>
      <c r="H1638" s="101">
        <v>0.75</v>
      </c>
    </row>
    <row r="1639" spans="1:8">
      <c r="A1639" s="82">
        <v>2017</v>
      </c>
      <c r="B1639" s="84" t="s">
        <v>3387</v>
      </c>
      <c r="C1639" s="87" t="s">
        <v>644</v>
      </c>
      <c r="D1639" s="84" t="s">
        <v>2496</v>
      </c>
      <c r="E1639" s="84" t="s">
        <v>234</v>
      </c>
      <c r="F1639" s="84" t="s">
        <v>1919</v>
      </c>
      <c r="G1639" s="101">
        <v>0.85517241379310349</v>
      </c>
      <c r="H1639" s="101">
        <v>0.83064516129032262</v>
      </c>
    </row>
    <row r="1640" spans="1:8">
      <c r="A1640" s="82">
        <v>2017</v>
      </c>
      <c r="B1640" s="84" t="s">
        <v>3387</v>
      </c>
      <c r="C1640" s="87" t="s">
        <v>644</v>
      </c>
      <c r="D1640" s="84" t="s">
        <v>2496</v>
      </c>
      <c r="E1640" s="84" t="s">
        <v>234</v>
      </c>
      <c r="F1640" s="84" t="s">
        <v>1926</v>
      </c>
      <c r="G1640" s="101">
        <v>0.9375</v>
      </c>
      <c r="H1640" s="101">
        <v>0.8666666666666667</v>
      </c>
    </row>
    <row r="1641" spans="1:8">
      <c r="A1641" s="82">
        <v>2017</v>
      </c>
      <c r="B1641" s="84" t="s">
        <v>3387</v>
      </c>
      <c r="C1641" s="87" t="s">
        <v>644</v>
      </c>
      <c r="D1641" s="84" t="s">
        <v>2496</v>
      </c>
      <c r="E1641" s="84" t="s">
        <v>1916</v>
      </c>
      <c r="F1641" s="84" t="s">
        <v>2909</v>
      </c>
      <c r="G1641" s="101">
        <v>0.25</v>
      </c>
      <c r="H1641" s="101">
        <v>2</v>
      </c>
    </row>
    <row r="1642" spans="1:8">
      <c r="A1642" s="82">
        <v>2017</v>
      </c>
      <c r="B1642" s="84" t="s">
        <v>3387</v>
      </c>
      <c r="C1642" s="87" t="s">
        <v>644</v>
      </c>
      <c r="D1642" s="84" t="s">
        <v>2496</v>
      </c>
      <c r="E1642" s="84" t="s">
        <v>234</v>
      </c>
      <c r="F1642" s="84" t="s">
        <v>1930</v>
      </c>
      <c r="G1642" s="101">
        <v>0.9375</v>
      </c>
      <c r="H1642" s="101">
        <v>0.73333333333333328</v>
      </c>
    </row>
    <row r="1643" spans="1:8">
      <c r="A1643" s="82">
        <v>2017</v>
      </c>
      <c r="B1643" s="84" t="s">
        <v>3387</v>
      </c>
      <c r="C1643" s="87" t="s">
        <v>644</v>
      </c>
      <c r="D1643" s="84" t="s">
        <v>2496</v>
      </c>
      <c r="E1643" s="84" t="s">
        <v>1916</v>
      </c>
      <c r="F1643" s="84" t="s">
        <v>203</v>
      </c>
      <c r="G1643" s="101">
        <v>0.95238095238095233</v>
      </c>
      <c r="H1643" s="101">
        <v>0.95</v>
      </c>
    </row>
    <row r="1644" spans="1:8">
      <c r="A1644" s="82">
        <v>2017</v>
      </c>
      <c r="B1644" s="84" t="s">
        <v>3387</v>
      </c>
      <c r="C1644" s="87" t="s">
        <v>644</v>
      </c>
      <c r="D1644" s="84" t="s">
        <v>2496</v>
      </c>
      <c r="E1644" s="84" t="s">
        <v>1916</v>
      </c>
      <c r="F1644" s="84" t="s">
        <v>36</v>
      </c>
      <c r="G1644" s="101">
        <v>0.83333333333333337</v>
      </c>
      <c r="H1644" s="101">
        <v>1</v>
      </c>
    </row>
    <row r="1645" spans="1:8">
      <c r="A1645" s="82">
        <v>2017</v>
      </c>
      <c r="B1645" s="84" t="s">
        <v>3387</v>
      </c>
      <c r="C1645" s="87" t="s">
        <v>644</v>
      </c>
      <c r="D1645" s="84" t="s">
        <v>2496</v>
      </c>
      <c r="E1645" s="84" t="s">
        <v>1916</v>
      </c>
      <c r="F1645" s="84" t="s">
        <v>204</v>
      </c>
      <c r="G1645" s="101">
        <v>0.96969696969696972</v>
      </c>
      <c r="H1645" s="101">
        <v>0.5625</v>
      </c>
    </row>
    <row r="1646" spans="1:8">
      <c r="A1646" s="82">
        <v>2017</v>
      </c>
      <c r="B1646" s="84" t="s">
        <v>3387</v>
      </c>
      <c r="C1646" s="87" t="s">
        <v>644</v>
      </c>
      <c r="D1646" s="84" t="s">
        <v>2496</v>
      </c>
      <c r="E1646" s="84" t="s">
        <v>1916</v>
      </c>
      <c r="F1646" s="84" t="s">
        <v>205</v>
      </c>
      <c r="G1646" s="101">
        <v>0.86486486486486491</v>
      </c>
      <c r="H1646" s="101">
        <v>0.90625</v>
      </c>
    </row>
    <row r="1647" spans="1:8">
      <c r="A1647" s="82">
        <v>2017</v>
      </c>
      <c r="B1647" s="84" t="s">
        <v>3387</v>
      </c>
      <c r="C1647" s="87" t="s">
        <v>644</v>
      </c>
      <c r="D1647" s="84" t="s">
        <v>2496</v>
      </c>
      <c r="E1647" s="84" t="s">
        <v>1916</v>
      </c>
      <c r="F1647" s="84" t="s">
        <v>206</v>
      </c>
      <c r="G1647" s="101">
        <v>0.90909090909090906</v>
      </c>
      <c r="H1647" s="101">
        <v>0.8</v>
      </c>
    </row>
    <row r="1648" spans="1:8">
      <c r="A1648" s="82">
        <v>2017</v>
      </c>
      <c r="B1648" s="84" t="s">
        <v>3387</v>
      </c>
      <c r="C1648" s="87" t="s">
        <v>644</v>
      </c>
      <c r="D1648" s="84" t="s">
        <v>2496</v>
      </c>
      <c r="E1648" s="84" t="s">
        <v>1916</v>
      </c>
      <c r="F1648" s="84" t="s">
        <v>2477</v>
      </c>
      <c r="G1648" s="101">
        <v>0.86486486486486491</v>
      </c>
      <c r="H1648" s="101">
        <v>0.890625</v>
      </c>
    </row>
    <row r="1649" spans="1:8">
      <c r="A1649" s="82">
        <v>2017</v>
      </c>
      <c r="B1649" s="84" t="s">
        <v>3387</v>
      </c>
      <c r="C1649" s="87" t="s">
        <v>644</v>
      </c>
      <c r="D1649" s="84" t="s">
        <v>2496</v>
      </c>
      <c r="E1649" s="84" t="s">
        <v>1916</v>
      </c>
      <c r="F1649" s="84" t="s">
        <v>2483</v>
      </c>
      <c r="G1649" s="101">
        <v>0.8</v>
      </c>
      <c r="H1649" s="101">
        <v>0.875</v>
      </c>
    </row>
    <row r="1650" spans="1:8">
      <c r="A1650" s="82">
        <v>2017</v>
      </c>
      <c r="B1650" s="84" t="s">
        <v>3387</v>
      </c>
      <c r="C1650" s="87" t="s">
        <v>644</v>
      </c>
      <c r="D1650" s="84" t="s">
        <v>2496</v>
      </c>
      <c r="E1650" s="84" t="s">
        <v>1916</v>
      </c>
      <c r="F1650" s="84" t="s">
        <v>1187</v>
      </c>
      <c r="G1650" s="101">
        <v>1</v>
      </c>
      <c r="H1650" s="101">
        <v>0.75</v>
      </c>
    </row>
    <row r="1651" spans="1:8">
      <c r="A1651" s="82">
        <v>2017</v>
      </c>
      <c r="B1651" s="84" t="s">
        <v>3387</v>
      </c>
      <c r="C1651" s="87" t="s">
        <v>644</v>
      </c>
      <c r="D1651" s="84" t="s">
        <v>2496</v>
      </c>
      <c r="E1651" s="84" t="s">
        <v>1916</v>
      </c>
      <c r="F1651" s="84" t="s">
        <v>1188</v>
      </c>
      <c r="G1651" s="101">
        <v>1</v>
      </c>
      <c r="H1651" s="101">
        <v>0</v>
      </c>
    </row>
    <row r="1652" spans="1:8">
      <c r="A1652" s="82">
        <v>2017</v>
      </c>
      <c r="B1652" s="84" t="s">
        <v>3387</v>
      </c>
      <c r="C1652" s="87" t="s">
        <v>644</v>
      </c>
      <c r="D1652" s="84" t="s">
        <v>2496</v>
      </c>
      <c r="E1652" s="84" t="s">
        <v>234</v>
      </c>
      <c r="F1652" s="84" t="s">
        <v>1962</v>
      </c>
      <c r="G1652" s="101">
        <v>0.66666666666666663</v>
      </c>
      <c r="H1652" s="101">
        <v>0.7678571428571429</v>
      </c>
    </row>
    <row r="1653" spans="1:8">
      <c r="A1653" s="82">
        <v>2017</v>
      </c>
      <c r="B1653" s="84" t="s">
        <v>3387</v>
      </c>
      <c r="C1653" s="87" t="s">
        <v>644</v>
      </c>
      <c r="D1653" s="84" t="s">
        <v>2691</v>
      </c>
      <c r="E1653" s="84" t="s">
        <v>234</v>
      </c>
      <c r="F1653" s="84" t="s">
        <v>700</v>
      </c>
      <c r="G1653" s="101">
        <v>0.71764705882352942</v>
      </c>
      <c r="H1653" s="101">
        <v>0.90163934426229508</v>
      </c>
    </row>
    <row r="1654" spans="1:8">
      <c r="A1654" s="82">
        <v>2017</v>
      </c>
      <c r="B1654" s="84" t="s">
        <v>3387</v>
      </c>
      <c r="C1654" s="87" t="s">
        <v>644</v>
      </c>
      <c r="D1654" s="84" t="s">
        <v>2691</v>
      </c>
      <c r="E1654" s="84" t="s">
        <v>234</v>
      </c>
      <c r="F1654" s="84" t="s">
        <v>1921</v>
      </c>
      <c r="G1654" s="101">
        <v>1</v>
      </c>
      <c r="H1654" s="101">
        <v>0.90909090909090906</v>
      </c>
    </row>
    <row r="1655" spans="1:8">
      <c r="A1655" s="82">
        <v>2017</v>
      </c>
      <c r="B1655" s="84" t="s">
        <v>3387</v>
      </c>
      <c r="C1655" s="87" t="s">
        <v>644</v>
      </c>
      <c r="D1655" s="84" t="s">
        <v>2691</v>
      </c>
      <c r="E1655" s="84" t="s">
        <v>234</v>
      </c>
      <c r="F1655" s="84" t="s">
        <v>1924</v>
      </c>
      <c r="G1655" s="101">
        <v>0.94444444444444442</v>
      </c>
      <c r="H1655" s="101">
        <v>0.94117647058823528</v>
      </c>
    </row>
    <row r="1656" spans="1:8">
      <c r="A1656" s="82">
        <v>2017</v>
      </c>
      <c r="B1656" s="84" t="s">
        <v>3387</v>
      </c>
      <c r="C1656" s="87" t="s">
        <v>644</v>
      </c>
      <c r="D1656" s="84" t="s">
        <v>2691</v>
      </c>
      <c r="E1656" s="84" t="s">
        <v>234</v>
      </c>
      <c r="F1656" s="84" t="s">
        <v>1956</v>
      </c>
      <c r="G1656" s="101">
        <v>0.88461538461538458</v>
      </c>
      <c r="H1656" s="101">
        <v>0.80434782608695654</v>
      </c>
    </row>
    <row r="1657" spans="1:8">
      <c r="A1657" s="82">
        <v>2017</v>
      </c>
      <c r="B1657" s="84" t="s">
        <v>3387</v>
      </c>
      <c r="C1657" s="87" t="s">
        <v>644</v>
      </c>
      <c r="D1657" s="84" t="s">
        <v>2691</v>
      </c>
      <c r="E1657" s="84" t="s">
        <v>234</v>
      </c>
      <c r="F1657" s="84" t="s">
        <v>1927</v>
      </c>
      <c r="G1657" s="101">
        <v>0.82926829268292679</v>
      </c>
      <c r="H1657" s="101">
        <v>0.74509803921568629</v>
      </c>
    </row>
    <row r="1658" spans="1:8">
      <c r="A1658" s="82">
        <v>2017</v>
      </c>
      <c r="B1658" s="84" t="s">
        <v>3387</v>
      </c>
      <c r="C1658" s="87" t="s">
        <v>644</v>
      </c>
      <c r="D1658" s="84" t="s">
        <v>2691</v>
      </c>
      <c r="E1658" s="84" t="s">
        <v>234</v>
      </c>
      <c r="F1658" s="84" t="s">
        <v>1960</v>
      </c>
      <c r="G1658" s="101">
        <v>0.96078431372549022</v>
      </c>
      <c r="H1658" s="101">
        <v>0.81632653061224492</v>
      </c>
    </row>
    <row r="1659" spans="1:8">
      <c r="A1659" s="82">
        <v>2017</v>
      </c>
      <c r="B1659" s="84" t="s">
        <v>3387</v>
      </c>
      <c r="C1659" s="87" t="s">
        <v>644</v>
      </c>
      <c r="D1659" s="84" t="s">
        <v>2691</v>
      </c>
      <c r="E1659" s="84" t="s">
        <v>1916</v>
      </c>
      <c r="F1659" s="84" t="s">
        <v>194</v>
      </c>
      <c r="G1659" s="101">
        <v>0.33333333333333331</v>
      </c>
      <c r="H1659" s="101">
        <v>0</v>
      </c>
    </row>
    <row r="1660" spans="1:8">
      <c r="A1660" s="82">
        <v>2017</v>
      </c>
      <c r="B1660" s="84" t="s">
        <v>3387</v>
      </c>
      <c r="C1660" s="87" t="s">
        <v>644</v>
      </c>
      <c r="D1660" s="84" t="s">
        <v>2691</v>
      </c>
      <c r="E1660" s="84" t="s">
        <v>1916</v>
      </c>
      <c r="F1660" s="84" t="s">
        <v>215</v>
      </c>
      <c r="G1660" s="101">
        <v>0.97435897435897434</v>
      </c>
      <c r="H1660" s="101">
        <v>0.81578947368421051</v>
      </c>
    </row>
    <row r="1661" spans="1:8">
      <c r="A1661" s="82">
        <v>2017</v>
      </c>
      <c r="B1661" s="84" t="s">
        <v>3387</v>
      </c>
      <c r="C1661" s="87" t="s">
        <v>644</v>
      </c>
      <c r="D1661" s="84" t="s">
        <v>2691</v>
      </c>
      <c r="E1661" s="84" t="s">
        <v>1916</v>
      </c>
      <c r="F1661" s="84" t="s">
        <v>55</v>
      </c>
      <c r="G1661" s="101">
        <v>1</v>
      </c>
      <c r="H1661" s="101">
        <v>0.84615384615384615</v>
      </c>
    </row>
    <row r="1662" spans="1:8">
      <c r="A1662" s="82">
        <v>2017</v>
      </c>
      <c r="B1662" s="84" t="s">
        <v>3387</v>
      </c>
      <c r="C1662" s="87" t="s">
        <v>644</v>
      </c>
      <c r="D1662" s="84" t="s">
        <v>2691</v>
      </c>
      <c r="E1662" s="84" t="s">
        <v>1916</v>
      </c>
      <c r="F1662" s="84" t="s">
        <v>216</v>
      </c>
      <c r="G1662" s="101">
        <v>0.77777777777777779</v>
      </c>
      <c r="H1662" s="101">
        <v>0.8571428571428571</v>
      </c>
    </row>
    <row r="1663" spans="1:8">
      <c r="A1663" s="82">
        <v>2017</v>
      </c>
      <c r="B1663" s="84" t="s">
        <v>3387</v>
      </c>
      <c r="C1663" s="87" t="s">
        <v>644</v>
      </c>
      <c r="D1663" s="84" t="s">
        <v>2691</v>
      </c>
      <c r="E1663" s="84" t="s">
        <v>1916</v>
      </c>
      <c r="F1663" s="84" t="s">
        <v>217</v>
      </c>
      <c r="G1663" s="101">
        <v>0.76923076923076927</v>
      </c>
      <c r="H1663" s="101">
        <v>0.93333333333333335</v>
      </c>
    </row>
    <row r="1664" spans="1:8">
      <c r="A1664" s="82">
        <v>2017</v>
      </c>
      <c r="B1664" s="84" t="s">
        <v>3387</v>
      </c>
      <c r="C1664" s="87" t="s">
        <v>644</v>
      </c>
      <c r="D1664" s="84" t="s">
        <v>2691</v>
      </c>
      <c r="E1664" s="84" t="s">
        <v>1916</v>
      </c>
      <c r="F1664" s="84" t="s">
        <v>218</v>
      </c>
      <c r="G1664" s="101">
        <v>1</v>
      </c>
      <c r="H1664" s="101">
        <v>1</v>
      </c>
    </row>
    <row r="1665" spans="1:8">
      <c r="A1665" s="82">
        <v>2017</v>
      </c>
      <c r="B1665" s="84" t="s">
        <v>3387</v>
      </c>
      <c r="C1665" s="87" t="s">
        <v>644</v>
      </c>
      <c r="D1665" s="84" t="s">
        <v>2691</v>
      </c>
      <c r="E1665" s="84" t="s">
        <v>234</v>
      </c>
      <c r="F1665" s="84" t="s">
        <v>1934</v>
      </c>
      <c r="G1665" s="101">
        <v>1</v>
      </c>
      <c r="H1665" s="101">
        <v>1</v>
      </c>
    </row>
    <row r="1666" spans="1:8">
      <c r="A1666" s="82">
        <v>2017</v>
      </c>
      <c r="B1666" s="84" t="s">
        <v>3387</v>
      </c>
      <c r="C1666" s="87" t="s">
        <v>644</v>
      </c>
      <c r="D1666" s="84" t="s">
        <v>2691</v>
      </c>
      <c r="E1666" s="84" t="s">
        <v>1916</v>
      </c>
      <c r="F1666" s="84" t="s">
        <v>1917</v>
      </c>
      <c r="G1666" s="101">
        <v>0.93333333333333335</v>
      </c>
      <c r="H1666" s="101">
        <v>0.9285714285714286</v>
      </c>
    </row>
    <row r="1667" spans="1:8">
      <c r="A1667" s="82">
        <v>2017</v>
      </c>
      <c r="B1667" s="84" t="s">
        <v>3387</v>
      </c>
      <c r="C1667" s="87" t="s">
        <v>644</v>
      </c>
      <c r="D1667" s="84" t="s">
        <v>2691</v>
      </c>
      <c r="E1667" s="84" t="s">
        <v>1916</v>
      </c>
      <c r="F1667" s="84" t="s">
        <v>1914</v>
      </c>
      <c r="G1667" s="101">
        <v>0.8571428571428571</v>
      </c>
      <c r="H1667" s="101">
        <v>0.91666666666666663</v>
      </c>
    </row>
    <row r="1668" spans="1:8">
      <c r="A1668" s="82">
        <v>2017</v>
      </c>
      <c r="B1668" s="84" t="s">
        <v>3387</v>
      </c>
      <c r="C1668" s="87" t="s">
        <v>644</v>
      </c>
      <c r="D1668" s="84" t="s">
        <v>2691</v>
      </c>
      <c r="E1668" s="84" t="s">
        <v>1916</v>
      </c>
      <c r="F1668" s="84" t="s">
        <v>220</v>
      </c>
      <c r="G1668" s="101">
        <v>0.97368421052631582</v>
      </c>
      <c r="H1668" s="101">
        <v>0.67567567567567566</v>
      </c>
    </row>
    <row r="1669" spans="1:8">
      <c r="A1669" s="82">
        <v>2017</v>
      </c>
      <c r="B1669" s="84" t="s">
        <v>3387</v>
      </c>
      <c r="C1669" s="87" t="s">
        <v>644</v>
      </c>
      <c r="D1669" s="84" t="s">
        <v>2691</v>
      </c>
      <c r="E1669" s="84" t="s">
        <v>1916</v>
      </c>
      <c r="F1669" s="84" t="s">
        <v>107</v>
      </c>
      <c r="G1669" s="101">
        <v>0.76288659793814428</v>
      </c>
      <c r="H1669" s="101">
        <v>0</v>
      </c>
    </row>
    <row r="1670" spans="1:8">
      <c r="A1670" s="82">
        <v>2017</v>
      </c>
      <c r="B1670" s="84" t="s">
        <v>3387</v>
      </c>
      <c r="C1670" s="87" t="s">
        <v>644</v>
      </c>
      <c r="D1670" s="84" t="s">
        <v>2691</v>
      </c>
      <c r="E1670" s="84" t="s">
        <v>1916</v>
      </c>
      <c r="F1670" s="84" t="s">
        <v>222</v>
      </c>
      <c r="G1670" s="101">
        <v>0.92</v>
      </c>
      <c r="H1670" s="101">
        <v>0.73913043478260865</v>
      </c>
    </row>
    <row r="1671" spans="1:8">
      <c r="A1671" s="82">
        <v>2017</v>
      </c>
      <c r="B1671" s="84" t="s">
        <v>3387</v>
      </c>
      <c r="C1671" s="87" t="s">
        <v>644</v>
      </c>
      <c r="D1671" s="84" t="s">
        <v>2691</v>
      </c>
      <c r="E1671" s="84" t="s">
        <v>234</v>
      </c>
      <c r="F1671" s="84" t="s">
        <v>730</v>
      </c>
      <c r="G1671" s="101">
        <v>0.73863636363636365</v>
      </c>
      <c r="H1671" s="101">
        <v>0.76923076923076927</v>
      </c>
    </row>
    <row r="1672" spans="1:8">
      <c r="A1672" s="82">
        <v>2017</v>
      </c>
      <c r="B1672" s="84" t="s">
        <v>3387</v>
      </c>
      <c r="C1672" s="87" t="s">
        <v>644</v>
      </c>
      <c r="D1672" s="84" t="s">
        <v>2498</v>
      </c>
      <c r="E1672" s="84" t="s">
        <v>234</v>
      </c>
      <c r="F1672" s="84" t="s">
        <v>1923</v>
      </c>
      <c r="G1672" s="101">
        <v>1</v>
      </c>
      <c r="H1672" s="101">
        <v>0.68</v>
      </c>
    </row>
    <row r="1673" spans="1:8">
      <c r="A1673" s="82">
        <v>2017</v>
      </c>
      <c r="B1673" s="84" t="s">
        <v>3387</v>
      </c>
      <c r="C1673" s="87" t="s">
        <v>644</v>
      </c>
      <c r="D1673" s="84" t="s">
        <v>2498</v>
      </c>
      <c r="E1673" s="84" t="s">
        <v>1916</v>
      </c>
      <c r="F1673" s="84" t="s">
        <v>144</v>
      </c>
      <c r="G1673" s="101">
        <v>1</v>
      </c>
      <c r="H1673" s="101">
        <v>0.4</v>
      </c>
    </row>
    <row r="1674" spans="1:8">
      <c r="A1674" s="82">
        <v>2017</v>
      </c>
      <c r="B1674" s="84" t="s">
        <v>3387</v>
      </c>
      <c r="C1674" s="87" t="s">
        <v>644</v>
      </c>
      <c r="D1674" s="84" t="s">
        <v>2498</v>
      </c>
      <c r="E1674" s="84" t="s">
        <v>1916</v>
      </c>
      <c r="F1674" s="84" t="s">
        <v>133</v>
      </c>
      <c r="G1674" s="101">
        <v>1</v>
      </c>
      <c r="H1674" s="101">
        <v>0.7</v>
      </c>
    </row>
    <row r="1675" spans="1:8">
      <c r="A1675" s="82">
        <v>2017</v>
      </c>
      <c r="B1675" s="84" t="s">
        <v>3387</v>
      </c>
      <c r="C1675" s="87" t="s">
        <v>644</v>
      </c>
      <c r="D1675" s="84" t="s">
        <v>2498</v>
      </c>
      <c r="E1675" s="84" t="s">
        <v>1916</v>
      </c>
      <c r="F1675" s="84" t="s">
        <v>2484</v>
      </c>
      <c r="G1675" s="101">
        <v>1</v>
      </c>
      <c r="H1675" s="101">
        <v>0.45454545454545453</v>
      </c>
    </row>
    <row r="1676" spans="1:8">
      <c r="A1676" s="82">
        <v>2017</v>
      </c>
      <c r="B1676" s="84" t="s">
        <v>3387</v>
      </c>
      <c r="C1676" s="87" t="s">
        <v>644</v>
      </c>
      <c r="D1676" s="84" t="s">
        <v>2498</v>
      </c>
      <c r="E1676" s="84" t="s">
        <v>1916</v>
      </c>
      <c r="F1676" s="84" t="s">
        <v>226</v>
      </c>
      <c r="G1676" s="101">
        <v>1</v>
      </c>
      <c r="H1676" s="101">
        <v>0</v>
      </c>
    </row>
    <row r="1677" spans="1:8">
      <c r="A1677" s="82">
        <v>2017</v>
      </c>
      <c r="B1677" s="84" t="s">
        <v>3387</v>
      </c>
      <c r="C1677" s="87" t="s">
        <v>644</v>
      </c>
      <c r="D1677" s="84" t="s">
        <v>2498</v>
      </c>
      <c r="E1677" s="84" t="s">
        <v>1916</v>
      </c>
      <c r="F1677" s="84" t="s">
        <v>135</v>
      </c>
      <c r="G1677" s="101">
        <v>0.93333333333333335</v>
      </c>
      <c r="H1677" s="101">
        <v>0.8571428571428571</v>
      </c>
    </row>
    <row r="1678" spans="1:8">
      <c r="A1678" s="82">
        <v>2017</v>
      </c>
      <c r="B1678" s="84" t="s">
        <v>3387</v>
      </c>
      <c r="C1678" s="87" t="s">
        <v>644</v>
      </c>
      <c r="D1678" s="84" t="s">
        <v>2498</v>
      </c>
      <c r="E1678" s="84" t="s">
        <v>1916</v>
      </c>
      <c r="F1678" s="84" t="s">
        <v>3785</v>
      </c>
      <c r="G1678" s="101">
        <v>1</v>
      </c>
      <c r="H1678" s="101">
        <v>0.33333333333333331</v>
      </c>
    </row>
    <row r="1679" spans="1:8">
      <c r="A1679" s="82">
        <v>2017</v>
      </c>
      <c r="B1679" s="84" t="s">
        <v>3387</v>
      </c>
      <c r="C1679" s="87" t="s">
        <v>644</v>
      </c>
      <c r="D1679" s="84" t="s">
        <v>2498</v>
      </c>
      <c r="E1679" s="84" t="s">
        <v>234</v>
      </c>
      <c r="F1679" s="84" t="s">
        <v>1958</v>
      </c>
      <c r="G1679" s="101">
        <v>0.9358974358974359</v>
      </c>
      <c r="H1679" s="101">
        <v>0.87671232876712324</v>
      </c>
    </row>
    <row r="1680" spans="1:8">
      <c r="A1680" s="82">
        <v>2017</v>
      </c>
      <c r="B1680" s="84" t="s">
        <v>3387</v>
      </c>
      <c r="C1680" s="87" t="s">
        <v>644</v>
      </c>
      <c r="D1680" s="84" t="s">
        <v>2498</v>
      </c>
      <c r="E1680" s="84" t="s">
        <v>234</v>
      </c>
      <c r="F1680" s="84" t="s">
        <v>1961</v>
      </c>
      <c r="G1680" s="101">
        <v>1</v>
      </c>
      <c r="H1680" s="101">
        <v>1</v>
      </c>
    </row>
    <row r="1681" spans="1:8">
      <c r="A1681" s="82">
        <v>2017</v>
      </c>
      <c r="B1681" s="84" t="s">
        <v>3387</v>
      </c>
      <c r="C1681" s="87" t="s">
        <v>644</v>
      </c>
      <c r="D1681" s="84" t="s">
        <v>2498</v>
      </c>
      <c r="E1681" s="84" t="s">
        <v>234</v>
      </c>
      <c r="F1681" s="84" t="s">
        <v>1937</v>
      </c>
      <c r="G1681" s="101">
        <v>1</v>
      </c>
      <c r="H1681" s="101">
        <v>0.8</v>
      </c>
    </row>
    <row r="1682" spans="1:8">
      <c r="A1682" s="82">
        <v>2017</v>
      </c>
      <c r="B1682" s="84" t="s">
        <v>3387</v>
      </c>
      <c r="C1682" s="87" t="s">
        <v>644</v>
      </c>
      <c r="D1682" s="84" t="s">
        <v>2498</v>
      </c>
      <c r="E1682" s="84" t="s">
        <v>234</v>
      </c>
      <c r="F1682" s="84" t="s">
        <v>1938</v>
      </c>
      <c r="G1682" s="101">
        <v>0.9213483146067416</v>
      </c>
      <c r="H1682" s="101">
        <v>0.71951219512195119</v>
      </c>
    </row>
    <row r="1683" spans="1:8">
      <c r="A1683" s="82">
        <v>2017</v>
      </c>
      <c r="B1683" s="84" t="s">
        <v>3387</v>
      </c>
      <c r="C1683" s="87" t="s">
        <v>644</v>
      </c>
      <c r="D1683" s="84" t="s">
        <v>2498</v>
      </c>
      <c r="E1683" s="84" t="s">
        <v>1916</v>
      </c>
      <c r="F1683" s="84" t="s">
        <v>227</v>
      </c>
      <c r="G1683" s="101">
        <v>0.8571428571428571</v>
      </c>
      <c r="H1683" s="101">
        <v>0.66666666666666663</v>
      </c>
    </row>
    <row r="1684" spans="1:8">
      <c r="A1684" s="82">
        <v>2017</v>
      </c>
      <c r="B1684" s="84" t="s">
        <v>3387</v>
      </c>
      <c r="C1684" s="87" t="s">
        <v>644</v>
      </c>
      <c r="D1684" s="84" t="s">
        <v>2498</v>
      </c>
      <c r="E1684" s="84" t="s">
        <v>1916</v>
      </c>
      <c r="F1684" s="84" t="s">
        <v>140</v>
      </c>
      <c r="G1684" s="101">
        <v>0.88</v>
      </c>
      <c r="H1684" s="101">
        <v>0.59090909090909094</v>
      </c>
    </row>
    <row r="1685" spans="1:8">
      <c r="A1685" s="82">
        <v>2017</v>
      </c>
      <c r="B1685" s="84" t="s">
        <v>3387</v>
      </c>
      <c r="C1685" s="87" t="s">
        <v>644</v>
      </c>
      <c r="D1685" s="84" t="s">
        <v>2498</v>
      </c>
      <c r="E1685" s="84" t="s">
        <v>1916</v>
      </c>
      <c r="F1685" s="84" t="s">
        <v>1870</v>
      </c>
      <c r="G1685" s="101">
        <v>1</v>
      </c>
      <c r="H1685" s="101">
        <v>0.7142857142857143</v>
      </c>
    </row>
    <row r="1686" spans="1:8">
      <c r="A1686" s="82">
        <v>2017</v>
      </c>
      <c r="B1686" s="84" t="s">
        <v>3387</v>
      </c>
      <c r="C1686" s="87" t="s">
        <v>644</v>
      </c>
      <c r="D1686" s="84" t="s">
        <v>2498</v>
      </c>
      <c r="E1686" s="84" t="s">
        <v>234</v>
      </c>
      <c r="F1686" s="84" t="s">
        <v>1959</v>
      </c>
      <c r="G1686" s="101">
        <v>1</v>
      </c>
      <c r="H1686" s="101">
        <v>1</v>
      </c>
    </row>
    <row r="1687" spans="1:8">
      <c r="A1687" s="82">
        <v>2017</v>
      </c>
      <c r="B1687" s="84" t="s">
        <v>3387</v>
      </c>
      <c r="C1687" s="87" t="s">
        <v>644</v>
      </c>
      <c r="D1687" s="84" t="s">
        <v>3385</v>
      </c>
      <c r="E1687" s="84" t="s">
        <v>234</v>
      </c>
      <c r="F1687" s="84" t="s">
        <v>1931</v>
      </c>
      <c r="G1687" s="101">
        <v>0.97222222222222221</v>
      </c>
      <c r="H1687" s="101">
        <v>0.8571428571428571</v>
      </c>
    </row>
    <row r="1688" spans="1:8">
      <c r="A1688" s="82">
        <v>2017</v>
      </c>
      <c r="B1688" s="84" t="s">
        <v>3387</v>
      </c>
      <c r="C1688" s="87" t="s">
        <v>644</v>
      </c>
      <c r="D1688" s="84" t="s">
        <v>3385</v>
      </c>
      <c r="E1688" s="84" t="s">
        <v>1916</v>
      </c>
      <c r="F1688" s="84" t="s">
        <v>161</v>
      </c>
      <c r="G1688" s="101">
        <v>0.3125</v>
      </c>
      <c r="H1688" s="101">
        <v>1</v>
      </c>
    </row>
    <row r="1689" spans="1:8">
      <c r="A1689" s="82">
        <v>2017</v>
      </c>
      <c r="B1689" s="84" t="s">
        <v>3387</v>
      </c>
      <c r="C1689" s="87" t="s">
        <v>644</v>
      </c>
      <c r="D1689" s="84" t="s">
        <v>3385</v>
      </c>
      <c r="E1689" s="84" t="s">
        <v>1916</v>
      </c>
      <c r="F1689" s="84" t="s">
        <v>168</v>
      </c>
      <c r="G1689" s="101">
        <v>0.15</v>
      </c>
      <c r="H1689" s="101">
        <v>1</v>
      </c>
    </row>
    <row r="1690" spans="1:8">
      <c r="A1690" s="82">
        <v>2017</v>
      </c>
      <c r="B1690" s="84" t="s">
        <v>3387</v>
      </c>
      <c r="C1690" s="87" t="s">
        <v>644</v>
      </c>
      <c r="D1690" s="84" t="s">
        <v>3385</v>
      </c>
      <c r="E1690" s="84" t="s">
        <v>1916</v>
      </c>
      <c r="F1690" s="84" t="s">
        <v>51</v>
      </c>
      <c r="G1690" s="101">
        <v>0.58823529411764708</v>
      </c>
      <c r="H1690" s="101">
        <v>0.8</v>
      </c>
    </row>
    <row r="1691" spans="1:8">
      <c r="A1691" s="82">
        <v>2017</v>
      </c>
      <c r="B1691" s="84" t="s">
        <v>3387</v>
      </c>
      <c r="C1691" s="87" t="s">
        <v>644</v>
      </c>
      <c r="D1691" s="84" t="s">
        <v>3385</v>
      </c>
      <c r="E1691" s="84" t="s">
        <v>234</v>
      </c>
      <c r="F1691" s="84" t="s">
        <v>1948</v>
      </c>
      <c r="G1691" s="101">
        <v>0.4978540772532189</v>
      </c>
      <c r="H1691" s="101">
        <v>0.65517241379310343</v>
      </c>
    </row>
    <row r="1692" spans="1:8">
      <c r="A1692" s="82">
        <v>2017</v>
      </c>
      <c r="B1692" s="84" t="s">
        <v>3387</v>
      </c>
      <c r="C1692" s="87" t="s">
        <v>644</v>
      </c>
      <c r="D1692" s="84" t="s">
        <v>3385</v>
      </c>
      <c r="E1692" s="84" t="s">
        <v>234</v>
      </c>
      <c r="F1692" s="84" t="s">
        <v>1942</v>
      </c>
      <c r="G1692" s="101">
        <v>0.67901234567901236</v>
      </c>
      <c r="H1692" s="101">
        <v>0.89090909090909087</v>
      </c>
    </row>
    <row r="1693" spans="1:8" hidden="1">
      <c r="A1693" s="88">
        <v>2018</v>
      </c>
      <c r="B1693" s="100" t="s">
        <v>3386</v>
      </c>
      <c r="C1693" s="83" t="s">
        <v>2490</v>
      </c>
      <c r="D1693" s="84" t="s">
        <v>3771</v>
      </c>
      <c r="E1693" s="84" t="s">
        <v>234</v>
      </c>
      <c r="F1693" s="84" t="s">
        <v>700</v>
      </c>
      <c r="G1693" s="102">
        <v>0.48087431693989069</v>
      </c>
      <c r="H1693" s="102">
        <v>0.65909090909090906</v>
      </c>
    </row>
    <row r="1694" spans="1:8" hidden="1">
      <c r="A1694" s="88">
        <v>2018</v>
      </c>
      <c r="B1694" s="100" t="s">
        <v>3386</v>
      </c>
      <c r="C1694" s="83" t="s">
        <v>2490</v>
      </c>
      <c r="D1694" s="84" t="s">
        <v>3771</v>
      </c>
      <c r="E1694" s="84" t="s">
        <v>234</v>
      </c>
      <c r="F1694" s="84" t="s">
        <v>1928</v>
      </c>
      <c r="G1694" s="102">
        <v>0.87116564417177911</v>
      </c>
      <c r="H1694" s="102">
        <v>0.676056338028169</v>
      </c>
    </row>
    <row r="1695" spans="1:8" hidden="1">
      <c r="A1695" s="88">
        <v>2018</v>
      </c>
      <c r="B1695" s="100" t="s">
        <v>3386</v>
      </c>
      <c r="C1695" s="83" t="s">
        <v>2490</v>
      </c>
      <c r="D1695" s="84" t="s">
        <v>3771</v>
      </c>
      <c r="E1695" s="84" t="s">
        <v>1916</v>
      </c>
      <c r="F1695" s="84" t="s">
        <v>9</v>
      </c>
      <c r="G1695" s="102">
        <v>0</v>
      </c>
      <c r="H1695" s="102">
        <v>0</v>
      </c>
    </row>
    <row r="1696" spans="1:8" hidden="1">
      <c r="A1696" s="88">
        <v>2018</v>
      </c>
      <c r="B1696" s="100" t="s">
        <v>3386</v>
      </c>
      <c r="C1696" s="83" t="s">
        <v>2490</v>
      </c>
      <c r="D1696" s="84" t="s">
        <v>3771</v>
      </c>
      <c r="E1696" s="84" t="s">
        <v>1916</v>
      </c>
      <c r="F1696" s="84" t="s">
        <v>10</v>
      </c>
      <c r="G1696" s="102">
        <v>0.83333333333333337</v>
      </c>
      <c r="H1696" s="102">
        <v>0.8</v>
      </c>
    </row>
    <row r="1697" spans="1:8" hidden="1">
      <c r="A1697" s="88">
        <v>2018</v>
      </c>
      <c r="B1697" s="100" t="s">
        <v>3386</v>
      </c>
      <c r="C1697" s="83" t="s">
        <v>2490</v>
      </c>
      <c r="D1697" s="84" t="s">
        <v>3771</v>
      </c>
      <c r="E1697" s="84" t="s">
        <v>1916</v>
      </c>
      <c r="F1697" s="84" t="s">
        <v>17</v>
      </c>
      <c r="G1697" s="102">
        <v>0</v>
      </c>
      <c r="H1697" s="102">
        <v>0</v>
      </c>
    </row>
    <row r="1698" spans="1:8" hidden="1">
      <c r="A1698" s="88">
        <v>2018</v>
      </c>
      <c r="B1698" s="100" t="s">
        <v>3386</v>
      </c>
      <c r="C1698" s="83" t="s">
        <v>2490</v>
      </c>
      <c r="D1698" s="84" t="s">
        <v>3771</v>
      </c>
      <c r="E1698" s="84" t="s">
        <v>1916</v>
      </c>
      <c r="F1698" s="84" t="s">
        <v>11</v>
      </c>
      <c r="G1698" s="102">
        <v>0.625</v>
      </c>
      <c r="H1698" s="102">
        <v>0.8</v>
      </c>
    </row>
    <row r="1699" spans="1:8" hidden="1">
      <c r="A1699" s="88">
        <v>2018</v>
      </c>
      <c r="B1699" s="100" t="s">
        <v>3386</v>
      </c>
      <c r="C1699" s="83" t="s">
        <v>2490</v>
      </c>
      <c r="D1699" s="84" t="s">
        <v>698</v>
      </c>
      <c r="E1699" s="84" t="s">
        <v>234</v>
      </c>
      <c r="F1699" s="84" t="s">
        <v>1920</v>
      </c>
      <c r="G1699" s="102">
        <v>0.50495049504950495</v>
      </c>
      <c r="H1699" s="102">
        <v>0.80392156862745101</v>
      </c>
    </row>
    <row r="1700" spans="1:8" hidden="1">
      <c r="A1700" s="88">
        <v>2018</v>
      </c>
      <c r="B1700" s="100" t="s">
        <v>3386</v>
      </c>
      <c r="C1700" s="83" t="s">
        <v>2490</v>
      </c>
      <c r="D1700" s="84" t="s">
        <v>698</v>
      </c>
      <c r="E1700" s="84" t="s">
        <v>234</v>
      </c>
      <c r="F1700" s="84" t="s">
        <v>1921</v>
      </c>
      <c r="G1700" s="102">
        <v>0.60526315789473684</v>
      </c>
      <c r="H1700" s="102">
        <v>0.71739130434782605</v>
      </c>
    </row>
    <row r="1701" spans="1:8" hidden="1">
      <c r="A1701" s="88">
        <v>2018</v>
      </c>
      <c r="B1701" s="100" t="s">
        <v>3386</v>
      </c>
      <c r="C1701" s="83" t="s">
        <v>2490</v>
      </c>
      <c r="D1701" s="84" t="s">
        <v>698</v>
      </c>
      <c r="E1701" s="84" t="s">
        <v>234</v>
      </c>
      <c r="F1701" s="84" t="s">
        <v>1933</v>
      </c>
      <c r="G1701" s="102">
        <v>0.39374999999999999</v>
      </c>
      <c r="H1701" s="102">
        <v>0.77777777777777779</v>
      </c>
    </row>
    <row r="1702" spans="1:8" hidden="1">
      <c r="A1702" s="88">
        <v>2018</v>
      </c>
      <c r="B1702" s="100" t="s">
        <v>3386</v>
      </c>
      <c r="C1702" s="83" t="s">
        <v>2490</v>
      </c>
      <c r="D1702" s="84" t="s">
        <v>698</v>
      </c>
      <c r="E1702" s="84" t="s">
        <v>1916</v>
      </c>
      <c r="F1702" s="84" t="s">
        <v>202</v>
      </c>
      <c r="G1702" s="102">
        <v>1</v>
      </c>
      <c r="H1702" s="102">
        <v>1</v>
      </c>
    </row>
    <row r="1703" spans="1:8" hidden="1">
      <c r="A1703" s="88">
        <v>2018</v>
      </c>
      <c r="B1703" s="100" t="s">
        <v>3386</v>
      </c>
      <c r="C1703" s="83" t="s">
        <v>2490</v>
      </c>
      <c r="D1703" s="84" t="s">
        <v>698</v>
      </c>
      <c r="E1703" s="84" t="s">
        <v>1916</v>
      </c>
      <c r="F1703" s="84" t="s">
        <v>17</v>
      </c>
      <c r="G1703" s="102">
        <v>0.92307692307692313</v>
      </c>
      <c r="H1703" s="102">
        <v>0.66666666666666663</v>
      </c>
    </row>
    <row r="1704" spans="1:8" hidden="1">
      <c r="A1704" s="88">
        <v>2018</v>
      </c>
      <c r="B1704" s="100" t="s">
        <v>3386</v>
      </c>
      <c r="C1704" s="83" t="s">
        <v>2490</v>
      </c>
      <c r="D1704" s="84" t="s">
        <v>1987</v>
      </c>
      <c r="E1704" s="84" t="s">
        <v>234</v>
      </c>
      <c r="F1704" s="84" t="s">
        <v>1922</v>
      </c>
      <c r="G1704" s="102">
        <v>0.48484848484848486</v>
      </c>
      <c r="H1704" s="102">
        <v>0.75</v>
      </c>
    </row>
    <row r="1705" spans="1:8" hidden="1">
      <c r="A1705" s="88">
        <v>2018</v>
      </c>
      <c r="B1705" s="100" t="s">
        <v>3386</v>
      </c>
      <c r="C1705" s="83" t="s">
        <v>2490</v>
      </c>
      <c r="D1705" s="84" t="s">
        <v>1987</v>
      </c>
      <c r="E1705" s="84" t="s">
        <v>234</v>
      </c>
      <c r="F1705" s="84" t="s">
        <v>1923</v>
      </c>
      <c r="G1705" s="102">
        <v>0.75308641975308643</v>
      </c>
      <c r="H1705" s="102">
        <v>0.63934426229508201</v>
      </c>
    </row>
    <row r="1706" spans="1:8" hidden="1">
      <c r="A1706" s="88">
        <v>2018</v>
      </c>
      <c r="B1706" s="100" t="s">
        <v>3386</v>
      </c>
      <c r="C1706" s="83" t="s">
        <v>2490</v>
      </c>
      <c r="D1706" s="84" t="s">
        <v>1987</v>
      </c>
      <c r="E1706" s="84" t="s">
        <v>234</v>
      </c>
      <c r="F1706" s="84" t="s">
        <v>1940</v>
      </c>
      <c r="G1706" s="102">
        <v>0.73684210526315785</v>
      </c>
      <c r="H1706" s="102">
        <v>0.5</v>
      </c>
    </row>
    <row r="1707" spans="1:8" hidden="1">
      <c r="A1707" s="88">
        <v>2018</v>
      </c>
      <c r="B1707" s="100" t="s">
        <v>3386</v>
      </c>
      <c r="C1707" s="83" t="s">
        <v>2490</v>
      </c>
      <c r="D1707" s="84" t="s">
        <v>1987</v>
      </c>
      <c r="E1707" s="84" t="s">
        <v>234</v>
      </c>
      <c r="F1707" s="84" t="s">
        <v>1941</v>
      </c>
      <c r="G1707" s="102">
        <v>0.64634146341463417</v>
      </c>
      <c r="H1707" s="102">
        <v>0.660377358490566</v>
      </c>
    </row>
    <row r="1708" spans="1:8" hidden="1">
      <c r="A1708" s="88">
        <v>2018</v>
      </c>
      <c r="B1708" s="100" t="s">
        <v>3386</v>
      </c>
      <c r="C1708" s="83" t="s">
        <v>2490</v>
      </c>
      <c r="D1708" s="84" t="s">
        <v>1987</v>
      </c>
      <c r="E1708" s="84" t="s">
        <v>234</v>
      </c>
      <c r="F1708" s="84" t="s">
        <v>1942</v>
      </c>
      <c r="G1708" s="102">
        <v>0.34246575342465752</v>
      </c>
      <c r="H1708" s="102">
        <v>0.78</v>
      </c>
    </row>
    <row r="1709" spans="1:8" hidden="1">
      <c r="A1709" s="88">
        <v>2018</v>
      </c>
      <c r="B1709" s="100" t="s">
        <v>3386</v>
      </c>
      <c r="C1709" s="83" t="s">
        <v>2490</v>
      </c>
      <c r="D1709" s="84" t="s">
        <v>1987</v>
      </c>
      <c r="E1709" s="84" t="s">
        <v>1916</v>
      </c>
      <c r="F1709" s="84" t="s">
        <v>30</v>
      </c>
      <c r="G1709" s="102">
        <v>0</v>
      </c>
      <c r="H1709" s="102">
        <v>0</v>
      </c>
    </row>
    <row r="1710" spans="1:8" hidden="1">
      <c r="A1710" s="88">
        <v>2018</v>
      </c>
      <c r="B1710" s="100" t="s">
        <v>3386</v>
      </c>
      <c r="C1710" s="83" t="s">
        <v>2490</v>
      </c>
      <c r="D1710" s="84" t="s">
        <v>1987</v>
      </c>
      <c r="E1710" s="84" t="s">
        <v>1916</v>
      </c>
      <c r="F1710" s="84" t="s">
        <v>24</v>
      </c>
      <c r="G1710" s="102">
        <v>0.84615384615384615</v>
      </c>
      <c r="H1710" s="102">
        <v>0.63636363636363635</v>
      </c>
    </row>
    <row r="1711" spans="1:8" hidden="1">
      <c r="A1711" s="88">
        <v>2018</v>
      </c>
      <c r="B1711" s="100" t="s">
        <v>3386</v>
      </c>
      <c r="C1711" s="83" t="s">
        <v>2490</v>
      </c>
      <c r="D1711" s="84" t="s">
        <v>1987</v>
      </c>
      <c r="E1711" s="84" t="s">
        <v>1916</v>
      </c>
      <c r="F1711" s="84" t="s">
        <v>35</v>
      </c>
      <c r="G1711" s="102">
        <v>1</v>
      </c>
      <c r="H1711" s="102">
        <v>1</v>
      </c>
    </row>
    <row r="1712" spans="1:8" hidden="1">
      <c r="A1712" s="88">
        <v>2018</v>
      </c>
      <c r="B1712" s="100" t="s">
        <v>3386</v>
      </c>
      <c r="C1712" s="83" t="s">
        <v>2490</v>
      </c>
      <c r="D1712" s="84" t="s">
        <v>1987</v>
      </c>
      <c r="E1712" s="84" t="s">
        <v>1916</v>
      </c>
      <c r="F1712" s="84" t="s">
        <v>26</v>
      </c>
      <c r="G1712" s="102">
        <v>0.91666666666666663</v>
      </c>
      <c r="H1712" s="102">
        <v>1</v>
      </c>
    </row>
    <row r="1713" spans="1:8" hidden="1">
      <c r="A1713" s="88">
        <v>2018</v>
      </c>
      <c r="B1713" s="100" t="s">
        <v>3386</v>
      </c>
      <c r="C1713" s="83" t="s">
        <v>2490</v>
      </c>
      <c r="D1713" s="84" t="s">
        <v>1987</v>
      </c>
      <c r="E1713" s="84" t="s">
        <v>1916</v>
      </c>
      <c r="F1713" s="84" t="s">
        <v>27</v>
      </c>
      <c r="G1713" s="102">
        <v>0</v>
      </c>
      <c r="H1713" s="102">
        <v>0</v>
      </c>
    </row>
    <row r="1714" spans="1:8" hidden="1">
      <c r="A1714" s="88">
        <v>2018</v>
      </c>
      <c r="B1714" s="100" t="s">
        <v>3386</v>
      </c>
      <c r="C1714" s="83" t="s">
        <v>2490</v>
      </c>
      <c r="D1714" s="84" t="s">
        <v>1987</v>
      </c>
      <c r="E1714" s="84" t="s">
        <v>1916</v>
      </c>
      <c r="F1714" s="84" t="s">
        <v>28</v>
      </c>
      <c r="G1714" s="102">
        <v>0.75</v>
      </c>
      <c r="H1714" s="102">
        <v>0.77777777777777779</v>
      </c>
    </row>
    <row r="1715" spans="1:8" hidden="1">
      <c r="A1715" s="88">
        <v>2018</v>
      </c>
      <c r="B1715" s="100" t="s">
        <v>3386</v>
      </c>
      <c r="C1715" s="83" t="s">
        <v>2490</v>
      </c>
      <c r="D1715" s="84" t="s">
        <v>1987</v>
      </c>
      <c r="E1715" s="84" t="s">
        <v>1916</v>
      </c>
      <c r="F1715" s="84" t="s">
        <v>29</v>
      </c>
      <c r="G1715" s="102">
        <v>0</v>
      </c>
      <c r="H1715" s="102">
        <v>0</v>
      </c>
    </row>
    <row r="1716" spans="1:8" hidden="1">
      <c r="A1716" s="88">
        <v>2018</v>
      </c>
      <c r="B1716" s="100" t="s">
        <v>3386</v>
      </c>
      <c r="C1716" s="83" t="s">
        <v>2490</v>
      </c>
      <c r="D1716" s="84" t="s">
        <v>1987</v>
      </c>
      <c r="E1716" s="84" t="s">
        <v>1916</v>
      </c>
      <c r="F1716" s="84" t="s">
        <v>2533</v>
      </c>
      <c r="G1716" s="102">
        <v>1</v>
      </c>
      <c r="H1716" s="102">
        <v>0.6</v>
      </c>
    </row>
    <row r="1717" spans="1:8" hidden="1">
      <c r="A1717" s="88">
        <v>2018</v>
      </c>
      <c r="B1717" s="100" t="s">
        <v>3386</v>
      </c>
      <c r="C1717" s="83" t="s">
        <v>2490</v>
      </c>
      <c r="D1717" s="84" t="s">
        <v>3772</v>
      </c>
      <c r="E1717" s="84" t="s">
        <v>234</v>
      </c>
      <c r="F1717" s="84" t="s">
        <v>1919</v>
      </c>
      <c r="G1717" s="102">
        <v>0.78793103448275859</v>
      </c>
      <c r="H1717" s="102">
        <v>0.50765864332603938</v>
      </c>
    </row>
    <row r="1718" spans="1:8" hidden="1">
      <c r="A1718" s="88">
        <v>2018</v>
      </c>
      <c r="B1718" s="100" t="s">
        <v>3386</v>
      </c>
      <c r="C1718" s="83" t="s">
        <v>2490</v>
      </c>
      <c r="D1718" s="84" t="s">
        <v>3772</v>
      </c>
      <c r="E1718" s="84" t="s">
        <v>234</v>
      </c>
      <c r="F1718" s="84" t="s">
        <v>1926</v>
      </c>
      <c r="G1718" s="102">
        <v>0.8666666666666667</v>
      </c>
      <c r="H1718" s="102">
        <v>0.75</v>
      </c>
    </row>
    <row r="1719" spans="1:8" hidden="1">
      <c r="A1719" s="88">
        <v>2018</v>
      </c>
      <c r="B1719" s="100" t="s">
        <v>3386</v>
      </c>
      <c r="C1719" s="83" t="s">
        <v>2490</v>
      </c>
      <c r="D1719" s="84" t="s">
        <v>3772</v>
      </c>
      <c r="E1719" s="84" t="s">
        <v>234</v>
      </c>
      <c r="F1719" s="84" t="s">
        <v>1930</v>
      </c>
      <c r="G1719" s="102">
        <v>0.8902439024390244</v>
      </c>
      <c r="H1719" s="102">
        <v>0.44292237442922372</v>
      </c>
    </row>
    <row r="1720" spans="1:8" hidden="1">
      <c r="A1720" s="88">
        <v>2018</v>
      </c>
      <c r="B1720" s="100" t="s">
        <v>3386</v>
      </c>
      <c r="C1720" s="83" t="s">
        <v>2490</v>
      </c>
      <c r="D1720" s="84" t="s">
        <v>3772</v>
      </c>
      <c r="E1720" s="84" t="s">
        <v>1916</v>
      </c>
      <c r="F1720" s="84" t="s">
        <v>1185</v>
      </c>
      <c r="G1720" s="102">
        <v>0.8571428571428571</v>
      </c>
      <c r="H1720" s="102">
        <v>0.58333333333333337</v>
      </c>
    </row>
    <row r="1721" spans="1:8" hidden="1">
      <c r="A1721" s="88">
        <v>2018</v>
      </c>
      <c r="B1721" s="100" t="s">
        <v>3386</v>
      </c>
      <c r="C1721" s="83" t="s">
        <v>2490</v>
      </c>
      <c r="D1721" s="84" t="s">
        <v>3772</v>
      </c>
      <c r="E1721" s="84" t="s">
        <v>1916</v>
      </c>
      <c r="F1721" s="84" t="s">
        <v>35</v>
      </c>
      <c r="G1721" s="102">
        <v>0.92452830188679247</v>
      </c>
      <c r="H1721" s="102">
        <v>0.77551020408163263</v>
      </c>
    </row>
    <row r="1722" spans="1:8" hidden="1">
      <c r="A1722" s="88">
        <v>2018</v>
      </c>
      <c r="B1722" s="100" t="s">
        <v>3386</v>
      </c>
      <c r="C1722" s="83" t="s">
        <v>2490</v>
      </c>
      <c r="D1722" s="84" t="s">
        <v>3772</v>
      </c>
      <c r="E1722" s="84" t="s">
        <v>1916</v>
      </c>
      <c r="F1722" s="84" t="s">
        <v>36</v>
      </c>
      <c r="G1722" s="102">
        <v>0.91044776119402981</v>
      </c>
      <c r="H1722" s="102">
        <v>0.78688524590163933</v>
      </c>
    </row>
    <row r="1723" spans="1:8" hidden="1">
      <c r="A1723" s="88">
        <v>2018</v>
      </c>
      <c r="B1723" s="100" t="s">
        <v>3386</v>
      </c>
      <c r="C1723" s="83" t="s">
        <v>2490</v>
      </c>
      <c r="D1723" s="84" t="s">
        <v>3772</v>
      </c>
      <c r="E1723" s="84" t="s">
        <v>1916</v>
      </c>
      <c r="F1723" s="84" t="s">
        <v>37</v>
      </c>
      <c r="G1723" s="102">
        <v>1</v>
      </c>
      <c r="H1723" s="102">
        <v>0.8125</v>
      </c>
    </row>
    <row r="1724" spans="1:8" hidden="1">
      <c r="A1724" s="88">
        <v>2018</v>
      </c>
      <c r="B1724" s="100" t="s">
        <v>3386</v>
      </c>
      <c r="C1724" s="83" t="s">
        <v>2490</v>
      </c>
      <c r="D1724" s="84" t="s">
        <v>3772</v>
      </c>
      <c r="E1724" s="84" t="s">
        <v>1916</v>
      </c>
      <c r="F1724" s="84" t="s">
        <v>65</v>
      </c>
      <c r="G1724" s="102">
        <v>0</v>
      </c>
      <c r="H1724" s="102">
        <v>0</v>
      </c>
    </row>
    <row r="1725" spans="1:8" hidden="1">
      <c r="A1725" s="88">
        <v>2018</v>
      </c>
      <c r="B1725" s="100" t="s">
        <v>3386</v>
      </c>
      <c r="C1725" s="83" t="s">
        <v>2490</v>
      </c>
      <c r="D1725" s="84" t="s">
        <v>3772</v>
      </c>
      <c r="E1725" s="84" t="s">
        <v>1916</v>
      </c>
      <c r="F1725" s="84" t="s">
        <v>2540</v>
      </c>
      <c r="G1725" s="102">
        <v>1</v>
      </c>
      <c r="H1725" s="102">
        <v>0.7142857142857143</v>
      </c>
    </row>
    <row r="1726" spans="1:8" hidden="1">
      <c r="A1726" s="88">
        <v>2018</v>
      </c>
      <c r="B1726" s="100" t="s">
        <v>3386</v>
      </c>
      <c r="C1726" s="83" t="s">
        <v>2490</v>
      </c>
      <c r="D1726" s="84" t="s">
        <v>3772</v>
      </c>
      <c r="E1726" s="84" t="s">
        <v>1916</v>
      </c>
      <c r="F1726" s="84" t="s">
        <v>2536</v>
      </c>
      <c r="G1726" s="102">
        <v>0.91666666666666663</v>
      </c>
      <c r="H1726" s="102">
        <v>0.63636363636363635</v>
      </c>
    </row>
    <row r="1727" spans="1:8" hidden="1">
      <c r="A1727" s="88">
        <v>2018</v>
      </c>
      <c r="B1727" s="100" t="s">
        <v>3386</v>
      </c>
      <c r="C1727" s="83" t="s">
        <v>2490</v>
      </c>
      <c r="D1727" s="84" t="s">
        <v>3772</v>
      </c>
      <c r="E1727" s="84" t="s">
        <v>1916</v>
      </c>
      <c r="F1727" s="84" t="s">
        <v>40</v>
      </c>
      <c r="G1727" s="102">
        <v>0.96969696969696972</v>
      </c>
      <c r="H1727" s="102">
        <v>0.8125</v>
      </c>
    </row>
    <row r="1728" spans="1:8" hidden="1">
      <c r="A1728" s="88">
        <v>2018</v>
      </c>
      <c r="B1728" s="100" t="s">
        <v>3386</v>
      </c>
      <c r="C1728" s="83" t="s">
        <v>2490</v>
      </c>
      <c r="D1728" s="84" t="s">
        <v>3772</v>
      </c>
      <c r="E1728" s="84" t="s">
        <v>1916</v>
      </c>
      <c r="F1728" s="84" t="s">
        <v>41</v>
      </c>
      <c r="G1728" s="102">
        <v>0.75</v>
      </c>
      <c r="H1728" s="102">
        <v>0.83333333333333337</v>
      </c>
    </row>
    <row r="1729" spans="1:8" hidden="1">
      <c r="A1729" s="88">
        <v>2018</v>
      </c>
      <c r="B1729" s="100" t="s">
        <v>3386</v>
      </c>
      <c r="C1729" s="83" t="s">
        <v>2490</v>
      </c>
      <c r="D1729" s="84" t="s">
        <v>3772</v>
      </c>
      <c r="E1729" s="84" t="s">
        <v>1916</v>
      </c>
      <c r="F1729" s="84" t="s">
        <v>42</v>
      </c>
      <c r="G1729" s="102">
        <v>0.79629629629629628</v>
      </c>
      <c r="H1729" s="102">
        <v>0.79069767441860461</v>
      </c>
    </row>
    <row r="1730" spans="1:8" hidden="1">
      <c r="A1730" s="88">
        <v>2018</v>
      </c>
      <c r="B1730" s="100" t="s">
        <v>3386</v>
      </c>
      <c r="C1730" s="83" t="s">
        <v>2490</v>
      </c>
      <c r="D1730" s="84" t="s">
        <v>3772</v>
      </c>
      <c r="E1730" s="84" t="s">
        <v>1916</v>
      </c>
      <c r="F1730" s="84" t="s">
        <v>43</v>
      </c>
      <c r="G1730" s="102">
        <v>0.875</v>
      </c>
      <c r="H1730" s="102">
        <v>0.8571428571428571</v>
      </c>
    </row>
    <row r="1731" spans="1:8" hidden="1">
      <c r="A1731" s="88">
        <v>2018</v>
      </c>
      <c r="B1731" s="100" t="s">
        <v>3386</v>
      </c>
      <c r="C1731" s="83" t="s">
        <v>2490</v>
      </c>
      <c r="D1731" s="84" t="s">
        <v>3772</v>
      </c>
      <c r="E1731" s="84" t="s">
        <v>1916</v>
      </c>
      <c r="F1731" s="84" t="s">
        <v>44</v>
      </c>
      <c r="G1731" s="102">
        <v>1</v>
      </c>
      <c r="H1731" s="102">
        <v>0.75</v>
      </c>
    </row>
    <row r="1732" spans="1:8" hidden="1">
      <c r="A1732" s="88">
        <v>2018</v>
      </c>
      <c r="B1732" s="100" t="s">
        <v>3386</v>
      </c>
      <c r="C1732" s="83" t="s">
        <v>2490</v>
      </c>
      <c r="D1732" s="84" t="s">
        <v>3772</v>
      </c>
      <c r="E1732" s="84" t="s">
        <v>1916</v>
      </c>
      <c r="F1732" s="84" t="s">
        <v>45</v>
      </c>
      <c r="G1732" s="102">
        <v>0.8</v>
      </c>
      <c r="H1732" s="102">
        <v>0.75</v>
      </c>
    </row>
    <row r="1733" spans="1:8" hidden="1">
      <c r="A1733" s="88">
        <v>2018</v>
      </c>
      <c r="B1733" s="100" t="s">
        <v>3386</v>
      </c>
      <c r="C1733" s="83" t="s">
        <v>2490</v>
      </c>
      <c r="D1733" s="84" t="s">
        <v>3772</v>
      </c>
      <c r="E1733" s="84" t="s">
        <v>1916</v>
      </c>
      <c r="F1733" s="84" t="s">
        <v>46</v>
      </c>
      <c r="G1733" s="102">
        <v>0.91666666666666663</v>
      </c>
      <c r="H1733" s="102">
        <v>0.72727272727272729</v>
      </c>
    </row>
    <row r="1734" spans="1:8" hidden="1">
      <c r="A1734" s="88">
        <v>2018</v>
      </c>
      <c r="B1734" s="100" t="s">
        <v>3386</v>
      </c>
      <c r="C1734" s="83" t="s">
        <v>2490</v>
      </c>
      <c r="D1734" s="84" t="s">
        <v>3772</v>
      </c>
      <c r="E1734" s="84" t="s">
        <v>1916</v>
      </c>
      <c r="F1734" s="84" t="s">
        <v>47</v>
      </c>
      <c r="G1734" s="102">
        <v>0.92307692307692313</v>
      </c>
      <c r="H1734" s="102">
        <v>0.83333333333333337</v>
      </c>
    </row>
    <row r="1735" spans="1:8" hidden="1">
      <c r="A1735" s="88">
        <v>2018</v>
      </c>
      <c r="B1735" s="100" t="s">
        <v>3386</v>
      </c>
      <c r="C1735" s="83" t="s">
        <v>2490</v>
      </c>
      <c r="D1735" s="84" t="s">
        <v>3772</v>
      </c>
      <c r="E1735" s="84" t="s">
        <v>1916</v>
      </c>
      <c r="F1735" s="84" t="s">
        <v>3777</v>
      </c>
      <c r="G1735" s="102">
        <v>0.8</v>
      </c>
      <c r="H1735" s="102">
        <v>0.5</v>
      </c>
    </row>
    <row r="1736" spans="1:8" hidden="1">
      <c r="A1736" s="88">
        <v>2018</v>
      </c>
      <c r="B1736" s="100" t="s">
        <v>3386</v>
      </c>
      <c r="C1736" s="83" t="s">
        <v>2490</v>
      </c>
      <c r="D1736" s="84" t="s">
        <v>3772</v>
      </c>
      <c r="E1736" s="84" t="s">
        <v>1916</v>
      </c>
      <c r="F1736" s="84" t="s">
        <v>48</v>
      </c>
      <c r="G1736" s="102">
        <v>0.92307692307692313</v>
      </c>
      <c r="H1736" s="102">
        <v>0.70833333333333337</v>
      </c>
    </row>
    <row r="1737" spans="1:8" hidden="1">
      <c r="A1737" s="88">
        <v>2018</v>
      </c>
      <c r="B1737" s="100" t="s">
        <v>3386</v>
      </c>
      <c r="C1737" s="83" t="s">
        <v>2490</v>
      </c>
      <c r="D1737" s="84" t="s">
        <v>3772</v>
      </c>
      <c r="E1737" s="84" t="s">
        <v>1916</v>
      </c>
      <c r="F1737" s="84" t="s">
        <v>49</v>
      </c>
      <c r="G1737" s="102">
        <v>0.65625</v>
      </c>
      <c r="H1737" s="102">
        <v>0.90476190476190477</v>
      </c>
    </row>
    <row r="1738" spans="1:8" hidden="1">
      <c r="A1738" s="88">
        <v>2018</v>
      </c>
      <c r="B1738" s="100" t="s">
        <v>3386</v>
      </c>
      <c r="C1738" s="83" t="s">
        <v>2490</v>
      </c>
      <c r="D1738" s="84" t="s">
        <v>3772</v>
      </c>
      <c r="E1738" s="84" t="s">
        <v>1916</v>
      </c>
      <c r="F1738" s="84" t="s">
        <v>50</v>
      </c>
      <c r="G1738" s="102">
        <v>0.9285714285714286</v>
      </c>
      <c r="H1738" s="102">
        <v>0.69230769230769229</v>
      </c>
    </row>
    <row r="1739" spans="1:8" hidden="1">
      <c r="A1739" s="88">
        <v>2018</v>
      </c>
      <c r="B1739" s="100" t="s">
        <v>3386</v>
      </c>
      <c r="C1739" s="83" t="s">
        <v>2490</v>
      </c>
      <c r="D1739" s="84" t="s">
        <v>3772</v>
      </c>
      <c r="E1739" s="84" t="s">
        <v>1916</v>
      </c>
      <c r="F1739" s="84" t="s">
        <v>2469</v>
      </c>
      <c r="G1739" s="102">
        <v>0.93333333333333335</v>
      </c>
      <c r="H1739" s="102">
        <v>0.5</v>
      </c>
    </row>
    <row r="1740" spans="1:8" hidden="1">
      <c r="A1740" s="88">
        <v>2018</v>
      </c>
      <c r="B1740" s="100" t="s">
        <v>3386</v>
      </c>
      <c r="C1740" s="83" t="s">
        <v>2490</v>
      </c>
      <c r="D1740" s="84" t="s">
        <v>2497</v>
      </c>
      <c r="E1740" s="84" t="s">
        <v>234</v>
      </c>
      <c r="F1740" s="84" t="s">
        <v>1927</v>
      </c>
      <c r="G1740" s="102">
        <v>0.32200886262924666</v>
      </c>
      <c r="H1740" s="102">
        <v>0.50917431192660545</v>
      </c>
    </row>
    <row r="1741" spans="1:8" hidden="1">
      <c r="A1741" s="88">
        <v>2018</v>
      </c>
      <c r="B1741" s="100" t="s">
        <v>3386</v>
      </c>
      <c r="C1741" s="83" t="s">
        <v>2490</v>
      </c>
      <c r="D1741" s="84" t="s">
        <v>2497</v>
      </c>
      <c r="E1741" s="84" t="s">
        <v>1916</v>
      </c>
      <c r="F1741" s="84" t="s">
        <v>97</v>
      </c>
      <c r="G1741" s="102">
        <v>1</v>
      </c>
      <c r="H1741" s="102">
        <v>0</v>
      </c>
    </row>
    <row r="1742" spans="1:8" hidden="1">
      <c r="A1742" s="88">
        <v>2018</v>
      </c>
      <c r="B1742" s="100" t="s">
        <v>3386</v>
      </c>
      <c r="C1742" s="83" t="s">
        <v>2490</v>
      </c>
      <c r="D1742" s="84" t="s">
        <v>2497</v>
      </c>
      <c r="E1742" s="84" t="s">
        <v>1916</v>
      </c>
      <c r="F1742" s="84" t="s">
        <v>54</v>
      </c>
      <c r="G1742" s="102">
        <v>0.83018867924528306</v>
      </c>
      <c r="H1742" s="102">
        <v>0.65909090909090906</v>
      </c>
    </row>
    <row r="1743" spans="1:8" hidden="1">
      <c r="A1743" s="88">
        <v>2018</v>
      </c>
      <c r="B1743" s="100" t="s">
        <v>3386</v>
      </c>
      <c r="C1743" s="83" t="s">
        <v>2490</v>
      </c>
      <c r="D1743" s="84" t="s">
        <v>2497</v>
      </c>
      <c r="E1743" s="84" t="s">
        <v>1916</v>
      </c>
      <c r="F1743" s="84" t="s">
        <v>55</v>
      </c>
      <c r="G1743" s="102">
        <v>0.660377358490566</v>
      </c>
      <c r="H1743" s="102">
        <v>0.91428571428571426</v>
      </c>
    </row>
    <row r="1744" spans="1:8" hidden="1">
      <c r="A1744" s="88">
        <v>2018</v>
      </c>
      <c r="B1744" s="100" t="s">
        <v>3386</v>
      </c>
      <c r="C1744" s="83" t="s">
        <v>2490</v>
      </c>
      <c r="D1744" s="84" t="s">
        <v>2497</v>
      </c>
      <c r="E1744" s="84" t="s">
        <v>1916</v>
      </c>
      <c r="F1744" s="84" t="s">
        <v>59</v>
      </c>
      <c r="G1744" s="102">
        <v>0.8</v>
      </c>
      <c r="H1744" s="102">
        <v>0.875</v>
      </c>
    </row>
    <row r="1745" spans="1:8" hidden="1">
      <c r="A1745" s="88">
        <v>2018</v>
      </c>
      <c r="B1745" s="100" t="s">
        <v>3386</v>
      </c>
      <c r="C1745" s="83" t="s">
        <v>2490</v>
      </c>
      <c r="D1745" s="84" t="s">
        <v>2497</v>
      </c>
      <c r="E1745" s="84" t="s">
        <v>1916</v>
      </c>
      <c r="F1745" s="84" t="s">
        <v>60</v>
      </c>
      <c r="G1745" s="102">
        <v>0.85</v>
      </c>
      <c r="H1745" s="102">
        <v>0.94117647058823528</v>
      </c>
    </row>
    <row r="1746" spans="1:8" hidden="1">
      <c r="A1746" s="88">
        <v>2018</v>
      </c>
      <c r="B1746" s="100" t="s">
        <v>3386</v>
      </c>
      <c r="C1746" s="83" t="s">
        <v>2490</v>
      </c>
      <c r="D1746" s="84" t="s">
        <v>2497</v>
      </c>
      <c r="E1746" s="84" t="s">
        <v>1916</v>
      </c>
      <c r="F1746" s="84" t="s">
        <v>61</v>
      </c>
      <c r="G1746" s="102">
        <v>1</v>
      </c>
      <c r="H1746" s="102">
        <v>0.88235294117647056</v>
      </c>
    </row>
    <row r="1747" spans="1:8" hidden="1">
      <c r="A1747" s="88">
        <v>2018</v>
      </c>
      <c r="B1747" s="100" t="s">
        <v>3386</v>
      </c>
      <c r="C1747" s="83" t="s">
        <v>2490</v>
      </c>
      <c r="D1747" s="84" t="s">
        <v>2497</v>
      </c>
      <c r="E1747" s="84" t="s">
        <v>1916</v>
      </c>
      <c r="F1747" s="84" t="s">
        <v>62</v>
      </c>
      <c r="G1747" s="102">
        <v>0.5617977528089888</v>
      </c>
      <c r="H1747" s="102">
        <v>0.94</v>
      </c>
    </row>
    <row r="1748" spans="1:8" hidden="1">
      <c r="A1748" s="88">
        <v>2018</v>
      </c>
      <c r="B1748" s="100" t="s">
        <v>3386</v>
      </c>
      <c r="C1748" s="83" t="s">
        <v>2490</v>
      </c>
      <c r="D1748" s="84" t="s">
        <v>2497</v>
      </c>
      <c r="E1748" s="84" t="s">
        <v>1916</v>
      </c>
      <c r="F1748" s="84" t="s">
        <v>64</v>
      </c>
      <c r="G1748" s="102">
        <v>0.95652173913043481</v>
      </c>
      <c r="H1748" s="102">
        <v>0.77272727272727271</v>
      </c>
    </row>
    <row r="1749" spans="1:8" hidden="1">
      <c r="A1749" s="88">
        <v>2018</v>
      </c>
      <c r="B1749" s="100" t="s">
        <v>3386</v>
      </c>
      <c r="C1749" s="83" t="s">
        <v>2490</v>
      </c>
      <c r="D1749" s="84" t="s">
        <v>2497</v>
      </c>
      <c r="E1749" s="84" t="s">
        <v>1916</v>
      </c>
      <c r="F1749" s="84" t="s">
        <v>65</v>
      </c>
      <c r="G1749" s="102">
        <v>0.625</v>
      </c>
      <c r="H1749" s="102">
        <v>0.9</v>
      </c>
    </row>
    <row r="1750" spans="1:8" hidden="1">
      <c r="A1750" s="88">
        <v>2018</v>
      </c>
      <c r="B1750" s="100" t="s">
        <v>3386</v>
      </c>
      <c r="C1750" s="83" t="s">
        <v>2490</v>
      </c>
      <c r="D1750" s="84" t="s">
        <v>2497</v>
      </c>
      <c r="E1750" s="84" t="s">
        <v>1916</v>
      </c>
      <c r="F1750" s="84" t="s">
        <v>66</v>
      </c>
      <c r="G1750" s="102">
        <v>0.83333333333333337</v>
      </c>
      <c r="H1750" s="102">
        <v>0.7</v>
      </c>
    </row>
    <row r="1751" spans="1:8" hidden="1">
      <c r="A1751" s="88">
        <v>2018</v>
      </c>
      <c r="B1751" s="100" t="s">
        <v>3386</v>
      </c>
      <c r="C1751" s="83" t="s">
        <v>2490</v>
      </c>
      <c r="D1751" s="84" t="s">
        <v>2497</v>
      </c>
      <c r="E1751" s="84" t="s">
        <v>1916</v>
      </c>
      <c r="F1751" s="84" t="s">
        <v>67</v>
      </c>
      <c r="G1751" s="102">
        <v>1</v>
      </c>
      <c r="H1751" s="102">
        <v>0.66666666666666663</v>
      </c>
    </row>
    <row r="1752" spans="1:8" hidden="1">
      <c r="A1752" s="88">
        <v>2018</v>
      </c>
      <c r="B1752" s="100" t="s">
        <v>3386</v>
      </c>
      <c r="C1752" s="83" t="s">
        <v>2490</v>
      </c>
      <c r="D1752" s="84" t="s">
        <v>2497</v>
      </c>
      <c r="E1752" s="84" t="s">
        <v>1916</v>
      </c>
      <c r="F1752" s="84" t="s">
        <v>70</v>
      </c>
      <c r="G1752" s="102">
        <v>1</v>
      </c>
      <c r="H1752" s="102">
        <v>0.66666666666666663</v>
      </c>
    </row>
    <row r="1753" spans="1:8" hidden="1">
      <c r="A1753" s="88">
        <v>2018</v>
      </c>
      <c r="B1753" s="100" t="s">
        <v>3386</v>
      </c>
      <c r="C1753" s="83" t="s">
        <v>2490</v>
      </c>
      <c r="D1753" s="84" t="s">
        <v>3773</v>
      </c>
      <c r="E1753" s="84" t="s">
        <v>234</v>
      </c>
      <c r="F1753" s="84" t="s">
        <v>1924</v>
      </c>
      <c r="G1753" s="102">
        <v>0.69186046511627908</v>
      </c>
      <c r="H1753" s="102">
        <v>0.5714285714285714</v>
      </c>
    </row>
    <row r="1754" spans="1:8" hidden="1">
      <c r="A1754" s="88">
        <v>2018</v>
      </c>
      <c r="B1754" s="100" t="s">
        <v>3386</v>
      </c>
      <c r="C1754" s="83" t="s">
        <v>2490</v>
      </c>
      <c r="D1754" s="84" t="s">
        <v>3773</v>
      </c>
      <c r="E1754" s="84" t="s">
        <v>234</v>
      </c>
      <c r="F1754" s="84" t="s">
        <v>1943</v>
      </c>
      <c r="G1754" s="102">
        <v>0.5957446808510638</v>
      </c>
      <c r="H1754" s="102">
        <v>0.56428571428571428</v>
      </c>
    </row>
    <row r="1755" spans="1:8" hidden="1">
      <c r="A1755" s="88">
        <v>2018</v>
      </c>
      <c r="B1755" s="100" t="s">
        <v>3386</v>
      </c>
      <c r="C1755" s="83" t="s">
        <v>2490</v>
      </c>
      <c r="D1755" s="84" t="s">
        <v>3773</v>
      </c>
      <c r="E1755" s="84" t="s">
        <v>1916</v>
      </c>
      <c r="F1755" s="84" t="s">
        <v>92</v>
      </c>
      <c r="G1755" s="102">
        <v>1</v>
      </c>
      <c r="H1755" s="102">
        <v>1</v>
      </c>
    </row>
    <row r="1756" spans="1:8" hidden="1">
      <c r="A1756" s="88">
        <v>2018</v>
      </c>
      <c r="B1756" s="100" t="s">
        <v>3386</v>
      </c>
      <c r="C1756" s="83" t="s">
        <v>2490</v>
      </c>
      <c r="D1756" s="84" t="s">
        <v>3773</v>
      </c>
      <c r="E1756" s="84" t="s">
        <v>1916</v>
      </c>
      <c r="F1756" s="84" t="s">
        <v>74</v>
      </c>
      <c r="G1756" s="102">
        <v>0.56756756756756754</v>
      </c>
      <c r="H1756" s="102">
        <v>0.7142857142857143</v>
      </c>
    </row>
    <row r="1757" spans="1:8" hidden="1">
      <c r="A1757" s="88">
        <v>2018</v>
      </c>
      <c r="B1757" s="100" t="s">
        <v>3386</v>
      </c>
      <c r="C1757" s="83" t="s">
        <v>2490</v>
      </c>
      <c r="D1757" s="84" t="s">
        <v>3773</v>
      </c>
      <c r="E1757" s="84" t="s">
        <v>1916</v>
      </c>
      <c r="F1757" s="84" t="s">
        <v>75</v>
      </c>
      <c r="G1757" s="102">
        <v>0.9285714285714286</v>
      </c>
      <c r="H1757" s="102">
        <v>0.76923076923076927</v>
      </c>
    </row>
    <row r="1758" spans="1:8" hidden="1">
      <c r="A1758" s="88">
        <v>2018</v>
      </c>
      <c r="B1758" s="100" t="s">
        <v>3386</v>
      </c>
      <c r="C1758" s="83" t="s">
        <v>2490</v>
      </c>
      <c r="D1758" s="84" t="s">
        <v>3773</v>
      </c>
      <c r="E1758" s="84" t="s">
        <v>1916</v>
      </c>
      <c r="F1758" s="84" t="s">
        <v>76</v>
      </c>
      <c r="G1758" s="102">
        <v>0.9375</v>
      </c>
      <c r="H1758" s="102">
        <v>0.73333333333333328</v>
      </c>
    </row>
    <row r="1759" spans="1:8" hidden="1">
      <c r="A1759" s="88">
        <v>2018</v>
      </c>
      <c r="B1759" s="100" t="s">
        <v>3386</v>
      </c>
      <c r="C1759" s="83" t="s">
        <v>2490</v>
      </c>
      <c r="D1759" s="84" t="s">
        <v>3773</v>
      </c>
      <c r="E1759" s="84" t="s">
        <v>1916</v>
      </c>
      <c r="F1759" s="84" t="s">
        <v>77</v>
      </c>
      <c r="G1759" s="102">
        <v>0.89473684210526316</v>
      </c>
      <c r="H1759" s="102">
        <v>0.35294117647058826</v>
      </c>
    </row>
    <row r="1760" spans="1:8" hidden="1">
      <c r="A1760" s="88">
        <v>2018</v>
      </c>
      <c r="B1760" s="100" t="s">
        <v>3386</v>
      </c>
      <c r="C1760" s="83" t="s">
        <v>2490</v>
      </c>
      <c r="D1760" s="84" t="s">
        <v>3773</v>
      </c>
      <c r="E1760" s="84" t="s">
        <v>1916</v>
      </c>
      <c r="F1760" s="84" t="s">
        <v>78</v>
      </c>
      <c r="G1760" s="102">
        <v>1</v>
      </c>
      <c r="H1760" s="102">
        <v>0.6</v>
      </c>
    </row>
    <row r="1761" spans="1:8" hidden="1">
      <c r="A1761" s="88">
        <v>2018</v>
      </c>
      <c r="B1761" s="100" t="s">
        <v>3386</v>
      </c>
      <c r="C1761" s="83" t="s">
        <v>2490</v>
      </c>
      <c r="D1761" s="84" t="s">
        <v>3773</v>
      </c>
      <c r="E1761" s="84" t="s">
        <v>1916</v>
      </c>
      <c r="F1761" s="84" t="s">
        <v>79</v>
      </c>
      <c r="G1761" s="102">
        <v>0.83333333333333337</v>
      </c>
      <c r="H1761" s="102">
        <v>0.5</v>
      </c>
    </row>
    <row r="1762" spans="1:8" hidden="1">
      <c r="A1762" s="88">
        <v>2018</v>
      </c>
      <c r="B1762" s="100" t="s">
        <v>3386</v>
      </c>
      <c r="C1762" s="83" t="s">
        <v>2490</v>
      </c>
      <c r="D1762" s="84" t="s">
        <v>3773</v>
      </c>
      <c r="E1762" s="84" t="s">
        <v>1916</v>
      </c>
      <c r="F1762" s="84" t="s">
        <v>80</v>
      </c>
      <c r="G1762" s="102">
        <v>0.60215053763440862</v>
      </c>
      <c r="H1762" s="102">
        <v>0.6071428571428571</v>
      </c>
    </row>
    <row r="1763" spans="1:8" hidden="1">
      <c r="A1763" s="88">
        <v>2018</v>
      </c>
      <c r="B1763" s="100" t="s">
        <v>3386</v>
      </c>
      <c r="C1763" s="83" t="s">
        <v>2490</v>
      </c>
      <c r="D1763" s="84" t="s">
        <v>3773</v>
      </c>
      <c r="E1763" s="84" t="s">
        <v>1916</v>
      </c>
      <c r="F1763" s="84" t="s">
        <v>81</v>
      </c>
      <c r="G1763" s="102">
        <v>0</v>
      </c>
      <c r="H1763" s="102">
        <v>0</v>
      </c>
    </row>
    <row r="1764" spans="1:8" hidden="1">
      <c r="A1764" s="88">
        <v>2018</v>
      </c>
      <c r="B1764" s="100" t="s">
        <v>3386</v>
      </c>
      <c r="C1764" s="83" t="s">
        <v>2490</v>
      </c>
      <c r="D1764" s="84" t="s">
        <v>3773</v>
      </c>
      <c r="E1764" s="84" t="s">
        <v>1916</v>
      </c>
      <c r="F1764" s="84" t="s">
        <v>82</v>
      </c>
      <c r="G1764" s="102">
        <v>0</v>
      </c>
      <c r="H1764" s="102">
        <v>0</v>
      </c>
    </row>
    <row r="1765" spans="1:8" hidden="1">
      <c r="A1765" s="88">
        <v>2018</v>
      </c>
      <c r="B1765" s="100" t="s">
        <v>3386</v>
      </c>
      <c r="C1765" s="83" t="s">
        <v>2490</v>
      </c>
      <c r="D1765" s="84" t="s">
        <v>3382</v>
      </c>
      <c r="E1765" s="84" t="s">
        <v>234</v>
      </c>
      <c r="F1765" s="84" t="s">
        <v>722</v>
      </c>
      <c r="G1765" s="102">
        <v>0.74603174603174605</v>
      </c>
      <c r="H1765" s="102">
        <v>0.7021276595744681</v>
      </c>
    </row>
    <row r="1766" spans="1:8" hidden="1">
      <c r="A1766" s="88">
        <v>2018</v>
      </c>
      <c r="B1766" s="100" t="s">
        <v>3386</v>
      </c>
      <c r="C1766" s="83" t="s">
        <v>2490</v>
      </c>
      <c r="D1766" s="84" t="s">
        <v>3382</v>
      </c>
      <c r="E1766" s="84" t="s">
        <v>234</v>
      </c>
      <c r="F1766" s="84" t="s">
        <v>1932</v>
      </c>
      <c r="G1766" s="102">
        <v>0.55102040816326525</v>
      </c>
      <c r="H1766" s="102">
        <v>0.72222222222222221</v>
      </c>
    </row>
    <row r="1767" spans="1:8" hidden="1">
      <c r="A1767" s="88">
        <v>2018</v>
      </c>
      <c r="B1767" s="100" t="s">
        <v>3386</v>
      </c>
      <c r="C1767" s="83" t="s">
        <v>2490</v>
      </c>
      <c r="D1767" s="84" t="s">
        <v>3382</v>
      </c>
      <c r="E1767" s="84" t="s">
        <v>234</v>
      </c>
      <c r="F1767" s="84" t="s">
        <v>1935</v>
      </c>
      <c r="G1767" s="102">
        <v>0.88095238095238093</v>
      </c>
      <c r="H1767" s="102">
        <v>0.64864864864864868</v>
      </c>
    </row>
    <row r="1768" spans="1:8" hidden="1">
      <c r="A1768" s="88">
        <v>2018</v>
      </c>
      <c r="B1768" s="100" t="s">
        <v>3386</v>
      </c>
      <c r="C1768" s="83" t="s">
        <v>2490</v>
      </c>
      <c r="D1768" s="84" t="s">
        <v>3382</v>
      </c>
      <c r="E1768" s="84" t="s">
        <v>234</v>
      </c>
      <c r="F1768" s="84" t="s">
        <v>1944</v>
      </c>
      <c r="G1768" s="102">
        <v>0.81481481481481477</v>
      </c>
      <c r="H1768" s="102">
        <v>0.68181818181818177</v>
      </c>
    </row>
    <row r="1769" spans="1:8" hidden="1">
      <c r="A1769" s="88">
        <v>2018</v>
      </c>
      <c r="B1769" s="100" t="s">
        <v>3386</v>
      </c>
      <c r="C1769" s="83" t="s">
        <v>2490</v>
      </c>
      <c r="D1769" s="84" t="s">
        <v>3382</v>
      </c>
      <c r="E1769" s="84" t="s">
        <v>1916</v>
      </c>
      <c r="F1769" s="84" t="s">
        <v>92</v>
      </c>
      <c r="G1769" s="102">
        <v>1</v>
      </c>
      <c r="H1769" s="102">
        <v>0.75</v>
      </c>
    </row>
    <row r="1770" spans="1:8" hidden="1">
      <c r="A1770" s="88">
        <v>2018</v>
      </c>
      <c r="B1770" s="100" t="s">
        <v>3386</v>
      </c>
      <c r="C1770" s="83" t="s">
        <v>2490</v>
      </c>
      <c r="D1770" s="84" t="s">
        <v>3382</v>
      </c>
      <c r="E1770" s="84" t="s">
        <v>1916</v>
      </c>
      <c r="F1770" s="84" t="s">
        <v>88</v>
      </c>
      <c r="G1770" s="102">
        <v>0.95238095238095233</v>
      </c>
      <c r="H1770" s="102">
        <v>0.6</v>
      </c>
    </row>
    <row r="1771" spans="1:8" hidden="1">
      <c r="A1771" s="88">
        <v>2018</v>
      </c>
      <c r="B1771" s="100" t="s">
        <v>3386</v>
      </c>
      <c r="C1771" s="83" t="s">
        <v>2490</v>
      </c>
      <c r="D1771" s="84" t="s">
        <v>3382</v>
      </c>
      <c r="E1771" s="84" t="s">
        <v>1916</v>
      </c>
      <c r="F1771" s="84" t="s">
        <v>107</v>
      </c>
      <c r="G1771" s="102">
        <v>1</v>
      </c>
      <c r="H1771" s="102">
        <v>1</v>
      </c>
    </row>
    <row r="1772" spans="1:8" hidden="1">
      <c r="A1772" s="88">
        <v>2018</v>
      </c>
      <c r="B1772" s="100" t="s">
        <v>3386</v>
      </c>
      <c r="C1772" s="83" t="s">
        <v>2490</v>
      </c>
      <c r="D1772" s="84" t="s">
        <v>3382</v>
      </c>
      <c r="E1772" s="84" t="s">
        <v>1916</v>
      </c>
      <c r="F1772" s="84" t="s">
        <v>89</v>
      </c>
      <c r="G1772" s="102">
        <v>0.92307692307692313</v>
      </c>
      <c r="H1772" s="102">
        <v>0.91666666666666663</v>
      </c>
    </row>
    <row r="1773" spans="1:8" hidden="1">
      <c r="A1773" s="88">
        <v>2018</v>
      </c>
      <c r="B1773" s="100" t="s">
        <v>3386</v>
      </c>
      <c r="C1773" s="83" t="s">
        <v>2490</v>
      </c>
      <c r="D1773" s="84" t="s">
        <v>3382</v>
      </c>
      <c r="E1773" s="84" t="s">
        <v>1916</v>
      </c>
      <c r="F1773" s="84" t="s">
        <v>90</v>
      </c>
      <c r="G1773" s="102">
        <v>1</v>
      </c>
      <c r="H1773" s="102">
        <v>0.66666666666666663</v>
      </c>
    </row>
    <row r="1774" spans="1:8" hidden="1">
      <c r="A1774" s="88">
        <v>2018</v>
      </c>
      <c r="B1774" s="100" t="s">
        <v>3386</v>
      </c>
      <c r="C1774" s="83" t="s">
        <v>2490</v>
      </c>
      <c r="D1774" s="84" t="s">
        <v>3382</v>
      </c>
      <c r="E1774" s="84" t="s">
        <v>1916</v>
      </c>
      <c r="F1774" s="84" t="s">
        <v>91</v>
      </c>
      <c r="G1774" s="102">
        <v>0.66666666666666663</v>
      </c>
      <c r="H1774" s="102">
        <v>0.5</v>
      </c>
    </row>
    <row r="1775" spans="1:8" hidden="1">
      <c r="A1775" s="88">
        <v>2018</v>
      </c>
      <c r="B1775" s="100" t="s">
        <v>3386</v>
      </c>
      <c r="C1775" s="83" t="s">
        <v>2490</v>
      </c>
      <c r="D1775" s="84" t="s">
        <v>3774</v>
      </c>
      <c r="E1775" s="84" t="s">
        <v>234</v>
      </c>
      <c r="F1775" s="84" t="s">
        <v>3424</v>
      </c>
      <c r="G1775" s="102">
        <v>0.86956521739130432</v>
      </c>
      <c r="H1775" s="102">
        <v>0.7</v>
      </c>
    </row>
    <row r="1776" spans="1:8" hidden="1">
      <c r="A1776" s="88">
        <v>2018</v>
      </c>
      <c r="B1776" s="100" t="s">
        <v>3386</v>
      </c>
      <c r="C1776" s="83" t="s">
        <v>2490</v>
      </c>
      <c r="D1776" s="84" t="s">
        <v>3774</v>
      </c>
      <c r="E1776" s="84" t="s">
        <v>234</v>
      </c>
      <c r="F1776" s="84" t="s">
        <v>1925</v>
      </c>
      <c r="G1776" s="102">
        <v>0.52941176470588236</v>
      </c>
      <c r="H1776" s="102">
        <v>0.78205128205128205</v>
      </c>
    </row>
    <row r="1777" spans="1:8" hidden="1">
      <c r="A1777" s="88">
        <v>2018</v>
      </c>
      <c r="B1777" s="100" t="s">
        <v>3386</v>
      </c>
      <c r="C1777" s="83" t="s">
        <v>2490</v>
      </c>
      <c r="D1777" s="84" t="s">
        <v>3774</v>
      </c>
      <c r="E1777" s="84" t="s">
        <v>1916</v>
      </c>
      <c r="F1777" s="84" t="s">
        <v>97</v>
      </c>
      <c r="G1777" s="102">
        <v>0.97368421052631582</v>
      </c>
      <c r="H1777" s="102">
        <v>0.83783783783783783</v>
      </c>
    </row>
    <row r="1778" spans="1:8" hidden="1">
      <c r="A1778" s="88">
        <v>2018</v>
      </c>
      <c r="B1778" s="100" t="s">
        <v>3386</v>
      </c>
      <c r="C1778" s="83" t="s">
        <v>2490</v>
      </c>
      <c r="D1778" s="84" t="s">
        <v>3774</v>
      </c>
      <c r="E1778" s="84" t="s">
        <v>1916</v>
      </c>
      <c r="F1778" s="84" t="s">
        <v>75</v>
      </c>
      <c r="G1778" s="102">
        <v>1</v>
      </c>
      <c r="H1778" s="102">
        <v>1</v>
      </c>
    </row>
    <row r="1779" spans="1:8" hidden="1">
      <c r="A1779" s="88">
        <v>2018</v>
      </c>
      <c r="B1779" s="100" t="s">
        <v>3386</v>
      </c>
      <c r="C1779" s="83" t="s">
        <v>2490</v>
      </c>
      <c r="D1779" s="84" t="s">
        <v>3774</v>
      </c>
      <c r="E1779" s="84" t="s">
        <v>1916</v>
      </c>
      <c r="F1779" s="84" t="s">
        <v>98</v>
      </c>
      <c r="G1779" s="102">
        <v>1</v>
      </c>
      <c r="H1779" s="102">
        <v>0.4</v>
      </c>
    </row>
    <row r="1780" spans="1:8" hidden="1">
      <c r="A1780" s="88">
        <v>2018</v>
      </c>
      <c r="B1780" s="100" t="s">
        <v>3386</v>
      </c>
      <c r="C1780" s="83" t="s">
        <v>2490</v>
      </c>
      <c r="D1780" s="84" t="s">
        <v>3774</v>
      </c>
      <c r="E1780" s="84" t="s">
        <v>234</v>
      </c>
      <c r="F1780" s="84" t="s">
        <v>94</v>
      </c>
      <c r="G1780" s="102">
        <v>0.79850746268656714</v>
      </c>
      <c r="H1780" s="102">
        <v>0.71962616822429903</v>
      </c>
    </row>
    <row r="1781" spans="1:8" hidden="1">
      <c r="A1781" s="88">
        <v>2018</v>
      </c>
      <c r="B1781" s="100" t="s">
        <v>3386</v>
      </c>
      <c r="C1781" s="83" t="s">
        <v>2490</v>
      </c>
      <c r="D1781" s="84" t="s">
        <v>3774</v>
      </c>
      <c r="E1781" s="84" t="s">
        <v>1916</v>
      </c>
      <c r="F1781" s="84" t="s">
        <v>99</v>
      </c>
      <c r="G1781" s="102">
        <v>1</v>
      </c>
      <c r="H1781" s="102">
        <v>0.6428571428571429</v>
      </c>
    </row>
    <row r="1782" spans="1:8" hidden="1">
      <c r="A1782" s="88">
        <v>2018</v>
      </c>
      <c r="B1782" s="100" t="s">
        <v>3386</v>
      </c>
      <c r="C1782" s="83" t="s">
        <v>2490</v>
      </c>
      <c r="D1782" s="84" t="s">
        <v>3774</v>
      </c>
      <c r="E1782" s="84" t="s">
        <v>1916</v>
      </c>
      <c r="F1782" s="84" t="s">
        <v>100</v>
      </c>
      <c r="G1782" s="102">
        <v>1</v>
      </c>
      <c r="H1782" s="102">
        <v>0</v>
      </c>
    </row>
    <row r="1783" spans="1:8" hidden="1">
      <c r="A1783" s="88">
        <v>2018</v>
      </c>
      <c r="B1783" s="100" t="s">
        <v>3386</v>
      </c>
      <c r="C1783" s="83" t="s">
        <v>2490</v>
      </c>
      <c r="D1783" s="84" t="s">
        <v>3774</v>
      </c>
      <c r="E1783" s="84" t="s">
        <v>1916</v>
      </c>
      <c r="F1783" s="84" t="s">
        <v>3778</v>
      </c>
      <c r="G1783" s="102">
        <v>0.90909090909090906</v>
      </c>
      <c r="H1783" s="102">
        <v>0.7</v>
      </c>
    </row>
    <row r="1784" spans="1:8" hidden="1">
      <c r="A1784" s="88">
        <v>2018</v>
      </c>
      <c r="B1784" s="100" t="s">
        <v>3386</v>
      </c>
      <c r="C1784" s="83" t="s">
        <v>2490</v>
      </c>
      <c r="D1784" s="84" t="s">
        <v>3384</v>
      </c>
      <c r="E1784" s="84" t="s">
        <v>1916</v>
      </c>
      <c r="F1784" s="84" t="s">
        <v>30</v>
      </c>
      <c r="G1784" s="102">
        <v>1</v>
      </c>
      <c r="H1784" s="102">
        <v>1</v>
      </c>
    </row>
    <row r="1785" spans="1:8" hidden="1">
      <c r="A1785" s="88">
        <v>2018</v>
      </c>
      <c r="B1785" s="100" t="s">
        <v>3386</v>
      </c>
      <c r="C1785" s="83" t="s">
        <v>2490</v>
      </c>
      <c r="D1785" s="84" t="s">
        <v>709</v>
      </c>
      <c r="E1785" s="84" t="s">
        <v>1916</v>
      </c>
      <c r="F1785" s="84" t="s">
        <v>110</v>
      </c>
      <c r="G1785" s="102">
        <v>0</v>
      </c>
      <c r="H1785" s="102">
        <v>0</v>
      </c>
    </row>
    <row r="1786" spans="1:8" hidden="1">
      <c r="A1786" s="88">
        <v>2018</v>
      </c>
      <c r="B1786" s="100" t="s">
        <v>3386</v>
      </c>
      <c r="C1786" s="83" t="s">
        <v>2490</v>
      </c>
      <c r="D1786" s="84" t="s">
        <v>709</v>
      </c>
      <c r="E1786" s="84" t="s">
        <v>234</v>
      </c>
      <c r="F1786" s="84" t="s">
        <v>122</v>
      </c>
      <c r="G1786" s="102">
        <v>0.5</v>
      </c>
      <c r="H1786" s="102">
        <v>0.66666666666666663</v>
      </c>
    </row>
    <row r="1787" spans="1:8" hidden="1">
      <c r="A1787" s="88">
        <v>2018</v>
      </c>
      <c r="B1787" s="100" t="s">
        <v>3386</v>
      </c>
      <c r="C1787" s="83" t="s">
        <v>2490</v>
      </c>
      <c r="D1787" s="84" t="s">
        <v>709</v>
      </c>
      <c r="E1787" s="84" t="s">
        <v>234</v>
      </c>
      <c r="F1787" s="84" t="s">
        <v>106</v>
      </c>
      <c r="G1787" s="102">
        <v>0.84375</v>
      </c>
      <c r="H1787" s="102">
        <v>0.85185185185185186</v>
      </c>
    </row>
    <row r="1788" spans="1:8" hidden="1">
      <c r="A1788" s="88">
        <v>2018</v>
      </c>
      <c r="B1788" s="100" t="s">
        <v>3386</v>
      </c>
      <c r="C1788" s="83" t="s">
        <v>2490</v>
      </c>
      <c r="D1788" s="84" t="s">
        <v>709</v>
      </c>
      <c r="E1788" s="84" t="s">
        <v>1916</v>
      </c>
      <c r="F1788" s="84" t="s">
        <v>107</v>
      </c>
      <c r="G1788" s="102">
        <v>0.6262626262626263</v>
      </c>
      <c r="H1788" s="102">
        <v>0.87096774193548387</v>
      </c>
    </row>
    <row r="1789" spans="1:8" hidden="1">
      <c r="A1789" s="88">
        <v>2018</v>
      </c>
      <c r="B1789" s="100" t="s">
        <v>3386</v>
      </c>
      <c r="C1789" s="83" t="s">
        <v>2490</v>
      </c>
      <c r="D1789" s="84" t="s">
        <v>1931</v>
      </c>
      <c r="E1789" s="84" t="s">
        <v>234</v>
      </c>
      <c r="F1789" s="84" t="s">
        <v>1931</v>
      </c>
      <c r="G1789" s="102">
        <v>0.76923076923076927</v>
      </c>
      <c r="H1789" s="102">
        <v>0.71</v>
      </c>
    </row>
    <row r="1790" spans="1:8" hidden="1">
      <c r="A1790" s="88">
        <v>2018</v>
      </c>
      <c r="B1790" s="100" t="s">
        <v>3386</v>
      </c>
      <c r="C1790" s="83" t="s">
        <v>2490</v>
      </c>
      <c r="D1790" s="84" t="s">
        <v>1931</v>
      </c>
      <c r="E1790" s="84" t="s">
        <v>1916</v>
      </c>
      <c r="F1790" s="84" t="s">
        <v>120</v>
      </c>
      <c r="G1790" s="102">
        <v>1</v>
      </c>
      <c r="H1790" s="102">
        <v>0</v>
      </c>
    </row>
    <row r="1791" spans="1:8" hidden="1">
      <c r="A1791" s="88">
        <v>2018</v>
      </c>
      <c r="B1791" s="100" t="s">
        <v>3386</v>
      </c>
      <c r="C1791" s="83" t="s">
        <v>2490</v>
      </c>
      <c r="D1791" s="84" t="s">
        <v>1931</v>
      </c>
      <c r="E1791" s="84" t="s">
        <v>1916</v>
      </c>
      <c r="F1791" s="84" t="s">
        <v>110</v>
      </c>
      <c r="G1791" s="102">
        <v>0.76470588235294112</v>
      </c>
      <c r="H1791" s="102">
        <v>0.84615384615384615</v>
      </c>
    </row>
    <row r="1792" spans="1:8" hidden="1">
      <c r="A1792" s="88">
        <v>2018</v>
      </c>
      <c r="B1792" s="100" t="s">
        <v>3386</v>
      </c>
      <c r="C1792" s="83" t="s">
        <v>2490</v>
      </c>
      <c r="D1792" s="84" t="s">
        <v>1931</v>
      </c>
      <c r="E1792" s="84" t="s">
        <v>1916</v>
      </c>
      <c r="F1792" s="84" t="s">
        <v>111</v>
      </c>
      <c r="G1792" s="102">
        <v>1</v>
      </c>
      <c r="H1792" s="102">
        <v>0.88888888888888884</v>
      </c>
    </row>
    <row r="1793" spans="1:8" hidden="1">
      <c r="A1793" s="88">
        <v>2018</v>
      </c>
      <c r="B1793" s="100" t="s">
        <v>3386</v>
      </c>
      <c r="C1793" s="83" t="s">
        <v>2490</v>
      </c>
      <c r="D1793" s="84" t="s">
        <v>1931</v>
      </c>
      <c r="E1793" s="84" t="s">
        <v>1916</v>
      </c>
      <c r="F1793" s="84" t="s">
        <v>112</v>
      </c>
      <c r="G1793" s="102">
        <v>0</v>
      </c>
      <c r="H1793" s="102">
        <v>0</v>
      </c>
    </row>
    <row r="1794" spans="1:8" hidden="1">
      <c r="A1794" s="88">
        <v>2018</v>
      </c>
      <c r="B1794" s="100" t="s">
        <v>3386</v>
      </c>
      <c r="C1794" s="83" t="s">
        <v>2490</v>
      </c>
      <c r="D1794" s="84" t="s">
        <v>1931</v>
      </c>
      <c r="E1794" s="84" t="s">
        <v>1916</v>
      </c>
      <c r="F1794" s="84" t="s">
        <v>2538</v>
      </c>
      <c r="G1794" s="102">
        <v>0.90909090909090906</v>
      </c>
      <c r="H1794" s="102">
        <v>0.9</v>
      </c>
    </row>
    <row r="1795" spans="1:8" hidden="1">
      <c r="A1795" s="88">
        <v>2018</v>
      </c>
      <c r="B1795" s="100" t="s">
        <v>3386</v>
      </c>
      <c r="C1795" s="83" t="s">
        <v>2490</v>
      </c>
      <c r="D1795" s="84" t="s">
        <v>1931</v>
      </c>
      <c r="E1795" s="84" t="s">
        <v>1916</v>
      </c>
      <c r="F1795" s="84" t="s">
        <v>2539</v>
      </c>
      <c r="G1795" s="102">
        <v>0.75757575757575757</v>
      </c>
      <c r="H1795" s="102">
        <v>0.88</v>
      </c>
    </row>
    <row r="1796" spans="1:8" hidden="1">
      <c r="A1796" s="88">
        <v>2018</v>
      </c>
      <c r="B1796" s="100" t="s">
        <v>3386</v>
      </c>
      <c r="C1796" s="83" t="s">
        <v>2490</v>
      </c>
      <c r="D1796" s="84" t="s">
        <v>1931</v>
      </c>
      <c r="E1796" s="84" t="s">
        <v>1916</v>
      </c>
      <c r="F1796" s="84" t="s">
        <v>2854</v>
      </c>
      <c r="G1796" s="102">
        <v>0</v>
      </c>
      <c r="H1796" s="102">
        <v>0</v>
      </c>
    </row>
    <row r="1797" spans="1:8" hidden="1">
      <c r="A1797" s="88">
        <v>2018</v>
      </c>
      <c r="B1797" s="100" t="s">
        <v>3386</v>
      </c>
      <c r="C1797" s="83" t="s">
        <v>2490</v>
      </c>
      <c r="D1797" s="84" t="s">
        <v>3775</v>
      </c>
      <c r="E1797" s="84" t="s">
        <v>234</v>
      </c>
      <c r="F1797" s="84" t="s">
        <v>1929</v>
      </c>
      <c r="G1797" s="102">
        <v>0.86046511627906974</v>
      </c>
      <c r="H1797" s="102">
        <v>0.72972972972972971</v>
      </c>
    </row>
    <row r="1798" spans="1:8" hidden="1">
      <c r="A1798" s="88">
        <v>2018</v>
      </c>
      <c r="B1798" s="100" t="s">
        <v>3386</v>
      </c>
      <c r="C1798" s="83" t="s">
        <v>2490</v>
      </c>
      <c r="D1798" s="84" t="s">
        <v>3775</v>
      </c>
      <c r="E1798" s="84" t="s">
        <v>1916</v>
      </c>
      <c r="F1798" s="84" t="s">
        <v>120</v>
      </c>
      <c r="G1798" s="102">
        <v>1</v>
      </c>
      <c r="H1798" s="102">
        <v>0</v>
      </c>
    </row>
    <row r="1799" spans="1:8" hidden="1">
      <c r="A1799" s="88">
        <v>2018</v>
      </c>
      <c r="B1799" s="100" t="s">
        <v>3386</v>
      </c>
      <c r="C1799" s="83" t="s">
        <v>2490</v>
      </c>
      <c r="D1799" s="84" t="s">
        <v>3775</v>
      </c>
      <c r="E1799" s="84" t="s">
        <v>1916</v>
      </c>
      <c r="F1799" s="84" t="s">
        <v>125</v>
      </c>
      <c r="G1799" s="102">
        <v>1</v>
      </c>
      <c r="H1799" s="102">
        <v>1</v>
      </c>
    </row>
    <row r="1800" spans="1:8" hidden="1">
      <c r="A1800" s="88">
        <v>2018</v>
      </c>
      <c r="B1800" s="100" t="s">
        <v>3386</v>
      </c>
      <c r="C1800" s="83" t="s">
        <v>2490</v>
      </c>
      <c r="D1800" s="84" t="s">
        <v>3775</v>
      </c>
      <c r="E1800" s="84" t="s">
        <v>1916</v>
      </c>
      <c r="F1800" s="84" t="s">
        <v>117</v>
      </c>
      <c r="G1800" s="102">
        <v>0.93333333333333335</v>
      </c>
      <c r="H1800" s="102">
        <v>0.5714285714285714</v>
      </c>
    </row>
    <row r="1801" spans="1:8" hidden="1">
      <c r="A1801" s="88">
        <v>2018</v>
      </c>
      <c r="B1801" s="100" t="s">
        <v>3386</v>
      </c>
      <c r="C1801" s="83" t="s">
        <v>2490</v>
      </c>
      <c r="D1801" s="84" t="s">
        <v>3775</v>
      </c>
      <c r="E1801" s="84" t="s">
        <v>1916</v>
      </c>
      <c r="F1801" s="84" t="s">
        <v>118</v>
      </c>
      <c r="G1801" s="102">
        <v>0.92307692307692313</v>
      </c>
      <c r="H1801" s="102">
        <v>0.58333333333333337</v>
      </c>
    </row>
    <row r="1802" spans="1:8" hidden="1">
      <c r="A1802" s="88">
        <v>2018</v>
      </c>
      <c r="B1802" s="100" t="s">
        <v>3386</v>
      </c>
      <c r="C1802" s="83" t="s">
        <v>2490</v>
      </c>
      <c r="D1802" s="84" t="s">
        <v>3775</v>
      </c>
      <c r="E1802" s="84" t="s">
        <v>1916</v>
      </c>
      <c r="F1802" s="84" t="s">
        <v>119</v>
      </c>
      <c r="G1802" s="102">
        <v>1</v>
      </c>
      <c r="H1802" s="102">
        <v>0.875</v>
      </c>
    </row>
    <row r="1803" spans="1:8" hidden="1">
      <c r="A1803" s="88">
        <v>2018</v>
      </c>
      <c r="B1803" s="100" t="s">
        <v>3386</v>
      </c>
      <c r="C1803" s="83" t="s">
        <v>2490</v>
      </c>
      <c r="D1803" s="84" t="s">
        <v>1934</v>
      </c>
      <c r="E1803" s="84" t="s">
        <v>234</v>
      </c>
      <c r="F1803" s="84" t="s">
        <v>1934</v>
      </c>
      <c r="G1803" s="102">
        <v>0.67391304347826086</v>
      </c>
      <c r="H1803" s="102">
        <v>0.70967741935483875</v>
      </c>
    </row>
    <row r="1804" spans="1:8" hidden="1">
      <c r="A1804" s="88">
        <v>2018</v>
      </c>
      <c r="B1804" s="100" t="s">
        <v>3386</v>
      </c>
      <c r="C1804" s="83" t="s">
        <v>2490</v>
      </c>
      <c r="D1804" s="84" t="s">
        <v>1934</v>
      </c>
      <c r="E1804" s="84" t="s">
        <v>1916</v>
      </c>
      <c r="F1804" s="84" t="s">
        <v>125</v>
      </c>
      <c r="G1804" s="102">
        <v>0.66666666666666663</v>
      </c>
      <c r="H1804" s="102">
        <v>0.5</v>
      </c>
    </row>
    <row r="1805" spans="1:8" hidden="1">
      <c r="A1805" s="88">
        <v>2018</v>
      </c>
      <c r="B1805" s="100" t="s">
        <v>3386</v>
      </c>
      <c r="C1805" s="83" t="s">
        <v>2490</v>
      </c>
      <c r="D1805" s="84" t="s">
        <v>1934</v>
      </c>
      <c r="E1805" s="84" t="s">
        <v>1916</v>
      </c>
      <c r="F1805" s="84" t="s">
        <v>131</v>
      </c>
      <c r="G1805" s="102">
        <v>1</v>
      </c>
      <c r="H1805" s="102">
        <v>1</v>
      </c>
    </row>
    <row r="1806" spans="1:8" hidden="1">
      <c r="A1806" s="88">
        <v>2018</v>
      </c>
      <c r="B1806" s="100" t="s">
        <v>3386</v>
      </c>
      <c r="C1806" s="83" t="s">
        <v>2490</v>
      </c>
      <c r="D1806" s="84" t="s">
        <v>1934</v>
      </c>
      <c r="E1806" s="84" t="s">
        <v>1916</v>
      </c>
      <c r="F1806" s="84" t="s">
        <v>124</v>
      </c>
      <c r="G1806" s="102">
        <v>0.9285714285714286</v>
      </c>
      <c r="H1806" s="102">
        <v>0.92307692307692313</v>
      </c>
    </row>
    <row r="1807" spans="1:8" hidden="1">
      <c r="A1807" s="88">
        <v>2018</v>
      </c>
      <c r="B1807" s="100" t="s">
        <v>3386</v>
      </c>
      <c r="C1807" s="83" t="s">
        <v>2490</v>
      </c>
      <c r="D1807" s="84" t="s">
        <v>2498</v>
      </c>
      <c r="E1807" s="84" t="s">
        <v>234</v>
      </c>
      <c r="F1807" s="84" t="s">
        <v>1958</v>
      </c>
      <c r="G1807" s="102">
        <v>0.66106442577030811</v>
      </c>
      <c r="H1807" s="102">
        <v>0.5847457627118644</v>
      </c>
    </row>
    <row r="1808" spans="1:8" hidden="1">
      <c r="A1808" s="88">
        <v>2018</v>
      </c>
      <c r="B1808" s="100" t="s">
        <v>3386</v>
      </c>
      <c r="C1808" s="83" t="s">
        <v>2490</v>
      </c>
      <c r="D1808" s="84" t="s">
        <v>2498</v>
      </c>
      <c r="E1808" s="84" t="s">
        <v>234</v>
      </c>
      <c r="F1808" s="84" t="s">
        <v>1936</v>
      </c>
      <c r="G1808" s="102">
        <v>0.76623376623376627</v>
      </c>
      <c r="H1808" s="102">
        <v>0.48587570621468928</v>
      </c>
    </row>
    <row r="1809" spans="1:8" hidden="1">
      <c r="A1809" s="88">
        <v>2018</v>
      </c>
      <c r="B1809" s="100" t="s">
        <v>3386</v>
      </c>
      <c r="C1809" s="83" t="s">
        <v>2490</v>
      </c>
      <c r="D1809" s="84" t="s">
        <v>2498</v>
      </c>
      <c r="E1809" s="84" t="s">
        <v>234</v>
      </c>
      <c r="F1809" s="84" t="s">
        <v>1937</v>
      </c>
      <c r="G1809" s="102">
        <v>0.8306878306878307</v>
      </c>
      <c r="H1809" s="102">
        <v>0.57324840764331209</v>
      </c>
    </row>
    <row r="1810" spans="1:8" hidden="1">
      <c r="A1810" s="88">
        <v>2018</v>
      </c>
      <c r="B1810" s="100" t="s">
        <v>3386</v>
      </c>
      <c r="C1810" s="83" t="s">
        <v>2490</v>
      </c>
      <c r="D1810" s="84" t="s">
        <v>2498</v>
      </c>
      <c r="E1810" s="84" t="s">
        <v>234</v>
      </c>
      <c r="F1810" s="84" t="s">
        <v>1938</v>
      </c>
      <c r="G1810" s="102">
        <v>0.76962025316455696</v>
      </c>
      <c r="H1810" s="102">
        <v>0.49013157894736842</v>
      </c>
    </row>
    <row r="1811" spans="1:8" hidden="1">
      <c r="A1811" s="88">
        <v>2018</v>
      </c>
      <c r="B1811" s="100" t="s">
        <v>3386</v>
      </c>
      <c r="C1811" s="83" t="s">
        <v>2490</v>
      </c>
      <c r="D1811" s="84" t="s">
        <v>2498</v>
      </c>
      <c r="E1811" s="84" t="s">
        <v>1916</v>
      </c>
      <c r="F1811" s="84" t="s">
        <v>181</v>
      </c>
      <c r="G1811" s="102">
        <v>1</v>
      </c>
      <c r="H1811" s="102">
        <v>1</v>
      </c>
    </row>
    <row r="1812" spans="1:8" hidden="1">
      <c r="A1812" s="88">
        <v>2018</v>
      </c>
      <c r="B1812" s="100" t="s">
        <v>3386</v>
      </c>
      <c r="C1812" s="83" t="s">
        <v>2490</v>
      </c>
      <c r="D1812" s="84" t="s">
        <v>2498</v>
      </c>
      <c r="E1812" s="84" t="s">
        <v>1916</v>
      </c>
      <c r="F1812" s="84" t="s">
        <v>144</v>
      </c>
      <c r="G1812" s="102">
        <v>0.75</v>
      </c>
      <c r="H1812" s="102">
        <v>0.5</v>
      </c>
    </row>
    <row r="1813" spans="1:8" hidden="1">
      <c r="A1813" s="88">
        <v>2018</v>
      </c>
      <c r="B1813" s="100" t="s">
        <v>3386</v>
      </c>
      <c r="C1813" s="83" t="s">
        <v>2490</v>
      </c>
      <c r="D1813" s="84" t="s">
        <v>2498</v>
      </c>
      <c r="E1813" s="84" t="s">
        <v>1916</v>
      </c>
      <c r="F1813" s="84" t="s">
        <v>131</v>
      </c>
      <c r="G1813" s="102">
        <v>0.86206896551724133</v>
      </c>
      <c r="H1813" s="102">
        <v>0.86</v>
      </c>
    </row>
    <row r="1814" spans="1:8" hidden="1">
      <c r="A1814" s="88">
        <v>2018</v>
      </c>
      <c r="B1814" s="100" t="s">
        <v>3386</v>
      </c>
      <c r="C1814" s="83" t="s">
        <v>2490</v>
      </c>
      <c r="D1814" s="84" t="s">
        <v>2498</v>
      </c>
      <c r="E1814" s="84" t="s">
        <v>1916</v>
      </c>
      <c r="F1814" s="84" t="s">
        <v>132</v>
      </c>
      <c r="G1814" s="102">
        <v>1</v>
      </c>
      <c r="H1814" s="102">
        <v>0.72222222222222221</v>
      </c>
    </row>
    <row r="1815" spans="1:8" hidden="1">
      <c r="A1815" s="88">
        <v>2018</v>
      </c>
      <c r="B1815" s="100" t="s">
        <v>3386</v>
      </c>
      <c r="C1815" s="83" t="s">
        <v>2490</v>
      </c>
      <c r="D1815" s="84" t="s">
        <v>2498</v>
      </c>
      <c r="E1815" s="84" t="s">
        <v>1916</v>
      </c>
      <c r="F1815" s="84" t="s">
        <v>133</v>
      </c>
      <c r="G1815" s="102">
        <v>0.63235294117647056</v>
      </c>
      <c r="H1815" s="102">
        <v>0.81395348837209303</v>
      </c>
    </row>
    <row r="1816" spans="1:8" hidden="1">
      <c r="A1816" s="88">
        <v>2018</v>
      </c>
      <c r="B1816" s="100" t="s">
        <v>3386</v>
      </c>
      <c r="C1816" s="83" t="s">
        <v>2490</v>
      </c>
      <c r="D1816" s="84" t="s">
        <v>2498</v>
      </c>
      <c r="E1816" s="84" t="s">
        <v>1916</v>
      </c>
      <c r="F1816" s="84" t="s">
        <v>134</v>
      </c>
      <c r="G1816" s="102">
        <v>0.8</v>
      </c>
      <c r="H1816" s="102">
        <v>0.75</v>
      </c>
    </row>
    <row r="1817" spans="1:8" hidden="1">
      <c r="A1817" s="88">
        <v>2018</v>
      </c>
      <c r="B1817" s="100" t="s">
        <v>3386</v>
      </c>
      <c r="C1817" s="83" t="s">
        <v>2490</v>
      </c>
      <c r="D1817" s="84" t="s">
        <v>2498</v>
      </c>
      <c r="E1817" s="84" t="s">
        <v>1916</v>
      </c>
      <c r="F1817" s="84" t="s">
        <v>135</v>
      </c>
      <c r="G1817" s="102">
        <v>0.7021276595744681</v>
      </c>
      <c r="H1817" s="102">
        <v>0.87878787878787878</v>
      </c>
    </row>
    <row r="1818" spans="1:8" hidden="1">
      <c r="A1818" s="88">
        <v>2018</v>
      </c>
      <c r="B1818" s="100" t="s">
        <v>3386</v>
      </c>
      <c r="C1818" s="83" t="s">
        <v>2490</v>
      </c>
      <c r="D1818" s="84" t="s">
        <v>2498</v>
      </c>
      <c r="E1818" s="84" t="s">
        <v>1916</v>
      </c>
      <c r="F1818" s="84" t="s">
        <v>136</v>
      </c>
      <c r="G1818" s="102">
        <v>0.94117647058823528</v>
      </c>
      <c r="H1818" s="102">
        <v>0.6875</v>
      </c>
    </row>
    <row r="1819" spans="1:8" hidden="1">
      <c r="A1819" s="88">
        <v>2018</v>
      </c>
      <c r="B1819" s="100" t="s">
        <v>3386</v>
      </c>
      <c r="C1819" s="83" t="s">
        <v>2490</v>
      </c>
      <c r="D1819" s="84" t="s">
        <v>2498</v>
      </c>
      <c r="E1819" s="84" t="s">
        <v>1916</v>
      </c>
      <c r="F1819" s="84" t="s">
        <v>137</v>
      </c>
      <c r="G1819" s="102">
        <v>0.55263157894736847</v>
      </c>
      <c r="H1819" s="102">
        <v>0.76190476190476186</v>
      </c>
    </row>
    <row r="1820" spans="1:8" hidden="1">
      <c r="A1820" s="88">
        <v>2018</v>
      </c>
      <c r="B1820" s="100" t="s">
        <v>3386</v>
      </c>
      <c r="C1820" s="83" t="s">
        <v>2490</v>
      </c>
      <c r="D1820" s="84" t="s">
        <v>2498</v>
      </c>
      <c r="E1820" s="84" t="s">
        <v>1916</v>
      </c>
      <c r="F1820" s="84" t="s">
        <v>138</v>
      </c>
      <c r="G1820" s="102">
        <v>0.89473684210526316</v>
      </c>
      <c r="H1820" s="102">
        <v>0.6470588235294118</v>
      </c>
    </row>
    <row r="1821" spans="1:8" hidden="1">
      <c r="A1821" s="88">
        <v>2018</v>
      </c>
      <c r="B1821" s="100" t="s">
        <v>3386</v>
      </c>
      <c r="C1821" s="83" t="s">
        <v>2490</v>
      </c>
      <c r="D1821" s="84" t="s">
        <v>2498</v>
      </c>
      <c r="E1821" s="84" t="s">
        <v>1916</v>
      </c>
      <c r="F1821" s="84" t="s">
        <v>139</v>
      </c>
      <c r="G1821" s="102">
        <v>0.875</v>
      </c>
      <c r="H1821" s="102">
        <v>0.5714285714285714</v>
      </c>
    </row>
    <row r="1822" spans="1:8" hidden="1">
      <c r="A1822" s="88">
        <v>2018</v>
      </c>
      <c r="B1822" s="100" t="s">
        <v>3386</v>
      </c>
      <c r="C1822" s="83" t="s">
        <v>2490</v>
      </c>
      <c r="D1822" s="84" t="s">
        <v>2498</v>
      </c>
      <c r="E1822" s="84" t="s">
        <v>1916</v>
      </c>
      <c r="F1822" s="84" t="s">
        <v>140</v>
      </c>
      <c r="G1822" s="102">
        <v>0.8</v>
      </c>
      <c r="H1822" s="102">
        <v>0.5</v>
      </c>
    </row>
    <row r="1823" spans="1:8" hidden="1">
      <c r="A1823" s="88">
        <v>2018</v>
      </c>
      <c r="B1823" s="100" t="s">
        <v>3386</v>
      </c>
      <c r="C1823" s="83" t="s">
        <v>2490</v>
      </c>
      <c r="D1823" s="84" t="s">
        <v>2498</v>
      </c>
      <c r="E1823" s="84" t="s">
        <v>1916</v>
      </c>
      <c r="F1823" s="84" t="s">
        <v>141</v>
      </c>
      <c r="G1823" s="102">
        <v>0.76923076923076927</v>
      </c>
      <c r="H1823" s="102">
        <v>0.7</v>
      </c>
    </row>
    <row r="1824" spans="1:8" hidden="1">
      <c r="A1824" s="88">
        <v>2018</v>
      </c>
      <c r="B1824" s="100" t="s">
        <v>3386</v>
      </c>
      <c r="C1824" s="83" t="s">
        <v>2490</v>
      </c>
      <c r="D1824" s="84" t="s">
        <v>2498</v>
      </c>
      <c r="E1824" s="84" t="s">
        <v>1916</v>
      </c>
      <c r="F1824" s="84" t="s">
        <v>142</v>
      </c>
      <c r="G1824" s="102">
        <v>0.8</v>
      </c>
      <c r="H1824" s="102">
        <v>1</v>
      </c>
    </row>
    <row r="1825" spans="1:8" hidden="1">
      <c r="A1825" s="88">
        <v>2018</v>
      </c>
      <c r="B1825" s="100" t="s">
        <v>3386</v>
      </c>
      <c r="C1825" s="83" t="s">
        <v>2490</v>
      </c>
      <c r="D1825" s="84" t="s">
        <v>2498</v>
      </c>
      <c r="E1825" s="84" t="s">
        <v>1916</v>
      </c>
      <c r="F1825" s="84" t="s">
        <v>143</v>
      </c>
      <c r="G1825" s="102">
        <v>1</v>
      </c>
      <c r="H1825" s="102">
        <v>0.84615384615384615</v>
      </c>
    </row>
    <row r="1826" spans="1:8" hidden="1">
      <c r="A1826" s="88">
        <v>2018</v>
      </c>
      <c r="B1826" s="100" t="s">
        <v>3386</v>
      </c>
      <c r="C1826" s="83" t="s">
        <v>2490</v>
      </c>
      <c r="D1826" s="84" t="s">
        <v>1948</v>
      </c>
      <c r="E1826" s="84" t="s">
        <v>234</v>
      </c>
      <c r="F1826" s="84" t="s">
        <v>1948</v>
      </c>
      <c r="G1826" s="102">
        <v>9.6925133689839571E-2</v>
      </c>
      <c r="H1826" s="102">
        <v>0.64827586206896548</v>
      </c>
    </row>
    <row r="1827" spans="1:8" hidden="1">
      <c r="A1827" s="88">
        <v>2018</v>
      </c>
      <c r="B1827" s="100" t="s">
        <v>3386</v>
      </c>
      <c r="C1827" s="83" t="s">
        <v>2490</v>
      </c>
      <c r="D1827" s="84" t="s">
        <v>1948</v>
      </c>
      <c r="E1827" s="84" t="s">
        <v>1916</v>
      </c>
      <c r="F1827" s="84" t="s">
        <v>181</v>
      </c>
      <c r="G1827" s="102">
        <v>0.5</v>
      </c>
      <c r="H1827" s="102">
        <v>1</v>
      </c>
    </row>
    <row r="1828" spans="1:8" hidden="1">
      <c r="A1828" s="88">
        <v>2018</v>
      </c>
      <c r="B1828" s="100" t="s">
        <v>3386</v>
      </c>
      <c r="C1828" s="83" t="s">
        <v>2490</v>
      </c>
      <c r="D1828" s="84" t="s">
        <v>1948</v>
      </c>
      <c r="E1828" s="84" t="s">
        <v>1916</v>
      </c>
      <c r="F1828" s="84" t="s">
        <v>147</v>
      </c>
      <c r="G1828" s="102">
        <v>6.4516129032258063E-2</v>
      </c>
      <c r="H1828" s="102">
        <v>1</v>
      </c>
    </row>
    <row r="1829" spans="1:8" hidden="1">
      <c r="A1829" s="88">
        <v>2018</v>
      </c>
      <c r="B1829" s="100" t="s">
        <v>3386</v>
      </c>
      <c r="C1829" s="83" t="s">
        <v>2490</v>
      </c>
      <c r="D1829" s="84" t="s">
        <v>1948</v>
      </c>
      <c r="E1829" s="84" t="s">
        <v>1916</v>
      </c>
      <c r="F1829" s="84" t="s">
        <v>148</v>
      </c>
      <c r="G1829" s="102">
        <v>0.5</v>
      </c>
      <c r="H1829" s="102">
        <v>1</v>
      </c>
    </row>
    <row r="1830" spans="1:8" hidden="1">
      <c r="A1830" s="88">
        <v>2018</v>
      </c>
      <c r="B1830" s="100" t="s">
        <v>3386</v>
      </c>
      <c r="C1830" s="83" t="s">
        <v>2490</v>
      </c>
      <c r="D1830" s="84" t="s">
        <v>1948</v>
      </c>
      <c r="E1830" s="84" t="s">
        <v>1916</v>
      </c>
      <c r="F1830" s="84" t="s">
        <v>151</v>
      </c>
      <c r="G1830" s="102">
        <v>2.3622047244094488E-2</v>
      </c>
      <c r="H1830" s="102">
        <v>0.66666666666666663</v>
      </c>
    </row>
    <row r="1831" spans="1:8" hidden="1">
      <c r="A1831" s="88">
        <v>2018</v>
      </c>
      <c r="B1831" s="100" t="s">
        <v>3386</v>
      </c>
      <c r="C1831" s="83" t="s">
        <v>2490</v>
      </c>
      <c r="D1831" s="84" t="s">
        <v>1948</v>
      </c>
      <c r="E1831" s="84" t="s">
        <v>1916</v>
      </c>
      <c r="F1831" s="84" t="s">
        <v>152</v>
      </c>
      <c r="G1831" s="102">
        <v>1.6666666666666666E-2</v>
      </c>
      <c r="H1831" s="102">
        <v>1</v>
      </c>
    </row>
    <row r="1832" spans="1:8" hidden="1">
      <c r="A1832" s="88">
        <v>2018</v>
      </c>
      <c r="B1832" s="100" t="s">
        <v>3386</v>
      </c>
      <c r="C1832" s="83" t="s">
        <v>2490</v>
      </c>
      <c r="D1832" s="84" t="s">
        <v>1948</v>
      </c>
      <c r="E1832" s="84" t="s">
        <v>1916</v>
      </c>
      <c r="F1832" s="84" t="s">
        <v>153</v>
      </c>
      <c r="G1832" s="102">
        <v>1</v>
      </c>
      <c r="H1832" s="102">
        <v>1</v>
      </c>
    </row>
    <row r="1833" spans="1:8" hidden="1">
      <c r="A1833" s="88">
        <v>2018</v>
      </c>
      <c r="B1833" s="100" t="s">
        <v>3386</v>
      </c>
      <c r="C1833" s="83" t="s">
        <v>2490</v>
      </c>
      <c r="D1833" s="84" t="s">
        <v>1948</v>
      </c>
      <c r="E1833" s="84" t="s">
        <v>1916</v>
      </c>
      <c r="F1833" s="84" t="s">
        <v>154</v>
      </c>
      <c r="G1833" s="102">
        <v>0.14285714285714285</v>
      </c>
      <c r="H1833" s="102">
        <v>1</v>
      </c>
    </row>
    <row r="1834" spans="1:8" hidden="1">
      <c r="A1834" s="88">
        <v>2018</v>
      </c>
      <c r="B1834" s="100" t="s">
        <v>3386</v>
      </c>
      <c r="C1834" s="83" t="s">
        <v>2490</v>
      </c>
      <c r="D1834" s="84" t="s">
        <v>1948</v>
      </c>
      <c r="E1834" s="84" t="s">
        <v>1916</v>
      </c>
      <c r="F1834" s="84" t="s">
        <v>185</v>
      </c>
      <c r="G1834" s="102">
        <v>0</v>
      </c>
      <c r="H1834" s="102">
        <v>0</v>
      </c>
    </row>
    <row r="1835" spans="1:8" hidden="1">
      <c r="A1835" s="88">
        <v>2018</v>
      </c>
      <c r="B1835" s="100" t="s">
        <v>3386</v>
      </c>
      <c r="C1835" s="83" t="s">
        <v>2490</v>
      </c>
      <c r="D1835" s="84" t="s">
        <v>1948</v>
      </c>
      <c r="E1835" s="84" t="s">
        <v>1916</v>
      </c>
      <c r="F1835" s="84" t="s">
        <v>155</v>
      </c>
      <c r="G1835" s="102">
        <v>1</v>
      </c>
      <c r="H1835" s="102">
        <v>1</v>
      </c>
    </row>
    <row r="1836" spans="1:8" hidden="1">
      <c r="A1836" s="88">
        <v>2018</v>
      </c>
      <c r="B1836" s="100" t="s">
        <v>3386</v>
      </c>
      <c r="C1836" s="83" t="s">
        <v>2490</v>
      </c>
      <c r="D1836" s="84" t="s">
        <v>1948</v>
      </c>
      <c r="E1836" s="84" t="s">
        <v>1916</v>
      </c>
      <c r="F1836" s="84" t="s">
        <v>157</v>
      </c>
      <c r="G1836" s="102">
        <v>0.21428571428571427</v>
      </c>
      <c r="H1836" s="102">
        <v>1</v>
      </c>
    </row>
    <row r="1837" spans="1:8" hidden="1">
      <c r="A1837" s="88">
        <v>2018</v>
      </c>
      <c r="B1837" s="100" t="s">
        <v>3386</v>
      </c>
      <c r="C1837" s="83" t="s">
        <v>2490</v>
      </c>
      <c r="D1837" s="84" t="s">
        <v>1948</v>
      </c>
      <c r="E1837" s="84" t="s">
        <v>1916</v>
      </c>
      <c r="F1837" s="84" t="s">
        <v>161</v>
      </c>
      <c r="G1837" s="102">
        <v>0.2857142857142857</v>
      </c>
      <c r="H1837" s="102">
        <v>1</v>
      </c>
    </row>
    <row r="1838" spans="1:8" hidden="1">
      <c r="A1838" s="88">
        <v>2018</v>
      </c>
      <c r="B1838" s="100" t="s">
        <v>3386</v>
      </c>
      <c r="C1838" s="83" t="s">
        <v>2490</v>
      </c>
      <c r="D1838" s="84" t="s">
        <v>1948</v>
      </c>
      <c r="E1838" s="84" t="s">
        <v>1916</v>
      </c>
      <c r="F1838" s="84" t="s">
        <v>162</v>
      </c>
      <c r="G1838" s="102">
        <v>0.54545454545454541</v>
      </c>
      <c r="H1838" s="102">
        <v>0.66666666666666663</v>
      </c>
    </row>
    <row r="1839" spans="1:8" hidden="1">
      <c r="A1839" s="88">
        <v>2018</v>
      </c>
      <c r="B1839" s="100" t="s">
        <v>3386</v>
      </c>
      <c r="C1839" s="83" t="s">
        <v>2490</v>
      </c>
      <c r="D1839" s="84" t="s">
        <v>1948</v>
      </c>
      <c r="E1839" s="84" t="s">
        <v>1916</v>
      </c>
      <c r="F1839" s="84" t="s">
        <v>163</v>
      </c>
      <c r="G1839" s="102">
        <v>5.4421768707482991E-2</v>
      </c>
      <c r="H1839" s="102">
        <v>0.875</v>
      </c>
    </row>
    <row r="1840" spans="1:8" hidden="1">
      <c r="A1840" s="88">
        <v>2018</v>
      </c>
      <c r="B1840" s="100" t="s">
        <v>3386</v>
      </c>
      <c r="C1840" s="83" t="s">
        <v>2490</v>
      </c>
      <c r="D1840" s="84" t="s">
        <v>1948</v>
      </c>
      <c r="E1840" s="84" t="s">
        <v>1916</v>
      </c>
      <c r="F1840" s="84" t="s">
        <v>164</v>
      </c>
      <c r="G1840" s="102">
        <v>1</v>
      </c>
      <c r="H1840" s="102">
        <v>0</v>
      </c>
    </row>
    <row r="1841" spans="1:8" hidden="1">
      <c r="A1841" s="88">
        <v>2018</v>
      </c>
      <c r="B1841" s="100" t="s">
        <v>3386</v>
      </c>
      <c r="C1841" s="83" t="s">
        <v>2490</v>
      </c>
      <c r="D1841" s="84" t="s">
        <v>1948</v>
      </c>
      <c r="E1841" s="84" t="s">
        <v>1916</v>
      </c>
      <c r="F1841" s="84" t="s">
        <v>2534</v>
      </c>
      <c r="G1841" s="102">
        <v>0.33333333333333331</v>
      </c>
      <c r="H1841" s="102">
        <v>1</v>
      </c>
    </row>
    <row r="1842" spans="1:8" hidden="1">
      <c r="A1842" s="88">
        <v>2018</v>
      </c>
      <c r="B1842" s="100" t="s">
        <v>3386</v>
      </c>
      <c r="C1842" s="83" t="s">
        <v>2490</v>
      </c>
      <c r="D1842" s="84" t="s">
        <v>1948</v>
      </c>
      <c r="E1842" s="84" t="s">
        <v>1916</v>
      </c>
      <c r="F1842" s="84" t="s">
        <v>167</v>
      </c>
      <c r="G1842" s="102">
        <v>4.7619047619047616E-2</v>
      </c>
      <c r="H1842" s="102">
        <v>1</v>
      </c>
    </row>
    <row r="1843" spans="1:8" hidden="1">
      <c r="A1843" s="88">
        <v>2018</v>
      </c>
      <c r="B1843" s="100" t="s">
        <v>3386</v>
      </c>
      <c r="C1843" s="83" t="s">
        <v>2490</v>
      </c>
      <c r="D1843" s="84" t="s">
        <v>1948</v>
      </c>
      <c r="E1843" s="84" t="s">
        <v>1916</v>
      </c>
      <c r="F1843" s="84" t="s">
        <v>168</v>
      </c>
      <c r="G1843" s="102">
        <v>8.8235294117647065E-2</v>
      </c>
      <c r="H1843" s="102">
        <v>0.33333333333333331</v>
      </c>
    </row>
    <row r="1844" spans="1:8" hidden="1">
      <c r="A1844" s="88">
        <v>2018</v>
      </c>
      <c r="B1844" s="100" t="s">
        <v>3386</v>
      </c>
      <c r="C1844" s="83" t="s">
        <v>2490</v>
      </c>
      <c r="D1844" s="84" t="s">
        <v>1948</v>
      </c>
      <c r="E1844" s="84" t="s">
        <v>1916</v>
      </c>
      <c r="F1844" s="84" t="s">
        <v>169</v>
      </c>
      <c r="G1844" s="102">
        <v>0.1</v>
      </c>
      <c r="H1844" s="102">
        <v>1</v>
      </c>
    </row>
    <row r="1845" spans="1:8" hidden="1">
      <c r="A1845" s="88">
        <v>2018</v>
      </c>
      <c r="B1845" s="100" t="s">
        <v>3386</v>
      </c>
      <c r="C1845" s="83" t="s">
        <v>2490</v>
      </c>
      <c r="D1845" s="84" t="s">
        <v>1948</v>
      </c>
      <c r="E1845" s="84" t="s">
        <v>1916</v>
      </c>
      <c r="F1845" s="84" t="s">
        <v>170</v>
      </c>
      <c r="G1845" s="102">
        <v>6.4516129032258063E-2</v>
      </c>
      <c r="H1845" s="102">
        <v>1</v>
      </c>
    </row>
    <row r="1846" spans="1:8" hidden="1">
      <c r="A1846" s="88">
        <v>2018</v>
      </c>
      <c r="B1846" s="100" t="s">
        <v>3386</v>
      </c>
      <c r="C1846" s="83" t="s">
        <v>2490</v>
      </c>
      <c r="D1846" s="84" t="s">
        <v>1948</v>
      </c>
      <c r="E1846" s="84" t="s">
        <v>1916</v>
      </c>
      <c r="F1846" s="84" t="s">
        <v>171</v>
      </c>
      <c r="G1846" s="102">
        <v>3.3333333333333333E-2</v>
      </c>
      <c r="H1846" s="102">
        <v>1</v>
      </c>
    </row>
    <row r="1847" spans="1:8" hidden="1">
      <c r="A1847" s="88">
        <v>2018</v>
      </c>
      <c r="B1847" s="100" t="s">
        <v>3386</v>
      </c>
      <c r="C1847" s="83" t="s">
        <v>2490</v>
      </c>
      <c r="D1847" s="84" t="s">
        <v>1948</v>
      </c>
      <c r="E1847" s="84" t="s">
        <v>1916</v>
      </c>
      <c r="F1847" s="84" t="s">
        <v>172</v>
      </c>
      <c r="G1847" s="102">
        <v>0.5</v>
      </c>
      <c r="H1847" s="102">
        <v>0.5</v>
      </c>
    </row>
    <row r="1848" spans="1:8" hidden="1">
      <c r="A1848" s="88">
        <v>2018</v>
      </c>
      <c r="B1848" s="100" t="s">
        <v>3386</v>
      </c>
      <c r="C1848" s="83" t="s">
        <v>2490</v>
      </c>
      <c r="D1848" s="84" t="s">
        <v>1948</v>
      </c>
      <c r="E1848" s="84" t="s">
        <v>1916</v>
      </c>
      <c r="F1848" s="84" t="s">
        <v>2468</v>
      </c>
      <c r="G1848" s="102">
        <v>0.11363636363636363</v>
      </c>
      <c r="H1848" s="102">
        <v>0.8</v>
      </c>
    </row>
    <row r="1849" spans="1:8" hidden="1">
      <c r="A1849" s="88">
        <v>2018</v>
      </c>
      <c r="B1849" s="100" t="s">
        <v>3386</v>
      </c>
      <c r="C1849" s="83" t="s">
        <v>2490</v>
      </c>
      <c r="D1849" s="84" t="s">
        <v>1948</v>
      </c>
      <c r="E1849" s="84" t="s">
        <v>1916</v>
      </c>
      <c r="F1849" s="84" t="s">
        <v>174</v>
      </c>
      <c r="G1849" s="102">
        <v>1</v>
      </c>
      <c r="H1849" s="102">
        <v>1</v>
      </c>
    </row>
    <row r="1850" spans="1:8" hidden="1">
      <c r="A1850" s="88">
        <v>2018</v>
      </c>
      <c r="B1850" s="100" t="s">
        <v>3386</v>
      </c>
      <c r="C1850" s="83" t="s">
        <v>2490</v>
      </c>
      <c r="D1850" s="84" t="s">
        <v>1948</v>
      </c>
      <c r="E1850" s="84" t="s">
        <v>1916</v>
      </c>
      <c r="F1850" s="84" t="s">
        <v>175</v>
      </c>
      <c r="G1850" s="102">
        <v>0.8</v>
      </c>
      <c r="H1850" s="102">
        <v>1</v>
      </c>
    </row>
    <row r="1851" spans="1:8" hidden="1">
      <c r="A1851" s="88">
        <v>2018</v>
      </c>
      <c r="B1851" s="100" t="s">
        <v>3386</v>
      </c>
      <c r="C1851" s="83" t="s">
        <v>2490</v>
      </c>
      <c r="D1851" s="84" t="s">
        <v>1948</v>
      </c>
      <c r="E1851" s="84" t="s">
        <v>1916</v>
      </c>
      <c r="F1851" s="84" t="s">
        <v>176</v>
      </c>
      <c r="G1851" s="102">
        <v>0.11363636363636363</v>
      </c>
      <c r="H1851" s="102">
        <v>0.8</v>
      </c>
    </row>
    <row r="1852" spans="1:8" hidden="1">
      <c r="A1852" s="88">
        <v>2018</v>
      </c>
      <c r="B1852" s="100" t="s">
        <v>3386</v>
      </c>
      <c r="C1852" s="83" t="s">
        <v>2490</v>
      </c>
      <c r="D1852" s="84" t="s">
        <v>1948</v>
      </c>
      <c r="E1852" s="84" t="s">
        <v>1916</v>
      </c>
      <c r="F1852" s="84" t="s">
        <v>177</v>
      </c>
      <c r="G1852" s="102">
        <v>3.6585365853658534E-2</v>
      </c>
      <c r="H1852" s="102">
        <v>1</v>
      </c>
    </row>
    <row r="1853" spans="1:8" hidden="1">
      <c r="A1853" s="88">
        <v>2018</v>
      </c>
      <c r="B1853" s="100" t="s">
        <v>3386</v>
      </c>
      <c r="C1853" s="83" t="s">
        <v>2490</v>
      </c>
      <c r="D1853" s="84" t="s">
        <v>1948</v>
      </c>
      <c r="E1853" s="84" t="s">
        <v>1916</v>
      </c>
      <c r="F1853" s="84" t="s">
        <v>178</v>
      </c>
      <c r="G1853" s="102">
        <v>0.04</v>
      </c>
      <c r="H1853" s="102">
        <v>1</v>
      </c>
    </row>
    <row r="1854" spans="1:8" hidden="1">
      <c r="A1854" s="88">
        <v>2018</v>
      </c>
      <c r="B1854" s="100" t="s">
        <v>3386</v>
      </c>
      <c r="C1854" s="83" t="s">
        <v>2490</v>
      </c>
      <c r="D1854" s="84" t="s">
        <v>1948</v>
      </c>
      <c r="E1854" s="84" t="s">
        <v>1916</v>
      </c>
      <c r="F1854" s="84" t="s">
        <v>179</v>
      </c>
      <c r="G1854" s="102">
        <v>0.77777777777777779</v>
      </c>
      <c r="H1854" s="102">
        <v>0.5714285714285714</v>
      </c>
    </row>
    <row r="1855" spans="1:8" hidden="1">
      <c r="A1855" s="88">
        <v>2018</v>
      </c>
      <c r="B1855" s="100" t="s">
        <v>3386</v>
      </c>
      <c r="C1855" s="83" t="s">
        <v>2490</v>
      </c>
      <c r="D1855" s="84" t="s">
        <v>1948</v>
      </c>
      <c r="E1855" s="84" t="s">
        <v>1916</v>
      </c>
      <c r="F1855" s="84" t="s">
        <v>180</v>
      </c>
      <c r="G1855" s="102">
        <v>0.75</v>
      </c>
      <c r="H1855" s="102">
        <v>0.75</v>
      </c>
    </row>
    <row r="1856" spans="1:8" hidden="1">
      <c r="A1856" s="88">
        <v>2018</v>
      </c>
      <c r="B1856" s="100" t="s">
        <v>3386</v>
      </c>
      <c r="C1856" s="83" t="s">
        <v>2490</v>
      </c>
      <c r="D1856" s="84" t="s">
        <v>1949</v>
      </c>
      <c r="E1856" s="84" t="s">
        <v>234</v>
      </c>
      <c r="F1856" s="84" t="s">
        <v>1949</v>
      </c>
      <c r="G1856" s="102">
        <v>0.58653846153846156</v>
      </c>
      <c r="H1856" s="102">
        <v>0.65573770491803274</v>
      </c>
    </row>
    <row r="1857" spans="1:8" hidden="1">
      <c r="A1857" s="88">
        <v>2018</v>
      </c>
      <c r="B1857" s="100" t="s">
        <v>3386</v>
      </c>
      <c r="C1857" s="83" t="s">
        <v>2490</v>
      </c>
      <c r="D1857" s="84" t="s">
        <v>1949</v>
      </c>
      <c r="E1857" s="84" t="s">
        <v>1916</v>
      </c>
      <c r="F1857" s="84" t="s">
        <v>194</v>
      </c>
      <c r="G1857" s="102">
        <v>1</v>
      </c>
      <c r="H1857" s="102">
        <v>1</v>
      </c>
    </row>
    <row r="1858" spans="1:8" hidden="1">
      <c r="A1858" s="88">
        <v>2018</v>
      </c>
      <c r="B1858" s="100" t="s">
        <v>3386</v>
      </c>
      <c r="C1858" s="83" t="s">
        <v>2490</v>
      </c>
      <c r="D1858" s="84" t="s">
        <v>1949</v>
      </c>
      <c r="E1858" s="84" t="s">
        <v>1916</v>
      </c>
      <c r="F1858" s="84" t="s">
        <v>184</v>
      </c>
      <c r="G1858" s="102">
        <v>8.5714285714285715E-2</v>
      </c>
      <c r="H1858" s="102">
        <v>1</v>
      </c>
    </row>
    <row r="1859" spans="1:8" hidden="1">
      <c r="A1859" s="88">
        <v>2018</v>
      </c>
      <c r="B1859" s="100" t="s">
        <v>3386</v>
      </c>
      <c r="C1859" s="83" t="s">
        <v>2490</v>
      </c>
      <c r="D1859" s="84" t="s">
        <v>1949</v>
      </c>
      <c r="E1859" s="84" t="s">
        <v>1916</v>
      </c>
      <c r="F1859" s="84" t="s">
        <v>185</v>
      </c>
      <c r="G1859" s="102">
        <v>0.66666666666666663</v>
      </c>
      <c r="H1859" s="102">
        <v>1</v>
      </c>
    </row>
    <row r="1860" spans="1:8" hidden="1">
      <c r="A1860" s="88">
        <v>2018</v>
      </c>
      <c r="B1860" s="100" t="s">
        <v>3386</v>
      </c>
      <c r="C1860" s="83" t="s">
        <v>2490</v>
      </c>
      <c r="D1860" s="84" t="s">
        <v>1949</v>
      </c>
      <c r="E1860" s="84" t="s">
        <v>1916</v>
      </c>
      <c r="F1860" s="84" t="s">
        <v>186</v>
      </c>
      <c r="G1860" s="102">
        <v>0.75</v>
      </c>
      <c r="H1860" s="102">
        <v>0.55555555555555558</v>
      </c>
    </row>
    <row r="1861" spans="1:8" hidden="1">
      <c r="A1861" s="88">
        <v>2018</v>
      </c>
      <c r="B1861" s="100" t="s">
        <v>3386</v>
      </c>
      <c r="C1861" s="83" t="s">
        <v>2490</v>
      </c>
      <c r="D1861" s="84" t="s">
        <v>1949</v>
      </c>
      <c r="E1861" s="84" t="s">
        <v>1916</v>
      </c>
      <c r="F1861" s="84" t="s">
        <v>187</v>
      </c>
      <c r="G1861" s="102">
        <v>0.18367346938775511</v>
      </c>
      <c r="H1861" s="102">
        <v>0.88888888888888884</v>
      </c>
    </row>
    <row r="1862" spans="1:8" hidden="1">
      <c r="A1862" s="88">
        <v>2018</v>
      </c>
      <c r="B1862" s="100" t="s">
        <v>3386</v>
      </c>
      <c r="C1862" s="83" t="s">
        <v>2490</v>
      </c>
      <c r="D1862" s="84" t="s">
        <v>1949</v>
      </c>
      <c r="E1862" s="84" t="s">
        <v>1916</v>
      </c>
      <c r="F1862" s="84" t="s">
        <v>188</v>
      </c>
      <c r="G1862" s="102">
        <v>0.29411764705882354</v>
      </c>
      <c r="H1862" s="102">
        <v>1</v>
      </c>
    </row>
    <row r="1863" spans="1:8" hidden="1">
      <c r="A1863" s="88">
        <v>2018</v>
      </c>
      <c r="B1863" s="100" t="s">
        <v>3386</v>
      </c>
      <c r="C1863" s="83" t="s">
        <v>2490</v>
      </c>
      <c r="D1863" s="84" t="s">
        <v>1949</v>
      </c>
      <c r="E1863" s="84" t="s">
        <v>1916</v>
      </c>
      <c r="F1863" s="84" t="s">
        <v>189</v>
      </c>
      <c r="G1863" s="102">
        <v>0.4642857142857143</v>
      </c>
      <c r="H1863" s="102">
        <v>0.92307692307692313</v>
      </c>
    </row>
    <row r="1864" spans="1:8" hidden="1">
      <c r="A1864" s="88">
        <v>2018</v>
      </c>
      <c r="B1864" s="100" t="s">
        <v>3386</v>
      </c>
      <c r="C1864" s="83" t="s">
        <v>2490</v>
      </c>
      <c r="D1864" s="84" t="s">
        <v>1949</v>
      </c>
      <c r="E1864" s="84" t="s">
        <v>1916</v>
      </c>
      <c r="F1864" s="84" t="s">
        <v>190</v>
      </c>
      <c r="G1864" s="102">
        <v>0.30769230769230771</v>
      </c>
      <c r="H1864" s="102">
        <v>1</v>
      </c>
    </row>
    <row r="1865" spans="1:8" hidden="1">
      <c r="A1865" s="88">
        <v>2018</v>
      </c>
      <c r="B1865" s="100" t="s">
        <v>3386</v>
      </c>
      <c r="C1865" s="83" t="s">
        <v>2490</v>
      </c>
      <c r="D1865" s="84" t="s">
        <v>730</v>
      </c>
      <c r="E1865" s="84" t="s">
        <v>234</v>
      </c>
      <c r="F1865" s="84" t="s">
        <v>730</v>
      </c>
      <c r="G1865" s="102">
        <v>0.51839464882943143</v>
      </c>
      <c r="H1865" s="102">
        <v>0.73548387096774193</v>
      </c>
    </row>
    <row r="1866" spans="1:8" hidden="1">
      <c r="A1866" s="88">
        <v>2018</v>
      </c>
      <c r="B1866" s="100" t="s">
        <v>3386</v>
      </c>
      <c r="C1866" s="83" t="s">
        <v>2490</v>
      </c>
      <c r="D1866" s="84" t="s">
        <v>730</v>
      </c>
      <c r="E1866" s="84" t="s">
        <v>1916</v>
      </c>
      <c r="F1866" s="84" t="s">
        <v>194</v>
      </c>
      <c r="G1866" s="102">
        <v>0.25</v>
      </c>
      <c r="H1866" s="102">
        <v>1</v>
      </c>
    </row>
    <row r="1867" spans="1:8" hidden="1">
      <c r="A1867" s="88">
        <v>2018</v>
      </c>
      <c r="B1867" s="100" t="s">
        <v>3386</v>
      </c>
      <c r="C1867" s="83" t="s">
        <v>2490</v>
      </c>
      <c r="D1867" s="84" t="s">
        <v>730</v>
      </c>
      <c r="E1867" s="84" t="s">
        <v>1916</v>
      </c>
      <c r="F1867" s="84" t="s">
        <v>51</v>
      </c>
      <c r="G1867" s="102">
        <v>1</v>
      </c>
      <c r="H1867" s="102">
        <v>1</v>
      </c>
    </row>
    <row r="1868" spans="1:8" hidden="1">
      <c r="A1868" s="88">
        <v>2018</v>
      </c>
      <c r="B1868" s="100" t="s">
        <v>3386</v>
      </c>
      <c r="C1868" s="83" t="s">
        <v>2490</v>
      </c>
      <c r="D1868" s="84" t="s">
        <v>1945</v>
      </c>
      <c r="E1868" s="84" t="s">
        <v>234</v>
      </c>
      <c r="F1868" s="84" t="s">
        <v>1945</v>
      </c>
      <c r="G1868" s="102">
        <v>0.72</v>
      </c>
      <c r="H1868" s="102">
        <v>0.66666666666666663</v>
      </c>
    </row>
    <row r="1869" spans="1:8" hidden="1">
      <c r="A1869" s="88">
        <v>2018</v>
      </c>
      <c r="B1869" s="100" t="s">
        <v>3386</v>
      </c>
      <c r="C1869" s="83" t="s">
        <v>2490</v>
      </c>
      <c r="D1869" s="84" t="s">
        <v>1945</v>
      </c>
      <c r="E1869" s="84" t="s">
        <v>1916</v>
      </c>
      <c r="F1869" s="84" t="s">
        <v>199</v>
      </c>
      <c r="G1869" s="102">
        <v>0.7142857142857143</v>
      </c>
      <c r="H1869" s="102">
        <v>0.2</v>
      </c>
    </row>
    <row r="1870" spans="1:8" hidden="1">
      <c r="A1870" s="88">
        <v>2018</v>
      </c>
      <c r="B1870" s="100" t="s">
        <v>3386</v>
      </c>
      <c r="C1870" s="83" t="s">
        <v>2490</v>
      </c>
      <c r="D1870" s="84" t="s">
        <v>1945</v>
      </c>
      <c r="E1870" s="84" t="s">
        <v>234</v>
      </c>
      <c r="F1870" s="84" t="s">
        <v>1184</v>
      </c>
      <c r="G1870" s="102">
        <v>0.8666666666666667</v>
      </c>
      <c r="H1870" s="102">
        <v>0.76923076923076927</v>
      </c>
    </row>
    <row r="1871" spans="1:8" hidden="1">
      <c r="A1871" s="88">
        <v>2018</v>
      </c>
      <c r="B1871" s="100" t="s">
        <v>3386</v>
      </c>
      <c r="C1871" s="83" t="s">
        <v>2490</v>
      </c>
      <c r="D1871" s="84" t="s">
        <v>1945</v>
      </c>
      <c r="E1871" s="84" t="s">
        <v>234</v>
      </c>
      <c r="F1871" s="84" t="s">
        <v>196</v>
      </c>
      <c r="G1871" s="102">
        <v>0.53333333333333333</v>
      </c>
      <c r="H1871" s="102">
        <v>0.75</v>
      </c>
    </row>
    <row r="1872" spans="1:8" hidden="1">
      <c r="A1872" s="88">
        <v>2018</v>
      </c>
      <c r="B1872" s="100" t="s">
        <v>3386</v>
      </c>
      <c r="C1872" s="83" t="s">
        <v>2490</v>
      </c>
      <c r="D1872" s="84" t="s">
        <v>1945</v>
      </c>
      <c r="E1872" s="84" t="s">
        <v>1916</v>
      </c>
      <c r="F1872" s="84" t="s">
        <v>198</v>
      </c>
      <c r="G1872" s="102">
        <v>0.58333333333333337</v>
      </c>
      <c r="H1872" s="102">
        <v>0.5714285714285714</v>
      </c>
    </row>
    <row r="1873" spans="1:8" hidden="1">
      <c r="A1873" s="88">
        <v>2018</v>
      </c>
      <c r="B1873" s="100" t="s">
        <v>3386</v>
      </c>
      <c r="C1873" s="83" t="s">
        <v>2490</v>
      </c>
      <c r="D1873" s="84" t="s">
        <v>200</v>
      </c>
      <c r="E1873" s="84" t="s">
        <v>1916</v>
      </c>
      <c r="F1873" s="84" t="s">
        <v>202</v>
      </c>
      <c r="G1873" s="102">
        <v>0.94117647058823528</v>
      </c>
      <c r="H1873" s="102">
        <v>0.5625</v>
      </c>
    </row>
    <row r="1874" spans="1:8" hidden="1">
      <c r="A1874" s="88">
        <v>2018</v>
      </c>
      <c r="B1874" s="100" t="s">
        <v>3386</v>
      </c>
      <c r="C1874" s="83" t="s">
        <v>2490</v>
      </c>
      <c r="D1874" s="84" t="s">
        <v>200</v>
      </c>
      <c r="E1874" s="84" t="s">
        <v>1916</v>
      </c>
      <c r="F1874" s="84" t="s">
        <v>103</v>
      </c>
      <c r="G1874" s="102">
        <v>1</v>
      </c>
      <c r="H1874" s="102">
        <v>1</v>
      </c>
    </row>
    <row r="1875" spans="1:8" hidden="1">
      <c r="A1875" s="88">
        <v>2018</v>
      </c>
      <c r="B1875" s="100" t="s">
        <v>3386</v>
      </c>
      <c r="C1875" s="83" t="s">
        <v>2490</v>
      </c>
      <c r="D1875" s="84" t="s">
        <v>1041</v>
      </c>
      <c r="E1875" s="84" t="s">
        <v>1916</v>
      </c>
      <c r="F1875" s="84" t="s">
        <v>199</v>
      </c>
      <c r="G1875" s="102">
        <v>1</v>
      </c>
      <c r="H1875" s="102">
        <v>1</v>
      </c>
    </row>
    <row r="1876" spans="1:8" hidden="1">
      <c r="A1876" s="88">
        <v>2018</v>
      </c>
      <c r="B1876" s="100" t="s">
        <v>3386</v>
      </c>
      <c r="C1876" s="83" t="s">
        <v>2490</v>
      </c>
      <c r="D1876" s="84" t="s">
        <v>1041</v>
      </c>
      <c r="E1876" s="84" t="s">
        <v>1916</v>
      </c>
      <c r="F1876" s="84" t="s">
        <v>51</v>
      </c>
      <c r="G1876" s="102">
        <v>0.77777777777777779</v>
      </c>
      <c r="H1876" s="102">
        <v>0.7142857142857143</v>
      </c>
    </row>
    <row r="1877" spans="1:8" hidden="1">
      <c r="A1877" s="88">
        <v>2018</v>
      </c>
      <c r="B1877" s="84" t="s">
        <v>3387</v>
      </c>
      <c r="C1877" s="83" t="s">
        <v>2490</v>
      </c>
      <c r="D1877" s="84" t="s">
        <v>3771</v>
      </c>
      <c r="E1877" s="84" t="s">
        <v>234</v>
      </c>
      <c r="F1877" s="84" t="s">
        <v>700</v>
      </c>
      <c r="G1877" s="102">
        <v>0.76394849785407726</v>
      </c>
      <c r="H1877" s="102">
        <v>0.550561797752809</v>
      </c>
    </row>
    <row r="1878" spans="1:8" hidden="1">
      <c r="A1878" s="88">
        <v>2018</v>
      </c>
      <c r="B1878" s="84" t="s">
        <v>3387</v>
      </c>
      <c r="C1878" s="83" t="s">
        <v>2490</v>
      </c>
      <c r="D1878" s="84" t="s">
        <v>3771</v>
      </c>
      <c r="E1878" s="84" t="s">
        <v>234</v>
      </c>
      <c r="F1878" s="84" t="s">
        <v>1928</v>
      </c>
      <c r="G1878" s="102">
        <v>0.94366197183098588</v>
      </c>
      <c r="H1878" s="102">
        <v>0.60447761194029848</v>
      </c>
    </row>
    <row r="1879" spans="1:8" hidden="1">
      <c r="A1879" s="88">
        <v>2018</v>
      </c>
      <c r="B1879" s="84" t="s">
        <v>3387</v>
      </c>
      <c r="C1879" s="83" t="s">
        <v>2490</v>
      </c>
      <c r="D1879" s="84" t="s">
        <v>3771</v>
      </c>
      <c r="E1879" s="84" t="s">
        <v>1916</v>
      </c>
      <c r="F1879" s="84" t="s">
        <v>9</v>
      </c>
      <c r="G1879" s="102">
        <v>1</v>
      </c>
      <c r="H1879" s="102">
        <v>0.84615384615384615</v>
      </c>
    </row>
    <row r="1880" spans="1:8" hidden="1">
      <c r="A1880" s="88">
        <v>2018</v>
      </c>
      <c r="B1880" s="84" t="s">
        <v>3387</v>
      </c>
      <c r="C1880" s="83" t="s">
        <v>2490</v>
      </c>
      <c r="D1880" s="84" t="s">
        <v>3771</v>
      </c>
      <c r="E1880" s="84" t="s">
        <v>1916</v>
      </c>
      <c r="F1880" s="84" t="s">
        <v>10</v>
      </c>
      <c r="G1880" s="102">
        <v>0.76923076923076927</v>
      </c>
      <c r="H1880" s="102">
        <v>0.3</v>
      </c>
    </row>
    <row r="1881" spans="1:8" hidden="1">
      <c r="A1881" s="88">
        <v>2018</v>
      </c>
      <c r="B1881" s="84" t="s">
        <v>3387</v>
      </c>
      <c r="C1881" s="83" t="s">
        <v>2490</v>
      </c>
      <c r="D1881" s="84" t="s">
        <v>698</v>
      </c>
      <c r="E1881" s="84" t="s">
        <v>234</v>
      </c>
      <c r="F1881" s="84" t="s">
        <v>1920</v>
      </c>
      <c r="G1881" s="102">
        <v>0.79166666666666663</v>
      </c>
      <c r="H1881" s="102">
        <v>0.82456140350877194</v>
      </c>
    </row>
    <row r="1882" spans="1:8" hidden="1">
      <c r="A1882" s="88">
        <v>2018</v>
      </c>
      <c r="B1882" s="84" t="s">
        <v>3387</v>
      </c>
      <c r="C1882" s="83" t="s">
        <v>2490</v>
      </c>
      <c r="D1882" s="84" t="s">
        <v>698</v>
      </c>
      <c r="E1882" s="84" t="s">
        <v>234</v>
      </c>
      <c r="F1882" s="84" t="s">
        <v>1921</v>
      </c>
      <c r="G1882" s="102">
        <v>0.73188405797101452</v>
      </c>
      <c r="H1882" s="102">
        <v>0.78217821782178221</v>
      </c>
    </row>
    <row r="1883" spans="1:8" hidden="1">
      <c r="A1883" s="88">
        <v>2018</v>
      </c>
      <c r="B1883" s="84" t="s">
        <v>3387</v>
      </c>
      <c r="C1883" s="83" t="s">
        <v>2490</v>
      </c>
      <c r="D1883" s="84" t="s">
        <v>698</v>
      </c>
      <c r="E1883" s="84" t="s">
        <v>234</v>
      </c>
      <c r="F1883" s="84" t="s">
        <v>1933</v>
      </c>
      <c r="G1883" s="102">
        <v>0.39490445859872614</v>
      </c>
      <c r="H1883" s="102">
        <v>0.82258064516129037</v>
      </c>
    </row>
    <row r="1884" spans="1:8" hidden="1">
      <c r="A1884" s="88">
        <v>2018</v>
      </c>
      <c r="B1884" s="84" t="s">
        <v>3387</v>
      </c>
      <c r="C1884" s="83" t="s">
        <v>2490</v>
      </c>
      <c r="D1884" s="84" t="s">
        <v>698</v>
      </c>
      <c r="E1884" s="84" t="s">
        <v>1916</v>
      </c>
      <c r="F1884" s="84" t="s">
        <v>16</v>
      </c>
      <c r="G1884" s="102">
        <v>0.9</v>
      </c>
      <c r="H1884" s="102">
        <v>0.44444444444444442</v>
      </c>
    </row>
    <row r="1885" spans="1:8" hidden="1">
      <c r="A1885" s="88">
        <v>2018</v>
      </c>
      <c r="B1885" s="84" t="s">
        <v>3387</v>
      </c>
      <c r="C1885" s="83" t="s">
        <v>2490</v>
      </c>
      <c r="D1885" s="84" t="s">
        <v>698</v>
      </c>
      <c r="E1885" s="84" t="s">
        <v>1916</v>
      </c>
      <c r="F1885" s="84" t="s">
        <v>17</v>
      </c>
      <c r="G1885" s="102">
        <v>0.75</v>
      </c>
      <c r="H1885" s="102">
        <v>0.44444444444444442</v>
      </c>
    </row>
    <row r="1886" spans="1:8" hidden="1">
      <c r="A1886" s="88">
        <v>2018</v>
      </c>
      <c r="B1886" s="84" t="s">
        <v>3387</v>
      </c>
      <c r="C1886" s="83" t="s">
        <v>2490</v>
      </c>
      <c r="D1886" s="84" t="s">
        <v>1987</v>
      </c>
      <c r="E1886" s="84" t="s">
        <v>234</v>
      </c>
      <c r="F1886" s="84" t="s">
        <v>1922</v>
      </c>
      <c r="G1886" s="102">
        <v>0.41791044776119401</v>
      </c>
      <c r="H1886" s="102">
        <v>0.5357142857142857</v>
      </c>
    </row>
    <row r="1887" spans="1:8" hidden="1">
      <c r="A1887" s="88">
        <v>2018</v>
      </c>
      <c r="B1887" s="84" t="s">
        <v>3387</v>
      </c>
      <c r="C1887" s="83" t="s">
        <v>2490</v>
      </c>
      <c r="D1887" s="84" t="s">
        <v>1987</v>
      </c>
      <c r="E1887" s="84" t="s">
        <v>234</v>
      </c>
      <c r="F1887" s="84" t="s">
        <v>1923</v>
      </c>
      <c r="G1887" s="102">
        <v>0.76811594202898548</v>
      </c>
      <c r="H1887" s="102">
        <v>0.62264150943396224</v>
      </c>
    </row>
    <row r="1888" spans="1:8" hidden="1">
      <c r="A1888" s="88">
        <v>2018</v>
      </c>
      <c r="B1888" s="84" t="s">
        <v>3387</v>
      </c>
      <c r="C1888" s="83" t="s">
        <v>2490</v>
      </c>
      <c r="D1888" s="84" t="s">
        <v>1987</v>
      </c>
      <c r="E1888" s="84" t="s">
        <v>234</v>
      </c>
      <c r="F1888" s="84" t="s">
        <v>1940</v>
      </c>
      <c r="G1888" s="102">
        <v>0.6428571428571429</v>
      </c>
      <c r="H1888" s="102">
        <v>0.77777777777777779</v>
      </c>
    </row>
    <row r="1889" spans="1:8" hidden="1">
      <c r="A1889" s="88">
        <v>2018</v>
      </c>
      <c r="B1889" s="84" t="s">
        <v>3387</v>
      </c>
      <c r="C1889" s="83" t="s">
        <v>2490</v>
      </c>
      <c r="D1889" s="84" t="s">
        <v>1987</v>
      </c>
      <c r="E1889" s="84" t="s">
        <v>234</v>
      </c>
      <c r="F1889" s="84" t="s">
        <v>1941</v>
      </c>
      <c r="G1889" s="102">
        <v>0.65957446808510634</v>
      </c>
      <c r="H1889" s="102">
        <v>0.5161290322580645</v>
      </c>
    </row>
    <row r="1890" spans="1:8" hidden="1">
      <c r="A1890" s="88">
        <v>2018</v>
      </c>
      <c r="B1890" s="84" t="s">
        <v>3387</v>
      </c>
      <c r="C1890" s="83" t="s">
        <v>2490</v>
      </c>
      <c r="D1890" s="84" t="s">
        <v>1987</v>
      </c>
      <c r="E1890" s="84" t="s">
        <v>234</v>
      </c>
      <c r="F1890" s="84" t="s">
        <v>1942</v>
      </c>
      <c r="G1890" s="102">
        <v>0.43801652892561982</v>
      </c>
      <c r="H1890" s="102">
        <v>0.69811320754716977</v>
      </c>
    </row>
    <row r="1891" spans="1:8" hidden="1">
      <c r="A1891" s="88">
        <v>2018</v>
      </c>
      <c r="B1891" s="84" t="s">
        <v>3387</v>
      </c>
      <c r="C1891" s="83" t="s">
        <v>2490</v>
      </c>
      <c r="D1891" s="84" t="s">
        <v>1987</v>
      </c>
      <c r="E1891" s="84" t="s">
        <v>1916</v>
      </c>
      <c r="F1891" s="84" t="s">
        <v>30</v>
      </c>
      <c r="G1891" s="102">
        <v>0.8571428571428571</v>
      </c>
      <c r="H1891" s="102">
        <v>0.83333333333333337</v>
      </c>
    </row>
    <row r="1892" spans="1:8" hidden="1">
      <c r="A1892" s="88">
        <v>2018</v>
      </c>
      <c r="B1892" s="84" t="s">
        <v>3387</v>
      </c>
      <c r="C1892" s="83" t="s">
        <v>2490</v>
      </c>
      <c r="D1892" s="84" t="s">
        <v>1987</v>
      </c>
      <c r="E1892" s="84" t="s">
        <v>1916</v>
      </c>
      <c r="F1892" s="84" t="s">
        <v>27</v>
      </c>
      <c r="G1892" s="102">
        <v>0.75</v>
      </c>
      <c r="H1892" s="102">
        <v>1</v>
      </c>
    </row>
    <row r="1893" spans="1:8" hidden="1">
      <c r="A1893" s="88">
        <v>2018</v>
      </c>
      <c r="B1893" s="84" t="s">
        <v>3387</v>
      </c>
      <c r="C1893" s="83" t="s">
        <v>2490</v>
      </c>
      <c r="D1893" s="84" t="s">
        <v>1987</v>
      </c>
      <c r="E1893" s="84" t="s">
        <v>1916</v>
      </c>
      <c r="F1893" s="84" t="s">
        <v>28</v>
      </c>
      <c r="G1893" s="102">
        <v>0.73333333333333328</v>
      </c>
      <c r="H1893" s="102">
        <v>0.54545454545454541</v>
      </c>
    </row>
    <row r="1894" spans="1:8" hidden="1">
      <c r="A1894" s="88">
        <v>2018</v>
      </c>
      <c r="B1894" s="84" t="s">
        <v>3387</v>
      </c>
      <c r="C1894" s="83" t="s">
        <v>2490</v>
      </c>
      <c r="D1894" s="84" t="s">
        <v>1987</v>
      </c>
      <c r="E1894" s="84" t="s">
        <v>1916</v>
      </c>
      <c r="F1894" s="84" t="s">
        <v>29</v>
      </c>
      <c r="G1894" s="102">
        <v>0.72727272727272729</v>
      </c>
      <c r="H1894" s="102">
        <v>0.75</v>
      </c>
    </row>
    <row r="1895" spans="1:8" hidden="1">
      <c r="A1895" s="88">
        <v>2018</v>
      </c>
      <c r="B1895" s="84" t="s">
        <v>3387</v>
      </c>
      <c r="C1895" s="83" t="s">
        <v>2490</v>
      </c>
      <c r="D1895" s="84" t="s">
        <v>1987</v>
      </c>
      <c r="E1895" s="84" t="s">
        <v>1916</v>
      </c>
      <c r="F1895" s="84" t="s">
        <v>2533</v>
      </c>
      <c r="G1895" s="102">
        <v>1</v>
      </c>
      <c r="H1895" s="102">
        <v>0.75</v>
      </c>
    </row>
    <row r="1896" spans="1:8" hidden="1">
      <c r="A1896" s="88">
        <v>2018</v>
      </c>
      <c r="B1896" s="84" t="s">
        <v>3387</v>
      </c>
      <c r="C1896" s="83" t="s">
        <v>2490</v>
      </c>
      <c r="D1896" s="84" t="s">
        <v>3772</v>
      </c>
      <c r="E1896" s="84" t="s">
        <v>234</v>
      </c>
      <c r="F1896" s="84" t="s">
        <v>1919</v>
      </c>
      <c r="G1896" s="102">
        <v>0.89696969696969697</v>
      </c>
      <c r="H1896" s="102">
        <v>0.47072072072072074</v>
      </c>
    </row>
    <row r="1897" spans="1:8" hidden="1">
      <c r="A1897" s="88">
        <v>2018</v>
      </c>
      <c r="B1897" s="84" t="s">
        <v>3387</v>
      </c>
      <c r="C1897" s="83" t="s">
        <v>2490</v>
      </c>
      <c r="D1897" s="84" t="s">
        <v>3772</v>
      </c>
      <c r="E1897" s="84" t="s">
        <v>234</v>
      </c>
      <c r="F1897" s="84" t="s">
        <v>1926</v>
      </c>
      <c r="G1897" s="102">
        <v>0.85074626865671643</v>
      </c>
      <c r="H1897" s="102">
        <v>0.80701754385964908</v>
      </c>
    </row>
    <row r="1898" spans="1:8" hidden="1">
      <c r="A1898" s="88">
        <v>2018</v>
      </c>
      <c r="B1898" s="84" t="s">
        <v>3387</v>
      </c>
      <c r="C1898" s="83" t="s">
        <v>2490</v>
      </c>
      <c r="D1898" s="84" t="s">
        <v>3772</v>
      </c>
      <c r="E1898" s="84" t="s">
        <v>234</v>
      </c>
      <c r="F1898" s="84" t="s">
        <v>1930</v>
      </c>
      <c r="G1898" s="102">
        <v>0.94535519125683065</v>
      </c>
      <c r="H1898" s="102">
        <v>0.38728323699421963</v>
      </c>
    </row>
    <row r="1899" spans="1:8" hidden="1">
      <c r="A1899" s="88">
        <v>2018</v>
      </c>
      <c r="B1899" s="84" t="s">
        <v>3387</v>
      </c>
      <c r="C1899" s="83" t="s">
        <v>2490</v>
      </c>
      <c r="D1899" s="84" t="s">
        <v>3772</v>
      </c>
      <c r="E1899" s="84" t="s">
        <v>1916</v>
      </c>
      <c r="F1899" s="84" t="s">
        <v>1185</v>
      </c>
      <c r="G1899" s="102">
        <v>0.9</v>
      </c>
      <c r="H1899" s="102">
        <v>0.66666666666666663</v>
      </c>
    </row>
    <row r="1900" spans="1:8" hidden="1">
      <c r="A1900" s="88">
        <v>2018</v>
      </c>
      <c r="B1900" s="84" t="s">
        <v>3387</v>
      </c>
      <c r="C1900" s="83" t="s">
        <v>2490</v>
      </c>
      <c r="D1900" s="84" t="s">
        <v>3772</v>
      </c>
      <c r="E1900" s="84" t="s">
        <v>1916</v>
      </c>
      <c r="F1900" s="84" t="s">
        <v>35</v>
      </c>
      <c r="G1900" s="102">
        <v>0.90909090909090906</v>
      </c>
      <c r="H1900" s="102">
        <v>0.75</v>
      </c>
    </row>
    <row r="1901" spans="1:8" hidden="1">
      <c r="A1901" s="88">
        <v>2018</v>
      </c>
      <c r="B1901" s="84" t="s">
        <v>3387</v>
      </c>
      <c r="C1901" s="83" t="s">
        <v>2490</v>
      </c>
      <c r="D1901" s="84" t="s">
        <v>3772</v>
      </c>
      <c r="E1901" s="84" t="s">
        <v>1916</v>
      </c>
      <c r="F1901" s="84" t="s">
        <v>36</v>
      </c>
      <c r="G1901" s="102">
        <v>0.94594594594594594</v>
      </c>
      <c r="H1901" s="102">
        <v>0.8</v>
      </c>
    </row>
    <row r="1902" spans="1:8" hidden="1">
      <c r="A1902" s="88">
        <v>2018</v>
      </c>
      <c r="B1902" s="84" t="s">
        <v>3387</v>
      </c>
      <c r="C1902" s="83" t="s">
        <v>2490</v>
      </c>
      <c r="D1902" s="84" t="s">
        <v>3772</v>
      </c>
      <c r="E1902" s="84" t="s">
        <v>1916</v>
      </c>
      <c r="F1902" s="84" t="s">
        <v>37</v>
      </c>
      <c r="G1902" s="102">
        <v>1</v>
      </c>
      <c r="H1902" s="102">
        <v>0.93333333333333335</v>
      </c>
    </row>
    <row r="1903" spans="1:8" hidden="1">
      <c r="A1903" s="88">
        <v>2018</v>
      </c>
      <c r="B1903" s="84" t="s">
        <v>3387</v>
      </c>
      <c r="C1903" s="83" t="s">
        <v>2490</v>
      </c>
      <c r="D1903" s="84" t="s">
        <v>3772</v>
      </c>
      <c r="E1903" s="84" t="s">
        <v>1916</v>
      </c>
      <c r="F1903" s="84" t="s">
        <v>2540</v>
      </c>
      <c r="G1903" s="102">
        <v>0</v>
      </c>
      <c r="H1903" s="102">
        <v>0</v>
      </c>
    </row>
    <row r="1904" spans="1:8" hidden="1">
      <c r="A1904" s="88">
        <v>2018</v>
      </c>
      <c r="B1904" s="84" t="s">
        <v>3387</v>
      </c>
      <c r="C1904" s="83" t="s">
        <v>2490</v>
      </c>
      <c r="D1904" s="84" t="s">
        <v>3772</v>
      </c>
      <c r="E1904" s="84" t="s">
        <v>1916</v>
      </c>
      <c r="F1904" s="84" t="s">
        <v>2536</v>
      </c>
      <c r="G1904" s="102">
        <v>0.6</v>
      </c>
      <c r="H1904" s="102">
        <v>0.66666666666666663</v>
      </c>
    </row>
    <row r="1905" spans="1:8" hidden="1">
      <c r="A1905" s="88">
        <v>2018</v>
      </c>
      <c r="B1905" s="84" t="s">
        <v>3387</v>
      </c>
      <c r="C1905" s="83" t="s">
        <v>2490</v>
      </c>
      <c r="D1905" s="84" t="s">
        <v>3772</v>
      </c>
      <c r="E1905" s="84" t="s">
        <v>1916</v>
      </c>
      <c r="F1905" s="84" t="s">
        <v>40</v>
      </c>
      <c r="G1905" s="102">
        <v>0.6875</v>
      </c>
      <c r="H1905" s="102">
        <v>0</v>
      </c>
    </row>
    <row r="1906" spans="1:8" hidden="1">
      <c r="A1906" s="88">
        <v>2018</v>
      </c>
      <c r="B1906" s="84" t="s">
        <v>3387</v>
      </c>
      <c r="C1906" s="83" t="s">
        <v>2490</v>
      </c>
      <c r="D1906" s="84" t="s">
        <v>3772</v>
      </c>
      <c r="E1906" s="84" t="s">
        <v>1916</v>
      </c>
      <c r="F1906" s="84" t="s">
        <v>41</v>
      </c>
      <c r="G1906" s="102">
        <v>0</v>
      </c>
      <c r="H1906" s="102">
        <v>0</v>
      </c>
    </row>
    <row r="1907" spans="1:8" hidden="1">
      <c r="A1907" s="88">
        <v>2018</v>
      </c>
      <c r="B1907" s="84" t="s">
        <v>3387</v>
      </c>
      <c r="C1907" s="83" t="s">
        <v>2490</v>
      </c>
      <c r="D1907" s="84" t="s">
        <v>3772</v>
      </c>
      <c r="E1907" s="84" t="s">
        <v>1916</v>
      </c>
      <c r="F1907" s="84" t="s">
        <v>42</v>
      </c>
      <c r="G1907" s="102">
        <v>0.5</v>
      </c>
      <c r="H1907" s="102">
        <v>0</v>
      </c>
    </row>
    <row r="1908" spans="1:8" hidden="1">
      <c r="A1908" s="88">
        <v>2018</v>
      </c>
      <c r="B1908" s="84" t="s">
        <v>3387</v>
      </c>
      <c r="C1908" s="83" t="s">
        <v>2490</v>
      </c>
      <c r="D1908" s="84" t="s">
        <v>3772</v>
      </c>
      <c r="E1908" s="84" t="s">
        <v>1916</v>
      </c>
      <c r="F1908" s="84" t="s">
        <v>43</v>
      </c>
      <c r="G1908" s="102">
        <v>1</v>
      </c>
      <c r="H1908" s="102">
        <v>0.84615384615384615</v>
      </c>
    </row>
    <row r="1909" spans="1:8" hidden="1">
      <c r="A1909" s="88">
        <v>2018</v>
      </c>
      <c r="B1909" s="84" t="s">
        <v>3387</v>
      </c>
      <c r="C1909" s="83" t="s">
        <v>2490</v>
      </c>
      <c r="D1909" s="84" t="s">
        <v>3772</v>
      </c>
      <c r="E1909" s="84" t="s">
        <v>1916</v>
      </c>
      <c r="F1909" s="84" t="s">
        <v>44</v>
      </c>
      <c r="G1909" s="102">
        <v>0.5</v>
      </c>
      <c r="H1909" s="102">
        <v>0</v>
      </c>
    </row>
    <row r="1910" spans="1:8" hidden="1">
      <c r="A1910" s="88">
        <v>2018</v>
      </c>
      <c r="B1910" s="84" t="s">
        <v>3387</v>
      </c>
      <c r="C1910" s="83" t="s">
        <v>2490</v>
      </c>
      <c r="D1910" s="84" t="s">
        <v>3772</v>
      </c>
      <c r="E1910" s="84" t="s">
        <v>1916</v>
      </c>
      <c r="F1910" s="84" t="s">
        <v>45</v>
      </c>
      <c r="G1910" s="102">
        <v>1</v>
      </c>
      <c r="H1910" s="102">
        <v>0</v>
      </c>
    </row>
    <row r="1911" spans="1:8" hidden="1">
      <c r="A1911" s="88">
        <v>2018</v>
      </c>
      <c r="B1911" s="84" t="s">
        <v>3387</v>
      </c>
      <c r="C1911" s="83" t="s">
        <v>2490</v>
      </c>
      <c r="D1911" s="84" t="s">
        <v>3772</v>
      </c>
      <c r="E1911" s="84" t="s">
        <v>1916</v>
      </c>
      <c r="F1911" s="84" t="s">
        <v>46</v>
      </c>
      <c r="G1911" s="102">
        <v>1</v>
      </c>
      <c r="H1911" s="102">
        <v>1</v>
      </c>
    </row>
    <row r="1912" spans="1:8" hidden="1">
      <c r="A1912" s="88">
        <v>2018</v>
      </c>
      <c r="B1912" s="84" t="s">
        <v>3387</v>
      </c>
      <c r="C1912" s="83" t="s">
        <v>2490</v>
      </c>
      <c r="D1912" s="84" t="s">
        <v>3772</v>
      </c>
      <c r="E1912" s="84" t="s">
        <v>1916</v>
      </c>
      <c r="F1912" s="84" t="s">
        <v>47</v>
      </c>
      <c r="G1912" s="102">
        <v>0.7567567567567568</v>
      </c>
      <c r="H1912" s="102">
        <v>0.6785714285714286</v>
      </c>
    </row>
    <row r="1913" spans="1:8" hidden="1">
      <c r="A1913" s="88">
        <v>2018</v>
      </c>
      <c r="B1913" s="84" t="s">
        <v>3387</v>
      </c>
      <c r="C1913" s="83" t="s">
        <v>2490</v>
      </c>
      <c r="D1913" s="84" t="s">
        <v>3772</v>
      </c>
      <c r="E1913" s="84" t="s">
        <v>1916</v>
      </c>
      <c r="F1913" s="84" t="s">
        <v>49</v>
      </c>
      <c r="G1913" s="102">
        <v>0.7407407407407407</v>
      </c>
      <c r="H1913" s="102">
        <v>0.9</v>
      </c>
    </row>
    <row r="1914" spans="1:8" hidden="1">
      <c r="A1914" s="88">
        <v>2018</v>
      </c>
      <c r="B1914" s="84" t="s">
        <v>3387</v>
      </c>
      <c r="C1914" s="83" t="s">
        <v>2490</v>
      </c>
      <c r="D1914" s="84" t="s">
        <v>3772</v>
      </c>
      <c r="E1914" s="84" t="s">
        <v>1916</v>
      </c>
      <c r="F1914" s="84" t="s">
        <v>2469</v>
      </c>
      <c r="G1914" s="102">
        <v>1</v>
      </c>
      <c r="H1914" s="102">
        <v>0.16666666666666666</v>
      </c>
    </row>
    <row r="1915" spans="1:8" hidden="1">
      <c r="A1915" s="88">
        <v>2018</v>
      </c>
      <c r="B1915" s="84" t="s">
        <v>3387</v>
      </c>
      <c r="C1915" s="83" t="s">
        <v>2490</v>
      </c>
      <c r="D1915" s="84" t="s">
        <v>2497</v>
      </c>
      <c r="E1915" s="84" t="s">
        <v>234</v>
      </c>
      <c r="F1915" s="84" t="s">
        <v>1927</v>
      </c>
      <c r="G1915" s="102">
        <v>0.4681238615664845</v>
      </c>
      <c r="H1915" s="102">
        <v>0.49416342412451364</v>
      </c>
    </row>
    <row r="1916" spans="1:8" hidden="1">
      <c r="A1916" s="88">
        <v>2018</v>
      </c>
      <c r="B1916" s="84" t="s">
        <v>3387</v>
      </c>
      <c r="C1916" s="83" t="s">
        <v>2490</v>
      </c>
      <c r="D1916" s="84" t="s">
        <v>2497</v>
      </c>
      <c r="E1916" s="84" t="s">
        <v>1916</v>
      </c>
      <c r="F1916" s="84" t="s">
        <v>71</v>
      </c>
      <c r="G1916" s="102">
        <v>1</v>
      </c>
      <c r="H1916" s="102">
        <v>0.75</v>
      </c>
    </row>
    <row r="1917" spans="1:8" hidden="1">
      <c r="A1917" s="88">
        <v>2018</v>
      </c>
      <c r="B1917" s="84" t="s">
        <v>3387</v>
      </c>
      <c r="C1917" s="83" t="s">
        <v>2490</v>
      </c>
      <c r="D1917" s="84" t="s">
        <v>2497</v>
      </c>
      <c r="E1917" s="84" t="s">
        <v>1916</v>
      </c>
      <c r="F1917" s="84" t="s">
        <v>54</v>
      </c>
      <c r="G1917" s="102">
        <v>0.97674418604651159</v>
      </c>
      <c r="H1917" s="102">
        <v>0.83333333333333337</v>
      </c>
    </row>
    <row r="1918" spans="1:8" hidden="1">
      <c r="A1918" s="88">
        <v>2018</v>
      </c>
      <c r="B1918" s="84" t="s">
        <v>3387</v>
      </c>
      <c r="C1918" s="83" t="s">
        <v>2490</v>
      </c>
      <c r="D1918" s="84" t="s">
        <v>2497</v>
      </c>
      <c r="E1918" s="84" t="s">
        <v>1916</v>
      </c>
      <c r="F1918" s="84" t="s">
        <v>55</v>
      </c>
      <c r="G1918" s="102">
        <v>0.52238805970149249</v>
      </c>
      <c r="H1918" s="102">
        <v>0.91428571428571426</v>
      </c>
    </row>
    <row r="1919" spans="1:8" hidden="1">
      <c r="A1919" s="88">
        <v>2018</v>
      </c>
      <c r="B1919" s="84" t="s">
        <v>3387</v>
      </c>
      <c r="C1919" s="83" t="s">
        <v>2490</v>
      </c>
      <c r="D1919" s="84" t="s">
        <v>2497</v>
      </c>
      <c r="E1919" s="84" t="s">
        <v>1916</v>
      </c>
      <c r="F1919" s="84" t="s">
        <v>3782</v>
      </c>
      <c r="G1919" s="102">
        <v>0.83333333333333337</v>
      </c>
      <c r="H1919" s="102">
        <v>0.9</v>
      </c>
    </row>
    <row r="1920" spans="1:8" hidden="1">
      <c r="A1920" s="88">
        <v>2018</v>
      </c>
      <c r="B1920" s="84" t="s">
        <v>3387</v>
      </c>
      <c r="C1920" s="83" t="s">
        <v>2490</v>
      </c>
      <c r="D1920" s="84" t="s">
        <v>2497</v>
      </c>
      <c r="E1920" s="84" t="s">
        <v>1916</v>
      </c>
      <c r="F1920" s="84" t="s">
        <v>65</v>
      </c>
      <c r="G1920" s="102">
        <v>0.90909090909090906</v>
      </c>
      <c r="H1920" s="102">
        <v>0.85</v>
      </c>
    </row>
    <row r="1921" spans="1:8" hidden="1">
      <c r="A1921" s="88">
        <v>2018</v>
      </c>
      <c r="B1921" s="84" t="s">
        <v>3387</v>
      </c>
      <c r="C1921" s="83" t="s">
        <v>2490</v>
      </c>
      <c r="D1921" s="84" t="s">
        <v>2497</v>
      </c>
      <c r="E1921" s="84" t="s">
        <v>1916</v>
      </c>
      <c r="F1921" s="84" t="s">
        <v>67</v>
      </c>
      <c r="G1921" s="102">
        <v>0.8</v>
      </c>
      <c r="H1921" s="102">
        <v>0.6875</v>
      </c>
    </row>
    <row r="1922" spans="1:8" hidden="1">
      <c r="A1922" s="88">
        <v>2018</v>
      </c>
      <c r="B1922" s="84" t="s">
        <v>3387</v>
      </c>
      <c r="C1922" s="83" t="s">
        <v>2490</v>
      </c>
      <c r="D1922" s="84" t="s">
        <v>2497</v>
      </c>
      <c r="E1922" s="84" t="s">
        <v>1916</v>
      </c>
      <c r="F1922" s="84" t="s">
        <v>68</v>
      </c>
      <c r="G1922" s="102">
        <v>0.94117647058823528</v>
      </c>
      <c r="H1922" s="102">
        <v>0.75</v>
      </c>
    </row>
    <row r="1923" spans="1:8" hidden="1">
      <c r="A1923" s="88">
        <v>2018</v>
      </c>
      <c r="B1923" s="84" t="s">
        <v>3387</v>
      </c>
      <c r="C1923" s="83" t="s">
        <v>2490</v>
      </c>
      <c r="D1923" s="84" t="s">
        <v>3773</v>
      </c>
      <c r="E1923" s="84" t="s">
        <v>234</v>
      </c>
      <c r="F1923" s="84" t="s">
        <v>1924</v>
      </c>
      <c r="G1923" s="102">
        <v>0.88321167883211682</v>
      </c>
      <c r="H1923" s="102">
        <v>0.6198347107438017</v>
      </c>
    </row>
    <row r="1924" spans="1:8" hidden="1">
      <c r="A1924" s="88">
        <v>2018</v>
      </c>
      <c r="B1924" s="84" t="s">
        <v>3387</v>
      </c>
      <c r="C1924" s="83" t="s">
        <v>2490</v>
      </c>
      <c r="D1924" s="84" t="s">
        <v>3773</v>
      </c>
      <c r="E1924" s="84" t="s">
        <v>234</v>
      </c>
      <c r="F1924" s="84" t="s">
        <v>1943</v>
      </c>
      <c r="G1924" s="102">
        <v>0.69090909090909092</v>
      </c>
      <c r="H1924" s="102">
        <v>0.6228070175438597</v>
      </c>
    </row>
    <row r="1925" spans="1:8" hidden="1">
      <c r="A1925" s="88">
        <v>2018</v>
      </c>
      <c r="B1925" s="84" t="s">
        <v>3387</v>
      </c>
      <c r="C1925" s="83" t="s">
        <v>2490</v>
      </c>
      <c r="D1925" s="84" t="s">
        <v>3773</v>
      </c>
      <c r="E1925" s="84" t="s">
        <v>1916</v>
      </c>
      <c r="F1925" s="84" t="s">
        <v>74</v>
      </c>
      <c r="G1925" s="102">
        <v>0.8529411764705882</v>
      </c>
      <c r="H1925" s="102">
        <v>0.48275862068965519</v>
      </c>
    </row>
    <row r="1926" spans="1:8" hidden="1">
      <c r="A1926" s="88">
        <v>2018</v>
      </c>
      <c r="B1926" s="84" t="s">
        <v>3387</v>
      </c>
      <c r="C1926" s="83" t="s">
        <v>2490</v>
      </c>
      <c r="D1926" s="84" t="s">
        <v>3773</v>
      </c>
      <c r="E1926" s="84" t="s">
        <v>1916</v>
      </c>
      <c r="F1926" s="84" t="s">
        <v>75</v>
      </c>
      <c r="G1926" s="102">
        <v>0.75</v>
      </c>
      <c r="H1926" s="102">
        <v>0.77777777777777779</v>
      </c>
    </row>
    <row r="1927" spans="1:8" hidden="1">
      <c r="A1927" s="88">
        <v>2018</v>
      </c>
      <c r="B1927" s="84" t="s">
        <v>3387</v>
      </c>
      <c r="C1927" s="83" t="s">
        <v>2490</v>
      </c>
      <c r="D1927" s="84" t="s">
        <v>3773</v>
      </c>
      <c r="E1927" s="84" t="s">
        <v>1916</v>
      </c>
      <c r="F1927" s="84" t="s">
        <v>76</v>
      </c>
      <c r="G1927" s="102">
        <v>0.6470588235294118</v>
      </c>
      <c r="H1927" s="102">
        <v>0.54545454545454541</v>
      </c>
    </row>
    <row r="1928" spans="1:8" hidden="1">
      <c r="A1928" s="88">
        <v>2018</v>
      </c>
      <c r="B1928" s="84" t="s">
        <v>3387</v>
      </c>
      <c r="C1928" s="83" t="s">
        <v>2490</v>
      </c>
      <c r="D1928" s="84" t="s">
        <v>3773</v>
      </c>
      <c r="E1928" s="84" t="s">
        <v>1916</v>
      </c>
      <c r="F1928" s="84" t="s">
        <v>77</v>
      </c>
      <c r="G1928" s="102">
        <v>0.94444444444444442</v>
      </c>
      <c r="H1928" s="102">
        <v>0.47058823529411764</v>
      </c>
    </row>
    <row r="1929" spans="1:8" hidden="1">
      <c r="A1929" s="88">
        <v>2018</v>
      </c>
      <c r="B1929" s="84" t="s">
        <v>3387</v>
      </c>
      <c r="C1929" s="83" t="s">
        <v>2490</v>
      </c>
      <c r="D1929" s="84" t="s">
        <v>3773</v>
      </c>
      <c r="E1929" s="84" t="s">
        <v>1916</v>
      </c>
      <c r="F1929" s="84" t="s">
        <v>78</v>
      </c>
      <c r="G1929" s="102">
        <v>1</v>
      </c>
      <c r="H1929" s="102">
        <v>0.66666666666666663</v>
      </c>
    </row>
    <row r="1930" spans="1:8" hidden="1">
      <c r="A1930" s="88">
        <v>2018</v>
      </c>
      <c r="B1930" s="84" t="s">
        <v>3387</v>
      </c>
      <c r="C1930" s="83" t="s">
        <v>2490</v>
      </c>
      <c r="D1930" s="84" t="s">
        <v>3773</v>
      </c>
      <c r="E1930" s="84" t="s">
        <v>1916</v>
      </c>
      <c r="F1930" s="84" t="s">
        <v>79</v>
      </c>
      <c r="G1930" s="102">
        <v>0.72727272727272729</v>
      </c>
      <c r="H1930" s="102">
        <v>0.375</v>
      </c>
    </row>
    <row r="1931" spans="1:8" hidden="1">
      <c r="A1931" s="88">
        <v>2018</v>
      </c>
      <c r="B1931" s="84" t="s">
        <v>3387</v>
      </c>
      <c r="C1931" s="83" t="s">
        <v>2490</v>
      </c>
      <c r="D1931" s="84" t="s">
        <v>3773</v>
      </c>
      <c r="E1931" s="84" t="s">
        <v>1916</v>
      </c>
      <c r="F1931" s="84" t="s">
        <v>80</v>
      </c>
      <c r="G1931" s="102">
        <v>0.62686567164179108</v>
      </c>
      <c r="H1931" s="102">
        <v>0.5714285714285714</v>
      </c>
    </row>
    <row r="1932" spans="1:8" hidden="1">
      <c r="A1932" s="88">
        <v>2018</v>
      </c>
      <c r="B1932" s="84" t="s">
        <v>3387</v>
      </c>
      <c r="C1932" s="83" t="s">
        <v>2490</v>
      </c>
      <c r="D1932" s="84" t="s">
        <v>3773</v>
      </c>
      <c r="E1932" s="84" t="s">
        <v>1916</v>
      </c>
      <c r="F1932" s="84" t="s">
        <v>81</v>
      </c>
      <c r="G1932" s="102">
        <v>0.84615384615384615</v>
      </c>
      <c r="H1932" s="102">
        <v>0.36363636363636365</v>
      </c>
    </row>
    <row r="1933" spans="1:8" hidden="1">
      <c r="A1933" s="88">
        <v>2018</v>
      </c>
      <c r="B1933" s="84" t="s">
        <v>3387</v>
      </c>
      <c r="C1933" s="83" t="s">
        <v>2490</v>
      </c>
      <c r="D1933" s="84" t="s">
        <v>3382</v>
      </c>
      <c r="E1933" s="84" t="s">
        <v>234</v>
      </c>
      <c r="F1933" s="84" t="s">
        <v>722</v>
      </c>
      <c r="G1933" s="102">
        <v>0.75510204081632648</v>
      </c>
      <c r="H1933" s="102">
        <v>0.6216216216216216</v>
      </c>
    </row>
    <row r="1934" spans="1:8" hidden="1">
      <c r="A1934" s="88">
        <v>2018</v>
      </c>
      <c r="B1934" s="84" t="s">
        <v>3387</v>
      </c>
      <c r="C1934" s="83" t="s">
        <v>2490</v>
      </c>
      <c r="D1934" s="84" t="s">
        <v>3382</v>
      </c>
      <c r="E1934" s="84" t="s">
        <v>234</v>
      </c>
      <c r="F1934" s="84" t="s">
        <v>1932</v>
      </c>
      <c r="G1934" s="102">
        <v>0.7846153846153846</v>
      </c>
      <c r="H1934" s="102">
        <v>0.62745098039215685</v>
      </c>
    </row>
    <row r="1935" spans="1:8" hidden="1">
      <c r="A1935" s="88">
        <v>2018</v>
      </c>
      <c r="B1935" s="84" t="s">
        <v>3387</v>
      </c>
      <c r="C1935" s="83" t="s">
        <v>2490</v>
      </c>
      <c r="D1935" s="84" t="s">
        <v>3382</v>
      </c>
      <c r="E1935" s="84" t="s">
        <v>234</v>
      </c>
      <c r="F1935" s="84" t="s">
        <v>1935</v>
      </c>
      <c r="G1935" s="102">
        <v>0.95</v>
      </c>
      <c r="H1935" s="102">
        <v>0.57894736842105265</v>
      </c>
    </row>
    <row r="1936" spans="1:8" hidden="1">
      <c r="A1936" s="88">
        <v>2018</v>
      </c>
      <c r="B1936" s="84" t="s">
        <v>3387</v>
      </c>
      <c r="C1936" s="83" t="s">
        <v>2490</v>
      </c>
      <c r="D1936" s="84" t="s">
        <v>3382</v>
      </c>
      <c r="E1936" s="84" t="s">
        <v>234</v>
      </c>
      <c r="F1936" s="84" t="s">
        <v>1944</v>
      </c>
      <c r="G1936" s="102">
        <v>0.8928571428571429</v>
      </c>
      <c r="H1936" s="102">
        <v>0.8</v>
      </c>
    </row>
    <row r="1937" spans="1:8" hidden="1">
      <c r="A1937" s="88">
        <v>2018</v>
      </c>
      <c r="B1937" s="84" t="s">
        <v>3387</v>
      </c>
      <c r="C1937" s="83" t="s">
        <v>2490</v>
      </c>
      <c r="D1937" s="84" t="s">
        <v>3382</v>
      </c>
      <c r="E1937" s="84" t="s">
        <v>1916</v>
      </c>
      <c r="F1937" s="84" t="s">
        <v>88</v>
      </c>
      <c r="G1937" s="102">
        <v>1</v>
      </c>
      <c r="H1937" s="102">
        <v>0</v>
      </c>
    </row>
    <row r="1938" spans="1:8" hidden="1">
      <c r="A1938" s="88">
        <v>2018</v>
      </c>
      <c r="B1938" s="84" t="s">
        <v>3387</v>
      </c>
      <c r="C1938" s="83" t="s">
        <v>2490</v>
      </c>
      <c r="D1938" s="84" t="s">
        <v>3382</v>
      </c>
      <c r="E1938" s="84" t="s">
        <v>1916</v>
      </c>
      <c r="F1938" s="84" t="s">
        <v>3779</v>
      </c>
      <c r="G1938" s="102">
        <v>0.3888888888888889</v>
      </c>
      <c r="H1938" s="102">
        <v>0.42857142857142855</v>
      </c>
    </row>
    <row r="1939" spans="1:8" hidden="1">
      <c r="A1939" s="88">
        <v>2018</v>
      </c>
      <c r="B1939" s="84" t="s">
        <v>3387</v>
      </c>
      <c r="C1939" s="83" t="s">
        <v>2490</v>
      </c>
      <c r="D1939" s="84" t="s">
        <v>3382</v>
      </c>
      <c r="E1939" s="84" t="s">
        <v>1916</v>
      </c>
      <c r="F1939" s="84" t="s">
        <v>89</v>
      </c>
      <c r="G1939" s="102">
        <v>0.9</v>
      </c>
      <c r="H1939" s="102">
        <v>0.66666666666666663</v>
      </c>
    </row>
    <row r="1940" spans="1:8" hidden="1">
      <c r="A1940" s="88">
        <v>2018</v>
      </c>
      <c r="B1940" s="84" t="s">
        <v>3387</v>
      </c>
      <c r="C1940" s="83" t="s">
        <v>2490</v>
      </c>
      <c r="D1940" s="84" t="s">
        <v>3382</v>
      </c>
      <c r="E1940" s="84" t="s">
        <v>1916</v>
      </c>
      <c r="F1940" s="84" t="s">
        <v>90</v>
      </c>
      <c r="G1940" s="102">
        <v>1</v>
      </c>
      <c r="H1940" s="102">
        <v>0.83333333333333337</v>
      </c>
    </row>
    <row r="1941" spans="1:8" hidden="1">
      <c r="A1941" s="88">
        <v>2018</v>
      </c>
      <c r="B1941" s="84" t="s">
        <v>3387</v>
      </c>
      <c r="C1941" s="83" t="s">
        <v>2490</v>
      </c>
      <c r="D1941" s="84" t="s">
        <v>3382</v>
      </c>
      <c r="E1941" s="84" t="s">
        <v>1916</v>
      </c>
      <c r="F1941" s="84" t="s">
        <v>91</v>
      </c>
      <c r="G1941" s="102">
        <v>1</v>
      </c>
      <c r="H1941" s="102">
        <v>0.7142857142857143</v>
      </c>
    </row>
    <row r="1942" spans="1:8" hidden="1">
      <c r="A1942" s="88">
        <v>2018</v>
      </c>
      <c r="B1942" s="84" t="s">
        <v>3387</v>
      </c>
      <c r="C1942" s="83" t="s">
        <v>2490</v>
      </c>
      <c r="D1942" s="84" t="s">
        <v>3774</v>
      </c>
      <c r="E1942" s="84" t="s">
        <v>234</v>
      </c>
      <c r="F1942" s="84" t="s">
        <v>3424</v>
      </c>
      <c r="G1942" s="102">
        <v>0.75</v>
      </c>
      <c r="H1942" s="102">
        <v>0.91666666666666663</v>
      </c>
    </row>
    <row r="1943" spans="1:8" hidden="1">
      <c r="A1943" s="88">
        <v>2018</v>
      </c>
      <c r="B1943" s="84" t="s">
        <v>3387</v>
      </c>
      <c r="C1943" s="83" t="s">
        <v>2490</v>
      </c>
      <c r="D1943" s="84" t="s">
        <v>3774</v>
      </c>
      <c r="E1943" s="84" t="s">
        <v>234</v>
      </c>
      <c r="F1943" s="84" t="s">
        <v>1925</v>
      </c>
      <c r="G1943" s="102">
        <v>0.71720116618075802</v>
      </c>
      <c r="H1943" s="102">
        <v>0.64634146341463417</v>
      </c>
    </row>
    <row r="1944" spans="1:8" hidden="1">
      <c r="A1944" s="88">
        <v>2018</v>
      </c>
      <c r="B1944" s="84" t="s">
        <v>3387</v>
      </c>
      <c r="C1944" s="83" t="s">
        <v>2490</v>
      </c>
      <c r="D1944" s="84" t="s">
        <v>3774</v>
      </c>
      <c r="E1944" s="84" t="s">
        <v>234</v>
      </c>
      <c r="F1944" s="84" t="s">
        <v>2855</v>
      </c>
      <c r="G1944" s="102">
        <v>0.91397849462365588</v>
      </c>
      <c r="H1944" s="102">
        <v>0.71764705882352942</v>
      </c>
    </row>
    <row r="1945" spans="1:8" hidden="1">
      <c r="A1945" s="88">
        <v>2018</v>
      </c>
      <c r="B1945" s="84" t="s">
        <v>3387</v>
      </c>
      <c r="C1945" s="83" t="s">
        <v>2490</v>
      </c>
      <c r="D1945" s="84" t="s">
        <v>3774</v>
      </c>
      <c r="E1945" s="84" t="s">
        <v>1916</v>
      </c>
      <c r="F1945" s="84" t="s">
        <v>100</v>
      </c>
      <c r="G1945" s="102">
        <v>0.875</v>
      </c>
      <c r="H1945" s="102">
        <v>0.2857142857142857</v>
      </c>
    </row>
    <row r="1946" spans="1:8" hidden="1">
      <c r="A1946" s="88">
        <v>2018</v>
      </c>
      <c r="B1946" s="84" t="s">
        <v>3387</v>
      </c>
      <c r="C1946" s="83" t="s">
        <v>2490</v>
      </c>
      <c r="D1946" s="84" t="s">
        <v>3774</v>
      </c>
      <c r="E1946" s="84" t="s">
        <v>1916</v>
      </c>
      <c r="F1946" s="84" t="s">
        <v>3778</v>
      </c>
      <c r="G1946" s="102">
        <v>0.94736842105263153</v>
      </c>
      <c r="H1946" s="102">
        <v>0.77777777777777779</v>
      </c>
    </row>
    <row r="1947" spans="1:8" hidden="1">
      <c r="A1947" s="88">
        <v>2018</v>
      </c>
      <c r="B1947" s="84" t="s">
        <v>3387</v>
      </c>
      <c r="C1947" s="83" t="s">
        <v>2490</v>
      </c>
      <c r="D1947" s="84" t="s">
        <v>709</v>
      </c>
      <c r="E1947" s="84" t="s">
        <v>234</v>
      </c>
      <c r="F1947" s="84" t="s">
        <v>3780</v>
      </c>
      <c r="G1947" s="102">
        <v>0.85185185185185186</v>
      </c>
      <c r="H1947" s="102">
        <v>0.69565217391304346</v>
      </c>
    </row>
    <row r="1948" spans="1:8" hidden="1">
      <c r="A1948" s="88">
        <v>2018</v>
      </c>
      <c r="B1948" s="84" t="s">
        <v>3387</v>
      </c>
      <c r="C1948" s="83" t="s">
        <v>2490</v>
      </c>
      <c r="D1948" s="84" t="s">
        <v>709</v>
      </c>
      <c r="E1948" s="84" t="s">
        <v>234</v>
      </c>
      <c r="F1948" s="84" t="s">
        <v>122</v>
      </c>
      <c r="G1948" s="102">
        <v>0.66666666666666663</v>
      </c>
      <c r="H1948" s="102">
        <v>1</v>
      </c>
    </row>
    <row r="1949" spans="1:8" hidden="1">
      <c r="A1949" s="88">
        <v>2018</v>
      </c>
      <c r="B1949" s="84" t="s">
        <v>3387</v>
      </c>
      <c r="C1949" s="83" t="s">
        <v>2490</v>
      </c>
      <c r="D1949" s="84" t="s">
        <v>709</v>
      </c>
      <c r="E1949" s="84" t="s">
        <v>1916</v>
      </c>
      <c r="F1949" s="84" t="s">
        <v>107</v>
      </c>
      <c r="G1949" s="102">
        <v>0.47457627118644069</v>
      </c>
      <c r="H1949" s="102">
        <v>0.8214285714285714</v>
      </c>
    </row>
    <row r="1950" spans="1:8" hidden="1">
      <c r="A1950" s="88">
        <v>2018</v>
      </c>
      <c r="B1950" s="84" t="s">
        <v>3387</v>
      </c>
      <c r="C1950" s="83" t="s">
        <v>2490</v>
      </c>
      <c r="D1950" s="84" t="s">
        <v>1931</v>
      </c>
      <c r="E1950" s="84" t="s">
        <v>234</v>
      </c>
      <c r="F1950" s="84" t="s">
        <v>1931</v>
      </c>
      <c r="G1950" s="102">
        <v>0.74747474747474751</v>
      </c>
      <c r="H1950" s="102">
        <v>0.67567567567567566</v>
      </c>
    </row>
    <row r="1951" spans="1:8" hidden="1">
      <c r="A1951" s="88">
        <v>2018</v>
      </c>
      <c r="B1951" s="84" t="s">
        <v>3387</v>
      </c>
      <c r="C1951" s="83" t="s">
        <v>2490</v>
      </c>
      <c r="D1951" s="84" t="s">
        <v>1931</v>
      </c>
      <c r="E1951" s="84" t="s">
        <v>1916</v>
      </c>
      <c r="F1951" s="84" t="s">
        <v>110</v>
      </c>
      <c r="G1951" s="102">
        <v>0.80952380952380953</v>
      </c>
      <c r="H1951" s="102">
        <v>0.70588235294117652</v>
      </c>
    </row>
    <row r="1952" spans="1:8" hidden="1">
      <c r="A1952" s="88">
        <v>2018</v>
      </c>
      <c r="B1952" s="84" t="s">
        <v>3387</v>
      </c>
      <c r="C1952" s="83" t="s">
        <v>2490</v>
      </c>
      <c r="D1952" s="84" t="s">
        <v>1931</v>
      </c>
      <c r="E1952" s="84" t="s">
        <v>1916</v>
      </c>
      <c r="F1952" s="84" t="s">
        <v>112</v>
      </c>
      <c r="G1952" s="102">
        <v>0.8571428571428571</v>
      </c>
      <c r="H1952" s="102">
        <v>0.72222222222222221</v>
      </c>
    </row>
    <row r="1953" spans="1:8" hidden="1">
      <c r="A1953" s="88">
        <v>2018</v>
      </c>
      <c r="B1953" s="84" t="s">
        <v>3387</v>
      </c>
      <c r="C1953" s="83" t="s">
        <v>2490</v>
      </c>
      <c r="D1953" s="84" t="s">
        <v>1931</v>
      </c>
      <c r="E1953" s="84" t="s">
        <v>1916</v>
      </c>
      <c r="F1953" s="84" t="s">
        <v>2537</v>
      </c>
      <c r="G1953" s="102">
        <v>1</v>
      </c>
      <c r="H1953" s="102">
        <v>0.72727272727272729</v>
      </c>
    </row>
    <row r="1954" spans="1:8" hidden="1">
      <c r="A1954" s="88">
        <v>2018</v>
      </c>
      <c r="B1954" s="84" t="s">
        <v>3387</v>
      </c>
      <c r="C1954" s="83" t="s">
        <v>2490</v>
      </c>
      <c r="D1954" s="84" t="s">
        <v>1931</v>
      </c>
      <c r="E1954" s="84" t="s">
        <v>1916</v>
      </c>
      <c r="F1954" s="84" t="s">
        <v>2854</v>
      </c>
      <c r="G1954" s="102">
        <v>0.66666666666666663</v>
      </c>
      <c r="H1954" s="102">
        <v>0.9375</v>
      </c>
    </row>
    <row r="1955" spans="1:8" hidden="1">
      <c r="A1955" s="88">
        <v>2018</v>
      </c>
      <c r="B1955" s="84" t="s">
        <v>3387</v>
      </c>
      <c r="C1955" s="83" t="s">
        <v>2490</v>
      </c>
      <c r="D1955" s="84" t="s">
        <v>3775</v>
      </c>
      <c r="E1955" s="84" t="s">
        <v>234</v>
      </c>
      <c r="F1955" s="84" t="s">
        <v>1929</v>
      </c>
      <c r="G1955" s="102">
        <v>0.9375</v>
      </c>
      <c r="H1955" s="102">
        <v>0.73333333333333328</v>
      </c>
    </row>
    <row r="1956" spans="1:8" hidden="1">
      <c r="A1956" s="88">
        <v>2018</v>
      </c>
      <c r="B1956" s="84" t="s">
        <v>3387</v>
      </c>
      <c r="C1956" s="83" t="s">
        <v>2490</v>
      </c>
      <c r="D1956" s="84" t="s">
        <v>3775</v>
      </c>
      <c r="E1956" s="84" t="s">
        <v>1916</v>
      </c>
      <c r="F1956" s="84" t="s">
        <v>120</v>
      </c>
      <c r="G1956" s="102">
        <v>1</v>
      </c>
      <c r="H1956" s="102">
        <v>1</v>
      </c>
    </row>
    <row r="1957" spans="1:8" hidden="1">
      <c r="A1957" s="88">
        <v>2018</v>
      </c>
      <c r="B1957" s="84" t="s">
        <v>3387</v>
      </c>
      <c r="C1957" s="83" t="s">
        <v>2490</v>
      </c>
      <c r="D1957" s="84" t="s">
        <v>3775</v>
      </c>
      <c r="E1957" s="84" t="s">
        <v>1916</v>
      </c>
      <c r="F1957" s="84" t="s">
        <v>117</v>
      </c>
      <c r="G1957" s="102">
        <v>0.85</v>
      </c>
      <c r="H1957" s="102">
        <v>0.52941176470588236</v>
      </c>
    </row>
    <row r="1958" spans="1:8" hidden="1">
      <c r="A1958" s="88">
        <v>2018</v>
      </c>
      <c r="B1958" s="84" t="s">
        <v>3387</v>
      </c>
      <c r="C1958" s="83" t="s">
        <v>2490</v>
      </c>
      <c r="D1958" s="84" t="s">
        <v>3775</v>
      </c>
      <c r="E1958" s="84" t="s">
        <v>1916</v>
      </c>
      <c r="F1958" s="84" t="s">
        <v>118</v>
      </c>
      <c r="G1958" s="102">
        <v>0.95454545454545459</v>
      </c>
      <c r="H1958" s="102">
        <v>0.47619047619047616</v>
      </c>
    </row>
    <row r="1959" spans="1:8" hidden="1">
      <c r="A1959" s="88">
        <v>2018</v>
      </c>
      <c r="B1959" s="84" t="s">
        <v>3387</v>
      </c>
      <c r="C1959" s="83" t="s">
        <v>2490</v>
      </c>
      <c r="D1959" s="84" t="s">
        <v>3775</v>
      </c>
      <c r="E1959" s="84" t="s">
        <v>1916</v>
      </c>
      <c r="F1959" s="84" t="s">
        <v>119</v>
      </c>
      <c r="G1959" s="102">
        <v>1</v>
      </c>
      <c r="H1959" s="102">
        <v>0.44</v>
      </c>
    </row>
    <row r="1960" spans="1:8" hidden="1">
      <c r="A1960" s="88">
        <v>2018</v>
      </c>
      <c r="B1960" s="84" t="s">
        <v>3387</v>
      </c>
      <c r="C1960" s="83" t="s">
        <v>2490</v>
      </c>
      <c r="D1960" s="84" t="s">
        <v>1934</v>
      </c>
      <c r="E1960" s="84" t="s">
        <v>234</v>
      </c>
      <c r="F1960" s="84" t="s">
        <v>1934</v>
      </c>
      <c r="G1960" s="102">
        <v>0.84848484848484851</v>
      </c>
      <c r="H1960" s="102">
        <v>0.7142857142857143</v>
      </c>
    </row>
    <row r="1961" spans="1:8" hidden="1">
      <c r="A1961" s="88">
        <v>2018</v>
      </c>
      <c r="B1961" s="84" t="s">
        <v>3387</v>
      </c>
      <c r="C1961" s="83" t="s">
        <v>2490</v>
      </c>
      <c r="D1961" s="84" t="s">
        <v>1934</v>
      </c>
      <c r="E1961" s="84" t="s">
        <v>1916</v>
      </c>
      <c r="F1961" s="84" t="s">
        <v>125</v>
      </c>
      <c r="G1961" s="102">
        <v>1</v>
      </c>
      <c r="H1961" s="102">
        <v>0</v>
      </c>
    </row>
    <row r="1962" spans="1:8" hidden="1">
      <c r="A1962" s="88">
        <v>2018</v>
      </c>
      <c r="B1962" s="84" t="s">
        <v>3387</v>
      </c>
      <c r="C1962" s="83" t="s">
        <v>2490</v>
      </c>
      <c r="D1962" s="84" t="s">
        <v>1934</v>
      </c>
      <c r="E1962" s="84" t="s">
        <v>1916</v>
      </c>
      <c r="F1962" s="84" t="s">
        <v>124</v>
      </c>
      <c r="G1962" s="102">
        <v>1</v>
      </c>
      <c r="H1962" s="102">
        <v>1</v>
      </c>
    </row>
    <row r="1963" spans="1:8" hidden="1">
      <c r="A1963" s="88">
        <v>2018</v>
      </c>
      <c r="B1963" s="84" t="s">
        <v>3387</v>
      </c>
      <c r="C1963" s="83" t="s">
        <v>2490</v>
      </c>
      <c r="D1963" s="84" t="s">
        <v>2498</v>
      </c>
      <c r="E1963" s="84" t="s">
        <v>234</v>
      </c>
      <c r="F1963" s="84" t="s">
        <v>1958</v>
      </c>
      <c r="G1963" s="102">
        <v>0.79069767441860461</v>
      </c>
      <c r="H1963" s="102">
        <v>0.43382352941176472</v>
      </c>
    </row>
    <row r="1964" spans="1:8" hidden="1">
      <c r="A1964" s="88">
        <v>2018</v>
      </c>
      <c r="B1964" s="84" t="s">
        <v>3387</v>
      </c>
      <c r="C1964" s="83" t="s">
        <v>2490</v>
      </c>
      <c r="D1964" s="84" t="s">
        <v>2498</v>
      </c>
      <c r="E1964" s="84" t="s">
        <v>234</v>
      </c>
      <c r="F1964" s="84" t="s">
        <v>1936</v>
      </c>
      <c r="G1964" s="102">
        <v>0.94285714285714284</v>
      </c>
      <c r="H1964" s="102">
        <v>0.41414141414141414</v>
      </c>
    </row>
    <row r="1965" spans="1:8" hidden="1">
      <c r="A1965" s="88">
        <v>2018</v>
      </c>
      <c r="B1965" s="84" t="s">
        <v>3387</v>
      </c>
      <c r="C1965" s="83" t="s">
        <v>2490</v>
      </c>
      <c r="D1965" s="84" t="s">
        <v>2498</v>
      </c>
      <c r="E1965" s="84" t="s">
        <v>234</v>
      </c>
      <c r="F1965" s="84" t="s">
        <v>1937</v>
      </c>
      <c r="G1965" s="102">
        <v>0.94505494505494503</v>
      </c>
      <c r="H1965" s="102">
        <v>0.45348837209302323</v>
      </c>
    </row>
    <row r="1966" spans="1:8" hidden="1">
      <c r="A1966" s="88">
        <v>2018</v>
      </c>
      <c r="B1966" s="84" t="s">
        <v>3387</v>
      </c>
      <c r="C1966" s="83" t="s">
        <v>2490</v>
      </c>
      <c r="D1966" s="84" t="s">
        <v>2498</v>
      </c>
      <c r="E1966" s="84" t="s">
        <v>234</v>
      </c>
      <c r="F1966" s="84" t="s">
        <v>1938</v>
      </c>
      <c r="G1966" s="102">
        <v>0.73076923076923073</v>
      </c>
      <c r="H1966" s="102">
        <v>0.40669856459330145</v>
      </c>
    </row>
    <row r="1967" spans="1:8" hidden="1">
      <c r="A1967" s="88">
        <v>2018</v>
      </c>
      <c r="B1967" s="84" t="s">
        <v>3387</v>
      </c>
      <c r="C1967" s="83" t="s">
        <v>2490</v>
      </c>
      <c r="D1967" s="84" t="s">
        <v>2498</v>
      </c>
      <c r="E1967" s="84" t="s">
        <v>1916</v>
      </c>
      <c r="F1967" s="84" t="s">
        <v>144</v>
      </c>
      <c r="G1967" s="102">
        <v>0.83333333333333337</v>
      </c>
      <c r="H1967" s="102">
        <v>0.6</v>
      </c>
    </row>
    <row r="1968" spans="1:8" hidden="1">
      <c r="A1968" s="88">
        <v>2018</v>
      </c>
      <c r="B1968" s="84" t="s">
        <v>3387</v>
      </c>
      <c r="C1968" s="83" t="s">
        <v>2490</v>
      </c>
      <c r="D1968" s="84" t="s">
        <v>2498</v>
      </c>
      <c r="E1968" s="84" t="s">
        <v>1916</v>
      </c>
      <c r="F1968" s="84" t="s">
        <v>131</v>
      </c>
      <c r="G1968" s="102">
        <v>0.8</v>
      </c>
      <c r="H1968" s="102">
        <v>0.97222222222222221</v>
      </c>
    </row>
    <row r="1969" spans="1:8" hidden="1">
      <c r="A1969" s="88">
        <v>2018</v>
      </c>
      <c r="B1969" s="84" t="s">
        <v>3387</v>
      </c>
      <c r="C1969" s="83" t="s">
        <v>2490</v>
      </c>
      <c r="D1969" s="84" t="s">
        <v>2498</v>
      </c>
      <c r="E1969" s="84" t="s">
        <v>1916</v>
      </c>
      <c r="F1969" s="84" t="s">
        <v>132</v>
      </c>
      <c r="G1969" s="102">
        <v>0.88888888888888884</v>
      </c>
      <c r="H1969" s="102">
        <v>0.79166666666666663</v>
      </c>
    </row>
    <row r="1970" spans="1:8" hidden="1">
      <c r="A1970" s="88">
        <v>2018</v>
      </c>
      <c r="B1970" s="84" t="s">
        <v>3387</v>
      </c>
      <c r="C1970" s="83" t="s">
        <v>2490</v>
      </c>
      <c r="D1970" s="84" t="s">
        <v>2498</v>
      </c>
      <c r="E1970" s="84" t="s">
        <v>1916</v>
      </c>
      <c r="F1970" s="84" t="s">
        <v>133</v>
      </c>
      <c r="G1970" s="102">
        <v>0.66666666666666663</v>
      </c>
      <c r="H1970" s="102">
        <v>0.88636363636363635</v>
      </c>
    </row>
    <row r="1971" spans="1:8" hidden="1">
      <c r="A1971" s="88">
        <v>2018</v>
      </c>
      <c r="B1971" s="84" t="s">
        <v>3387</v>
      </c>
      <c r="C1971" s="83" t="s">
        <v>2490</v>
      </c>
      <c r="D1971" s="84" t="s">
        <v>2498</v>
      </c>
      <c r="E1971" s="84" t="s">
        <v>1916</v>
      </c>
      <c r="F1971" s="84" t="s">
        <v>134</v>
      </c>
      <c r="G1971" s="102">
        <v>0.81818181818181823</v>
      </c>
      <c r="H1971" s="102">
        <v>0.66666666666666663</v>
      </c>
    </row>
    <row r="1972" spans="1:8" hidden="1">
      <c r="A1972" s="88">
        <v>2018</v>
      </c>
      <c r="B1972" s="84" t="s">
        <v>3387</v>
      </c>
      <c r="C1972" s="83" t="s">
        <v>2490</v>
      </c>
      <c r="D1972" s="84" t="s">
        <v>2498</v>
      </c>
      <c r="E1972" s="84" t="s">
        <v>1916</v>
      </c>
      <c r="F1972" s="84" t="s">
        <v>135</v>
      </c>
      <c r="G1972" s="102">
        <v>0.660377358490566</v>
      </c>
      <c r="H1972" s="102">
        <v>0.77142857142857146</v>
      </c>
    </row>
    <row r="1973" spans="1:8" hidden="1">
      <c r="A1973" s="88">
        <v>2018</v>
      </c>
      <c r="B1973" s="84" t="s">
        <v>3387</v>
      </c>
      <c r="C1973" s="83" t="s">
        <v>2490</v>
      </c>
      <c r="D1973" s="84" t="s">
        <v>2498</v>
      </c>
      <c r="E1973" s="84" t="s">
        <v>1916</v>
      </c>
      <c r="F1973" s="84" t="s">
        <v>136</v>
      </c>
      <c r="G1973" s="102">
        <v>0.9375</v>
      </c>
      <c r="H1973" s="102">
        <v>0.93333333333333335</v>
      </c>
    </row>
    <row r="1974" spans="1:8" hidden="1">
      <c r="A1974" s="88">
        <v>2018</v>
      </c>
      <c r="B1974" s="84" t="s">
        <v>3387</v>
      </c>
      <c r="C1974" s="83" t="s">
        <v>2490</v>
      </c>
      <c r="D1974" s="84" t="s">
        <v>2498</v>
      </c>
      <c r="E1974" s="84" t="s">
        <v>1916</v>
      </c>
      <c r="F1974" s="84" t="s">
        <v>137</v>
      </c>
      <c r="G1974" s="102">
        <v>0.50980392156862742</v>
      </c>
      <c r="H1974" s="102">
        <v>0.69230769230769229</v>
      </c>
    </row>
    <row r="1975" spans="1:8" hidden="1">
      <c r="A1975" s="88">
        <v>2018</v>
      </c>
      <c r="B1975" s="84" t="s">
        <v>3387</v>
      </c>
      <c r="C1975" s="83" t="s">
        <v>2490</v>
      </c>
      <c r="D1975" s="84" t="s">
        <v>2498</v>
      </c>
      <c r="E1975" s="84" t="s">
        <v>1916</v>
      </c>
      <c r="F1975" s="84" t="s">
        <v>138</v>
      </c>
      <c r="G1975" s="102">
        <v>0.9</v>
      </c>
      <c r="H1975" s="102">
        <v>0.55555555555555558</v>
      </c>
    </row>
    <row r="1976" spans="1:8" hidden="1">
      <c r="A1976" s="88">
        <v>2018</v>
      </c>
      <c r="B1976" s="84" t="s">
        <v>3387</v>
      </c>
      <c r="C1976" s="83" t="s">
        <v>2490</v>
      </c>
      <c r="D1976" s="84" t="s">
        <v>2498</v>
      </c>
      <c r="E1976" s="84" t="s">
        <v>1916</v>
      </c>
      <c r="F1976" s="84" t="s">
        <v>139</v>
      </c>
      <c r="G1976" s="102">
        <v>1</v>
      </c>
      <c r="H1976" s="102">
        <v>0.25</v>
      </c>
    </row>
    <row r="1977" spans="1:8" hidden="1">
      <c r="A1977" s="88">
        <v>2018</v>
      </c>
      <c r="B1977" s="84" t="s">
        <v>3387</v>
      </c>
      <c r="C1977" s="83" t="s">
        <v>2490</v>
      </c>
      <c r="D1977" s="84" t="s">
        <v>2498</v>
      </c>
      <c r="E1977" s="84" t="s">
        <v>1916</v>
      </c>
      <c r="F1977" s="84" t="s">
        <v>140</v>
      </c>
      <c r="G1977" s="102">
        <v>0.81818181818181823</v>
      </c>
      <c r="H1977" s="102">
        <v>0.7407407407407407</v>
      </c>
    </row>
    <row r="1978" spans="1:8" hidden="1">
      <c r="A1978" s="88">
        <v>2018</v>
      </c>
      <c r="B1978" s="84" t="s">
        <v>3387</v>
      </c>
      <c r="C1978" s="83" t="s">
        <v>2490</v>
      </c>
      <c r="D1978" s="84" t="s">
        <v>2498</v>
      </c>
      <c r="E1978" s="84" t="s">
        <v>1916</v>
      </c>
      <c r="F1978" s="84" t="s">
        <v>141</v>
      </c>
      <c r="G1978" s="102">
        <v>0.5</v>
      </c>
      <c r="H1978" s="102">
        <v>0.75</v>
      </c>
    </row>
    <row r="1979" spans="1:8" hidden="1">
      <c r="A1979" s="88">
        <v>2018</v>
      </c>
      <c r="B1979" s="84" t="s">
        <v>3387</v>
      </c>
      <c r="C1979" s="83" t="s">
        <v>2490</v>
      </c>
      <c r="D1979" s="84" t="s">
        <v>2498</v>
      </c>
      <c r="E1979" s="84" t="s">
        <v>1916</v>
      </c>
      <c r="F1979" s="84" t="s">
        <v>142</v>
      </c>
      <c r="G1979" s="102">
        <v>0.84615384615384615</v>
      </c>
      <c r="H1979" s="102">
        <v>0.63636363636363635</v>
      </c>
    </row>
    <row r="1980" spans="1:8" hidden="1">
      <c r="A1980" s="88">
        <v>2018</v>
      </c>
      <c r="B1980" s="84" t="s">
        <v>3387</v>
      </c>
      <c r="C1980" s="83" t="s">
        <v>2490</v>
      </c>
      <c r="D1980" s="84" t="s">
        <v>2498</v>
      </c>
      <c r="E1980" s="84" t="s">
        <v>1916</v>
      </c>
      <c r="F1980" s="84" t="s">
        <v>143</v>
      </c>
      <c r="G1980" s="102">
        <v>0.9</v>
      </c>
      <c r="H1980" s="102">
        <v>0.66666666666666663</v>
      </c>
    </row>
    <row r="1981" spans="1:8" hidden="1">
      <c r="A1981" s="88">
        <v>2018</v>
      </c>
      <c r="B1981" s="84" t="s">
        <v>3387</v>
      </c>
      <c r="C1981" s="83" t="s">
        <v>2490</v>
      </c>
      <c r="D1981" s="84" t="s">
        <v>1948</v>
      </c>
      <c r="E1981" s="84" t="s">
        <v>234</v>
      </c>
      <c r="F1981" s="84" t="s">
        <v>1948</v>
      </c>
      <c r="G1981" s="102">
        <v>0.11290322580645161</v>
      </c>
      <c r="H1981" s="102">
        <v>0.72222222222222221</v>
      </c>
    </row>
    <row r="1982" spans="1:8" hidden="1">
      <c r="A1982" s="88">
        <v>2018</v>
      </c>
      <c r="B1982" s="84" t="s">
        <v>3387</v>
      </c>
      <c r="C1982" s="83" t="s">
        <v>2490</v>
      </c>
      <c r="D1982" s="84" t="s">
        <v>1948</v>
      </c>
      <c r="E1982" s="84" t="s">
        <v>1916</v>
      </c>
      <c r="F1982" s="84" t="s">
        <v>148</v>
      </c>
      <c r="G1982" s="102">
        <v>0.2857142857142857</v>
      </c>
      <c r="H1982" s="102">
        <v>1</v>
      </c>
    </row>
    <row r="1983" spans="1:8" hidden="1">
      <c r="A1983" s="88">
        <v>2018</v>
      </c>
      <c r="B1983" s="84" t="s">
        <v>3387</v>
      </c>
      <c r="C1983" s="83" t="s">
        <v>2490</v>
      </c>
      <c r="D1983" s="84" t="s">
        <v>1948</v>
      </c>
      <c r="E1983" s="84" t="s">
        <v>1916</v>
      </c>
      <c r="F1983" s="84" t="s">
        <v>149</v>
      </c>
      <c r="G1983" s="102">
        <v>0.5</v>
      </c>
      <c r="H1983" s="102">
        <v>1</v>
      </c>
    </row>
    <row r="1984" spans="1:8" hidden="1">
      <c r="A1984" s="88">
        <v>2018</v>
      </c>
      <c r="B1984" s="84" t="s">
        <v>3387</v>
      </c>
      <c r="C1984" s="83" t="s">
        <v>2490</v>
      </c>
      <c r="D1984" s="84" t="s">
        <v>1948</v>
      </c>
      <c r="E1984" s="84" t="s">
        <v>1916</v>
      </c>
      <c r="F1984" s="84" t="s">
        <v>2535</v>
      </c>
      <c r="G1984" s="102">
        <v>0.33333333333333331</v>
      </c>
      <c r="H1984" s="102">
        <v>1</v>
      </c>
    </row>
    <row r="1985" spans="1:8" hidden="1">
      <c r="A1985" s="88">
        <v>2018</v>
      </c>
      <c r="B1985" s="84" t="s">
        <v>3387</v>
      </c>
      <c r="C1985" s="83" t="s">
        <v>2490</v>
      </c>
      <c r="D1985" s="84" t="s">
        <v>1948</v>
      </c>
      <c r="E1985" s="84" t="s">
        <v>1916</v>
      </c>
      <c r="F1985" s="84" t="s">
        <v>150</v>
      </c>
      <c r="G1985" s="102">
        <v>8.7499999999999994E-2</v>
      </c>
      <c r="H1985" s="102">
        <v>0.8571428571428571</v>
      </c>
    </row>
    <row r="1986" spans="1:8" hidden="1">
      <c r="A1986" s="88">
        <v>2018</v>
      </c>
      <c r="B1986" s="84" t="s">
        <v>3387</v>
      </c>
      <c r="C1986" s="83" t="s">
        <v>2490</v>
      </c>
      <c r="D1986" s="84" t="s">
        <v>1948</v>
      </c>
      <c r="E1986" s="84" t="s">
        <v>1916</v>
      </c>
      <c r="F1986" s="84" t="s">
        <v>152</v>
      </c>
      <c r="G1986" s="102">
        <v>1</v>
      </c>
      <c r="H1986" s="102">
        <v>1</v>
      </c>
    </row>
    <row r="1987" spans="1:8" hidden="1">
      <c r="A1987" s="88">
        <v>2018</v>
      </c>
      <c r="B1987" s="84" t="s">
        <v>3387</v>
      </c>
      <c r="C1987" s="83" t="s">
        <v>2490</v>
      </c>
      <c r="D1987" s="84" t="s">
        <v>1948</v>
      </c>
      <c r="E1987" s="84" t="s">
        <v>1916</v>
      </c>
      <c r="F1987" s="84" t="s">
        <v>155</v>
      </c>
      <c r="G1987" s="102">
        <v>0.33333333333333331</v>
      </c>
      <c r="H1987" s="102">
        <v>1</v>
      </c>
    </row>
    <row r="1988" spans="1:8" hidden="1">
      <c r="A1988" s="88">
        <v>2018</v>
      </c>
      <c r="B1988" s="84" t="s">
        <v>3387</v>
      </c>
      <c r="C1988" s="83" t="s">
        <v>2490</v>
      </c>
      <c r="D1988" s="84" t="s">
        <v>1948</v>
      </c>
      <c r="E1988" s="84" t="s">
        <v>1916</v>
      </c>
      <c r="F1988" s="84" t="s">
        <v>156</v>
      </c>
      <c r="G1988" s="102">
        <v>8.6956521739130432E-2</v>
      </c>
      <c r="H1988" s="102">
        <v>1</v>
      </c>
    </row>
    <row r="1989" spans="1:8" hidden="1">
      <c r="A1989" s="88">
        <v>2018</v>
      </c>
      <c r="B1989" s="84" t="s">
        <v>3387</v>
      </c>
      <c r="C1989" s="83" t="s">
        <v>2490</v>
      </c>
      <c r="D1989" s="84" t="s">
        <v>1948</v>
      </c>
      <c r="E1989" s="84" t="s">
        <v>1916</v>
      </c>
      <c r="F1989" s="84" t="s">
        <v>157</v>
      </c>
      <c r="G1989" s="102">
        <v>0.15</v>
      </c>
      <c r="H1989" s="102">
        <v>1</v>
      </c>
    </row>
    <row r="1990" spans="1:8" hidden="1">
      <c r="A1990" s="88">
        <v>2018</v>
      </c>
      <c r="B1990" s="84" t="s">
        <v>3387</v>
      </c>
      <c r="C1990" s="83" t="s">
        <v>2490</v>
      </c>
      <c r="D1990" s="84" t="s">
        <v>1948</v>
      </c>
      <c r="E1990" s="84" t="s">
        <v>1916</v>
      </c>
      <c r="F1990" s="84" t="s">
        <v>158</v>
      </c>
      <c r="G1990" s="102">
        <v>0.15789473684210525</v>
      </c>
      <c r="H1990" s="102">
        <v>0.83333333333333337</v>
      </c>
    </row>
    <row r="1991" spans="1:8" hidden="1">
      <c r="A1991" s="88">
        <v>2018</v>
      </c>
      <c r="B1991" s="84" t="s">
        <v>3387</v>
      </c>
      <c r="C1991" s="83" t="s">
        <v>2490</v>
      </c>
      <c r="D1991" s="84" t="s">
        <v>1948</v>
      </c>
      <c r="E1991" s="84" t="s">
        <v>1916</v>
      </c>
      <c r="F1991" s="84" t="s">
        <v>159</v>
      </c>
      <c r="G1991" s="102">
        <v>0.5</v>
      </c>
      <c r="H1991" s="102">
        <v>1</v>
      </c>
    </row>
    <row r="1992" spans="1:8" hidden="1">
      <c r="A1992" s="88">
        <v>2018</v>
      </c>
      <c r="B1992" s="84" t="s">
        <v>3387</v>
      </c>
      <c r="C1992" s="83" t="s">
        <v>2490</v>
      </c>
      <c r="D1992" s="84" t="s">
        <v>1948</v>
      </c>
      <c r="E1992" s="84" t="s">
        <v>1916</v>
      </c>
      <c r="F1992" s="84" t="s">
        <v>160</v>
      </c>
      <c r="G1992" s="102">
        <v>1</v>
      </c>
      <c r="H1992" s="102">
        <v>0.5</v>
      </c>
    </row>
    <row r="1993" spans="1:8" hidden="1">
      <c r="A1993" s="88">
        <v>2018</v>
      </c>
      <c r="B1993" s="84" t="s">
        <v>3387</v>
      </c>
      <c r="C1993" s="83" t="s">
        <v>2490</v>
      </c>
      <c r="D1993" s="84" t="s">
        <v>1948</v>
      </c>
      <c r="E1993" s="84" t="s">
        <v>1916</v>
      </c>
      <c r="F1993" s="84" t="s">
        <v>161</v>
      </c>
      <c r="G1993" s="102">
        <v>0.13793103448275862</v>
      </c>
      <c r="H1993" s="102">
        <v>1</v>
      </c>
    </row>
    <row r="1994" spans="1:8" hidden="1">
      <c r="A1994" s="88">
        <v>2018</v>
      </c>
      <c r="B1994" s="84" t="s">
        <v>3387</v>
      </c>
      <c r="C1994" s="83" t="s">
        <v>2490</v>
      </c>
      <c r="D1994" s="84" t="s">
        <v>1948</v>
      </c>
      <c r="E1994" s="84" t="s">
        <v>1916</v>
      </c>
      <c r="F1994" s="84" t="s">
        <v>162</v>
      </c>
      <c r="G1994" s="102">
        <v>0.41666666666666669</v>
      </c>
      <c r="H1994" s="102">
        <v>0.6</v>
      </c>
    </row>
    <row r="1995" spans="1:8" hidden="1">
      <c r="A1995" s="88">
        <v>2018</v>
      </c>
      <c r="B1995" s="84" t="s">
        <v>3387</v>
      </c>
      <c r="C1995" s="83" t="s">
        <v>2490</v>
      </c>
      <c r="D1995" s="84" t="s">
        <v>1948</v>
      </c>
      <c r="E1995" s="84" t="s">
        <v>1916</v>
      </c>
      <c r="F1995" s="84" t="s">
        <v>163</v>
      </c>
      <c r="G1995" s="102">
        <v>6.4935064935064929E-2</v>
      </c>
      <c r="H1995" s="102">
        <v>0.8</v>
      </c>
    </row>
    <row r="1996" spans="1:8" hidden="1">
      <c r="A1996" s="88">
        <v>2018</v>
      </c>
      <c r="B1996" s="84" t="s">
        <v>3387</v>
      </c>
      <c r="C1996" s="83" t="s">
        <v>2490</v>
      </c>
      <c r="D1996" s="84" t="s">
        <v>1948</v>
      </c>
      <c r="E1996" s="84" t="s">
        <v>1916</v>
      </c>
      <c r="F1996" s="84" t="s">
        <v>164</v>
      </c>
      <c r="G1996" s="102">
        <v>0.5</v>
      </c>
      <c r="H1996" s="102">
        <v>0</v>
      </c>
    </row>
    <row r="1997" spans="1:8" hidden="1">
      <c r="A1997" s="88">
        <v>2018</v>
      </c>
      <c r="B1997" s="84" t="s">
        <v>3387</v>
      </c>
      <c r="C1997" s="83" t="s">
        <v>2490</v>
      </c>
      <c r="D1997" s="84" t="s">
        <v>1948</v>
      </c>
      <c r="E1997" s="84" t="s">
        <v>1916</v>
      </c>
      <c r="F1997" s="84" t="s">
        <v>2534</v>
      </c>
      <c r="G1997" s="102">
        <v>0.16666666666666666</v>
      </c>
      <c r="H1997" s="102">
        <v>0</v>
      </c>
    </row>
    <row r="1998" spans="1:8" hidden="1">
      <c r="A1998" s="88">
        <v>2018</v>
      </c>
      <c r="B1998" s="84" t="s">
        <v>3387</v>
      </c>
      <c r="C1998" s="83" t="s">
        <v>2490</v>
      </c>
      <c r="D1998" s="84" t="s">
        <v>1948</v>
      </c>
      <c r="E1998" s="84" t="s">
        <v>1916</v>
      </c>
      <c r="F1998" s="84" t="s">
        <v>165</v>
      </c>
      <c r="G1998" s="102">
        <v>1</v>
      </c>
      <c r="H1998" s="102">
        <v>1</v>
      </c>
    </row>
    <row r="1999" spans="1:8" hidden="1">
      <c r="A1999" s="88">
        <v>2018</v>
      </c>
      <c r="B1999" s="84" t="s">
        <v>3387</v>
      </c>
      <c r="C1999" s="83" t="s">
        <v>2490</v>
      </c>
      <c r="D1999" s="84" t="s">
        <v>1948</v>
      </c>
      <c r="E1999" s="84" t="s">
        <v>1916</v>
      </c>
      <c r="F1999" s="84" t="s">
        <v>166</v>
      </c>
      <c r="G1999" s="102">
        <v>3.125E-2</v>
      </c>
      <c r="H1999" s="102">
        <v>1</v>
      </c>
    </row>
    <row r="2000" spans="1:8" hidden="1">
      <c r="A2000" s="88">
        <v>2018</v>
      </c>
      <c r="B2000" s="84" t="s">
        <v>3387</v>
      </c>
      <c r="C2000" s="83" t="s">
        <v>2490</v>
      </c>
      <c r="D2000" s="84" t="s">
        <v>1948</v>
      </c>
      <c r="E2000" s="84" t="s">
        <v>1916</v>
      </c>
      <c r="F2000" s="84" t="s">
        <v>168</v>
      </c>
      <c r="G2000" s="102">
        <v>6.6666666666666666E-2</v>
      </c>
      <c r="H2000" s="102">
        <v>1</v>
      </c>
    </row>
    <row r="2001" spans="1:8" hidden="1">
      <c r="A2001" s="88">
        <v>2018</v>
      </c>
      <c r="B2001" s="84" t="s">
        <v>3387</v>
      </c>
      <c r="C2001" s="83" t="s">
        <v>2490</v>
      </c>
      <c r="D2001" s="84" t="s">
        <v>1948</v>
      </c>
      <c r="E2001" s="84" t="s">
        <v>1916</v>
      </c>
      <c r="F2001" s="84" t="s">
        <v>169</v>
      </c>
      <c r="G2001" s="102">
        <v>1</v>
      </c>
      <c r="H2001" s="102">
        <v>1</v>
      </c>
    </row>
    <row r="2002" spans="1:8" hidden="1">
      <c r="A2002" s="88">
        <v>2018</v>
      </c>
      <c r="B2002" s="84" t="s">
        <v>3387</v>
      </c>
      <c r="C2002" s="83" t="s">
        <v>2490</v>
      </c>
      <c r="D2002" s="84" t="s">
        <v>1948</v>
      </c>
      <c r="E2002" s="84" t="s">
        <v>1916</v>
      </c>
      <c r="F2002" s="84" t="s">
        <v>172</v>
      </c>
      <c r="G2002" s="102">
        <v>0.25</v>
      </c>
      <c r="H2002" s="102">
        <v>0.5</v>
      </c>
    </row>
    <row r="2003" spans="1:8" hidden="1">
      <c r="A2003" s="88">
        <v>2018</v>
      </c>
      <c r="B2003" s="84" t="s">
        <v>3387</v>
      </c>
      <c r="C2003" s="83" t="s">
        <v>2490</v>
      </c>
      <c r="D2003" s="84" t="s">
        <v>1948</v>
      </c>
      <c r="E2003" s="84" t="s">
        <v>1916</v>
      </c>
      <c r="F2003" s="84" t="s">
        <v>173</v>
      </c>
      <c r="G2003" s="102">
        <v>0.1</v>
      </c>
      <c r="H2003" s="102">
        <v>1</v>
      </c>
    </row>
    <row r="2004" spans="1:8" hidden="1">
      <c r="A2004" s="88">
        <v>2018</v>
      </c>
      <c r="B2004" s="84" t="s">
        <v>3387</v>
      </c>
      <c r="C2004" s="83" t="s">
        <v>2490</v>
      </c>
      <c r="D2004" s="84" t="s">
        <v>1948</v>
      </c>
      <c r="E2004" s="84" t="s">
        <v>1916</v>
      </c>
      <c r="F2004" s="84" t="s">
        <v>174</v>
      </c>
      <c r="G2004" s="102">
        <v>1</v>
      </c>
      <c r="H2004" s="102">
        <v>1</v>
      </c>
    </row>
    <row r="2005" spans="1:8" hidden="1">
      <c r="A2005" s="88">
        <v>2018</v>
      </c>
      <c r="B2005" s="84" t="s">
        <v>3387</v>
      </c>
      <c r="C2005" s="83" t="s">
        <v>2490</v>
      </c>
      <c r="D2005" s="84" t="s">
        <v>1948</v>
      </c>
      <c r="E2005" s="84" t="s">
        <v>1916</v>
      </c>
      <c r="F2005" s="84" t="s">
        <v>176</v>
      </c>
      <c r="G2005" s="102">
        <v>0.14705882352941177</v>
      </c>
      <c r="H2005" s="102">
        <v>1</v>
      </c>
    </row>
    <row r="2006" spans="1:8" hidden="1">
      <c r="A2006" s="88">
        <v>2018</v>
      </c>
      <c r="B2006" s="84" t="s">
        <v>3387</v>
      </c>
      <c r="C2006" s="83" t="s">
        <v>2490</v>
      </c>
      <c r="D2006" s="84" t="s">
        <v>1948</v>
      </c>
      <c r="E2006" s="84" t="s">
        <v>1916</v>
      </c>
      <c r="F2006" s="84" t="s">
        <v>177</v>
      </c>
      <c r="G2006" s="102">
        <v>1</v>
      </c>
      <c r="H2006" s="102">
        <v>1</v>
      </c>
    </row>
    <row r="2007" spans="1:8" hidden="1">
      <c r="A2007" s="88">
        <v>2018</v>
      </c>
      <c r="B2007" s="84" t="s">
        <v>3387</v>
      </c>
      <c r="C2007" s="83" t="s">
        <v>2490</v>
      </c>
      <c r="D2007" s="84" t="s">
        <v>1948</v>
      </c>
      <c r="E2007" s="84" t="s">
        <v>1916</v>
      </c>
      <c r="F2007" s="84" t="s">
        <v>180</v>
      </c>
      <c r="G2007" s="102">
        <v>0.80769230769230771</v>
      </c>
      <c r="H2007" s="102">
        <v>0.8571428571428571</v>
      </c>
    </row>
    <row r="2008" spans="1:8" hidden="1">
      <c r="A2008" s="88">
        <v>2018</v>
      </c>
      <c r="B2008" s="84" t="s">
        <v>3387</v>
      </c>
      <c r="C2008" s="83" t="s">
        <v>2490</v>
      </c>
      <c r="D2008" s="84" t="s">
        <v>1949</v>
      </c>
      <c r="E2008" s="84" t="s">
        <v>234</v>
      </c>
      <c r="F2008" s="84" t="s">
        <v>1949</v>
      </c>
      <c r="G2008" s="102">
        <v>0.67532467532467533</v>
      </c>
      <c r="H2008" s="102">
        <v>0.69230769230769229</v>
      </c>
    </row>
    <row r="2009" spans="1:8" hidden="1">
      <c r="A2009" s="88">
        <v>2018</v>
      </c>
      <c r="B2009" s="84" t="s">
        <v>3387</v>
      </c>
      <c r="C2009" s="83" t="s">
        <v>2490</v>
      </c>
      <c r="D2009" s="84" t="s">
        <v>730</v>
      </c>
      <c r="E2009" s="84" t="s">
        <v>234</v>
      </c>
      <c r="F2009" s="84" t="s">
        <v>730</v>
      </c>
      <c r="G2009" s="102">
        <v>0.56040268456375841</v>
      </c>
      <c r="H2009" s="102">
        <v>0.56886227544910184</v>
      </c>
    </row>
    <row r="2010" spans="1:8" hidden="1">
      <c r="A2010" s="88">
        <v>2018</v>
      </c>
      <c r="B2010" s="84" t="s">
        <v>3387</v>
      </c>
      <c r="C2010" s="83" t="s">
        <v>2490</v>
      </c>
      <c r="D2010" s="84" t="s">
        <v>730</v>
      </c>
      <c r="E2010" s="84" t="s">
        <v>1916</v>
      </c>
      <c r="F2010" s="84" t="s">
        <v>2541</v>
      </c>
      <c r="G2010" s="102">
        <v>0.72727272727272729</v>
      </c>
      <c r="H2010" s="102">
        <v>0.75</v>
      </c>
    </row>
    <row r="2011" spans="1:8" hidden="1">
      <c r="A2011" s="88">
        <v>2018</v>
      </c>
      <c r="B2011" s="84" t="s">
        <v>3387</v>
      </c>
      <c r="C2011" s="83" t="s">
        <v>2490</v>
      </c>
      <c r="D2011" s="84" t="s">
        <v>730</v>
      </c>
      <c r="E2011" s="84" t="s">
        <v>1916</v>
      </c>
      <c r="F2011" s="84" t="s">
        <v>193</v>
      </c>
      <c r="G2011" s="102">
        <v>0.80645161290322576</v>
      </c>
      <c r="H2011" s="102">
        <v>0.92</v>
      </c>
    </row>
    <row r="2012" spans="1:8" hidden="1">
      <c r="A2012" s="88">
        <v>2018</v>
      </c>
      <c r="B2012" s="84" t="s">
        <v>3387</v>
      </c>
      <c r="C2012" s="83" t="s">
        <v>2490</v>
      </c>
      <c r="D2012" s="84" t="s">
        <v>1945</v>
      </c>
      <c r="E2012" s="84" t="s">
        <v>234</v>
      </c>
      <c r="F2012" s="84" t="s">
        <v>1945</v>
      </c>
      <c r="G2012" s="102">
        <v>0.8666666666666667</v>
      </c>
      <c r="H2012" s="102">
        <v>1</v>
      </c>
    </row>
    <row r="2013" spans="1:8" hidden="1">
      <c r="A2013" s="88">
        <v>2018</v>
      </c>
      <c r="B2013" s="84" t="s">
        <v>3387</v>
      </c>
      <c r="C2013" s="83" t="s">
        <v>2490</v>
      </c>
      <c r="D2013" s="84" t="s">
        <v>1945</v>
      </c>
      <c r="E2013" s="84" t="s">
        <v>1916</v>
      </c>
      <c r="F2013" s="84" t="s">
        <v>199</v>
      </c>
      <c r="G2013" s="102">
        <v>0.5</v>
      </c>
      <c r="H2013" s="102">
        <v>1</v>
      </c>
    </row>
    <row r="2014" spans="1:8" hidden="1">
      <c r="A2014" s="88">
        <v>2018</v>
      </c>
      <c r="B2014" s="84" t="s">
        <v>3387</v>
      </c>
      <c r="C2014" s="83" t="s">
        <v>2490</v>
      </c>
      <c r="D2014" s="84" t="s">
        <v>1945</v>
      </c>
      <c r="E2014" s="84" t="s">
        <v>234</v>
      </c>
      <c r="F2014" s="84" t="s">
        <v>1184</v>
      </c>
      <c r="G2014" s="102">
        <v>0.9358974358974359</v>
      </c>
      <c r="H2014" s="102">
        <v>0.8904109589041096</v>
      </c>
    </row>
    <row r="2015" spans="1:8" hidden="1">
      <c r="A2015" s="88">
        <v>2018</v>
      </c>
      <c r="B2015" s="84" t="s">
        <v>3387</v>
      </c>
      <c r="C2015" s="83" t="s">
        <v>2490</v>
      </c>
      <c r="D2015" s="84" t="s">
        <v>1945</v>
      </c>
      <c r="E2015" s="84" t="s">
        <v>234</v>
      </c>
      <c r="F2015" s="84" t="s">
        <v>196</v>
      </c>
      <c r="G2015" s="102">
        <v>1</v>
      </c>
      <c r="H2015" s="102">
        <v>0.84848484848484851</v>
      </c>
    </row>
    <row r="2016" spans="1:8" hidden="1">
      <c r="A2016" s="88">
        <v>2018</v>
      </c>
      <c r="B2016" s="84" t="s">
        <v>3387</v>
      </c>
      <c r="C2016" s="83" t="s">
        <v>2490</v>
      </c>
      <c r="D2016" s="84" t="s">
        <v>1945</v>
      </c>
      <c r="E2016" s="84" t="s">
        <v>1916</v>
      </c>
      <c r="F2016" s="84" t="s">
        <v>198</v>
      </c>
      <c r="G2016" s="102">
        <v>0.88888888888888884</v>
      </c>
      <c r="H2016" s="102">
        <v>0.75</v>
      </c>
    </row>
    <row r="2017" spans="1:8" hidden="1">
      <c r="A2017" s="88">
        <v>2018</v>
      </c>
      <c r="B2017" s="84" t="s">
        <v>3387</v>
      </c>
      <c r="C2017" s="83" t="s">
        <v>2490</v>
      </c>
      <c r="D2017" s="84" t="s">
        <v>200</v>
      </c>
      <c r="E2017" s="84" t="s">
        <v>1916</v>
      </c>
      <c r="F2017" s="84" t="s">
        <v>202</v>
      </c>
      <c r="G2017" s="102">
        <v>0.94117647058823528</v>
      </c>
      <c r="H2017" s="102">
        <v>0.875</v>
      </c>
    </row>
    <row r="2018" spans="1:8" hidden="1">
      <c r="A2018" s="88">
        <v>2018</v>
      </c>
      <c r="B2018" s="84" t="s">
        <v>3387</v>
      </c>
      <c r="C2018" s="83" t="s">
        <v>2490</v>
      </c>
      <c r="D2018" s="84" t="s">
        <v>1041</v>
      </c>
      <c r="E2018" s="84" t="s">
        <v>1916</v>
      </c>
      <c r="F2018" s="84" t="s">
        <v>51</v>
      </c>
      <c r="G2018" s="102">
        <v>1</v>
      </c>
      <c r="H2018" s="102">
        <v>0.35714285714285715</v>
      </c>
    </row>
  </sheetData>
  <sheetProtection autoFilter="0" pivotTables="0"/>
  <autoFilter ref="A1:H2018">
    <filterColumn colId="0">
      <filters>
        <filter val="2014"/>
        <filter val="2015"/>
        <filter val="2016"/>
        <filter val="2017"/>
      </filters>
    </filterColumn>
    <filterColumn colId="2">
      <filters>
        <filter val="Seccional Cali"/>
      </filters>
    </filterColumn>
  </autoFilter>
  <sortState ref="A6:H687">
    <sortCondition ref="A6:A687"/>
    <sortCondition descending="1" ref="C6:C687"/>
    <sortCondition ref="B6:B687"/>
    <sortCondition ref="D6:D687"/>
    <sortCondition ref="F6:F687"/>
  </sortState>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tabColor rgb="FF009ED6"/>
  </sheetPr>
  <dimension ref="A1:G112"/>
  <sheetViews>
    <sheetView zoomScale="85" zoomScaleNormal="85" workbookViewId="0">
      <pane ySplit="1" topLeftCell="A80" activePane="bottomLeft" state="frozen"/>
      <selection pane="bottomLeft" activeCell="G93" sqref="G93"/>
    </sheetView>
  </sheetViews>
  <sheetFormatPr baseColWidth="10" defaultColWidth="11" defaultRowHeight="16.5"/>
  <cols>
    <col min="1" max="1" width="8.75" bestFit="1" customWidth="1"/>
    <col min="2" max="2" width="10.125" style="1" bestFit="1" customWidth="1"/>
    <col min="3" max="3" width="23.625" style="1" bestFit="1" customWidth="1"/>
    <col min="4" max="4" width="10.875" style="1" bestFit="1" customWidth="1"/>
    <col min="5" max="5" width="34.875" style="1" bestFit="1" customWidth="1"/>
    <col min="6" max="6" width="12.625" style="1" bestFit="1" customWidth="1"/>
    <col min="7" max="7" width="18.75" style="1" bestFit="1" customWidth="1"/>
  </cols>
  <sheetData>
    <row r="1" spans="1:7">
      <c r="A1" s="168" t="s">
        <v>319</v>
      </c>
      <c r="B1" s="168" t="s">
        <v>229</v>
      </c>
      <c r="C1" s="168" t="s">
        <v>1774</v>
      </c>
      <c r="D1" s="168" t="s">
        <v>1256</v>
      </c>
      <c r="E1" s="168" t="s">
        <v>1775</v>
      </c>
      <c r="F1" s="168" t="s">
        <v>5452</v>
      </c>
      <c r="G1" s="168" t="s">
        <v>1044</v>
      </c>
    </row>
    <row r="2" spans="1:7">
      <c r="A2" s="88">
        <v>2014</v>
      </c>
      <c r="B2" s="108" t="s">
        <v>2490</v>
      </c>
      <c r="C2" s="190" t="s">
        <v>1771</v>
      </c>
      <c r="D2" s="190" t="s">
        <v>2461</v>
      </c>
      <c r="E2" s="190" t="s">
        <v>1755</v>
      </c>
      <c r="F2" s="107">
        <v>2048.63</v>
      </c>
      <c r="G2" s="101">
        <v>1.0047880495243489E-2</v>
      </c>
    </row>
    <row r="3" spans="1:7">
      <c r="A3" s="88">
        <v>2014</v>
      </c>
      <c r="B3" s="108" t="s">
        <v>2490</v>
      </c>
      <c r="C3" s="190" t="s">
        <v>1771</v>
      </c>
      <c r="D3" s="190" t="s">
        <v>2461</v>
      </c>
      <c r="E3" s="190" t="s">
        <v>1756</v>
      </c>
      <c r="F3" s="107">
        <v>30912</v>
      </c>
      <c r="G3" s="101">
        <v>0.15161355728900128</v>
      </c>
    </row>
    <row r="4" spans="1:7">
      <c r="A4" s="88">
        <v>2014</v>
      </c>
      <c r="B4" s="108" t="s">
        <v>2490</v>
      </c>
      <c r="C4" s="190" t="s">
        <v>1771</v>
      </c>
      <c r="D4" s="190" t="s">
        <v>2461</v>
      </c>
      <c r="E4" s="190" t="s">
        <v>1757</v>
      </c>
      <c r="F4" s="107">
        <v>6572</v>
      </c>
      <c r="G4" s="101">
        <v>3.2233575909139375E-2</v>
      </c>
    </row>
    <row r="5" spans="1:7">
      <c r="A5" s="88">
        <v>2014</v>
      </c>
      <c r="B5" s="108" t="s">
        <v>2490</v>
      </c>
      <c r="C5" s="190" t="s">
        <v>1771</v>
      </c>
      <c r="D5" s="190" t="s">
        <v>2461</v>
      </c>
      <c r="E5" s="190" t="s">
        <v>1758</v>
      </c>
      <c r="F5" s="107">
        <v>3014</v>
      </c>
      <c r="G5" s="101">
        <v>1.478271421030829E-2</v>
      </c>
    </row>
    <row r="6" spans="1:7">
      <c r="A6" s="88">
        <v>2014</v>
      </c>
      <c r="B6" s="108" t="s">
        <v>2490</v>
      </c>
      <c r="C6" s="190" t="s">
        <v>1771</v>
      </c>
      <c r="D6" s="190" t="s">
        <v>2461</v>
      </c>
      <c r="E6" s="190" t="s">
        <v>1759</v>
      </c>
      <c r="F6" s="107">
        <v>28516</v>
      </c>
      <c r="G6" s="101">
        <v>0.13986193710058101</v>
      </c>
    </row>
    <row r="7" spans="1:7">
      <c r="A7" s="88">
        <v>2014</v>
      </c>
      <c r="B7" s="108" t="s">
        <v>2490</v>
      </c>
      <c r="C7" s="190" t="s">
        <v>1771</v>
      </c>
      <c r="D7" s="190" t="s">
        <v>2461</v>
      </c>
      <c r="E7" s="190" t="s">
        <v>1551</v>
      </c>
      <c r="F7" s="107">
        <v>33533</v>
      </c>
      <c r="G7" s="101">
        <v>0.16446873112616717</v>
      </c>
    </row>
    <row r="8" spans="1:7">
      <c r="A8" s="88">
        <v>2014</v>
      </c>
      <c r="B8" s="108" t="s">
        <v>2490</v>
      </c>
      <c r="C8" s="190" t="s">
        <v>1771</v>
      </c>
      <c r="D8" s="190" t="s">
        <v>2461</v>
      </c>
      <c r="E8" s="190" t="s">
        <v>1760</v>
      </c>
      <c r="F8" s="107">
        <v>26769</v>
      </c>
      <c r="G8" s="101">
        <v>0.13129345610343152</v>
      </c>
    </row>
    <row r="9" spans="1:7">
      <c r="A9" s="88">
        <v>2014</v>
      </c>
      <c r="B9" s="108" t="s">
        <v>2490</v>
      </c>
      <c r="C9" s="190" t="s">
        <v>1771</v>
      </c>
      <c r="D9" s="190" t="s">
        <v>2461</v>
      </c>
      <c r="E9" s="190" t="s">
        <v>1761</v>
      </c>
      <c r="F9" s="107">
        <v>30157</v>
      </c>
      <c r="G9" s="101">
        <v>0.14791052171209923</v>
      </c>
    </row>
    <row r="10" spans="1:7">
      <c r="A10" s="88">
        <v>2014</v>
      </c>
      <c r="B10" s="108" t="s">
        <v>2490</v>
      </c>
      <c r="C10" s="190" t="s">
        <v>1771</v>
      </c>
      <c r="D10" s="190" t="s">
        <v>2461</v>
      </c>
      <c r="E10" s="190" t="s">
        <v>1762</v>
      </c>
      <c r="F10" s="107">
        <v>4947</v>
      </c>
      <c r="G10" s="101">
        <v>2.4263466223754183E-2</v>
      </c>
    </row>
    <row r="11" spans="1:7">
      <c r="A11" s="88">
        <v>2014</v>
      </c>
      <c r="B11" s="108" t="s">
        <v>2490</v>
      </c>
      <c r="C11" s="190" t="s">
        <v>1771</v>
      </c>
      <c r="D11" s="190" t="s">
        <v>2461</v>
      </c>
      <c r="E11" s="190" t="s">
        <v>1763</v>
      </c>
      <c r="F11" s="107">
        <v>12742</v>
      </c>
      <c r="G11" s="101">
        <v>6.2495469299186542E-2</v>
      </c>
    </row>
    <row r="12" spans="1:7">
      <c r="A12" s="88">
        <v>2014</v>
      </c>
      <c r="B12" s="108" t="s">
        <v>2490</v>
      </c>
      <c r="C12" s="190" t="s">
        <v>1771</v>
      </c>
      <c r="D12" s="190" t="s">
        <v>2461</v>
      </c>
      <c r="E12" s="190" t="s">
        <v>1764</v>
      </c>
      <c r="F12" s="107">
        <v>1800</v>
      </c>
      <c r="G12" s="101">
        <v>8.8284291899651361E-3</v>
      </c>
    </row>
    <row r="13" spans="1:7">
      <c r="A13" s="88">
        <v>2014</v>
      </c>
      <c r="B13" s="108" t="s">
        <v>2490</v>
      </c>
      <c r="C13" s="190" t="s">
        <v>1771</v>
      </c>
      <c r="D13" s="190" t="s">
        <v>2461</v>
      </c>
      <c r="E13" s="190" t="s">
        <v>1594</v>
      </c>
      <c r="F13" s="107">
        <v>2883.15</v>
      </c>
      <c r="G13" s="101">
        <v>1.4140936455026658E-2</v>
      </c>
    </row>
    <row r="14" spans="1:7">
      <c r="A14" s="88">
        <v>2014</v>
      </c>
      <c r="B14" s="108" t="s">
        <v>2490</v>
      </c>
      <c r="C14" s="190" t="s">
        <v>1771</v>
      </c>
      <c r="D14" s="190" t="s">
        <v>2461</v>
      </c>
      <c r="E14" s="190" t="s">
        <v>1765</v>
      </c>
      <c r="F14" s="107">
        <v>4114</v>
      </c>
      <c r="G14" s="101">
        <v>2.0177865381953652E-2</v>
      </c>
    </row>
    <row r="15" spans="1:7">
      <c r="A15" s="88">
        <v>2014</v>
      </c>
      <c r="B15" s="108" t="s">
        <v>2490</v>
      </c>
      <c r="C15" s="190" t="s">
        <v>1771</v>
      </c>
      <c r="D15" s="190" t="s">
        <v>2461</v>
      </c>
      <c r="E15" s="190" t="s">
        <v>1766</v>
      </c>
      <c r="F15" s="107">
        <v>12468</v>
      </c>
      <c r="G15" s="101">
        <v>6.1151586189158516E-2</v>
      </c>
    </row>
    <row r="16" spans="1:7">
      <c r="A16" s="88">
        <v>2014</v>
      </c>
      <c r="B16" s="108" t="s">
        <v>2490</v>
      </c>
      <c r="C16" s="190" t="s">
        <v>1771</v>
      </c>
      <c r="D16" s="190" t="s">
        <v>2461</v>
      </c>
      <c r="E16" s="190" t="s">
        <v>1767</v>
      </c>
      <c r="F16" s="107">
        <v>3411</v>
      </c>
      <c r="G16" s="101">
        <v>1.6729873314983934E-2</v>
      </c>
    </row>
    <row r="17" spans="1:7">
      <c r="A17" s="88">
        <v>2014</v>
      </c>
      <c r="B17" s="108" t="s">
        <v>2490</v>
      </c>
      <c r="C17" s="190" t="s">
        <v>2462</v>
      </c>
      <c r="D17" s="190" t="s">
        <v>1772</v>
      </c>
      <c r="E17" s="190" t="s">
        <v>1752</v>
      </c>
      <c r="F17" s="107">
        <v>41388</v>
      </c>
      <c r="G17" s="101">
        <v>0.22131152800562959</v>
      </c>
    </row>
    <row r="18" spans="1:7">
      <c r="A18" s="88">
        <v>2014</v>
      </c>
      <c r="B18" s="108" t="s">
        <v>2490</v>
      </c>
      <c r="C18" s="190" t="s">
        <v>2462</v>
      </c>
      <c r="D18" s="190" t="s">
        <v>1773</v>
      </c>
      <c r="E18" s="190" t="s">
        <v>1754</v>
      </c>
      <c r="F18" s="107">
        <v>73239.06</v>
      </c>
      <c r="G18" s="101">
        <v>0.39162675843954731</v>
      </c>
    </row>
    <row r="19" spans="1:7">
      <c r="A19" s="88">
        <v>2014</v>
      </c>
      <c r="B19" s="108" t="s">
        <v>2490</v>
      </c>
      <c r="C19" s="190" t="s">
        <v>2462</v>
      </c>
      <c r="D19" s="190" t="s">
        <v>1773</v>
      </c>
      <c r="E19" s="190" t="s">
        <v>1753</v>
      </c>
      <c r="F19" s="107">
        <v>72385.34</v>
      </c>
      <c r="G19" s="101">
        <v>0.38706171355482311</v>
      </c>
    </row>
    <row r="20" spans="1:7">
      <c r="A20" s="88">
        <v>2014</v>
      </c>
      <c r="B20" s="108" t="s">
        <v>2490</v>
      </c>
      <c r="C20" s="190" t="s">
        <v>1768</v>
      </c>
      <c r="D20" s="190" t="s">
        <v>2461</v>
      </c>
      <c r="E20" s="190" t="s">
        <v>1769</v>
      </c>
      <c r="F20" s="107">
        <v>8676.82</v>
      </c>
      <c r="G20" s="101">
        <v>0.85294146559164519</v>
      </c>
    </row>
    <row r="21" spans="1:7">
      <c r="A21" s="88">
        <v>2014</v>
      </c>
      <c r="B21" s="108" t="s">
        <v>2490</v>
      </c>
      <c r="C21" s="190" t="s">
        <v>1768</v>
      </c>
      <c r="D21" s="190" t="s">
        <v>2461</v>
      </c>
      <c r="E21" s="190" t="s">
        <v>2856</v>
      </c>
      <c r="F21" s="107">
        <v>336</v>
      </c>
      <c r="G21" s="101">
        <v>3.3029189546261509E-2</v>
      </c>
    </row>
    <row r="22" spans="1:7">
      <c r="A22" s="88">
        <v>2014</v>
      </c>
      <c r="B22" s="108" t="s">
        <v>2490</v>
      </c>
      <c r="C22" s="190" t="s">
        <v>1768</v>
      </c>
      <c r="D22" s="190" t="s">
        <v>2461</v>
      </c>
      <c r="E22" s="190" t="s">
        <v>1770</v>
      </c>
      <c r="F22" s="107">
        <v>1160</v>
      </c>
      <c r="G22" s="101">
        <v>0.1140293448620933</v>
      </c>
    </row>
    <row r="23" spans="1:7">
      <c r="A23" s="82">
        <v>2015</v>
      </c>
      <c r="B23" s="108" t="s">
        <v>2490</v>
      </c>
      <c r="C23" s="190" t="s">
        <v>1771</v>
      </c>
      <c r="D23" s="190" t="s">
        <v>2461</v>
      </c>
      <c r="E23" s="190" t="s">
        <v>1755</v>
      </c>
      <c r="F23" s="107">
        <v>2049</v>
      </c>
      <c r="G23" s="101">
        <v>9.1907312215733245E-3</v>
      </c>
    </row>
    <row r="24" spans="1:7">
      <c r="A24" s="82">
        <v>2015</v>
      </c>
      <c r="B24" s="108" t="s">
        <v>2490</v>
      </c>
      <c r="C24" s="190" t="s">
        <v>1771</v>
      </c>
      <c r="D24" s="190" t="s">
        <v>2461</v>
      </c>
      <c r="E24" s="190" t="s">
        <v>1756</v>
      </c>
      <c r="F24" s="107">
        <v>30912</v>
      </c>
      <c r="G24" s="101">
        <v>0.13865489678929946</v>
      </c>
    </row>
    <row r="25" spans="1:7">
      <c r="A25" s="82">
        <v>2015</v>
      </c>
      <c r="B25" s="108" t="s">
        <v>2490</v>
      </c>
      <c r="C25" s="190" t="s">
        <v>1771</v>
      </c>
      <c r="D25" s="190" t="s">
        <v>2461</v>
      </c>
      <c r="E25" s="190" t="s">
        <v>1757</v>
      </c>
      <c r="F25" s="107">
        <v>6572</v>
      </c>
      <c r="G25" s="101">
        <v>2.9478519076710535E-2</v>
      </c>
    </row>
    <row r="26" spans="1:7">
      <c r="A26" s="82">
        <v>2015</v>
      </c>
      <c r="B26" s="108" t="s">
        <v>2490</v>
      </c>
      <c r="C26" s="190" t="s">
        <v>1771</v>
      </c>
      <c r="D26" s="190" t="s">
        <v>2461</v>
      </c>
      <c r="E26" s="190" t="s">
        <v>1758</v>
      </c>
      <c r="F26" s="107">
        <v>3311</v>
      </c>
      <c r="G26" s="101">
        <v>1.4851396327295889E-2</v>
      </c>
    </row>
    <row r="27" spans="1:7">
      <c r="A27" s="82">
        <v>2015</v>
      </c>
      <c r="B27" s="108" t="s">
        <v>2490</v>
      </c>
      <c r="C27" s="190" t="s">
        <v>1771</v>
      </c>
      <c r="D27" s="190" t="s">
        <v>2461</v>
      </c>
      <c r="E27" s="190" t="s">
        <v>1759</v>
      </c>
      <c r="F27" s="107">
        <v>33670</v>
      </c>
      <c r="G27" s="101">
        <v>0.15102582734522879</v>
      </c>
    </row>
    <row r="28" spans="1:7">
      <c r="A28" s="82">
        <v>2015</v>
      </c>
      <c r="B28" s="108" t="s">
        <v>2490</v>
      </c>
      <c r="C28" s="190" t="s">
        <v>1771</v>
      </c>
      <c r="D28" s="190" t="s">
        <v>2461</v>
      </c>
      <c r="E28" s="190" t="s">
        <v>1551</v>
      </c>
      <c r="F28" s="107">
        <v>33533</v>
      </c>
      <c r="G28" s="101">
        <v>0.15041131774183419</v>
      </c>
    </row>
    <row r="29" spans="1:7">
      <c r="A29" s="82">
        <v>2015</v>
      </c>
      <c r="B29" s="108" t="s">
        <v>2490</v>
      </c>
      <c r="C29" s="190" t="s">
        <v>1771</v>
      </c>
      <c r="D29" s="190" t="s">
        <v>2461</v>
      </c>
      <c r="E29" s="190" t="s">
        <v>1760</v>
      </c>
      <c r="F29" s="107">
        <v>29669</v>
      </c>
      <c r="G29" s="101">
        <v>0.13307945564317178</v>
      </c>
    </row>
    <row r="30" spans="1:7">
      <c r="A30" s="82">
        <v>2015</v>
      </c>
      <c r="B30" s="108" t="s">
        <v>2490</v>
      </c>
      <c r="C30" s="190" t="s">
        <v>1771</v>
      </c>
      <c r="D30" s="190" t="s">
        <v>2461</v>
      </c>
      <c r="E30" s="190" t="s">
        <v>1761</v>
      </c>
      <c r="F30" s="107">
        <v>34396</v>
      </c>
      <c r="G30" s="101">
        <v>0.15428227969606445</v>
      </c>
    </row>
    <row r="31" spans="1:7">
      <c r="A31" s="82">
        <v>2015</v>
      </c>
      <c r="B31" s="108" t="s">
        <v>2490</v>
      </c>
      <c r="C31" s="190" t="s">
        <v>1771</v>
      </c>
      <c r="D31" s="190" t="s">
        <v>2461</v>
      </c>
      <c r="E31" s="190" t="s">
        <v>1762</v>
      </c>
      <c r="F31" s="107">
        <v>4947</v>
      </c>
      <c r="G31" s="101">
        <v>2.2189627795570148E-2</v>
      </c>
    </row>
    <row r="32" spans="1:7">
      <c r="A32" s="82">
        <v>2015</v>
      </c>
      <c r="B32" s="108" t="s">
        <v>2490</v>
      </c>
      <c r="C32" s="190" t="s">
        <v>1771</v>
      </c>
      <c r="D32" s="190" t="s">
        <v>2461</v>
      </c>
      <c r="E32" s="190" t="s">
        <v>1763</v>
      </c>
      <c r="F32" s="107">
        <v>14952</v>
      </c>
      <c r="G32" s="101">
        <v>6.7066770729606803E-2</v>
      </c>
    </row>
    <row r="33" spans="1:7">
      <c r="A33" s="82">
        <v>2015</v>
      </c>
      <c r="B33" s="108" t="s">
        <v>2490</v>
      </c>
      <c r="C33" s="190" t="s">
        <v>1771</v>
      </c>
      <c r="D33" s="190" t="s">
        <v>2461</v>
      </c>
      <c r="E33" s="190" t="s">
        <v>1764</v>
      </c>
      <c r="F33" s="107">
        <v>1800</v>
      </c>
      <c r="G33" s="101">
        <v>8.0738488037247359E-3</v>
      </c>
    </row>
    <row r="34" spans="1:7">
      <c r="A34" s="82">
        <v>2015</v>
      </c>
      <c r="B34" s="108" t="s">
        <v>2490</v>
      </c>
      <c r="C34" s="190" t="s">
        <v>1771</v>
      </c>
      <c r="D34" s="190" t="s">
        <v>2461</v>
      </c>
      <c r="E34" s="190" t="s">
        <v>1594</v>
      </c>
      <c r="F34" s="107">
        <v>7138</v>
      </c>
      <c r="G34" s="101">
        <v>3.2017295978326199E-2</v>
      </c>
    </row>
    <row r="35" spans="1:7">
      <c r="A35" s="82">
        <v>2015</v>
      </c>
      <c r="B35" s="108" t="s">
        <v>2490</v>
      </c>
      <c r="C35" s="190" t="s">
        <v>1771</v>
      </c>
      <c r="D35" s="190" t="s">
        <v>2461</v>
      </c>
      <c r="E35" s="190" t="s">
        <v>1765</v>
      </c>
      <c r="F35" s="107">
        <v>4114</v>
      </c>
      <c r="G35" s="101">
        <v>1.8453229988068646E-2</v>
      </c>
    </row>
    <row r="36" spans="1:7">
      <c r="A36" s="82">
        <v>2015</v>
      </c>
      <c r="B36" s="108" t="s">
        <v>2490</v>
      </c>
      <c r="C36" s="190" t="s">
        <v>1771</v>
      </c>
      <c r="D36" s="190" t="s">
        <v>2461</v>
      </c>
      <c r="E36" s="190" t="s">
        <v>1766</v>
      </c>
      <c r="F36" s="107">
        <v>12468</v>
      </c>
      <c r="G36" s="101">
        <v>5.5924859380466665E-2</v>
      </c>
    </row>
    <row r="37" spans="1:7">
      <c r="A37" s="82">
        <v>2015</v>
      </c>
      <c r="B37" s="108" t="s">
        <v>2490</v>
      </c>
      <c r="C37" s="190" t="s">
        <v>1771</v>
      </c>
      <c r="D37" s="190" t="s">
        <v>2461</v>
      </c>
      <c r="E37" s="190" t="s">
        <v>1767</v>
      </c>
      <c r="F37" s="107">
        <v>3411</v>
      </c>
      <c r="G37" s="101">
        <v>1.5299943483058374E-2</v>
      </c>
    </row>
    <row r="38" spans="1:7">
      <c r="A38" s="82">
        <v>2015</v>
      </c>
      <c r="B38" s="108" t="s">
        <v>2490</v>
      </c>
      <c r="C38" s="190" t="s">
        <v>2462</v>
      </c>
      <c r="D38" s="190" t="s">
        <v>1772</v>
      </c>
      <c r="E38" s="190" t="s">
        <v>1752</v>
      </c>
      <c r="F38" s="107">
        <v>41338</v>
      </c>
      <c r="G38" s="101">
        <v>9.837813396161306E-2</v>
      </c>
    </row>
    <row r="39" spans="1:7">
      <c r="A39" s="82">
        <v>2015</v>
      </c>
      <c r="B39" s="108" t="s">
        <v>2490</v>
      </c>
      <c r="C39" s="190" t="s">
        <v>2462</v>
      </c>
      <c r="D39" s="190" t="s">
        <v>2461</v>
      </c>
      <c r="E39" s="190" t="s">
        <v>5388</v>
      </c>
      <c r="F39" s="107">
        <v>233233</v>
      </c>
      <c r="G39" s="101">
        <v>0.55505896072061778</v>
      </c>
    </row>
    <row r="40" spans="1:7">
      <c r="A40" s="82">
        <v>2015</v>
      </c>
      <c r="B40" s="108" t="s">
        <v>2490</v>
      </c>
      <c r="C40" s="190" t="s">
        <v>2462</v>
      </c>
      <c r="D40" s="190" t="s">
        <v>1773</v>
      </c>
      <c r="E40" s="190" t="s">
        <v>1754</v>
      </c>
      <c r="F40" s="107">
        <v>73239</v>
      </c>
      <c r="G40" s="101">
        <v>0.17429764752079391</v>
      </c>
    </row>
    <row r="41" spans="1:7">
      <c r="A41" s="82">
        <v>2015</v>
      </c>
      <c r="B41" s="108" t="s">
        <v>2490</v>
      </c>
      <c r="C41" s="190" t="s">
        <v>2462</v>
      </c>
      <c r="D41" s="190" t="s">
        <v>1773</v>
      </c>
      <c r="E41" s="190" t="s">
        <v>1753</v>
      </c>
      <c r="F41" s="107">
        <v>72385</v>
      </c>
      <c r="G41" s="101">
        <v>0.17226525779697521</v>
      </c>
    </row>
    <row r="42" spans="1:7">
      <c r="A42" s="82">
        <v>2015</v>
      </c>
      <c r="B42" s="108" t="s">
        <v>2490</v>
      </c>
      <c r="C42" s="190" t="s">
        <v>1768</v>
      </c>
      <c r="D42" s="190" t="s">
        <v>2461</v>
      </c>
      <c r="E42" s="190" t="s">
        <v>1769</v>
      </c>
      <c r="F42" s="107">
        <v>8676.82</v>
      </c>
      <c r="G42" s="101">
        <v>0.85294146559164519</v>
      </c>
    </row>
    <row r="43" spans="1:7">
      <c r="A43" s="82">
        <v>2015</v>
      </c>
      <c r="B43" s="108" t="s">
        <v>2490</v>
      </c>
      <c r="C43" s="190" t="s">
        <v>1768</v>
      </c>
      <c r="D43" s="190" t="s">
        <v>2461</v>
      </c>
      <c r="E43" s="190" t="s">
        <v>2856</v>
      </c>
      <c r="F43" s="107">
        <v>336</v>
      </c>
      <c r="G43" s="101">
        <v>3.3029189546261509E-2</v>
      </c>
    </row>
    <row r="44" spans="1:7">
      <c r="A44" s="82">
        <v>2015</v>
      </c>
      <c r="B44" s="108" t="s">
        <v>2490</v>
      </c>
      <c r="C44" s="190" t="s">
        <v>1768</v>
      </c>
      <c r="D44" s="190" t="s">
        <v>2461</v>
      </c>
      <c r="E44" s="190" t="s">
        <v>1770</v>
      </c>
      <c r="F44" s="107">
        <v>1160</v>
      </c>
      <c r="G44" s="101">
        <v>0.1140293448620933</v>
      </c>
    </row>
    <row r="45" spans="1:7">
      <c r="A45" s="88">
        <v>2016</v>
      </c>
      <c r="B45" s="108" t="s">
        <v>2490</v>
      </c>
      <c r="C45" s="190" t="s">
        <v>1771</v>
      </c>
      <c r="D45" s="190" t="s">
        <v>2461</v>
      </c>
      <c r="E45" s="190" t="s">
        <v>1755</v>
      </c>
      <c r="F45" s="107">
        <v>2304</v>
      </c>
      <c r="G45" s="101">
        <v>9.8785334836836991E-3</v>
      </c>
    </row>
    <row r="46" spans="1:7">
      <c r="A46" s="88">
        <v>2016</v>
      </c>
      <c r="B46" s="108" t="s">
        <v>2490</v>
      </c>
      <c r="C46" s="190" t="s">
        <v>1771</v>
      </c>
      <c r="D46" s="190" t="s">
        <v>2461</v>
      </c>
      <c r="E46" s="190" t="s">
        <v>1756</v>
      </c>
      <c r="F46" s="107">
        <v>31512</v>
      </c>
      <c r="G46" s="101">
        <v>0.13510952566746559</v>
      </c>
    </row>
    <row r="47" spans="1:7">
      <c r="A47" s="88">
        <v>2016</v>
      </c>
      <c r="B47" s="108" t="s">
        <v>2490</v>
      </c>
      <c r="C47" s="190" t="s">
        <v>1771</v>
      </c>
      <c r="D47" s="190" t="s">
        <v>2461</v>
      </c>
      <c r="E47" s="190" t="s">
        <v>1757</v>
      </c>
      <c r="F47" s="107">
        <v>6572</v>
      </c>
      <c r="G47" s="101">
        <v>2.817783075293805E-2</v>
      </c>
    </row>
    <row r="48" spans="1:7">
      <c r="A48" s="88">
        <v>2016</v>
      </c>
      <c r="B48" s="108" t="s">
        <v>2490</v>
      </c>
      <c r="C48" s="190" t="s">
        <v>1771</v>
      </c>
      <c r="D48" s="190" t="s">
        <v>2461</v>
      </c>
      <c r="E48" s="190" t="s">
        <v>1758</v>
      </c>
      <c r="F48" s="107">
        <v>4181</v>
      </c>
      <c r="G48" s="101">
        <v>1.7926279728854837E-2</v>
      </c>
    </row>
    <row r="49" spans="1:7">
      <c r="A49" s="88">
        <v>2016</v>
      </c>
      <c r="B49" s="108" t="s">
        <v>2490</v>
      </c>
      <c r="C49" s="190" t="s">
        <v>1771</v>
      </c>
      <c r="D49" s="190" t="s">
        <v>2461</v>
      </c>
      <c r="E49" s="190" t="s">
        <v>1759</v>
      </c>
      <c r="F49" s="107">
        <v>36083</v>
      </c>
      <c r="G49" s="101">
        <v>0.15470795299121479</v>
      </c>
    </row>
    <row r="50" spans="1:7">
      <c r="A50" s="88">
        <v>2016</v>
      </c>
      <c r="B50" s="108" t="s">
        <v>2490</v>
      </c>
      <c r="C50" s="190" t="s">
        <v>1771</v>
      </c>
      <c r="D50" s="190" t="s">
        <v>2461</v>
      </c>
      <c r="E50" s="190" t="s">
        <v>1551</v>
      </c>
      <c r="F50" s="107">
        <v>33533</v>
      </c>
      <c r="G50" s="101">
        <v>0.14377468025536694</v>
      </c>
    </row>
    <row r="51" spans="1:7">
      <c r="A51" s="88">
        <v>2016</v>
      </c>
      <c r="B51" s="108" t="s">
        <v>2490</v>
      </c>
      <c r="C51" s="190" t="s">
        <v>1771</v>
      </c>
      <c r="D51" s="190" t="s">
        <v>2461</v>
      </c>
      <c r="E51" s="190" t="s">
        <v>1760</v>
      </c>
      <c r="F51" s="107">
        <v>34134</v>
      </c>
      <c r="G51" s="101">
        <v>0.14635150257467855</v>
      </c>
    </row>
    <row r="52" spans="1:7">
      <c r="A52" s="88">
        <v>2016</v>
      </c>
      <c r="B52" s="108" t="s">
        <v>2490</v>
      </c>
      <c r="C52" s="190" t="s">
        <v>1771</v>
      </c>
      <c r="D52" s="190" t="s">
        <v>2461</v>
      </c>
      <c r="E52" s="190" t="s">
        <v>1761</v>
      </c>
      <c r="F52" s="107">
        <v>34471</v>
      </c>
      <c r="G52" s="101">
        <v>0.14779640959898471</v>
      </c>
    </row>
    <row r="53" spans="1:7">
      <c r="A53" s="88">
        <v>2016</v>
      </c>
      <c r="B53" s="108" t="s">
        <v>2490</v>
      </c>
      <c r="C53" s="190" t="s">
        <v>1771</v>
      </c>
      <c r="D53" s="190" t="s">
        <v>2461</v>
      </c>
      <c r="E53" s="190" t="s">
        <v>1762</v>
      </c>
      <c r="F53" s="107">
        <v>4947</v>
      </c>
      <c r="G53" s="101">
        <v>2.1210549107544815E-2</v>
      </c>
    </row>
    <row r="54" spans="1:7">
      <c r="A54" s="88">
        <v>2016</v>
      </c>
      <c r="B54" s="108" t="s">
        <v>2490</v>
      </c>
      <c r="C54" s="190" t="s">
        <v>1771</v>
      </c>
      <c r="D54" s="190" t="s">
        <v>2461</v>
      </c>
      <c r="E54" s="190" t="s">
        <v>1763</v>
      </c>
      <c r="F54" s="107">
        <v>16565</v>
      </c>
      <c r="G54" s="101">
        <v>7.102339720365472E-2</v>
      </c>
    </row>
    <row r="55" spans="1:7">
      <c r="A55" s="88">
        <v>2016</v>
      </c>
      <c r="B55" s="108" t="s">
        <v>2490</v>
      </c>
      <c r="C55" s="190" t="s">
        <v>1771</v>
      </c>
      <c r="D55" s="190" t="s">
        <v>2461</v>
      </c>
      <c r="E55" s="190" t="s">
        <v>1764</v>
      </c>
      <c r="F55" s="107">
        <v>1800</v>
      </c>
      <c r="G55" s="101">
        <v>7.7176042841278891E-3</v>
      </c>
    </row>
    <row r="56" spans="1:7">
      <c r="A56" s="88">
        <v>2016</v>
      </c>
      <c r="B56" s="108" t="s">
        <v>2490</v>
      </c>
      <c r="C56" s="190" t="s">
        <v>1771</v>
      </c>
      <c r="D56" s="190" t="s">
        <v>2461</v>
      </c>
      <c r="E56" s="190" t="s">
        <v>1594</v>
      </c>
      <c r="F56" s="107">
        <v>7138</v>
      </c>
      <c r="G56" s="101">
        <v>3.0604588544502709E-2</v>
      </c>
    </row>
    <row r="57" spans="1:7">
      <c r="A57" s="88">
        <v>2016</v>
      </c>
      <c r="B57" s="108" t="s">
        <v>2490</v>
      </c>
      <c r="C57" s="190" t="s">
        <v>1771</v>
      </c>
      <c r="D57" s="190" t="s">
        <v>2461</v>
      </c>
      <c r="E57" s="190" t="s">
        <v>1765</v>
      </c>
      <c r="F57" s="107">
        <v>4114</v>
      </c>
      <c r="G57" s="101">
        <v>1.7639013347167852E-2</v>
      </c>
    </row>
    <row r="58" spans="1:7">
      <c r="A58" s="88">
        <v>2016</v>
      </c>
      <c r="B58" s="108" t="s">
        <v>2490</v>
      </c>
      <c r="C58" s="190" t="s">
        <v>1771</v>
      </c>
      <c r="D58" s="190" t="s">
        <v>2461</v>
      </c>
      <c r="E58" s="190" t="s">
        <v>1766</v>
      </c>
      <c r="F58" s="107">
        <v>12468</v>
      </c>
      <c r="G58" s="101">
        <v>5.3457272341392512E-2</v>
      </c>
    </row>
    <row r="59" spans="1:7">
      <c r="A59" s="88">
        <v>2016</v>
      </c>
      <c r="B59" s="108" t="s">
        <v>2490</v>
      </c>
      <c r="C59" s="190" t="s">
        <v>1771</v>
      </c>
      <c r="D59" s="190" t="s">
        <v>2461</v>
      </c>
      <c r="E59" s="190" t="s">
        <v>1767</v>
      </c>
      <c r="F59" s="107">
        <v>3411</v>
      </c>
      <c r="G59" s="101">
        <v>1.462486011842235E-2</v>
      </c>
    </row>
    <row r="60" spans="1:7">
      <c r="A60" s="88">
        <v>2016</v>
      </c>
      <c r="B60" s="108" t="s">
        <v>2490</v>
      </c>
      <c r="C60" s="190" t="s">
        <v>2462</v>
      </c>
      <c r="D60" s="190" t="s">
        <v>2461</v>
      </c>
      <c r="E60" s="190" t="s">
        <v>5388</v>
      </c>
      <c r="F60" s="107">
        <v>233233</v>
      </c>
      <c r="G60" s="101">
        <v>0.5538594887260897</v>
      </c>
    </row>
    <row r="61" spans="1:7">
      <c r="A61" s="88">
        <v>2016</v>
      </c>
      <c r="B61" s="108" t="s">
        <v>2490</v>
      </c>
      <c r="C61" s="190" t="s">
        <v>2462</v>
      </c>
      <c r="D61" s="190" t="s">
        <v>1772</v>
      </c>
      <c r="E61" s="190" t="s">
        <v>2461</v>
      </c>
      <c r="F61" s="107">
        <v>42248</v>
      </c>
      <c r="G61" s="101">
        <v>0.10032652188884007</v>
      </c>
    </row>
    <row r="62" spans="1:7">
      <c r="A62" s="88">
        <v>2016</v>
      </c>
      <c r="B62" s="108" t="s">
        <v>2490</v>
      </c>
      <c r="C62" s="190" t="s">
        <v>2462</v>
      </c>
      <c r="D62" s="190" t="s">
        <v>1773</v>
      </c>
      <c r="E62" s="190" t="s">
        <v>1754</v>
      </c>
      <c r="F62" s="107">
        <v>73239</v>
      </c>
      <c r="G62" s="101">
        <v>0.17392099357642393</v>
      </c>
    </row>
    <row r="63" spans="1:7">
      <c r="A63" s="88">
        <v>2016</v>
      </c>
      <c r="B63" s="108" t="s">
        <v>2490</v>
      </c>
      <c r="C63" s="190" t="s">
        <v>2462</v>
      </c>
      <c r="D63" s="190" t="s">
        <v>1773</v>
      </c>
      <c r="E63" s="190" t="s">
        <v>1753</v>
      </c>
      <c r="F63" s="107">
        <v>72385</v>
      </c>
      <c r="G63" s="101">
        <v>0.17189299580864631</v>
      </c>
    </row>
    <row r="64" spans="1:7">
      <c r="A64" s="88">
        <v>2016</v>
      </c>
      <c r="B64" s="108" t="s">
        <v>2490</v>
      </c>
      <c r="C64" s="190" t="s">
        <v>1768</v>
      </c>
      <c r="D64" s="190" t="s">
        <v>2461</v>
      </c>
      <c r="E64" s="190" t="s">
        <v>1769</v>
      </c>
      <c r="F64" s="107">
        <v>8677</v>
      </c>
      <c r="G64" s="101">
        <v>0.85294406763000097</v>
      </c>
    </row>
    <row r="65" spans="1:7">
      <c r="A65" s="88">
        <v>2016</v>
      </c>
      <c r="B65" s="108" t="s">
        <v>2490</v>
      </c>
      <c r="C65" s="190" t="s">
        <v>1768</v>
      </c>
      <c r="D65" s="190" t="s">
        <v>2461</v>
      </c>
      <c r="E65" s="190" t="s">
        <v>2856</v>
      </c>
      <c r="F65" s="107">
        <v>336</v>
      </c>
      <c r="G65" s="101">
        <v>3.3028605131229724E-2</v>
      </c>
    </row>
    <row r="66" spans="1:7">
      <c r="A66" s="88">
        <v>2016</v>
      </c>
      <c r="B66" s="108" t="s">
        <v>2490</v>
      </c>
      <c r="C66" s="190" t="s">
        <v>1768</v>
      </c>
      <c r="D66" s="190" t="s">
        <v>2461</v>
      </c>
      <c r="E66" s="190" t="s">
        <v>1770</v>
      </c>
      <c r="F66" s="107">
        <v>1160</v>
      </c>
      <c r="G66" s="101">
        <v>0.11402732723876929</v>
      </c>
    </row>
    <row r="67" spans="1:7">
      <c r="A67" s="82">
        <v>2017</v>
      </c>
      <c r="B67" s="108" t="s">
        <v>2490</v>
      </c>
      <c r="C67" s="190" t="s">
        <v>1771</v>
      </c>
      <c r="D67" s="190" t="s">
        <v>2461</v>
      </c>
      <c r="E67" s="190" t="s">
        <v>1755</v>
      </c>
      <c r="F67" s="107">
        <v>2304</v>
      </c>
      <c r="G67" s="101">
        <v>9.8785334836836991E-3</v>
      </c>
    </row>
    <row r="68" spans="1:7">
      <c r="A68" s="82">
        <v>2017</v>
      </c>
      <c r="B68" s="108" t="s">
        <v>2490</v>
      </c>
      <c r="C68" s="190" t="s">
        <v>1771</v>
      </c>
      <c r="D68" s="190" t="s">
        <v>2461</v>
      </c>
      <c r="E68" s="190" t="s">
        <v>1756</v>
      </c>
      <c r="F68" s="107">
        <v>31512</v>
      </c>
      <c r="G68" s="101">
        <v>0.13510952566746559</v>
      </c>
    </row>
    <row r="69" spans="1:7">
      <c r="A69" s="82">
        <v>2017</v>
      </c>
      <c r="B69" s="108" t="s">
        <v>2490</v>
      </c>
      <c r="C69" s="190" t="s">
        <v>1771</v>
      </c>
      <c r="D69" s="190" t="s">
        <v>2461</v>
      </c>
      <c r="E69" s="190" t="s">
        <v>1757</v>
      </c>
      <c r="F69" s="107">
        <v>6572</v>
      </c>
      <c r="G69" s="101">
        <v>2.817783075293805E-2</v>
      </c>
    </row>
    <row r="70" spans="1:7">
      <c r="A70" s="82">
        <v>2017</v>
      </c>
      <c r="B70" s="108" t="s">
        <v>2490</v>
      </c>
      <c r="C70" s="190" t="s">
        <v>1771</v>
      </c>
      <c r="D70" s="190" t="s">
        <v>2461</v>
      </c>
      <c r="E70" s="190" t="s">
        <v>1758</v>
      </c>
      <c r="F70" s="107">
        <v>4181</v>
      </c>
      <c r="G70" s="101">
        <v>1.7926279728854837E-2</v>
      </c>
    </row>
    <row r="71" spans="1:7">
      <c r="A71" s="82">
        <v>2017</v>
      </c>
      <c r="B71" s="108" t="s">
        <v>2490</v>
      </c>
      <c r="C71" s="190" t="s">
        <v>1771</v>
      </c>
      <c r="D71" s="190" t="s">
        <v>2461</v>
      </c>
      <c r="E71" s="190" t="s">
        <v>1759</v>
      </c>
      <c r="F71" s="107">
        <v>36083</v>
      </c>
      <c r="G71" s="101">
        <v>0.15470795299121479</v>
      </c>
    </row>
    <row r="72" spans="1:7">
      <c r="A72" s="82">
        <v>2017</v>
      </c>
      <c r="B72" s="108" t="s">
        <v>2490</v>
      </c>
      <c r="C72" s="190" t="s">
        <v>1771</v>
      </c>
      <c r="D72" s="190" t="s">
        <v>2461</v>
      </c>
      <c r="E72" s="190" t="s">
        <v>1551</v>
      </c>
      <c r="F72" s="107">
        <v>33533</v>
      </c>
      <c r="G72" s="101">
        <v>0.14377468025536694</v>
      </c>
    </row>
    <row r="73" spans="1:7">
      <c r="A73" s="82">
        <v>2017</v>
      </c>
      <c r="B73" s="108" t="s">
        <v>2490</v>
      </c>
      <c r="C73" s="190" t="s">
        <v>1771</v>
      </c>
      <c r="D73" s="190" t="s">
        <v>2461</v>
      </c>
      <c r="E73" s="190" t="s">
        <v>1760</v>
      </c>
      <c r="F73" s="107">
        <v>34134</v>
      </c>
      <c r="G73" s="101">
        <v>0.14635150257467855</v>
      </c>
    </row>
    <row r="74" spans="1:7">
      <c r="A74" s="82">
        <v>2017</v>
      </c>
      <c r="B74" s="108" t="s">
        <v>2490</v>
      </c>
      <c r="C74" s="190" t="s">
        <v>1771</v>
      </c>
      <c r="D74" s="190" t="s">
        <v>2461</v>
      </c>
      <c r="E74" s="190" t="s">
        <v>1761</v>
      </c>
      <c r="F74" s="107">
        <v>34471</v>
      </c>
      <c r="G74" s="101">
        <v>0.14779640959898471</v>
      </c>
    </row>
    <row r="75" spans="1:7">
      <c r="A75" s="82">
        <v>2017</v>
      </c>
      <c r="B75" s="108" t="s">
        <v>2490</v>
      </c>
      <c r="C75" s="190" t="s">
        <v>1771</v>
      </c>
      <c r="D75" s="190" t="s">
        <v>2461</v>
      </c>
      <c r="E75" s="190" t="s">
        <v>1762</v>
      </c>
      <c r="F75" s="107">
        <v>4947</v>
      </c>
      <c r="G75" s="101">
        <v>2.1210549107544815E-2</v>
      </c>
    </row>
    <row r="76" spans="1:7">
      <c r="A76" s="82">
        <v>2017</v>
      </c>
      <c r="B76" s="108" t="s">
        <v>2490</v>
      </c>
      <c r="C76" s="190" t="s">
        <v>1771</v>
      </c>
      <c r="D76" s="190" t="s">
        <v>2461</v>
      </c>
      <c r="E76" s="190" t="s">
        <v>1763</v>
      </c>
      <c r="F76" s="107">
        <v>16565</v>
      </c>
      <c r="G76" s="101">
        <v>7.102339720365472E-2</v>
      </c>
    </row>
    <row r="77" spans="1:7">
      <c r="A77" s="82">
        <v>2017</v>
      </c>
      <c r="B77" s="108" t="s">
        <v>2490</v>
      </c>
      <c r="C77" s="190" t="s">
        <v>1771</v>
      </c>
      <c r="D77" s="190" t="s">
        <v>2461</v>
      </c>
      <c r="E77" s="190" t="s">
        <v>1764</v>
      </c>
      <c r="F77" s="107">
        <v>1800</v>
      </c>
      <c r="G77" s="101">
        <v>7.7176042841278891E-3</v>
      </c>
    </row>
    <row r="78" spans="1:7">
      <c r="A78" s="82">
        <v>2017</v>
      </c>
      <c r="B78" s="108" t="s">
        <v>2490</v>
      </c>
      <c r="C78" s="190" t="s">
        <v>1771</v>
      </c>
      <c r="D78" s="190" t="s">
        <v>2461</v>
      </c>
      <c r="E78" s="190" t="s">
        <v>1594</v>
      </c>
      <c r="F78" s="107">
        <v>7138</v>
      </c>
      <c r="G78" s="101">
        <v>3.0604588544502709E-2</v>
      </c>
    </row>
    <row r="79" spans="1:7">
      <c r="A79" s="82">
        <v>2017</v>
      </c>
      <c r="B79" s="108" t="s">
        <v>2490</v>
      </c>
      <c r="C79" s="190" t="s">
        <v>1771</v>
      </c>
      <c r="D79" s="190" t="s">
        <v>2461</v>
      </c>
      <c r="E79" s="190" t="s">
        <v>1765</v>
      </c>
      <c r="F79" s="107">
        <v>4114</v>
      </c>
      <c r="G79" s="101">
        <v>1.7639013347167852E-2</v>
      </c>
    </row>
    <row r="80" spans="1:7">
      <c r="A80" s="82">
        <v>2017</v>
      </c>
      <c r="B80" s="108" t="s">
        <v>2490</v>
      </c>
      <c r="C80" s="190" t="s">
        <v>1771</v>
      </c>
      <c r="D80" s="190" t="s">
        <v>2461</v>
      </c>
      <c r="E80" s="190" t="s">
        <v>1766</v>
      </c>
      <c r="F80" s="107">
        <v>12468</v>
      </c>
      <c r="G80" s="101">
        <v>5.3457272341392512E-2</v>
      </c>
    </row>
    <row r="81" spans="1:7">
      <c r="A81" s="82">
        <v>2017</v>
      </c>
      <c r="B81" s="108" t="s">
        <v>2490</v>
      </c>
      <c r="C81" s="190" t="s">
        <v>1771</v>
      </c>
      <c r="D81" s="190" t="s">
        <v>2461</v>
      </c>
      <c r="E81" s="190" t="s">
        <v>1767</v>
      </c>
      <c r="F81" s="107">
        <v>3411</v>
      </c>
      <c r="G81" s="101">
        <v>1.462486011842235E-2</v>
      </c>
    </row>
    <row r="82" spans="1:7">
      <c r="A82" s="82">
        <v>2017</v>
      </c>
      <c r="B82" s="108" t="s">
        <v>2490</v>
      </c>
      <c r="C82" s="190" t="s">
        <v>2462</v>
      </c>
      <c r="D82" s="190" t="s">
        <v>2461</v>
      </c>
      <c r="E82" s="190" t="s">
        <v>5388</v>
      </c>
      <c r="F82" s="107">
        <v>233233</v>
      </c>
      <c r="G82" s="101">
        <v>0.5538594887260897</v>
      </c>
    </row>
    <row r="83" spans="1:7">
      <c r="A83" s="82">
        <v>2017</v>
      </c>
      <c r="B83" s="108" t="s">
        <v>2490</v>
      </c>
      <c r="C83" s="190" t="s">
        <v>2462</v>
      </c>
      <c r="D83" s="190" t="s">
        <v>1772</v>
      </c>
      <c r="E83" s="190" t="s">
        <v>2461</v>
      </c>
      <c r="F83" s="107">
        <v>42248</v>
      </c>
      <c r="G83" s="101">
        <v>0.10032652188884007</v>
      </c>
    </row>
    <row r="84" spans="1:7">
      <c r="A84" s="82">
        <v>2017</v>
      </c>
      <c r="B84" s="108" t="s">
        <v>2490</v>
      </c>
      <c r="C84" s="190" t="s">
        <v>2462</v>
      </c>
      <c r="D84" s="190" t="s">
        <v>1773</v>
      </c>
      <c r="E84" s="190" t="s">
        <v>1754</v>
      </c>
      <c r="F84" s="107">
        <v>73239</v>
      </c>
      <c r="G84" s="101">
        <v>0.17392099357642393</v>
      </c>
    </row>
    <row r="85" spans="1:7">
      <c r="A85" s="82">
        <v>2017</v>
      </c>
      <c r="B85" s="108" t="s">
        <v>2490</v>
      </c>
      <c r="C85" s="190" t="s">
        <v>2462</v>
      </c>
      <c r="D85" s="190" t="s">
        <v>1773</v>
      </c>
      <c r="E85" s="190" t="s">
        <v>1753</v>
      </c>
      <c r="F85" s="107">
        <v>72385</v>
      </c>
      <c r="G85" s="101">
        <v>0.17189299580864631</v>
      </c>
    </row>
    <row r="86" spans="1:7">
      <c r="A86" s="82">
        <v>2017</v>
      </c>
      <c r="B86" s="108" t="s">
        <v>2490</v>
      </c>
      <c r="C86" s="190" t="s">
        <v>1768</v>
      </c>
      <c r="D86" s="190" t="s">
        <v>2461</v>
      </c>
      <c r="E86" s="190" t="s">
        <v>1769</v>
      </c>
      <c r="F86" s="107">
        <v>8677</v>
      </c>
      <c r="G86" s="101">
        <v>2.2834210526315788</v>
      </c>
    </row>
    <row r="87" spans="1:7">
      <c r="A87" s="82">
        <v>2017</v>
      </c>
      <c r="B87" s="108" t="s">
        <v>2490</v>
      </c>
      <c r="C87" s="190" t="s">
        <v>1768</v>
      </c>
      <c r="D87" s="190" t="s">
        <v>2461</v>
      </c>
      <c r="E87" s="190" t="s">
        <v>2856</v>
      </c>
      <c r="F87" s="107">
        <v>336</v>
      </c>
      <c r="G87" s="101">
        <v>8.8421052631578942E-2</v>
      </c>
    </row>
    <row r="88" spans="1:7">
      <c r="A88" s="82">
        <v>2017</v>
      </c>
      <c r="B88" s="108" t="s">
        <v>2490</v>
      </c>
      <c r="C88" s="190" t="s">
        <v>1768</v>
      </c>
      <c r="D88" s="190" t="s">
        <v>2461</v>
      </c>
      <c r="E88" s="190" t="s">
        <v>1770</v>
      </c>
      <c r="F88" s="107">
        <v>1160</v>
      </c>
      <c r="G88" s="101">
        <v>0.30526315789473685</v>
      </c>
    </row>
    <row r="89" spans="1:7">
      <c r="A89" s="88">
        <v>2018</v>
      </c>
      <c r="B89" s="108" t="s">
        <v>2490</v>
      </c>
      <c r="C89" s="190" t="s">
        <v>1771</v>
      </c>
      <c r="D89" s="190" t="s">
        <v>2461</v>
      </c>
      <c r="E89" s="190" t="s">
        <v>1755</v>
      </c>
      <c r="F89" s="107">
        <v>2304</v>
      </c>
      <c r="G89" s="101">
        <v>9.8785334836836991E-3</v>
      </c>
    </row>
    <row r="90" spans="1:7">
      <c r="A90" s="88">
        <v>2018</v>
      </c>
      <c r="B90" s="108" t="s">
        <v>2490</v>
      </c>
      <c r="C90" s="190" t="s">
        <v>1771</v>
      </c>
      <c r="D90" s="190" t="s">
        <v>2461</v>
      </c>
      <c r="E90" s="190" t="s">
        <v>1756</v>
      </c>
      <c r="F90" s="107">
        <v>31512</v>
      </c>
      <c r="G90" s="101">
        <v>0.13510952566746559</v>
      </c>
    </row>
    <row r="91" spans="1:7">
      <c r="A91" s="88">
        <v>2018</v>
      </c>
      <c r="B91" s="108" t="s">
        <v>2490</v>
      </c>
      <c r="C91" s="190" t="s">
        <v>1771</v>
      </c>
      <c r="D91" s="190" t="s">
        <v>2461</v>
      </c>
      <c r="E91" s="190" t="s">
        <v>1757</v>
      </c>
      <c r="F91" s="107">
        <v>6572</v>
      </c>
      <c r="G91" s="101">
        <v>2.817783075293805E-2</v>
      </c>
    </row>
    <row r="92" spans="1:7">
      <c r="A92" s="88">
        <v>2018</v>
      </c>
      <c r="B92" s="108" t="s">
        <v>2490</v>
      </c>
      <c r="C92" s="190" t="s">
        <v>1771</v>
      </c>
      <c r="D92" s="190" t="s">
        <v>2461</v>
      </c>
      <c r="E92" s="190" t="s">
        <v>1758</v>
      </c>
      <c r="F92" s="107">
        <v>4181</v>
      </c>
      <c r="G92" s="101">
        <v>1.7926279728854837E-2</v>
      </c>
    </row>
    <row r="93" spans="1:7">
      <c r="A93" s="88">
        <v>2018</v>
      </c>
      <c r="B93" s="108" t="s">
        <v>2490</v>
      </c>
      <c r="C93" s="190" t="s">
        <v>1771</v>
      </c>
      <c r="D93" s="190" t="s">
        <v>2461</v>
      </c>
      <c r="E93" s="190" t="s">
        <v>1759</v>
      </c>
      <c r="F93" s="107">
        <v>36083</v>
      </c>
      <c r="G93" s="101">
        <v>0.15470795299121479</v>
      </c>
    </row>
    <row r="94" spans="1:7">
      <c r="A94" s="88">
        <v>2018</v>
      </c>
      <c r="B94" s="108" t="s">
        <v>2490</v>
      </c>
      <c r="C94" s="190" t="s">
        <v>1771</v>
      </c>
      <c r="D94" s="190" t="s">
        <v>2461</v>
      </c>
      <c r="E94" s="190" t="s">
        <v>1551</v>
      </c>
      <c r="F94" s="107">
        <v>33533</v>
      </c>
      <c r="G94" s="101">
        <v>0.14377468025536694</v>
      </c>
    </row>
    <row r="95" spans="1:7">
      <c r="A95" s="88">
        <v>2018</v>
      </c>
      <c r="B95" s="108" t="s">
        <v>2490</v>
      </c>
      <c r="C95" s="190" t="s">
        <v>1771</v>
      </c>
      <c r="D95" s="190" t="s">
        <v>2461</v>
      </c>
      <c r="E95" s="190" t="s">
        <v>1760</v>
      </c>
      <c r="F95" s="107">
        <v>34134</v>
      </c>
      <c r="G95" s="101">
        <v>0.14635150257467855</v>
      </c>
    </row>
    <row r="96" spans="1:7">
      <c r="A96" s="88">
        <v>2018</v>
      </c>
      <c r="B96" s="108" t="s">
        <v>2490</v>
      </c>
      <c r="C96" s="190" t="s">
        <v>1771</v>
      </c>
      <c r="D96" s="190" t="s">
        <v>2461</v>
      </c>
      <c r="E96" s="190" t="s">
        <v>1761</v>
      </c>
      <c r="F96" s="107">
        <v>34471</v>
      </c>
      <c r="G96" s="101">
        <v>0.14779640959898471</v>
      </c>
    </row>
    <row r="97" spans="1:7">
      <c r="A97" s="88">
        <v>2018</v>
      </c>
      <c r="B97" s="108" t="s">
        <v>2490</v>
      </c>
      <c r="C97" s="190" t="s">
        <v>1771</v>
      </c>
      <c r="D97" s="190" t="s">
        <v>2461</v>
      </c>
      <c r="E97" s="190" t="s">
        <v>1762</v>
      </c>
      <c r="F97" s="107">
        <v>4947</v>
      </c>
      <c r="G97" s="101">
        <v>2.1210549107544815E-2</v>
      </c>
    </row>
    <row r="98" spans="1:7">
      <c r="A98" s="88">
        <v>2018</v>
      </c>
      <c r="B98" s="108" t="s">
        <v>2490</v>
      </c>
      <c r="C98" s="190" t="s">
        <v>1771</v>
      </c>
      <c r="D98" s="190" t="s">
        <v>2461</v>
      </c>
      <c r="E98" s="190" t="s">
        <v>5389</v>
      </c>
      <c r="F98" s="107">
        <v>16565</v>
      </c>
      <c r="G98" s="101">
        <v>7.102339720365472E-2</v>
      </c>
    </row>
    <row r="99" spans="1:7">
      <c r="A99" s="88">
        <v>2018</v>
      </c>
      <c r="B99" s="108" t="s">
        <v>2490</v>
      </c>
      <c r="C99" s="190" t="s">
        <v>1771</v>
      </c>
      <c r="D99" s="190" t="s">
        <v>2461</v>
      </c>
      <c r="E99" s="190" t="s">
        <v>1764</v>
      </c>
      <c r="F99" s="107">
        <v>1800</v>
      </c>
      <c r="G99" s="101">
        <v>7.7176042841278891E-3</v>
      </c>
    </row>
    <row r="100" spans="1:7">
      <c r="A100" s="88">
        <v>2018</v>
      </c>
      <c r="B100" s="108" t="s">
        <v>2490</v>
      </c>
      <c r="C100" s="190" t="s">
        <v>1771</v>
      </c>
      <c r="D100" s="190" t="s">
        <v>2461</v>
      </c>
      <c r="E100" s="190" t="s">
        <v>1594</v>
      </c>
      <c r="F100" s="107">
        <v>7138</v>
      </c>
      <c r="G100" s="101">
        <v>3.0604588544502709E-2</v>
      </c>
    </row>
    <row r="101" spans="1:7">
      <c r="A101" s="88">
        <v>2018</v>
      </c>
      <c r="B101" s="108" t="s">
        <v>2490</v>
      </c>
      <c r="C101" s="190" t="s">
        <v>1771</v>
      </c>
      <c r="D101" s="190" t="s">
        <v>2461</v>
      </c>
      <c r="E101" s="190" t="s">
        <v>5390</v>
      </c>
      <c r="F101" s="107">
        <v>4114</v>
      </c>
      <c r="G101" s="101">
        <v>1.7639013347167852E-2</v>
      </c>
    </row>
    <row r="102" spans="1:7">
      <c r="A102" s="88">
        <v>2018</v>
      </c>
      <c r="B102" s="108" t="s">
        <v>2490</v>
      </c>
      <c r="C102" s="190" t="s">
        <v>1771</v>
      </c>
      <c r="D102" s="190" t="s">
        <v>2461</v>
      </c>
      <c r="E102" s="190" t="s">
        <v>1766</v>
      </c>
      <c r="F102" s="107">
        <v>12468</v>
      </c>
      <c r="G102" s="101">
        <v>5.3457272341392512E-2</v>
      </c>
    </row>
    <row r="103" spans="1:7">
      <c r="A103" s="88">
        <v>2018</v>
      </c>
      <c r="B103" s="108" t="s">
        <v>2490</v>
      </c>
      <c r="C103" s="190" t="s">
        <v>1771</v>
      </c>
      <c r="D103" s="190" t="s">
        <v>2461</v>
      </c>
      <c r="E103" s="190" t="s">
        <v>1767</v>
      </c>
      <c r="F103" s="107">
        <v>3411</v>
      </c>
      <c r="G103" s="101">
        <v>1.462486011842235E-2</v>
      </c>
    </row>
    <row r="104" spans="1:7">
      <c r="A104" s="88">
        <v>2018</v>
      </c>
      <c r="B104" s="108" t="s">
        <v>2490</v>
      </c>
      <c r="C104" s="190" t="s">
        <v>2462</v>
      </c>
      <c r="D104" s="190" t="s">
        <v>1772</v>
      </c>
      <c r="E104" s="190" t="s">
        <v>1752</v>
      </c>
      <c r="F104" s="107">
        <v>42248</v>
      </c>
      <c r="G104" s="101">
        <v>0.10032652188884007</v>
      </c>
    </row>
    <row r="105" spans="1:7">
      <c r="A105" s="88">
        <v>2018</v>
      </c>
      <c r="B105" s="108" t="s">
        <v>2490</v>
      </c>
      <c r="C105" s="190" t="s">
        <v>2462</v>
      </c>
      <c r="D105" s="190" t="s">
        <v>2461</v>
      </c>
      <c r="E105" s="190" t="s">
        <v>5388</v>
      </c>
      <c r="F105" s="107">
        <v>233233</v>
      </c>
      <c r="G105" s="101">
        <v>0.5538594887260897</v>
      </c>
    </row>
    <row r="106" spans="1:7">
      <c r="A106" s="88">
        <v>2018</v>
      </c>
      <c r="B106" s="108" t="s">
        <v>2490</v>
      </c>
      <c r="C106" s="190" t="s">
        <v>2462</v>
      </c>
      <c r="D106" s="190" t="s">
        <v>1773</v>
      </c>
      <c r="E106" s="190" t="s">
        <v>1754</v>
      </c>
      <c r="F106" s="107">
        <v>73239</v>
      </c>
      <c r="G106" s="101">
        <v>0.17392099357642393</v>
      </c>
    </row>
    <row r="107" spans="1:7">
      <c r="A107" s="88">
        <v>2018</v>
      </c>
      <c r="B107" s="108" t="s">
        <v>2490</v>
      </c>
      <c r="C107" s="190" t="s">
        <v>2462</v>
      </c>
      <c r="D107" s="190" t="s">
        <v>1773</v>
      </c>
      <c r="E107" s="190" t="s">
        <v>5387</v>
      </c>
      <c r="F107" s="107">
        <v>72385</v>
      </c>
      <c r="G107" s="101">
        <v>0.17189299580864631</v>
      </c>
    </row>
    <row r="108" spans="1:7">
      <c r="A108" s="88">
        <v>2018</v>
      </c>
      <c r="B108" s="108" t="s">
        <v>2490</v>
      </c>
      <c r="C108" s="190" t="s">
        <v>1768</v>
      </c>
      <c r="D108" s="190" t="s">
        <v>2461</v>
      </c>
      <c r="E108" s="190" t="s">
        <v>1769</v>
      </c>
      <c r="F108" s="107">
        <v>4732</v>
      </c>
      <c r="G108" s="101">
        <v>0.49773850846744505</v>
      </c>
    </row>
    <row r="109" spans="1:7">
      <c r="A109" s="88">
        <v>2018</v>
      </c>
      <c r="B109" s="108" t="s">
        <v>2490</v>
      </c>
      <c r="C109" s="190" t="s">
        <v>1768</v>
      </c>
      <c r="D109" s="190" t="s">
        <v>2461</v>
      </c>
      <c r="E109" s="190" t="s">
        <v>5392</v>
      </c>
      <c r="F109" s="107">
        <v>300</v>
      </c>
      <c r="G109" s="101">
        <v>3.1555695803092455E-2</v>
      </c>
    </row>
    <row r="110" spans="1:7">
      <c r="A110" s="88">
        <v>2018</v>
      </c>
      <c r="B110" s="108" t="s">
        <v>2490</v>
      </c>
      <c r="C110" s="190" t="s">
        <v>1768</v>
      </c>
      <c r="D110" s="190" t="s">
        <v>2461</v>
      </c>
      <c r="E110" s="190" t="s">
        <v>2856</v>
      </c>
      <c r="F110" s="107">
        <v>0</v>
      </c>
      <c r="G110" s="101">
        <v>0</v>
      </c>
    </row>
    <row r="111" spans="1:7">
      <c r="A111" s="88">
        <v>2018</v>
      </c>
      <c r="B111" s="108" t="s">
        <v>2490</v>
      </c>
      <c r="C111" s="190" t="s">
        <v>1768</v>
      </c>
      <c r="D111" s="190" t="s">
        <v>2461</v>
      </c>
      <c r="E111" s="190" t="s">
        <v>1770</v>
      </c>
      <c r="F111" s="107">
        <v>1504</v>
      </c>
      <c r="G111" s="101">
        <v>0.1581992216261702</v>
      </c>
    </row>
    <row r="112" spans="1:7">
      <c r="A112" s="88">
        <v>2018</v>
      </c>
      <c r="B112" s="108" t="s">
        <v>2490</v>
      </c>
      <c r="C112" s="190" t="s">
        <v>1768</v>
      </c>
      <c r="D112" s="190" t="s">
        <v>2461</v>
      </c>
      <c r="E112" s="190" t="s">
        <v>5391</v>
      </c>
      <c r="F112" s="107">
        <v>2971</v>
      </c>
      <c r="G112" s="101">
        <v>0.3125065741032923</v>
      </c>
    </row>
  </sheetData>
  <sheetProtection autoFilter="0" pivotTables="0"/>
  <autoFilter ref="A1:G110"/>
  <sortState ref="A2:G112">
    <sortCondition ref="A2:A112"/>
    <sortCondition ref="B2:B112"/>
    <sortCondition ref="C2:C112"/>
    <sortCondition ref="E2:E112"/>
  </sortState>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tabColor rgb="FF009ED6"/>
  </sheetPr>
  <dimension ref="A1:F144"/>
  <sheetViews>
    <sheetView zoomScale="85" zoomScaleNormal="85" workbookViewId="0">
      <pane ySplit="1" topLeftCell="A2" activePane="bottomLeft" state="frozen"/>
      <selection activeCell="C244" sqref="C244"/>
      <selection pane="bottomLeft" activeCell="F1" sqref="F1"/>
    </sheetView>
  </sheetViews>
  <sheetFormatPr baseColWidth="10" defaultColWidth="11" defaultRowHeight="16.5"/>
  <cols>
    <col min="1" max="1" width="8.5" style="81" bestFit="1" customWidth="1"/>
    <col min="2" max="2" width="11" style="81" bestFit="1" customWidth="1"/>
    <col min="3" max="3" width="37.75" style="81" bestFit="1" customWidth="1"/>
    <col min="4" max="4" width="21.375" style="81" bestFit="1" customWidth="1"/>
    <col min="5" max="5" width="14.75" style="81" bestFit="1" customWidth="1"/>
    <col min="6" max="6" width="14.5" style="81" bestFit="1" customWidth="1"/>
    <col min="7" max="16384" width="11" style="1"/>
  </cols>
  <sheetData>
    <row r="1" spans="1:6">
      <c r="A1" s="159" t="s">
        <v>3429</v>
      </c>
      <c r="B1" s="159" t="s">
        <v>228</v>
      </c>
      <c r="C1" s="159" t="s">
        <v>5094</v>
      </c>
      <c r="D1" s="159" t="s">
        <v>5499</v>
      </c>
      <c r="E1" s="159" t="s">
        <v>5498</v>
      </c>
      <c r="F1" s="159" t="s">
        <v>5503</v>
      </c>
    </row>
    <row r="2" spans="1:6">
      <c r="A2" s="88">
        <v>2014</v>
      </c>
      <c r="B2" s="261" t="s">
        <v>644</v>
      </c>
      <c r="C2" s="190" t="s">
        <v>213</v>
      </c>
      <c r="D2" s="190" t="s">
        <v>2463</v>
      </c>
      <c r="E2" s="190" t="s">
        <v>5500</v>
      </c>
      <c r="F2" s="107">
        <v>1460.76</v>
      </c>
    </row>
    <row r="3" spans="1:6">
      <c r="A3" s="88">
        <v>2014</v>
      </c>
      <c r="B3" s="261" t="s">
        <v>644</v>
      </c>
      <c r="C3" s="190" t="s">
        <v>31</v>
      </c>
      <c r="D3" s="190" t="s">
        <v>2463</v>
      </c>
      <c r="E3" s="190" t="s">
        <v>5500</v>
      </c>
      <c r="F3" s="107">
        <v>1452.17</v>
      </c>
    </row>
    <row r="4" spans="1:6">
      <c r="A4" s="88">
        <v>2014</v>
      </c>
      <c r="B4" s="261" t="s">
        <v>644</v>
      </c>
      <c r="C4" s="190" t="s">
        <v>214</v>
      </c>
      <c r="D4" s="190" t="s">
        <v>2463</v>
      </c>
      <c r="E4" s="190" t="s">
        <v>5500</v>
      </c>
      <c r="F4" s="107">
        <v>3502.54</v>
      </c>
    </row>
    <row r="5" spans="1:6">
      <c r="A5" s="88">
        <v>2014</v>
      </c>
      <c r="B5" s="261" t="s">
        <v>644</v>
      </c>
      <c r="C5" s="190" t="s">
        <v>126</v>
      </c>
      <c r="D5" s="190" t="s">
        <v>2463</v>
      </c>
      <c r="E5" s="190" t="s">
        <v>5500</v>
      </c>
      <c r="F5" s="107">
        <v>3045.42</v>
      </c>
    </row>
    <row r="6" spans="1:6">
      <c r="A6" s="88">
        <v>2014</v>
      </c>
      <c r="B6" s="261" t="s">
        <v>644</v>
      </c>
      <c r="C6" s="190" t="s">
        <v>2466</v>
      </c>
      <c r="D6" s="190" t="s">
        <v>2463</v>
      </c>
      <c r="E6" s="190" t="s">
        <v>5500</v>
      </c>
      <c r="F6" s="107">
        <v>3595.94</v>
      </c>
    </row>
    <row r="7" spans="1:6">
      <c r="A7" s="88">
        <v>2014</v>
      </c>
      <c r="B7" s="261" t="s">
        <v>644</v>
      </c>
      <c r="C7" s="190" t="s">
        <v>2009</v>
      </c>
      <c r="D7" s="190" t="s">
        <v>2463</v>
      </c>
      <c r="E7" s="190" t="s">
        <v>5500</v>
      </c>
      <c r="F7" s="107">
        <v>11601.2</v>
      </c>
    </row>
    <row r="8" spans="1:6">
      <c r="A8" s="88">
        <v>2014</v>
      </c>
      <c r="B8" s="261" t="s">
        <v>644</v>
      </c>
      <c r="C8" s="190" t="s">
        <v>2225</v>
      </c>
      <c r="D8" s="190" t="s">
        <v>2463</v>
      </c>
      <c r="E8" s="190" t="s">
        <v>5500</v>
      </c>
      <c r="F8" s="107">
        <v>35.299999999999997</v>
      </c>
    </row>
    <row r="9" spans="1:6">
      <c r="A9" s="82">
        <v>2015</v>
      </c>
      <c r="B9" s="261" t="s">
        <v>644</v>
      </c>
      <c r="C9" s="190" t="s">
        <v>127</v>
      </c>
      <c r="D9" s="190" t="s">
        <v>2463</v>
      </c>
      <c r="E9" s="190" t="s">
        <v>5500</v>
      </c>
      <c r="F9" s="107">
        <v>114.57</v>
      </c>
    </row>
    <row r="10" spans="1:6">
      <c r="A10" s="82">
        <v>2015</v>
      </c>
      <c r="B10" s="261" t="s">
        <v>644</v>
      </c>
      <c r="C10" s="190" t="s">
        <v>2464</v>
      </c>
      <c r="D10" s="190" t="s">
        <v>2463</v>
      </c>
      <c r="E10" s="190" t="s">
        <v>5500</v>
      </c>
      <c r="F10" s="107">
        <v>171.74</v>
      </c>
    </row>
    <row r="11" spans="1:6">
      <c r="A11" s="82">
        <v>2015</v>
      </c>
      <c r="B11" s="261" t="s">
        <v>644</v>
      </c>
      <c r="C11" s="190" t="s">
        <v>213</v>
      </c>
      <c r="D11" s="190" t="s">
        <v>2463</v>
      </c>
      <c r="E11" s="190" t="s">
        <v>5500</v>
      </c>
      <c r="F11" s="107">
        <v>1480.2400000000007</v>
      </c>
    </row>
    <row r="12" spans="1:6">
      <c r="A12" s="82">
        <v>2015</v>
      </c>
      <c r="B12" s="261" t="s">
        <v>644</v>
      </c>
      <c r="C12" s="190" t="s">
        <v>31</v>
      </c>
      <c r="D12" s="190" t="s">
        <v>2463</v>
      </c>
      <c r="E12" s="190" t="s">
        <v>5500</v>
      </c>
      <c r="F12" s="107">
        <v>1452.1720000000005</v>
      </c>
    </row>
    <row r="13" spans="1:6">
      <c r="A13" s="82">
        <v>2015</v>
      </c>
      <c r="B13" s="261" t="s">
        <v>644</v>
      </c>
      <c r="C13" s="190" t="s">
        <v>214</v>
      </c>
      <c r="D13" s="190" t="s">
        <v>2463</v>
      </c>
      <c r="E13" s="190" t="s">
        <v>5500</v>
      </c>
      <c r="F13" s="107">
        <v>3502.5359999999973</v>
      </c>
    </row>
    <row r="14" spans="1:6">
      <c r="A14" s="82">
        <v>2015</v>
      </c>
      <c r="B14" s="261" t="s">
        <v>644</v>
      </c>
      <c r="C14" s="190" t="s">
        <v>126</v>
      </c>
      <c r="D14" s="190" t="s">
        <v>2463</v>
      </c>
      <c r="E14" s="190" t="s">
        <v>5500</v>
      </c>
      <c r="F14" s="107">
        <v>3045.4210000000012</v>
      </c>
    </row>
    <row r="15" spans="1:6">
      <c r="A15" s="82">
        <v>2015</v>
      </c>
      <c r="B15" s="261" t="s">
        <v>644</v>
      </c>
      <c r="C15" s="190" t="s">
        <v>2466</v>
      </c>
      <c r="D15" s="190" t="s">
        <v>2463</v>
      </c>
      <c r="E15" s="190" t="s">
        <v>5500</v>
      </c>
      <c r="F15" s="107">
        <v>3595.9369999999999</v>
      </c>
    </row>
    <row r="16" spans="1:6">
      <c r="A16" s="82">
        <v>2015</v>
      </c>
      <c r="B16" s="261" t="s">
        <v>644</v>
      </c>
      <c r="C16" s="190" t="s">
        <v>2009</v>
      </c>
      <c r="D16" s="190" t="s">
        <v>2463</v>
      </c>
      <c r="E16" s="190" t="s">
        <v>5500</v>
      </c>
      <c r="F16" s="107">
        <v>10208.579999999998</v>
      </c>
    </row>
    <row r="17" spans="1:6">
      <c r="A17" s="82">
        <v>2015</v>
      </c>
      <c r="B17" s="261" t="s">
        <v>644</v>
      </c>
      <c r="C17" s="190" t="s">
        <v>2225</v>
      </c>
      <c r="D17" s="190" t="s">
        <v>2463</v>
      </c>
      <c r="E17" s="190" t="s">
        <v>5500</v>
      </c>
      <c r="F17" s="107">
        <v>35.299999999999997</v>
      </c>
    </row>
    <row r="18" spans="1:6">
      <c r="A18" s="88">
        <v>2016</v>
      </c>
      <c r="B18" s="261" t="s">
        <v>644</v>
      </c>
      <c r="C18" s="190" t="s">
        <v>20</v>
      </c>
      <c r="D18" s="190" t="s">
        <v>2463</v>
      </c>
      <c r="E18" s="190" t="s">
        <v>5500</v>
      </c>
      <c r="F18" s="107">
        <v>63.64</v>
      </c>
    </row>
    <row r="19" spans="1:6">
      <c r="A19" s="88">
        <v>2016</v>
      </c>
      <c r="B19" s="261" t="s">
        <v>644</v>
      </c>
      <c r="C19" s="190" t="s">
        <v>127</v>
      </c>
      <c r="D19" s="190" t="s">
        <v>2463</v>
      </c>
      <c r="E19" s="190" t="s">
        <v>5500</v>
      </c>
      <c r="F19" s="107">
        <v>114.57000000000001</v>
      </c>
    </row>
    <row r="20" spans="1:6">
      <c r="A20" s="88">
        <v>2016</v>
      </c>
      <c r="B20" s="261" t="s">
        <v>644</v>
      </c>
      <c r="C20" s="190" t="s">
        <v>2464</v>
      </c>
      <c r="D20" s="190" t="s">
        <v>2463</v>
      </c>
      <c r="E20" s="190" t="s">
        <v>5500</v>
      </c>
      <c r="F20" s="107">
        <v>171.74</v>
      </c>
    </row>
    <row r="21" spans="1:6">
      <c r="A21" s="88">
        <v>2016</v>
      </c>
      <c r="B21" s="261" t="s">
        <v>644</v>
      </c>
      <c r="C21" s="190" t="s">
        <v>213</v>
      </c>
      <c r="D21" s="190" t="s">
        <v>2463</v>
      </c>
      <c r="E21" s="190" t="s">
        <v>5500</v>
      </c>
      <c r="F21" s="107">
        <v>1480.2400000000002</v>
      </c>
    </row>
    <row r="22" spans="1:6">
      <c r="A22" s="88">
        <v>2016</v>
      </c>
      <c r="B22" s="261" t="s">
        <v>644</v>
      </c>
      <c r="C22" s="190" t="s">
        <v>31</v>
      </c>
      <c r="D22" s="190" t="s">
        <v>2463</v>
      </c>
      <c r="E22" s="190" t="s">
        <v>5500</v>
      </c>
      <c r="F22" s="107">
        <v>1452.1720000000005</v>
      </c>
    </row>
    <row r="23" spans="1:6">
      <c r="A23" s="88">
        <v>2016</v>
      </c>
      <c r="B23" s="261" t="s">
        <v>644</v>
      </c>
      <c r="C23" s="190" t="s">
        <v>214</v>
      </c>
      <c r="D23" s="190" t="s">
        <v>2463</v>
      </c>
      <c r="E23" s="190" t="s">
        <v>5500</v>
      </c>
      <c r="F23" s="107">
        <v>3502.5359999999987</v>
      </c>
    </row>
    <row r="24" spans="1:6">
      <c r="A24" s="88">
        <v>2016</v>
      </c>
      <c r="B24" s="261" t="s">
        <v>644</v>
      </c>
      <c r="C24" s="190" t="s">
        <v>126</v>
      </c>
      <c r="D24" s="190" t="s">
        <v>2463</v>
      </c>
      <c r="E24" s="190" t="s">
        <v>5500</v>
      </c>
      <c r="F24" s="107">
        <v>3045.4210000000003</v>
      </c>
    </row>
    <row r="25" spans="1:6">
      <c r="A25" s="88">
        <v>2016</v>
      </c>
      <c r="B25" s="261" t="s">
        <v>644</v>
      </c>
      <c r="C25" s="190" t="s">
        <v>2466</v>
      </c>
      <c r="D25" s="190" t="s">
        <v>2463</v>
      </c>
      <c r="E25" s="190" t="s">
        <v>5500</v>
      </c>
      <c r="F25" s="107">
        <v>3595.9369999999994</v>
      </c>
    </row>
    <row r="26" spans="1:6">
      <c r="A26" s="88">
        <v>2016</v>
      </c>
      <c r="B26" s="261" t="s">
        <v>644</v>
      </c>
      <c r="C26" s="190" t="s">
        <v>2009</v>
      </c>
      <c r="D26" s="190" t="s">
        <v>2463</v>
      </c>
      <c r="E26" s="190" t="s">
        <v>5500</v>
      </c>
      <c r="F26" s="107">
        <v>11060.900000000009</v>
      </c>
    </row>
    <row r="27" spans="1:6">
      <c r="A27" s="88">
        <v>2016</v>
      </c>
      <c r="B27" s="261" t="s">
        <v>644</v>
      </c>
      <c r="C27" s="190" t="s">
        <v>2225</v>
      </c>
      <c r="D27" s="190" t="s">
        <v>2463</v>
      </c>
      <c r="E27" s="190" t="s">
        <v>5500</v>
      </c>
      <c r="F27" s="107">
        <v>35.299999999999997</v>
      </c>
    </row>
    <row r="28" spans="1:6">
      <c r="A28" s="82">
        <v>2017</v>
      </c>
      <c r="B28" s="261" t="s">
        <v>644</v>
      </c>
      <c r="C28" s="190" t="s">
        <v>20</v>
      </c>
      <c r="D28" s="190" t="s">
        <v>2463</v>
      </c>
      <c r="E28" s="190" t="s">
        <v>5500</v>
      </c>
      <c r="F28" s="107">
        <v>63.6</v>
      </c>
    </row>
    <row r="29" spans="1:6">
      <c r="A29" s="82">
        <v>2017</v>
      </c>
      <c r="B29" s="261" t="s">
        <v>644</v>
      </c>
      <c r="C29" s="190" t="s">
        <v>127</v>
      </c>
      <c r="D29" s="190" t="s">
        <v>2463</v>
      </c>
      <c r="E29" s="190" t="s">
        <v>5500</v>
      </c>
      <c r="F29" s="107">
        <v>114.6</v>
      </c>
    </row>
    <row r="30" spans="1:6">
      <c r="A30" s="82">
        <v>2017</v>
      </c>
      <c r="B30" s="261" t="s">
        <v>644</v>
      </c>
      <c r="C30" s="190" t="s">
        <v>3150</v>
      </c>
      <c r="D30" s="190" t="s">
        <v>3149</v>
      </c>
      <c r="E30" s="190" t="s">
        <v>5500</v>
      </c>
      <c r="F30" s="107">
        <v>171.7</v>
      </c>
    </row>
    <row r="31" spans="1:6">
      <c r="A31" s="82">
        <v>2017</v>
      </c>
      <c r="B31" s="261" t="s">
        <v>644</v>
      </c>
      <c r="C31" s="190" t="s">
        <v>3151</v>
      </c>
      <c r="D31" s="190" t="s">
        <v>3149</v>
      </c>
      <c r="E31" s="190" t="s">
        <v>5500</v>
      </c>
      <c r="F31" s="107">
        <v>1452.2</v>
      </c>
    </row>
    <row r="32" spans="1:6">
      <c r="A32" s="82">
        <v>2017</v>
      </c>
      <c r="B32" s="261" t="s">
        <v>644</v>
      </c>
      <c r="C32" s="190" t="s">
        <v>3152</v>
      </c>
      <c r="D32" s="190" t="s">
        <v>3149</v>
      </c>
      <c r="E32" s="190" t="s">
        <v>5500</v>
      </c>
      <c r="F32" s="107">
        <v>1480.2</v>
      </c>
    </row>
    <row r="33" spans="1:6">
      <c r="A33" s="82">
        <v>2017</v>
      </c>
      <c r="B33" s="261" t="s">
        <v>644</v>
      </c>
      <c r="C33" s="190" t="s">
        <v>3153</v>
      </c>
      <c r="D33" s="190" t="s">
        <v>3149</v>
      </c>
      <c r="E33" s="190" t="s">
        <v>5500</v>
      </c>
      <c r="F33" s="107">
        <v>3502.5</v>
      </c>
    </row>
    <row r="34" spans="1:6">
      <c r="A34" s="82">
        <v>2017</v>
      </c>
      <c r="B34" s="261" t="s">
        <v>644</v>
      </c>
      <c r="C34" s="190" t="s">
        <v>3154</v>
      </c>
      <c r="D34" s="190" t="s">
        <v>3149</v>
      </c>
      <c r="E34" s="190" t="s">
        <v>5500</v>
      </c>
      <c r="F34" s="107">
        <v>3045.4</v>
      </c>
    </row>
    <row r="35" spans="1:6">
      <c r="A35" s="82">
        <v>2017</v>
      </c>
      <c r="B35" s="261" t="s">
        <v>644</v>
      </c>
      <c r="C35" s="190" t="s">
        <v>5497</v>
      </c>
      <c r="D35" s="190" t="s">
        <v>3149</v>
      </c>
      <c r="E35" s="190" t="s">
        <v>5500</v>
      </c>
      <c r="F35" s="107">
        <v>270.3</v>
      </c>
    </row>
    <row r="36" spans="1:6">
      <c r="A36" s="82">
        <v>2017</v>
      </c>
      <c r="B36" s="261" t="s">
        <v>644</v>
      </c>
      <c r="C36" s="190" t="s">
        <v>2466</v>
      </c>
      <c r="D36" s="190" t="s">
        <v>2463</v>
      </c>
      <c r="E36" s="190" t="s">
        <v>5500</v>
      </c>
      <c r="F36" s="107">
        <v>3595.9</v>
      </c>
    </row>
    <row r="37" spans="1:6">
      <c r="A37" s="82">
        <v>2017</v>
      </c>
      <c r="B37" s="261" t="s">
        <v>644</v>
      </c>
      <c r="C37" s="190" t="s">
        <v>2009</v>
      </c>
      <c r="D37" s="190" t="s">
        <v>2463</v>
      </c>
      <c r="E37" s="190" t="s">
        <v>5500</v>
      </c>
      <c r="F37" s="107">
        <v>12532.7</v>
      </c>
    </row>
    <row r="38" spans="1:6">
      <c r="A38" s="82">
        <v>2017</v>
      </c>
      <c r="B38" s="261" t="s">
        <v>644</v>
      </c>
      <c r="C38" s="190" t="s">
        <v>2225</v>
      </c>
      <c r="D38" s="190" t="s">
        <v>2463</v>
      </c>
      <c r="E38" s="190" t="s">
        <v>5500</v>
      </c>
      <c r="F38" s="107">
        <v>35.299999999999997</v>
      </c>
    </row>
    <row r="39" spans="1:6">
      <c r="A39" s="82">
        <v>2017</v>
      </c>
      <c r="B39" s="261" t="s">
        <v>644</v>
      </c>
      <c r="C39" s="190" t="s">
        <v>2224</v>
      </c>
      <c r="D39" s="190" t="s">
        <v>2463</v>
      </c>
      <c r="E39" s="190" t="s">
        <v>5500</v>
      </c>
      <c r="F39" s="107">
        <v>285.10000000000002</v>
      </c>
    </row>
    <row r="40" spans="1:6">
      <c r="A40" s="273">
        <v>2018</v>
      </c>
      <c r="B40" s="261" t="s">
        <v>644</v>
      </c>
      <c r="C40" s="292" t="s">
        <v>20</v>
      </c>
      <c r="D40" s="292" t="s">
        <v>2463</v>
      </c>
      <c r="E40" s="190" t="s">
        <v>5500</v>
      </c>
      <c r="F40" s="305">
        <v>63.64</v>
      </c>
    </row>
    <row r="41" spans="1:6">
      <c r="A41" s="273">
        <v>2018</v>
      </c>
      <c r="B41" s="261" t="s">
        <v>644</v>
      </c>
      <c r="C41" s="292" t="s">
        <v>127</v>
      </c>
      <c r="D41" s="292" t="s">
        <v>2463</v>
      </c>
      <c r="E41" s="190" t="s">
        <v>5500</v>
      </c>
      <c r="F41" s="305">
        <v>114.57</v>
      </c>
    </row>
    <row r="42" spans="1:6">
      <c r="A42" s="273">
        <v>2018</v>
      </c>
      <c r="B42" s="261" t="s">
        <v>644</v>
      </c>
      <c r="C42" s="292" t="s">
        <v>3150</v>
      </c>
      <c r="D42" s="292" t="s">
        <v>3149</v>
      </c>
      <c r="E42" s="190" t="s">
        <v>5500</v>
      </c>
      <c r="F42" s="305">
        <v>171.74</v>
      </c>
    </row>
    <row r="43" spans="1:6">
      <c r="A43" s="273">
        <v>2018</v>
      </c>
      <c r="B43" s="261" t="s">
        <v>644</v>
      </c>
      <c r="C43" s="292" t="s">
        <v>3151</v>
      </c>
      <c r="D43" s="292" t="s">
        <v>3149</v>
      </c>
      <c r="E43" s="190" t="s">
        <v>5500</v>
      </c>
      <c r="F43" s="305">
        <v>1452.17</v>
      </c>
    </row>
    <row r="44" spans="1:6">
      <c r="A44" s="273">
        <v>2018</v>
      </c>
      <c r="B44" s="261" t="s">
        <v>644</v>
      </c>
      <c r="C44" s="292" t="s">
        <v>3152</v>
      </c>
      <c r="D44" s="292" t="s">
        <v>3149</v>
      </c>
      <c r="E44" s="190" t="s">
        <v>5500</v>
      </c>
      <c r="F44" s="306">
        <v>3958.44</v>
      </c>
    </row>
    <row r="45" spans="1:6">
      <c r="A45" s="273">
        <v>2018</v>
      </c>
      <c r="B45" s="261" t="s">
        <v>644</v>
      </c>
      <c r="C45" s="292" t="s">
        <v>3153</v>
      </c>
      <c r="D45" s="292" t="s">
        <v>3149</v>
      </c>
      <c r="E45" s="190" t="s">
        <v>5500</v>
      </c>
      <c r="F45" s="307">
        <v>3502.54</v>
      </c>
    </row>
    <row r="46" spans="1:6">
      <c r="A46" s="273">
        <v>2018</v>
      </c>
      <c r="B46" s="261" t="s">
        <v>644</v>
      </c>
      <c r="C46" s="292" t="s">
        <v>3154</v>
      </c>
      <c r="D46" s="292" t="s">
        <v>3149</v>
      </c>
      <c r="E46" s="190" t="s">
        <v>5500</v>
      </c>
      <c r="F46" s="307">
        <v>3045.42</v>
      </c>
    </row>
    <row r="47" spans="1:6">
      <c r="A47" s="273">
        <v>2018</v>
      </c>
      <c r="B47" s="261" t="s">
        <v>644</v>
      </c>
      <c r="C47" s="292" t="s">
        <v>5497</v>
      </c>
      <c r="D47" s="292" t="s">
        <v>3149</v>
      </c>
      <c r="E47" s="190" t="s">
        <v>5500</v>
      </c>
      <c r="F47" s="307">
        <v>270.26</v>
      </c>
    </row>
    <row r="48" spans="1:6">
      <c r="A48" s="273">
        <v>2018</v>
      </c>
      <c r="B48" s="261" t="s">
        <v>644</v>
      </c>
      <c r="C48" s="292" t="s">
        <v>2466</v>
      </c>
      <c r="D48" s="292" t="s">
        <v>2463</v>
      </c>
      <c r="E48" s="190" t="s">
        <v>5500</v>
      </c>
      <c r="F48" s="307">
        <v>3595.94</v>
      </c>
    </row>
    <row r="49" spans="1:6">
      <c r="A49" s="273">
        <v>2018</v>
      </c>
      <c r="B49" s="261" t="s">
        <v>644</v>
      </c>
      <c r="C49" s="292" t="s">
        <v>2009</v>
      </c>
      <c r="D49" s="292" t="s">
        <v>2463</v>
      </c>
      <c r="E49" s="190" t="s">
        <v>5500</v>
      </c>
      <c r="F49" s="307">
        <v>12532.74</v>
      </c>
    </row>
    <row r="50" spans="1:6">
      <c r="A50" s="273">
        <v>2018</v>
      </c>
      <c r="B50" s="261" t="s">
        <v>644</v>
      </c>
      <c r="C50" s="292" t="s">
        <v>2225</v>
      </c>
      <c r="D50" s="292" t="s">
        <v>2463</v>
      </c>
      <c r="E50" s="190" t="s">
        <v>5500</v>
      </c>
      <c r="F50" s="307">
        <v>35.299999999999997</v>
      </c>
    </row>
    <row r="51" spans="1:6">
      <c r="A51" s="273">
        <v>2018</v>
      </c>
      <c r="B51" s="261" t="s">
        <v>644</v>
      </c>
      <c r="C51" s="292" t="s">
        <v>2224</v>
      </c>
      <c r="D51" s="292" t="s">
        <v>2463</v>
      </c>
      <c r="E51" s="190" t="s">
        <v>5500</v>
      </c>
      <c r="F51" s="307">
        <v>285.14</v>
      </c>
    </row>
    <row r="52" spans="1:6">
      <c r="A52" s="88">
        <v>2014</v>
      </c>
      <c r="B52" s="261" t="s">
        <v>644</v>
      </c>
      <c r="C52" s="190" t="s">
        <v>213</v>
      </c>
      <c r="D52" s="190" t="s">
        <v>2463</v>
      </c>
      <c r="E52" s="190" t="s">
        <v>5501</v>
      </c>
      <c r="F52" s="107">
        <v>351.86</v>
      </c>
    </row>
    <row r="53" spans="1:6">
      <c r="A53" s="88">
        <v>2014</v>
      </c>
      <c r="B53" s="261" t="s">
        <v>644</v>
      </c>
      <c r="C53" s="190" t="s">
        <v>31</v>
      </c>
      <c r="D53" s="190" t="s">
        <v>2463</v>
      </c>
      <c r="E53" s="190" t="s">
        <v>5501</v>
      </c>
      <c r="F53" s="107">
        <v>72.459999999999994</v>
      </c>
    </row>
    <row r="54" spans="1:6">
      <c r="A54" s="88">
        <v>2014</v>
      </c>
      <c r="B54" s="261" t="s">
        <v>644</v>
      </c>
      <c r="C54" s="190" t="s">
        <v>214</v>
      </c>
      <c r="D54" s="190" t="s">
        <v>2463</v>
      </c>
      <c r="E54" s="190" t="s">
        <v>5501</v>
      </c>
      <c r="F54" s="107">
        <v>79.08</v>
      </c>
    </row>
    <row r="55" spans="1:6">
      <c r="A55" s="88">
        <v>2014</v>
      </c>
      <c r="B55" s="261" t="s">
        <v>644</v>
      </c>
      <c r="C55" s="190" t="s">
        <v>126</v>
      </c>
      <c r="D55" s="190" t="s">
        <v>2463</v>
      </c>
      <c r="E55" s="190" t="s">
        <v>5501</v>
      </c>
      <c r="F55" s="107">
        <v>96.04</v>
      </c>
    </row>
    <row r="56" spans="1:6">
      <c r="A56" s="88">
        <v>2014</v>
      </c>
      <c r="B56" s="261" t="s">
        <v>644</v>
      </c>
      <c r="C56" s="190" t="s">
        <v>2466</v>
      </c>
      <c r="D56" s="190" t="s">
        <v>2463</v>
      </c>
      <c r="E56" s="190" t="s">
        <v>5501</v>
      </c>
      <c r="F56" s="107">
        <v>955.39</v>
      </c>
    </row>
    <row r="57" spans="1:6">
      <c r="A57" s="88">
        <v>2014</v>
      </c>
      <c r="B57" s="261" t="s">
        <v>644</v>
      </c>
      <c r="C57" s="190" t="s">
        <v>2009</v>
      </c>
      <c r="D57" s="190" t="s">
        <v>2463</v>
      </c>
      <c r="E57" s="190" t="s">
        <v>5501</v>
      </c>
      <c r="F57" s="107">
        <v>1607.08</v>
      </c>
    </row>
    <row r="58" spans="1:6">
      <c r="A58" s="88">
        <v>2014</v>
      </c>
      <c r="B58" s="261" t="s">
        <v>644</v>
      </c>
      <c r="C58" s="190" t="s">
        <v>2224</v>
      </c>
      <c r="D58" s="190" t="s">
        <v>2463</v>
      </c>
      <c r="E58" s="190" t="s">
        <v>5501</v>
      </c>
      <c r="F58" s="107">
        <v>509.72</v>
      </c>
    </row>
    <row r="59" spans="1:6">
      <c r="A59" s="88">
        <v>2014</v>
      </c>
      <c r="B59" s="261" t="s">
        <v>644</v>
      </c>
      <c r="C59" s="190" t="s">
        <v>2225</v>
      </c>
      <c r="D59" s="190" t="s">
        <v>2463</v>
      </c>
      <c r="E59" s="190" t="s">
        <v>5501</v>
      </c>
      <c r="F59" s="107">
        <v>96.61</v>
      </c>
    </row>
    <row r="60" spans="1:6">
      <c r="A60" s="82">
        <v>2015</v>
      </c>
      <c r="B60" s="261" t="s">
        <v>644</v>
      </c>
      <c r="C60" s="190" t="s">
        <v>213</v>
      </c>
      <c r="D60" s="190" t="s">
        <v>2463</v>
      </c>
      <c r="E60" s="190" t="s">
        <v>5501</v>
      </c>
      <c r="F60" s="107">
        <v>349.09999999999997</v>
      </c>
    </row>
    <row r="61" spans="1:6">
      <c r="A61" s="82">
        <v>2015</v>
      </c>
      <c r="B61" s="261" t="s">
        <v>644</v>
      </c>
      <c r="C61" s="190" t="s">
        <v>31</v>
      </c>
      <c r="D61" s="190" t="s">
        <v>2463</v>
      </c>
      <c r="E61" s="190" t="s">
        <v>5501</v>
      </c>
      <c r="F61" s="107">
        <v>72.459999999999994</v>
      </c>
    </row>
    <row r="62" spans="1:6">
      <c r="A62" s="82">
        <v>2015</v>
      </c>
      <c r="B62" s="261" t="s">
        <v>644</v>
      </c>
      <c r="C62" s="190" t="s">
        <v>214</v>
      </c>
      <c r="D62" s="190" t="s">
        <v>2463</v>
      </c>
      <c r="E62" s="190" t="s">
        <v>5501</v>
      </c>
      <c r="F62" s="107">
        <v>93.362999999999985</v>
      </c>
    </row>
    <row r="63" spans="1:6">
      <c r="A63" s="82">
        <v>2015</v>
      </c>
      <c r="B63" s="261" t="s">
        <v>644</v>
      </c>
      <c r="C63" s="190" t="s">
        <v>126</v>
      </c>
      <c r="D63" s="190" t="s">
        <v>2463</v>
      </c>
      <c r="E63" s="190" t="s">
        <v>5501</v>
      </c>
      <c r="F63" s="107">
        <v>96.04</v>
      </c>
    </row>
    <row r="64" spans="1:6">
      <c r="A64" s="82">
        <v>2015</v>
      </c>
      <c r="B64" s="261" t="s">
        <v>644</v>
      </c>
      <c r="C64" s="190" t="s">
        <v>2466</v>
      </c>
      <c r="D64" s="190" t="s">
        <v>2463</v>
      </c>
      <c r="E64" s="190" t="s">
        <v>5501</v>
      </c>
      <c r="F64" s="107">
        <v>955.39</v>
      </c>
    </row>
    <row r="65" spans="1:6">
      <c r="A65" s="82">
        <v>2015</v>
      </c>
      <c r="B65" s="261" t="s">
        <v>644</v>
      </c>
      <c r="C65" s="190" t="s">
        <v>2009</v>
      </c>
      <c r="D65" s="190" t="s">
        <v>2463</v>
      </c>
      <c r="E65" s="190" t="s">
        <v>5501</v>
      </c>
      <c r="F65" s="107">
        <v>1607.08</v>
      </c>
    </row>
    <row r="66" spans="1:6">
      <c r="A66" s="82">
        <v>2015</v>
      </c>
      <c r="B66" s="261" t="s">
        <v>644</v>
      </c>
      <c r="C66" s="190" t="s">
        <v>2224</v>
      </c>
      <c r="D66" s="190" t="s">
        <v>2463</v>
      </c>
      <c r="E66" s="190" t="s">
        <v>5501</v>
      </c>
      <c r="F66" s="107">
        <v>509.72</v>
      </c>
    </row>
    <row r="67" spans="1:6">
      <c r="A67" s="82">
        <v>2015</v>
      </c>
      <c r="B67" s="261" t="s">
        <v>644</v>
      </c>
      <c r="C67" s="190" t="s">
        <v>2225</v>
      </c>
      <c r="D67" s="190" t="s">
        <v>2463</v>
      </c>
      <c r="E67" s="190" t="s">
        <v>5501</v>
      </c>
      <c r="F67" s="107">
        <v>96.61</v>
      </c>
    </row>
    <row r="68" spans="1:6">
      <c r="A68" s="88">
        <v>2016</v>
      </c>
      <c r="B68" s="261" t="s">
        <v>644</v>
      </c>
      <c r="C68" s="190" t="s">
        <v>20</v>
      </c>
      <c r="D68" s="190" t="s">
        <v>2463</v>
      </c>
      <c r="E68" s="190" t="s">
        <v>5501</v>
      </c>
      <c r="F68" s="107">
        <v>21.01</v>
      </c>
    </row>
    <row r="69" spans="1:6">
      <c r="A69" s="88">
        <v>2016</v>
      </c>
      <c r="B69" s="261" t="s">
        <v>644</v>
      </c>
      <c r="C69" s="190" t="s">
        <v>213</v>
      </c>
      <c r="D69" s="190" t="s">
        <v>2463</v>
      </c>
      <c r="E69" s="190" t="s">
        <v>5501</v>
      </c>
      <c r="F69" s="107">
        <v>349.09999999999997</v>
      </c>
    </row>
    <row r="70" spans="1:6">
      <c r="A70" s="88">
        <v>2016</v>
      </c>
      <c r="B70" s="261" t="s">
        <v>644</v>
      </c>
      <c r="C70" s="190" t="s">
        <v>31</v>
      </c>
      <c r="D70" s="190" t="s">
        <v>2463</v>
      </c>
      <c r="E70" s="190" t="s">
        <v>5501</v>
      </c>
      <c r="F70" s="107">
        <v>72.457999999999998</v>
      </c>
    </row>
    <row r="71" spans="1:6">
      <c r="A71" s="88">
        <v>2016</v>
      </c>
      <c r="B71" s="261" t="s">
        <v>644</v>
      </c>
      <c r="C71" s="190" t="s">
        <v>214</v>
      </c>
      <c r="D71" s="190" t="s">
        <v>2463</v>
      </c>
      <c r="E71" s="190" t="s">
        <v>5501</v>
      </c>
      <c r="F71" s="107">
        <v>113.03299999999999</v>
      </c>
    </row>
    <row r="72" spans="1:6">
      <c r="A72" s="88">
        <v>2016</v>
      </c>
      <c r="B72" s="261" t="s">
        <v>644</v>
      </c>
      <c r="C72" s="190" t="s">
        <v>126</v>
      </c>
      <c r="D72" s="190" t="s">
        <v>2463</v>
      </c>
      <c r="E72" s="190" t="s">
        <v>5501</v>
      </c>
      <c r="F72" s="107">
        <v>96.039999999999992</v>
      </c>
    </row>
    <row r="73" spans="1:6">
      <c r="A73" s="88">
        <v>2016</v>
      </c>
      <c r="B73" s="261" t="s">
        <v>644</v>
      </c>
      <c r="C73" s="190" t="s">
        <v>2466</v>
      </c>
      <c r="D73" s="190" t="s">
        <v>2463</v>
      </c>
      <c r="E73" s="190" t="s">
        <v>5501</v>
      </c>
      <c r="F73" s="107">
        <v>998.4129999999999</v>
      </c>
    </row>
    <row r="74" spans="1:6">
      <c r="A74" s="88">
        <v>2016</v>
      </c>
      <c r="B74" s="261" t="s">
        <v>644</v>
      </c>
      <c r="C74" s="190" t="s">
        <v>2009</v>
      </c>
      <c r="D74" s="190" t="s">
        <v>2463</v>
      </c>
      <c r="E74" s="190" t="s">
        <v>5501</v>
      </c>
      <c r="F74" s="107">
        <v>1509.9290000000003</v>
      </c>
    </row>
    <row r="75" spans="1:6">
      <c r="A75" s="88">
        <v>2016</v>
      </c>
      <c r="B75" s="261" t="s">
        <v>644</v>
      </c>
      <c r="C75" s="190" t="s">
        <v>2224</v>
      </c>
      <c r="D75" s="190" t="s">
        <v>2463</v>
      </c>
      <c r="E75" s="190" t="s">
        <v>5501</v>
      </c>
      <c r="F75" s="107">
        <v>648.62</v>
      </c>
    </row>
    <row r="76" spans="1:6">
      <c r="A76" s="88">
        <v>2016</v>
      </c>
      <c r="B76" s="261" t="s">
        <v>644</v>
      </c>
      <c r="C76" s="190" t="s">
        <v>2225</v>
      </c>
      <c r="D76" s="190" t="s">
        <v>2463</v>
      </c>
      <c r="E76" s="190" t="s">
        <v>5501</v>
      </c>
      <c r="F76" s="107">
        <v>96.61</v>
      </c>
    </row>
    <row r="77" spans="1:6">
      <c r="A77" s="82">
        <v>2017</v>
      </c>
      <c r="B77" s="261" t="s">
        <v>644</v>
      </c>
      <c r="C77" s="190" t="s">
        <v>20</v>
      </c>
      <c r="D77" s="190" t="s">
        <v>2463</v>
      </c>
      <c r="E77" s="190" t="s">
        <v>5501</v>
      </c>
      <c r="F77" s="107">
        <v>21</v>
      </c>
    </row>
    <row r="78" spans="1:6">
      <c r="A78" s="82">
        <v>2017</v>
      </c>
      <c r="B78" s="261" t="s">
        <v>644</v>
      </c>
      <c r="C78" s="190" t="s">
        <v>3151</v>
      </c>
      <c r="D78" s="190" t="s">
        <v>3149</v>
      </c>
      <c r="E78" s="190" t="s">
        <v>5501</v>
      </c>
      <c r="F78" s="107">
        <v>72.5</v>
      </c>
    </row>
    <row r="79" spans="1:6">
      <c r="A79" s="82">
        <v>2017</v>
      </c>
      <c r="B79" s="261" t="s">
        <v>644</v>
      </c>
      <c r="C79" s="190" t="s">
        <v>3152</v>
      </c>
      <c r="D79" s="190" t="s">
        <v>3149</v>
      </c>
      <c r="E79" s="190" t="s">
        <v>5501</v>
      </c>
      <c r="F79" s="107">
        <v>349.1</v>
      </c>
    </row>
    <row r="80" spans="1:6">
      <c r="A80" s="82">
        <v>2017</v>
      </c>
      <c r="B80" s="261" t="s">
        <v>644</v>
      </c>
      <c r="C80" s="190" t="s">
        <v>3153</v>
      </c>
      <c r="D80" s="190" t="s">
        <v>3149</v>
      </c>
      <c r="E80" s="190" t="s">
        <v>5501</v>
      </c>
      <c r="F80" s="107">
        <v>113</v>
      </c>
    </row>
    <row r="81" spans="1:6">
      <c r="A81" s="82">
        <v>2017</v>
      </c>
      <c r="B81" s="261" t="s">
        <v>644</v>
      </c>
      <c r="C81" s="190" t="s">
        <v>3154</v>
      </c>
      <c r="D81" s="190" t="s">
        <v>3149</v>
      </c>
      <c r="E81" s="190" t="s">
        <v>5501</v>
      </c>
      <c r="F81" s="107">
        <v>96</v>
      </c>
    </row>
    <row r="82" spans="1:6">
      <c r="A82" s="82">
        <v>2017</v>
      </c>
      <c r="B82" s="261" t="s">
        <v>644</v>
      </c>
      <c r="C82" s="190" t="s">
        <v>2466</v>
      </c>
      <c r="D82" s="190" t="s">
        <v>2463</v>
      </c>
      <c r="E82" s="190" t="s">
        <v>5501</v>
      </c>
      <c r="F82" s="107">
        <v>998.4</v>
      </c>
    </row>
    <row r="83" spans="1:6">
      <c r="A83" s="82">
        <v>2017</v>
      </c>
      <c r="B83" s="261" t="s">
        <v>644</v>
      </c>
      <c r="C83" s="190" t="s">
        <v>2009</v>
      </c>
      <c r="D83" s="190" t="s">
        <v>2463</v>
      </c>
      <c r="E83" s="190" t="s">
        <v>5501</v>
      </c>
      <c r="F83" s="107">
        <v>1495.5</v>
      </c>
    </row>
    <row r="84" spans="1:6">
      <c r="A84" s="82">
        <v>2017</v>
      </c>
      <c r="B84" s="261" t="s">
        <v>644</v>
      </c>
      <c r="C84" s="190" t="s">
        <v>2225</v>
      </c>
      <c r="D84" s="190" t="s">
        <v>2463</v>
      </c>
      <c r="E84" s="190" t="s">
        <v>5501</v>
      </c>
      <c r="F84" s="107">
        <v>96.6</v>
      </c>
    </row>
    <row r="85" spans="1:6">
      <c r="A85" s="82">
        <v>2017</v>
      </c>
      <c r="B85" s="261" t="s">
        <v>644</v>
      </c>
      <c r="C85" s="190" t="s">
        <v>2224</v>
      </c>
      <c r="D85" s="190" t="s">
        <v>2463</v>
      </c>
      <c r="E85" s="190" t="s">
        <v>5501</v>
      </c>
      <c r="F85" s="107">
        <v>648.6</v>
      </c>
    </row>
    <row r="86" spans="1:6">
      <c r="A86" s="273">
        <v>2018</v>
      </c>
      <c r="B86" s="261" t="s">
        <v>644</v>
      </c>
      <c r="C86" s="292" t="s">
        <v>20</v>
      </c>
      <c r="D86" s="292" t="s">
        <v>2463</v>
      </c>
      <c r="E86" s="190" t="s">
        <v>5501</v>
      </c>
      <c r="F86" s="305">
        <v>21.01</v>
      </c>
    </row>
    <row r="87" spans="1:6">
      <c r="A87" s="273">
        <v>2018</v>
      </c>
      <c r="B87" s="261" t="s">
        <v>644</v>
      </c>
      <c r="C87" s="292" t="s">
        <v>3151</v>
      </c>
      <c r="D87" s="292" t="s">
        <v>3149</v>
      </c>
      <c r="E87" s="190" t="s">
        <v>5501</v>
      </c>
      <c r="F87" s="305">
        <v>72.459999999999994</v>
      </c>
    </row>
    <row r="88" spans="1:6">
      <c r="A88" s="273">
        <v>2018</v>
      </c>
      <c r="B88" s="261" t="s">
        <v>644</v>
      </c>
      <c r="C88" s="292" t="s">
        <v>3152</v>
      </c>
      <c r="D88" s="292" t="s">
        <v>3149</v>
      </c>
      <c r="E88" s="190" t="s">
        <v>5501</v>
      </c>
      <c r="F88" s="306">
        <v>349.1</v>
      </c>
    </row>
    <row r="89" spans="1:6">
      <c r="A89" s="273">
        <v>2018</v>
      </c>
      <c r="B89" s="261" t="s">
        <v>644</v>
      </c>
      <c r="C89" s="292" t="s">
        <v>3153</v>
      </c>
      <c r="D89" s="292" t="s">
        <v>3149</v>
      </c>
      <c r="E89" s="190" t="s">
        <v>5501</v>
      </c>
      <c r="F89" s="307">
        <v>113.03</v>
      </c>
    </row>
    <row r="90" spans="1:6">
      <c r="A90" s="273">
        <v>2018</v>
      </c>
      <c r="B90" s="261" t="s">
        <v>644</v>
      </c>
      <c r="C90" s="292" t="s">
        <v>3154</v>
      </c>
      <c r="D90" s="292" t="s">
        <v>3149</v>
      </c>
      <c r="E90" s="190" t="s">
        <v>5501</v>
      </c>
      <c r="F90" s="307">
        <v>96.04</v>
      </c>
    </row>
    <row r="91" spans="1:6">
      <c r="A91" s="273">
        <v>2018</v>
      </c>
      <c r="B91" s="261" t="s">
        <v>644</v>
      </c>
      <c r="C91" s="292" t="s">
        <v>2466</v>
      </c>
      <c r="D91" s="292" t="s">
        <v>2463</v>
      </c>
      <c r="E91" s="190" t="s">
        <v>5501</v>
      </c>
      <c r="F91" s="307">
        <v>998.41</v>
      </c>
    </row>
    <row r="92" spans="1:6">
      <c r="A92" s="273">
        <v>2018</v>
      </c>
      <c r="B92" s="261" t="s">
        <v>644</v>
      </c>
      <c r="C92" s="292" t="s">
        <v>2009</v>
      </c>
      <c r="D92" s="292" t="s">
        <v>2463</v>
      </c>
      <c r="E92" s="190" t="s">
        <v>5501</v>
      </c>
      <c r="F92" s="307">
        <v>1495.53</v>
      </c>
    </row>
    <row r="93" spans="1:6">
      <c r="A93" s="273">
        <v>2018</v>
      </c>
      <c r="B93" s="261" t="s">
        <v>644</v>
      </c>
      <c r="C93" s="292" t="s">
        <v>2225</v>
      </c>
      <c r="D93" s="292" t="s">
        <v>2463</v>
      </c>
      <c r="E93" s="190" t="s">
        <v>5501</v>
      </c>
      <c r="F93" s="307">
        <v>96.61</v>
      </c>
    </row>
    <row r="94" spans="1:6">
      <c r="A94" s="273">
        <v>2018</v>
      </c>
      <c r="B94" s="261" t="s">
        <v>644</v>
      </c>
      <c r="C94" s="292" t="s">
        <v>2224</v>
      </c>
      <c r="D94" s="292" t="s">
        <v>2463</v>
      </c>
      <c r="E94" s="190" t="s">
        <v>5501</v>
      </c>
      <c r="F94" s="307">
        <v>648.62</v>
      </c>
    </row>
    <row r="95" spans="1:6">
      <c r="A95" s="88">
        <v>2014</v>
      </c>
      <c r="B95" s="261" t="s">
        <v>644</v>
      </c>
      <c r="C95" s="190" t="s">
        <v>213</v>
      </c>
      <c r="D95" s="190" t="s">
        <v>2463</v>
      </c>
      <c r="E95" s="190" t="s">
        <v>5502</v>
      </c>
      <c r="F95" s="107">
        <v>78.81</v>
      </c>
    </row>
    <row r="96" spans="1:6">
      <c r="A96" s="88">
        <v>2014</v>
      </c>
      <c r="B96" s="261" t="s">
        <v>644</v>
      </c>
      <c r="C96" s="190" t="s">
        <v>31</v>
      </c>
      <c r="D96" s="190" t="s">
        <v>2463</v>
      </c>
      <c r="E96" s="190" t="s">
        <v>5502</v>
      </c>
      <c r="F96" s="107">
        <v>201.41</v>
      </c>
    </row>
    <row r="97" spans="1:6">
      <c r="A97" s="88">
        <v>2014</v>
      </c>
      <c r="B97" s="261" t="s">
        <v>644</v>
      </c>
      <c r="C97" s="190" t="s">
        <v>214</v>
      </c>
      <c r="D97" s="190" t="s">
        <v>2463</v>
      </c>
      <c r="E97" s="190" t="s">
        <v>5502</v>
      </c>
      <c r="F97" s="107">
        <v>423.6</v>
      </c>
    </row>
    <row r="98" spans="1:6">
      <c r="A98" s="88">
        <v>2014</v>
      </c>
      <c r="B98" s="261" t="s">
        <v>644</v>
      </c>
      <c r="C98" s="190" t="s">
        <v>126</v>
      </c>
      <c r="D98" s="190" t="s">
        <v>2463</v>
      </c>
      <c r="E98" s="190" t="s">
        <v>5502</v>
      </c>
      <c r="F98" s="107">
        <v>363.4</v>
      </c>
    </row>
    <row r="99" spans="1:6">
      <c r="A99" s="88">
        <v>2014</v>
      </c>
      <c r="B99" s="261" t="s">
        <v>644</v>
      </c>
      <c r="C99" s="190" t="s">
        <v>2466</v>
      </c>
      <c r="D99" s="190" t="s">
        <v>2463</v>
      </c>
      <c r="E99" s="190" t="s">
        <v>5502</v>
      </c>
      <c r="F99" s="107">
        <v>2175.77</v>
      </c>
    </row>
    <row r="100" spans="1:6">
      <c r="A100" s="88">
        <v>2014</v>
      </c>
      <c r="B100" s="261" t="s">
        <v>644</v>
      </c>
      <c r="C100" s="190" t="s">
        <v>2009</v>
      </c>
      <c r="D100" s="190" t="s">
        <v>2463</v>
      </c>
      <c r="E100" s="190" t="s">
        <v>5502</v>
      </c>
      <c r="F100" s="107">
        <v>370.36</v>
      </c>
    </row>
    <row r="101" spans="1:6">
      <c r="A101" s="88">
        <v>2014</v>
      </c>
      <c r="B101" s="261" t="s">
        <v>644</v>
      </c>
      <c r="C101" s="190" t="s">
        <v>2224</v>
      </c>
      <c r="D101" s="190" t="s">
        <v>2463</v>
      </c>
      <c r="E101" s="190" t="s">
        <v>5502</v>
      </c>
      <c r="F101" s="107">
        <v>64825.38</v>
      </c>
    </row>
    <row r="102" spans="1:6">
      <c r="A102" s="88">
        <v>2014</v>
      </c>
      <c r="B102" s="261" t="s">
        <v>644</v>
      </c>
      <c r="C102" s="190" t="s">
        <v>2224</v>
      </c>
      <c r="D102" s="190" t="s">
        <v>2465</v>
      </c>
      <c r="E102" s="190" t="s">
        <v>5502</v>
      </c>
      <c r="F102" s="107">
        <v>79567.960000000006</v>
      </c>
    </row>
    <row r="103" spans="1:6">
      <c r="A103" s="88">
        <v>2014</v>
      </c>
      <c r="B103" s="261" t="s">
        <v>644</v>
      </c>
      <c r="C103" s="190" t="s">
        <v>2225</v>
      </c>
      <c r="D103" s="190" t="s">
        <v>2463</v>
      </c>
      <c r="E103" s="190" t="s">
        <v>5502</v>
      </c>
      <c r="F103" s="107">
        <v>633.05999999999995</v>
      </c>
    </row>
    <row r="104" spans="1:6">
      <c r="A104" s="82">
        <v>2015</v>
      </c>
      <c r="B104" s="261" t="s">
        <v>644</v>
      </c>
      <c r="C104" s="190" t="s">
        <v>213</v>
      </c>
      <c r="D104" s="190" t="s">
        <v>2463</v>
      </c>
      <c r="E104" s="190" t="s">
        <v>5502</v>
      </c>
      <c r="F104" s="107">
        <v>78.81</v>
      </c>
    </row>
    <row r="105" spans="1:6">
      <c r="A105" s="82">
        <v>2015</v>
      </c>
      <c r="B105" s="261" t="s">
        <v>644</v>
      </c>
      <c r="C105" s="190" t="s">
        <v>31</v>
      </c>
      <c r="D105" s="190" t="s">
        <v>2463</v>
      </c>
      <c r="E105" s="190" t="s">
        <v>5502</v>
      </c>
      <c r="F105" s="107">
        <v>201.41</v>
      </c>
    </row>
    <row r="106" spans="1:6">
      <c r="A106" s="82">
        <v>2015</v>
      </c>
      <c r="B106" s="261" t="s">
        <v>644</v>
      </c>
      <c r="C106" s="190" t="s">
        <v>214</v>
      </c>
      <c r="D106" s="190" t="s">
        <v>2463</v>
      </c>
      <c r="E106" s="190" t="s">
        <v>5502</v>
      </c>
      <c r="F106" s="107">
        <v>423.6</v>
      </c>
    </row>
    <row r="107" spans="1:6">
      <c r="A107" s="82">
        <v>2015</v>
      </c>
      <c r="B107" s="261" t="s">
        <v>644</v>
      </c>
      <c r="C107" s="190" t="s">
        <v>126</v>
      </c>
      <c r="D107" s="190" t="s">
        <v>2463</v>
      </c>
      <c r="E107" s="190" t="s">
        <v>5502</v>
      </c>
      <c r="F107" s="107">
        <v>363.4</v>
      </c>
    </row>
    <row r="108" spans="1:6">
      <c r="A108" s="82">
        <v>2015</v>
      </c>
      <c r="B108" s="261" t="s">
        <v>644</v>
      </c>
      <c r="C108" s="190" t="s">
        <v>2465</v>
      </c>
      <c r="D108" s="190" t="s">
        <v>2226</v>
      </c>
      <c r="E108" s="190" t="s">
        <v>5502</v>
      </c>
      <c r="F108" s="107">
        <v>78622.296999999991</v>
      </c>
    </row>
    <row r="109" spans="1:6">
      <c r="A109" s="82">
        <v>2015</v>
      </c>
      <c r="B109" s="261" t="s">
        <v>644</v>
      </c>
      <c r="C109" s="190" t="s">
        <v>2466</v>
      </c>
      <c r="D109" s="190" t="s">
        <v>2463</v>
      </c>
      <c r="E109" s="190" t="s">
        <v>5502</v>
      </c>
      <c r="F109" s="107">
        <v>2175.77</v>
      </c>
    </row>
    <row r="110" spans="1:6">
      <c r="A110" s="82">
        <v>2015</v>
      </c>
      <c r="B110" s="261" t="s">
        <v>644</v>
      </c>
      <c r="C110" s="190" t="s">
        <v>2009</v>
      </c>
      <c r="D110" s="190" t="s">
        <v>2463</v>
      </c>
      <c r="E110" s="190" t="s">
        <v>5502</v>
      </c>
      <c r="F110" s="107">
        <v>370.36</v>
      </c>
    </row>
    <row r="111" spans="1:6">
      <c r="A111" s="82">
        <v>2015</v>
      </c>
      <c r="B111" s="261" t="s">
        <v>644</v>
      </c>
      <c r="C111" s="190" t="s">
        <v>2224</v>
      </c>
      <c r="D111" s="190" t="s">
        <v>2463</v>
      </c>
      <c r="E111" s="190" t="s">
        <v>5502</v>
      </c>
      <c r="F111" s="107">
        <v>67354.053199999966</v>
      </c>
    </row>
    <row r="112" spans="1:6">
      <c r="A112" s="82">
        <v>2015</v>
      </c>
      <c r="B112" s="261" t="s">
        <v>644</v>
      </c>
      <c r="C112" s="190" t="s">
        <v>2225</v>
      </c>
      <c r="D112" s="190" t="s">
        <v>2463</v>
      </c>
      <c r="E112" s="190" t="s">
        <v>5502</v>
      </c>
      <c r="F112" s="107">
        <v>594.55999999999983</v>
      </c>
    </row>
    <row r="113" spans="1:6">
      <c r="A113" s="88">
        <v>2016</v>
      </c>
      <c r="B113" s="261" t="s">
        <v>644</v>
      </c>
      <c r="C113" s="190" t="s">
        <v>213</v>
      </c>
      <c r="D113" s="190" t="s">
        <v>2463</v>
      </c>
      <c r="E113" s="190" t="s">
        <v>5502</v>
      </c>
      <c r="F113" s="107">
        <v>78.809999999999988</v>
      </c>
    </row>
    <row r="114" spans="1:6">
      <c r="A114" s="88">
        <v>2016</v>
      </c>
      <c r="B114" s="261" t="s">
        <v>644</v>
      </c>
      <c r="C114" s="190" t="s">
        <v>31</v>
      </c>
      <c r="D114" s="190" t="s">
        <v>2463</v>
      </c>
      <c r="E114" s="190" t="s">
        <v>5502</v>
      </c>
      <c r="F114" s="107">
        <v>201.40799999999999</v>
      </c>
    </row>
    <row r="115" spans="1:6">
      <c r="A115" s="88">
        <v>2016</v>
      </c>
      <c r="B115" s="261" t="s">
        <v>644</v>
      </c>
      <c r="C115" s="190" t="s">
        <v>214</v>
      </c>
      <c r="D115" s="190" t="s">
        <v>2463</v>
      </c>
      <c r="E115" s="190" t="s">
        <v>5502</v>
      </c>
      <c r="F115" s="107">
        <v>423.59999999999991</v>
      </c>
    </row>
    <row r="116" spans="1:6">
      <c r="A116" s="88">
        <v>2016</v>
      </c>
      <c r="B116" s="261" t="s">
        <v>644</v>
      </c>
      <c r="C116" s="190" t="s">
        <v>126</v>
      </c>
      <c r="D116" s="190" t="s">
        <v>2463</v>
      </c>
      <c r="E116" s="190" t="s">
        <v>5502</v>
      </c>
      <c r="F116" s="107">
        <v>363.4020000000001</v>
      </c>
    </row>
    <row r="117" spans="1:6">
      <c r="A117" s="88">
        <v>2016</v>
      </c>
      <c r="B117" s="261" t="s">
        <v>644</v>
      </c>
      <c r="C117" s="190" t="s">
        <v>2466</v>
      </c>
      <c r="D117" s="190" t="s">
        <v>2463</v>
      </c>
      <c r="E117" s="190" t="s">
        <v>5502</v>
      </c>
      <c r="F117" s="107">
        <v>2175.7710000000006</v>
      </c>
    </row>
    <row r="118" spans="1:6">
      <c r="A118" s="88">
        <v>2016</v>
      </c>
      <c r="B118" s="261" t="s">
        <v>644</v>
      </c>
      <c r="C118" s="190" t="s">
        <v>2009</v>
      </c>
      <c r="D118" s="190" t="s">
        <v>2463</v>
      </c>
      <c r="E118" s="190" t="s">
        <v>5502</v>
      </c>
      <c r="F118" s="107">
        <v>319.392</v>
      </c>
    </row>
    <row r="119" spans="1:6">
      <c r="A119" s="88">
        <v>2016</v>
      </c>
      <c r="B119" s="261" t="s">
        <v>644</v>
      </c>
      <c r="C119" s="190" t="s">
        <v>2224</v>
      </c>
      <c r="D119" s="190" t="s">
        <v>2463</v>
      </c>
      <c r="E119" s="190" t="s">
        <v>5502</v>
      </c>
      <c r="F119" s="107">
        <v>73888.663199999981</v>
      </c>
    </row>
    <row r="120" spans="1:6">
      <c r="A120" s="88">
        <v>2016</v>
      </c>
      <c r="B120" s="261" t="s">
        <v>644</v>
      </c>
      <c r="C120" s="190" t="s">
        <v>2224</v>
      </c>
      <c r="D120" s="190" t="s">
        <v>2465</v>
      </c>
      <c r="E120" s="190" t="s">
        <v>5502</v>
      </c>
      <c r="F120" s="107">
        <v>72033.307000000001</v>
      </c>
    </row>
    <row r="121" spans="1:6">
      <c r="A121" s="88">
        <v>2016</v>
      </c>
      <c r="B121" s="261" t="s">
        <v>644</v>
      </c>
      <c r="C121" s="190" t="s">
        <v>2225</v>
      </c>
      <c r="D121" s="190" t="s">
        <v>2463</v>
      </c>
      <c r="E121" s="190" t="s">
        <v>5502</v>
      </c>
      <c r="F121" s="107">
        <v>594.56000000000006</v>
      </c>
    </row>
    <row r="122" spans="1:6">
      <c r="A122" s="82">
        <v>2017</v>
      </c>
      <c r="B122" s="261" t="s">
        <v>644</v>
      </c>
      <c r="C122" s="190" t="s">
        <v>3151</v>
      </c>
      <c r="D122" s="190" t="s">
        <v>3149</v>
      </c>
      <c r="E122" s="190" t="s">
        <v>5502</v>
      </c>
      <c r="F122" s="107">
        <v>201.4</v>
      </c>
    </row>
    <row r="123" spans="1:6">
      <c r="A123" s="82">
        <v>2017</v>
      </c>
      <c r="B123" s="261" t="s">
        <v>644</v>
      </c>
      <c r="C123" s="190" t="s">
        <v>3152</v>
      </c>
      <c r="D123" s="190" t="s">
        <v>3149</v>
      </c>
      <c r="E123" s="190" t="s">
        <v>5502</v>
      </c>
      <c r="F123" s="107">
        <v>78.8</v>
      </c>
    </row>
    <row r="124" spans="1:6">
      <c r="A124" s="82">
        <v>2017</v>
      </c>
      <c r="B124" s="261" t="s">
        <v>644</v>
      </c>
      <c r="C124" s="190" t="s">
        <v>3153</v>
      </c>
      <c r="D124" s="190" t="s">
        <v>3149</v>
      </c>
      <c r="E124" s="190" t="s">
        <v>5502</v>
      </c>
      <c r="F124" s="107">
        <v>423.6</v>
      </c>
    </row>
    <row r="125" spans="1:6">
      <c r="A125" s="82">
        <v>2017</v>
      </c>
      <c r="B125" s="261" t="s">
        <v>644</v>
      </c>
      <c r="C125" s="190" t="s">
        <v>3154</v>
      </c>
      <c r="D125" s="190" t="s">
        <v>3149</v>
      </c>
      <c r="E125" s="190" t="s">
        <v>5502</v>
      </c>
      <c r="F125" s="107">
        <v>363.4</v>
      </c>
    </row>
    <row r="126" spans="1:6">
      <c r="A126" s="82">
        <v>2017</v>
      </c>
      <c r="B126" s="261" t="s">
        <v>644</v>
      </c>
      <c r="C126" s="190" t="s">
        <v>2466</v>
      </c>
      <c r="D126" s="190" t="s">
        <v>2463</v>
      </c>
      <c r="E126" s="190" t="s">
        <v>5502</v>
      </c>
      <c r="F126" s="107">
        <v>2175.8000000000002</v>
      </c>
    </row>
    <row r="127" spans="1:6">
      <c r="A127" s="82">
        <v>2017</v>
      </c>
      <c r="B127" s="261" t="s">
        <v>644</v>
      </c>
      <c r="C127" s="190" t="s">
        <v>2009</v>
      </c>
      <c r="D127" s="190" t="s">
        <v>2463</v>
      </c>
      <c r="E127" s="190" t="s">
        <v>5502</v>
      </c>
      <c r="F127" s="107">
        <v>319.39999999999998</v>
      </c>
    </row>
    <row r="128" spans="1:6">
      <c r="A128" s="82">
        <v>2017</v>
      </c>
      <c r="B128" s="261" t="s">
        <v>644</v>
      </c>
      <c r="C128" s="190" t="s">
        <v>2225</v>
      </c>
      <c r="D128" s="190" t="s">
        <v>2463</v>
      </c>
      <c r="E128" s="190" t="s">
        <v>5502</v>
      </c>
      <c r="F128" s="107">
        <v>594.6</v>
      </c>
    </row>
    <row r="129" spans="1:6">
      <c r="A129" s="82">
        <v>2017</v>
      </c>
      <c r="B129" s="261" t="s">
        <v>644</v>
      </c>
      <c r="C129" s="190" t="s">
        <v>2224</v>
      </c>
      <c r="D129" s="190" t="s">
        <v>2463</v>
      </c>
      <c r="E129" s="190" t="s">
        <v>5502</v>
      </c>
      <c r="F129" s="107">
        <v>67299.7</v>
      </c>
    </row>
    <row r="130" spans="1:6">
      <c r="A130" s="82">
        <v>2017</v>
      </c>
      <c r="B130" s="261" t="s">
        <v>644</v>
      </c>
      <c r="C130" s="190" t="s">
        <v>2224</v>
      </c>
      <c r="D130" s="190" t="s">
        <v>2465</v>
      </c>
      <c r="E130" s="190" t="s">
        <v>5502</v>
      </c>
      <c r="F130" s="107">
        <v>78622.3</v>
      </c>
    </row>
    <row r="131" spans="1:6">
      <c r="A131" s="273">
        <v>2018</v>
      </c>
      <c r="B131" s="261" t="s">
        <v>644</v>
      </c>
      <c r="C131" s="292" t="s">
        <v>3151</v>
      </c>
      <c r="D131" s="292" t="s">
        <v>3149</v>
      </c>
      <c r="E131" s="190" t="s">
        <v>5502</v>
      </c>
      <c r="F131" s="305">
        <v>201.41</v>
      </c>
    </row>
    <row r="132" spans="1:6">
      <c r="A132" s="273">
        <v>2018</v>
      </c>
      <c r="B132" s="261" t="s">
        <v>644</v>
      </c>
      <c r="C132" s="292" t="s">
        <v>3152</v>
      </c>
      <c r="D132" s="292" t="s">
        <v>3149</v>
      </c>
      <c r="E132" s="190" t="s">
        <v>5502</v>
      </c>
      <c r="F132" s="306">
        <v>78.81</v>
      </c>
    </row>
    <row r="133" spans="1:6">
      <c r="A133" s="273">
        <v>2018</v>
      </c>
      <c r="B133" s="261" t="s">
        <v>644</v>
      </c>
      <c r="C133" s="292" t="s">
        <v>3153</v>
      </c>
      <c r="D133" s="292" t="s">
        <v>3149</v>
      </c>
      <c r="E133" s="190" t="s">
        <v>5502</v>
      </c>
      <c r="F133" s="307">
        <v>423.6</v>
      </c>
    </row>
    <row r="134" spans="1:6">
      <c r="A134" s="273">
        <v>2018</v>
      </c>
      <c r="B134" s="261" t="s">
        <v>644</v>
      </c>
      <c r="C134" s="292" t="s">
        <v>3154</v>
      </c>
      <c r="D134" s="292" t="s">
        <v>3149</v>
      </c>
      <c r="E134" s="190" t="s">
        <v>5502</v>
      </c>
      <c r="F134" s="307">
        <v>363.4</v>
      </c>
    </row>
    <row r="135" spans="1:6">
      <c r="A135" s="273">
        <v>2018</v>
      </c>
      <c r="B135" s="261" t="s">
        <v>644</v>
      </c>
      <c r="C135" s="292" t="s">
        <v>2466</v>
      </c>
      <c r="D135" s="292" t="s">
        <v>2463</v>
      </c>
      <c r="E135" s="190" t="s">
        <v>5502</v>
      </c>
      <c r="F135" s="307">
        <v>2175.77</v>
      </c>
    </row>
    <row r="136" spans="1:6">
      <c r="A136" s="273">
        <v>2018</v>
      </c>
      <c r="B136" s="261" t="s">
        <v>644</v>
      </c>
      <c r="C136" s="292" t="s">
        <v>2009</v>
      </c>
      <c r="D136" s="292" t="s">
        <v>2463</v>
      </c>
      <c r="E136" s="190" t="s">
        <v>5502</v>
      </c>
      <c r="F136" s="307">
        <v>319.39</v>
      </c>
    </row>
    <row r="137" spans="1:6">
      <c r="A137" s="273">
        <v>2018</v>
      </c>
      <c r="B137" s="261" t="s">
        <v>644</v>
      </c>
      <c r="C137" s="292" t="s">
        <v>2225</v>
      </c>
      <c r="D137" s="292" t="s">
        <v>2463</v>
      </c>
      <c r="E137" s="190" t="s">
        <v>5502</v>
      </c>
      <c r="F137" s="307">
        <v>594.55999999999995</v>
      </c>
    </row>
    <row r="138" spans="1:6">
      <c r="A138" s="273">
        <v>2018</v>
      </c>
      <c r="B138" s="261" t="s">
        <v>644</v>
      </c>
      <c r="C138" s="292" t="s">
        <v>2224</v>
      </c>
      <c r="D138" s="292" t="s">
        <v>2463</v>
      </c>
      <c r="E138" s="190" t="s">
        <v>5502</v>
      </c>
      <c r="F138" s="307">
        <v>73888.66</v>
      </c>
    </row>
    <row r="139" spans="1:6">
      <c r="A139" s="273">
        <v>2018</v>
      </c>
      <c r="B139" s="261" t="s">
        <v>644</v>
      </c>
      <c r="C139" s="292" t="s">
        <v>2224</v>
      </c>
      <c r="D139" s="292" t="s">
        <v>2465</v>
      </c>
      <c r="E139" s="190" t="s">
        <v>5502</v>
      </c>
      <c r="F139" s="307">
        <v>72033.31</v>
      </c>
    </row>
    <row r="140" spans="1:6">
      <c r="A140" s="88">
        <v>2014</v>
      </c>
      <c r="B140" s="261" t="s">
        <v>644</v>
      </c>
      <c r="C140" s="190" t="s">
        <v>2225</v>
      </c>
      <c r="D140" s="190" t="s">
        <v>2463</v>
      </c>
      <c r="E140" s="190" t="s">
        <v>4359</v>
      </c>
      <c r="F140" s="107">
        <v>12192.96</v>
      </c>
    </row>
    <row r="141" spans="1:6">
      <c r="A141" s="82">
        <v>2015</v>
      </c>
      <c r="B141" s="261" t="s">
        <v>644</v>
      </c>
      <c r="C141" s="190" t="s">
        <v>2225</v>
      </c>
      <c r="D141" s="190" t="s">
        <v>2463</v>
      </c>
      <c r="E141" s="190" t="s">
        <v>4359</v>
      </c>
      <c r="F141" s="107">
        <v>12344.709999999995</v>
      </c>
    </row>
    <row r="142" spans="1:6">
      <c r="A142" s="88">
        <v>2016</v>
      </c>
      <c r="B142" s="261" t="s">
        <v>644</v>
      </c>
      <c r="C142" s="190" t="s">
        <v>2225</v>
      </c>
      <c r="D142" s="190" t="s">
        <v>2463</v>
      </c>
      <c r="E142" s="190" t="s">
        <v>4359</v>
      </c>
      <c r="F142" s="107">
        <v>12344.710000000001</v>
      </c>
    </row>
    <row r="143" spans="1:6">
      <c r="A143" s="82">
        <v>2017</v>
      </c>
      <c r="B143" s="261" t="s">
        <v>644</v>
      </c>
      <c r="C143" s="190" t="s">
        <v>2225</v>
      </c>
      <c r="D143" s="190" t="s">
        <v>2463</v>
      </c>
      <c r="E143" s="190" t="s">
        <v>4359</v>
      </c>
      <c r="F143" s="107">
        <v>12344.7</v>
      </c>
    </row>
    <row r="144" spans="1:6">
      <c r="A144" s="273">
        <v>2018</v>
      </c>
      <c r="B144" s="261" t="s">
        <v>644</v>
      </c>
      <c r="C144" s="292" t="s">
        <v>2225</v>
      </c>
      <c r="D144" s="292" t="s">
        <v>2463</v>
      </c>
      <c r="E144" s="190" t="s">
        <v>4359</v>
      </c>
      <c r="F144" s="307">
        <v>12344.71</v>
      </c>
    </row>
  </sheetData>
  <sheetProtection autoFilter="0" pivotTables="0"/>
  <autoFilter ref="A1:F144"/>
  <sortState ref="A6:I37">
    <sortCondition ref="A6:A37"/>
    <sortCondition descending="1" ref="B6:B37"/>
    <sortCondition ref="C6:C37"/>
    <sortCondition ref="D6:D37"/>
  </sortState>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tabColor rgb="FF009ED6"/>
  </sheetPr>
  <dimension ref="A1:E257"/>
  <sheetViews>
    <sheetView zoomScale="85" zoomScaleNormal="85" workbookViewId="0">
      <pane ySplit="1" topLeftCell="A233" activePane="bottomLeft" state="frozen"/>
      <selection activeCell="C244" sqref="C244"/>
      <selection pane="bottomLeft" activeCell="C239" sqref="C239"/>
    </sheetView>
  </sheetViews>
  <sheetFormatPr baseColWidth="10" defaultColWidth="11" defaultRowHeight="16.5"/>
  <cols>
    <col min="1" max="1" width="8.75" style="86" bestFit="1" customWidth="1"/>
    <col min="2" max="2" width="11" style="86" bestFit="1" customWidth="1"/>
    <col min="3" max="3" width="94.5" style="86" bestFit="1" customWidth="1"/>
    <col min="4" max="4" width="12.625" style="86" bestFit="1" customWidth="1"/>
    <col min="5" max="5" width="15.625" style="86" bestFit="1" customWidth="1"/>
  </cols>
  <sheetData>
    <row r="1" spans="1:5">
      <c r="A1" s="159" t="s">
        <v>319</v>
      </c>
      <c r="B1" s="159" t="s">
        <v>229</v>
      </c>
      <c r="C1" s="159" t="s">
        <v>1797</v>
      </c>
      <c r="D1" s="159" t="s">
        <v>5452</v>
      </c>
      <c r="E1" s="159" t="s">
        <v>1799</v>
      </c>
    </row>
    <row r="2" spans="1:5">
      <c r="A2" s="88">
        <v>2014</v>
      </c>
      <c r="B2" s="108" t="s">
        <v>2490</v>
      </c>
      <c r="C2" s="190" t="s">
        <v>1801</v>
      </c>
      <c r="D2" s="107">
        <v>0</v>
      </c>
      <c r="E2" s="169">
        <v>42256216</v>
      </c>
    </row>
    <row r="3" spans="1:5">
      <c r="A3" s="88">
        <v>2014</v>
      </c>
      <c r="B3" s="108" t="s">
        <v>2490</v>
      </c>
      <c r="C3" s="190" t="s">
        <v>1802</v>
      </c>
      <c r="D3" s="107">
        <v>60</v>
      </c>
      <c r="E3" s="169">
        <v>68685524</v>
      </c>
    </row>
    <row r="4" spans="1:5">
      <c r="A4" s="88">
        <v>2014</v>
      </c>
      <c r="B4" s="108" t="s">
        <v>2490</v>
      </c>
      <c r="C4" s="190" t="s">
        <v>1869</v>
      </c>
      <c r="D4" s="107">
        <v>45</v>
      </c>
      <c r="E4" s="169">
        <v>33212221</v>
      </c>
    </row>
    <row r="5" spans="1:5">
      <c r="A5" s="88">
        <v>2014</v>
      </c>
      <c r="B5" s="108" t="s">
        <v>2490</v>
      </c>
      <c r="C5" s="190" t="s">
        <v>1803</v>
      </c>
      <c r="D5" s="107">
        <v>1100</v>
      </c>
      <c r="E5" s="169">
        <v>104663664</v>
      </c>
    </row>
    <row r="6" spans="1:5">
      <c r="A6" s="88">
        <v>2014</v>
      </c>
      <c r="B6" s="108" t="s">
        <v>2490</v>
      </c>
      <c r="C6" s="190" t="s">
        <v>1804</v>
      </c>
      <c r="D6" s="107">
        <v>90</v>
      </c>
      <c r="E6" s="169">
        <v>46593435</v>
      </c>
    </row>
    <row r="7" spans="1:5">
      <c r="A7" s="88">
        <v>2014</v>
      </c>
      <c r="B7" s="108" t="s">
        <v>2490</v>
      </c>
      <c r="C7" s="190" t="s">
        <v>1805</v>
      </c>
      <c r="D7" s="107">
        <v>30</v>
      </c>
      <c r="E7" s="169">
        <v>20146226</v>
      </c>
    </row>
    <row r="8" spans="1:5">
      <c r="A8" s="88">
        <v>2014</v>
      </c>
      <c r="B8" s="108" t="s">
        <v>2490</v>
      </c>
      <c r="C8" s="190" t="s">
        <v>1806</v>
      </c>
      <c r="D8" s="107">
        <v>70</v>
      </c>
      <c r="E8" s="169">
        <v>115424213</v>
      </c>
    </row>
    <row r="9" spans="1:5">
      <c r="A9" s="88">
        <v>2014</v>
      </c>
      <c r="B9" s="108" t="s">
        <v>2490</v>
      </c>
      <c r="C9" s="190" t="s">
        <v>1807</v>
      </c>
      <c r="D9" s="107">
        <v>10</v>
      </c>
      <c r="E9" s="169">
        <v>17499332</v>
      </c>
    </row>
    <row r="10" spans="1:5">
      <c r="A10" s="88">
        <v>2014</v>
      </c>
      <c r="B10" s="108" t="s">
        <v>2490</v>
      </c>
      <c r="C10" s="190" t="s">
        <v>1808</v>
      </c>
      <c r="D10" s="107">
        <v>1400</v>
      </c>
      <c r="E10" s="169">
        <v>3484253863</v>
      </c>
    </row>
    <row r="11" spans="1:5">
      <c r="A11" s="88">
        <v>2014</v>
      </c>
      <c r="B11" s="108" t="s">
        <v>2490</v>
      </c>
      <c r="C11" s="190" t="s">
        <v>1809</v>
      </c>
      <c r="D11" s="107">
        <v>180</v>
      </c>
      <c r="E11" s="169">
        <v>41031333</v>
      </c>
    </row>
    <row r="12" spans="1:5">
      <c r="A12" s="88">
        <v>2014</v>
      </c>
      <c r="B12" s="108" t="s">
        <v>2490</v>
      </c>
      <c r="C12" s="190" t="s">
        <v>1842</v>
      </c>
      <c r="D12" s="107">
        <v>300</v>
      </c>
      <c r="E12" s="169">
        <v>12320000</v>
      </c>
    </row>
    <row r="13" spans="1:5">
      <c r="A13" s="88">
        <v>2014</v>
      </c>
      <c r="B13" s="108" t="s">
        <v>2490</v>
      </c>
      <c r="C13" s="190" t="s">
        <v>1836</v>
      </c>
      <c r="D13" s="107">
        <v>800</v>
      </c>
      <c r="E13" s="169">
        <v>447859532</v>
      </c>
    </row>
    <row r="14" spans="1:5">
      <c r="A14" s="88">
        <v>2014</v>
      </c>
      <c r="B14" s="108" t="s">
        <v>2490</v>
      </c>
      <c r="C14" s="190" t="s">
        <v>1835</v>
      </c>
      <c r="D14" s="107">
        <v>400</v>
      </c>
      <c r="E14" s="169">
        <v>1048544870</v>
      </c>
    </row>
    <row r="15" spans="1:5">
      <c r="A15" s="88">
        <v>2014</v>
      </c>
      <c r="B15" s="108" t="s">
        <v>2490</v>
      </c>
      <c r="C15" s="190" t="s">
        <v>1810</v>
      </c>
      <c r="D15" s="107">
        <v>60</v>
      </c>
      <c r="E15" s="169">
        <v>98378939</v>
      </c>
    </row>
    <row r="16" spans="1:5">
      <c r="A16" s="88">
        <v>2014</v>
      </c>
      <c r="B16" s="108" t="s">
        <v>2490</v>
      </c>
      <c r="C16" s="190" t="s">
        <v>1811</v>
      </c>
      <c r="D16" s="107">
        <v>40</v>
      </c>
      <c r="E16" s="169">
        <v>62769950</v>
      </c>
    </row>
    <row r="17" spans="1:5">
      <c r="A17" s="88">
        <v>2014</v>
      </c>
      <c r="B17" s="108" t="s">
        <v>2490</v>
      </c>
      <c r="C17" s="190" t="s">
        <v>1812</v>
      </c>
      <c r="D17" s="107">
        <v>850</v>
      </c>
      <c r="E17" s="169">
        <v>913158018</v>
      </c>
    </row>
    <row r="18" spans="1:5">
      <c r="A18" s="88">
        <v>2014</v>
      </c>
      <c r="B18" s="108" t="s">
        <v>2490</v>
      </c>
      <c r="C18" s="190" t="s">
        <v>1861</v>
      </c>
      <c r="D18" s="107">
        <v>55</v>
      </c>
      <c r="E18" s="169">
        <v>214397200</v>
      </c>
    </row>
    <row r="19" spans="1:5">
      <c r="A19" s="88">
        <v>2014</v>
      </c>
      <c r="B19" s="108" t="s">
        <v>2490</v>
      </c>
      <c r="C19" s="190" t="s">
        <v>1862</v>
      </c>
      <c r="D19" s="107">
        <v>240</v>
      </c>
      <c r="E19" s="169">
        <v>74714427</v>
      </c>
    </row>
    <row r="20" spans="1:5">
      <c r="A20" s="88">
        <v>2014</v>
      </c>
      <c r="B20" s="108" t="s">
        <v>2490</v>
      </c>
      <c r="C20" s="190" t="s">
        <v>1860</v>
      </c>
      <c r="D20" s="107">
        <v>50</v>
      </c>
      <c r="E20" s="169">
        <v>209497138</v>
      </c>
    </row>
    <row r="21" spans="1:5">
      <c r="A21" s="88">
        <v>2014</v>
      </c>
      <c r="B21" s="108" t="s">
        <v>2490</v>
      </c>
      <c r="C21" s="190" t="s">
        <v>1865</v>
      </c>
      <c r="D21" s="107">
        <v>300</v>
      </c>
      <c r="E21" s="169">
        <v>8932739</v>
      </c>
    </row>
    <row r="22" spans="1:5">
      <c r="A22" s="88">
        <v>2014</v>
      </c>
      <c r="B22" s="108" t="s">
        <v>2490</v>
      </c>
      <c r="C22" s="190" t="s">
        <v>1866</v>
      </c>
      <c r="D22" s="107">
        <v>600</v>
      </c>
      <c r="E22" s="169">
        <v>2217341494</v>
      </c>
    </row>
    <row r="23" spans="1:5">
      <c r="A23" s="88">
        <v>2014</v>
      </c>
      <c r="B23" s="108" t="s">
        <v>2490</v>
      </c>
      <c r="C23" s="190" t="s">
        <v>1813</v>
      </c>
      <c r="D23" s="107">
        <v>150</v>
      </c>
      <c r="E23" s="169">
        <v>65037915</v>
      </c>
    </row>
    <row r="24" spans="1:5">
      <c r="A24" s="88">
        <v>2014</v>
      </c>
      <c r="B24" s="108" t="s">
        <v>2490</v>
      </c>
      <c r="C24" s="190" t="s">
        <v>1834</v>
      </c>
      <c r="D24" s="107">
        <v>0</v>
      </c>
      <c r="E24" s="169">
        <v>79333736</v>
      </c>
    </row>
    <row r="25" spans="1:5">
      <c r="A25" s="88">
        <v>2014</v>
      </c>
      <c r="B25" s="108" t="s">
        <v>2490</v>
      </c>
      <c r="C25" s="190" t="s">
        <v>1851</v>
      </c>
      <c r="D25" s="107">
        <v>200</v>
      </c>
      <c r="E25" s="169">
        <v>127010685</v>
      </c>
    </row>
    <row r="26" spans="1:5">
      <c r="A26" s="88">
        <v>2014</v>
      </c>
      <c r="B26" s="108" t="s">
        <v>2490</v>
      </c>
      <c r="C26" s="190" t="s">
        <v>1852</v>
      </c>
      <c r="D26" s="107">
        <v>260</v>
      </c>
      <c r="E26" s="169">
        <v>324578142</v>
      </c>
    </row>
    <row r="27" spans="1:5">
      <c r="A27" s="88">
        <v>2014</v>
      </c>
      <c r="B27" s="108" t="s">
        <v>2490</v>
      </c>
      <c r="C27" s="190" t="s">
        <v>1853</v>
      </c>
      <c r="D27" s="107">
        <v>450</v>
      </c>
      <c r="E27" s="169">
        <v>146402500</v>
      </c>
    </row>
    <row r="28" spans="1:5">
      <c r="A28" s="88">
        <v>2014</v>
      </c>
      <c r="B28" s="108" t="s">
        <v>2490</v>
      </c>
      <c r="C28" s="190" t="s">
        <v>1814</v>
      </c>
      <c r="D28" s="107">
        <v>60</v>
      </c>
      <c r="E28" s="169">
        <v>65647669</v>
      </c>
    </row>
    <row r="29" spans="1:5">
      <c r="A29" s="88">
        <v>2014</v>
      </c>
      <c r="B29" s="108" t="s">
        <v>2490</v>
      </c>
      <c r="C29" s="190" t="s">
        <v>1815</v>
      </c>
      <c r="D29" s="107">
        <v>80</v>
      </c>
      <c r="E29" s="169">
        <v>156194584</v>
      </c>
    </row>
    <row r="30" spans="1:5">
      <c r="A30" s="88">
        <v>2014</v>
      </c>
      <c r="B30" s="108" t="s">
        <v>2490</v>
      </c>
      <c r="C30" s="190" t="s">
        <v>1858</v>
      </c>
      <c r="D30" s="107">
        <v>1200</v>
      </c>
      <c r="E30" s="169">
        <v>153517855</v>
      </c>
    </row>
    <row r="31" spans="1:5">
      <c r="A31" s="88">
        <v>2014</v>
      </c>
      <c r="B31" s="108" t="s">
        <v>2490</v>
      </c>
      <c r="C31" s="190" t="s">
        <v>1816</v>
      </c>
      <c r="D31" s="107">
        <v>40</v>
      </c>
      <c r="E31" s="169">
        <v>46167201</v>
      </c>
    </row>
    <row r="32" spans="1:5">
      <c r="A32" s="88">
        <v>2014</v>
      </c>
      <c r="B32" s="108" t="s">
        <v>2490</v>
      </c>
      <c r="C32" s="190" t="s">
        <v>1817</v>
      </c>
      <c r="D32" s="107">
        <v>0</v>
      </c>
      <c r="E32" s="169">
        <v>68189780</v>
      </c>
    </row>
    <row r="33" spans="1:5">
      <c r="A33" s="88">
        <v>2014</v>
      </c>
      <c r="B33" s="108" t="s">
        <v>2490</v>
      </c>
      <c r="C33" s="190" t="s">
        <v>1818</v>
      </c>
      <c r="D33" s="107">
        <v>400</v>
      </c>
      <c r="E33" s="169">
        <v>60626674</v>
      </c>
    </row>
    <row r="34" spans="1:5">
      <c r="A34" s="88">
        <v>2014</v>
      </c>
      <c r="B34" s="261" t="s">
        <v>644</v>
      </c>
      <c r="C34" s="190" t="s">
        <v>1822</v>
      </c>
      <c r="D34" s="107">
        <v>3216</v>
      </c>
      <c r="E34" s="169">
        <v>298000000</v>
      </c>
    </row>
    <row r="35" spans="1:5">
      <c r="A35" s="88">
        <v>2014</v>
      </c>
      <c r="B35" s="261" t="s">
        <v>644</v>
      </c>
      <c r="C35" s="190" t="s">
        <v>1788</v>
      </c>
      <c r="D35" s="107">
        <v>300</v>
      </c>
      <c r="E35" s="169">
        <v>2755084554</v>
      </c>
    </row>
    <row r="36" spans="1:5">
      <c r="A36" s="88">
        <v>2014</v>
      </c>
      <c r="B36" s="261" t="s">
        <v>644</v>
      </c>
      <c r="C36" s="190" t="s">
        <v>1819</v>
      </c>
      <c r="D36" s="107">
        <v>1500</v>
      </c>
      <c r="E36" s="169">
        <v>1562671183</v>
      </c>
    </row>
    <row r="37" spans="1:5">
      <c r="A37" s="88">
        <v>2014</v>
      </c>
      <c r="B37" s="261" t="s">
        <v>644</v>
      </c>
      <c r="C37" s="190" t="s">
        <v>1823</v>
      </c>
      <c r="D37" s="107">
        <v>110</v>
      </c>
      <c r="E37" s="169">
        <v>316629405</v>
      </c>
    </row>
    <row r="38" spans="1:5">
      <c r="A38" s="88">
        <v>2014</v>
      </c>
      <c r="B38" s="261" t="s">
        <v>644</v>
      </c>
      <c r="C38" s="190" t="s">
        <v>1821</v>
      </c>
      <c r="D38" s="107">
        <v>255</v>
      </c>
      <c r="E38" s="169">
        <v>238938341</v>
      </c>
    </row>
    <row r="39" spans="1:5">
      <c r="A39" s="88">
        <v>2014</v>
      </c>
      <c r="B39" s="261" t="s">
        <v>644</v>
      </c>
      <c r="C39" s="190" t="s">
        <v>1820</v>
      </c>
      <c r="D39" s="107">
        <v>240</v>
      </c>
      <c r="E39" s="169">
        <v>84313203</v>
      </c>
    </row>
    <row r="40" spans="1:5">
      <c r="A40" s="88">
        <v>2014</v>
      </c>
      <c r="B40" s="261" t="s">
        <v>644</v>
      </c>
      <c r="C40" s="190" t="s">
        <v>1824</v>
      </c>
      <c r="D40" s="107">
        <v>200</v>
      </c>
      <c r="E40" s="169">
        <v>221720736</v>
      </c>
    </row>
    <row r="41" spans="1:5">
      <c r="A41" s="82">
        <v>2015</v>
      </c>
      <c r="B41" s="108" t="s">
        <v>2490</v>
      </c>
      <c r="C41" s="190" t="s">
        <v>1825</v>
      </c>
      <c r="D41" s="107">
        <v>352</v>
      </c>
      <c r="E41" s="169">
        <v>939339352</v>
      </c>
    </row>
    <row r="42" spans="1:5">
      <c r="A42" s="82">
        <v>2015</v>
      </c>
      <c r="B42" s="108" t="s">
        <v>2490</v>
      </c>
      <c r="C42" s="190" t="s">
        <v>1826</v>
      </c>
      <c r="D42" s="107">
        <v>144</v>
      </c>
      <c r="E42" s="169">
        <v>30946292</v>
      </c>
    </row>
    <row r="43" spans="1:5">
      <c r="A43" s="82">
        <v>2015</v>
      </c>
      <c r="B43" s="108" t="s">
        <v>2490</v>
      </c>
      <c r="C43" s="190" t="s">
        <v>1827</v>
      </c>
      <c r="D43" s="107">
        <v>53</v>
      </c>
      <c r="E43" s="169">
        <v>34366012</v>
      </c>
    </row>
    <row r="44" spans="1:5">
      <c r="A44" s="82">
        <v>2015</v>
      </c>
      <c r="B44" s="108" t="s">
        <v>2490</v>
      </c>
      <c r="C44" s="190" t="s">
        <v>1868</v>
      </c>
      <c r="D44" s="107">
        <v>66</v>
      </c>
      <c r="E44" s="169">
        <v>164548023</v>
      </c>
    </row>
    <row r="45" spans="1:5">
      <c r="A45" s="82">
        <v>2015</v>
      </c>
      <c r="B45" s="108" t="s">
        <v>2490</v>
      </c>
      <c r="C45" s="190" t="s">
        <v>1841</v>
      </c>
      <c r="D45" s="107">
        <v>343</v>
      </c>
      <c r="E45" s="169">
        <v>203826678</v>
      </c>
    </row>
    <row r="46" spans="1:5">
      <c r="A46" s="82">
        <v>2015</v>
      </c>
      <c r="B46" s="108" t="s">
        <v>2490</v>
      </c>
      <c r="C46" s="190" t="s">
        <v>1843</v>
      </c>
      <c r="D46" s="107">
        <v>30</v>
      </c>
      <c r="E46" s="169">
        <v>87492632</v>
      </c>
    </row>
    <row r="47" spans="1:5">
      <c r="A47" s="82">
        <v>2015</v>
      </c>
      <c r="B47" s="108" t="s">
        <v>2490</v>
      </c>
      <c r="C47" s="190" t="s">
        <v>1828</v>
      </c>
      <c r="D47" s="107">
        <v>17800</v>
      </c>
      <c r="E47" s="169">
        <v>82034489930</v>
      </c>
    </row>
    <row r="48" spans="1:5">
      <c r="A48" s="82">
        <v>2015</v>
      </c>
      <c r="B48" s="108" t="s">
        <v>2490</v>
      </c>
      <c r="C48" s="190" t="s">
        <v>1848</v>
      </c>
      <c r="D48" s="107">
        <v>2288</v>
      </c>
      <c r="E48" s="169">
        <v>840300432</v>
      </c>
    </row>
    <row r="49" spans="1:5">
      <c r="A49" s="82">
        <v>2015</v>
      </c>
      <c r="B49" s="108" t="s">
        <v>2490</v>
      </c>
      <c r="C49" s="190" t="s">
        <v>1837</v>
      </c>
      <c r="D49" s="107">
        <v>260</v>
      </c>
      <c r="E49" s="169">
        <v>203652184</v>
      </c>
    </row>
    <row r="50" spans="1:5">
      <c r="A50" s="82">
        <v>2015</v>
      </c>
      <c r="B50" s="108" t="s">
        <v>2490</v>
      </c>
      <c r="C50" s="190" t="s">
        <v>1838</v>
      </c>
      <c r="D50" s="107">
        <v>409</v>
      </c>
      <c r="E50" s="169">
        <v>242305742</v>
      </c>
    </row>
    <row r="51" spans="1:5">
      <c r="A51" s="82">
        <v>2015</v>
      </c>
      <c r="B51" s="108" t="s">
        <v>2490</v>
      </c>
      <c r="C51" s="190" t="s">
        <v>1839</v>
      </c>
      <c r="D51" s="107">
        <v>500</v>
      </c>
      <c r="E51" s="169">
        <v>84358566</v>
      </c>
    </row>
    <row r="52" spans="1:5">
      <c r="A52" s="82">
        <v>2015</v>
      </c>
      <c r="B52" s="108" t="s">
        <v>2490</v>
      </c>
      <c r="C52" s="190" t="s">
        <v>1840</v>
      </c>
      <c r="D52" s="107">
        <v>558</v>
      </c>
      <c r="E52" s="169">
        <v>1048544870</v>
      </c>
    </row>
    <row r="53" spans="1:5">
      <c r="A53" s="82">
        <v>2015</v>
      </c>
      <c r="B53" s="108" t="s">
        <v>2490</v>
      </c>
      <c r="C53" s="190" t="s">
        <v>1832</v>
      </c>
      <c r="D53" s="107">
        <v>63</v>
      </c>
      <c r="E53" s="169">
        <v>121942173</v>
      </c>
    </row>
    <row r="54" spans="1:5">
      <c r="A54" s="82">
        <v>2015</v>
      </c>
      <c r="B54" s="108" t="s">
        <v>2490</v>
      </c>
      <c r="C54" s="190" t="s">
        <v>2524</v>
      </c>
      <c r="D54" s="107">
        <v>137</v>
      </c>
      <c r="E54" s="169">
        <v>172347554</v>
      </c>
    </row>
    <row r="55" spans="1:5">
      <c r="A55" s="82">
        <v>2015</v>
      </c>
      <c r="B55" s="108" t="s">
        <v>2490</v>
      </c>
      <c r="C55" s="190" t="s">
        <v>1863</v>
      </c>
      <c r="D55" s="107">
        <v>28</v>
      </c>
      <c r="E55" s="169">
        <v>117207350</v>
      </c>
    </row>
    <row r="56" spans="1:5">
      <c r="A56" s="82">
        <v>2015</v>
      </c>
      <c r="B56" s="108" t="s">
        <v>2490</v>
      </c>
      <c r="C56" s="190" t="s">
        <v>1864</v>
      </c>
      <c r="D56" s="107">
        <v>160</v>
      </c>
      <c r="E56" s="169">
        <v>123981544</v>
      </c>
    </row>
    <row r="57" spans="1:5">
      <c r="A57" s="82">
        <v>2015</v>
      </c>
      <c r="B57" s="108" t="s">
        <v>2490</v>
      </c>
      <c r="C57" s="190" t="s">
        <v>1867</v>
      </c>
      <c r="D57" s="107">
        <v>2500</v>
      </c>
      <c r="E57" s="169">
        <v>6595436044</v>
      </c>
    </row>
    <row r="58" spans="1:5">
      <c r="A58" s="82">
        <v>2015</v>
      </c>
      <c r="B58" s="108" t="s">
        <v>2490</v>
      </c>
      <c r="C58" s="190" t="s">
        <v>1854</v>
      </c>
      <c r="D58" s="107">
        <v>54</v>
      </c>
      <c r="E58" s="169">
        <v>40763766</v>
      </c>
    </row>
    <row r="59" spans="1:5">
      <c r="A59" s="82">
        <v>2015</v>
      </c>
      <c r="B59" s="108" t="s">
        <v>2490</v>
      </c>
      <c r="C59" s="190" t="s">
        <v>1855</v>
      </c>
      <c r="D59" s="107">
        <v>380</v>
      </c>
      <c r="E59" s="169">
        <v>550734564</v>
      </c>
    </row>
    <row r="60" spans="1:5">
      <c r="A60" s="82">
        <v>2015</v>
      </c>
      <c r="B60" s="108" t="s">
        <v>2490</v>
      </c>
      <c r="C60" s="190" t="s">
        <v>1829</v>
      </c>
      <c r="D60" s="107">
        <v>42</v>
      </c>
      <c r="E60" s="169">
        <v>92728143</v>
      </c>
    </row>
    <row r="61" spans="1:5">
      <c r="A61" s="82">
        <v>2015</v>
      </c>
      <c r="B61" s="108" t="s">
        <v>2490</v>
      </c>
      <c r="C61" s="190" t="s">
        <v>1830</v>
      </c>
      <c r="D61" s="107">
        <v>134</v>
      </c>
      <c r="E61" s="169">
        <v>180972927</v>
      </c>
    </row>
    <row r="62" spans="1:5">
      <c r="A62" s="82">
        <v>2015</v>
      </c>
      <c r="B62" s="108" t="s">
        <v>2490</v>
      </c>
      <c r="C62" s="190" t="s">
        <v>1831</v>
      </c>
      <c r="D62" s="107">
        <v>140</v>
      </c>
      <c r="E62" s="169">
        <v>412427583</v>
      </c>
    </row>
    <row r="63" spans="1:5">
      <c r="A63" s="82">
        <v>2015</v>
      </c>
      <c r="B63" s="261" t="s">
        <v>644</v>
      </c>
      <c r="C63" s="190" t="s">
        <v>1792</v>
      </c>
      <c r="D63" s="107">
        <v>120</v>
      </c>
      <c r="E63" s="169">
        <v>34000000</v>
      </c>
    </row>
    <row r="64" spans="1:5">
      <c r="A64" s="82">
        <v>2015</v>
      </c>
      <c r="B64" s="261" t="s">
        <v>644</v>
      </c>
      <c r="C64" s="190" t="s">
        <v>2525</v>
      </c>
      <c r="D64" s="107">
        <v>130</v>
      </c>
      <c r="E64" s="169">
        <v>191000000</v>
      </c>
    </row>
    <row r="65" spans="1:5">
      <c r="A65" s="82">
        <v>2015</v>
      </c>
      <c r="B65" s="261" t="s">
        <v>644</v>
      </c>
      <c r="C65" s="190" t="s">
        <v>1790</v>
      </c>
      <c r="D65" s="107">
        <v>50</v>
      </c>
      <c r="E65" s="169">
        <v>46000000</v>
      </c>
    </row>
    <row r="66" spans="1:5">
      <c r="A66" s="82">
        <v>2015</v>
      </c>
      <c r="B66" s="261" t="s">
        <v>644</v>
      </c>
      <c r="C66" s="190" t="s">
        <v>1788</v>
      </c>
      <c r="D66" s="107">
        <v>300</v>
      </c>
      <c r="E66" s="169">
        <v>805792960</v>
      </c>
    </row>
    <row r="67" spans="1:5">
      <c r="A67" s="82">
        <v>2015</v>
      </c>
      <c r="B67" s="261" t="s">
        <v>644</v>
      </c>
      <c r="C67" s="190" t="s">
        <v>1789</v>
      </c>
      <c r="D67" s="107">
        <v>30</v>
      </c>
      <c r="E67" s="169">
        <v>14000000</v>
      </c>
    </row>
    <row r="68" spans="1:5">
      <c r="A68" s="82">
        <v>2015</v>
      </c>
      <c r="B68" s="261" t="s">
        <v>644</v>
      </c>
      <c r="C68" s="190" t="s">
        <v>1796</v>
      </c>
      <c r="D68" s="107">
        <v>400</v>
      </c>
      <c r="E68" s="169">
        <v>49000000</v>
      </c>
    </row>
    <row r="69" spans="1:5">
      <c r="A69" s="82">
        <v>2015</v>
      </c>
      <c r="B69" s="261" t="s">
        <v>644</v>
      </c>
      <c r="C69" s="190" t="s">
        <v>1795</v>
      </c>
      <c r="D69" s="107">
        <v>36</v>
      </c>
      <c r="E69" s="169">
        <v>136000000</v>
      </c>
    </row>
    <row r="70" spans="1:5">
      <c r="A70" s="82">
        <v>2015</v>
      </c>
      <c r="B70" s="261" t="s">
        <v>644</v>
      </c>
      <c r="C70" s="190" t="s">
        <v>1791</v>
      </c>
      <c r="D70" s="107">
        <v>2060</v>
      </c>
      <c r="E70" s="169">
        <v>358000000</v>
      </c>
    </row>
    <row r="71" spans="1:5">
      <c r="A71" s="82">
        <v>2015</v>
      </c>
      <c r="B71" s="261" t="s">
        <v>644</v>
      </c>
      <c r="C71" s="190" t="s">
        <v>1794</v>
      </c>
      <c r="D71" s="107">
        <v>1200</v>
      </c>
      <c r="E71" s="169">
        <v>1587106652</v>
      </c>
    </row>
    <row r="72" spans="1:5">
      <c r="A72" s="82">
        <v>2015</v>
      </c>
      <c r="B72" s="261" t="s">
        <v>644</v>
      </c>
      <c r="C72" s="190" t="s">
        <v>2521</v>
      </c>
      <c r="D72" s="107">
        <v>340</v>
      </c>
      <c r="E72" s="169">
        <v>1091000000</v>
      </c>
    </row>
    <row r="73" spans="1:5">
      <c r="A73" s="82">
        <v>2015</v>
      </c>
      <c r="B73" s="261" t="s">
        <v>644</v>
      </c>
      <c r="C73" s="190" t="s">
        <v>1793</v>
      </c>
      <c r="D73" s="107">
        <v>160</v>
      </c>
      <c r="E73" s="169">
        <v>160000000</v>
      </c>
    </row>
    <row r="74" spans="1:5">
      <c r="A74" s="82">
        <v>2015</v>
      </c>
      <c r="B74" s="261" t="s">
        <v>644</v>
      </c>
      <c r="C74" s="190" t="s">
        <v>2522</v>
      </c>
      <c r="D74" s="107">
        <v>260</v>
      </c>
      <c r="E74" s="169">
        <v>55000000</v>
      </c>
    </row>
    <row r="75" spans="1:5">
      <c r="A75" s="82">
        <v>2015</v>
      </c>
      <c r="B75" s="261" t="s">
        <v>644</v>
      </c>
      <c r="C75" s="190" t="s">
        <v>2523</v>
      </c>
      <c r="D75" s="107">
        <v>98.35</v>
      </c>
      <c r="E75" s="169">
        <v>60000000</v>
      </c>
    </row>
    <row r="76" spans="1:5">
      <c r="A76" s="88">
        <v>2016</v>
      </c>
      <c r="B76" s="108" t="s">
        <v>2490</v>
      </c>
      <c r="C76" s="190" t="s">
        <v>1786</v>
      </c>
      <c r="D76" s="107">
        <v>38</v>
      </c>
      <c r="E76" s="169">
        <v>27389159</v>
      </c>
    </row>
    <row r="77" spans="1:5">
      <c r="A77" s="88">
        <v>2016</v>
      </c>
      <c r="B77" s="108" t="s">
        <v>2490</v>
      </c>
      <c r="C77" s="190" t="s">
        <v>1777</v>
      </c>
      <c r="D77" s="107">
        <v>1235</v>
      </c>
      <c r="E77" s="169">
        <v>1270336539</v>
      </c>
    </row>
    <row r="78" spans="1:5">
      <c r="A78" s="88">
        <v>2016</v>
      </c>
      <c r="B78" s="108" t="s">
        <v>2490</v>
      </c>
      <c r="C78" s="190" t="s">
        <v>2526</v>
      </c>
      <c r="D78" s="107">
        <v>288</v>
      </c>
      <c r="E78" s="169">
        <v>198130327</v>
      </c>
    </row>
    <row r="79" spans="1:5">
      <c r="A79" s="88">
        <v>2016</v>
      </c>
      <c r="B79" s="108" t="s">
        <v>2490</v>
      </c>
      <c r="C79" s="190" t="s">
        <v>1785</v>
      </c>
      <c r="D79" s="107">
        <v>38</v>
      </c>
      <c r="E79" s="169">
        <v>27347855</v>
      </c>
    </row>
    <row r="80" spans="1:5">
      <c r="A80" s="88">
        <v>2016</v>
      </c>
      <c r="B80" s="108" t="s">
        <v>2490</v>
      </c>
      <c r="C80" s="190" t="s">
        <v>1781</v>
      </c>
      <c r="D80" s="107">
        <v>0</v>
      </c>
      <c r="E80" s="169">
        <v>248201655</v>
      </c>
    </row>
    <row r="81" spans="1:5">
      <c r="A81" s="88">
        <v>2016</v>
      </c>
      <c r="B81" s="108" t="s">
        <v>2490</v>
      </c>
      <c r="C81" s="190" t="s">
        <v>1782</v>
      </c>
      <c r="D81" s="107">
        <v>202</v>
      </c>
      <c r="E81" s="169">
        <v>159716810</v>
      </c>
    </row>
    <row r="82" spans="1:5">
      <c r="A82" s="88">
        <v>2016</v>
      </c>
      <c r="B82" s="108" t="s">
        <v>2490</v>
      </c>
      <c r="C82" s="190" t="s">
        <v>1844</v>
      </c>
      <c r="D82" s="107">
        <v>80</v>
      </c>
      <c r="E82" s="169">
        <v>25343698</v>
      </c>
    </row>
    <row r="83" spans="1:5">
      <c r="A83" s="88">
        <v>2016</v>
      </c>
      <c r="B83" s="108" t="s">
        <v>2490</v>
      </c>
      <c r="C83" s="190" t="s">
        <v>1845</v>
      </c>
      <c r="D83" s="107">
        <v>106</v>
      </c>
      <c r="E83" s="169">
        <v>18885975</v>
      </c>
    </row>
    <row r="84" spans="1:5">
      <c r="A84" s="88">
        <v>2016</v>
      </c>
      <c r="B84" s="108" t="s">
        <v>2490</v>
      </c>
      <c r="C84" s="190" t="s">
        <v>1849</v>
      </c>
      <c r="D84" s="107">
        <v>1746</v>
      </c>
      <c r="E84" s="169">
        <v>1199020805</v>
      </c>
    </row>
    <row r="85" spans="1:5">
      <c r="A85" s="88">
        <v>2016</v>
      </c>
      <c r="B85" s="108" t="s">
        <v>2490</v>
      </c>
      <c r="C85" s="190" t="s">
        <v>1850</v>
      </c>
      <c r="D85" s="107">
        <v>306</v>
      </c>
      <c r="E85" s="169">
        <v>100335838</v>
      </c>
    </row>
    <row r="86" spans="1:5">
      <c r="A86" s="88">
        <v>2016</v>
      </c>
      <c r="B86" s="108" t="s">
        <v>2490</v>
      </c>
      <c r="C86" s="190" t="s">
        <v>1778</v>
      </c>
      <c r="D86" s="107">
        <v>78</v>
      </c>
      <c r="E86" s="169">
        <v>37965695</v>
      </c>
    </row>
    <row r="87" spans="1:5">
      <c r="A87" s="88">
        <v>2016</v>
      </c>
      <c r="B87" s="108" t="s">
        <v>2490</v>
      </c>
      <c r="C87" s="190" t="s">
        <v>1846</v>
      </c>
      <c r="D87" s="107">
        <v>342</v>
      </c>
      <c r="E87" s="169">
        <v>74596555</v>
      </c>
    </row>
    <row r="88" spans="1:5">
      <c r="A88" s="88">
        <v>2016</v>
      </c>
      <c r="B88" s="108" t="s">
        <v>2490</v>
      </c>
      <c r="C88" s="190" t="s">
        <v>1847</v>
      </c>
      <c r="D88" s="107">
        <v>160</v>
      </c>
      <c r="E88" s="169">
        <v>72726916</v>
      </c>
    </row>
    <row r="89" spans="1:5">
      <c r="A89" s="88">
        <v>2016</v>
      </c>
      <c r="B89" s="108" t="s">
        <v>2490</v>
      </c>
      <c r="C89" s="190" t="s">
        <v>1780</v>
      </c>
      <c r="D89" s="107">
        <v>142</v>
      </c>
      <c r="E89" s="169">
        <v>236472603</v>
      </c>
    </row>
    <row r="90" spans="1:5">
      <c r="A90" s="88">
        <v>2016</v>
      </c>
      <c r="B90" s="108" t="s">
        <v>2490</v>
      </c>
      <c r="C90" s="190" t="s">
        <v>1833</v>
      </c>
      <c r="D90" s="107">
        <v>84</v>
      </c>
      <c r="E90" s="169">
        <v>18745488</v>
      </c>
    </row>
    <row r="91" spans="1:5">
      <c r="A91" s="88">
        <v>2016</v>
      </c>
      <c r="B91" s="108" t="s">
        <v>2490</v>
      </c>
      <c r="C91" s="190" t="s">
        <v>1779</v>
      </c>
      <c r="D91" s="107">
        <v>25</v>
      </c>
      <c r="E91" s="169">
        <v>44133173</v>
      </c>
    </row>
    <row r="92" spans="1:5">
      <c r="A92" s="88">
        <v>2016</v>
      </c>
      <c r="B92" s="108" t="s">
        <v>2490</v>
      </c>
      <c r="C92" s="190" t="s">
        <v>1783</v>
      </c>
      <c r="D92" s="107">
        <v>40</v>
      </c>
      <c r="E92" s="169">
        <v>98322861</v>
      </c>
    </row>
    <row r="93" spans="1:5">
      <c r="A93" s="88">
        <v>2016</v>
      </c>
      <c r="B93" s="108" t="s">
        <v>2490</v>
      </c>
      <c r="C93" s="190" t="s">
        <v>2527</v>
      </c>
      <c r="D93" s="107">
        <v>3978</v>
      </c>
      <c r="E93" s="169">
        <v>5500817768</v>
      </c>
    </row>
    <row r="94" spans="1:5">
      <c r="A94" s="88">
        <v>2016</v>
      </c>
      <c r="B94" s="108" t="s">
        <v>2490</v>
      </c>
      <c r="C94" s="190" t="s">
        <v>1776</v>
      </c>
      <c r="D94" s="107">
        <v>11200</v>
      </c>
      <c r="E94" s="169">
        <v>63589381542</v>
      </c>
    </row>
    <row r="95" spans="1:5">
      <c r="A95" s="88">
        <v>2016</v>
      </c>
      <c r="B95" s="108" t="s">
        <v>2490</v>
      </c>
      <c r="C95" s="190" t="s">
        <v>2528</v>
      </c>
      <c r="D95" s="107">
        <v>880</v>
      </c>
      <c r="E95" s="169">
        <v>943731233</v>
      </c>
    </row>
    <row r="96" spans="1:5">
      <c r="A96" s="88">
        <v>2016</v>
      </c>
      <c r="B96" s="108" t="s">
        <v>2490</v>
      </c>
      <c r="C96" s="190" t="s">
        <v>1856</v>
      </c>
      <c r="D96" s="107">
        <v>538</v>
      </c>
      <c r="E96" s="169">
        <v>67943310</v>
      </c>
    </row>
    <row r="97" spans="1:5">
      <c r="A97" s="88">
        <v>2016</v>
      </c>
      <c r="B97" s="108" t="s">
        <v>2490</v>
      </c>
      <c r="C97" s="190" t="s">
        <v>1859</v>
      </c>
      <c r="D97" s="107">
        <v>1785</v>
      </c>
      <c r="E97" s="169">
        <v>1534865632</v>
      </c>
    </row>
    <row r="98" spans="1:5">
      <c r="A98" s="88">
        <v>2016</v>
      </c>
      <c r="B98" s="108" t="s">
        <v>2490</v>
      </c>
      <c r="C98" s="190" t="s">
        <v>1857</v>
      </c>
      <c r="D98" s="107">
        <v>480</v>
      </c>
      <c r="E98" s="169">
        <v>169143016</v>
      </c>
    </row>
    <row r="99" spans="1:5">
      <c r="A99" s="88">
        <v>2016</v>
      </c>
      <c r="B99" s="108" t="s">
        <v>2490</v>
      </c>
      <c r="C99" s="190" t="s">
        <v>1784</v>
      </c>
      <c r="D99" s="107">
        <v>217</v>
      </c>
      <c r="E99" s="169">
        <v>270848648</v>
      </c>
    </row>
    <row r="100" spans="1:5">
      <c r="A100" s="88">
        <v>2016</v>
      </c>
      <c r="B100" s="108" t="s">
        <v>2490</v>
      </c>
      <c r="C100" s="190" t="s">
        <v>1787</v>
      </c>
      <c r="D100" s="107">
        <v>0</v>
      </c>
      <c r="E100" s="169">
        <v>18772479</v>
      </c>
    </row>
    <row r="101" spans="1:5">
      <c r="A101" s="88">
        <v>2016</v>
      </c>
      <c r="B101" s="261" t="s">
        <v>644</v>
      </c>
      <c r="C101" s="190" t="s">
        <v>1792</v>
      </c>
      <c r="D101" s="107">
        <v>200</v>
      </c>
      <c r="E101" s="169">
        <v>50000000</v>
      </c>
    </row>
    <row r="102" spans="1:5">
      <c r="A102" s="88">
        <v>2016</v>
      </c>
      <c r="B102" s="261" t="s">
        <v>644</v>
      </c>
      <c r="C102" s="190" t="s">
        <v>2525</v>
      </c>
      <c r="D102" s="107">
        <v>115</v>
      </c>
      <c r="E102" s="169">
        <v>200000000</v>
      </c>
    </row>
    <row r="103" spans="1:5">
      <c r="A103" s="88">
        <v>2016</v>
      </c>
      <c r="B103" s="261" t="s">
        <v>644</v>
      </c>
      <c r="C103" s="190" t="s">
        <v>1790</v>
      </c>
      <c r="D103" s="107">
        <v>45</v>
      </c>
      <c r="E103" s="169">
        <v>7000000</v>
      </c>
    </row>
    <row r="104" spans="1:5">
      <c r="A104" s="88">
        <v>2016</v>
      </c>
      <c r="B104" s="261" t="s">
        <v>644</v>
      </c>
      <c r="C104" s="190" t="s">
        <v>1788</v>
      </c>
      <c r="D104" s="107">
        <v>110</v>
      </c>
      <c r="E104" s="169">
        <v>71000000</v>
      </c>
    </row>
    <row r="105" spans="1:5">
      <c r="A105" s="88">
        <v>2016</v>
      </c>
      <c r="B105" s="261" t="s">
        <v>644</v>
      </c>
      <c r="C105" s="190" t="s">
        <v>1789</v>
      </c>
      <c r="D105" s="107">
        <v>15</v>
      </c>
      <c r="E105" s="169">
        <v>27000000</v>
      </c>
    </row>
    <row r="106" spans="1:5">
      <c r="A106" s="88">
        <v>2016</v>
      </c>
      <c r="B106" s="261" t="s">
        <v>644</v>
      </c>
      <c r="C106" s="190" t="s">
        <v>2467</v>
      </c>
      <c r="D106" s="107">
        <v>4982</v>
      </c>
      <c r="E106" s="169">
        <v>840000000</v>
      </c>
    </row>
    <row r="107" spans="1:5">
      <c r="A107" s="88">
        <v>2016</v>
      </c>
      <c r="B107" s="261" t="s">
        <v>644</v>
      </c>
      <c r="C107" s="190" t="s">
        <v>1795</v>
      </c>
      <c r="D107" s="107">
        <v>40</v>
      </c>
      <c r="E107" s="169">
        <v>35000000</v>
      </c>
    </row>
    <row r="108" spans="1:5">
      <c r="A108" s="88">
        <v>2016</v>
      </c>
      <c r="B108" s="261" t="s">
        <v>644</v>
      </c>
      <c r="C108" s="190" t="s">
        <v>1791</v>
      </c>
      <c r="D108" s="107">
        <v>606</v>
      </c>
      <c r="E108" s="169">
        <v>470000000</v>
      </c>
    </row>
    <row r="109" spans="1:5">
      <c r="A109" s="88">
        <v>2016</v>
      </c>
      <c r="B109" s="261" t="s">
        <v>644</v>
      </c>
      <c r="C109" s="190" t="s">
        <v>1794</v>
      </c>
      <c r="D109" s="107">
        <v>1400</v>
      </c>
      <c r="E109" s="169">
        <v>3800000000</v>
      </c>
    </row>
    <row r="110" spans="1:5">
      <c r="A110" s="88">
        <v>2016</v>
      </c>
      <c r="B110" s="261" t="s">
        <v>644</v>
      </c>
      <c r="C110" s="190" t="s">
        <v>2521</v>
      </c>
      <c r="D110" s="107">
        <v>300</v>
      </c>
      <c r="E110" s="169">
        <v>1070000000</v>
      </c>
    </row>
    <row r="111" spans="1:5">
      <c r="A111" s="88">
        <v>2016</v>
      </c>
      <c r="B111" s="261" t="s">
        <v>644</v>
      </c>
      <c r="C111" s="190" t="s">
        <v>1793</v>
      </c>
      <c r="D111" s="107">
        <v>150</v>
      </c>
      <c r="E111" s="169">
        <v>75000000</v>
      </c>
    </row>
    <row r="112" spans="1:5">
      <c r="A112" s="88">
        <v>2016</v>
      </c>
      <c r="B112" s="261" t="s">
        <v>644</v>
      </c>
      <c r="C112" s="190" t="s">
        <v>2522</v>
      </c>
      <c r="D112" s="107">
        <v>130</v>
      </c>
      <c r="E112" s="169">
        <v>100000000</v>
      </c>
    </row>
    <row r="113" spans="1:5">
      <c r="A113" s="88">
        <v>2016</v>
      </c>
      <c r="B113" s="261" t="s">
        <v>644</v>
      </c>
      <c r="C113" s="190" t="s">
        <v>2523</v>
      </c>
      <c r="D113" s="107">
        <v>60</v>
      </c>
      <c r="E113" s="169">
        <v>65000000</v>
      </c>
    </row>
    <row r="114" spans="1:5">
      <c r="A114" s="82">
        <v>2017</v>
      </c>
      <c r="B114" s="108" t="s">
        <v>2490</v>
      </c>
      <c r="C114" s="190" t="s">
        <v>2857</v>
      </c>
      <c r="D114" s="107">
        <v>38</v>
      </c>
      <c r="E114" s="169">
        <v>25380986</v>
      </c>
    </row>
    <row r="115" spans="1:5">
      <c r="A115" s="82">
        <v>2017</v>
      </c>
      <c r="B115" s="108" t="s">
        <v>2490</v>
      </c>
      <c r="C115" s="190" t="s">
        <v>2858</v>
      </c>
      <c r="D115" s="107">
        <v>275</v>
      </c>
      <c r="E115" s="169">
        <v>223644437</v>
      </c>
    </row>
    <row r="116" spans="1:5">
      <c r="A116" s="82">
        <v>2017</v>
      </c>
      <c r="B116" s="108" t="s">
        <v>2490</v>
      </c>
      <c r="C116" s="190" t="s">
        <v>2859</v>
      </c>
      <c r="D116" s="107">
        <v>23</v>
      </c>
      <c r="E116" s="169">
        <v>67711602</v>
      </c>
    </row>
    <row r="117" spans="1:5">
      <c r="A117" s="82">
        <v>2017</v>
      </c>
      <c r="B117" s="108" t="s">
        <v>2490</v>
      </c>
      <c r="C117" s="190" t="s">
        <v>2860</v>
      </c>
      <c r="D117" s="107">
        <v>90</v>
      </c>
      <c r="E117" s="169">
        <v>339993912</v>
      </c>
    </row>
    <row r="118" spans="1:5">
      <c r="A118" s="82">
        <v>2017</v>
      </c>
      <c r="B118" s="108" t="s">
        <v>2490</v>
      </c>
      <c r="C118" s="190" t="s">
        <v>2861</v>
      </c>
      <c r="D118" s="107">
        <v>120</v>
      </c>
      <c r="E118" s="169">
        <v>28440832</v>
      </c>
    </row>
    <row r="119" spans="1:5">
      <c r="A119" s="82">
        <v>2017</v>
      </c>
      <c r="B119" s="108" t="s">
        <v>2490</v>
      </c>
      <c r="C119" s="190" t="s">
        <v>2862</v>
      </c>
      <c r="D119" s="107">
        <v>100</v>
      </c>
      <c r="E119" s="169">
        <v>1777123418</v>
      </c>
    </row>
    <row r="120" spans="1:5">
      <c r="A120" s="82">
        <v>2017</v>
      </c>
      <c r="B120" s="108" t="s">
        <v>2490</v>
      </c>
      <c r="C120" s="190" t="s">
        <v>2863</v>
      </c>
      <c r="D120" s="107">
        <v>718</v>
      </c>
      <c r="E120" s="169">
        <v>937374693</v>
      </c>
    </row>
    <row r="121" spans="1:5">
      <c r="A121" s="82">
        <v>2017</v>
      </c>
      <c r="B121" s="108" t="s">
        <v>2490</v>
      </c>
      <c r="C121" s="190" t="s">
        <v>2864</v>
      </c>
      <c r="D121" s="107">
        <v>84</v>
      </c>
      <c r="E121" s="169">
        <v>45818270</v>
      </c>
    </row>
    <row r="122" spans="1:5">
      <c r="A122" s="82">
        <v>2017</v>
      </c>
      <c r="B122" s="108" t="s">
        <v>2490</v>
      </c>
      <c r="C122" s="190" t="s">
        <v>2865</v>
      </c>
      <c r="D122" s="107">
        <v>260</v>
      </c>
      <c r="E122" s="169">
        <v>287077137</v>
      </c>
    </row>
    <row r="123" spans="1:5">
      <c r="A123" s="82">
        <v>2017</v>
      </c>
      <c r="B123" s="108" t="s">
        <v>2490</v>
      </c>
      <c r="C123" s="190" t="s">
        <v>2866</v>
      </c>
      <c r="D123" s="107">
        <v>425</v>
      </c>
      <c r="E123" s="169">
        <v>771554747</v>
      </c>
    </row>
    <row r="124" spans="1:5">
      <c r="A124" s="82">
        <v>2017</v>
      </c>
      <c r="B124" s="108" t="s">
        <v>2490</v>
      </c>
      <c r="C124" s="190" t="s">
        <v>2867</v>
      </c>
      <c r="D124" s="107">
        <v>54</v>
      </c>
      <c r="E124" s="169">
        <v>72491045</v>
      </c>
    </row>
    <row r="125" spans="1:5">
      <c r="A125" s="82">
        <v>2017</v>
      </c>
      <c r="B125" s="108" t="s">
        <v>2490</v>
      </c>
      <c r="C125" s="190" t="s">
        <v>2868</v>
      </c>
      <c r="D125" s="107">
        <v>137</v>
      </c>
      <c r="E125" s="169">
        <v>62001961</v>
      </c>
    </row>
    <row r="126" spans="1:5">
      <c r="A126" s="82">
        <v>2017</v>
      </c>
      <c r="B126" s="108" t="s">
        <v>2490</v>
      </c>
      <c r="C126" s="190" t="s">
        <v>2869</v>
      </c>
      <c r="D126" s="107">
        <v>269</v>
      </c>
      <c r="E126" s="169">
        <v>428576013</v>
      </c>
    </row>
    <row r="127" spans="1:5">
      <c r="A127" s="82">
        <v>2017</v>
      </c>
      <c r="B127" s="108" t="s">
        <v>2490</v>
      </c>
      <c r="C127" s="190" t="s">
        <v>2870</v>
      </c>
      <c r="D127" s="107">
        <v>80</v>
      </c>
      <c r="E127" s="169">
        <v>41879776</v>
      </c>
    </row>
    <row r="128" spans="1:5">
      <c r="A128" s="82">
        <v>2017</v>
      </c>
      <c r="B128" s="108" t="s">
        <v>2490</v>
      </c>
      <c r="C128" s="190" t="s">
        <v>2871</v>
      </c>
      <c r="D128" s="107">
        <v>262</v>
      </c>
      <c r="E128" s="169">
        <v>737779256</v>
      </c>
    </row>
    <row r="129" spans="1:5">
      <c r="A129" s="82">
        <v>2017</v>
      </c>
      <c r="B129" s="108" t="s">
        <v>2490</v>
      </c>
      <c r="C129" s="190" t="s">
        <v>2872</v>
      </c>
      <c r="D129" s="107">
        <v>140</v>
      </c>
      <c r="E129" s="169">
        <v>55877966</v>
      </c>
    </row>
    <row r="130" spans="1:5">
      <c r="A130" s="82">
        <v>2017</v>
      </c>
      <c r="B130" s="108" t="s">
        <v>2490</v>
      </c>
      <c r="C130" s="190" t="s">
        <v>2873</v>
      </c>
      <c r="D130" s="107">
        <v>145</v>
      </c>
      <c r="E130" s="169">
        <v>142875654</v>
      </c>
    </row>
    <row r="131" spans="1:5">
      <c r="A131" s="82">
        <v>2017</v>
      </c>
      <c r="B131" s="108" t="s">
        <v>2490</v>
      </c>
      <c r="C131" s="190" t="s">
        <v>2874</v>
      </c>
      <c r="D131" s="107">
        <v>110</v>
      </c>
      <c r="E131" s="169">
        <v>88508756</v>
      </c>
    </row>
    <row r="132" spans="1:5">
      <c r="A132" s="82">
        <v>2017</v>
      </c>
      <c r="B132" s="108" t="s">
        <v>2490</v>
      </c>
      <c r="C132" s="190" t="s">
        <v>2875</v>
      </c>
      <c r="D132" s="107">
        <v>52</v>
      </c>
      <c r="E132" s="169">
        <v>19109771</v>
      </c>
    </row>
    <row r="133" spans="1:5">
      <c r="A133" s="82">
        <v>2017</v>
      </c>
      <c r="B133" s="108" t="s">
        <v>2490</v>
      </c>
      <c r="C133" s="190" t="s">
        <v>2876</v>
      </c>
      <c r="D133" s="107">
        <v>125</v>
      </c>
      <c r="E133" s="169">
        <v>8917404</v>
      </c>
    </row>
    <row r="134" spans="1:5">
      <c r="A134" s="82">
        <v>2017</v>
      </c>
      <c r="B134" s="108" t="s">
        <v>2490</v>
      </c>
      <c r="C134" s="190" t="s">
        <v>2877</v>
      </c>
      <c r="D134" s="107">
        <v>12</v>
      </c>
      <c r="E134" s="169">
        <v>9604154</v>
      </c>
    </row>
    <row r="135" spans="1:5">
      <c r="A135" s="82">
        <v>2017</v>
      </c>
      <c r="B135" s="108" t="s">
        <v>2490</v>
      </c>
      <c r="C135" s="190" t="s">
        <v>2878</v>
      </c>
      <c r="D135" s="107">
        <v>2631</v>
      </c>
      <c r="E135" s="169">
        <v>2735471531</v>
      </c>
    </row>
    <row r="136" spans="1:5">
      <c r="A136" s="82">
        <v>2017</v>
      </c>
      <c r="B136" s="108" t="s">
        <v>2490</v>
      </c>
      <c r="C136" s="190" t="s">
        <v>2879</v>
      </c>
      <c r="D136" s="107">
        <v>58</v>
      </c>
      <c r="E136" s="169">
        <v>51019827</v>
      </c>
    </row>
    <row r="137" spans="1:5">
      <c r="A137" s="82">
        <v>2017</v>
      </c>
      <c r="B137" s="108" t="s">
        <v>2490</v>
      </c>
      <c r="C137" s="190" t="s">
        <v>2880</v>
      </c>
      <c r="D137" s="107">
        <v>256</v>
      </c>
      <c r="E137" s="169">
        <v>133494301</v>
      </c>
    </row>
    <row r="138" spans="1:5">
      <c r="A138" s="82">
        <v>2017</v>
      </c>
      <c r="B138" s="108" t="s">
        <v>2490</v>
      </c>
      <c r="C138" s="190" t="s">
        <v>2881</v>
      </c>
      <c r="D138" s="107">
        <v>372</v>
      </c>
      <c r="E138" s="169">
        <v>97100488</v>
      </c>
    </row>
    <row r="139" spans="1:5">
      <c r="A139" s="82">
        <v>2017</v>
      </c>
      <c r="B139" s="108" t="s">
        <v>2490</v>
      </c>
      <c r="C139" s="190" t="s">
        <v>2882</v>
      </c>
      <c r="D139" s="107">
        <v>130</v>
      </c>
      <c r="E139" s="169">
        <v>89650927</v>
      </c>
    </row>
    <row r="140" spans="1:5">
      <c r="A140" s="82">
        <v>2017</v>
      </c>
      <c r="B140" s="108" t="s">
        <v>2490</v>
      </c>
      <c r="C140" s="190" t="s">
        <v>2883</v>
      </c>
      <c r="D140" s="107">
        <v>90</v>
      </c>
      <c r="E140" s="169">
        <v>27828474</v>
      </c>
    </row>
    <row r="141" spans="1:5">
      <c r="A141" s="82">
        <v>2017</v>
      </c>
      <c r="B141" s="108" t="s">
        <v>2490</v>
      </c>
      <c r="C141" s="190" t="s">
        <v>2884</v>
      </c>
      <c r="D141" s="107">
        <v>52</v>
      </c>
      <c r="E141" s="169">
        <v>550518944</v>
      </c>
    </row>
    <row r="142" spans="1:5">
      <c r="A142" s="82">
        <v>2017</v>
      </c>
      <c r="B142" s="108" t="s">
        <v>2490</v>
      </c>
      <c r="C142" s="190" t="s">
        <v>2885</v>
      </c>
      <c r="D142" s="107">
        <v>19</v>
      </c>
      <c r="E142" s="169">
        <v>24659385</v>
      </c>
    </row>
    <row r="143" spans="1:5">
      <c r="A143" s="82">
        <v>2017</v>
      </c>
      <c r="B143" s="108" t="s">
        <v>2490</v>
      </c>
      <c r="C143" s="190" t="s">
        <v>2886</v>
      </c>
      <c r="D143" s="107">
        <v>329</v>
      </c>
      <c r="E143" s="169">
        <v>432552465</v>
      </c>
    </row>
    <row r="144" spans="1:5">
      <c r="A144" s="82">
        <v>2017</v>
      </c>
      <c r="B144" s="108" t="s">
        <v>2490</v>
      </c>
      <c r="C144" s="190" t="s">
        <v>2887</v>
      </c>
      <c r="D144" s="107">
        <v>125</v>
      </c>
      <c r="E144" s="169">
        <v>235833360</v>
      </c>
    </row>
    <row r="145" spans="1:5">
      <c r="A145" s="82">
        <v>2017</v>
      </c>
      <c r="B145" s="108" t="s">
        <v>2490</v>
      </c>
      <c r="C145" s="190" t="s">
        <v>2888</v>
      </c>
      <c r="D145" s="107">
        <v>250</v>
      </c>
      <c r="E145" s="169">
        <v>287542145</v>
      </c>
    </row>
    <row r="146" spans="1:5">
      <c r="A146" s="82">
        <v>2017</v>
      </c>
      <c r="B146" s="108" t="s">
        <v>2490</v>
      </c>
      <c r="C146" s="190" t="s">
        <v>2889</v>
      </c>
      <c r="D146" s="107">
        <v>133</v>
      </c>
      <c r="E146" s="169">
        <v>108266922</v>
      </c>
    </row>
    <row r="147" spans="1:5">
      <c r="A147" s="82">
        <v>2017</v>
      </c>
      <c r="B147" s="108" t="s">
        <v>2490</v>
      </c>
      <c r="C147" s="190" t="s">
        <v>2890</v>
      </c>
      <c r="D147" s="107">
        <v>954</v>
      </c>
      <c r="E147" s="169">
        <v>2021476065</v>
      </c>
    </row>
    <row r="148" spans="1:5">
      <c r="A148" s="82">
        <v>2017</v>
      </c>
      <c r="B148" s="108" t="s">
        <v>2490</v>
      </c>
      <c r="C148" s="190" t="s">
        <v>2891</v>
      </c>
      <c r="D148" s="107">
        <v>136</v>
      </c>
      <c r="E148" s="169">
        <v>51762534</v>
      </c>
    </row>
    <row r="149" spans="1:5">
      <c r="A149" s="82">
        <v>2017</v>
      </c>
      <c r="B149" s="108" t="s">
        <v>2490</v>
      </c>
      <c r="C149" s="190" t="s">
        <v>2892</v>
      </c>
      <c r="D149" s="107">
        <v>65</v>
      </c>
      <c r="E149" s="169">
        <v>252719745</v>
      </c>
    </row>
    <row r="150" spans="1:5">
      <c r="A150" s="82">
        <v>2017</v>
      </c>
      <c r="B150" s="108" t="s">
        <v>2490</v>
      </c>
      <c r="C150" s="190" t="s">
        <v>2893</v>
      </c>
      <c r="D150" s="107">
        <v>350</v>
      </c>
      <c r="E150" s="169">
        <v>473968331</v>
      </c>
    </row>
    <row r="151" spans="1:5">
      <c r="A151" s="82">
        <v>2017</v>
      </c>
      <c r="B151" s="108" t="s">
        <v>2490</v>
      </c>
      <c r="C151" s="190" t="s">
        <v>2894</v>
      </c>
      <c r="D151" s="107">
        <v>38</v>
      </c>
      <c r="E151" s="169">
        <v>34646400</v>
      </c>
    </row>
    <row r="152" spans="1:5">
      <c r="A152" s="82">
        <v>2017</v>
      </c>
      <c r="B152" s="108" t="s">
        <v>2490</v>
      </c>
      <c r="C152" s="190" t="s">
        <v>2895</v>
      </c>
      <c r="D152" s="107">
        <v>27</v>
      </c>
      <c r="E152" s="169">
        <v>48079138</v>
      </c>
    </row>
    <row r="153" spans="1:5">
      <c r="A153" s="82">
        <v>2017</v>
      </c>
      <c r="B153" s="108" t="s">
        <v>2490</v>
      </c>
      <c r="C153" s="190" t="s">
        <v>2896</v>
      </c>
      <c r="D153" s="107">
        <v>258</v>
      </c>
      <c r="E153" s="169">
        <v>75744009</v>
      </c>
    </row>
    <row r="154" spans="1:5">
      <c r="A154" s="82">
        <v>2017</v>
      </c>
      <c r="B154" s="108" t="s">
        <v>2490</v>
      </c>
      <c r="C154" s="190" t="s">
        <v>2897</v>
      </c>
      <c r="D154" s="107">
        <v>26</v>
      </c>
      <c r="E154" s="169">
        <v>120367310</v>
      </c>
    </row>
    <row r="155" spans="1:5">
      <c r="A155" s="82">
        <v>2017</v>
      </c>
      <c r="B155" s="108" t="s">
        <v>2490</v>
      </c>
      <c r="C155" s="190" t="s">
        <v>2898</v>
      </c>
      <c r="D155" s="107">
        <v>38</v>
      </c>
      <c r="E155" s="169">
        <v>80862714</v>
      </c>
    </row>
    <row r="156" spans="1:5">
      <c r="A156" s="82">
        <v>2017</v>
      </c>
      <c r="B156" s="108" t="s">
        <v>2490</v>
      </c>
      <c r="C156" s="190" t="s">
        <v>2899</v>
      </c>
      <c r="D156" s="107">
        <v>90</v>
      </c>
      <c r="E156" s="169">
        <v>139190284</v>
      </c>
    </row>
    <row r="157" spans="1:5">
      <c r="A157" s="82">
        <v>2017</v>
      </c>
      <c r="B157" s="108" t="s">
        <v>2490</v>
      </c>
      <c r="C157" s="190" t="s">
        <v>2900</v>
      </c>
      <c r="D157" s="107">
        <v>652</v>
      </c>
      <c r="E157" s="169">
        <v>149794317</v>
      </c>
    </row>
    <row r="158" spans="1:5">
      <c r="A158" s="82">
        <v>2017</v>
      </c>
      <c r="B158" s="108" t="s">
        <v>2490</v>
      </c>
      <c r="C158" s="190" t="s">
        <v>2901</v>
      </c>
      <c r="D158" s="107">
        <v>23</v>
      </c>
      <c r="E158" s="169">
        <v>15195273</v>
      </c>
    </row>
    <row r="159" spans="1:5">
      <c r="A159" s="82">
        <v>2017</v>
      </c>
      <c r="B159" s="108" t="s">
        <v>2490</v>
      </c>
      <c r="C159" s="190" t="s">
        <v>2902</v>
      </c>
      <c r="D159" s="107">
        <v>93</v>
      </c>
      <c r="E159" s="169">
        <v>283180879</v>
      </c>
    </row>
    <row r="160" spans="1:5">
      <c r="A160" s="82">
        <v>2017</v>
      </c>
      <c r="B160" s="108" t="s">
        <v>2490</v>
      </c>
      <c r="C160" s="190" t="s">
        <v>2903</v>
      </c>
      <c r="D160" s="107">
        <v>45</v>
      </c>
      <c r="E160" s="169">
        <v>19894616</v>
      </c>
    </row>
    <row r="161" spans="1:5">
      <c r="A161" s="82">
        <v>2017</v>
      </c>
      <c r="B161" s="108" t="s">
        <v>2490</v>
      </c>
      <c r="C161" s="190" t="s">
        <v>2904</v>
      </c>
      <c r="D161" s="107">
        <v>240</v>
      </c>
      <c r="E161" s="169">
        <v>299356222</v>
      </c>
    </row>
    <row r="162" spans="1:5">
      <c r="A162" s="82">
        <v>2017</v>
      </c>
      <c r="B162" s="108" t="s">
        <v>2490</v>
      </c>
      <c r="C162" s="190" t="s">
        <v>2905</v>
      </c>
      <c r="D162" s="107">
        <v>50</v>
      </c>
      <c r="E162" s="169">
        <v>236956571</v>
      </c>
    </row>
    <row r="163" spans="1:5">
      <c r="A163" s="82">
        <v>2017</v>
      </c>
      <c r="B163" s="108" t="s">
        <v>2490</v>
      </c>
      <c r="C163" s="190" t="s">
        <v>2906</v>
      </c>
      <c r="D163" s="107">
        <v>215</v>
      </c>
      <c r="E163" s="169">
        <v>316675115</v>
      </c>
    </row>
    <row r="164" spans="1:5">
      <c r="A164" s="82">
        <v>2017</v>
      </c>
      <c r="B164" s="108" t="s">
        <v>2490</v>
      </c>
      <c r="C164" s="190" t="s">
        <v>2907</v>
      </c>
      <c r="D164" s="107">
        <v>140</v>
      </c>
      <c r="E164" s="169">
        <v>56069852</v>
      </c>
    </row>
    <row r="165" spans="1:5">
      <c r="A165" s="82">
        <v>2017</v>
      </c>
      <c r="B165" s="108" t="s">
        <v>2490</v>
      </c>
      <c r="C165" s="190" t="s">
        <v>2908</v>
      </c>
      <c r="D165" s="107">
        <v>235</v>
      </c>
      <c r="E165" s="169">
        <v>403550501</v>
      </c>
    </row>
    <row r="166" spans="1:5">
      <c r="A166" s="82">
        <v>2017</v>
      </c>
      <c r="B166" s="261" t="s">
        <v>644</v>
      </c>
      <c r="C166" s="190" t="s">
        <v>3155</v>
      </c>
      <c r="D166" s="107">
        <v>220</v>
      </c>
      <c r="E166" s="169">
        <v>850000000</v>
      </c>
    </row>
    <row r="167" spans="1:5">
      <c r="A167" s="82">
        <v>2017</v>
      </c>
      <c r="B167" s="261" t="s">
        <v>644</v>
      </c>
      <c r="C167" s="190" t="s">
        <v>3156</v>
      </c>
      <c r="D167" s="107">
        <v>85</v>
      </c>
      <c r="E167" s="169">
        <v>995000000</v>
      </c>
    </row>
    <row r="168" spans="1:5">
      <c r="A168" s="82">
        <v>2017</v>
      </c>
      <c r="B168" s="261" t="s">
        <v>644</v>
      </c>
      <c r="C168" s="190" t="s">
        <v>3157</v>
      </c>
      <c r="D168" s="107">
        <v>520</v>
      </c>
      <c r="E168" s="169">
        <v>315000000</v>
      </c>
    </row>
    <row r="169" spans="1:5">
      <c r="A169" s="82">
        <v>2017</v>
      </c>
      <c r="B169" s="261" t="s">
        <v>644</v>
      </c>
      <c r="C169" s="190" t="s">
        <v>3158</v>
      </c>
      <c r="D169" s="107">
        <v>1530</v>
      </c>
      <c r="E169" s="169">
        <v>6540000000</v>
      </c>
    </row>
    <row r="170" spans="1:5">
      <c r="A170" s="82">
        <v>2017</v>
      </c>
      <c r="B170" s="261" t="s">
        <v>644</v>
      </c>
      <c r="C170" s="190" t="s">
        <v>3159</v>
      </c>
      <c r="D170" s="107">
        <v>165</v>
      </c>
      <c r="E170" s="169">
        <v>200000000</v>
      </c>
    </row>
    <row r="171" spans="1:5">
      <c r="A171" s="82">
        <v>2017</v>
      </c>
      <c r="B171" s="261" t="s">
        <v>644</v>
      </c>
      <c r="C171" s="190" t="s">
        <v>3160</v>
      </c>
      <c r="D171" s="107">
        <v>120</v>
      </c>
      <c r="E171" s="169">
        <v>75000000</v>
      </c>
    </row>
    <row r="172" spans="1:5">
      <c r="A172" s="82">
        <v>2017</v>
      </c>
      <c r="B172" s="261" t="s">
        <v>644</v>
      </c>
      <c r="C172" s="190" t="s">
        <v>3161</v>
      </c>
      <c r="D172" s="107">
        <v>470</v>
      </c>
      <c r="E172" s="169">
        <v>120000000</v>
      </c>
    </row>
    <row r="173" spans="1:5">
      <c r="A173" s="82">
        <v>2017</v>
      </c>
      <c r="B173" s="261" t="s">
        <v>644</v>
      </c>
      <c r="C173" s="190" t="s">
        <v>3162</v>
      </c>
      <c r="D173" s="107">
        <v>250</v>
      </c>
      <c r="E173" s="169">
        <v>725000000</v>
      </c>
    </row>
    <row r="174" spans="1:5">
      <c r="A174" s="82">
        <v>2017</v>
      </c>
      <c r="B174" s="261" t="s">
        <v>644</v>
      </c>
      <c r="C174" s="190" t="s">
        <v>3163</v>
      </c>
      <c r="D174" s="107">
        <v>140</v>
      </c>
      <c r="E174" s="169">
        <v>850000000</v>
      </c>
    </row>
    <row r="175" spans="1:5">
      <c r="A175" s="82">
        <v>2017</v>
      </c>
      <c r="B175" s="261" t="s">
        <v>644</v>
      </c>
      <c r="C175" s="190" t="s">
        <v>3164</v>
      </c>
      <c r="D175" s="107">
        <v>5000</v>
      </c>
      <c r="E175" s="169">
        <v>2000000000</v>
      </c>
    </row>
    <row r="176" spans="1:5">
      <c r="A176" s="82">
        <v>2017</v>
      </c>
      <c r="B176" s="261" t="s">
        <v>644</v>
      </c>
      <c r="C176" s="190" t="s">
        <v>3165</v>
      </c>
      <c r="D176" s="107">
        <v>16</v>
      </c>
      <c r="E176" s="169">
        <v>25000000</v>
      </c>
    </row>
    <row r="177" spans="1:5">
      <c r="A177" s="82">
        <v>2017</v>
      </c>
      <c r="B177" s="261" t="s">
        <v>644</v>
      </c>
      <c r="C177" s="190" t="s">
        <v>3166</v>
      </c>
      <c r="D177" s="107"/>
      <c r="E177" s="169">
        <v>400000000</v>
      </c>
    </row>
    <row r="178" spans="1:5">
      <c r="A178" s="273">
        <v>2018</v>
      </c>
      <c r="B178" s="261" t="s">
        <v>644</v>
      </c>
      <c r="C178" s="292" t="s">
        <v>5307</v>
      </c>
      <c r="D178" s="293">
        <v>1390</v>
      </c>
      <c r="E178" s="308">
        <v>310698983</v>
      </c>
    </row>
    <row r="179" spans="1:5">
      <c r="A179" s="273">
        <v>2018</v>
      </c>
      <c r="B179" s="261" t="s">
        <v>644</v>
      </c>
      <c r="C179" s="292" t="s">
        <v>5308</v>
      </c>
      <c r="D179" s="293">
        <v>143</v>
      </c>
      <c r="E179" s="308">
        <v>204618273</v>
      </c>
    </row>
    <row r="180" spans="1:5">
      <c r="A180" s="273">
        <v>2018</v>
      </c>
      <c r="B180" s="261" t="s">
        <v>644</v>
      </c>
      <c r="C180" s="292" t="s">
        <v>5309</v>
      </c>
      <c r="D180" s="293">
        <v>361</v>
      </c>
      <c r="E180" s="308">
        <v>444298587</v>
      </c>
    </row>
    <row r="181" spans="1:5">
      <c r="A181" s="273">
        <v>2018</v>
      </c>
      <c r="B181" s="261" t="s">
        <v>644</v>
      </c>
      <c r="C181" s="292" t="s">
        <v>5310</v>
      </c>
      <c r="D181" s="293">
        <v>423</v>
      </c>
      <c r="E181" s="308">
        <v>1712797931</v>
      </c>
    </row>
    <row r="182" spans="1:5">
      <c r="A182" s="273">
        <v>2018</v>
      </c>
      <c r="B182" s="261" t="s">
        <v>644</v>
      </c>
      <c r="C182" s="292" t="s">
        <v>5311</v>
      </c>
      <c r="D182" s="293">
        <v>3500</v>
      </c>
      <c r="E182" s="308">
        <v>884442540</v>
      </c>
    </row>
    <row r="183" spans="1:5">
      <c r="A183" s="273">
        <v>2018</v>
      </c>
      <c r="B183" s="261" t="s">
        <v>644</v>
      </c>
      <c r="C183" s="292" t="s">
        <v>5312</v>
      </c>
      <c r="D183" s="293">
        <v>92</v>
      </c>
      <c r="E183" s="308">
        <v>610051514</v>
      </c>
    </row>
    <row r="184" spans="1:5">
      <c r="A184" s="273">
        <v>2018</v>
      </c>
      <c r="B184" s="261" t="s">
        <v>644</v>
      </c>
      <c r="C184" s="292" t="s">
        <v>5313</v>
      </c>
      <c r="D184" s="293">
        <v>280</v>
      </c>
      <c r="E184" s="308">
        <v>272404859</v>
      </c>
    </row>
    <row r="185" spans="1:5">
      <c r="A185" s="273">
        <v>2018</v>
      </c>
      <c r="B185" s="261" t="s">
        <v>644</v>
      </c>
      <c r="C185" s="292" t="s">
        <v>5314</v>
      </c>
      <c r="D185" s="293">
        <v>565</v>
      </c>
      <c r="E185" s="308">
        <v>50118961</v>
      </c>
    </row>
    <row r="186" spans="1:5">
      <c r="A186" s="273">
        <v>2018</v>
      </c>
      <c r="B186" s="261" t="s">
        <v>644</v>
      </c>
      <c r="C186" s="292" t="s">
        <v>5315</v>
      </c>
      <c r="D186" s="293">
        <v>170</v>
      </c>
      <c r="E186" s="308">
        <v>203348900</v>
      </c>
    </row>
    <row r="187" spans="1:5">
      <c r="A187" s="273">
        <v>2018</v>
      </c>
      <c r="B187" s="261" t="s">
        <v>644</v>
      </c>
      <c r="C187" s="292" t="s">
        <v>5316</v>
      </c>
      <c r="D187" s="293">
        <v>80</v>
      </c>
      <c r="E187" s="308">
        <v>170000000</v>
      </c>
    </row>
    <row r="188" spans="1:5">
      <c r="A188" s="273">
        <v>2018</v>
      </c>
      <c r="B188" s="261" t="s">
        <v>644</v>
      </c>
      <c r="C188" s="292" t="s">
        <v>5317</v>
      </c>
      <c r="D188" s="293">
        <v>159</v>
      </c>
      <c r="E188" s="308">
        <v>34107900</v>
      </c>
    </row>
    <row r="189" spans="1:5">
      <c r="A189" s="273">
        <v>2018</v>
      </c>
      <c r="B189" s="261" t="s">
        <v>644</v>
      </c>
      <c r="C189" s="292" t="s">
        <v>5318</v>
      </c>
      <c r="D189" s="293">
        <v>102</v>
      </c>
      <c r="E189" s="308">
        <v>150662353</v>
      </c>
    </row>
    <row r="190" spans="1:5">
      <c r="A190" s="273">
        <v>2018</v>
      </c>
      <c r="B190" s="261" t="s">
        <v>644</v>
      </c>
      <c r="C190" s="292" t="s">
        <v>5319</v>
      </c>
      <c r="D190" s="293">
        <v>144</v>
      </c>
      <c r="E190" s="308">
        <v>190385056</v>
      </c>
    </row>
    <row r="191" spans="1:5">
      <c r="A191" s="273">
        <v>2018</v>
      </c>
      <c r="B191" s="261" t="s">
        <v>644</v>
      </c>
      <c r="C191" s="292" t="s">
        <v>5320</v>
      </c>
      <c r="D191" s="293">
        <v>71</v>
      </c>
      <c r="E191" s="308">
        <v>20286452</v>
      </c>
    </row>
    <row r="192" spans="1:5">
      <c r="A192" s="273">
        <v>2018</v>
      </c>
      <c r="B192" s="261" t="s">
        <v>644</v>
      </c>
      <c r="C192" s="292" t="s">
        <v>5321</v>
      </c>
      <c r="D192" s="293">
        <v>2376</v>
      </c>
      <c r="E192" s="308">
        <v>2962271787</v>
      </c>
    </row>
    <row r="193" spans="1:5">
      <c r="A193" s="273">
        <v>2018</v>
      </c>
      <c r="B193" s="261" t="s">
        <v>644</v>
      </c>
      <c r="C193" s="292" t="s">
        <v>5322</v>
      </c>
      <c r="D193" s="293">
        <v>610</v>
      </c>
      <c r="E193" s="308">
        <v>477658278</v>
      </c>
    </row>
    <row r="194" spans="1:5">
      <c r="A194" s="273">
        <v>2018</v>
      </c>
      <c r="B194" s="261" t="s">
        <v>644</v>
      </c>
      <c r="C194" s="292" t="s">
        <v>5323</v>
      </c>
      <c r="D194" s="293">
        <v>20</v>
      </c>
      <c r="E194" s="308">
        <v>8000000</v>
      </c>
    </row>
    <row r="195" spans="1:5">
      <c r="A195" s="273">
        <v>2018</v>
      </c>
      <c r="B195" s="261" t="s">
        <v>644</v>
      </c>
      <c r="C195" s="292" t="s">
        <v>5324</v>
      </c>
      <c r="D195" s="293">
        <v>1463</v>
      </c>
      <c r="E195" s="308">
        <v>128347193</v>
      </c>
    </row>
    <row r="196" spans="1:5">
      <c r="A196" s="273">
        <v>2018</v>
      </c>
      <c r="B196" s="108" t="s">
        <v>2490</v>
      </c>
      <c r="C196" s="292" t="s">
        <v>5325</v>
      </c>
      <c r="D196" s="293">
        <v>81</v>
      </c>
      <c r="E196" s="308">
        <v>62972585</v>
      </c>
    </row>
    <row r="197" spans="1:5">
      <c r="A197" s="273">
        <v>2018</v>
      </c>
      <c r="B197" s="108" t="s">
        <v>2490</v>
      </c>
      <c r="C197" s="292" t="s">
        <v>5326</v>
      </c>
      <c r="D197" s="293">
        <v>2590</v>
      </c>
      <c r="E197" s="308">
        <v>3025302510</v>
      </c>
    </row>
    <row r="198" spans="1:5">
      <c r="A198" s="273">
        <v>2018</v>
      </c>
      <c r="B198" s="108" t="s">
        <v>2490</v>
      </c>
      <c r="C198" s="292" t="s">
        <v>5327</v>
      </c>
      <c r="D198" s="293">
        <v>70</v>
      </c>
      <c r="E198" s="308">
        <v>40491620</v>
      </c>
    </row>
    <row r="199" spans="1:5">
      <c r="A199" s="273">
        <v>2018</v>
      </c>
      <c r="B199" s="108" t="s">
        <v>2490</v>
      </c>
      <c r="C199" s="292" t="s">
        <v>5328</v>
      </c>
      <c r="D199" s="293">
        <v>130</v>
      </c>
      <c r="E199" s="308">
        <v>99085931</v>
      </c>
    </row>
    <row r="200" spans="1:5">
      <c r="A200" s="273">
        <v>2018</v>
      </c>
      <c r="B200" s="108" t="s">
        <v>2490</v>
      </c>
      <c r="C200" s="292" t="s">
        <v>5329</v>
      </c>
      <c r="D200" s="293">
        <v>460</v>
      </c>
      <c r="E200" s="308">
        <v>1427248955</v>
      </c>
    </row>
    <row r="201" spans="1:5">
      <c r="A201" s="273">
        <v>2018</v>
      </c>
      <c r="B201" s="108" t="s">
        <v>2490</v>
      </c>
      <c r="C201" s="292" t="s">
        <v>5330</v>
      </c>
      <c r="D201" s="293">
        <v>163</v>
      </c>
      <c r="E201" s="308">
        <v>63954173</v>
      </c>
    </row>
    <row r="202" spans="1:5">
      <c r="A202" s="273">
        <v>2018</v>
      </c>
      <c r="B202" s="108" t="s">
        <v>2490</v>
      </c>
      <c r="C202" s="292" t="s">
        <v>5331</v>
      </c>
      <c r="D202" s="293">
        <v>1100</v>
      </c>
      <c r="E202" s="308">
        <v>551214621</v>
      </c>
    </row>
    <row r="203" spans="1:5">
      <c r="A203" s="273">
        <v>2018</v>
      </c>
      <c r="B203" s="108" t="s">
        <v>2490</v>
      </c>
      <c r="C203" s="292" t="s">
        <v>5332</v>
      </c>
      <c r="D203" s="293">
        <v>335</v>
      </c>
      <c r="E203" s="308">
        <v>126518746</v>
      </c>
    </row>
    <row r="204" spans="1:5">
      <c r="A204" s="273">
        <v>2018</v>
      </c>
      <c r="B204" s="108" t="s">
        <v>2490</v>
      </c>
      <c r="C204" s="292" t="s">
        <v>5333</v>
      </c>
      <c r="D204" s="293">
        <v>200</v>
      </c>
      <c r="E204" s="308">
        <v>227289367</v>
      </c>
    </row>
    <row r="205" spans="1:5">
      <c r="A205" s="273">
        <v>2018</v>
      </c>
      <c r="B205" s="108" t="s">
        <v>2490</v>
      </c>
      <c r="C205" s="292" t="s">
        <v>5334</v>
      </c>
      <c r="D205" s="293">
        <v>0</v>
      </c>
      <c r="E205" s="308">
        <v>150391399</v>
      </c>
    </row>
    <row r="206" spans="1:5">
      <c r="A206" s="273">
        <v>2018</v>
      </c>
      <c r="B206" s="108" t="s">
        <v>2490</v>
      </c>
      <c r="C206" s="292" t="s">
        <v>5335</v>
      </c>
      <c r="D206" s="293">
        <v>175</v>
      </c>
      <c r="E206" s="308">
        <v>1084165486</v>
      </c>
    </row>
    <row r="207" spans="1:5">
      <c r="A207" s="273">
        <v>2018</v>
      </c>
      <c r="B207" s="108" t="s">
        <v>2490</v>
      </c>
      <c r="C207" s="292" t="s">
        <v>5336</v>
      </c>
      <c r="D207" s="293">
        <v>750</v>
      </c>
      <c r="E207" s="308">
        <v>2111891329</v>
      </c>
    </row>
    <row r="208" spans="1:5">
      <c r="A208" s="273">
        <v>2018</v>
      </c>
      <c r="B208" s="108" t="s">
        <v>2490</v>
      </c>
      <c r="C208" s="292" t="s">
        <v>5337</v>
      </c>
      <c r="D208" s="293">
        <v>200</v>
      </c>
      <c r="E208" s="308">
        <v>246347425</v>
      </c>
    </row>
    <row r="209" spans="1:5">
      <c r="A209" s="273">
        <v>2018</v>
      </c>
      <c r="B209" s="108" t="s">
        <v>2490</v>
      </c>
      <c r="C209" s="292" t="s">
        <v>5338</v>
      </c>
      <c r="D209" s="293">
        <v>260</v>
      </c>
      <c r="E209" s="308">
        <v>3740410455</v>
      </c>
    </row>
    <row r="210" spans="1:5">
      <c r="A210" s="273">
        <v>2018</v>
      </c>
      <c r="B210" s="108" t="s">
        <v>2490</v>
      </c>
      <c r="C210" s="292" t="s">
        <v>5339</v>
      </c>
      <c r="D210" s="293">
        <v>750</v>
      </c>
      <c r="E210" s="308">
        <v>3272028205</v>
      </c>
    </row>
    <row r="211" spans="1:5">
      <c r="A211" s="273">
        <v>2018</v>
      </c>
      <c r="B211" s="108" t="s">
        <v>2490</v>
      </c>
      <c r="C211" s="292" t="s">
        <v>5340</v>
      </c>
      <c r="D211" s="293">
        <v>329</v>
      </c>
      <c r="E211" s="308">
        <v>864674129</v>
      </c>
    </row>
    <row r="212" spans="1:5">
      <c r="A212" s="273">
        <v>2018</v>
      </c>
      <c r="B212" s="108" t="s">
        <v>2490</v>
      </c>
      <c r="C212" s="292" t="s">
        <v>5341</v>
      </c>
      <c r="D212" s="293">
        <v>430</v>
      </c>
      <c r="E212" s="308">
        <v>524230701</v>
      </c>
    </row>
    <row r="213" spans="1:5">
      <c r="A213" s="273">
        <v>2018</v>
      </c>
      <c r="B213" s="108" t="s">
        <v>2490</v>
      </c>
      <c r="C213" s="292" t="s">
        <v>5342</v>
      </c>
      <c r="D213" s="293">
        <v>22</v>
      </c>
      <c r="E213" s="308">
        <v>1687706417</v>
      </c>
    </row>
    <row r="214" spans="1:5">
      <c r="A214" s="273">
        <v>2018</v>
      </c>
      <c r="B214" s="108" t="s">
        <v>2490</v>
      </c>
      <c r="C214" s="292" t="s">
        <v>5343</v>
      </c>
      <c r="D214" s="293">
        <v>610</v>
      </c>
      <c r="E214" s="308">
        <v>897789167</v>
      </c>
    </row>
    <row r="215" spans="1:5">
      <c r="A215" s="273">
        <v>2018</v>
      </c>
      <c r="B215" s="108" t="s">
        <v>2490</v>
      </c>
      <c r="C215" s="292" t="s">
        <v>5344</v>
      </c>
      <c r="D215" s="293">
        <v>87</v>
      </c>
      <c r="E215" s="308">
        <v>105555777</v>
      </c>
    </row>
    <row r="216" spans="1:5">
      <c r="A216" s="273">
        <v>2018</v>
      </c>
      <c r="B216" s="108" t="s">
        <v>2490</v>
      </c>
      <c r="C216" s="292" t="s">
        <v>5345</v>
      </c>
      <c r="D216" s="293">
        <v>311</v>
      </c>
      <c r="E216" s="308">
        <v>5341863192</v>
      </c>
    </row>
    <row r="217" spans="1:5">
      <c r="A217" s="273">
        <v>2018</v>
      </c>
      <c r="B217" s="108" t="s">
        <v>2490</v>
      </c>
      <c r="C217" s="292" t="s">
        <v>5346</v>
      </c>
      <c r="D217" s="293">
        <v>185</v>
      </c>
      <c r="E217" s="308">
        <v>83385802</v>
      </c>
    </row>
    <row r="218" spans="1:5">
      <c r="A218" s="273">
        <v>2018</v>
      </c>
      <c r="B218" s="108" t="s">
        <v>2490</v>
      </c>
      <c r="C218" s="292" t="s">
        <v>5347</v>
      </c>
      <c r="D218" s="293">
        <v>0</v>
      </c>
      <c r="E218" s="308">
        <v>239524209</v>
      </c>
    </row>
    <row r="219" spans="1:5">
      <c r="A219" s="273">
        <v>2018</v>
      </c>
      <c r="B219" s="108" t="s">
        <v>2490</v>
      </c>
      <c r="C219" s="292" t="s">
        <v>5348</v>
      </c>
      <c r="D219" s="293">
        <v>142</v>
      </c>
      <c r="E219" s="308">
        <v>164186407</v>
      </c>
    </row>
    <row r="220" spans="1:5">
      <c r="A220" s="273">
        <v>2018</v>
      </c>
      <c r="B220" s="108" t="s">
        <v>2490</v>
      </c>
      <c r="C220" s="292" t="s">
        <v>5349</v>
      </c>
      <c r="D220" s="293">
        <v>130</v>
      </c>
      <c r="E220" s="308">
        <v>164198743</v>
      </c>
    </row>
    <row r="221" spans="1:5">
      <c r="A221" s="273">
        <v>2018</v>
      </c>
      <c r="B221" s="108" t="s">
        <v>2490</v>
      </c>
      <c r="C221" s="292" t="s">
        <v>5350</v>
      </c>
      <c r="D221" s="293">
        <v>130</v>
      </c>
      <c r="E221" s="308">
        <v>172045081</v>
      </c>
    </row>
    <row r="222" spans="1:5">
      <c r="A222" s="273">
        <v>2018</v>
      </c>
      <c r="B222" s="108" t="s">
        <v>2490</v>
      </c>
      <c r="C222" s="292" t="s">
        <v>5351</v>
      </c>
      <c r="D222" s="293">
        <v>37</v>
      </c>
      <c r="E222" s="308">
        <v>164439283</v>
      </c>
    </row>
    <row r="223" spans="1:5">
      <c r="A223" s="273">
        <v>2018</v>
      </c>
      <c r="B223" s="108" t="s">
        <v>2490</v>
      </c>
      <c r="C223" s="292" t="s">
        <v>5352</v>
      </c>
      <c r="D223" s="293">
        <v>100</v>
      </c>
      <c r="E223" s="308">
        <v>82812485</v>
      </c>
    </row>
    <row r="224" spans="1:5">
      <c r="A224" s="273">
        <v>2018</v>
      </c>
      <c r="B224" s="108" t="s">
        <v>2490</v>
      </c>
      <c r="C224" s="292" t="s">
        <v>5353</v>
      </c>
      <c r="D224" s="293">
        <v>46</v>
      </c>
      <c r="E224" s="308">
        <v>205358435</v>
      </c>
    </row>
    <row r="225" spans="1:5">
      <c r="A225" s="273">
        <v>2018</v>
      </c>
      <c r="B225" s="108" t="s">
        <v>2490</v>
      </c>
      <c r="C225" s="292" t="s">
        <v>5354</v>
      </c>
      <c r="D225" s="293">
        <v>536</v>
      </c>
      <c r="E225" s="308">
        <v>2365582710</v>
      </c>
    </row>
    <row r="226" spans="1:5">
      <c r="A226" s="273">
        <v>2018</v>
      </c>
      <c r="B226" s="108" t="s">
        <v>2490</v>
      </c>
      <c r="C226" s="292" t="s">
        <v>5355</v>
      </c>
      <c r="D226" s="293">
        <v>84</v>
      </c>
      <c r="E226" s="308">
        <v>6689592</v>
      </c>
    </row>
    <row r="227" spans="1:5">
      <c r="A227" s="273">
        <v>2018</v>
      </c>
      <c r="B227" s="108" t="s">
        <v>2490</v>
      </c>
      <c r="C227" s="292" t="s">
        <v>5356</v>
      </c>
      <c r="D227" s="293">
        <v>200</v>
      </c>
      <c r="E227" s="308">
        <v>3297532398</v>
      </c>
    </row>
    <row r="228" spans="1:5">
      <c r="A228" s="273">
        <v>2018</v>
      </c>
      <c r="B228" s="108" t="s">
        <v>2490</v>
      </c>
      <c r="C228" s="292" t="s">
        <v>5357</v>
      </c>
      <c r="D228" s="293">
        <v>53</v>
      </c>
      <c r="E228" s="308">
        <v>55150102</v>
      </c>
    </row>
    <row r="229" spans="1:5">
      <c r="A229" s="273">
        <v>2018</v>
      </c>
      <c r="B229" s="108" t="s">
        <v>2490</v>
      </c>
      <c r="C229" s="292" t="s">
        <v>5358</v>
      </c>
      <c r="D229" s="293">
        <v>30</v>
      </c>
      <c r="E229" s="308">
        <v>53756961</v>
      </c>
    </row>
    <row r="230" spans="1:5">
      <c r="A230" s="273">
        <v>2018</v>
      </c>
      <c r="B230" s="108" t="s">
        <v>2490</v>
      </c>
      <c r="C230" s="292" t="s">
        <v>5359</v>
      </c>
      <c r="D230" s="293">
        <v>8354</v>
      </c>
      <c r="E230" s="308">
        <v>1068429641</v>
      </c>
    </row>
    <row r="231" spans="1:5">
      <c r="A231" s="273">
        <v>2018</v>
      </c>
      <c r="B231" s="108" t="s">
        <v>2490</v>
      </c>
      <c r="C231" s="292" t="s">
        <v>5360</v>
      </c>
      <c r="D231" s="293">
        <v>47</v>
      </c>
      <c r="E231" s="308">
        <v>65023190</v>
      </c>
    </row>
    <row r="232" spans="1:5">
      <c r="A232" s="273">
        <v>2018</v>
      </c>
      <c r="B232" s="108" t="s">
        <v>2490</v>
      </c>
      <c r="C232" s="292" t="s">
        <v>5361</v>
      </c>
      <c r="D232" s="293">
        <v>440</v>
      </c>
      <c r="E232" s="308">
        <v>28566043</v>
      </c>
    </row>
    <row r="233" spans="1:5">
      <c r="A233" s="273">
        <v>2018</v>
      </c>
      <c r="B233" s="108" t="s">
        <v>2490</v>
      </c>
      <c r="C233" s="292" t="s">
        <v>5362</v>
      </c>
      <c r="D233" s="293">
        <v>284</v>
      </c>
      <c r="E233" s="308">
        <v>14135321</v>
      </c>
    </row>
    <row r="234" spans="1:5">
      <c r="A234" s="273">
        <v>2018</v>
      </c>
      <c r="B234" s="108" t="s">
        <v>2490</v>
      </c>
      <c r="C234" s="292" t="s">
        <v>5363</v>
      </c>
      <c r="D234" s="293">
        <v>220</v>
      </c>
      <c r="E234" s="308">
        <v>11276421</v>
      </c>
    </row>
    <row r="235" spans="1:5">
      <c r="A235" s="273">
        <v>2018</v>
      </c>
      <c r="B235" s="108" t="s">
        <v>2490</v>
      </c>
      <c r="C235" s="292" t="s">
        <v>5364</v>
      </c>
      <c r="D235" s="293">
        <v>319</v>
      </c>
      <c r="E235" s="308">
        <v>201198586</v>
      </c>
    </row>
    <row r="236" spans="1:5">
      <c r="A236" s="273">
        <v>2018</v>
      </c>
      <c r="B236" s="108" t="s">
        <v>2490</v>
      </c>
      <c r="C236" s="292" t="s">
        <v>5365</v>
      </c>
      <c r="D236" s="293">
        <v>12</v>
      </c>
      <c r="E236" s="308">
        <v>34058619</v>
      </c>
    </row>
    <row r="237" spans="1:5">
      <c r="A237" s="273">
        <v>2018</v>
      </c>
      <c r="B237" s="108" t="s">
        <v>2490</v>
      </c>
      <c r="C237" s="292" t="s">
        <v>5366</v>
      </c>
      <c r="D237" s="293">
        <v>29</v>
      </c>
      <c r="E237" s="308">
        <v>21445296</v>
      </c>
    </row>
    <row r="238" spans="1:5">
      <c r="A238" s="273">
        <v>2018</v>
      </c>
      <c r="B238" s="108" t="s">
        <v>2490</v>
      </c>
      <c r="C238" s="292" t="s">
        <v>5367</v>
      </c>
      <c r="D238" s="293">
        <v>0</v>
      </c>
      <c r="E238" s="308">
        <v>96801379</v>
      </c>
    </row>
    <row r="239" spans="1:5">
      <c r="A239" s="273">
        <v>2018</v>
      </c>
      <c r="B239" s="108" t="s">
        <v>2490</v>
      </c>
      <c r="C239" s="292" t="s">
        <v>5368</v>
      </c>
      <c r="D239" s="293">
        <v>12</v>
      </c>
      <c r="E239" s="308">
        <v>31289644</v>
      </c>
    </row>
    <row r="240" spans="1:5">
      <c r="A240" s="273">
        <v>2018</v>
      </c>
      <c r="B240" s="108" t="s">
        <v>2490</v>
      </c>
      <c r="C240" s="292" t="s">
        <v>5369</v>
      </c>
      <c r="D240" s="293">
        <v>133</v>
      </c>
      <c r="E240" s="308">
        <v>218124366</v>
      </c>
    </row>
    <row r="241" spans="1:5">
      <c r="A241" s="273">
        <v>2018</v>
      </c>
      <c r="B241" s="108" t="s">
        <v>2490</v>
      </c>
      <c r="C241" s="292" t="s">
        <v>5370</v>
      </c>
      <c r="D241" s="293">
        <v>103</v>
      </c>
      <c r="E241" s="308">
        <v>127216407</v>
      </c>
    </row>
    <row r="242" spans="1:5">
      <c r="A242" s="273">
        <v>2018</v>
      </c>
      <c r="B242" s="108" t="s">
        <v>2490</v>
      </c>
      <c r="C242" s="292" t="s">
        <v>5371</v>
      </c>
      <c r="D242" s="293">
        <v>136</v>
      </c>
      <c r="E242" s="308">
        <v>73374643</v>
      </c>
    </row>
    <row r="243" spans="1:5">
      <c r="A243" s="273">
        <v>2018</v>
      </c>
      <c r="B243" s="108" t="s">
        <v>2490</v>
      </c>
      <c r="C243" s="292" t="s">
        <v>5372</v>
      </c>
      <c r="D243" s="293">
        <v>185</v>
      </c>
      <c r="E243" s="308">
        <v>240435831</v>
      </c>
    </row>
    <row r="244" spans="1:5">
      <c r="A244" s="273">
        <v>2018</v>
      </c>
      <c r="B244" s="108" t="s">
        <v>2490</v>
      </c>
      <c r="C244" s="292" t="s">
        <v>5373</v>
      </c>
      <c r="D244" s="293">
        <v>32</v>
      </c>
      <c r="E244" s="308">
        <v>37793744</v>
      </c>
    </row>
    <row r="245" spans="1:5">
      <c r="A245" s="273">
        <v>2018</v>
      </c>
      <c r="B245" s="108" t="s">
        <v>2490</v>
      </c>
      <c r="C245" s="292" t="s">
        <v>5374</v>
      </c>
      <c r="D245" s="293">
        <v>670</v>
      </c>
      <c r="E245" s="308">
        <v>538050729</v>
      </c>
    </row>
    <row r="246" spans="1:5">
      <c r="A246" s="273">
        <v>2018</v>
      </c>
      <c r="B246" s="108" t="s">
        <v>2490</v>
      </c>
      <c r="C246" s="292" t="s">
        <v>5375</v>
      </c>
      <c r="D246" s="293">
        <v>104</v>
      </c>
      <c r="E246" s="308">
        <v>82297655</v>
      </c>
    </row>
    <row r="247" spans="1:5">
      <c r="A247" s="273">
        <v>2018</v>
      </c>
      <c r="B247" s="108" t="s">
        <v>2490</v>
      </c>
      <c r="C247" s="292" t="s">
        <v>5376</v>
      </c>
      <c r="D247" s="293">
        <v>78</v>
      </c>
      <c r="E247" s="308">
        <v>60285513</v>
      </c>
    </row>
    <row r="248" spans="1:5">
      <c r="A248" s="273">
        <v>2018</v>
      </c>
      <c r="B248" s="108" t="s">
        <v>2490</v>
      </c>
      <c r="C248" s="292" t="s">
        <v>5377</v>
      </c>
      <c r="D248" s="293">
        <v>60</v>
      </c>
      <c r="E248" s="308">
        <v>36615985</v>
      </c>
    </row>
    <row r="249" spans="1:5">
      <c r="A249" s="273">
        <v>2018</v>
      </c>
      <c r="B249" s="108" t="s">
        <v>2490</v>
      </c>
      <c r="C249" s="292" t="s">
        <v>5378</v>
      </c>
      <c r="D249" s="293">
        <v>7</v>
      </c>
      <c r="E249" s="308">
        <v>35782875</v>
      </c>
    </row>
    <row r="250" spans="1:5">
      <c r="A250" s="273">
        <v>2018</v>
      </c>
      <c r="B250" s="108" t="s">
        <v>2490</v>
      </c>
      <c r="C250" s="292" t="s">
        <v>5379</v>
      </c>
      <c r="D250" s="293">
        <v>61</v>
      </c>
      <c r="E250" s="308">
        <v>36755553</v>
      </c>
    </row>
    <row r="251" spans="1:5">
      <c r="A251" s="273">
        <v>2018</v>
      </c>
      <c r="B251" s="108" t="s">
        <v>2490</v>
      </c>
      <c r="C251" s="292" t="s">
        <v>5380</v>
      </c>
      <c r="D251" s="293">
        <v>36</v>
      </c>
      <c r="E251" s="308">
        <v>36631828</v>
      </c>
    </row>
    <row r="252" spans="1:5">
      <c r="A252" s="273">
        <v>2018</v>
      </c>
      <c r="B252" s="108" t="s">
        <v>2490</v>
      </c>
      <c r="C252" s="292" t="s">
        <v>5381</v>
      </c>
      <c r="D252" s="293">
        <v>22</v>
      </c>
      <c r="E252" s="308">
        <v>13901469</v>
      </c>
    </row>
    <row r="253" spans="1:5">
      <c r="A253" s="273">
        <v>2018</v>
      </c>
      <c r="B253" s="108" t="s">
        <v>2490</v>
      </c>
      <c r="C253" s="292" t="s">
        <v>5382</v>
      </c>
      <c r="D253" s="293">
        <v>245</v>
      </c>
      <c r="E253" s="308">
        <v>732652649</v>
      </c>
    </row>
    <row r="254" spans="1:5">
      <c r="A254" s="273">
        <v>2018</v>
      </c>
      <c r="B254" s="108" t="s">
        <v>2490</v>
      </c>
      <c r="C254" s="292" t="s">
        <v>5383</v>
      </c>
      <c r="D254" s="293">
        <v>16</v>
      </c>
      <c r="E254" s="308">
        <v>25553265</v>
      </c>
    </row>
    <row r="255" spans="1:5">
      <c r="A255" s="273">
        <v>2018</v>
      </c>
      <c r="B255" s="108" t="s">
        <v>2490</v>
      </c>
      <c r="C255" s="292" t="s">
        <v>5384</v>
      </c>
      <c r="D255" s="293">
        <v>10</v>
      </c>
      <c r="E255" s="308">
        <v>24765609</v>
      </c>
    </row>
    <row r="256" spans="1:5">
      <c r="A256" s="273">
        <v>2018</v>
      </c>
      <c r="B256" s="108" t="s">
        <v>2490</v>
      </c>
      <c r="C256" s="292" t="s">
        <v>5385</v>
      </c>
      <c r="D256" s="293">
        <v>61</v>
      </c>
      <c r="E256" s="308">
        <v>140791746</v>
      </c>
    </row>
    <row r="257" spans="1:5">
      <c r="A257" s="273">
        <v>2018</v>
      </c>
      <c r="B257" s="108" t="s">
        <v>2490</v>
      </c>
      <c r="C257" s="292" t="s">
        <v>5386</v>
      </c>
      <c r="D257" s="293">
        <v>576</v>
      </c>
      <c r="E257" s="308">
        <v>67786371</v>
      </c>
    </row>
  </sheetData>
  <sheetProtection autoFilter="0" pivotTables="0"/>
  <autoFilter ref="A1:E113"/>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FF0000"/>
  </sheetPr>
  <dimension ref="A1:J295"/>
  <sheetViews>
    <sheetView zoomScale="80" zoomScaleNormal="80" workbookViewId="0">
      <pane ySplit="1" topLeftCell="A260" activePane="bottomLeft" state="frozen"/>
      <selection pane="bottomLeft" activeCell="E289" sqref="E289"/>
    </sheetView>
  </sheetViews>
  <sheetFormatPr baseColWidth="10" defaultRowHeight="16.5"/>
  <cols>
    <col min="3" max="3" width="14.125" bestFit="1" customWidth="1"/>
    <col min="4" max="4" width="46.25" bestFit="1" customWidth="1"/>
    <col min="5" max="5" width="17.875" customWidth="1"/>
    <col min="6" max="7" width="23" customWidth="1"/>
    <col min="8" max="8" width="15.25" customWidth="1"/>
    <col min="9" max="9" width="16.75" customWidth="1"/>
    <col min="10" max="10" width="13" customWidth="1"/>
  </cols>
  <sheetData>
    <row r="1" spans="1:10" ht="33">
      <c r="A1" s="39" t="s">
        <v>319</v>
      </c>
      <c r="B1" s="39"/>
      <c r="C1" s="40" t="s">
        <v>229</v>
      </c>
      <c r="D1" s="40" t="s">
        <v>231</v>
      </c>
      <c r="E1" s="39" t="s">
        <v>1904</v>
      </c>
      <c r="F1" s="39" t="s">
        <v>1905</v>
      </c>
      <c r="G1" s="39" t="s">
        <v>2472</v>
      </c>
      <c r="H1" s="39" t="s">
        <v>1906</v>
      </c>
      <c r="I1" s="39" t="s">
        <v>1907</v>
      </c>
      <c r="J1" s="39" t="s">
        <v>1908</v>
      </c>
    </row>
    <row r="2" spans="1:10">
      <c r="A2" s="28">
        <v>2007</v>
      </c>
      <c r="B2" s="28" t="s">
        <v>3387</v>
      </c>
      <c r="C2" s="15" t="s">
        <v>2490</v>
      </c>
      <c r="D2" s="29" t="s">
        <v>1988</v>
      </c>
      <c r="E2" s="26">
        <v>1887</v>
      </c>
      <c r="F2" s="26">
        <v>14</v>
      </c>
      <c r="G2" s="26">
        <v>0</v>
      </c>
      <c r="H2" s="26">
        <v>66</v>
      </c>
      <c r="I2" s="26"/>
      <c r="J2" s="26">
        <f t="shared" ref="J2:J65" si="0">+SUM(E2:I2)</f>
        <v>1967</v>
      </c>
    </row>
    <row r="3" spans="1:10">
      <c r="A3" s="28">
        <v>2007</v>
      </c>
      <c r="B3" s="28" t="s">
        <v>3387</v>
      </c>
      <c r="C3" s="15" t="s">
        <v>2490</v>
      </c>
      <c r="D3" s="29" t="s">
        <v>698</v>
      </c>
      <c r="E3" s="26">
        <v>982</v>
      </c>
      <c r="F3" s="26">
        <v>36</v>
      </c>
      <c r="G3" s="26">
        <v>0</v>
      </c>
      <c r="H3" s="26"/>
      <c r="I3" s="26"/>
      <c r="J3" s="26">
        <f t="shared" si="0"/>
        <v>1018</v>
      </c>
    </row>
    <row r="4" spans="1:10">
      <c r="A4" s="28">
        <v>2007</v>
      </c>
      <c r="B4" s="28" t="s">
        <v>3387</v>
      </c>
      <c r="C4" s="15" t="s">
        <v>2490</v>
      </c>
      <c r="D4" s="29" t="s">
        <v>1987</v>
      </c>
      <c r="E4" s="26">
        <v>1976</v>
      </c>
      <c r="F4" s="26">
        <v>59</v>
      </c>
      <c r="G4" s="26">
        <v>0</v>
      </c>
      <c r="H4" s="26">
        <v>63</v>
      </c>
      <c r="I4" s="26">
        <v>40</v>
      </c>
      <c r="J4" s="26">
        <f t="shared" si="0"/>
        <v>2138</v>
      </c>
    </row>
    <row r="5" spans="1:10">
      <c r="A5" s="28">
        <v>2007</v>
      </c>
      <c r="B5" s="28" t="s">
        <v>3387</v>
      </c>
      <c r="C5" s="15" t="s">
        <v>2490</v>
      </c>
      <c r="D5" s="29" t="s">
        <v>2496</v>
      </c>
      <c r="E5" s="26">
        <v>2963</v>
      </c>
      <c r="F5" s="26">
        <v>572</v>
      </c>
      <c r="G5" s="26">
        <v>0</v>
      </c>
      <c r="H5" s="26">
        <v>108</v>
      </c>
      <c r="I5" s="26"/>
      <c r="J5" s="26">
        <f t="shared" si="0"/>
        <v>3643</v>
      </c>
    </row>
    <row r="6" spans="1:10">
      <c r="A6" s="28">
        <v>2007</v>
      </c>
      <c r="B6" s="28" t="s">
        <v>3387</v>
      </c>
      <c r="C6" s="15" t="s">
        <v>2490</v>
      </c>
      <c r="D6" s="29" t="s">
        <v>2497</v>
      </c>
      <c r="E6" s="26">
        <v>861</v>
      </c>
      <c r="F6" s="26">
        <v>127</v>
      </c>
      <c r="G6" s="26">
        <v>0</v>
      </c>
      <c r="H6" s="26">
        <v>18</v>
      </c>
      <c r="I6" s="26"/>
      <c r="J6" s="26">
        <f t="shared" si="0"/>
        <v>1006</v>
      </c>
    </row>
    <row r="7" spans="1:10">
      <c r="A7" s="28">
        <v>2007</v>
      </c>
      <c r="B7" s="28" t="s">
        <v>3387</v>
      </c>
      <c r="C7" s="15" t="s">
        <v>2490</v>
      </c>
      <c r="D7" s="29" t="s">
        <v>2499</v>
      </c>
      <c r="E7" s="26">
        <v>572</v>
      </c>
      <c r="F7" s="26">
        <v>84</v>
      </c>
      <c r="G7" s="26">
        <v>0</v>
      </c>
      <c r="H7" s="26">
        <v>207</v>
      </c>
      <c r="I7" s="26"/>
      <c r="J7" s="26">
        <f t="shared" si="0"/>
        <v>863</v>
      </c>
    </row>
    <row r="8" spans="1:10">
      <c r="A8" s="28">
        <v>2007</v>
      </c>
      <c r="B8" s="28" t="s">
        <v>3387</v>
      </c>
      <c r="C8" s="15" t="s">
        <v>2490</v>
      </c>
      <c r="D8" s="29" t="s">
        <v>3382</v>
      </c>
      <c r="E8" s="26">
        <v>545</v>
      </c>
      <c r="F8" s="26">
        <v>11</v>
      </c>
      <c r="G8" s="26">
        <v>0</v>
      </c>
      <c r="H8" s="26">
        <v>196</v>
      </c>
      <c r="I8" s="26"/>
      <c r="J8" s="26">
        <f t="shared" si="0"/>
        <v>752</v>
      </c>
    </row>
    <row r="9" spans="1:10">
      <c r="A9" s="28">
        <v>2007</v>
      </c>
      <c r="B9" s="28" t="s">
        <v>3387</v>
      </c>
      <c r="C9" s="15" t="s">
        <v>2490</v>
      </c>
      <c r="D9" s="29" t="s">
        <v>3383</v>
      </c>
      <c r="E9" s="26">
        <v>1847</v>
      </c>
      <c r="F9" s="26">
        <v>52</v>
      </c>
      <c r="G9" s="26">
        <v>0</v>
      </c>
      <c r="H9" s="26">
        <v>34</v>
      </c>
      <c r="I9" s="26"/>
      <c r="J9" s="26">
        <f t="shared" si="0"/>
        <v>1933</v>
      </c>
    </row>
    <row r="10" spans="1:10">
      <c r="A10" s="28">
        <v>2007</v>
      </c>
      <c r="B10" s="28" t="s">
        <v>3387</v>
      </c>
      <c r="C10" s="15" t="s">
        <v>2490</v>
      </c>
      <c r="D10" s="29" t="s">
        <v>3384</v>
      </c>
      <c r="E10" s="26"/>
      <c r="F10" s="26">
        <v>24</v>
      </c>
      <c r="G10" s="26">
        <v>0</v>
      </c>
      <c r="H10" s="26">
        <v>24</v>
      </c>
      <c r="I10" s="26"/>
      <c r="J10" s="26">
        <f t="shared" si="0"/>
        <v>48</v>
      </c>
    </row>
    <row r="11" spans="1:10">
      <c r="A11" s="28">
        <v>2007</v>
      </c>
      <c r="B11" s="28" t="s">
        <v>3387</v>
      </c>
      <c r="C11" s="15" t="s">
        <v>2490</v>
      </c>
      <c r="D11" s="29" t="s">
        <v>709</v>
      </c>
      <c r="E11" s="26">
        <v>253</v>
      </c>
      <c r="F11" s="26">
        <v>15</v>
      </c>
      <c r="G11" s="26">
        <v>0</v>
      </c>
      <c r="H11" s="26">
        <v>220</v>
      </c>
      <c r="I11" s="26"/>
      <c r="J11" s="26">
        <f t="shared" si="0"/>
        <v>488</v>
      </c>
    </row>
    <row r="12" spans="1:10">
      <c r="A12" s="28">
        <v>2007</v>
      </c>
      <c r="B12" s="28" t="s">
        <v>3387</v>
      </c>
      <c r="C12" s="15" t="s">
        <v>2490</v>
      </c>
      <c r="D12" s="29" t="s">
        <v>1931</v>
      </c>
      <c r="E12" s="26">
        <v>558</v>
      </c>
      <c r="F12" s="26">
        <v>106</v>
      </c>
      <c r="G12" s="26">
        <v>0</v>
      </c>
      <c r="H12" s="26"/>
      <c r="I12" s="26"/>
      <c r="J12" s="26">
        <f t="shared" si="0"/>
        <v>664</v>
      </c>
    </row>
    <row r="13" spans="1:10">
      <c r="A13" s="28">
        <v>2007</v>
      </c>
      <c r="B13" s="28" t="s">
        <v>3387</v>
      </c>
      <c r="C13" s="15" t="s">
        <v>2490</v>
      </c>
      <c r="D13" s="29" t="s">
        <v>1989</v>
      </c>
      <c r="E13" s="26">
        <v>231</v>
      </c>
      <c r="F13" s="26"/>
      <c r="G13" s="26">
        <v>0</v>
      </c>
      <c r="H13" s="26">
        <v>166</v>
      </c>
      <c r="I13" s="26"/>
      <c r="J13" s="26">
        <f t="shared" si="0"/>
        <v>397</v>
      </c>
    </row>
    <row r="14" spans="1:10">
      <c r="A14" s="28">
        <v>2007</v>
      </c>
      <c r="B14" s="28" t="s">
        <v>3387</v>
      </c>
      <c r="C14" s="15" t="s">
        <v>2490</v>
      </c>
      <c r="D14" s="29" t="s">
        <v>1934</v>
      </c>
      <c r="E14" s="26">
        <v>181</v>
      </c>
      <c r="F14" s="26"/>
      <c r="G14" s="26">
        <v>0</v>
      </c>
      <c r="H14" s="26">
        <v>67</v>
      </c>
      <c r="I14" s="26">
        <v>15</v>
      </c>
      <c r="J14" s="26">
        <f t="shared" si="0"/>
        <v>263</v>
      </c>
    </row>
    <row r="15" spans="1:10">
      <c r="A15" s="28">
        <v>2007</v>
      </c>
      <c r="B15" s="28" t="s">
        <v>3387</v>
      </c>
      <c r="C15" s="15" t="s">
        <v>2490</v>
      </c>
      <c r="D15" s="29" t="s">
        <v>2498</v>
      </c>
      <c r="E15" s="26">
        <v>2806</v>
      </c>
      <c r="F15" s="26">
        <v>235</v>
      </c>
      <c r="G15" s="26">
        <v>0</v>
      </c>
      <c r="H15" s="26">
        <v>87</v>
      </c>
      <c r="I15" s="26"/>
      <c r="J15" s="26">
        <f t="shared" si="0"/>
        <v>3128</v>
      </c>
    </row>
    <row r="16" spans="1:10">
      <c r="A16" s="28">
        <v>2007</v>
      </c>
      <c r="B16" s="28" t="s">
        <v>3387</v>
      </c>
      <c r="C16" s="15" t="s">
        <v>2490</v>
      </c>
      <c r="D16" s="29" t="s">
        <v>1948</v>
      </c>
      <c r="E16" s="26">
        <v>918</v>
      </c>
      <c r="F16" s="26">
        <v>349</v>
      </c>
      <c r="G16" s="26">
        <v>0</v>
      </c>
      <c r="H16" s="26">
        <v>47</v>
      </c>
      <c r="I16" s="26"/>
      <c r="J16" s="26">
        <f t="shared" si="0"/>
        <v>1314</v>
      </c>
    </row>
    <row r="17" spans="1:10">
      <c r="A17" s="28">
        <v>2007</v>
      </c>
      <c r="B17" s="28" t="s">
        <v>3387</v>
      </c>
      <c r="C17" s="15" t="s">
        <v>2490</v>
      </c>
      <c r="D17" s="29" t="s">
        <v>1949</v>
      </c>
      <c r="E17" s="26">
        <v>676</v>
      </c>
      <c r="F17" s="26">
        <v>191</v>
      </c>
      <c r="G17" s="26">
        <v>0</v>
      </c>
      <c r="H17" s="26"/>
      <c r="I17" s="26"/>
      <c r="J17" s="26">
        <f t="shared" si="0"/>
        <v>867</v>
      </c>
    </row>
    <row r="18" spans="1:10">
      <c r="A18" s="28">
        <v>2007</v>
      </c>
      <c r="B18" s="28" t="s">
        <v>3387</v>
      </c>
      <c r="C18" s="15" t="s">
        <v>2490</v>
      </c>
      <c r="D18" s="29" t="s">
        <v>730</v>
      </c>
      <c r="E18" s="26">
        <v>802</v>
      </c>
      <c r="F18" s="26">
        <v>39</v>
      </c>
      <c r="G18" s="26">
        <v>0</v>
      </c>
      <c r="H18" s="26"/>
      <c r="I18" s="26"/>
      <c r="J18" s="26">
        <f t="shared" si="0"/>
        <v>841</v>
      </c>
    </row>
    <row r="19" spans="1:10">
      <c r="A19" s="28">
        <v>2007</v>
      </c>
      <c r="B19" s="28" t="s">
        <v>3387</v>
      </c>
      <c r="C19" s="15" t="s">
        <v>2490</v>
      </c>
      <c r="D19" s="29" t="s">
        <v>1945</v>
      </c>
      <c r="E19" s="26">
        <v>265</v>
      </c>
      <c r="F19" s="26">
        <v>23</v>
      </c>
      <c r="G19" s="26">
        <v>0</v>
      </c>
      <c r="H19" s="26">
        <v>60</v>
      </c>
      <c r="I19" s="26">
        <v>26</v>
      </c>
      <c r="J19" s="26">
        <f t="shared" si="0"/>
        <v>374</v>
      </c>
    </row>
    <row r="20" spans="1:10">
      <c r="A20" s="28">
        <v>2007</v>
      </c>
      <c r="B20" s="28" t="s">
        <v>3387</v>
      </c>
      <c r="C20" s="15" t="s">
        <v>2490</v>
      </c>
      <c r="D20" s="29" t="s">
        <v>200</v>
      </c>
      <c r="E20" s="26"/>
      <c r="F20" s="26">
        <v>5</v>
      </c>
      <c r="G20" s="26">
        <v>0</v>
      </c>
      <c r="H20" s="26"/>
      <c r="I20" s="26"/>
      <c r="J20" s="26">
        <f t="shared" si="0"/>
        <v>5</v>
      </c>
    </row>
    <row r="21" spans="1:10">
      <c r="A21" s="28">
        <v>2007</v>
      </c>
      <c r="B21" s="28" t="s">
        <v>3387</v>
      </c>
      <c r="C21" s="37" t="s">
        <v>644</v>
      </c>
      <c r="D21" s="29" t="s">
        <v>3385</v>
      </c>
      <c r="E21" s="26"/>
      <c r="F21" s="26"/>
      <c r="G21" s="26">
        <v>0</v>
      </c>
      <c r="H21" s="26"/>
      <c r="I21" s="26"/>
      <c r="J21" s="26">
        <f t="shared" si="0"/>
        <v>0</v>
      </c>
    </row>
    <row r="22" spans="1:10">
      <c r="A22" s="28">
        <v>2007</v>
      </c>
      <c r="B22" s="28" t="s">
        <v>3387</v>
      </c>
      <c r="C22" s="37" t="s">
        <v>644</v>
      </c>
      <c r="D22" s="29" t="s">
        <v>2496</v>
      </c>
      <c r="E22" s="26"/>
      <c r="F22" s="26"/>
      <c r="G22" s="26">
        <v>0</v>
      </c>
      <c r="H22" s="26"/>
      <c r="I22" s="26"/>
      <c r="J22" s="26">
        <f t="shared" si="0"/>
        <v>0</v>
      </c>
    </row>
    <row r="23" spans="1:10">
      <c r="A23" s="28">
        <v>2007</v>
      </c>
      <c r="B23" s="28" t="s">
        <v>3387</v>
      </c>
      <c r="C23" s="37" t="s">
        <v>644</v>
      </c>
      <c r="D23" s="29" t="s">
        <v>2691</v>
      </c>
      <c r="E23" s="26"/>
      <c r="F23" s="26"/>
      <c r="G23" s="26">
        <v>0</v>
      </c>
      <c r="H23" s="26"/>
      <c r="I23" s="26"/>
      <c r="J23" s="26">
        <f t="shared" si="0"/>
        <v>0</v>
      </c>
    </row>
    <row r="24" spans="1:10">
      <c r="A24" s="28">
        <v>2007</v>
      </c>
      <c r="B24" s="28" t="s">
        <v>3387</v>
      </c>
      <c r="C24" s="37" t="s">
        <v>644</v>
      </c>
      <c r="D24" s="29" t="s">
        <v>703</v>
      </c>
      <c r="E24" s="26"/>
      <c r="F24" s="26"/>
      <c r="G24" s="26">
        <v>0</v>
      </c>
      <c r="H24" s="26"/>
      <c r="I24" s="26"/>
      <c r="J24" s="26">
        <f t="shared" si="0"/>
        <v>0</v>
      </c>
    </row>
    <row r="25" spans="1:10">
      <c r="A25" s="28">
        <v>2008</v>
      </c>
      <c r="B25" s="28" t="s">
        <v>3387</v>
      </c>
      <c r="C25" s="15" t="s">
        <v>2490</v>
      </c>
      <c r="D25" s="29" t="s">
        <v>1988</v>
      </c>
      <c r="E25" s="26">
        <v>1962</v>
      </c>
      <c r="F25" s="26">
        <v>27</v>
      </c>
      <c r="G25" s="26">
        <v>0</v>
      </c>
      <c r="H25" s="26">
        <v>56</v>
      </c>
      <c r="I25" s="26"/>
      <c r="J25" s="26">
        <f t="shared" si="0"/>
        <v>2045</v>
      </c>
    </row>
    <row r="26" spans="1:10">
      <c r="A26" s="28">
        <v>2008</v>
      </c>
      <c r="B26" s="28" t="s">
        <v>3387</v>
      </c>
      <c r="C26" s="15" t="s">
        <v>2490</v>
      </c>
      <c r="D26" s="29" t="s">
        <v>698</v>
      </c>
      <c r="E26" s="26">
        <v>976</v>
      </c>
      <c r="F26" s="26">
        <v>19</v>
      </c>
      <c r="G26" s="26">
        <v>0</v>
      </c>
      <c r="H26" s="26"/>
      <c r="I26" s="26"/>
      <c r="J26" s="26">
        <f t="shared" si="0"/>
        <v>995</v>
      </c>
    </row>
    <row r="27" spans="1:10">
      <c r="A27" s="28">
        <v>2008</v>
      </c>
      <c r="B27" s="28" t="s">
        <v>3387</v>
      </c>
      <c r="C27" s="15" t="s">
        <v>2490</v>
      </c>
      <c r="D27" s="29" t="s">
        <v>1987</v>
      </c>
      <c r="E27" s="26">
        <v>1786</v>
      </c>
      <c r="F27" s="26">
        <v>44</v>
      </c>
      <c r="G27" s="26">
        <v>0</v>
      </c>
      <c r="H27" s="26">
        <v>60</v>
      </c>
      <c r="I27" s="26">
        <v>20</v>
      </c>
      <c r="J27" s="26">
        <f t="shared" si="0"/>
        <v>1910</v>
      </c>
    </row>
    <row r="28" spans="1:10">
      <c r="A28" s="28">
        <v>2008</v>
      </c>
      <c r="B28" s="28" t="s">
        <v>3387</v>
      </c>
      <c r="C28" s="15" t="s">
        <v>2490</v>
      </c>
      <c r="D28" s="29" t="s">
        <v>2496</v>
      </c>
      <c r="E28" s="26">
        <v>3051</v>
      </c>
      <c r="F28" s="26">
        <v>330</v>
      </c>
      <c r="G28" s="26">
        <v>0</v>
      </c>
      <c r="H28" s="26">
        <v>138</v>
      </c>
      <c r="I28" s="26"/>
      <c r="J28" s="26">
        <f t="shared" si="0"/>
        <v>3519</v>
      </c>
    </row>
    <row r="29" spans="1:10">
      <c r="A29" s="28">
        <v>2008</v>
      </c>
      <c r="B29" s="28" t="s">
        <v>3387</v>
      </c>
      <c r="C29" s="15" t="s">
        <v>2490</v>
      </c>
      <c r="D29" s="29" t="s">
        <v>2497</v>
      </c>
      <c r="E29" s="26">
        <v>875</v>
      </c>
      <c r="F29" s="26">
        <v>259</v>
      </c>
      <c r="G29" s="26">
        <v>0</v>
      </c>
      <c r="H29" s="26">
        <v>12</v>
      </c>
      <c r="I29" s="26"/>
      <c r="J29" s="26">
        <f t="shared" si="0"/>
        <v>1146</v>
      </c>
    </row>
    <row r="30" spans="1:10">
      <c r="A30" s="28">
        <v>2008</v>
      </c>
      <c r="B30" s="28" t="s">
        <v>3387</v>
      </c>
      <c r="C30" s="15" t="s">
        <v>2490</v>
      </c>
      <c r="D30" s="29" t="s">
        <v>2499</v>
      </c>
      <c r="E30" s="26">
        <v>531</v>
      </c>
      <c r="F30" s="26">
        <v>103</v>
      </c>
      <c r="G30" s="26">
        <v>0</v>
      </c>
      <c r="H30" s="26">
        <v>201</v>
      </c>
      <c r="I30" s="26"/>
      <c r="J30" s="26">
        <f t="shared" si="0"/>
        <v>835</v>
      </c>
    </row>
    <row r="31" spans="1:10">
      <c r="A31" s="28">
        <v>2008</v>
      </c>
      <c r="B31" s="28" t="s">
        <v>3387</v>
      </c>
      <c r="C31" s="15" t="s">
        <v>2490</v>
      </c>
      <c r="D31" s="29" t="s">
        <v>3382</v>
      </c>
      <c r="E31" s="26">
        <v>549</v>
      </c>
      <c r="F31" s="26">
        <v>2</v>
      </c>
      <c r="G31" s="26">
        <v>0</v>
      </c>
      <c r="H31" s="26">
        <v>187</v>
      </c>
      <c r="I31" s="26"/>
      <c r="J31" s="26">
        <f t="shared" si="0"/>
        <v>738</v>
      </c>
    </row>
    <row r="32" spans="1:10">
      <c r="A32" s="28">
        <v>2008</v>
      </c>
      <c r="B32" s="28" t="s">
        <v>3387</v>
      </c>
      <c r="C32" s="15" t="s">
        <v>2490</v>
      </c>
      <c r="D32" s="29" t="s">
        <v>3383</v>
      </c>
      <c r="E32" s="26">
        <v>1834</v>
      </c>
      <c r="F32" s="26">
        <v>41</v>
      </c>
      <c r="G32" s="26">
        <v>0</v>
      </c>
      <c r="H32" s="26">
        <v>38</v>
      </c>
      <c r="I32" s="26"/>
      <c r="J32" s="26">
        <f t="shared" si="0"/>
        <v>1913</v>
      </c>
    </row>
    <row r="33" spans="1:10">
      <c r="A33" s="28">
        <v>2008</v>
      </c>
      <c r="B33" s="28" t="s">
        <v>3387</v>
      </c>
      <c r="C33" s="15" t="s">
        <v>2490</v>
      </c>
      <c r="D33" s="29" t="s">
        <v>3384</v>
      </c>
      <c r="E33" s="26"/>
      <c r="F33" s="26">
        <v>3</v>
      </c>
      <c r="G33" s="26">
        <v>0</v>
      </c>
      <c r="H33" s="26">
        <v>8</v>
      </c>
      <c r="I33" s="26"/>
      <c r="J33" s="26">
        <f t="shared" si="0"/>
        <v>11</v>
      </c>
    </row>
    <row r="34" spans="1:10">
      <c r="A34" s="28">
        <v>2008</v>
      </c>
      <c r="B34" s="28" t="s">
        <v>3387</v>
      </c>
      <c r="C34" s="15" t="s">
        <v>2490</v>
      </c>
      <c r="D34" s="29" t="s">
        <v>709</v>
      </c>
      <c r="E34" s="26">
        <v>220</v>
      </c>
      <c r="F34" s="26">
        <v>11</v>
      </c>
      <c r="G34" s="26">
        <v>0</v>
      </c>
      <c r="H34" s="26">
        <v>202</v>
      </c>
      <c r="I34" s="26"/>
      <c r="J34" s="26">
        <f t="shared" si="0"/>
        <v>433</v>
      </c>
    </row>
    <row r="35" spans="1:10">
      <c r="A35" s="28">
        <v>2008</v>
      </c>
      <c r="B35" s="28" t="s">
        <v>3387</v>
      </c>
      <c r="C35" s="15" t="s">
        <v>2490</v>
      </c>
      <c r="D35" s="29" t="s">
        <v>1931</v>
      </c>
      <c r="E35" s="26">
        <v>546</v>
      </c>
      <c r="F35" s="26">
        <v>61</v>
      </c>
      <c r="G35" s="26">
        <v>0</v>
      </c>
      <c r="H35" s="26"/>
      <c r="I35" s="26"/>
      <c r="J35" s="26">
        <f t="shared" si="0"/>
        <v>607</v>
      </c>
    </row>
    <row r="36" spans="1:10">
      <c r="A36" s="28">
        <v>2008</v>
      </c>
      <c r="B36" s="28" t="s">
        <v>3387</v>
      </c>
      <c r="C36" s="15" t="s">
        <v>2490</v>
      </c>
      <c r="D36" s="29" t="s">
        <v>1989</v>
      </c>
      <c r="E36" s="26">
        <v>227</v>
      </c>
      <c r="F36" s="26"/>
      <c r="G36" s="26">
        <v>0</v>
      </c>
      <c r="H36" s="26">
        <v>121</v>
      </c>
      <c r="I36" s="26">
        <v>4</v>
      </c>
      <c r="J36" s="26">
        <f t="shared" si="0"/>
        <v>352</v>
      </c>
    </row>
    <row r="37" spans="1:10">
      <c r="A37" s="28">
        <v>2008</v>
      </c>
      <c r="B37" s="28" t="s">
        <v>3387</v>
      </c>
      <c r="C37" s="15" t="s">
        <v>2490</v>
      </c>
      <c r="D37" s="29" t="s">
        <v>1934</v>
      </c>
      <c r="E37" s="26">
        <v>162</v>
      </c>
      <c r="F37" s="26"/>
      <c r="G37" s="26">
        <v>0</v>
      </c>
      <c r="H37" s="26">
        <v>75</v>
      </c>
      <c r="I37" s="26">
        <v>11</v>
      </c>
      <c r="J37" s="26">
        <f t="shared" si="0"/>
        <v>248</v>
      </c>
    </row>
    <row r="38" spans="1:10">
      <c r="A38" s="28">
        <v>2008</v>
      </c>
      <c r="B38" s="28" t="s">
        <v>3387</v>
      </c>
      <c r="C38" s="15" t="s">
        <v>2490</v>
      </c>
      <c r="D38" s="29" t="s">
        <v>2498</v>
      </c>
      <c r="E38" s="26">
        <v>2720</v>
      </c>
      <c r="F38" s="26">
        <v>239</v>
      </c>
      <c r="G38" s="26">
        <v>0</v>
      </c>
      <c r="H38" s="26">
        <v>95</v>
      </c>
      <c r="I38" s="26"/>
      <c r="J38" s="26">
        <f t="shared" si="0"/>
        <v>3054</v>
      </c>
    </row>
    <row r="39" spans="1:10">
      <c r="A39" s="28">
        <v>2008</v>
      </c>
      <c r="B39" s="28" t="s">
        <v>3387</v>
      </c>
      <c r="C39" s="15" t="s">
        <v>2490</v>
      </c>
      <c r="D39" s="29" t="s">
        <v>1948</v>
      </c>
      <c r="E39" s="26">
        <v>906</v>
      </c>
      <c r="F39" s="26">
        <v>312</v>
      </c>
      <c r="G39" s="26">
        <v>0</v>
      </c>
      <c r="H39" s="26">
        <v>37</v>
      </c>
      <c r="I39" s="26"/>
      <c r="J39" s="26">
        <f t="shared" si="0"/>
        <v>1255</v>
      </c>
    </row>
    <row r="40" spans="1:10">
      <c r="A40" s="28">
        <v>2008</v>
      </c>
      <c r="B40" s="28" t="s">
        <v>3387</v>
      </c>
      <c r="C40" s="15" t="s">
        <v>2490</v>
      </c>
      <c r="D40" s="29" t="s">
        <v>1949</v>
      </c>
      <c r="E40" s="26">
        <v>638</v>
      </c>
      <c r="F40" s="26">
        <v>150</v>
      </c>
      <c r="G40" s="26">
        <v>0</v>
      </c>
      <c r="H40" s="26"/>
      <c r="I40" s="26"/>
      <c r="J40" s="26">
        <f t="shared" si="0"/>
        <v>788</v>
      </c>
    </row>
    <row r="41" spans="1:10">
      <c r="A41" s="28">
        <v>2008</v>
      </c>
      <c r="B41" s="28" t="s">
        <v>3387</v>
      </c>
      <c r="C41" s="15" t="s">
        <v>2490</v>
      </c>
      <c r="D41" s="29" t="s">
        <v>730</v>
      </c>
      <c r="E41" s="26">
        <v>756</v>
      </c>
      <c r="F41" s="26">
        <v>14</v>
      </c>
      <c r="G41" s="26">
        <v>0</v>
      </c>
      <c r="H41" s="26">
        <v>46</v>
      </c>
      <c r="I41" s="26"/>
      <c r="J41" s="26">
        <f t="shared" si="0"/>
        <v>816</v>
      </c>
    </row>
    <row r="42" spans="1:10">
      <c r="A42" s="28">
        <v>2008</v>
      </c>
      <c r="B42" s="28" t="s">
        <v>3387</v>
      </c>
      <c r="C42" s="15" t="s">
        <v>2490</v>
      </c>
      <c r="D42" s="29" t="s">
        <v>1945</v>
      </c>
      <c r="E42" s="26">
        <v>362</v>
      </c>
      <c r="F42" s="26">
        <v>26</v>
      </c>
      <c r="G42" s="26">
        <v>0</v>
      </c>
      <c r="H42" s="26">
        <v>50</v>
      </c>
      <c r="I42" s="26">
        <v>18</v>
      </c>
      <c r="J42" s="26">
        <f t="shared" si="0"/>
        <v>456</v>
      </c>
    </row>
    <row r="43" spans="1:10">
      <c r="A43" s="28">
        <v>2008</v>
      </c>
      <c r="B43" s="28" t="s">
        <v>3387</v>
      </c>
      <c r="C43" s="15" t="s">
        <v>2490</v>
      </c>
      <c r="D43" s="29" t="s">
        <v>200</v>
      </c>
      <c r="E43" s="26"/>
      <c r="F43" s="26"/>
      <c r="G43" s="26">
        <v>0</v>
      </c>
      <c r="H43" s="26">
        <v>17</v>
      </c>
      <c r="I43" s="26"/>
      <c r="J43" s="26">
        <f t="shared" si="0"/>
        <v>17</v>
      </c>
    </row>
    <row r="44" spans="1:10">
      <c r="A44" s="28">
        <v>2008</v>
      </c>
      <c r="B44" s="28" t="s">
        <v>3387</v>
      </c>
      <c r="C44" s="37" t="s">
        <v>644</v>
      </c>
      <c r="D44" s="29" t="s">
        <v>3385</v>
      </c>
      <c r="E44" s="26"/>
      <c r="F44" s="26"/>
      <c r="G44" s="26">
        <v>0</v>
      </c>
      <c r="H44" s="26"/>
      <c r="I44" s="26"/>
      <c r="J44" s="26">
        <f t="shared" si="0"/>
        <v>0</v>
      </c>
    </row>
    <row r="45" spans="1:10">
      <c r="A45" s="28">
        <v>2008</v>
      </c>
      <c r="B45" s="28" t="s">
        <v>3387</v>
      </c>
      <c r="C45" s="37" t="s">
        <v>644</v>
      </c>
      <c r="D45" s="29" t="s">
        <v>2496</v>
      </c>
      <c r="E45" s="26">
        <v>1906</v>
      </c>
      <c r="F45" s="26">
        <v>212</v>
      </c>
      <c r="G45" s="26">
        <v>0</v>
      </c>
      <c r="H45" s="26">
        <v>162</v>
      </c>
      <c r="I45" s="26"/>
      <c r="J45" s="26">
        <f t="shared" si="0"/>
        <v>2280</v>
      </c>
    </row>
    <row r="46" spans="1:10">
      <c r="A46" s="28">
        <v>2008</v>
      </c>
      <c r="B46" s="28" t="s">
        <v>3387</v>
      </c>
      <c r="C46" s="37" t="s">
        <v>644</v>
      </c>
      <c r="D46" s="29" t="s">
        <v>2691</v>
      </c>
      <c r="E46" s="26">
        <v>1706</v>
      </c>
      <c r="F46" s="26">
        <v>98</v>
      </c>
      <c r="G46" s="26">
        <v>0</v>
      </c>
      <c r="H46" s="26">
        <v>4</v>
      </c>
      <c r="I46" s="26"/>
      <c r="J46" s="26">
        <f t="shared" si="0"/>
        <v>1808</v>
      </c>
    </row>
    <row r="47" spans="1:10">
      <c r="A47" s="28">
        <v>2008</v>
      </c>
      <c r="B47" s="28" t="s">
        <v>3387</v>
      </c>
      <c r="C47" s="37" t="s">
        <v>644</v>
      </c>
      <c r="D47" s="29" t="s">
        <v>703</v>
      </c>
      <c r="E47" s="26">
        <v>1631</v>
      </c>
      <c r="F47" s="26">
        <v>179</v>
      </c>
      <c r="G47" s="26">
        <v>0</v>
      </c>
      <c r="H47" s="26">
        <v>46</v>
      </c>
      <c r="I47" s="26"/>
      <c r="J47" s="26">
        <f t="shared" si="0"/>
        <v>1856</v>
      </c>
    </row>
    <row r="48" spans="1:10">
      <c r="A48" s="28">
        <v>2009</v>
      </c>
      <c r="B48" s="28" t="s">
        <v>3387</v>
      </c>
      <c r="C48" s="15" t="s">
        <v>2490</v>
      </c>
      <c r="D48" s="29" t="s">
        <v>1988</v>
      </c>
      <c r="E48" s="26">
        <v>2059</v>
      </c>
      <c r="F48" s="26">
        <v>35</v>
      </c>
      <c r="G48" s="26">
        <v>0</v>
      </c>
      <c r="H48" s="26">
        <v>57</v>
      </c>
      <c r="I48" s="26"/>
      <c r="J48" s="26">
        <f t="shared" si="0"/>
        <v>2151</v>
      </c>
    </row>
    <row r="49" spans="1:10">
      <c r="A49" s="28">
        <v>2009</v>
      </c>
      <c r="B49" s="28" t="s">
        <v>3387</v>
      </c>
      <c r="C49" s="15" t="s">
        <v>2490</v>
      </c>
      <c r="D49" s="29" t="s">
        <v>698</v>
      </c>
      <c r="E49" s="26">
        <v>946</v>
      </c>
      <c r="F49" s="26">
        <v>21</v>
      </c>
      <c r="G49" s="26">
        <v>0</v>
      </c>
      <c r="H49" s="26"/>
      <c r="I49" s="26"/>
      <c r="J49" s="26">
        <f t="shared" si="0"/>
        <v>967</v>
      </c>
    </row>
    <row r="50" spans="1:10">
      <c r="A50" s="28">
        <v>2009</v>
      </c>
      <c r="B50" s="28" t="s">
        <v>3387</v>
      </c>
      <c r="C50" s="15" t="s">
        <v>2490</v>
      </c>
      <c r="D50" s="29" t="s">
        <v>1987</v>
      </c>
      <c r="E50" s="26">
        <v>1608</v>
      </c>
      <c r="F50" s="26">
        <v>48</v>
      </c>
      <c r="G50" s="26">
        <v>0</v>
      </c>
      <c r="H50" s="26">
        <v>89</v>
      </c>
      <c r="I50" s="26">
        <v>29</v>
      </c>
      <c r="J50" s="26">
        <f t="shared" si="0"/>
        <v>1774</v>
      </c>
    </row>
    <row r="51" spans="1:10">
      <c r="A51" s="28">
        <v>2009</v>
      </c>
      <c r="B51" s="28" t="s">
        <v>3387</v>
      </c>
      <c r="C51" s="15" t="s">
        <v>2490</v>
      </c>
      <c r="D51" s="29" t="s">
        <v>2496</v>
      </c>
      <c r="E51" s="26">
        <v>3156</v>
      </c>
      <c r="F51" s="26">
        <v>478</v>
      </c>
      <c r="G51" s="26">
        <v>0</v>
      </c>
      <c r="H51" s="26">
        <v>152</v>
      </c>
      <c r="I51" s="26"/>
      <c r="J51" s="26">
        <f t="shared" si="0"/>
        <v>3786</v>
      </c>
    </row>
    <row r="52" spans="1:10">
      <c r="A52" s="28">
        <v>2009</v>
      </c>
      <c r="B52" s="28" t="s">
        <v>3387</v>
      </c>
      <c r="C52" s="15" t="s">
        <v>2490</v>
      </c>
      <c r="D52" s="29" t="s">
        <v>2497</v>
      </c>
      <c r="E52" s="26">
        <v>854</v>
      </c>
      <c r="F52" s="26">
        <v>297</v>
      </c>
      <c r="G52" s="26">
        <v>0</v>
      </c>
      <c r="H52" s="26">
        <v>43</v>
      </c>
      <c r="I52" s="26">
        <v>6</v>
      </c>
      <c r="J52" s="26">
        <f t="shared" si="0"/>
        <v>1200</v>
      </c>
    </row>
    <row r="53" spans="1:10">
      <c r="A53" s="28">
        <v>2009</v>
      </c>
      <c r="B53" s="28" t="s">
        <v>3387</v>
      </c>
      <c r="C53" s="15" t="s">
        <v>2490</v>
      </c>
      <c r="D53" s="29" t="s">
        <v>2499</v>
      </c>
      <c r="E53" s="26">
        <v>494</v>
      </c>
      <c r="F53" s="26">
        <v>82</v>
      </c>
      <c r="G53" s="26">
        <v>0</v>
      </c>
      <c r="H53" s="26">
        <v>192</v>
      </c>
      <c r="I53" s="26"/>
      <c r="J53" s="26">
        <f t="shared" si="0"/>
        <v>768</v>
      </c>
    </row>
    <row r="54" spans="1:10">
      <c r="A54" s="28">
        <v>2009</v>
      </c>
      <c r="B54" s="28" t="s">
        <v>3387</v>
      </c>
      <c r="C54" s="15" t="s">
        <v>2490</v>
      </c>
      <c r="D54" s="29" t="s">
        <v>3382</v>
      </c>
      <c r="E54" s="26">
        <v>574</v>
      </c>
      <c r="F54" s="26">
        <v>1</v>
      </c>
      <c r="G54" s="26">
        <v>0</v>
      </c>
      <c r="H54" s="26">
        <v>189</v>
      </c>
      <c r="I54" s="26">
        <v>22</v>
      </c>
      <c r="J54" s="26">
        <f t="shared" si="0"/>
        <v>786</v>
      </c>
    </row>
    <row r="55" spans="1:10">
      <c r="A55" s="28">
        <v>2009</v>
      </c>
      <c r="B55" s="28" t="s">
        <v>3387</v>
      </c>
      <c r="C55" s="15" t="s">
        <v>2490</v>
      </c>
      <c r="D55" s="29" t="s">
        <v>3383</v>
      </c>
      <c r="E55" s="26">
        <v>1846</v>
      </c>
      <c r="F55" s="26">
        <v>60</v>
      </c>
      <c r="G55" s="26">
        <v>0</v>
      </c>
      <c r="H55" s="26">
        <v>32</v>
      </c>
      <c r="I55" s="26"/>
      <c r="J55" s="26">
        <f t="shared" si="0"/>
        <v>1938</v>
      </c>
    </row>
    <row r="56" spans="1:10">
      <c r="A56" s="28">
        <v>2009</v>
      </c>
      <c r="B56" s="28" t="s">
        <v>3387</v>
      </c>
      <c r="C56" s="15" t="s">
        <v>2490</v>
      </c>
      <c r="D56" s="29" t="s">
        <v>3384</v>
      </c>
      <c r="E56" s="26"/>
      <c r="F56" s="26">
        <v>1</v>
      </c>
      <c r="G56" s="26">
        <v>0</v>
      </c>
      <c r="H56" s="26">
        <v>15</v>
      </c>
      <c r="I56" s="26">
        <v>9</v>
      </c>
      <c r="J56" s="26">
        <f t="shared" si="0"/>
        <v>25</v>
      </c>
    </row>
    <row r="57" spans="1:10">
      <c r="A57" s="28">
        <v>2009</v>
      </c>
      <c r="B57" s="28" t="s">
        <v>3387</v>
      </c>
      <c r="C57" s="15" t="s">
        <v>2490</v>
      </c>
      <c r="D57" s="29" t="s">
        <v>709</v>
      </c>
      <c r="E57" s="26">
        <v>208</v>
      </c>
      <c r="F57" s="26">
        <v>1</v>
      </c>
      <c r="G57" s="26">
        <v>0</v>
      </c>
      <c r="H57" s="26">
        <v>202</v>
      </c>
      <c r="I57" s="26"/>
      <c r="J57" s="26">
        <f t="shared" si="0"/>
        <v>411</v>
      </c>
    </row>
    <row r="58" spans="1:10">
      <c r="A58" s="28">
        <v>2009</v>
      </c>
      <c r="B58" s="28" t="s">
        <v>3387</v>
      </c>
      <c r="C58" s="15" t="s">
        <v>2490</v>
      </c>
      <c r="D58" s="29" t="s">
        <v>1931</v>
      </c>
      <c r="E58" s="26">
        <v>545</v>
      </c>
      <c r="F58" s="26">
        <v>70</v>
      </c>
      <c r="G58" s="26">
        <v>0</v>
      </c>
      <c r="H58" s="26"/>
      <c r="I58" s="26"/>
      <c r="J58" s="26">
        <f t="shared" si="0"/>
        <v>615</v>
      </c>
    </row>
    <row r="59" spans="1:10">
      <c r="A59" s="28">
        <v>2009</v>
      </c>
      <c r="B59" s="28" t="s">
        <v>3387</v>
      </c>
      <c r="C59" s="15" t="s">
        <v>2490</v>
      </c>
      <c r="D59" s="29" t="s">
        <v>1989</v>
      </c>
      <c r="E59" s="26">
        <v>249</v>
      </c>
      <c r="F59" s="26"/>
      <c r="G59" s="26">
        <v>0</v>
      </c>
      <c r="H59" s="26">
        <v>150</v>
      </c>
      <c r="I59" s="26">
        <v>8</v>
      </c>
      <c r="J59" s="26">
        <f t="shared" si="0"/>
        <v>407</v>
      </c>
    </row>
    <row r="60" spans="1:10">
      <c r="A60" s="28">
        <v>2009</v>
      </c>
      <c r="B60" s="28" t="s">
        <v>3387</v>
      </c>
      <c r="C60" s="15" t="s">
        <v>2490</v>
      </c>
      <c r="D60" s="29" t="s">
        <v>1934</v>
      </c>
      <c r="E60" s="26">
        <v>159</v>
      </c>
      <c r="F60" s="26"/>
      <c r="G60" s="26">
        <v>0</v>
      </c>
      <c r="H60" s="26">
        <v>69</v>
      </c>
      <c r="I60" s="26">
        <v>21</v>
      </c>
      <c r="J60" s="26">
        <f t="shared" si="0"/>
        <v>249</v>
      </c>
    </row>
    <row r="61" spans="1:10">
      <c r="A61" s="28">
        <v>2009</v>
      </c>
      <c r="B61" s="28" t="s">
        <v>3387</v>
      </c>
      <c r="C61" s="15" t="s">
        <v>2490</v>
      </c>
      <c r="D61" s="29" t="s">
        <v>2498</v>
      </c>
      <c r="E61" s="26">
        <v>2633</v>
      </c>
      <c r="F61" s="26">
        <v>289</v>
      </c>
      <c r="G61" s="26">
        <v>0</v>
      </c>
      <c r="H61" s="26">
        <v>133</v>
      </c>
      <c r="I61" s="26">
        <v>5</v>
      </c>
      <c r="J61" s="26">
        <f t="shared" si="0"/>
        <v>3060</v>
      </c>
    </row>
    <row r="62" spans="1:10">
      <c r="A62" s="28">
        <v>2009</v>
      </c>
      <c r="B62" s="28" t="s">
        <v>3387</v>
      </c>
      <c r="C62" s="15" t="s">
        <v>2490</v>
      </c>
      <c r="D62" s="29" t="s">
        <v>1948</v>
      </c>
      <c r="E62" s="26">
        <v>850</v>
      </c>
      <c r="F62" s="26">
        <v>309</v>
      </c>
      <c r="G62" s="26">
        <v>0</v>
      </c>
      <c r="H62" s="26">
        <v>26</v>
      </c>
      <c r="I62" s="26"/>
      <c r="J62" s="26">
        <f t="shared" si="0"/>
        <v>1185</v>
      </c>
    </row>
    <row r="63" spans="1:10">
      <c r="A63" s="28">
        <v>2009</v>
      </c>
      <c r="B63" s="28" t="s">
        <v>3387</v>
      </c>
      <c r="C63" s="15" t="s">
        <v>2490</v>
      </c>
      <c r="D63" s="29" t="s">
        <v>1949</v>
      </c>
      <c r="E63" s="26">
        <v>642</v>
      </c>
      <c r="F63" s="26">
        <v>168</v>
      </c>
      <c r="G63" s="26">
        <v>0</v>
      </c>
      <c r="H63" s="26"/>
      <c r="I63" s="26"/>
      <c r="J63" s="26">
        <f t="shared" si="0"/>
        <v>810</v>
      </c>
    </row>
    <row r="64" spans="1:10">
      <c r="A64" s="28">
        <v>2009</v>
      </c>
      <c r="B64" s="28" t="s">
        <v>3387</v>
      </c>
      <c r="C64" s="15" t="s">
        <v>2490</v>
      </c>
      <c r="D64" s="29" t="s">
        <v>730</v>
      </c>
      <c r="E64" s="26">
        <v>768</v>
      </c>
      <c r="F64" s="26">
        <v>6</v>
      </c>
      <c r="G64" s="26">
        <v>0</v>
      </c>
      <c r="H64" s="26">
        <v>66</v>
      </c>
      <c r="I64" s="26"/>
      <c r="J64" s="26">
        <f t="shared" si="0"/>
        <v>840</v>
      </c>
    </row>
    <row r="65" spans="1:10">
      <c r="A65" s="28">
        <v>2009</v>
      </c>
      <c r="B65" s="28" t="s">
        <v>3387</v>
      </c>
      <c r="C65" s="15" t="s">
        <v>2490</v>
      </c>
      <c r="D65" s="29" t="s">
        <v>1945</v>
      </c>
      <c r="E65" s="26">
        <v>264</v>
      </c>
      <c r="F65" s="26">
        <v>17</v>
      </c>
      <c r="G65" s="26">
        <v>0</v>
      </c>
      <c r="H65" s="26">
        <v>47</v>
      </c>
      <c r="I65" s="26">
        <v>20</v>
      </c>
      <c r="J65" s="26">
        <f t="shared" si="0"/>
        <v>348</v>
      </c>
    </row>
    <row r="66" spans="1:10">
      <c r="A66" s="28">
        <v>2009</v>
      </c>
      <c r="B66" s="28" t="s">
        <v>3387</v>
      </c>
      <c r="C66" s="15" t="s">
        <v>2490</v>
      </c>
      <c r="D66" s="29" t="s">
        <v>200</v>
      </c>
      <c r="E66" s="26"/>
      <c r="F66" s="26"/>
      <c r="G66" s="26">
        <v>0</v>
      </c>
      <c r="H66" s="26">
        <v>31</v>
      </c>
      <c r="I66" s="26"/>
      <c r="J66" s="26">
        <f t="shared" ref="J66:J129" si="1">+SUM(E66:I66)</f>
        <v>31</v>
      </c>
    </row>
    <row r="67" spans="1:10">
      <c r="A67" s="28">
        <v>2009</v>
      </c>
      <c r="B67" s="28" t="s">
        <v>3387</v>
      </c>
      <c r="C67" s="37" t="s">
        <v>644</v>
      </c>
      <c r="D67" s="29" t="s">
        <v>3385</v>
      </c>
      <c r="E67" s="26"/>
      <c r="F67" s="26"/>
      <c r="G67" s="26">
        <v>0</v>
      </c>
      <c r="H67" s="26"/>
      <c r="I67" s="26"/>
      <c r="J67" s="26">
        <f t="shared" si="1"/>
        <v>0</v>
      </c>
    </row>
    <row r="68" spans="1:10">
      <c r="A68" s="28">
        <v>2009</v>
      </c>
      <c r="B68" s="28" t="s">
        <v>3387</v>
      </c>
      <c r="C68" s="37" t="s">
        <v>644</v>
      </c>
      <c r="D68" s="29" t="s">
        <v>2496</v>
      </c>
      <c r="E68" s="26">
        <v>1828</v>
      </c>
      <c r="F68" s="26">
        <v>210</v>
      </c>
      <c r="G68" s="26">
        <v>0</v>
      </c>
      <c r="H68" s="26">
        <v>160</v>
      </c>
      <c r="I68" s="26"/>
      <c r="J68" s="26">
        <f t="shared" si="1"/>
        <v>2198</v>
      </c>
    </row>
    <row r="69" spans="1:10">
      <c r="A69" s="28">
        <v>2009</v>
      </c>
      <c r="B69" s="28" t="s">
        <v>3387</v>
      </c>
      <c r="C69" s="37" t="s">
        <v>644</v>
      </c>
      <c r="D69" s="29" t="s">
        <v>2691</v>
      </c>
      <c r="E69" s="26">
        <v>1740</v>
      </c>
      <c r="F69" s="26">
        <v>146</v>
      </c>
      <c r="G69" s="26">
        <v>0</v>
      </c>
      <c r="H69" s="26">
        <v>4</v>
      </c>
      <c r="I69" s="26"/>
      <c r="J69" s="26">
        <f t="shared" si="1"/>
        <v>1890</v>
      </c>
    </row>
    <row r="70" spans="1:10">
      <c r="A70" s="28">
        <v>2009</v>
      </c>
      <c r="B70" s="28" t="s">
        <v>3387</v>
      </c>
      <c r="C70" s="37" t="s">
        <v>644</v>
      </c>
      <c r="D70" s="29" t="s">
        <v>703</v>
      </c>
      <c r="E70" s="26">
        <v>1547</v>
      </c>
      <c r="F70" s="26">
        <v>174</v>
      </c>
      <c r="G70" s="26">
        <v>0</v>
      </c>
      <c r="H70" s="26">
        <v>42</v>
      </c>
      <c r="I70" s="26"/>
      <c r="J70" s="26">
        <f t="shared" si="1"/>
        <v>1763</v>
      </c>
    </row>
    <row r="71" spans="1:10">
      <c r="A71" s="28">
        <v>2010</v>
      </c>
      <c r="B71" s="28" t="s">
        <v>3387</v>
      </c>
      <c r="C71" s="15" t="s">
        <v>2490</v>
      </c>
      <c r="D71" s="29" t="s">
        <v>1988</v>
      </c>
      <c r="E71" s="26">
        <v>2115</v>
      </c>
      <c r="F71" s="26">
        <v>31</v>
      </c>
      <c r="G71" s="26">
        <v>0</v>
      </c>
      <c r="H71" s="26">
        <v>69</v>
      </c>
      <c r="I71" s="26"/>
      <c r="J71" s="26">
        <f t="shared" si="1"/>
        <v>2215</v>
      </c>
    </row>
    <row r="72" spans="1:10">
      <c r="A72" s="28">
        <v>2010</v>
      </c>
      <c r="B72" s="28" t="s">
        <v>3387</v>
      </c>
      <c r="C72" s="15" t="s">
        <v>2490</v>
      </c>
      <c r="D72" s="29" t="s">
        <v>698</v>
      </c>
      <c r="E72" s="26">
        <v>947</v>
      </c>
      <c r="F72" s="26">
        <v>15</v>
      </c>
      <c r="G72" s="26">
        <v>0</v>
      </c>
      <c r="H72" s="26"/>
      <c r="I72" s="26"/>
      <c r="J72" s="26">
        <f t="shared" si="1"/>
        <v>962</v>
      </c>
    </row>
    <row r="73" spans="1:10">
      <c r="A73" s="28">
        <v>2010</v>
      </c>
      <c r="B73" s="28" t="s">
        <v>3387</v>
      </c>
      <c r="C73" s="15" t="s">
        <v>2490</v>
      </c>
      <c r="D73" s="29" t="s">
        <v>1987</v>
      </c>
      <c r="E73" s="26">
        <v>1302</v>
      </c>
      <c r="F73" s="26">
        <v>59</v>
      </c>
      <c r="G73" s="26">
        <v>0</v>
      </c>
      <c r="H73" s="26">
        <v>83</v>
      </c>
      <c r="I73" s="26">
        <v>34</v>
      </c>
      <c r="J73" s="26">
        <f t="shared" si="1"/>
        <v>1478</v>
      </c>
    </row>
    <row r="74" spans="1:10">
      <c r="A74" s="28">
        <v>2010</v>
      </c>
      <c r="B74" s="28" t="s">
        <v>3387</v>
      </c>
      <c r="C74" s="15" t="s">
        <v>2490</v>
      </c>
      <c r="D74" s="29" t="s">
        <v>2496</v>
      </c>
      <c r="E74" s="26">
        <v>3024</v>
      </c>
      <c r="F74" s="26">
        <v>512</v>
      </c>
      <c r="G74" s="26">
        <v>0</v>
      </c>
      <c r="H74" s="26">
        <v>101</v>
      </c>
      <c r="I74" s="26"/>
      <c r="J74" s="26">
        <f t="shared" si="1"/>
        <v>3637</v>
      </c>
    </row>
    <row r="75" spans="1:10">
      <c r="A75" s="28">
        <v>2010</v>
      </c>
      <c r="B75" s="28" t="s">
        <v>3387</v>
      </c>
      <c r="C75" s="15" t="s">
        <v>2490</v>
      </c>
      <c r="D75" s="29" t="s">
        <v>2497</v>
      </c>
      <c r="E75" s="26">
        <v>892</v>
      </c>
      <c r="F75" s="26">
        <v>329</v>
      </c>
      <c r="G75" s="26">
        <v>0</v>
      </c>
      <c r="H75" s="26">
        <v>35</v>
      </c>
      <c r="I75" s="26">
        <v>7</v>
      </c>
      <c r="J75" s="26">
        <f t="shared" si="1"/>
        <v>1263</v>
      </c>
    </row>
    <row r="76" spans="1:10">
      <c r="A76" s="28">
        <v>2010</v>
      </c>
      <c r="B76" s="28" t="s">
        <v>3387</v>
      </c>
      <c r="C76" s="15" t="s">
        <v>2490</v>
      </c>
      <c r="D76" s="29" t="s">
        <v>2499</v>
      </c>
      <c r="E76" s="26">
        <v>517</v>
      </c>
      <c r="F76" s="26">
        <v>105</v>
      </c>
      <c r="G76" s="26">
        <v>0</v>
      </c>
      <c r="H76" s="26">
        <v>117</v>
      </c>
      <c r="I76" s="26"/>
      <c r="J76" s="26">
        <f t="shared" si="1"/>
        <v>739</v>
      </c>
    </row>
    <row r="77" spans="1:10">
      <c r="A77" s="28">
        <v>2010</v>
      </c>
      <c r="B77" s="28" t="s">
        <v>3387</v>
      </c>
      <c r="C77" s="15" t="s">
        <v>2490</v>
      </c>
      <c r="D77" s="29" t="s">
        <v>3382</v>
      </c>
      <c r="E77" s="26">
        <v>530</v>
      </c>
      <c r="F77" s="26"/>
      <c r="G77" s="26">
        <v>0</v>
      </c>
      <c r="H77" s="26">
        <v>167</v>
      </c>
      <c r="I77" s="26">
        <v>26</v>
      </c>
      <c r="J77" s="26">
        <f t="shared" si="1"/>
        <v>723</v>
      </c>
    </row>
    <row r="78" spans="1:10">
      <c r="A78" s="28">
        <v>2010</v>
      </c>
      <c r="B78" s="28" t="s">
        <v>3387</v>
      </c>
      <c r="C78" s="15" t="s">
        <v>2490</v>
      </c>
      <c r="D78" s="29" t="s">
        <v>3383</v>
      </c>
      <c r="E78" s="26">
        <v>1869</v>
      </c>
      <c r="F78" s="26">
        <v>66</v>
      </c>
      <c r="G78" s="26">
        <v>0</v>
      </c>
      <c r="H78" s="26">
        <v>38</v>
      </c>
      <c r="I78" s="26"/>
      <c r="J78" s="26">
        <f t="shared" si="1"/>
        <v>1973</v>
      </c>
    </row>
    <row r="79" spans="1:10">
      <c r="A79" s="28">
        <v>2010</v>
      </c>
      <c r="B79" s="28" t="s">
        <v>3387</v>
      </c>
      <c r="C79" s="15" t="s">
        <v>2490</v>
      </c>
      <c r="D79" s="29" t="s">
        <v>3384</v>
      </c>
      <c r="E79" s="26"/>
      <c r="F79" s="26"/>
      <c r="G79" s="26">
        <v>0</v>
      </c>
      <c r="H79" s="26">
        <v>15</v>
      </c>
      <c r="I79" s="26">
        <v>3</v>
      </c>
      <c r="J79" s="26">
        <f t="shared" si="1"/>
        <v>18</v>
      </c>
    </row>
    <row r="80" spans="1:10">
      <c r="A80" s="28">
        <v>2010</v>
      </c>
      <c r="B80" s="28" t="s">
        <v>3387</v>
      </c>
      <c r="C80" s="15" t="s">
        <v>2490</v>
      </c>
      <c r="D80" s="29" t="s">
        <v>709</v>
      </c>
      <c r="E80" s="26">
        <v>195</v>
      </c>
      <c r="F80" s="26"/>
      <c r="G80" s="26">
        <v>0</v>
      </c>
      <c r="H80" s="26">
        <v>117</v>
      </c>
      <c r="I80" s="26"/>
      <c r="J80" s="26">
        <f t="shared" si="1"/>
        <v>312</v>
      </c>
    </row>
    <row r="81" spans="1:10">
      <c r="A81" s="28">
        <v>2010</v>
      </c>
      <c r="B81" s="28" t="s">
        <v>3387</v>
      </c>
      <c r="C81" s="15" t="s">
        <v>2490</v>
      </c>
      <c r="D81" s="29" t="s">
        <v>1931</v>
      </c>
      <c r="E81" s="26">
        <v>520</v>
      </c>
      <c r="F81" s="26">
        <v>94</v>
      </c>
      <c r="G81" s="26">
        <v>0</v>
      </c>
      <c r="H81" s="26"/>
      <c r="I81" s="26"/>
      <c r="J81" s="26">
        <f t="shared" si="1"/>
        <v>614</v>
      </c>
    </row>
    <row r="82" spans="1:10">
      <c r="A82" s="28">
        <v>2010</v>
      </c>
      <c r="B82" s="28" t="s">
        <v>3387</v>
      </c>
      <c r="C82" s="15" t="s">
        <v>2490</v>
      </c>
      <c r="D82" s="29" t="s">
        <v>1989</v>
      </c>
      <c r="E82" s="26">
        <v>240</v>
      </c>
      <c r="F82" s="26">
        <v>10</v>
      </c>
      <c r="G82" s="26">
        <v>0</v>
      </c>
      <c r="H82" s="26">
        <v>212</v>
      </c>
      <c r="I82" s="26">
        <v>8</v>
      </c>
      <c r="J82" s="26">
        <f t="shared" si="1"/>
        <v>470</v>
      </c>
    </row>
    <row r="83" spans="1:10">
      <c r="A83" s="28">
        <v>2010</v>
      </c>
      <c r="B83" s="28" t="s">
        <v>3387</v>
      </c>
      <c r="C83" s="15" t="s">
        <v>2490</v>
      </c>
      <c r="D83" s="29" t="s">
        <v>1934</v>
      </c>
      <c r="E83" s="26">
        <v>134</v>
      </c>
      <c r="F83" s="26"/>
      <c r="G83" s="26">
        <v>0</v>
      </c>
      <c r="H83" s="26">
        <v>58</v>
      </c>
      <c r="I83" s="26">
        <v>14</v>
      </c>
      <c r="J83" s="26">
        <f t="shared" si="1"/>
        <v>206</v>
      </c>
    </row>
    <row r="84" spans="1:10">
      <c r="A84" s="28">
        <v>2010</v>
      </c>
      <c r="B84" s="28" t="s">
        <v>3387</v>
      </c>
      <c r="C84" s="15" t="s">
        <v>2490</v>
      </c>
      <c r="D84" s="29" t="s">
        <v>2498</v>
      </c>
      <c r="E84" s="26">
        <v>2643</v>
      </c>
      <c r="F84" s="26">
        <v>264</v>
      </c>
      <c r="G84" s="26">
        <v>0</v>
      </c>
      <c r="H84" s="26">
        <v>186</v>
      </c>
      <c r="I84" s="26">
        <v>18</v>
      </c>
      <c r="J84" s="26">
        <f t="shared" si="1"/>
        <v>3111</v>
      </c>
    </row>
    <row r="85" spans="1:10">
      <c r="A85" s="28">
        <v>2010</v>
      </c>
      <c r="B85" s="28" t="s">
        <v>3387</v>
      </c>
      <c r="C85" s="15" t="s">
        <v>2490</v>
      </c>
      <c r="D85" s="29" t="s">
        <v>1948</v>
      </c>
      <c r="E85" s="26">
        <v>846</v>
      </c>
      <c r="F85" s="26">
        <v>293</v>
      </c>
      <c r="G85" s="26">
        <v>0</v>
      </c>
      <c r="H85" s="26">
        <v>29</v>
      </c>
      <c r="I85" s="26"/>
      <c r="J85" s="26">
        <f t="shared" si="1"/>
        <v>1168</v>
      </c>
    </row>
    <row r="86" spans="1:10">
      <c r="A86" s="28">
        <v>2010</v>
      </c>
      <c r="B86" s="28" t="s">
        <v>3387</v>
      </c>
      <c r="C86" s="15" t="s">
        <v>2490</v>
      </c>
      <c r="D86" s="29" t="s">
        <v>1949</v>
      </c>
      <c r="E86" s="26">
        <v>621</v>
      </c>
      <c r="F86" s="26">
        <v>163</v>
      </c>
      <c r="G86" s="26">
        <v>0</v>
      </c>
      <c r="H86" s="26"/>
      <c r="I86" s="26"/>
      <c r="J86" s="26">
        <f t="shared" si="1"/>
        <v>784</v>
      </c>
    </row>
    <row r="87" spans="1:10">
      <c r="A87" s="28">
        <v>2010</v>
      </c>
      <c r="B87" s="28" t="s">
        <v>3387</v>
      </c>
      <c r="C87" s="15" t="s">
        <v>2490</v>
      </c>
      <c r="D87" s="29" t="s">
        <v>730</v>
      </c>
      <c r="E87" s="26">
        <v>768</v>
      </c>
      <c r="F87" s="26"/>
      <c r="G87" s="26">
        <v>0</v>
      </c>
      <c r="H87" s="26">
        <v>79</v>
      </c>
      <c r="I87" s="26"/>
      <c r="J87" s="26">
        <f t="shared" si="1"/>
        <v>847</v>
      </c>
    </row>
    <row r="88" spans="1:10">
      <c r="A88" s="28">
        <v>2010</v>
      </c>
      <c r="B88" s="28" t="s">
        <v>3387</v>
      </c>
      <c r="C88" s="15" t="s">
        <v>2490</v>
      </c>
      <c r="D88" s="29" t="s">
        <v>1945</v>
      </c>
      <c r="E88" s="26">
        <v>251</v>
      </c>
      <c r="F88" s="26"/>
      <c r="G88" s="26">
        <v>0</v>
      </c>
      <c r="H88" s="26">
        <v>31</v>
      </c>
      <c r="I88" s="26">
        <v>15</v>
      </c>
      <c r="J88" s="26">
        <f t="shared" si="1"/>
        <v>297</v>
      </c>
    </row>
    <row r="89" spans="1:10">
      <c r="A89" s="28">
        <v>2010</v>
      </c>
      <c r="B89" s="28" t="s">
        <v>3387</v>
      </c>
      <c r="C89" s="15" t="s">
        <v>2490</v>
      </c>
      <c r="D89" s="29" t="s">
        <v>200</v>
      </c>
      <c r="E89" s="26"/>
      <c r="F89" s="26"/>
      <c r="G89" s="26">
        <v>0</v>
      </c>
      <c r="H89" s="26">
        <v>22</v>
      </c>
      <c r="I89" s="26"/>
      <c r="J89" s="26">
        <f t="shared" si="1"/>
        <v>22</v>
      </c>
    </row>
    <row r="90" spans="1:10">
      <c r="A90" s="28">
        <v>2010</v>
      </c>
      <c r="B90" s="28" t="s">
        <v>3387</v>
      </c>
      <c r="C90" s="37" t="s">
        <v>644</v>
      </c>
      <c r="D90" s="29" t="s">
        <v>3385</v>
      </c>
      <c r="E90" s="26">
        <v>131</v>
      </c>
      <c r="F90" s="26"/>
      <c r="G90" s="26">
        <v>0</v>
      </c>
      <c r="H90" s="26"/>
      <c r="I90" s="26"/>
      <c r="J90" s="26">
        <f t="shared" si="1"/>
        <v>131</v>
      </c>
    </row>
    <row r="91" spans="1:10">
      <c r="A91" s="28">
        <v>2010</v>
      </c>
      <c r="B91" s="28" t="s">
        <v>3387</v>
      </c>
      <c r="C91" s="37" t="s">
        <v>644</v>
      </c>
      <c r="D91" s="29" t="s">
        <v>2496</v>
      </c>
      <c r="E91" s="26">
        <v>1812</v>
      </c>
      <c r="F91" s="26">
        <v>241</v>
      </c>
      <c r="G91" s="26">
        <v>0</v>
      </c>
      <c r="H91" s="26">
        <v>171</v>
      </c>
      <c r="I91" s="26"/>
      <c r="J91" s="26">
        <f t="shared" si="1"/>
        <v>2224</v>
      </c>
    </row>
    <row r="92" spans="1:10">
      <c r="A92" s="28">
        <v>2010</v>
      </c>
      <c r="B92" s="28" t="s">
        <v>3387</v>
      </c>
      <c r="C92" s="37" t="s">
        <v>644</v>
      </c>
      <c r="D92" s="29" t="s">
        <v>2691</v>
      </c>
      <c r="E92" s="26">
        <v>1751</v>
      </c>
      <c r="F92" s="26">
        <v>239</v>
      </c>
      <c r="G92" s="26">
        <v>0</v>
      </c>
      <c r="H92" s="26">
        <v>0</v>
      </c>
      <c r="I92" s="26"/>
      <c r="J92" s="26">
        <f t="shared" si="1"/>
        <v>1990</v>
      </c>
    </row>
    <row r="93" spans="1:10">
      <c r="A93" s="28">
        <v>2010</v>
      </c>
      <c r="B93" s="28" t="s">
        <v>3387</v>
      </c>
      <c r="C93" s="37" t="s">
        <v>644</v>
      </c>
      <c r="D93" s="29" t="s">
        <v>703</v>
      </c>
      <c r="E93" s="26">
        <v>1509</v>
      </c>
      <c r="F93" s="26">
        <v>198</v>
      </c>
      <c r="G93" s="26">
        <v>0</v>
      </c>
      <c r="H93" s="26">
        <v>37</v>
      </c>
      <c r="I93" s="26"/>
      <c r="J93" s="26">
        <f t="shared" si="1"/>
        <v>1744</v>
      </c>
    </row>
    <row r="94" spans="1:10">
      <c r="A94" s="28">
        <v>2011</v>
      </c>
      <c r="B94" s="28" t="s">
        <v>3387</v>
      </c>
      <c r="C94" s="15" t="s">
        <v>2490</v>
      </c>
      <c r="D94" s="29" t="s">
        <v>1988</v>
      </c>
      <c r="E94" s="26">
        <v>2082</v>
      </c>
      <c r="F94" s="26">
        <v>31</v>
      </c>
      <c r="G94" s="26">
        <v>0</v>
      </c>
      <c r="H94" s="26">
        <v>77</v>
      </c>
      <c r="I94" s="26"/>
      <c r="J94" s="26">
        <f t="shared" si="1"/>
        <v>2190</v>
      </c>
    </row>
    <row r="95" spans="1:10">
      <c r="A95" s="28">
        <v>2011</v>
      </c>
      <c r="B95" s="28" t="s">
        <v>3387</v>
      </c>
      <c r="C95" s="15" t="s">
        <v>2490</v>
      </c>
      <c r="D95" s="29" t="s">
        <v>698</v>
      </c>
      <c r="E95" s="26">
        <v>967</v>
      </c>
      <c r="F95" s="26">
        <v>11</v>
      </c>
      <c r="G95" s="26">
        <v>0</v>
      </c>
      <c r="H95" s="26"/>
      <c r="I95" s="26"/>
      <c r="J95" s="26">
        <f t="shared" si="1"/>
        <v>978</v>
      </c>
    </row>
    <row r="96" spans="1:10">
      <c r="A96" s="28">
        <v>2011</v>
      </c>
      <c r="B96" s="28" t="s">
        <v>3387</v>
      </c>
      <c r="C96" s="15" t="s">
        <v>2490</v>
      </c>
      <c r="D96" s="29" t="s">
        <v>1987</v>
      </c>
      <c r="E96" s="26">
        <v>1187</v>
      </c>
      <c r="F96" s="26">
        <v>53</v>
      </c>
      <c r="G96" s="26">
        <v>0</v>
      </c>
      <c r="H96" s="26">
        <v>98</v>
      </c>
      <c r="I96" s="26">
        <v>53</v>
      </c>
      <c r="J96" s="26">
        <f t="shared" si="1"/>
        <v>1391</v>
      </c>
    </row>
    <row r="97" spans="1:10">
      <c r="A97" s="28">
        <v>2011</v>
      </c>
      <c r="B97" s="28" t="s">
        <v>3387</v>
      </c>
      <c r="C97" s="15" t="s">
        <v>2490</v>
      </c>
      <c r="D97" s="29" t="s">
        <v>2496</v>
      </c>
      <c r="E97" s="26">
        <v>3041</v>
      </c>
      <c r="F97" s="26">
        <v>474</v>
      </c>
      <c r="G97" s="26">
        <v>0</v>
      </c>
      <c r="H97" s="26">
        <v>105</v>
      </c>
      <c r="I97" s="26"/>
      <c r="J97" s="26">
        <f t="shared" si="1"/>
        <v>3620</v>
      </c>
    </row>
    <row r="98" spans="1:10">
      <c r="A98" s="28">
        <v>2011</v>
      </c>
      <c r="B98" s="28" t="s">
        <v>3387</v>
      </c>
      <c r="C98" s="15" t="s">
        <v>2490</v>
      </c>
      <c r="D98" s="29" t="s">
        <v>2497</v>
      </c>
      <c r="E98" s="26">
        <v>907</v>
      </c>
      <c r="F98" s="26">
        <v>385</v>
      </c>
      <c r="G98" s="26">
        <v>0</v>
      </c>
      <c r="H98" s="26">
        <v>32</v>
      </c>
      <c r="I98" s="26">
        <v>11</v>
      </c>
      <c r="J98" s="26">
        <f t="shared" si="1"/>
        <v>1335</v>
      </c>
    </row>
    <row r="99" spans="1:10">
      <c r="A99" s="28">
        <v>2011</v>
      </c>
      <c r="B99" s="28" t="s">
        <v>3387</v>
      </c>
      <c r="C99" s="15" t="s">
        <v>2490</v>
      </c>
      <c r="D99" s="29" t="s">
        <v>2499</v>
      </c>
      <c r="E99" s="26">
        <v>534</v>
      </c>
      <c r="F99" s="26">
        <v>95</v>
      </c>
      <c r="G99" s="26">
        <v>0</v>
      </c>
      <c r="H99" s="26">
        <v>206</v>
      </c>
      <c r="I99" s="26"/>
      <c r="J99" s="26">
        <f t="shared" si="1"/>
        <v>835</v>
      </c>
    </row>
    <row r="100" spans="1:10">
      <c r="A100" s="28">
        <v>2011</v>
      </c>
      <c r="B100" s="28" t="s">
        <v>3387</v>
      </c>
      <c r="C100" s="15" t="s">
        <v>2490</v>
      </c>
      <c r="D100" s="29" t="s">
        <v>3382</v>
      </c>
      <c r="E100" s="26">
        <v>574</v>
      </c>
      <c r="F100" s="26"/>
      <c r="G100" s="26">
        <v>0</v>
      </c>
      <c r="H100" s="26">
        <v>167</v>
      </c>
      <c r="I100" s="26">
        <v>39</v>
      </c>
      <c r="J100" s="26">
        <f t="shared" si="1"/>
        <v>780</v>
      </c>
    </row>
    <row r="101" spans="1:10">
      <c r="A101" s="28">
        <v>2011</v>
      </c>
      <c r="B101" s="28" t="s">
        <v>3387</v>
      </c>
      <c r="C101" s="15" t="s">
        <v>2490</v>
      </c>
      <c r="D101" s="29" t="s">
        <v>3383</v>
      </c>
      <c r="E101" s="26">
        <v>1948</v>
      </c>
      <c r="F101" s="26">
        <v>69</v>
      </c>
      <c r="G101" s="26">
        <v>0</v>
      </c>
      <c r="H101" s="26">
        <v>44</v>
      </c>
      <c r="I101" s="26"/>
      <c r="J101" s="26">
        <f t="shared" si="1"/>
        <v>2061</v>
      </c>
    </row>
    <row r="102" spans="1:10">
      <c r="A102" s="28">
        <v>2011</v>
      </c>
      <c r="B102" s="28" t="s">
        <v>3387</v>
      </c>
      <c r="C102" s="15" t="s">
        <v>2490</v>
      </c>
      <c r="D102" s="29" t="s">
        <v>3384</v>
      </c>
      <c r="E102" s="26"/>
      <c r="F102" s="26"/>
      <c r="G102" s="26">
        <v>0</v>
      </c>
      <c r="H102" s="26">
        <v>19</v>
      </c>
      <c r="I102" s="26">
        <v>10</v>
      </c>
      <c r="J102" s="26">
        <f t="shared" si="1"/>
        <v>29</v>
      </c>
    </row>
    <row r="103" spans="1:10">
      <c r="A103" s="28">
        <v>2011</v>
      </c>
      <c r="B103" s="28" t="s">
        <v>3387</v>
      </c>
      <c r="C103" s="15" t="s">
        <v>2490</v>
      </c>
      <c r="D103" s="29" t="s">
        <v>709</v>
      </c>
      <c r="E103" s="26">
        <v>192</v>
      </c>
      <c r="F103" s="26"/>
      <c r="G103" s="26">
        <v>0</v>
      </c>
      <c r="H103" s="26">
        <v>156</v>
      </c>
      <c r="I103" s="26"/>
      <c r="J103" s="26">
        <f t="shared" si="1"/>
        <v>348</v>
      </c>
    </row>
    <row r="104" spans="1:10">
      <c r="A104" s="28">
        <v>2011</v>
      </c>
      <c r="B104" s="28" t="s">
        <v>3387</v>
      </c>
      <c r="C104" s="15" t="s">
        <v>2490</v>
      </c>
      <c r="D104" s="29" t="s">
        <v>1931</v>
      </c>
      <c r="E104" s="26">
        <v>493</v>
      </c>
      <c r="F104" s="26">
        <v>91</v>
      </c>
      <c r="G104" s="26">
        <v>0</v>
      </c>
      <c r="H104" s="26"/>
      <c r="I104" s="26"/>
      <c r="J104" s="26">
        <f t="shared" si="1"/>
        <v>584</v>
      </c>
    </row>
    <row r="105" spans="1:10">
      <c r="A105" s="28">
        <v>2011</v>
      </c>
      <c r="B105" s="28" t="s">
        <v>3387</v>
      </c>
      <c r="C105" s="15" t="s">
        <v>2490</v>
      </c>
      <c r="D105" s="29" t="s">
        <v>1989</v>
      </c>
      <c r="E105" s="26">
        <v>246</v>
      </c>
      <c r="F105" s="26">
        <v>10</v>
      </c>
      <c r="G105" s="26">
        <v>0</v>
      </c>
      <c r="H105" s="26">
        <v>201</v>
      </c>
      <c r="I105" s="26">
        <v>12</v>
      </c>
      <c r="J105" s="26">
        <f t="shared" si="1"/>
        <v>469</v>
      </c>
    </row>
    <row r="106" spans="1:10">
      <c r="A106" s="28">
        <v>2011</v>
      </c>
      <c r="B106" s="28" t="s">
        <v>3387</v>
      </c>
      <c r="C106" s="15" t="s">
        <v>2490</v>
      </c>
      <c r="D106" s="29" t="s">
        <v>1934</v>
      </c>
      <c r="E106" s="26">
        <v>154</v>
      </c>
      <c r="F106" s="26"/>
      <c r="G106" s="26">
        <v>0</v>
      </c>
      <c r="H106" s="26">
        <v>46</v>
      </c>
      <c r="I106" s="26">
        <v>8</v>
      </c>
      <c r="J106" s="26">
        <f t="shared" si="1"/>
        <v>208</v>
      </c>
    </row>
    <row r="107" spans="1:10">
      <c r="A107" s="28">
        <v>2011</v>
      </c>
      <c r="B107" s="28" t="s">
        <v>3387</v>
      </c>
      <c r="C107" s="15" t="s">
        <v>2490</v>
      </c>
      <c r="D107" s="29" t="s">
        <v>2498</v>
      </c>
      <c r="E107" s="26">
        <v>2718</v>
      </c>
      <c r="F107" s="26">
        <v>281</v>
      </c>
      <c r="G107" s="26">
        <v>0</v>
      </c>
      <c r="H107" s="26">
        <v>261</v>
      </c>
      <c r="I107" s="26">
        <v>31</v>
      </c>
      <c r="J107" s="26">
        <f t="shared" si="1"/>
        <v>3291</v>
      </c>
    </row>
    <row r="108" spans="1:10">
      <c r="A108" s="28">
        <v>2011</v>
      </c>
      <c r="B108" s="28" t="s">
        <v>3387</v>
      </c>
      <c r="C108" s="15" t="s">
        <v>2490</v>
      </c>
      <c r="D108" s="29" t="s">
        <v>1948</v>
      </c>
      <c r="E108" s="26">
        <v>884</v>
      </c>
      <c r="F108" s="26">
        <v>329</v>
      </c>
      <c r="G108" s="26">
        <v>0</v>
      </c>
      <c r="H108" s="26">
        <v>27</v>
      </c>
      <c r="I108" s="26"/>
      <c r="J108" s="26">
        <f t="shared" si="1"/>
        <v>1240</v>
      </c>
    </row>
    <row r="109" spans="1:10">
      <c r="A109" s="28">
        <v>2011</v>
      </c>
      <c r="B109" s="28" t="s">
        <v>3387</v>
      </c>
      <c r="C109" s="15" t="s">
        <v>2490</v>
      </c>
      <c r="D109" s="29" t="s">
        <v>1949</v>
      </c>
      <c r="E109" s="26">
        <v>666</v>
      </c>
      <c r="F109" s="26">
        <v>158</v>
      </c>
      <c r="G109" s="26">
        <v>0</v>
      </c>
      <c r="H109" s="26"/>
      <c r="I109" s="26"/>
      <c r="J109" s="26">
        <f t="shared" si="1"/>
        <v>824</v>
      </c>
    </row>
    <row r="110" spans="1:10">
      <c r="A110" s="28">
        <v>2011</v>
      </c>
      <c r="B110" s="28" t="s">
        <v>3387</v>
      </c>
      <c r="C110" s="15" t="s">
        <v>2490</v>
      </c>
      <c r="D110" s="29" t="s">
        <v>730</v>
      </c>
      <c r="E110" s="26">
        <v>789</v>
      </c>
      <c r="F110" s="26"/>
      <c r="G110" s="26">
        <v>0</v>
      </c>
      <c r="H110" s="26">
        <v>81</v>
      </c>
      <c r="I110" s="26"/>
      <c r="J110" s="26">
        <f t="shared" si="1"/>
        <v>870</v>
      </c>
    </row>
    <row r="111" spans="1:10">
      <c r="A111" s="28">
        <v>2011</v>
      </c>
      <c r="B111" s="28" t="s">
        <v>3387</v>
      </c>
      <c r="C111" s="15" t="s">
        <v>2490</v>
      </c>
      <c r="D111" s="29" t="s">
        <v>1945</v>
      </c>
      <c r="E111" s="26">
        <v>259</v>
      </c>
      <c r="F111" s="26"/>
      <c r="G111" s="26">
        <v>0</v>
      </c>
      <c r="H111" s="26">
        <v>45</v>
      </c>
      <c r="I111" s="26">
        <v>19</v>
      </c>
      <c r="J111" s="26">
        <f t="shared" si="1"/>
        <v>323</v>
      </c>
    </row>
    <row r="112" spans="1:10">
      <c r="A112" s="28">
        <v>2011</v>
      </c>
      <c r="B112" s="28" t="s">
        <v>3387</v>
      </c>
      <c r="C112" s="15" t="s">
        <v>2490</v>
      </c>
      <c r="D112" s="29" t="s">
        <v>200</v>
      </c>
      <c r="E112" s="26"/>
      <c r="F112" s="26"/>
      <c r="G112" s="26">
        <v>0</v>
      </c>
      <c r="H112" s="26">
        <v>32</v>
      </c>
      <c r="I112" s="26"/>
      <c r="J112" s="26">
        <f t="shared" si="1"/>
        <v>32</v>
      </c>
    </row>
    <row r="113" spans="1:10">
      <c r="A113" s="28">
        <v>2011</v>
      </c>
      <c r="B113" s="28" t="s">
        <v>3387</v>
      </c>
      <c r="C113" s="37" t="s">
        <v>644</v>
      </c>
      <c r="D113" s="29" t="s">
        <v>3385</v>
      </c>
      <c r="E113" s="26">
        <v>251</v>
      </c>
      <c r="F113" s="26"/>
      <c r="G113" s="26">
        <v>0</v>
      </c>
      <c r="H113" s="26"/>
      <c r="I113" s="26"/>
      <c r="J113" s="26">
        <f t="shared" si="1"/>
        <v>251</v>
      </c>
    </row>
    <row r="114" spans="1:10">
      <c r="A114" s="28">
        <v>2011</v>
      </c>
      <c r="B114" s="28" t="s">
        <v>3387</v>
      </c>
      <c r="C114" s="37" t="s">
        <v>644</v>
      </c>
      <c r="D114" s="29" t="s">
        <v>2496</v>
      </c>
      <c r="E114" s="26">
        <v>1833</v>
      </c>
      <c r="F114" s="26">
        <v>261</v>
      </c>
      <c r="G114" s="26">
        <v>0</v>
      </c>
      <c r="H114" s="26">
        <v>179</v>
      </c>
      <c r="I114" s="26"/>
      <c r="J114" s="26">
        <f t="shared" si="1"/>
        <v>2273</v>
      </c>
    </row>
    <row r="115" spans="1:10">
      <c r="A115" s="28">
        <v>2011</v>
      </c>
      <c r="B115" s="28" t="s">
        <v>3387</v>
      </c>
      <c r="C115" s="37" t="s">
        <v>644</v>
      </c>
      <c r="D115" s="29" t="s">
        <v>2691</v>
      </c>
      <c r="E115" s="26">
        <v>1893</v>
      </c>
      <c r="F115" s="26">
        <v>235</v>
      </c>
      <c r="G115" s="26">
        <v>0</v>
      </c>
      <c r="H115" s="26">
        <v>28</v>
      </c>
      <c r="I115" s="26"/>
      <c r="J115" s="26">
        <f t="shared" si="1"/>
        <v>2156</v>
      </c>
    </row>
    <row r="116" spans="1:10">
      <c r="A116" s="28">
        <v>2011</v>
      </c>
      <c r="B116" s="28" t="s">
        <v>3387</v>
      </c>
      <c r="C116" s="37" t="s">
        <v>644</v>
      </c>
      <c r="D116" s="29" t="s">
        <v>703</v>
      </c>
      <c r="E116" s="26">
        <v>1513</v>
      </c>
      <c r="F116" s="26">
        <v>207</v>
      </c>
      <c r="G116" s="26">
        <v>0</v>
      </c>
      <c r="H116" s="26">
        <v>44</v>
      </c>
      <c r="I116" s="26"/>
      <c r="J116" s="26">
        <f t="shared" si="1"/>
        <v>1764</v>
      </c>
    </row>
    <row r="117" spans="1:10">
      <c r="A117" s="28">
        <v>2012</v>
      </c>
      <c r="B117" s="28" t="s">
        <v>3387</v>
      </c>
      <c r="C117" s="15" t="s">
        <v>2490</v>
      </c>
      <c r="D117" s="29" t="s">
        <v>1988</v>
      </c>
      <c r="E117" s="26">
        <v>2088</v>
      </c>
      <c r="F117" s="26">
        <v>23</v>
      </c>
      <c r="G117" s="26">
        <v>0</v>
      </c>
      <c r="H117" s="26">
        <v>60</v>
      </c>
      <c r="I117" s="26"/>
      <c r="J117" s="26">
        <f t="shared" si="1"/>
        <v>2171</v>
      </c>
    </row>
    <row r="118" spans="1:10">
      <c r="A118" s="28">
        <v>2012</v>
      </c>
      <c r="B118" s="28" t="s">
        <v>3387</v>
      </c>
      <c r="C118" s="15" t="s">
        <v>2490</v>
      </c>
      <c r="D118" s="29" t="s">
        <v>698</v>
      </c>
      <c r="E118" s="26">
        <v>1046</v>
      </c>
      <c r="F118" s="26">
        <v>13</v>
      </c>
      <c r="G118" s="26">
        <v>0</v>
      </c>
      <c r="H118" s="26"/>
      <c r="I118" s="26"/>
      <c r="J118" s="26">
        <f t="shared" si="1"/>
        <v>1059</v>
      </c>
    </row>
    <row r="119" spans="1:10">
      <c r="A119" s="28">
        <v>2012</v>
      </c>
      <c r="B119" s="28" t="s">
        <v>3387</v>
      </c>
      <c r="C119" s="15" t="s">
        <v>2490</v>
      </c>
      <c r="D119" s="29" t="s">
        <v>1987</v>
      </c>
      <c r="E119" s="26">
        <v>1188</v>
      </c>
      <c r="F119" s="26">
        <v>36</v>
      </c>
      <c r="G119" s="26">
        <v>0</v>
      </c>
      <c r="H119" s="26">
        <v>79</v>
      </c>
      <c r="I119" s="26">
        <v>47</v>
      </c>
      <c r="J119" s="26">
        <f t="shared" si="1"/>
        <v>1350</v>
      </c>
    </row>
    <row r="120" spans="1:10">
      <c r="A120" s="28">
        <v>2012</v>
      </c>
      <c r="B120" s="28" t="s">
        <v>3387</v>
      </c>
      <c r="C120" s="15" t="s">
        <v>2490</v>
      </c>
      <c r="D120" s="29" t="s">
        <v>2496</v>
      </c>
      <c r="E120" s="26">
        <v>2995</v>
      </c>
      <c r="F120" s="26">
        <v>495</v>
      </c>
      <c r="G120" s="26">
        <v>0</v>
      </c>
      <c r="H120" s="26">
        <v>122</v>
      </c>
      <c r="I120" s="26"/>
      <c r="J120" s="26">
        <f t="shared" si="1"/>
        <v>3612</v>
      </c>
    </row>
    <row r="121" spans="1:10">
      <c r="A121" s="28">
        <v>2012</v>
      </c>
      <c r="B121" s="28" t="s">
        <v>3387</v>
      </c>
      <c r="C121" s="15" t="s">
        <v>2490</v>
      </c>
      <c r="D121" s="29" t="s">
        <v>2497</v>
      </c>
      <c r="E121" s="26">
        <v>923</v>
      </c>
      <c r="F121" s="26">
        <v>371</v>
      </c>
      <c r="G121" s="26">
        <v>0</v>
      </c>
      <c r="H121" s="26">
        <v>43</v>
      </c>
      <c r="I121" s="26">
        <v>11</v>
      </c>
      <c r="J121" s="26">
        <f t="shared" si="1"/>
        <v>1348</v>
      </c>
    </row>
    <row r="122" spans="1:10">
      <c r="A122" s="28">
        <v>2012</v>
      </c>
      <c r="B122" s="28" t="s">
        <v>3387</v>
      </c>
      <c r="C122" s="15" t="s">
        <v>2490</v>
      </c>
      <c r="D122" s="29" t="s">
        <v>2499</v>
      </c>
      <c r="E122" s="26">
        <v>636</v>
      </c>
      <c r="F122" s="26">
        <v>95</v>
      </c>
      <c r="G122" s="26">
        <v>0</v>
      </c>
      <c r="H122" s="26">
        <v>177</v>
      </c>
      <c r="I122" s="26"/>
      <c r="J122" s="26">
        <f t="shared" si="1"/>
        <v>908</v>
      </c>
    </row>
    <row r="123" spans="1:10">
      <c r="A123" s="28">
        <v>2012</v>
      </c>
      <c r="B123" s="28" t="s">
        <v>3387</v>
      </c>
      <c r="C123" s="15" t="s">
        <v>2490</v>
      </c>
      <c r="D123" s="29" t="s">
        <v>3382</v>
      </c>
      <c r="E123" s="26">
        <v>550</v>
      </c>
      <c r="F123" s="26"/>
      <c r="G123" s="26">
        <v>0</v>
      </c>
      <c r="H123" s="26">
        <v>155</v>
      </c>
      <c r="I123" s="26">
        <v>30</v>
      </c>
      <c r="J123" s="26">
        <f t="shared" si="1"/>
        <v>735</v>
      </c>
    </row>
    <row r="124" spans="1:10">
      <c r="A124" s="28">
        <v>2012</v>
      </c>
      <c r="B124" s="28" t="s">
        <v>3387</v>
      </c>
      <c r="C124" s="15" t="s">
        <v>2490</v>
      </c>
      <c r="D124" s="29" t="s">
        <v>3383</v>
      </c>
      <c r="E124" s="26">
        <v>2101</v>
      </c>
      <c r="F124" s="26">
        <v>55</v>
      </c>
      <c r="G124" s="26">
        <v>0</v>
      </c>
      <c r="H124" s="26">
        <v>46</v>
      </c>
      <c r="I124" s="26"/>
      <c r="J124" s="26">
        <f t="shared" si="1"/>
        <v>2202</v>
      </c>
    </row>
    <row r="125" spans="1:10">
      <c r="A125" s="28">
        <v>2012</v>
      </c>
      <c r="B125" s="28" t="s">
        <v>3387</v>
      </c>
      <c r="C125" s="15" t="s">
        <v>2490</v>
      </c>
      <c r="D125" s="29" t="s">
        <v>3384</v>
      </c>
      <c r="E125" s="26"/>
      <c r="F125" s="26"/>
      <c r="G125" s="26">
        <v>0</v>
      </c>
      <c r="H125" s="26">
        <v>27</v>
      </c>
      <c r="I125" s="26">
        <v>6</v>
      </c>
      <c r="J125" s="26">
        <f t="shared" si="1"/>
        <v>33</v>
      </c>
    </row>
    <row r="126" spans="1:10">
      <c r="A126" s="28">
        <v>2012</v>
      </c>
      <c r="B126" s="28" t="s">
        <v>3387</v>
      </c>
      <c r="C126" s="15" t="s">
        <v>2490</v>
      </c>
      <c r="D126" s="29" t="s">
        <v>709</v>
      </c>
      <c r="E126" s="26">
        <v>200</v>
      </c>
      <c r="F126" s="26"/>
      <c r="G126" s="26">
        <v>0</v>
      </c>
      <c r="H126" s="26">
        <v>167</v>
      </c>
      <c r="I126" s="26"/>
      <c r="J126" s="26">
        <f t="shared" si="1"/>
        <v>367</v>
      </c>
    </row>
    <row r="127" spans="1:10">
      <c r="A127" s="28">
        <v>2012</v>
      </c>
      <c r="B127" s="28" t="s">
        <v>3387</v>
      </c>
      <c r="C127" s="15" t="s">
        <v>2490</v>
      </c>
      <c r="D127" s="29" t="s">
        <v>1931</v>
      </c>
      <c r="E127" s="26">
        <v>443</v>
      </c>
      <c r="F127" s="26">
        <v>97</v>
      </c>
      <c r="G127" s="26">
        <v>0</v>
      </c>
      <c r="H127" s="26"/>
      <c r="I127" s="26"/>
      <c r="J127" s="26">
        <f t="shared" si="1"/>
        <v>540</v>
      </c>
    </row>
    <row r="128" spans="1:10">
      <c r="A128" s="28">
        <v>2012</v>
      </c>
      <c r="B128" s="28" t="s">
        <v>3387</v>
      </c>
      <c r="C128" s="15" t="s">
        <v>2490</v>
      </c>
      <c r="D128" s="29" t="s">
        <v>1989</v>
      </c>
      <c r="E128" s="26">
        <v>249</v>
      </c>
      <c r="F128" s="26">
        <v>13</v>
      </c>
      <c r="G128" s="26">
        <v>0</v>
      </c>
      <c r="H128" s="26">
        <v>243</v>
      </c>
      <c r="I128" s="26">
        <v>13</v>
      </c>
      <c r="J128" s="26">
        <f t="shared" si="1"/>
        <v>518</v>
      </c>
    </row>
    <row r="129" spans="1:10">
      <c r="A129" s="28">
        <v>2012</v>
      </c>
      <c r="B129" s="28" t="s">
        <v>3387</v>
      </c>
      <c r="C129" s="15" t="s">
        <v>2490</v>
      </c>
      <c r="D129" s="29" t="s">
        <v>1934</v>
      </c>
      <c r="E129" s="26">
        <v>133</v>
      </c>
      <c r="F129" s="26"/>
      <c r="G129" s="26">
        <v>0</v>
      </c>
      <c r="H129" s="26">
        <v>42</v>
      </c>
      <c r="I129" s="26">
        <v>6</v>
      </c>
      <c r="J129" s="26">
        <f t="shared" si="1"/>
        <v>181</v>
      </c>
    </row>
    <row r="130" spans="1:10">
      <c r="A130" s="28">
        <v>2012</v>
      </c>
      <c r="B130" s="28" t="s">
        <v>3387</v>
      </c>
      <c r="C130" s="15" t="s">
        <v>2490</v>
      </c>
      <c r="D130" s="29" t="s">
        <v>2498</v>
      </c>
      <c r="E130" s="26">
        <v>2673</v>
      </c>
      <c r="F130" s="26">
        <v>282</v>
      </c>
      <c r="G130" s="26">
        <v>0</v>
      </c>
      <c r="H130" s="26">
        <v>267</v>
      </c>
      <c r="I130" s="26">
        <v>37</v>
      </c>
      <c r="J130" s="26">
        <f t="shared" ref="J130:J193" si="2">+SUM(E130:I130)</f>
        <v>3259</v>
      </c>
    </row>
    <row r="131" spans="1:10">
      <c r="A131" s="28">
        <v>2012</v>
      </c>
      <c r="B131" s="28" t="s">
        <v>3387</v>
      </c>
      <c r="C131" s="15" t="s">
        <v>2490</v>
      </c>
      <c r="D131" s="29" t="s">
        <v>1948</v>
      </c>
      <c r="E131" s="26">
        <v>871</v>
      </c>
      <c r="F131" s="26">
        <v>339</v>
      </c>
      <c r="G131" s="26">
        <v>0</v>
      </c>
      <c r="H131" s="26">
        <v>26</v>
      </c>
      <c r="I131" s="26"/>
      <c r="J131" s="26">
        <f t="shared" si="2"/>
        <v>1236</v>
      </c>
    </row>
    <row r="132" spans="1:10">
      <c r="A132" s="28">
        <v>2012</v>
      </c>
      <c r="B132" s="28" t="s">
        <v>3387</v>
      </c>
      <c r="C132" s="15" t="s">
        <v>2490</v>
      </c>
      <c r="D132" s="29" t="s">
        <v>1949</v>
      </c>
      <c r="E132" s="26">
        <v>664</v>
      </c>
      <c r="F132" s="26">
        <v>139</v>
      </c>
      <c r="G132" s="26">
        <v>0</v>
      </c>
      <c r="H132" s="26"/>
      <c r="I132" s="26"/>
      <c r="J132" s="26">
        <f t="shared" si="2"/>
        <v>803</v>
      </c>
    </row>
    <row r="133" spans="1:10">
      <c r="A133" s="28">
        <v>2012</v>
      </c>
      <c r="B133" s="28" t="s">
        <v>3387</v>
      </c>
      <c r="C133" s="15" t="s">
        <v>2490</v>
      </c>
      <c r="D133" s="29" t="s">
        <v>730</v>
      </c>
      <c r="E133" s="26">
        <v>748</v>
      </c>
      <c r="F133" s="26">
        <v>3</v>
      </c>
      <c r="G133" s="26">
        <v>0</v>
      </c>
      <c r="H133" s="26">
        <v>70</v>
      </c>
      <c r="I133" s="26"/>
      <c r="J133" s="26">
        <f t="shared" si="2"/>
        <v>821</v>
      </c>
    </row>
    <row r="134" spans="1:10">
      <c r="A134" s="28">
        <v>2012</v>
      </c>
      <c r="B134" s="28" t="s">
        <v>3387</v>
      </c>
      <c r="C134" s="15" t="s">
        <v>2490</v>
      </c>
      <c r="D134" s="29" t="s">
        <v>1945</v>
      </c>
      <c r="E134" s="26">
        <v>235</v>
      </c>
      <c r="F134" s="26"/>
      <c r="G134" s="26">
        <v>0</v>
      </c>
      <c r="H134" s="26">
        <v>47</v>
      </c>
      <c r="I134" s="26">
        <v>21</v>
      </c>
      <c r="J134" s="26">
        <f t="shared" si="2"/>
        <v>303</v>
      </c>
    </row>
    <row r="135" spans="1:10">
      <c r="A135" s="28">
        <v>2012</v>
      </c>
      <c r="B135" s="28" t="s">
        <v>3387</v>
      </c>
      <c r="C135" s="15" t="s">
        <v>2490</v>
      </c>
      <c r="D135" s="29" t="s">
        <v>200</v>
      </c>
      <c r="E135" s="26"/>
      <c r="F135" s="26"/>
      <c r="G135" s="26">
        <v>0</v>
      </c>
      <c r="H135" s="26">
        <v>30</v>
      </c>
      <c r="I135" s="26"/>
      <c r="J135" s="26">
        <f t="shared" si="2"/>
        <v>30</v>
      </c>
    </row>
    <row r="136" spans="1:10">
      <c r="A136" s="28">
        <v>2012</v>
      </c>
      <c r="B136" s="28" t="s">
        <v>3387</v>
      </c>
      <c r="C136" s="37" t="s">
        <v>644</v>
      </c>
      <c r="D136" s="29" t="s">
        <v>3385</v>
      </c>
      <c r="E136" s="26">
        <v>371</v>
      </c>
      <c r="F136" s="26"/>
      <c r="G136" s="26">
        <v>0</v>
      </c>
      <c r="H136" s="26"/>
      <c r="I136" s="26"/>
      <c r="J136" s="26">
        <f t="shared" si="2"/>
        <v>371</v>
      </c>
    </row>
    <row r="137" spans="1:10">
      <c r="A137" s="28">
        <v>2012</v>
      </c>
      <c r="B137" s="28" t="s">
        <v>3387</v>
      </c>
      <c r="C137" s="37" t="s">
        <v>644</v>
      </c>
      <c r="D137" s="29" t="s">
        <v>2496</v>
      </c>
      <c r="E137" s="26">
        <v>1820</v>
      </c>
      <c r="F137" s="26">
        <v>259</v>
      </c>
      <c r="G137" s="26">
        <v>0</v>
      </c>
      <c r="H137" s="26">
        <v>200</v>
      </c>
      <c r="I137" s="26"/>
      <c r="J137" s="26">
        <f t="shared" si="2"/>
        <v>2279</v>
      </c>
    </row>
    <row r="138" spans="1:10">
      <c r="A138" s="28">
        <v>2012</v>
      </c>
      <c r="B138" s="28" t="s">
        <v>3387</v>
      </c>
      <c r="C138" s="37" t="s">
        <v>644</v>
      </c>
      <c r="D138" s="29" t="s">
        <v>2691</v>
      </c>
      <c r="E138" s="26">
        <v>1967</v>
      </c>
      <c r="F138" s="26">
        <v>209</v>
      </c>
      <c r="G138" s="26">
        <v>0</v>
      </c>
      <c r="H138" s="26">
        <v>65</v>
      </c>
      <c r="I138" s="26"/>
      <c r="J138" s="26">
        <f t="shared" si="2"/>
        <v>2241</v>
      </c>
    </row>
    <row r="139" spans="1:10">
      <c r="A139" s="28">
        <v>2012</v>
      </c>
      <c r="B139" s="28" t="s">
        <v>3387</v>
      </c>
      <c r="C139" s="37" t="s">
        <v>644</v>
      </c>
      <c r="D139" s="29" t="s">
        <v>703</v>
      </c>
      <c r="E139" s="26">
        <v>1570</v>
      </c>
      <c r="F139" s="26">
        <v>190</v>
      </c>
      <c r="G139" s="26">
        <v>0</v>
      </c>
      <c r="H139" s="26">
        <v>54</v>
      </c>
      <c r="I139" s="26"/>
      <c r="J139" s="26">
        <f t="shared" si="2"/>
        <v>1814</v>
      </c>
    </row>
    <row r="140" spans="1:10">
      <c r="A140" s="28">
        <v>2013</v>
      </c>
      <c r="B140" s="28" t="s">
        <v>3387</v>
      </c>
      <c r="C140" s="15" t="s">
        <v>2490</v>
      </c>
      <c r="D140" s="29" t="s">
        <v>1988</v>
      </c>
      <c r="E140" s="26">
        <v>2017</v>
      </c>
      <c r="F140" s="26">
        <v>21</v>
      </c>
      <c r="G140" s="26">
        <v>0</v>
      </c>
      <c r="H140" s="26">
        <v>47</v>
      </c>
      <c r="I140" s="26"/>
      <c r="J140" s="26">
        <f t="shared" si="2"/>
        <v>2085</v>
      </c>
    </row>
    <row r="141" spans="1:10">
      <c r="A141" s="28">
        <v>2013</v>
      </c>
      <c r="B141" s="28" t="s">
        <v>3387</v>
      </c>
      <c r="C141" s="15" t="s">
        <v>2490</v>
      </c>
      <c r="D141" s="29" t="s">
        <v>698</v>
      </c>
      <c r="E141" s="26">
        <v>1038</v>
      </c>
      <c r="F141" s="26">
        <v>21</v>
      </c>
      <c r="G141" s="26">
        <v>0</v>
      </c>
      <c r="H141" s="26">
        <v>19</v>
      </c>
      <c r="I141" s="26"/>
      <c r="J141" s="26">
        <f t="shared" si="2"/>
        <v>1078</v>
      </c>
    </row>
    <row r="142" spans="1:10">
      <c r="A142" s="28">
        <v>2013</v>
      </c>
      <c r="B142" s="28" t="s">
        <v>3387</v>
      </c>
      <c r="C142" s="15" t="s">
        <v>2490</v>
      </c>
      <c r="D142" s="29" t="s">
        <v>1987</v>
      </c>
      <c r="E142" s="26">
        <v>1117</v>
      </c>
      <c r="F142" s="26">
        <v>22</v>
      </c>
      <c r="G142" s="26">
        <v>0</v>
      </c>
      <c r="H142" s="26">
        <v>59</v>
      </c>
      <c r="I142" s="26">
        <v>46</v>
      </c>
      <c r="J142" s="26">
        <f t="shared" si="2"/>
        <v>1244</v>
      </c>
    </row>
    <row r="143" spans="1:10">
      <c r="A143" s="28">
        <v>2013</v>
      </c>
      <c r="B143" s="28" t="s">
        <v>3387</v>
      </c>
      <c r="C143" s="15" t="s">
        <v>2490</v>
      </c>
      <c r="D143" s="29" t="s">
        <v>2496</v>
      </c>
      <c r="E143" s="26">
        <v>2925</v>
      </c>
      <c r="F143" s="26">
        <v>710</v>
      </c>
      <c r="G143" s="26">
        <v>0</v>
      </c>
      <c r="H143" s="26">
        <v>162</v>
      </c>
      <c r="I143" s="26"/>
      <c r="J143" s="26">
        <f t="shared" si="2"/>
        <v>3797</v>
      </c>
    </row>
    <row r="144" spans="1:10">
      <c r="A144" s="28">
        <v>2013</v>
      </c>
      <c r="B144" s="28" t="s">
        <v>3387</v>
      </c>
      <c r="C144" s="15" t="s">
        <v>2490</v>
      </c>
      <c r="D144" s="29" t="s">
        <v>2497</v>
      </c>
      <c r="E144" s="26">
        <v>962</v>
      </c>
      <c r="F144" s="26">
        <v>367</v>
      </c>
      <c r="G144" s="26">
        <v>0</v>
      </c>
      <c r="H144" s="26">
        <v>41</v>
      </c>
      <c r="I144" s="26">
        <v>11</v>
      </c>
      <c r="J144" s="26">
        <f t="shared" si="2"/>
        <v>1381</v>
      </c>
    </row>
    <row r="145" spans="1:10">
      <c r="A145" s="28">
        <v>2013</v>
      </c>
      <c r="B145" s="28" t="s">
        <v>3387</v>
      </c>
      <c r="C145" s="15" t="s">
        <v>2490</v>
      </c>
      <c r="D145" s="29" t="s">
        <v>2499</v>
      </c>
      <c r="E145" s="26">
        <v>674</v>
      </c>
      <c r="F145" s="26">
        <v>113</v>
      </c>
      <c r="G145" s="26">
        <v>0</v>
      </c>
      <c r="H145" s="26">
        <v>185</v>
      </c>
      <c r="I145" s="26"/>
      <c r="J145" s="26">
        <f t="shared" si="2"/>
        <v>972</v>
      </c>
    </row>
    <row r="146" spans="1:10">
      <c r="A146" s="28">
        <v>2013</v>
      </c>
      <c r="B146" s="28" t="s">
        <v>3387</v>
      </c>
      <c r="C146" s="15" t="s">
        <v>2490</v>
      </c>
      <c r="D146" s="29" t="s">
        <v>3382</v>
      </c>
      <c r="E146" s="26">
        <v>602</v>
      </c>
      <c r="F146" s="26"/>
      <c r="G146" s="26">
        <v>0</v>
      </c>
      <c r="H146" s="26">
        <v>152</v>
      </c>
      <c r="I146" s="26">
        <v>41</v>
      </c>
      <c r="J146" s="26">
        <f t="shared" si="2"/>
        <v>795</v>
      </c>
    </row>
    <row r="147" spans="1:10">
      <c r="A147" s="28">
        <v>2013</v>
      </c>
      <c r="B147" s="28" t="s">
        <v>3387</v>
      </c>
      <c r="C147" s="15" t="s">
        <v>2490</v>
      </c>
      <c r="D147" s="29" t="s">
        <v>3383</v>
      </c>
      <c r="E147" s="26">
        <v>2256</v>
      </c>
      <c r="F147" s="26">
        <v>56</v>
      </c>
      <c r="G147" s="26">
        <v>0</v>
      </c>
      <c r="H147" s="26">
        <v>94</v>
      </c>
      <c r="I147" s="26"/>
      <c r="J147" s="26">
        <f t="shared" si="2"/>
        <v>2406</v>
      </c>
    </row>
    <row r="148" spans="1:10">
      <c r="A148" s="28">
        <v>2013</v>
      </c>
      <c r="B148" s="28" t="s">
        <v>3387</v>
      </c>
      <c r="C148" s="15" t="s">
        <v>2490</v>
      </c>
      <c r="D148" s="29" t="s">
        <v>3384</v>
      </c>
      <c r="E148" s="26"/>
      <c r="F148" s="26"/>
      <c r="G148" s="26">
        <v>0</v>
      </c>
      <c r="H148" s="26">
        <v>34</v>
      </c>
      <c r="I148" s="26">
        <v>5</v>
      </c>
      <c r="J148" s="26">
        <f t="shared" si="2"/>
        <v>39</v>
      </c>
    </row>
    <row r="149" spans="1:10">
      <c r="A149" s="28">
        <v>2013</v>
      </c>
      <c r="B149" s="28" t="s">
        <v>3387</v>
      </c>
      <c r="C149" s="15" t="s">
        <v>2490</v>
      </c>
      <c r="D149" s="29" t="s">
        <v>709</v>
      </c>
      <c r="E149" s="26">
        <v>209</v>
      </c>
      <c r="F149" s="26">
        <v>1</v>
      </c>
      <c r="G149" s="26">
        <v>0</v>
      </c>
      <c r="H149" s="26">
        <v>211</v>
      </c>
      <c r="I149" s="26"/>
      <c r="J149" s="26">
        <f t="shared" si="2"/>
        <v>421</v>
      </c>
    </row>
    <row r="150" spans="1:10">
      <c r="A150" s="28">
        <v>2013</v>
      </c>
      <c r="B150" s="28" t="s">
        <v>3387</v>
      </c>
      <c r="C150" s="15" t="s">
        <v>2490</v>
      </c>
      <c r="D150" s="29" t="s">
        <v>1931</v>
      </c>
      <c r="E150" s="26">
        <v>362</v>
      </c>
      <c r="F150" s="26">
        <v>101</v>
      </c>
      <c r="G150" s="26">
        <v>0</v>
      </c>
      <c r="H150" s="26"/>
      <c r="I150" s="26"/>
      <c r="J150" s="26">
        <f t="shared" si="2"/>
        <v>463</v>
      </c>
    </row>
    <row r="151" spans="1:10">
      <c r="A151" s="28">
        <v>2013</v>
      </c>
      <c r="B151" s="28" t="s">
        <v>3387</v>
      </c>
      <c r="C151" s="15" t="s">
        <v>2490</v>
      </c>
      <c r="D151" s="29" t="s">
        <v>1989</v>
      </c>
      <c r="E151" s="26">
        <v>260</v>
      </c>
      <c r="F151" s="26">
        <v>12</v>
      </c>
      <c r="G151" s="26">
        <v>0</v>
      </c>
      <c r="H151" s="26">
        <v>254</v>
      </c>
      <c r="I151" s="26">
        <v>14</v>
      </c>
      <c r="J151" s="26">
        <f t="shared" si="2"/>
        <v>540</v>
      </c>
    </row>
    <row r="152" spans="1:10">
      <c r="A152" s="28">
        <v>2013</v>
      </c>
      <c r="B152" s="28" t="s">
        <v>3387</v>
      </c>
      <c r="C152" s="15" t="s">
        <v>2490</v>
      </c>
      <c r="D152" s="29" t="s">
        <v>1934</v>
      </c>
      <c r="E152" s="26">
        <v>141</v>
      </c>
      <c r="F152" s="26"/>
      <c r="G152" s="26">
        <v>0</v>
      </c>
      <c r="H152" s="26">
        <v>36</v>
      </c>
      <c r="I152" s="26">
        <v>8</v>
      </c>
      <c r="J152" s="26">
        <f t="shared" si="2"/>
        <v>185</v>
      </c>
    </row>
    <row r="153" spans="1:10">
      <c r="A153" s="28">
        <v>2013</v>
      </c>
      <c r="B153" s="28" t="s">
        <v>3387</v>
      </c>
      <c r="C153" s="15" t="s">
        <v>2490</v>
      </c>
      <c r="D153" s="29" t="s">
        <v>2498</v>
      </c>
      <c r="E153" s="26">
        <v>2702</v>
      </c>
      <c r="F153" s="26">
        <v>267</v>
      </c>
      <c r="G153" s="26">
        <v>0</v>
      </c>
      <c r="H153" s="26">
        <v>264</v>
      </c>
      <c r="I153" s="26">
        <v>40</v>
      </c>
      <c r="J153" s="26">
        <f t="shared" si="2"/>
        <v>3273</v>
      </c>
    </row>
    <row r="154" spans="1:10">
      <c r="A154" s="28">
        <v>2013</v>
      </c>
      <c r="B154" s="28" t="s">
        <v>3387</v>
      </c>
      <c r="C154" s="15" t="s">
        <v>2490</v>
      </c>
      <c r="D154" s="29" t="s">
        <v>1948</v>
      </c>
      <c r="E154" s="26">
        <v>893</v>
      </c>
      <c r="F154" s="26">
        <v>327</v>
      </c>
      <c r="G154" s="26">
        <v>0</v>
      </c>
      <c r="H154" s="26">
        <v>24</v>
      </c>
      <c r="I154" s="26"/>
      <c r="J154" s="26">
        <f t="shared" si="2"/>
        <v>1244</v>
      </c>
    </row>
    <row r="155" spans="1:10">
      <c r="A155" s="28">
        <v>2013</v>
      </c>
      <c r="B155" s="28" t="s">
        <v>3387</v>
      </c>
      <c r="C155" s="15" t="s">
        <v>2490</v>
      </c>
      <c r="D155" s="29" t="s">
        <v>1949</v>
      </c>
      <c r="E155" s="26">
        <v>675</v>
      </c>
      <c r="F155" s="26">
        <v>133</v>
      </c>
      <c r="G155" s="26">
        <v>0</v>
      </c>
      <c r="H155" s="26"/>
      <c r="I155" s="26"/>
      <c r="J155" s="26">
        <f t="shared" si="2"/>
        <v>808</v>
      </c>
    </row>
    <row r="156" spans="1:10">
      <c r="A156" s="28">
        <v>2013</v>
      </c>
      <c r="B156" s="28" t="s">
        <v>3387</v>
      </c>
      <c r="C156" s="15" t="s">
        <v>2490</v>
      </c>
      <c r="D156" s="29" t="s">
        <v>730</v>
      </c>
      <c r="E156" s="26">
        <v>801</v>
      </c>
      <c r="F156" s="26">
        <v>2</v>
      </c>
      <c r="G156" s="26">
        <v>0</v>
      </c>
      <c r="H156" s="26">
        <v>70</v>
      </c>
      <c r="I156" s="26"/>
      <c r="J156" s="26">
        <f t="shared" si="2"/>
        <v>873</v>
      </c>
    </row>
    <row r="157" spans="1:10">
      <c r="A157" s="28">
        <v>2013</v>
      </c>
      <c r="B157" s="28" t="s">
        <v>3387</v>
      </c>
      <c r="C157" s="15" t="s">
        <v>2490</v>
      </c>
      <c r="D157" s="29" t="s">
        <v>1945</v>
      </c>
      <c r="E157" s="26">
        <v>218</v>
      </c>
      <c r="F157" s="26"/>
      <c r="G157" s="26">
        <v>0</v>
      </c>
      <c r="H157" s="26">
        <v>34</v>
      </c>
      <c r="I157" s="26">
        <v>11</v>
      </c>
      <c r="J157" s="26">
        <f t="shared" si="2"/>
        <v>263</v>
      </c>
    </row>
    <row r="158" spans="1:10">
      <c r="A158" s="28">
        <v>2013</v>
      </c>
      <c r="B158" s="28" t="s">
        <v>3387</v>
      </c>
      <c r="C158" s="15" t="s">
        <v>2490</v>
      </c>
      <c r="D158" s="29" t="s">
        <v>200</v>
      </c>
      <c r="E158" s="26"/>
      <c r="F158" s="26"/>
      <c r="G158" s="26">
        <v>0</v>
      </c>
      <c r="H158" s="26">
        <v>27</v>
      </c>
      <c r="I158" s="26"/>
      <c r="J158" s="26">
        <f t="shared" si="2"/>
        <v>27</v>
      </c>
    </row>
    <row r="159" spans="1:10">
      <c r="A159" s="28">
        <v>2013</v>
      </c>
      <c r="B159" s="28" t="s">
        <v>3387</v>
      </c>
      <c r="C159" s="37" t="s">
        <v>644</v>
      </c>
      <c r="D159" s="29" t="s">
        <v>3385</v>
      </c>
      <c r="E159" s="26">
        <v>485</v>
      </c>
      <c r="F159" s="26"/>
      <c r="G159" s="26">
        <v>0</v>
      </c>
      <c r="H159" s="26"/>
      <c r="I159" s="26"/>
      <c r="J159" s="26">
        <f t="shared" si="2"/>
        <v>485</v>
      </c>
    </row>
    <row r="160" spans="1:10">
      <c r="A160" s="28">
        <v>2013</v>
      </c>
      <c r="B160" s="28" t="s">
        <v>3387</v>
      </c>
      <c r="C160" s="37" t="s">
        <v>644</v>
      </c>
      <c r="D160" s="29" t="s">
        <v>2496</v>
      </c>
      <c r="E160" s="26">
        <v>1782</v>
      </c>
      <c r="F160" s="26">
        <v>259</v>
      </c>
      <c r="G160" s="26">
        <v>0</v>
      </c>
      <c r="H160" s="26">
        <v>180</v>
      </c>
      <c r="I160" s="26"/>
      <c r="J160" s="26">
        <f t="shared" si="2"/>
        <v>2221</v>
      </c>
    </row>
    <row r="161" spans="1:10">
      <c r="A161" s="28">
        <v>2013</v>
      </c>
      <c r="B161" s="28" t="s">
        <v>3387</v>
      </c>
      <c r="C161" s="37" t="s">
        <v>644</v>
      </c>
      <c r="D161" s="29" t="s">
        <v>2691</v>
      </c>
      <c r="E161" s="26">
        <v>2051</v>
      </c>
      <c r="F161" s="26">
        <v>266</v>
      </c>
      <c r="G161" s="26">
        <v>0</v>
      </c>
      <c r="H161" s="26">
        <v>144</v>
      </c>
      <c r="I161" s="26"/>
      <c r="J161" s="26">
        <f t="shared" si="2"/>
        <v>2461</v>
      </c>
    </row>
    <row r="162" spans="1:10">
      <c r="A162" s="28">
        <v>2013</v>
      </c>
      <c r="B162" s="28" t="s">
        <v>3387</v>
      </c>
      <c r="C162" s="37" t="s">
        <v>644</v>
      </c>
      <c r="D162" s="29" t="s">
        <v>703</v>
      </c>
      <c r="E162" s="26">
        <v>1525</v>
      </c>
      <c r="F162" s="26">
        <v>176</v>
      </c>
      <c r="G162" s="26">
        <v>0</v>
      </c>
      <c r="H162" s="26">
        <v>60</v>
      </c>
      <c r="I162" s="26"/>
      <c r="J162" s="26">
        <f t="shared" si="2"/>
        <v>1761</v>
      </c>
    </row>
    <row r="163" spans="1:10">
      <c r="A163" s="28">
        <v>2014</v>
      </c>
      <c r="B163" s="28" t="s">
        <v>3387</v>
      </c>
      <c r="C163" s="15" t="s">
        <v>2490</v>
      </c>
      <c r="D163" s="29" t="s">
        <v>1988</v>
      </c>
      <c r="E163" s="26">
        <v>2031</v>
      </c>
      <c r="F163" s="26">
        <v>17</v>
      </c>
      <c r="G163" s="26">
        <v>0</v>
      </c>
      <c r="H163" s="26">
        <v>36</v>
      </c>
      <c r="I163" s="26">
        <v>0</v>
      </c>
      <c r="J163" s="26">
        <f t="shared" si="2"/>
        <v>2084</v>
      </c>
    </row>
    <row r="164" spans="1:10">
      <c r="A164" s="28">
        <v>2014</v>
      </c>
      <c r="B164" s="28" t="s">
        <v>3387</v>
      </c>
      <c r="C164" s="15" t="s">
        <v>2490</v>
      </c>
      <c r="D164" s="29" t="s">
        <v>698</v>
      </c>
      <c r="E164" s="26">
        <v>1131</v>
      </c>
      <c r="F164" s="26">
        <v>23</v>
      </c>
      <c r="G164" s="26">
        <v>0</v>
      </c>
      <c r="H164" s="26">
        <v>28</v>
      </c>
      <c r="I164" s="26">
        <v>0</v>
      </c>
      <c r="J164" s="26">
        <f t="shared" si="2"/>
        <v>1182</v>
      </c>
    </row>
    <row r="165" spans="1:10">
      <c r="A165" s="28">
        <v>2014</v>
      </c>
      <c r="B165" s="28" t="s">
        <v>3387</v>
      </c>
      <c r="C165" s="15" t="s">
        <v>2490</v>
      </c>
      <c r="D165" s="29" t="s">
        <v>1987</v>
      </c>
      <c r="E165" s="26">
        <v>1075</v>
      </c>
      <c r="F165" s="26">
        <v>34</v>
      </c>
      <c r="G165" s="26">
        <v>0</v>
      </c>
      <c r="H165" s="26">
        <v>65</v>
      </c>
      <c r="I165" s="26">
        <v>42</v>
      </c>
      <c r="J165" s="26">
        <f t="shared" si="2"/>
        <v>1216</v>
      </c>
    </row>
    <row r="166" spans="1:10">
      <c r="A166" s="28">
        <v>2014</v>
      </c>
      <c r="B166" s="28" t="s">
        <v>3387</v>
      </c>
      <c r="C166" s="15" t="s">
        <v>2490</v>
      </c>
      <c r="D166" s="29" t="s">
        <v>2496</v>
      </c>
      <c r="E166" s="26">
        <v>2775</v>
      </c>
      <c r="F166" s="26">
        <v>733</v>
      </c>
      <c r="G166" s="26">
        <v>0</v>
      </c>
      <c r="H166" s="26">
        <v>217</v>
      </c>
      <c r="I166" s="26">
        <v>0</v>
      </c>
      <c r="J166" s="26">
        <f t="shared" si="2"/>
        <v>3725</v>
      </c>
    </row>
    <row r="167" spans="1:10">
      <c r="A167" s="28">
        <v>2014</v>
      </c>
      <c r="B167" s="28" t="s">
        <v>3387</v>
      </c>
      <c r="C167" s="15" t="s">
        <v>2490</v>
      </c>
      <c r="D167" s="29" t="s">
        <v>2497</v>
      </c>
      <c r="E167" s="26">
        <v>1031</v>
      </c>
      <c r="F167" s="26">
        <v>368</v>
      </c>
      <c r="G167" s="26">
        <v>0</v>
      </c>
      <c r="H167" s="26">
        <v>29</v>
      </c>
      <c r="I167" s="26">
        <v>17</v>
      </c>
      <c r="J167" s="26">
        <f t="shared" si="2"/>
        <v>1445</v>
      </c>
    </row>
    <row r="168" spans="1:10">
      <c r="A168" s="28">
        <v>2014</v>
      </c>
      <c r="B168" s="28" t="s">
        <v>3387</v>
      </c>
      <c r="C168" s="15" t="s">
        <v>2490</v>
      </c>
      <c r="D168" s="29" t="s">
        <v>2499</v>
      </c>
      <c r="E168" s="26">
        <v>796</v>
      </c>
      <c r="F168" s="26">
        <v>106</v>
      </c>
      <c r="G168" s="26">
        <v>0</v>
      </c>
      <c r="H168" s="26">
        <v>192</v>
      </c>
      <c r="I168" s="26">
        <v>0</v>
      </c>
      <c r="J168" s="26">
        <f t="shared" si="2"/>
        <v>1094</v>
      </c>
    </row>
    <row r="169" spans="1:10">
      <c r="A169" s="28">
        <v>2014</v>
      </c>
      <c r="B169" s="28" t="s">
        <v>3387</v>
      </c>
      <c r="C169" s="15" t="s">
        <v>2490</v>
      </c>
      <c r="D169" s="29" t="s">
        <v>3382</v>
      </c>
      <c r="E169" s="26">
        <v>623</v>
      </c>
      <c r="F169" s="26">
        <v>0</v>
      </c>
      <c r="G169" s="26">
        <v>0</v>
      </c>
      <c r="H169" s="26">
        <v>157</v>
      </c>
      <c r="I169" s="26">
        <v>43</v>
      </c>
      <c r="J169" s="26">
        <f t="shared" si="2"/>
        <v>823</v>
      </c>
    </row>
    <row r="170" spans="1:10">
      <c r="A170" s="28">
        <v>2014</v>
      </c>
      <c r="B170" s="28" t="s">
        <v>3387</v>
      </c>
      <c r="C170" s="15" t="s">
        <v>2490</v>
      </c>
      <c r="D170" s="29" t="s">
        <v>3383</v>
      </c>
      <c r="E170" s="26">
        <v>2347</v>
      </c>
      <c r="F170" s="26">
        <v>52</v>
      </c>
      <c r="G170" s="26">
        <v>0</v>
      </c>
      <c r="H170" s="26">
        <v>114</v>
      </c>
      <c r="I170" s="26">
        <v>0</v>
      </c>
      <c r="J170" s="26">
        <f t="shared" si="2"/>
        <v>2513</v>
      </c>
    </row>
    <row r="171" spans="1:10">
      <c r="A171" s="28">
        <v>2014</v>
      </c>
      <c r="B171" s="28" t="s">
        <v>3387</v>
      </c>
      <c r="C171" s="15" t="s">
        <v>2490</v>
      </c>
      <c r="D171" s="29" t="s">
        <v>3384</v>
      </c>
      <c r="E171" s="26">
        <v>0</v>
      </c>
      <c r="F171" s="26">
        <v>0</v>
      </c>
      <c r="G171" s="26">
        <v>0</v>
      </c>
      <c r="H171" s="26">
        <v>18</v>
      </c>
      <c r="I171" s="26">
        <v>4</v>
      </c>
      <c r="J171" s="26">
        <f t="shared" si="2"/>
        <v>22</v>
      </c>
    </row>
    <row r="172" spans="1:10">
      <c r="A172" s="28">
        <v>2014</v>
      </c>
      <c r="B172" s="28" t="s">
        <v>3387</v>
      </c>
      <c r="C172" s="15" t="s">
        <v>2490</v>
      </c>
      <c r="D172" s="29" t="s">
        <v>709</v>
      </c>
      <c r="E172" s="26">
        <v>199</v>
      </c>
      <c r="F172" s="26">
        <v>0</v>
      </c>
      <c r="G172" s="26">
        <v>0</v>
      </c>
      <c r="H172" s="26">
        <v>410</v>
      </c>
      <c r="I172" s="26">
        <v>0</v>
      </c>
      <c r="J172" s="26">
        <f t="shared" si="2"/>
        <v>609</v>
      </c>
    </row>
    <row r="173" spans="1:10">
      <c r="A173" s="28">
        <v>2014</v>
      </c>
      <c r="B173" s="28" t="s">
        <v>3387</v>
      </c>
      <c r="C173" s="15" t="s">
        <v>2490</v>
      </c>
      <c r="D173" s="29" t="s">
        <v>1931</v>
      </c>
      <c r="E173" s="26">
        <v>322</v>
      </c>
      <c r="F173" s="26">
        <v>105</v>
      </c>
      <c r="G173" s="26">
        <v>0</v>
      </c>
      <c r="H173" s="26">
        <v>0</v>
      </c>
      <c r="I173" s="26">
        <v>0</v>
      </c>
      <c r="J173" s="26">
        <f t="shared" si="2"/>
        <v>427</v>
      </c>
    </row>
    <row r="174" spans="1:10">
      <c r="A174" s="28">
        <v>2014</v>
      </c>
      <c r="B174" s="28" t="s">
        <v>3387</v>
      </c>
      <c r="C174" s="15" t="s">
        <v>2490</v>
      </c>
      <c r="D174" s="29" t="s">
        <v>1989</v>
      </c>
      <c r="E174" s="26">
        <v>244</v>
      </c>
      <c r="F174" s="26">
        <v>7</v>
      </c>
      <c r="G174" s="26">
        <v>0</v>
      </c>
      <c r="H174" s="26">
        <v>230</v>
      </c>
      <c r="I174" s="26">
        <v>12</v>
      </c>
      <c r="J174" s="26">
        <f t="shared" si="2"/>
        <v>493</v>
      </c>
    </row>
    <row r="175" spans="1:10">
      <c r="A175" s="28">
        <v>2014</v>
      </c>
      <c r="B175" s="28" t="s">
        <v>3387</v>
      </c>
      <c r="C175" s="15" t="s">
        <v>2490</v>
      </c>
      <c r="D175" s="29" t="s">
        <v>1934</v>
      </c>
      <c r="E175" s="26">
        <v>145</v>
      </c>
      <c r="F175" s="26">
        <v>0</v>
      </c>
      <c r="G175" s="26">
        <v>0</v>
      </c>
      <c r="H175" s="26">
        <v>41</v>
      </c>
      <c r="I175" s="26">
        <v>9</v>
      </c>
      <c r="J175" s="26">
        <f t="shared" si="2"/>
        <v>195</v>
      </c>
    </row>
    <row r="176" spans="1:10">
      <c r="A176" s="28">
        <v>2014</v>
      </c>
      <c r="B176" s="28" t="s">
        <v>3387</v>
      </c>
      <c r="C176" s="15" t="s">
        <v>2490</v>
      </c>
      <c r="D176" s="29" t="s">
        <v>2498</v>
      </c>
      <c r="E176" s="26">
        <v>2758</v>
      </c>
      <c r="F176" s="26">
        <v>235</v>
      </c>
      <c r="G176" s="26">
        <v>0</v>
      </c>
      <c r="H176" s="26">
        <v>282</v>
      </c>
      <c r="I176" s="26">
        <v>43</v>
      </c>
      <c r="J176" s="26">
        <f t="shared" si="2"/>
        <v>3318</v>
      </c>
    </row>
    <row r="177" spans="1:10">
      <c r="A177" s="28">
        <v>2014</v>
      </c>
      <c r="B177" s="28" t="s">
        <v>3387</v>
      </c>
      <c r="C177" s="15" t="s">
        <v>2490</v>
      </c>
      <c r="D177" s="29" t="s">
        <v>1948</v>
      </c>
      <c r="E177" s="26">
        <v>939</v>
      </c>
      <c r="F177" s="26">
        <v>351</v>
      </c>
      <c r="G177" s="26">
        <v>0</v>
      </c>
      <c r="H177" s="26">
        <v>29</v>
      </c>
      <c r="I177" s="26">
        <v>0</v>
      </c>
      <c r="J177" s="26">
        <f t="shared" si="2"/>
        <v>1319</v>
      </c>
    </row>
    <row r="178" spans="1:10">
      <c r="A178" s="28">
        <v>2014</v>
      </c>
      <c r="B178" s="28" t="s">
        <v>3387</v>
      </c>
      <c r="C178" s="15" t="s">
        <v>2490</v>
      </c>
      <c r="D178" s="29" t="s">
        <v>1949</v>
      </c>
      <c r="E178" s="26">
        <v>650</v>
      </c>
      <c r="F178" s="26">
        <v>145</v>
      </c>
      <c r="G178" s="26">
        <v>0</v>
      </c>
      <c r="H178" s="26">
        <v>0</v>
      </c>
      <c r="I178" s="26">
        <v>0</v>
      </c>
      <c r="J178" s="26">
        <f t="shared" si="2"/>
        <v>795</v>
      </c>
    </row>
    <row r="179" spans="1:10">
      <c r="A179" s="28">
        <v>2014</v>
      </c>
      <c r="B179" s="28" t="s">
        <v>3387</v>
      </c>
      <c r="C179" s="15" t="s">
        <v>2490</v>
      </c>
      <c r="D179" s="29" t="s">
        <v>730</v>
      </c>
      <c r="E179" s="26">
        <v>822</v>
      </c>
      <c r="F179" s="26">
        <v>2</v>
      </c>
      <c r="G179" s="26">
        <v>0</v>
      </c>
      <c r="H179" s="26">
        <v>71</v>
      </c>
      <c r="I179" s="26">
        <v>0</v>
      </c>
      <c r="J179" s="26">
        <f t="shared" si="2"/>
        <v>895</v>
      </c>
    </row>
    <row r="180" spans="1:10">
      <c r="A180" s="28">
        <v>2014</v>
      </c>
      <c r="B180" s="28" t="s">
        <v>3387</v>
      </c>
      <c r="C180" s="15" t="s">
        <v>2490</v>
      </c>
      <c r="D180" s="29" t="s">
        <v>1945</v>
      </c>
      <c r="E180" s="26">
        <v>203</v>
      </c>
      <c r="F180" s="26">
        <v>0</v>
      </c>
      <c r="G180" s="26">
        <v>0</v>
      </c>
      <c r="H180" s="26">
        <v>29</v>
      </c>
      <c r="I180" s="26">
        <v>14</v>
      </c>
      <c r="J180" s="26">
        <f t="shared" si="2"/>
        <v>246</v>
      </c>
    </row>
    <row r="181" spans="1:10">
      <c r="A181" s="28">
        <v>2014</v>
      </c>
      <c r="B181" s="28" t="s">
        <v>3387</v>
      </c>
      <c r="C181" s="15" t="s">
        <v>2490</v>
      </c>
      <c r="D181" s="29" t="s">
        <v>200</v>
      </c>
      <c r="E181" s="26">
        <v>0</v>
      </c>
      <c r="F181" s="26">
        <v>0</v>
      </c>
      <c r="G181" s="26">
        <v>0</v>
      </c>
      <c r="H181" s="26">
        <v>36</v>
      </c>
      <c r="I181" s="26">
        <v>0</v>
      </c>
      <c r="J181" s="26">
        <f t="shared" si="2"/>
        <v>36</v>
      </c>
    </row>
    <row r="182" spans="1:10">
      <c r="A182" s="28">
        <v>2014</v>
      </c>
      <c r="B182" s="28" t="s">
        <v>3387</v>
      </c>
      <c r="C182" s="37" t="s">
        <v>644</v>
      </c>
      <c r="D182" s="29" t="s">
        <v>3385</v>
      </c>
      <c r="E182" s="26">
        <v>583</v>
      </c>
      <c r="F182" s="26"/>
      <c r="G182" s="26">
        <v>0</v>
      </c>
      <c r="H182" s="26">
        <v>24</v>
      </c>
      <c r="I182" s="26"/>
      <c r="J182" s="26">
        <f t="shared" si="2"/>
        <v>607</v>
      </c>
    </row>
    <row r="183" spans="1:10">
      <c r="A183" s="28">
        <v>2014</v>
      </c>
      <c r="B183" s="28" t="s">
        <v>3387</v>
      </c>
      <c r="C183" s="37" t="s">
        <v>644</v>
      </c>
      <c r="D183" s="29" t="s">
        <v>2496</v>
      </c>
      <c r="E183" s="26">
        <v>1823</v>
      </c>
      <c r="F183" s="26">
        <v>383</v>
      </c>
      <c r="G183" s="26">
        <v>0</v>
      </c>
      <c r="H183" s="26">
        <v>162</v>
      </c>
      <c r="I183" s="26"/>
      <c r="J183" s="26">
        <f t="shared" si="2"/>
        <v>2368</v>
      </c>
    </row>
    <row r="184" spans="1:10">
      <c r="A184" s="28">
        <v>2014</v>
      </c>
      <c r="B184" s="28" t="s">
        <v>3387</v>
      </c>
      <c r="C184" s="37" t="s">
        <v>644</v>
      </c>
      <c r="D184" s="29" t="s">
        <v>2691</v>
      </c>
      <c r="E184" s="26">
        <v>2183</v>
      </c>
      <c r="F184" s="26">
        <v>278</v>
      </c>
      <c r="G184" s="26">
        <v>0</v>
      </c>
      <c r="H184" s="26">
        <v>134</v>
      </c>
      <c r="I184" s="26"/>
      <c r="J184" s="26">
        <f t="shared" si="2"/>
        <v>2595</v>
      </c>
    </row>
    <row r="185" spans="1:10">
      <c r="A185" s="28">
        <v>2014</v>
      </c>
      <c r="B185" s="28" t="s">
        <v>3387</v>
      </c>
      <c r="C185" s="37" t="s">
        <v>644</v>
      </c>
      <c r="D185" s="29" t="s">
        <v>703</v>
      </c>
      <c r="E185" s="26">
        <v>1572</v>
      </c>
      <c r="F185" s="26">
        <v>167</v>
      </c>
      <c r="G185" s="26">
        <v>0</v>
      </c>
      <c r="H185" s="26">
        <v>62</v>
      </c>
      <c r="I185" s="26"/>
      <c r="J185" s="26">
        <f t="shared" si="2"/>
        <v>1801</v>
      </c>
    </row>
    <row r="186" spans="1:10">
      <c r="A186" s="28">
        <v>2015</v>
      </c>
      <c r="B186" s="28" t="s">
        <v>3387</v>
      </c>
      <c r="C186" s="15" t="s">
        <v>2490</v>
      </c>
      <c r="D186" s="29" t="s">
        <v>1988</v>
      </c>
      <c r="E186" s="26">
        <v>1952</v>
      </c>
      <c r="F186" s="26">
        <v>12</v>
      </c>
      <c r="G186" s="26">
        <v>0</v>
      </c>
      <c r="H186" s="26">
        <v>33</v>
      </c>
      <c r="I186" s="26">
        <v>0</v>
      </c>
      <c r="J186" s="26">
        <f t="shared" si="2"/>
        <v>1997</v>
      </c>
    </row>
    <row r="187" spans="1:10">
      <c r="A187" s="28">
        <v>2015</v>
      </c>
      <c r="B187" s="28" t="s">
        <v>3387</v>
      </c>
      <c r="C187" s="15" t="s">
        <v>2490</v>
      </c>
      <c r="D187" s="29" t="s">
        <v>698</v>
      </c>
      <c r="E187" s="26">
        <v>1231</v>
      </c>
      <c r="F187" s="26">
        <v>7</v>
      </c>
      <c r="G187" s="26">
        <v>0</v>
      </c>
      <c r="H187" s="26">
        <v>43</v>
      </c>
      <c r="I187" s="26">
        <v>0</v>
      </c>
      <c r="J187" s="26">
        <f t="shared" si="2"/>
        <v>1281</v>
      </c>
    </row>
    <row r="188" spans="1:10">
      <c r="A188" s="28">
        <v>2015</v>
      </c>
      <c r="B188" s="28" t="s">
        <v>3387</v>
      </c>
      <c r="C188" s="15" t="s">
        <v>2490</v>
      </c>
      <c r="D188" s="29" t="s">
        <v>1987</v>
      </c>
      <c r="E188" s="26">
        <v>1124</v>
      </c>
      <c r="F188" s="26">
        <v>30</v>
      </c>
      <c r="G188" s="26">
        <v>0</v>
      </c>
      <c r="H188" s="26">
        <v>73</v>
      </c>
      <c r="I188" s="26">
        <v>38</v>
      </c>
      <c r="J188" s="26">
        <f t="shared" si="2"/>
        <v>1265</v>
      </c>
    </row>
    <row r="189" spans="1:10">
      <c r="A189" s="28">
        <v>2015</v>
      </c>
      <c r="B189" s="28" t="s">
        <v>3387</v>
      </c>
      <c r="C189" s="15" t="s">
        <v>2490</v>
      </c>
      <c r="D189" s="29" t="s">
        <v>2496</v>
      </c>
      <c r="E189" s="26">
        <v>2842</v>
      </c>
      <c r="F189" s="26">
        <v>758</v>
      </c>
      <c r="G189" s="26">
        <v>0</v>
      </c>
      <c r="H189" s="26">
        <v>212</v>
      </c>
      <c r="I189" s="26">
        <v>0</v>
      </c>
      <c r="J189" s="26">
        <f t="shared" si="2"/>
        <v>3812</v>
      </c>
    </row>
    <row r="190" spans="1:10">
      <c r="A190" s="28">
        <v>2015</v>
      </c>
      <c r="B190" s="28" t="s">
        <v>3387</v>
      </c>
      <c r="C190" s="15" t="s">
        <v>2490</v>
      </c>
      <c r="D190" s="29" t="s">
        <v>2497</v>
      </c>
      <c r="E190" s="26">
        <v>1112</v>
      </c>
      <c r="F190" s="26">
        <v>367</v>
      </c>
      <c r="G190" s="26">
        <v>0</v>
      </c>
      <c r="H190" s="26">
        <v>28</v>
      </c>
      <c r="I190" s="26">
        <v>18</v>
      </c>
      <c r="J190" s="26">
        <f t="shared" si="2"/>
        <v>1525</v>
      </c>
    </row>
    <row r="191" spans="1:10">
      <c r="A191" s="28">
        <v>2015</v>
      </c>
      <c r="B191" s="28" t="s">
        <v>3387</v>
      </c>
      <c r="C191" s="15" t="s">
        <v>2490</v>
      </c>
      <c r="D191" s="29" t="s">
        <v>2499</v>
      </c>
      <c r="E191" s="26">
        <v>887</v>
      </c>
      <c r="F191" s="26">
        <v>127</v>
      </c>
      <c r="G191" s="26">
        <v>0</v>
      </c>
      <c r="H191" s="26">
        <v>163</v>
      </c>
      <c r="I191" s="26">
        <v>0</v>
      </c>
      <c r="J191" s="26">
        <f t="shared" si="2"/>
        <v>1177</v>
      </c>
    </row>
    <row r="192" spans="1:10">
      <c r="A192" s="28">
        <v>2015</v>
      </c>
      <c r="B192" s="28" t="s">
        <v>3387</v>
      </c>
      <c r="C192" s="15" t="s">
        <v>2490</v>
      </c>
      <c r="D192" s="29" t="s">
        <v>3382</v>
      </c>
      <c r="E192" s="26">
        <v>659</v>
      </c>
      <c r="F192" s="26">
        <v>0</v>
      </c>
      <c r="G192" s="26">
        <v>0</v>
      </c>
      <c r="H192" s="26">
        <v>138</v>
      </c>
      <c r="I192" s="26">
        <v>38</v>
      </c>
      <c r="J192" s="26">
        <f t="shared" si="2"/>
        <v>835</v>
      </c>
    </row>
    <row r="193" spans="1:10">
      <c r="A193" s="28">
        <v>2015</v>
      </c>
      <c r="B193" s="28" t="s">
        <v>3387</v>
      </c>
      <c r="C193" s="15" t="s">
        <v>2490</v>
      </c>
      <c r="D193" s="29" t="s">
        <v>3383</v>
      </c>
      <c r="E193" s="26">
        <v>2455</v>
      </c>
      <c r="F193" s="26">
        <v>54</v>
      </c>
      <c r="G193" s="26">
        <v>0</v>
      </c>
      <c r="H193" s="26">
        <v>94</v>
      </c>
      <c r="I193" s="26">
        <v>0</v>
      </c>
      <c r="J193" s="26">
        <f t="shared" si="2"/>
        <v>2603</v>
      </c>
    </row>
    <row r="194" spans="1:10">
      <c r="A194" s="28">
        <v>2015</v>
      </c>
      <c r="B194" s="28" t="s">
        <v>3387</v>
      </c>
      <c r="C194" s="15" t="s">
        <v>2490</v>
      </c>
      <c r="D194" s="29" t="s">
        <v>3384</v>
      </c>
      <c r="E194" s="26">
        <v>0</v>
      </c>
      <c r="F194" s="26">
        <v>0</v>
      </c>
      <c r="G194" s="26">
        <v>0</v>
      </c>
      <c r="H194" s="26">
        <v>19</v>
      </c>
      <c r="I194" s="26">
        <v>7</v>
      </c>
      <c r="J194" s="26">
        <f t="shared" ref="J194:J257" si="3">+SUM(E194:I194)</f>
        <v>26</v>
      </c>
    </row>
    <row r="195" spans="1:10">
      <c r="A195" s="28">
        <v>2015</v>
      </c>
      <c r="B195" s="28" t="s">
        <v>3387</v>
      </c>
      <c r="C195" s="15" t="s">
        <v>2490</v>
      </c>
      <c r="D195" s="29" t="s">
        <v>709</v>
      </c>
      <c r="E195" s="26">
        <v>191</v>
      </c>
      <c r="F195" s="26">
        <v>0</v>
      </c>
      <c r="G195" s="26">
        <v>0</v>
      </c>
      <c r="H195" s="26">
        <v>435</v>
      </c>
      <c r="I195" s="26">
        <v>0</v>
      </c>
      <c r="J195" s="26">
        <f t="shared" si="3"/>
        <v>626</v>
      </c>
    </row>
    <row r="196" spans="1:10">
      <c r="A196" s="28">
        <v>2015</v>
      </c>
      <c r="B196" s="28" t="s">
        <v>3387</v>
      </c>
      <c r="C196" s="15" t="s">
        <v>2490</v>
      </c>
      <c r="D196" s="29" t="s">
        <v>1931</v>
      </c>
      <c r="E196" s="26">
        <v>335</v>
      </c>
      <c r="F196" s="26">
        <v>98</v>
      </c>
      <c r="G196" s="26">
        <v>0</v>
      </c>
      <c r="H196" s="26">
        <v>0</v>
      </c>
      <c r="I196" s="26">
        <v>0</v>
      </c>
      <c r="J196" s="26">
        <f t="shared" si="3"/>
        <v>433</v>
      </c>
    </row>
    <row r="197" spans="1:10">
      <c r="A197" s="28">
        <v>2015</v>
      </c>
      <c r="B197" s="28" t="s">
        <v>3387</v>
      </c>
      <c r="C197" s="15" t="s">
        <v>2490</v>
      </c>
      <c r="D197" s="29" t="s">
        <v>1989</v>
      </c>
      <c r="E197" s="26">
        <v>250</v>
      </c>
      <c r="F197" s="26">
        <v>9</v>
      </c>
      <c r="G197" s="26">
        <v>0</v>
      </c>
      <c r="H197" s="26">
        <v>201</v>
      </c>
      <c r="I197" s="26">
        <v>18</v>
      </c>
      <c r="J197" s="26">
        <f t="shared" si="3"/>
        <v>478</v>
      </c>
    </row>
    <row r="198" spans="1:10">
      <c r="A198" s="28">
        <v>2015</v>
      </c>
      <c r="B198" s="28" t="s">
        <v>3387</v>
      </c>
      <c r="C198" s="15" t="s">
        <v>2490</v>
      </c>
      <c r="D198" s="29" t="s">
        <v>1934</v>
      </c>
      <c r="E198" s="26">
        <v>142</v>
      </c>
      <c r="F198" s="26">
        <v>0</v>
      </c>
      <c r="G198" s="26">
        <v>0</v>
      </c>
      <c r="H198" s="26">
        <v>42</v>
      </c>
      <c r="I198" s="26">
        <v>8</v>
      </c>
      <c r="J198" s="26">
        <f t="shared" si="3"/>
        <v>192</v>
      </c>
    </row>
    <row r="199" spans="1:10">
      <c r="A199" s="28">
        <v>2015</v>
      </c>
      <c r="B199" s="28" t="s">
        <v>3387</v>
      </c>
      <c r="C199" s="15" t="s">
        <v>2490</v>
      </c>
      <c r="D199" s="29" t="s">
        <v>2498</v>
      </c>
      <c r="E199" s="26">
        <v>2916</v>
      </c>
      <c r="F199" s="26">
        <v>249</v>
      </c>
      <c r="G199" s="26">
        <v>0</v>
      </c>
      <c r="H199" s="26">
        <v>274</v>
      </c>
      <c r="I199" s="26">
        <v>53</v>
      </c>
      <c r="J199" s="26">
        <f t="shared" si="3"/>
        <v>3492</v>
      </c>
    </row>
    <row r="200" spans="1:10">
      <c r="A200" s="28">
        <v>2015</v>
      </c>
      <c r="B200" s="28" t="s">
        <v>3387</v>
      </c>
      <c r="C200" s="15" t="s">
        <v>2490</v>
      </c>
      <c r="D200" s="29" t="s">
        <v>1948</v>
      </c>
      <c r="E200" s="26">
        <v>961</v>
      </c>
      <c r="F200" s="26">
        <v>370</v>
      </c>
      <c r="G200" s="26">
        <v>0</v>
      </c>
      <c r="H200" s="26">
        <v>19</v>
      </c>
      <c r="I200" s="26">
        <v>0</v>
      </c>
      <c r="J200" s="26">
        <f t="shared" si="3"/>
        <v>1350</v>
      </c>
    </row>
    <row r="201" spans="1:10">
      <c r="A201" s="28">
        <v>2015</v>
      </c>
      <c r="B201" s="28" t="s">
        <v>3387</v>
      </c>
      <c r="C201" s="15" t="s">
        <v>2490</v>
      </c>
      <c r="D201" s="29" t="s">
        <v>1949</v>
      </c>
      <c r="E201" s="26">
        <v>588</v>
      </c>
      <c r="F201" s="26">
        <v>123</v>
      </c>
      <c r="G201" s="26">
        <v>0</v>
      </c>
      <c r="H201" s="26">
        <v>0</v>
      </c>
      <c r="I201" s="26">
        <v>0</v>
      </c>
      <c r="J201" s="26">
        <f t="shared" si="3"/>
        <v>711</v>
      </c>
    </row>
    <row r="202" spans="1:10">
      <c r="A202" s="28">
        <v>2015</v>
      </c>
      <c r="B202" s="28" t="s">
        <v>3387</v>
      </c>
      <c r="C202" s="15" t="s">
        <v>2490</v>
      </c>
      <c r="D202" s="29" t="s">
        <v>730</v>
      </c>
      <c r="E202" s="26">
        <v>824</v>
      </c>
      <c r="F202" s="26">
        <v>0</v>
      </c>
      <c r="G202" s="26">
        <v>0</v>
      </c>
      <c r="H202" s="26">
        <v>49</v>
      </c>
      <c r="I202" s="26">
        <v>0</v>
      </c>
      <c r="J202" s="26">
        <f t="shared" si="3"/>
        <v>873</v>
      </c>
    </row>
    <row r="203" spans="1:10">
      <c r="A203" s="28">
        <v>2015</v>
      </c>
      <c r="B203" s="28" t="s">
        <v>3387</v>
      </c>
      <c r="C203" s="15" t="s">
        <v>2490</v>
      </c>
      <c r="D203" s="29" t="s">
        <v>1945</v>
      </c>
      <c r="E203" s="26">
        <v>176</v>
      </c>
      <c r="F203" s="26">
        <v>0</v>
      </c>
      <c r="G203" s="26">
        <v>0</v>
      </c>
      <c r="H203" s="26">
        <v>26</v>
      </c>
      <c r="I203" s="26">
        <v>10</v>
      </c>
      <c r="J203" s="26">
        <f t="shared" si="3"/>
        <v>212</v>
      </c>
    </row>
    <row r="204" spans="1:10">
      <c r="A204" s="28">
        <v>2015</v>
      </c>
      <c r="B204" s="28" t="s">
        <v>3387</v>
      </c>
      <c r="C204" s="15" t="s">
        <v>2490</v>
      </c>
      <c r="D204" s="29" t="s">
        <v>200</v>
      </c>
      <c r="E204" s="26">
        <v>0</v>
      </c>
      <c r="F204" s="26">
        <v>0</v>
      </c>
      <c r="G204" s="26">
        <v>0</v>
      </c>
      <c r="H204" s="26">
        <v>32</v>
      </c>
      <c r="I204" s="26">
        <v>0</v>
      </c>
      <c r="J204" s="26">
        <f t="shared" si="3"/>
        <v>32</v>
      </c>
    </row>
    <row r="205" spans="1:10">
      <c r="A205" s="28">
        <v>2015</v>
      </c>
      <c r="B205" s="28" t="s">
        <v>3387</v>
      </c>
      <c r="C205" s="37" t="s">
        <v>644</v>
      </c>
      <c r="D205" s="29" t="s">
        <v>3385</v>
      </c>
      <c r="E205" s="26">
        <v>684</v>
      </c>
      <c r="F205" s="26"/>
      <c r="G205" s="26">
        <v>0</v>
      </c>
      <c r="H205" s="26">
        <v>49</v>
      </c>
      <c r="I205" s="26"/>
      <c r="J205" s="26">
        <f t="shared" si="3"/>
        <v>733</v>
      </c>
    </row>
    <row r="206" spans="1:10">
      <c r="A206" s="28">
        <v>2015</v>
      </c>
      <c r="B206" s="28" t="s">
        <v>3387</v>
      </c>
      <c r="C206" s="37" t="s">
        <v>644</v>
      </c>
      <c r="D206" s="29" t="s">
        <v>2496</v>
      </c>
      <c r="E206" s="26">
        <v>1839</v>
      </c>
      <c r="F206" s="26">
        <v>312</v>
      </c>
      <c r="G206" s="26">
        <v>0</v>
      </c>
      <c r="H206" s="26">
        <v>208</v>
      </c>
      <c r="I206" s="26"/>
      <c r="J206" s="26">
        <f t="shared" si="3"/>
        <v>2359</v>
      </c>
    </row>
    <row r="207" spans="1:10">
      <c r="A207" s="28">
        <v>2015</v>
      </c>
      <c r="B207" s="28" t="s">
        <v>3387</v>
      </c>
      <c r="C207" s="37" t="s">
        <v>644</v>
      </c>
      <c r="D207" s="29" t="s">
        <v>2691</v>
      </c>
      <c r="E207" s="26">
        <v>2330</v>
      </c>
      <c r="F207" s="26">
        <v>255</v>
      </c>
      <c r="G207" s="26">
        <v>0</v>
      </c>
      <c r="H207" s="26">
        <v>188</v>
      </c>
      <c r="I207" s="26"/>
      <c r="J207" s="26">
        <f t="shared" si="3"/>
        <v>2773</v>
      </c>
    </row>
    <row r="208" spans="1:10">
      <c r="A208" s="28">
        <v>2015</v>
      </c>
      <c r="B208" s="28" t="s">
        <v>3387</v>
      </c>
      <c r="C208" s="37" t="s">
        <v>644</v>
      </c>
      <c r="D208" s="29" t="s">
        <v>703</v>
      </c>
      <c r="E208" s="26">
        <v>1665</v>
      </c>
      <c r="F208" s="26">
        <v>178</v>
      </c>
      <c r="G208" s="26">
        <v>0</v>
      </c>
      <c r="H208" s="26">
        <v>62</v>
      </c>
      <c r="I208" s="26">
        <v>4</v>
      </c>
      <c r="J208" s="26">
        <f t="shared" si="3"/>
        <v>1909</v>
      </c>
    </row>
    <row r="209" spans="1:10">
      <c r="A209" s="28">
        <v>2016</v>
      </c>
      <c r="B209" s="28" t="s">
        <v>3387</v>
      </c>
      <c r="C209" s="15" t="s">
        <v>2490</v>
      </c>
      <c r="D209" s="29" t="s">
        <v>1988</v>
      </c>
      <c r="E209" s="26">
        <v>1962</v>
      </c>
      <c r="F209" s="26">
        <v>16</v>
      </c>
      <c r="G209" s="26">
        <v>0</v>
      </c>
      <c r="H209" s="26">
        <v>34</v>
      </c>
      <c r="I209" s="26">
        <v>0</v>
      </c>
      <c r="J209" s="26">
        <f t="shared" si="3"/>
        <v>2012</v>
      </c>
    </row>
    <row r="210" spans="1:10">
      <c r="A210" s="28">
        <v>2016</v>
      </c>
      <c r="B210" s="28" t="s">
        <v>3387</v>
      </c>
      <c r="C210" s="15" t="s">
        <v>2490</v>
      </c>
      <c r="D210" s="29" t="s">
        <v>698</v>
      </c>
      <c r="E210" s="26">
        <v>1337</v>
      </c>
      <c r="F210" s="26">
        <v>0</v>
      </c>
      <c r="G210" s="26">
        <v>0</v>
      </c>
      <c r="H210" s="26">
        <v>67</v>
      </c>
      <c r="I210" s="26">
        <v>0</v>
      </c>
      <c r="J210" s="26">
        <f t="shared" si="3"/>
        <v>1404</v>
      </c>
    </row>
    <row r="211" spans="1:10">
      <c r="A211" s="28">
        <v>2016</v>
      </c>
      <c r="B211" s="28" t="s">
        <v>3387</v>
      </c>
      <c r="C211" s="15" t="s">
        <v>2490</v>
      </c>
      <c r="D211" s="29" t="s">
        <v>1987</v>
      </c>
      <c r="E211" s="26">
        <v>1194</v>
      </c>
      <c r="F211" s="26">
        <v>17</v>
      </c>
      <c r="G211" s="26">
        <v>0</v>
      </c>
      <c r="H211" s="26">
        <v>77</v>
      </c>
      <c r="I211" s="26">
        <v>38</v>
      </c>
      <c r="J211" s="26">
        <f t="shared" si="3"/>
        <v>1326</v>
      </c>
    </row>
    <row r="212" spans="1:10">
      <c r="A212" s="28">
        <v>2016</v>
      </c>
      <c r="B212" s="28" t="s">
        <v>3387</v>
      </c>
      <c r="C212" s="15" t="s">
        <v>2490</v>
      </c>
      <c r="D212" s="29" t="s">
        <v>2496</v>
      </c>
      <c r="E212" s="26">
        <v>2859</v>
      </c>
      <c r="F212" s="26">
        <v>738</v>
      </c>
      <c r="G212" s="26">
        <v>0</v>
      </c>
      <c r="H212" s="26">
        <v>210</v>
      </c>
      <c r="I212" s="26">
        <v>0</v>
      </c>
      <c r="J212" s="26">
        <f t="shared" si="3"/>
        <v>3807</v>
      </c>
    </row>
    <row r="213" spans="1:10">
      <c r="A213" s="28">
        <v>2016</v>
      </c>
      <c r="B213" s="28" t="s">
        <v>3387</v>
      </c>
      <c r="C213" s="15" t="s">
        <v>2490</v>
      </c>
      <c r="D213" s="29" t="s">
        <v>2497</v>
      </c>
      <c r="E213" s="26">
        <v>1195</v>
      </c>
      <c r="F213" s="26">
        <v>367</v>
      </c>
      <c r="G213" s="26">
        <v>0</v>
      </c>
      <c r="H213" s="26">
        <v>80</v>
      </c>
      <c r="I213" s="26">
        <v>14</v>
      </c>
      <c r="J213" s="26">
        <f t="shared" si="3"/>
        <v>1656</v>
      </c>
    </row>
    <row r="214" spans="1:10">
      <c r="A214" s="28">
        <v>2016</v>
      </c>
      <c r="B214" s="28" t="s">
        <v>3387</v>
      </c>
      <c r="C214" s="15" t="s">
        <v>2490</v>
      </c>
      <c r="D214" s="29" t="s">
        <v>2499</v>
      </c>
      <c r="E214" s="26">
        <v>1078</v>
      </c>
      <c r="F214" s="26">
        <v>115</v>
      </c>
      <c r="G214" s="26">
        <v>0</v>
      </c>
      <c r="H214" s="26">
        <v>234</v>
      </c>
      <c r="I214" s="26">
        <v>0</v>
      </c>
      <c r="J214" s="26">
        <f t="shared" si="3"/>
        <v>1427</v>
      </c>
    </row>
    <row r="215" spans="1:10">
      <c r="A215" s="28">
        <v>2016</v>
      </c>
      <c r="B215" s="28" t="s">
        <v>3387</v>
      </c>
      <c r="C215" s="15" t="s">
        <v>2490</v>
      </c>
      <c r="D215" s="29" t="s">
        <v>3382</v>
      </c>
      <c r="E215" s="26">
        <v>845</v>
      </c>
      <c r="F215" s="26">
        <v>0</v>
      </c>
      <c r="G215" s="26">
        <v>0</v>
      </c>
      <c r="H215" s="26">
        <v>120</v>
      </c>
      <c r="I215" s="26">
        <v>38</v>
      </c>
      <c r="J215" s="26">
        <f t="shared" si="3"/>
        <v>1003</v>
      </c>
    </row>
    <row r="216" spans="1:10">
      <c r="A216" s="28">
        <v>2016</v>
      </c>
      <c r="B216" s="28" t="s">
        <v>3387</v>
      </c>
      <c r="C216" s="15" t="s">
        <v>2490</v>
      </c>
      <c r="D216" s="29" t="s">
        <v>3383</v>
      </c>
      <c r="E216" s="26">
        <v>2507</v>
      </c>
      <c r="F216" s="26">
        <v>41</v>
      </c>
      <c r="G216" s="26">
        <v>0</v>
      </c>
      <c r="H216" s="26">
        <v>96</v>
      </c>
      <c r="I216" s="26">
        <v>0</v>
      </c>
      <c r="J216" s="26">
        <f t="shared" si="3"/>
        <v>2644</v>
      </c>
    </row>
    <row r="217" spans="1:10">
      <c r="A217" s="28">
        <v>2016</v>
      </c>
      <c r="B217" s="28" t="s">
        <v>3387</v>
      </c>
      <c r="C217" s="15" t="s">
        <v>2490</v>
      </c>
      <c r="D217" s="29" t="s">
        <v>3384</v>
      </c>
      <c r="E217" s="26">
        <v>0</v>
      </c>
      <c r="F217" s="26">
        <v>0</v>
      </c>
      <c r="G217" s="26">
        <v>0</v>
      </c>
      <c r="H217" s="26">
        <v>21</v>
      </c>
      <c r="I217" s="26">
        <v>8</v>
      </c>
      <c r="J217" s="26">
        <f t="shared" si="3"/>
        <v>29</v>
      </c>
    </row>
    <row r="218" spans="1:10">
      <c r="A218" s="28">
        <v>2016</v>
      </c>
      <c r="B218" s="28" t="s">
        <v>3387</v>
      </c>
      <c r="C218" s="15" t="s">
        <v>2490</v>
      </c>
      <c r="D218" s="29" t="s">
        <v>709</v>
      </c>
      <c r="E218" s="26">
        <v>198</v>
      </c>
      <c r="F218" s="26">
        <v>0</v>
      </c>
      <c r="G218" s="26">
        <v>0</v>
      </c>
      <c r="H218" s="26">
        <v>479</v>
      </c>
      <c r="I218" s="26">
        <v>0</v>
      </c>
      <c r="J218" s="26">
        <f t="shared" si="3"/>
        <v>677</v>
      </c>
    </row>
    <row r="219" spans="1:10">
      <c r="A219" s="28">
        <v>2016</v>
      </c>
      <c r="B219" s="28" t="s">
        <v>3387</v>
      </c>
      <c r="C219" s="15" t="s">
        <v>2490</v>
      </c>
      <c r="D219" s="29" t="s">
        <v>1931</v>
      </c>
      <c r="E219" s="26">
        <v>359</v>
      </c>
      <c r="F219" s="26">
        <v>84</v>
      </c>
      <c r="G219" s="26">
        <v>0</v>
      </c>
      <c r="H219" s="26">
        <v>4</v>
      </c>
      <c r="I219" s="26">
        <v>0</v>
      </c>
      <c r="J219" s="26">
        <f t="shared" si="3"/>
        <v>447</v>
      </c>
    </row>
    <row r="220" spans="1:10">
      <c r="A220" s="28">
        <v>2016</v>
      </c>
      <c r="B220" s="28" t="s">
        <v>3387</v>
      </c>
      <c r="C220" s="15" t="s">
        <v>2490</v>
      </c>
      <c r="D220" s="29" t="s">
        <v>1989</v>
      </c>
      <c r="E220" s="26">
        <v>252</v>
      </c>
      <c r="F220" s="26">
        <v>0</v>
      </c>
      <c r="G220" s="26">
        <v>0</v>
      </c>
      <c r="H220" s="26">
        <v>216</v>
      </c>
      <c r="I220" s="26">
        <v>21</v>
      </c>
      <c r="J220" s="26">
        <f t="shared" si="3"/>
        <v>489</v>
      </c>
    </row>
    <row r="221" spans="1:10">
      <c r="A221" s="28">
        <v>2016</v>
      </c>
      <c r="B221" s="28" t="s">
        <v>3387</v>
      </c>
      <c r="C221" s="15" t="s">
        <v>2490</v>
      </c>
      <c r="D221" s="29" t="s">
        <v>1934</v>
      </c>
      <c r="E221" s="26">
        <v>165</v>
      </c>
      <c r="F221" s="26">
        <v>0</v>
      </c>
      <c r="G221" s="26">
        <v>0</v>
      </c>
      <c r="H221" s="26">
        <v>24</v>
      </c>
      <c r="I221" s="26">
        <v>7</v>
      </c>
      <c r="J221" s="26">
        <f t="shared" si="3"/>
        <v>196</v>
      </c>
    </row>
    <row r="222" spans="1:10">
      <c r="A222" s="28">
        <v>2016</v>
      </c>
      <c r="B222" s="28" t="s">
        <v>3387</v>
      </c>
      <c r="C222" s="15" t="s">
        <v>2490</v>
      </c>
      <c r="D222" s="29" t="s">
        <v>2498</v>
      </c>
      <c r="E222" s="26">
        <v>3097</v>
      </c>
      <c r="F222" s="26">
        <v>306</v>
      </c>
      <c r="G222" s="26">
        <v>0</v>
      </c>
      <c r="H222" s="26">
        <v>297</v>
      </c>
      <c r="I222" s="26">
        <v>64</v>
      </c>
      <c r="J222" s="26">
        <f t="shared" si="3"/>
        <v>3764</v>
      </c>
    </row>
    <row r="223" spans="1:10">
      <c r="A223" s="28">
        <v>2016</v>
      </c>
      <c r="B223" s="28" t="s">
        <v>3387</v>
      </c>
      <c r="C223" s="15" t="s">
        <v>2490</v>
      </c>
      <c r="D223" s="29" t="s">
        <v>1948</v>
      </c>
      <c r="E223" s="26">
        <v>992</v>
      </c>
      <c r="F223" s="26">
        <v>117</v>
      </c>
      <c r="G223" s="26">
        <v>278</v>
      </c>
      <c r="H223" s="26">
        <v>21</v>
      </c>
      <c r="I223" s="26">
        <v>5</v>
      </c>
      <c r="J223" s="26">
        <f t="shared" si="3"/>
        <v>1413</v>
      </c>
    </row>
    <row r="224" spans="1:10">
      <c r="A224" s="28">
        <v>2016</v>
      </c>
      <c r="B224" s="28" t="s">
        <v>3387</v>
      </c>
      <c r="C224" s="15" t="s">
        <v>2490</v>
      </c>
      <c r="D224" s="29" t="s">
        <v>1949</v>
      </c>
      <c r="E224" s="26">
        <v>550</v>
      </c>
      <c r="F224" s="26">
        <v>0</v>
      </c>
      <c r="G224" s="26">
        <v>115</v>
      </c>
      <c r="H224" s="26">
        <v>0</v>
      </c>
      <c r="I224" s="26">
        <v>0</v>
      </c>
      <c r="J224" s="26">
        <f t="shared" si="3"/>
        <v>665</v>
      </c>
    </row>
    <row r="225" spans="1:10">
      <c r="A225" s="28">
        <v>2016</v>
      </c>
      <c r="B225" s="28" t="s">
        <v>3387</v>
      </c>
      <c r="C225" s="15" t="s">
        <v>2490</v>
      </c>
      <c r="D225" s="29" t="s">
        <v>730</v>
      </c>
      <c r="E225" s="26">
        <v>920</v>
      </c>
      <c r="F225" s="26">
        <v>0</v>
      </c>
      <c r="G225" s="26">
        <v>0</v>
      </c>
      <c r="H225" s="26">
        <v>35</v>
      </c>
      <c r="I225" s="26">
        <v>0</v>
      </c>
      <c r="J225" s="26">
        <f t="shared" si="3"/>
        <v>955</v>
      </c>
    </row>
    <row r="226" spans="1:10">
      <c r="A226" s="28">
        <v>2016</v>
      </c>
      <c r="B226" s="28" t="s">
        <v>3387</v>
      </c>
      <c r="C226" s="15" t="s">
        <v>2490</v>
      </c>
      <c r="D226" s="29" t="s">
        <v>1945</v>
      </c>
      <c r="E226" s="26">
        <v>172</v>
      </c>
      <c r="F226" s="26">
        <v>0</v>
      </c>
      <c r="G226" s="26">
        <v>0</v>
      </c>
      <c r="H226" s="26">
        <v>18</v>
      </c>
      <c r="I226" s="26">
        <v>13</v>
      </c>
      <c r="J226" s="26">
        <f t="shared" si="3"/>
        <v>203</v>
      </c>
    </row>
    <row r="227" spans="1:10">
      <c r="A227" s="28">
        <v>2016</v>
      </c>
      <c r="B227" s="28" t="s">
        <v>3387</v>
      </c>
      <c r="C227" s="15" t="s">
        <v>2490</v>
      </c>
      <c r="D227" s="29" t="s">
        <v>200</v>
      </c>
      <c r="E227" s="26">
        <v>0</v>
      </c>
      <c r="F227" s="26">
        <v>0</v>
      </c>
      <c r="G227" s="26">
        <v>0</v>
      </c>
      <c r="H227" s="26">
        <v>29</v>
      </c>
      <c r="I227" s="26">
        <v>0</v>
      </c>
      <c r="J227" s="26">
        <f t="shared" si="3"/>
        <v>29</v>
      </c>
    </row>
    <row r="228" spans="1:10">
      <c r="A228" s="28">
        <v>2016</v>
      </c>
      <c r="B228" s="28" t="s">
        <v>3387</v>
      </c>
      <c r="C228" s="37" t="s">
        <v>644</v>
      </c>
      <c r="D228" s="29" t="s">
        <v>3385</v>
      </c>
      <c r="E228" s="26">
        <v>764</v>
      </c>
      <c r="F228" s="26"/>
      <c r="G228" s="26">
        <v>0</v>
      </c>
      <c r="H228" s="26">
        <v>53</v>
      </c>
      <c r="I228" s="26"/>
      <c r="J228" s="26">
        <f t="shared" si="3"/>
        <v>817</v>
      </c>
    </row>
    <row r="229" spans="1:10">
      <c r="A229" s="28">
        <v>2016</v>
      </c>
      <c r="B229" s="28" t="s">
        <v>3387</v>
      </c>
      <c r="C229" s="37" t="s">
        <v>644</v>
      </c>
      <c r="D229" s="29" t="s">
        <v>2496</v>
      </c>
      <c r="E229" s="26">
        <v>1842</v>
      </c>
      <c r="F229" s="26">
        <v>282</v>
      </c>
      <c r="G229" s="26">
        <v>0</v>
      </c>
      <c r="H229" s="26">
        <v>271</v>
      </c>
      <c r="I229" s="26"/>
      <c r="J229" s="26">
        <f t="shared" si="3"/>
        <v>2395</v>
      </c>
    </row>
    <row r="230" spans="1:10">
      <c r="A230" s="28">
        <v>2016</v>
      </c>
      <c r="B230" s="28" t="s">
        <v>3387</v>
      </c>
      <c r="C230" s="37" t="s">
        <v>644</v>
      </c>
      <c r="D230" s="29" t="s">
        <v>2691</v>
      </c>
      <c r="E230" s="26">
        <v>2534</v>
      </c>
      <c r="F230" s="26">
        <v>300</v>
      </c>
      <c r="G230" s="26">
        <v>0</v>
      </c>
      <c r="H230" s="26">
        <v>288</v>
      </c>
      <c r="I230" s="26"/>
      <c r="J230" s="26">
        <f t="shared" si="3"/>
        <v>3122</v>
      </c>
    </row>
    <row r="231" spans="1:10">
      <c r="A231" s="28">
        <v>2016</v>
      </c>
      <c r="B231" s="28" t="s">
        <v>3387</v>
      </c>
      <c r="C231" s="37" t="s">
        <v>644</v>
      </c>
      <c r="D231" s="29" t="s">
        <v>703</v>
      </c>
      <c r="E231" s="26">
        <v>1793</v>
      </c>
      <c r="F231" s="26">
        <v>163</v>
      </c>
      <c r="G231" s="26">
        <v>0</v>
      </c>
      <c r="H231" s="26">
        <v>88</v>
      </c>
      <c r="I231" s="26">
        <v>6</v>
      </c>
      <c r="J231" s="26">
        <f t="shared" si="3"/>
        <v>2050</v>
      </c>
    </row>
    <row r="232" spans="1:10">
      <c r="A232" s="28">
        <v>2017</v>
      </c>
      <c r="B232" s="28" t="s">
        <v>3387</v>
      </c>
      <c r="C232" s="15" t="s">
        <v>2490</v>
      </c>
      <c r="D232" s="29" t="s">
        <v>1988</v>
      </c>
      <c r="E232" s="26">
        <v>1883</v>
      </c>
      <c r="F232" s="26">
        <v>16</v>
      </c>
      <c r="G232" s="26">
        <v>0</v>
      </c>
      <c r="H232" s="26">
        <v>43</v>
      </c>
      <c r="I232" s="26">
        <v>0</v>
      </c>
      <c r="J232" s="26">
        <f t="shared" si="3"/>
        <v>1942</v>
      </c>
    </row>
    <row r="233" spans="1:10">
      <c r="A233" s="28">
        <v>2017</v>
      </c>
      <c r="B233" s="28" t="s">
        <v>3387</v>
      </c>
      <c r="C233" s="15" t="s">
        <v>2490</v>
      </c>
      <c r="D233" s="29" t="s">
        <v>698</v>
      </c>
      <c r="E233" s="26">
        <v>1457</v>
      </c>
      <c r="F233" s="26">
        <v>0</v>
      </c>
      <c r="G233" s="26">
        <v>0</v>
      </c>
      <c r="H233" s="26">
        <v>69</v>
      </c>
      <c r="I233" s="26">
        <v>0</v>
      </c>
      <c r="J233" s="26">
        <f t="shared" si="3"/>
        <v>1526</v>
      </c>
    </row>
    <row r="234" spans="1:10">
      <c r="A234" s="28">
        <v>2017</v>
      </c>
      <c r="B234" s="28" t="s">
        <v>3387</v>
      </c>
      <c r="C234" s="15" t="s">
        <v>2490</v>
      </c>
      <c r="D234" s="29" t="s">
        <v>1987</v>
      </c>
      <c r="E234" s="26">
        <v>1142</v>
      </c>
      <c r="F234" s="26">
        <v>34</v>
      </c>
      <c r="G234" s="26">
        <v>0</v>
      </c>
      <c r="H234" s="26">
        <v>56</v>
      </c>
      <c r="I234" s="26">
        <v>48</v>
      </c>
      <c r="J234" s="26">
        <f t="shared" si="3"/>
        <v>1280</v>
      </c>
    </row>
    <row r="235" spans="1:10">
      <c r="A235" s="28">
        <v>2017</v>
      </c>
      <c r="B235" s="28" t="s">
        <v>3387</v>
      </c>
      <c r="C235" s="15" t="s">
        <v>2490</v>
      </c>
      <c r="D235" s="29" t="s">
        <v>2496</v>
      </c>
      <c r="E235" s="26">
        <v>2881</v>
      </c>
      <c r="F235" s="26">
        <v>689</v>
      </c>
      <c r="G235" s="26">
        <v>0</v>
      </c>
      <c r="H235" s="26">
        <v>237</v>
      </c>
      <c r="I235" s="26">
        <v>0</v>
      </c>
      <c r="J235" s="26">
        <f t="shared" si="3"/>
        <v>3807</v>
      </c>
    </row>
    <row r="236" spans="1:10">
      <c r="A236" s="28">
        <v>2017</v>
      </c>
      <c r="B236" s="28" t="s">
        <v>3387</v>
      </c>
      <c r="C236" s="15" t="s">
        <v>2490</v>
      </c>
      <c r="D236" s="29" t="s">
        <v>2497</v>
      </c>
      <c r="E236" s="26">
        <v>1199</v>
      </c>
      <c r="F236" s="26">
        <v>382</v>
      </c>
      <c r="G236" s="26">
        <v>0</v>
      </c>
      <c r="H236" s="26">
        <v>122</v>
      </c>
      <c r="I236" s="26">
        <v>6</v>
      </c>
      <c r="J236" s="26">
        <f t="shared" si="3"/>
        <v>1709</v>
      </c>
    </row>
    <row r="237" spans="1:10">
      <c r="A237" s="28">
        <v>2017</v>
      </c>
      <c r="B237" s="28" t="s">
        <v>3387</v>
      </c>
      <c r="C237" s="15" t="s">
        <v>2490</v>
      </c>
      <c r="D237" s="29" t="s">
        <v>2499</v>
      </c>
      <c r="E237" s="26">
        <v>1121</v>
      </c>
      <c r="F237" s="26">
        <v>126</v>
      </c>
      <c r="G237" s="26">
        <v>0</v>
      </c>
      <c r="H237" s="26">
        <v>242</v>
      </c>
      <c r="I237" s="26">
        <v>0</v>
      </c>
      <c r="J237" s="26">
        <f t="shared" si="3"/>
        <v>1489</v>
      </c>
    </row>
    <row r="238" spans="1:10">
      <c r="A238" s="28">
        <v>2017</v>
      </c>
      <c r="B238" s="28" t="s">
        <v>3387</v>
      </c>
      <c r="C238" s="15" t="s">
        <v>2490</v>
      </c>
      <c r="D238" s="29" t="s">
        <v>3382</v>
      </c>
      <c r="E238" s="26">
        <v>839</v>
      </c>
      <c r="F238" s="26">
        <v>21</v>
      </c>
      <c r="G238" s="26">
        <v>0</v>
      </c>
      <c r="H238" s="26">
        <v>110</v>
      </c>
      <c r="I238" s="26">
        <v>36</v>
      </c>
      <c r="J238" s="26">
        <f t="shared" si="3"/>
        <v>1006</v>
      </c>
    </row>
    <row r="239" spans="1:10">
      <c r="A239" s="28">
        <v>2017</v>
      </c>
      <c r="B239" s="28" t="s">
        <v>3387</v>
      </c>
      <c r="C239" s="15" t="s">
        <v>2490</v>
      </c>
      <c r="D239" s="29" t="s">
        <v>3383</v>
      </c>
      <c r="E239" s="26">
        <v>2440</v>
      </c>
      <c r="F239" s="26">
        <v>27</v>
      </c>
      <c r="G239" s="26">
        <v>0</v>
      </c>
      <c r="H239" s="26">
        <v>100</v>
      </c>
      <c r="I239" s="26">
        <v>0</v>
      </c>
      <c r="J239" s="26">
        <f t="shared" si="3"/>
        <v>2567</v>
      </c>
    </row>
    <row r="240" spans="1:10">
      <c r="A240" s="28">
        <v>2017</v>
      </c>
      <c r="B240" s="28" t="s">
        <v>3387</v>
      </c>
      <c r="C240" s="15" t="s">
        <v>2490</v>
      </c>
      <c r="D240" s="29" t="s">
        <v>3384</v>
      </c>
      <c r="E240" s="26">
        <v>0</v>
      </c>
      <c r="F240" s="26">
        <v>0</v>
      </c>
      <c r="G240" s="26">
        <v>0</v>
      </c>
      <c r="H240" s="26">
        <v>14</v>
      </c>
      <c r="I240" s="26">
        <v>7</v>
      </c>
      <c r="J240" s="26">
        <f t="shared" si="3"/>
        <v>21</v>
      </c>
    </row>
    <row r="241" spans="1:10">
      <c r="A241" s="28">
        <v>2017</v>
      </c>
      <c r="B241" s="28" t="s">
        <v>3387</v>
      </c>
      <c r="C241" s="15" t="s">
        <v>2490</v>
      </c>
      <c r="D241" s="29" t="s">
        <v>709</v>
      </c>
      <c r="E241" s="26">
        <v>281</v>
      </c>
      <c r="F241" s="26">
        <v>0</v>
      </c>
      <c r="G241" s="26">
        <v>0</v>
      </c>
      <c r="H241" s="26">
        <v>380</v>
      </c>
      <c r="I241" s="26">
        <v>0</v>
      </c>
      <c r="J241" s="26">
        <f t="shared" si="3"/>
        <v>661</v>
      </c>
    </row>
    <row r="242" spans="1:10">
      <c r="A242" s="28">
        <v>2017</v>
      </c>
      <c r="B242" s="28" t="s">
        <v>3387</v>
      </c>
      <c r="C242" s="15" t="s">
        <v>2490</v>
      </c>
      <c r="D242" s="29" t="s">
        <v>1931</v>
      </c>
      <c r="E242" s="26">
        <v>368</v>
      </c>
      <c r="F242" s="26">
        <v>81</v>
      </c>
      <c r="G242" s="26">
        <v>0</v>
      </c>
      <c r="H242" s="26">
        <v>19</v>
      </c>
      <c r="I242" s="26">
        <v>0</v>
      </c>
      <c r="J242" s="26">
        <f t="shared" si="3"/>
        <v>468</v>
      </c>
    </row>
    <row r="243" spans="1:10">
      <c r="A243" s="28">
        <v>2017</v>
      </c>
      <c r="B243" s="28" t="s">
        <v>3387</v>
      </c>
      <c r="C243" s="15" t="s">
        <v>2490</v>
      </c>
      <c r="D243" s="29" t="s">
        <v>1989</v>
      </c>
      <c r="E243" s="26">
        <v>254</v>
      </c>
      <c r="F243" s="26">
        <v>0</v>
      </c>
      <c r="G243" s="26">
        <v>0</v>
      </c>
      <c r="H243" s="26">
        <v>215</v>
      </c>
      <c r="I243" s="26">
        <v>8</v>
      </c>
      <c r="J243" s="26">
        <f t="shared" si="3"/>
        <v>477</v>
      </c>
    </row>
    <row r="244" spans="1:10">
      <c r="A244" s="28">
        <v>2017</v>
      </c>
      <c r="B244" s="28" t="s">
        <v>3387</v>
      </c>
      <c r="C244" s="15" t="s">
        <v>2490</v>
      </c>
      <c r="D244" s="29" t="s">
        <v>1934</v>
      </c>
      <c r="E244" s="26">
        <v>140</v>
      </c>
      <c r="F244" s="26">
        <v>0</v>
      </c>
      <c r="G244" s="26">
        <v>0</v>
      </c>
      <c r="H244" s="26">
        <v>26</v>
      </c>
      <c r="I244" s="26">
        <v>10</v>
      </c>
      <c r="J244" s="26">
        <f t="shared" si="3"/>
        <v>176</v>
      </c>
    </row>
    <row r="245" spans="1:10">
      <c r="A245" s="28">
        <v>2017</v>
      </c>
      <c r="B245" s="28" t="s">
        <v>3387</v>
      </c>
      <c r="C245" s="15" t="s">
        <v>2490</v>
      </c>
      <c r="D245" s="29" t="s">
        <v>2498</v>
      </c>
      <c r="E245" s="26">
        <v>3133</v>
      </c>
      <c r="F245" s="26">
        <v>261</v>
      </c>
      <c r="G245" s="26">
        <v>0</v>
      </c>
      <c r="H245" s="26">
        <v>314</v>
      </c>
      <c r="I245" s="26">
        <v>63</v>
      </c>
      <c r="J245" s="26">
        <f t="shared" si="3"/>
        <v>3771</v>
      </c>
    </row>
    <row r="246" spans="1:10">
      <c r="A246" s="28">
        <v>2017</v>
      </c>
      <c r="B246" s="28" t="s">
        <v>3387</v>
      </c>
      <c r="C246" s="15" t="s">
        <v>2490</v>
      </c>
      <c r="D246" s="29" t="s">
        <v>1948</v>
      </c>
      <c r="E246" s="26">
        <v>1002</v>
      </c>
      <c r="F246" s="26">
        <v>0</v>
      </c>
      <c r="G246" s="26">
        <v>255</v>
      </c>
      <c r="H246" s="26">
        <v>14</v>
      </c>
      <c r="I246" s="26">
        <v>10</v>
      </c>
      <c r="J246" s="26">
        <f t="shared" si="3"/>
        <v>1281</v>
      </c>
    </row>
    <row r="247" spans="1:10">
      <c r="A247" s="28">
        <v>2017</v>
      </c>
      <c r="B247" s="28" t="s">
        <v>3387</v>
      </c>
      <c r="C247" s="15" t="s">
        <v>2490</v>
      </c>
      <c r="D247" s="29" t="s">
        <v>1949</v>
      </c>
      <c r="E247" s="26">
        <v>513</v>
      </c>
      <c r="F247" s="26">
        <v>0</v>
      </c>
      <c r="G247" s="26">
        <v>116</v>
      </c>
      <c r="H247" s="26">
        <v>0</v>
      </c>
      <c r="I247" s="26">
        <v>0</v>
      </c>
      <c r="J247" s="26">
        <f t="shared" si="3"/>
        <v>629</v>
      </c>
    </row>
    <row r="248" spans="1:10">
      <c r="A248" s="28">
        <v>2017</v>
      </c>
      <c r="B248" s="28" t="s">
        <v>3387</v>
      </c>
      <c r="C248" s="15" t="s">
        <v>2490</v>
      </c>
      <c r="D248" s="29" t="s">
        <v>730</v>
      </c>
      <c r="E248" s="26">
        <v>955</v>
      </c>
      <c r="F248" s="26">
        <v>0</v>
      </c>
      <c r="G248" s="26">
        <v>0</v>
      </c>
      <c r="H248" s="26">
        <v>44</v>
      </c>
      <c r="I248" s="26">
        <v>0</v>
      </c>
      <c r="J248" s="26">
        <f t="shared" si="3"/>
        <v>999</v>
      </c>
    </row>
    <row r="249" spans="1:10">
      <c r="A249" s="28">
        <v>2017</v>
      </c>
      <c r="B249" s="28" t="s">
        <v>3387</v>
      </c>
      <c r="C249" s="15" t="s">
        <v>2490</v>
      </c>
      <c r="D249" s="29" t="s">
        <v>1945</v>
      </c>
      <c r="E249" s="26">
        <v>308</v>
      </c>
      <c r="F249" s="26">
        <v>0</v>
      </c>
      <c r="G249" s="26">
        <v>0</v>
      </c>
      <c r="H249" s="26">
        <v>23</v>
      </c>
      <c r="I249" s="26">
        <v>19</v>
      </c>
      <c r="J249" s="26">
        <f t="shared" si="3"/>
        <v>350</v>
      </c>
    </row>
    <row r="250" spans="1:10">
      <c r="A250" s="28">
        <v>2017</v>
      </c>
      <c r="B250" s="28" t="s">
        <v>3387</v>
      </c>
      <c r="C250" s="15" t="s">
        <v>2490</v>
      </c>
      <c r="D250" s="29" t="s">
        <v>200</v>
      </c>
      <c r="E250" s="26">
        <v>0</v>
      </c>
      <c r="F250" s="26">
        <v>0</v>
      </c>
      <c r="G250" s="26">
        <v>0</v>
      </c>
      <c r="H250" s="26">
        <v>30</v>
      </c>
      <c r="I250" s="26">
        <v>0</v>
      </c>
      <c r="J250" s="26">
        <f t="shared" si="3"/>
        <v>30</v>
      </c>
    </row>
    <row r="251" spans="1:10">
      <c r="A251" s="28">
        <v>2017</v>
      </c>
      <c r="B251" s="28" t="s">
        <v>3387</v>
      </c>
      <c r="C251" s="15" t="s">
        <v>2490</v>
      </c>
      <c r="D251" s="29" t="s">
        <v>1041</v>
      </c>
      <c r="E251" s="26">
        <v>0</v>
      </c>
      <c r="F251" s="26">
        <v>0</v>
      </c>
      <c r="G251" s="26">
        <v>0</v>
      </c>
      <c r="H251" s="26">
        <v>14</v>
      </c>
      <c r="I251" s="26">
        <v>0</v>
      </c>
      <c r="J251" s="26">
        <f t="shared" si="3"/>
        <v>14</v>
      </c>
    </row>
    <row r="252" spans="1:10">
      <c r="A252" s="28">
        <v>2017</v>
      </c>
      <c r="B252" s="28" t="s">
        <v>3387</v>
      </c>
      <c r="C252" s="37" t="s">
        <v>644</v>
      </c>
      <c r="D252" s="29" t="s">
        <v>3385</v>
      </c>
      <c r="E252" s="26">
        <v>871</v>
      </c>
      <c r="F252" s="26"/>
      <c r="G252" s="26">
        <v>10</v>
      </c>
      <c r="H252" s="26">
        <v>47</v>
      </c>
      <c r="I252" s="26"/>
      <c r="J252" s="26">
        <f t="shared" si="3"/>
        <v>928</v>
      </c>
    </row>
    <row r="253" spans="1:10">
      <c r="A253" s="28">
        <v>2017</v>
      </c>
      <c r="B253" s="28" t="s">
        <v>3387</v>
      </c>
      <c r="C253" s="37" t="s">
        <v>644</v>
      </c>
      <c r="D253" s="29" t="s">
        <v>2496</v>
      </c>
      <c r="E253" s="26">
        <v>1754</v>
      </c>
      <c r="F253" s="26">
        <v>218</v>
      </c>
      <c r="G253" s="26">
        <v>0</v>
      </c>
      <c r="H253" s="26">
        <v>203</v>
      </c>
      <c r="I253" s="26">
        <v>4</v>
      </c>
      <c r="J253" s="26">
        <f t="shared" si="3"/>
        <v>2179</v>
      </c>
    </row>
    <row r="254" spans="1:10">
      <c r="A254" s="28">
        <v>2017</v>
      </c>
      <c r="B254" s="28" t="s">
        <v>3387</v>
      </c>
      <c r="C254" s="37" t="s">
        <v>644</v>
      </c>
      <c r="D254" s="29" t="s">
        <v>2691</v>
      </c>
      <c r="E254" s="26">
        <v>2591</v>
      </c>
      <c r="F254" s="26">
        <v>247</v>
      </c>
      <c r="G254" s="26">
        <v>0</v>
      </c>
      <c r="H254" s="26">
        <v>323</v>
      </c>
      <c r="I254" s="26"/>
      <c r="J254" s="26">
        <f t="shared" si="3"/>
        <v>3161</v>
      </c>
    </row>
    <row r="255" spans="1:10">
      <c r="A255" s="28">
        <v>2017</v>
      </c>
      <c r="B255" s="28" t="s">
        <v>3387</v>
      </c>
      <c r="C255" s="37" t="s">
        <v>644</v>
      </c>
      <c r="D255" s="29" t="s">
        <v>703</v>
      </c>
      <c r="E255" s="26">
        <v>1794</v>
      </c>
      <c r="F255" s="26">
        <v>123</v>
      </c>
      <c r="G255" s="26">
        <v>0</v>
      </c>
      <c r="H255" s="26">
        <v>91</v>
      </c>
      <c r="I255" s="26">
        <v>6</v>
      </c>
      <c r="J255" s="26">
        <f t="shared" si="3"/>
        <v>2014</v>
      </c>
    </row>
    <row r="256" spans="1:10">
      <c r="A256" s="28">
        <v>2018</v>
      </c>
      <c r="B256" s="28" t="s">
        <v>3751</v>
      </c>
      <c r="C256" s="15" t="s">
        <v>2490</v>
      </c>
      <c r="D256" s="29" t="s">
        <v>3752</v>
      </c>
      <c r="E256" s="26">
        <v>1873</v>
      </c>
      <c r="F256" s="26">
        <v>11</v>
      </c>
      <c r="G256" s="26"/>
      <c r="H256" s="26">
        <v>58</v>
      </c>
      <c r="I256" s="26"/>
      <c r="J256" s="26">
        <f t="shared" si="3"/>
        <v>1942</v>
      </c>
    </row>
    <row r="257" spans="1:10">
      <c r="A257" s="28">
        <v>2018</v>
      </c>
      <c r="B257" s="28" t="s">
        <v>3751</v>
      </c>
      <c r="C257" s="15" t="s">
        <v>2490</v>
      </c>
      <c r="D257" s="29" t="s">
        <v>3753</v>
      </c>
      <c r="E257" s="26">
        <v>1458</v>
      </c>
      <c r="F257" s="26"/>
      <c r="G257" s="26"/>
      <c r="H257" s="26">
        <v>61</v>
      </c>
      <c r="I257" s="26"/>
      <c r="J257" s="26">
        <f t="shared" si="3"/>
        <v>1519</v>
      </c>
    </row>
    <row r="258" spans="1:10">
      <c r="A258" s="28">
        <v>2018</v>
      </c>
      <c r="B258" s="28" t="s">
        <v>3751</v>
      </c>
      <c r="C258" s="15" t="s">
        <v>2490</v>
      </c>
      <c r="D258" s="29" t="s">
        <v>3754</v>
      </c>
      <c r="E258" s="26">
        <v>1171</v>
      </c>
      <c r="F258" s="26">
        <v>32</v>
      </c>
      <c r="G258" s="26"/>
      <c r="H258" s="26">
        <v>52</v>
      </c>
      <c r="I258" s="26">
        <v>40</v>
      </c>
      <c r="J258" s="26">
        <f t="shared" ref="J258:J295" si="4">+SUM(E258:I258)</f>
        <v>1295</v>
      </c>
    </row>
    <row r="259" spans="1:10">
      <c r="A259" s="28">
        <v>2018</v>
      </c>
      <c r="B259" s="28" t="s">
        <v>3751</v>
      </c>
      <c r="C259" s="15" t="s">
        <v>2490</v>
      </c>
      <c r="D259" s="29" t="s">
        <v>3755</v>
      </c>
      <c r="E259" s="26">
        <v>2845</v>
      </c>
      <c r="F259" s="26">
        <v>587</v>
      </c>
      <c r="G259" s="26"/>
      <c r="H259" s="26">
        <v>271</v>
      </c>
      <c r="I259" s="26"/>
      <c r="J259" s="26">
        <f t="shared" si="4"/>
        <v>3703</v>
      </c>
    </row>
    <row r="260" spans="1:10">
      <c r="A260" s="28">
        <v>2018</v>
      </c>
      <c r="B260" s="28" t="s">
        <v>3751</v>
      </c>
      <c r="C260" s="15" t="s">
        <v>2490</v>
      </c>
      <c r="D260" s="29" t="s">
        <v>3756</v>
      </c>
      <c r="E260" s="26">
        <v>1203</v>
      </c>
      <c r="F260" s="26">
        <v>363</v>
      </c>
      <c r="G260" s="26"/>
      <c r="H260" s="26">
        <v>120</v>
      </c>
      <c r="I260" s="26">
        <v>5</v>
      </c>
      <c r="J260" s="26">
        <f t="shared" si="4"/>
        <v>1691</v>
      </c>
    </row>
    <row r="261" spans="1:10">
      <c r="A261" s="28">
        <v>2018</v>
      </c>
      <c r="B261" s="28" t="s">
        <v>3751</v>
      </c>
      <c r="C261" s="15" t="s">
        <v>2490</v>
      </c>
      <c r="D261" s="29" t="s">
        <v>3757</v>
      </c>
      <c r="E261" s="26">
        <v>1126</v>
      </c>
      <c r="F261" s="26">
        <v>127</v>
      </c>
      <c r="G261" s="26"/>
      <c r="H261" s="26">
        <v>232</v>
      </c>
      <c r="I261" s="26"/>
      <c r="J261" s="26">
        <f t="shared" si="4"/>
        <v>1485</v>
      </c>
    </row>
    <row r="262" spans="1:10">
      <c r="A262" s="28">
        <v>2018</v>
      </c>
      <c r="B262" s="28" t="s">
        <v>3751</v>
      </c>
      <c r="C262" s="15" t="s">
        <v>2490</v>
      </c>
      <c r="D262" s="29" t="s">
        <v>3758</v>
      </c>
      <c r="E262" s="26">
        <v>851</v>
      </c>
      <c r="F262" s="26">
        <v>34</v>
      </c>
      <c r="G262" s="26"/>
      <c r="H262" s="26">
        <v>101</v>
      </c>
      <c r="I262" s="26">
        <v>38</v>
      </c>
      <c r="J262" s="26">
        <f t="shared" si="4"/>
        <v>1024</v>
      </c>
    </row>
    <row r="263" spans="1:10">
      <c r="A263" s="28">
        <v>2018</v>
      </c>
      <c r="B263" s="28" t="s">
        <v>3751</v>
      </c>
      <c r="C263" s="15" t="s">
        <v>2490</v>
      </c>
      <c r="D263" s="29" t="s">
        <v>3759</v>
      </c>
      <c r="E263" s="26">
        <v>2532</v>
      </c>
      <c r="F263" s="26">
        <v>42</v>
      </c>
      <c r="G263" s="26"/>
      <c r="H263" s="26">
        <v>87</v>
      </c>
      <c r="I263" s="26"/>
      <c r="J263" s="26">
        <f t="shared" si="4"/>
        <v>2661</v>
      </c>
    </row>
    <row r="264" spans="1:10">
      <c r="A264" s="28">
        <v>2018</v>
      </c>
      <c r="B264" s="28" t="s">
        <v>3751</v>
      </c>
      <c r="C264" s="15" t="s">
        <v>2490</v>
      </c>
      <c r="D264" s="29" t="s">
        <v>3760</v>
      </c>
      <c r="E264" s="26"/>
      <c r="F264" s="26"/>
      <c r="G264" s="26"/>
      <c r="H264" s="26">
        <v>11</v>
      </c>
      <c r="I264" s="26"/>
      <c r="J264" s="26">
        <f t="shared" si="4"/>
        <v>11</v>
      </c>
    </row>
    <row r="265" spans="1:10">
      <c r="A265" s="28">
        <v>2018</v>
      </c>
      <c r="B265" s="28" t="s">
        <v>3751</v>
      </c>
      <c r="C265" s="15" t="s">
        <v>2490</v>
      </c>
      <c r="D265" s="29" t="s">
        <v>3761</v>
      </c>
      <c r="E265" s="26">
        <v>261</v>
      </c>
      <c r="F265" s="26"/>
      <c r="G265" s="26"/>
      <c r="H265" s="26">
        <v>345</v>
      </c>
      <c r="I265" s="26"/>
      <c r="J265" s="26">
        <f t="shared" si="4"/>
        <v>606</v>
      </c>
    </row>
    <row r="266" spans="1:10">
      <c r="A266" s="28">
        <v>2018</v>
      </c>
      <c r="B266" s="28" t="s">
        <v>3751</v>
      </c>
      <c r="C266" s="15" t="s">
        <v>2490</v>
      </c>
      <c r="D266" s="29" t="s">
        <v>3762</v>
      </c>
      <c r="E266" s="26">
        <v>394</v>
      </c>
      <c r="F266" s="26">
        <v>60</v>
      </c>
      <c r="G266" s="26"/>
      <c r="H266" s="26">
        <v>45</v>
      </c>
      <c r="I266" s="26"/>
      <c r="J266" s="26">
        <f t="shared" si="4"/>
        <v>499</v>
      </c>
    </row>
    <row r="267" spans="1:10">
      <c r="A267" s="28">
        <v>2018</v>
      </c>
      <c r="B267" s="28" t="s">
        <v>3751</v>
      </c>
      <c r="C267" s="15" t="s">
        <v>2490</v>
      </c>
      <c r="D267" s="29" t="s">
        <v>3763</v>
      </c>
      <c r="E267" s="26">
        <v>255</v>
      </c>
      <c r="F267" s="26"/>
      <c r="G267" s="26"/>
      <c r="H267" s="26">
        <v>193</v>
      </c>
      <c r="I267" s="26">
        <v>5</v>
      </c>
      <c r="J267" s="26">
        <f t="shared" si="4"/>
        <v>453</v>
      </c>
    </row>
    <row r="268" spans="1:10">
      <c r="A268" s="28">
        <v>2018</v>
      </c>
      <c r="B268" s="28" t="s">
        <v>3751</v>
      </c>
      <c r="C268" s="15" t="s">
        <v>2490</v>
      </c>
      <c r="D268" s="29" t="s">
        <v>3764</v>
      </c>
      <c r="E268" s="26">
        <v>124</v>
      </c>
      <c r="F268" s="26"/>
      <c r="G268" s="26"/>
      <c r="H268" s="26">
        <v>33</v>
      </c>
      <c r="I268" s="26">
        <v>10</v>
      </c>
      <c r="J268" s="26">
        <f t="shared" si="4"/>
        <v>167</v>
      </c>
    </row>
    <row r="269" spans="1:10">
      <c r="A269" s="28">
        <v>2018</v>
      </c>
      <c r="B269" s="28" t="s">
        <v>3751</v>
      </c>
      <c r="C269" s="15" t="s">
        <v>2490</v>
      </c>
      <c r="D269" s="29" t="s">
        <v>3765</v>
      </c>
      <c r="E269" s="26">
        <v>3236</v>
      </c>
      <c r="F269" s="26">
        <v>271</v>
      </c>
      <c r="G269" s="26"/>
      <c r="H269" s="26">
        <v>317</v>
      </c>
      <c r="I269" s="26">
        <v>59</v>
      </c>
      <c r="J269" s="26">
        <f t="shared" si="4"/>
        <v>3883</v>
      </c>
    </row>
    <row r="270" spans="1:10">
      <c r="A270" s="28">
        <v>2018</v>
      </c>
      <c r="B270" s="28" t="s">
        <v>3751</v>
      </c>
      <c r="C270" s="15" t="s">
        <v>2490</v>
      </c>
      <c r="D270" s="29" t="s">
        <v>3766</v>
      </c>
      <c r="E270" s="26">
        <v>1028</v>
      </c>
      <c r="F270" s="26">
        <v>42</v>
      </c>
      <c r="G270" s="26">
        <v>176</v>
      </c>
      <c r="H270" s="26">
        <v>25</v>
      </c>
      <c r="I270" s="26">
        <v>13</v>
      </c>
      <c r="J270" s="26">
        <f t="shared" si="4"/>
        <v>1284</v>
      </c>
    </row>
    <row r="271" spans="1:10">
      <c r="A271" s="28">
        <v>2018</v>
      </c>
      <c r="B271" s="28" t="s">
        <v>3751</v>
      </c>
      <c r="C271" s="15" t="s">
        <v>2490</v>
      </c>
      <c r="D271" s="29" t="s">
        <v>3767</v>
      </c>
      <c r="E271" s="26">
        <v>475</v>
      </c>
      <c r="F271" s="26"/>
      <c r="G271" s="26">
        <v>138</v>
      </c>
      <c r="H271" s="26"/>
      <c r="I271" s="26"/>
      <c r="J271" s="26">
        <f t="shared" si="4"/>
        <v>613</v>
      </c>
    </row>
    <row r="272" spans="1:10">
      <c r="A272" s="28">
        <v>2018</v>
      </c>
      <c r="B272" s="28" t="s">
        <v>3751</v>
      </c>
      <c r="C272" s="15" t="s">
        <v>2490</v>
      </c>
      <c r="D272" s="29" t="s">
        <v>3768</v>
      </c>
      <c r="E272" s="26">
        <v>963</v>
      </c>
      <c r="F272" s="26"/>
      <c r="G272" s="26"/>
      <c r="H272" s="26">
        <v>39</v>
      </c>
      <c r="I272" s="26">
        <v>2</v>
      </c>
      <c r="J272" s="26">
        <f t="shared" si="4"/>
        <v>1004</v>
      </c>
    </row>
    <row r="273" spans="1:10">
      <c r="A273" s="28">
        <v>2018</v>
      </c>
      <c r="B273" s="28" t="s">
        <v>3751</v>
      </c>
      <c r="C273" s="15" t="s">
        <v>2490</v>
      </c>
      <c r="D273" s="29" t="s">
        <v>3769</v>
      </c>
      <c r="E273" s="26">
        <v>281</v>
      </c>
      <c r="F273" s="26"/>
      <c r="G273" s="26"/>
      <c r="H273" s="26">
        <v>31</v>
      </c>
      <c r="I273" s="26">
        <v>25</v>
      </c>
      <c r="J273" s="26">
        <f t="shared" si="4"/>
        <v>337</v>
      </c>
    </row>
    <row r="274" spans="1:10">
      <c r="A274" s="28">
        <v>2018</v>
      </c>
      <c r="B274" s="28" t="s">
        <v>3751</v>
      </c>
      <c r="C274" s="15" t="s">
        <v>2490</v>
      </c>
      <c r="D274" s="29" t="s">
        <v>2212</v>
      </c>
      <c r="E274" s="26"/>
      <c r="F274" s="26"/>
      <c r="G274" s="26"/>
      <c r="H274" s="26">
        <v>32</v>
      </c>
      <c r="I274" s="26"/>
      <c r="J274" s="26">
        <f t="shared" si="4"/>
        <v>32</v>
      </c>
    </row>
    <row r="275" spans="1:10">
      <c r="A275" s="52">
        <v>2018</v>
      </c>
      <c r="B275" s="52" t="s">
        <v>3751</v>
      </c>
      <c r="C275" s="68" t="s">
        <v>2490</v>
      </c>
      <c r="D275" s="51" t="s">
        <v>2808</v>
      </c>
      <c r="E275" s="69"/>
      <c r="F275" s="69"/>
      <c r="G275" s="69"/>
      <c r="H275" s="69">
        <v>20</v>
      </c>
      <c r="I275" s="69"/>
      <c r="J275" s="26">
        <f t="shared" si="4"/>
        <v>20</v>
      </c>
    </row>
    <row r="276" spans="1:10">
      <c r="A276" s="70">
        <v>2018</v>
      </c>
      <c r="B276" s="70" t="s">
        <v>3770</v>
      </c>
      <c r="C276" s="71" t="s">
        <v>2490</v>
      </c>
      <c r="D276" s="72" t="s">
        <v>3787</v>
      </c>
      <c r="E276" s="73">
        <v>1839</v>
      </c>
      <c r="F276" s="73">
        <v>11</v>
      </c>
      <c r="G276" s="73"/>
      <c r="H276" s="73">
        <v>52</v>
      </c>
      <c r="I276" s="73"/>
      <c r="J276" s="26">
        <f t="shared" si="4"/>
        <v>1902</v>
      </c>
    </row>
    <row r="277" spans="1:10">
      <c r="A277" s="28">
        <v>2018</v>
      </c>
      <c r="B277" s="28" t="s">
        <v>3770</v>
      </c>
      <c r="C277" s="15" t="s">
        <v>2490</v>
      </c>
      <c r="D277" s="29" t="s">
        <v>3788</v>
      </c>
      <c r="E277" s="26">
        <v>1454</v>
      </c>
      <c r="F277" s="26"/>
      <c r="G277" s="26"/>
      <c r="H277" s="26">
        <v>54</v>
      </c>
      <c r="I277" s="26"/>
      <c r="J277" s="26">
        <f t="shared" si="4"/>
        <v>1508</v>
      </c>
    </row>
    <row r="278" spans="1:10">
      <c r="A278" s="28">
        <v>2018</v>
      </c>
      <c r="B278" s="28" t="s">
        <v>3770</v>
      </c>
      <c r="C278" s="15" t="s">
        <v>2490</v>
      </c>
      <c r="D278" s="29" t="s">
        <v>3789</v>
      </c>
      <c r="E278" s="26">
        <v>1140</v>
      </c>
      <c r="F278" s="26">
        <v>24</v>
      </c>
      <c r="G278" s="26"/>
      <c r="H278" s="26">
        <v>55</v>
      </c>
      <c r="I278" s="26">
        <v>39</v>
      </c>
      <c r="J278" s="26">
        <f t="shared" si="4"/>
        <v>1258</v>
      </c>
    </row>
    <row r="279" spans="1:10">
      <c r="A279" s="28">
        <v>2018</v>
      </c>
      <c r="B279" s="28" t="s">
        <v>3770</v>
      </c>
      <c r="C279" s="15" t="s">
        <v>2490</v>
      </c>
      <c r="D279" s="29" t="s">
        <v>3790</v>
      </c>
      <c r="E279" s="26">
        <v>2766</v>
      </c>
      <c r="F279" s="26">
        <v>505</v>
      </c>
      <c r="G279" s="26"/>
      <c r="H279" s="26">
        <v>258</v>
      </c>
      <c r="I279" s="26"/>
      <c r="J279" s="26">
        <f t="shared" si="4"/>
        <v>3529</v>
      </c>
    </row>
    <row r="280" spans="1:10">
      <c r="A280" s="28">
        <v>2018</v>
      </c>
      <c r="B280" s="28" t="s">
        <v>3770</v>
      </c>
      <c r="C280" s="15" t="s">
        <v>2490</v>
      </c>
      <c r="D280" s="29" t="s">
        <v>3791</v>
      </c>
      <c r="E280" s="26">
        <v>1189</v>
      </c>
      <c r="F280" s="26">
        <v>330</v>
      </c>
      <c r="G280" s="26"/>
      <c r="H280" s="26">
        <v>111</v>
      </c>
      <c r="I280" s="26">
        <v>6</v>
      </c>
      <c r="J280" s="26">
        <f t="shared" si="4"/>
        <v>1636</v>
      </c>
    </row>
    <row r="281" spans="1:10">
      <c r="A281" s="28">
        <v>2018</v>
      </c>
      <c r="B281" s="28" t="s">
        <v>3770</v>
      </c>
      <c r="C281" s="15" t="s">
        <v>2490</v>
      </c>
      <c r="D281" s="29" t="s">
        <v>3792</v>
      </c>
      <c r="E281" s="26">
        <v>1184</v>
      </c>
      <c r="F281" s="26">
        <v>92</v>
      </c>
      <c r="G281" s="26"/>
      <c r="H281" s="26">
        <v>235</v>
      </c>
      <c r="I281" s="26"/>
      <c r="J281" s="26">
        <f t="shared" si="4"/>
        <v>1511</v>
      </c>
    </row>
    <row r="282" spans="1:10">
      <c r="A282" s="28">
        <v>2018</v>
      </c>
      <c r="B282" s="28" t="s">
        <v>3770</v>
      </c>
      <c r="C282" s="15" t="s">
        <v>2490</v>
      </c>
      <c r="D282" s="29" t="s">
        <v>3793</v>
      </c>
      <c r="E282" s="26">
        <v>810</v>
      </c>
      <c r="F282" s="26">
        <v>15</v>
      </c>
      <c r="G282" s="26"/>
      <c r="H282" s="26">
        <v>125</v>
      </c>
      <c r="I282" s="26">
        <v>17</v>
      </c>
      <c r="J282" s="26">
        <f t="shared" si="4"/>
        <v>967</v>
      </c>
    </row>
    <row r="283" spans="1:10">
      <c r="A283" s="28">
        <v>2018</v>
      </c>
      <c r="B283" s="28" t="s">
        <v>3770</v>
      </c>
      <c r="C283" s="15" t="s">
        <v>2490</v>
      </c>
      <c r="D283" s="29" t="s">
        <v>3794</v>
      </c>
      <c r="E283" s="26">
        <v>2435</v>
      </c>
      <c r="F283" s="26">
        <v>41</v>
      </c>
      <c r="G283" s="26"/>
      <c r="H283" s="26">
        <v>81</v>
      </c>
      <c r="I283" s="26"/>
      <c r="J283" s="26">
        <f t="shared" si="4"/>
        <v>2557</v>
      </c>
    </row>
    <row r="284" spans="1:10">
      <c r="A284" s="28">
        <v>2018</v>
      </c>
      <c r="B284" s="28" t="s">
        <v>3770</v>
      </c>
      <c r="C284" s="15" t="s">
        <v>2490</v>
      </c>
      <c r="D284" s="29" t="s">
        <v>3795</v>
      </c>
      <c r="E284" s="26"/>
      <c r="F284" s="26"/>
      <c r="G284" s="26"/>
      <c r="H284" s="26">
        <v>11</v>
      </c>
      <c r="I284" s="26"/>
      <c r="J284" s="26">
        <f t="shared" si="4"/>
        <v>11</v>
      </c>
    </row>
    <row r="285" spans="1:10">
      <c r="A285" s="28">
        <v>2018</v>
      </c>
      <c r="B285" s="28" t="s">
        <v>3770</v>
      </c>
      <c r="C285" s="15" t="s">
        <v>2490</v>
      </c>
      <c r="D285" s="29" t="s">
        <v>3796</v>
      </c>
      <c r="E285" s="26">
        <v>241</v>
      </c>
      <c r="F285" s="26"/>
      <c r="G285" s="26"/>
      <c r="H285" s="26">
        <v>154</v>
      </c>
      <c r="I285" s="26"/>
      <c r="J285" s="26">
        <f t="shared" si="4"/>
        <v>395</v>
      </c>
    </row>
    <row r="286" spans="1:10">
      <c r="A286" s="28">
        <v>2018</v>
      </c>
      <c r="B286" s="28" t="s">
        <v>3770</v>
      </c>
      <c r="C286" s="15" t="s">
        <v>2490</v>
      </c>
      <c r="D286" s="29" t="s">
        <v>3797</v>
      </c>
      <c r="E286" s="26">
        <v>408</v>
      </c>
      <c r="F286" s="26">
        <v>68</v>
      </c>
      <c r="G286" s="26"/>
      <c r="H286" s="26">
        <v>65</v>
      </c>
      <c r="I286" s="26"/>
      <c r="J286" s="26">
        <f t="shared" si="4"/>
        <v>541</v>
      </c>
    </row>
    <row r="287" spans="1:10">
      <c r="A287" s="28">
        <v>2018</v>
      </c>
      <c r="B287" s="28" t="s">
        <v>3770</v>
      </c>
      <c r="C287" s="15" t="s">
        <v>2490</v>
      </c>
      <c r="D287" s="29" t="s">
        <v>3798</v>
      </c>
      <c r="E287" s="26">
        <v>245</v>
      </c>
      <c r="F287" s="26"/>
      <c r="G287" s="26"/>
      <c r="H287" s="26">
        <v>175</v>
      </c>
      <c r="I287" s="26">
        <v>8</v>
      </c>
      <c r="J287" s="26">
        <f t="shared" si="4"/>
        <v>428</v>
      </c>
    </row>
    <row r="288" spans="1:10">
      <c r="A288" s="28">
        <v>2018</v>
      </c>
      <c r="B288" s="28" t="s">
        <v>3770</v>
      </c>
      <c r="C288" s="15" t="s">
        <v>2490</v>
      </c>
      <c r="D288" s="29" t="s">
        <v>3799</v>
      </c>
      <c r="E288" s="26">
        <v>128</v>
      </c>
      <c r="F288" s="26"/>
      <c r="G288" s="26"/>
      <c r="H288" s="26">
        <v>30</v>
      </c>
      <c r="I288" s="26">
        <v>7</v>
      </c>
      <c r="J288" s="26">
        <f t="shared" si="4"/>
        <v>165</v>
      </c>
    </row>
    <row r="289" spans="1:10">
      <c r="A289" s="28">
        <v>2018</v>
      </c>
      <c r="B289" s="28" t="s">
        <v>3770</v>
      </c>
      <c r="C289" s="15" t="s">
        <v>2490</v>
      </c>
      <c r="D289" s="29" t="s">
        <v>3800</v>
      </c>
      <c r="E289" s="26">
        <v>3093</v>
      </c>
      <c r="F289" s="26">
        <v>301</v>
      </c>
      <c r="G289" s="26"/>
      <c r="H289" s="26">
        <v>319</v>
      </c>
      <c r="I289" s="26">
        <v>66</v>
      </c>
      <c r="J289" s="26">
        <f t="shared" si="4"/>
        <v>3779</v>
      </c>
    </row>
    <row r="290" spans="1:10">
      <c r="A290" s="28">
        <v>2018</v>
      </c>
      <c r="B290" s="28" t="s">
        <v>3770</v>
      </c>
      <c r="C290" s="15" t="s">
        <v>2490</v>
      </c>
      <c r="D290" s="29" t="s">
        <v>3801</v>
      </c>
      <c r="E290" s="26">
        <v>987</v>
      </c>
      <c r="F290" s="26"/>
      <c r="G290" s="26">
        <v>249</v>
      </c>
      <c r="H290" s="26">
        <v>32</v>
      </c>
      <c r="I290" s="26">
        <v>11</v>
      </c>
      <c r="J290" s="26">
        <f t="shared" si="4"/>
        <v>1279</v>
      </c>
    </row>
    <row r="291" spans="1:10">
      <c r="A291" s="28">
        <v>2018</v>
      </c>
      <c r="B291" s="28" t="s">
        <v>3770</v>
      </c>
      <c r="C291" s="15" t="s">
        <v>2490</v>
      </c>
      <c r="D291" s="29" t="s">
        <v>3802</v>
      </c>
      <c r="E291" s="26">
        <v>447</v>
      </c>
      <c r="F291" s="26"/>
      <c r="G291" s="26">
        <v>119</v>
      </c>
      <c r="H291" s="26"/>
      <c r="I291" s="26"/>
      <c r="J291" s="26">
        <f t="shared" si="4"/>
        <v>566</v>
      </c>
    </row>
    <row r="292" spans="1:10">
      <c r="A292" s="28">
        <v>2018</v>
      </c>
      <c r="B292" s="28" t="s">
        <v>3770</v>
      </c>
      <c r="C292" s="15" t="s">
        <v>2490</v>
      </c>
      <c r="D292" s="29" t="s">
        <v>3803</v>
      </c>
      <c r="E292" s="26">
        <v>919</v>
      </c>
      <c r="F292" s="26"/>
      <c r="G292" s="26"/>
      <c r="H292" s="26">
        <v>54</v>
      </c>
      <c r="I292" s="26">
        <v>2</v>
      </c>
      <c r="J292" s="26">
        <f t="shared" si="4"/>
        <v>975</v>
      </c>
    </row>
    <row r="293" spans="1:10">
      <c r="A293" s="28">
        <v>2018</v>
      </c>
      <c r="B293" s="28" t="s">
        <v>3770</v>
      </c>
      <c r="C293" s="15" t="s">
        <v>2490</v>
      </c>
      <c r="D293" s="29" t="s">
        <v>3804</v>
      </c>
      <c r="E293" s="26">
        <v>359</v>
      </c>
      <c r="F293" s="26"/>
      <c r="G293" s="26"/>
      <c r="H293" s="26">
        <v>36</v>
      </c>
      <c r="I293" s="26">
        <v>25</v>
      </c>
      <c r="J293" s="26">
        <f t="shared" si="4"/>
        <v>420</v>
      </c>
    </row>
    <row r="294" spans="1:10">
      <c r="A294" s="28">
        <v>2018</v>
      </c>
      <c r="B294" s="28" t="s">
        <v>3770</v>
      </c>
      <c r="C294" s="15" t="s">
        <v>2490</v>
      </c>
      <c r="D294" s="29" t="s">
        <v>3805</v>
      </c>
      <c r="E294" s="26"/>
      <c r="F294" s="26"/>
      <c r="G294" s="26"/>
      <c r="H294" s="26">
        <v>39</v>
      </c>
      <c r="I294" s="26"/>
      <c r="J294" s="26">
        <f t="shared" si="4"/>
        <v>39</v>
      </c>
    </row>
    <row r="295" spans="1:10">
      <c r="A295" s="28">
        <v>2018</v>
      </c>
      <c r="B295" s="28" t="s">
        <v>3770</v>
      </c>
      <c r="C295" s="15" t="s">
        <v>2490</v>
      </c>
      <c r="D295" s="29" t="s">
        <v>1041</v>
      </c>
      <c r="E295" s="26"/>
      <c r="F295" s="26"/>
      <c r="G295" s="26"/>
      <c r="H295" s="26">
        <v>22</v>
      </c>
      <c r="I295" s="26"/>
      <c r="J295" s="26">
        <f t="shared" si="4"/>
        <v>22</v>
      </c>
    </row>
  </sheetData>
  <sheetProtection autoFilter="0" pivotTables="0"/>
  <autoFilter ref="A1:J25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9ED6"/>
  </sheetPr>
  <dimension ref="A1:N2315"/>
  <sheetViews>
    <sheetView zoomScale="80" zoomScaleNormal="80" workbookViewId="0">
      <pane ySplit="1" topLeftCell="A2" activePane="bottomLeft" state="frozen"/>
      <selection pane="bottomLeft" activeCell="K2256" sqref="K2256:K2299"/>
    </sheetView>
  </sheetViews>
  <sheetFormatPr baseColWidth="10" defaultColWidth="11" defaultRowHeight="14.25"/>
  <cols>
    <col min="1" max="1" width="9" style="86" bestFit="1" customWidth="1"/>
    <col min="2" max="2" width="11.875" style="86" bestFit="1" customWidth="1"/>
    <col min="3" max="3" width="11.375" style="86" bestFit="1" customWidth="1"/>
    <col min="4" max="4" width="45.875" style="86" bestFit="1" customWidth="1"/>
    <col min="5" max="5" width="17.25" style="86" customWidth="1"/>
    <col min="6" max="6" width="38.375" style="86" customWidth="1"/>
    <col min="7" max="7" width="15.5" style="86" customWidth="1"/>
    <col min="8" max="8" width="10" style="86" customWidth="1"/>
    <col min="9" max="9" width="11.25" style="86" customWidth="1"/>
    <col min="10" max="10" width="14.625" style="86" customWidth="1"/>
    <col min="11" max="11" width="15.75" style="86" customWidth="1"/>
    <col min="12" max="13" width="10.5" style="86" customWidth="1"/>
    <col min="14" max="14" width="13.875" style="86" bestFit="1" customWidth="1"/>
    <col min="15" max="16384" width="11" style="86"/>
  </cols>
  <sheetData>
    <row r="1" spans="1:14" ht="28.5">
      <c r="A1" s="115" t="s">
        <v>3429</v>
      </c>
      <c r="B1" s="115" t="s">
        <v>3806</v>
      </c>
      <c r="C1" s="115" t="s">
        <v>228</v>
      </c>
      <c r="D1" s="115" t="s">
        <v>4326</v>
      </c>
      <c r="E1" s="115" t="s">
        <v>3388</v>
      </c>
      <c r="F1" s="115" t="s">
        <v>3389</v>
      </c>
      <c r="G1" s="115" t="s">
        <v>4</v>
      </c>
      <c r="H1" s="116" t="s">
        <v>4327</v>
      </c>
      <c r="I1" s="116" t="s">
        <v>4328</v>
      </c>
      <c r="J1" s="116" t="s">
        <v>4329</v>
      </c>
      <c r="K1" s="115" t="s">
        <v>3430</v>
      </c>
      <c r="L1" s="115" t="s">
        <v>4531</v>
      </c>
      <c r="M1" s="115" t="s">
        <v>4532</v>
      </c>
      <c r="N1" s="115" t="s">
        <v>4537</v>
      </c>
    </row>
    <row r="2" spans="1:14" ht="14.25" customHeight="1">
      <c r="A2" s="112">
        <v>2014</v>
      </c>
      <c r="B2" s="105" t="s">
        <v>3386</v>
      </c>
      <c r="C2" s="108" t="s">
        <v>2490</v>
      </c>
      <c r="D2" s="84" t="s">
        <v>5</v>
      </c>
      <c r="E2" s="84" t="s">
        <v>235</v>
      </c>
      <c r="F2" s="84" t="s">
        <v>9</v>
      </c>
      <c r="G2" s="84" t="s">
        <v>7</v>
      </c>
      <c r="H2" s="85">
        <v>13</v>
      </c>
      <c r="I2" s="85">
        <v>13</v>
      </c>
      <c r="J2" s="85">
        <v>10</v>
      </c>
      <c r="K2" s="85">
        <v>25</v>
      </c>
      <c r="L2" s="114">
        <f t="shared" ref="L2:L65" si="0">+IFERROR(I2/H2,0)</f>
        <v>1</v>
      </c>
      <c r="M2" s="114">
        <f t="shared" ref="M2:M65" si="1">+IFERROR(J2/I2,0)</f>
        <v>0.76923076923076927</v>
      </c>
      <c r="N2" s="85">
        <v>10</v>
      </c>
    </row>
    <row r="3" spans="1:14" ht="14.25" customHeight="1">
      <c r="A3" s="112">
        <v>2014</v>
      </c>
      <c r="B3" s="105" t="s">
        <v>3386</v>
      </c>
      <c r="C3" s="108" t="s">
        <v>2490</v>
      </c>
      <c r="D3" s="84" t="s">
        <v>5</v>
      </c>
      <c r="E3" s="84" t="s">
        <v>236</v>
      </c>
      <c r="F3" s="84" t="s">
        <v>1909</v>
      </c>
      <c r="G3" s="84" t="s">
        <v>7</v>
      </c>
      <c r="H3" s="85">
        <v>0</v>
      </c>
      <c r="I3" s="85">
        <v>0</v>
      </c>
      <c r="J3" s="85">
        <v>0</v>
      </c>
      <c r="K3" s="85">
        <v>6</v>
      </c>
      <c r="L3" s="114">
        <f t="shared" si="0"/>
        <v>0</v>
      </c>
      <c r="M3" s="114">
        <f t="shared" si="1"/>
        <v>0</v>
      </c>
      <c r="N3" s="85">
        <v>2</v>
      </c>
    </row>
    <row r="4" spans="1:14" ht="14.25" customHeight="1">
      <c r="A4" s="112">
        <v>2014</v>
      </c>
      <c r="B4" s="105" t="s">
        <v>3386</v>
      </c>
      <c r="C4" s="108" t="s">
        <v>2490</v>
      </c>
      <c r="D4" s="84" t="s">
        <v>5</v>
      </c>
      <c r="E4" s="84" t="s">
        <v>236</v>
      </c>
      <c r="F4" s="84" t="s">
        <v>11</v>
      </c>
      <c r="G4" s="84" t="s">
        <v>7</v>
      </c>
      <c r="H4" s="85">
        <v>21</v>
      </c>
      <c r="I4" s="85">
        <v>17</v>
      </c>
      <c r="J4" s="85">
        <v>15</v>
      </c>
      <c r="K4" s="85">
        <v>44</v>
      </c>
      <c r="L4" s="114">
        <f t="shared" si="0"/>
        <v>0.80952380952380953</v>
      </c>
      <c r="M4" s="114">
        <f t="shared" si="1"/>
        <v>0.88235294117647056</v>
      </c>
      <c r="N4" s="85">
        <v>10</v>
      </c>
    </row>
    <row r="5" spans="1:14" ht="14.25" customHeight="1">
      <c r="A5" s="112">
        <v>2014</v>
      </c>
      <c r="B5" s="105" t="s">
        <v>3386</v>
      </c>
      <c r="C5" s="108" t="s">
        <v>2490</v>
      </c>
      <c r="D5" s="84" t="s">
        <v>5</v>
      </c>
      <c r="E5" s="84" t="s">
        <v>234</v>
      </c>
      <c r="F5" s="84" t="s">
        <v>700</v>
      </c>
      <c r="G5" s="84" t="s">
        <v>7</v>
      </c>
      <c r="H5" s="85">
        <v>446</v>
      </c>
      <c r="I5" s="85">
        <v>186</v>
      </c>
      <c r="J5" s="85">
        <v>109</v>
      </c>
      <c r="K5" s="85">
        <v>930</v>
      </c>
      <c r="L5" s="114">
        <f t="shared" si="0"/>
        <v>0.4170403587443946</v>
      </c>
      <c r="M5" s="114">
        <f t="shared" si="1"/>
        <v>0.58602150537634412</v>
      </c>
      <c r="N5" s="85">
        <v>73</v>
      </c>
    </row>
    <row r="6" spans="1:14" ht="14.25" customHeight="1">
      <c r="A6" s="112">
        <v>2014</v>
      </c>
      <c r="B6" s="105" t="s">
        <v>3386</v>
      </c>
      <c r="C6" s="108" t="s">
        <v>2490</v>
      </c>
      <c r="D6" s="84" t="s">
        <v>5</v>
      </c>
      <c r="E6" s="84" t="s">
        <v>234</v>
      </c>
      <c r="F6" s="84" t="s">
        <v>1928</v>
      </c>
      <c r="G6" s="84" t="s">
        <v>7</v>
      </c>
      <c r="H6" s="85">
        <v>244</v>
      </c>
      <c r="I6" s="85">
        <v>185</v>
      </c>
      <c r="J6" s="85">
        <v>124</v>
      </c>
      <c r="K6" s="85">
        <v>1084</v>
      </c>
      <c r="L6" s="114">
        <f t="shared" si="0"/>
        <v>0.75819672131147542</v>
      </c>
      <c r="M6" s="114">
        <f t="shared" si="1"/>
        <v>0.67027027027027031</v>
      </c>
      <c r="N6" s="85">
        <v>94</v>
      </c>
    </row>
    <row r="7" spans="1:14" ht="14.25" customHeight="1">
      <c r="A7" s="112">
        <v>2014</v>
      </c>
      <c r="B7" s="105" t="s">
        <v>3386</v>
      </c>
      <c r="C7" s="108" t="s">
        <v>2490</v>
      </c>
      <c r="D7" s="84" t="s">
        <v>12</v>
      </c>
      <c r="E7" s="84" t="s">
        <v>235</v>
      </c>
      <c r="F7" s="84" t="s">
        <v>15</v>
      </c>
      <c r="G7" s="84" t="s">
        <v>7</v>
      </c>
      <c r="H7" s="85">
        <v>0</v>
      </c>
      <c r="I7" s="85">
        <v>0</v>
      </c>
      <c r="J7" s="85">
        <v>0</v>
      </c>
      <c r="K7" s="85">
        <v>15</v>
      </c>
      <c r="L7" s="114">
        <f t="shared" si="0"/>
        <v>0</v>
      </c>
      <c r="M7" s="114">
        <f t="shared" si="1"/>
        <v>0</v>
      </c>
      <c r="N7" s="85">
        <v>0</v>
      </c>
    </row>
    <row r="8" spans="1:14" ht="14.25" customHeight="1">
      <c r="A8" s="112">
        <v>2014</v>
      </c>
      <c r="B8" s="105" t="s">
        <v>3386</v>
      </c>
      <c r="C8" s="108" t="s">
        <v>2490</v>
      </c>
      <c r="D8" s="84" t="s">
        <v>12</v>
      </c>
      <c r="E8" s="84" t="s">
        <v>236</v>
      </c>
      <c r="F8" s="84" t="s">
        <v>17</v>
      </c>
      <c r="G8" s="84" t="s">
        <v>7</v>
      </c>
      <c r="H8" s="85">
        <v>23</v>
      </c>
      <c r="I8" s="85">
        <v>20</v>
      </c>
      <c r="J8" s="85">
        <v>15</v>
      </c>
      <c r="K8" s="85">
        <v>33</v>
      </c>
      <c r="L8" s="114">
        <f t="shared" si="0"/>
        <v>0.86956521739130432</v>
      </c>
      <c r="M8" s="114">
        <f t="shared" si="1"/>
        <v>0.75</v>
      </c>
      <c r="N8" s="85">
        <v>0</v>
      </c>
    </row>
    <row r="9" spans="1:14" ht="14.25" customHeight="1">
      <c r="A9" s="112">
        <v>2014</v>
      </c>
      <c r="B9" s="105" t="s">
        <v>3386</v>
      </c>
      <c r="C9" s="108" t="s">
        <v>2490</v>
      </c>
      <c r="D9" s="84" t="s">
        <v>12</v>
      </c>
      <c r="E9" s="84" t="s">
        <v>234</v>
      </c>
      <c r="F9" s="84" t="s">
        <v>1921</v>
      </c>
      <c r="G9" s="84" t="s">
        <v>7</v>
      </c>
      <c r="H9" s="85">
        <v>190</v>
      </c>
      <c r="I9" s="85">
        <v>102</v>
      </c>
      <c r="J9" s="85">
        <v>81</v>
      </c>
      <c r="K9" s="85">
        <v>570</v>
      </c>
      <c r="L9" s="114">
        <f t="shared" si="0"/>
        <v>0.5368421052631579</v>
      </c>
      <c r="M9" s="114">
        <f t="shared" si="1"/>
        <v>0.79411764705882348</v>
      </c>
      <c r="N9" s="85">
        <v>41</v>
      </c>
    </row>
    <row r="10" spans="1:14" ht="14.25" customHeight="1">
      <c r="A10" s="112">
        <v>2014</v>
      </c>
      <c r="B10" s="105" t="s">
        <v>3386</v>
      </c>
      <c r="C10" s="108" t="s">
        <v>2490</v>
      </c>
      <c r="D10" s="84" t="s">
        <v>12</v>
      </c>
      <c r="E10" s="84" t="s">
        <v>234</v>
      </c>
      <c r="F10" s="84" t="s">
        <v>1933</v>
      </c>
      <c r="G10" s="84" t="s">
        <v>7</v>
      </c>
      <c r="H10" s="85">
        <v>212</v>
      </c>
      <c r="I10" s="85">
        <v>81</v>
      </c>
      <c r="J10" s="85">
        <v>65</v>
      </c>
      <c r="K10" s="85">
        <v>529</v>
      </c>
      <c r="L10" s="114">
        <f t="shared" si="0"/>
        <v>0.38207547169811323</v>
      </c>
      <c r="M10" s="114">
        <f t="shared" si="1"/>
        <v>0.80246913580246915</v>
      </c>
      <c r="N10" s="85">
        <v>23</v>
      </c>
    </row>
    <row r="11" spans="1:14" ht="14.25" customHeight="1">
      <c r="A11" s="112">
        <v>2014</v>
      </c>
      <c r="B11" s="105" t="s">
        <v>3386</v>
      </c>
      <c r="C11" s="108" t="s">
        <v>2490</v>
      </c>
      <c r="D11" s="84" t="s">
        <v>18</v>
      </c>
      <c r="E11" s="84" t="s">
        <v>239</v>
      </c>
      <c r="F11" s="84" t="s">
        <v>30</v>
      </c>
      <c r="G11" s="84" t="s">
        <v>7</v>
      </c>
      <c r="H11" s="85">
        <v>13</v>
      </c>
      <c r="I11" s="85">
        <v>8</v>
      </c>
      <c r="J11" s="85">
        <v>6</v>
      </c>
      <c r="K11" s="85">
        <v>44</v>
      </c>
      <c r="L11" s="114">
        <f t="shared" si="0"/>
        <v>0.61538461538461542</v>
      </c>
      <c r="M11" s="114">
        <f t="shared" si="1"/>
        <v>0.75</v>
      </c>
      <c r="N11" s="85">
        <v>2</v>
      </c>
    </row>
    <row r="12" spans="1:14" ht="14.25" customHeight="1">
      <c r="A12" s="112">
        <v>2014</v>
      </c>
      <c r="B12" s="105" t="s">
        <v>3386</v>
      </c>
      <c r="C12" s="108" t="s">
        <v>2490</v>
      </c>
      <c r="D12" s="84" t="s">
        <v>18</v>
      </c>
      <c r="E12" s="84" t="s">
        <v>235</v>
      </c>
      <c r="F12" s="84" t="s">
        <v>24</v>
      </c>
      <c r="G12" s="84" t="s">
        <v>7</v>
      </c>
      <c r="H12" s="85">
        <v>19</v>
      </c>
      <c r="I12" s="85">
        <v>19</v>
      </c>
      <c r="J12" s="85">
        <v>9</v>
      </c>
      <c r="K12" s="85">
        <v>8</v>
      </c>
      <c r="L12" s="114">
        <f t="shared" si="0"/>
        <v>1</v>
      </c>
      <c r="M12" s="114">
        <f t="shared" si="1"/>
        <v>0.47368421052631576</v>
      </c>
      <c r="N12" s="85">
        <v>20</v>
      </c>
    </row>
    <row r="13" spans="1:14" ht="14.25" customHeight="1">
      <c r="A13" s="112">
        <v>2014</v>
      </c>
      <c r="B13" s="105" t="s">
        <v>3386</v>
      </c>
      <c r="C13" s="108" t="s">
        <v>2490</v>
      </c>
      <c r="D13" s="84" t="s">
        <v>18</v>
      </c>
      <c r="E13" s="84" t="s">
        <v>235</v>
      </c>
      <c r="F13" s="84" t="s">
        <v>25</v>
      </c>
      <c r="G13" s="84" t="s">
        <v>7</v>
      </c>
      <c r="H13" s="85">
        <v>3</v>
      </c>
      <c r="I13" s="85">
        <v>0</v>
      </c>
      <c r="J13" s="85">
        <v>0</v>
      </c>
      <c r="K13" s="85">
        <v>0</v>
      </c>
      <c r="L13" s="114">
        <f t="shared" si="0"/>
        <v>0</v>
      </c>
      <c r="M13" s="114">
        <f t="shared" si="1"/>
        <v>0</v>
      </c>
      <c r="N13" s="85">
        <v>0</v>
      </c>
    </row>
    <row r="14" spans="1:14" ht="14.25" customHeight="1">
      <c r="A14" s="112">
        <v>2014</v>
      </c>
      <c r="B14" s="105" t="s">
        <v>3386</v>
      </c>
      <c r="C14" s="108" t="s">
        <v>2490</v>
      </c>
      <c r="D14" s="84" t="s">
        <v>18</v>
      </c>
      <c r="E14" s="84" t="s">
        <v>235</v>
      </c>
      <c r="F14" s="84" t="s">
        <v>26</v>
      </c>
      <c r="G14" s="84" t="s">
        <v>7</v>
      </c>
      <c r="H14" s="85">
        <v>12</v>
      </c>
      <c r="I14" s="85">
        <v>11</v>
      </c>
      <c r="J14" s="85">
        <v>9</v>
      </c>
      <c r="K14" s="85">
        <v>9</v>
      </c>
      <c r="L14" s="114">
        <f t="shared" si="0"/>
        <v>0.91666666666666663</v>
      </c>
      <c r="M14" s="114">
        <f t="shared" si="1"/>
        <v>0.81818181818181823</v>
      </c>
      <c r="N14" s="85">
        <v>3</v>
      </c>
    </row>
    <row r="15" spans="1:14" ht="14.25" customHeight="1">
      <c r="A15" s="112">
        <v>2014</v>
      </c>
      <c r="B15" s="105" t="s">
        <v>3386</v>
      </c>
      <c r="C15" s="108" t="s">
        <v>2490</v>
      </c>
      <c r="D15" s="84" t="s">
        <v>18</v>
      </c>
      <c r="E15" s="84" t="s">
        <v>235</v>
      </c>
      <c r="F15" s="84" t="s">
        <v>27</v>
      </c>
      <c r="G15" s="84" t="s">
        <v>7</v>
      </c>
      <c r="H15" s="85">
        <v>6</v>
      </c>
      <c r="I15" s="85">
        <v>0</v>
      </c>
      <c r="J15" s="85">
        <v>0</v>
      </c>
      <c r="K15" s="85">
        <v>0</v>
      </c>
      <c r="L15" s="114">
        <f t="shared" si="0"/>
        <v>0</v>
      </c>
      <c r="M15" s="114">
        <f t="shared" si="1"/>
        <v>0</v>
      </c>
      <c r="N15" s="85">
        <v>0</v>
      </c>
    </row>
    <row r="16" spans="1:14" ht="14.25" customHeight="1">
      <c r="A16" s="112">
        <v>2014</v>
      </c>
      <c r="B16" s="105" t="s">
        <v>3386</v>
      </c>
      <c r="C16" s="108" t="s">
        <v>2490</v>
      </c>
      <c r="D16" s="84" t="s">
        <v>18</v>
      </c>
      <c r="E16" s="84" t="s">
        <v>236</v>
      </c>
      <c r="F16" s="84" t="s">
        <v>28</v>
      </c>
      <c r="G16" s="84" t="s">
        <v>7</v>
      </c>
      <c r="H16" s="85">
        <v>25</v>
      </c>
      <c r="I16" s="85">
        <v>22</v>
      </c>
      <c r="J16" s="85">
        <v>15</v>
      </c>
      <c r="K16" s="85">
        <v>50</v>
      </c>
      <c r="L16" s="114">
        <f t="shared" si="0"/>
        <v>0.88</v>
      </c>
      <c r="M16" s="114">
        <f t="shared" si="1"/>
        <v>0.68181818181818177</v>
      </c>
      <c r="N16" s="85">
        <v>18</v>
      </c>
    </row>
    <row r="17" spans="1:14" ht="14.25" customHeight="1">
      <c r="A17" s="112">
        <v>2014</v>
      </c>
      <c r="B17" s="105" t="s">
        <v>3386</v>
      </c>
      <c r="C17" s="108" t="s">
        <v>2490</v>
      </c>
      <c r="D17" s="84" t="s">
        <v>18</v>
      </c>
      <c r="E17" s="84" t="s">
        <v>236</v>
      </c>
      <c r="F17" s="84" t="s">
        <v>29</v>
      </c>
      <c r="G17" s="84" t="s">
        <v>7</v>
      </c>
      <c r="H17" s="85">
        <v>0</v>
      </c>
      <c r="I17" s="85">
        <v>0</v>
      </c>
      <c r="J17" s="85">
        <v>0</v>
      </c>
      <c r="K17" s="85">
        <v>9</v>
      </c>
      <c r="L17" s="114">
        <f t="shared" si="0"/>
        <v>0</v>
      </c>
      <c r="M17" s="114">
        <f t="shared" si="1"/>
        <v>0</v>
      </c>
      <c r="N17" s="85">
        <v>0</v>
      </c>
    </row>
    <row r="18" spans="1:14" ht="14.25" customHeight="1">
      <c r="A18" s="112">
        <v>2014</v>
      </c>
      <c r="B18" s="105" t="s">
        <v>3386</v>
      </c>
      <c r="C18" s="108" t="s">
        <v>2490</v>
      </c>
      <c r="D18" s="84" t="s">
        <v>18</v>
      </c>
      <c r="E18" s="84" t="s">
        <v>234</v>
      </c>
      <c r="F18" s="84" t="s">
        <v>1922</v>
      </c>
      <c r="G18" s="84" t="s">
        <v>7</v>
      </c>
      <c r="H18" s="85">
        <v>26</v>
      </c>
      <c r="I18" s="85">
        <v>25</v>
      </c>
      <c r="J18" s="85">
        <v>16</v>
      </c>
      <c r="K18" s="85">
        <v>154</v>
      </c>
      <c r="L18" s="114">
        <f t="shared" si="0"/>
        <v>0.96153846153846156</v>
      </c>
      <c r="M18" s="114">
        <f t="shared" si="1"/>
        <v>0.64</v>
      </c>
      <c r="N18" s="85">
        <v>22</v>
      </c>
    </row>
    <row r="19" spans="1:14" ht="14.25" customHeight="1">
      <c r="A19" s="112">
        <v>2014</v>
      </c>
      <c r="B19" s="105" t="s">
        <v>3386</v>
      </c>
      <c r="C19" s="108" t="s">
        <v>2490</v>
      </c>
      <c r="D19" s="84" t="s">
        <v>18</v>
      </c>
      <c r="E19" s="84" t="s">
        <v>234</v>
      </c>
      <c r="F19" s="84" t="s">
        <v>1923</v>
      </c>
      <c r="G19" s="84" t="s">
        <v>7</v>
      </c>
      <c r="H19" s="85">
        <v>97</v>
      </c>
      <c r="I19" s="85">
        <v>87</v>
      </c>
      <c r="J19" s="85">
        <v>51</v>
      </c>
      <c r="K19" s="85">
        <v>268</v>
      </c>
      <c r="L19" s="114">
        <f t="shared" si="0"/>
        <v>0.89690721649484539</v>
      </c>
      <c r="M19" s="114">
        <f t="shared" si="1"/>
        <v>0.58620689655172409</v>
      </c>
      <c r="N19" s="85">
        <v>20</v>
      </c>
    </row>
    <row r="20" spans="1:14" ht="14.25" customHeight="1">
      <c r="A20" s="103">
        <v>2014</v>
      </c>
      <c r="B20" s="105" t="s">
        <v>3386</v>
      </c>
      <c r="C20" s="108" t="s">
        <v>2490</v>
      </c>
      <c r="D20" s="84" t="s">
        <v>18</v>
      </c>
      <c r="E20" s="84" t="s">
        <v>234</v>
      </c>
      <c r="F20" s="84" t="s">
        <v>3431</v>
      </c>
      <c r="G20" s="84" t="s">
        <v>7</v>
      </c>
      <c r="H20" s="85">
        <v>0</v>
      </c>
      <c r="I20" s="85">
        <v>0</v>
      </c>
      <c r="J20" s="85">
        <v>0</v>
      </c>
      <c r="K20" s="85">
        <v>0</v>
      </c>
      <c r="L20" s="114">
        <f t="shared" si="0"/>
        <v>0</v>
      </c>
      <c r="M20" s="114">
        <f t="shared" si="1"/>
        <v>0</v>
      </c>
      <c r="N20" s="85">
        <v>2</v>
      </c>
    </row>
    <row r="21" spans="1:14" ht="14.25" customHeight="1">
      <c r="A21" s="112">
        <v>2014</v>
      </c>
      <c r="B21" s="105" t="s">
        <v>3386</v>
      </c>
      <c r="C21" s="108" t="s">
        <v>2490</v>
      </c>
      <c r="D21" s="84" t="s">
        <v>18</v>
      </c>
      <c r="E21" s="84" t="s">
        <v>234</v>
      </c>
      <c r="F21" s="84" t="s">
        <v>1940</v>
      </c>
      <c r="G21" s="84" t="s">
        <v>7</v>
      </c>
      <c r="H21" s="85">
        <v>22</v>
      </c>
      <c r="I21" s="85">
        <v>20</v>
      </c>
      <c r="J21" s="85">
        <v>7</v>
      </c>
      <c r="K21" s="85">
        <v>37</v>
      </c>
      <c r="L21" s="114">
        <f t="shared" si="0"/>
        <v>0.90909090909090906</v>
      </c>
      <c r="M21" s="114">
        <f t="shared" si="1"/>
        <v>0.35</v>
      </c>
      <c r="N21" s="85">
        <v>4</v>
      </c>
    </row>
    <row r="22" spans="1:14" ht="14.25" customHeight="1">
      <c r="A22" s="112">
        <v>2014</v>
      </c>
      <c r="B22" s="105" t="s">
        <v>3386</v>
      </c>
      <c r="C22" s="108" t="s">
        <v>2490</v>
      </c>
      <c r="D22" s="84" t="s">
        <v>18</v>
      </c>
      <c r="E22" s="84" t="s">
        <v>234</v>
      </c>
      <c r="F22" s="84" t="s">
        <v>3428</v>
      </c>
      <c r="G22" s="84" t="s">
        <v>7</v>
      </c>
      <c r="H22" s="85">
        <v>0</v>
      </c>
      <c r="I22" s="85">
        <v>0</v>
      </c>
      <c r="J22" s="85">
        <v>0</v>
      </c>
      <c r="K22" s="85">
        <v>7</v>
      </c>
      <c r="L22" s="114">
        <f t="shared" si="0"/>
        <v>0</v>
      </c>
      <c r="M22" s="114">
        <f t="shared" si="1"/>
        <v>0</v>
      </c>
      <c r="N22" s="85">
        <v>2</v>
      </c>
    </row>
    <row r="23" spans="1:14" ht="14.25" customHeight="1">
      <c r="A23" s="112">
        <v>2014</v>
      </c>
      <c r="B23" s="105" t="s">
        <v>3386</v>
      </c>
      <c r="C23" s="108" t="s">
        <v>2490</v>
      </c>
      <c r="D23" s="84" t="s">
        <v>18</v>
      </c>
      <c r="E23" s="84" t="s">
        <v>234</v>
      </c>
      <c r="F23" s="84" t="s">
        <v>1941</v>
      </c>
      <c r="G23" s="84" t="s">
        <v>7</v>
      </c>
      <c r="H23" s="85">
        <v>68</v>
      </c>
      <c r="I23" s="85">
        <v>60</v>
      </c>
      <c r="J23" s="85">
        <v>45</v>
      </c>
      <c r="K23" s="85">
        <v>330</v>
      </c>
      <c r="L23" s="114">
        <f t="shared" si="0"/>
        <v>0.88235294117647056</v>
      </c>
      <c r="M23" s="114">
        <f t="shared" si="1"/>
        <v>0.75</v>
      </c>
      <c r="N23" s="85">
        <v>32</v>
      </c>
    </row>
    <row r="24" spans="1:14" ht="14.25" customHeight="1">
      <c r="A24" s="112">
        <v>2014</v>
      </c>
      <c r="B24" s="105" t="s">
        <v>3386</v>
      </c>
      <c r="C24" s="108" t="s">
        <v>2490</v>
      </c>
      <c r="D24" s="84" t="s">
        <v>18</v>
      </c>
      <c r="E24" s="84" t="s">
        <v>234</v>
      </c>
      <c r="F24" s="84" t="s">
        <v>1942</v>
      </c>
      <c r="G24" s="84" t="s">
        <v>7</v>
      </c>
      <c r="H24" s="85">
        <v>74</v>
      </c>
      <c r="I24" s="85">
        <v>59</v>
      </c>
      <c r="J24" s="85">
        <v>45</v>
      </c>
      <c r="K24" s="85">
        <v>312</v>
      </c>
      <c r="L24" s="114">
        <f t="shared" si="0"/>
        <v>0.79729729729729726</v>
      </c>
      <c r="M24" s="114">
        <f t="shared" si="1"/>
        <v>0.76271186440677963</v>
      </c>
      <c r="N24" s="85">
        <v>23</v>
      </c>
    </row>
    <row r="25" spans="1:14" ht="14.25" customHeight="1">
      <c r="A25" s="112">
        <v>2014</v>
      </c>
      <c r="B25" s="105" t="s">
        <v>3386</v>
      </c>
      <c r="C25" s="108" t="s">
        <v>2490</v>
      </c>
      <c r="D25" s="84" t="s">
        <v>31</v>
      </c>
      <c r="E25" s="84" t="s">
        <v>235</v>
      </c>
      <c r="F25" s="84" t="s">
        <v>1185</v>
      </c>
      <c r="G25" s="84" t="s">
        <v>7</v>
      </c>
      <c r="H25" s="85">
        <v>10</v>
      </c>
      <c r="I25" s="85">
        <v>9</v>
      </c>
      <c r="J25" s="85">
        <v>8</v>
      </c>
      <c r="K25" s="85">
        <v>36</v>
      </c>
      <c r="L25" s="114">
        <f t="shared" si="0"/>
        <v>0.9</v>
      </c>
      <c r="M25" s="114">
        <f t="shared" si="1"/>
        <v>0.88888888888888884</v>
      </c>
      <c r="N25" s="85">
        <v>10</v>
      </c>
    </row>
    <row r="26" spans="1:14" ht="14.25" customHeight="1">
      <c r="A26" s="112">
        <v>2014</v>
      </c>
      <c r="B26" s="105" t="s">
        <v>3386</v>
      </c>
      <c r="C26" s="108" t="s">
        <v>2490</v>
      </c>
      <c r="D26" s="84" t="s">
        <v>31</v>
      </c>
      <c r="E26" s="84" t="s">
        <v>235</v>
      </c>
      <c r="F26" s="84" t="s">
        <v>35</v>
      </c>
      <c r="G26" s="84" t="s">
        <v>7</v>
      </c>
      <c r="H26" s="85">
        <v>66</v>
      </c>
      <c r="I26" s="85">
        <v>60</v>
      </c>
      <c r="J26" s="85">
        <v>53</v>
      </c>
      <c r="K26" s="85">
        <v>82</v>
      </c>
      <c r="L26" s="114">
        <f t="shared" si="0"/>
        <v>0.90909090909090906</v>
      </c>
      <c r="M26" s="114">
        <f t="shared" si="1"/>
        <v>0.8833333333333333</v>
      </c>
      <c r="N26" s="85">
        <v>45</v>
      </c>
    </row>
    <row r="27" spans="1:14" ht="14.25" customHeight="1">
      <c r="A27" s="112">
        <v>2014</v>
      </c>
      <c r="B27" s="105" t="s">
        <v>3386</v>
      </c>
      <c r="C27" s="108" t="s">
        <v>2490</v>
      </c>
      <c r="D27" s="84" t="s">
        <v>31</v>
      </c>
      <c r="E27" s="84" t="s">
        <v>235</v>
      </c>
      <c r="F27" s="84" t="s">
        <v>36</v>
      </c>
      <c r="G27" s="84" t="s">
        <v>7</v>
      </c>
      <c r="H27" s="85">
        <v>252</v>
      </c>
      <c r="I27" s="85">
        <v>120</v>
      </c>
      <c r="J27" s="85">
        <v>109</v>
      </c>
      <c r="K27" s="85">
        <v>237</v>
      </c>
      <c r="L27" s="114">
        <f t="shared" si="0"/>
        <v>0.47619047619047616</v>
      </c>
      <c r="M27" s="114">
        <f t="shared" si="1"/>
        <v>0.90833333333333333</v>
      </c>
      <c r="N27" s="85">
        <v>93</v>
      </c>
    </row>
    <row r="28" spans="1:14" ht="14.25" customHeight="1">
      <c r="A28" s="112">
        <v>2014</v>
      </c>
      <c r="B28" s="105" t="s">
        <v>3386</v>
      </c>
      <c r="C28" s="108" t="s">
        <v>2490</v>
      </c>
      <c r="D28" s="84" t="s">
        <v>31</v>
      </c>
      <c r="E28" s="84" t="s">
        <v>235</v>
      </c>
      <c r="F28" s="84" t="s">
        <v>37</v>
      </c>
      <c r="G28" s="84" t="s">
        <v>7</v>
      </c>
      <c r="H28" s="85">
        <v>31</v>
      </c>
      <c r="I28" s="85">
        <v>29</v>
      </c>
      <c r="J28" s="85">
        <v>24</v>
      </c>
      <c r="K28" s="85">
        <v>33</v>
      </c>
      <c r="L28" s="114">
        <f t="shared" si="0"/>
        <v>0.93548387096774188</v>
      </c>
      <c r="M28" s="114">
        <f t="shared" si="1"/>
        <v>0.82758620689655171</v>
      </c>
      <c r="N28" s="85">
        <v>11</v>
      </c>
    </row>
    <row r="29" spans="1:14" ht="14.25" customHeight="1">
      <c r="A29" s="112">
        <v>2014</v>
      </c>
      <c r="B29" s="105" t="s">
        <v>3386</v>
      </c>
      <c r="C29" s="108" t="s">
        <v>2490</v>
      </c>
      <c r="D29" s="84" t="s">
        <v>31</v>
      </c>
      <c r="E29" s="84" t="s">
        <v>235</v>
      </c>
      <c r="F29" s="84" t="s">
        <v>38</v>
      </c>
      <c r="G29" s="84" t="s">
        <v>7</v>
      </c>
      <c r="H29" s="85">
        <v>15</v>
      </c>
      <c r="I29" s="85">
        <v>15</v>
      </c>
      <c r="J29" s="85">
        <v>10</v>
      </c>
      <c r="K29" s="85">
        <v>20</v>
      </c>
      <c r="L29" s="114">
        <f t="shared" si="0"/>
        <v>1</v>
      </c>
      <c r="M29" s="114">
        <f t="shared" si="1"/>
        <v>0.66666666666666663</v>
      </c>
      <c r="N29" s="85">
        <v>12</v>
      </c>
    </row>
    <row r="30" spans="1:14" ht="14.25" customHeight="1">
      <c r="A30" s="112">
        <v>2014</v>
      </c>
      <c r="B30" s="105" t="s">
        <v>3386</v>
      </c>
      <c r="C30" s="108" t="s">
        <v>2490</v>
      </c>
      <c r="D30" s="84" t="s">
        <v>31</v>
      </c>
      <c r="E30" s="84" t="s">
        <v>235</v>
      </c>
      <c r="F30" s="84" t="s">
        <v>39</v>
      </c>
      <c r="G30" s="84" t="s">
        <v>7</v>
      </c>
      <c r="H30" s="85">
        <v>30</v>
      </c>
      <c r="I30" s="85">
        <v>27</v>
      </c>
      <c r="J30" s="85">
        <v>21</v>
      </c>
      <c r="K30" s="85">
        <v>31</v>
      </c>
      <c r="L30" s="114">
        <f t="shared" si="0"/>
        <v>0.9</v>
      </c>
      <c r="M30" s="114">
        <f t="shared" si="1"/>
        <v>0.77777777777777779</v>
      </c>
      <c r="N30" s="85">
        <v>15</v>
      </c>
    </row>
    <row r="31" spans="1:14" ht="14.25" customHeight="1">
      <c r="A31" s="112">
        <v>2014</v>
      </c>
      <c r="B31" s="105" t="s">
        <v>3386</v>
      </c>
      <c r="C31" s="108" t="s">
        <v>2490</v>
      </c>
      <c r="D31" s="84" t="s">
        <v>31</v>
      </c>
      <c r="E31" s="84" t="s">
        <v>235</v>
      </c>
      <c r="F31" s="84" t="s">
        <v>40</v>
      </c>
      <c r="G31" s="84" t="s">
        <v>7</v>
      </c>
      <c r="H31" s="85">
        <v>55</v>
      </c>
      <c r="I31" s="85">
        <v>41</v>
      </c>
      <c r="J31" s="85">
        <v>33</v>
      </c>
      <c r="K31" s="85">
        <v>98</v>
      </c>
      <c r="L31" s="114">
        <f t="shared" si="0"/>
        <v>0.74545454545454548</v>
      </c>
      <c r="M31" s="114">
        <f t="shared" si="1"/>
        <v>0.80487804878048785</v>
      </c>
      <c r="N31" s="85">
        <v>16</v>
      </c>
    </row>
    <row r="32" spans="1:14" ht="14.25" customHeight="1">
      <c r="A32" s="112">
        <v>2014</v>
      </c>
      <c r="B32" s="105" t="s">
        <v>3386</v>
      </c>
      <c r="C32" s="108" t="s">
        <v>2490</v>
      </c>
      <c r="D32" s="84" t="s">
        <v>31</v>
      </c>
      <c r="E32" s="84" t="s">
        <v>235</v>
      </c>
      <c r="F32" s="84" t="s">
        <v>41</v>
      </c>
      <c r="G32" s="84" t="s">
        <v>7</v>
      </c>
      <c r="H32" s="85">
        <v>48</v>
      </c>
      <c r="I32" s="85">
        <v>33</v>
      </c>
      <c r="J32" s="85">
        <v>28</v>
      </c>
      <c r="K32" s="85">
        <v>66</v>
      </c>
      <c r="L32" s="114">
        <f t="shared" si="0"/>
        <v>0.6875</v>
      </c>
      <c r="M32" s="114">
        <f t="shared" si="1"/>
        <v>0.84848484848484851</v>
      </c>
      <c r="N32" s="85">
        <v>11</v>
      </c>
    </row>
    <row r="33" spans="1:14" ht="14.25" customHeight="1">
      <c r="A33" s="112">
        <v>2014</v>
      </c>
      <c r="B33" s="105" t="s">
        <v>3386</v>
      </c>
      <c r="C33" s="108" t="s">
        <v>2490</v>
      </c>
      <c r="D33" s="84" t="s">
        <v>31</v>
      </c>
      <c r="E33" s="84" t="s">
        <v>235</v>
      </c>
      <c r="F33" s="84" t="s">
        <v>42</v>
      </c>
      <c r="G33" s="84" t="s">
        <v>7</v>
      </c>
      <c r="H33" s="85">
        <v>41</v>
      </c>
      <c r="I33" s="85">
        <v>20</v>
      </c>
      <c r="J33" s="85">
        <v>17</v>
      </c>
      <c r="K33" s="85">
        <v>66</v>
      </c>
      <c r="L33" s="114">
        <f t="shared" si="0"/>
        <v>0.48780487804878048</v>
      </c>
      <c r="M33" s="114">
        <f t="shared" si="1"/>
        <v>0.85</v>
      </c>
      <c r="N33" s="85">
        <v>19</v>
      </c>
    </row>
    <row r="34" spans="1:14" ht="14.25" customHeight="1">
      <c r="A34" s="112">
        <v>2014</v>
      </c>
      <c r="B34" s="105" t="s">
        <v>3386</v>
      </c>
      <c r="C34" s="108" t="s">
        <v>2490</v>
      </c>
      <c r="D34" s="84" t="s">
        <v>31</v>
      </c>
      <c r="E34" s="84" t="s">
        <v>235</v>
      </c>
      <c r="F34" s="84" t="s">
        <v>43</v>
      </c>
      <c r="G34" s="84" t="s">
        <v>7</v>
      </c>
      <c r="H34" s="85">
        <v>12</v>
      </c>
      <c r="I34" s="85">
        <v>10</v>
      </c>
      <c r="J34" s="85">
        <v>7</v>
      </c>
      <c r="K34" s="85">
        <v>12</v>
      </c>
      <c r="L34" s="114">
        <f t="shared" si="0"/>
        <v>0.83333333333333337</v>
      </c>
      <c r="M34" s="114">
        <f t="shared" si="1"/>
        <v>0.7</v>
      </c>
      <c r="N34" s="85">
        <v>10</v>
      </c>
    </row>
    <row r="35" spans="1:14" ht="14.25" customHeight="1">
      <c r="A35" s="112">
        <v>2014</v>
      </c>
      <c r="B35" s="105" t="s">
        <v>3386</v>
      </c>
      <c r="C35" s="108" t="s">
        <v>2490</v>
      </c>
      <c r="D35" s="84" t="s">
        <v>31</v>
      </c>
      <c r="E35" s="84" t="s">
        <v>235</v>
      </c>
      <c r="F35" s="84" t="s">
        <v>44</v>
      </c>
      <c r="G35" s="84" t="s">
        <v>7</v>
      </c>
      <c r="H35" s="85">
        <v>19</v>
      </c>
      <c r="I35" s="85">
        <v>17</v>
      </c>
      <c r="J35" s="85">
        <v>13</v>
      </c>
      <c r="K35" s="85">
        <v>36</v>
      </c>
      <c r="L35" s="114">
        <f t="shared" si="0"/>
        <v>0.89473684210526316</v>
      </c>
      <c r="M35" s="114">
        <f t="shared" si="1"/>
        <v>0.76470588235294112</v>
      </c>
      <c r="N35" s="85">
        <v>14</v>
      </c>
    </row>
    <row r="36" spans="1:14" ht="14.25" customHeight="1">
      <c r="A36" s="112">
        <v>2014</v>
      </c>
      <c r="B36" s="105" t="s">
        <v>3386</v>
      </c>
      <c r="C36" s="108" t="s">
        <v>2490</v>
      </c>
      <c r="D36" s="84" t="s">
        <v>31</v>
      </c>
      <c r="E36" s="84" t="s">
        <v>235</v>
      </c>
      <c r="F36" s="84" t="s">
        <v>45</v>
      </c>
      <c r="G36" s="84" t="s">
        <v>7</v>
      </c>
      <c r="H36" s="85">
        <v>11</v>
      </c>
      <c r="I36" s="85">
        <v>10</v>
      </c>
      <c r="J36" s="85">
        <v>9</v>
      </c>
      <c r="K36" s="85">
        <v>21</v>
      </c>
      <c r="L36" s="114">
        <f t="shared" si="0"/>
        <v>0.90909090909090906</v>
      </c>
      <c r="M36" s="114">
        <f t="shared" si="1"/>
        <v>0.9</v>
      </c>
      <c r="N36" s="85">
        <v>0</v>
      </c>
    </row>
    <row r="37" spans="1:14" ht="14.25" customHeight="1">
      <c r="A37" s="112">
        <v>2014</v>
      </c>
      <c r="B37" s="105" t="s">
        <v>3386</v>
      </c>
      <c r="C37" s="108" t="s">
        <v>2490</v>
      </c>
      <c r="D37" s="84" t="s">
        <v>31</v>
      </c>
      <c r="E37" s="84" t="s">
        <v>235</v>
      </c>
      <c r="F37" s="84" t="s">
        <v>46</v>
      </c>
      <c r="G37" s="84" t="s">
        <v>7</v>
      </c>
      <c r="H37" s="85">
        <v>12</v>
      </c>
      <c r="I37" s="85">
        <v>11</v>
      </c>
      <c r="J37" s="85">
        <v>8</v>
      </c>
      <c r="K37" s="85">
        <v>20</v>
      </c>
      <c r="L37" s="114">
        <f t="shared" si="0"/>
        <v>0.91666666666666663</v>
      </c>
      <c r="M37" s="114">
        <f t="shared" si="1"/>
        <v>0.72727272727272729</v>
      </c>
      <c r="N37" s="85">
        <v>6</v>
      </c>
    </row>
    <row r="38" spans="1:14" ht="14.25" customHeight="1">
      <c r="A38" s="112">
        <v>2014</v>
      </c>
      <c r="B38" s="105" t="s">
        <v>3386</v>
      </c>
      <c r="C38" s="108" t="s">
        <v>2490</v>
      </c>
      <c r="D38" s="84" t="s">
        <v>31</v>
      </c>
      <c r="E38" s="84" t="s">
        <v>236</v>
      </c>
      <c r="F38" s="84" t="s">
        <v>2477</v>
      </c>
      <c r="G38" s="84" t="s">
        <v>7</v>
      </c>
      <c r="H38" s="85">
        <v>72</v>
      </c>
      <c r="I38" s="85">
        <v>38</v>
      </c>
      <c r="J38" s="85">
        <v>33</v>
      </c>
      <c r="K38" s="85">
        <v>56</v>
      </c>
      <c r="L38" s="114">
        <f t="shared" si="0"/>
        <v>0.52777777777777779</v>
      </c>
      <c r="M38" s="114">
        <f t="shared" si="1"/>
        <v>0.86842105263157898</v>
      </c>
      <c r="N38" s="85">
        <v>0</v>
      </c>
    </row>
    <row r="39" spans="1:14" ht="14.25" customHeight="1">
      <c r="A39" s="112">
        <v>2014</v>
      </c>
      <c r="B39" s="105" t="s">
        <v>3386</v>
      </c>
      <c r="C39" s="108" t="s">
        <v>2490</v>
      </c>
      <c r="D39" s="84" t="s">
        <v>31</v>
      </c>
      <c r="E39" s="84" t="s">
        <v>236</v>
      </c>
      <c r="F39" s="84" t="s">
        <v>48</v>
      </c>
      <c r="G39" s="84" t="s">
        <v>7</v>
      </c>
      <c r="H39" s="85">
        <v>25</v>
      </c>
      <c r="I39" s="85">
        <v>25</v>
      </c>
      <c r="J39" s="85">
        <v>20</v>
      </c>
      <c r="K39" s="85">
        <v>33</v>
      </c>
      <c r="L39" s="114">
        <f t="shared" si="0"/>
        <v>1</v>
      </c>
      <c r="M39" s="114">
        <f t="shared" si="1"/>
        <v>0.8</v>
      </c>
      <c r="N39" s="85">
        <v>3</v>
      </c>
    </row>
    <row r="40" spans="1:14" ht="14.25" customHeight="1">
      <c r="A40" s="112">
        <v>2014</v>
      </c>
      <c r="B40" s="105" t="s">
        <v>3386</v>
      </c>
      <c r="C40" s="108" t="s">
        <v>2490</v>
      </c>
      <c r="D40" s="84" t="s">
        <v>31</v>
      </c>
      <c r="E40" s="84" t="s">
        <v>236</v>
      </c>
      <c r="F40" s="84" t="s">
        <v>49</v>
      </c>
      <c r="G40" s="84" t="s">
        <v>7</v>
      </c>
      <c r="H40" s="85">
        <v>45</v>
      </c>
      <c r="I40" s="85">
        <v>25</v>
      </c>
      <c r="J40" s="85">
        <v>19</v>
      </c>
      <c r="K40" s="85">
        <v>80</v>
      </c>
      <c r="L40" s="114">
        <f t="shared" si="0"/>
        <v>0.55555555555555558</v>
      </c>
      <c r="M40" s="114">
        <f t="shared" si="1"/>
        <v>0.76</v>
      </c>
      <c r="N40" s="85">
        <v>21</v>
      </c>
    </row>
    <row r="41" spans="1:14" ht="14.25" customHeight="1">
      <c r="A41" s="112">
        <v>2014</v>
      </c>
      <c r="B41" s="105" t="s">
        <v>3386</v>
      </c>
      <c r="C41" s="108" t="s">
        <v>2490</v>
      </c>
      <c r="D41" s="84" t="s">
        <v>31</v>
      </c>
      <c r="E41" s="84" t="s">
        <v>236</v>
      </c>
      <c r="F41" s="84" t="s">
        <v>51</v>
      </c>
      <c r="G41" s="84" t="s">
        <v>7</v>
      </c>
      <c r="H41" s="85">
        <v>14</v>
      </c>
      <c r="I41" s="85">
        <v>9</v>
      </c>
      <c r="J41" s="85">
        <v>8</v>
      </c>
      <c r="K41" s="85">
        <v>25</v>
      </c>
      <c r="L41" s="114">
        <f t="shared" si="0"/>
        <v>0.6428571428571429</v>
      </c>
      <c r="M41" s="114">
        <f t="shared" si="1"/>
        <v>0.88888888888888884</v>
      </c>
      <c r="N41" s="85">
        <v>1</v>
      </c>
    </row>
    <row r="42" spans="1:14" ht="14.25" customHeight="1">
      <c r="A42" s="112">
        <v>2014</v>
      </c>
      <c r="B42" s="105" t="s">
        <v>3386</v>
      </c>
      <c r="C42" s="108" t="s">
        <v>2490</v>
      </c>
      <c r="D42" s="84" t="s">
        <v>31</v>
      </c>
      <c r="E42" s="84" t="s">
        <v>234</v>
      </c>
      <c r="F42" s="84" t="s">
        <v>1919</v>
      </c>
      <c r="G42" s="84" t="s">
        <v>7</v>
      </c>
      <c r="H42" s="85">
        <v>534</v>
      </c>
      <c r="I42" s="85">
        <v>338</v>
      </c>
      <c r="J42" s="85">
        <v>225</v>
      </c>
      <c r="K42" s="85">
        <v>1608</v>
      </c>
      <c r="L42" s="114">
        <f t="shared" si="0"/>
        <v>0.63295880149812733</v>
      </c>
      <c r="M42" s="114">
        <f t="shared" si="1"/>
        <v>0.66568047337278102</v>
      </c>
      <c r="N42" s="85">
        <v>153</v>
      </c>
    </row>
    <row r="43" spans="1:14" ht="14.25" customHeight="1">
      <c r="A43" s="112">
        <v>2014</v>
      </c>
      <c r="B43" s="105" t="s">
        <v>3386</v>
      </c>
      <c r="C43" s="108" t="s">
        <v>2490</v>
      </c>
      <c r="D43" s="84" t="s">
        <v>31</v>
      </c>
      <c r="E43" s="84" t="s">
        <v>234</v>
      </c>
      <c r="F43" s="84" t="s">
        <v>1926</v>
      </c>
      <c r="G43" s="84" t="s">
        <v>7</v>
      </c>
      <c r="H43" s="85">
        <v>167</v>
      </c>
      <c r="I43" s="85">
        <v>133</v>
      </c>
      <c r="J43" s="85">
        <v>108</v>
      </c>
      <c r="K43" s="85">
        <v>771</v>
      </c>
      <c r="L43" s="114">
        <f t="shared" si="0"/>
        <v>0.79640718562874246</v>
      </c>
      <c r="M43" s="114">
        <f t="shared" si="1"/>
        <v>0.81203007518796988</v>
      </c>
      <c r="N43" s="85">
        <v>26</v>
      </c>
    </row>
    <row r="44" spans="1:14" ht="14.25" customHeight="1">
      <c r="A44" s="112">
        <v>2014</v>
      </c>
      <c r="B44" s="105" t="s">
        <v>3386</v>
      </c>
      <c r="C44" s="108" t="s">
        <v>2490</v>
      </c>
      <c r="D44" s="84" t="s">
        <v>31</v>
      </c>
      <c r="E44" s="84" t="s">
        <v>234</v>
      </c>
      <c r="F44" s="84" t="s">
        <v>1930</v>
      </c>
      <c r="G44" s="84" t="s">
        <v>7</v>
      </c>
      <c r="H44" s="85">
        <v>196</v>
      </c>
      <c r="I44" s="85">
        <v>169</v>
      </c>
      <c r="J44" s="85">
        <v>73</v>
      </c>
      <c r="K44" s="85">
        <v>469</v>
      </c>
      <c r="L44" s="114">
        <f t="shared" si="0"/>
        <v>0.86224489795918369</v>
      </c>
      <c r="M44" s="114">
        <f t="shared" si="1"/>
        <v>0.43195266272189348</v>
      </c>
      <c r="N44" s="85">
        <v>49</v>
      </c>
    </row>
    <row r="45" spans="1:14" ht="14.25" customHeight="1">
      <c r="A45" s="112">
        <v>2014</v>
      </c>
      <c r="B45" s="105" t="s">
        <v>3386</v>
      </c>
      <c r="C45" s="108" t="s">
        <v>2490</v>
      </c>
      <c r="D45" s="84" t="s">
        <v>52</v>
      </c>
      <c r="E45" s="84" t="s">
        <v>239</v>
      </c>
      <c r="F45" s="84" t="s">
        <v>71</v>
      </c>
      <c r="G45" s="84" t="s">
        <v>7</v>
      </c>
      <c r="H45" s="85">
        <v>0</v>
      </c>
      <c r="I45" s="85">
        <v>0</v>
      </c>
      <c r="J45" s="85">
        <v>0</v>
      </c>
      <c r="K45" s="85">
        <v>11</v>
      </c>
      <c r="L45" s="114">
        <f t="shared" si="0"/>
        <v>0</v>
      </c>
      <c r="M45" s="114">
        <f t="shared" si="1"/>
        <v>0</v>
      </c>
      <c r="N45" s="85">
        <v>0</v>
      </c>
    </row>
    <row r="46" spans="1:14" ht="14.25" customHeight="1">
      <c r="A46" s="112">
        <v>2014</v>
      </c>
      <c r="B46" s="105" t="s">
        <v>3386</v>
      </c>
      <c r="C46" s="108" t="s">
        <v>2490</v>
      </c>
      <c r="D46" s="84" t="s">
        <v>52</v>
      </c>
      <c r="E46" s="84" t="s">
        <v>235</v>
      </c>
      <c r="F46" s="84" t="s">
        <v>54</v>
      </c>
      <c r="G46" s="84" t="s">
        <v>7</v>
      </c>
      <c r="H46" s="85">
        <v>58</v>
      </c>
      <c r="I46" s="85">
        <v>42</v>
      </c>
      <c r="J46" s="85">
        <v>33</v>
      </c>
      <c r="K46" s="85">
        <v>80</v>
      </c>
      <c r="L46" s="114">
        <f t="shared" si="0"/>
        <v>0.72413793103448276</v>
      </c>
      <c r="M46" s="114">
        <f t="shared" si="1"/>
        <v>0.7857142857142857</v>
      </c>
      <c r="N46" s="85">
        <v>38</v>
      </c>
    </row>
    <row r="47" spans="1:14" ht="14.25" customHeight="1">
      <c r="A47" s="112">
        <v>2014</v>
      </c>
      <c r="B47" s="105" t="s">
        <v>3386</v>
      </c>
      <c r="C47" s="108" t="s">
        <v>2490</v>
      </c>
      <c r="D47" s="84" t="s">
        <v>52</v>
      </c>
      <c r="E47" s="84" t="s">
        <v>235</v>
      </c>
      <c r="F47" s="84" t="s">
        <v>55</v>
      </c>
      <c r="G47" s="84" t="s">
        <v>7</v>
      </c>
      <c r="H47" s="85">
        <v>54</v>
      </c>
      <c r="I47" s="85">
        <v>45</v>
      </c>
      <c r="J47" s="85">
        <v>34</v>
      </c>
      <c r="K47" s="85">
        <v>63</v>
      </c>
      <c r="L47" s="114">
        <f t="shared" si="0"/>
        <v>0.83333333333333337</v>
      </c>
      <c r="M47" s="114">
        <f t="shared" si="1"/>
        <v>0.75555555555555554</v>
      </c>
      <c r="N47" s="85">
        <v>52</v>
      </c>
    </row>
    <row r="48" spans="1:14" ht="14.25" customHeight="1">
      <c r="A48" s="112">
        <v>2014</v>
      </c>
      <c r="B48" s="105" t="s">
        <v>3386</v>
      </c>
      <c r="C48" s="108" t="s">
        <v>2490</v>
      </c>
      <c r="D48" s="84" t="s">
        <v>52</v>
      </c>
      <c r="E48" s="84" t="s">
        <v>235</v>
      </c>
      <c r="F48" s="84" t="s">
        <v>56</v>
      </c>
      <c r="G48" s="84" t="s">
        <v>7</v>
      </c>
      <c r="H48" s="85">
        <v>0</v>
      </c>
      <c r="I48" s="85">
        <v>0</v>
      </c>
      <c r="J48" s="85">
        <v>0</v>
      </c>
      <c r="K48" s="85">
        <v>11</v>
      </c>
      <c r="L48" s="114">
        <f t="shared" si="0"/>
        <v>0</v>
      </c>
      <c r="M48" s="114">
        <f t="shared" si="1"/>
        <v>0</v>
      </c>
      <c r="N48" s="85">
        <v>0</v>
      </c>
    </row>
    <row r="49" spans="1:14" ht="14.25" customHeight="1">
      <c r="A49" s="112">
        <v>2014</v>
      </c>
      <c r="B49" s="105" t="s">
        <v>3386</v>
      </c>
      <c r="C49" s="108" t="s">
        <v>2490</v>
      </c>
      <c r="D49" s="84" t="s">
        <v>52</v>
      </c>
      <c r="E49" s="84" t="s">
        <v>235</v>
      </c>
      <c r="F49" s="84" t="s">
        <v>57</v>
      </c>
      <c r="G49" s="84" t="s">
        <v>7</v>
      </c>
      <c r="H49" s="85">
        <v>0</v>
      </c>
      <c r="I49" s="85">
        <v>0</v>
      </c>
      <c r="J49" s="85">
        <v>0</v>
      </c>
      <c r="K49" s="85">
        <v>7</v>
      </c>
      <c r="L49" s="114">
        <f t="shared" si="0"/>
        <v>0</v>
      </c>
      <c r="M49" s="114">
        <f t="shared" si="1"/>
        <v>0</v>
      </c>
      <c r="N49" s="85">
        <v>0</v>
      </c>
    </row>
    <row r="50" spans="1:14" ht="14.25" customHeight="1">
      <c r="A50" s="112">
        <v>2014</v>
      </c>
      <c r="B50" s="105" t="s">
        <v>3386</v>
      </c>
      <c r="C50" s="108" t="s">
        <v>2490</v>
      </c>
      <c r="D50" s="84" t="s">
        <v>52</v>
      </c>
      <c r="E50" s="84" t="s">
        <v>235</v>
      </c>
      <c r="F50" s="84" t="s">
        <v>58</v>
      </c>
      <c r="G50" s="84" t="s">
        <v>7</v>
      </c>
      <c r="H50" s="85">
        <v>0</v>
      </c>
      <c r="I50" s="85">
        <v>0</v>
      </c>
      <c r="J50" s="85">
        <v>0</v>
      </c>
      <c r="K50" s="85">
        <v>13</v>
      </c>
      <c r="L50" s="114">
        <f t="shared" si="0"/>
        <v>0</v>
      </c>
      <c r="M50" s="114">
        <f t="shared" si="1"/>
        <v>0</v>
      </c>
      <c r="N50" s="85">
        <v>0</v>
      </c>
    </row>
    <row r="51" spans="1:14" ht="14.25" customHeight="1">
      <c r="A51" s="112">
        <v>2014</v>
      </c>
      <c r="B51" s="105" t="s">
        <v>3386</v>
      </c>
      <c r="C51" s="108" t="s">
        <v>2490</v>
      </c>
      <c r="D51" s="84" t="s">
        <v>52</v>
      </c>
      <c r="E51" s="84" t="s">
        <v>235</v>
      </c>
      <c r="F51" s="84" t="s">
        <v>59</v>
      </c>
      <c r="G51" s="84" t="s">
        <v>7</v>
      </c>
      <c r="H51" s="85">
        <v>75</v>
      </c>
      <c r="I51" s="85">
        <v>65</v>
      </c>
      <c r="J51" s="85">
        <v>57</v>
      </c>
      <c r="K51" s="85">
        <v>57</v>
      </c>
      <c r="L51" s="114">
        <f t="shared" si="0"/>
        <v>0.8666666666666667</v>
      </c>
      <c r="M51" s="114">
        <f t="shared" si="1"/>
        <v>0.87692307692307692</v>
      </c>
      <c r="N51" s="85">
        <v>46</v>
      </c>
    </row>
    <row r="52" spans="1:14" ht="14.25" customHeight="1">
      <c r="A52" s="112">
        <v>2014</v>
      </c>
      <c r="B52" s="105" t="s">
        <v>3386</v>
      </c>
      <c r="C52" s="108" t="s">
        <v>2490</v>
      </c>
      <c r="D52" s="84" t="s">
        <v>52</v>
      </c>
      <c r="E52" s="84" t="s">
        <v>235</v>
      </c>
      <c r="F52" s="84" t="s">
        <v>60</v>
      </c>
      <c r="G52" s="84" t="s">
        <v>7</v>
      </c>
      <c r="H52" s="85">
        <v>11</v>
      </c>
      <c r="I52" s="85">
        <v>11</v>
      </c>
      <c r="J52" s="85">
        <v>9</v>
      </c>
      <c r="K52" s="85">
        <v>9</v>
      </c>
      <c r="L52" s="114">
        <f t="shared" si="0"/>
        <v>1</v>
      </c>
      <c r="M52" s="114">
        <f t="shared" si="1"/>
        <v>0.81818181818181823</v>
      </c>
      <c r="N52" s="85">
        <v>16</v>
      </c>
    </row>
    <row r="53" spans="1:14" ht="14.25" customHeight="1">
      <c r="A53" s="112">
        <v>2014</v>
      </c>
      <c r="B53" s="105" t="s">
        <v>3386</v>
      </c>
      <c r="C53" s="108" t="s">
        <v>2490</v>
      </c>
      <c r="D53" s="84" t="s">
        <v>52</v>
      </c>
      <c r="E53" s="84" t="s">
        <v>235</v>
      </c>
      <c r="F53" s="84" t="s">
        <v>61</v>
      </c>
      <c r="G53" s="84" t="s">
        <v>7</v>
      </c>
      <c r="H53" s="85">
        <v>17</v>
      </c>
      <c r="I53" s="85">
        <v>16</v>
      </c>
      <c r="J53" s="85">
        <v>14</v>
      </c>
      <c r="K53" s="85">
        <v>17</v>
      </c>
      <c r="L53" s="114">
        <f t="shared" si="0"/>
        <v>0.94117647058823528</v>
      </c>
      <c r="M53" s="114">
        <f t="shared" si="1"/>
        <v>0.875</v>
      </c>
      <c r="N53" s="85">
        <v>12</v>
      </c>
    </row>
    <row r="54" spans="1:14" ht="14.25" customHeight="1">
      <c r="A54" s="112">
        <v>2014</v>
      </c>
      <c r="B54" s="105" t="s">
        <v>3386</v>
      </c>
      <c r="C54" s="108" t="s">
        <v>2490</v>
      </c>
      <c r="D54" s="84" t="s">
        <v>52</v>
      </c>
      <c r="E54" s="84" t="s">
        <v>235</v>
      </c>
      <c r="F54" s="84" t="s">
        <v>62</v>
      </c>
      <c r="G54" s="84" t="s">
        <v>7</v>
      </c>
      <c r="H54" s="85">
        <v>64</v>
      </c>
      <c r="I54" s="85">
        <v>37</v>
      </c>
      <c r="J54" s="85">
        <v>31</v>
      </c>
      <c r="K54" s="85">
        <v>32</v>
      </c>
      <c r="L54" s="114">
        <f t="shared" si="0"/>
        <v>0.578125</v>
      </c>
      <c r="M54" s="114">
        <f t="shared" si="1"/>
        <v>0.83783783783783783</v>
      </c>
      <c r="N54" s="85">
        <v>35</v>
      </c>
    </row>
    <row r="55" spans="1:14" ht="14.25" customHeight="1">
      <c r="A55" s="112">
        <v>2014</v>
      </c>
      <c r="B55" s="105" t="s">
        <v>3386</v>
      </c>
      <c r="C55" s="108" t="s">
        <v>2490</v>
      </c>
      <c r="D55" s="84" t="s">
        <v>52</v>
      </c>
      <c r="E55" s="84" t="s">
        <v>235</v>
      </c>
      <c r="F55" s="84" t="s">
        <v>63</v>
      </c>
      <c r="G55" s="84" t="s">
        <v>7</v>
      </c>
      <c r="H55" s="85">
        <v>2</v>
      </c>
      <c r="I55" s="85">
        <v>2</v>
      </c>
      <c r="J55" s="85">
        <v>2</v>
      </c>
      <c r="K55" s="85">
        <v>22</v>
      </c>
      <c r="L55" s="114">
        <f t="shared" si="0"/>
        <v>1</v>
      </c>
      <c r="M55" s="114">
        <f t="shared" si="1"/>
        <v>1</v>
      </c>
      <c r="N55" s="85">
        <v>7</v>
      </c>
    </row>
    <row r="56" spans="1:14" ht="14.25" customHeight="1">
      <c r="A56" s="112">
        <v>2014</v>
      </c>
      <c r="B56" s="105" t="s">
        <v>3386</v>
      </c>
      <c r="C56" s="108" t="s">
        <v>2490</v>
      </c>
      <c r="D56" s="84" t="s">
        <v>52</v>
      </c>
      <c r="E56" s="84" t="s">
        <v>235</v>
      </c>
      <c r="F56" s="84" t="s">
        <v>64</v>
      </c>
      <c r="G56" s="84" t="s">
        <v>7</v>
      </c>
      <c r="H56" s="85">
        <v>21</v>
      </c>
      <c r="I56" s="85">
        <v>20</v>
      </c>
      <c r="J56" s="85">
        <v>17</v>
      </c>
      <c r="K56" s="85">
        <v>17</v>
      </c>
      <c r="L56" s="114">
        <f t="shared" si="0"/>
        <v>0.95238095238095233</v>
      </c>
      <c r="M56" s="114">
        <f t="shared" si="1"/>
        <v>0.85</v>
      </c>
      <c r="N56" s="85">
        <v>18</v>
      </c>
    </row>
    <row r="57" spans="1:14" ht="14.25" customHeight="1">
      <c r="A57" s="112">
        <v>2014</v>
      </c>
      <c r="B57" s="105" t="s">
        <v>3386</v>
      </c>
      <c r="C57" s="108" t="s">
        <v>2490</v>
      </c>
      <c r="D57" s="84" t="s">
        <v>52</v>
      </c>
      <c r="E57" s="84" t="s">
        <v>235</v>
      </c>
      <c r="F57" s="84" t="s">
        <v>65</v>
      </c>
      <c r="G57" s="84" t="s">
        <v>7</v>
      </c>
      <c r="H57" s="85">
        <v>38</v>
      </c>
      <c r="I57" s="85">
        <v>36</v>
      </c>
      <c r="J57" s="85">
        <v>30</v>
      </c>
      <c r="K57" s="85">
        <v>30</v>
      </c>
      <c r="L57" s="114">
        <f t="shared" si="0"/>
        <v>0.94736842105263153</v>
      </c>
      <c r="M57" s="114">
        <f t="shared" si="1"/>
        <v>0.83333333333333337</v>
      </c>
      <c r="N57" s="85">
        <v>19</v>
      </c>
    </row>
    <row r="58" spans="1:14" ht="14.25" customHeight="1">
      <c r="A58" s="112">
        <v>2014</v>
      </c>
      <c r="B58" s="105" t="s">
        <v>3386</v>
      </c>
      <c r="C58" s="108" t="s">
        <v>2490</v>
      </c>
      <c r="D58" s="84" t="s">
        <v>52</v>
      </c>
      <c r="E58" s="84" t="s">
        <v>235</v>
      </c>
      <c r="F58" s="84" t="s">
        <v>66</v>
      </c>
      <c r="G58" s="84" t="s">
        <v>7</v>
      </c>
      <c r="H58" s="85">
        <v>31</v>
      </c>
      <c r="I58" s="85">
        <v>31</v>
      </c>
      <c r="J58" s="85">
        <v>22</v>
      </c>
      <c r="K58" s="85">
        <v>21</v>
      </c>
      <c r="L58" s="114">
        <f t="shared" si="0"/>
        <v>1</v>
      </c>
      <c r="M58" s="114">
        <f t="shared" si="1"/>
        <v>0.70967741935483875</v>
      </c>
      <c r="N58" s="85">
        <v>7</v>
      </c>
    </row>
    <row r="59" spans="1:14" ht="14.25" customHeight="1">
      <c r="A59" s="112">
        <v>2014</v>
      </c>
      <c r="B59" s="105" t="s">
        <v>3386</v>
      </c>
      <c r="C59" s="108" t="s">
        <v>2490</v>
      </c>
      <c r="D59" s="84" t="s">
        <v>52</v>
      </c>
      <c r="E59" s="84" t="s">
        <v>236</v>
      </c>
      <c r="F59" s="84" t="s">
        <v>69</v>
      </c>
      <c r="G59" s="84" t="s">
        <v>7</v>
      </c>
      <c r="H59" s="85">
        <v>0</v>
      </c>
      <c r="I59" s="85">
        <v>0</v>
      </c>
      <c r="J59" s="85">
        <v>0</v>
      </c>
      <c r="K59" s="85">
        <v>9</v>
      </c>
      <c r="L59" s="114">
        <f t="shared" si="0"/>
        <v>0</v>
      </c>
      <c r="M59" s="114">
        <f t="shared" si="1"/>
        <v>0</v>
      </c>
      <c r="N59" s="85">
        <v>0</v>
      </c>
    </row>
    <row r="60" spans="1:14" ht="14.25" customHeight="1">
      <c r="A60" s="112">
        <v>2014</v>
      </c>
      <c r="B60" s="105" t="s">
        <v>3386</v>
      </c>
      <c r="C60" s="108" t="s">
        <v>2490</v>
      </c>
      <c r="D60" s="84" t="s">
        <v>52</v>
      </c>
      <c r="E60" s="84" t="s">
        <v>236</v>
      </c>
      <c r="F60" s="84" t="s">
        <v>70</v>
      </c>
      <c r="G60" s="84" t="s">
        <v>7</v>
      </c>
      <c r="H60" s="85">
        <v>17</v>
      </c>
      <c r="I60" s="85">
        <v>15</v>
      </c>
      <c r="J60" s="85">
        <v>11</v>
      </c>
      <c r="K60" s="85">
        <v>21</v>
      </c>
      <c r="L60" s="114">
        <f t="shared" si="0"/>
        <v>0.88235294117647056</v>
      </c>
      <c r="M60" s="114">
        <f t="shared" si="1"/>
        <v>0.73333333333333328</v>
      </c>
      <c r="N60" s="85">
        <v>6</v>
      </c>
    </row>
    <row r="61" spans="1:14" ht="14.25" customHeight="1">
      <c r="A61" s="112">
        <v>2014</v>
      </c>
      <c r="B61" s="105" t="s">
        <v>3386</v>
      </c>
      <c r="C61" s="108" t="s">
        <v>2490</v>
      </c>
      <c r="D61" s="84" t="s">
        <v>52</v>
      </c>
      <c r="E61" s="84" t="s">
        <v>234</v>
      </c>
      <c r="F61" s="84" t="s">
        <v>1927</v>
      </c>
      <c r="G61" s="84" t="s">
        <v>7</v>
      </c>
      <c r="H61" s="85">
        <v>510</v>
      </c>
      <c r="I61" s="85">
        <v>245</v>
      </c>
      <c r="J61" s="85">
        <v>151</v>
      </c>
      <c r="K61" s="85">
        <v>1019</v>
      </c>
      <c r="L61" s="114">
        <f t="shared" si="0"/>
        <v>0.48039215686274511</v>
      </c>
      <c r="M61" s="114">
        <f t="shared" si="1"/>
        <v>0.61632653061224485</v>
      </c>
      <c r="N61" s="85">
        <v>44</v>
      </c>
    </row>
    <row r="62" spans="1:14" ht="14.25" customHeight="1">
      <c r="A62" s="112">
        <v>2014</v>
      </c>
      <c r="B62" s="105" t="s">
        <v>3386</v>
      </c>
      <c r="C62" s="108" t="s">
        <v>2490</v>
      </c>
      <c r="D62" s="84" t="s">
        <v>72</v>
      </c>
      <c r="E62" s="84" t="s">
        <v>235</v>
      </c>
      <c r="F62" s="84" t="s">
        <v>74</v>
      </c>
      <c r="G62" s="84" t="s">
        <v>7</v>
      </c>
      <c r="H62" s="85">
        <v>31</v>
      </c>
      <c r="I62" s="85">
        <v>30</v>
      </c>
      <c r="J62" s="85">
        <v>28</v>
      </c>
      <c r="K62" s="85">
        <v>58</v>
      </c>
      <c r="L62" s="114">
        <f t="shared" si="0"/>
        <v>0.967741935483871</v>
      </c>
      <c r="M62" s="114">
        <f t="shared" si="1"/>
        <v>0.93333333333333335</v>
      </c>
      <c r="N62" s="85">
        <v>21</v>
      </c>
    </row>
    <row r="63" spans="1:14" ht="14.25" customHeight="1">
      <c r="A63" s="112">
        <v>2014</v>
      </c>
      <c r="B63" s="105" t="s">
        <v>3386</v>
      </c>
      <c r="C63" s="108" t="s">
        <v>2490</v>
      </c>
      <c r="D63" s="84" t="s">
        <v>72</v>
      </c>
      <c r="E63" s="84" t="s">
        <v>235</v>
      </c>
      <c r="F63" s="84" t="s">
        <v>75</v>
      </c>
      <c r="G63" s="84" t="s">
        <v>7</v>
      </c>
      <c r="H63" s="85">
        <v>18</v>
      </c>
      <c r="I63" s="85">
        <v>18</v>
      </c>
      <c r="J63" s="85">
        <v>13</v>
      </c>
      <c r="K63" s="85">
        <v>29</v>
      </c>
      <c r="L63" s="114">
        <f t="shared" si="0"/>
        <v>1</v>
      </c>
      <c r="M63" s="114">
        <f t="shared" si="1"/>
        <v>0.72222222222222221</v>
      </c>
      <c r="N63" s="85">
        <v>13</v>
      </c>
    </row>
    <row r="64" spans="1:14" ht="14.25" customHeight="1">
      <c r="A64" s="112">
        <v>2014</v>
      </c>
      <c r="B64" s="105" t="s">
        <v>3386</v>
      </c>
      <c r="C64" s="108" t="s">
        <v>2490</v>
      </c>
      <c r="D64" s="84" t="s">
        <v>72</v>
      </c>
      <c r="E64" s="84" t="s">
        <v>235</v>
      </c>
      <c r="F64" s="84" t="s">
        <v>76</v>
      </c>
      <c r="G64" s="84" t="s">
        <v>7</v>
      </c>
      <c r="H64" s="85">
        <v>17</v>
      </c>
      <c r="I64" s="85">
        <v>17</v>
      </c>
      <c r="J64" s="85">
        <v>14</v>
      </c>
      <c r="K64" s="85">
        <v>25</v>
      </c>
      <c r="L64" s="114">
        <f t="shared" si="0"/>
        <v>1</v>
      </c>
      <c r="M64" s="114">
        <f t="shared" si="1"/>
        <v>0.82352941176470584</v>
      </c>
      <c r="N64" s="85">
        <v>19</v>
      </c>
    </row>
    <row r="65" spans="1:14" ht="14.25" customHeight="1">
      <c r="A65" s="112">
        <v>2014</v>
      </c>
      <c r="B65" s="105" t="s">
        <v>3386</v>
      </c>
      <c r="C65" s="108" t="s">
        <v>2490</v>
      </c>
      <c r="D65" s="84" t="s">
        <v>72</v>
      </c>
      <c r="E65" s="84" t="s">
        <v>236</v>
      </c>
      <c r="F65" s="84" t="s">
        <v>78</v>
      </c>
      <c r="G65" s="84" t="s">
        <v>7</v>
      </c>
      <c r="H65" s="85">
        <v>6</v>
      </c>
      <c r="I65" s="85">
        <v>5</v>
      </c>
      <c r="J65" s="85">
        <v>3</v>
      </c>
      <c r="K65" s="85">
        <v>21</v>
      </c>
      <c r="L65" s="114">
        <f t="shared" si="0"/>
        <v>0.83333333333333337</v>
      </c>
      <c r="M65" s="114">
        <f t="shared" si="1"/>
        <v>0.6</v>
      </c>
      <c r="N65" s="85">
        <v>1</v>
      </c>
    </row>
    <row r="66" spans="1:14" ht="14.25" customHeight="1">
      <c r="A66" s="112">
        <v>2014</v>
      </c>
      <c r="B66" s="105" t="s">
        <v>3386</v>
      </c>
      <c r="C66" s="108" t="s">
        <v>2490</v>
      </c>
      <c r="D66" s="84" t="s">
        <v>72</v>
      </c>
      <c r="E66" s="84" t="s">
        <v>236</v>
      </c>
      <c r="F66" s="84" t="s">
        <v>79</v>
      </c>
      <c r="G66" s="84" t="s">
        <v>7</v>
      </c>
      <c r="H66" s="85">
        <v>22</v>
      </c>
      <c r="I66" s="85">
        <v>18</v>
      </c>
      <c r="J66" s="85">
        <v>11</v>
      </c>
      <c r="K66" s="85">
        <v>66</v>
      </c>
      <c r="L66" s="114">
        <f t="shared" ref="L66:L129" si="2">+IFERROR(I66/H66,0)</f>
        <v>0.81818181818181823</v>
      </c>
      <c r="M66" s="114">
        <f t="shared" ref="M66:M129" si="3">+IFERROR(J66/I66,0)</f>
        <v>0.61111111111111116</v>
      </c>
      <c r="N66" s="85">
        <v>11</v>
      </c>
    </row>
    <row r="67" spans="1:14" ht="14.25" customHeight="1">
      <c r="A67" s="112">
        <v>2014</v>
      </c>
      <c r="B67" s="105" t="s">
        <v>3386</v>
      </c>
      <c r="C67" s="108" t="s">
        <v>2490</v>
      </c>
      <c r="D67" s="84" t="s">
        <v>72</v>
      </c>
      <c r="E67" s="84" t="s">
        <v>236</v>
      </c>
      <c r="F67" s="84" t="s">
        <v>81</v>
      </c>
      <c r="G67" s="84" t="s">
        <v>7</v>
      </c>
      <c r="H67" s="85">
        <v>19</v>
      </c>
      <c r="I67" s="85">
        <v>18</v>
      </c>
      <c r="J67" s="85">
        <v>9</v>
      </c>
      <c r="K67" s="85">
        <v>53</v>
      </c>
      <c r="L67" s="114">
        <f t="shared" si="2"/>
        <v>0.94736842105263153</v>
      </c>
      <c r="M67" s="114">
        <f t="shared" si="3"/>
        <v>0.5</v>
      </c>
      <c r="N67" s="85">
        <v>11</v>
      </c>
    </row>
    <row r="68" spans="1:14" ht="14.25" customHeight="1">
      <c r="A68" s="112">
        <v>2014</v>
      </c>
      <c r="B68" s="105" t="s">
        <v>3386</v>
      </c>
      <c r="C68" s="108" t="s">
        <v>2490</v>
      </c>
      <c r="D68" s="84" t="s">
        <v>72</v>
      </c>
      <c r="E68" s="84" t="s">
        <v>236</v>
      </c>
      <c r="F68" s="84" t="s">
        <v>82</v>
      </c>
      <c r="G68" s="84" t="s">
        <v>7</v>
      </c>
      <c r="H68" s="85">
        <v>12</v>
      </c>
      <c r="I68" s="85">
        <v>11</v>
      </c>
      <c r="J68" s="85">
        <v>6</v>
      </c>
      <c r="K68" s="85">
        <v>44</v>
      </c>
      <c r="L68" s="114">
        <f t="shared" si="2"/>
        <v>0.91666666666666663</v>
      </c>
      <c r="M68" s="114">
        <f t="shared" si="3"/>
        <v>0.54545454545454541</v>
      </c>
      <c r="N68" s="85">
        <v>5</v>
      </c>
    </row>
    <row r="69" spans="1:14" ht="14.25" customHeight="1">
      <c r="A69" s="112">
        <v>2014</v>
      </c>
      <c r="B69" s="105" t="s">
        <v>3386</v>
      </c>
      <c r="C69" s="108" t="s">
        <v>2490</v>
      </c>
      <c r="D69" s="84" t="s">
        <v>72</v>
      </c>
      <c r="E69" s="84" t="s">
        <v>234</v>
      </c>
      <c r="F69" s="84" t="s">
        <v>1924</v>
      </c>
      <c r="G69" s="84" t="s">
        <v>7</v>
      </c>
      <c r="H69" s="85">
        <v>145</v>
      </c>
      <c r="I69" s="85">
        <v>124</v>
      </c>
      <c r="J69" s="85">
        <v>84</v>
      </c>
      <c r="K69" s="85">
        <v>478</v>
      </c>
      <c r="L69" s="114">
        <f t="shared" si="2"/>
        <v>0.85517241379310349</v>
      </c>
      <c r="M69" s="114">
        <f t="shared" si="3"/>
        <v>0.67741935483870963</v>
      </c>
      <c r="N69" s="85">
        <v>65</v>
      </c>
    </row>
    <row r="70" spans="1:14" ht="14.25" customHeight="1">
      <c r="A70" s="112">
        <v>2014</v>
      </c>
      <c r="B70" s="105" t="s">
        <v>3386</v>
      </c>
      <c r="C70" s="108" t="s">
        <v>2490</v>
      </c>
      <c r="D70" s="84" t="s">
        <v>72</v>
      </c>
      <c r="E70" s="84" t="s">
        <v>234</v>
      </c>
      <c r="F70" s="84" t="s">
        <v>1943</v>
      </c>
      <c r="G70" s="84" t="s">
        <v>7</v>
      </c>
      <c r="H70" s="85">
        <v>199</v>
      </c>
      <c r="I70" s="85">
        <v>117</v>
      </c>
      <c r="J70" s="85">
        <v>73</v>
      </c>
      <c r="K70" s="85">
        <v>220</v>
      </c>
      <c r="L70" s="114">
        <f t="shared" si="2"/>
        <v>0.5879396984924623</v>
      </c>
      <c r="M70" s="114">
        <f t="shared" si="3"/>
        <v>0.62393162393162394</v>
      </c>
      <c r="N70" s="85">
        <v>0</v>
      </c>
    </row>
    <row r="71" spans="1:14" ht="14.25" customHeight="1">
      <c r="A71" s="112">
        <v>2014</v>
      </c>
      <c r="B71" s="105" t="s">
        <v>3386</v>
      </c>
      <c r="C71" s="108" t="s">
        <v>2490</v>
      </c>
      <c r="D71" s="84" t="s">
        <v>83</v>
      </c>
      <c r="E71" s="84" t="s">
        <v>239</v>
      </c>
      <c r="F71" s="84" t="s">
        <v>92</v>
      </c>
      <c r="G71" s="84" t="s">
        <v>7</v>
      </c>
      <c r="H71" s="85">
        <v>13</v>
      </c>
      <c r="I71" s="85">
        <v>9</v>
      </c>
      <c r="J71" s="85">
        <v>7</v>
      </c>
      <c r="K71" s="85">
        <v>44</v>
      </c>
      <c r="L71" s="114">
        <f t="shared" si="2"/>
        <v>0.69230769230769229</v>
      </c>
      <c r="M71" s="114">
        <f t="shared" si="3"/>
        <v>0.77777777777777779</v>
      </c>
      <c r="N71" s="85">
        <v>2</v>
      </c>
    </row>
    <row r="72" spans="1:14" ht="14.25" customHeight="1">
      <c r="A72" s="112">
        <v>2014</v>
      </c>
      <c r="B72" s="105" t="s">
        <v>3386</v>
      </c>
      <c r="C72" s="108" t="s">
        <v>2490</v>
      </c>
      <c r="D72" s="84" t="s">
        <v>83</v>
      </c>
      <c r="E72" s="84" t="s">
        <v>236</v>
      </c>
      <c r="F72" s="84" t="s">
        <v>89</v>
      </c>
      <c r="G72" s="84" t="s">
        <v>7</v>
      </c>
      <c r="H72" s="85">
        <v>16</v>
      </c>
      <c r="I72" s="85">
        <v>13</v>
      </c>
      <c r="J72" s="85">
        <v>12</v>
      </c>
      <c r="K72" s="85">
        <v>69</v>
      </c>
      <c r="L72" s="114">
        <f t="shared" si="2"/>
        <v>0.8125</v>
      </c>
      <c r="M72" s="114">
        <f t="shared" si="3"/>
        <v>0.92307692307692313</v>
      </c>
      <c r="N72" s="85">
        <v>9</v>
      </c>
    </row>
    <row r="73" spans="1:14" ht="14.25" customHeight="1">
      <c r="A73" s="112">
        <v>2014</v>
      </c>
      <c r="B73" s="105" t="s">
        <v>3386</v>
      </c>
      <c r="C73" s="108" t="s">
        <v>2490</v>
      </c>
      <c r="D73" s="84" t="s">
        <v>83</v>
      </c>
      <c r="E73" s="84" t="s">
        <v>236</v>
      </c>
      <c r="F73" s="84" t="s">
        <v>90</v>
      </c>
      <c r="G73" s="84" t="s">
        <v>7</v>
      </c>
      <c r="H73" s="85">
        <v>11</v>
      </c>
      <c r="I73" s="85">
        <v>8</v>
      </c>
      <c r="J73" s="85">
        <v>7</v>
      </c>
      <c r="K73" s="85">
        <v>27</v>
      </c>
      <c r="L73" s="114">
        <f t="shared" si="2"/>
        <v>0.72727272727272729</v>
      </c>
      <c r="M73" s="114">
        <f t="shared" si="3"/>
        <v>0.875</v>
      </c>
      <c r="N73" s="85">
        <v>12</v>
      </c>
    </row>
    <row r="74" spans="1:14" ht="14.25" customHeight="1">
      <c r="A74" s="112">
        <v>2014</v>
      </c>
      <c r="B74" s="105" t="s">
        <v>3386</v>
      </c>
      <c r="C74" s="108" t="s">
        <v>2490</v>
      </c>
      <c r="D74" s="84" t="s">
        <v>83</v>
      </c>
      <c r="E74" s="84" t="s">
        <v>236</v>
      </c>
      <c r="F74" s="84" t="s">
        <v>91</v>
      </c>
      <c r="G74" s="84" t="s">
        <v>7</v>
      </c>
      <c r="H74" s="85">
        <v>14</v>
      </c>
      <c r="I74" s="85">
        <v>14</v>
      </c>
      <c r="J74" s="85">
        <v>10</v>
      </c>
      <c r="K74" s="85">
        <v>59</v>
      </c>
      <c r="L74" s="114">
        <f t="shared" si="2"/>
        <v>1</v>
      </c>
      <c r="M74" s="114">
        <f t="shared" si="3"/>
        <v>0.7142857142857143</v>
      </c>
      <c r="N74" s="85">
        <v>7</v>
      </c>
    </row>
    <row r="75" spans="1:14" ht="14.25" customHeight="1">
      <c r="A75" s="112">
        <v>2014</v>
      </c>
      <c r="B75" s="105" t="s">
        <v>3386</v>
      </c>
      <c r="C75" s="108" t="s">
        <v>2490</v>
      </c>
      <c r="D75" s="84" t="s">
        <v>83</v>
      </c>
      <c r="E75" s="84" t="s">
        <v>234</v>
      </c>
      <c r="F75" s="84" t="s">
        <v>722</v>
      </c>
      <c r="G75" s="84" t="s">
        <v>7</v>
      </c>
      <c r="H75" s="85">
        <v>66</v>
      </c>
      <c r="I75" s="85">
        <v>46</v>
      </c>
      <c r="J75" s="85">
        <v>29</v>
      </c>
      <c r="K75" s="85">
        <v>169</v>
      </c>
      <c r="L75" s="114">
        <f t="shared" si="2"/>
        <v>0.69696969696969702</v>
      </c>
      <c r="M75" s="114">
        <f t="shared" si="3"/>
        <v>0.63043478260869568</v>
      </c>
      <c r="N75" s="85">
        <v>10</v>
      </c>
    </row>
    <row r="76" spans="1:14" ht="14.25" customHeight="1">
      <c r="A76" s="112">
        <v>2014</v>
      </c>
      <c r="B76" s="105" t="s">
        <v>3386</v>
      </c>
      <c r="C76" s="108" t="s">
        <v>2490</v>
      </c>
      <c r="D76" s="84" t="s">
        <v>83</v>
      </c>
      <c r="E76" s="84" t="s">
        <v>234</v>
      </c>
      <c r="F76" s="84" t="s">
        <v>1932</v>
      </c>
      <c r="G76" s="84" t="s">
        <v>7</v>
      </c>
      <c r="H76" s="85">
        <v>88</v>
      </c>
      <c r="I76" s="85">
        <v>48</v>
      </c>
      <c r="J76" s="85">
        <v>45</v>
      </c>
      <c r="K76" s="85">
        <v>208</v>
      </c>
      <c r="L76" s="114">
        <f t="shared" si="2"/>
        <v>0.54545454545454541</v>
      </c>
      <c r="M76" s="114">
        <f t="shared" si="3"/>
        <v>0.9375</v>
      </c>
      <c r="N76" s="85">
        <v>22</v>
      </c>
    </row>
    <row r="77" spans="1:14" ht="14.25" customHeight="1">
      <c r="A77" s="112">
        <v>2014</v>
      </c>
      <c r="B77" s="105" t="s">
        <v>3386</v>
      </c>
      <c r="C77" s="108" t="s">
        <v>2490</v>
      </c>
      <c r="D77" s="84" t="s">
        <v>83</v>
      </c>
      <c r="E77" s="84" t="s">
        <v>234</v>
      </c>
      <c r="F77" s="84" t="s">
        <v>1935</v>
      </c>
      <c r="G77" s="84" t="s">
        <v>7</v>
      </c>
      <c r="H77" s="85">
        <v>40</v>
      </c>
      <c r="I77" s="85">
        <v>37</v>
      </c>
      <c r="J77" s="85">
        <v>24</v>
      </c>
      <c r="K77" s="85">
        <v>130</v>
      </c>
      <c r="L77" s="114">
        <f t="shared" si="2"/>
        <v>0.92500000000000004</v>
      </c>
      <c r="M77" s="114">
        <f t="shared" si="3"/>
        <v>0.64864864864864868</v>
      </c>
      <c r="N77" s="85">
        <v>15</v>
      </c>
    </row>
    <row r="78" spans="1:14" ht="14.25" customHeight="1">
      <c r="A78" s="112">
        <v>2014</v>
      </c>
      <c r="B78" s="105" t="s">
        <v>3386</v>
      </c>
      <c r="C78" s="108" t="s">
        <v>2490</v>
      </c>
      <c r="D78" s="84" t="s">
        <v>83</v>
      </c>
      <c r="E78" s="84" t="s">
        <v>234</v>
      </c>
      <c r="F78" s="84" t="s">
        <v>1944</v>
      </c>
      <c r="G78" s="84" t="s">
        <v>7</v>
      </c>
      <c r="H78" s="85">
        <v>37</v>
      </c>
      <c r="I78" s="85">
        <v>30</v>
      </c>
      <c r="J78" s="85">
        <v>24</v>
      </c>
      <c r="K78" s="85">
        <v>119</v>
      </c>
      <c r="L78" s="114">
        <f t="shared" si="2"/>
        <v>0.81081081081081086</v>
      </c>
      <c r="M78" s="114">
        <f t="shared" si="3"/>
        <v>0.8</v>
      </c>
      <c r="N78" s="85">
        <v>10</v>
      </c>
    </row>
    <row r="79" spans="1:14" ht="14.25" customHeight="1">
      <c r="A79" s="112">
        <v>2014</v>
      </c>
      <c r="B79" s="105" t="s">
        <v>3386</v>
      </c>
      <c r="C79" s="108" t="s">
        <v>2490</v>
      </c>
      <c r="D79" s="84" t="s">
        <v>93</v>
      </c>
      <c r="E79" s="84" t="s">
        <v>235</v>
      </c>
      <c r="F79" s="84" t="s">
        <v>97</v>
      </c>
      <c r="G79" s="84" t="s">
        <v>7</v>
      </c>
      <c r="H79" s="85">
        <v>46</v>
      </c>
      <c r="I79" s="85">
        <v>44</v>
      </c>
      <c r="J79" s="85">
        <v>36</v>
      </c>
      <c r="K79" s="85">
        <v>37</v>
      </c>
      <c r="L79" s="114">
        <f t="shared" si="2"/>
        <v>0.95652173913043481</v>
      </c>
      <c r="M79" s="114">
        <f t="shared" si="3"/>
        <v>0.81818181818181823</v>
      </c>
      <c r="N79" s="85">
        <v>42</v>
      </c>
    </row>
    <row r="80" spans="1:14" ht="14.25" customHeight="1">
      <c r="A80" s="112">
        <v>2014</v>
      </c>
      <c r="B80" s="105" t="s">
        <v>3386</v>
      </c>
      <c r="C80" s="108" t="s">
        <v>2490</v>
      </c>
      <c r="D80" s="84" t="s">
        <v>93</v>
      </c>
      <c r="E80" s="84" t="s">
        <v>235</v>
      </c>
      <c r="F80" s="84" t="s">
        <v>98</v>
      </c>
      <c r="G80" s="84" t="s">
        <v>7</v>
      </c>
      <c r="H80" s="85">
        <v>20</v>
      </c>
      <c r="I80" s="85">
        <v>19</v>
      </c>
      <c r="J80" s="85">
        <v>15</v>
      </c>
      <c r="K80" s="85">
        <v>16</v>
      </c>
      <c r="L80" s="114">
        <f t="shared" si="2"/>
        <v>0.95</v>
      </c>
      <c r="M80" s="114">
        <f t="shared" si="3"/>
        <v>0.78947368421052633</v>
      </c>
      <c r="N80" s="85">
        <v>11</v>
      </c>
    </row>
    <row r="81" spans="1:14" ht="14.25" customHeight="1">
      <c r="A81" s="112">
        <v>2014</v>
      </c>
      <c r="B81" s="105" t="s">
        <v>3386</v>
      </c>
      <c r="C81" s="108" t="s">
        <v>2490</v>
      </c>
      <c r="D81" s="84" t="s">
        <v>93</v>
      </c>
      <c r="E81" s="84" t="s">
        <v>236</v>
      </c>
      <c r="F81" s="84" t="s">
        <v>100</v>
      </c>
      <c r="G81" s="84" t="s">
        <v>7</v>
      </c>
      <c r="H81" s="85">
        <v>16</v>
      </c>
      <c r="I81" s="85">
        <v>16</v>
      </c>
      <c r="J81" s="85">
        <v>10</v>
      </c>
      <c r="K81" s="85">
        <v>27</v>
      </c>
      <c r="L81" s="114">
        <f t="shared" si="2"/>
        <v>1</v>
      </c>
      <c r="M81" s="114">
        <f t="shared" si="3"/>
        <v>0.625</v>
      </c>
      <c r="N81" s="85">
        <v>15</v>
      </c>
    </row>
    <row r="82" spans="1:14" ht="14.25" customHeight="1">
      <c r="A82" s="112">
        <v>2014</v>
      </c>
      <c r="B82" s="105" t="s">
        <v>3386</v>
      </c>
      <c r="C82" s="108" t="s">
        <v>2490</v>
      </c>
      <c r="D82" s="84" t="s">
        <v>93</v>
      </c>
      <c r="E82" s="84" t="s">
        <v>236</v>
      </c>
      <c r="F82" s="84" t="s">
        <v>101</v>
      </c>
      <c r="G82" s="84" t="s">
        <v>7</v>
      </c>
      <c r="H82" s="85">
        <v>36</v>
      </c>
      <c r="I82" s="85">
        <v>29</v>
      </c>
      <c r="J82" s="85">
        <v>29</v>
      </c>
      <c r="K82" s="85">
        <v>77</v>
      </c>
      <c r="L82" s="114">
        <f t="shared" si="2"/>
        <v>0.80555555555555558</v>
      </c>
      <c r="M82" s="114">
        <f t="shared" si="3"/>
        <v>1</v>
      </c>
      <c r="N82" s="85">
        <v>0</v>
      </c>
    </row>
    <row r="83" spans="1:14" ht="14.25" customHeight="1">
      <c r="A83" s="112">
        <v>2014</v>
      </c>
      <c r="B83" s="105" t="s">
        <v>3386</v>
      </c>
      <c r="C83" s="108" t="s">
        <v>2490</v>
      </c>
      <c r="D83" s="84" t="s">
        <v>93</v>
      </c>
      <c r="E83" s="84" t="s">
        <v>234</v>
      </c>
      <c r="F83" s="84" t="s">
        <v>3424</v>
      </c>
      <c r="G83" s="84" t="s">
        <v>7</v>
      </c>
      <c r="H83" s="85">
        <v>34</v>
      </c>
      <c r="I83" s="85">
        <v>27</v>
      </c>
      <c r="J83" s="85">
        <v>22</v>
      </c>
      <c r="K83" s="85">
        <v>192</v>
      </c>
      <c r="L83" s="114">
        <f t="shared" si="2"/>
        <v>0.79411764705882348</v>
      </c>
      <c r="M83" s="114">
        <f t="shared" si="3"/>
        <v>0.81481481481481477</v>
      </c>
      <c r="N83" s="85">
        <v>11</v>
      </c>
    </row>
    <row r="84" spans="1:14" ht="14.25" customHeight="1">
      <c r="A84" s="112">
        <v>2014</v>
      </c>
      <c r="B84" s="105" t="s">
        <v>3386</v>
      </c>
      <c r="C84" s="108" t="s">
        <v>2490</v>
      </c>
      <c r="D84" s="84" t="s">
        <v>93</v>
      </c>
      <c r="E84" s="84" t="s">
        <v>234</v>
      </c>
      <c r="F84" s="84" t="s">
        <v>1925</v>
      </c>
      <c r="G84" s="84" t="s">
        <v>7</v>
      </c>
      <c r="H84" s="85">
        <v>485</v>
      </c>
      <c r="I84" s="85">
        <v>337</v>
      </c>
      <c r="J84" s="85">
        <v>201</v>
      </c>
      <c r="K84" s="85">
        <v>1591</v>
      </c>
      <c r="L84" s="114">
        <f t="shared" si="2"/>
        <v>0.69484536082474224</v>
      </c>
      <c r="M84" s="114">
        <f t="shared" si="3"/>
        <v>0.59643916913946593</v>
      </c>
      <c r="N84" s="85">
        <v>125</v>
      </c>
    </row>
    <row r="85" spans="1:14" ht="14.25" customHeight="1">
      <c r="A85" s="112">
        <v>2014</v>
      </c>
      <c r="B85" s="105" t="s">
        <v>3386</v>
      </c>
      <c r="C85" s="108" t="s">
        <v>2490</v>
      </c>
      <c r="D85" s="84" t="s">
        <v>93</v>
      </c>
      <c r="E85" s="84" t="s">
        <v>234</v>
      </c>
      <c r="F85" s="84" t="s">
        <v>94</v>
      </c>
      <c r="G85" s="84" t="s">
        <v>7</v>
      </c>
      <c r="H85" s="85">
        <v>151</v>
      </c>
      <c r="I85" s="85">
        <v>118</v>
      </c>
      <c r="J85" s="85">
        <v>90</v>
      </c>
      <c r="K85" s="85">
        <v>531</v>
      </c>
      <c r="L85" s="114">
        <f t="shared" si="2"/>
        <v>0.7814569536423841</v>
      </c>
      <c r="M85" s="114">
        <f t="shared" si="3"/>
        <v>0.76271186440677963</v>
      </c>
      <c r="N85" s="85">
        <v>36</v>
      </c>
    </row>
    <row r="86" spans="1:14" ht="14.25" customHeight="1">
      <c r="A86" s="112">
        <v>2014</v>
      </c>
      <c r="B86" s="105" t="s">
        <v>3386</v>
      </c>
      <c r="C86" s="108" t="s">
        <v>2490</v>
      </c>
      <c r="D86" s="84" t="s">
        <v>102</v>
      </c>
      <c r="E86" s="84" t="s">
        <v>239</v>
      </c>
      <c r="F86" s="84" t="s">
        <v>104</v>
      </c>
      <c r="G86" s="84" t="s">
        <v>7</v>
      </c>
      <c r="H86" s="85">
        <v>2</v>
      </c>
      <c r="I86" s="85">
        <v>2</v>
      </c>
      <c r="J86" s="85">
        <v>2</v>
      </c>
      <c r="K86" s="85">
        <v>8</v>
      </c>
      <c r="L86" s="114">
        <f t="shared" si="2"/>
        <v>1</v>
      </c>
      <c r="M86" s="114">
        <f t="shared" si="3"/>
        <v>1</v>
      </c>
      <c r="N86" s="85">
        <v>1</v>
      </c>
    </row>
    <row r="87" spans="1:14" ht="14.25" customHeight="1">
      <c r="A87" s="112">
        <v>2014</v>
      </c>
      <c r="B87" s="105" t="s">
        <v>3386</v>
      </c>
      <c r="C87" s="108" t="s">
        <v>2490</v>
      </c>
      <c r="D87" s="84" t="s">
        <v>102</v>
      </c>
      <c r="E87" s="84" t="s">
        <v>236</v>
      </c>
      <c r="F87" s="84" t="s">
        <v>103</v>
      </c>
      <c r="G87" s="84" t="s">
        <v>7</v>
      </c>
      <c r="H87" s="85">
        <v>5</v>
      </c>
      <c r="I87" s="85">
        <v>5</v>
      </c>
      <c r="J87" s="85">
        <v>3</v>
      </c>
      <c r="K87" s="85">
        <v>35</v>
      </c>
      <c r="L87" s="114">
        <f t="shared" si="2"/>
        <v>1</v>
      </c>
      <c r="M87" s="114">
        <f t="shared" si="3"/>
        <v>0.6</v>
      </c>
      <c r="N87" s="85">
        <v>0</v>
      </c>
    </row>
    <row r="88" spans="1:14" ht="14.25" customHeight="1">
      <c r="A88" s="112">
        <v>2014</v>
      </c>
      <c r="B88" s="105" t="s">
        <v>3386</v>
      </c>
      <c r="C88" s="108" t="s">
        <v>2490</v>
      </c>
      <c r="D88" s="84" t="s">
        <v>105</v>
      </c>
      <c r="E88" s="84" t="s">
        <v>236</v>
      </c>
      <c r="F88" s="84" t="s">
        <v>107</v>
      </c>
      <c r="G88" s="84" t="s">
        <v>7</v>
      </c>
      <c r="H88" s="85">
        <v>248</v>
      </c>
      <c r="I88" s="85">
        <v>200</v>
      </c>
      <c r="J88" s="85">
        <v>176</v>
      </c>
      <c r="K88" s="85">
        <v>352</v>
      </c>
      <c r="L88" s="114">
        <f t="shared" si="2"/>
        <v>0.80645161290322576</v>
      </c>
      <c r="M88" s="114">
        <f t="shared" si="3"/>
        <v>0.88</v>
      </c>
      <c r="N88" s="85">
        <v>33</v>
      </c>
    </row>
    <row r="89" spans="1:14" ht="14.25" customHeight="1">
      <c r="A89" s="112">
        <v>2014</v>
      </c>
      <c r="B89" s="105" t="s">
        <v>3386</v>
      </c>
      <c r="C89" s="108" t="s">
        <v>2490</v>
      </c>
      <c r="D89" s="84" t="s">
        <v>105</v>
      </c>
      <c r="E89" s="84" t="s">
        <v>234</v>
      </c>
      <c r="F89" s="84" t="s">
        <v>1186</v>
      </c>
      <c r="G89" s="84" t="s">
        <v>233</v>
      </c>
      <c r="H89" s="85">
        <v>46</v>
      </c>
      <c r="I89" s="85">
        <v>45</v>
      </c>
      <c r="J89" s="85">
        <v>33</v>
      </c>
      <c r="K89" s="85">
        <v>239</v>
      </c>
      <c r="L89" s="114">
        <f t="shared" si="2"/>
        <v>0.97826086956521741</v>
      </c>
      <c r="M89" s="114">
        <f t="shared" si="3"/>
        <v>0.73333333333333328</v>
      </c>
      <c r="N89" s="85">
        <v>25</v>
      </c>
    </row>
    <row r="90" spans="1:14" ht="14.25" customHeight="1">
      <c r="A90" s="103">
        <v>2014</v>
      </c>
      <c r="B90" s="105" t="s">
        <v>3386</v>
      </c>
      <c r="C90" s="108" t="s">
        <v>2490</v>
      </c>
      <c r="D90" s="84" t="s">
        <v>105</v>
      </c>
      <c r="E90" s="84" t="s">
        <v>234</v>
      </c>
      <c r="F90" s="84" t="s">
        <v>4440</v>
      </c>
      <c r="G90" s="84" t="s">
        <v>7</v>
      </c>
      <c r="H90" s="85">
        <v>0</v>
      </c>
      <c r="I90" s="85">
        <v>0</v>
      </c>
      <c r="J90" s="85">
        <v>0</v>
      </c>
      <c r="K90" s="85">
        <v>0</v>
      </c>
      <c r="L90" s="114">
        <f t="shared" si="2"/>
        <v>0</v>
      </c>
      <c r="M90" s="114">
        <f t="shared" si="3"/>
        <v>0</v>
      </c>
      <c r="N90" s="85">
        <v>2</v>
      </c>
    </row>
    <row r="91" spans="1:14" ht="14.25" customHeight="1">
      <c r="A91" s="112">
        <v>2014</v>
      </c>
      <c r="B91" s="105" t="s">
        <v>3386</v>
      </c>
      <c r="C91" s="108" t="s">
        <v>2490</v>
      </c>
      <c r="D91" s="84" t="s">
        <v>105</v>
      </c>
      <c r="E91" s="84" t="s">
        <v>234</v>
      </c>
      <c r="F91" s="84" t="s">
        <v>106</v>
      </c>
      <c r="G91" s="84" t="s">
        <v>7</v>
      </c>
      <c r="H91" s="85">
        <v>32</v>
      </c>
      <c r="I91" s="85">
        <v>29</v>
      </c>
      <c r="J91" s="85">
        <v>24</v>
      </c>
      <c r="K91" s="85">
        <v>211</v>
      </c>
      <c r="L91" s="114">
        <f t="shared" si="2"/>
        <v>0.90625</v>
      </c>
      <c r="M91" s="114">
        <f t="shared" si="3"/>
        <v>0.82758620689655171</v>
      </c>
      <c r="N91" s="85">
        <v>15</v>
      </c>
    </row>
    <row r="92" spans="1:14" ht="14.25" customHeight="1">
      <c r="A92" s="112">
        <v>2014</v>
      </c>
      <c r="B92" s="105" t="s">
        <v>3386</v>
      </c>
      <c r="C92" s="108" t="s">
        <v>2490</v>
      </c>
      <c r="D92" s="84" t="s">
        <v>108</v>
      </c>
      <c r="E92" s="84" t="s">
        <v>235</v>
      </c>
      <c r="F92" s="84" t="s">
        <v>110</v>
      </c>
      <c r="G92" s="84" t="s">
        <v>7</v>
      </c>
      <c r="H92" s="85">
        <v>0</v>
      </c>
      <c r="I92" s="85">
        <v>0</v>
      </c>
      <c r="J92" s="85">
        <v>0</v>
      </c>
      <c r="K92" s="85">
        <v>15</v>
      </c>
      <c r="L92" s="114">
        <f t="shared" si="2"/>
        <v>0</v>
      </c>
      <c r="M92" s="114">
        <f t="shared" si="3"/>
        <v>0</v>
      </c>
      <c r="N92" s="85">
        <v>3</v>
      </c>
    </row>
    <row r="93" spans="1:14" ht="14.25" customHeight="1">
      <c r="A93" s="112">
        <v>2014</v>
      </c>
      <c r="B93" s="105" t="s">
        <v>3386</v>
      </c>
      <c r="C93" s="108" t="s">
        <v>2490</v>
      </c>
      <c r="D93" s="84" t="s">
        <v>108</v>
      </c>
      <c r="E93" s="84" t="s">
        <v>235</v>
      </c>
      <c r="F93" s="84" t="s">
        <v>1910</v>
      </c>
      <c r="G93" s="84" t="s">
        <v>7</v>
      </c>
      <c r="H93" s="85">
        <v>0</v>
      </c>
      <c r="I93" s="85">
        <v>0</v>
      </c>
      <c r="J93" s="85">
        <v>0</v>
      </c>
      <c r="K93" s="85">
        <v>13</v>
      </c>
      <c r="L93" s="114">
        <f t="shared" si="2"/>
        <v>0</v>
      </c>
      <c r="M93" s="114">
        <f t="shared" si="3"/>
        <v>0</v>
      </c>
      <c r="N93" s="85">
        <v>13</v>
      </c>
    </row>
    <row r="94" spans="1:14" ht="14.25" customHeight="1">
      <c r="A94" s="112">
        <v>2014</v>
      </c>
      <c r="B94" s="105" t="s">
        <v>3386</v>
      </c>
      <c r="C94" s="108" t="s">
        <v>2490</v>
      </c>
      <c r="D94" s="84" t="s">
        <v>108</v>
      </c>
      <c r="E94" s="84" t="s">
        <v>235</v>
      </c>
      <c r="F94" s="84" t="s">
        <v>112</v>
      </c>
      <c r="G94" s="84" t="s">
        <v>7</v>
      </c>
      <c r="H94" s="85">
        <v>0</v>
      </c>
      <c r="I94" s="85">
        <v>0</v>
      </c>
      <c r="J94" s="85">
        <v>0</v>
      </c>
      <c r="K94" s="85">
        <v>31</v>
      </c>
      <c r="L94" s="114">
        <f t="shared" si="2"/>
        <v>0</v>
      </c>
      <c r="M94" s="114">
        <f t="shared" si="3"/>
        <v>0</v>
      </c>
      <c r="N94" s="85">
        <v>25</v>
      </c>
    </row>
    <row r="95" spans="1:14" ht="14.25" customHeight="1">
      <c r="A95" s="112">
        <v>2014</v>
      </c>
      <c r="B95" s="105" t="s">
        <v>3386</v>
      </c>
      <c r="C95" s="108" t="s">
        <v>2490</v>
      </c>
      <c r="D95" s="84" t="s">
        <v>108</v>
      </c>
      <c r="E95" s="84" t="s">
        <v>234</v>
      </c>
      <c r="F95" s="84" t="s">
        <v>1931</v>
      </c>
      <c r="G95" s="84" t="s">
        <v>7</v>
      </c>
      <c r="H95" s="85">
        <v>55</v>
      </c>
      <c r="I95" s="85">
        <v>51</v>
      </c>
      <c r="J95" s="85">
        <v>38</v>
      </c>
      <c r="K95" s="85">
        <v>329</v>
      </c>
      <c r="L95" s="114">
        <f t="shared" si="2"/>
        <v>0.92727272727272725</v>
      </c>
      <c r="M95" s="114">
        <f t="shared" si="3"/>
        <v>0.74509803921568629</v>
      </c>
      <c r="N95" s="85">
        <v>46</v>
      </c>
    </row>
    <row r="96" spans="1:14" ht="14.25" customHeight="1">
      <c r="A96" s="112">
        <v>2014</v>
      </c>
      <c r="B96" s="105" t="s">
        <v>3386</v>
      </c>
      <c r="C96" s="108" t="s">
        <v>2490</v>
      </c>
      <c r="D96" s="84" t="s">
        <v>114</v>
      </c>
      <c r="E96" s="84" t="s">
        <v>239</v>
      </c>
      <c r="F96" s="84" t="s">
        <v>120</v>
      </c>
      <c r="G96" s="84" t="s">
        <v>7</v>
      </c>
      <c r="H96" s="85">
        <v>1</v>
      </c>
      <c r="I96" s="85">
        <v>1</v>
      </c>
      <c r="J96" s="85">
        <v>1</v>
      </c>
      <c r="K96" s="85">
        <v>14</v>
      </c>
      <c r="L96" s="114">
        <f t="shared" si="2"/>
        <v>1</v>
      </c>
      <c r="M96" s="114">
        <f t="shared" si="3"/>
        <v>1</v>
      </c>
      <c r="N96" s="85">
        <v>0</v>
      </c>
    </row>
    <row r="97" spans="1:14" ht="14.25" customHeight="1">
      <c r="A97" s="112">
        <v>2014</v>
      </c>
      <c r="B97" s="105" t="s">
        <v>3386</v>
      </c>
      <c r="C97" s="108" t="s">
        <v>2490</v>
      </c>
      <c r="D97" s="84" t="s">
        <v>114</v>
      </c>
      <c r="E97" s="84" t="s">
        <v>235</v>
      </c>
      <c r="F97" s="84" t="s">
        <v>116</v>
      </c>
      <c r="G97" s="84" t="s">
        <v>7</v>
      </c>
      <c r="H97" s="85">
        <v>7</v>
      </c>
      <c r="I97" s="85">
        <v>7</v>
      </c>
      <c r="J97" s="85">
        <v>6</v>
      </c>
      <c r="K97" s="85">
        <v>8</v>
      </c>
      <c r="L97" s="114">
        <f t="shared" si="2"/>
        <v>1</v>
      </c>
      <c r="M97" s="114">
        <f t="shared" si="3"/>
        <v>0.8571428571428571</v>
      </c>
      <c r="N97" s="85">
        <v>10</v>
      </c>
    </row>
    <row r="98" spans="1:14" ht="14.25" customHeight="1">
      <c r="A98" s="112">
        <v>2014</v>
      </c>
      <c r="B98" s="105" t="s">
        <v>3386</v>
      </c>
      <c r="C98" s="108" t="s">
        <v>2490</v>
      </c>
      <c r="D98" s="84" t="s">
        <v>114</v>
      </c>
      <c r="E98" s="84" t="s">
        <v>236</v>
      </c>
      <c r="F98" s="84" t="s">
        <v>117</v>
      </c>
      <c r="G98" s="84" t="s">
        <v>7</v>
      </c>
      <c r="H98" s="85">
        <v>25</v>
      </c>
      <c r="I98" s="85">
        <v>20</v>
      </c>
      <c r="J98" s="85">
        <v>17</v>
      </c>
      <c r="K98" s="85">
        <v>60</v>
      </c>
      <c r="L98" s="114">
        <f t="shared" si="2"/>
        <v>0.8</v>
      </c>
      <c r="M98" s="114">
        <f t="shared" si="3"/>
        <v>0.85</v>
      </c>
      <c r="N98" s="85">
        <v>3</v>
      </c>
    </row>
    <row r="99" spans="1:14" ht="14.25" customHeight="1">
      <c r="A99" s="112">
        <v>2014</v>
      </c>
      <c r="B99" s="105" t="s">
        <v>3386</v>
      </c>
      <c r="C99" s="108" t="s">
        <v>2490</v>
      </c>
      <c r="D99" s="84" t="s">
        <v>114</v>
      </c>
      <c r="E99" s="84" t="s">
        <v>236</v>
      </c>
      <c r="F99" s="84" t="s">
        <v>118</v>
      </c>
      <c r="G99" s="84" t="s">
        <v>7</v>
      </c>
      <c r="H99" s="85">
        <v>27</v>
      </c>
      <c r="I99" s="85">
        <v>22</v>
      </c>
      <c r="J99" s="85">
        <v>17</v>
      </c>
      <c r="K99" s="85">
        <v>96</v>
      </c>
      <c r="L99" s="114">
        <f t="shared" si="2"/>
        <v>0.81481481481481477</v>
      </c>
      <c r="M99" s="114">
        <f t="shared" si="3"/>
        <v>0.77272727272727271</v>
      </c>
      <c r="N99" s="85">
        <v>12</v>
      </c>
    </row>
    <row r="100" spans="1:14" ht="14.25" customHeight="1">
      <c r="A100" s="112">
        <v>2014</v>
      </c>
      <c r="B100" s="105" t="s">
        <v>3386</v>
      </c>
      <c r="C100" s="108" t="s">
        <v>2490</v>
      </c>
      <c r="D100" s="84" t="s">
        <v>114</v>
      </c>
      <c r="E100" s="84" t="s">
        <v>236</v>
      </c>
      <c r="F100" s="84" t="s">
        <v>119</v>
      </c>
      <c r="G100" s="84" t="s">
        <v>7</v>
      </c>
      <c r="H100" s="85">
        <v>24</v>
      </c>
      <c r="I100" s="85">
        <v>20</v>
      </c>
      <c r="J100" s="85">
        <v>12</v>
      </c>
      <c r="K100" s="85">
        <v>95</v>
      </c>
      <c r="L100" s="114">
        <f t="shared" si="2"/>
        <v>0.83333333333333337</v>
      </c>
      <c r="M100" s="114">
        <f t="shared" si="3"/>
        <v>0.6</v>
      </c>
      <c r="N100" s="85">
        <v>28</v>
      </c>
    </row>
    <row r="101" spans="1:14" ht="14.25" customHeight="1">
      <c r="A101" s="112">
        <v>2014</v>
      </c>
      <c r="B101" s="105" t="s">
        <v>3386</v>
      </c>
      <c r="C101" s="108" t="s">
        <v>2490</v>
      </c>
      <c r="D101" s="84" t="s">
        <v>114</v>
      </c>
      <c r="E101" s="84" t="s">
        <v>234</v>
      </c>
      <c r="F101" s="84" t="s">
        <v>1929</v>
      </c>
      <c r="G101" s="84" t="s">
        <v>7</v>
      </c>
      <c r="H101" s="85">
        <v>61</v>
      </c>
      <c r="I101" s="85">
        <v>45</v>
      </c>
      <c r="J101" s="85">
        <v>29</v>
      </c>
      <c r="K101" s="85">
        <v>255</v>
      </c>
      <c r="L101" s="114">
        <f t="shared" si="2"/>
        <v>0.73770491803278693</v>
      </c>
      <c r="M101" s="114">
        <f t="shared" si="3"/>
        <v>0.64444444444444449</v>
      </c>
      <c r="N101" s="85">
        <v>25</v>
      </c>
    </row>
    <row r="102" spans="1:14" ht="14.25" customHeight="1">
      <c r="A102" s="112">
        <v>2014</v>
      </c>
      <c r="B102" s="105" t="s">
        <v>3386</v>
      </c>
      <c r="C102" s="108" t="s">
        <v>2490</v>
      </c>
      <c r="D102" s="84" t="s">
        <v>121</v>
      </c>
      <c r="E102" s="84" t="s">
        <v>239</v>
      </c>
      <c r="F102" s="84" t="s">
        <v>125</v>
      </c>
      <c r="G102" s="84" t="s">
        <v>7</v>
      </c>
      <c r="H102" s="85">
        <v>3</v>
      </c>
      <c r="I102" s="85">
        <v>1</v>
      </c>
      <c r="J102" s="85">
        <v>1</v>
      </c>
      <c r="K102" s="85">
        <v>7</v>
      </c>
      <c r="L102" s="114">
        <f t="shared" si="2"/>
        <v>0.33333333333333331</v>
      </c>
      <c r="M102" s="114">
        <f t="shared" si="3"/>
        <v>1</v>
      </c>
      <c r="N102" s="85">
        <v>0</v>
      </c>
    </row>
    <row r="103" spans="1:14" ht="14.25" customHeight="1">
      <c r="A103" s="112">
        <v>2014</v>
      </c>
      <c r="B103" s="105" t="s">
        <v>3386</v>
      </c>
      <c r="C103" s="108" t="s">
        <v>2490</v>
      </c>
      <c r="D103" s="84" t="s">
        <v>121</v>
      </c>
      <c r="E103" s="84" t="s">
        <v>236</v>
      </c>
      <c r="F103" s="84" t="s">
        <v>124</v>
      </c>
      <c r="G103" s="84" t="s">
        <v>7</v>
      </c>
      <c r="H103" s="85">
        <v>16</v>
      </c>
      <c r="I103" s="85">
        <v>13</v>
      </c>
      <c r="J103" s="85">
        <v>12</v>
      </c>
      <c r="K103" s="85">
        <v>42</v>
      </c>
      <c r="L103" s="114">
        <f t="shared" si="2"/>
        <v>0.8125</v>
      </c>
      <c r="M103" s="114">
        <f t="shared" si="3"/>
        <v>0.92307692307692313</v>
      </c>
      <c r="N103" s="85">
        <v>3</v>
      </c>
    </row>
    <row r="104" spans="1:14" ht="14.25" customHeight="1">
      <c r="A104" s="112">
        <v>2014</v>
      </c>
      <c r="B104" s="105" t="s">
        <v>3386</v>
      </c>
      <c r="C104" s="108" t="s">
        <v>2490</v>
      </c>
      <c r="D104" s="84" t="s">
        <v>121</v>
      </c>
      <c r="E104" s="84" t="s">
        <v>234</v>
      </c>
      <c r="F104" s="84" t="s">
        <v>1934</v>
      </c>
      <c r="G104" s="84" t="s">
        <v>7</v>
      </c>
      <c r="H104" s="85">
        <v>34</v>
      </c>
      <c r="I104" s="85">
        <v>31</v>
      </c>
      <c r="J104" s="85">
        <v>25</v>
      </c>
      <c r="K104" s="85">
        <v>97</v>
      </c>
      <c r="L104" s="114">
        <f t="shared" si="2"/>
        <v>0.91176470588235292</v>
      </c>
      <c r="M104" s="114">
        <f t="shared" si="3"/>
        <v>0.80645161290322576</v>
      </c>
      <c r="N104" s="85">
        <v>8</v>
      </c>
    </row>
    <row r="105" spans="1:14" ht="14.25" customHeight="1">
      <c r="A105" s="112">
        <v>2014</v>
      </c>
      <c r="B105" s="105" t="s">
        <v>3386</v>
      </c>
      <c r="C105" s="108" t="s">
        <v>2490</v>
      </c>
      <c r="D105" s="84" t="s">
        <v>121</v>
      </c>
      <c r="E105" s="84" t="s">
        <v>234</v>
      </c>
      <c r="F105" s="84" t="s">
        <v>122</v>
      </c>
      <c r="G105" s="84" t="s">
        <v>7</v>
      </c>
      <c r="H105" s="85">
        <v>9</v>
      </c>
      <c r="I105" s="85">
        <v>8</v>
      </c>
      <c r="J105" s="85">
        <v>6</v>
      </c>
      <c r="K105" s="85">
        <v>34</v>
      </c>
      <c r="L105" s="114">
        <f t="shared" si="2"/>
        <v>0.88888888888888884</v>
      </c>
      <c r="M105" s="114">
        <f t="shared" si="3"/>
        <v>0.75</v>
      </c>
      <c r="N105" s="85">
        <v>2</v>
      </c>
    </row>
    <row r="106" spans="1:14" ht="14.25" customHeight="1">
      <c r="A106" s="112">
        <v>2014</v>
      </c>
      <c r="B106" s="105" t="s">
        <v>3386</v>
      </c>
      <c r="C106" s="108" t="s">
        <v>2490</v>
      </c>
      <c r="D106" s="84" t="s">
        <v>126</v>
      </c>
      <c r="E106" s="84" t="s">
        <v>239</v>
      </c>
      <c r="F106" s="84" t="s">
        <v>144</v>
      </c>
      <c r="G106" s="84" t="s">
        <v>7</v>
      </c>
      <c r="H106" s="85">
        <v>11</v>
      </c>
      <c r="I106" s="85">
        <v>8</v>
      </c>
      <c r="J106" s="85">
        <v>2</v>
      </c>
      <c r="K106" s="85">
        <v>38</v>
      </c>
      <c r="L106" s="114">
        <f t="shared" si="2"/>
        <v>0.72727272727272729</v>
      </c>
      <c r="M106" s="114">
        <f t="shared" si="3"/>
        <v>0.25</v>
      </c>
      <c r="N106" s="85">
        <v>2</v>
      </c>
    </row>
    <row r="107" spans="1:14" ht="14.25" customHeight="1">
      <c r="A107" s="112">
        <v>2014</v>
      </c>
      <c r="B107" s="105" t="s">
        <v>3386</v>
      </c>
      <c r="C107" s="108" t="s">
        <v>2490</v>
      </c>
      <c r="D107" s="84" t="s">
        <v>126</v>
      </c>
      <c r="E107" s="84" t="s">
        <v>235</v>
      </c>
      <c r="F107" s="84" t="s">
        <v>131</v>
      </c>
      <c r="G107" s="84" t="s">
        <v>7</v>
      </c>
      <c r="H107" s="85">
        <v>45</v>
      </c>
      <c r="I107" s="85">
        <v>20</v>
      </c>
      <c r="J107" s="85">
        <v>18</v>
      </c>
      <c r="K107" s="85">
        <v>40</v>
      </c>
      <c r="L107" s="114">
        <f t="shared" si="2"/>
        <v>0.44444444444444442</v>
      </c>
      <c r="M107" s="114">
        <f t="shared" si="3"/>
        <v>0.9</v>
      </c>
      <c r="N107" s="85">
        <v>20</v>
      </c>
    </row>
    <row r="108" spans="1:14" ht="14.25" customHeight="1">
      <c r="A108" s="112">
        <v>2014</v>
      </c>
      <c r="B108" s="105" t="s">
        <v>3386</v>
      </c>
      <c r="C108" s="108" t="s">
        <v>2490</v>
      </c>
      <c r="D108" s="84" t="s">
        <v>126</v>
      </c>
      <c r="E108" s="84" t="s">
        <v>235</v>
      </c>
      <c r="F108" s="84" t="s">
        <v>132</v>
      </c>
      <c r="G108" s="84" t="s">
        <v>7</v>
      </c>
      <c r="H108" s="85">
        <v>12</v>
      </c>
      <c r="I108" s="85">
        <v>12</v>
      </c>
      <c r="J108" s="85">
        <v>9</v>
      </c>
      <c r="K108" s="85">
        <v>34</v>
      </c>
      <c r="L108" s="114">
        <f t="shared" si="2"/>
        <v>1</v>
      </c>
      <c r="M108" s="114">
        <f t="shared" si="3"/>
        <v>0.75</v>
      </c>
      <c r="N108" s="85">
        <v>21</v>
      </c>
    </row>
    <row r="109" spans="1:14" ht="14.25" customHeight="1">
      <c r="A109" s="112">
        <v>2014</v>
      </c>
      <c r="B109" s="105" t="s">
        <v>3386</v>
      </c>
      <c r="C109" s="108" t="s">
        <v>2490</v>
      </c>
      <c r="D109" s="84" t="s">
        <v>126</v>
      </c>
      <c r="E109" s="84" t="s">
        <v>235</v>
      </c>
      <c r="F109" s="84" t="s">
        <v>133</v>
      </c>
      <c r="G109" s="84" t="s">
        <v>7</v>
      </c>
      <c r="H109" s="85">
        <v>29</v>
      </c>
      <c r="I109" s="85">
        <v>23</v>
      </c>
      <c r="J109" s="85">
        <v>17</v>
      </c>
      <c r="K109" s="85">
        <v>55</v>
      </c>
      <c r="L109" s="114">
        <f t="shared" si="2"/>
        <v>0.7931034482758621</v>
      </c>
      <c r="M109" s="114">
        <f t="shared" si="3"/>
        <v>0.73913043478260865</v>
      </c>
      <c r="N109" s="85">
        <v>14</v>
      </c>
    </row>
    <row r="110" spans="1:14" ht="14.25" customHeight="1">
      <c r="A110" s="112">
        <v>2014</v>
      </c>
      <c r="B110" s="105" t="s">
        <v>3386</v>
      </c>
      <c r="C110" s="108" t="s">
        <v>2490</v>
      </c>
      <c r="D110" s="84" t="s">
        <v>126</v>
      </c>
      <c r="E110" s="84" t="s">
        <v>235</v>
      </c>
      <c r="F110" s="84" t="s">
        <v>134</v>
      </c>
      <c r="G110" s="84" t="s">
        <v>7</v>
      </c>
      <c r="H110" s="85">
        <v>15</v>
      </c>
      <c r="I110" s="85">
        <v>14</v>
      </c>
      <c r="J110" s="85">
        <v>14</v>
      </c>
      <c r="K110" s="85">
        <v>34</v>
      </c>
      <c r="L110" s="114">
        <f t="shared" si="2"/>
        <v>0.93333333333333335</v>
      </c>
      <c r="M110" s="114">
        <f t="shared" si="3"/>
        <v>1</v>
      </c>
      <c r="N110" s="85">
        <v>15</v>
      </c>
    </row>
    <row r="111" spans="1:14" ht="14.25" customHeight="1">
      <c r="A111" s="112">
        <v>2014</v>
      </c>
      <c r="B111" s="105" t="s">
        <v>3386</v>
      </c>
      <c r="C111" s="108" t="s">
        <v>2490</v>
      </c>
      <c r="D111" s="84" t="s">
        <v>126</v>
      </c>
      <c r="E111" s="84" t="s">
        <v>235</v>
      </c>
      <c r="F111" s="84" t="s">
        <v>135</v>
      </c>
      <c r="G111" s="84" t="s">
        <v>7</v>
      </c>
      <c r="H111" s="85">
        <v>15</v>
      </c>
      <c r="I111" s="85">
        <v>9</v>
      </c>
      <c r="J111" s="85">
        <v>7</v>
      </c>
      <c r="K111" s="85">
        <v>38</v>
      </c>
      <c r="L111" s="114">
        <f t="shared" si="2"/>
        <v>0.6</v>
      </c>
      <c r="M111" s="114">
        <f t="shared" si="3"/>
        <v>0.77777777777777779</v>
      </c>
      <c r="N111" s="85">
        <v>20</v>
      </c>
    </row>
    <row r="112" spans="1:14" ht="14.25" customHeight="1">
      <c r="A112" s="112">
        <v>2014</v>
      </c>
      <c r="B112" s="105" t="s">
        <v>3386</v>
      </c>
      <c r="C112" s="108" t="s">
        <v>2490</v>
      </c>
      <c r="D112" s="84" t="s">
        <v>126</v>
      </c>
      <c r="E112" s="84" t="s">
        <v>235</v>
      </c>
      <c r="F112" s="84" t="s">
        <v>136</v>
      </c>
      <c r="G112" s="84" t="s">
        <v>7</v>
      </c>
      <c r="H112" s="85">
        <v>16</v>
      </c>
      <c r="I112" s="85">
        <v>16</v>
      </c>
      <c r="J112" s="85">
        <v>11</v>
      </c>
      <c r="K112" s="85">
        <v>40</v>
      </c>
      <c r="L112" s="114">
        <f t="shared" si="2"/>
        <v>1</v>
      </c>
      <c r="M112" s="114">
        <f t="shared" si="3"/>
        <v>0.6875</v>
      </c>
      <c r="N112" s="85">
        <v>9</v>
      </c>
    </row>
    <row r="113" spans="1:14" ht="14.25" customHeight="1">
      <c r="A113" s="112">
        <v>2014</v>
      </c>
      <c r="B113" s="105" t="s">
        <v>3386</v>
      </c>
      <c r="C113" s="108" t="s">
        <v>2490</v>
      </c>
      <c r="D113" s="84" t="s">
        <v>126</v>
      </c>
      <c r="E113" s="84" t="s">
        <v>236</v>
      </c>
      <c r="F113" s="84" t="s">
        <v>139</v>
      </c>
      <c r="G113" s="84" t="s">
        <v>7</v>
      </c>
      <c r="H113" s="85">
        <v>8</v>
      </c>
      <c r="I113" s="85">
        <v>7</v>
      </c>
      <c r="J113" s="85">
        <v>5</v>
      </c>
      <c r="K113" s="85">
        <v>22</v>
      </c>
      <c r="L113" s="114">
        <f t="shared" si="2"/>
        <v>0.875</v>
      </c>
      <c r="M113" s="114">
        <f t="shared" si="3"/>
        <v>0.7142857142857143</v>
      </c>
      <c r="N113" s="85">
        <v>1</v>
      </c>
    </row>
    <row r="114" spans="1:14" ht="14.25" customHeight="1">
      <c r="A114" s="112">
        <v>2014</v>
      </c>
      <c r="B114" s="105" t="s">
        <v>3386</v>
      </c>
      <c r="C114" s="108" t="s">
        <v>2490</v>
      </c>
      <c r="D114" s="84" t="s">
        <v>126</v>
      </c>
      <c r="E114" s="84" t="s">
        <v>236</v>
      </c>
      <c r="F114" s="84" t="s">
        <v>140</v>
      </c>
      <c r="G114" s="84" t="s">
        <v>7</v>
      </c>
      <c r="H114" s="85">
        <v>32</v>
      </c>
      <c r="I114" s="85">
        <v>31</v>
      </c>
      <c r="J114" s="85">
        <v>20</v>
      </c>
      <c r="K114" s="85">
        <v>96</v>
      </c>
      <c r="L114" s="114">
        <f t="shared" si="2"/>
        <v>0.96875</v>
      </c>
      <c r="M114" s="114">
        <f t="shared" si="3"/>
        <v>0.64516129032258063</v>
      </c>
      <c r="N114" s="85">
        <v>11</v>
      </c>
    </row>
    <row r="115" spans="1:14" ht="14.25" customHeight="1">
      <c r="A115" s="112">
        <v>2014</v>
      </c>
      <c r="B115" s="105" t="s">
        <v>3386</v>
      </c>
      <c r="C115" s="108" t="s">
        <v>2490</v>
      </c>
      <c r="D115" s="84" t="s">
        <v>126</v>
      </c>
      <c r="E115" s="84" t="s">
        <v>236</v>
      </c>
      <c r="F115" s="84" t="s">
        <v>141</v>
      </c>
      <c r="G115" s="84" t="s">
        <v>7</v>
      </c>
      <c r="H115" s="85">
        <v>26</v>
      </c>
      <c r="I115" s="85">
        <v>22</v>
      </c>
      <c r="J115" s="85">
        <v>14</v>
      </c>
      <c r="K115" s="85">
        <v>58</v>
      </c>
      <c r="L115" s="114">
        <f t="shared" si="2"/>
        <v>0.84615384615384615</v>
      </c>
      <c r="M115" s="114">
        <f t="shared" si="3"/>
        <v>0.63636363636363635</v>
      </c>
      <c r="N115" s="85">
        <v>7</v>
      </c>
    </row>
    <row r="116" spans="1:14" ht="14.25" customHeight="1">
      <c r="A116" s="112">
        <v>2014</v>
      </c>
      <c r="B116" s="105" t="s">
        <v>3386</v>
      </c>
      <c r="C116" s="108" t="s">
        <v>2490</v>
      </c>
      <c r="D116" s="84" t="s">
        <v>126</v>
      </c>
      <c r="E116" s="84" t="s">
        <v>236</v>
      </c>
      <c r="F116" s="84" t="s">
        <v>142</v>
      </c>
      <c r="G116" s="84" t="s">
        <v>7</v>
      </c>
      <c r="H116" s="85">
        <v>20</v>
      </c>
      <c r="I116" s="85">
        <v>20</v>
      </c>
      <c r="J116" s="85">
        <v>11</v>
      </c>
      <c r="K116" s="85">
        <v>64</v>
      </c>
      <c r="L116" s="114">
        <f t="shared" si="2"/>
        <v>1</v>
      </c>
      <c r="M116" s="114">
        <f t="shared" si="3"/>
        <v>0.55000000000000004</v>
      </c>
      <c r="N116" s="85">
        <v>20</v>
      </c>
    </row>
    <row r="117" spans="1:14" ht="14.25" customHeight="1">
      <c r="A117" s="112">
        <v>2014</v>
      </c>
      <c r="B117" s="105" t="s">
        <v>3386</v>
      </c>
      <c r="C117" s="108" t="s">
        <v>2490</v>
      </c>
      <c r="D117" s="84" t="s">
        <v>126</v>
      </c>
      <c r="E117" s="84" t="s">
        <v>236</v>
      </c>
      <c r="F117" s="84" t="s">
        <v>143</v>
      </c>
      <c r="G117" s="84" t="s">
        <v>7</v>
      </c>
      <c r="H117" s="85">
        <v>10</v>
      </c>
      <c r="I117" s="85">
        <v>8</v>
      </c>
      <c r="J117" s="85">
        <v>7</v>
      </c>
      <c r="K117" s="85">
        <v>34</v>
      </c>
      <c r="L117" s="114">
        <f t="shared" si="2"/>
        <v>0.8</v>
      </c>
      <c r="M117" s="114">
        <f t="shared" si="3"/>
        <v>0.875</v>
      </c>
      <c r="N117" s="85">
        <v>2</v>
      </c>
    </row>
    <row r="118" spans="1:14" ht="14.25" customHeight="1">
      <c r="A118" s="112">
        <v>2014</v>
      </c>
      <c r="B118" s="105" t="s">
        <v>3386</v>
      </c>
      <c r="C118" s="108" t="s">
        <v>2490</v>
      </c>
      <c r="D118" s="84" t="s">
        <v>126</v>
      </c>
      <c r="E118" s="84" t="s">
        <v>234</v>
      </c>
      <c r="F118" s="84" t="s">
        <v>1958</v>
      </c>
      <c r="G118" s="84" t="s">
        <v>7</v>
      </c>
      <c r="H118" s="85">
        <v>328</v>
      </c>
      <c r="I118" s="85">
        <v>250</v>
      </c>
      <c r="J118" s="85">
        <v>131</v>
      </c>
      <c r="K118" s="85">
        <v>625</v>
      </c>
      <c r="L118" s="114">
        <f t="shared" si="2"/>
        <v>0.76219512195121952</v>
      </c>
      <c r="M118" s="114">
        <f t="shared" si="3"/>
        <v>0.52400000000000002</v>
      </c>
      <c r="N118" s="85">
        <v>45</v>
      </c>
    </row>
    <row r="119" spans="1:14" ht="14.25" customHeight="1">
      <c r="A119" s="112">
        <v>2014</v>
      </c>
      <c r="B119" s="105" t="s">
        <v>3386</v>
      </c>
      <c r="C119" s="108" t="s">
        <v>2490</v>
      </c>
      <c r="D119" s="84" t="s">
        <v>126</v>
      </c>
      <c r="E119" s="84" t="s">
        <v>234</v>
      </c>
      <c r="F119" s="84" t="s">
        <v>1936</v>
      </c>
      <c r="G119" s="84" t="s">
        <v>7</v>
      </c>
      <c r="H119" s="85">
        <v>87</v>
      </c>
      <c r="I119" s="85">
        <v>80</v>
      </c>
      <c r="J119" s="85">
        <v>51</v>
      </c>
      <c r="K119" s="85">
        <v>290</v>
      </c>
      <c r="L119" s="114">
        <f t="shared" si="2"/>
        <v>0.91954022988505746</v>
      </c>
      <c r="M119" s="114">
        <f t="shared" si="3"/>
        <v>0.63749999999999996</v>
      </c>
      <c r="N119" s="85">
        <v>23</v>
      </c>
    </row>
    <row r="120" spans="1:14" ht="14.25" customHeight="1">
      <c r="A120" s="112">
        <v>2014</v>
      </c>
      <c r="B120" s="105" t="s">
        <v>3386</v>
      </c>
      <c r="C120" s="108" t="s">
        <v>2490</v>
      </c>
      <c r="D120" s="84" t="s">
        <v>126</v>
      </c>
      <c r="E120" s="84" t="s">
        <v>234</v>
      </c>
      <c r="F120" s="84" t="s">
        <v>1937</v>
      </c>
      <c r="G120" s="84" t="s">
        <v>7</v>
      </c>
      <c r="H120" s="85">
        <v>133</v>
      </c>
      <c r="I120" s="85">
        <v>127</v>
      </c>
      <c r="J120" s="85">
        <v>68</v>
      </c>
      <c r="K120" s="85">
        <v>543</v>
      </c>
      <c r="L120" s="114">
        <f t="shared" si="2"/>
        <v>0.95488721804511278</v>
      </c>
      <c r="M120" s="114">
        <f t="shared" si="3"/>
        <v>0.53543307086614178</v>
      </c>
      <c r="N120" s="85">
        <v>43</v>
      </c>
    </row>
    <row r="121" spans="1:14" ht="14.25" customHeight="1">
      <c r="A121" s="112">
        <v>2014</v>
      </c>
      <c r="B121" s="105" t="s">
        <v>3386</v>
      </c>
      <c r="C121" s="108" t="s">
        <v>2490</v>
      </c>
      <c r="D121" s="84" t="s">
        <v>126</v>
      </c>
      <c r="E121" s="84" t="s">
        <v>234</v>
      </c>
      <c r="F121" s="84" t="s">
        <v>1938</v>
      </c>
      <c r="G121" s="84" t="s">
        <v>7</v>
      </c>
      <c r="H121" s="85">
        <v>573</v>
      </c>
      <c r="I121" s="85">
        <v>367</v>
      </c>
      <c r="J121" s="85">
        <v>188</v>
      </c>
      <c r="K121" s="85">
        <v>1345</v>
      </c>
      <c r="L121" s="114">
        <f t="shared" si="2"/>
        <v>0.64048865619546247</v>
      </c>
      <c r="M121" s="114">
        <f t="shared" si="3"/>
        <v>0.5122615803814714</v>
      </c>
      <c r="N121" s="85">
        <v>96</v>
      </c>
    </row>
    <row r="122" spans="1:14" ht="14.25" customHeight="1">
      <c r="A122" s="112">
        <v>2014</v>
      </c>
      <c r="B122" s="105" t="s">
        <v>3386</v>
      </c>
      <c r="C122" s="108" t="s">
        <v>2490</v>
      </c>
      <c r="D122" s="84" t="s">
        <v>145</v>
      </c>
      <c r="E122" s="84" t="s">
        <v>3889</v>
      </c>
      <c r="F122" s="84" t="s">
        <v>147</v>
      </c>
      <c r="G122" s="84" t="s">
        <v>7</v>
      </c>
      <c r="H122" s="85">
        <v>114</v>
      </c>
      <c r="I122" s="85">
        <v>6</v>
      </c>
      <c r="J122" s="85">
        <v>6</v>
      </c>
      <c r="K122" s="85">
        <v>18</v>
      </c>
      <c r="L122" s="114">
        <f t="shared" si="2"/>
        <v>5.2631578947368418E-2</v>
      </c>
      <c r="M122" s="114">
        <f t="shared" si="3"/>
        <v>1</v>
      </c>
      <c r="N122" s="85">
        <v>6</v>
      </c>
    </row>
    <row r="123" spans="1:14" ht="14.25" customHeight="1">
      <c r="A123" s="112">
        <v>2014</v>
      </c>
      <c r="B123" s="105" t="s">
        <v>3386</v>
      </c>
      <c r="C123" s="108" t="s">
        <v>2490</v>
      </c>
      <c r="D123" s="84" t="s">
        <v>145</v>
      </c>
      <c r="E123" s="84" t="s">
        <v>3889</v>
      </c>
      <c r="F123" s="84" t="s">
        <v>148</v>
      </c>
      <c r="G123" s="84" t="s">
        <v>7</v>
      </c>
      <c r="H123" s="85">
        <v>6</v>
      </c>
      <c r="I123" s="85">
        <v>2</v>
      </c>
      <c r="J123" s="85">
        <v>2</v>
      </c>
      <c r="K123" s="85">
        <v>7</v>
      </c>
      <c r="L123" s="114">
        <f t="shared" si="2"/>
        <v>0.33333333333333331</v>
      </c>
      <c r="M123" s="114">
        <f t="shared" si="3"/>
        <v>1</v>
      </c>
      <c r="N123" s="85">
        <v>0</v>
      </c>
    </row>
    <row r="124" spans="1:14" ht="14.25" customHeight="1">
      <c r="A124" s="112">
        <v>2014</v>
      </c>
      <c r="B124" s="105" t="s">
        <v>3386</v>
      </c>
      <c r="C124" s="108" t="s">
        <v>2490</v>
      </c>
      <c r="D124" s="84" t="s">
        <v>145</v>
      </c>
      <c r="E124" s="84" t="s">
        <v>3889</v>
      </c>
      <c r="F124" s="84" t="s">
        <v>149</v>
      </c>
      <c r="G124" s="84" t="s">
        <v>7</v>
      </c>
      <c r="H124" s="85">
        <v>0</v>
      </c>
      <c r="I124" s="85">
        <v>0</v>
      </c>
      <c r="J124" s="85">
        <v>0</v>
      </c>
      <c r="K124" s="85">
        <v>2</v>
      </c>
      <c r="L124" s="114">
        <f t="shared" si="2"/>
        <v>0</v>
      </c>
      <c r="M124" s="114">
        <f t="shared" si="3"/>
        <v>0</v>
      </c>
      <c r="N124" s="85">
        <v>0</v>
      </c>
    </row>
    <row r="125" spans="1:14" ht="14.25" customHeight="1">
      <c r="A125" s="112">
        <v>2014</v>
      </c>
      <c r="B125" s="105" t="s">
        <v>3386</v>
      </c>
      <c r="C125" s="108" t="s">
        <v>2490</v>
      </c>
      <c r="D125" s="84" t="s">
        <v>145</v>
      </c>
      <c r="E125" s="84" t="s">
        <v>3889</v>
      </c>
      <c r="F125" s="84" t="s">
        <v>150</v>
      </c>
      <c r="G125" s="84" t="s">
        <v>7</v>
      </c>
      <c r="H125" s="85">
        <v>0</v>
      </c>
      <c r="I125" s="85">
        <v>0</v>
      </c>
      <c r="J125" s="85">
        <v>0</v>
      </c>
      <c r="K125" s="85">
        <v>20</v>
      </c>
      <c r="L125" s="114">
        <f t="shared" si="2"/>
        <v>0</v>
      </c>
      <c r="M125" s="114">
        <f t="shared" si="3"/>
        <v>0</v>
      </c>
      <c r="N125" s="85">
        <v>1</v>
      </c>
    </row>
    <row r="126" spans="1:14" ht="14.25" customHeight="1">
      <c r="A126" s="112">
        <v>2014</v>
      </c>
      <c r="B126" s="105" t="s">
        <v>3386</v>
      </c>
      <c r="C126" s="108" t="s">
        <v>2490</v>
      </c>
      <c r="D126" s="84" t="s">
        <v>145</v>
      </c>
      <c r="E126" s="84" t="s">
        <v>3889</v>
      </c>
      <c r="F126" s="84" t="s">
        <v>151</v>
      </c>
      <c r="G126" s="84" t="s">
        <v>7</v>
      </c>
      <c r="H126" s="85">
        <v>76</v>
      </c>
      <c r="I126" s="85">
        <v>2</v>
      </c>
      <c r="J126" s="85">
        <v>2</v>
      </c>
      <c r="K126" s="85">
        <v>9</v>
      </c>
      <c r="L126" s="114">
        <f t="shared" si="2"/>
        <v>2.6315789473684209E-2</v>
      </c>
      <c r="M126" s="114">
        <f t="shared" si="3"/>
        <v>1</v>
      </c>
      <c r="N126" s="85">
        <v>1</v>
      </c>
    </row>
    <row r="127" spans="1:14" ht="14.25" customHeight="1">
      <c r="A127" s="112">
        <v>2014</v>
      </c>
      <c r="B127" s="105" t="s">
        <v>3386</v>
      </c>
      <c r="C127" s="108" t="s">
        <v>2490</v>
      </c>
      <c r="D127" s="84" t="s">
        <v>145</v>
      </c>
      <c r="E127" s="84" t="s">
        <v>3889</v>
      </c>
      <c r="F127" s="84" t="s">
        <v>153</v>
      </c>
      <c r="G127" s="84" t="s">
        <v>7</v>
      </c>
      <c r="H127" s="85">
        <v>0</v>
      </c>
      <c r="I127" s="85">
        <v>0</v>
      </c>
      <c r="J127" s="85">
        <v>0</v>
      </c>
      <c r="K127" s="85">
        <v>2</v>
      </c>
      <c r="L127" s="114">
        <f t="shared" si="2"/>
        <v>0</v>
      </c>
      <c r="M127" s="114">
        <f t="shared" si="3"/>
        <v>0</v>
      </c>
      <c r="N127" s="85">
        <v>1</v>
      </c>
    </row>
    <row r="128" spans="1:14" ht="14.25" customHeight="1">
      <c r="A128" s="112">
        <v>2014</v>
      </c>
      <c r="B128" s="105" t="s">
        <v>3386</v>
      </c>
      <c r="C128" s="108" t="s">
        <v>2490</v>
      </c>
      <c r="D128" s="84" t="s">
        <v>145</v>
      </c>
      <c r="E128" s="84" t="s">
        <v>3889</v>
      </c>
      <c r="F128" s="84" t="s">
        <v>154</v>
      </c>
      <c r="G128" s="84" t="s">
        <v>7</v>
      </c>
      <c r="H128" s="85">
        <v>6</v>
      </c>
      <c r="I128" s="85">
        <v>1</v>
      </c>
      <c r="J128" s="85">
        <v>1</v>
      </c>
      <c r="K128" s="85">
        <v>4</v>
      </c>
      <c r="L128" s="114">
        <f t="shared" si="2"/>
        <v>0.16666666666666666</v>
      </c>
      <c r="M128" s="114">
        <f t="shared" si="3"/>
        <v>1</v>
      </c>
      <c r="N128" s="85">
        <v>0</v>
      </c>
    </row>
    <row r="129" spans="1:14" ht="14.25" customHeight="1">
      <c r="A129" s="112">
        <v>2014</v>
      </c>
      <c r="B129" s="105" t="s">
        <v>3386</v>
      </c>
      <c r="C129" s="108" t="s">
        <v>2490</v>
      </c>
      <c r="D129" s="84" t="s">
        <v>145</v>
      </c>
      <c r="E129" s="84" t="s">
        <v>3889</v>
      </c>
      <c r="F129" s="84" t="s">
        <v>155</v>
      </c>
      <c r="G129" s="84" t="s">
        <v>7</v>
      </c>
      <c r="H129" s="85">
        <v>4</v>
      </c>
      <c r="I129" s="85">
        <v>2</v>
      </c>
      <c r="J129" s="85">
        <v>2</v>
      </c>
      <c r="K129" s="85">
        <v>5</v>
      </c>
      <c r="L129" s="114">
        <f t="shared" si="2"/>
        <v>0.5</v>
      </c>
      <c r="M129" s="114">
        <f t="shared" si="3"/>
        <v>1</v>
      </c>
      <c r="N129" s="85">
        <v>1</v>
      </c>
    </row>
    <row r="130" spans="1:14" ht="14.25" customHeight="1">
      <c r="A130" s="112">
        <v>2014</v>
      </c>
      <c r="B130" s="105" t="s">
        <v>3386</v>
      </c>
      <c r="C130" s="108" t="s">
        <v>2490</v>
      </c>
      <c r="D130" s="84" t="s">
        <v>145</v>
      </c>
      <c r="E130" s="84" t="s">
        <v>3889</v>
      </c>
      <c r="F130" s="84" t="s">
        <v>156</v>
      </c>
      <c r="G130" s="84" t="s">
        <v>7</v>
      </c>
      <c r="H130" s="85">
        <v>0</v>
      </c>
      <c r="I130" s="85">
        <v>0</v>
      </c>
      <c r="J130" s="85">
        <v>0</v>
      </c>
      <c r="K130" s="85">
        <v>4</v>
      </c>
      <c r="L130" s="114">
        <f t="shared" ref="L130:L193" si="4">+IFERROR(I130/H130,0)</f>
        <v>0</v>
      </c>
      <c r="M130" s="114">
        <f t="shared" ref="M130:M193" si="5">+IFERROR(J130/I130,0)</f>
        <v>0</v>
      </c>
      <c r="N130" s="85">
        <v>0</v>
      </c>
    </row>
    <row r="131" spans="1:14" ht="14.25" customHeight="1">
      <c r="A131" s="112">
        <v>2014</v>
      </c>
      <c r="B131" s="105" t="s">
        <v>3386</v>
      </c>
      <c r="C131" s="108" t="s">
        <v>2490</v>
      </c>
      <c r="D131" s="84" t="s">
        <v>145</v>
      </c>
      <c r="E131" s="84" t="s">
        <v>3889</v>
      </c>
      <c r="F131" s="84" t="s">
        <v>157</v>
      </c>
      <c r="G131" s="84" t="s">
        <v>7</v>
      </c>
      <c r="H131" s="85">
        <v>12</v>
      </c>
      <c r="I131" s="85">
        <v>3</v>
      </c>
      <c r="J131" s="85">
        <v>1</v>
      </c>
      <c r="K131" s="85">
        <v>17</v>
      </c>
      <c r="L131" s="114">
        <f t="shared" si="4"/>
        <v>0.25</v>
      </c>
      <c r="M131" s="114">
        <f t="shared" si="5"/>
        <v>0.33333333333333331</v>
      </c>
      <c r="N131" s="85">
        <v>0</v>
      </c>
    </row>
    <row r="132" spans="1:14" ht="14.25" customHeight="1">
      <c r="A132" s="112">
        <v>2014</v>
      </c>
      <c r="B132" s="105" t="s">
        <v>3386</v>
      </c>
      <c r="C132" s="108" t="s">
        <v>2490</v>
      </c>
      <c r="D132" s="84" t="s">
        <v>145</v>
      </c>
      <c r="E132" s="84" t="s">
        <v>3889</v>
      </c>
      <c r="F132" s="84" t="s">
        <v>158</v>
      </c>
      <c r="G132" s="84" t="s">
        <v>7</v>
      </c>
      <c r="H132" s="85">
        <v>0</v>
      </c>
      <c r="I132" s="85">
        <v>0</v>
      </c>
      <c r="J132" s="85">
        <v>0</v>
      </c>
      <c r="K132" s="85">
        <v>16</v>
      </c>
      <c r="L132" s="114">
        <f t="shared" si="4"/>
        <v>0</v>
      </c>
      <c r="M132" s="114">
        <f t="shared" si="5"/>
        <v>0</v>
      </c>
      <c r="N132" s="85">
        <v>0</v>
      </c>
    </row>
    <row r="133" spans="1:14" ht="14.25" customHeight="1">
      <c r="A133" s="112">
        <v>2014</v>
      </c>
      <c r="B133" s="105" t="s">
        <v>3386</v>
      </c>
      <c r="C133" s="108" t="s">
        <v>2490</v>
      </c>
      <c r="D133" s="84" t="s">
        <v>145</v>
      </c>
      <c r="E133" s="84" t="s">
        <v>3889</v>
      </c>
      <c r="F133" s="84" t="s">
        <v>159</v>
      </c>
      <c r="G133" s="84" t="s">
        <v>7</v>
      </c>
      <c r="H133" s="85">
        <v>0</v>
      </c>
      <c r="I133" s="85">
        <v>0</v>
      </c>
      <c r="J133" s="85">
        <v>0</v>
      </c>
      <c r="K133" s="85">
        <v>1</v>
      </c>
      <c r="L133" s="114">
        <f t="shared" si="4"/>
        <v>0</v>
      </c>
      <c r="M133" s="114">
        <f t="shared" si="5"/>
        <v>0</v>
      </c>
      <c r="N133" s="85">
        <v>1</v>
      </c>
    </row>
    <row r="134" spans="1:14" ht="14.25" customHeight="1">
      <c r="A134" s="112">
        <v>2014</v>
      </c>
      <c r="B134" s="105" t="s">
        <v>3386</v>
      </c>
      <c r="C134" s="108" t="s">
        <v>2490</v>
      </c>
      <c r="D134" s="84" t="s">
        <v>145</v>
      </c>
      <c r="E134" s="84" t="s">
        <v>3889</v>
      </c>
      <c r="F134" s="84" t="s">
        <v>160</v>
      </c>
      <c r="G134" s="84" t="s">
        <v>7</v>
      </c>
      <c r="H134" s="85">
        <v>1</v>
      </c>
      <c r="I134" s="85">
        <v>0</v>
      </c>
      <c r="J134" s="85">
        <v>0</v>
      </c>
      <c r="K134" s="85">
        <v>4</v>
      </c>
      <c r="L134" s="114">
        <f t="shared" si="4"/>
        <v>0</v>
      </c>
      <c r="M134" s="114">
        <f t="shared" si="5"/>
        <v>0</v>
      </c>
      <c r="N134" s="85">
        <v>0</v>
      </c>
    </row>
    <row r="135" spans="1:14" ht="14.25" customHeight="1">
      <c r="A135" s="112">
        <v>2014</v>
      </c>
      <c r="B135" s="105" t="s">
        <v>3386</v>
      </c>
      <c r="C135" s="108" t="s">
        <v>2490</v>
      </c>
      <c r="D135" s="84" t="s">
        <v>145</v>
      </c>
      <c r="E135" s="84" t="s">
        <v>3889</v>
      </c>
      <c r="F135" s="84" t="s">
        <v>161</v>
      </c>
      <c r="G135" s="84" t="s">
        <v>7</v>
      </c>
      <c r="H135" s="85">
        <v>14</v>
      </c>
      <c r="I135" s="85">
        <v>5</v>
      </c>
      <c r="J135" s="85">
        <v>5</v>
      </c>
      <c r="K135" s="85">
        <v>21</v>
      </c>
      <c r="L135" s="114">
        <f t="shared" si="4"/>
        <v>0.35714285714285715</v>
      </c>
      <c r="M135" s="114">
        <f t="shared" si="5"/>
        <v>1</v>
      </c>
      <c r="N135" s="85">
        <v>1</v>
      </c>
    </row>
    <row r="136" spans="1:14" ht="14.25" customHeight="1">
      <c r="A136" s="112">
        <v>2014</v>
      </c>
      <c r="B136" s="105" t="s">
        <v>3386</v>
      </c>
      <c r="C136" s="108" t="s">
        <v>2490</v>
      </c>
      <c r="D136" s="84" t="s">
        <v>145</v>
      </c>
      <c r="E136" s="84" t="s">
        <v>3889</v>
      </c>
      <c r="F136" s="84" t="s">
        <v>162</v>
      </c>
      <c r="G136" s="84" t="s">
        <v>7</v>
      </c>
      <c r="H136" s="85">
        <v>4</v>
      </c>
      <c r="I136" s="85">
        <v>4</v>
      </c>
      <c r="J136" s="85">
        <v>4</v>
      </c>
      <c r="K136" s="85">
        <v>19</v>
      </c>
      <c r="L136" s="114">
        <f t="shared" si="4"/>
        <v>1</v>
      </c>
      <c r="M136" s="114">
        <f t="shared" si="5"/>
        <v>1</v>
      </c>
      <c r="N136" s="85">
        <v>1</v>
      </c>
    </row>
    <row r="137" spans="1:14" ht="14.25" customHeight="1">
      <c r="A137" s="112">
        <v>2014</v>
      </c>
      <c r="B137" s="105" t="s">
        <v>3386</v>
      </c>
      <c r="C137" s="108" t="s">
        <v>2490</v>
      </c>
      <c r="D137" s="84" t="s">
        <v>145</v>
      </c>
      <c r="E137" s="84" t="s">
        <v>3889</v>
      </c>
      <c r="F137" s="84" t="s">
        <v>163</v>
      </c>
      <c r="G137" s="84" t="s">
        <v>7</v>
      </c>
      <c r="H137" s="85">
        <v>123</v>
      </c>
      <c r="I137" s="85">
        <v>9</v>
      </c>
      <c r="J137" s="85">
        <v>8</v>
      </c>
      <c r="K137" s="85">
        <v>43</v>
      </c>
      <c r="L137" s="114">
        <f t="shared" si="4"/>
        <v>7.3170731707317069E-2</v>
      </c>
      <c r="M137" s="114">
        <f t="shared" si="5"/>
        <v>0.88888888888888884</v>
      </c>
      <c r="N137" s="85">
        <v>7</v>
      </c>
    </row>
    <row r="138" spans="1:14" ht="14.25" customHeight="1">
      <c r="A138" s="112">
        <v>2014</v>
      </c>
      <c r="B138" s="105" t="s">
        <v>3386</v>
      </c>
      <c r="C138" s="108" t="s">
        <v>2490</v>
      </c>
      <c r="D138" s="84" t="s">
        <v>145</v>
      </c>
      <c r="E138" s="84" t="s">
        <v>3889</v>
      </c>
      <c r="F138" s="84" t="s">
        <v>164</v>
      </c>
      <c r="G138" s="84" t="s">
        <v>7</v>
      </c>
      <c r="H138" s="85">
        <v>2</v>
      </c>
      <c r="I138" s="85">
        <v>1</v>
      </c>
      <c r="J138" s="85">
        <v>1</v>
      </c>
      <c r="K138" s="85">
        <v>3</v>
      </c>
      <c r="L138" s="114">
        <f t="shared" si="4"/>
        <v>0.5</v>
      </c>
      <c r="M138" s="114">
        <f t="shared" si="5"/>
        <v>1</v>
      </c>
      <c r="N138" s="85">
        <v>0</v>
      </c>
    </row>
    <row r="139" spans="1:14" ht="14.25" customHeight="1">
      <c r="A139" s="112">
        <v>2014</v>
      </c>
      <c r="B139" s="105" t="s">
        <v>3386</v>
      </c>
      <c r="C139" s="108" t="s">
        <v>2490</v>
      </c>
      <c r="D139" s="84" t="s">
        <v>145</v>
      </c>
      <c r="E139" s="84" t="s">
        <v>3889</v>
      </c>
      <c r="F139" s="84" t="s">
        <v>165</v>
      </c>
      <c r="G139" s="84" t="s">
        <v>7</v>
      </c>
      <c r="H139" s="85">
        <v>1</v>
      </c>
      <c r="I139" s="85">
        <v>0</v>
      </c>
      <c r="J139" s="85">
        <v>0</v>
      </c>
      <c r="K139" s="85">
        <v>2</v>
      </c>
      <c r="L139" s="114">
        <f t="shared" si="4"/>
        <v>0</v>
      </c>
      <c r="M139" s="114">
        <f t="shared" si="5"/>
        <v>0</v>
      </c>
      <c r="N139" s="85">
        <v>0</v>
      </c>
    </row>
    <row r="140" spans="1:14" ht="14.25" customHeight="1">
      <c r="A140" s="112">
        <v>2014</v>
      </c>
      <c r="B140" s="105" t="s">
        <v>3386</v>
      </c>
      <c r="C140" s="108" t="s">
        <v>2490</v>
      </c>
      <c r="D140" s="84" t="s">
        <v>145</v>
      </c>
      <c r="E140" s="84" t="s">
        <v>3889</v>
      </c>
      <c r="F140" s="84" t="s">
        <v>166</v>
      </c>
      <c r="G140" s="84" t="s">
        <v>7</v>
      </c>
      <c r="H140" s="85">
        <v>1</v>
      </c>
      <c r="I140" s="85">
        <v>1</v>
      </c>
      <c r="J140" s="85">
        <v>1</v>
      </c>
      <c r="K140" s="85">
        <v>7</v>
      </c>
      <c r="L140" s="114">
        <f t="shared" si="4"/>
        <v>1</v>
      </c>
      <c r="M140" s="114">
        <f t="shared" si="5"/>
        <v>1</v>
      </c>
      <c r="N140" s="85">
        <v>0</v>
      </c>
    </row>
    <row r="141" spans="1:14" ht="14.25" customHeight="1">
      <c r="A141" s="112">
        <v>2014</v>
      </c>
      <c r="B141" s="105" t="s">
        <v>3386</v>
      </c>
      <c r="C141" s="108" t="s">
        <v>2490</v>
      </c>
      <c r="D141" s="84" t="s">
        <v>145</v>
      </c>
      <c r="E141" s="84" t="s">
        <v>3889</v>
      </c>
      <c r="F141" s="84" t="s">
        <v>167</v>
      </c>
      <c r="G141" s="84" t="s">
        <v>7</v>
      </c>
      <c r="H141" s="85">
        <v>27</v>
      </c>
      <c r="I141" s="85">
        <v>2</v>
      </c>
      <c r="J141" s="85">
        <v>2</v>
      </c>
      <c r="K141" s="85">
        <v>10</v>
      </c>
      <c r="L141" s="114">
        <f t="shared" si="4"/>
        <v>7.407407407407407E-2</v>
      </c>
      <c r="M141" s="114">
        <f t="shared" si="5"/>
        <v>1</v>
      </c>
      <c r="N141" s="85">
        <v>1</v>
      </c>
    </row>
    <row r="142" spans="1:14" ht="14.25" customHeight="1">
      <c r="A142" s="112">
        <v>2014</v>
      </c>
      <c r="B142" s="105" t="s">
        <v>3386</v>
      </c>
      <c r="C142" s="108" t="s">
        <v>2490</v>
      </c>
      <c r="D142" s="84" t="s">
        <v>145</v>
      </c>
      <c r="E142" s="84" t="s">
        <v>3889</v>
      </c>
      <c r="F142" s="84" t="s">
        <v>168</v>
      </c>
      <c r="G142" s="84" t="s">
        <v>7</v>
      </c>
      <c r="H142" s="85">
        <v>15</v>
      </c>
      <c r="I142" s="85">
        <v>1</v>
      </c>
      <c r="J142" s="85">
        <v>1</v>
      </c>
      <c r="K142" s="85">
        <v>5</v>
      </c>
      <c r="L142" s="114">
        <f t="shared" si="4"/>
        <v>6.6666666666666666E-2</v>
      </c>
      <c r="M142" s="114">
        <f t="shared" si="5"/>
        <v>1</v>
      </c>
      <c r="N142" s="85">
        <v>1</v>
      </c>
    </row>
    <row r="143" spans="1:14" ht="14.25" customHeight="1">
      <c r="A143" s="112">
        <v>2014</v>
      </c>
      <c r="B143" s="105" t="s">
        <v>3386</v>
      </c>
      <c r="C143" s="108" t="s">
        <v>2490</v>
      </c>
      <c r="D143" s="84" t="s">
        <v>145</v>
      </c>
      <c r="E143" s="84" t="s">
        <v>3889</v>
      </c>
      <c r="F143" s="84" t="s">
        <v>169</v>
      </c>
      <c r="G143" s="84" t="s">
        <v>7</v>
      </c>
      <c r="H143" s="85">
        <v>2</v>
      </c>
      <c r="I143" s="85">
        <v>1</v>
      </c>
      <c r="J143" s="85">
        <v>1</v>
      </c>
      <c r="K143" s="85">
        <v>2</v>
      </c>
      <c r="L143" s="114">
        <f t="shared" si="4"/>
        <v>0.5</v>
      </c>
      <c r="M143" s="114">
        <f t="shared" si="5"/>
        <v>1</v>
      </c>
      <c r="N143" s="85">
        <v>1</v>
      </c>
    </row>
    <row r="144" spans="1:14" ht="14.25" customHeight="1">
      <c r="A144" s="112">
        <v>2014</v>
      </c>
      <c r="B144" s="105" t="s">
        <v>3386</v>
      </c>
      <c r="C144" s="108" t="s">
        <v>2490</v>
      </c>
      <c r="D144" s="84" t="s">
        <v>145</v>
      </c>
      <c r="E144" s="84" t="s">
        <v>3889</v>
      </c>
      <c r="F144" s="84" t="s">
        <v>170</v>
      </c>
      <c r="G144" s="84" t="s">
        <v>7</v>
      </c>
      <c r="H144" s="85">
        <v>48</v>
      </c>
      <c r="I144" s="85">
        <v>8</v>
      </c>
      <c r="J144" s="85">
        <v>7</v>
      </c>
      <c r="K144" s="85">
        <v>24</v>
      </c>
      <c r="L144" s="114">
        <f t="shared" si="4"/>
        <v>0.16666666666666666</v>
      </c>
      <c r="M144" s="114">
        <f t="shared" si="5"/>
        <v>0.875</v>
      </c>
      <c r="N144" s="85">
        <v>6</v>
      </c>
    </row>
    <row r="145" spans="1:14" ht="14.25" customHeight="1">
      <c r="A145" s="112">
        <v>2014</v>
      </c>
      <c r="B145" s="105" t="s">
        <v>3386</v>
      </c>
      <c r="C145" s="108" t="s">
        <v>2490</v>
      </c>
      <c r="D145" s="84" t="s">
        <v>145</v>
      </c>
      <c r="E145" s="84" t="s">
        <v>3889</v>
      </c>
      <c r="F145" s="84" t="s">
        <v>171</v>
      </c>
      <c r="G145" s="84" t="s">
        <v>7</v>
      </c>
      <c r="H145" s="85">
        <v>69</v>
      </c>
      <c r="I145" s="85">
        <v>2</v>
      </c>
      <c r="J145" s="85">
        <v>2</v>
      </c>
      <c r="K145" s="85">
        <v>6</v>
      </c>
      <c r="L145" s="114">
        <f t="shared" si="4"/>
        <v>2.8985507246376812E-2</v>
      </c>
      <c r="M145" s="114">
        <f t="shared" si="5"/>
        <v>1</v>
      </c>
      <c r="N145" s="85">
        <v>2</v>
      </c>
    </row>
    <row r="146" spans="1:14" ht="14.25" customHeight="1">
      <c r="A146" s="112">
        <v>2014</v>
      </c>
      <c r="B146" s="105" t="s">
        <v>3386</v>
      </c>
      <c r="C146" s="108" t="s">
        <v>2490</v>
      </c>
      <c r="D146" s="84" t="s">
        <v>145</v>
      </c>
      <c r="E146" s="84" t="s">
        <v>3889</v>
      </c>
      <c r="F146" s="84" t="s">
        <v>172</v>
      </c>
      <c r="G146" s="84" t="s">
        <v>7</v>
      </c>
      <c r="H146" s="85">
        <v>10</v>
      </c>
      <c r="I146" s="85">
        <v>1</v>
      </c>
      <c r="J146" s="85">
        <v>1</v>
      </c>
      <c r="K146" s="85">
        <v>7</v>
      </c>
      <c r="L146" s="114">
        <f t="shared" si="4"/>
        <v>0.1</v>
      </c>
      <c r="M146" s="114">
        <f t="shared" si="5"/>
        <v>1</v>
      </c>
      <c r="N146" s="85">
        <v>1</v>
      </c>
    </row>
    <row r="147" spans="1:14" ht="14.25" customHeight="1">
      <c r="A147" s="112">
        <v>2014</v>
      </c>
      <c r="B147" s="105" t="s">
        <v>3386</v>
      </c>
      <c r="C147" s="108" t="s">
        <v>2490</v>
      </c>
      <c r="D147" s="84" t="s">
        <v>145</v>
      </c>
      <c r="E147" s="84" t="s">
        <v>3889</v>
      </c>
      <c r="F147" s="84" t="s">
        <v>173</v>
      </c>
      <c r="G147" s="84" t="s">
        <v>7</v>
      </c>
      <c r="H147" s="85">
        <v>86</v>
      </c>
      <c r="I147" s="85">
        <v>12</v>
      </c>
      <c r="J147" s="85">
        <v>12</v>
      </c>
      <c r="K147" s="85">
        <v>35</v>
      </c>
      <c r="L147" s="114">
        <f t="shared" si="4"/>
        <v>0.13953488372093023</v>
      </c>
      <c r="M147" s="114">
        <f t="shared" si="5"/>
        <v>1</v>
      </c>
      <c r="N147" s="85">
        <v>1</v>
      </c>
    </row>
    <row r="148" spans="1:14" ht="14.25" customHeight="1">
      <c r="A148" s="112">
        <v>2014</v>
      </c>
      <c r="B148" s="105" t="s">
        <v>3386</v>
      </c>
      <c r="C148" s="108" t="s">
        <v>2490</v>
      </c>
      <c r="D148" s="84" t="s">
        <v>145</v>
      </c>
      <c r="E148" s="84" t="s">
        <v>3889</v>
      </c>
      <c r="F148" s="84" t="s">
        <v>174</v>
      </c>
      <c r="G148" s="84" t="s">
        <v>7</v>
      </c>
      <c r="H148" s="85">
        <v>4</v>
      </c>
      <c r="I148" s="85">
        <v>4</v>
      </c>
      <c r="J148" s="85">
        <v>4</v>
      </c>
      <c r="K148" s="85">
        <v>6</v>
      </c>
      <c r="L148" s="114">
        <f t="shared" si="4"/>
        <v>1</v>
      </c>
      <c r="M148" s="114">
        <f t="shared" si="5"/>
        <v>1</v>
      </c>
      <c r="N148" s="85">
        <v>0</v>
      </c>
    </row>
    <row r="149" spans="1:14" ht="14.25" customHeight="1">
      <c r="A149" s="112">
        <v>2014</v>
      </c>
      <c r="B149" s="105" t="s">
        <v>3386</v>
      </c>
      <c r="C149" s="108" t="s">
        <v>2490</v>
      </c>
      <c r="D149" s="84" t="s">
        <v>145</v>
      </c>
      <c r="E149" s="84" t="s">
        <v>3889</v>
      </c>
      <c r="F149" s="84" t="s">
        <v>175</v>
      </c>
      <c r="G149" s="84" t="s">
        <v>7</v>
      </c>
      <c r="H149" s="85">
        <v>0</v>
      </c>
      <c r="I149" s="85">
        <v>0</v>
      </c>
      <c r="J149" s="85">
        <v>0</v>
      </c>
      <c r="K149" s="85">
        <v>4</v>
      </c>
      <c r="L149" s="114">
        <f t="shared" si="4"/>
        <v>0</v>
      </c>
      <c r="M149" s="114">
        <f t="shared" si="5"/>
        <v>0</v>
      </c>
      <c r="N149" s="85">
        <v>0</v>
      </c>
    </row>
    <row r="150" spans="1:14" ht="14.25" customHeight="1">
      <c r="A150" s="112">
        <v>2014</v>
      </c>
      <c r="B150" s="105" t="s">
        <v>3386</v>
      </c>
      <c r="C150" s="108" t="s">
        <v>2490</v>
      </c>
      <c r="D150" s="84" t="s">
        <v>145</v>
      </c>
      <c r="E150" s="84" t="s">
        <v>3889</v>
      </c>
      <c r="F150" s="84" t="s">
        <v>176</v>
      </c>
      <c r="G150" s="84" t="s">
        <v>7</v>
      </c>
      <c r="H150" s="85">
        <v>35</v>
      </c>
      <c r="I150" s="85">
        <v>5</v>
      </c>
      <c r="J150" s="85">
        <v>5</v>
      </c>
      <c r="K150" s="85">
        <v>33</v>
      </c>
      <c r="L150" s="114">
        <f t="shared" si="4"/>
        <v>0.14285714285714285</v>
      </c>
      <c r="M150" s="114">
        <f t="shared" si="5"/>
        <v>1</v>
      </c>
      <c r="N150" s="85">
        <v>3</v>
      </c>
    </row>
    <row r="151" spans="1:14" ht="14.25" customHeight="1">
      <c r="A151" s="112">
        <v>2014</v>
      </c>
      <c r="B151" s="105" t="s">
        <v>3386</v>
      </c>
      <c r="C151" s="108" t="s">
        <v>2490</v>
      </c>
      <c r="D151" s="84" t="s">
        <v>145</v>
      </c>
      <c r="E151" s="84" t="s">
        <v>3889</v>
      </c>
      <c r="F151" s="84" t="s">
        <v>177</v>
      </c>
      <c r="G151" s="84" t="s">
        <v>7</v>
      </c>
      <c r="H151" s="85">
        <v>73</v>
      </c>
      <c r="I151" s="85">
        <v>3</v>
      </c>
      <c r="J151" s="85">
        <v>3</v>
      </c>
      <c r="K151" s="85">
        <v>21</v>
      </c>
      <c r="L151" s="114">
        <f t="shared" si="4"/>
        <v>4.1095890410958902E-2</v>
      </c>
      <c r="M151" s="114">
        <f t="shared" si="5"/>
        <v>1</v>
      </c>
      <c r="N151" s="85">
        <v>2</v>
      </c>
    </row>
    <row r="152" spans="1:14" ht="14.25" customHeight="1">
      <c r="A152" s="112">
        <v>2014</v>
      </c>
      <c r="B152" s="105" t="s">
        <v>3386</v>
      </c>
      <c r="C152" s="108" t="s">
        <v>2490</v>
      </c>
      <c r="D152" s="84" t="s">
        <v>145</v>
      </c>
      <c r="E152" s="84" t="s">
        <v>3889</v>
      </c>
      <c r="F152" s="84" t="s">
        <v>178</v>
      </c>
      <c r="G152" s="84" t="s">
        <v>7</v>
      </c>
      <c r="H152" s="85">
        <v>40</v>
      </c>
      <c r="I152" s="85">
        <v>2</v>
      </c>
      <c r="J152" s="85">
        <v>2</v>
      </c>
      <c r="K152" s="85">
        <v>8</v>
      </c>
      <c r="L152" s="114">
        <f t="shared" si="4"/>
        <v>0.05</v>
      </c>
      <c r="M152" s="114">
        <f t="shared" si="5"/>
        <v>1</v>
      </c>
      <c r="N152" s="85">
        <v>2</v>
      </c>
    </row>
    <row r="153" spans="1:14" ht="14.25" customHeight="1">
      <c r="A153" s="112">
        <v>2014</v>
      </c>
      <c r="B153" s="105" t="s">
        <v>3386</v>
      </c>
      <c r="C153" s="108" t="s">
        <v>2490</v>
      </c>
      <c r="D153" s="84" t="s">
        <v>145</v>
      </c>
      <c r="E153" s="84" t="s">
        <v>3890</v>
      </c>
      <c r="F153" s="84" t="s">
        <v>188</v>
      </c>
      <c r="G153" s="84" t="s">
        <v>7</v>
      </c>
      <c r="H153" s="85">
        <v>20</v>
      </c>
      <c r="I153" s="85">
        <v>10</v>
      </c>
      <c r="J153" s="85">
        <v>10</v>
      </c>
      <c r="K153" s="85">
        <v>21</v>
      </c>
      <c r="L153" s="114">
        <f t="shared" si="4"/>
        <v>0.5</v>
      </c>
      <c r="M153" s="114">
        <f t="shared" si="5"/>
        <v>1</v>
      </c>
      <c r="N153" s="85">
        <v>5</v>
      </c>
    </row>
    <row r="154" spans="1:14" ht="14.25" customHeight="1">
      <c r="A154" s="112">
        <v>2014</v>
      </c>
      <c r="B154" s="105" t="s">
        <v>3386</v>
      </c>
      <c r="C154" s="108" t="s">
        <v>2490</v>
      </c>
      <c r="D154" s="84" t="s">
        <v>145</v>
      </c>
      <c r="E154" s="84" t="s">
        <v>236</v>
      </c>
      <c r="F154" s="84" t="s">
        <v>180</v>
      </c>
      <c r="G154" s="84" t="s">
        <v>7</v>
      </c>
      <c r="H154" s="85">
        <v>23</v>
      </c>
      <c r="I154" s="85">
        <v>12</v>
      </c>
      <c r="J154" s="85">
        <v>12</v>
      </c>
      <c r="K154" s="85">
        <v>33</v>
      </c>
      <c r="L154" s="114">
        <f t="shared" si="4"/>
        <v>0.52173913043478259</v>
      </c>
      <c r="M154" s="114">
        <f t="shared" si="5"/>
        <v>1</v>
      </c>
      <c r="N154" s="85">
        <v>7</v>
      </c>
    </row>
    <row r="155" spans="1:14" ht="14.25" customHeight="1">
      <c r="A155" s="112">
        <v>2014</v>
      </c>
      <c r="B155" s="105" t="s">
        <v>3386</v>
      </c>
      <c r="C155" s="108" t="s">
        <v>2490</v>
      </c>
      <c r="D155" s="84" t="s">
        <v>145</v>
      </c>
      <c r="E155" s="84" t="s">
        <v>234</v>
      </c>
      <c r="F155" s="84" t="s">
        <v>1948</v>
      </c>
      <c r="G155" s="84" t="s">
        <v>7</v>
      </c>
      <c r="H155" s="85">
        <v>1132</v>
      </c>
      <c r="I155" s="85">
        <v>152</v>
      </c>
      <c r="J155" s="85">
        <v>96</v>
      </c>
      <c r="K155" s="85">
        <v>910</v>
      </c>
      <c r="L155" s="114">
        <f t="shared" si="4"/>
        <v>0.13427561837455831</v>
      </c>
      <c r="M155" s="114">
        <f t="shared" si="5"/>
        <v>0.63157894736842102</v>
      </c>
      <c r="N155" s="85">
        <v>57</v>
      </c>
    </row>
    <row r="156" spans="1:14" ht="14.25" customHeight="1">
      <c r="A156" s="112">
        <v>2014</v>
      </c>
      <c r="B156" s="105" t="s">
        <v>3386</v>
      </c>
      <c r="C156" s="108" t="s">
        <v>2490</v>
      </c>
      <c r="D156" s="84" t="s">
        <v>182</v>
      </c>
      <c r="E156" s="84" t="s">
        <v>3890</v>
      </c>
      <c r="F156" s="84" t="s">
        <v>184</v>
      </c>
      <c r="G156" s="84" t="s">
        <v>7</v>
      </c>
      <c r="H156" s="85">
        <v>32</v>
      </c>
      <c r="I156" s="85">
        <v>9</v>
      </c>
      <c r="J156" s="85">
        <v>7</v>
      </c>
      <c r="K156" s="85">
        <v>23</v>
      </c>
      <c r="L156" s="114">
        <f t="shared" si="4"/>
        <v>0.28125</v>
      </c>
      <c r="M156" s="114">
        <f t="shared" si="5"/>
        <v>0.77777777777777779</v>
      </c>
      <c r="N156" s="85">
        <v>3</v>
      </c>
    </row>
    <row r="157" spans="1:14" ht="14.25" customHeight="1">
      <c r="A157" s="112">
        <v>2014</v>
      </c>
      <c r="B157" s="105" t="s">
        <v>3386</v>
      </c>
      <c r="C157" s="108" t="s">
        <v>2490</v>
      </c>
      <c r="D157" s="84" t="s">
        <v>182</v>
      </c>
      <c r="E157" s="84" t="s">
        <v>3890</v>
      </c>
      <c r="F157" s="84" t="s">
        <v>185</v>
      </c>
      <c r="G157" s="84" t="s">
        <v>7</v>
      </c>
      <c r="H157" s="85">
        <v>14</v>
      </c>
      <c r="I157" s="85">
        <v>9</v>
      </c>
      <c r="J157" s="85">
        <v>8</v>
      </c>
      <c r="K157" s="85">
        <v>15</v>
      </c>
      <c r="L157" s="114">
        <f t="shared" si="4"/>
        <v>0.6428571428571429</v>
      </c>
      <c r="M157" s="114">
        <f t="shared" si="5"/>
        <v>0.88888888888888884</v>
      </c>
      <c r="N157" s="85">
        <v>4</v>
      </c>
    </row>
    <row r="158" spans="1:14" ht="14.25" customHeight="1">
      <c r="A158" s="112">
        <v>2014</v>
      </c>
      <c r="B158" s="105" t="s">
        <v>3386</v>
      </c>
      <c r="C158" s="108" t="s">
        <v>2490</v>
      </c>
      <c r="D158" s="84" t="s">
        <v>182</v>
      </c>
      <c r="E158" s="84" t="s">
        <v>3890</v>
      </c>
      <c r="F158" s="84" t="s">
        <v>186</v>
      </c>
      <c r="G158" s="84" t="s">
        <v>7</v>
      </c>
      <c r="H158" s="85">
        <v>9</v>
      </c>
      <c r="I158" s="85">
        <v>8</v>
      </c>
      <c r="J158" s="85">
        <v>8</v>
      </c>
      <c r="K158" s="85">
        <v>9</v>
      </c>
      <c r="L158" s="114">
        <f t="shared" si="4"/>
        <v>0.88888888888888884</v>
      </c>
      <c r="M158" s="114">
        <f t="shared" si="5"/>
        <v>1</v>
      </c>
      <c r="N158" s="85">
        <v>5</v>
      </c>
    </row>
    <row r="159" spans="1:14" ht="14.25" customHeight="1">
      <c r="A159" s="112">
        <v>2014</v>
      </c>
      <c r="B159" s="105" t="s">
        <v>3386</v>
      </c>
      <c r="C159" s="108" t="s">
        <v>2490</v>
      </c>
      <c r="D159" s="84" t="s">
        <v>182</v>
      </c>
      <c r="E159" s="84" t="s">
        <v>3890</v>
      </c>
      <c r="F159" s="84" t="s">
        <v>187</v>
      </c>
      <c r="G159" s="84" t="s">
        <v>7</v>
      </c>
      <c r="H159" s="85">
        <v>26</v>
      </c>
      <c r="I159" s="85">
        <v>6</v>
      </c>
      <c r="J159" s="85">
        <v>6</v>
      </c>
      <c r="K159" s="85">
        <v>32</v>
      </c>
      <c r="L159" s="114">
        <f t="shared" si="4"/>
        <v>0.23076923076923078</v>
      </c>
      <c r="M159" s="114">
        <f t="shared" si="5"/>
        <v>1</v>
      </c>
      <c r="N159" s="85">
        <v>8</v>
      </c>
    </row>
    <row r="160" spans="1:14" ht="14.25" customHeight="1">
      <c r="A160" s="112">
        <v>2014</v>
      </c>
      <c r="B160" s="105" t="s">
        <v>3386</v>
      </c>
      <c r="C160" s="108" t="s">
        <v>2490</v>
      </c>
      <c r="D160" s="84" t="s">
        <v>182</v>
      </c>
      <c r="E160" s="84" t="s">
        <v>3890</v>
      </c>
      <c r="F160" s="84" t="s">
        <v>189</v>
      </c>
      <c r="G160" s="84" t="s">
        <v>7</v>
      </c>
      <c r="H160" s="85">
        <v>20</v>
      </c>
      <c r="I160" s="85">
        <v>12</v>
      </c>
      <c r="J160" s="85">
        <v>12</v>
      </c>
      <c r="K160" s="85">
        <v>25</v>
      </c>
      <c r="L160" s="114">
        <f t="shared" si="4"/>
        <v>0.6</v>
      </c>
      <c r="M160" s="114">
        <f t="shared" si="5"/>
        <v>1</v>
      </c>
      <c r="N160" s="85">
        <v>0</v>
      </c>
    </row>
    <row r="161" spans="1:14" ht="14.25" customHeight="1">
      <c r="A161" s="112">
        <v>2014</v>
      </c>
      <c r="B161" s="105" t="s">
        <v>3386</v>
      </c>
      <c r="C161" s="108" t="s">
        <v>2490</v>
      </c>
      <c r="D161" s="84" t="s">
        <v>182</v>
      </c>
      <c r="E161" s="84" t="s">
        <v>3890</v>
      </c>
      <c r="F161" s="84" t="s">
        <v>190</v>
      </c>
      <c r="G161" s="84" t="s">
        <v>7</v>
      </c>
      <c r="H161" s="85">
        <v>37</v>
      </c>
      <c r="I161" s="85">
        <v>12</v>
      </c>
      <c r="J161" s="85">
        <v>12</v>
      </c>
      <c r="K161" s="85">
        <v>37</v>
      </c>
      <c r="L161" s="114">
        <f t="shared" si="4"/>
        <v>0.32432432432432434</v>
      </c>
      <c r="M161" s="114">
        <f t="shared" si="5"/>
        <v>1</v>
      </c>
      <c r="N161" s="85">
        <v>2</v>
      </c>
    </row>
    <row r="162" spans="1:14" ht="14.25" customHeight="1">
      <c r="A162" s="112">
        <v>2014</v>
      </c>
      <c r="B162" s="105" t="s">
        <v>3386</v>
      </c>
      <c r="C162" s="108" t="s">
        <v>2490</v>
      </c>
      <c r="D162" s="84" t="s">
        <v>182</v>
      </c>
      <c r="E162" s="84" t="s">
        <v>234</v>
      </c>
      <c r="F162" s="84" t="s">
        <v>1949</v>
      </c>
      <c r="G162" s="84" t="s">
        <v>7</v>
      </c>
      <c r="H162" s="85">
        <v>140</v>
      </c>
      <c r="I162" s="85">
        <v>84</v>
      </c>
      <c r="J162" s="85">
        <v>67</v>
      </c>
      <c r="K162" s="85">
        <v>681</v>
      </c>
      <c r="L162" s="114">
        <f t="shared" si="4"/>
        <v>0.6</v>
      </c>
      <c r="M162" s="114">
        <f t="shared" si="5"/>
        <v>0.79761904761904767</v>
      </c>
      <c r="N162" s="85">
        <v>53</v>
      </c>
    </row>
    <row r="163" spans="1:14" ht="14.25" customHeight="1">
      <c r="A163" s="112">
        <v>2014</v>
      </c>
      <c r="B163" s="105" t="s">
        <v>3386</v>
      </c>
      <c r="C163" s="108" t="s">
        <v>2490</v>
      </c>
      <c r="D163" s="84" t="s">
        <v>191</v>
      </c>
      <c r="E163" s="84" t="s">
        <v>236</v>
      </c>
      <c r="F163" s="84" t="s">
        <v>193</v>
      </c>
      <c r="G163" s="84" t="s">
        <v>7</v>
      </c>
      <c r="H163" s="85">
        <v>3</v>
      </c>
      <c r="I163" s="85">
        <v>3</v>
      </c>
      <c r="J163" s="85">
        <v>3</v>
      </c>
      <c r="K163" s="85">
        <v>62</v>
      </c>
      <c r="L163" s="114">
        <f t="shared" si="4"/>
        <v>1</v>
      </c>
      <c r="M163" s="114">
        <f t="shared" si="5"/>
        <v>1</v>
      </c>
      <c r="N163" s="85">
        <v>7</v>
      </c>
    </row>
    <row r="164" spans="1:14" ht="14.25" customHeight="1">
      <c r="A164" s="103">
        <v>2014</v>
      </c>
      <c r="B164" s="105" t="s">
        <v>3386</v>
      </c>
      <c r="C164" s="108" t="s">
        <v>2490</v>
      </c>
      <c r="D164" s="84" t="s">
        <v>191</v>
      </c>
      <c r="E164" s="84" t="s">
        <v>236</v>
      </c>
      <c r="F164" s="84" t="s">
        <v>4453</v>
      </c>
      <c r="G164" s="84" t="s">
        <v>7</v>
      </c>
      <c r="H164" s="85">
        <v>0</v>
      </c>
      <c r="I164" s="85">
        <v>0</v>
      </c>
      <c r="J164" s="85">
        <v>0</v>
      </c>
      <c r="K164" s="85">
        <v>0</v>
      </c>
      <c r="L164" s="114">
        <f t="shared" si="4"/>
        <v>0</v>
      </c>
      <c r="M164" s="114">
        <f t="shared" si="5"/>
        <v>0</v>
      </c>
      <c r="N164" s="85">
        <v>1</v>
      </c>
    </row>
    <row r="165" spans="1:14" ht="14.25" customHeight="1">
      <c r="A165" s="112">
        <v>2014</v>
      </c>
      <c r="B165" s="105" t="s">
        <v>3386</v>
      </c>
      <c r="C165" s="108" t="s">
        <v>2490</v>
      </c>
      <c r="D165" s="84" t="s">
        <v>191</v>
      </c>
      <c r="E165" s="84" t="s">
        <v>234</v>
      </c>
      <c r="F165" s="84" t="s">
        <v>730</v>
      </c>
      <c r="G165" s="84" t="s">
        <v>7</v>
      </c>
      <c r="H165" s="85">
        <v>296</v>
      </c>
      <c r="I165" s="85">
        <v>209</v>
      </c>
      <c r="J165" s="85">
        <v>142</v>
      </c>
      <c r="K165" s="85">
        <v>844</v>
      </c>
      <c r="L165" s="114">
        <f t="shared" si="4"/>
        <v>0.70608108108108103</v>
      </c>
      <c r="M165" s="114">
        <f t="shared" si="5"/>
        <v>0.67942583732057416</v>
      </c>
      <c r="N165" s="85">
        <v>63</v>
      </c>
    </row>
    <row r="166" spans="1:14" ht="14.25" customHeight="1">
      <c r="A166" s="112">
        <v>2014</v>
      </c>
      <c r="B166" s="105" t="s">
        <v>3386</v>
      </c>
      <c r="C166" s="108" t="s">
        <v>2490</v>
      </c>
      <c r="D166" s="84" t="s">
        <v>195</v>
      </c>
      <c r="E166" s="84" t="s">
        <v>239</v>
      </c>
      <c r="F166" s="84" t="s">
        <v>199</v>
      </c>
      <c r="G166" s="84" t="s">
        <v>7</v>
      </c>
      <c r="H166" s="85">
        <v>2</v>
      </c>
      <c r="I166" s="85">
        <v>2</v>
      </c>
      <c r="J166" s="85">
        <v>1</v>
      </c>
      <c r="K166" s="85">
        <v>10</v>
      </c>
      <c r="L166" s="114">
        <f t="shared" si="4"/>
        <v>1</v>
      </c>
      <c r="M166" s="114">
        <f t="shared" si="5"/>
        <v>0.5</v>
      </c>
      <c r="N166" s="85">
        <v>3</v>
      </c>
    </row>
    <row r="167" spans="1:14" ht="14.25" customHeight="1">
      <c r="A167" s="112">
        <v>2014</v>
      </c>
      <c r="B167" s="105" t="s">
        <v>3386</v>
      </c>
      <c r="C167" s="108" t="s">
        <v>2490</v>
      </c>
      <c r="D167" s="84" t="s">
        <v>195</v>
      </c>
      <c r="E167" s="84" t="s">
        <v>236</v>
      </c>
      <c r="F167" s="84" t="s">
        <v>198</v>
      </c>
      <c r="G167" s="84" t="s">
        <v>7</v>
      </c>
      <c r="H167" s="85">
        <v>8</v>
      </c>
      <c r="I167" s="85">
        <v>8</v>
      </c>
      <c r="J167" s="85">
        <v>8</v>
      </c>
      <c r="K167" s="85">
        <v>35</v>
      </c>
      <c r="L167" s="114">
        <f t="shared" si="4"/>
        <v>1</v>
      </c>
      <c r="M167" s="114">
        <f t="shared" si="5"/>
        <v>1</v>
      </c>
      <c r="N167" s="85">
        <v>8</v>
      </c>
    </row>
    <row r="168" spans="1:14" ht="14.25" customHeight="1">
      <c r="A168" s="112">
        <v>2014</v>
      </c>
      <c r="B168" s="105" t="s">
        <v>3386</v>
      </c>
      <c r="C168" s="108" t="s">
        <v>2490</v>
      </c>
      <c r="D168" s="84" t="s">
        <v>195</v>
      </c>
      <c r="E168" s="84" t="s">
        <v>234</v>
      </c>
      <c r="F168" s="84" t="s">
        <v>1184</v>
      </c>
      <c r="G168" s="84" t="s">
        <v>224</v>
      </c>
      <c r="H168" s="85">
        <v>41</v>
      </c>
      <c r="I168" s="85">
        <v>35</v>
      </c>
      <c r="J168" s="85">
        <v>27</v>
      </c>
      <c r="K168" s="85">
        <v>102</v>
      </c>
      <c r="L168" s="114">
        <f t="shared" si="4"/>
        <v>0.85365853658536583</v>
      </c>
      <c r="M168" s="114">
        <f t="shared" si="5"/>
        <v>0.77142857142857146</v>
      </c>
      <c r="N168" s="85">
        <v>6</v>
      </c>
    </row>
    <row r="169" spans="1:14" ht="14.25" customHeight="1">
      <c r="A169" s="112">
        <v>2014</v>
      </c>
      <c r="B169" s="105" t="s">
        <v>3386</v>
      </c>
      <c r="C169" s="108" t="s">
        <v>2490</v>
      </c>
      <c r="D169" s="84" t="s">
        <v>195</v>
      </c>
      <c r="E169" s="84" t="s">
        <v>234</v>
      </c>
      <c r="F169" s="84" t="s">
        <v>196</v>
      </c>
      <c r="G169" s="84" t="s">
        <v>7</v>
      </c>
      <c r="H169" s="85">
        <v>11</v>
      </c>
      <c r="I169" s="85">
        <v>11</v>
      </c>
      <c r="J169" s="85">
        <v>9</v>
      </c>
      <c r="K169" s="85">
        <v>90</v>
      </c>
      <c r="L169" s="114">
        <f t="shared" si="4"/>
        <v>1</v>
      </c>
      <c r="M169" s="114">
        <f t="shared" si="5"/>
        <v>0.81818181818181823</v>
      </c>
      <c r="N169" s="85">
        <v>22</v>
      </c>
    </row>
    <row r="170" spans="1:14" ht="14.25" customHeight="1">
      <c r="A170" s="112">
        <v>2014</v>
      </c>
      <c r="B170" s="105" t="s">
        <v>3386</v>
      </c>
      <c r="C170" s="108" t="s">
        <v>2490</v>
      </c>
      <c r="D170" s="84" t="s">
        <v>195</v>
      </c>
      <c r="E170" s="84" t="s">
        <v>234</v>
      </c>
      <c r="F170" s="84" t="s">
        <v>1945</v>
      </c>
      <c r="G170" s="84" t="s">
        <v>7</v>
      </c>
      <c r="H170" s="85">
        <v>34</v>
      </c>
      <c r="I170" s="85">
        <v>27</v>
      </c>
      <c r="J170" s="85">
        <v>25</v>
      </c>
      <c r="K170" s="85">
        <v>108</v>
      </c>
      <c r="L170" s="114">
        <f t="shared" si="4"/>
        <v>0.79411764705882348</v>
      </c>
      <c r="M170" s="114">
        <f t="shared" si="5"/>
        <v>0.92592592592592593</v>
      </c>
      <c r="N170" s="85">
        <v>20</v>
      </c>
    </row>
    <row r="171" spans="1:14" ht="14.25" customHeight="1">
      <c r="A171" s="112">
        <v>2014</v>
      </c>
      <c r="B171" s="105" t="s">
        <v>3386</v>
      </c>
      <c r="C171" s="108" t="s">
        <v>2490</v>
      </c>
      <c r="D171" s="84" t="s">
        <v>200</v>
      </c>
      <c r="E171" s="84" t="s">
        <v>236</v>
      </c>
      <c r="F171" s="84" t="s">
        <v>202</v>
      </c>
      <c r="G171" s="84" t="s">
        <v>7</v>
      </c>
      <c r="H171" s="85">
        <v>14</v>
      </c>
      <c r="I171" s="85">
        <v>13</v>
      </c>
      <c r="J171" s="85">
        <v>10</v>
      </c>
      <c r="K171" s="85">
        <v>32</v>
      </c>
      <c r="L171" s="114">
        <f t="shared" si="4"/>
        <v>0.9285714285714286</v>
      </c>
      <c r="M171" s="114">
        <f t="shared" si="5"/>
        <v>0.76923076923076927</v>
      </c>
      <c r="N171" s="85">
        <v>0</v>
      </c>
    </row>
    <row r="172" spans="1:14" ht="14.25" customHeight="1">
      <c r="A172" s="112">
        <v>2014</v>
      </c>
      <c r="B172" s="105" t="s">
        <v>3386</v>
      </c>
      <c r="C172" s="117" t="s">
        <v>644</v>
      </c>
      <c r="D172" s="84" t="s">
        <v>213</v>
      </c>
      <c r="E172" s="84" t="s">
        <v>234</v>
      </c>
      <c r="F172" s="84" t="s">
        <v>1948</v>
      </c>
      <c r="G172" s="84" t="s">
        <v>7</v>
      </c>
      <c r="H172" s="85">
        <v>287</v>
      </c>
      <c r="I172" s="85">
        <v>101</v>
      </c>
      <c r="J172" s="85">
        <v>74</v>
      </c>
      <c r="K172" s="85">
        <v>544</v>
      </c>
      <c r="L172" s="114">
        <f t="shared" si="4"/>
        <v>0.3519163763066202</v>
      </c>
      <c r="M172" s="114">
        <f t="shared" si="5"/>
        <v>0.73267326732673266</v>
      </c>
      <c r="N172" s="85">
        <v>0</v>
      </c>
    </row>
    <row r="173" spans="1:14" ht="14.25" customHeight="1">
      <c r="A173" s="112">
        <v>2014</v>
      </c>
      <c r="B173" s="105" t="s">
        <v>3386</v>
      </c>
      <c r="C173" s="117" t="s">
        <v>644</v>
      </c>
      <c r="D173" s="84" t="s">
        <v>31</v>
      </c>
      <c r="E173" s="84" t="s">
        <v>235</v>
      </c>
      <c r="F173" s="84" t="s">
        <v>203</v>
      </c>
      <c r="G173" s="84" t="s">
        <v>7</v>
      </c>
      <c r="H173" s="85">
        <v>37</v>
      </c>
      <c r="I173" s="85">
        <v>37</v>
      </c>
      <c r="J173" s="85">
        <v>33</v>
      </c>
      <c r="K173" s="85">
        <v>63</v>
      </c>
      <c r="L173" s="114">
        <f t="shared" si="4"/>
        <v>1</v>
      </c>
      <c r="M173" s="114">
        <f t="shared" si="5"/>
        <v>0.89189189189189189</v>
      </c>
      <c r="N173" s="85">
        <v>0</v>
      </c>
    </row>
    <row r="174" spans="1:14" ht="14.25" customHeight="1">
      <c r="A174" s="112">
        <v>2014</v>
      </c>
      <c r="B174" s="105" t="s">
        <v>3386</v>
      </c>
      <c r="C174" s="117" t="s">
        <v>644</v>
      </c>
      <c r="D174" s="84" t="s">
        <v>31</v>
      </c>
      <c r="E174" s="84" t="s">
        <v>235</v>
      </c>
      <c r="F174" s="84" t="s">
        <v>36</v>
      </c>
      <c r="G174" s="84" t="s">
        <v>7</v>
      </c>
      <c r="H174" s="85">
        <v>49</v>
      </c>
      <c r="I174" s="85">
        <v>47</v>
      </c>
      <c r="J174" s="85">
        <v>34</v>
      </c>
      <c r="K174" s="85">
        <v>34</v>
      </c>
      <c r="L174" s="114">
        <f t="shared" si="4"/>
        <v>0.95918367346938771</v>
      </c>
      <c r="M174" s="114">
        <f t="shared" si="5"/>
        <v>0.72340425531914898</v>
      </c>
      <c r="N174" s="85">
        <v>0</v>
      </c>
    </row>
    <row r="175" spans="1:14" ht="14.25" customHeight="1">
      <c r="A175" s="112">
        <v>2014</v>
      </c>
      <c r="B175" s="105" t="s">
        <v>3386</v>
      </c>
      <c r="C175" s="117" t="s">
        <v>644</v>
      </c>
      <c r="D175" s="84" t="s">
        <v>31</v>
      </c>
      <c r="E175" s="84" t="s">
        <v>235</v>
      </c>
      <c r="F175" s="84" t="s">
        <v>204</v>
      </c>
      <c r="G175" s="84" t="s">
        <v>7</v>
      </c>
      <c r="H175" s="85">
        <v>23</v>
      </c>
      <c r="I175" s="85">
        <v>21</v>
      </c>
      <c r="J175" s="85">
        <v>14</v>
      </c>
      <c r="K175" s="85">
        <v>43</v>
      </c>
      <c r="L175" s="114">
        <f t="shared" si="4"/>
        <v>0.91304347826086951</v>
      </c>
      <c r="M175" s="114">
        <f t="shared" si="5"/>
        <v>0.66666666666666663</v>
      </c>
      <c r="N175" s="85">
        <v>0</v>
      </c>
    </row>
    <row r="176" spans="1:14" ht="14.25" customHeight="1">
      <c r="A176" s="112">
        <v>2014</v>
      </c>
      <c r="B176" s="105" t="s">
        <v>3386</v>
      </c>
      <c r="C176" s="117" t="s">
        <v>644</v>
      </c>
      <c r="D176" s="84" t="s">
        <v>31</v>
      </c>
      <c r="E176" s="84" t="s">
        <v>235</v>
      </c>
      <c r="F176" s="84" t="s">
        <v>205</v>
      </c>
      <c r="G176" s="84" t="s">
        <v>7</v>
      </c>
      <c r="H176" s="85">
        <v>42</v>
      </c>
      <c r="I176" s="85">
        <v>37</v>
      </c>
      <c r="J176" s="85">
        <v>31</v>
      </c>
      <c r="K176" s="85">
        <v>67</v>
      </c>
      <c r="L176" s="114">
        <f t="shared" si="4"/>
        <v>0.88095238095238093</v>
      </c>
      <c r="M176" s="114">
        <f t="shared" si="5"/>
        <v>0.83783783783783783</v>
      </c>
      <c r="N176" s="85">
        <v>0</v>
      </c>
    </row>
    <row r="177" spans="1:14" ht="14.25" customHeight="1">
      <c r="A177" s="112">
        <v>2014</v>
      </c>
      <c r="B177" s="105" t="s">
        <v>3386</v>
      </c>
      <c r="C177" s="117" t="s">
        <v>644</v>
      </c>
      <c r="D177" s="84" t="s">
        <v>31</v>
      </c>
      <c r="E177" s="84" t="s">
        <v>235</v>
      </c>
      <c r="F177" s="84" t="s">
        <v>206</v>
      </c>
      <c r="G177" s="84" t="s">
        <v>7</v>
      </c>
      <c r="H177" s="85">
        <v>12</v>
      </c>
      <c r="I177" s="85">
        <v>12</v>
      </c>
      <c r="J177" s="85">
        <v>11</v>
      </c>
      <c r="K177" s="85">
        <v>22</v>
      </c>
      <c r="L177" s="114">
        <f t="shared" si="4"/>
        <v>1</v>
      </c>
      <c r="M177" s="114">
        <f t="shared" si="5"/>
        <v>0.91666666666666663</v>
      </c>
      <c r="N177" s="85">
        <v>0</v>
      </c>
    </row>
    <row r="178" spans="1:14" ht="14.25" customHeight="1">
      <c r="A178" s="112">
        <v>2014</v>
      </c>
      <c r="B178" s="105" t="s">
        <v>3386</v>
      </c>
      <c r="C178" s="117" t="s">
        <v>644</v>
      </c>
      <c r="D178" s="84" t="s">
        <v>31</v>
      </c>
      <c r="E178" s="84" t="s">
        <v>235</v>
      </c>
      <c r="F178" s="84" t="s">
        <v>207</v>
      </c>
      <c r="G178" s="84" t="s">
        <v>7</v>
      </c>
      <c r="H178" s="85">
        <v>24</v>
      </c>
      <c r="I178" s="85">
        <v>22</v>
      </c>
      <c r="J178" s="85">
        <v>19</v>
      </c>
      <c r="K178" s="85">
        <v>39</v>
      </c>
      <c r="L178" s="114">
        <f t="shared" si="4"/>
        <v>0.91666666666666663</v>
      </c>
      <c r="M178" s="114">
        <f t="shared" si="5"/>
        <v>0.86363636363636365</v>
      </c>
      <c r="N178" s="85">
        <v>0</v>
      </c>
    </row>
    <row r="179" spans="1:14" ht="14.25" customHeight="1">
      <c r="A179" s="112">
        <v>2014</v>
      </c>
      <c r="B179" s="105" t="s">
        <v>3386</v>
      </c>
      <c r="C179" s="117" t="s">
        <v>644</v>
      </c>
      <c r="D179" s="84" t="s">
        <v>31</v>
      </c>
      <c r="E179" s="84" t="s">
        <v>235</v>
      </c>
      <c r="F179" s="84" t="s">
        <v>208</v>
      </c>
      <c r="G179" s="84" t="s">
        <v>7</v>
      </c>
      <c r="H179" s="85">
        <v>18</v>
      </c>
      <c r="I179" s="85">
        <v>18</v>
      </c>
      <c r="J179" s="85">
        <v>15</v>
      </c>
      <c r="K179" s="85">
        <v>32</v>
      </c>
      <c r="L179" s="114">
        <f t="shared" si="4"/>
        <v>1</v>
      </c>
      <c r="M179" s="114">
        <f t="shared" si="5"/>
        <v>0.83333333333333337</v>
      </c>
      <c r="N179" s="85">
        <v>0</v>
      </c>
    </row>
    <row r="180" spans="1:14" ht="14.25" customHeight="1">
      <c r="A180" s="112">
        <v>2014</v>
      </c>
      <c r="B180" s="105" t="s">
        <v>3386</v>
      </c>
      <c r="C180" s="117" t="s">
        <v>644</v>
      </c>
      <c r="D180" s="84" t="s">
        <v>31</v>
      </c>
      <c r="E180" s="84" t="s">
        <v>236</v>
      </c>
      <c r="F180" s="84" t="s">
        <v>2477</v>
      </c>
      <c r="G180" s="84" t="s">
        <v>7</v>
      </c>
      <c r="H180" s="85">
        <v>43</v>
      </c>
      <c r="I180" s="85">
        <v>32</v>
      </c>
      <c r="J180" s="85">
        <v>28</v>
      </c>
      <c r="K180" s="85">
        <v>106</v>
      </c>
      <c r="L180" s="114">
        <f t="shared" si="4"/>
        <v>0.7441860465116279</v>
      </c>
      <c r="M180" s="114">
        <f t="shared" si="5"/>
        <v>0.875</v>
      </c>
      <c r="N180" s="85">
        <v>0</v>
      </c>
    </row>
    <row r="181" spans="1:14" ht="14.25" customHeight="1">
      <c r="A181" s="112">
        <v>2014</v>
      </c>
      <c r="B181" s="105" t="s">
        <v>3386</v>
      </c>
      <c r="C181" s="117" t="s">
        <v>644</v>
      </c>
      <c r="D181" s="84" t="s">
        <v>31</v>
      </c>
      <c r="E181" s="84" t="s">
        <v>236</v>
      </c>
      <c r="F181" s="84" t="s">
        <v>2479</v>
      </c>
      <c r="G181" s="84" t="s">
        <v>7</v>
      </c>
      <c r="H181" s="85">
        <v>0</v>
      </c>
      <c r="I181" s="85">
        <v>0</v>
      </c>
      <c r="J181" s="85">
        <v>0</v>
      </c>
      <c r="K181" s="85">
        <v>29</v>
      </c>
      <c r="L181" s="114">
        <f t="shared" si="4"/>
        <v>0</v>
      </c>
      <c r="M181" s="114">
        <f t="shared" si="5"/>
        <v>0</v>
      </c>
      <c r="N181" s="85">
        <v>0</v>
      </c>
    </row>
    <row r="182" spans="1:14" ht="14.25" customHeight="1">
      <c r="A182" s="112">
        <v>2014</v>
      </c>
      <c r="B182" s="105" t="s">
        <v>3386</v>
      </c>
      <c r="C182" s="117" t="s">
        <v>644</v>
      </c>
      <c r="D182" s="84" t="s">
        <v>31</v>
      </c>
      <c r="E182" s="84" t="s">
        <v>236</v>
      </c>
      <c r="F182" s="84" t="s">
        <v>4534</v>
      </c>
      <c r="G182" s="84" t="s">
        <v>7</v>
      </c>
      <c r="H182" s="85">
        <v>18</v>
      </c>
      <c r="I182" s="85">
        <v>17</v>
      </c>
      <c r="J182" s="85">
        <v>16</v>
      </c>
      <c r="K182" s="85">
        <v>16</v>
      </c>
      <c r="L182" s="114">
        <f t="shared" si="4"/>
        <v>0.94444444444444442</v>
      </c>
      <c r="M182" s="114">
        <f t="shared" si="5"/>
        <v>0.94117647058823528</v>
      </c>
      <c r="N182" s="85">
        <v>0</v>
      </c>
    </row>
    <row r="183" spans="1:14" ht="14.25" customHeight="1">
      <c r="A183" s="112">
        <v>2014</v>
      </c>
      <c r="B183" s="105" t="s">
        <v>3386</v>
      </c>
      <c r="C183" s="117" t="s">
        <v>644</v>
      </c>
      <c r="D183" s="84" t="s">
        <v>31</v>
      </c>
      <c r="E183" s="84" t="s">
        <v>236</v>
      </c>
      <c r="F183" s="84" t="s">
        <v>2491</v>
      </c>
      <c r="G183" s="84" t="s">
        <v>7</v>
      </c>
      <c r="H183" s="85">
        <v>0</v>
      </c>
      <c r="I183" s="85">
        <v>0</v>
      </c>
      <c r="J183" s="85">
        <v>0</v>
      </c>
      <c r="K183" s="85">
        <v>22</v>
      </c>
      <c r="L183" s="114">
        <f t="shared" si="4"/>
        <v>0</v>
      </c>
      <c r="M183" s="114">
        <f t="shared" si="5"/>
        <v>0</v>
      </c>
      <c r="N183" s="85">
        <v>0</v>
      </c>
    </row>
    <row r="184" spans="1:14" ht="14.25" customHeight="1">
      <c r="A184" s="112">
        <v>2014</v>
      </c>
      <c r="B184" s="105" t="s">
        <v>3386</v>
      </c>
      <c r="C184" s="117" t="s">
        <v>644</v>
      </c>
      <c r="D184" s="84" t="s">
        <v>31</v>
      </c>
      <c r="E184" s="84" t="s">
        <v>236</v>
      </c>
      <c r="F184" s="84" t="s">
        <v>1187</v>
      </c>
      <c r="G184" s="84" t="s">
        <v>7</v>
      </c>
      <c r="H184" s="85">
        <v>7</v>
      </c>
      <c r="I184" s="85">
        <v>7</v>
      </c>
      <c r="J184" s="85">
        <v>6</v>
      </c>
      <c r="K184" s="85">
        <v>6</v>
      </c>
      <c r="L184" s="114">
        <f t="shared" si="4"/>
        <v>1</v>
      </c>
      <c r="M184" s="114">
        <f t="shared" si="5"/>
        <v>0.8571428571428571</v>
      </c>
      <c r="N184" s="85">
        <v>0</v>
      </c>
    </row>
    <row r="185" spans="1:14" ht="14.25" customHeight="1">
      <c r="A185" s="112">
        <v>2014</v>
      </c>
      <c r="B185" s="105" t="s">
        <v>3386</v>
      </c>
      <c r="C185" s="117" t="s">
        <v>644</v>
      </c>
      <c r="D185" s="84" t="s">
        <v>31</v>
      </c>
      <c r="E185" s="84" t="s">
        <v>234</v>
      </c>
      <c r="F185" s="84" t="s">
        <v>1919</v>
      </c>
      <c r="G185" s="84" t="s">
        <v>7</v>
      </c>
      <c r="H185" s="85">
        <v>188</v>
      </c>
      <c r="I185" s="85">
        <v>158</v>
      </c>
      <c r="J185" s="85">
        <v>152</v>
      </c>
      <c r="K185" s="85">
        <v>1137</v>
      </c>
      <c r="L185" s="114">
        <f t="shared" si="4"/>
        <v>0.84042553191489366</v>
      </c>
      <c r="M185" s="114">
        <f t="shared" si="5"/>
        <v>0.96202531645569622</v>
      </c>
      <c r="N185" s="85">
        <v>0</v>
      </c>
    </row>
    <row r="186" spans="1:14" ht="14.25" customHeight="1">
      <c r="A186" s="112">
        <v>2014</v>
      </c>
      <c r="B186" s="105" t="s">
        <v>3386</v>
      </c>
      <c r="C186" s="117" t="s">
        <v>644</v>
      </c>
      <c r="D186" s="84" t="s">
        <v>31</v>
      </c>
      <c r="E186" s="84" t="s">
        <v>234</v>
      </c>
      <c r="F186" s="84" t="s">
        <v>1926</v>
      </c>
      <c r="G186" s="84" t="s">
        <v>7</v>
      </c>
      <c r="H186" s="85">
        <v>21</v>
      </c>
      <c r="I186" s="85">
        <v>17</v>
      </c>
      <c r="J186" s="85">
        <v>16</v>
      </c>
      <c r="K186" s="85">
        <v>253</v>
      </c>
      <c r="L186" s="114">
        <f t="shared" si="4"/>
        <v>0.80952380952380953</v>
      </c>
      <c r="M186" s="114">
        <f t="shared" si="5"/>
        <v>0.94117647058823528</v>
      </c>
      <c r="N186" s="85">
        <v>0</v>
      </c>
    </row>
    <row r="187" spans="1:14" ht="14.25" customHeight="1">
      <c r="A187" s="112">
        <v>2014</v>
      </c>
      <c r="B187" s="105" t="s">
        <v>3386</v>
      </c>
      <c r="C187" s="117" t="s">
        <v>644</v>
      </c>
      <c r="D187" s="84" t="s">
        <v>31</v>
      </c>
      <c r="E187" s="84" t="s">
        <v>234</v>
      </c>
      <c r="F187" s="84" t="s">
        <v>1930</v>
      </c>
      <c r="G187" s="84" t="s">
        <v>7</v>
      </c>
      <c r="H187" s="85">
        <v>40</v>
      </c>
      <c r="I187" s="85">
        <v>38</v>
      </c>
      <c r="J187" s="85">
        <v>33</v>
      </c>
      <c r="K187" s="85">
        <v>269</v>
      </c>
      <c r="L187" s="114">
        <f t="shared" si="4"/>
        <v>0.95</v>
      </c>
      <c r="M187" s="114">
        <f t="shared" si="5"/>
        <v>0.86842105263157898</v>
      </c>
      <c r="N187" s="85">
        <v>0</v>
      </c>
    </row>
    <row r="188" spans="1:14" ht="14.25" customHeight="1">
      <c r="A188" s="112">
        <v>2014</v>
      </c>
      <c r="B188" s="105" t="s">
        <v>3386</v>
      </c>
      <c r="C188" s="117" t="s">
        <v>644</v>
      </c>
      <c r="D188" s="84" t="s">
        <v>31</v>
      </c>
      <c r="E188" s="84" t="s">
        <v>234</v>
      </c>
      <c r="F188" s="84" t="s">
        <v>1962</v>
      </c>
      <c r="G188" s="84" t="s">
        <v>7</v>
      </c>
      <c r="H188" s="85">
        <v>134</v>
      </c>
      <c r="I188" s="85">
        <v>64</v>
      </c>
      <c r="J188" s="85">
        <v>64</v>
      </c>
      <c r="K188" s="85">
        <v>142</v>
      </c>
      <c r="L188" s="114">
        <f t="shared" si="4"/>
        <v>0.47761194029850745</v>
      </c>
      <c r="M188" s="114">
        <f t="shared" si="5"/>
        <v>1</v>
      </c>
      <c r="N188" s="85">
        <v>0</v>
      </c>
    </row>
    <row r="189" spans="1:14" ht="14.25" customHeight="1">
      <c r="A189" s="112">
        <v>2014</v>
      </c>
      <c r="B189" s="105" t="s">
        <v>3386</v>
      </c>
      <c r="C189" s="117" t="s">
        <v>644</v>
      </c>
      <c r="D189" s="84" t="s">
        <v>214</v>
      </c>
      <c r="E189" s="84" t="s">
        <v>235</v>
      </c>
      <c r="F189" s="84" t="s">
        <v>215</v>
      </c>
      <c r="G189" s="84" t="s">
        <v>7</v>
      </c>
      <c r="H189" s="85">
        <v>38</v>
      </c>
      <c r="I189" s="85">
        <v>36</v>
      </c>
      <c r="J189" s="85">
        <v>28</v>
      </c>
      <c r="K189" s="85">
        <v>60</v>
      </c>
      <c r="L189" s="114">
        <f t="shared" si="4"/>
        <v>0.94736842105263153</v>
      </c>
      <c r="M189" s="114">
        <f t="shared" si="5"/>
        <v>0.77777777777777779</v>
      </c>
      <c r="N189" s="85">
        <v>0</v>
      </c>
    </row>
    <row r="190" spans="1:14" ht="14.25" customHeight="1">
      <c r="A190" s="112">
        <v>2014</v>
      </c>
      <c r="B190" s="105" t="s">
        <v>3386</v>
      </c>
      <c r="C190" s="117" t="s">
        <v>644</v>
      </c>
      <c r="D190" s="84" t="s">
        <v>214</v>
      </c>
      <c r="E190" s="84" t="s">
        <v>235</v>
      </c>
      <c r="F190" s="84" t="s">
        <v>55</v>
      </c>
      <c r="G190" s="84" t="s">
        <v>7</v>
      </c>
      <c r="H190" s="85">
        <v>39</v>
      </c>
      <c r="I190" s="85">
        <v>37</v>
      </c>
      <c r="J190" s="85">
        <v>33</v>
      </c>
      <c r="K190" s="85">
        <v>75</v>
      </c>
      <c r="L190" s="114">
        <f t="shared" si="4"/>
        <v>0.94871794871794868</v>
      </c>
      <c r="M190" s="114">
        <f t="shared" si="5"/>
        <v>0.89189189189189189</v>
      </c>
      <c r="N190" s="85">
        <v>0</v>
      </c>
    </row>
    <row r="191" spans="1:14" ht="14.25" customHeight="1">
      <c r="A191" s="112">
        <v>2014</v>
      </c>
      <c r="B191" s="105" t="s">
        <v>3386</v>
      </c>
      <c r="C191" s="117" t="s">
        <v>644</v>
      </c>
      <c r="D191" s="84" t="s">
        <v>214</v>
      </c>
      <c r="E191" s="84" t="s">
        <v>235</v>
      </c>
      <c r="F191" s="84" t="s">
        <v>2476</v>
      </c>
      <c r="G191" s="84" t="s">
        <v>7</v>
      </c>
      <c r="H191" s="85">
        <v>0</v>
      </c>
      <c r="I191" s="85">
        <v>0</v>
      </c>
      <c r="J191" s="85">
        <v>0</v>
      </c>
      <c r="K191" s="85">
        <v>1</v>
      </c>
      <c r="L191" s="114">
        <f t="shared" si="4"/>
        <v>0</v>
      </c>
      <c r="M191" s="114">
        <f t="shared" si="5"/>
        <v>0</v>
      </c>
      <c r="N191" s="85">
        <v>0</v>
      </c>
    </row>
    <row r="192" spans="1:14" ht="14.25" customHeight="1">
      <c r="A192" s="112">
        <v>2014</v>
      </c>
      <c r="B192" s="105" t="s">
        <v>3386</v>
      </c>
      <c r="C192" s="117" t="s">
        <v>644</v>
      </c>
      <c r="D192" s="84" t="s">
        <v>214</v>
      </c>
      <c r="E192" s="84" t="s">
        <v>235</v>
      </c>
      <c r="F192" s="84" t="s">
        <v>216</v>
      </c>
      <c r="G192" s="84" t="s">
        <v>7</v>
      </c>
      <c r="H192" s="85">
        <v>25</v>
      </c>
      <c r="I192" s="85">
        <v>24</v>
      </c>
      <c r="J192" s="85">
        <v>22</v>
      </c>
      <c r="K192" s="85">
        <v>46</v>
      </c>
      <c r="L192" s="114">
        <f t="shared" si="4"/>
        <v>0.96</v>
      </c>
      <c r="M192" s="114">
        <f t="shared" si="5"/>
        <v>0.91666666666666663</v>
      </c>
      <c r="N192" s="85">
        <v>0</v>
      </c>
    </row>
    <row r="193" spans="1:14" ht="14.25" customHeight="1">
      <c r="A193" s="112">
        <v>2014</v>
      </c>
      <c r="B193" s="105" t="s">
        <v>3386</v>
      </c>
      <c r="C193" s="117" t="s">
        <v>644</v>
      </c>
      <c r="D193" s="84" t="s">
        <v>214</v>
      </c>
      <c r="E193" s="84" t="s">
        <v>235</v>
      </c>
      <c r="F193" s="84" t="s">
        <v>217</v>
      </c>
      <c r="G193" s="84" t="s">
        <v>7</v>
      </c>
      <c r="H193" s="85">
        <v>41</v>
      </c>
      <c r="I193" s="85">
        <v>33</v>
      </c>
      <c r="J193" s="85">
        <v>28</v>
      </c>
      <c r="K193" s="85">
        <v>27</v>
      </c>
      <c r="L193" s="114">
        <f t="shared" si="4"/>
        <v>0.80487804878048785</v>
      </c>
      <c r="M193" s="114">
        <f t="shared" si="5"/>
        <v>0.84848484848484851</v>
      </c>
      <c r="N193" s="85">
        <v>0</v>
      </c>
    </row>
    <row r="194" spans="1:14" ht="14.25" customHeight="1">
      <c r="A194" s="112">
        <v>2014</v>
      </c>
      <c r="B194" s="105" t="s">
        <v>3386</v>
      </c>
      <c r="C194" s="117" t="s">
        <v>644</v>
      </c>
      <c r="D194" s="84" t="s">
        <v>214</v>
      </c>
      <c r="E194" s="84" t="s">
        <v>235</v>
      </c>
      <c r="F194" s="84" t="s">
        <v>1913</v>
      </c>
      <c r="G194" s="84" t="s">
        <v>7</v>
      </c>
      <c r="H194" s="85">
        <v>0</v>
      </c>
      <c r="I194" s="85">
        <v>0</v>
      </c>
      <c r="J194" s="85">
        <v>0</v>
      </c>
      <c r="K194" s="85">
        <v>17</v>
      </c>
      <c r="L194" s="114">
        <f t="shared" ref="L194:L257" si="6">+IFERROR(I194/H194,0)</f>
        <v>0</v>
      </c>
      <c r="M194" s="114">
        <f t="shared" ref="M194:M257" si="7">+IFERROR(J194/I194,0)</f>
        <v>0</v>
      </c>
      <c r="N194" s="85">
        <v>0</v>
      </c>
    </row>
    <row r="195" spans="1:14" ht="14.25" customHeight="1">
      <c r="A195" s="112">
        <v>2014</v>
      </c>
      <c r="B195" s="105" t="s">
        <v>3386</v>
      </c>
      <c r="C195" s="117" t="s">
        <v>644</v>
      </c>
      <c r="D195" s="84" t="s">
        <v>214</v>
      </c>
      <c r="E195" s="84" t="s">
        <v>235</v>
      </c>
      <c r="F195" s="84" t="s">
        <v>218</v>
      </c>
      <c r="G195" s="84" t="s">
        <v>7</v>
      </c>
      <c r="H195" s="85">
        <v>23</v>
      </c>
      <c r="I195" s="85">
        <v>23</v>
      </c>
      <c r="J195" s="85">
        <v>23</v>
      </c>
      <c r="K195" s="85">
        <v>37</v>
      </c>
      <c r="L195" s="114">
        <f t="shared" si="6"/>
        <v>1</v>
      </c>
      <c r="M195" s="114">
        <f t="shared" si="7"/>
        <v>1</v>
      </c>
      <c r="N195" s="85">
        <v>0</v>
      </c>
    </row>
    <row r="196" spans="1:14" ht="14.25" customHeight="1">
      <c r="A196" s="112">
        <v>2014</v>
      </c>
      <c r="B196" s="105" t="s">
        <v>3386</v>
      </c>
      <c r="C196" s="117" t="s">
        <v>644</v>
      </c>
      <c r="D196" s="84" t="s">
        <v>214</v>
      </c>
      <c r="E196" s="84" t="s">
        <v>236</v>
      </c>
      <c r="F196" s="84" t="s">
        <v>1914</v>
      </c>
      <c r="G196" s="84" t="s">
        <v>7</v>
      </c>
      <c r="H196" s="85">
        <v>19</v>
      </c>
      <c r="I196" s="85">
        <v>19</v>
      </c>
      <c r="J196" s="85">
        <v>12</v>
      </c>
      <c r="K196" s="85">
        <v>34</v>
      </c>
      <c r="L196" s="114">
        <f t="shared" si="6"/>
        <v>1</v>
      </c>
      <c r="M196" s="114">
        <f t="shared" si="7"/>
        <v>0.63157894736842102</v>
      </c>
      <c r="N196" s="85">
        <v>0</v>
      </c>
    </row>
    <row r="197" spans="1:14" ht="14.25" customHeight="1">
      <c r="A197" s="112">
        <v>2014</v>
      </c>
      <c r="B197" s="105" t="s">
        <v>3386</v>
      </c>
      <c r="C197" s="117" t="s">
        <v>644</v>
      </c>
      <c r="D197" s="84" t="s">
        <v>214</v>
      </c>
      <c r="E197" s="84" t="s">
        <v>236</v>
      </c>
      <c r="F197" s="84" t="s">
        <v>220</v>
      </c>
      <c r="G197" s="84" t="s">
        <v>7</v>
      </c>
      <c r="H197" s="85">
        <v>1</v>
      </c>
      <c r="I197" s="85">
        <v>1</v>
      </c>
      <c r="J197" s="85">
        <v>1</v>
      </c>
      <c r="K197" s="85">
        <v>37</v>
      </c>
      <c r="L197" s="114">
        <f t="shared" si="6"/>
        <v>1</v>
      </c>
      <c r="M197" s="114">
        <f t="shared" si="7"/>
        <v>1</v>
      </c>
      <c r="N197" s="85">
        <v>0</v>
      </c>
    </row>
    <row r="198" spans="1:14" ht="14.25" customHeight="1">
      <c r="A198" s="112">
        <v>2014</v>
      </c>
      <c r="B198" s="105" t="s">
        <v>3386</v>
      </c>
      <c r="C198" s="117" t="s">
        <v>644</v>
      </c>
      <c r="D198" s="84" t="s">
        <v>214</v>
      </c>
      <c r="E198" s="84" t="s">
        <v>236</v>
      </c>
      <c r="F198" s="84" t="s">
        <v>79</v>
      </c>
      <c r="G198" s="84" t="s">
        <v>7</v>
      </c>
      <c r="H198" s="85">
        <v>0</v>
      </c>
      <c r="I198" s="85">
        <v>0</v>
      </c>
      <c r="J198" s="85">
        <v>0</v>
      </c>
      <c r="K198" s="85">
        <v>4</v>
      </c>
      <c r="L198" s="114">
        <f t="shared" si="6"/>
        <v>0</v>
      </c>
      <c r="M198" s="114">
        <f t="shared" si="7"/>
        <v>0</v>
      </c>
      <c r="N198" s="85">
        <v>0</v>
      </c>
    </row>
    <row r="199" spans="1:14" ht="14.25" customHeight="1">
      <c r="A199" s="112">
        <v>2014</v>
      </c>
      <c r="B199" s="105" t="s">
        <v>3386</v>
      </c>
      <c r="C199" s="117" t="s">
        <v>644</v>
      </c>
      <c r="D199" s="84" t="s">
        <v>214</v>
      </c>
      <c r="E199" s="84" t="s">
        <v>236</v>
      </c>
      <c r="F199" s="84" t="s">
        <v>219</v>
      </c>
      <c r="G199" s="84" t="s">
        <v>7</v>
      </c>
      <c r="H199" s="85">
        <v>15</v>
      </c>
      <c r="I199" s="85">
        <v>15</v>
      </c>
      <c r="J199" s="85">
        <v>11</v>
      </c>
      <c r="K199" s="85">
        <v>36</v>
      </c>
      <c r="L199" s="114">
        <f t="shared" si="6"/>
        <v>1</v>
      </c>
      <c r="M199" s="114">
        <f t="shared" si="7"/>
        <v>0.73333333333333328</v>
      </c>
      <c r="N199" s="85">
        <v>0</v>
      </c>
    </row>
    <row r="200" spans="1:14" ht="14.25" customHeight="1">
      <c r="A200" s="112">
        <v>2014</v>
      </c>
      <c r="B200" s="105" t="s">
        <v>3386</v>
      </c>
      <c r="C200" s="117" t="s">
        <v>644</v>
      </c>
      <c r="D200" s="84" t="s">
        <v>214</v>
      </c>
      <c r="E200" s="84" t="s">
        <v>234</v>
      </c>
      <c r="F200" s="84" t="s">
        <v>700</v>
      </c>
      <c r="G200" s="84" t="s">
        <v>7</v>
      </c>
      <c r="H200" s="85">
        <v>69</v>
      </c>
      <c r="I200" s="85">
        <v>54</v>
      </c>
      <c r="J200" s="85">
        <v>52</v>
      </c>
      <c r="K200" s="85">
        <v>224</v>
      </c>
      <c r="L200" s="114">
        <f t="shared" si="6"/>
        <v>0.78260869565217395</v>
      </c>
      <c r="M200" s="114">
        <f t="shared" si="7"/>
        <v>0.96296296296296291</v>
      </c>
      <c r="N200" s="85">
        <v>0</v>
      </c>
    </row>
    <row r="201" spans="1:14" ht="14.25" customHeight="1">
      <c r="A201" s="112">
        <v>2014</v>
      </c>
      <c r="B201" s="105" t="s">
        <v>3386</v>
      </c>
      <c r="C201" s="117" t="s">
        <v>644</v>
      </c>
      <c r="D201" s="84" t="s">
        <v>214</v>
      </c>
      <c r="E201" s="84" t="s">
        <v>234</v>
      </c>
      <c r="F201" s="84" t="s">
        <v>1921</v>
      </c>
      <c r="G201" s="84" t="s">
        <v>7</v>
      </c>
      <c r="H201" s="85">
        <v>23</v>
      </c>
      <c r="I201" s="85">
        <v>20</v>
      </c>
      <c r="J201" s="85">
        <v>18</v>
      </c>
      <c r="K201" s="85">
        <v>155</v>
      </c>
      <c r="L201" s="114">
        <f t="shared" si="6"/>
        <v>0.86956521739130432</v>
      </c>
      <c r="M201" s="114">
        <f t="shared" si="7"/>
        <v>0.9</v>
      </c>
      <c r="N201" s="85">
        <v>0</v>
      </c>
    </row>
    <row r="202" spans="1:14" ht="14.25" customHeight="1">
      <c r="A202" s="112">
        <v>2014</v>
      </c>
      <c r="B202" s="105" t="s">
        <v>3386</v>
      </c>
      <c r="C202" s="117" t="s">
        <v>644</v>
      </c>
      <c r="D202" s="84" t="s">
        <v>214</v>
      </c>
      <c r="E202" s="84" t="s">
        <v>234</v>
      </c>
      <c r="F202" s="84" t="s">
        <v>1924</v>
      </c>
      <c r="G202" s="84" t="s">
        <v>7</v>
      </c>
      <c r="H202" s="85">
        <v>27</v>
      </c>
      <c r="I202" s="85">
        <v>27</v>
      </c>
      <c r="J202" s="85">
        <v>25</v>
      </c>
      <c r="K202" s="85">
        <v>131</v>
      </c>
      <c r="L202" s="114">
        <f t="shared" si="6"/>
        <v>1</v>
      </c>
      <c r="M202" s="114">
        <f t="shared" si="7"/>
        <v>0.92592592592592593</v>
      </c>
      <c r="N202" s="85">
        <v>0</v>
      </c>
    </row>
    <row r="203" spans="1:14" ht="14.25" customHeight="1">
      <c r="A203" s="112">
        <v>2014</v>
      </c>
      <c r="B203" s="105" t="s">
        <v>3386</v>
      </c>
      <c r="C203" s="117" t="s">
        <v>644</v>
      </c>
      <c r="D203" s="84" t="s">
        <v>214</v>
      </c>
      <c r="E203" s="84" t="s">
        <v>234</v>
      </c>
      <c r="F203" s="84" t="s">
        <v>1956</v>
      </c>
      <c r="G203" s="84" t="s">
        <v>7</v>
      </c>
      <c r="H203" s="85">
        <v>38</v>
      </c>
      <c r="I203" s="85">
        <v>36</v>
      </c>
      <c r="J203" s="85">
        <v>24</v>
      </c>
      <c r="K203" s="85">
        <v>250</v>
      </c>
      <c r="L203" s="114">
        <f t="shared" si="6"/>
        <v>0.94736842105263153</v>
      </c>
      <c r="M203" s="114">
        <f t="shared" si="7"/>
        <v>0.66666666666666663</v>
      </c>
      <c r="N203" s="85">
        <v>0</v>
      </c>
    </row>
    <row r="204" spans="1:14" ht="14.25" customHeight="1">
      <c r="A204" s="112">
        <v>2014</v>
      </c>
      <c r="B204" s="105" t="s">
        <v>3386</v>
      </c>
      <c r="C204" s="117" t="s">
        <v>644</v>
      </c>
      <c r="D204" s="84" t="s">
        <v>214</v>
      </c>
      <c r="E204" s="84" t="s">
        <v>234</v>
      </c>
      <c r="F204" s="84" t="s">
        <v>1927</v>
      </c>
      <c r="G204" s="84" t="s">
        <v>7</v>
      </c>
      <c r="H204" s="85">
        <v>101</v>
      </c>
      <c r="I204" s="85">
        <v>89</v>
      </c>
      <c r="J204" s="85">
        <v>74</v>
      </c>
      <c r="K204" s="85">
        <v>620</v>
      </c>
      <c r="L204" s="114">
        <f t="shared" si="6"/>
        <v>0.88118811881188119</v>
      </c>
      <c r="M204" s="114">
        <f t="shared" si="7"/>
        <v>0.8314606741573034</v>
      </c>
      <c r="N204" s="85">
        <v>0</v>
      </c>
    </row>
    <row r="205" spans="1:14" ht="14.25" customHeight="1">
      <c r="A205" s="112">
        <v>2014</v>
      </c>
      <c r="B205" s="105" t="s">
        <v>3386</v>
      </c>
      <c r="C205" s="117" t="s">
        <v>644</v>
      </c>
      <c r="D205" s="84" t="s">
        <v>214</v>
      </c>
      <c r="E205" s="84" t="s">
        <v>234</v>
      </c>
      <c r="F205" s="84" t="s">
        <v>1960</v>
      </c>
      <c r="G205" s="84" t="s">
        <v>7</v>
      </c>
      <c r="H205" s="85">
        <v>47</v>
      </c>
      <c r="I205" s="85">
        <v>42</v>
      </c>
      <c r="J205" s="85">
        <v>30</v>
      </c>
      <c r="K205" s="85">
        <v>304</v>
      </c>
      <c r="L205" s="114">
        <f t="shared" si="6"/>
        <v>0.8936170212765957</v>
      </c>
      <c r="M205" s="114">
        <f t="shared" si="7"/>
        <v>0.7142857142857143</v>
      </c>
      <c r="N205" s="85">
        <v>0</v>
      </c>
    </row>
    <row r="206" spans="1:14" ht="14.25" customHeight="1">
      <c r="A206" s="112">
        <v>2014</v>
      </c>
      <c r="B206" s="105" t="s">
        <v>3386</v>
      </c>
      <c r="C206" s="117" t="s">
        <v>644</v>
      </c>
      <c r="D206" s="84" t="s">
        <v>214</v>
      </c>
      <c r="E206" s="84" t="s">
        <v>234</v>
      </c>
      <c r="F206" s="84" t="s">
        <v>1934</v>
      </c>
      <c r="G206" s="84" t="s">
        <v>7</v>
      </c>
      <c r="H206" s="85">
        <v>5</v>
      </c>
      <c r="I206" s="85">
        <v>5</v>
      </c>
      <c r="J206" s="85">
        <v>5</v>
      </c>
      <c r="K206" s="85">
        <v>23</v>
      </c>
      <c r="L206" s="114">
        <f t="shared" si="6"/>
        <v>1</v>
      </c>
      <c r="M206" s="114">
        <f t="shared" si="7"/>
        <v>1</v>
      </c>
      <c r="N206" s="85">
        <v>0</v>
      </c>
    </row>
    <row r="207" spans="1:14" ht="14.25" customHeight="1">
      <c r="A207" s="112">
        <v>2014</v>
      </c>
      <c r="B207" s="105" t="s">
        <v>3386</v>
      </c>
      <c r="C207" s="117" t="s">
        <v>644</v>
      </c>
      <c r="D207" s="84" t="s">
        <v>214</v>
      </c>
      <c r="E207" s="84" t="s">
        <v>234</v>
      </c>
      <c r="F207" s="84" t="s">
        <v>730</v>
      </c>
      <c r="G207" s="84" t="s">
        <v>7</v>
      </c>
      <c r="H207" s="85">
        <v>72</v>
      </c>
      <c r="I207" s="85">
        <v>50</v>
      </c>
      <c r="J207" s="85">
        <v>54</v>
      </c>
      <c r="K207" s="85">
        <v>419</v>
      </c>
      <c r="L207" s="114">
        <f t="shared" si="6"/>
        <v>0.69444444444444442</v>
      </c>
      <c r="M207" s="114">
        <f t="shared" si="7"/>
        <v>1.08</v>
      </c>
      <c r="N207" s="85">
        <v>0</v>
      </c>
    </row>
    <row r="208" spans="1:14" ht="14.25" customHeight="1">
      <c r="A208" s="112">
        <v>2014</v>
      </c>
      <c r="B208" s="105" t="s">
        <v>3386</v>
      </c>
      <c r="C208" s="117" t="s">
        <v>644</v>
      </c>
      <c r="D208" s="84" t="s">
        <v>126</v>
      </c>
      <c r="E208" s="84" t="s">
        <v>235</v>
      </c>
      <c r="F208" s="84" t="s">
        <v>133</v>
      </c>
      <c r="G208" s="84" t="s">
        <v>7</v>
      </c>
      <c r="H208" s="85">
        <v>20</v>
      </c>
      <c r="I208" s="85">
        <v>20</v>
      </c>
      <c r="J208" s="85">
        <v>21</v>
      </c>
      <c r="K208" s="85">
        <v>56</v>
      </c>
      <c r="L208" s="114">
        <f t="shared" si="6"/>
        <v>1</v>
      </c>
      <c r="M208" s="114">
        <f t="shared" si="7"/>
        <v>1.05</v>
      </c>
      <c r="N208" s="85">
        <v>0</v>
      </c>
    </row>
    <row r="209" spans="1:14" ht="14.25" customHeight="1">
      <c r="A209" s="112">
        <v>2014</v>
      </c>
      <c r="B209" s="105" t="s">
        <v>3386</v>
      </c>
      <c r="C209" s="117" t="s">
        <v>644</v>
      </c>
      <c r="D209" s="84" t="s">
        <v>126</v>
      </c>
      <c r="E209" s="84" t="s">
        <v>235</v>
      </c>
      <c r="F209" s="84" t="s">
        <v>225</v>
      </c>
      <c r="G209" s="84" t="s">
        <v>7</v>
      </c>
      <c r="H209" s="85">
        <v>13</v>
      </c>
      <c r="I209" s="85">
        <v>12</v>
      </c>
      <c r="J209" s="85">
        <v>10</v>
      </c>
      <c r="K209" s="85">
        <v>23</v>
      </c>
      <c r="L209" s="114">
        <f t="shared" si="6"/>
        <v>0.92307692307692313</v>
      </c>
      <c r="M209" s="114">
        <f t="shared" si="7"/>
        <v>0.83333333333333337</v>
      </c>
      <c r="N209" s="85">
        <v>0</v>
      </c>
    </row>
    <row r="210" spans="1:14" ht="14.25" customHeight="1">
      <c r="A210" s="112">
        <v>2014</v>
      </c>
      <c r="B210" s="105" t="s">
        <v>3386</v>
      </c>
      <c r="C210" s="117" t="s">
        <v>644</v>
      </c>
      <c r="D210" s="84" t="s">
        <v>126</v>
      </c>
      <c r="E210" s="84" t="s">
        <v>235</v>
      </c>
      <c r="F210" s="84" t="s">
        <v>226</v>
      </c>
      <c r="G210" s="84" t="s">
        <v>7</v>
      </c>
      <c r="H210" s="85">
        <v>15</v>
      </c>
      <c r="I210" s="85">
        <v>15</v>
      </c>
      <c r="J210" s="85">
        <v>13</v>
      </c>
      <c r="K210" s="85">
        <v>37</v>
      </c>
      <c r="L210" s="114">
        <f t="shared" si="6"/>
        <v>1</v>
      </c>
      <c r="M210" s="114">
        <f t="shared" si="7"/>
        <v>0.8666666666666667</v>
      </c>
      <c r="N210" s="85">
        <v>0</v>
      </c>
    </row>
    <row r="211" spans="1:14" ht="14.25" customHeight="1">
      <c r="A211" s="112">
        <v>2014</v>
      </c>
      <c r="B211" s="105" t="s">
        <v>3386</v>
      </c>
      <c r="C211" s="117" t="s">
        <v>644</v>
      </c>
      <c r="D211" s="84" t="s">
        <v>126</v>
      </c>
      <c r="E211" s="84" t="s">
        <v>235</v>
      </c>
      <c r="F211" s="84" t="s">
        <v>135</v>
      </c>
      <c r="G211" s="84" t="s">
        <v>7</v>
      </c>
      <c r="H211" s="85">
        <v>13</v>
      </c>
      <c r="I211" s="85">
        <v>13</v>
      </c>
      <c r="J211" s="85">
        <v>13</v>
      </c>
      <c r="K211" s="85">
        <v>50</v>
      </c>
      <c r="L211" s="114">
        <f t="shared" si="6"/>
        <v>1</v>
      </c>
      <c r="M211" s="114">
        <f t="shared" si="7"/>
        <v>1</v>
      </c>
      <c r="N211" s="85">
        <v>0</v>
      </c>
    </row>
    <row r="212" spans="1:14" ht="14.25" customHeight="1">
      <c r="A212" s="112">
        <v>2014</v>
      </c>
      <c r="B212" s="105" t="s">
        <v>3386</v>
      </c>
      <c r="C212" s="117" t="s">
        <v>644</v>
      </c>
      <c r="D212" s="84" t="s">
        <v>126</v>
      </c>
      <c r="E212" s="84" t="s">
        <v>235</v>
      </c>
      <c r="F212" s="84" t="s">
        <v>4325</v>
      </c>
      <c r="G212" s="84" t="s">
        <v>7</v>
      </c>
      <c r="H212" s="85">
        <v>2</v>
      </c>
      <c r="I212" s="85">
        <v>2</v>
      </c>
      <c r="J212" s="85">
        <v>2</v>
      </c>
      <c r="K212" s="85">
        <v>11</v>
      </c>
      <c r="L212" s="114">
        <f t="shared" si="6"/>
        <v>1</v>
      </c>
      <c r="M212" s="114">
        <f t="shared" si="7"/>
        <v>1</v>
      </c>
      <c r="N212" s="85">
        <v>0</v>
      </c>
    </row>
    <row r="213" spans="1:14" ht="14.25" customHeight="1">
      <c r="A213" s="112">
        <v>2014</v>
      </c>
      <c r="B213" s="105" t="s">
        <v>3386</v>
      </c>
      <c r="C213" s="117" t="s">
        <v>644</v>
      </c>
      <c r="D213" s="84" t="s">
        <v>126</v>
      </c>
      <c r="E213" s="84" t="s">
        <v>236</v>
      </c>
      <c r="F213" s="84" t="s">
        <v>227</v>
      </c>
      <c r="G213" s="84" t="s">
        <v>7</v>
      </c>
      <c r="H213" s="85">
        <v>12</v>
      </c>
      <c r="I213" s="85">
        <v>12</v>
      </c>
      <c r="J213" s="85">
        <v>8</v>
      </c>
      <c r="K213" s="85">
        <v>45</v>
      </c>
      <c r="L213" s="114">
        <f t="shared" si="6"/>
        <v>1</v>
      </c>
      <c r="M213" s="114">
        <f t="shared" si="7"/>
        <v>0.66666666666666663</v>
      </c>
      <c r="N213" s="85">
        <v>0</v>
      </c>
    </row>
    <row r="214" spans="1:14" ht="14.25" customHeight="1">
      <c r="A214" s="112">
        <v>2014</v>
      </c>
      <c r="B214" s="105" t="s">
        <v>3386</v>
      </c>
      <c r="C214" s="117" t="s">
        <v>644</v>
      </c>
      <c r="D214" s="84" t="s">
        <v>126</v>
      </c>
      <c r="E214" s="84" t="s">
        <v>234</v>
      </c>
      <c r="F214" s="84" t="s">
        <v>1923</v>
      </c>
      <c r="G214" s="84" t="s">
        <v>7</v>
      </c>
      <c r="H214" s="85">
        <v>15</v>
      </c>
      <c r="I214" s="85">
        <v>12</v>
      </c>
      <c r="J214" s="85">
        <v>11</v>
      </c>
      <c r="K214" s="85">
        <v>61</v>
      </c>
      <c r="L214" s="114">
        <f t="shared" si="6"/>
        <v>0.8</v>
      </c>
      <c r="M214" s="114">
        <f t="shared" si="7"/>
        <v>0.91666666666666663</v>
      </c>
      <c r="N214" s="85">
        <v>0</v>
      </c>
    </row>
    <row r="215" spans="1:14" ht="14.25" customHeight="1">
      <c r="A215" s="112">
        <v>2014</v>
      </c>
      <c r="B215" s="105" t="s">
        <v>3386</v>
      </c>
      <c r="C215" s="117" t="s">
        <v>644</v>
      </c>
      <c r="D215" s="84" t="s">
        <v>126</v>
      </c>
      <c r="E215" s="84" t="s">
        <v>234</v>
      </c>
      <c r="F215" s="84" t="s">
        <v>1958</v>
      </c>
      <c r="G215" s="84" t="s">
        <v>7</v>
      </c>
      <c r="H215" s="85">
        <v>111</v>
      </c>
      <c r="I215" s="85">
        <v>84</v>
      </c>
      <c r="J215" s="85">
        <v>77</v>
      </c>
      <c r="K215" s="85">
        <v>471</v>
      </c>
      <c r="L215" s="114">
        <f t="shared" si="6"/>
        <v>0.7567567567567568</v>
      </c>
      <c r="M215" s="114">
        <f t="shared" si="7"/>
        <v>0.91666666666666663</v>
      </c>
      <c r="N215" s="85">
        <v>0</v>
      </c>
    </row>
    <row r="216" spans="1:14" ht="14.25" customHeight="1">
      <c r="A216" s="112">
        <v>2014</v>
      </c>
      <c r="B216" s="105" t="s">
        <v>3386</v>
      </c>
      <c r="C216" s="117" t="s">
        <v>644</v>
      </c>
      <c r="D216" s="84" t="s">
        <v>126</v>
      </c>
      <c r="E216" s="84" t="s">
        <v>234</v>
      </c>
      <c r="F216" s="84" t="s">
        <v>1961</v>
      </c>
      <c r="G216" s="84" t="s">
        <v>7</v>
      </c>
      <c r="H216" s="85">
        <v>23</v>
      </c>
      <c r="I216" s="85">
        <v>22</v>
      </c>
      <c r="J216" s="85">
        <v>16</v>
      </c>
      <c r="K216" s="85">
        <v>110</v>
      </c>
      <c r="L216" s="114">
        <f t="shared" si="6"/>
        <v>0.95652173913043481</v>
      </c>
      <c r="M216" s="114">
        <f t="shared" si="7"/>
        <v>0.72727272727272729</v>
      </c>
      <c r="N216" s="85">
        <v>0</v>
      </c>
    </row>
    <row r="217" spans="1:14" ht="14.25" customHeight="1">
      <c r="A217" s="112">
        <v>2014</v>
      </c>
      <c r="B217" s="105" t="s">
        <v>3386</v>
      </c>
      <c r="C217" s="117" t="s">
        <v>644</v>
      </c>
      <c r="D217" s="84" t="s">
        <v>126</v>
      </c>
      <c r="E217" s="84" t="s">
        <v>234</v>
      </c>
      <c r="F217" s="84" t="s">
        <v>1937</v>
      </c>
      <c r="G217" s="84" t="s">
        <v>7</v>
      </c>
      <c r="H217" s="85">
        <v>26</v>
      </c>
      <c r="I217" s="85">
        <v>25</v>
      </c>
      <c r="J217" s="85">
        <v>22</v>
      </c>
      <c r="K217" s="85">
        <v>149</v>
      </c>
      <c r="L217" s="114">
        <f t="shared" si="6"/>
        <v>0.96153846153846156</v>
      </c>
      <c r="M217" s="114">
        <f t="shared" si="7"/>
        <v>0.88</v>
      </c>
      <c r="N217" s="85">
        <v>0</v>
      </c>
    </row>
    <row r="218" spans="1:14" ht="14.25" customHeight="1">
      <c r="A218" s="112">
        <v>2014</v>
      </c>
      <c r="B218" s="105" t="s">
        <v>3386</v>
      </c>
      <c r="C218" s="117" t="s">
        <v>644</v>
      </c>
      <c r="D218" s="84" t="s">
        <v>126</v>
      </c>
      <c r="E218" s="84" t="s">
        <v>234</v>
      </c>
      <c r="F218" s="84" t="s">
        <v>1938</v>
      </c>
      <c r="G218" s="84" t="s">
        <v>7</v>
      </c>
      <c r="H218" s="85">
        <v>79</v>
      </c>
      <c r="I218" s="85">
        <v>69</v>
      </c>
      <c r="J218" s="85">
        <v>60</v>
      </c>
      <c r="K218" s="85">
        <v>709</v>
      </c>
      <c r="L218" s="114">
        <f t="shared" si="6"/>
        <v>0.87341772151898733</v>
      </c>
      <c r="M218" s="114">
        <f t="shared" si="7"/>
        <v>0.86956521739130432</v>
      </c>
      <c r="N218" s="85">
        <v>0</v>
      </c>
    </row>
    <row r="219" spans="1:14" ht="14.25" customHeight="1">
      <c r="A219" s="112">
        <v>2014</v>
      </c>
      <c r="B219" s="105" t="s">
        <v>3386</v>
      </c>
      <c r="C219" s="117" t="s">
        <v>644</v>
      </c>
      <c r="D219" s="84" t="s">
        <v>126</v>
      </c>
      <c r="E219" s="84" t="s">
        <v>234</v>
      </c>
      <c r="F219" s="84" t="s">
        <v>1959</v>
      </c>
      <c r="G219" s="84" t="s">
        <v>7</v>
      </c>
      <c r="H219" s="85">
        <v>6</v>
      </c>
      <c r="I219" s="85">
        <v>6</v>
      </c>
      <c r="J219" s="85">
        <v>5</v>
      </c>
      <c r="K219" s="85">
        <v>15</v>
      </c>
      <c r="L219" s="114">
        <f t="shared" si="6"/>
        <v>1</v>
      </c>
      <c r="M219" s="114">
        <f t="shared" si="7"/>
        <v>0.83333333333333337</v>
      </c>
      <c r="N219" s="85">
        <v>0</v>
      </c>
    </row>
    <row r="220" spans="1:14" ht="14.25" customHeight="1">
      <c r="A220" s="112">
        <v>2014</v>
      </c>
      <c r="B220" s="88" t="s">
        <v>3387</v>
      </c>
      <c r="C220" s="108" t="s">
        <v>2490</v>
      </c>
      <c r="D220" s="84" t="s">
        <v>5</v>
      </c>
      <c r="E220" s="84" t="s">
        <v>235</v>
      </c>
      <c r="F220" s="84" t="s">
        <v>9</v>
      </c>
      <c r="G220" s="84" t="s">
        <v>7</v>
      </c>
      <c r="H220" s="85">
        <v>9</v>
      </c>
      <c r="I220" s="85">
        <v>9</v>
      </c>
      <c r="J220" s="85">
        <v>8</v>
      </c>
      <c r="K220" s="85">
        <v>17</v>
      </c>
      <c r="L220" s="114">
        <f t="shared" si="6"/>
        <v>1</v>
      </c>
      <c r="M220" s="114">
        <f t="shared" si="7"/>
        <v>0.88888888888888884</v>
      </c>
      <c r="N220" s="85">
        <v>14</v>
      </c>
    </row>
    <row r="221" spans="1:14" ht="14.25" customHeight="1">
      <c r="A221" s="112">
        <v>2014</v>
      </c>
      <c r="B221" s="88" t="s">
        <v>3387</v>
      </c>
      <c r="C221" s="108" t="s">
        <v>2490</v>
      </c>
      <c r="D221" s="84" t="s">
        <v>5</v>
      </c>
      <c r="E221" s="84" t="s">
        <v>236</v>
      </c>
      <c r="F221" s="84" t="s">
        <v>1909</v>
      </c>
      <c r="G221" s="84" t="s">
        <v>7</v>
      </c>
      <c r="H221" s="85">
        <v>0</v>
      </c>
      <c r="I221" s="85">
        <v>0</v>
      </c>
      <c r="J221" s="85">
        <v>0</v>
      </c>
      <c r="K221" s="85">
        <v>2</v>
      </c>
      <c r="L221" s="114">
        <f t="shared" si="6"/>
        <v>0</v>
      </c>
      <c r="M221" s="114">
        <f t="shared" si="7"/>
        <v>0</v>
      </c>
      <c r="N221" s="85">
        <v>3</v>
      </c>
    </row>
    <row r="222" spans="1:14" ht="14.25" customHeight="1">
      <c r="A222" s="112">
        <v>2014</v>
      </c>
      <c r="B222" s="88" t="s">
        <v>3387</v>
      </c>
      <c r="C222" s="108" t="s">
        <v>2490</v>
      </c>
      <c r="D222" s="84" t="s">
        <v>5</v>
      </c>
      <c r="E222" s="84" t="s">
        <v>236</v>
      </c>
      <c r="F222" s="84" t="s">
        <v>11</v>
      </c>
      <c r="G222" s="84" t="s">
        <v>7</v>
      </c>
      <c r="H222" s="85">
        <v>0</v>
      </c>
      <c r="I222" s="85">
        <v>0</v>
      </c>
      <c r="J222" s="85">
        <v>0</v>
      </c>
      <c r="K222" s="85">
        <v>34</v>
      </c>
      <c r="L222" s="114">
        <f t="shared" si="6"/>
        <v>0</v>
      </c>
      <c r="M222" s="114">
        <f t="shared" si="7"/>
        <v>0</v>
      </c>
      <c r="N222" s="85">
        <v>9</v>
      </c>
    </row>
    <row r="223" spans="1:14" ht="14.25" customHeight="1">
      <c r="A223" s="112">
        <v>2014</v>
      </c>
      <c r="B223" s="88" t="s">
        <v>3387</v>
      </c>
      <c r="C223" s="108" t="s">
        <v>2490</v>
      </c>
      <c r="D223" s="84" t="s">
        <v>5</v>
      </c>
      <c r="E223" s="84" t="s">
        <v>234</v>
      </c>
      <c r="F223" s="84" t="s">
        <v>700</v>
      </c>
      <c r="G223" s="84" t="s">
        <v>7</v>
      </c>
      <c r="H223" s="85">
        <v>361</v>
      </c>
      <c r="I223" s="85">
        <v>200</v>
      </c>
      <c r="J223" s="85">
        <v>132</v>
      </c>
      <c r="K223" s="85">
        <v>949</v>
      </c>
      <c r="L223" s="114">
        <f t="shared" si="6"/>
        <v>0.554016620498615</v>
      </c>
      <c r="M223" s="114">
        <f t="shared" si="7"/>
        <v>0.66</v>
      </c>
      <c r="N223" s="85">
        <v>83</v>
      </c>
    </row>
    <row r="224" spans="1:14" ht="14.25" customHeight="1">
      <c r="A224" s="112">
        <v>2014</v>
      </c>
      <c r="B224" s="88" t="s">
        <v>3387</v>
      </c>
      <c r="C224" s="108" t="s">
        <v>2490</v>
      </c>
      <c r="D224" s="84" t="s">
        <v>5</v>
      </c>
      <c r="E224" s="84" t="s">
        <v>234</v>
      </c>
      <c r="F224" s="84" t="s">
        <v>1928</v>
      </c>
      <c r="G224" s="84" t="s">
        <v>7</v>
      </c>
      <c r="H224" s="85">
        <v>212</v>
      </c>
      <c r="I224" s="85">
        <v>180</v>
      </c>
      <c r="J224" s="85">
        <v>124</v>
      </c>
      <c r="K224" s="85">
        <v>1082</v>
      </c>
      <c r="L224" s="114">
        <f t="shared" si="6"/>
        <v>0.84905660377358494</v>
      </c>
      <c r="M224" s="114">
        <f t="shared" si="7"/>
        <v>0.68888888888888888</v>
      </c>
      <c r="N224" s="85">
        <v>90</v>
      </c>
    </row>
    <row r="225" spans="1:14" ht="14.25" customHeight="1">
      <c r="A225" s="112">
        <v>2014</v>
      </c>
      <c r="B225" s="88" t="s">
        <v>3387</v>
      </c>
      <c r="C225" s="108" t="s">
        <v>2490</v>
      </c>
      <c r="D225" s="84" t="s">
        <v>12</v>
      </c>
      <c r="E225" s="84" t="s">
        <v>235</v>
      </c>
      <c r="F225" s="84" t="s">
        <v>15</v>
      </c>
      <c r="G225" s="84" t="s">
        <v>7</v>
      </c>
      <c r="H225" s="85">
        <v>8</v>
      </c>
      <c r="I225" s="85">
        <v>8</v>
      </c>
      <c r="J225" s="85">
        <v>7</v>
      </c>
      <c r="K225" s="85">
        <v>23</v>
      </c>
      <c r="L225" s="114">
        <f t="shared" si="6"/>
        <v>1</v>
      </c>
      <c r="M225" s="114">
        <f t="shared" si="7"/>
        <v>0.875</v>
      </c>
      <c r="N225" s="85">
        <v>15</v>
      </c>
    </row>
    <row r="226" spans="1:14" ht="14.25" customHeight="1">
      <c r="A226" s="112">
        <v>2014</v>
      </c>
      <c r="B226" s="88" t="s">
        <v>3387</v>
      </c>
      <c r="C226" s="108" t="s">
        <v>2490</v>
      </c>
      <c r="D226" s="84" t="s">
        <v>12</v>
      </c>
      <c r="E226" s="84" t="s">
        <v>236</v>
      </c>
      <c r="F226" s="84" t="s">
        <v>17</v>
      </c>
      <c r="G226" s="84" t="s">
        <v>7</v>
      </c>
      <c r="H226" s="85">
        <v>1</v>
      </c>
      <c r="I226" s="85">
        <v>1</v>
      </c>
      <c r="J226" s="85">
        <v>1</v>
      </c>
      <c r="K226" s="85">
        <v>28</v>
      </c>
      <c r="L226" s="114">
        <f t="shared" si="6"/>
        <v>1</v>
      </c>
      <c r="M226" s="114">
        <f t="shared" si="7"/>
        <v>1</v>
      </c>
      <c r="N226" s="85">
        <v>0</v>
      </c>
    </row>
    <row r="227" spans="1:14" ht="14.25" customHeight="1">
      <c r="A227" s="112">
        <v>2014</v>
      </c>
      <c r="B227" s="88" t="s">
        <v>3387</v>
      </c>
      <c r="C227" s="108" t="s">
        <v>2490</v>
      </c>
      <c r="D227" s="84" t="s">
        <v>12</v>
      </c>
      <c r="E227" s="84" t="s">
        <v>234</v>
      </c>
      <c r="F227" s="84" t="s">
        <v>1920</v>
      </c>
      <c r="G227" s="84" t="s">
        <v>7</v>
      </c>
      <c r="H227" s="85">
        <v>97</v>
      </c>
      <c r="I227" s="85">
        <v>54</v>
      </c>
      <c r="J227" s="85">
        <v>50</v>
      </c>
      <c r="K227" s="85">
        <v>25</v>
      </c>
      <c r="L227" s="114">
        <f t="shared" si="6"/>
        <v>0.55670103092783507</v>
      </c>
      <c r="M227" s="114">
        <f t="shared" si="7"/>
        <v>0.92592592592592593</v>
      </c>
      <c r="N227" s="85">
        <v>0</v>
      </c>
    </row>
    <row r="228" spans="1:14" ht="14.25" customHeight="1">
      <c r="A228" s="112">
        <v>2014</v>
      </c>
      <c r="B228" s="88" t="s">
        <v>3387</v>
      </c>
      <c r="C228" s="108" t="s">
        <v>2490</v>
      </c>
      <c r="D228" s="84" t="s">
        <v>12</v>
      </c>
      <c r="E228" s="84" t="s">
        <v>234</v>
      </c>
      <c r="F228" s="84" t="s">
        <v>1921</v>
      </c>
      <c r="G228" s="84" t="s">
        <v>7</v>
      </c>
      <c r="H228" s="85">
        <v>164</v>
      </c>
      <c r="I228" s="85">
        <v>106</v>
      </c>
      <c r="J228" s="85">
        <v>85</v>
      </c>
      <c r="K228" s="85">
        <v>585</v>
      </c>
      <c r="L228" s="114">
        <f t="shared" si="6"/>
        <v>0.64634146341463417</v>
      </c>
      <c r="M228" s="114">
        <f t="shared" si="7"/>
        <v>0.80188679245283023</v>
      </c>
      <c r="N228" s="85">
        <v>35</v>
      </c>
    </row>
    <row r="229" spans="1:14" ht="14.25" customHeight="1">
      <c r="A229" s="112">
        <v>2014</v>
      </c>
      <c r="B229" s="88" t="s">
        <v>3387</v>
      </c>
      <c r="C229" s="108" t="s">
        <v>2490</v>
      </c>
      <c r="D229" s="84" t="s">
        <v>12</v>
      </c>
      <c r="E229" s="84" t="s">
        <v>234</v>
      </c>
      <c r="F229" s="84" t="s">
        <v>1933</v>
      </c>
      <c r="G229" s="84" t="s">
        <v>7</v>
      </c>
      <c r="H229" s="85">
        <v>173</v>
      </c>
      <c r="I229" s="85">
        <v>56</v>
      </c>
      <c r="J229" s="85">
        <v>50</v>
      </c>
      <c r="K229" s="85">
        <v>521</v>
      </c>
      <c r="L229" s="114">
        <f t="shared" si="6"/>
        <v>0.32369942196531792</v>
      </c>
      <c r="M229" s="114">
        <f t="shared" si="7"/>
        <v>0.8928571428571429</v>
      </c>
      <c r="N229" s="85">
        <v>24</v>
      </c>
    </row>
    <row r="230" spans="1:14" ht="14.25" customHeight="1">
      <c r="A230" s="112">
        <v>2014</v>
      </c>
      <c r="B230" s="88" t="s">
        <v>3387</v>
      </c>
      <c r="C230" s="108" t="s">
        <v>2490</v>
      </c>
      <c r="D230" s="84" t="s">
        <v>18</v>
      </c>
      <c r="E230" s="84" t="s">
        <v>239</v>
      </c>
      <c r="F230" s="84" t="s">
        <v>30</v>
      </c>
      <c r="G230" s="84" t="s">
        <v>7</v>
      </c>
      <c r="H230" s="85">
        <v>10</v>
      </c>
      <c r="I230" s="85">
        <v>10</v>
      </c>
      <c r="J230" s="85">
        <v>7</v>
      </c>
      <c r="K230" s="85">
        <v>42</v>
      </c>
      <c r="L230" s="114">
        <f t="shared" si="6"/>
        <v>1</v>
      </c>
      <c r="M230" s="114">
        <f t="shared" si="7"/>
        <v>0.7</v>
      </c>
      <c r="N230" s="85">
        <v>4</v>
      </c>
    </row>
    <row r="231" spans="1:14" ht="14.25" customHeight="1">
      <c r="A231" s="112">
        <v>2014</v>
      </c>
      <c r="B231" s="88" t="s">
        <v>3387</v>
      </c>
      <c r="C231" s="108" t="s">
        <v>2490</v>
      </c>
      <c r="D231" s="84" t="s">
        <v>18</v>
      </c>
      <c r="E231" s="84" t="s">
        <v>235</v>
      </c>
      <c r="F231" s="84" t="s">
        <v>24</v>
      </c>
      <c r="G231" s="84" t="s">
        <v>7</v>
      </c>
      <c r="H231" s="85">
        <v>1</v>
      </c>
      <c r="I231" s="85">
        <v>1</v>
      </c>
      <c r="J231" s="85">
        <v>1</v>
      </c>
      <c r="K231" s="85">
        <v>10</v>
      </c>
      <c r="L231" s="114">
        <f t="shared" si="6"/>
        <v>1</v>
      </c>
      <c r="M231" s="114">
        <f t="shared" si="7"/>
        <v>1</v>
      </c>
      <c r="N231" s="85">
        <v>0</v>
      </c>
    </row>
    <row r="232" spans="1:14" ht="14.25" customHeight="1">
      <c r="A232" s="112">
        <v>2014</v>
      </c>
      <c r="B232" s="88" t="s">
        <v>3387</v>
      </c>
      <c r="C232" s="108" t="s">
        <v>2490</v>
      </c>
      <c r="D232" s="84" t="s">
        <v>18</v>
      </c>
      <c r="E232" s="84" t="s">
        <v>235</v>
      </c>
      <c r="F232" s="84" t="s">
        <v>25</v>
      </c>
      <c r="G232" s="84" t="s">
        <v>7</v>
      </c>
      <c r="H232" s="85">
        <v>3</v>
      </c>
      <c r="I232" s="85">
        <v>0</v>
      </c>
      <c r="J232" s="85">
        <v>0</v>
      </c>
      <c r="K232" s="85">
        <v>0</v>
      </c>
      <c r="L232" s="114">
        <f t="shared" si="6"/>
        <v>0</v>
      </c>
      <c r="M232" s="114">
        <f t="shared" si="7"/>
        <v>0</v>
      </c>
      <c r="N232" s="85">
        <v>0</v>
      </c>
    </row>
    <row r="233" spans="1:14" ht="14.25" customHeight="1">
      <c r="A233" s="112">
        <v>2014</v>
      </c>
      <c r="B233" s="88" t="s">
        <v>3387</v>
      </c>
      <c r="C233" s="108" t="s">
        <v>2490</v>
      </c>
      <c r="D233" s="84" t="s">
        <v>18</v>
      </c>
      <c r="E233" s="84" t="s">
        <v>235</v>
      </c>
      <c r="F233" s="84" t="s">
        <v>26</v>
      </c>
      <c r="G233" s="84" t="s">
        <v>7</v>
      </c>
      <c r="H233" s="85">
        <v>0</v>
      </c>
      <c r="I233" s="85">
        <v>0</v>
      </c>
      <c r="J233" s="85">
        <v>0</v>
      </c>
      <c r="K233" s="85">
        <v>9</v>
      </c>
      <c r="L233" s="114">
        <f t="shared" si="6"/>
        <v>0</v>
      </c>
      <c r="M233" s="114">
        <f t="shared" si="7"/>
        <v>0</v>
      </c>
      <c r="N233" s="85">
        <v>0</v>
      </c>
    </row>
    <row r="234" spans="1:14" ht="14.25" customHeight="1">
      <c r="A234" s="112">
        <v>2014</v>
      </c>
      <c r="B234" s="88" t="s">
        <v>3387</v>
      </c>
      <c r="C234" s="108" t="s">
        <v>2490</v>
      </c>
      <c r="D234" s="84" t="s">
        <v>18</v>
      </c>
      <c r="E234" s="84" t="s">
        <v>235</v>
      </c>
      <c r="F234" s="84" t="s">
        <v>27</v>
      </c>
      <c r="G234" s="84" t="s">
        <v>7</v>
      </c>
      <c r="H234" s="85">
        <v>17</v>
      </c>
      <c r="I234" s="85">
        <v>16</v>
      </c>
      <c r="J234" s="85">
        <v>15</v>
      </c>
      <c r="K234" s="85">
        <v>15</v>
      </c>
      <c r="L234" s="114">
        <f t="shared" si="6"/>
        <v>0.94117647058823528</v>
      </c>
      <c r="M234" s="114">
        <f t="shared" si="7"/>
        <v>0.9375</v>
      </c>
      <c r="N234" s="85">
        <v>0</v>
      </c>
    </row>
    <row r="235" spans="1:14" ht="14.25" customHeight="1">
      <c r="A235" s="112">
        <v>2014</v>
      </c>
      <c r="B235" s="88" t="s">
        <v>3387</v>
      </c>
      <c r="C235" s="108" t="s">
        <v>2490</v>
      </c>
      <c r="D235" s="84" t="s">
        <v>18</v>
      </c>
      <c r="E235" s="84" t="s">
        <v>236</v>
      </c>
      <c r="F235" s="84" t="s">
        <v>28</v>
      </c>
      <c r="G235" s="84" t="s">
        <v>7</v>
      </c>
      <c r="H235" s="85">
        <v>19</v>
      </c>
      <c r="I235" s="85">
        <v>17</v>
      </c>
      <c r="J235" s="85">
        <v>17</v>
      </c>
      <c r="K235" s="85">
        <v>48</v>
      </c>
      <c r="L235" s="114">
        <f t="shared" si="6"/>
        <v>0.89473684210526316</v>
      </c>
      <c r="M235" s="114">
        <f t="shared" si="7"/>
        <v>1</v>
      </c>
      <c r="N235" s="85">
        <v>26</v>
      </c>
    </row>
    <row r="236" spans="1:14" ht="14.25" customHeight="1">
      <c r="A236" s="112">
        <v>2014</v>
      </c>
      <c r="B236" s="88" t="s">
        <v>3387</v>
      </c>
      <c r="C236" s="108" t="s">
        <v>2490</v>
      </c>
      <c r="D236" s="84" t="s">
        <v>18</v>
      </c>
      <c r="E236" s="84" t="s">
        <v>236</v>
      </c>
      <c r="F236" s="84" t="s">
        <v>29</v>
      </c>
      <c r="G236" s="84" t="s">
        <v>7</v>
      </c>
      <c r="H236" s="85">
        <v>20</v>
      </c>
      <c r="I236" s="85">
        <v>14</v>
      </c>
      <c r="J236" s="85">
        <v>10</v>
      </c>
      <c r="K236" s="85">
        <v>17</v>
      </c>
      <c r="L236" s="114">
        <f t="shared" si="6"/>
        <v>0.7</v>
      </c>
      <c r="M236" s="114">
        <f t="shared" si="7"/>
        <v>0.7142857142857143</v>
      </c>
      <c r="N236" s="85">
        <v>0</v>
      </c>
    </row>
    <row r="237" spans="1:14" ht="14.25" customHeight="1">
      <c r="A237" s="112">
        <v>2014</v>
      </c>
      <c r="B237" s="88" t="s">
        <v>3387</v>
      </c>
      <c r="C237" s="108" t="s">
        <v>2490</v>
      </c>
      <c r="D237" s="84" t="s">
        <v>18</v>
      </c>
      <c r="E237" s="84" t="s">
        <v>234</v>
      </c>
      <c r="F237" s="84" t="s">
        <v>1922</v>
      </c>
      <c r="G237" s="84" t="s">
        <v>7</v>
      </c>
      <c r="H237" s="85">
        <v>3</v>
      </c>
      <c r="I237" s="85">
        <v>3</v>
      </c>
      <c r="J237" s="85">
        <v>0</v>
      </c>
      <c r="K237" s="85">
        <v>141</v>
      </c>
      <c r="L237" s="114">
        <f t="shared" si="6"/>
        <v>1</v>
      </c>
      <c r="M237" s="114">
        <f t="shared" si="7"/>
        <v>0</v>
      </c>
      <c r="N237" s="85">
        <v>16</v>
      </c>
    </row>
    <row r="238" spans="1:14" ht="14.25" customHeight="1">
      <c r="A238" s="112">
        <v>2014</v>
      </c>
      <c r="B238" s="88" t="s">
        <v>3387</v>
      </c>
      <c r="C238" s="108" t="s">
        <v>2490</v>
      </c>
      <c r="D238" s="84" t="s">
        <v>18</v>
      </c>
      <c r="E238" s="84" t="s">
        <v>234</v>
      </c>
      <c r="F238" s="84" t="s">
        <v>1923</v>
      </c>
      <c r="G238" s="84" t="s">
        <v>7</v>
      </c>
      <c r="H238" s="85">
        <v>76</v>
      </c>
      <c r="I238" s="85">
        <v>65</v>
      </c>
      <c r="J238" s="85">
        <v>41</v>
      </c>
      <c r="K238" s="85">
        <v>261</v>
      </c>
      <c r="L238" s="114">
        <f t="shared" si="6"/>
        <v>0.85526315789473684</v>
      </c>
      <c r="M238" s="114">
        <f t="shared" si="7"/>
        <v>0.63076923076923075</v>
      </c>
      <c r="N238" s="85">
        <v>15</v>
      </c>
    </row>
    <row r="239" spans="1:14" ht="14.25" customHeight="1">
      <c r="A239" s="103">
        <v>2014</v>
      </c>
      <c r="B239" s="88" t="s">
        <v>3387</v>
      </c>
      <c r="C239" s="83" t="s">
        <v>2490</v>
      </c>
      <c r="D239" s="84" t="s">
        <v>18</v>
      </c>
      <c r="E239" s="84" t="s">
        <v>234</v>
      </c>
      <c r="F239" s="84" t="s">
        <v>3431</v>
      </c>
      <c r="G239" s="84" t="s">
        <v>7</v>
      </c>
      <c r="H239" s="85">
        <v>0</v>
      </c>
      <c r="I239" s="85">
        <v>0</v>
      </c>
      <c r="J239" s="85">
        <v>0</v>
      </c>
      <c r="K239" s="85">
        <v>0</v>
      </c>
      <c r="L239" s="114">
        <f t="shared" si="6"/>
        <v>0</v>
      </c>
      <c r="M239" s="114">
        <f t="shared" si="7"/>
        <v>0</v>
      </c>
      <c r="N239" s="85">
        <v>1</v>
      </c>
    </row>
    <row r="240" spans="1:14" ht="14.25" customHeight="1">
      <c r="A240" s="112">
        <v>2014</v>
      </c>
      <c r="B240" s="88" t="s">
        <v>3387</v>
      </c>
      <c r="C240" s="108" t="s">
        <v>2490</v>
      </c>
      <c r="D240" s="84" t="s">
        <v>18</v>
      </c>
      <c r="E240" s="84" t="s">
        <v>234</v>
      </c>
      <c r="F240" s="84" t="s">
        <v>1940</v>
      </c>
      <c r="G240" s="84" t="s">
        <v>7</v>
      </c>
      <c r="H240" s="85">
        <v>15</v>
      </c>
      <c r="I240" s="85">
        <v>13</v>
      </c>
      <c r="J240" s="85">
        <v>7</v>
      </c>
      <c r="K240" s="85">
        <v>25</v>
      </c>
      <c r="L240" s="114">
        <f t="shared" si="6"/>
        <v>0.8666666666666667</v>
      </c>
      <c r="M240" s="114">
        <f t="shared" si="7"/>
        <v>0.53846153846153844</v>
      </c>
      <c r="N240" s="85">
        <v>6</v>
      </c>
    </row>
    <row r="241" spans="1:14" ht="14.25" customHeight="1">
      <c r="A241" s="112">
        <v>2014</v>
      </c>
      <c r="B241" s="88" t="s">
        <v>3387</v>
      </c>
      <c r="C241" s="108" t="s">
        <v>2490</v>
      </c>
      <c r="D241" s="84" t="s">
        <v>18</v>
      </c>
      <c r="E241" s="84" t="s">
        <v>234</v>
      </c>
      <c r="F241" s="84" t="s">
        <v>3428</v>
      </c>
      <c r="G241" s="84" t="s">
        <v>7</v>
      </c>
      <c r="H241" s="85">
        <v>0</v>
      </c>
      <c r="I241" s="85">
        <v>0</v>
      </c>
      <c r="J241" s="85">
        <v>0</v>
      </c>
      <c r="K241" s="85">
        <v>5</v>
      </c>
      <c r="L241" s="114">
        <f t="shared" si="6"/>
        <v>0</v>
      </c>
      <c r="M241" s="114">
        <f t="shared" si="7"/>
        <v>0</v>
      </c>
      <c r="N241" s="85">
        <v>3</v>
      </c>
    </row>
    <row r="242" spans="1:14" ht="14.25" customHeight="1">
      <c r="A242" s="112">
        <v>2014</v>
      </c>
      <c r="B242" s="88" t="s">
        <v>3387</v>
      </c>
      <c r="C242" s="108" t="s">
        <v>2490</v>
      </c>
      <c r="D242" s="84" t="s">
        <v>18</v>
      </c>
      <c r="E242" s="84" t="s">
        <v>234</v>
      </c>
      <c r="F242" s="84" t="s">
        <v>1941</v>
      </c>
      <c r="G242" s="84" t="s">
        <v>7</v>
      </c>
      <c r="H242" s="85">
        <v>58</v>
      </c>
      <c r="I242" s="85">
        <v>55</v>
      </c>
      <c r="J242" s="85">
        <v>48</v>
      </c>
      <c r="K242" s="85">
        <v>325</v>
      </c>
      <c r="L242" s="114">
        <f t="shared" si="6"/>
        <v>0.94827586206896552</v>
      </c>
      <c r="M242" s="114">
        <f t="shared" si="7"/>
        <v>0.87272727272727268</v>
      </c>
      <c r="N242" s="85">
        <v>41</v>
      </c>
    </row>
    <row r="243" spans="1:14" ht="14.25" customHeight="1">
      <c r="A243" s="112">
        <v>2014</v>
      </c>
      <c r="B243" s="88" t="s">
        <v>3387</v>
      </c>
      <c r="C243" s="108" t="s">
        <v>2490</v>
      </c>
      <c r="D243" s="84" t="s">
        <v>18</v>
      </c>
      <c r="E243" s="84" t="s">
        <v>234</v>
      </c>
      <c r="F243" s="84" t="s">
        <v>1942</v>
      </c>
      <c r="G243" s="84" t="s">
        <v>7</v>
      </c>
      <c r="H243" s="85">
        <v>99</v>
      </c>
      <c r="I243" s="85">
        <v>67</v>
      </c>
      <c r="J243" s="85">
        <v>46</v>
      </c>
      <c r="K243" s="85">
        <v>318</v>
      </c>
      <c r="L243" s="114">
        <f t="shared" si="6"/>
        <v>0.6767676767676768</v>
      </c>
      <c r="M243" s="114">
        <f t="shared" si="7"/>
        <v>0.68656716417910446</v>
      </c>
      <c r="N243" s="85">
        <v>25</v>
      </c>
    </row>
    <row r="244" spans="1:14" ht="14.25" customHeight="1">
      <c r="A244" s="112">
        <v>2014</v>
      </c>
      <c r="B244" s="88" t="s">
        <v>3387</v>
      </c>
      <c r="C244" s="108" t="s">
        <v>2490</v>
      </c>
      <c r="D244" s="84" t="s">
        <v>31</v>
      </c>
      <c r="E244" s="84" t="s">
        <v>235</v>
      </c>
      <c r="F244" s="84" t="s">
        <v>1185</v>
      </c>
      <c r="G244" s="84" t="s">
        <v>7</v>
      </c>
      <c r="H244" s="85">
        <v>12</v>
      </c>
      <c r="I244" s="85">
        <v>10</v>
      </c>
      <c r="J244" s="85">
        <v>7</v>
      </c>
      <c r="K244" s="85">
        <v>28</v>
      </c>
      <c r="L244" s="114">
        <f t="shared" si="6"/>
        <v>0.83333333333333337</v>
      </c>
      <c r="M244" s="114">
        <f t="shared" si="7"/>
        <v>0.7</v>
      </c>
      <c r="N244" s="85">
        <v>12</v>
      </c>
    </row>
    <row r="245" spans="1:14" ht="14.25" customHeight="1">
      <c r="A245" s="112">
        <v>2014</v>
      </c>
      <c r="B245" s="88" t="s">
        <v>3387</v>
      </c>
      <c r="C245" s="108" t="s">
        <v>2490</v>
      </c>
      <c r="D245" s="84" t="s">
        <v>31</v>
      </c>
      <c r="E245" s="84" t="s">
        <v>235</v>
      </c>
      <c r="F245" s="84" t="s">
        <v>35</v>
      </c>
      <c r="G245" s="84" t="s">
        <v>7</v>
      </c>
      <c r="H245" s="85">
        <v>74</v>
      </c>
      <c r="I245" s="85">
        <v>54</v>
      </c>
      <c r="J245" s="85">
        <v>49</v>
      </c>
      <c r="K245" s="85">
        <v>105</v>
      </c>
      <c r="L245" s="114">
        <f t="shared" si="6"/>
        <v>0.72972972972972971</v>
      </c>
      <c r="M245" s="114">
        <f t="shared" si="7"/>
        <v>0.90740740740740744</v>
      </c>
      <c r="N245" s="85">
        <v>30</v>
      </c>
    </row>
    <row r="246" spans="1:14" ht="14.25" customHeight="1">
      <c r="A246" s="112">
        <v>2014</v>
      </c>
      <c r="B246" s="88" t="s">
        <v>3387</v>
      </c>
      <c r="C246" s="108" t="s">
        <v>2490</v>
      </c>
      <c r="D246" s="84" t="s">
        <v>31</v>
      </c>
      <c r="E246" s="84" t="s">
        <v>235</v>
      </c>
      <c r="F246" s="84" t="s">
        <v>36</v>
      </c>
      <c r="G246" s="84" t="s">
        <v>7</v>
      </c>
      <c r="H246" s="85">
        <v>180</v>
      </c>
      <c r="I246" s="85">
        <v>94</v>
      </c>
      <c r="J246" s="85">
        <v>81</v>
      </c>
      <c r="K246" s="85">
        <v>207</v>
      </c>
      <c r="L246" s="114">
        <f t="shared" si="6"/>
        <v>0.52222222222222225</v>
      </c>
      <c r="M246" s="114">
        <f t="shared" si="7"/>
        <v>0.86170212765957444</v>
      </c>
      <c r="N246" s="85">
        <v>131</v>
      </c>
    </row>
    <row r="247" spans="1:14" ht="14.25" customHeight="1">
      <c r="A247" s="112">
        <v>2014</v>
      </c>
      <c r="B247" s="88" t="s">
        <v>3387</v>
      </c>
      <c r="C247" s="108" t="s">
        <v>2490</v>
      </c>
      <c r="D247" s="84" t="s">
        <v>31</v>
      </c>
      <c r="E247" s="84" t="s">
        <v>235</v>
      </c>
      <c r="F247" s="84" t="s">
        <v>37</v>
      </c>
      <c r="G247" s="84" t="s">
        <v>7</v>
      </c>
      <c r="H247" s="85">
        <v>21</v>
      </c>
      <c r="I247" s="85">
        <v>20</v>
      </c>
      <c r="J247" s="85">
        <v>17</v>
      </c>
      <c r="K247" s="85">
        <v>39</v>
      </c>
      <c r="L247" s="114">
        <f t="shared" si="6"/>
        <v>0.95238095238095233</v>
      </c>
      <c r="M247" s="114">
        <f t="shared" si="7"/>
        <v>0.85</v>
      </c>
      <c r="N247" s="85">
        <v>9</v>
      </c>
    </row>
    <row r="248" spans="1:14" ht="14.25" customHeight="1">
      <c r="A248" s="112">
        <v>2014</v>
      </c>
      <c r="B248" s="88" t="s">
        <v>3387</v>
      </c>
      <c r="C248" s="108" t="s">
        <v>2490</v>
      </c>
      <c r="D248" s="84" t="s">
        <v>31</v>
      </c>
      <c r="E248" s="84" t="s">
        <v>235</v>
      </c>
      <c r="F248" s="84" t="s">
        <v>38</v>
      </c>
      <c r="G248" s="84" t="s">
        <v>7</v>
      </c>
      <c r="H248" s="85">
        <v>14</v>
      </c>
      <c r="I248" s="85">
        <v>14</v>
      </c>
      <c r="J248" s="85">
        <v>9</v>
      </c>
      <c r="K248" s="85">
        <v>16</v>
      </c>
      <c r="L248" s="114">
        <f t="shared" si="6"/>
        <v>1</v>
      </c>
      <c r="M248" s="114">
        <f t="shared" si="7"/>
        <v>0.6428571428571429</v>
      </c>
      <c r="N248" s="85">
        <v>10</v>
      </c>
    </row>
    <row r="249" spans="1:14" ht="14.25" customHeight="1">
      <c r="A249" s="112">
        <v>2014</v>
      </c>
      <c r="B249" s="88" t="s">
        <v>3387</v>
      </c>
      <c r="C249" s="108" t="s">
        <v>2490</v>
      </c>
      <c r="D249" s="84" t="s">
        <v>31</v>
      </c>
      <c r="E249" s="84" t="s">
        <v>235</v>
      </c>
      <c r="F249" s="84" t="s">
        <v>39</v>
      </c>
      <c r="G249" s="84" t="s">
        <v>7</v>
      </c>
      <c r="H249" s="85">
        <v>25</v>
      </c>
      <c r="I249" s="85">
        <v>21</v>
      </c>
      <c r="J249" s="85">
        <v>17</v>
      </c>
      <c r="K249" s="85">
        <v>38</v>
      </c>
      <c r="L249" s="114">
        <f t="shared" si="6"/>
        <v>0.84</v>
      </c>
      <c r="M249" s="114">
        <f t="shared" si="7"/>
        <v>0.80952380952380953</v>
      </c>
      <c r="N249" s="85">
        <v>13</v>
      </c>
    </row>
    <row r="250" spans="1:14" ht="14.25" customHeight="1">
      <c r="A250" s="112">
        <v>2014</v>
      </c>
      <c r="B250" s="88" t="s">
        <v>3387</v>
      </c>
      <c r="C250" s="108" t="s">
        <v>2490</v>
      </c>
      <c r="D250" s="84" t="s">
        <v>31</v>
      </c>
      <c r="E250" s="84" t="s">
        <v>235</v>
      </c>
      <c r="F250" s="84" t="s">
        <v>40</v>
      </c>
      <c r="G250" s="84" t="s">
        <v>7</v>
      </c>
      <c r="H250" s="85">
        <v>36</v>
      </c>
      <c r="I250" s="85">
        <v>33</v>
      </c>
      <c r="J250" s="85">
        <v>22</v>
      </c>
      <c r="K250" s="85">
        <v>85</v>
      </c>
      <c r="L250" s="114">
        <f t="shared" si="6"/>
        <v>0.91666666666666663</v>
      </c>
      <c r="M250" s="114">
        <f t="shared" si="7"/>
        <v>0.66666666666666663</v>
      </c>
      <c r="N250" s="85">
        <v>63</v>
      </c>
    </row>
    <row r="251" spans="1:14" ht="14.25" customHeight="1">
      <c r="A251" s="112">
        <v>2014</v>
      </c>
      <c r="B251" s="88" t="s">
        <v>3387</v>
      </c>
      <c r="C251" s="108" t="s">
        <v>2490</v>
      </c>
      <c r="D251" s="84" t="s">
        <v>31</v>
      </c>
      <c r="E251" s="84" t="s">
        <v>235</v>
      </c>
      <c r="F251" s="84" t="s">
        <v>41</v>
      </c>
      <c r="G251" s="84" t="s">
        <v>7</v>
      </c>
      <c r="H251" s="85">
        <v>21</v>
      </c>
      <c r="I251" s="85">
        <v>18</v>
      </c>
      <c r="J251" s="85">
        <v>10</v>
      </c>
      <c r="K251" s="85">
        <v>61</v>
      </c>
      <c r="L251" s="114">
        <f t="shared" si="6"/>
        <v>0.8571428571428571</v>
      </c>
      <c r="M251" s="114">
        <f t="shared" si="7"/>
        <v>0.55555555555555558</v>
      </c>
      <c r="N251" s="85">
        <v>38</v>
      </c>
    </row>
    <row r="252" spans="1:14" ht="14.25" customHeight="1">
      <c r="A252" s="112">
        <v>2014</v>
      </c>
      <c r="B252" s="88" t="s">
        <v>3387</v>
      </c>
      <c r="C252" s="108" t="s">
        <v>2490</v>
      </c>
      <c r="D252" s="84" t="s">
        <v>31</v>
      </c>
      <c r="E252" s="84" t="s">
        <v>235</v>
      </c>
      <c r="F252" s="84" t="s">
        <v>42</v>
      </c>
      <c r="G252" s="84" t="s">
        <v>7</v>
      </c>
      <c r="H252" s="85">
        <v>35</v>
      </c>
      <c r="I252" s="85">
        <v>22</v>
      </c>
      <c r="J252" s="85">
        <v>19</v>
      </c>
      <c r="K252" s="85">
        <v>62</v>
      </c>
      <c r="L252" s="114">
        <f t="shared" si="6"/>
        <v>0.62857142857142856</v>
      </c>
      <c r="M252" s="114">
        <f t="shared" si="7"/>
        <v>0.86363636363636365</v>
      </c>
      <c r="N252" s="85">
        <v>45</v>
      </c>
    </row>
    <row r="253" spans="1:14" ht="14.25" customHeight="1">
      <c r="A253" s="112">
        <v>2014</v>
      </c>
      <c r="B253" s="88" t="s">
        <v>3387</v>
      </c>
      <c r="C253" s="108" t="s">
        <v>2490</v>
      </c>
      <c r="D253" s="84" t="s">
        <v>31</v>
      </c>
      <c r="E253" s="84" t="s">
        <v>235</v>
      </c>
      <c r="F253" s="84" t="s">
        <v>43</v>
      </c>
      <c r="G253" s="84" t="s">
        <v>7</v>
      </c>
      <c r="H253" s="85">
        <v>11</v>
      </c>
      <c r="I253" s="85">
        <v>10</v>
      </c>
      <c r="J253" s="85">
        <v>8</v>
      </c>
      <c r="K253" s="85">
        <v>14</v>
      </c>
      <c r="L253" s="114">
        <f t="shared" si="6"/>
        <v>0.90909090909090906</v>
      </c>
      <c r="M253" s="114">
        <f t="shared" si="7"/>
        <v>0.8</v>
      </c>
      <c r="N253" s="85">
        <v>6</v>
      </c>
    </row>
    <row r="254" spans="1:14" ht="14.25" customHeight="1">
      <c r="A254" s="112">
        <v>2014</v>
      </c>
      <c r="B254" s="88" t="s">
        <v>3387</v>
      </c>
      <c r="C254" s="108" t="s">
        <v>2490</v>
      </c>
      <c r="D254" s="84" t="s">
        <v>31</v>
      </c>
      <c r="E254" s="84" t="s">
        <v>235</v>
      </c>
      <c r="F254" s="84" t="s">
        <v>44</v>
      </c>
      <c r="G254" s="84" t="s">
        <v>7</v>
      </c>
      <c r="H254" s="85">
        <v>13</v>
      </c>
      <c r="I254" s="85">
        <v>10</v>
      </c>
      <c r="J254" s="85">
        <v>7</v>
      </c>
      <c r="K254" s="85">
        <v>35</v>
      </c>
      <c r="L254" s="114">
        <f t="shared" si="6"/>
        <v>0.76923076923076927</v>
      </c>
      <c r="M254" s="114">
        <f t="shared" si="7"/>
        <v>0.7</v>
      </c>
      <c r="N254" s="85">
        <v>20</v>
      </c>
    </row>
    <row r="255" spans="1:14" ht="14.25" customHeight="1">
      <c r="A255" s="112">
        <v>2014</v>
      </c>
      <c r="B255" s="88" t="s">
        <v>3387</v>
      </c>
      <c r="C255" s="108" t="s">
        <v>2490</v>
      </c>
      <c r="D255" s="84" t="s">
        <v>31</v>
      </c>
      <c r="E255" s="84" t="s">
        <v>235</v>
      </c>
      <c r="F255" s="84" t="s">
        <v>45</v>
      </c>
      <c r="G255" s="84" t="s">
        <v>7</v>
      </c>
      <c r="H255" s="85">
        <v>5</v>
      </c>
      <c r="I255" s="85">
        <v>5</v>
      </c>
      <c r="J255" s="85">
        <v>4</v>
      </c>
      <c r="K255" s="85">
        <v>25</v>
      </c>
      <c r="L255" s="114">
        <f t="shared" si="6"/>
        <v>1</v>
      </c>
      <c r="M255" s="114">
        <f t="shared" si="7"/>
        <v>0.8</v>
      </c>
      <c r="N255" s="85">
        <v>9</v>
      </c>
    </row>
    <row r="256" spans="1:14" ht="14.25" customHeight="1">
      <c r="A256" s="112">
        <v>2014</v>
      </c>
      <c r="B256" s="88" t="s">
        <v>3387</v>
      </c>
      <c r="C256" s="108" t="s">
        <v>2490</v>
      </c>
      <c r="D256" s="84" t="s">
        <v>31</v>
      </c>
      <c r="E256" s="84" t="s">
        <v>235</v>
      </c>
      <c r="F256" s="84" t="s">
        <v>46</v>
      </c>
      <c r="G256" s="84" t="s">
        <v>7</v>
      </c>
      <c r="H256" s="85">
        <v>7</v>
      </c>
      <c r="I256" s="85">
        <v>7</v>
      </c>
      <c r="J256" s="85">
        <v>6</v>
      </c>
      <c r="K256" s="85">
        <v>18</v>
      </c>
      <c r="L256" s="114">
        <f t="shared" si="6"/>
        <v>1</v>
      </c>
      <c r="M256" s="114">
        <f t="shared" si="7"/>
        <v>0.8571428571428571</v>
      </c>
      <c r="N256" s="85">
        <v>8</v>
      </c>
    </row>
    <row r="257" spans="1:14" ht="14.25" customHeight="1">
      <c r="A257" s="112">
        <v>2014</v>
      </c>
      <c r="B257" s="88" t="s">
        <v>3387</v>
      </c>
      <c r="C257" s="108" t="s">
        <v>2490</v>
      </c>
      <c r="D257" s="84" t="s">
        <v>31</v>
      </c>
      <c r="E257" s="84" t="s">
        <v>236</v>
      </c>
      <c r="F257" s="84" t="s">
        <v>2477</v>
      </c>
      <c r="G257" s="84" t="s">
        <v>7</v>
      </c>
      <c r="H257" s="85">
        <v>77</v>
      </c>
      <c r="I257" s="85">
        <v>31</v>
      </c>
      <c r="J257" s="85">
        <v>26</v>
      </c>
      <c r="K257" s="85">
        <v>77</v>
      </c>
      <c r="L257" s="114">
        <f t="shared" si="6"/>
        <v>0.40259740259740262</v>
      </c>
      <c r="M257" s="114">
        <f t="shared" si="7"/>
        <v>0.83870967741935487</v>
      </c>
      <c r="N257" s="85">
        <v>0</v>
      </c>
    </row>
    <row r="258" spans="1:14" ht="14.25" customHeight="1">
      <c r="A258" s="112">
        <v>2014</v>
      </c>
      <c r="B258" s="88" t="s">
        <v>3387</v>
      </c>
      <c r="C258" s="108" t="s">
        <v>2490</v>
      </c>
      <c r="D258" s="84" t="s">
        <v>31</v>
      </c>
      <c r="E258" s="84" t="s">
        <v>236</v>
      </c>
      <c r="F258" s="84" t="s">
        <v>48</v>
      </c>
      <c r="G258" s="84" t="s">
        <v>7</v>
      </c>
      <c r="H258" s="85">
        <v>0</v>
      </c>
      <c r="I258" s="85">
        <v>0</v>
      </c>
      <c r="J258" s="85">
        <v>0</v>
      </c>
      <c r="K258" s="85">
        <v>30</v>
      </c>
      <c r="L258" s="114">
        <f t="shared" ref="L258:L321" si="8">+IFERROR(I258/H258,0)</f>
        <v>0</v>
      </c>
      <c r="M258" s="114">
        <f t="shared" ref="M258:M321" si="9">+IFERROR(J258/I258,0)</f>
        <v>0</v>
      </c>
      <c r="N258" s="85">
        <v>8</v>
      </c>
    </row>
    <row r="259" spans="1:14" ht="14.25" customHeight="1">
      <c r="A259" s="112">
        <v>2014</v>
      </c>
      <c r="B259" s="88" t="s">
        <v>3387</v>
      </c>
      <c r="C259" s="108" t="s">
        <v>2490</v>
      </c>
      <c r="D259" s="84" t="s">
        <v>31</v>
      </c>
      <c r="E259" s="84" t="s">
        <v>236</v>
      </c>
      <c r="F259" s="84" t="s">
        <v>49</v>
      </c>
      <c r="G259" s="84" t="s">
        <v>7</v>
      </c>
      <c r="H259" s="85">
        <v>46</v>
      </c>
      <c r="I259" s="85">
        <v>32</v>
      </c>
      <c r="J259" s="85">
        <v>28</v>
      </c>
      <c r="K259" s="85">
        <v>87</v>
      </c>
      <c r="L259" s="114">
        <f t="shared" si="8"/>
        <v>0.69565217391304346</v>
      </c>
      <c r="M259" s="114">
        <f t="shared" si="9"/>
        <v>0.875</v>
      </c>
      <c r="N259" s="85">
        <v>24</v>
      </c>
    </row>
    <row r="260" spans="1:14" ht="14.25" customHeight="1">
      <c r="A260" s="112">
        <v>2014</v>
      </c>
      <c r="B260" s="88" t="s">
        <v>3387</v>
      </c>
      <c r="C260" s="108" t="s">
        <v>2490</v>
      </c>
      <c r="D260" s="84" t="s">
        <v>31</v>
      </c>
      <c r="E260" s="84" t="s">
        <v>236</v>
      </c>
      <c r="F260" s="84" t="s">
        <v>51</v>
      </c>
      <c r="G260" s="84" t="s">
        <v>7</v>
      </c>
      <c r="H260" s="85">
        <v>0</v>
      </c>
      <c r="I260" s="85">
        <v>0</v>
      </c>
      <c r="J260" s="85">
        <v>0</v>
      </c>
      <c r="K260" s="85">
        <v>23</v>
      </c>
      <c r="L260" s="114">
        <f t="shared" si="8"/>
        <v>0</v>
      </c>
      <c r="M260" s="114">
        <f t="shared" si="9"/>
        <v>0</v>
      </c>
      <c r="N260" s="85">
        <v>9</v>
      </c>
    </row>
    <row r="261" spans="1:14" ht="14.25" customHeight="1">
      <c r="A261" s="112">
        <v>2014</v>
      </c>
      <c r="B261" s="88" t="s">
        <v>3387</v>
      </c>
      <c r="C261" s="108" t="s">
        <v>2490</v>
      </c>
      <c r="D261" s="84" t="s">
        <v>31</v>
      </c>
      <c r="E261" s="84" t="s">
        <v>234</v>
      </c>
      <c r="F261" s="84" t="s">
        <v>1919</v>
      </c>
      <c r="G261" s="84" t="s">
        <v>7</v>
      </c>
      <c r="H261" s="85">
        <v>539</v>
      </c>
      <c r="I261" s="85">
        <v>320</v>
      </c>
      <c r="J261" s="85">
        <v>215</v>
      </c>
      <c r="K261" s="85">
        <v>1573</v>
      </c>
      <c r="L261" s="114">
        <f t="shared" si="8"/>
        <v>0.59369202226345086</v>
      </c>
      <c r="M261" s="114">
        <f t="shared" si="9"/>
        <v>0.671875</v>
      </c>
      <c r="N261" s="85">
        <v>181</v>
      </c>
    </row>
    <row r="262" spans="1:14" ht="14.25" customHeight="1">
      <c r="A262" s="112">
        <v>2014</v>
      </c>
      <c r="B262" s="88" t="s">
        <v>3387</v>
      </c>
      <c r="C262" s="108" t="s">
        <v>2490</v>
      </c>
      <c r="D262" s="84" t="s">
        <v>31</v>
      </c>
      <c r="E262" s="84" t="s">
        <v>234</v>
      </c>
      <c r="F262" s="84" t="s">
        <v>1926</v>
      </c>
      <c r="G262" s="84" t="s">
        <v>7</v>
      </c>
      <c r="H262" s="85">
        <v>98</v>
      </c>
      <c r="I262" s="85">
        <v>71</v>
      </c>
      <c r="J262" s="85">
        <v>57</v>
      </c>
      <c r="K262" s="85">
        <v>731</v>
      </c>
      <c r="L262" s="114">
        <f t="shared" si="8"/>
        <v>0.72448979591836737</v>
      </c>
      <c r="M262" s="114">
        <f t="shared" si="9"/>
        <v>0.80281690140845074</v>
      </c>
      <c r="N262" s="85">
        <v>69</v>
      </c>
    </row>
    <row r="263" spans="1:14" ht="14.25" customHeight="1">
      <c r="A263" s="112">
        <v>2014</v>
      </c>
      <c r="B263" s="88" t="s">
        <v>3387</v>
      </c>
      <c r="C263" s="108" t="s">
        <v>2490</v>
      </c>
      <c r="D263" s="84" t="s">
        <v>31</v>
      </c>
      <c r="E263" s="84" t="s">
        <v>234</v>
      </c>
      <c r="F263" s="84" t="s">
        <v>1930</v>
      </c>
      <c r="G263" s="84" t="s">
        <v>7</v>
      </c>
      <c r="H263" s="85">
        <v>203</v>
      </c>
      <c r="I263" s="85">
        <v>177</v>
      </c>
      <c r="J263" s="85">
        <v>87</v>
      </c>
      <c r="K263" s="85">
        <v>471</v>
      </c>
      <c r="L263" s="114">
        <f t="shared" si="8"/>
        <v>0.8719211822660099</v>
      </c>
      <c r="M263" s="114">
        <f t="shared" si="9"/>
        <v>0.49152542372881358</v>
      </c>
      <c r="N263" s="85">
        <v>48</v>
      </c>
    </row>
    <row r="264" spans="1:14" ht="14.25" customHeight="1">
      <c r="A264" s="112">
        <v>2014</v>
      </c>
      <c r="B264" s="88" t="s">
        <v>3387</v>
      </c>
      <c r="C264" s="108" t="s">
        <v>2490</v>
      </c>
      <c r="D264" s="84" t="s">
        <v>52</v>
      </c>
      <c r="E264" s="84" t="s">
        <v>239</v>
      </c>
      <c r="F264" s="84" t="s">
        <v>71</v>
      </c>
      <c r="G264" s="84" t="s">
        <v>7</v>
      </c>
      <c r="H264" s="85">
        <v>8</v>
      </c>
      <c r="I264" s="85">
        <v>8</v>
      </c>
      <c r="J264" s="85">
        <v>7</v>
      </c>
      <c r="K264" s="85">
        <v>17</v>
      </c>
      <c r="L264" s="114">
        <f t="shared" si="8"/>
        <v>1</v>
      </c>
      <c r="M264" s="114">
        <f t="shared" si="9"/>
        <v>0.875</v>
      </c>
      <c r="N264" s="85">
        <v>2</v>
      </c>
    </row>
    <row r="265" spans="1:14" ht="14.25" customHeight="1">
      <c r="A265" s="112">
        <v>2014</v>
      </c>
      <c r="B265" s="88" t="s">
        <v>3387</v>
      </c>
      <c r="C265" s="108" t="s">
        <v>2490</v>
      </c>
      <c r="D265" s="84" t="s">
        <v>52</v>
      </c>
      <c r="E265" s="84" t="s">
        <v>235</v>
      </c>
      <c r="F265" s="84" t="s">
        <v>54</v>
      </c>
      <c r="G265" s="84" t="s">
        <v>7</v>
      </c>
      <c r="H265" s="85">
        <v>72</v>
      </c>
      <c r="I265" s="85">
        <v>42</v>
      </c>
      <c r="J265" s="85">
        <v>40</v>
      </c>
      <c r="K265" s="85">
        <v>87</v>
      </c>
      <c r="L265" s="114">
        <f t="shared" si="8"/>
        <v>0.58333333333333337</v>
      </c>
      <c r="M265" s="114">
        <f t="shared" si="9"/>
        <v>0.95238095238095233</v>
      </c>
      <c r="N265" s="85">
        <v>33</v>
      </c>
    </row>
    <row r="266" spans="1:14" ht="14.25" customHeight="1">
      <c r="A266" s="112">
        <v>2014</v>
      </c>
      <c r="B266" s="88" t="s">
        <v>3387</v>
      </c>
      <c r="C266" s="108" t="s">
        <v>2490</v>
      </c>
      <c r="D266" s="84" t="s">
        <v>52</v>
      </c>
      <c r="E266" s="84" t="s">
        <v>235</v>
      </c>
      <c r="F266" s="84" t="s">
        <v>55</v>
      </c>
      <c r="G266" s="84" t="s">
        <v>7</v>
      </c>
      <c r="H266" s="85">
        <v>50</v>
      </c>
      <c r="I266" s="85">
        <v>43</v>
      </c>
      <c r="J266" s="85">
        <v>37</v>
      </c>
      <c r="K266" s="85">
        <v>68</v>
      </c>
      <c r="L266" s="114">
        <f t="shared" si="8"/>
        <v>0.86</v>
      </c>
      <c r="M266" s="114">
        <f t="shared" si="9"/>
        <v>0.86046511627906974</v>
      </c>
      <c r="N266" s="85">
        <v>39</v>
      </c>
    </row>
    <row r="267" spans="1:14" ht="14.25" customHeight="1">
      <c r="A267" s="112">
        <v>2014</v>
      </c>
      <c r="B267" s="88" t="s">
        <v>3387</v>
      </c>
      <c r="C267" s="108" t="s">
        <v>2490</v>
      </c>
      <c r="D267" s="84" t="s">
        <v>52</v>
      </c>
      <c r="E267" s="84" t="s">
        <v>235</v>
      </c>
      <c r="F267" s="84" t="s">
        <v>56</v>
      </c>
      <c r="G267" s="84" t="s">
        <v>7</v>
      </c>
      <c r="H267" s="85">
        <v>7</v>
      </c>
      <c r="I267" s="85">
        <v>0</v>
      </c>
      <c r="J267" s="85">
        <v>0</v>
      </c>
      <c r="K267" s="85">
        <v>0</v>
      </c>
      <c r="L267" s="114">
        <f t="shared" si="8"/>
        <v>0</v>
      </c>
      <c r="M267" s="114">
        <f t="shared" si="9"/>
        <v>0</v>
      </c>
      <c r="N267" s="85">
        <v>7</v>
      </c>
    </row>
    <row r="268" spans="1:14" ht="14.25" customHeight="1">
      <c r="A268" s="112">
        <v>2014</v>
      </c>
      <c r="B268" s="88" t="s">
        <v>3387</v>
      </c>
      <c r="C268" s="108" t="s">
        <v>2490</v>
      </c>
      <c r="D268" s="84" t="s">
        <v>52</v>
      </c>
      <c r="E268" s="84" t="s">
        <v>235</v>
      </c>
      <c r="F268" s="84" t="s">
        <v>57</v>
      </c>
      <c r="G268" s="84" t="s">
        <v>7</v>
      </c>
      <c r="H268" s="85">
        <v>8</v>
      </c>
      <c r="I268" s="85">
        <v>8</v>
      </c>
      <c r="J268" s="85">
        <v>6</v>
      </c>
      <c r="K268" s="85">
        <v>6</v>
      </c>
      <c r="L268" s="114">
        <f t="shared" si="8"/>
        <v>1</v>
      </c>
      <c r="M268" s="114">
        <f t="shared" si="9"/>
        <v>0.75</v>
      </c>
      <c r="N268" s="85">
        <v>6</v>
      </c>
    </row>
    <row r="269" spans="1:14" ht="14.25" customHeight="1">
      <c r="A269" s="112">
        <v>2014</v>
      </c>
      <c r="B269" s="88" t="s">
        <v>3387</v>
      </c>
      <c r="C269" s="108" t="s">
        <v>2490</v>
      </c>
      <c r="D269" s="84" t="s">
        <v>52</v>
      </c>
      <c r="E269" s="84" t="s">
        <v>235</v>
      </c>
      <c r="F269" s="84" t="s">
        <v>58</v>
      </c>
      <c r="G269" s="84" t="s">
        <v>7</v>
      </c>
      <c r="H269" s="85">
        <v>15</v>
      </c>
      <c r="I269" s="85">
        <v>14</v>
      </c>
      <c r="J269" s="85">
        <v>11</v>
      </c>
      <c r="K269" s="85">
        <v>12</v>
      </c>
      <c r="L269" s="114">
        <f t="shared" si="8"/>
        <v>0.93333333333333335</v>
      </c>
      <c r="M269" s="114">
        <f t="shared" si="9"/>
        <v>0.7857142857142857</v>
      </c>
      <c r="N269" s="85">
        <v>11</v>
      </c>
    </row>
    <row r="270" spans="1:14" ht="14.25" customHeight="1">
      <c r="A270" s="112">
        <v>2014</v>
      </c>
      <c r="B270" s="88" t="s">
        <v>3387</v>
      </c>
      <c r="C270" s="108" t="s">
        <v>2490</v>
      </c>
      <c r="D270" s="84" t="s">
        <v>52</v>
      </c>
      <c r="E270" s="84" t="s">
        <v>235</v>
      </c>
      <c r="F270" s="84" t="s">
        <v>59</v>
      </c>
      <c r="G270" s="84" t="s">
        <v>7</v>
      </c>
      <c r="H270" s="85">
        <v>2</v>
      </c>
      <c r="I270" s="85">
        <v>2</v>
      </c>
      <c r="J270" s="85">
        <v>2</v>
      </c>
      <c r="K270" s="85">
        <v>59</v>
      </c>
      <c r="L270" s="114">
        <f t="shared" si="8"/>
        <v>1</v>
      </c>
      <c r="M270" s="114">
        <f t="shared" si="9"/>
        <v>1</v>
      </c>
      <c r="N270" s="85">
        <v>4</v>
      </c>
    </row>
    <row r="271" spans="1:14" ht="14.25" customHeight="1">
      <c r="A271" s="112">
        <v>2014</v>
      </c>
      <c r="B271" s="88" t="s">
        <v>3387</v>
      </c>
      <c r="C271" s="108" t="s">
        <v>2490</v>
      </c>
      <c r="D271" s="84" t="s">
        <v>52</v>
      </c>
      <c r="E271" s="84" t="s">
        <v>235</v>
      </c>
      <c r="F271" s="84" t="s">
        <v>60</v>
      </c>
      <c r="G271" s="84" t="s">
        <v>7</v>
      </c>
      <c r="H271" s="85">
        <v>3</v>
      </c>
      <c r="I271" s="85">
        <v>3</v>
      </c>
      <c r="J271" s="85">
        <v>3</v>
      </c>
      <c r="K271" s="85">
        <v>12</v>
      </c>
      <c r="L271" s="114">
        <f t="shared" si="8"/>
        <v>1</v>
      </c>
      <c r="M271" s="114">
        <f t="shared" si="9"/>
        <v>1</v>
      </c>
      <c r="N271" s="85">
        <v>0</v>
      </c>
    </row>
    <row r="272" spans="1:14" ht="14.25" customHeight="1">
      <c r="A272" s="112">
        <v>2014</v>
      </c>
      <c r="B272" s="88" t="s">
        <v>3387</v>
      </c>
      <c r="C272" s="108" t="s">
        <v>2490</v>
      </c>
      <c r="D272" s="84" t="s">
        <v>52</v>
      </c>
      <c r="E272" s="84" t="s">
        <v>235</v>
      </c>
      <c r="F272" s="84" t="s">
        <v>61</v>
      </c>
      <c r="G272" s="84" t="s">
        <v>7</v>
      </c>
      <c r="H272" s="85">
        <v>1</v>
      </c>
      <c r="I272" s="85">
        <v>1</v>
      </c>
      <c r="J272" s="85">
        <v>1</v>
      </c>
      <c r="K272" s="85">
        <v>15</v>
      </c>
      <c r="L272" s="114">
        <f t="shared" si="8"/>
        <v>1</v>
      </c>
      <c r="M272" s="114">
        <f t="shared" si="9"/>
        <v>1</v>
      </c>
      <c r="N272" s="85">
        <v>3</v>
      </c>
    </row>
    <row r="273" spans="1:14" ht="14.25" customHeight="1">
      <c r="A273" s="112">
        <v>2014</v>
      </c>
      <c r="B273" s="88" t="s">
        <v>3387</v>
      </c>
      <c r="C273" s="108" t="s">
        <v>2490</v>
      </c>
      <c r="D273" s="84" t="s">
        <v>52</v>
      </c>
      <c r="E273" s="84" t="s">
        <v>235</v>
      </c>
      <c r="F273" s="84" t="s">
        <v>62</v>
      </c>
      <c r="G273" s="84" t="s">
        <v>7</v>
      </c>
      <c r="H273" s="85">
        <v>0</v>
      </c>
      <c r="I273" s="85">
        <v>0</v>
      </c>
      <c r="J273" s="85">
        <v>0</v>
      </c>
      <c r="K273" s="85">
        <v>31</v>
      </c>
      <c r="L273" s="114">
        <f t="shared" si="8"/>
        <v>0</v>
      </c>
      <c r="M273" s="114">
        <f t="shared" si="9"/>
        <v>0</v>
      </c>
      <c r="N273" s="85">
        <v>1</v>
      </c>
    </row>
    <row r="274" spans="1:14" ht="14.25" customHeight="1">
      <c r="A274" s="112">
        <v>2014</v>
      </c>
      <c r="B274" s="88" t="s">
        <v>3387</v>
      </c>
      <c r="C274" s="108" t="s">
        <v>2490</v>
      </c>
      <c r="D274" s="84" t="s">
        <v>52</v>
      </c>
      <c r="E274" s="84" t="s">
        <v>235</v>
      </c>
      <c r="F274" s="84" t="s">
        <v>63</v>
      </c>
      <c r="G274" s="84" t="s">
        <v>7</v>
      </c>
      <c r="H274" s="85">
        <v>15</v>
      </c>
      <c r="I274" s="85">
        <v>11</v>
      </c>
      <c r="J274" s="85">
        <v>10</v>
      </c>
      <c r="K274" s="85">
        <v>10</v>
      </c>
      <c r="L274" s="114">
        <f t="shared" si="8"/>
        <v>0.73333333333333328</v>
      </c>
      <c r="M274" s="114">
        <f t="shared" si="9"/>
        <v>0.90909090909090906</v>
      </c>
      <c r="N274" s="85">
        <v>15</v>
      </c>
    </row>
    <row r="275" spans="1:14" ht="14.25" customHeight="1">
      <c r="A275" s="112">
        <v>2014</v>
      </c>
      <c r="B275" s="88" t="s">
        <v>3387</v>
      </c>
      <c r="C275" s="108" t="s">
        <v>2490</v>
      </c>
      <c r="D275" s="84" t="s">
        <v>52</v>
      </c>
      <c r="E275" s="84" t="s">
        <v>235</v>
      </c>
      <c r="F275" s="84" t="s">
        <v>64</v>
      </c>
      <c r="G275" s="84" t="s">
        <v>7</v>
      </c>
      <c r="H275" s="85">
        <v>0</v>
      </c>
      <c r="I275" s="85">
        <v>0</v>
      </c>
      <c r="J275" s="85">
        <v>0</v>
      </c>
      <c r="K275" s="85">
        <v>17</v>
      </c>
      <c r="L275" s="114">
        <f t="shared" si="8"/>
        <v>0</v>
      </c>
      <c r="M275" s="114">
        <f t="shared" si="9"/>
        <v>0</v>
      </c>
      <c r="N275" s="85">
        <v>4</v>
      </c>
    </row>
    <row r="276" spans="1:14" ht="14.25" customHeight="1">
      <c r="A276" s="112">
        <v>2014</v>
      </c>
      <c r="B276" s="88" t="s">
        <v>3387</v>
      </c>
      <c r="C276" s="108" t="s">
        <v>2490</v>
      </c>
      <c r="D276" s="84" t="s">
        <v>52</v>
      </c>
      <c r="E276" s="84" t="s">
        <v>235</v>
      </c>
      <c r="F276" s="84" t="s">
        <v>65</v>
      </c>
      <c r="G276" s="84" t="s">
        <v>7</v>
      </c>
      <c r="H276" s="85">
        <v>0</v>
      </c>
      <c r="I276" s="85">
        <v>0</v>
      </c>
      <c r="J276" s="85">
        <v>0</v>
      </c>
      <c r="K276" s="85">
        <v>30</v>
      </c>
      <c r="L276" s="114">
        <f t="shared" si="8"/>
        <v>0</v>
      </c>
      <c r="M276" s="114">
        <f t="shared" si="9"/>
        <v>0</v>
      </c>
      <c r="N276" s="85">
        <v>8</v>
      </c>
    </row>
    <row r="277" spans="1:14" ht="14.25" customHeight="1">
      <c r="A277" s="112">
        <v>2014</v>
      </c>
      <c r="B277" s="88" t="s">
        <v>3387</v>
      </c>
      <c r="C277" s="108" t="s">
        <v>2490</v>
      </c>
      <c r="D277" s="84" t="s">
        <v>52</v>
      </c>
      <c r="E277" s="84" t="s">
        <v>235</v>
      </c>
      <c r="F277" s="84" t="s">
        <v>66</v>
      </c>
      <c r="G277" s="84" t="s">
        <v>7</v>
      </c>
      <c r="H277" s="85">
        <v>2</v>
      </c>
      <c r="I277" s="85">
        <v>2</v>
      </c>
      <c r="J277" s="85">
        <v>1</v>
      </c>
      <c r="K277" s="85">
        <v>21</v>
      </c>
      <c r="L277" s="114">
        <f t="shared" si="8"/>
        <v>1</v>
      </c>
      <c r="M277" s="114">
        <f t="shared" si="9"/>
        <v>0.5</v>
      </c>
      <c r="N277" s="85">
        <v>7</v>
      </c>
    </row>
    <row r="278" spans="1:14" ht="14.25" customHeight="1">
      <c r="A278" s="112">
        <v>2014</v>
      </c>
      <c r="B278" s="88" t="s">
        <v>3387</v>
      </c>
      <c r="C278" s="108" t="s">
        <v>2490</v>
      </c>
      <c r="D278" s="84" t="s">
        <v>52</v>
      </c>
      <c r="E278" s="84" t="s">
        <v>236</v>
      </c>
      <c r="F278" s="84" t="s">
        <v>69</v>
      </c>
      <c r="G278" s="84" t="s">
        <v>7</v>
      </c>
      <c r="H278" s="85">
        <v>0</v>
      </c>
      <c r="I278" s="85">
        <v>0</v>
      </c>
      <c r="J278" s="85">
        <v>0</v>
      </c>
      <c r="K278" s="85">
        <v>6</v>
      </c>
      <c r="L278" s="114">
        <f t="shared" si="8"/>
        <v>0</v>
      </c>
      <c r="M278" s="114">
        <f t="shared" si="9"/>
        <v>0</v>
      </c>
      <c r="N278" s="85">
        <v>0</v>
      </c>
    </row>
    <row r="279" spans="1:14" ht="14.25" customHeight="1">
      <c r="A279" s="112">
        <v>2014</v>
      </c>
      <c r="B279" s="88" t="s">
        <v>3387</v>
      </c>
      <c r="C279" s="108" t="s">
        <v>2490</v>
      </c>
      <c r="D279" s="84" t="s">
        <v>52</v>
      </c>
      <c r="E279" s="84" t="s">
        <v>236</v>
      </c>
      <c r="F279" s="84" t="s">
        <v>70</v>
      </c>
      <c r="G279" s="84" t="s">
        <v>7</v>
      </c>
      <c r="H279" s="85">
        <v>2</v>
      </c>
      <c r="I279" s="85">
        <v>2</v>
      </c>
      <c r="J279" s="85">
        <v>2</v>
      </c>
      <c r="K279" s="85">
        <v>23</v>
      </c>
      <c r="L279" s="114">
        <f t="shared" si="8"/>
        <v>1</v>
      </c>
      <c r="M279" s="114">
        <f t="shared" si="9"/>
        <v>1</v>
      </c>
      <c r="N279" s="85">
        <v>9</v>
      </c>
    </row>
    <row r="280" spans="1:14" ht="14.25" customHeight="1">
      <c r="A280" s="112">
        <v>2014</v>
      </c>
      <c r="B280" s="88" t="s">
        <v>3387</v>
      </c>
      <c r="C280" s="108" t="s">
        <v>2490</v>
      </c>
      <c r="D280" s="84" t="s">
        <v>52</v>
      </c>
      <c r="E280" s="84" t="s">
        <v>234</v>
      </c>
      <c r="F280" s="84" t="s">
        <v>1927</v>
      </c>
      <c r="G280" s="84" t="s">
        <v>7</v>
      </c>
      <c r="H280" s="85">
        <v>479</v>
      </c>
      <c r="I280" s="85">
        <v>239</v>
      </c>
      <c r="J280" s="85">
        <v>131</v>
      </c>
      <c r="K280" s="85">
        <v>1031</v>
      </c>
      <c r="L280" s="114">
        <f t="shared" si="8"/>
        <v>0.4989561586638831</v>
      </c>
      <c r="M280" s="114">
        <f t="shared" si="9"/>
        <v>0.54811715481171552</v>
      </c>
      <c r="N280" s="85">
        <v>70</v>
      </c>
    </row>
    <row r="281" spans="1:14" ht="14.25" customHeight="1">
      <c r="A281" s="112">
        <v>2014</v>
      </c>
      <c r="B281" s="88" t="s">
        <v>3387</v>
      </c>
      <c r="C281" s="108" t="s">
        <v>2490</v>
      </c>
      <c r="D281" s="84" t="s">
        <v>72</v>
      </c>
      <c r="E281" s="84" t="s">
        <v>235</v>
      </c>
      <c r="F281" s="84" t="s">
        <v>74</v>
      </c>
      <c r="G281" s="84" t="s">
        <v>7</v>
      </c>
      <c r="H281" s="85">
        <v>25</v>
      </c>
      <c r="I281" s="85">
        <v>25</v>
      </c>
      <c r="J281" s="85">
        <v>23</v>
      </c>
      <c r="K281" s="85">
        <v>52</v>
      </c>
      <c r="L281" s="114">
        <f t="shared" si="8"/>
        <v>1</v>
      </c>
      <c r="M281" s="114">
        <f t="shared" si="9"/>
        <v>0.92</v>
      </c>
      <c r="N281" s="85">
        <v>33</v>
      </c>
    </row>
    <row r="282" spans="1:14" ht="14.25" customHeight="1">
      <c r="A282" s="112">
        <v>2014</v>
      </c>
      <c r="B282" s="88" t="s">
        <v>3387</v>
      </c>
      <c r="C282" s="108" t="s">
        <v>2490</v>
      </c>
      <c r="D282" s="84" t="s">
        <v>72</v>
      </c>
      <c r="E282" s="84" t="s">
        <v>235</v>
      </c>
      <c r="F282" s="84" t="s">
        <v>75</v>
      </c>
      <c r="G282" s="84" t="s">
        <v>7</v>
      </c>
      <c r="H282" s="85">
        <v>19</v>
      </c>
      <c r="I282" s="85">
        <v>19</v>
      </c>
      <c r="J282" s="85">
        <v>14</v>
      </c>
      <c r="K282" s="85">
        <v>27</v>
      </c>
      <c r="L282" s="114">
        <f t="shared" si="8"/>
        <v>1</v>
      </c>
      <c r="M282" s="114">
        <f t="shared" si="9"/>
        <v>0.73684210526315785</v>
      </c>
      <c r="N282" s="85">
        <v>16</v>
      </c>
    </row>
    <row r="283" spans="1:14" ht="14.25" customHeight="1">
      <c r="A283" s="112">
        <v>2014</v>
      </c>
      <c r="B283" s="88" t="s">
        <v>3387</v>
      </c>
      <c r="C283" s="108" t="s">
        <v>2490</v>
      </c>
      <c r="D283" s="84" t="s">
        <v>72</v>
      </c>
      <c r="E283" s="84" t="s">
        <v>235</v>
      </c>
      <c r="F283" s="84" t="s">
        <v>76</v>
      </c>
      <c r="G283" s="84" t="s">
        <v>7</v>
      </c>
      <c r="H283" s="85">
        <v>20</v>
      </c>
      <c r="I283" s="85">
        <v>20</v>
      </c>
      <c r="J283" s="85">
        <v>16</v>
      </c>
      <c r="K283" s="85">
        <v>27</v>
      </c>
      <c r="L283" s="114">
        <f t="shared" si="8"/>
        <v>1</v>
      </c>
      <c r="M283" s="114">
        <f t="shared" si="9"/>
        <v>0.8</v>
      </c>
      <c r="N283" s="85">
        <v>13</v>
      </c>
    </row>
    <row r="284" spans="1:14" ht="14.25" customHeight="1">
      <c r="A284" s="112">
        <v>2014</v>
      </c>
      <c r="B284" s="88" t="s">
        <v>3387</v>
      </c>
      <c r="C284" s="108" t="s">
        <v>2490</v>
      </c>
      <c r="D284" s="84" t="s">
        <v>72</v>
      </c>
      <c r="E284" s="84" t="s">
        <v>236</v>
      </c>
      <c r="F284" s="84" t="s">
        <v>78</v>
      </c>
      <c r="G284" s="84" t="s">
        <v>7</v>
      </c>
      <c r="H284" s="85">
        <v>13</v>
      </c>
      <c r="I284" s="85">
        <v>13</v>
      </c>
      <c r="J284" s="85">
        <v>10</v>
      </c>
      <c r="K284" s="85">
        <v>21</v>
      </c>
      <c r="L284" s="114">
        <f t="shared" si="8"/>
        <v>1</v>
      </c>
      <c r="M284" s="114">
        <f t="shared" si="9"/>
        <v>0.76923076923076927</v>
      </c>
      <c r="N284" s="85">
        <v>6</v>
      </c>
    </row>
    <row r="285" spans="1:14" ht="14.25" customHeight="1">
      <c r="A285" s="112">
        <v>2014</v>
      </c>
      <c r="B285" s="88" t="s">
        <v>3387</v>
      </c>
      <c r="C285" s="108" t="s">
        <v>2490</v>
      </c>
      <c r="D285" s="84" t="s">
        <v>72</v>
      </c>
      <c r="E285" s="84" t="s">
        <v>236</v>
      </c>
      <c r="F285" s="84" t="s">
        <v>79</v>
      </c>
      <c r="G285" s="84" t="s">
        <v>7</v>
      </c>
      <c r="H285" s="85">
        <v>16</v>
      </c>
      <c r="I285" s="85">
        <v>14</v>
      </c>
      <c r="J285" s="85">
        <v>10</v>
      </c>
      <c r="K285" s="85">
        <v>65</v>
      </c>
      <c r="L285" s="114">
        <f t="shared" si="8"/>
        <v>0.875</v>
      </c>
      <c r="M285" s="114">
        <f t="shared" si="9"/>
        <v>0.7142857142857143</v>
      </c>
      <c r="N285" s="85">
        <v>12</v>
      </c>
    </row>
    <row r="286" spans="1:14" ht="14.25" customHeight="1">
      <c r="A286" s="112">
        <v>2014</v>
      </c>
      <c r="B286" s="88" t="s">
        <v>3387</v>
      </c>
      <c r="C286" s="108" t="s">
        <v>2490</v>
      </c>
      <c r="D286" s="84" t="s">
        <v>72</v>
      </c>
      <c r="E286" s="84" t="s">
        <v>236</v>
      </c>
      <c r="F286" s="84" t="s">
        <v>81</v>
      </c>
      <c r="G286" s="84" t="s">
        <v>7</v>
      </c>
      <c r="H286" s="85">
        <v>20</v>
      </c>
      <c r="I286" s="85">
        <v>20</v>
      </c>
      <c r="J286" s="85">
        <v>12</v>
      </c>
      <c r="K286" s="85">
        <v>62</v>
      </c>
      <c r="L286" s="114">
        <f t="shared" si="8"/>
        <v>1</v>
      </c>
      <c r="M286" s="114">
        <f t="shared" si="9"/>
        <v>0.6</v>
      </c>
      <c r="N286" s="85">
        <v>9</v>
      </c>
    </row>
    <row r="287" spans="1:14" ht="14.25" customHeight="1">
      <c r="A287" s="112">
        <v>2014</v>
      </c>
      <c r="B287" s="88" t="s">
        <v>3387</v>
      </c>
      <c r="C287" s="108" t="s">
        <v>2490</v>
      </c>
      <c r="D287" s="84" t="s">
        <v>72</v>
      </c>
      <c r="E287" s="84" t="s">
        <v>236</v>
      </c>
      <c r="F287" s="84" t="s">
        <v>82</v>
      </c>
      <c r="G287" s="84" t="s">
        <v>7</v>
      </c>
      <c r="H287" s="85">
        <v>13</v>
      </c>
      <c r="I287" s="85">
        <v>12</v>
      </c>
      <c r="J287" s="85">
        <v>11</v>
      </c>
      <c r="K287" s="85">
        <v>44</v>
      </c>
      <c r="L287" s="114">
        <f t="shared" si="8"/>
        <v>0.92307692307692313</v>
      </c>
      <c r="M287" s="114">
        <f t="shared" si="9"/>
        <v>0.91666666666666663</v>
      </c>
      <c r="N287" s="85">
        <v>7</v>
      </c>
    </row>
    <row r="288" spans="1:14" ht="14.25" customHeight="1">
      <c r="A288" s="112">
        <v>2014</v>
      </c>
      <c r="B288" s="88" t="s">
        <v>3387</v>
      </c>
      <c r="C288" s="108" t="s">
        <v>2490</v>
      </c>
      <c r="D288" s="84" t="s">
        <v>72</v>
      </c>
      <c r="E288" s="84" t="s">
        <v>234</v>
      </c>
      <c r="F288" s="84" t="s">
        <v>1924</v>
      </c>
      <c r="G288" s="84" t="s">
        <v>7</v>
      </c>
      <c r="H288" s="85">
        <v>150</v>
      </c>
      <c r="I288" s="85">
        <v>128</v>
      </c>
      <c r="J288" s="85">
        <v>86</v>
      </c>
      <c r="K288" s="85">
        <v>516</v>
      </c>
      <c r="L288" s="114">
        <f t="shared" si="8"/>
        <v>0.85333333333333339</v>
      </c>
      <c r="M288" s="114">
        <f t="shared" si="9"/>
        <v>0.671875</v>
      </c>
      <c r="N288" s="85">
        <v>39</v>
      </c>
    </row>
    <row r="289" spans="1:14" ht="14.25" customHeight="1">
      <c r="A289" s="112">
        <v>2014</v>
      </c>
      <c r="B289" s="88" t="s">
        <v>3387</v>
      </c>
      <c r="C289" s="108" t="s">
        <v>2490</v>
      </c>
      <c r="D289" s="84" t="s">
        <v>72</v>
      </c>
      <c r="E289" s="84" t="s">
        <v>234</v>
      </c>
      <c r="F289" s="84" t="s">
        <v>1943</v>
      </c>
      <c r="G289" s="84" t="s">
        <v>7</v>
      </c>
      <c r="H289" s="85">
        <v>158</v>
      </c>
      <c r="I289" s="85">
        <v>118</v>
      </c>
      <c r="J289" s="85">
        <v>81</v>
      </c>
      <c r="K289" s="85">
        <v>280</v>
      </c>
      <c r="L289" s="114">
        <f t="shared" si="8"/>
        <v>0.74683544303797467</v>
      </c>
      <c r="M289" s="114">
        <f t="shared" si="9"/>
        <v>0.68644067796610164</v>
      </c>
      <c r="N289" s="85">
        <v>0</v>
      </c>
    </row>
    <row r="290" spans="1:14" ht="14.25" customHeight="1">
      <c r="A290" s="112">
        <v>2014</v>
      </c>
      <c r="B290" s="88" t="s">
        <v>3387</v>
      </c>
      <c r="C290" s="108" t="s">
        <v>2490</v>
      </c>
      <c r="D290" s="84" t="s">
        <v>83</v>
      </c>
      <c r="E290" s="84" t="s">
        <v>239</v>
      </c>
      <c r="F290" s="84" t="s">
        <v>92</v>
      </c>
      <c r="G290" s="84" t="s">
        <v>7</v>
      </c>
      <c r="H290" s="85">
        <v>0</v>
      </c>
      <c r="I290" s="85">
        <v>0</v>
      </c>
      <c r="J290" s="85">
        <v>0</v>
      </c>
      <c r="K290" s="85">
        <v>43</v>
      </c>
      <c r="L290" s="114">
        <f t="shared" si="8"/>
        <v>0</v>
      </c>
      <c r="M290" s="114">
        <f t="shared" si="9"/>
        <v>0</v>
      </c>
      <c r="N290" s="85">
        <v>1</v>
      </c>
    </row>
    <row r="291" spans="1:14" ht="14.25" customHeight="1">
      <c r="A291" s="112">
        <v>2014</v>
      </c>
      <c r="B291" s="88" t="s">
        <v>3387</v>
      </c>
      <c r="C291" s="108" t="s">
        <v>2490</v>
      </c>
      <c r="D291" s="84" t="s">
        <v>83</v>
      </c>
      <c r="E291" s="84" t="s">
        <v>236</v>
      </c>
      <c r="F291" s="84" t="s">
        <v>89</v>
      </c>
      <c r="G291" s="84" t="s">
        <v>7</v>
      </c>
      <c r="H291" s="85">
        <v>8</v>
      </c>
      <c r="I291" s="85">
        <v>7</v>
      </c>
      <c r="J291" s="85">
        <v>6</v>
      </c>
      <c r="K291" s="85">
        <v>60</v>
      </c>
      <c r="L291" s="114">
        <f t="shared" si="8"/>
        <v>0.875</v>
      </c>
      <c r="M291" s="114">
        <f t="shared" si="9"/>
        <v>0.8571428571428571</v>
      </c>
      <c r="N291" s="85">
        <v>10</v>
      </c>
    </row>
    <row r="292" spans="1:14" ht="14.25" customHeight="1">
      <c r="A292" s="112">
        <v>2014</v>
      </c>
      <c r="B292" s="88" t="s">
        <v>3387</v>
      </c>
      <c r="C292" s="108" t="s">
        <v>2490</v>
      </c>
      <c r="D292" s="84" t="s">
        <v>83</v>
      </c>
      <c r="E292" s="84" t="s">
        <v>236</v>
      </c>
      <c r="F292" s="84" t="s">
        <v>90</v>
      </c>
      <c r="G292" s="84" t="s">
        <v>7</v>
      </c>
      <c r="H292" s="85">
        <v>13</v>
      </c>
      <c r="I292" s="85">
        <v>13</v>
      </c>
      <c r="J292" s="85">
        <v>12</v>
      </c>
      <c r="K292" s="85">
        <v>38</v>
      </c>
      <c r="L292" s="114">
        <f t="shared" si="8"/>
        <v>1</v>
      </c>
      <c r="M292" s="114">
        <f t="shared" si="9"/>
        <v>0.92307692307692313</v>
      </c>
      <c r="N292" s="85">
        <v>5</v>
      </c>
    </row>
    <row r="293" spans="1:14" ht="14.25" customHeight="1">
      <c r="A293" s="112">
        <v>2014</v>
      </c>
      <c r="B293" s="88" t="s">
        <v>3387</v>
      </c>
      <c r="C293" s="108" t="s">
        <v>2490</v>
      </c>
      <c r="D293" s="84" t="s">
        <v>83</v>
      </c>
      <c r="E293" s="84" t="s">
        <v>236</v>
      </c>
      <c r="F293" s="84" t="s">
        <v>91</v>
      </c>
      <c r="G293" s="84" t="s">
        <v>7</v>
      </c>
      <c r="H293" s="85">
        <v>19</v>
      </c>
      <c r="I293" s="85">
        <v>18</v>
      </c>
      <c r="J293" s="85">
        <v>17</v>
      </c>
      <c r="K293" s="85">
        <v>59</v>
      </c>
      <c r="L293" s="114">
        <f t="shared" si="8"/>
        <v>0.94736842105263153</v>
      </c>
      <c r="M293" s="114">
        <f t="shared" si="9"/>
        <v>0.94444444444444442</v>
      </c>
      <c r="N293" s="85">
        <v>12</v>
      </c>
    </row>
    <row r="294" spans="1:14" ht="14.25" customHeight="1">
      <c r="A294" s="112">
        <v>2014</v>
      </c>
      <c r="B294" s="88" t="s">
        <v>3387</v>
      </c>
      <c r="C294" s="108" t="s">
        <v>2490</v>
      </c>
      <c r="D294" s="84" t="s">
        <v>83</v>
      </c>
      <c r="E294" s="84" t="s">
        <v>234</v>
      </c>
      <c r="F294" s="84" t="s">
        <v>722</v>
      </c>
      <c r="G294" s="84" t="s">
        <v>7</v>
      </c>
      <c r="H294" s="85">
        <v>83</v>
      </c>
      <c r="I294" s="85">
        <v>56</v>
      </c>
      <c r="J294" s="85">
        <v>38</v>
      </c>
      <c r="K294" s="85">
        <v>182</v>
      </c>
      <c r="L294" s="114">
        <f t="shared" si="8"/>
        <v>0.67469879518072284</v>
      </c>
      <c r="M294" s="114">
        <f t="shared" si="9"/>
        <v>0.6785714285714286</v>
      </c>
      <c r="N294" s="85">
        <v>14</v>
      </c>
    </row>
    <row r="295" spans="1:14" ht="14.25" customHeight="1">
      <c r="A295" s="112">
        <v>2014</v>
      </c>
      <c r="B295" s="88" t="s">
        <v>3387</v>
      </c>
      <c r="C295" s="108" t="s">
        <v>2490</v>
      </c>
      <c r="D295" s="84" t="s">
        <v>83</v>
      </c>
      <c r="E295" s="84" t="s">
        <v>234</v>
      </c>
      <c r="F295" s="84" t="s">
        <v>1932</v>
      </c>
      <c r="G295" s="84" t="s">
        <v>7</v>
      </c>
      <c r="H295" s="85">
        <v>92</v>
      </c>
      <c r="I295" s="85">
        <v>66</v>
      </c>
      <c r="J295" s="85">
        <v>49</v>
      </c>
      <c r="K295" s="85">
        <v>219</v>
      </c>
      <c r="L295" s="114">
        <f t="shared" si="8"/>
        <v>0.71739130434782605</v>
      </c>
      <c r="M295" s="114">
        <f t="shared" si="9"/>
        <v>0.74242424242424243</v>
      </c>
      <c r="N295" s="85">
        <v>19</v>
      </c>
    </row>
    <row r="296" spans="1:14" ht="14.25" customHeight="1">
      <c r="A296" s="112">
        <v>2014</v>
      </c>
      <c r="B296" s="88" t="s">
        <v>3387</v>
      </c>
      <c r="C296" s="108" t="s">
        <v>2490</v>
      </c>
      <c r="D296" s="84" t="s">
        <v>83</v>
      </c>
      <c r="E296" s="84" t="s">
        <v>234</v>
      </c>
      <c r="F296" s="84" t="s">
        <v>1935</v>
      </c>
      <c r="G296" s="84" t="s">
        <v>7</v>
      </c>
      <c r="H296" s="85">
        <v>32</v>
      </c>
      <c r="I296" s="85">
        <v>29</v>
      </c>
      <c r="J296" s="85">
        <v>19</v>
      </c>
      <c r="K296" s="85">
        <v>121</v>
      </c>
      <c r="L296" s="114">
        <f t="shared" si="8"/>
        <v>0.90625</v>
      </c>
      <c r="M296" s="114">
        <f t="shared" si="9"/>
        <v>0.65517241379310343</v>
      </c>
      <c r="N296" s="85">
        <v>10</v>
      </c>
    </row>
    <row r="297" spans="1:14" ht="14.25" customHeight="1">
      <c r="A297" s="112">
        <v>2014</v>
      </c>
      <c r="B297" s="88" t="s">
        <v>3387</v>
      </c>
      <c r="C297" s="108" t="s">
        <v>2490</v>
      </c>
      <c r="D297" s="84" t="s">
        <v>83</v>
      </c>
      <c r="E297" s="84" t="s">
        <v>234</v>
      </c>
      <c r="F297" s="84" t="s">
        <v>1944</v>
      </c>
      <c r="G297" s="84" t="s">
        <v>7</v>
      </c>
      <c r="H297" s="85">
        <v>36</v>
      </c>
      <c r="I297" s="85">
        <v>30</v>
      </c>
      <c r="J297" s="85">
        <v>24</v>
      </c>
      <c r="K297" s="85">
        <v>101</v>
      </c>
      <c r="L297" s="114">
        <f t="shared" si="8"/>
        <v>0.83333333333333337</v>
      </c>
      <c r="M297" s="114">
        <f t="shared" si="9"/>
        <v>0.8</v>
      </c>
      <c r="N297" s="85">
        <v>11</v>
      </c>
    </row>
    <row r="298" spans="1:14" ht="14.25" customHeight="1">
      <c r="A298" s="112">
        <v>2014</v>
      </c>
      <c r="B298" s="88" t="s">
        <v>3387</v>
      </c>
      <c r="C298" s="108" t="s">
        <v>2490</v>
      </c>
      <c r="D298" s="84" t="s">
        <v>93</v>
      </c>
      <c r="E298" s="84" t="s">
        <v>235</v>
      </c>
      <c r="F298" s="84" t="s">
        <v>97</v>
      </c>
      <c r="G298" s="84" t="s">
        <v>7</v>
      </c>
      <c r="H298" s="85">
        <v>0</v>
      </c>
      <c r="I298" s="85">
        <v>0</v>
      </c>
      <c r="J298" s="85">
        <v>0</v>
      </c>
      <c r="K298" s="85">
        <v>37</v>
      </c>
      <c r="L298" s="114">
        <f t="shared" si="8"/>
        <v>0</v>
      </c>
      <c r="M298" s="114">
        <f t="shared" si="9"/>
        <v>0</v>
      </c>
      <c r="N298" s="85">
        <v>0</v>
      </c>
    </row>
    <row r="299" spans="1:14" ht="14.25" customHeight="1">
      <c r="A299" s="112">
        <v>2014</v>
      </c>
      <c r="B299" s="88" t="s">
        <v>3387</v>
      </c>
      <c r="C299" s="108" t="s">
        <v>2490</v>
      </c>
      <c r="D299" s="84" t="s">
        <v>93</v>
      </c>
      <c r="E299" s="84" t="s">
        <v>235</v>
      </c>
      <c r="F299" s="84" t="s">
        <v>98</v>
      </c>
      <c r="G299" s="84" t="s">
        <v>7</v>
      </c>
      <c r="H299" s="85">
        <v>0</v>
      </c>
      <c r="I299" s="85">
        <v>0</v>
      </c>
      <c r="J299" s="85">
        <v>0</v>
      </c>
      <c r="K299" s="85">
        <v>15</v>
      </c>
      <c r="L299" s="114">
        <f t="shared" si="8"/>
        <v>0</v>
      </c>
      <c r="M299" s="114">
        <f t="shared" si="9"/>
        <v>0</v>
      </c>
      <c r="N299" s="85">
        <v>1</v>
      </c>
    </row>
    <row r="300" spans="1:14" ht="14.25" customHeight="1">
      <c r="A300" s="112">
        <v>2014</v>
      </c>
      <c r="B300" s="88" t="s">
        <v>3387</v>
      </c>
      <c r="C300" s="108" t="s">
        <v>2490</v>
      </c>
      <c r="D300" s="84" t="s">
        <v>93</v>
      </c>
      <c r="E300" s="84" t="s">
        <v>236</v>
      </c>
      <c r="F300" s="84" t="s">
        <v>100</v>
      </c>
      <c r="G300" s="84" t="s">
        <v>7</v>
      </c>
      <c r="H300" s="85">
        <v>0</v>
      </c>
      <c r="I300" s="85">
        <v>0</v>
      </c>
      <c r="J300" s="85">
        <v>0</v>
      </c>
      <c r="K300" s="85">
        <v>28</v>
      </c>
      <c r="L300" s="114">
        <f t="shared" si="8"/>
        <v>0</v>
      </c>
      <c r="M300" s="114">
        <f t="shared" si="9"/>
        <v>0</v>
      </c>
      <c r="N300" s="85">
        <v>8</v>
      </c>
    </row>
    <row r="301" spans="1:14" ht="14.25" customHeight="1">
      <c r="A301" s="112">
        <v>2014</v>
      </c>
      <c r="B301" s="88" t="s">
        <v>3387</v>
      </c>
      <c r="C301" s="108" t="s">
        <v>2490</v>
      </c>
      <c r="D301" s="84" t="s">
        <v>93</v>
      </c>
      <c r="E301" s="84" t="s">
        <v>236</v>
      </c>
      <c r="F301" s="84" t="s">
        <v>101</v>
      </c>
      <c r="G301" s="84" t="s">
        <v>7</v>
      </c>
      <c r="H301" s="85">
        <v>43</v>
      </c>
      <c r="I301" s="85">
        <v>29</v>
      </c>
      <c r="J301" s="85">
        <v>24</v>
      </c>
      <c r="K301" s="85">
        <v>86</v>
      </c>
      <c r="L301" s="114">
        <f t="shared" si="8"/>
        <v>0.67441860465116277</v>
      </c>
      <c r="M301" s="114">
        <f t="shared" si="9"/>
        <v>0.82758620689655171</v>
      </c>
      <c r="N301" s="85">
        <v>9</v>
      </c>
    </row>
    <row r="302" spans="1:14" ht="14.25" customHeight="1">
      <c r="A302" s="112">
        <v>2014</v>
      </c>
      <c r="B302" s="88" t="s">
        <v>3387</v>
      </c>
      <c r="C302" s="108" t="s">
        <v>2490</v>
      </c>
      <c r="D302" s="84" t="s">
        <v>93</v>
      </c>
      <c r="E302" s="84" t="s">
        <v>234</v>
      </c>
      <c r="F302" s="84" t="s">
        <v>3424</v>
      </c>
      <c r="G302" s="84" t="s">
        <v>7</v>
      </c>
      <c r="H302" s="85">
        <v>31</v>
      </c>
      <c r="I302" s="85">
        <v>27</v>
      </c>
      <c r="J302" s="85">
        <v>24</v>
      </c>
      <c r="K302" s="85">
        <v>206</v>
      </c>
      <c r="L302" s="114">
        <f t="shared" si="8"/>
        <v>0.87096774193548387</v>
      </c>
      <c r="M302" s="114">
        <f t="shared" si="9"/>
        <v>0.88888888888888884</v>
      </c>
      <c r="N302" s="85">
        <v>22</v>
      </c>
    </row>
    <row r="303" spans="1:14" ht="14.25" customHeight="1">
      <c r="A303" s="112">
        <v>2014</v>
      </c>
      <c r="B303" s="88" t="s">
        <v>3387</v>
      </c>
      <c r="C303" s="108" t="s">
        <v>2490</v>
      </c>
      <c r="D303" s="84" t="s">
        <v>93</v>
      </c>
      <c r="E303" s="84" t="s">
        <v>234</v>
      </c>
      <c r="F303" s="84" t="s">
        <v>1925</v>
      </c>
      <c r="G303" s="84" t="s">
        <v>7</v>
      </c>
      <c r="H303" s="85">
        <v>418</v>
      </c>
      <c r="I303" s="85">
        <v>277</v>
      </c>
      <c r="J303" s="85">
        <v>202</v>
      </c>
      <c r="K303" s="85">
        <v>1613</v>
      </c>
      <c r="L303" s="114">
        <f t="shared" si="8"/>
        <v>0.66267942583732053</v>
      </c>
      <c r="M303" s="114">
        <f t="shared" si="9"/>
        <v>0.72924187725631773</v>
      </c>
      <c r="N303" s="85">
        <v>137</v>
      </c>
    </row>
    <row r="304" spans="1:14" ht="14.25" customHeight="1">
      <c r="A304" s="112">
        <v>2014</v>
      </c>
      <c r="B304" s="88" t="s">
        <v>3387</v>
      </c>
      <c r="C304" s="108" t="s">
        <v>2490</v>
      </c>
      <c r="D304" s="84" t="s">
        <v>93</v>
      </c>
      <c r="E304" s="84" t="s">
        <v>234</v>
      </c>
      <c r="F304" s="84" t="s">
        <v>94</v>
      </c>
      <c r="G304" s="84" t="s">
        <v>7</v>
      </c>
      <c r="H304" s="85">
        <v>136</v>
      </c>
      <c r="I304" s="85">
        <v>104</v>
      </c>
      <c r="J304" s="85">
        <v>72</v>
      </c>
      <c r="K304" s="85">
        <v>528</v>
      </c>
      <c r="L304" s="114">
        <f t="shared" si="8"/>
        <v>0.76470588235294112</v>
      </c>
      <c r="M304" s="114">
        <f t="shared" si="9"/>
        <v>0.69230769230769229</v>
      </c>
      <c r="N304" s="85">
        <v>28</v>
      </c>
    </row>
    <row r="305" spans="1:14" ht="14.25" customHeight="1">
      <c r="A305" s="112">
        <v>2014</v>
      </c>
      <c r="B305" s="88" t="s">
        <v>3387</v>
      </c>
      <c r="C305" s="108" t="s">
        <v>2490</v>
      </c>
      <c r="D305" s="84" t="s">
        <v>102</v>
      </c>
      <c r="E305" s="84" t="s">
        <v>239</v>
      </c>
      <c r="F305" s="84" t="s">
        <v>104</v>
      </c>
      <c r="G305" s="84" t="s">
        <v>7</v>
      </c>
      <c r="H305" s="85">
        <v>1</v>
      </c>
      <c r="I305" s="85">
        <v>1</v>
      </c>
      <c r="J305" s="85">
        <v>0</v>
      </c>
      <c r="K305" s="85">
        <v>4</v>
      </c>
      <c r="L305" s="114">
        <f t="shared" si="8"/>
        <v>1</v>
      </c>
      <c r="M305" s="114">
        <f t="shared" si="9"/>
        <v>0</v>
      </c>
      <c r="N305" s="85">
        <v>0</v>
      </c>
    </row>
    <row r="306" spans="1:14" ht="14.25" customHeight="1">
      <c r="A306" s="112">
        <v>2014</v>
      </c>
      <c r="B306" s="88" t="s">
        <v>3387</v>
      </c>
      <c r="C306" s="108" t="s">
        <v>2490</v>
      </c>
      <c r="D306" s="84" t="s">
        <v>102</v>
      </c>
      <c r="E306" s="84" t="s">
        <v>236</v>
      </c>
      <c r="F306" s="84" t="s">
        <v>103</v>
      </c>
      <c r="G306" s="84" t="s">
        <v>7</v>
      </c>
      <c r="H306" s="85">
        <v>1</v>
      </c>
      <c r="I306" s="85">
        <v>1</v>
      </c>
      <c r="J306" s="85">
        <v>1</v>
      </c>
      <c r="K306" s="85">
        <v>18</v>
      </c>
      <c r="L306" s="114">
        <f t="shared" si="8"/>
        <v>1</v>
      </c>
      <c r="M306" s="114">
        <f t="shared" si="9"/>
        <v>1</v>
      </c>
      <c r="N306" s="85">
        <v>7</v>
      </c>
    </row>
    <row r="307" spans="1:14" ht="14.25" customHeight="1">
      <c r="A307" s="103">
        <v>2014</v>
      </c>
      <c r="B307" s="88" t="s">
        <v>3387</v>
      </c>
      <c r="C307" s="83" t="s">
        <v>2490</v>
      </c>
      <c r="D307" s="84" t="s">
        <v>105</v>
      </c>
      <c r="E307" s="84" t="s">
        <v>235</v>
      </c>
      <c r="F307" s="84" t="s">
        <v>4439</v>
      </c>
      <c r="G307" s="84" t="s">
        <v>7</v>
      </c>
      <c r="H307" s="85">
        <v>0</v>
      </c>
      <c r="I307" s="85">
        <v>0</v>
      </c>
      <c r="J307" s="85">
        <v>0</v>
      </c>
      <c r="K307" s="85">
        <v>0</v>
      </c>
      <c r="L307" s="114">
        <f t="shared" si="8"/>
        <v>0</v>
      </c>
      <c r="M307" s="114">
        <f t="shared" si="9"/>
        <v>0</v>
      </c>
      <c r="N307" s="85">
        <v>1</v>
      </c>
    </row>
    <row r="308" spans="1:14" ht="14.25" customHeight="1">
      <c r="A308" s="112">
        <v>2014</v>
      </c>
      <c r="B308" s="88" t="s">
        <v>3387</v>
      </c>
      <c r="C308" s="108" t="s">
        <v>2490</v>
      </c>
      <c r="D308" s="84" t="s">
        <v>105</v>
      </c>
      <c r="E308" s="84" t="s">
        <v>236</v>
      </c>
      <c r="F308" s="84" t="s">
        <v>107</v>
      </c>
      <c r="G308" s="84" t="s">
        <v>7</v>
      </c>
      <c r="H308" s="85">
        <v>162</v>
      </c>
      <c r="I308" s="85">
        <v>120</v>
      </c>
      <c r="J308" s="85">
        <v>107</v>
      </c>
      <c r="K308" s="85">
        <v>410</v>
      </c>
      <c r="L308" s="114">
        <f t="shared" si="8"/>
        <v>0.7407407407407407</v>
      </c>
      <c r="M308" s="114">
        <f t="shared" si="9"/>
        <v>0.89166666666666672</v>
      </c>
      <c r="N308" s="85">
        <v>37</v>
      </c>
    </row>
    <row r="309" spans="1:14" ht="14.25" customHeight="1">
      <c r="A309" s="112">
        <v>2014</v>
      </c>
      <c r="B309" s="88" t="s">
        <v>3387</v>
      </c>
      <c r="C309" s="108" t="s">
        <v>2490</v>
      </c>
      <c r="D309" s="84" t="s">
        <v>105</v>
      </c>
      <c r="E309" s="84" t="s">
        <v>234</v>
      </c>
      <c r="F309" s="84" t="s">
        <v>1186</v>
      </c>
      <c r="G309" s="84" t="s">
        <v>233</v>
      </c>
      <c r="H309" s="85">
        <v>51</v>
      </c>
      <c r="I309" s="85">
        <v>44</v>
      </c>
      <c r="J309" s="85">
        <v>38</v>
      </c>
      <c r="K309" s="85">
        <v>243</v>
      </c>
      <c r="L309" s="114">
        <f t="shared" si="8"/>
        <v>0.86274509803921573</v>
      </c>
      <c r="M309" s="114">
        <f t="shared" si="9"/>
        <v>0.86363636363636365</v>
      </c>
      <c r="N309" s="85">
        <v>16</v>
      </c>
    </row>
    <row r="310" spans="1:14" ht="14.25" customHeight="1">
      <c r="A310" s="112">
        <v>2014</v>
      </c>
      <c r="B310" s="88" t="s">
        <v>3387</v>
      </c>
      <c r="C310" s="108" t="s">
        <v>2490</v>
      </c>
      <c r="D310" s="84" t="s">
        <v>105</v>
      </c>
      <c r="E310" s="84" t="s">
        <v>234</v>
      </c>
      <c r="F310" s="84" t="s">
        <v>106</v>
      </c>
      <c r="G310" s="84" t="s">
        <v>7</v>
      </c>
      <c r="H310" s="85">
        <v>30</v>
      </c>
      <c r="I310" s="85">
        <v>27</v>
      </c>
      <c r="J310" s="85">
        <v>24</v>
      </c>
      <c r="K310" s="85">
        <v>199</v>
      </c>
      <c r="L310" s="114">
        <f t="shared" si="8"/>
        <v>0.9</v>
      </c>
      <c r="M310" s="114">
        <f t="shared" si="9"/>
        <v>0.88888888888888884</v>
      </c>
      <c r="N310" s="85">
        <v>23</v>
      </c>
    </row>
    <row r="311" spans="1:14" ht="14.25" customHeight="1">
      <c r="A311" s="112">
        <v>2014</v>
      </c>
      <c r="B311" s="88" t="s">
        <v>3387</v>
      </c>
      <c r="C311" s="108" t="s">
        <v>2490</v>
      </c>
      <c r="D311" s="84" t="s">
        <v>108</v>
      </c>
      <c r="E311" s="84" t="s">
        <v>235</v>
      </c>
      <c r="F311" s="84" t="s">
        <v>110</v>
      </c>
      <c r="G311" s="84" t="s">
        <v>7</v>
      </c>
      <c r="H311" s="85">
        <v>12</v>
      </c>
      <c r="I311" s="85">
        <v>11</v>
      </c>
      <c r="J311" s="85">
        <v>11</v>
      </c>
      <c r="K311" s="85">
        <v>21</v>
      </c>
      <c r="L311" s="114">
        <f t="shared" si="8"/>
        <v>0.91666666666666663</v>
      </c>
      <c r="M311" s="114">
        <f t="shared" si="9"/>
        <v>1</v>
      </c>
      <c r="N311" s="85">
        <v>5</v>
      </c>
    </row>
    <row r="312" spans="1:14" ht="14.25" customHeight="1">
      <c r="A312" s="112">
        <v>2014</v>
      </c>
      <c r="B312" s="88" t="s">
        <v>3387</v>
      </c>
      <c r="C312" s="108" t="s">
        <v>2490</v>
      </c>
      <c r="D312" s="84" t="s">
        <v>108</v>
      </c>
      <c r="E312" s="84" t="s">
        <v>235</v>
      </c>
      <c r="F312" s="84" t="s">
        <v>1910</v>
      </c>
      <c r="G312" s="84" t="s">
        <v>7</v>
      </c>
      <c r="H312" s="85">
        <v>29</v>
      </c>
      <c r="I312" s="85">
        <v>18</v>
      </c>
      <c r="J312" s="85">
        <v>15</v>
      </c>
      <c r="K312" s="85">
        <v>27</v>
      </c>
      <c r="L312" s="114">
        <f t="shared" si="8"/>
        <v>0.62068965517241381</v>
      </c>
      <c r="M312" s="114">
        <f t="shared" si="9"/>
        <v>0.83333333333333337</v>
      </c>
      <c r="N312" s="85">
        <v>0</v>
      </c>
    </row>
    <row r="313" spans="1:14" ht="14.25" customHeight="1">
      <c r="A313" s="112">
        <v>2014</v>
      </c>
      <c r="B313" s="88" t="s">
        <v>3387</v>
      </c>
      <c r="C313" s="108" t="s">
        <v>2490</v>
      </c>
      <c r="D313" s="84" t="s">
        <v>108</v>
      </c>
      <c r="E313" s="84" t="s">
        <v>235</v>
      </c>
      <c r="F313" s="84" t="s">
        <v>111</v>
      </c>
      <c r="G313" s="84" t="s">
        <v>7</v>
      </c>
      <c r="H313" s="85">
        <v>1</v>
      </c>
      <c r="I313" s="85">
        <v>0</v>
      </c>
      <c r="J313" s="85">
        <v>0</v>
      </c>
      <c r="K313" s="85">
        <v>0</v>
      </c>
      <c r="L313" s="114">
        <f t="shared" si="8"/>
        <v>0</v>
      </c>
      <c r="M313" s="114">
        <f t="shared" si="9"/>
        <v>0</v>
      </c>
      <c r="N313" s="85">
        <v>0</v>
      </c>
    </row>
    <row r="314" spans="1:14" ht="14.25" customHeight="1">
      <c r="A314" s="112">
        <v>2014</v>
      </c>
      <c r="B314" s="88" t="s">
        <v>3387</v>
      </c>
      <c r="C314" s="108" t="s">
        <v>2490</v>
      </c>
      <c r="D314" s="84" t="s">
        <v>108</v>
      </c>
      <c r="E314" s="84" t="s">
        <v>235</v>
      </c>
      <c r="F314" s="84" t="s">
        <v>112</v>
      </c>
      <c r="G314" s="84" t="s">
        <v>7</v>
      </c>
      <c r="H314" s="85">
        <v>52</v>
      </c>
      <c r="I314" s="85">
        <v>36</v>
      </c>
      <c r="J314" s="85">
        <v>31</v>
      </c>
      <c r="K314" s="85">
        <v>57</v>
      </c>
      <c r="L314" s="114">
        <f t="shared" si="8"/>
        <v>0.69230769230769229</v>
      </c>
      <c r="M314" s="114">
        <f t="shared" si="9"/>
        <v>0.86111111111111116</v>
      </c>
      <c r="N314" s="85">
        <v>2</v>
      </c>
    </row>
    <row r="315" spans="1:14" ht="14.25" customHeight="1">
      <c r="A315" s="112">
        <v>2014</v>
      </c>
      <c r="B315" s="88" t="s">
        <v>3387</v>
      </c>
      <c r="C315" s="108" t="s">
        <v>2490</v>
      </c>
      <c r="D315" s="84" t="s">
        <v>108</v>
      </c>
      <c r="E315" s="84" t="s">
        <v>234</v>
      </c>
      <c r="F315" s="84" t="s">
        <v>1931</v>
      </c>
      <c r="G315" s="84" t="s">
        <v>7</v>
      </c>
      <c r="H315" s="85">
        <v>69</v>
      </c>
      <c r="I315" s="85">
        <v>62</v>
      </c>
      <c r="J315" s="85">
        <v>53</v>
      </c>
      <c r="K315" s="85">
        <v>322</v>
      </c>
      <c r="L315" s="114">
        <f t="shared" si="8"/>
        <v>0.89855072463768115</v>
      </c>
      <c r="M315" s="114">
        <f t="shared" si="9"/>
        <v>0.85483870967741937</v>
      </c>
      <c r="N315" s="85">
        <v>49</v>
      </c>
    </row>
    <row r="316" spans="1:14" ht="14.25" customHeight="1">
      <c r="A316" s="112">
        <v>2014</v>
      </c>
      <c r="B316" s="88" t="s">
        <v>3387</v>
      </c>
      <c r="C316" s="108" t="s">
        <v>2490</v>
      </c>
      <c r="D316" s="84" t="s">
        <v>114</v>
      </c>
      <c r="E316" s="84" t="s">
        <v>239</v>
      </c>
      <c r="F316" s="84" t="s">
        <v>120</v>
      </c>
      <c r="G316" s="84" t="s">
        <v>7</v>
      </c>
      <c r="H316" s="85">
        <v>0</v>
      </c>
      <c r="I316" s="85">
        <v>0</v>
      </c>
      <c r="J316" s="85">
        <v>0</v>
      </c>
      <c r="K316" s="85">
        <v>12</v>
      </c>
      <c r="L316" s="114">
        <f t="shared" si="8"/>
        <v>0</v>
      </c>
      <c r="M316" s="114">
        <f t="shared" si="9"/>
        <v>0</v>
      </c>
      <c r="N316" s="85">
        <v>2</v>
      </c>
    </row>
    <row r="317" spans="1:14" ht="14.25" customHeight="1">
      <c r="A317" s="112">
        <v>2014</v>
      </c>
      <c r="B317" s="88" t="s">
        <v>3387</v>
      </c>
      <c r="C317" s="108" t="s">
        <v>2490</v>
      </c>
      <c r="D317" s="84" t="s">
        <v>114</v>
      </c>
      <c r="E317" s="84" t="s">
        <v>235</v>
      </c>
      <c r="F317" s="84" t="s">
        <v>116</v>
      </c>
      <c r="G317" s="84" t="s">
        <v>7</v>
      </c>
      <c r="H317" s="85">
        <v>0</v>
      </c>
      <c r="I317" s="85">
        <v>0</v>
      </c>
      <c r="J317" s="85">
        <v>0</v>
      </c>
      <c r="K317" s="85">
        <v>7</v>
      </c>
      <c r="L317" s="114">
        <f t="shared" si="8"/>
        <v>0</v>
      </c>
      <c r="M317" s="114">
        <f t="shared" si="9"/>
        <v>0</v>
      </c>
      <c r="N317" s="85">
        <v>0</v>
      </c>
    </row>
    <row r="318" spans="1:14" ht="14.25" customHeight="1">
      <c r="A318" s="112">
        <v>2014</v>
      </c>
      <c r="B318" s="88" t="s">
        <v>3387</v>
      </c>
      <c r="C318" s="108" t="s">
        <v>2490</v>
      </c>
      <c r="D318" s="84" t="s">
        <v>114</v>
      </c>
      <c r="E318" s="84" t="s">
        <v>236</v>
      </c>
      <c r="F318" s="84" t="s">
        <v>117</v>
      </c>
      <c r="G318" s="84" t="s">
        <v>7</v>
      </c>
      <c r="H318" s="85">
        <v>9</v>
      </c>
      <c r="I318" s="85">
        <v>8</v>
      </c>
      <c r="J318" s="85">
        <v>6</v>
      </c>
      <c r="K318" s="85">
        <v>46</v>
      </c>
      <c r="L318" s="114">
        <f t="shared" si="8"/>
        <v>0.88888888888888884</v>
      </c>
      <c r="M318" s="114">
        <f t="shared" si="9"/>
        <v>0.75</v>
      </c>
      <c r="N318" s="85">
        <v>3</v>
      </c>
    </row>
    <row r="319" spans="1:14" ht="14.25" customHeight="1">
      <c r="A319" s="112">
        <v>2014</v>
      </c>
      <c r="B319" s="88" t="s">
        <v>3387</v>
      </c>
      <c r="C319" s="108" t="s">
        <v>2490</v>
      </c>
      <c r="D319" s="84" t="s">
        <v>114</v>
      </c>
      <c r="E319" s="84" t="s">
        <v>236</v>
      </c>
      <c r="F319" s="84" t="s">
        <v>118</v>
      </c>
      <c r="G319" s="84" t="s">
        <v>7</v>
      </c>
      <c r="H319" s="85">
        <v>25</v>
      </c>
      <c r="I319" s="85">
        <v>23</v>
      </c>
      <c r="J319" s="85">
        <v>16</v>
      </c>
      <c r="K319" s="85">
        <v>101</v>
      </c>
      <c r="L319" s="114">
        <f t="shared" si="8"/>
        <v>0.92</v>
      </c>
      <c r="M319" s="114">
        <f t="shared" si="9"/>
        <v>0.69565217391304346</v>
      </c>
      <c r="N319" s="85">
        <v>14</v>
      </c>
    </row>
    <row r="320" spans="1:14" ht="14.25" customHeight="1">
      <c r="A320" s="112">
        <v>2014</v>
      </c>
      <c r="B320" s="88" t="s">
        <v>3387</v>
      </c>
      <c r="C320" s="108" t="s">
        <v>2490</v>
      </c>
      <c r="D320" s="84" t="s">
        <v>114</v>
      </c>
      <c r="E320" s="84" t="s">
        <v>236</v>
      </c>
      <c r="F320" s="84" t="s">
        <v>119</v>
      </c>
      <c r="G320" s="84" t="s">
        <v>7</v>
      </c>
      <c r="H320" s="85">
        <v>21</v>
      </c>
      <c r="I320" s="85">
        <v>18</v>
      </c>
      <c r="J320" s="85">
        <v>13</v>
      </c>
      <c r="K320" s="85">
        <v>83</v>
      </c>
      <c r="L320" s="114">
        <f t="shared" si="8"/>
        <v>0.8571428571428571</v>
      </c>
      <c r="M320" s="114">
        <f t="shared" si="9"/>
        <v>0.72222222222222221</v>
      </c>
      <c r="N320" s="85">
        <v>17</v>
      </c>
    </row>
    <row r="321" spans="1:14" ht="14.25" customHeight="1">
      <c r="A321" s="112">
        <v>2014</v>
      </c>
      <c r="B321" s="88" t="s">
        <v>3387</v>
      </c>
      <c r="C321" s="108" t="s">
        <v>2490</v>
      </c>
      <c r="D321" s="84" t="s">
        <v>114</v>
      </c>
      <c r="E321" s="84" t="s">
        <v>234</v>
      </c>
      <c r="F321" s="84" t="s">
        <v>1929</v>
      </c>
      <c r="G321" s="84" t="s">
        <v>7</v>
      </c>
      <c r="H321" s="85">
        <v>44</v>
      </c>
      <c r="I321" s="85">
        <v>37</v>
      </c>
      <c r="J321" s="85">
        <v>26</v>
      </c>
      <c r="K321" s="85">
        <v>244</v>
      </c>
      <c r="L321" s="114">
        <f t="shared" si="8"/>
        <v>0.84090909090909094</v>
      </c>
      <c r="M321" s="114">
        <f t="shared" si="9"/>
        <v>0.70270270270270274</v>
      </c>
      <c r="N321" s="85">
        <v>21</v>
      </c>
    </row>
    <row r="322" spans="1:14" ht="14.25" customHeight="1">
      <c r="A322" s="112">
        <v>2014</v>
      </c>
      <c r="B322" s="88" t="s">
        <v>3387</v>
      </c>
      <c r="C322" s="108" t="s">
        <v>2490</v>
      </c>
      <c r="D322" s="84" t="s">
        <v>121</v>
      </c>
      <c r="E322" s="84" t="s">
        <v>239</v>
      </c>
      <c r="F322" s="84" t="s">
        <v>125</v>
      </c>
      <c r="G322" s="84" t="s">
        <v>7</v>
      </c>
      <c r="H322" s="85">
        <v>8</v>
      </c>
      <c r="I322" s="85">
        <v>6</v>
      </c>
      <c r="J322" s="85">
        <v>4</v>
      </c>
      <c r="K322" s="85">
        <v>9</v>
      </c>
      <c r="L322" s="114">
        <f t="shared" ref="L322:L385" si="10">+IFERROR(I322/H322,0)</f>
        <v>0.75</v>
      </c>
      <c r="M322" s="114">
        <f t="shared" ref="M322:M385" si="11">+IFERROR(J322/I322,0)</f>
        <v>0.66666666666666663</v>
      </c>
      <c r="N322" s="85">
        <v>2</v>
      </c>
    </row>
    <row r="323" spans="1:14" ht="14.25" customHeight="1">
      <c r="A323" s="112">
        <v>2014</v>
      </c>
      <c r="B323" s="88" t="s">
        <v>3387</v>
      </c>
      <c r="C323" s="108" t="s">
        <v>2490</v>
      </c>
      <c r="D323" s="84" t="s">
        <v>121</v>
      </c>
      <c r="E323" s="84" t="s">
        <v>236</v>
      </c>
      <c r="F323" s="84" t="s">
        <v>124</v>
      </c>
      <c r="G323" s="84" t="s">
        <v>7</v>
      </c>
      <c r="H323" s="85">
        <v>10</v>
      </c>
      <c r="I323" s="85">
        <v>8</v>
      </c>
      <c r="J323" s="85">
        <v>7</v>
      </c>
      <c r="K323" s="85">
        <v>41</v>
      </c>
      <c r="L323" s="114">
        <f t="shared" si="10"/>
        <v>0.8</v>
      </c>
      <c r="M323" s="114">
        <f t="shared" si="11"/>
        <v>0.875</v>
      </c>
      <c r="N323" s="85">
        <v>6</v>
      </c>
    </row>
    <row r="324" spans="1:14" ht="14.25" customHeight="1">
      <c r="A324" s="112">
        <v>2014</v>
      </c>
      <c r="B324" s="88" t="s">
        <v>3387</v>
      </c>
      <c r="C324" s="108" t="s">
        <v>2490</v>
      </c>
      <c r="D324" s="84" t="s">
        <v>121</v>
      </c>
      <c r="E324" s="84" t="s">
        <v>234</v>
      </c>
      <c r="F324" s="84" t="s">
        <v>1934</v>
      </c>
      <c r="G324" s="84" t="s">
        <v>7</v>
      </c>
      <c r="H324" s="85">
        <v>41</v>
      </c>
      <c r="I324" s="85">
        <v>39</v>
      </c>
      <c r="J324" s="85">
        <v>30</v>
      </c>
      <c r="K324" s="85">
        <v>109</v>
      </c>
      <c r="L324" s="114">
        <f t="shared" si="10"/>
        <v>0.95121951219512191</v>
      </c>
      <c r="M324" s="114">
        <f t="shared" si="11"/>
        <v>0.76923076923076927</v>
      </c>
      <c r="N324" s="85">
        <v>7</v>
      </c>
    </row>
    <row r="325" spans="1:14" ht="14.25" customHeight="1">
      <c r="A325" s="112">
        <v>2014</v>
      </c>
      <c r="B325" s="88" t="s">
        <v>3387</v>
      </c>
      <c r="C325" s="108" t="s">
        <v>2490</v>
      </c>
      <c r="D325" s="84" t="s">
        <v>121</v>
      </c>
      <c r="E325" s="84" t="s">
        <v>234</v>
      </c>
      <c r="F325" s="84" t="s">
        <v>122</v>
      </c>
      <c r="G325" s="84" t="s">
        <v>7</v>
      </c>
      <c r="H325" s="85">
        <v>8</v>
      </c>
      <c r="I325" s="85">
        <v>7</v>
      </c>
      <c r="J325" s="85">
        <v>6</v>
      </c>
      <c r="K325" s="85">
        <v>36</v>
      </c>
      <c r="L325" s="114">
        <f t="shared" si="10"/>
        <v>0.875</v>
      </c>
      <c r="M325" s="114">
        <f t="shared" si="11"/>
        <v>0.8571428571428571</v>
      </c>
      <c r="N325" s="85">
        <v>2</v>
      </c>
    </row>
    <row r="326" spans="1:14" ht="14.25" customHeight="1">
      <c r="A326" s="112">
        <v>2014</v>
      </c>
      <c r="B326" s="88" t="s">
        <v>3387</v>
      </c>
      <c r="C326" s="108" t="s">
        <v>2490</v>
      </c>
      <c r="D326" s="84" t="s">
        <v>126</v>
      </c>
      <c r="E326" s="84" t="s">
        <v>239</v>
      </c>
      <c r="F326" s="84" t="s">
        <v>144</v>
      </c>
      <c r="G326" s="84" t="s">
        <v>7</v>
      </c>
      <c r="H326" s="85">
        <v>15</v>
      </c>
      <c r="I326" s="85">
        <v>10</v>
      </c>
      <c r="J326" s="85">
        <v>9</v>
      </c>
      <c r="K326" s="85">
        <v>43</v>
      </c>
      <c r="L326" s="114">
        <f t="shared" si="10"/>
        <v>0.66666666666666663</v>
      </c>
      <c r="M326" s="114">
        <f t="shared" si="11"/>
        <v>0.9</v>
      </c>
      <c r="N326" s="85">
        <v>3</v>
      </c>
    </row>
    <row r="327" spans="1:14" ht="14.25" customHeight="1">
      <c r="A327" s="112">
        <v>2014</v>
      </c>
      <c r="B327" s="88" t="s">
        <v>3387</v>
      </c>
      <c r="C327" s="108" t="s">
        <v>2490</v>
      </c>
      <c r="D327" s="84" t="s">
        <v>126</v>
      </c>
      <c r="E327" s="84" t="s">
        <v>235</v>
      </c>
      <c r="F327" s="84" t="s">
        <v>131</v>
      </c>
      <c r="G327" s="84" t="s">
        <v>7</v>
      </c>
      <c r="H327" s="85">
        <v>75</v>
      </c>
      <c r="I327" s="85">
        <v>24</v>
      </c>
      <c r="J327" s="85">
        <v>21</v>
      </c>
      <c r="K327" s="85">
        <v>40</v>
      </c>
      <c r="L327" s="114">
        <f t="shared" si="10"/>
        <v>0.32</v>
      </c>
      <c r="M327" s="114">
        <f t="shared" si="11"/>
        <v>0.875</v>
      </c>
      <c r="N327" s="85">
        <v>24</v>
      </c>
    </row>
    <row r="328" spans="1:14" ht="14.25" customHeight="1">
      <c r="A328" s="112">
        <v>2014</v>
      </c>
      <c r="B328" s="88" t="s">
        <v>3387</v>
      </c>
      <c r="C328" s="108" t="s">
        <v>2490</v>
      </c>
      <c r="D328" s="84" t="s">
        <v>126</v>
      </c>
      <c r="E328" s="84" t="s">
        <v>235</v>
      </c>
      <c r="F328" s="84" t="s">
        <v>132</v>
      </c>
      <c r="G328" s="84" t="s">
        <v>7</v>
      </c>
      <c r="H328" s="85">
        <v>20</v>
      </c>
      <c r="I328" s="85">
        <v>19</v>
      </c>
      <c r="J328" s="85">
        <v>14</v>
      </c>
      <c r="K328" s="85">
        <v>36</v>
      </c>
      <c r="L328" s="114">
        <f t="shared" si="10"/>
        <v>0.95</v>
      </c>
      <c r="M328" s="114">
        <f t="shared" si="11"/>
        <v>0.73684210526315785</v>
      </c>
      <c r="N328" s="85">
        <v>11</v>
      </c>
    </row>
    <row r="329" spans="1:14" ht="14.25" customHeight="1">
      <c r="A329" s="112">
        <v>2014</v>
      </c>
      <c r="B329" s="88" t="s">
        <v>3387</v>
      </c>
      <c r="C329" s="108" t="s">
        <v>2490</v>
      </c>
      <c r="D329" s="84" t="s">
        <v>126</v>
      </c>
      <c r="E329" s="84" t="s">
        <v>235</v>
      </c>
      <c r="F329" s="84" t="s">
        <v>133</v>
      </c>
      <c r="G329" s="84" t="s">
        <v>7</v>
      </c>
      <c r="H329" s="85">
        <v>35</v>
      </c>
      <c r="I329" s="85">
        <v>32</v>
      </c>
      <c r="J329" s="85">
        <v>27</v>
      </c>
      <c r="K329" s="85">
        <v>61</v>
      </c>
      <c r="L329" s="114">
        <f t="shared" si="10"/>
        <v>0.91428571428571426</v>
      </c>
      <c r="M329" s="114">
        <f t="shared" si="11"/>
        <v>0.84375</v>
      </c>
      <c r="N329" s="85">
        <v>21</v>
      </c>
    </row>
    <row r="330" spans="1:14" ht="14.25" customHeight="1">
      <c r="A330" s="112">
        <v>2014</v>
      </c>
      <c r="B330" s="88" t="s">
        <v>3387</v>
      </c>
      <c r="C330" s="108" t="s">
        <v>2490</v>
      </c>
      <c r="D330" s="84" t="s">
        <v>126</v>
      </c>
      <c r="E330" s="84" t="s">
        <v>235</v>
      </c>
      <c r="F330" s="84" t="s">
        <v>134</v>
      </c>
      <c r="G330" s="84" t="s">
        <v>7</v>
      </c>
      <c r="H330" s="85">
        <v>20</v>
      </c>
      <c r="I330" s="85">
        <v>17</v>
      </c>
      <c r="J330" s="85">
        <v>17</v>
      </c>
      <c r="K330" s="85">
        <v>32</v>
      </c>
      <c r="L330" s="114">
        <f t="shared" si="10"/>
        <v>0.85</v>
      </c>
      <c r="M330" s="114">
        <f t="shared" si="11"/>
        <v>1</v>
      </c>
      <c r="N330" s="85">
        <v>18</v>
      </c>
    </row>
    <row r="331" spans="1:14" ht="14.25" customHeight="1">
      <c r="A331" s="112">
        <v>2014</v>
      </c>
      <c r="B331" s="88" t="s">
        <v>3387</v>
      </c>
      <c r="C331" s="108" t="s">
        <v>2490</v>
      </c>
      <c r="D331" s="84" t="s">
        <v>126</v>
      </c>
      <c r="E331" s="84" t="s">
        <v>235</v>
      </c>
      <c r="F331" s="84" t="s">
        <v>135</v>
      </c>
      <c r="G331" s="84" t="s">
        <v>7</v>
      </c>
      <c r="H331" s="85">
        <v>17</v>
      </c>
      <c r="I331" s="85">
        <v>11</v>
      </c>
      <c r="J331" s="85">
        <v>11</v>
      </c>
      <c r="K331" s="85">
        <v>33</v>
      </c>
      <c r="L331" s="114">
        <f t="shared" si="10"/>
        <v>0.6470588235294118</v>
      </c>
      <c r="M331" s="114">
        <f t="shared" si="11"/>
        <v>1</v>
      </c>
      <c r="N331" s="85">
        <v>14</v>
      </c>
    </row>
    <row r="332" spans="1:14" ht="14.25" customHeight="1">
      <c r="A332" s="112">
        <v>2014</v>
      </c>
      <c r="B332" s="88" t="s">
        <v>3387</v>
      </c>
      <c r="C332" s="108" t="s">
        <v>2490</v>
      </c>
      <c r="D332" s="84" t="s">
        <v>126</v>
      </c>
      <c r="E332" s="84" t="s">
        <v>235</v>
      </c>
      <c r="F332" s="84" t="s">
        <v>136</v>
      </c>
      <c r="G332" s="84" t="s">
        <v>7</v>
      </c>
      <c r="H332" s="85">
        <v>11</v>
      </c>
      <c r="I332" s="85">
        <v>10</v>
      </c>
      <c r="J332" s="85">
        <v>8</v>
      </c>
      <c r="K332" s="85">
        <v>33</v>
      </c>
      <c r="L332" s="114">
        <f t="shared" si="10"/>
        <v>0.90909090909090906</v>
      </c>
      <c r="M332" s="114">
        <f t="shared" si="11"/>
        <v>0.8</v>
      </c>
      <c r="N332" s="85">
        <v>11</v>
      </c>
    </row>
    <row r="333" spans="1:14" ht="14.25" customHeight="1">
      <c r="A333" s="112">
        <v>2014</v>
      </c>
      <c r="B333" s="88" t="s">
        <v>3387</v>
      </c>
      <c r="C333" s="108" t="s">
        <v>2490</v>
      </c>
      <c r="D333" s="84" t="s">
        <v>126</v>
      </c>
      <c r="E333" s="84" t="s">
        <v>236</v>
      </c>
      <c r="F333" s="84" t="s">
        <v>139</v>
      </c>
      <c r="G333" s="84" t="s">
        <v>7</v>
      </c>
      <c r="H333" s="85">
        <v>9</v>
      </c>
      <c r="I333" s="85">
        <v>8</v>
      </c>
      <c r="J333" s="85">
        <v>6</v>
      </c>
      <c r="K333" s="85">
        <v>22</v>
      </c>
      <c r="L333" s="114">
        <f t="shared" si="10"/>
        <v>0.88888888888888884</v>
      </c>
      <c r="M333" s="114">
        <f t="shared" si="11"/>
        <v>0.75</v>
      </c>
      <c r="N333" s="85">
        <v>1</v>
      </c>
    </row>
    <row r="334" spans="1:14" ht="14.25" customHeight="1">
      <c r="A334" s="112">
        <v>2014</v>
      </c>
      <c r="B334" s="88" t="s">
        <v>3387</v>
      </c>
      <c r="C334" s="108" t="s">
        <v>2490</v>
      </c>
      <c r="D334" s="84" t="s">
        <v>126</v>
      </c>
      <c r="E334" s="84" t="s">
        <v>236</v>
      </c>
      <c r="F334" s="84" t="s">
        <v>140</v>
      </c>
      <c r="G334" s="84" t="s">
        <v>7</v>
      </c>
      <c r="H334" s="85">
        <v>36</v>
      </c>
      <c r="I334" s="85">
        <v>33</v>
      </c>
      <c r="J334" s="85">
        <v>26</v>
      </c>
      <c r="K334" s="85">
        <v>93</v>
      </c>
      <c r="L334" s="114">
        <f t="shared" si="10"/>
        <v>0.91666666666666663</v>
      </c>
      <c r="M334" s="114">
        <f t="shared" si="11"/>
        <v>0.78787878787878785</v>
      </c>
      <c r="N334" s="85">
        <v>8</v>
      </c>
    </row>
    <row r="335" spans="1:14" ht="14.25" customHeight="1">
      <c r="A335" s="112">
        <v>2014</v>
      </c>
      <c r="B335" s="88" t="s">
        <v>3387</v>
      </c>
      <c r="C335" s="108" t="s">
        <v>2490</v>
      </c>
      <c r="D335" s="84" t="s">
        <v>126</v>
      </c>
      <c r="E335" s="84" t="s">
        <v>236</v>
      </c>
      <c r="F335" s="84" t="s">
        <v>141</v>
      </c>
      <c r="G335" s="84" t="s">
        <v>7</v>
      </c>
      <c r="H335" s="85">
        <v>26</v>
      </c>
      <c r="I335" s="85">
        <v>16</v>
      </c>
      <c r="J335" s="85">
        <v>14</v>
      </c>
      <c r="K335" s="85">
        <v>62</v>
      </c>
      <c r="L335" s="114">
        <f t="shared" si="10"/>
        <v>0.61538461538461542</v>
      </c>
      <c r="M335" s="114">
        <f t="shared" si="11"/>
        <v>0.875</v>
      </c>
      <c r="N335" s="85">
        <v>7</v>
      </c>
    </row>
    <row r="336" spans="1:14" ht="14.25" customHeight="1">
      <c r="A336" s="112">
        <v>2014</v>
      </c>
      <c r="B336" s="88" t="s">
        <v>3387</v>
      </c>
      <c r="C336" s="108" t="s">
        <v>2490</v>
      </c>
      <c r="D336" s="84" t="s">
        <v>126</v>
      </c>
      <c r="E336" s="84" t="s">
        <v>236</v>
      </c>
      <c r="F336" s="84" t="s">
        <v>142</v>
      </c>
      <c r="G336" s="84" t="s">
        <v>7</v>
      </c>
      <c r="H336" s="85">
        <v>20</v>
      </c>
      <c r="I336" s="85">
        <v>19</v>
      </c>
      <c r="J336" s="85">
        <v>16</v>
      </c>
      <c r="K336" s="85">
        <v>65</v>
      </c>
      <c r="L336" s="114">
        <f t="shared" si="10"/>
        <v>0.95</v>
      </c>
      <c r="M336" s="114">
        <f t="shared" si="11"/>
        <v>0.84210526315789469</v>
      </c>
      <c r="N336" s="85">
        <v>13</v>
      </c>
    </row>
    <row r="337" spans="1:14" ht="14.25" customHeight="1">
      <c r="A337" s="112">
        <v>2014</v>
      </c>
      <c r="B337" s="88" t="s">
        <v>3387</v>
      </c>
      <c r="C337" s="108" t="s">
        <v>2490</v>
      </c>
      <c r="D337" s="84" t="s">
        <v>126</v>
      </c>
      <c r="E337" s="84" t="s">
        <v>236</v>
      </c>
      <c r="F337" s="84" t="s">
        <v>143</v>
      </c>
      <c r="G337" s="84" t="s">
        <v>7</v>
      </c>
      <c r="H337" s="85">
        <v>16</v>
      </c>
      <c r="I337" s="85">
        <v>13</v>
      </c>
      <c r="J337" s="85">
        <v>12</v>
      </c>
      <c r="K337" s="85">
        <v>40</v>
      </c>
      <c r="L337" s="114">
        <f t="shared" si="10"/>
        <v>0.8125</v>
      </c>
      <c r="M337" s="114">
        <f t="shared" si="11"/>
        <v>0.92307692307692313</v>
      </c>
      <c r="N337" s="85">
        <v>1</v>
      </c>
    </row>
    <row r="338" spans="1:14" ht="14.25" customHeight="1">
      <c r="A338" s="112">
        <v>2014</v>
      </c>
      <c r="B338" s="88" t="s">
        <v>3387</v>
      </c>
      <c r="C338" s="108" t="s">
        <v>2490</v>
      </c>
      <c r="D338" s="84" t="s">
        <v>126</v>
      </c>
      <c r="E338" s="84" t="s">
        <v>234</v>
      </c>
      <c r="F338" s="84" t="s">
        <v>1958</v>
      </c>
      <c r="G338" s="84" t="s">
        <v>7</v>
      </c>
      <c r="H338" s="85">
        <v>217</v>
      </c>
      <c r="I338" s="85">
        <v>160</v>
      </c>
      <c r="J338" s="85">
        <v>82</v>
      </c>
      <c r="K338" s="85">
        <v>621</v>
      </c>
      <c r="L338" s="114">
        <f t="shared" si="10"/>
        <v>0.73732718894009219</v>
      </c>
      <c r="M338" s="114">
        <f t="shared" si="11"/>
        <v>0.51249999999999996</v>
      </c>
      <c r="N338" s="85">
        <v>41</v>
      </c>
    </row>
    <row r="339" spans="1:14" ht="14.25" customHeight="1">
      <c r="A339" s="112">
        <v>2014</v>
      </c>
      <c r="B339" s="88" t="s">
        <v>3387</v>
      </c>
      <c r="C339" s="108" t="s">
        <v>2490</v>
      </c>
      <c r="D339" s="84" t="s">
        <v>126</v>
      </c>
      <c r="E339" s="84" t="s">
        <v>234</v>
      </c>
      <c r="F339" s="84" t="s">
        <v>1936</v>
      </c>
      <c r="G339" s="84" t="s">
        <v>7</v>
      </c>
      <c r="H339" s="85">
        <v>84</v>
      </c>
      <c r="I339" s="85">
        <v>76</v>
      </c>
      <c r="J339" s="85">
        <v>46</v>
      </c>
      <c r="K339" s="85">
        <v>293</v>
      </c>
      <c r="L339" s="114">
        <f t="shared" si="10"/>
        <v>0.90476190476190477</v>
      </c>
      <c r="M339" s="114">
        <f t="shared" si="11"/>
        <v>0.60526315789473684</v>
      </c>
      <c r="N339" s="85">
        <v>19</v>
      </c>
    </row>
    <row r="340" spans="1:14" ht="14.25" customHeight="1">
      <c r="A340" s="112">
        <v>2014</v>
      </c>
      <c r="B340" s="88" t="s">
        <v>3387</v>
      </c>
      <c r="C340" s="108" t="s">
        <v>2490</v>
      </c>
      <c r="D340" s="84" t="s">
        <v>126</v>
      </c>
      <c r="E340" s="84" t="s">
        <v>234</v>
      </c>
      <c r="F340" s="84" t="s">
        <v>1937</v>
      </c>
      <c r="G340" s="84" t="s">
        <v>7</v>
      </c>
      <c r="H340" s="85">
        <v>85</v>
      </c>
      <c r="I340" s="85">
        <v>80</v>
      </c>
      <c r="J340" s="85">
        <v>51</v>
      </c>
      <c r="K340" s="85">
        <v>513</v>
      </c>
      <c r="L340" s="114">
        <f t="shared" si="10"/>
        <v>0.94117647058823528</v>
      </c>
      <c r="M340" s="114">
        <f t="shared" si="11"/>
        <v>0.63749999999999996</v>
      </c>
      <c r="N340" s="85">
        <v>55</v>
      </c>
    </row>
    <row r="341" spans="1:14" ht="14.25" customHeight="1">
      <c r="A341" s="112">
        <v>2014</v>
      </c>
      <c r="B341" s="88" t="s">
        <v>3387</v>
      </c>
      <c r="C341" s="108" t="s">
        <v>2490</v>
      </c>
      <c r="D341" s="84" t="s">
        <v>126</v>
      </c>
      <c r="E341" s="84" t="s">
        <v>234</v>
      </c>
      <c r="F341" s="84" t="s">
        <v>1938</v>
      </c>
      <c r="G341" s="84" t="s">
        <v>7</v>
      </c>
      <c r="H341" s="85">
        <v>457</v>
      </c>
      <c r="I341" s="85">
        <v>326</v>
      </c>
      <c r="J341" s="85">
        <v>150</v>
      </c>
      <c r="K341" s="85">
        <v>1331</v>
      </c>
      <c r="L341" s="114">
        <f t="shared" si="10"/>
        <v>0.71334792122538293</v>
      </c>
      <c r="M341" s="114">
        <f t="shared" si="11"/>
        <v>0.46012269938650308</v>
      </c>
      <c r="N341" s="85">
        <v>117</v>
      </c>
    </row>
    <row r="342" spans="1:14" ht="14.25" customHeight="1">
      <c r="A342" s="112">
        <v>2014</v>
      </c>
      <c r="B342" s="88" t="s">
        <v>3387</v>
      </c>
      <c r="C342" s="108" t="s">
        <v>2490</v>
      </c>
      <c r="D342" s="84" t="s">
        <v>145</v>
      </c>
      <c r="E342" s="84" t="s">
        <v>3889</v>
      </c>
      <c r="F342" s="84" t="s">
        <v>147</v>
      </c>
      <c r="G342" s="84" t="s">
        <v>7</v>
      </c>
      <c r="H342" s="85">
        <v>0</v>
      </c>
      <c r="I342" s="85">
        <v>0</v>
      </c>
      <c r="J342" s="85">
        <v>0</v>
      </c>
      <c r="K342" s="85">
        <v>18</v>
      </c>
      <c r="L342" s="114">
        <f t="shared" si="10"/>
        <v>0</v>
      </c>
      <c r="M342" s="114">
        <f t="shared" si="11"/>
        <v>0</v>
      </c>
      <c r="N342" s="85">
        <v>0</v>
      </c>
    </row>
    <row r="343" spans="1:14" ht="14.25" customHeight="1">
      <c r="A343" s="112">
        <v>2014</v>
      </c>
      <c r="B343" s="88" t="s">
        <v>3387</v>
      </c>
      <c r="C343" s="108" t="s">
        <v>2490</v>
      </c>
      <c r="D343" s="84" t="s">
        <v>145</v>
      </c>
      <c r="E343" s="84" t="s">
        <v>3889</v>
      </c>
      <c r="F343" s="84" t="s">
        <v>148</v>
      </c>
      <c r="G343" s="84" t="s">
        <v>7</v>
      </c>
      <c r="H343" s="85">
        <v>1</v>
      </c>
      <c r="I343" s="85">
        <v>1</v>
      </c>
      <c r="J343" s="85">
        <v>1</v>
      </c>
      <c r="K343" s="85">
        <v>5</v>
      </c>
      <c r="L343" s="114">
        <f t="shared" si="10"/>
        <v>1</v>
      </c>
      <c r="M343" s="114">
        <f t="shared" si="11"/>
        <v>1</v>
      </c>
      <c r="N343" s="85">
        <v>2</v>
      </c>
    </row>
    <row r="344" spans="1:14" ht="14.25" customHeight="1">
      <c r="A344" s="112">
        <v>2014</v>
      </c>
      <c r="B344" s="88" t="s">
        <v>3387</v>
      </c>
      <c r="C344" s="108" t="s">
        <v>2490</v>
      </c>
      <c r="D344" s="84" t="s">
        <v>145</v>
      </c>
      <c r="E344" s="84" t="s">
        <v>3889</v>
      </c>
      <c r="F344" s="84" t="s">
        <v>149</v>
      </c>
      <c r="G344" s="84" t="s">
        <v>7</v>
      </c>
      <c r="H344" s="85">
        <v>8</v>
      </c>
      <c r="I344" s="85">
        <v>1</v>
      </c>
      <c r="J344" s="85">
        <v>1</v>
      </c>
      <c r="K344" s="85">
        <v>2</v>
      </c>
      <c r="L344" s="114">
        <f t="shared" si="10"/>
        <v>0.125</v>
      </c>
      <c r="M344" s="114">
        <f t="shared" si="11"/>
        <v>1</v>
      </c>
      <c r="N344" s="85">
        <v>1</v>
      </c>
    </row>
    <row r="345" spans="1:14" ht="14.25" customHeight="1">
      <c r="A345" s="112">
        <v>2014</v>
      </c>
      <c r="B345" s="88" t="s">
        <v>3387</v>
      </c>
      <c r="C345" s="108" t="s">
        <v>2490</v>
      </c>
      <c r="D345" s="84" t="s">
        <v>145</v>
      </c>
      <c r="E345" s="84" t="s">
        <v>3889</v>
      </c>
      <c r="F345" s="84" t="s">
        <v>150</v>
      </c>
      <c r="G345" s="84" t="s">
        <v>7</v>
      </c>
      <c r="H345" s="85">
        <v>81</v>
      </c>
      <c r="I345" s="85">
        <v>6</v>
      </c>
      <c r="J345" s="85">
        <v>6</v>
      </c>
      <c r="K345" s="85">
        <v>22</v>
      </c>
      <c r="L345" s="114">
        <f t="shared" si="10"/>
        <v>7.407407407407407E-2</v>
      </c>
      <c r="M345" s="114">
        <f t="shared" si="11"/>
        <v>1</v>
      </c>
      <c r="N345" s="85">
        <v>5</v>
      </c>
    </row>
    <row r="346" spans="1:14" ht="14.25" customHeight="1">
      <c r="A346" s="112">
        <v>2014</v>
      </c>
      <c r="B346" s="88" t="s">
        <v>3387</v>
      </c>
      <c r="C346" s="108" t="s">
        <v>2490</v>
      </c>
      <c r="D346" s="84" t="s">
        <v>145</v>
      </c>
      <c r="E346" s="84" t="s">
        <v>3889</v>
      </c>
      <c r="F346" s="84" t="s">
        <v>151</v>
      </c>
      <c r="G346" s="84" t="s">
        <v>7</v>
      </c>
      <c r="H346" s="85">
        <v>0</v>
      </c>
      <c r="I346" s="85">
        <v>0</v>
      </c>
      <c r="J346" s="85">
        <v>0</v>
      </c>
      <c r="K346" s="85">
        <v>8</v>
      </c>
      <c r="L346" s="114">
        <f t="shared" si="10"/>
        <v>0</v>
      </c>
      <c r="M346" s="114">
        <f t="shared" si="11"/>
        <v>0</v>
      </c>
      <c r="N346" s="85">
        <v>1</v>
      </c>
    </row>
    <row r="347" spans="1:14" ht="14.25" customHeight="1">
      <c r="A347" s="112">
        <v>2014</v>
      </c>
      <c r="B347" s="88" t="s">
        <v>3387</v>
      </c>
      <c r="C347" s="108" t="s">
        <v>2490</v>
      </c>
      <c r="D347" s="84" t="s">
        <v>145</v>
      </c>
      <c r="E347" s="84" t="s">
        <v>3889</v>
      </c>
      <c r="F347" s="84" t="s">
        <v>153</v>
      </c>
      <c r="G347" s="84" t="s">
        <v>7</v>
      </c>
      <c r="H347" s="85">
        <v>0</v>
      </c>
      <c r="I347" s="85">
        <v>0</v>
      </c>
      <c r="J347" s="85">
        <v>0</v>
      </c>
      <c r="K347" s="85">
        <v>2</v>
      </c>
      <c r="L347" s="114">
        <f t="shared" si="10"/>
        <v>0</v>
      </c>
      <c r="M347" s="114">
        <f t="shared" si="11"/>
        <v>0</v>
      </c>
      <c r="N347" s="85">
        <v>0</v>
      </c>
    </row>
    <row r="348" spans="1:14" ht="14.25" customHeight="1">
      <c r="A348" s="112">
        <v>2014</v>
      </c>
      <c r="B348" s="88" t="s">
        <v>3387</v>
      </c>
      <c r="C348" s="108" t="s">
        <v>2490</v>
      </c>
      <c r="D348" s="84" t="s">
        <v>145</v>
      </c>
      <c r="E348" s="84" t="s">
        <v>3889</v>
      </c>
      <c r="F348" s="84" t="s">
        <v>154</v>
      </c>
      <c r="G348" s="84" t="s">
        <v>7</v>
      </c>
      <c r="H348" s="85">
        <v>6</v>
      </c>
      <c r="I348" s="85">
        <v>1</v>
      </c>
      <c r="J348" s="85">
        <v>1</v>
      </c>
      <c r="K348" s="85">
        <v>4</v>
      </c>
      <c r="L348" s="114">
        <f t="shared" si="10"/>
        <v>0.16666666666666666</v>
      </c>
      <c r="M348" s="114">
        <f t="shared" si="11"/>
        <v>1</v>
      </c>
      <c r="N348" s="85">
        <v>1</v>
      </c>
    </row>
    <row r="349" spans="1:14" ht="14.25" customHeight="1">
      <c r="A349" s="112">
        <v>2014</v>
      </c>
      <c r="B349" s="88" t="s">
        <v>3387</v>
      </c>
      <c r="C349" s="108" t="s">
        <v>2490</v>
      </c>
      <c r="D349" s="84" t="s">
        <v>145</v>
      </c>
      <c r="E349" s="84" t="s">
        <v>3889</v>
      </c>
      <c r="F349" s="84" t="s">
        <v>155</v>
      </c>
      <c r="G349" s="84" t="s">
        <v>7</v>
      </c>
      <c r="H349" s="85">
        <v>4</v>
      </c>
      <c r="I349" s="85">
        <v>2</v>
      </c>
      <c r="J349" s="85">
        <v>2</v>
      </c>
      <c r="K349" s="85">
        <v>6</v>
      </c>
      <c r="L349" s="114">
        <f t="shared" si="10"/>
        <v>0.5</v>
      </c>
      <c r="M349" s="114">
        <f t="shared" si="11"/>
        <v>1</v>
      </c>
      <c r="N349" s="85">
        <v>1</v>
      </c>
    </row>
    <row r="350" spans="1:14" ht="14.25" customHeight="1">
      <c r="A350" s="112">
        <v>2014</v>
      </c>
      <c r="B350" s="88" t="s">
        <v>3387</v>
      </c>
      <c r="C350" s="108" t="s">
        <v>2490</v>
      </c>
      <c r="D350" s="84" t="s">
        <v>145</v>
      </c>
      <c r="E350" s="84" t="s">
        <v>3889</v>
      </c>
      <c r="F350" s="84" t="s">
        <v>156</v>
      </c>
      <c r="G350" s="84" t="s">
        <v>7</v>
      </c>
      <c r="H350" s="85">
        <v>13</v>
      </c>
      <c r="I350" s="85">
        <v>2</v>
      </c>
      <c r="J350" s="85">
        <v>2</v>
      </c>
      <c r="K350" s="85">
        <v>6</v>
      </c>
      <c r="L350" s="114">
        <f t="shared" si="10"/>
        <v>0.15384615384615385</v>
      </c>
      <c r="M350" s="114">
        <f t="shared" si="11"/>
        <v>1</v>
      </c>
      <c r="N350" s="85">
        <v>2</v>
      </c>
    </row>
    <row r="351" spans="1:14" ht="14.25" customHeight="1">
      <c r="A351" s="112">
        <v>2014</v>
      </c>
      <c r="B351" s="88" t="s">
        <v>3387</v>
      </c>
      <c r="C351" s="108" t="s">
        <v>2490</v>
      </c>
      <c r="D351" s="84" t="s">
        <v>145</v>
      </c>
      <c r="E351" s="84" t="s">
        <v>3889</v>
      </c>
      <c r="F351" s="84" t="s">
        <v>157</v>
      </c>
      <c r="G351" s="84" t="s">
        <v>7</v>
      </c>
      <c r="H351" s="85">
        <v>5</v>
      </c>
      <c r="I351" s="85">
        <v>3</v>
      </c>
      <c r="J351" s="85">
        <v>3</v>
      </c>
      <c r="K351" s="85">
        <v>17</v>
      </c>
      <c r="L351" s="114">
        <f t="shared" si="10"/>
        <v>0.6</v>
      </c>
      <c r="M351" s="114">
        <f t="shared" si="11"/>
        <v>1</v>
      </c>
      <c r="N351" s="85">
        <v>1</v>
      </c>
    </row>
    <row r="352" spans="1:14" ht="14.25" customHeight="1">
      <c r="A352" s="112">
        <v>2014</v>
      </c>
      <c r="B352" s="88" t="s">
        <v>3387</v>
      </c>
      <c r="C352" s="108" t="s">
        <v>2490</v>
      </c>
      <c r="D352" s="84" t="s">
        <v>145</v>
      </c>
      <c r="E352" s="84" t="s">
        <v>3889</v>
      </c>
      <c r="F352" s="84" t="s">
        <v>158</v>
      </c>
      <c r="G352" s="84" t="s">
        <v>7</v>
      </c>
      <c r="H352" s="85">
        <v>51</v>
      </c>
      <c r="I352" s="85">
        <v>3</v>
      </c>
      <c r="J352" s="85">
        <v>3</v>
      </c>
      <c r="K352" s="85">
        <v>16</v>
      </c>
      <c r="L352" s="114">
        <f t="shared" si="10"/>
        <v>5.8823529411764705E-2</v>
      </c>
      <c r="M352" s="114">
        <f t="shared" si="11"/>
        <v>1</v>
      </c>
      <c r="N352" s="85">
        <v>4</v>
      </c>
    </row>
    <row r="353" spans="1:14" ht="14.25" customHeight="1">
      <c r="A353" s="112">
        <v>2014</v>
      </c>
      <c r="B353" s="88" t="s">
        <v>3387</v>
      </c>
      <c r="C353" s="108" t="s">
        <v>2490</v>
      </c>
      <c r="D353" s="84" t="s">
        <v>145</v>
      </c>
      <c r="E353" s="84" t="s">
        <v>3889</v>
      </c>
      <c r="F353" s="84" t="s">
        <v>159</v>
      </c>
      <c r="G353" s="84" t="s">
        <v>7</v>
      </c>
      <c r="H353" s="85">
        <v>3</v>
      </c>
      <c r="I353" s="85">
        <v>1</v>
      </c>
      <c r="J353" s="85">
        <v>1</v>
      </c>
      <c r="K353" s="85">
        <v>2</v>
      </c>
      <c r="L353" s="114">
        <f t="shared" si="10"/>
        <v>0.33333333333333331</v>
      </c>
      <c r="M353" s="114">
        <f t="shared" si="11"/>
        <v>1</v>
      </c>
      <c r="N353" s="85">
        <v>0</v>
      </c>
    </row>
    <row r="354" spans="1:14" ht="14.25" customHeight="1">
      <c r="A354" s="112">
        <v>2014</v>
      </c>
      <c r="B354" s="88" t="s">
        <v>3387</v>
      </c>
      <c r="C354" s="108" t="s">
        <v>2490</v>
      </c>
      <c r="D354" s="84" t="s">
        <v>145</v>
      </c>
      <c r="E354" s="84" t="s">
        <v>3889</v>
      </c>
      <c r="F354" s="84" t="s">
        <v>160</v>
      </c>
      <c r="G354" s="84" t="s">
        <v>7</v>
      </c>
      <c r="H354" s="85">
        <v>1</v>
      </c>
      <c r="I354" s="85">
        <v>0</v>
      </c>
      <c r="J354" s="85">
        <v>0</v>
      </c>
      <c r="K354" s="85">
        <v>4</v>
      </c>
      <c r="L354" s="114">
        <f t="shared" si="10"/>
        <v>0</v>
      </c>
      <c r="M354" s="114">
        <f t="shared" si="11"/>
        <v>0</v>
      </c>
      <c r="N354" s="85">
        <v>1</v>
      </c>
    </row>
    <row r="355" spans="1:14" ht="14.25" customHeight="1">
      <c r="A355" s="112">
        <v>2014</v>
      </c>
      <c r="B355" s="88" t="s">
        <v>3387</v>
      </c>
      <c r="C355" s="108" t="s">
        <v>2490</v>
      </c>
      <c r="D355" s="84" t="s">
        <v>145</v>
      </c>
      <c r="E355" s="84" t="s">
        <v>3889</v>
      </c>
      <c r="F355" s="84" t="s">
        <v>161</v>
      </c>
      <c r="G355" s="84" t="s">
        <v>7</v>
      </c>
      <c r="H355" s="85">
        <v>1</v>
      </c>
      <c r="I355" s="85">
        <v>1</v>
      </c>
      <c r="J355" s="85">
        <v>0</v>
      </c>
      <c r="K355" s="85">
        <v>18</v>
      </c>
      <c r="L355" s="114">
        <f t="shared" si="10"/>
        <v>1</v>
      </c>
      <c r="M355" s="114">
        <f t="shared" si="11"/>
        <v>0</v>
      </c>
      <c r="N355" s="85">
        <v>4</v>
      </c>
    </row>
    <row r="356" spans="1:14" ht="14.25" customHeight="1">
      <c r="A356" s="112">
        <v>2014</v>
      </c>
      <c r="B356" s="88" t="s">
        <v>3387</v>
      </c>
      <c r="C356" s="108" t="s">
        <v>2490</v>
      </c>
      <c r="D356" s="84" t="s">
        <v>145</v>
      </c>
      <c r="E356" s="84" t="s">
        <v>3889</v>
      </c>
      <c r="F356" s="84" t="s">
        <v>162</v>
      </c>
      <c r="G356" s="84" t="s">
        <v>7</v>
      </c>
      <c r="H356" s="85">
        <v>11</v>
      </c>
      <c r="I356" s="85">
        <v>4</v>
      </c>
      <c r="J356" s="85">
        <v>4</v>
      </c>
      <c r="K356" s="85">
        <v>18</v>
      </c>
      <c r="L356" s="114">
        <f t="shared" si="10"/>
        <v>0.36363636363636365</v>
      </c>
      <c r="M356" s="114">
        <f t="shared" si="11"/>
        <v>1</v>
      </c>
      <c r="N356" s="85">
        <v>5</v>
      </c>
    </row>
    <row r="357" spans="1:14" ht="14.25" customHeight="1">
      <c r="A357" s="112">
        <v>2014</v>
      </c>
      <c r="B357" s="88" t="s">
        <v>3387</v>
      </c>
      <c r="C357" s="108" t="s">
        <v>2490</v>
      </c>
      <c r="D357" s="84" t="s">
        <v>145</v>
      </c>
      <c r="E357" s="84" t="s">
        <v>3889</v>
      </c>
      <c r="F357" s="84" t="s">
        <v>163</v>
      </c>
      <c r="G357" s="84" t="s">
        <v>7</v>
      </c>
      <c r="H357" s="85">
        <v>187</v>
      </c>
      <c r="I357" s="85">
        <v>9</v>
      </c>
      <c r="J357" s="85">
        <v>7</v>
      </c>
      <c r="K357" s="85">
        <v>40</v>
      </c>
      <c r="L357" s="114">
        <f t="shared" si="10"/>
        <v>4.8128342245989303E-2</v>
      </c>
      <c r="M357" s="114">
        <f t="shared" si="11"/>
        <v>0.77777777777777779</v>
      </c>
      <c r="N357" s="85">
        <v>10</v>
      </c>
    </row>
    <row r="358" spans="1:14" ht="14.25" customHeight="1">
      <c r="A358" s="112">
        <v>2014</v>
      </c>
      <c r="B358" s="88" t="s">
        <v>3387</v>
      </c>
      <c r="C358" s="108" t="s">
        <v>2490</v>
      </c>
      <c r="D358" s="84" t="s">
        <v>145</v>
      </c>
      <c r="E358" s="84" t="s">
        <v>3889</v>
      </c>
      <c r="F358" s="84" t="s">
        <v>164</v>
      </c>
      <c r="G358" s="84" t="s">
        <v>7</v>
      </c>
      <c r="H358" s="85">
        <v>2</v>
      </c>
      <c r="I358" s="85">
        <v>1</v>
      </c>
      <c r="J358" s="85">
        <v>1</v>
      </c>
      <c r="K358" s="85">
        <v>3</v>
      </c>
      <c r="L358" s="114">
        <f t="shared" si="10"/>
        <v>0.5</v>
      </c>
      <c r="M358" s="114">
        <f t="shared" si="11"/>
        <v>1</v>
      </c>
      <c r="N358" s="85">
        <v>1</v>
      </c>
    </row>
    <row r="359" spans="1:14" ht="14.25" customHeight="1">
      <c r="A359" s="112">
        <v>2014</v>
      </c>
      <c r="B359" s="88" t="s">
        <v>3387</v>
      </c>
      <c r="C359" s="108" t="s">
        <v>2490</v>
      </c>
      <c r="D359" s="84" t="s">
        <v>145</v>
      </c>
      <c r="E359" s="84" t="s">
        <v>3889</v>
      </c>
      <c r="F359" s="84" t="s">
        <v>165</v>
      </c>
      <c r="G359" s="84" t="s">
        <v>7</v>
      </c>
      <c r="H359" s="85">
        <v>1</v>
      </c>
      <c r="I359" s="85">
        <v>1</v>
      </c>
      <c r="J359" s="85">
        <v>1</v>
      </c>
      <c r="K359" s="85">
        <v>1</v>
      </c>
      <c r="L359" s="114">
        <f t="shared" si="10"/>
        <v>1</v>
      </c>
      <c r="M359" s="114">
        <f t="shared" si="11"/>
        <v>1</v>
      </c>
      <c r="N359" s="85">
        <v>1</v>
      </c>
    </row>
    <row r="360" spans="1:14" ht="14.25" customHeight="1">
      <c r="A360" s="112">
        <v>2014</v>
      </c>
      <c r="B360" s="88" t="s">
        <v>3387</v>
      </c>
      <c r="C360" s="108" t="s">
        <v>2490</v>
      </c>
      <c r="D360" s="84" t="s">
        <v>145</v>
      </c>
      <c r="E360" s="84" t="s">
        <v>3889</v>
      </c>
      <c r="F360" s="84" t="s">
        <v>166</v>
      </c>
      <c r="G360" s="84" t="s">
        <v>7</v>
      </c>
      <c r="H360" s="85">
        <v>1</v>
      </c>
      <c r="I360" s="85">
        <v>0</v>
      </c>
      <c r="J360" s="85">
        <v>0</v>
      </c>
      <c r="K360" s="85">
        <v>6</v>
      </c>
      <c r="L360" s="114">
        <f t="shared" si="10"/>
        <v>0</v>
      </c>
      <c r="M360" s="114">
        <f t="shared" si="11"/>
        <v>0</v>
      </c>
      <c r="N360" s="85">
        <v>1</v>
      </c>
    </row>
    <row r="361" spans="1:14" ht="14.25" customHeight="1">
      <c r="A361" s="112">
        <v>2014</v>
      </c>
      <c r="B361" s="88" t="s">
        <v>3387</v>
      </c>
      <c r="C361" s="108" t="s">
        <v>2490</v>
      </c>
      <c r="D361" s="84" t="s">
        <v>145</v>
      </c>
      <c r="E361" s="84" t="s">
        <v>3889</v>
      </c>
      <c r="F361" s="84" t="s">
        <v>167</v>
      </c>
      <c r="G361" s="84" t="s">
        <v>7</v>
      </c>
      <c r="H361" s="85">
        <v>0</v>
      </c>
      <c r="I361" s="85">
        <v>0</v>
      </c>
      <c r="J361" s="85">
        <v>0</v>
      </c>
      <c r="K361" s="85">
        <v>10</v>
      </c>
      <c r="L361" s="114">
        <f t="shared" si="10"/>
        <v>0</v>
      </c>
      <c r="M361" s="114">
        <f t="shared" si="11"/>
        <v>0</v>
      </c>
      <c r="N361" s="85">
        <v>0</v>
      </c>
    </row>
    <row r="362" spans="1:14" ht="14.25" customHeight="1">
      <c r="A362" s="112">
        <v>2014</v>
      </c>
      <c r="B362" s="88" t="s">
        <v>3387</v>
      </c>
      <c r="C362" s="108" t="s">
        <v>2490</v>
      </c>
      <c r="D362" s="84" t="s">
        <v>145</v>
      </c>
      <c r="E362" s="84" t="s">
        <v>3889</v>
      </c>
      <c r="F362" s="84" t="s">
        <v>168</v>
      </c>
      <c r="G362" s="84" t="s">
        <v>7</v>
      </c>
      <c r="H362" s="85">
        <v>26</v>
      </c>
      <c r="I362" s="85">
        <v>1</v>
      </c>
      <c r="J362" s="85">
        <v>1</v>
      </c>
      <c r="K362" s="85">
        <v>4</v>
      </c>
      <c r="L362" s="114">
        <f t="shared" si="10"/>
        <v>3.8461538461538464E-2</v>
      </c>
      <c r="M362" s="114">
        <f t="shared" si="11"/>
        <v>1</v>
      </c>
      <c r="N362" s="85">
        <v>1</v>
      </c>
    </row>
    <row r="363" spans="1:14" ht="14.25" customHeight="1">
      <c r="A363" s="112">
        <v>2014</v>
      </c>
      <c r="B363" s="88" t="s">
        <v>3387</v>
      </c>
      <c r="C363" s="108" t="s">
        <v>2490</v>
      </c>
      <c r="D363" s="84" t="s">
        <v>145</v>
      </c>
      <c r="E363" s="84" t="s">
        <v>3889</v>
      </c>
      <c r="F363" s="84" t="s">
        <v>169</v>
      </c>
      <c r="G363" s="84" t="s">
        <v>7</v>
      </c>
      <c r="H363" s="85">
        <v>2</v>
      </c>
      <c r="I363" s="85">
        <v>1</v>
      </c>
      <c r="J363" s="85">
        <v>1</v>
      </c>
      <c r="K363" s="85">
        <v>2</v>
      </c>
      <c r="L363" s="114">
        <f t="shared" si="10"/>
        <v>0.5</v>
      </c>
      <c r="M363" s="114">
        <f t="shared" si="11"/>
        <v>1</v>
      </c>
      <c r="N363" s="85">
        <v>1</v>
      </c>
    </row>
    <row r="364" spans="1:14" ht="14.25" customHeight="1">
      <c r="A364" s="112">
        <v>2014</v>
      </c>
      <c r="B364" s="88" t="s">
        <v>3387</v>
      </c>
      <c r="C364" s="108" t="s">
        <v>2490</v>
      </c>
      <c r="D364" s="84" t="s">
        <v>145</v>
      </c>
      <c r="E364" s="84" t="s">
        <v>3889</v>
      </c>
      <c r="F364" s="84" t="s">
        <v>170</v>
      </c>
      <c r="G364" s="84" t="s">
        <v>7</v>
      </c>
      <c r="H364" s="85">
        <v>0</v>
      </c>
      <c r="I364" s="85">
        <v>0</v>
      </c>
      <c r="J364" s="85">
        <v>0</v>
      </c>
      <c r="K364" s="85">
        <v>22</v>
      </c>
      <c r="L364" s="114">
        <f t="shared" si="10"/>
        <v>0</v>
      </c>
      <c r="M364" s="114">
        <f t="shared" si="11"/>
        <v>0</v>
      </c>
      <c r="N364" s="85">
        <v>1</v>
      </c>
    </row>
    <row r="365" spans="1:14" ht="14.25" customHeight="1">
      <c r="A365" s="112">
        <v>2014</v>
      </c>
      <c r="B365" s="88" t="s">
        <v>3387</v>
      </c>
      <c r="C365" s="108" t="s">
        <v>2490</v>
      </c>
      <c r="D365" s="84" t="s">
        <v>145</v>
      </c>
      <c r="E365" s="84" t="s">
        <v>3889</v>
      </c>
      <c r="F365" s="84" t="s">
        <v>171</v>
      </c>
      <c r="G365" s="84" t="s">
        <v>7</v>
      </c>
      <c r="H365" s="85">
        <v>0</v>
      </c>
      <c r="I365" s="85">
        <v>0</v>
      </c>
      <c r="J365" s="85">
        <v>0</v>
      </c>
      <c r="K365" s="85">
        <v>6</v>
      </c>
      <c r="L365" s="114">
        <f t="shared" si="10"/>
        <v>0</v>
      </c>
      <c r="M365" s="114">
        <f t="shared" si="11"/>
        <v>0</v>
      </c>
      <c r="N365" s="85">
        <v>0</v>
      </c>
    </row>
    <row r="366" spans="1:14" ht="14.25" customHeight="1">
      <c r="A366" s="112">
        <v>2014</v>
      </c>
      <c r="B366" s="88" t="s">
        <v>3387</v>
      </c>
      <c r="C366" s="108" t="s">
        <v>2490</v>
      </c>
      <c r="D366" s="84" t="s">
        <v>145</v>
      </c>
      <c r="E366" s="84" t="s">
        <v>3889</v>
      </c>
      <c r="F366" s="84" t="s">
        <v>172</v>
      </c>
      <c r="G366" s="84" t="s">
        <v>7</v>
      </c>
      <c r="H366" s="85">
        <v>9</v>
      </c>
      <c r="I366" s="85">
        <v>1</v>
      </c>
      <c r="J366" s="85">
        <v>1</v>
      </c>
      <c r="K366" s="85">
        <v>6</v>
      </c>
      <c r="L366" s="114">
        <f t="shared" si="10"/>
        <v>0.1111111111111111</v>
      </c>
      <c r="M366" s="114">
        <f t="shared" si="11"/>
        <v>1</v>
      </c>
      <c r="N366" s="85">
        <v>1</v>
      </c>
    </row>
    <row r="367" spans="1:14" ht="14.25" customHeight="1">
      <c r="A367" s="112">
        <v>2014</v>
      </c>
      <c r="B367" s="88" t="s">
        <v>3387</v>
      </c>
      <c r="C367" s="108" t="s">
        <v>2490</v>
      </c>
      <c r="D367" s="84" t="s">
        <v>145</v>
      </c>
      <c r="E367" s="84" t="s">
        <v>3889</v>
      </c>
      <c r="F367" s="84" t="s">
        <v>173</v>
      </c>
      <c r="G367" s="84" t="s">
        <v>7</v>
      </c>
      <c r="H367" s="85">
        <v>135</v>
      </c>
      <c r="I367" s="85">
        <v>13</v>
      </c>
      <c r="J367" s="85">
        <v>12</v>
      </c>
      <c r="K367" s="85">
        <v>36</v>
      </c>
      <c r="L367" s="114">
        <f t="shared" si="10"/>
        <v>9.6296296296296297E-2</v>
      </c>
      <c r="M367" s="114">
        <f t="shared" si="11"/>
        <v>0.92307692307692313</v>
      </c>
      <c r="N367" s="85">
        <v>12</v>
      </c>
    </row>
    <row r="368" spans="1:14" ht="14.25" customHeight="1">
      <c r="A368" s="112">
        <v>2014</v>
      </c>
      <c r="B368" s="88" t="s">
        <v>3387</v>
      </c>
      <c r="C368" s="108" t="s">
        <v>2490</v>
      </c>
      <c r="D368" s="84" t="s">
        <v>145</v>
      </c>
      <c r="E368" s="84" t="s">
        <v>3889</v>
      </c>
      <c r="F368" s="84" t="s">
        <v>174</v>
      </c>
      <c r="G368" s="84" t="s">
        <v>7</v>
      </c>
      <c r="H368" s="85">
        <v>3</v>
      </c>
      <c r="I368" s="85">
        <v>3</v>
      </c>
      <c r="J368" s="85">
        <v>3</v>
      </c>
      <c r="K368" s="85">
        <v>7</v>
      </c>
      <c r="L368" s="114">
        <f t="shared" si="10"/>
        <v>1</v>
      </c>
      <c r="M368" s="114">
        <f t="shared" si="11"/>
        <v>1</v>
      </c>
      <c r="N368" s="85">
        <v>2</v>
      </c>
    </row>
    <row r="369" spans="1:14">
      <c r="A369" s="112">
        <v>2014</v>
      </c>
      <c r="B369" s="88" t="s">
        <v>3387</v>
      </c>
      <c r="C369" s="108" t="s">
        <v>2490</v>
      </c>
      <c r="D369" s="84" t="s">
        <v>145</v>
      </c>
      <c r="E369" s="84" t="s">
        <v>3889</v>
      </c>
      <c r="F369" s="84" t="s">
        <v>175</v>
      </c>
      <c r="G369" s="84" t="s">
        <v>7</v>
      </c>
      <c r="H369" s="85">
        <v>0</v>
      </c>
      <c r="I369" s="85">
        <v>0</v>
      </c>
      <c r="J369" s="85">
        <v>0</v>
      </c>
      <c r="K369" s="85">
        <v>1</v>
      </c>
      <c r="L369" s="114">
        <f t="shared" si="10"/>
        <v>0</v>
      </c>
      <c r="M369" s="114">
        <f t="shared" si="11"/>
        <v>0</v>
      </c>
      <c r="N369" s="85">
        <v>3</v>
      </c>
    </row>
    <row r="370" spans="1:14">
      <c r="A370" s="112">
        <v>2014</v>
      </c>
      <c r="B370" s="88" t="s">
        <v>3387</v>
      </c>
      <c r="C370" s="108" t="s">
        <v>2490</v>
      </c>
      <c r="D370" s="84" t="s">
        <v>145</v>
      </c>
      <c r="E370" s="84" t="s">
        <v>3889</v>
      </c>
      <c r="F370" s="84" t="s">
        <v>176</v>
      </c>
      <c r="G370" s="84" t="s">
        <v>7</v>
      </c>
      <c r="H370" s="85">
        <v>23</v>
      </c>
      <c r="I370" s="85">
        <v>5</v>
      </c>
      <c r="J370" s="85">
        <v>5</v>
      </c>
      <c r="K370" s="85">
        <v>31</v>
      </c>
      <c r="L370" s="114">
        <f t="shared" si="10"/>
        <v>0.21739130434782608</v>
      </c>
      <c r="M370" s="114">
        <f t="shared" si="11"/>
        <v>1</v>
      </c>
      <c r="N370" s="85">
        <v>7</v>
      </c>
    </row>
    <row r="371" spans="1:14">
      <c r="A371" s="112">
        <v>2014</v>
      </c>
      <c r="B371" s="88" t="s">
        <v>3387</v>
      </c>
      <c r="C371" s="108" t="s">
        <v>2490</v>
      </c>
      <c r="D371" s="84" t="s">
        <v>145</v>
      </c>
      <c r="E371" s="84" t="s">
        <v>3889</v>
      </c>
      <c r="F371" s="84" t="s">
        <v>177</v>
      </c>
      <c r="G371" s="84" t="s">
        <v>7</v>
      </c>
      <c r="H371" s="85">
        <v>2</v>
      </c>
      <c r="I371" s="85">
        <v>2</v>
      </c>
      <c r="J371" s="85">
        <v>2</v>
      </c>
      <c r="K371" s="85">
        <v>20</v>
      </c>
      <c r="L371" s="114">
        <f t="shared" si="10"/>
        <v>1</v>
      </c>
      <c r="M371" s="114">
        <f t="shared" si="11"/>
        <v>1</v>
      </c>
      <c r="N371" s="85">
        <v>3</v>
      </c>
    </row>
    <row r="372" spans="1:14">
      <c r="A372" s="112">
        <v>2014</v>
      </c>
      <c r="B372" s="88" t="s">
        <v>3387</v>
      </c>
      <c r="C372" s="108" t="s">
        <v>2490</v>
      </c>
      <c r="D372" s="84" t="s">
        <v>145</v>
      </c>
      <c r="E372" s="84" t="s">
        <v>3889</v>
      </c>
      <c r="F372" s="84" t="s">
        <v>178</v>
      </c>
      <c r="G372" s="84" t="s">
        <v>7</v>
      </c>
      <c r="H372" s="85">
        <v>0</v>
      </c>
      <c r="I372" s="85">
        <v>0</v>
      </c>
      <c r="J372" s="85">
        <v>0</v>
      </c>
      <c r="K372" s="85">
        <v>8</v>
      </c>
      <c r="L372" s="114">
        <f t="shared" si="10"/>
        <v>0</v>
      </c>
      <c r="M372" s="114">
        <f t="shared" si="11"/>
        <v>0</v>
      </c>
      <c r="N372" s="85">
        <v>0</v>
      </c>
    </row>
    <row r="373" spans="1:14">
      <c r="A373" s="112">
        <v>2014</v>
      </c>
      <c r="B373" s="88" t="s">
        <v>3387</v>
      </c>
      <c r="C373" s="108" t="s">
        <v>2490</v>
      </c>
      <c r="D373" s="84" t="s">
        <v>145</v>
      </c>
      <c r="E373" s="84" t="s">
        <v>3890</v>
      </c>
      <c r="F373" s="84" t="s">
        <v>188</v>
      </c>
      <c r="G373" s="84" t="s">
        <v>7</v>
      </c>
      <c r="H373" s="85">
        <v>0</v>
      </c>
      <c r="I373" s="85">
        <v>0</v>
      </c>
      <c r="J373" s="85">
        <v>0</v>
      </c>
      <c r="K373" s="85">
        <v>18</v>
      </c>
      <c r="L373" s="114">
        <f t="shared" si="10"/>
        <v>0</v>
      </c>
      <c r="M373" s="114">
        <f t="shared" si="11"/>
        <v>0</v>
      </c>
      <c r="N373" s="85">
        <v>2</v>
      </c>
    </row>
    <row r="374" spans="1:14">
      <c r="A374" s="112">
        <v>2014</v>
      </c>
      <c r="B374" s="88" t="s">
        <v>3387</v>
      </c>
      <c r="C374" s="108" t="s">
        <v>2490</v>
      </c>
      <c r="D374" s="84" t="s">
        <v>145</v>
      </c>
      <c r="E374" s="84" t="s">
        <v>236</v>
      </c>
      <c r="F374" s="84" t="s">
        <v>180</v>
      </c>
      <c r="G374" s="84" t="s">
        <v>7</v>
      </c>
      <c r="H374" s="85">
        <v>0</v>
      </c>
      <c r="I374" s="85">
        <v>0</v>
      </c>
      <c r="J374" s="85">
        <v>0</v>
      </c>
      <c r="K374" s="85">
        <v>29</v>
      </c>
      <c r="L374" s="114">
        <f t="shared" si="10"/>
        <v>0</v>
      </c>
      <c r="M374" s="114">
        <f t="shared" si="11"/>
        <v>0</v>
      </c>
      <c r="N374" s="85">
        <v>8</v>
      </c>
    </row>
    <row r="375" spans="1:14">
      <c r="A375" s="112">
        <v>2014</v>
      </c>
      <c r="B375" s="88" t="s">
        <v>3387</v>
      </c>
      <c r="C375" s="108" t="s">
        <v>2490</v>
      </c>
      <c r="D375" s="84" t="s">
        <v>145</v>
      </c>
      <c r="E375" s="84" t="s">
        <v>234</v>
      </c>
      <c r="F375" s="84" t="s">
        <v>1948</v>
      </c>
      <c r="G375" s="84" t="s">
        <v>7</v>
      </c>
      <c r="H375" s="85">
        <v>811</v>
      </c>
      <c r="I375" s="85">
        <v>136</v>
      </c>
      <c r="J375" s="85">
        <v>92</v>
      </c>
      <c r="K375" s="85">
        <v>939</v>
      </c>
      <c r="L375" s="114">
        <f t="shared" si="10"/>
        <v>0.16769420468557336</v>
      </c>
      <c r="M375" s="114">
        <f t="shared" si="11"/>
        <v>0.67647058823529416</v>
      </c>
      <c r="N375" s="85">
        <v>50</v>
      </c>
    </row>
    <row r="376" spans="1:14">
      <c r="A376" s="112">
        <v>2014</v>
      </c>
      <c r="B376" s="88" t="s">
        <v>3387</v>
      </c>
      <c r="C376" s="108" t="s">
        <v>2490</v>
      </c>
      <c r="D376" s="84" t="s">
        <v>182</v>
      </c>
      <c r="E376" s="84" t="s">
        <v>3890</v>
      </c>
      <c r="F376" s="84" t="s">
        <v>184</v>
      </c>
      <c r="G376" s="84" t="s">
        <v>7</v>
      </c>
      <c r="H376" s="85">
        <v>0</v>
      </c>
      <c r="I376" s="85">
        <v>0</v>
      </c>
      <c r="J376" s="85">
        <v>0</v>
      </c>
      <c r="K376" s="85">
        <v>22</v>
      </c>
      <c r="L376" s="114">
        <f t="shared" si="10"/>
        <v>0</v>
      </c>
      <c r="M376" s="114">
        <f t="shared" si="11"/>
        <v>0</v>
      </c>
      <c r="N376" s="85">
        <v>2</v>
      </c>
    </row>
    <row r="377" spans="1:14">
      <c r="A377" s="112">
        <v>2014</v>
      </c>
      <c r="B377" s="88" t="s">
        <v>3387</v>
      </c>
      <c r="C377" s="108" t="s">
        <v>2490</v>
      </c>
      <c r="D377" s="84" t="s">
        <v>182</v>
      </c>
      <c r="E377" s="84" t="s">
        <v>3890</v>
      </c>
      <c r="F377" s="84" t="s">
        <v>185</v>
      </c>
      <c r="G377" s="84" t="s">
        <v>7</v>
      </c>
      <c r="H377" s="85">
        <v>0</v>
      </c>
      <c r="I377" s="85">
        <v>0</v>
      </c>
      <c r="J377" s="85">
        <v>0</v>
      </c>
      <c r="K377" s="85">
        <v>14</v>
      </c>
      <c r="L377" s="114">
        <f t="shared" si="10"/>
        <v>0</v>
      </c>
      <c r="M377" s="114">
        <f t="shared" si="11"/>
        <v>0</v>
      </c>
      <c r="N377" s="85">
        <v>0</v>
      </c>
    </row>
    <row r="378" spans="1:14">
      <c r="A378" s="112">
        <v>2014</v>
      </c>
      <c r="B378" s="88" t="s">
        <v>3387</v>
      </c>
      <c r="C378" s="108" t="s">
        <v>2490</v>
      </c>
      <c r="D378" s="84" t="s">
        <v>182</v>
      </c>
      <c r="E378" s="84" t="s">
        <v>3890</v>
      </c>
      <c r="F378" s="84" t="s">
        <v>186</v>
      </c>
      <c r="G378" s="84" t="s">
        <v>7</v>
      </c>
      <c r="H378" s="85">
        <v>0</v>
      </c>
      <c r="I378" s="85">
        <v>0</v>
      </c>
      <c r="J378" s="85">
        <v>0</v>
      </c>
      <c r="K378" s="85">
        <v>7</v>
      </c>
      <c r="L378" s="114">
        <f t="shared" si="10"/>
        <v>0</v>
      </c>
      <c r="M378" s="114">
        <f t="shared" si="11"/>
        <v>0</v>
      </c>
      <c r="N378" s="85">
        <v>0</v>
      </c>
    </row>
    <row r="379" spans="1:14">
      <c r="A379" s="112">
        <v>2014</v>
      </c>
      <c r="B379" s="88" t="s">
        <v>3387</v>
      </c>
      <c r="C379" s="108" t="s">
        <v>2490</v>
      </c>
      <c r="D379" s="84" t="s">
        <v>182</v>
      </c>
      <c r="E379" s="84" t="s">
        <v>3890</v>
      </c>
      <c r="F379" s="84" t="s">
        <v>187</v>
      </c>
      <c r="G379" s="84" t="s">
        <v>7</v>
      </c>
      <c r="H379" s="85">
        <v>0</v>
      </c>
      <c r="I379" s="85">
        <v>0</v>
      </c>
      <c r="J379" s="85">
        <v>0</v>
      </c>
      <c r="K379" s="85">
        <v>31</v>
      </c>
      <c r="L379" s="114">
        <f t="shared" si="10"/>
        <v>0</v>
      </c>
      <c r="M379" s="114">
        <f t="shared" si="11"/>
        <v>0</v>
      </c>
      <c r="N379" s="85">
        <v>2</v>
      </c>
    </row>
    <row r="380" spans="1:14">
      <c r="A380" s="112">
        <v>2014</v>
      </c>
      <c r="B380" s="88" t="s">
        <v>3387</v>
      </c>
      <c r="C380" s="108" t="s">
        <v>2490</v>
      </c>
      <c r="D380" s="84" t="s">
        <v>182</v>
      </c>
      <c r="E380" s="84" t="s">
        <v>3890</v>
      </c>
      <c r="F380" s="84" t="s">
        <v>189</v>
      </c>
      <c r="G380" s="84" t="s">
        <v>7</v>
      </c>
      <c r="H380" s="85">
        <v>0</v>
      </c>
      <c r="I380" s="85">
        <v>0</v>
      </c>
      <c r="J380" s="85">
        <v>0</v>
      </c>
      <c r="K380" s="85">
        <v>23</v>
      </c>
      <c r="L380" s="114">
        <f t="shared" si="10"/>
        <v>0</v>
      </c>
      <c r="M380" s="114">
        <f t="shared" si="11"/>
        <v>0</v>
      </c>
      <c r="N380" s="85">
        <v>5</v>
      </c>
    </row>
    <row r="381" spans="1:14">
      <c r="A381" s="112">
        <v>2014</v>
      </c>
      <c r="B381" s="88" t="s">
        <v>3387</v>
      </c>
      <c r="C381" s="108" t="s">
        <v>2490</v>
      </c>
      <c r="D381" s="84" t="s">
        <v>182</v>
      </c>
      <c r="E381" s="84" t="s">
        <v>3890</v>
      </c>
      <c r="F381" s="84" t="s">
        <v>190</v>
      </c>
      <c r="G381" s="84" t="s">
        <v>7</v>
      </c>
      <c r="H381" s="85">
        <v>1</v>
      </c>
      <c r="I381" s="85">
        <v>1</v>
      </c>
      <c r="J381" s="85">
        <v>1</v>
      </c>
      <c r="K381" s="85">
        <v>30</v>
      </c>
      <c r="L381" s="114">
        <f t="shared" si="10"/>
        <v>1</v>
      </c>
      <c r="M381" s="114">
        <f t="shared" si="11"/>
        <v>1</v>
      </c>
      <c r="N381" s="85">
        <v>7</v>
      </c>
    </row>
    <row r="382" spans="1:14">
      <c r="A382" s="112">
        <v>2014</v>
      </c>
      <c r="B382" s="88" t="s">
        <v>3387</v>
      </c>
      <c r="C382" s="108" t="s">
        <v>2490</v>
      </c>
      <c r="D382" s="84" t="s">
        <v>182</v>
      </c>
      <c r="E382" s="84" t="s">
        <v>234</v>
      </c>
      <c r="F382" s="84" t="s">
        <v>1949</v>
      </c>
      <c r="G382" s="84" t="s">
        <v>7</v>
      </c>
      <c r="H382" s="85">
        <v>96</v>
      </c>
      <c r="I382" s="85">
        <v>73</v>
      </c>
      <c r="J382" s="85">
        <v>57</v>
      </c>
      <c r="K382" s="85">
        <v>650</v>
      </c>
      <c r="L382" s="114">
        <f t="shared" si="10"/>
        <v>0.76041666666666663</v>
      </c>
      <c r="M382" s="114">
        <f t="shared" si="11"/>
        <v>0.78082191780821919</v>
      </c>
      <c r="N382" s="85">
        <v>56</v>
      </c>
    </row>
    <row r="383" spans="1:14">
      <c r="A383" s="112">
        <v>2014</v>
      </c>
      <c r="B383" s="88" t="s">
        <v>3387</v>
      </c>
      <c r="C383" s="108" t="s">
        <v>2490</v>
      </c>
      <c r="D383" s="84" t="s">
        <v>191</v>
      </c>
      <c r="E383" s="84" t="s">
        <v>235</v>
      </c>
      <c r="F383" s="84" t="s">
        <v>1911</v>
      </c>
      <c r="G383" s="84" t="s">
        <v>7</v>
      </c>
      <c r="H383" s="85">
        <v>0</v>
      </c>
      <c r="I383" s="85">
        <v>0</v>
      </c>
      <c r="J383" s="85">
        <v>0</v>
      </c>
      <c r="K383" s="85">
        <v>2</v>
      </c>
      <c r="L383" s="114">
        <f t="shared" si="10"/>
        <v>0</v>
      </c>
      <c r="M383" s="114">
        <f t="shared" si="11"/>
        <v>0</v>
      </c>
      <c r="N383" s="85">
        <v>0</v>
      </c>
    </row>
    <row r="384" spans="1:14">
      <c r="A384" s="112">
        <v>2014</v>
      </c>
      <c r="B384" s="88" t="s">
        <v>3387</v>
      </c>
      <c r="C384" s="108" t="s">
        <v>2490</v>
      </c>
      <c r="D384" s="84" t="s">
        <v>191</v>
      </c>
      <c r="E384" s="84" t="s">
        <v>236</v>
      </c>
      <c r="F384" s="84" t="s">
        <v>193</v>
      </c>
      <c r="G384" s="84" t="s">
        <v>7</v>
      </c>
      <c r="H384" s="85">
        <v>30</v>
      </c>
      <c r="I384" s="85">
        <v>24</v>
      </c>
      <c r="J384" s="85">
        <v>22</v>
      </c>
      <c r="K384" s="85">
        <v>71</v>
      </c>
      <c r="L384" s="114">
        <f t="shared" si="10"/>
        <v>0.8</v>
      </c>
      <c r="M384" s="114">
        <f t="shared" si="11"/>
        <v>0.91666666666666663</v>
      </c>
      <c r="N384" s="85">
        <v>15</v>
      </c>
    </row>
    <row r="385" spans="1:14">
      <c r="A385" s="103">
        <v>2014</v>
      </c>
      <c r="B385" s="88" t="s">
        <v>3387</v>
      </c>
      <c r="C385" s="83" t="s">
        <v>2490</v>
      </c>
      <c r="D385" s="84" t="s">
        <v>191</v>
      </c>
      <c r="E385" s="84" t="s">
        <v>236</v>
      </c>
      <c r="F385" s="84" t="s">
        <v>4453</v>
      </c>
      <c r="G385" s="84" t="s">
        <v>7</v>
      </c>
      <c r="H385" s="85">
        <v>0</v>
      </c>
      <c r="I385" s="85">
        <v>0</v>
      </c>
      <c r="J385" s="85">
        <v>0</v>
      </c>
      <c r="K385" s="85">
        <v>0</v>
      </c>
      <c r="L385" s="114">
        <f t="shared" si="10"/>
        <v>0</v>
      </c>
      <c r="M385" s="114">
        <f t="shared" si="11"/>
        <v>0</v>
      </c>
      <c r="N385" s="85">
        <v>2</v>
      </c>
    </row>
    <row r="386" spans="1:14">
      <c r="A386" s="112">
        <v>2014</v>
      </c>
      <c r="B386" s="88" t="s">
        <v>3387</v>
      </c>
      <c r="C386" s="108" t="s">
        <v>2490</v>
      </c>
      <c r="D386" s="84" t="s">
        <v>191</v>
      </c>
      <c r="E386" s="84" t="s">
        <v>234</v>
      </c>
      <c r="F386" s="84" t="s">
        <v>730</v>
      </c>
      <c r="G386" s="84" t="s">
        <v>7</v>
      </c>
      <c r="H386" s="85">
        <v>340</v>
      </c>
      <c r="I386" s="85">
        <v>163</v>
      </c>
      <c r="J386" s="85">
        <v>109</v>
      </c>
      <c r="K386" s="85">
        <v>822</v>
      </c>
      <c r="L386" s="114">
        <f t="shared" ref="L386:L449" si="12">+IFERROR(I386/H386,0)</f>
        <v>0.47941176470588237</v>
      </c>
      <c r="M386" s="114">
        <f t="shared" ref="M386:M449" si="13">+IFERROR(J386/I386,0)</f>
        <v>0.66871165644171782</v>
      </c>
      <c r="N386" s="85">
        <v>89</v>
      </c>
    </row>
    <row r="387" spans="1:14">
      <c r="A387" s="112">
        <v>2014</v>
      </c>
      <c r="B387" s="88" t="s">
        <v>3387</v>
      </c>
      <c r="C387" s="108" t="s">
        <v>2490</v>
      </c>
      <c r="D387" s="84" t="s">
        <v>195</v>
      </c>
      <c r="E387" s="84" t="s">
        <v>239</v>
      </c>
      <c r="F387" s="84" t="s">
        <v>199</v>
      </c>
      <c r="G387" s="84" t="s">
        <v>7</v>
      </c>
      <c r="H387" s="85">
        <v>5</v>
      </c>
      <c r="I387" s="85">
        <v>5</v>
      </c>
      <c r="J387" s="85">
        <v>4</v>
      </c>
      <c r="K387" s="85">
        <v>14</v>
      </c>
      <c r="L387" s="114">
        <f t="shared" si="12"/>
        <v>1</v>
      </c>
      <c r="M387" s="114">
        <f t="shared" si="13"/>
        <v>0.8</v>
      </c>
      <c r="N387" s="85">
        <v>7</v>
      </c>
    </row>
    <row r="388" spans="1:14">
      <c r="A388" s="112">
        <v>2014</v>
      </c>
      <c r="B388" s="88" t="s">
        <v>3387</v>
      </c>
      <c r="C388" s="108" t="s">
        <v>2490</v>
      </c>
      <c r="D388" s="84" t="s">
        <v>195</v>
      </c>
      <c r="E388" s="84" t="s">
        <v>236</v>
      </c>
      <c r="F388" s="84" t="s">
        <v>198</v>
      </c>
      <c r="G388" s="84" t="s">
        <v>7</v>
      </c>
      <c r="H388" s="85">
        <v>3</v>
      </c>
      <c r="I388" s="85">
        <v>3</v>
      </c>
      <c r="J388" s="85">
        <v>2</v>
      </c>
      <c r="K388" s="85">
        <v>29</v>
      </c>
      <c r="L388" s="114">
        <f t="shared" si="12"/>
        <v>1</v>
      </c>
      <c r="M388" s="114">
        <f t="shared" si="13"/>
        <v>0.66666666666666663</v>
      </c>
      <c r="N388" s="85">
        <v>6</v>
      </c>
    </row>
    <row r="389" spans="1:14">
      <c r="A389" s="112">
        <v>2014</v>
      </c>
      <c r="B389" s="88" t="s">
        <v>3387</v>
      </c>
      <c r="C389" s="108" t="s">
        <v>2490</v>
      </c>
      <c r="D389" s="84" t="s">
        <v>195</v>
      </c>
      <c r="E389" s="84" t="s">
        <v>234</v>
      </c>
      <c r="F389" s="84" t="s">
        <v>1184</v>
      </c>
      <c r="G389" s="84" t="s">
        <v>224</v>
      </c>
      <c r="H389" s="85">
        <v>43</v>
      </c>
      <c r="I389" s="85">
        <v>38</v>
      </c>
      <c r="J389" s="85">
        <v>29</v>
      </c>
      <c r="K389" s="85">
        <v>114</v>
      </c>
      <c r="L389" s="114">
        <f t="shared" si="12"/>
        <v>0.88372093023255816</v>
      </c>
      <c r="M389" s="114">
        <f t="shared" si="13"/>
        <v>0.76315789473684215</v>
      </c>
      <c r="N389" s="85">
        <v>9</v>
      </c>
    </row>
    <row r="390" spans="1:14">
      <c r="A390" s="112">
        <v>2014</v>
      </c>
      <c r="B390" s="88" t="s">
        <v>3387</v>
      </c>
      <c r="C390" s="108" t="s">
        <v>2490</v>
      </c>
      <c r="D390" s="84" t="s">
        <v>195</v>
      </c>
      <c r="E390" s="84" t="s">
        <v>234</v>
      </c>
      <c r="F390" s="84" t="s">
        <v>196</v>
      </c>
      <c r="G390" s="84" t="s">
        <v>7</v>
      </c>
      <c r="H390" s="85">
        <v>20</v>
      </c>
      <c r="I390" s="85">
        <v>19</v>
      </c>
      <c r="J390" s="85">
        <v>19</v>
      </c>
      <c r="K390" s="85">
        <v>88</v>
      </c>
      <c r="L390" s="114">
        <f t="shared" si="12"/>
        <v>0.95</v>
      </c>
      <c r="M390" s="114">
        <f t="shared" si="13"/>
        <v>1</v>
      </c>
      <c r="N390" s="85">
        <v>13</v>
      </c>
    </row>
    <row r="391" spans="1:14">
      <c r="A391" s="112">
        <v>2014</v>
      </c>
      <c r="B391" s="88" t="s">
        <v>3387</v>
      </c>
      <c r="C391" s="108" t="s">
        <v>2490</v>
      </c>
      <c r="D391" s="84" t="s">
        <v>195</v>
      </c>
      <c r="E391" s="84" t="s">
        <v>234</v>
      </c>
      <c r="F391" s="84" t="s">
        <v>1945</v>
      </c>
      <c r="G391" s="84" t="s">
        <v>7</v>
      </c>
      <c r="H391" s="85">
        <v>23</v>
      </c>
      <c r="I391" s="85">
        <v>21</v>
      </c>
      <c r="J391" s="85">
        <v>20</v>
      </c>
      <c r="K391" s="85">
        <v>115</v>
      </c>
      <c r="L391" s="114">
        <f t="shared" si="12"/>
        <v>0.91304347826086951</v>
      </c>
      <c r="M391" s="114">
        <f t="shared" si="13"/>
        <v>0.95238095238095233</v>
      </c>
      <c r="N391" s="85">
        <v>43</v>
      </c>
    </row>
    <row r="392" spans="1:14">
      <c r="A392" s="112">
        <v>2014</v>
      </c>
      <c r="B392" s="88" t="s">
        <v>3387</v>
      </c>
      <c r="C392" s="108" t="s">
        <v>2490</v>
      </c>
      <c r="D392" s="84" t="s">
        <v>200</v>
      </c>
      <c r="E392" s="84" t="s">
        <v>236</v>
      </c>
      <c r="F392" s="84" t="s">
        <v>202</v>
      </c>
      <c r="G392" s="84" t="s">
        <v>7</v>
      </c>
      <c r="H392" s="85">
        <v>12</v>
      </c>
      <c r="I392" s="85">
        <v>12</v>
      </c>
      <c r="J392" s="85">
        <v>11</v>
      </c>
      <c r="K392" s="85">
        <v>36</v>
      </c>
      <c r="L392" s="114">
        <f t="shared" si="12"/>
        <v>1</v>
      </c>
      <c r="M392" s="114">
        <f t="shared" si="13"/>
        <v>0.91666666666666663</v>
      </c>
      <c r="N392" s="85">
        <v>2</v>
      </c>
    </row>
    <row r="393" spans="1:14">
      <c r="A393" s="112">
        <v>2014</v>
      </c>
      <c r="B393" s="88" t="s">
        <v>3387</v>
      </c>
      <c r="C393" s="117" t="s">
        <v>644</v>
      </c>
      <c r="D393" s="84" t="s">
        <v>213</v>
      </c>
      <c r="E393" s="84" t="s">
        <v>236</v>
      </c>
      <c r="F393" s="84" t="s">
        <v>51</v>
      </c>
      <c r="G393" s="84" t="s">
        <v>7</v>
      </c>
      <c r="H393" s="85">
        <v>54</v>
      </c>
      <c r="I393" s="85">
        <v>27</v>
      </c>
      <c r="J393" s="85">
        <v>24</v>
      </c>
      <c r="K393" s="85">
        <v>24</v>
      </c>
      <c r="L393" s="114">
        <f t="shared" si="12"/>
        <v>0.5</v>
      </c>
      <c r="M393" s="114">
        <f t="shared" si="13"/>
        <v>0.88888888888888884</v>
      </c>
      <c r="N393" s="85">
        <v>0</v>
      </c>
    </row>
    <row r="394" spans="1:14">
      <c r="A394" s="112">
        <v>2014</v>
      </c>
      <c r="B394" s="88" t="s">
        <v>3387</v>
      </c>
      <c r="C394" s="117" t="s">
        <v>644</v>
      </c>
      <c r="D394" s="84" t="s">
        <v>213</v>
      </c>
      <c r="E394" s="84" t="s">
        <v>234</v>
      </c>
      <c r="F394" s="84" t="s">
        <v>1948</v>
      </c>
      <c r="G394" s="84" t="s">
        <v>7</v>
      </c>
      <c r="H394" s="85">
        <v>313</v>
      </c>
      <c r="I394" s="85">
        <v>107</v>
      </c>
      <c r="J394" s="85">
        <v>75</v>
      </c>
      <c r="K394" s="85">
        <v>583</v>
      </c>
      <c r="L394" s="114">
        <f t="shared" si="12"/>
        <v>0.34185303514376997</v>
      </c>
      <c r="M394" s="114">
        <f t="shared" si="13"/>
        <v>0.7009345794392523</v>
      </c>
      <c r="N394" s="85">
        <v>0</v>
      </c>
    </row>
    <row r="395" spans="1:14">
      <c r="A395" s="112">
        <v>2014</v>
      </c>
      <c r="B395" s="88" t="s">
        <v>3387</v>
      </c>
      <c r="C395" s="117" t="s">
        <v>644</v>
      </c>
      <c r="D395" s="84" t="s">
        <v>31</v>
      </c>
      <c r="E395" s="84" t="s">
        <v>235</v>
      </c>
      <c r="F395" s="84" t="s">
        <v>203</v>
      </c>
      <c r="G395" s="84" t="s">
        <v>7</v>
      </c>
      <c r="H395" s="85">
        <v>35</v>
      </c>
      <c r="I395" s="85">
        <v>34</v>
      </c>
      <c r="J395" s="85">
        <v>34</v>
      </c>
      <c r="K395" s="85">
        <v>67</v>
      </c>
      <c r="L395" s="114">
        <f t="shared" si="12"/>
        <v>0.97142857142857142</v>
      </c>
      <c r="M395" s="114">
        <f t="shared" si="13"/>
        <v>1</v>
      </c>
      <c r="N395" s="85">
        <v>0</v>
      </c>
    </row>
    <row r="396" spans="1:14">
      <c r="A396" s="112">
        <v>2014</v>
      </c>
      <c r="B396" s="88" t="s">
        <v>3387</v>
      </c>
      <c r="C396" s="117" t="s">
        <v>644</v>
      </c>
      <c r="D396" s="84" t="s">
        <v>31</v>
      </c>
      <c r="E396" s="84" t="s">
        <v>235</v>
      </c>
      <c r="F396" s="84" t="s">
        <v>36</v>
      </c>
      <c r="G396" s="84" t="s">
        <v>7</v>
      </c>
      <c r="H396" s="85">
        <v>32</v>
      </c>
      <c r="I396" s="85">
        <v>30</v>
      </c>
      <c r="J396" s="85">
        <v>29</v>
      </c>
      <c r="K396" s="85">
        <v>61</v>
      </c>
      <c r="L396" s="114">
        <f t="shared" si="12"/>
        <v>0.9375</v>
      </c>
      <c r="M396" s="114">
        <f t="shared" si="13"/>
        <v>0.96666666666666667</v>
      </c>
      <c r="N396" s="85">
        <v>0</v>
      </c>
    </row>
    <row r="397" spans="1:14">
      <c r="A397" s="112">
        <v>2014</v>
      </c>
      <c r="B397" s="88" t="s">
        <v>3387</v>
      </c>
      <c r="C397" s="117" t="s">
        <v>644</v>
      </c>
      <c r="D397" s="84" t="s">
        <v>31</v>
      </c>
      <c r="E397" s="84" t="s">
        <v>235</v>
      </c>
      <c r="F397" s="84" t="s">
        <v>204</v>
      </c>
      <c r="G397" s="84" t="s">
        <v>7</v>
      </c>
      <c r="H397" s="85">
        <v>33</v>
      </c>
      <c r="I397" s="85">
        <v>22</v>
      </c>
      <c r="J397" s="85">
        <v>21</v>
      </c>
      <c r="K397" s="85">
        <v>44</v>
      </c>
      <c r="L397" s="114">
        <f t="shared" si="12"/>
        <v>0.66666666666666663</v>
      </c>
      <c r="M397" s="114">
        <f t="shared" si="13"/>
        <v>0.95454545454545459</v>
      </c>
      <c r="N397" s="85">
        <v>0</v>
      </c>
    </row>
    <row r="398" spans="1:14">
      <c r="A398" s="112">
        <v>2014</v>
      </c>
      <c r="B398" s="88" t="s">
        <v>3387</v>
      </c>
      <c r="C398" s="117" t="s">
        <v>644</v>
      </c>
      <c r="D398" s="84" t="s">
        <v>31</v>
      </c>
      <c r="E398" s="84" t="s">
        <v>235</v>
      </c>
      <c r="F398" s="84" t="s">
        <v>205</v>
      </c>
      <c r="G398" s="84" t="s">
        <v>7</v>
      </c>
      <c r="H398" s="85">
        <v>53</v>
      </c>
      <c r="I398" s="85">
        <v>52</v>
      </c>
      <c r="J398" s="85">
        <v>52</v>
      </c>
      <c r="K398" s="85">
        <v>95</v>
      </c>
      <c r="L398" s="114">
        <f t="shared" si="12"/>
        <v>0.98113207547169812</v>
      </c>
      <c r="M398" s="114">
        <f t="shared" si="13"/>
        <v>1</v>
      </c>
      <c r="N398" s="85">
        <v>0</v>
      </c>
    </row>
    <row r="399" spans="1:14">
      <c r="A399" s="112">
        <v>2014</v>
      </c>
      <c r="B399" s="88" t="s">
        <v>3387</v>
      </c>
      <c r="C399" s="117" t="s">
        <v>644</v>
      </c>
      <c r="D399" s="84" t="s">
        <v>31</v>
      </c>
      <c r="E399" s="84" t="s">
        <v>235</v>
      </c>
      <c r="F399" s="84" t="s">
        <v>206</v>
      </c>
      <c r="G399" s="84" t="s">
        <v>7</v>
      </c>
      <c r="H399" s="85">
        <v>25</v>
      </c>
      <c r="I399" s="85">
        <v>25</v>
      </c>
      <c r="J399" s="85">
        <v>25</v>
      </c>
      <c r="K399" s="85">
        <v>38</v>
      </c>
      <c r="L399" s="114">
        <f t="shared" si="12"/>
        <v>1</v>
      </c>
      <c r="M399" s="114">
        <f t="shared" si="13"/>
        <v>1</v>
      </c>
      <c r="N399" s="85">
        <v>0</v>
      </c>
    </row>
    <row r="400" spans="1:14">
      <c r="A400" s="112">
        <v>2014</v>
      </c>
      <c r="B400" s="88" t="s">
        <v>3387</v>
      </c>
      <c r="C400" s="117" t="s">
        <v>644</v>
      </c>
      <c r="D400" s="84" t="s">
        <v>31</v>
      </c>
      <c r="E400" s="84" t="s">
        <v>235</v>
      </c>
      <c r="F400" s="84" t="s">
        <v>207</v>
      </c>
      <c r="G400" s="84" t="s">
        <v>7</v>
      </c>
      <c r="H400" s="85">
        <v>27</v>
      </c>
      <c r="I400" s="85">
        <v>26</v>
      </c>
      <c r="J400" s="85">
        <v>25</v>
      </c>
      <c r="K400" s="85">
        <v>47</v>
      </c>
      <c r="L400" s="114">
        <f t="shared" si="12"/>
        <v>0.96296296296296291</v>
      </c>
      <c r="M400" s="114">
        <f t="shared" si="13"/>
        <v>0.96153846153846156</v>
      </c>
      <c r="N400" s="85">
        <v>0</v>
      </c>
    </row>
    <row r="401" spans="1:14">
      <c r="A401" s="112">
        <v>2014</v>
      </c>
      <c r="B401" s="88" t="s">
        <v>3387</v>
      </c>
      <c r="C401" s="117" t="s">
        <v>644</v>
      </c>
      <c r="D401" s="84" t="s">
        <v>31</v>
      </c>
      <c r="E401" s="84" t="s">
        <v>235</v>
      </c>
      <c r="F401" s="84" t="s">
        <v>208</v>
      </c>
      <c r="G401" s="84" t="s">
        <v>7</v>
      </c>
      <c r="H401" s="85">
        <v>15</v>
      </c>
      <c r="I401" s="85">
        <v>15</v>
      </c>
      <c r="J401" s="85">
        <v>15</v>
      </c>
      <c r="K401" s="85">
        <v>32</v>
      </c>
      <c r="L401" s="114">
        <f t="shared" si="12"/>
        <v>1</v>
      </c>
      <c r="M401" s="114">
        <f t="shared" si="13"/>
        <v>1</v>
      </c>
      <c r="N401" s="85">
        <v>0</v>
      </c>
    </row>
    <row r="402" spans="1:14">
      <c r="A402" s="112">
        <v>2014</v>
      </c>
      <c r="B402" s="88" t="s">
        <v>3387</v>
      </c>
      <c r="C402" s="117" t="s">
        <v>644</v>
      </c>
      <c r="D402" s="84" t="s">
        <v>31</v>
      </c>
      <c r="E402" s="84" t="s">
        <v>236</v>
      </c>
      <c r="F402" s="84" t="s">
        <v>2477</v>
      </c>
      <c r="G402" s="84" t="s">
        <v>7</v>
      </c>
      <c r="H402" s="85">
        <v>39</v>
      </c>
      <c r="I402" s="85">
        <v>29</v>
      </c>
      <c r="J402" s="85">
        <v>27</v>
      </c>
      <c r="K402" s="85">
        <v>104</v>
      </c>
      <c r="L402" s="114">
        <f t="shared" si="12"/>
        <v>0.74358974358974361</v>
      </c>
      <c r="M402" s="114">
        <f t="shared" si="13"/>
        <v>0.93103448275862066</v>
      </c>
      <c r="N402" s="85">
        <v>0</v>
      </c>
    </row>
    <row r="403" spans="1:14">
      <c r="A403" s="112">
        <v>2014</v>
      </c>
      <c r="B403" s="88" t="s">
        <v>3387</v>
      </c>
      <c r="C403" s="117" t="s">
        <v>644</v>
      </c>
      <c r="D403" s="84" t="s">
        <v>31</v>
      </c>
      <c r="E403" s="84" t="s">
        <v>236</v>
      </c>
      <c r="F403" s="84" t="s">
        <v>2479</v>
      </c>
      <c r="G403" s="84" t="s">
        <v>7</v>
      </c>
      <c r="H403" s="85">
        <v>0</v>
      </c>
      <c r="I403" s="85">
        <v>0</v>
      </c>
      <c r="J403" s="85">
        <v>0</v>
      </c>
      <c r="K403" s="85">
        <v>5</v>
      </c>
      <c r="L403" s="114">
        <f t="shared" si="12"/>
        <v>0</v>
      </c>
      <c r="M403" s="114">
        <f t="shared" si="13"/>
        <v>0</v>
      </c>
      <c r="N403" s="85">
        <v>0</v>
      </c>
    </row>
    <row r="404" spans="1:14">
      <c r="A404" s="112">
        <v>2014</v>
      </c>
      <c r="B404" s="88" t="s">
        <v>3387</v>
      </c>
      <c r="C404" s="117" t="s">
        <v>644</v>
      </c>
      <c r="D404" s="84" t="s">
        <v>31</v>
      </c>
      <c r="E404" s="84" t="s">
        <v>236</v>
      </c>
      <c r="F404" s="84" t="s">
        <v>4534</v>
      </c>
      <c r="G404" s="84" t="s">
        <v>7</v>
      </c>
      <c r="H404" s="85">
        <v>0</v>
      </c>
      <c r="I404" s="85">
        <v>0</v>
      </c>
      <c r="J404" s="85">
        <v>0</v>
      </c>
      <c r="K404" s="85">
        <v>14</v>
      </c>
      <c r="L404" s="114">
        <f t="shared" si="12"/>
        <v>0</v>
      </c>
      <c r="M404" s="114">
        <f t="shared" si="13"/>
        <v>0</v>
      </c>
      <c r="N404" s="85">
        <v>0</v>
      </c>
    </row>
    <row r="405" spans="1:14">
      <c r="A405" s="112">
        <v>2014</v>
      </c>
      <c r="B405" s="88" t="s">
        <v>3387</v>
      </c>
      <c r="C405" s="117" t="s">
        <v>644</v>
      </c>
      <c r="D405" s="84" t="s">
        <v>31</v>
      </c>
      <c r="E405" s="84" t="s">
        <v>236</v>
      </c>
      <c r="F405" s="84" t="s">
        <v>2491</v>
      </c>
      <c r="G405" s="84" t="s">
        <v>7</v>
      </c>
      <c r="H405" s="85">
        <v>0</v>
      </c>
      <c r="I405" s="85">
        <v>0</v>
      </c>
      <c r="J405" s="85">
        <v>0</v>
      </c>
      <c r="K405" s="85">
        <v>22</v>
      </c>
      <c r="L405" s="114">
        <f t="shared" si="12"/>
        <v>0</v>
      </c>
      <c r="M405" s="114">
        <f t="shared" si="13"/>
        <v>0</v>
      </c>
      <c r="N405" s="85">
        <v>0</v>
      </c>
    </row>
    <row r="406" spans="1:14">
      <c r="A406" s="112">
        <v>2014</v>
      </c>
      <c r="B406" s="88" t="s">
        <v>3387</v>
      </c>
      <c r="C406" s="117" t="s">
        <v>644</v>
      </c>
      <c r="D406" s="84" t="s">
        <v>31</v>
      </c>
      <c r="E406" s="84" t="s">
        <v>236</v>
      </c>
      <c r="F406" s="84" t="s">
        <v>1187</v>
      </c>
      <c r="G406" s="84" t="s">
        <v>7</v>
      </c>
      <c r="H406" s="85">
        <v>17</v>
      </c>
      <c r="I406" s="85">
        <v>15</v>
      </c>
      <c r="J406" s="85">
        <v>12</v>
      </c>
      <c r="K406" s="85">
        <v>18</v>
      </c>
      <c r="L406" s="114">
        <f t="shared" si="12"/>
        <v>0.88235294117647056</v>
      </c>
      <c r="M406" s="114">
        <f t="shared" si="13"/>
        <v>0.8</v>
      </c>
      <c r="N406" s="85">
        <v>0</v>
      </c>
    </row>
    <row r="407" spans="1:14">
      <c r="A407" s="112">
        <v>2014</v>
      </c>
      <c r="B407" s="88" t="s">
        <v>3387</v>
      </c>
      <c r="C407" s="117" t="s">
        <v>644</v>
      </c>
      <c r="D407" s="84" t="s">
        <v>31</v>
      </c>
      <c r="E407" s="84" t="s">
        <v>234</v>
      </c>
      <c r="F407" s="84" t="s">
        <v>1919</v>
      </c>
      <c r="G407" s="84" t="s">
        <v>7</v>
      </c>
      <c r="H407" s="85">
        <v>218</v>
      </c>
      <c r="I407" s="85">
        <v>174</v>
      </c>
      <c r="J407" s="85">
        <v>149</v>
      </c>
      <c r="K407" s="85">
        <v>1116</v>
      </c>
      <c r="L407" s="114">
        <f t="shared" si="12"/>
        <v>0.79816513761467889</v>
      </c>
      <c r="M407" s="114">
        <f t="shared" si="13"/>
        <v>0.85632183908045978</v>
      </c>
      <c r="N407" s="85">
        <v>0</v>
      </c>
    </row>
    <row r="408" spans="1:14">
      <c r="A408" s="112">
        <v>2014</v>
      </c>
      <c r="B408" s="88" t="s">
        <v>3387</v>
      </c>
      <c r="C408" s="117" t="s">
        <v>644</v>
      </c>
      <c r="D408" s="84" t="s">
        <v>31</v>
      </c>
      <c r="E408" s="84" t="s">
        <v>234</v>
      </c>
      <c r="F408" s="84" t="s">
        <v>1926</v>
      </c>
      <c r="G408" s="84" t="s">
        <v>7</v>
      </c>
      <c r="H408" s="85">
        <v>22</v>
      </c>
      <c r="I408" s="85">
        <v>19</v>
      </c>
      <c r="J408" s="85">
        <v>18</v>
      </c>
      <c r="K408" s="85">
        <v>244</v>
      </c>
      <c r="L408" s="114">
        <f t="shared" si="12"/>
        <v>0.86363636363636365</v>
      </c>
      <c r="M408" s="114">
        <f t="shared" si="13"/>
        <v>0.94736842105263153</v>
      </c>
      <c r="N408" s="85">
        <v>0</v>
      </c>
    </row>
    <row r="409" spans="1:14">
      <c r="A409" s="112">
        <v>2014</v>
      </c>
      <c r="B409" s="88" t="s">
        <v>3387</v>
      </c>
      <c r="C409" s="117" t="s">
        <v>644</v>
      </c>
      <c r="D409" s="84" t="s">
        <v>31</v>
      </c>
      <c r="E409" s="84" t="s">
        <v>234</v>
      </c>
      <c r="F409" s="84" t="s">
        <v>1930</v>
      </c>
      <c r="G409" s="84" t="s">
        <v>7</v>
      </c>
      <c r="H409" s="85">
        <v>49</v>
      </c>
      <c r="I409" s="85">
        <v>46</v>
      </c>
      <c r="J409" s="85">
        <v>37</v>
      </c>
      <c r="K409" s="85">
        <v>259</v>
      </c>
      <c r="L409" s="114">
        <f t="shared" si="12"/>
        <v>0.93877551020408168</v>
      </c>
      <c r="M409" s="114">
        <f t="shared" si="13"/>
        <v>0.80434782608695654</v>
      </c>
      <c r="N409" s="85">
        <v>0</v>
      </c>
    </row>
    <row r="410" spans="1:14">
      <c r="A410" s="112">
        <v>2014</v>
      </c>
      <c r="B410" s="88" t="s">
        <v>3387</v>
      </c>
      <c r="C410" s="117" t="s">
        <v>644</v>
      </c>
      <c r="D410" s="84" t="s">
        <v>31</v>
      </c>
      <c r="E410" s="84" t="s">
        <v>234</v>
      </c>
      <c r="F410" s="84" t="s">
        <v>1962</v>
      </c>
      <c r="G410" s="84" t="s">
        <v>7</v>
      </c>
      <c r="H410" s="85">
        <v>163</v>
      </c>
      <c r="I410" s="85">
        <v>93</v>
      </c>
      <c r="J410" s="85">
        <v>77</v>
      </c>
      <c r="K410" s="85">
        <v>201</v>
      </c>
      <c r="L410" s="114">
        <f t="shared" si="12"/>
        <v>0.57055214723926384</v>
      </c>
      <c r="M410" s="114">
        <f t="shared" si="13"/>
        <v>0.82795698924731187</v>
      </c>
      <c r="N410" s="85">
        <v>0</v>
      </c>
    </row>
    <row r="411" spans="1:14">
      <c r="A411" s="112">
        <v>2014</v>
      </c>
      <c r="B411" s="88" t="s">
        <v>3387</v>
      </c>
      <c r="C411" s="117" t="s">
        <v>644</v>
      </c>
      <c r="D411" s="84" t="s">
        <v>214</v>
      </c>
      <c r="E411" s="84" t="s">
        <v>235</v>
      </c>
      <c r="F411" s="84" t="s">
        <v>215</v>
      </c>
      <c r="G411" s="84" t="s">
        <v>7</v>
      </c>
      <c r="H411" s="85">
        <v>29</v>
      </c>
      <c r="I411" s="85">
        <v>28</v>
      </c>
      <c r="J411" s="85">
        <v>29</v>
      </c>
      <c r="K411" s="85">
        <v>59</v>
      </c>
      <c r="L411" s="114">
        <f t="shared" si="12"/>
        <v>0.96551724137931039</v>
      </c>
      <c r="M411" s="114">
        <f t="shared" si="13"/>
        <v>1.0357142857142858</v>
      </c>
      <c r="N411" s="85">
        <v>0</v>
      </c>
    </row>
    <row r="412" spans="1:14">
      <c r="A412" s="112">
        <v>2014</v>
      </c>
      <c r="B412" s="88" t="s">
        <v>3387</v>
      </c>
      <c r="C412" s="117" t="s">
        <v>644</v>
      </c>
      <c r="D412" s="84" t="s">
        <v>214</v>
      </c>
      <c r="E412" s="84" t="s">
        <v>235</v>
      </c>
      <c r="F412" s="84" t="s">
        <v>55</v>
      </c>
      <c r="G412" s="84" t="s">
        <v>7</v>
      </c>
      <c r="H412" s="85">
        <v>28</v>
      </c>
      <c r="I412" s="85">
        <v>25</v>
      </c>
      <c r="J412" s="85">
        <v>22</v>
      </c>
      <c r="K412" s="85">
        <v>57</v>
      </c>
      <c r="L412" s="114">
        <f t="shared" si="12"/>
        <v>0.8928571428571429</v>
      </c>
      <c r="M412" s="114">
        <f t="shared" si="13"/>
        <v>0.88</v>
      </c>
      <c r="N412" s="85">
        <v>0</v>
      </c>
    </row>
    <row r="413" spans="1:14">
      <c r="A413" s="112">
        <v>2014</v>
      </c>
      <c r="B413" s="88" t="s">
        <v>3387</v>
      </c>
      <c r="C413" s="117" t="s">
        <v>644</v>
      </c>
      <c r="D413" s="84" t="s">
        <v>214</v>
      </c>
      <c r="E413" s="84" t="s">
        <v>235</v>
      </c>
      <c r="F413" s="84" t="s">
        <v>216</v>
      </c>
      <c r="G413" s="84" t="s">
        <v>7</v>
      </c>
      <c r="H413" s="85">
        <v>20</v>
      </c>
      <c r="I413" s="85">
        <v>19</v>
      </c>
      <c r="J413" s="85">
        <v>20</v>
      </c>
      <c r="K413" s="85">
        <v>48</v>
      </c>
      <c r="L413" s="114">
        <f t="shared" si="12"/>
        <v>0.95</v>
      </c>
      <c r="M413" s="114">
        <f t="shared" si="13"/>
        <v>1.0526315789473684</v>
      </c>
      <c r="N413" s="85">
        <v>0</v>
      </c>
    </row>
    <row r="414" spans="1:14">
      <c r="A414" s="112">
        <v>2014</v>
      </c>
      <c r="B414" s="88" t="s">
        <v>3387</v>
      </c>
      <c r="C414" s="117" t="s">
        <v>644</v>
      </c>
      <c r="D414" s="84" t="s">
        <v>214</v>
      </c>
      <c r="E414" s="84" t="s">
        <v>235</v>
      </c>
      <c r="F414" s="84" t="s">
        <v>217</v>
      </c>
      <c r="G414" s="84" t="s">
        <v>7</v>
      </c>
      <c r="H414" s="85">
        <v>49</v>
      </c>
      <c r="I414" s="85">
        <v>37</v>
      </c>
      <c r="J414" s="85">
        <v>36</v>
      </c>
      <c r="K414" s="85">
        <v>62</v>
      </c>
      <c r="L414" s="114">
        <f t="shared" si="12"/>
        <v>0.75510204081632648</v>
      </c>
      <c r="M414" s="114">
        <f t="shared" si="13"/>
        <v>0.97297297297297303</v>
      </c>
      <c r="N414" s="85">
        <v>0</v>
      </c>
    </row>
    <row r="415" spans="1:14">
      <c r="A415" s="112">
        <v>2014</v>
      </c>
      <c r="B415" s="88" t="s">
        <v>3387</v>
      </c>
      <c r="C415" s="117" t="s">
        <v>644</v>
      </c>
      <c r="D415" s="84" t="s">
        <v>214</v>
      </c>
      <c r="E415" s="84" t="s">
        <v>235</v>
      </c>
      <c r="F415" s="84" t="s">
        <v>1913</v>
      </c>
      <c r="G415" s="84" t="s">
        <v>7</v>
      </c>
      <c r="H415" s="85">
        <v>0</v>
      </c>
      <c r="I415" s="85">
        <v>0</v>
      </c>
      <c r="J415" s="85">
        <v>0</v>
      </c>
      <c r="K415" s="85">
        <v>3</v>
      </c>
      <c r="L415" s="114">
        <f t="shared" si="12"/>
        <v>0</v>
      </c>
      <c r="M415" s="114">
        <f t="shared" si="13"/>
        <v>0</v>
      </c>
      <c r="N415" s="85">
        <v>0</v>
      </c>
    </row>
    <row r="416" spans="1:14">
      <c r="A416" s="112">
        <v>2014</v>
      </c>
      <c r="B416" s="88" t="s">
        <v>3387</v>
      </c>
      <c r="C416" s="117" t="s">
        <v>644</v>
      </c>
      <c r="D416" s="84" t="s">
        <v>214</v>
      </c>
      <c r="E416" s="84" t="s">
        <v>235</v>
      </c>
      <c r="F416" s="84" t="s">
        <v>218</v>
      </c>
      <c r="G416" s="84" t="s">
        <v>7</v>
      </c>
      <c r="H416" s="85">
        <v>22</v>
      </c>
      <c r="I416" s="85">
        <v>22</v>
      </c>
      <c r="J416" s="85">
        <v>20</v>
      </c>
      <c r="K416" s="85">
        <v>42</v>
      </c>
      <c r="L416" s="114">
        <f t="shared" si="12"/>
        <v>1</v>
      </c>
      <c r="M416" s="114">
        <f t="shared" si="13"/>
        <v>0.90909090909090906</v>
      </c>
      <c r="N416" s="85">
        <v>0</v>
      </c>
    </row>
    <row r="417" spans="1:14">
      <c r="A417" s="112">
        <v>2014</v>
      </c>
      <c r="B417" s="88" t="s">
        <v>3387</v>
      </c>
      <c r="C417" s="117" t="s">
        <v>644</v>
      </c>
      <c r="D417" s="84" t="s">
        <v>214</v>
      </c>
      <c r="E417" s="84" t="s">
        <v>236</v>
      </c>
      <c r="F417" s="84" t="s">
        <v>1914</v>
      </c>
      <c r="G417" s="84" t="s">
        <v>7</v>
      </c>
      <c r="H417" s="85">
        <v>27</v>
      </c>
      <c r="I417" s="85">
        <v>26</v>
      </c>
      <c r="J417" s="85">
        <v>17</v>
      </c>
      <c r="K417" s="85">
        <v>38</v>
      </c>
      <c r="L417" s="114">
        <f t="shared" si="12"/>
        <v>0.96296296296296291</v>
      </c>
      <c r="M417" s="114">
        <f t="shared" si="13"/>
        <v>0.65384615384615385</v>
      </c>
      <c r="N417" s="85">
        <v>0</v>
      </c>
    </row>
    <row r="418" spans="1:14" ht="14.25" customHeight="1">
      <c r="A418" s="112">
        <v>2014</v>
      </c>
      <c r="B418" s="88" t="s">
        <v>3387</v>
      </c>
      <c r="C418" s="117" t="s">
        <v>644</v>
      </c>
      <c r="D418" s="84" t="s">
        <v>214</v>
      </c>
      <c r="E418" s="84" t="s">
        <v>236</v>
      </c>
      <c r="F418" s="84" t="s">
        <v>220</v>
      </c>
      <c r="G418" s="84" t="s">
        <v>7</v>
      </c>
      <c r="H418" s="85">
        <v>53</v>
      </c>
      <c r="I418" s="85">
        <v>49</v>
      </c>
      <c r="J418" s="85">
        <v>42</v>
      </c>
      <c r="K418" s="85">
        <v>75</v>
      </c>
      <c r="L418" s="114">
        <f t="shared" si="12"/>
        <v>0.92452830188679247</v>
      </c>
      <c r="M418" s="114">
        <f t="shared" si="13"/>
        <v>0.8571428571428571</v>
      </c>
      <c r="N418" s="85">
        <v>0</v>
      </c>
    </row>
    <row r="419" spans="1:14" ht="14.25" customHeight="1">
      <c r="A419" s="112">
        <v>2014</v>
      </c>
      <c r="B419" s="88" t="s">
        <v>3387</v>
      </c>
      <c r="C419" s="117" t="s">
        <v>644</v>
      </c>
      <c r="D419" s="84" t="s">
        <v>214</v>
      </c>
      <c r="E419" s="84" t="s">
        <v>236</v>
      </c>
      <c r="F419" s="84" t="s">
        <v>79</v>
      </c>
      <c r="G419" s="84" t="s">
        <v>7</v>
      </c>
      <c r="H419" s="85">
        <v>0</v>
      </c>
      <c r="I419" s="85">
        <v>0</v>
      </c>
      <c r="J419" s="85">
        <v>0</v>
      </c>
      <c r="K419" s="85">
        <v>1</v>
      </c>
      <c r="L419" s="114">
        <f t="shared" si="12"/>
        <v>0</v>
      </c>
      <c r="M419" s="114">
        <f t="shared" si="13"/>
        <v>0</v>
      </c>
      <c r="N419" s="85">
        <v>0</v>
      </c>
    </row>
    <row r="420" spans="1:14" ht="14.25" customHeight="1">
      <c r="A420" s="112">
        <v>2014</v>
      </c>
      <c r="B420" s="88" t="s">
        <v>3387</v>
      </c>
      <c r="C420" s="117" t="s">
        <v>644</v>
      </c>
      <c r="D420" s="84" t="s">
        <v>214</v>
      </c>
      <c r="E420" s="84" t="s">
        <v>236</v>
      </c>
      <c r="F420" s="84" t="s">
        <v>219</v>
      </c>
      <c r="G420" s="84" t="s">
        <v>7</v>
      </c>
      <c r="H420" s="85">
        <v>1</v>
      </c>
      <c r="I420" s="85">
        <v>1</v>
      </c>
      <c r="J420" s="85">
        <v>1</v>
      </c>
      <c r="K420" s="85">
        <v>30</v>
      </c>
      <c r="L420" s="114">
        <f t="shared" si="12"/>
        <v>1</v>
      </c>
      <c r="M420" s="114">
        <f t="shared" si="13"/>
        <v>1</v>
      </c>
      <c r="N420" s="85">
        <v>0</v>
      </c>
    </row>
    <row r="421" spans="1:14" ht="14.25" customHeight="1">
      <c r="A421" s="112">
        <v>2014</v>
      </c>
      <c r="B421" s="88" t="s">
        <v>3387</v>
      </c>
      <c r="C421" s="117" t="s">
        <v>644</v>
      </c>
      <c r="D421" s="84" t="s">
        <v>214</v>
      </c>
      <c r="E421" s="84" t="s">
        <v>234</v>
      </c>
      <c r="F421" s="84" t="s">
        <v>700</v>
      </c>
      <c r="G421" s="84" t="s">
        <v>7</v>
      </c>
      <c r="H421" s="85">
        <v>86</v>
      </c>
      <c r="I421" s="85">
        <v>64</v>
      </c>
      <c r="J421" s="85">
        <v>52</v>
      </c>
      <c r="K421" s="85">
        <v>256</v>
      </c>
      <c r="L421" s="114">
        <f t="shared" si="12"/>
        <v>0.7441860465116279</v>
      </c>
      <c r="M421" s="114">
        <f t="shared" si="13"/>
        <v>0.8125</v>
      </c>
      <c r="N421" s="85">
        <v>0</v>
      </c>
    </row>
    <row r="422" spans="1:14" ht="14.25" customHeight="1">
      <c r="A422" s="112">
        <v>2014</v>
      </c>
      <c r="B422" s="88" t="s">
        <v>3387</v>
      </c>
      <c r="C422" s="117" t="s">
        <v>644</v>
      </c>
      <c r="D422" s="84" t="s">
        <v>214</v>
      </c>
      <c r="E422" s="84" t="s">
        <v>234</v>
      </c>
      <c r="F422" s="84" t="s">
        <v>1921</v>
      </c>
      <c r="G422" s="84" t="s">
        <v>7</v>
      </c>
      <c r="H422" s="85">
        <v>27</v>
      </c>
      <c r="I422" s="85">
        <v>24</v>
      </c>
      <c r="J422" s="85">
        <v>20</v>
      </c>
      <c r="K422" s="85">
        <v>157</v>
      </c>
      <c r="L422" s="114">
        <f t="shared" si="12"/>
        <v>0.88888888888888884</v>
      </c>
      <c r="M422" s="114">
        <f t="shared" si="13"/>
        <v>0.83333333333333337</v>
      </c>
      <c r="N422" s="85">
        <v>0</v>
      </c>
    </row>
    <row r="423" spans="1:14" ht="14.25" customHeight="1">
      <c r="A423" s="112">
        <v>2014</v>
      </c>
      <c r="B423" s="88" t="s">
        <v>3387</v>
      </c>
      <c r="C423" s="117" t="s">
        <v>644</v>
      </c>
      <c r="D423" s="84" t="s">
        <v>214</v>
      </c>
      <c r="E423" s="84" t="s">
        <v>234</v>
      </c>
      <c r="F423" s="84" t="s">
        <v>1924</v>
      </c>
      <c r="G423" s="84" t="s">
        <v>7</v>
      </c>
      <c r="H423" s="85">
        <v>33</v>
      </c>
      <c r="I423" s="85">
        <v>31</v>
      </c>
      <c r="J423" s="85">
        <v>24</v>
      </c>
      <c r="K423" s="85">
        <v>133</v>
      </c>
      <c r="L423" s="114">
        <f t="shared" si="12"/>
        <v>0.93939393939393945</v>
      </c>
      <c r="M423" s="114">
        <f t="shared" si="13"/>
        <v>0.77419354838709675</v>
      </c>
      <c r="N423" s="85">
        <v>0</v>
      </c>
    </row>
    <row r="424" spans="1:14" ht="14.25" customHeight="1">
      <c r="A424" s="112">
        <v>2014</v>
      </c>
      <c r="B424" s="88" t="s">
        <v>3387</v>
      </c>
      <c r="C424" s="117" t="s">
        <v>644</v>
      </c>
      <c r="D424" s="84" t="s">
        <v>214</v>
      </c>
      <c r="E424" s="84" t="s">
        <v>234</v>
      </c>
      <c r="F424" s="84" t="s">
        <v>1956</v>
      </c>
      <c r="G424" s="84" t="s">
        <v>7</v>
      </c>
      <c r="H424" s="85">
        <v>69</v>
      </c>
      <c r="I424" s="85">
        <v>57</v>
      </c>
      <c r="J424" s="85">
        <v>44</v>
      </c>
      <c r="K424" s="85">
        <v>264</v>
      </c>
      <c r="L424" s="114">
        <f t="shared" si="12"/>
        <v>0.82608695652173914</v>
      </c>
      <c r="M424" s="114">
        <f t="shared" si="13"/>
        <v>0.77192982456140347</v>
      </c>
      <c r="N424" s="85">
        <v>0</v>
      </c>
    </row>
    <row r="425" spans="1:14" ht="14.25" customHeight="1">
      <c r="A425" s="112">
        <v>2014</v>
      </c>
      <c r="B425" s="88" t="s">
        <v>3387</v>
      </c>
      <c r="C425" s="117" t="s">
        <v>644</v>
      </c>
      <c r="D425" s="84" t="s">
        <v>214</v>
      </c>
      <c r="E425" s="84" t="s">
        <v>234</v>
      </c>
      <c r="F425" s="84" t="s">
        <v>1927</v>
      </c>
      <c r="G425" s="84" t="s">
        <v>7</v>
      </c>
      <c r="H425" s="85">
        <v>125</v>
      </c>
      <c r="I425" s="85">
        <v>96</v>
      </c>
      <c r="J425" s="85">
        <v>83</v>
      </c>
      <c r="K425" s="85">
        <v>635</v>
      </c>
      <c r="L425" s="114">
        <f t="shared" si="12"/>
        <v>0.76800000000000002</v>
      </c>
      <c r="M425" s="114">
        <f t="shared" si="13"/>
        <v>0.86458333333333337</v>
      </c>
      <c r="N425" s="85">
        <v>0</v>
      </c>
    </row>
    <row r="426" spans="1:14" ht="14.25" customHeight="1">
      <c r="A426" s="112">
        <v>2014</v>
      </c>
      <c r="B426" s="88" t="s">
        <v>3387</v>
      </c>
      <c r="C426" s="117" t="s">
        <v>644</v>
      </c>
      <c r="D426" s="84" t="s">
        <v>214</v>
      </c>
      <c r="E426" s="84" t="s">
        <v>234</v>
      </c>
      <c r="F426" s="84" t="s">
        <v>1960</v>
      </c>
      <c r="G426" s="84" t="s">
        <v>7</v>
      </c>
      <c r="H426" s="85">
        <v>49</v>
      </c>
      <c r="I426" s="85">
        <v>42</v>
      </c>
      <c r="J426" s="85">
        <v>40</v>
      </c>
      <c r="K426" s="85">
        <v>292</v>
      </c>
      <c r="L426" s="114">
        <f t="shared" si="12"/>
        <v>0.8571428571428571</v>
      </c>
      <c r="M426" s="114">
        <f t="shared" si="13"/>
        <v>0.95238095238095233</v>
      </c>
      <c r="N426" s="85">
        <v>0</v>
      </c>
    </row>
    <row r="427" spans="1:14" ht="14.25" customHeight="1">
      <c r="A427" s="112">
        <v>2014</v>
      </c>
      <c r="B427" s="88" t="s">
        <v>3387</v>
      </c>
      <c r="C427" s="117" t="s">
        <v>644</v>
      </c>
      <c r="D427" s="84" t="s">
        <v>214</v>
      </c>
      <c r="E427" s="84" t="s">
        <v>234</v>
      </c>
      <c r="F427" s="84" t="s">
        <v>1934</v>
      </c>
      <c r="G427" s="84" t="s">
        <v>7</v>
      </c>
      <c r="H427" s="85">
        <v>1</v>
      </c>
      <c r="I427" s="85">
        <v>1</v>
      </c>
      <c r="J427" s="85">
        <v>1</v>
      </c>
      <c r="K427" s="85">
        <v>24</v>
      </c>
      <c r="L427" s="114">
        <f t="shared" si="12"/>
        <v>1</v>
      </c>
      <c r="M427" s="114">
        <f t="shared" si="13"/>
        <v>1</v>
      </c>
      <c r="N427" s="85">
        <v>0</v>
      </c>
    </row>
    <row r="428" spans="1:14" ht="14.25" customHeight="1">
      <c r="A428" s="112">
        <v>2014</v>
      </c>
      <c r="B428" s="88" t="s">
        <v>3387</v>
      </c>
      <c r="C428" s="117" t="s">
        <v>644</v>
      </c>
      <c r="D428" s="84" t="s">
        <v>214</v>
      </c>
      <c r="E428" s="84" t="s">
        <v>234</v>
      </c>
      <c r="F428" s="84" t="s">
        <v>730</v>
      </c>
      <c r="G428" s="84" t="s">
        <v>7</v>
      </c>
      <c r="H428" s="85">
        <v>92</v>
      </c>
      <c r="I428" s="85">
        <v>68</v>
      </c>
      <c r="J428" s="85">
        <v>52</v>
      </c>
      <c r="K428" s="85">
        <v>422</v>
      </c>
      <c r="L428" s="114">
        <f t="shared" si="12"/>
        <v>0.73913043478260865</v>
      </c>
      <c r="M428" s="114">
        <f t="shared" si="13"/>
        <v>0.76470588235294112</v>
      </c>
      <c r="N428" s="85">
        <v>0</v>
      </c>
    </row>
    <row r="429" spans="1:14" ht="14.25" customHeight="1">
      <c r="A429" s="112">
        <v>2014</v>
      </c>
      <c r="B429" s="88" t="s">
        <v>3387</v>
      </c>
      <c r="C429" s="117" t="s">
        <v>644</v>
      </c>
      <c r="D429" s="84" t="s">
        <v>126</v>
      </c>
      <c r="E429" s="84" t="s">
        <v>235</v>
      </c>
      <c r="F429" s="84" t="s">
        <v>133</v>
      </c>
      <c r="G429" s="84" t="s">
        <v>7</v>
      </c>
      <c r="H429" s="85">
        <v>19</v>
      </c>
      <c r="I429" s="85">
        <v>16</v>
      </c>
      <c r="J429" s="85">
        <v>14</v>
      </c>
      <c r="K429" s="85">
        <v>49</v>
      </c>
      <c r="L429" s="114">
        <f t="shared" si="12"/>
        <v>0.84210526315789469</v>
      </c>
      <c r="M429" s="114">
        <f t="shared" si="13"/>
        <v>0.875</v>
      </c>
      <c r="N429" s="85">
        <v>0</v>
      </c>
    </row>
    <row r="430" spans="1:14" ht="14.25" customHeight="1">
      <c r="A430" s="112">
        <v>2014</v>
      </c>
      <c r="B430" s="88" t="s">
        <v>3387</v>
      </c>
      <c r="C430" s="117" t="s">
        <v>644</v>
      </c>
      <c r="D430" s="84" t="s">
        <v>126</v>
      </c>
      <c r="E430" s="84" t="s">
        <v>235</v>
      </c>
      <c r="F430" s="84" t="s">
        <v>225</v>
      </c>
      <c r="G430" s="84" t="s">
        <v>7</v>
      </c>
      <c r="H430" s="85">
        <v>10</v>
      </c>
      <c r="I430" s="85">
        <v>10</v>
      </c>
      <c r="J430" s="85">
        <v>9</v>
      </c>
      <c r="K430" s="85">
        <v>22</v>
      </c>
      <c r="L430" s="114">
        <f t="shared" si="12"/>
        <v>1</v>
      </c>
      <c r="M430" s="114">
        <f t="shared" si="13"/>
        <v>0.9</v>
      </c>
      <c r="N430" s="85">
        <v>0</v>
      </c>
    </row>
    <row r="431" spans="1:14" ht="14.25" customHeight="1">
      <c r="A431" s="112">
        <v>2014</v>
      </c>
      <c r="B431" s="88" t="s">
        <v>3387</v>
      </c>
      <c r="C431" s="117" t="s">
        <v>644</v>
      </c>
      <c r="D431" s="84" t="s">
        <v>126</v>
      </c>
      <c r="E431" s="84" t="s">
        <v>235</v>
      </c>
      <c r="F431" s="84" t="s">
        <v>226</v>
      </c>
      <c r="G431" s="84" t="s">
        <v>7</v>
      </c>
      <c r="H431" s="85">
        <v>14</v>
      </c>
      <c r="I431" s="85">
        <v>14</v>
      </c>
      <c r="J431" s="85">
        <v>13</v>
      </c>
      <c r="K431" s="85">
        <v>33</v>
      </c>
      <c r="L431" s="114">
        <f t="shared" si="12"/>
        <v>1</v>
      </c>
      <c r="M431" s="114">
        <f t="shared" si="13"/>
        <v>0.9285714285714286</v>
      </c>
      <c r="N431" s="85">
        <v>0</v>
      </c>
    </row>
    <row r="432" spans="1:14" ht="14.25" customHeight="1">
      <c r="A432" s="112">
        <v>2014</v>
      </c>
      <c r="B432" s="88" t="s">
        <v>3387</v>
      </c>
      <c r="C432" s="117" t="s">
        <v>644</v>
      </c>
      <c r="D432" s="84" t="s">
        <v>126</v>
      </c>
      <c r="E432" s="84" t="s">
        <v>235</v>
      </c>
      <c r="F432" s="84" t="s">
        <v>135</v>
      </c>
      <c r="G432" s="84" t="s">
        <v>7</v>
      </c>
      <c r="H432" s="85">
        <v>25</v>
      </c>
      <c r="I432" s="85">
        <v>24</v>
      </c>
      <c r="J432" s="85">
        <v>21</v>
      </c>
      <c r="K432" s="85">
        <v>53</v>
      </c>
      <c r="L432" s="114">
        <f t="shared" si="12"/>
        <v>0.96</v>
      </c>
      <c r="M432" s="114">
        <f t="shared" si="13"/>
        <v>0.875</v>
      </c>
      <c r="N432" s="85">
        <v>0</v>
      </c>
    </row>
    <row r="433" spans="1:14" ht="14.25" customHeight="1">
      <c r="A433" s="112">
        <v>2014</v>
      </c>
      <c r="B433" s="88" t="s">
        <v>3387</v>
      </c>
      <c r="C433" s="117" t="s">
        <v>644</v>
      </c>
      <c r="D433" s="84" t="s">
        <v>126</v>
      </c>
      <c r="E433" s="84" t="s">
        <v>235</v>
      </c>
      <c r="F433" s="84" t="s">
        <v>4325</v>
      </c>
      <c r="G433" s="84" t="s">
        <v>7</v>
      </c>
      <c r="H433" s="85">
        <v>5</v>
      </c>
      <c r="I433" s="85">
        <v>5</v>
      </c>
      <c r="J433" s="85">
        <v>5</v>
      </c>
      <c r="K433" s="85">
        <v>10</v>
      </c>
      <c r="L433" s="114">
        <f t="shared" si="12"/>
        <v>1</v>
      </c>
      <c r="M433" s="114">
        <f t="shared" si="13"/>
        <v>1</v>
      </c>
      <c r="N433" s="85">
        <v>0</v>
      </c>
    </row>
    <row r="434" spans="1:14" ht="14.25" customHeight="1">
      <c r="A434" s="112">
        <v>2014</v>
      </c>
      <c r="B434" s="88" t="s">
        <v>3387</v>
      </c>
      <c r="C434" s="117" t="s">
        <v>644</v>
      </c>
      <c r="D434" s="84" t="s">
        <v>126</v>
      </c>
      <c r="E434" s="84" t="s">
        <v>236</v>
      </c>
      <c r="F434" s="84" t="s">
        <v>227</v>
      </c>
      <c r="G434" s="84" t="s">
        <v>7</v>
      </c>
      <c r="H434" s="85">
        <v>12</v>
      </c>
      <c r="I434" s="85">
        <v>10</v>
      </c>
      <c r="J434" s="85">
        <v>10</v>
      </c>
      <c r="K434" s="85">
        <v>47</v>
      </c>
      <c r="L434" s="114">
        <f t="shared" si="12"/>
        <v>0.83333333333333337</v>
      </c>
      <c r="M434" s="114">
        <f t="shared" si="13"/>
        <v>1</v>
      </c>
      <c r="N434" s="85">
        <v>0</v>
      </c>
    </row>
    <row r="435" spans="1:14" ht="14.25" customHeight="1">
      <c r="A435" s="112">
        <v>2014</v>
      </c>
      <c r="B435" s="88" t="s">
        <v>3387</v>
      </c>
      <c r="C435" s="117" t="s">
        <v>644</v>
      </c>
      <c r="D435" s="84" t="s">
        <v>126</v>
      </c>
      <c r="E435" s="84" t="s">
        <v>236</v>
      </c>
      <c r="F435" s="84" t="s">
        <v>140</v>
      </c>
      <c r="G435" s="84" t="s">
        <v>7</v>
      </c>
      <c r="H435" s="85">
        <v>18</v>
      </c>
      <c r="I435" s="85">
        <v>16</v>
      </c>
      <c r="J435" s="85">
        <v>15</v>
      </c>
      <c r="K435" s="85">
        <v>15</v>
      </c>
      <c r="L435" s="114">
        <f t="shared" si="12"/>
        <v>0.88888888888888884</v>
      </c>
      <c r="M435" s="114">
        <f t="shared" si="13"/>
        <v>0.9375</v>
      </c>
      <c r="N435" s="85">
        <v>0</v>
      </c>
    </row>
    <row r="436" spans="1:14" ht="14.25" customHeight="1">
      <c r="A436" s="112">
        <v>2014</v>
      </c>
      <c r="B436" s="88" t="s">
        <v>3387</v>
      </c>
      <c r="C436" s="117" t="s">
        <v>644</v>
      </c>
      <c r="D436" s="84" t="s">
        <v>126</v>
      </c>
      <c r="E436" s="84" t="s">
        <v>234</v>
      </c>
      <c r="F436" s="84" t="s">
        <v>1923</v>
      </c>
      <c r="G436" s="84" t="s">
        <v>7</v>
      </c>
      <c r="H436" s="85">
        <v>26</v>
      </c>
      <c r="I436" s="85">
        <v>24</v>
      </c>
      <c r="J436" s="85">
        <v>19</v>
      </c>
      <c r="K436" s="85">
        <v>67</v>
      </c>
      <c r="L436" s="114">
        <f t="shared" si="12"/>
        <v>0.92307692307692313</v>
      </c>
      <c r="M436" s="114">
        <f t="shared" si="13"/>
        <v>0.79166666666666663</v>
      </c>
      <c r="N436" s="85">
        <v>0</v>
      </c>
    </row>
    <row r="437" spans="1:14" ht="14.25" customHeight="1">
      <c r="A437" s="112">
        <v>2014</v>
      </c>
      <c r="B437" s="88" t="s">
        <v>3387</v>
      </c>
      <c r="C437" s="117" t="s">
        <v>644</v>
      </c>
      <c r="D437" s="84" t="s">
        <v>126</v>
      </c>
      <c r="E437" s="84" t="s">
        <v>234</v>
      </c>
      <c r="F437" s="84" t="s">
        <v>1958</v>
      </c>
      <c r="G437" s="84" t="s">
        <v>7</v>
      </c>
      <c r="H437" s="85">
        <v>144</v>
      </c>
      <c r="I437" s="85">
        <v>107</v>
      </c>
      <c r="J437" s="85">
        <v>83</v>
      </c>
      <c r="K437" s="85">
        <v>483</v>
      </c>
      <c r="L437" s="114">
        <f t="shared" si="12"/>
        <v>0.74305555555555558</v>
      </c>
      <c r="M437" s="114">
        <f t="shared" si="13"/>
        <v>0.77570093457943923</v>
      </c>
      <c r="N437" s="85">
        <v>0</v>
      </c>
    </row>
    <row r="438" spans="1:14" ht="14.25" customHeight="1">
      <c r="A438" s="112">
        <v>2014</v>
      </c>
      <c r="B438" s="88" t="s">
        <v>3387</v>
      </c>
      <c r="C438" s="117" t="s">
        <v>644</v>
      </c>
      <c r="D438" s="84" t="s">
        <v>126</v>
      </c>
      <c r="E438" s="84" t="s">
        <v>234</v>
      </c>
      <c r="F438" s="84" t="s">
        <v>1961</v>
      </c>
      <c r="G438" s="84" t="s">
        <v>7</v>
      </c>
      <c r="H438" s="85">
        <v>42</v>
      </c>
      <c r="I438" s="85">
        <v>33</v>
      </c>
      <c r="J438" s="85">
        <v>26</v>
      </c>
      <c r="K438" s="85">
        <v>114</v>
      </c>
      <c r="L438" s="114">
        <f t="shared" si="12"/>
        <v>0.7857142857142857</v>
      </c>
      <c r="M438" s="114">
        <f t="shared" si="13"/>
        <v>0.78787878787878785</v>
      </c>
      <c r="N438" s="85">
        <v>0</v>
      </c>
    </row>
    <row r="439" spans="1:14" ht="14.25" customHeight="1">
      <c r="A439" s="112">
        <v>2014</v>
      </c>
      <c r="B439" s="88" t="s">
        <v>3387</v>
      </c>
      <c r="C439" s="117" t="s">
        <v>644</v>
      </c>
      <c r="D439" s="84" t="s">
        <v>126</v>
      </c>
      <c r="E439" s="84" t="s">
        <v>234</v>
      </c>
      <c r="F439" s="84" t="s">
        <v>1937</v>
      </c>
      <c r="G439" s="84" t="s">
        <v>7</v>
      </c>
      <c r="H439" s="85">
        <v>36</v>
      </c>
      <c r="I439" s="85">
        <v>35</v>
      </c>
      <c r="J439" s="85">
        <v>27</v>
      </c>
      <c r="K439" s="85">
        <v>147</v>
      </c>
      <c r="L439" s="114">
        <f t="shared" si="12"/>
        <v>0.97222222222222221</v>
      </c>
      <c r="M439" s="114">
        <f t="shared" si="13"/>
        <v>0.77142857142857146</v>
      </c>
      <c r="N439" s="85">
        <v>0</v>
      </c>
    </row>
    <row r="440" spans="1:14" ht="14.25" customHeight="1">
      <c r="A440" s="112">
        <v>2014</v>
      </c>
      <c r="B440" s="88" t="s">
        <v>3387</v>
      </c>
      <c r="C440" s="117" t="s">
        <v>644</v>
      </c>
      <c r="D440" s="84" t="s">
        <v>126</v>
      </c>
      <c r="E440" s="84" t="s">
        <v>234</v>
      </c>
      <c r="F440" s="84" t="s">
        <v>1938</v>
      </c>
      <c r="G440" s="84" t="s">
        <v>7</v>
      </c>
      <c r="H440" s="85">
        <v>137</v>
      </c>
      <c r="I440" s="85">
        <v>115</v>
      </c>
      <c r="J440" s="85">
        <v>97</v>
      </c>
      <c r="K440" s="85">
        <v>731</v>
      </c>
      <c r="L440" s="114">
        <f t="shared" si="12"/>
        <v>0.83941605839416056</v>
      </c>
      <c r="M440" s="114">
        <f t="shared" si="13"/>
        <v>0.84347826086956523</v>
      </c>
      <c r="N440" s="85">
        <v>0</v>
      </c>
    </row>
    <row r="441" spans="1:14" ht="14.25" customHeight="1">
      <c r="A441" s="112">
        <v>2014</v>
      </c>
      <c r="B441" s="88" t="s">
        <v>3387</v>
      </c>
      <c r="C441" s="117" t="s">
        <v>644</v>
      </c>
      <c r="D441" s="84" t="s">
        <v>126</v>
      </c>
      <c r="E441" s="84" t="s">
        <v>234</v>
      </c>
      <c r="F441" s="84" t="s">
        <v>1959</v>
      </c>
      <c r="G441" s="84" t="s">
        <v>7</v>
      </c>
      <c r="H441" s="85">
        <v>10</v>
      </c>
      <c r="I441" s="85">
        <v>10</v>
      </c>
      <c r="J441" s="85">
        <v>10</v>
      </c>
      <c r="K441" s="85">
        <v>25</v>
      </c>
      <c r="L441" s="114">
        <f t="shared" si="12"/>
        <v>1</v>
      </c>
      <c r="M441" s="114">
        <f t="shared" si="13"/>
        <v>1</v>
      </c>
      <c r="N441" s="85">
        <v>0</v>
      </c>
    </row>
    <row r="442" spans="1:14" ht="14.25" customHeight="1">
      <c r="A442" s="113">
        <v>2015</v>
      </c>
      <c r="B442" s="105" t="s">
        <v>3386</v>
      </c>
      <c r="C442" s="108" t="s">
        <v>2490</v>
      </c>
      <c r="D442" s="84" t="s">
        <v>5</v>
      </c>
      <c r="E442" s="84" t="s">
        <v>235</v>
      </c>
      <c r="F442" s="84" t="s">
        <v>9</v>
      </c>
      <c r="G442" s="84" t="s">
        <v>7</v>
      </c>
      <c r="H442" s="85">
        <v>5</v>
      </c>
      <c r="I442" s="85">
        <v>5</v>
      </c>
      <c r="J442" s="85">
        <v>4</v>
      </c>
      <c r="K442" s="85">
        <v>10</v>
      </c>
      <c r="L442" s="114">
        <f t="shared" si="12"/>
        <v>1</v>
      </c>
      <c r="M442" s="114">
        <f t="shared" si="13"/>
        <v>0.8</v>
      </c>
      <c r="N442" s="85">
        <v>10</v>
      </c>
    </row>
    <row r="443" spans="1:14" ht="14.25" customHeight="1">
      <c r="A443" s="113">
        <v>2015</v>
      </c>
      <c r="B443" s="105" t="s">
        <v>3386</v>
      </c>
      <c r="C443" s="108" t="s">
        <v>2490</v>
      </c>
      <c r="D443" s="84" t="s">
        <v>5</v>
      </c>
      <c r="E443" s="84" t="s">
        <v>236</v>
      </c>
      <c r="F443" s="84" t="s">
        <v>1909</v>
      </c>
      <c r="G443" s="84" t="s">
        <v>7</v>
      </c>
      <c r="H443" s="85">
        <v>0</v>
      </c>
      <c r="I443" s="85">
        <v>0</v>
      </c>
      <c r="J443" s="85">
        <v>0</v>
      </c>
      <c r="K443" s="85">
        <v>1</v>
      </c>
      <c r="L443" s="114">
        <f t="shared" si="12"/>
        <v>0</v>
      </c>
      <c r="M443" s="114">
        <f t="shared" si="13"/>
        <v>0</v>
      </c>
      <c r="N443" s="85">
        <v>3</v>
      </c>
    </row>
    <row r="444" spans="1:14" ht="14.25" customHeight="1">
      <c r="A444" s="113">
        <v>2015</v>
      </c>
      <c r="B444" s="105" t="s">
        <v>3386</v>
      </c>
      <c r="C444" s="108" t="s">
        <v>2490</v>
      </c>
      <c r="D444" s="84" t="s">
        <v>5</v>
      </c>
      <c r="E444" s="84" t="s">
        <v>236</v>
      </c>
      <c r="F444" s="84" t="s">
        <v>11</v>
      </c>
      <c r="G444" s="84" t="s">
        <v>7</v>
      </c>
      <c r="H444" s="85">
        <v>25</v>
      </c>
      <c r="I444" s="85">
        <v>20</v>
      </c>
      <c r="J444" s="85">
        <v>15</v>
      </c>
      <c r="K444" s="85">
        <v>43</v>
      </c>
      <c r="L444" s="114">
        <f t="shared" si="12"/>
        <v>0.8</v>
      </c>
      <c r="M444" s="114">
        <f t="shared" si="13"/>
        <v>0.75</v>
      </c>
      <c r="N444" s="85">
        <v>15</v>
      </c>
    </row>
    <row r="445" spans="1:14" ht="14.25" customHeight="1">
      <c r="A445" s="113">
        <v>2015</v>
      </c>
      <c r="B445" s="105" t="s">
        <v>3386</v>
      </c>
      <c r="C445" s="108" t="s">
        <v>2490</v>
      </c>
      <c r="D445" s="84" t="s">
        <v>5</v>
      </c>
      <c r="E445" s="84" t="s">
        <v>234</v>
      </c>
      <c r="F445" s="84" t="s">
        <v>700</v>
      </c>
      <c r="G445" s="84" t="s">
        <v>7</v>
      </c>
      <c r="H445" s="85">
        <v>464</v>
      </c>
      <c r="I445" s="85">
        <v>168</v>
      </c>
      <c r="J445" s="85">
        <v>94</v>
      </c>
      <c r="K445" s="85">
        <v>935</v>
      </c>
      <c r="L445" s="114">
        <f t="shared" si="12"/>
        <v>0.36206896551724138</v>
      </c>
      <c r="M445" s="114">
        <f t="shared" si="13"/>
        <v>0.55952380952380953</v>
      </c>
      <c r="N445" s="85">
        <v>105</v>
      </c>
    </row>
    <row r="446" spans="1:14" ht="14.25" customHeight="1">
      <c r="A446" s="113">
        <v>2015</v>
      </c>
      <c r="B446" s="105" t="s">
        <v>3386</v>
      </c>
      <c r="C446" s="108" t="s">
        <v>2490</v>
      </c>
      <c r="D446" s="84" t="s">
        <v>5</v>
      </c>
      <c r="E446" s="84" t="s">
        <v>234</v>
      </c>
      <c r="F446" s="84" t="s">
        <v>1928</v>
      </c>
      <c r="G446" s="84" t="s">
        <v>7</v>
      </c>
      <c r="H446" s="85">
        <v>223</v>
      </c>
      <c r="I446" s="85">
        <v>174</v>
      </c>
      <c r="J446" s="85">
        <v>122</v>
      </c>
      <c r="K446" s="85">
        <v>1062</v>
      </c>
      <c r="L446" s="114">
        <f t="shared" si="12"/>
        <v>0.78026905829596416</v>
      </c>
      <c r="M446" s="114">
        <f t="shared" si="13"/>
        <v>0.70114942528735635</v>
      </c>
      <c r="N446" s="85">
        <v>112</v>
      </c>
    </row>
    <row r="447" spans="1:14" ht="14.25" customHeight="1">
      <c r="A447" s="113">
        <v>2015</v>
      </c>
      <c r="B447" s="105" t="s">
        <v>3386</v>
      </c>
      <c r="C447" s="108" t="s">
        <v>2490</v>
      </c>
      <c r="D447" s="84" t="s">
        <v>12</v>
      </c>
      <c r="E447" s="84" t="s">
        <v>235</v>
      </c>
      <c r="F447" s="84" t="s">
        <v>15</v>
      </c>
      <c r="G447" s="84" t="s">
        <v>7</v>
      </c>
      <c r="H447" s="85">
        <v>0</v>
      </c>
      <c r="I447" s="85">
        <v>0</v>
      </c>
      <c r="J447" s="85">
        <v>0</v>
      </c>
      <c r="K447" s="85">
        <v>7</v>
      </c>
      <c r="L447" s="114">
        <f t="shared" si="12"/>
        <v>0</v>
      </c>
      <c r="M447" s="114">
        <f t="shared" si="13"/>
        <v>0</v>
      </c>
      <c r="N447" s="85">
        <v>0</v>
      </c>
    </row>
    <row r="448" spans="1:14" ht="14.25" customHeight="1">
      <c r="A448" s="113">
        <v>2015</v>
      </c>
      <c r="B448" s="105" t="s">
        <v>3386</v>
      </c>
      <c r="C448" s="108" t="s">
        <v>2490</v>
      </c>
      <c r="D448" s="84" t="s">
        <v>12</v>
      </c>
      <c r="E448" s="84" t="s">
        <v>236</v>
      </c>
      <c r="F448" s="84" t="s">
        <v>17</v>
      </c>
      <c r="G448" s="84" t="s">
        <v>7</v>
      </c>
      <c r="H448" s="85">
        <v>22</v>
      </c>
      <c r="I448" s="85">
        <v>19</v>
      </c>
      <c r="J448" s="85">
        <v>14</v>
      </c>
      <c r="K448" s="85">
        <v>34</v>
      </c>
      <c r="L448" s="114">
        <f t="shared" si="12"/>
        <v>0.86363636363636365</v>
      </c>
      <c r="M448" s="114">
        <f t="shared" si="13"/>
        <v>0.73684210526315785</v>
      </c>
      <c r="N448" s="85">
        <v>7</v>
      </c>
    </row>
    <row r="449" spans="1:14" ht="14.25" customHeight="1">
      <c r="A449" s="113">
        <v>2015</v>
      </c>
      <c r="B449" s="105" t="s">
        <v>3386</v>
      </c>
      <c r="C449" s="108" t="s">
        <v>2490</v>
      </c>
      <c r="D449" s="84" t="s">
        <v>12</v>
      </c>
      <c r="E449" s="84" t="s">
        <v>234</v>
      </c>
      <c r="F449" s="84" t="s">
        <v>1920</v>
      </c>
      <c r="G449" s="84" t="s">
        <v>7</v>
      </c>
      <c r="H449" s="85">
        <v>94</v>
      </c>
      <c r="I449" s="85">
        <v>57</v>
      </c>
      <c r="J449" s="85">
        <v>45</v>
      </c>
      <c r="K449" s="85">
        <v>57</v>
      </c>
      <c r="L449" s="114">
        <f t="shared" si="12"/>
        <v>0.6063829787234043</v>
      </c>
      <c r="M449" s="114">
        <f t="shared" si="13"/>
        <v>0.78947368421052633</v>
      </c>
      <c r="N449" s="85">
        <v>0</v>
      </c>
    </row>
    <row r="450" spans="1:14" ht="14.25" customHeight="1">
      <c r="A450" s="113">
        <v>2015</v>
      </c>
      <c r="B450" s="105" t="s">
        <v>3386</v>
      </c>
      <c r="C450" s="108" t="s">
        <v>2490</v>
      </c>
      <c r="D450" s="84" t="s">
        <v>12</v>
      </c>
      <c r="E450" s="84" t="s">
        <v>234</v>
      </c>
      <c r="F450" s="84" t="s">
        <v>1921</v>
      </c>
      <c r="G450" s="84" t="s">
        <v>7</v>
      </c>
      <c r="H450" s="85">
        <v>173</v>
      </c>
      <c r="I450" s="85">
        <v>101</v>
      </c>
      <c r="J450" s="85">
        <v>83</v>
      </c>
      <c r="K450" s="85">
        <v>592</v>
      </c>
      <c r="L450" s="114">
        <f t="shared" ref="L450:L513" si="14">+IFERROR(I450/H450,0)</f>
        <v>0.58381502890173409</v>
      </c>
      <c r="M450" s="114">
        <f t="shared" ref="M450:M513" si="15">+IFERROR(J450/I450,0)</f>
        <v>0.82178217821782173</v>
      </c>
      <c r="N450" s="85">
        <v>37</v>
      </c>
    </row>
    <row r="451" spans="1:14" ht="14.25" customHeight="1">
      <c r="A451" s="113">
        <v>2015</v>
      </c>
      <c r="B451" s="105" t="s">
        <v>3386</v>
      </c>
      <c r="C451" s="108" t="s">
        <v>2490</v>
      </c>
      <c r="D451" s="84" t="s">
        <v>12</v>
      </c>
      <c r="E451" s="84" t="s">
        <v>234</v>
      </c>
      <c r="F451" s="84" t="s">
        <v>1933</v>
      </c>
      <c r="G451" s="84" t="s">
        <v>7</v>
      </c>
      <c r="H451" s="85">
        <v>206</v>
      </c>
      <c r="I451" s="85">
        <v>72</v>
      </c>
      <c r="J451" s="85">
        <v>63</v>
      </c>
      <c r="K451" s="85">
        <v>518</v>
      </c>
      <c r="L451" s="114">
        <f t="shared" si="14"/>
        <v>0.34951456310679613</v>
      </c>
      <c r="M451" s="114">
        <f t="shared" si="15"/>
        <v>0.875</v>
      </c>
      <c r="N451" s="85">
        <v>33</v>
      </c>
    </row>
    <row r="452" spans="1:14" ht="14.25" customHeight="1">
      <c r="A452" s="113">
        <v>2015</v>
      </c>
      <c r="B452" s="105" t="s">
        <v>3386</v>
      </c>
      <c r="C452" s="108" t="s">
        <v>2490</v>
      </c>
      <c r="D452" s="84" t="s">
        <v>18</v>
      </c>
      <c r="E452" s="84" t="s">
        <v>239</v>
      </c>
      <c r="F452" s="84" t="s">
        <v>30</v>
      </c>
      <c r="G452" s="84" t="s">
        <v>7</v>
      </c>
      <c r="H452" s="85">
        <v>15</v>
      </c>
      <c r="I452" s="85">
        <v>11</v>
      </c>
      <c r="J452" s="85">
        <v>8</v>
      </c>
      <c r="K452" s="85">
        <v>47</v>
      </c>
      <c r="L452" s="114">
        <f t="shared" si="14"/>
        <v>0.73333333333333328</v>
      </c>
      <c r="M452" s="114">
        <f t="shared" si="15"/>
        <v>0.72727272727272729</v>
      </c>
      <c r="N452" s="85">
        <v>5</v>
      </c>
    </row>
    <row r="453" spans="1:14" ht="14.25" customHeight="1">
      <c r="A453" s="113">
        <v>2015</v>
      </c>
      <c r="B453" s="105" t="s">
        <v>3386</v>
      </c>
      <c r="C453" s="108" t="s">
        <v>2490</v>
      </c>
      <c r="D453" s="84" t="s">
        <v>18</v>
      </c>
      <c r="E453" s="84" t="s">
        <v>235</v>
      </c>
      <c r="F453" s="84" t="s">
        <v>24</v>
      </c>
      <c r="G453" s="84" t="s">
        <v>7</v>
      </c>
      <c r="H453" s="85">
        <v>18</v>
      </c>
      <c r="I453" s="85">
        <v>16</v>
      </c>
      <c r="J453" s="85">
        <v>11</v>
      </c>
      <c r="K453" s="85">
        <v>13</v>
      </c>
      <c r="L453" s="114">
        <f t="shared" si="14"/>
        <v>0.88888888888888884</v>
      </c>
      <c r="M453" s="114">
        <f t="shared" si="15"/>
        <v>0.6875</v>
      </c>
      <c r="N453" s="85">
        <v>5</v>
      </c>
    </row>
    <row r="454" spans="1:14" ht="14.25" customHeight="1">
      <c r="A454" s="113">
        <v>2015</v>
      </c>
      <c r="B454" s="105" t="s">
        <v>3386</v>
      </c>
      <c r="C454" s="108" t="s">
        <v>2490</v>
      </c>
      <c r="D454" s="84" t="s">
        <v>18</v>
      </c>
      <c r="E454" s="84" t="s">
        <v>235</v>
      </c>
      <c r="F454" s="84" t="s">
        <v>25</v>
      </c>
      <c r="G454" s="84" t="s">
        <v>7</v>
      </c>
      <c r="H454" s="85">
        <v>2</v>
      </c>
      <c r="I454" s="85">
        <v>0</v>
      </c>
      <c r="J454" s="85">
        <v>0</v>
      </c>
      <c r="K454" s="85">
        <v>0</v>
      </c>
      <c r="L454" s="114">
        <f t="shared" si="14"/>
        <v>0</v>
      </c>
      <c r="M454" s="114">
        <f t="shared" si="15"/>
        <v>0</v>
      </c>
      <c r="N454" s="85">
        <v>0</v>
      </c>
    </row>
    <row r="455" spans="1:14" ht="14.25" customHeight="1">
      <c r="A455" s="113">
        <v>2015</v>
      </c>
      <c r="B455" s="105" t="s">
        <v>3386</v>
      </c>
      <c r="C455" s="108" t="s">
        <v>2490</v>
      </c>
      <c r="D455" s="84" t="s">
        <v>18</v>
      </c>
      <c r="E455" s="84" t="s">
        <v>235</v>
      </c>
      <c r="F455" s="84" t="s">
        <v>26</v>
      </c>
      <c r="G455" s="84" t="s">
        <v>7</v>
      </c>
      <c r="H455" s="85">
        <v>11</v>
      </c>
      <c r="I455" s="85">
        <v>11</v>
      </c>
      <c r="J455" s="85">
        <v>10</v>
      </c>
      <c r="K455" s="85">
        <v>10</v>
      </c>
      <c r="L455" s="114">
        <f t="shared" si="14"/>
        <v>1</v>
      </c>
      <c r="M455" s="114">
        <f t="shared" si="15"/>
        <v>0.90909090909090906</v>
      </c>
      <c r="N455" s="85">
        <v>6</v>
      </c>
    </row>
    <row r="456" spans="1:14" ht="14.25" customHeight="1">
      <c r="A456" s="113">
        <v>2015</v>
      </c>
      <c r="B456" s="105" t="s">
        <v>3386</v>
      </c>
      <c r="C456" s="108" t="s">
        <v>2490</v>
      </c>
      <c r="D456" s="84" t="s">
        <v>18</v>
      </c>
      <c r="E456" s="84" t="s">
        <v>235</v>
      </c>
      <c r="F456" s="84" t="s">
        <v>27</v>
      </c>
      <c r="G456" s="84" t="s">
        <v>7</v>
      </c>
      <c r="H456" s="85">
        <v>0</v>
      </c>
      <c r="I456" s="85">
        <v>0</v>
      </c>
      <c r="J456" s="85">
        <v>0</v>
      </c>
      <c r="K456" s="85">
        <v>14</v>
      </c>
      <c r="L456" s="114">
        <f t="shared" si="14"/>
        <v>0</v>
      </c>
      <c r="M456" s="114">
        <f t="shared" si="15"/>
        <v>0</v>
      </c>
      <c r="N456" s="85">
        <v>0</v>
      </c>
    </row>
    <row r="457" spans="1:14" ht="14.25" customHeight="1">
      <c r="A457" s="113">
        <v>2015</v>
      </c>
      <c r="B457" s="105" t="s">
        <v>3386</v>
      </c>
      <c r="C457" s="108" t="s">
        <v>2490</v>
      </c>
      <c r="D457" s="84" t="s">
        <v>18</v>
      </c>
      <c r="E457" s="84" t="s">
        <v>236</v>
      </c>
      <c r="F457" s="84" t="s">
        <v>28</v>
      </c>
      <c r="G457" s="84" t="s">
        <v>7</v>
      </c>
      <c r="H457" s="85">
        <v>26</v>
      </c>
      <c r="I457" s="85">
        <v>20</v>
      </c>
      <c r="J457" s="85">
        <v>9</v>
      </c>
      <c r="K457" s="85">
        <v>58</v>
      </c>
      <c r="L457" s="114">
        <f t="shared" si="14"/>
        <v>0.76923076923076927</v>
      </c>
      <c r="M457" s="114">
        <f t="shared" si="15"/>
        <v>0.45</v>
      </c>
      <c r="N457" s="85">
        <v>10</v>
      </c>
    </row>
    <row r="458" spans="1:14" ht="14.25" customHeight="1">
      <c r="A458" s="113">
        <v>2015</v>
      </c>
      <c r="B458" s="105" t="s">
        <v>3386</v>
      </c>
      <c r="C458" s="108" t="s">
        <v>2490</v>
      </c>
      <c r="D458" s="84" t="s">
        <v>18</v>
      </c>
      <c r="E458" s="84" t="s">
        <v>236</v>
      </c>
      <c r="F458" s="84" t="s">
        <v>29</v>
      </c>
      <c r="G458" s="84" t="s">
        <v>7</v>
      </c>
      <c r="H458" s="85">
        <v>0</v>
      </c>
      <c r="I458" s="85">
        <v>0</v>
      </c>
      <c r="J458" s="85">
        <v>0</v>
      </c>
      <c r="K458" s="85">
        <v>13</v>
      </c>
      <c r="L458" s="114">
        <f t="shared" si="14"/>
        <v>0</v>
      </c>
      <c r="M458" s="114">
        <f t="shared" si="15"/>
        <v>0</v>
      </c>
      <c r="N458" s="85">
        <v>0</v>
      </c>
    </row>
    <row r="459" spans="1:14" ht="14.25" customHeight="1">
      <c r="A459" s="113">
        <v>2015</v>
      </c>
      <c r="B459" s="105" t="s">
        <v>3386</v>
      </c>
      <c r="C459" s="108" t="s">
        <v>2490</v>
      </c>
      <c r="D459" s="84" t="s">
        <v>18</v>
      </c>
      <c r="E459" s="84" t="s">
        <v>234</v>
      </c>
      <c r="F459" s="84" t="s">
        <v>1922</v>
      </c>
      <c r="G459" s="84" t="s">
        <v>7</v>
      </c>
      <c r="H459" s="85">
        <v>70</v>
      </c>
      <c r="I459" s="85">
        <v>51</v>
      </c>
      <c r="J459" s="85">
        <v>34</v>
      </c>
      <c r="K459" s="85">
        <v>150</v>
      </c>
      <c r="L459" s="114">
        <f t="shared" si="14"/>
        <v>0.72857142857142854</v>
      </c>
      <c r="M459" s="114">
        <f t="shared" si="15"/>
        <v>0.66666666666666663</v>
      </c>
      <c r="N459" s="85">
        <v>19</v>
      </c>
    </row>
    <row r="460" spans="1:14" ht="14.25" customHeight="1">
      <c r="A460" s="113">
        <v>2015</v>
      </c>
      <c r="B460" s="105" t="s">
        <v>3386</v>
      </c>
      <c r="C460" s="108" t="s">
        <v>2490</v>
      </c>
      <c r="D460" s="84" t="s">
        <v>18</v>
      </c>
      <c r="E460" s="84" t="s">
        <v>234</v>
      </c>
      <c r="F460" s="84" t="s">
        <v>1923</v>
      </c>
      <c r="G460" s="84" t="s">
        <v>7</v>
      </c>
      <c r="H460" s="85">
        <v>91</v>
      </c>
      <c r="I460" s="85">
        <v>75</v>
      </c>
      <c r="J460" s="85">
        <v>44</v>
      </c>
      <c r="K460" s="85">
        <v>270</v>
      </c>
      <c r="L460" s="114">
        <f t="shared" si="14"/>
        <v>0.82417582417582413</v>
      </c>
      <c r="M460" s="114">
        <f t="shared" si="15"/>
        <v>0.58666666666666667</v>
      </c>
      <c r="N460" s="85">
        <v>29</v>
      </c>
    </row>
    <row r="461" spans="1:14" ht="14.25" customHeight="1">
      <c r="A461" s="113">
        <v>2015</v>
      </c>
      <c r="B461" s="105" t="s">
        <v>3386</v>
      </c>
      <c r="C461" s="108" t="s">
        <v>2490</v>
      </c>
      <c r="D461" s="84" t="s">
        <v>18</v>
      </c>
      <c r="E461" s="84" t="s">
        <v>234</v>
      </c>
      <c r="F461" s="84" t="s">
        <v>1940</v>
      </c>
      <c r="G461" s="84" t="s">
        <v>7</v>
      </c>
      <c r="H461" s="85">
        <v>34</v>
      </c>
      <c r="I461" s="85">
        <v>28</v>
      </c>
      <c r="J461" s="85">
        <v>22</v>
      </c>
      <c r="K461" s="85">
        <v>46</v>
      </c>
      <c r="L461" s="114">
        <f t="shared" si="14"/>
        <v>0.82352941176470584</v>
      </c>
      <c r="M461" s="114">
        <f t="shared" si="15"/>
        <v>0.7857142857142857</v>
      </c>
      <c r="N461" s="85">
        <v>0</v>
      </c>
    </row>
    <row r="462" spans="1:14" ht="14.25" customHeight="1">
      <c r="A462" s="113">
        <v>2015</v>
      </c>
      <c r="B462" s="105" t="s">
        <v>3386</v>
      </c>
      <c r="C462" s="108" t="s">
        <v>2490</v>
      </c>
      <c r="D462" s="84" t="s">
        <v>18</v>
      </c>
      <c r="E462" s="84" t="s">
        <v>234</v>
      </c>
      <c r="F462" s="84" t="s">
        <v>3428</v>
      </c>
      <c r="G462" s="84" t="s">
        <v>7</v>
      </c>
      <c r="H462" s="85">
        <v>0</v>
      </c>
      <c r="I462" s="85">
        <v>0</v>
      </c>
      <c r="J462" s="85">
        <v>0</v>
      </c>
      <c r="K462" s="85">
        <v>2</v>
      </c>
      <c r="L462" s="114">
        <f t="shared" si="14"/>
        <v>0</v>
      </c>
      <c r="M462" s="114">
        <f t="shared" si="15"/>
        <v>0</v>
      </c>
      <c r="N462" s="85">
        <v>6</v>
      </c>
    </row>
    <row r="463" spans="1:14" ht="14.25" customHeight="1">
      <c r="A463" s="113">
        <v>2015</v>
      </c>
      <c r="B463" s="105" t="s">
        <v>3386</v>
      </c>
      <c r="C463" s="108" t="s">
        <v>2490</v>
      </c>
      <c r="D463" s="84" t="s">
        <v>18</v>
      </c>
      <c r="E463" s="84" t="s">
        <v>234</v>
      </c>
      <c r="F463" s="84" t="s">
        <v>1941</v>
      </c>
      <c r="G463" s="84" t="s">
        <v>7</v>
      </c>
      <c r="H463" s="85">
        <v>108</v>
      </c>
      <c r="I463" s="85">
        <v>69</v>
      </c>
      <c r="J463" s="85">
        <v>45</v>
      </c>
      <c r="K463" s="85">
        <v>335</v>
      </c>
      <c r="L463" s="114">
        <f t="shared" si="14"/>
        <v>0.63888888888888884</v>
      </c>
      <c r="M463" s="114">
        <f t="shared" si="15"/>
        <v>0.65217391304347827</v>
      </c>
      <c r="N463" s="85">
        <v>32</v>
      </c>
    </row>
    <row r="464" spans="1:14" ht="14.25" customHeight="1">
      <c r="A464" s="113">
        <v>2015</v>
      </c>
      <c r="B464" s="105" t="s">
        <v>3386</v>
      </c>
      <c r="C464" s="108" t="s">
        <v>2490</v>
      </c>
      <c r="D464" s="84" t="s">
        <v>18</v>
      </c>
      <c r="E464" s="84" t="s">
        <v>234</v>
      </c>
      <c r="F464" s="84" t="s">
        <v>1942</v>
      </c>
      <c r="G464" s="84" t="s">
        <v>7</v>
      </c>
      <c r="H464" s="85">
        <v>111</v>
      </c>
      <c r="I464" s="85">
        <v>55</v>
      </c>
      <c r="J464" s="85">
        <v>37</v>
      </c>
      <c r="K464" s="85">
        <v>327</v>
      </c>
      <c r="L464" s="114">
        <f t="shared" si="14"/>
        <v>0.49549549549549549</v>
      </c>
      <c r="M464" s="114">
        <f t="shared" si="15"/>
        <v>0.67272727272727273</v>
      </c>
      <c r="N464" s="85">
        <v>18</v>
      </c>
    </row>
    <row r="465" spans="1:14" ht="14.25" customHeight="1">
      <c r="A465" s="113">
        <v>2015</v>
      </c>
      <c r="B465" s="105" t="s">
        <v>3386</v>
      </c>
      <c r="C465" s="108" t="s">
        <v>2490</v>
      </c>
      <c r="D465" s="84" t="s">
        <v>31</v>
      </c>
      <c r="E465" s="84" t="s">
        <v>235</v>
      </c>
      <c r="F465" s="84" t="s">
        <v>1185</v>
      </c>
      <c r="G465" s="84" t="s">
        <v>7</v>
      </c>
      <c r="H465" s="85">
        <v>11</v>
      </c>
      <c r="I465" s="85">
        <v>10</v>
      </c>
      <c r="J465" s="85">
        <v>7</v>
      </c>
      <c r="K465" s="85">
        <v>19</v>
      </c>
      <c r="L465" s="114">
        <f t="shared" si="14"/>
        <v>0.90909090909090906</v>
      </c>
      <c r="M465" s="114">
        <f t="shared" si="15"/>
        <v>0.7</v>
      </c>
      <c r="N465" s="85">
        <v>13</v>
      </c>
    </row>
    <row r="466" spans="1:14" ht="14.25" customHeight="1">
      <c r="A466" s="113">
        <v>2015</v>
      </c>
      <c r="B466" s="105" t="s">
        <v>3386</v>
      </c>
      <c r="C466" s="108" t="s">
        <v>2490</v>
      </c>
      <c r="D466" s="84" t="s">
        <v>31</v>
      </c>
      <c r="E466" s="84" t="s">
        <v>235</v>
      </c>
      <c r="F466" s="84" t="s">
        <v>35</v>
      </c>
      <c r="G466" s="84" t="s">
        <v>7</v>
      </c>
      <c r="H466" s="85">
        <v>81</v>
      </c>
      <c r="I466" s="85">
        <v>57</v>
      </c>
      <c r="J466" s="85">
        <v>49</v>
      </c>
      <c r="K466" s="85">
        <v>94</v>
      </c>
      <c r="L466" s="114">
        <f t="shared" si="14"/>
        <v>0.70370370370370372</v>
      </c>
      <c r="M466" s="114">
        <f t="shared" si="15"/>
        <v>0.85964912280701755</v>
      </c>
      <c r="N466" s="85">
        <v>56</v>
      </c>
    </row>
    <row r="467" spans="1:14" ht="14.25" customHeight="1">
      <c r="A467" s="113">
        <v>2015</v>
      </c>
      <c r="B467" s="105" t="s">
        <v>3386</v>
      </c>
      <c r="C467" s="108" t="s">
        <v>2490</v>
      </c>
      <c r="D467" s="84" t="s">
        <v>31</v>
      </c>
      <c r="E467" s="84" t="s">
        <v>235</v>
      </c>
      <c r="F467" s="84" t="s">
        <v>36</v>
      </c>
      <c r="G467" s="84" t="s">
        <v>7</v>
      </c>
      <c r="H467" s="85">
        <v>173</v>
      </c>
      <c r="I467" s="85">
        <v>105</v>
      </c>
      <c r="J467" s="85">
        <v>89</v>
      </c>
      <c r="K467" s="85">
        <v>181</v>
      </c>
      <c r="L467" s="114">
        <f t="shared" si="14"/>
        <v>0.60693641618497107</v>
      </c>
      <c r="M467" s="114">
        <f t="shared" si="15"/>
        <v>0.84761904761904761</v>
      </c>
      <c r="N467" s="85">
        <v>97</v>
      </c>
    </row>
    <row r="468" spans="1:14" ht="14.25" customHeight="1">
      <c r="A468" s="113">
        <v>2015</v>
      </c>
      <c r="B468" s="105" t="s">
        <v>3386</v>
      </c>
      <c r="C468" s="108" t="s">
        <v>2490</v>
      </c>
      <c r="D468" s="84" t="s">
        <v>31</v>
      </c>
      <c r="E468" s="84" t="s">
        <v>235</v>
      </c>
      <c r="F468" s="84" t="s">
        <v>37</v>
      </c>
      <c r="G468" s="84" t="s">
        <v>7</v>
      </c>
      <c r="H468" s="85">
        <v>26</v>
      </c>
      <c r="I468" s="85">
        <v>23</v>
      </c>
      <c r="J468" s="85">
        <v>18</v>
      </c>
      <c r="K468" s="85">
        <v>36</v>
      </c>
      <c r="L468" s="114">
        <f t="shared" si="14"/>
        <v>0.88461538461538458</v>
      </c>
      <c r="M468" s="114">
        <f t="shared" si="15"/>
        <v>0.78260869565217395</v>
      </c>
      <c r="N468" s="85">
        <v>22</v>
      </c>
    </row>
    <row r="469" spans="1:14" ht="14.25" customHeight="1">
      <c r="A469" s="113">
        <v>2015</v>
      </c>
      <c r="B469" s="105" t="s">
        <v>3386</v>
      </c>
      <c r="C469" s="108" t="s">
        <v>2490</v>
      </c>
      <c r="D469" s="84" t="s">
        <v>31</v>
      </c>
      <c r="E469" s="84" t="s">
        <v>235</v>
      </c>
      <c r="F469" s="84" t="s">
        <v>38</v>
      </c>
      <c r="G469" s="84" t="s">
        <v>7</v>
      </c>
      <c r="H469" s="85">
        <v>20</v>
      </c>
      <c r="I469" s="85">
        <v>20</v>
      </c>
      <c r="J469" s="85">
        <v>15</v>
      </c>
      <c r="K469" s="85">
        <v>22</v>
      </c>
      <c r="L469" s="114">
        <f t="shared" si="14"/>
        <v>1</v>
      </c>
      <c r="M469" s="114">
        <f t="shared" si="15"/>
        <v>0.75</v>
      </c>
      <c r="N469" s="85">
        <v>6</v>
      </c>
    </row>
    <row r="470" spans="1:14" ht="14.25" customHeight="1">
      <c r="A470" s="113">
        <v>2015</v>
      </c>
      <c r="B470" s="105" t="s">
        <v>3386</v>
      </c>
      <c r="C470" s="108" t="s">
        <v>2490</v>
      </c>
      <c r="D470" s="84" t="s">
        <v>31</v>
      </c>
      <c r="E470" s="84" t="s">
        <v>235</v>
      </c>
      <c r="F470" s="84" t="s">
        <v>39</v>
      </c>
      <c r="G470" s="84" t="s">
        <v>7</v>
      </c>
      <c r="H470" s="85">
        <v>18</v>
      </c>
      <c r="I470" s="85">
        <v>12</v>
      </c>
      <c r="J470" s="85">
        <v>8</v>
      </c>
      <c r="K470" s="85">
        <v>27</v>
      </c>
      <c r="L470" s="114">
        <f t="shared" si="14"/>
        <v>0.66666666666666663</v>
      </c>
      <c r="M470" s="114">
        <f t="shared" si="15"/>
        <v>0.66666666666666663</v>
      </c>
      <c r="N470" s="85">
        <v>21</v>
      </c>
    </row>
    <row r="471" spans="1:14" ht="14.25" customHeight="1">
      <c r="A471" s="113">
        <v>2015</v>
      </c>
      <c r="B471" s="105" t="s">
        <v>3386</v>
      </c>
      <c r="C471" s="108" t="s">
        <v>2490</v>
      </c>
      <c r="D471" s="84" t="s">
        <v>31</v>
      </c>
      <c r="E471" s="84" t="s">
        <v>235</v>
      </c>
      <c r="F471" s="84" t="s">
        <v>40</v>
      </c>
      <c r="G471" s="84" t="s">
        <v>7</v>
      </c>
      <c r="H471" s="85">
        <v>53</v>
      </c>
      <c r="I471" s="85">
        <v>32</v>
      </c>
      <c r="J471" s="85">
        <v>26</v>
      </c>
      <c r="K471" s="85">
        <v>78</v>
      </c>
      <c r="L471" s="114">
        <f t="shared" si="14"/>
        <v>0.60377358490566035</v>
      </c>
      <c r="M471" s="114">
        <f t="shared" si="15"/>
        <v>0.8125</v>
      </c>
      <c r="N471" s="85">
        <v>33</v>
      </c>
    </row>
    <row r="472" spans="1:14" ht="14.25" customHeight="1">
      <c r="A472" s="113">
        <v>2015</v>
      </c>
      <c r="B472" s="105" t="s">
        <v>3386</v>
      </c>
      <c r="C472" s="108" t="s">
        <v>2490</v>
      </c>
      <c r="D472" s="84" t="s">
        <v>31</v>
      </c>
      <c r="E472" s="84" t="s">
        <v>235</v>
      </c>
      <c r="F472" s="84" t="s">
        <v>41</v>
      </c>
      <c r="G472" s="84" t="s">
        <v>7</v>
      </c>
      <c r="H472" s="85">
        <v>40</v>
      </c>
      <c r="I472" s="85">
        <v>28</v>
      </c>
      <c r="J472" s="85">
        <v>15</v>
      </c>
      <c r="K472" s="85">
        <v>53</v>
      </c>
      <c r="L472" s="114">
        <f t="shared" si="14"/>
        <v>0.7</v>
      </c>
      <c r="M472" s="114">
        <f t="shared" si="15"/>
        <v>0.5357142857142857</v>
      </c>
      <c r="N472" s="85">
        <v>26</v>
      </c>
    </row>
    <row r="473" spans="1:14" ht="14.25" customHeight="1">
      <c r="A473" s="113">
        <v>2015</v>
      </c>
      <c r="B473" s="105" t="s">
        <v>3386</v>
      </c>
      <c r="C473" s="108" t="s">
        <v>2490</v>
      </c>
      <c r="D473" s="84" t="s">
        <v>31</v>
      </c>
      <c r="E473" s="84" t="s">
        <v>235</v>
      </c>
      <c r="F473" s="84" t="s">
        <v>42</v>
      </c>
      <c r="G473" s="84" t="s">
        <v>7</v>
      </c>
      <c r="H473" s="85">
        <v>66</v>
      </c>
      <c r="I473" s="85">
        <v>26</v>
      </c>
      <c r="J473" s="85">
        <v>24</v>
      </c>
      <c r="K473" s="85">
        <v>72</v>
      </c>
      <c r="L473" s="114">
        <f t="shared" si="14"/>
        <v>0.39393939393939392</v>
      </c>
      <c r="M473" s="114">
        <f t="shared" si="15"/>
        <v>0.92307692307692313</v>
      </c>
      <c r="N473" s="85">
        <v>11</v>
      </c>
    </row>
    <row r="474" spans="1:14" ht="14.25" customHeight="1">
      <c r="A474" s="113">
        <v>2015</v>
      </c>
      <c r="B474" s="105" t="s">
        <v>3386</v>
      </c>
      <c r="C474" s="108" t="s">
        <v>2490</v>
      </c>
      <c r="D474" s="84" t="s">
        <v>31</v>
      </c>
      <c r="E474" s="84" t="s">
        <v>235</v>
      </c>
      <c r="F474" s="84" t="s">
        <v>43</v>
      </c>
      <c r="G474" s="84" t="s">
        <v>7</v>
      </c>
      <c r="H474" s="85">
        <v>7</v>
      </c>
      <c r="I474" s="85">
        <v>7</v>
      </c>
      <c r="J474" s="85">
        <v>4</v>
      </c>
      <c r="K474" s="85">
        <v>15</v>
      </c>
      <c r="L474" s="114">
        <f t="shared" si="14"/>
        <v>1</v>
      </c>
      <c r="M474" s="114">
        <f t="shared" si="15"/>
        <v>0.5714285714285714</v>
      </c>
      <c r="N474" s="85">
        <v>4</v>
      </c>
    </row>
    <row r="475" spans="1:14" ht="14.25" customHeight="1">
      <c r="A475" s="113">
        <v>2015</v>
      </c>
      <c r="B475" s="105" t="s">
        <v>3386</v>
      </c>
      <c r="C475" s="108" t="s">
        <v>2490</v>
      </c>
      <c r="D475" s="84" t="s">
        <v>31</v>
      </c>
      <c r="E475" s="84" t="s">
        <v>235</v>
      </c>
      <c r="F475" s="84" t="s">
        <v>44</v>
      </c>
      <c r="G475" s="84" t="s">
        <v>7</v>
      </c>
      <c r="H475" s="85">
        <v>21</v>
      </c>
      <c r="I475" s="85">
        <v>17</v>
      </c>
      <c r="J475" s="85">
        <v>11</v>
      </c>
      <c r="K475" s="85">
        <v>35</v>
      </c>
      <c r="L475" s="114">
        <f t="shared" si="14"/>
        <v>0.80952380952380953</v>
      </c>
      <c r="M475" s="114">
        <f t="shared" si="15"/>
        <v>0.6470588235294118</v>
      </c>
      <c r="N475" s="85">
        <v>12</v>
      </c>
    </row>
    <row r="476" spans="1:14" ht="14.25" customHeight="1">
      <c r="A476" s="113">
        <v>2015</v>
      </c>
      <c r="B476" s="105" t="s">
        <v>3386</v>
      </c>
      <c r="C476" s="108" t="s">
        <v>2490</v>
      </c>
      <c r="D476" s="84" t="s">
        <v>31</v>
      </c>
      <c r="E476" s="84" t="s">
        <v>235</v>
      </c>
      <c r="F476" s="84" t="s">
        <v>45</v>
      </c>
      <c r="G476" s="84" t="s">
        <v>7</v>
      </c>
      <c r="H476" s="85">
        <v>8</v>
      </c>
      <c r="I476" s="85">
        <v>8</v>
      </c>
      <c r="J476" s="85">
        <v>3</v>
      </c>
      <c r="K476" s="85">
        <v>20</v>
      </c>
      <c r="L476" s="114">
        <f t="shared" si="14"/>
        <v>1</v>
      </c>
      <c r="M476" s="114">
        <f t="shared" si="15"/>
        <v>0.375</v>
      </c>
      <c r="N476" s="85">
        <v>8</v>
      </c>
    </row>
    <row r="477" spans="1:14" ht="14.25" customHeight="1">
      <c r="A477" s="113">
        <v>2015</v>
      </c>
      <c r="B477" s="105" t="s">
        <v>3386</v>
      </c>
      <c r="C477" s="108" t="s">
        <v>2490</v>
      </c>
      <c r="D477" s="84" t="s">
        <v>31</v>
      </c>
      <c r="E477" s="84" t="s">
        <v>235</v>
      </c>
      <c r="F477" s="84" t="s">
        <v>46</v>
      </c>
      <c r="G477" s="84" t="s">
        <v>7</v>
      </c>
      <c r="H477" s="85">
        <v>8</v>
      </c>
      <c r="I477" s="85">
        <v>6</v>
      </c>
      <c r="J477" s="85">
        <v>6</v>
      </c>
      <c r="K477" s="85">
        <v>19</v>
      </c>
      <c r="L477" s="114">
        <f t="shared" si="14"/>
        <v>0.75</v>
      </c>
      <c r="M477" s="114">
        <f t="shared" si="15"/>
        <v>1</v>
      </c>
      <c r="N477" s="85">
        <v>4</v>
      </c>
    </row>
    <row r="478" spans="1:14" ht="14.25" customHeight="1">
      <c r="A478" s="113">
        <v>2015</v>
      </c>
      <c r="B478" s="105" t="s">
        <v>3386</v>
      </c>
      <c r="C478" s="108" t="s">
        <v>2490</v>
      </c>
      <c r="D478" s="84" t="s">
        <v>31</v>
      </c>
      <c r="E478" s="84" t="s">
        <v>236</v>
      </c>
      <c r="F478" s="84" t="s">
        <v>2477</v>
      </c>
      <c r="G478" s="84" t="s">
        <v>7</v>
      </c>
      <c r="H478" s="85">
        <v>60</v>
      </c>
      <c r="I478" s="85">
        <v>33</v>
      </c>
      <c r="J478" s="85">
        <v>22</v>
      </c>
      <c r="K478" s="85">
        <v>93</v>
      </c>
      <c r="L478" s="114">
        <f t="shared" si="14"/>
        <v>0.55000000000000004</v>
      </c>
      <c r="M478" s="114">
        <f t="shared" si="15"/>
        <v>0.66666666666666663</v>
      </c>
      <c r="N478" s="85">
        <v>0</v>
      </c>
    </row>
    <row r="479" spans="1:14" ht="14.25" customHeight="1">
      <c r="A479" s="113">
        <v>2015</v>
      </c>
      <c r="B479" s="105" t="s">
        <v>3386</v>
      </c>
      <c r="C479" s="108" t="s">
        <v>2490</v>
      </c>
      <c r="D479" s="84" t="s">
        <v>31</v>
      </c>
      <c r="E479" s="84" t="s">
        <v>236</v>
      </c>
      <c r="F479" s="84" t="s">
        <v>48</v>
      </c>
      <c r="G479" s="84" t="s">
        <v>7</v>
      </c>
      <c r="H479" s="85">
        <v>19</v>
      </c>
      <c r="I479" s="85">
        <v>14</v>
      </c>
      <c r="J479" s="85">
        <v>12</v>
      </c>
      <c r="K479" s="85">
        <v>31</v>
      </c>
      <c r="L479" s="114">
        <f t="shared" si="14"/>
        <v>0.73684210526315785</v>
      </c>
      <c r="M479" s="114">
        <f t="shared" si="15"/>
        <v>0.8571428571428571</v>
      </c>
      <c r="N479" s="85">
        <v>11</v>
      </c>
    </row>
    <row r="480" spans="1:14" ht="14.25" customHeight="1">
      <c r="A480" s="113">
        <v>2015</v>
      </c>
      <c r="B480" s="105" t="s">
        <v>3386</v>
      </c>
      <c r="C480" s="108" t="s">
        <v>2490</v>
      </c>
      <c r="D480" s="84" t="s">
        <v>31</v>
      </c>
      <c r="E480" s="84" t="s">
        <v>236</v>
      </c>
      <c r="F480" s="84" t="s">
        <v>49</v>
      </c>
      <c r="G480" s="84" t="s">
        <v>7</v>
      </c>
      <c r="H480" s="85">
        <v>40</v>
      </c>
      <c r="I480" s="85">
        <v>26</v>
      </c>
      <c r="J480" s="85">
        <v>21</v>
      </c>
      <c r="K480" s="85">
        <v>74</v>
      </c>
      <c r="L480" s="114">
        <f t="shared" si="14"/>
        <v>0.65</v>
      </c>
      <c r="M480" s="114">
        <f t="shared" si="15"/>
        <v>0.80769230769230771</v>
      </c>
      <c r="N480" s="85">
        <v>25</v>
      </c>
    </row>
    <row r="481" spans="1:14" ht="14.25" customHeight="1">
      <c r="A481" s="113">
        <v>2015</v>
      </c>
      <c r="B481" s="105" t="s">
        <v>3386</v>
      </c>
      <c r="C481" s="108" t="s">
        <v>2490</v>
      </c>
      <c r="D481" s="84" t="s">
        <v>31</v>
      </c>
      <c r="E481" s="84" t="s">
        <v>236</v>
      </c>
      <c r="F481" s="84" t="s">
        <v>51</v>
      </c>
      <c r="G481" s="84" t="s">
        <v>7</v>
      </c>
      <c r="H481" s="85">
        <v>24</v>
      </c>
      <c r="I481" s="85">
        <v>11</v>
      </c>
      <c r="J481" s="85">
        <v>8</v>
      </c>
      <c r="K481" s="85">
        <v>14</v>
      </c>
      <c r="L481" s="114">
        <f t="shared" si="14"/>
        <v>0.45833333333333331</v>
      </c>
      <c r="M481" s="114">
        <f t="shared" si="15"/>
        <v>0.72727272727272729</v>
      </c>
      <c r="N481" s="85">
        <v>5</v>
      </c>
    </row>
    <row r="482" spans="1:14" ht="14.25" customHeight="1">
      <c r="A482" s="113">
        <v>2015</v>
      </c>
      <c r="B482" s="105" t="s">
        <v>3386</v>
      </c>
      <c r="C482" s="108" t="s">
        <v>2490</v>
      </c>
      <c r="D482" s="84" t="s">
        <v>31</v>
      </c>
      <c r="E482" s="84" t="s">
        <v>234</v>
      </c>
      <c r="F482" s="84" t="s">
        <v>1919</v>
      </c>
      <c r="G482" s="84" t="s">
        <v>7</v>
      </c>
      <c r="H482" s="85">
        <v>530</v>
      </c>
      <c r="I482" s="85">
        <v>329</v>
      </c>
      <c r="J482" s="85">
        <v>198</v>
      </c>
      <c r="K482" s="85">
        <v>1556</v>
      </c>
      <c r="L482" s="114">
        <f t="shared" si="14"/>
        <v>0.62075471698113205</v>
      </c>
      <c r="M482" s="114">
        <f t="shared" si="15"/>
        <v>0.60182370820668696</v>
      </c>
      <c r="N482" s="85">
        <v>137</v>
      </c>
    </row>
    <row r="483" spans="1:14" ht="14.25" customHeight="1">
      <c r="A483" s="113">
        <v>2015</v>
      </c>
      <c r="B483" s="105" t="s">
        <v>3386</v>
      </c>
      <c r="C483" s="108" t="s">
        <v>2490</v>
      </c>
      <c r="D483" s="84" t="s">
        <v>31</v>
      </c>
      <c r="E483" s="84" t="s">
        <v>234</v>
      </c>
      <c r="F483" s="84" t="s">
        <v>1926</v>
      </c>
      <c r="G483" s="84" t="s">
        <v>7</v>
      </c>
      <c r="H483" s="85">
        <v>170</v>
      </c>
      <c r="I483" s="85">
        <v>131</v>
      </c>
      <c r="J483" s="85">
        <v>93</v>
      </c>
      <c r="K483" s="85">
        <v>708</v>
      </c>
      <c r="L483" s="114">
        <f t="shared" si="14"/>
        <v>0.77058823529411768</v>
      </c>
      <c r="M483" s="114">
        <f t="shared" si="15"/>
        <v>0.70992366412213737</v>
      </c>
      <c r="N483" s="85">
        <v>52</v>
      </c>
    </row>
    <row r="484" spans="1:14" ht="14.25" customHeight="1">
      <c r="A484" s="113">
        <v>2015</v>
      </c>
      <c r="B484" s="105" t="s">
        <v>3386</v>
      </c>
      <c r="C484" s="108" t="s">
        <v>2490</v>
      </c>
      <c r="D484" s="84" t="s">
        <v>31</v>
      </c>
      <c r="E484" s="84" t="s">
        <v>234</v>
      </c>
      <c r="F484" s="84" t="s">
        <v>1930</v>
      </c>
      <c r="G484" s="84" t="s">
        <v>7</v>
      </c>
      <c r="H484" s="85">
        <v>257</v>
      </c>
      <c r="I484" s="85">
        <v>235</v>
      </c>
      <c r="J484" s="85">
        <v>130</v>
      </c>
      <c r="K484" s="85">
        <v>524</v>
      </c>
      <c r="L484" s="114">
        <f t="shared" si="14"/>
        <v>0.91439688715953304</v>
      </c>
      <c r="M484" s="114">
        <f t="shared" si="15"/>
        <v>0.55319148936170215</v>
      </c>
      <c r="N484" s="85">
        <v>44</v>
      </c>
    </row>
    <row r="485" spans="1:14" ht="14.25" customHeight="1">
      <c r="A485" s="113">
        <v>2015</v>
      </c>
      <c r="B485" s="105" t="s">
        <v>3386</v>
      </c>
      <c r="C485" s="108" t="s">
        <v>2490</v>
      </c>
      <c r="D485" s="84" t="s">
        <v>52</v>
      </c>
      <c r="E485" s="84" t="s">
        <v>235</v>
      </c>
      <c r="F485" s="84" t="s">
        <v>54</v>
      </c>
      <c r="G485" s="84" t="s">
        <v>7</v>
      </c>
      <c r="H485" s="85">
        <v>70</v>
      </c>
      <c r="I485" s="85">
        <v>43</v>
      </c>
      <c r="J485" s="85">
        <v>34</v>
      </c>
      <c r="K485" s="85">
        <v>74</v>
      </c>
      <c r="L485" s="114">
        <f t="shared" si="14"/>
        <v>0.61428571428571432</v>
      </c>
      <c r="M485" s="114">
        <f t="shared" si="15"/>
        <v>0.79069767441860461</v>
      </c>
      <c r="N485" s="85">
        <v>30</v>
      </c>
    </row>
    <row r="486" spans="1:14" ht="14.25" customHeight="1">
      <c r="A486" s="113">
        <v>2015</v>
      </c>
      <c r="B486" s="105" t="s">
        <v>3386</v>
      </c>
      <c r="C486" s="108" t="s">
        <v>2490</v>
      </c>
      <c r="D486" s="84" t="s">
        <v>52</v>
      </c>
      <c r="E486" s="84" t="s">
        <v>235</v>
      </c>
      <c r="F486" s="84" t="s">
        <v>55</v>
      </c>
      <c r="G486" s="84" t="s">
        <v>7</v>
      </c>
      <c r="H486" s="85">
        <v>56</v>
      </c>
      <c r="I486" s="85">
        <v>39</v>
      </c>
      <c r="J486" s="85">
        <v>31</v>
      </c>
      <c r="K486" s="85">
        <v>65</v>
      </c>
      <c r="L486" s="114">
        <f t="shared" si="14"/>
        <v>0.6964285714285714</v>
      </c>
      <c r="M486" s="114">
        <f t="shared" si="15"/>
        <v>0.79487179487179482</v>
      </c>
      <c r="N486" s="85">
        <v>39</v>
      </c>
    </row>
    <row r="487" spans="1:14" ht="14.25" customHeight="1">
      <c r="A487" s="113">
        <v>2015</v>
      </c>
      <c r="B487" s="105" t="s">
        <v>3386</v>
      </c>
      <c r="C487" s="108" t="s">
        <v>2490</v>
      </c>
      <c r="D487" s="84" t="s">
        <v>52</v>
      </c>
      <c r="E487" s="84" t="s">
        <v>235</v>
      </c>
      <c r="F487" s="84" t="s">
        <v>56</v>
      </c>
      <c r="G487" s="84" t="s">
        <v>7</v>
      </c>
      <c r="H487" s="85">
        <v>10</v>
      </c>
      <c r="I487" s="85">
        <v>10</v>
      </c>
      <c r="J487" s="85">
        <v>7</v>
      </c>
      <c r="K487" s="85">
        <v>11</v>
      </c>
      <c r="L487" s="114">
        <f t="shared" si="14"/>
        <v>1</v>
      </c>
      <c r="M487" s="114">
        <f t="shared" si="15"/>
        <v>0.7</v>
      </c>
      <c r="N487" s="85">
        <v>2</v>
      </c>
    </row>
    <row r="488" spans="1:14" ht="14.25" customHeight="1">
      <c r="A488" s="113">
        <v>2015</v>
      </c>
      <c r="B488" s="105" t="s">
        <v>3386</v>
      </c>
      <c r="C488" s="108" t="s">
        <v>2490</v>
      </c>
      <c r="D488" s="84" t="s">
        <v>52</v>
      </c>
      <c r="E488" s="84" t="s">
        <v>235</v>
      </c>
      <c r="F488" s="84" t="s">
        <v>57</v>
      </c>
      <c r="G488" s="84" t="s">
        <v>7</v>
      </c>
      <c r="H488" s="85">
        <v>2</v>
      </c>
      <c r="I488" s="85">
        <v>2</v>
      </c>
      <c r="J488" s="85">
        <v>2</v>
      </c>
      <c r="K488" s="85">
        <v>8</v>
      </c>
      <c r="L488" s="114">
        <f t="shared" si="14"/>
        <v>1</v>
      </c>
      <c r="M488" s="114">
        <f t="shared" si="15"/>
        <v>1</v>
      </c>
      <c r="N488" s="85">
        <v>0</v>
      </c>
    </row>
    <row r="489" spans="1:14" ht="14.25" customHeight="1">
      <c r="A489" s="113">
        <v>2015</v>
      </c>
      <c r="B489" s="105" t="s">
        <v>3386</v>
      </c>
      <c r="C489" s="108" t="s">
        <v>2490</v>
      </c>
      <c r="D489" s="84" t="s">
        <v>52</v>
      </c>
      <c r="E489" s="84" t="s">
        <v>235</v>
      </c>
      <c r="F489" s="84" t="s">
        <v>58</v>
      </c>
      <c r="G489" s="84" t="s">
        <v>7</v>
      </c>
      <c r="H489" s="85">
        <v>1</v>
      </c>
      <c r="I489" s="85">
        <v>1</v>
      </c>
      <c r="J489" s="85">
        <v>1</v>
      </c>
      <c r="K489" s="85">
        <v>11</v>
      </c>
      <c r="L489" s="114">
        <f t="shared" si="14"/>
        <v>1</v>
      </c>
      <c r="M489" s="114">
        <f t="shared" si="15"/>
        <v>1</v>
      </c>
      <c r="N489" s="85">
        <v>0</v>
      </c>
    </row>
    <row r="490" spans="1:14" ht="14.25" customHeight="1">
      <c r="A490" s="113">
        <v>2015</v>
      </c>
      <c r="B490" s="105" t="s">
        <v>3386</v>
      </c>
      <c r="C490" s="108" t="s">
        <v>2490</v>
      </c>
      <c r="D490" s="84" t="s">
        <v>52</v>
      </c>
      <c r="E490" s="84" t="s">
        <v>235</v>
      </c>
      <c r="F490" s="84" t="s">
        <v>59</v>
      </c>
      <c r="G490" s="84" t="s">
        <v>7</v>
      </c>
      <c r="H490" s="85">
        <v>51</v>
      </c>
      <c r="I490" s="85">
        <v>38</v>
      </c>
      <c r="J490" s="85">
        <v>31</v>
      </c>
      <c r="K490" s="85">
        <v>57</v>
      </c>
      <c r="L490" s="114">
        <f t="shared" si="14"/>
        <v>0.74509803921568629</v>
      </c>
      <c r="M490" s="114">
        <f t="shared" si="15"/>
        <v>0.81578947368421051</v>
      </c>
      <c r="N490" s="85">
        <v>20</v>
      </c>
    </row>
    <row r="491" spans="1:14" ht="14.25" customHeight="1">
      <c r="A491" s="113">
        <v>2015</v>
      </c>
      <c r="B491" s="105" t="s">
        <v>3386</v>
      </c>
      <c r="C491" s="108" t="s">
        <v>2490</v>
      </c>
      <c r="D491" s="84" t="s">
        <v>52</v>
      </c>
      <c r="E491" s="84" t="s">
        <v>235</v>
      </c>
      <c r="F491" s="84" t="s">
        <v>60</v>
      </c>
      <c r="G491" s="84" t="s">
        <v>7</v>
      </c>
      <c r="H491" s="85">
        <v>17</v>
      </c>
      <c r="I491" s="85">
        <v>16</v>
      </c>
      <c r="J491" s="85">
        <v>11</v>
      </c>
      <c r="K491" s="85">
        <v>11</v>
      </c>
      <c r="L491" s="114">
        <f t="shared" si="14"/>
        <v>0.94117647058823528</v>
      </c>
      <c r="M491" s="114">
        <f t="shared" si="15"/>
        <v>0.6875</v>
      </c>
      <c r="N491" s="85">
        <v>11</v>
      </c>
    </row>
    <row r="492" spans="1:14" ht="14.25" customHeight="1">
      <c r="A492" s="113">
        <v>2015</v>
      </c>
      <c r="B492" s="105" t="s">
        <v>3386</v>
      </c>
      <c r="C492" s="108" t="s">
        <v>2490</v>
      </c>
      <c r="D492" s="84" t="s">
        <v>52</v>
      </c>
      <c r="E492" s="84" t="s">
        <v>235</v>
      </c>
      <c r="F492" s="84" t="s">
        <v>61</v>
      </c>
      <c r="G492" s="84" t="s">
        <v>7</v>
      </c>
      <c r="H492" s="85">
        <v>10</v>
      </c>
      <c r="I492" s="85">
        <v>9</v>
      </c>
      <c r="J492" s="85">
        <v>8</v>
      </c>
      <c r="K492" s="85">
        <v>10</v>
      </c>
      <c r="L492" s="114">
        <f t="shared" si="14"/>
        <v>0.9</v>
      </c>
      <c r="M492" s="114">
        <f t="shared" si="15"/>
        <v>0.88888888888888884</v>
      </c>
      <c r="N492" s="85">
        <v>12</v>
      </c>
    </row>
    <row r="493" spans="1:14" ht="14.25" customHeight="1">
      <c r="A493" s="113">
        <v>2015</v>
      </c>
      <c r="B493" s="105" t="s">
        <v>3386</v>
      </c>
      <c r="C493" s="108" t="s">
        <v>2490</v>
      </c>
      <c r="D493" s="84" t="s">
        <v>52</v>
      </c>
      <c r="E493" s="84" t="s">
        <v>235</v>
      </c>
      <c r="F493" s="84" t="s">
        <v>62</v>
      </c>
      <c r="G493" s="84" t="s">
        <v>7</v>
      </c>
      <c r="H493" s="85">
        <v>78</v>
      </c>
      <c r="I493" s="85">
        <v>39</v>
      </c>
      <c r="J493" s="85">
        <v>35</v>
      </c>
      <c r="K493" s="85">
        <v>35</v>
      </c>
      <c r="L493" s="114">
        <f t="shared" si="14"/>
        <v>0.5</v>
      </c>
      <c r="M493" s="114">
        <f t="shared" si="15"/>
        <v>0.89743589743589747</v>
      </c>
      <c r="N493" s="85">
        <v>31</v>
      </c>
    </row>
    <row r="494" spans="1:14" ht="14.25" customHeight="1">
      <c r="A494" s="113">
        <v>2015</v>
      </c>
      <c r="B494" s="105" t="s">
        <v>3386</v>
      </c>
      <c r="C494" s="108" t="s">
        <v>2490</v>
      </c>
      <c r="D494" s="84" t="s">
        <v>52</v>
      </c>
      <c r="E494" s="84" t="s">
        <v>235</v>
      </c>
      <c r="F494" s="84" t="s">
        <v>63</v>
      </c>
      <c r="G494" s="84" t="s">
        <v>7</v>
      </c>
      <c r="H494" s="85">
        <v>1</v>
      </c>
      <c r="I494" s="85">
        <v>1</v>
      </c>
      <c r="J494" s="85">
        <v>1</v>
      </c>
      <c r="K494" s="85">
        <v>10</v>
      </c>
      <c r="L494" s="114">
        <f t="shared" si="14"/>
        <v>1</v>
      </c>
      <c r="M494" s="114">
        <f t="shared" si="15"/>
        <v>1</v>
      </c>
      <c r="N494" s="85">
        <v>0</v>
      </c>
    </row>
    <row r="495" spans="1:14" ht="14.25" customHeight="1">
      <c r="A495" s="113">
        <v>2015</v>
      </c>
      <c r="B495" s="105" t="s">
        <v>3386</v>
      </c>
      <c r="C495" s="108" t="s">
        <v>2490</v>
      </c>
      <c r="D495" s="84" t="s">
        <v>52</v>
      </c>
      <c r="E495" s="84" t="s">
        <v>235</v>
      </c>
      <c r="F495" s="84" t="s">
        <v>64</v>
      </c>
      <c r="G495" s="84" t="s">
        <v>7</v>
      </c>
      <c r="H495" s="85">
        <v>20</v>
      </c>
      <c r="I495" s="85">
        <v>20</v>
      </c>
      <c r="J495" s="85">
        <v>17</v>
      </c>
      <c r="K495" s="85">
        <v>17</v>
      </c>
      <c r="L495" s="114">
        <f t="shared" si="14"/>
        <v>1</v>
      </c>
      <c r="M495" s="114">
        <f t="shared" si="15"/>
        <v>0.85</v>
      </c>
      <c r="N495" s="85">
        <v>9</v>
      </c>
    </row>
    <row r="496" spans="1:14" ht="14.25" customHeight="1">
      <c r="A496" s="113">
        <v>2015</v>
      </c>
      <c r="B496" s="105" t="s">
        <v>3386</v>
      </c>
      <c r="C496" s="108" t="s">
        <v>2490</v>
      </c>
      <c r="D496" s="84" t="s">
        <v>52</v>
      </c>
      <c r="E496" s="84" t="s">
        <v>235</v>
      </c>
      <c r="F496" s="84" t="s">
        <v>65</v>
      </c>
      <c r="G496" s="84" t="s">
        <v>7</v>
      </c>
      <c r="H496" s="85">
        <v>79</v>
      </c>
      <c r="I496" s="85">
        <v>46</v>
      </c>
      <c r="J496" s="85">
        <v>40</v>
      </c>
      <c r="K496" s="85">
        <v>39</v>
      </c>
      <c r="L496" s="114">
        <f t="shared" si="14"/>
        <v>0.58227848101265822</v>
      </c>
      <c r="M496" s="114">
        <f t="shared" si="15"/>
        <v>0.86956521739130432</v>
      </c>
      <c r="N496" s="85">
        <v>19</v>
      </c>
    </row>
    <row r="497" spans="1:14" ht="14.25" customHeight="1">
      <c r="A497" s="113">
        <v>2015</v>
      </c>
      <c r="B497" s="105" t="s">
        <v>3386</v>
      </c>
      <c r="C497" s="108" t="s">
        <v>2490</v>
      </c>
      <c r="D497" s="84" t="s">
        <v>52</v>
      </c>
      <c r="E497" s="84" t="s">
        <v>235</v>
      </c>
      <c r="F497" s="84" t="s">
        <v>66</v>
      </c>
      <c r="G497" s="84" t="s">
        <v>7</v>
      </c>
      <c r="H497" s="85">
        <v>36</v>
      </c>
      <c r="I497" s="85">
        <v>33</v>
      </c>
      <c r="J497" s="85">
        <v>28</v>
      </c>
      <c r="K497" s="85">
        <v>28</v>
      </c>
      <c r="L497" s="114">
        <f t="shared" si="14"/>
        <v>0.91666666666666663</v>
      </c>
      <c r="M497" s="114">
        <f t="shared" si="15"/>
        <v>0.84848484848484851</v>
      </c>
      <c r="N497" s="85">
        <v>17</v>
      </c>
    </row>
    <row r="498" spans="1:14" ht="14.25" customHeight="1">
      <c r="A498" s="113">
        <v>2015</v>
      </c>
      <c r="B498" s="105" t="s">
        <v>3386</v>
      </c>
      <c r="C498" s="108" t="s">
        <v>2490</v>
      </c>
      <c r="D498" s="84" t="s">
        <v>52</v>
      </c>
      <c r="E498" s="84" t="s">
        <v>236</v>
      </c>
      <c r="F498" s="84" t="s">
        <v>70</v>
      </c>
      <c r="G498" s="84" t="s">
        <v>7</v>
      </c>
      <c r="H498" s="85">
        <v>18</v>
      </c>
      <c r="I498" s="85">
        <v>16</v>
      </c>
      <c r="J498" s="85">
        <v>13</v>
      </c>
      <c r="K498" s="85">
        <v>27</v>
      </c>
      <c r="L498" s="114">
        <f t="shared" si="14"/>
        <v>0.88888888888888884</v>
      </c>
      <c r="M498" s="114">
        <f t="shared" si="15"/>
        <v>0.8125</v>
      </c>
      <c r="N498" s="85">
        <v>6</v>
      </c>
    </row>
    <row r="499" spans="1:14" ht="14.25" customHeight="1">
      <c r="A499" s="113">
        <v>2015</v>
      </c>
      <c r="B499" s="105" t="s">
        <v>3386</v>
      </c>
      <c r="C499" s="108" t="s">
        <v>2490</v>
      </c>
      <c r="D499" s="84" t="s">
        <v>52</v>
      </c>
      <c r="E499" s="84" t="s">
        <v>234</v>
      </c>
      <c r="F499" s="84" t="s">
        <v>1927</v>
      </c>
      <c r="G499" s="84" t="s">
        <v>7</v>
      </c>
      <c r="H499" s="85">
        <v>636</v>
      </c>
      <c r="I499" s="85">
        <v>263</v>
      </c>
      <c r="J499" s="85">
        <v>137</v>
      </c>
      <c r="K499" s="85">
        <v>1049</v>
      </c>
      <c r="L499" s="114">
        <f t="shared" si="14"/>
        <v>0.41352201257861637</v>
      </c>
      <c r="M499" s="114">
        <f t="shared" si="15"/>
        <v>0.52091254752851712</v>
      </c>
      <c r="N499" s="85">
        <v>63</v>
      </c>
    </row>
    <row r="500" spans="1:14" ht="14.25" customHeight="1">
      <c r="A500" s="113">
        <v>2015</v>
      </c>
      <c r="B500" s="105" t="s">
        <v>3386</v>
      </c>
      <c r="C500" s="108" t="s">
        <v>2490</v>
      </c>
      <c r="D500" s="84" t="s">
        <v>72</v>
      </c>
      <c r="E500" s="84" t="s">
        <v>235</v>
      </c>
      <c r="F500" s="84" t="s">
        <v>74</v>
      </c>
      <c r="G500" s="84" t="s">
        <v>7</v>
      </c>
      <c r="H500" s="85">
        <v>41</v>
      </c>
      <c r="I500" s="85">
        <v>41</v>
      </c>
      <c r="J500" s="85">
        <v>29</v>
      </c>
      <c r="K500" s="85">
        <v>50</v>
      </c>
      <c r="L500" s="114">
        <f t="shared" si="14"/>
        <v>1</v>
      </c>
      <c r="M500" s="114">
        <f t="shared" si="15"/>
        <v>0.70731707317073167</v>
      </c>
      <c r="N500" s="85">
        <v>24</v>
      </c>
    </row>
    <row r="501" spans="1:14" ht="14.25" customHeight="1">
      <c r="A501" s="113">
        <v>2015</v>
      </c>
      <c r="B501" s="105" t="s">
        <v>3386</v>
      </c>
      <c r="C501" s="108" t="s">
        <v>2490</v>
      </c>
      <c r="D501" s="84" t="s">
        <v>72</v>
      </c>
      <c r="E501" s="84" t="s">
        <v>235</v>
      </c>
      <c r="F501" s="84" t="s">
        <v>75</v>
      </c>
      <c r="G501" s="84" t="s">
        <v>7</v>
      </c>
      <c r="H501" s="85">
        <v>24</v>
      </c>
      <c r="I501" s="85">
        <v>24</v>
      </c>
      <c r="J501" s="85">
        <v>19</v>
      </c>
      <c r="K501" s="85">
        <v>33</v>
      </c>
      <c r="L501" s="114">
        <f t="shared" si="14"/>
        <v>1</v>
      </c>
      <c r="M501" s="114">
        <f t="shared" si="15"/>
        <v>0.79166666666666663</v>
      </c>
      <c r="N501" s="85">
        <v>12</v>
      </c>
    </row>
    <row r="502" spans="1:14" ht="14.25" customHeight="1">
      <c r="A502" s="113">
        <v>2015</v>
      </c>
      <c r="B502" s="105" t="s">
        <v>3386</v>
      </c>
      <c r="C502" s="108" t="s">
        <v>2490</v>
      </c>
      <c r="D502" s="84" t="s">
        <v>72</v>
      </c>
      <c r="E502" s="84" t="s">
        <v>235</v>
      </c>
      <c r="F502" s="84" t="s">
        <v>76</v>
      </c>
      <c r="G502" s="84" t="s">
        <v>7</v>
      </c>
      <c r="H502" s="85">
        <v>30</v>
      </c>
      <c r="I502" s="85">
        <v>27</v>
      </c>
      <c r="J502" s="85">
        <v>21</v>
      </c>
      <c r="K502" s="85">
        <v>39</v>
      </c>
      <c r="L502" s="114">
        <f t="shared" si="14"/>
        <v>0.9</v>
      </c>
      <c r="M502" s="114">
        <f t="shared" si="15"/>
        <v>0.77777777777777779</v>
      </c>
      <c r="N502" s="85">
        <v>13</v>
      </c>
    </row>
    <row r="503" spans="1:14" ht="14.25" customHeight="1">
      <c r="A503" s="113">
        <v>2015</v>
      </c>
      <c r="B503" s="105" t="s">
        <v>3386</v>
      </c>
      <c r="C503" s="108" t="s">
        <v>2490</v>
      </c>
      <c r="D503" s="84" t="s">
        <v>72</v>
      </c>
      <c r="E503" s="84" t="s">
        <v>236</v>
      </c>
      <c r="F503" s="84" t="s">
        <v>78</v>
      </c>
      <c r="G503" s="84" t="s">
        <v>7</v>
      </c>
      <c r="H503" s="85">
        <v>4</v>
      </c>
      <c r="I503" s="85">
        <v>3</v>
      </c>
      <c r="J503" s="85">
        <v>1</v>
      </c>
      <c r="K503" s="85">
        <v>17</v>
      </c>
      <c r="L503" s="114">
        <f t="shared" si="14"/>
        <v>0.75</v>
      </c>
      <c r="M503" s="114">
        <f t="shared" si="15"/>
        <v>0.33333333333333331</v>
      </c>
      <c r="N503" s="85">
        <v>3</v>
      </c>
    </row>
    <row r="504" spans="1:14" ht="14.25" customHeight="1">
      <c r="A504" s="113">
        <v>2015</v>
      </c>
      <c r="B504" s="105" t="s">
        <v>3386</v>
      </c>
      <c r="C504" s="108" t="s">
        <v>2490</v>
      </c>
      <c r="D504" s="84" t="s">
        <v>72</v>
      </c>
      <c r="E504" s="84" t="s">
        <v>236</v>
      </c>
      <c r="F504" s="84" t="s">
        <v>79</v>
      </c>
      <c r="G504" s="84" t="s">
        <v>7</v>
      </c>
      <c r="H504" s="85">
        <v>25</v>
      </c>
      <c r="I504" s="85">
        <v>23</v>
      </c>
      <c r="J504" s="85">
        <v>11</v>
      </c>
      <c r="K504" s="85">
        <v>63</v>
      </c>
      <c r="L504" s="114">
        <f t="shared" si="14"/>
        <v>0.92</v>
      </c>
      <c r="M504" s="114">
        <f t="shared" si="15"/>
        <v>0.47826086956521741</v>
      </c>
      <c r="N504" s="85">
        <v>15</v>
      </c>
    </row>
    <row r="505" spans="1:14" ht="14.25" customHeight="1">
      <c r="A505" s="113">
        <v>2015</v>
      </c>
      <c r="B505" s="105" t="s">
        <v>3386</v>
      </c>
      <c r="C505" s="108" t="s">
        <v>2490</v>
      </c>
      <c r="D505" s="84" t="s">
        <v>72</v>
      </c>
      <c r="E505" s="84" t="s">
        <v>236</v>
      </c>
      <c r="F505" s="84" t="s">
        <v>81</v>
      </c>
      <c r="G505" s="84" t="s">
        <v>7</v>
      </c>
      <c r="H505" s="85">
        <v>30</v>
      </c>
      <c r="I505" s="85">
        <v>25</v>
      </c>
      <c r="J505" s="85">
        <v>18</v>
      </c>
      <c r="K505" s="85">
        <v>60</v>
      </c>
      <c r="L505" s="114">
        <f t="shared" si="14"/>
        <v>0.83333333333333337</v>
      </c>
      <c r="M505" s="114">
        <f t="shared" si="15"/>
        <v>0.72</v>
      </c>
      <c r="N505" s="85">
        <v>12</v>
      </c>
    </row>
    <row r="506" spans="1:14" ht="14.25" customHeight="1">
      <c r="A506" s="113">
        <v>2015</v>
      </c>
      <c r="B506" s="105" t="s">
        <v>3386</v>
      </c>
      <c r="C506" s="108" t="s">
        <v>2490</v>
      </c>
      <c r="D506" s="84" t="s">
        <v>72</v>
      </c>
      <c r="E506" s="84" t="s">
        <v>236</v>
      </c>
      <c r="F506" s="84" t="s">
        <v>82</v>
      </c>
      <c r="G506" s="84" t="s">
        <v>7</v>
      </c>
      <c r="H506" s="85">
        <v>23</v>
      </c>
      <c r="I506" s="85">
        <v>18</v>
      </c>
      <c r="J506" s="85">
        <v>12</v>
      </c>
      <c r="K506" s="85">
        <v>47</v>
      </c>
      <c r="L506" s="114">
        <f t="shared" si="14"/>
        <v>0.78260869565217395</v>
      </c>
      <c r="M506" s="114">
        <f t="shared" si="15"/>
        <v>0.66666666666666663</v>
      </c>
      <c r="N506" s="85">
        <v>11</v>
      </c>
    </row>
    <row r="507" spans="1:14" ht="14.25" customHeight="1">
      <c r="A507" s="113">
        <v>2015</v>
      </c>
      <c r="B507" s="105" t="s">
        <v>3386</v>
      </c>
      <c r="C507" s="108" t="s">
        <v>2490</v>
      </c>
      <c r="D507" s="84" t="s">
        <v>72</v>
      </c>
      <c r="E507" s="84" t="s">
        <v>234</v>
      </c>
      <c r="F507" s="84" t="s">
        <v>1924</v>
      </c>
      <c r="G507" s="84" t="s">
        <v>7</v>
      </c>
      <c r="H507" s="85">
        <v>152</v>
      </c>
      <c r="I507" s="85">
        <v>131</v>
      </c>
      <c r="J507" s="85">
        <v>78</v>
      </c>
      <c r="K507" s="85">
        <v>524</v>
      </c>
      <c r="L507" s="114">
        <f t="shared" si="14"/>
        <v>0.86184210526315785</v>
      </c>
      <c r="M507" s="114">
        <f t="shared" si="15"/>
        <v>0.59541984732824427</v>
      </c>
      <c r="N507" s="85">
        <v>56</v>
      </c>
    </row>
    <row r="508" spans="1:14" ht="14.25" customHeight="1">
      <c r="A508" s="113">
        <v>2015</v>
      </c>
      <c r="B508" s="105" t="s">
        <v>3386</v>
      </c>
      <c r="C508" s="108" t="s">
        <v>2490</v>
      </c>
      <c r="D508" s="84" t="s">
        <v>72</v>
      </c>
      <c r="E508" s="84" t="s">
        <v>234</v>
      </c>
      <c r="F508" s="84" t="s">
        <v>1943</v>
      </c>
      <c r="G508" s="84" t="s">
        <v>7</v>
      </c>
      <c r="H508" s="85">
        <v>265</v>
      </c>
      <c r="I508" s="85">
        <v>121</v>
      </c>
      <c r="J508" s="85">
        <v>69</v>
      </c>
      <c r="K508" s="85">
        <v>324</v>
      </c>
      <c r="L508" s="114">
        <f t="shared" si="14"/>
        <v>0.45660377358490567</v>
      </c>
      <c r="M508" s="114">
        <f t="shared" si="15"/>
        <v>0.57024793388429751</v>
      </c>
      <c r="N508" s="85">
        <v>0</v>
      </c>
    </row>
    <row r="509" spans="1:14" ht="14.25" customHeight="1">
      <c r="A509" s="113">
        <v>2015</v>
      </c>
      <c r="B509" s="105" t="s">
        <v>3386</v>
      </c>
      <c r="C509" s="108" t="s">
        <v>2490</v>
      </c>
      <c r="D509" s="84" t="s">
        <v>83</v>
      </c>
      <c r="E509" s="84" t="s">
        <v>239</v>
      </c>
      <c r="F509" s="84" t="s">
        <v>92</v>
      </c>
      <c r="G509" s="84" t="s">
        <v>7</v>
      </c>
      <c r="H509" s="85">
        <v>12</v>
      </c>
      <c r="I509" s="85">
        <v>7</v>
      </c>
      <c r="J509" s="85">
        <v>4</v>
      </c>
      <c r="K509" s="85">
        <v>44</v>
      </c>
      <c r="L509" s="114">
        <f t="shared" si="14"/>
        <v>0.58333333333333337</v>
      </c>
      <c r="M509" s="114">
        <f t="shared" si="15"/>
        <v>0.5714285714285714</v>
      </c>
      <c r="N509" s="85">
        <v>4</v>
      </c>
    </row>
    <row r="510" spans="1:14" ht="14.25" customHeight="1">
      <c r="A510" s="113">
        <v>2015</v>
      </c>
      <c r="B510" s="105" t="s">
        <v>3386</v>
      </c>
      <c r="C510" s="108" t="s">
        <v>2490</v>
      </c>
      <c r="D510" s="84" t="s">
        <v>83</v>
      </c>
      <c r="E510" s="84" t="s">
        <v>236</v>
      </c>
      <c r="F510" s="84" t="s">
        <v>89</v>
      </c>
      <c r="G510" s="84" t="s">
        <v>7</v>
      </c>
      <c r="H510" s="85">
        <v>11</v>
      </c>
      <c r="I510" s="85">
        <v>8</v>
      </c>
      <c r="J510" s="85">
        <v>5</v>
      </c>
      <c r="K510" s="85">
        <v>57</v>
      </c>
      <c r="L510" s="114">
        <f t="shared" si="14"/>
        <v>0.72727272727272729</v>
      </c>
      <c r="M510" s="114">
        <f t="shared" si="15"/>
        <v>0.625</v>
      </c>
      <c r="N510" s="85">
        <v>11</v>
      </c>
    </row>
    <row r="511" spans="1:14" ht="14.25" customHeight="1">
      <c r="A511" s="113">
        <v>2015</v>
      </c>
      <c r="B511" s="105" t="s">
        <v>3386</v>
      </c>
      <c r="C511" s="108" t="s">
        <v>2490</v>
      </c>
      <c r="D511" s="84" t="s">
        <v>83</v>
      </c>
      <c r="E511" s="84" t="s">
        <v>236</v>
      </c>
      <c r="F511" s="84" t="s">
        <v>90</v>
      </c>
      <c r="G511" s="84" t="s">
        <v>7</v>
      </c>
      <c r="H511" s="85">
        <v>6</v>
      </c>
      <c r="I511" s="85">
        <v>5</v>
      </c>
      <c r="J511" s="85">
        <v>4</v>
      </c>
      <c r="K511" s="85">
        <v>32</v>
      </c>
      <c r="L511" s="114">
        <f t="shared" si="14"/>
        <v>0.83333333333333337</v>
      </c>
      <c r="M511" s="114">
        <f t="shared" si="15"/>
        <v>0.8</v>
      </c>
      <c r="N511" s="85">
        <v>9</v>
      </c>
    </row>
    <row r="512" spans="1:14" ht="14.25" customHeight="1">
      <c r="A512" s="113">
        <v>2015</v>
      </c>
      <c r="B512" s="105" t="s">
        <v>3386</v>
      </c>
      <c r="C512" s="108" t="s">
        <v>2490</v>
      </c>
      <c r="D512" s="84" t="s">
        <v>83</v>
      </c>
      <c r="E512" s="84" t="s">
        <v>236</v>
      </c>
      <c r="F512" s="84" t="s">
        <v>91</v>
      </c>
      <c r="G512" s="84" t="s">
        <v>7</v>
      </c>
      <c r="H512" s="85">
        <v>13</v>
      </c>
      <c r="I512" s="85">
        <v>12</v>
      </c>
      <c r="J512" s="85">
        <v>10</v>
      </c>
      <c r="K512" s="85">
        <v>71</v>
      </c>
      <c r="L512" s="114">
        <f t="shared" si="14"/>
        <v>0.92307692307692313</v>
      </c>
      <c r="M512" s="114">
        <f t="shared" si="15"/>
        <v>0.83333333333333337</v>
      </c>
      <c r="N512" s="85">
        <v>5</v>
      </c>
    </row>
    <row r="513" spans="1:14" ht="14.25" customHeight="1">
      <c r="A513" s="113">
        <v>2015</v>
      </c>
      <c r="B513" s="105" t="s">
        <v>3386</v>
      </c>
      <c r="C513" s="108" t="s">
        <v>2490</v>
      </c>
      <c r="D513" s="84" t="s">
        <v>83</v>
      </c>
      <c r="E513" s="84" t="s">
        <v>234</v>
      </c>
      <c r="F513" s="84" t="s">
        <v>722</v>
      </c>
      <c r="G513" s="84" t="s">
        <v>7</v>
      </c>
      <c r="H513" s="85">
        <v>62</v>
      </c>
      <c r="I513" s="85">
        <v>42</v>
      </c>
      <c r="J513" s="85">
        <v>27</v>
      </c>
      <c r="K513" s="85">
        <v>184</v>
      </c>
      <c r="L513" s="114">
        <f t="shared" si="14"/>
        <v>0.67741935483870963</v>
      </c>
      <c r="M513" s="114">
        <f t="shared" si="15"/>
        <v>0.6428571428571429</v>
      </c>
      <c r="N513" s="85">
        <v>10</v>
      </c>
    </row>
    <row r="514" spans="1:14" ht="14.25" customHeight="1">
      <c r="A514" s="113">
        <v>2015</v>
      </c>
      <c r="B514" s="105" t="s">
        <v>3386</v>
      </c>
      <c r="C514" s="108" t="s">
        <v>2490</v>
      </c>
      <c r="D514" s="84" t="s">
        <v>83</v>
      </c>
      <c r="E514" s="84" t="s">
        <v>234</v>
      </c>
      <c r="F514" s="84" t="s">
        <v>1932</v>
      </c>
      <c r="G514" s="84" t="s">
        <v>7</v>
      </c>
      <c r="H514" s="85">
        <v>89</v>
      </c>
      <c r="I514" s="85">
        <v>68</v>
      </c>
      <c r="J514" s="85">
        <v>43</v>
      </c>
      <c r="K514" s="85">
        <v>238</v>
      </c>
      <c r="L514" s="114">
        <f t="shared" ref="L514:L577" si="16">+IFERROR(I514/H514,0)</f>
        <v>0.7640449438202247</v>
      </c>
      <c r="M514" s="114">
        <f t="shared" ref="M514:M577" si="17">+IFERROR(J514/I514,0)</f>
        <v>0.63235294117647056</v>
      </c>
      <c r="N514" s="85">
        <v>17</v>
      </c>
    </row>
    <row r="515" spans="1:14" ht="14.25" customHeight="1">
      <c r="A515" s="113">
        <v>2015</v>
      </c>
      <c r="B515" s="105" t="s">
        <v>3386</v>
      </c>
      <c r="C515" s="108" t="s">
        <v>2490</v>
      </c>
      <c r="D515" s="84" t="s">
        <v>83</v>
      </c>
      <c r="E515" s="84" t="s">
        <v>234</v>
      </c>
      <c r="F515" s="84" t="s">
        <v>1935</v>
      </c>
      <c r="G515" s="84" t="s">
        <v>7</v>
      </c>
      <c r="H515" s="85">
        <v>51</v>
      </c>
      <c r="I515" s="85">
        <v>45</v>
      </c>
      <c r="J515" s="85">
        <v>30</v>
      </c>
      <c r="K515" s="85">
        <v>138</v>
      </c>
      <c r="L515" s="114">
        <f t="shared" si="16"/>
        <v>0.88235294117647056</v>
      </c>
      <c r="M515" s="114">
        <f t="shared" si="17"/>
        <v>0.66666666666666663</v>
      </c>
      <c r="N515" s="85">
        <v>13</v>
      </c>
    </row>
    <row r="516" spans="1:14" ht="14.25" customHeight="1">
      <c r="A516" s="113">
        <v>2015</v>
      </c>
      <c r="B516" s="105" t="s">
        <v>3386</v>
      </c>
      <c r="C516" s="108" t="s">
        <v>2490</v>
      </c>
      <c r="D516" s="84" t="s">
        <v>83</v>
      </c>
      <c r="E516" s="84" t="s">
        <v>234</v>
      </c>
      <c r="F516" s="84" t="s">
        <v>1944</v>
      </c>
      <c r="G516" s="84" t="s">
        <v>7</v>
      </c>
      <c r="H516" s="85">
        <v>51</v>
      </c>
      <c r="I516" s="85">
        <v>44</v>
      </c>
      <c r="J516" s="85">
        <v>35</v>
      </c>
      <c r="K516" s="85">
        <v>114</v>
      </c>
      <c r="L516" s="114">
        <f t="shared" si="16"/>
        <v>0.86274509803921573</v>
      </c>
      <c r="M516" s="114">
        <f t="shared" si="17"/>
        <v>0.79545454545454541</v>
      </c>
      <c r="N516" s="85">
        <v>13</v>
      </c>
    </row>
    <row r="517" spans="1:14" ht="14.25" customHeight="1">
      <c r="A517" s="113">
        <v>2015</v>
      </c>
      <c r="B517" s="105" t="s">
        <v>3386</v>
      </c>
      <c r="C517" s="108" t="s">
        <v>2490</v>
      </c>
      <c r="D517" s="84" t="s">
        <v>93</v>
      </c>
      <c r="E517" s="84" t="s">
        <v>235</v>
      </c>
      <c r="F517" s="84" t="s">
        <v>97</v>
      </c>
      <c r="G517" s="84" t="s">
        <v>7</v>
      </c>
      <c r="H517" s="85">
        <v>51</v>
      </c>
      <c r="I517" s="85">
        <v>47</v>
      </c>
      <c r="J517" s="85">
        <v>38</v>
      </c>
      <c r="K517" s="85">
        <v>38</v>
      </c>
      <c r="L517" s="114">
        <f t="shared" si="16"/>
        <v>0.92156862745098034</v>
      </c>
      <c r="M517" s="114">
        <f t="shared" si="17"/>
        <v>0.80851063829787229</v>
      </c>
      <c r="N517" s="85">
        <v>37</v>
      </c>
    </row>
    <row r="518" spans="1:14" ht="14.25" customHeight="1">
      <c r="A518" s="113">
        <v>2015</v>
      </c>
      <c r="B518" s="105" t="s">
        <v>3386</v>
      </c>
      <c r="C518" s="108" t="s">
        <v>2490</v>
      </c>
      <c r="D518" s="84" t="s">
        <v>93</v>
      </c>
      <c r="E518" s="84" t="s">
        <v>235</v>
      </c>
      <c r="F518" s="84" t="s">
        <v>98</v>
      </c>
      <c r="G518" s="84" t="s">
        <v>7</v>
      </c>
      <c r="H518" s="85">
        <v>22</v>
      </c>
      <c r="I518" s="85">
        <v>22</v>
      </c>
      <c r="J518" s="85">
        <v>17</v>
      </c>
      <c r="K518" s="85">
        <v>17</v>
      </c>
      <c r="L518" s="114">
        <f t="shared" si="16"/>
        <v>1</v>
      </c>
      <c r="M518" s="114">
        <f t="shared" si="17"/>
        <v>0.77272727272727271</v>
      </c>
      <c r="N518" s="85">
        <v>15</v>
      </c>
    </row>
    <row r="519" spans="1:14" ht="14.25" customHeight="1">
      <c r="A519" s="113">
        <v>2015</v>
      </c>
      <c r="B519" s="105" t="s">
        <v>3386</v>
      </c>
      <c r="C519" s="108" t="s">
        <v>2490</v>
      </c>
      <c r="D519" s="84" t="s">
        <v>93</v>
      </c>
      <c r="E519" s="84" t="s">
        <v>236</v>
      </c>
      <c r="F519" s="84" t="s">
        <v>100</v>
      </c>
      <c r="G519" s="84" t="s">
        <v>7</v>
      </c>
      <c r="H519" s="85">
        <v>13</v>
      </c>
      <c r="I519" s="85">
        <v>12</v>
      </c>
      <c r="J519" s="85">
        <v>10</v>
      </c>
      <c r="K519" s="85">
        <v>24</v>
      </c>
      <c r="L519" s="114">
        <f t="shared" si="16"/>
        <v>0.92307692307692313</v>
      </c>
      <c r="M519" s="114">
        <f t="shared" si="17"/>
        <v>0.83333333333333337</v>
      </c>
      <c r="N519" s="85">
        <v>4</v>
      </c>
    </row>
    <row r="520" spans="1:14" ht="14.25" customHeight="1">
      <c r="A520" s="113">
        <v>2015</v>
      </c>
      <c r="B520" s="105" t="s">
        <v>3386</v>
      </c>
      <c r="C520" s="108" t="s">
        <v>2490</v>
      </c>
      <c r="D520" s="84" t="s">
        <v>93</v>
      </c>
      <c r="E520" s="84" t="s">
        <v>236</v>
      </c>
      <c r="F520" s="84" t="s">
        <v>101</v>
      </c>
      <c r="G520" s="84" t="s">
        <v>7</v>
      </c>
      <c r="H520" s="85">
        <v>30</v>
      </c>
      <c r="I520" s="85">
        <v>22</v>
      </c>
      <c r="J520" s="85">
        <v>18</v>
      </c>
      <c r="K520" s="85">
        <v>72</v>
      </c>
      <c r="L520" s="114">
        <f t="shared" si="16"/>
        <v>0.73333333333333328</v>
      </c>
      <c r="M520" s="114">
        <f t="shared" si="17"/>
        <v>0.81818181818181823</v>
      </c>
      <c r="N520" s="85">
        <v>21</v>
      </c>
    </row>
    <row r="521" spans="1:14" ht="14.25" customHeight="1">
      <c r="A521" s="113">
        <v>2015</v>
      </c>
      <c r="B521" s="105" t="s">
        <v>3386</v>
      </c>
      <c r="C521" s="108" t="s">
        <v>2490</v>
      </c>
      <c r="D521" s="84" t="s">
        <v>93</v>
      </c>
      <c r="E521" s="84" t="s">
        <v>234</v>
      </c>
      <c r="F521" s="84" t="s">
        <v>3424</v>
      </c>
      <c r="G521" s="84" t="s">
        <v>7</v>
      </c>
      <c r="H521" s="85">
        <v>44</v>
      </c>
      <c r="I521" s="85">
        <v>35</v>
      </c>
      <c r="J521" s="85">
        <v>30</v>
      </c>
      <c r="K521" s="85">
        <v>207</v>
      </c>
      <c r="L521" s="114">
        <f t="shared" si="16"/>
        <v>0.79545454545454541</v>
      </c>
      <c r="M521" s="114">
        <f t="shared" si="17"/>
        <v>0.8571428571428571</v>
      </c>
      <c r="N521" s="85">
        <v>16</v>
      </c>
    </row>
    <row r="522" spans="1:14" ht="14.25" customHeight="1">
      <c r="A522" s="113">
        <v>2015</v>
      </c>
      <c r="B522" s="105" t="s">
        <v>3386</v>
      </c>
      <c r="C522" s="108" t="s">
        <v>2490</v>
      </c>
      <c r="D522" s="84" t="s">
        <v>93</v>
      </c>
      <c r="E522" s="84" t="s">
        <v>234</v>
      </c>
      <c r="F522" s="84" t="s">
        <v>1925</v>
      </c>
      <c r="G522" s="84" t="s">
        <v>7</v>
      </c>
      <c r="H522" s="85">
        <v>606</v>
      </c>
      <c r="I522" s="85">
        <v>270</v>
      </c>
      <c r="J522" s="85">
        <v>184</v>
      </c>
      <c r="K522" s="85">
        <v>1655</v>
      </c>
      <c r="L522" s="114">
        <f t="shared" si="16"/>
        <v>0.44554455445544555</v>
      </c>
      <c r="M522" s="114">
        <f t="shared" si="17"/>
        <v>0.68148148148148147</v>
      </c>
      <c r="N522" s="85">
        <v>113</v>
      </c>
    </row>
    <row r="523" spans="1:14" ht="14.25" customHeight="1">
      <c r="A523" s="113">
        <v>2015</v>
      </c>
      <c r="B523" s="105" t="s">
        <v>3386</v>
      </c>
      <c r="C523" s="108" t="s">
        <v>2490</v>
      </c>
      <c r="D523" s="84" t="s">
        <v>93</v>
      </c>
      <c r="E523" s="84" t="s">
        <v>234</v>
      </c>
      <c r="F523" s="84" t="s">
        <v>94</v>
      </c>
      <c r="G523" s="84" t="s">
        <v>7</v>
      </c>
      <c r="H523" s="85">
        <v>217</v>
      </c>
      <c r="I523" s="85">
        <v>128</v>
      </c>
      <c r="J523" s="85">
        <v>84</v>
      </c>
      <c r="K523" s="85">
        <v>543</v>
      </c>
      <c r="L523" s="114">
        <f t="shared" si="16"/>
        <v>0.58986175115207373</v>
      </c>
      <c r="M523" s="114">
        <f t="shared" si="17"/>
        <v>0.65625</v>
      </c>
      <c r="N523" s="85">
        <v>34</v>
      </c>
    </row>
    <row r="524" spans="1:14" ht="14.25" customHeight="1">
      <c r="A524" s="113">
        <v>2015</v>
      </c>
      <c r="B524" s="105" t="s">
        <v>3386</v>
      </c>
      <c r="C524" s="108" t="s">
        <v>2490</v>
      </c>
      <c r="D524" s="84" t="s">
        <v>102</v>
      </c>
      <c r="E524" s="84" t="s">
        <v>239</v>
      </c>
      <c r="F524" s="84" t="s">
        <v>104</v>
      </c>
      <c r="G524" s="84" t="s">
        <v>7</v>
      </c>
      <c r="H524" s="85">
        <v>4</v>
      </c>
      <c r="I524" s="85">
        <v>4</v>
      </c>
      <c r="J524" s="85">
        <v>4</v>
      </c>
      <c r="K524" s="85">
        <v>8</v>
      </c>
      <c r="L524" s="114">
        <f t="shared" si="16"/>
        <v>1</v>
      </c>
      <c r="M524" s="114">
        <f t="shared" si="17"/>
        <v>1</v>
      </c>
      <c r="N524" s="85">
        <v>2</v>
      </c>
    </row>
    <row r="525" spans="1:14" ht="14.25" customHeight="1">
      <c r="A525" s="113">
        <v>2015</v>
      </c>
      <c r="B525" s="105" t="s">
        <v>3386</v>
      </c>
      <c r="C525" s="108" t="s">
        <v>2490</v>
      </c>
      <c r="D525" s="84" t="s">
        <v>102</v>
      </c>
      <c r="E525" s="84" t="s">
        <v>236</v>
      </c>
      <c r="F525" s="84" t="s">
        <v>103</v>
      </c>
      <c r="G525" s="84" t="s">
        <v>7</v>
      </c>
      <c r="H525" s="85">
        <v>4</v>
      </c>
      <c r="I525" s="85">
        <v>4</v>
      </c>
      <c r="J525" s="85">
        <v>3</v>
      </c>
      <c r="K525" s="85">
        <v>18</v>
      </c>
      <c r="L525" s="114">
        <f t="shared" si="16"/>
        <v>1</v>
      </c>
      <c r="M525" s="114">
        <f t="shared" si="17"/>
        <v>0.75</v>
      </c>
      <c r="N525" s="85">
        <v>2</v>
      </c>
    </row>
    <row r="526" spans="1:14" ht="14.25" customHeight="1">
      <c r="A526" s="113">
        <v>2015</v>
      </c>
      <c r="B526" s="105" t="s">
        <v>3386</v>
      </c>
      <c r="C526" s="108" t="s">
        <v>2490</v>
      </c>
      <c r="D526" s="84" t="s">
        <v>105</v>
      </c>
      <c r="E526" s="84" t="s">
        <v>236</v>
      </c>
      <c r="F526" s="84" t="s">
        <v>107</v>
      </c>
      <c r="G526" s="84" t="s">
        <v>7</v>
      </c>
      <c r="H526" s="85">
        <v>52</v>
      </c>
      <c r="I526" s="85">
        <v>47</v>
      </c>
      <c r="J526" s="85">
        <v>39</v>
      </c>
      <c r="K526" s="85">
        <v>415</v>
      </c>
      <c r="L526" s="114">
        <f t="shared" si="16"/>
        <v>0.90384615384615385</v>
      </c>
      <c r="M526" s="114">
        <f t="shared" si="17"/>
        <v>0.82978723404255317</v>
      </c>
      <c r="N526" s="85">
        <v>29</v>
      </c>
    </row>
    <row r="527" spans="1:14" ht="14.25" customHeight="1">
      <c r="A527" s="113">
        <v>2015</v>
      </c>
      <c r="B527" s="105" t="s">
        <v>3386</v>
      </c>
      <c r="C527" s="108" t="s">
        <v>2490</v>
      </c>
      <c r="D527" s="84" t="s">
        <v>105</v>
      </c>
      <c r="E527" s="84" t="s">
        <v>234</v>
      </c>
      <c r="F527" s="84" t="s">
        <v>1186</v>
      </c>
      <c r="G527" s="84" t="s">
        <v>233</v>
      </c>
      <c r="H527" s="85">
        <v>39</v>
      </c>
      <c r="I527" s="85">
        <v>35</v>
      </c>
      <c r="J527" s="85">
        <v>30</v>
      </c>
      <c r="K527" s="85">
        <v>210</v>
      </c>
      <c r="L527" s="114">
        <f t="shared" si="16"/>
        <v>0.89743589743589747</v>
      </c>
      <c r="M527" s="114">
        <f t="shared" si="17"/>
        <v>0.8571428571428571</v>
      </c>
      <c r="N527" s="85">
        <v>33</v>
      </c>
    </row>
    <row r="528" spans="1:14" ht="14.25" customHeight="1">
      <c r="A528" s="113">
        <v>2015</v>
      </c>
      <c r="B528" s="105" t="s">
        <v>3386</v>
      </c>
      <c r="C528" s="108" t="s">
        <v>2490</v>
      </c>
      <c r="D528" s="84" t="s">
        <v>105</v>
      </c>
      <c r="E528" s="84" t="s">
        <v>234</v>
      </c>
      <c r="F528" s="84" t="s">
        <v>106</v>
      </c>
      <c r="G528" s="84" t="s">
        <v>7</v>
      </c>
      <c r="H528" s="85">
        <v>41</v>
      </c>
      <c r="I528" s="85">
        <v>35</v>
      </c>
      <c r="J528" s="85">
        <v>21</v>
      </c>
      <c r="K528" s="85">
        <v>194</v>
      </c>
      <c r="L528" s="114">
        <f t="shared" si="16"/>
        <v>0.85365853658536583</v>
      </c>
      <c r="M528" s="114">
        <f t="shared" si="17"/>
        <v>0.6</v>
      </c>
      <c r="N528" s="85">
        <v>19</v>
      </c>
    </row>
    <row r="529" spans="1:14" ht="14.25" customHeight="1">
      <c r="A529" s="113">
        <v>2015</v>
      </c>
      <c r="B529" s="105" t="s">
        <v>3386</v>
      </c>
      <c r="C529" s="108" t="s">
        <v>2490</v>
      </c>
      <c r="D529" s="84" t="s">
        <v>108</v>
      </c>
      <c r="E529" s="84" t="s">
        <v>235</v>
      </c>
      <c r="F529" s="84" t="s">
        <v>110</v>
      </c>
      <c r="G529" s="84" t="s">
        <v>7</v>
      </c>
      <c r="H529" s="85">
        <v>11</v>
      </c>
      <c r="I529" s="85">
        <v>11</v>
      </c>
      <c r="J529" s="85">
        <v>8</v>
      </c>
      <c r="K529" s="85">
        <v>29</v>
      </c>
      <c r="L529" s="114">
        <f t="shared" si="16"/>
        <v>1</v>
      </c>
      <c r="M529" s="114">
        <f t="shared" si="17"/>
        <v>0.72727272727272729</v>
      </c>
      <c r="N529" s="85">
        <v>0</v>
      </c>
    </row>
    <row r="530" spans="1:14" ht="14.25" customHeight="1">
      <c r="A530" s="113">
        <v>2015</v>
      </c>
      <c r="B530" s="105" t="s">
        <v>3386</v>
      </c>
      <c r="C530" s="108" t="s">
        <v>2490</v>
      </c>
      <c r="D530" s="84" t="s">
        <v>108</v>
      </c>
      <c r="E530" s="84" t="s">
        <v>235</v>
      </c>
      <c r="F530" s="84" t="s">
        <v>1910</v>
      </c>
      <c r="G530" s="84" t="s">
        <v>7</v>
      </c>
      <c r="H530" s="85">
        <v>0</v>
      </c>
      <c r="I530" s="85">
        <v>0</v>
      </c>
      <c r="J530" s="85">
        <v>0</v>
      </c>
      <c r="K530" s="85">
        <v>16</v>
      </c>
      <c r="L530" s="114">
        <f t="shared" si="16"/>
        <v>0</v>
      </c>
      <c r="M530" s="114">
        <f t="shared" si="17"/>
        <v>0</v>
      </c>
      <c r="N530" s="85">
        <v>11</v>
      </c>
    </row>
    <row r="531" spans="1:14" ht="14.25" customHeight="1">
      <c r="A531" s="113">
        <v>2015</v>
      </c>
      <c r="B531" s="105" t="s">
        <v>3386</v>
      </c>
      <c r="C531" s="108" t="s">
        <v>2490</v>
      </c>
      <c r="D531" s="84" t="s">
        <v>108</v>
      </c>
      <c r="E531" s="84" t="s">
        <v>235</v>
      </c>
      <c r="F531" s="84" t="s">
        <v>111</v>
      </c>
      <c r="G531" s="84" t="s">
        <v>7</v>
      </c>
      <c r="H531" s="85">
        <v>6</v>
      </c>
      <c r="I531" s="85">
        <v>5</v>
      </c>
      <c r="J531" s="85">
        <v>5</v>
      </c>
      <c r="K531" s="85">
        <v>5</v>
      </c>
      <c r="L531" s="114">
        <f t="shared" si="16"/>
        <v>0.83333333333333337</v>
      </c>
      <c r="M531" s="114">
        <f t="shared" si="17"/>
        <v>1</v>
      </c>
      <c r="N531" s="85">
        <v>0</v>
      </c>
    </row>
    <row r="532" spans="1:14" ht="14.25" customHeight="1">
      <c r="A532" s="113">
        <v>2015</v>
      </c>
      <c r="B532" s="105" t="s">
        <v>3386</v>
      </c>
      <c r="C532" s="108" t="s">
        <v>2490</v>
      </c>
      <c r="D532" s="84" t="s">
        <v>108</v>
      </c>
      <c r="E532" s="84" t="s">
        <v>235</v>
      </c>
      <c r="F532" s="84" t="s">
        <v>112</v>
      </c>
      <c r="G532" s="84" t="s">
        <v>7</v>
      </c>
      <c r="H532" s="85">
        <v>0</v>
      </c>
      <c r="I532" s="85">
        <v>0</v>
      </c>
      <c r="J532" s="85">
        <v>0</v>
      </c>
      <c r="K532" s="85">
        <v>29</v>
      </c>
      <c r="L532" s="114">
        <f t="shared" si="16"/>
        <v>0</v>
      </c>
      <c r="M532" s="114">
        <f t="shared" si="17"/>
        <v>0</v>
      </c>
      <c r="N532" s="85">
        <v>27</v>
      </c>
    </row>
    <row r="533" spans="1:14" ht="14.25" customHeight="1">
      <c r="A533" s="113">
        <v>2015</v>
      </c>
      <c r="B533" s="105" t="s">
        <v>3386</v>
      </c>
      <c r="C533" s="108" t="s">
        <v>2490</v>
      </c>
      <c r="D533" s="84" t="s">
        <v>108</v>
      </c>
      <c r="E533" s="84" t="s">
        <v>234</v>
      </c>
      <c r="F533" s="84" t="s">
        <v>1931</v>
      </c>
      <c r="G533" s="84" t="s">
        <v>7</v>
      </c>
      <c r="H533" s="85">
        <v>132</v>
      </c>
      <c r="I533" s="85">
        <v>94</v>
      </c>
      <c r="J533" s="85">
        <v>72</v>
      </c>
      <c r="K533" s="85">
        <v>342</v>
      </c>
      <c r="L533" s="114">
        <f t="shared" si="16"/>
        <v>0.71212121212121215</v>
      </c>
      <c r="M533" s="114">
        <f t="shared" si="17"/>
        <v>0.76595744680851063</v>
      </c>
      <c r="N533" s="85">
        <v>35</v>
      </c>
    </row>
    <row r="534" spans="1:14" ht="14.25" customHeight="1">
      <c r="A534" s="113">
        <v>2015</v>
      </c>
      <c r="B534" s="105" t="s">
        <v>3386</v>
      </c>
      <c r="C534" s="108" t="s">
        <v>2490</v>
      </c>
      <c r="D534" s="84" t="s">
        <v>114</v>
      </c>
      <c r="E534" s="84" t="s">
        <v>239</v>
      </c>
      <c r="F534" s="84" t="s">
        <v>120</v>
      </c>
      <c r="G534" s="84" t="s">
        <v>7</v>
      </c>
      <c r="H534" s="85">
        <v>7</v>
      </c>
      <c r="I534" s="85">
        <v>5</v>
      </c>
      <c r="J534" s="85">
        <v>4</v>
      </c>
      <c r="K534" s="85">
        <v>15</v>
      </c>
      <c r="L534" s="114">
        <f t="shared" si="16"/>
        <v>0.7142857142857143</v>
      </c>
      <c r="M534" s="114">
        <f t="shared" si="17"/>
        <v>0.8</v>
      </c>
      <c r="N534" s="85">
        <v>2</v>
      </c>
    </row>
    <row r="535" spans="1:14" ht="14.25" customHeight="1">
      <c r="A535" s="113">
        <v>2015</v>
      </c>
      <c r="B535" s="105" t="s">
        <v>3386</v>
      </c>
      <c r="C535" s="108" t="s">
        <v>2490</v>
      </c>
      <c r="D535" s="84" t="s">
        <v>114</v>
      </c>
      <c r="E535" s="84" t="s">
        <v>235</v>
      </c>
      <c r="F535" s="84" t="s">
        <v>116</v>
      </c>
      <c r="G535" s="84" t="s">
        <v>7</v>
      </c>
      <c r="H535" s="85">
        <v>9</v>
      </c>
      <c r="I535" s="85">
        <v>9</v>
      </c>
      <c r="J535" s="85">
        <v>9</v>
      </c>
      <c r="K535" s="85">
        <v>10</v>
      </c>
      <c r="L535" s="114">
        <f t="shared" si="16"/>
        <v>1</v>
      </c>
      <c r="M535" s="114">
        <f t="shared" si="17"/>
        <v>1</v>
      </c>
      <c r="N535" s="85">
        <v>5</v>
      </c>
    </row>
    <row r="536" spans="1:14" ht="14.25" customHeight="1">
      <c r="A536" s="113">
        <v>2015</v>
      </c>
      <c r="B536" s="105" t="s">
        <v>3386</v>
      </c>
      <c r="C536" s="108" t="s">
        <v>2490</v>
      </c>
      <c r="D536" s="84" t="s">
        <v>114</v>
      </c>
      <c r="E536" s="84" t="s">
        <v>236</v>
      </c>
      <c r="F536" s="84" t="s">
        <v>117</v>
      </c>
      <c r="G536" s="84" t="s">
        <v>7</v>
      </c>
      <c r="H536" s="85">
        <v>26</v>
      </c>
      <c r="I536" s="85">
        <v>19</v>
      </c>
      <c r="J536" s="85">
        <v>12</v>
      </c>
      <c r="K536" s="85">
        <v>57</v>
      </c>
      <c r="L536" s="114">
        <f t="shared" si="16"/>
        <v>0.73076923076923073</v>
      </c>
      <c r="M536" s="114">
        <f t="shared" si="17"/>
        <v>0.63157894736842102</v>
      </c>
      <c r="N536" s="85">
        <v>4</v>
      </c>
    </row>
    <row r="537" spans="1:14" ht="14.25" customHeight="1">
      <c r="A537" s="113">
        <v>2015</v>
      </c>
      <c r="B537" s="105" t="s">
        <v>3386</v>
      </c>
      <c r="C537" s="108" t="s">
        <v>2490</v>
      </c>
      <c r="D537" s="84" t="s">
        <v>114</v>
      </c>
      <c r="E537" s="84" t="s">
        <v>236</v>
      </c>
      <c r="F537" s="84" t="s">
        <v>118</v>
      </c>
      <c r="G537" s="84" t="s">
        <v>7</v>
      </c>
      <c r="H537" s="85">
        <v>19</v>
      </c>
      <c r="I537" s="85">
        <v>18</v>
      </c>
      <c r="J537" s="85">
        <v>12</v>
      </c>
      <c r="K537" s="85">
        <v>80</v>
      </c>
      <c r="L537" s="114">
        <f t="shared" si="16"/>
        <v>0.94736842105263153</v>
      </c>
      <c r="M537" s="114">
        <f t="shared" si="17"/>
        <v>0.66666666666666663</v>
      </c>
      <c r="N537" s="85">
        <v>7</v>
      </c>
    </row>
    <row r="538" spans="1:14" ht="14.25" customHeight="1">
      <c r="A538" s="113">
        <v>2015</v>
      </c>
      <c r="B538" s="105" t="s">
        <v>3386</v>
      </c>
      <c r="C538" s="108" t="s">
        <v>2490</v>
      </c>
      <c r="D538" s="84" t="s">
        <v>114</v>
      </c>
      <c r="E538" s="84" t="s">
        <v>236</v>
      </c>
      <c r="F538" s="84" t="s">
        <v>119</v>
      </c>
      <c r="G538" s="84" t="s">
        <v>7</v>
      </c>
      <c r="H538" s="85">
        <v>33</v>
      </c>
      <c r="I538" s="85">
        <v>27</v>
      </c>
      <c r="J538" s="85">
        <v>13</v>
      </c>
      <c r="K538" s="85">
        <v>78</v>
      </c>
      <c r="L538" s="114">
        <f t="shared" si="16"/>
        <v>0.81818181818181823</v>
      </c>
      <c r="M538" s="114">
        <f t="shared" si="17"/>
        <v>0.48148148148148145</v>
      </c>
      <c r="N538" s="85">
        <v>15</v>
      </c>
    </row>
    <row r="539" spans="1:14" ht="14.25" customHeight="1">
      <c r="A539" s="113">
        <v>2015</v>
      </c>
      <c r="B539" s="105" t="s">
        <v>3386</v>
      </c>
      <c r="C539" s="108" t="s">
        <v>2490</v>
      </c>
      <c r="D539" s="84" t="s">
        <v>114</v>
      </c>
      <c r="E539" s="84" t="s">
        <v>234</v>
      </c>
      <c r="F539" s="84" t="s">
        <v>1929</v>
      </c>
      <c r="G539" s="84" t="s">
        <v>7</v>
      </c>
      <c r="H539" s="85">
        <v>61</v>
      </c>
      <c r="I539" s="85">
        <v>56</v>
      </c>
      <c r="J539" s="85">
        <v>40</v>
      </c>
      <c r="K539" s="85">
        <v>254</v>
      </c>
      <c r="L539" s="114">
        <f t="shared" si="16"/>
        <v>0.91803278688524592</v>
      </c>
      <c r="M539" s="114">
        <f t="shared" si="17"/>
        <v>0.7142857142857143</v>
      </c>
      <c r="N539" s="85">
        <v>24</v>
      </c>
    </row>
    <row r="540" spans="1:14" ht="14.25" customHeight="1">
      <c r="A540" s="113">
        <v>2015</v>
      </c>
      <c r="B540" s="105" t="s">
        <v>3386</v>
      </c>
      <c r="C540" s="108" t="s">
        <v>2490</v>
      </c>
      <c r="D540" s="84" t="s">
        <v>121</v>
      </c>
      <c r="E540" s="84" t="s">
        <v>239</v>
      </c>
      <c r="F540" s="84" t="s">
        <v>125</v>
      </c>
      <c r="G540" s="84" t="s">
        <v>7</v>
      </c>
      <c r="H540" s="85">
        <v>3</v>
      </c>
      <c r="I540" s="85">
        <v>3</v>
      </c>
      <c r="J540" s="85">
        <v>2</v>
      </c>
      <c r="K540" s="85">
        <v>7</v>
      </c>
      <c r="L540" s="114">
        <f t="shared" si="16"/>
        <v>1</v>
      </c>
      <c r="M540" s="114">
        <f t="shared" si="17"/>
        <v>0.66666666666666663</v>
      </c>
      <c r="N540" s="85">
        <v>0</v>
      </c>
    </row>
    <row r="541" spans="1:14" ht="14.25" customHeight="1">
      <c r="A541" s="113">
        <v>2015</v>
      </c>
      <c r="B541" s="105" t="s">
        <v>3386</v>
      </c>
      <c r="C541" s="108" t="s">
        <v>2490</v>
      </c>
      <c r="D541" s="84" t="s">
        <v>121</v>
      </c>
      <c r="E541" s="84" t="s">
        <v>236</v>
      </c>
      <c r="F541" s="84" t="s">
        <v>124</v>
      </c>
      <c r="G541" s="84" t="s">
        <v>7</v>
      </c>
      <c r="H541" s="85">
        <v>9</v>
      </c>
      <c r="I541" s="85">
        <v>8</v>
      </c>
      <c r="J541" s="85">
        <v>8</v>
      </c>
      <c r="K541" s="85">
        <v>46</v>
      </c>
      <c r="L541" s="114">
        <f t="shared" si="16"/>
        <v>0.88888888888888884</v>
      </c>
      <c r="M541" s="114">
        <f t="shared" si="17"/>
        <v>1</v>
      </c>
      <c r="N541" s="85">
        <v>16</v>
      </c>
    </row>
    <row r="542" spans="1:14" ht="14.25" customHeight="1">
      <c r="A542" s="113">
        <v>2015</v>
      </c>
      <c r="B542" s="105" t="s">
        <v>3386</v>
      </c>
      <c r="C542" s="108" t="s">
        <v>2490</v>
      </c>
      <c r="D542" s="84" t="s">
        <v>121</v>
      </c>
      <c r="E542" s="84" t="s">
        <v>234</v>
      </c>
      <c r="F542" s="84" t="s">
        <v>1934</v>
      </c>
      <c r="G542" s="84" t="s">
        <v>7</v>
      </c>
      <c r="H542" s="85">
        <v>24</v>
      </c>
      <c r="I542" s="85">
        <v>21</v>
      </c>
      <c r="J542" s="85">
        <v>16</v>
      </c>
      <c r="K542" s="85">
        <v>112</v>
      </c>
      <c r="L542" s="114">
        <f t="shared" si="16"/>
        <v>0.875</v>
      </c>
      <c r="M542" s="114">
        <f t="shared" si="17"/>
        <v>0.76190476190476186</v>
      </c>
      <c r="N542" s="85">
        <v>7</v>
      </c>
    </row>
    <row r="543" spans="1:14" ht="14.25" customHeight="1">
      <c r="A543" s="113">
        <v>2015</v>
      </c>
      <c r="B543" s="105" t="s">
        <v>3386</v>
      </c>
      <c r="C543" s="108" t="s">
        <v>2490</v>
      </c>
      <c r="D543" s="84" t="s">
        <v>121</v>
      </c>
      <c r="E543" s="84" t="s">
        <v>234</v>
      </c>
      <c r="F543" s="84" t="s">
        <v>122</v>
      </c>
      <c r="G543" s="84" t="s">
        <v>7</v>
      </c>
      <c r="H543" s="85">
        <v>4</v>
      </c>
      <c r="I543" s="85">
        <v>4</v>
      </c>
      <c r="J543" s="85">
        <v>3</v>
      </c>
      <c r="K543" s="85">
        <v>30</v>
      </c>
      <c r="L543" s="114">
        <f t="shared" si="16"/>
        <v>1</v>
      </c>
      <c r="M543" s="114">
        <f t="shared" si="17"/>
        <v>0.75</v>
      </c>
      <c r="N543" s="85">
        <v>2</v>
      </c>
    </row>
    <row r="544" spans="1:14" ht="14.25" customHeight="1">
      <c r="A544" s="113">
        <v>2015</v>
      </c>
      <c r="B544" s="105" t="s">
        <v>3386</v>
      </c>
      <c r="C544" s="108" t="s">
        <v>2490</v>
      </c>
      <c r="D544" s="84" t="s">
        <v>126</v>
      </c>
      <c r="E544" s="84" t="s">
        <v>239</v>
      </c>
      <c r="F544" s="84" t="s">
        <v>144</v>
      </c>
      <c r="G544" s="84" t="s">
        <v>7</v>
      </c>
      <c r="H544" s="85">
        <v>20</v>
      </c>
      <c r="I544" s="85">
        <v>14</v>
      </c>
      <c r="J544" s="85">
        <v>8</v>
      </c>
      <c r="K544" s="85">
        <v>51</v>
      </c>
      <c r="L544" s="114">
        <f t="shared" si="16"/>
        <v>0.7</v>
      </c>
      <c r="M544" s="114">
        <f t="shared" si="17"/>
        <v>0.5714285714285714</v>
      </c>
      <c r="N544" s="85">
        <v>2</v>
      </c>
    </row>
    <row r="545" spans="1:14" ht="14.25" customHeight="1">
      <c r="A545" s="113">
        <v>2015</v>
      </c>
      <c r="B545" s="105" t="s">
        <v>3386</v>
      </c>
      <c r="C545" s="108" t="s">
        <v>2490</v>
      </c>
      <c r="D545" s="84" t="s">
        <v>126</v>
      </c>
      <c r="E545" s="84" t="s">
        <v>235</v>
      </c>
      <c r="F545" s="84" t="s">
        <v>131</v>
      </c>
      <c r="G545" s="84" t="s">
        <v>7</v>
      </c>
      <c r="H545" s="85">
        <v>43</v>
      </c>
      <c r="I545" s="85">
        <v>22</v>
      </c>
      <c r="J545" s="85">
        <v>21</v>
      </c>
      <c r="K545" s="85">
        <v>45</v>
      </c>
      <c r="L545" s="114">
        <f t="shared" si="16"/>
        <v>0.51162790697674421</v>
      </c>
      <c r="M545" s="114">
        <f t="shared" si="17"/>
        <v>0.95454545454545459</v>
      </c>
      <c r="N545" s="85">
        <v>13</v>
      </c>
    </row>
    <row r="546" spans="1:14" ht="14.25" customHeight="1">
      <c r="A546" s="113">
        <v>2015</v>
      </c>
      <c r="B546" s="105" t="s">
        <v>3386</v>
      </c>
      <c r="C546" s="108" t="s">
        <v>2490</v>
      </c>
      <c r="D546" s="84" t="s">
        <v>126</v>
      </c>
      <c r="E546" s="84" t="s">
        <v>235</v>
      </c>
      <c r="F546" s="84" t="s">
        <v>132</v>
      </c>
      <c r="G546" s="84" t="s">
        <v>7</v>
      </c>
      <c r="H546" s="85">
        <v>27</v>
      </c>
      <c r="I546" s="85">
        <v>26</v>
      </c>
      <c r="J546" s="85">
        <v>17</v>
      </c>
      <c r="K546" s="85">
        <v>43</v>
      </c>
      <c r="L546" s="114">
        <f t="shared" si="16"/>
        <v>0.96296296296296291</v>
      </c>
      <c r="M546" s="114">
        <f t="shared" si="17"/>
        <v>0.65384615384615385</v>
      </c>
      <c r="N546" s="85">
        <v>9</v>
      </c>
    </row>
    <row r="547" spans="1:14" ht="14.25" customHeight="1">
      <c r="A547" s="113">
        <v>2015</v>
      </c>
      <c r="B547" s="105" t="s">
        <v>3386</v>
      </c>
      <c r="C547" s="108" t="s">
        <v>2490</v>
      </c>
      <c r="D547" s="84" t="s">
        <v>126</v>
      </c>
      <c r="E547" s="84" t="s">
        <v>235</v>
      </c>
      <c r="F547" s="84" t="s">
        <v>133</v>
      </c>
      <c r="G547" s="84" t="s">
        <v>7</v>
      </c>
      <c r="H547" s="85">
        <v>35</v>
      </c>
      <c r="I547" s="85">
        <v>30</v>
      </c>
      <c r="J547" s="85">
        <v>24</v>
      </c>
      <c r="K547" s="85">
        <v>62</v>
      </c>
      <c r="L547" s="114">
        <f t="shared" si="16"/>
        <v>0.8571428571428571</v>
      </c>
      <c r="M547" s="114">
        <f t="shared" si="17"/>
        <v>0.8</v>
      </c>
      <c r="N547" s="85">
        <v>16</v>
      </c>
    </row>
    <row r="548" spans="1:14" ht="14.25" customHeight="1">
      <c r="A548" s="113">
        <v>2015</v>
      </c>
      <c r="B548" s="105" t="s">
        <v>3386</v>
      </c>
      <c r="C548" s="108" t="s">
        <v>2490</v>
      </c>
      <c r="D548" s="84" t="s">
        <v>126</v>
      </c>
      <c r="E548" s="84" t="s">
        <v>235</v>
      </c>
      <c r="F548" s="84" t="s">
        <v>134</v>
      </c>
      <c r="G548" s="84" t="s">
        <v>7</v>
      </c>
      <c r="H548" s="85">
        <v>20</v>
      </c>
      <c r="I548" s="85">
        <v>16</v>
      </c>
      <c r="J548" s="85">
        <v>14</v>
      </c>
      <c r="K548" s="85">
        <v>31</v>
      </c>
      <c r="L548" s="114">
        <f t="shared" si="16"/>
        <v>0.8</v>
      </c>
      <c r="M548" s="114">
        <f t="shared" si="17"/>
        <v>0.875</v>
      </c>
      <c r="N548" s="85">
        <v>15</v>
      </c>
    </row>
    <row r="549" spans="1:14" ht="14.25" customHeight="1">
      <c r="A549" s="113">
        <v>2015</v>
      </c>
      <c r="B549" s="105" t="s">
        <v>3386</v>
      </c>
      <c r="C549" s="108" t="s">
        <v>2490</v>
      </c>
      <c r="D549" s="84" t="s">
        <v>126</v>
      </c>
      <c r="E549" s="84" t="s">
        <v>235</v>
      </c>
      <c r="F549" s="84" t="s">
        <v>135</v>
      </c>
      <c r="G549" s="84" t="s">
        <v>7</v>
      </c>
      <c r="H549" s="85">
        <v>23</v>
      </c>
      <c r="I549" s="85">
        <v>10</v>
      </c>
      <c r="J549" s="85">
        <v>6</v>
      </c>
      <c r="K549" s="85">
        <v>25</v>
      </c>
      <c r="L549" s="114">
        <f t="shared" si="16"/>
        <v>0.43478260869565216</v>
      </c>
      <c r="M549" s="114">
        <f t="shared" si="17"/>
        <v>0.6</v>
      </c>
      <c r="N549" s="85">
        <v>16</v>
      </c>
    </row>
    <row r="550" spans="1:14" ht="14.25" customHeight="1">
      <c r="A550" s="113">
        <v>2015</v>
      </c>
      <c r="B550" s="105" t="s">
        <v>3386</v>
      </c>
      <c r="C550" s="108" t="s">
        <v>2490</v>
      </c>
      <c r="D550" s="84" t="s">
        <v>126</v>
      </c>
      <c r="E550" s="84" t="s">
        <v>235</v>
      </c>
      <c r="F550" s="84" t="s">
        <v>136</v>
      </c>
      <c r="G550" s="84" t="s">
        <v>7</v>
      </c>
      <c r="H550" s="85">
        <v>16</v>
      </c>
      <c r="I550" s="85">
        <v>15</v>
      </c>
      <c r="J550" s="85">
        <v>9</v>
      </c>
      <c r="K550" s="85">
        <v>26</v>
      </c>
      <c r="L550" s="114">
        <f t="shared" si="16"/>
        <v>0.9375</v>
      </c>
      <c r="M550" s="114">
        <f t="shared" si="17"/>
        <v>0.6</v>
      </c>
      <c r="N550" s="85">
        <v>15</v>
      </c>
    </row>
    <row r="551" spans="1:14" ht="14.25" customHeight="1">
      <c r="A551" s="113">
        <v>2015</v>
      </c>
      <c r="B551" s="105" t="s">
        <v>3386</v>
      </c>
      <c r="C551" s="108" t="s">
        <v>2490</v>
      </c>
      <c r="D551" s="84" t="s">
        <v>126</v>
      </c>
      <c r="E551" s="84" t="s">
        <v>236</v>
      </c>
      <c r="F551" s="84" t="s">
        <v>139</v>
      </c>
      <c r="G551" s="84" t="s">
        <v>7</v>
      </c>
      <c r="H551" s="85">
        <v>10</v>
      </c>
      <c r="I551" s="85">
        <v>9</v>
      </c>
      <c r="J551" s="85">
        <v>6</v>
      </c>
      <c r="K551" s="85">
        <v>24</v>
      </c>
      <c r="L551" s="114">
        <f t="shared" si="16"/>
        <v>0.9</v>
      </c>
      <c r="M551" s="114">
        <f t="shared" si="17"/>
        <v>0.66666666666666663</v>
      </c>
      <c r="N551" s="85">
        <v>3</v>
      </c>
    </row>
    <row r="552" spans="1:14" ht="14.25" customHeight="1">
      <c r="A552" s="113">
        <v>2015</v>
      </c>
      <c r="B552" s="105" t="s">
        <v>3386</v>
      </c>
      <c r="C552" s="108" t="s">
        <v>2490</v>
      </c>
      <c r="D552" s="84" t="s">
        <v>126</v>
      </c>
      <c r="E552" s="84" t="s">
        <v>236</v>
      </c>
      <c r="F552" s="84" t="s">
        <v>140</v>
      </c>
      <c r="G552" s="84" t="s">
        <v>7</v>
      </c>
      <c r="H552" s="85">
        <v>51</v>
      </c>
      <c r="I552" s="85">
        <v>42</v>
      </c>
      <c r="J552" s="85">
        <v>27</v>
      </c>
      <c r="K552" s="85">
        <v>100</v>
      </c>
      <c r="L552" s="114">
        <f t="shared" si="16"/>
        <v>0.82352941176470584</v>
      </c>
      <c r="M552" s="114">
        <f t="shared" si="17"/>
        <v>0.6428571428571429</v>
      </c>
      <c r="N552" s="85">
        <v>12</v>
      </c>
    </row>
    <row r="553" spans="1:14" ht="14.25" customHeight="1">
      <c r="A553" s="113">
        <v>2015</v>
      </c>
      <c r="B553" s="105" t="s">
        <v>3386</v>
      </c>
      <c r="C553" s="108" t="s">
        <v>2490</v>
      </c>
      <c r="D553" s="84" t="s">
        <v>126</v>
      </c>
      <c r="E553" s="84" t="s">
        <v>236</v>
      </c>
      <c r="F553" s="84" t="s">
        <v>141</v>
      </c>
      <c r="G553" s="84" t="s">
        <v>7</v>
      </c>
      <c r="H553" s="85">
        <v>20</v>
      </c>
      <c r="I553" s="85">
        <v>16</v>
      </c>
      <c r="J553" s="85">
        <v>9</v>
      </c>
      <c r="K553" s="85">
        <v>55</v>
      </c>
      <c r="L553" s="114">
        <f t="shared" si="16"/>
        <v>0.8</v>
      </c>
      <c r="M553" s="114">
        <f t="shared" si="17"/>
        <v>0.5625</v>
      </c>
      <c r="N553" s="85">
        <v>13</v>
      </c>
    </row>
    <row r="554" spans="1:14" ht="14.25" customHeight="1">
      <c r="A554" s="113">
        <v>2015</v>
      </c>
      <c r="B554" s="105" t="s">
        <v>3386</v>
      </c>
      <c r="C554" s="108" t="s">
        <v>2490</v>
      </c>
      <c r="D554" s="84" t="s">
        <v>126</v>
      </c>
      <c r="E554" s="84" t="s">
        <v>236</v>
      </c>
      <c r="F554" s="84" t="s">
        <v>142</v>
      </c>
      <c r="G554" s="84" t="s">
        <v>7</v>
      </c>
      <c r="H554" s="85">
        <v>12</v>
      </c>
      <c r="I554" s="85">
        <v>10</v>
      </c>
      <c r="J554" s="85">
        <v>6</v>
      </c>
      <c r="K554" s="85">
        <v>63</v>
      </c>
      <c r="L554" s="114">
        <f t="shared" si="16"/>
        <v>0.83333333333333337</v>
      </c>
      <c r="M554" s="114">
        <f t="shared" si="17"/>
        <v>0.6</v>
      </c>
      <c r="N554" s="85">
        <v>5</v>
      </c>
    </row>
    <row r="555" spans="1:14" ht="14.25" customHeight="1">
      <c r="A555" s="113">
        <v>2015</v>
      </c>
      <c r="B555" s="105" t="s">
        <v>3386</v>
      </c>
      <c r="C555" s="108" t="s">
        <v>2490</v>
      </c>
      <c r="D555" s="84" t="s">
        <v>126</v>
      </c>
      <c r="E555" s="84" t="s">
        <v>236</v>
      </c>
      <c r="F555" s="84" t="s">
        <v>143</v>
      </c>
      <c r="G555" s="84" t="s">
        <v>7</v>
      </c>
      <c r="H555" s="85">
        <v>14</v>
      </c>
      <c r="I555" s="85">
        <v>11</v>
      </c>
      <c r="J555" s="85">
        <v>9</v>
      </c>
      <c r="K555" s="85">
        <v>42</v>
      </c>
      <c r="L555" s="114">
        <f t="shared" si="16"/>
        <v>0.7857142857142857</v>
      </c>
      <c r="M555" s="114">
        <f t="shared" si="17"/>
        <v>0.81818181818181823</v>
      </c>
      <c r="N555" s="85">
        <v>5</v>
      </c>
    </row>
    <row r="556" spans="1:14" ht="14.25" customHeight="1">
      <c r="A556" s="113">
        <v>2015</v>
      </c>
      <c r="B556" s="105" t="s">
        <v>3386</v>
      </c>
      <c r="C556" s="108" t="s">
        <v>2490</v>
      </c>
      <c r="D556" s="84" t="s">
        <v>126</v>
      </c>
      <c r="E556" s="84" t="s">
        <v>234</v>
      </c>
      <c r="F556" s="84" t="s">
        <v>1958</v>
      </c>
      <c r="G556" s="84" t="s">
        <v>7</v>
      </c>
      <c r="H556" s="85">
        <v>486</v>
      </c>
      <c r="I556" s="85">
        <v>301</v>
      </c>
      <c r="J556" s="85">
        <v>128</v>
      </c>
      <c r="K556" s="85">
        <v>670</v>
      </c>
      <c r="L556" s="114">
        <f t="shared" si="16"/>
        <v>0.61934156378600824</v>
      </c>
      <c r="M556" s="114">
        <f t="shared" si="17"/>
        <v>0.42524916943521596</v>
      </c>
      <c r="N556" s="85">
        <v>29</v>
      </c>
    </row>
    <row r="557" spans="1:14" ht="14.25" customHeight="1">
      <c r="A557" s="113">
        <v>2015</v>
      </c>
      <c r="B557" s="105" t="s">
        <v>3386</v>
      </c>
      <c r="C557" s="108" t="s">
        <v>2490</v>
      </c>
      <c r="D557" s="84" t="s">
        <v>126</v>
      </c>
      <c r="E557" s="84" t="s">
        <v>234</v>
      </c>
      <c r="F557" s="84" t="s">
        <v>1936</v>
      </c>
      <c r="G557" s="84" t="s">
        <v>7</v>
      </c>
      <c r="H557" s="85">
        <v>170</v>
      </c>
      <c r="I557" s="85">
        <v>121</v>
      </c>
      <c r="J557" s="85">
        <v>68</v>
      </c>
      <c r="K557" s="85">
        <v>320</v>
      </c>
      <c r="L557" s="114">
        <f t="shared" si="16"/>
        <v>0.71176470588235297</v>
      </c>
      <c r="M557" s="114">
        <f t="shared" si="17"/>
        <v>0.56198347107438018</v>
      </c>
      <c r="N557" s="85">
        <v>22</v>
      </c>
    </row>
    <row r="558" spans="1:14" ht="14.25" customHeight="1">
      <c r="A558" s="113">
        <v>2015</v>
      </c>
      <c r="B558" s="105" t="s">
        <v>3386</v>
      </c>
      <c r="C558" s="108" t="s">
        <v>2490</v>
      </c>
      <c r="D558" s="84" t="s">
        <v>126</v>
      </c>
      <c r="E558" s="84" t="s">
        <v>234</v>
      </c>
      <c r="F558" s="84" t="s">
        <v>1937</v>
      </c>
      <c r="G558" s="84" t="s">
        <v>7</v>
      </c>
      <c r="H558" s="85">
        <v>245</v>
      </c>
      <c r="I558" s="85">
        <v>216</v>
      </c>
      <c r="J558" s="85">
        <v>114</v>
      </c>
      <c r="K558" s="85">
        <v>548</v>
      </c>
      <c r="L558" s="114">
        <f t="shared" si="16"/>
        <v>0.88163265306122451</v>
      </c>
      <c r="M558" s="114">
        <f t="shared" si="17"/>
        <v>0.52777777777777779</v>
      </c>
      <c r="N558" s="85">
        <v>44</v>
      </c>
    </row>
    <row r="559" spans="1:14" ht="14.25" customHeight="1">
      <c r="A559" s="113">
        <v>2015</v>
      </c>
      <c r="B559" s="105" t="s">
        <v>3386</v>
      </c>
      <c r="C559" s="108" t="s">
        <v>2490</v>
      </c>
      <c r="D559" s="84" t="s">
        <v>126</v>
      </c>
      <c r="E559" s="84" t="s">
        <v>234</v>
      </c>
      <c r="F559" s="84" t="s">
        <v>1938</v>
      </c>
      <c r="G559" s="84" t="s">
        <v>7</v>
      </c>
      <c r="H559" s="85">
        <v>641</v>
      </c>
      <c r="I559" s="85">
        <v>352</v>
      </c>
      <c r="J559" s="85">
        <v>193</v>
      </c>
      <c r="K559" s="85">
        <v>1340</v>
      </c>
      <c r="L559" s="114">
        <f t="shared" si="16"/>
        <v>0.54914196567862716</v>
      </c>
      <c r="M559" s="114">
        <f t="shared" si="17"/>
        <v>0.54829545454545459</v>
      </c>
      <c r="N559" s="85">
        <v>115</v>
      </c>
    </row>
    <row r="560" spans="1:14" ht="14.25" customHeight="1">
      <c r="A560" s="113">
        <v>2015</v>
      </c>
      <c r="B560" s="105" t="s">
        <v>3386</v>
      </c>
      <c r="C560" s="108" t="s">
        <v>2490</v>
      </c>
      <c r="D560" s="84" t="s">
        <v>145</v>
      </c>
      <c r="E560" s="84" t="s">
        <v>3889</v>
      </c>
      <c r="F560" s="84" t="s">
        <v>147</v>
      </c>
      <c r="G560" s="84" t="s">
        <v>7</v>
      </c>
      <c r="H560" s="85">
        <v>122</v>
      </c>
      <c r="I560" s="85">
        <v>6</v>
      </c>
      <c r="J560" s="85">
        <v>6</v>
      </c>
      <c r="K560" s="85">
        <v>18</v>
      </c>
      <c r="L560" s="114">
        <f t="shared" si="16"/>
        <v>4.9180327868852458E-2</v>
      </c>
      <c r="M560" s="114">
        <f t="shared" si="17"/>
        <v>1</v>
      </c>
      <c r="N560" s="85">
        <v>6</v>
      </c>
    </row>
    <row r="561" spans="1:14" ht="14.25" customHeight="1">
      <c r="A561" s="113">
        <v>2015</v>
      </c>
      <c r="B561" s="105" t="s">
        <v>3386</v>
      </c>
      <c r="C561" s="108" t="s">
        <v>2490</v>
      </c>
      <c r="D561" s="84" t="s">
        <v>145</v>
      </c>
      <c r="E561" s="84" t="s">
        <v>3889</v>
      </c>
      <c r="F561" s="84" t="s">
        <v>148</v>
      </c>
      <c r="G561" s="84" t="s">
        <v>7</v>
      </c>
      <c r="H561" s="85">
        <v>5</v>
      </c>
      <c r="I561" s="85">
        <v>2</v>
      </c>
      <c r="J561" s="85">
        <v>2</v>
      </c>
      <c r="K561" s="85">
        <v>6</v>
      </c>
      <c r="L561" s="114">
        <f t="shared" si="16"/>
        <v>0.4</v>
      </c>
      <c r="M561" s="114">
        <f t="shared" si="17"/>
        <v>1</v>
      </c>
      <c r="N561" s="85">
        <v>2</v>
      </c>
    </row>
    <row r="562" spans="1:14" ht="14.25" customHeight="1">
      <c r="A562" s="113">
        <v>2015</v>
      </c>
      <c r="B562" s="105" t="s">
        <v>3386</v>
      </c>
      <c r="C562" s="108" t="s">
        <v>2490</v>
      </c>
      <c r="D562" s="84" t="s">
        <v>145</v>
      </c>
      <c r="E562" s="84" t="s">
        <v>3889</v>
      </c>
      <c r="F562" s="84" t="s">
        <v>149</v>
      </c>
      <c r="G562" s="84" t="s">
        <v>7</v>
      </c>
      <c r="H562" s="85">
        <v>0</v>
      </c>
      <c r="I562" s="85">
        <v>0</v>
      </c>
      <c r="J562" s="85">
        <v>0</v>
      </c>
      <c r="K562" s="85">
        <v>2</v>
      </c>
      <c r="L562" s="114">
        <f t="shared" si="16"/>
        <v>0</v>
      </c>
      <c r="M562" s="114">
        <f t="shared" si="17"/>
        <v>0</v>
      </c>
      <c r="N562" s="85">
        <v>0</v>
      </c>
    </row>
    <row r="563" spans="1:14" ht="14.25" customHeight="1">
      <c r="A563" s="113">
        <v>2015</v>
      </c>
      <c r="B563" s="105" t="s">
        <v>3386</v>
      </c>
      <c r="C563" s="108" t="s">
        <v>2490</v>
      </c>
      <c r="D563" s="84" t="s">
        <v>145</v>
      </c>
      <c r="E563" s="84" t="s">
        <v>3889</v>
      </c>
      <c r="F563" s="84" t="s">
        <v>150</v>
      </c>
      <c r="G563" s="84" t="s">
        <v>7</v>
      </c>
      <c r="H563" s="85">
        <v>0</v>
      </c>
      <c r="I563" s="85">
        <v>0</v>
      </c>
      <c r="J563" s="85">
        <v>0</v>
      </c>
      <c r="K563" s="85">
        <v>20</v>
      </c>
      <c r="L563" s="114">
        <f t="shared" si="16"/>
        <v>0</v>
      </c>
      <c r="M563" s="114">
        <f t="shared" si="17"/>
        <v>0</v>
      </c>
      <c r="N563" s="85">
        <v>0</v>
      </c>
    </row>
    <row r="564" spans="1:14" ht="14.25" customHeight="1">
      <c r="A564" s="113">
        <v>2015</v>
      </c>
      <c r="B564" s="105" t="s">
        <v>3386</v>
      </c>
      <c r="C564" s="108" t="s">
        <v>2490</v>
      </c>
      <c r="D564" s="84" t="s">
        <v>145</v>
      </c>
      <c r="E564" s="84" t="s">
        <v>3889</v>
      </c>
      <c r="F564" s="84" t="s">
        <v>151</v>
      </c>
      <c r="G564" s="84" t="s">
        <v>7</v>
      </c>
      <c r="H564" s="85">
        <v>116</v>
      </c>
      <c r="I564" s="85">
        <v>2</v>
      </c>
      <c r="J564" s="85">
        <v>2</v>
      </c>
      <c r="K564" s="85">
        <v>8</v>
      </c>
      <c r="L564" s="114">
        <f t="shared" si="16"/>
        <v>1.7241379310344827E-2</v>
      </c>
      <c r="M564" s="114">
        <f t="shared" si="17"/>
        <v>1</v>
      </c>
      <c r="N564" s="85">
        <v>2</v>
      </c>
    </row>
    <row r="565" spans="1:14" ht="14.25" customHeight="1">
      <c r="A565" s="113">
        <v>2015</v>
      </c>
      <c r="B565" s="105" t="s">
        <v>3386</v>
      </c>
      <c r="C565" s="108" t="s">
        <v>2490</v>
      </c>
      <c r="D565" s="84" t="s">
        <v>145</v>
      </c>
      <c r="E565" s="84" t="s">
        <v>3889</v>
      </c>
      <c r="F565" s="84" t="s">
        <v>153</v>
      </c>
      <c r="G565" s="84" t="s">
        <v>7</v>
      </c>
      <c r="H565" s="85">
        <v>0</v>
      </c>
      <c r="I565" s="85">
        <v>0</v>
      </c>
      <c r="J565" s="85">
        <v>0</v>
      </c>
      <c r="K565" s="85">
        <v>1</v>
      </c>
      <c r="L565" s="114">
        <f t="shared" si="16"/>
        <v>0</v>
      </c>
      <c r="M565" s="114">
        <f t="shared" si="17"/>
        <v>0</v>
      </c>
      <c r="N565" s="85">
        <v>1</v>
      </c>
    </row>
    <row r="566" spans="1:14" ht="14.25" customHeight="1">
      <c r="A566" s="113">
        <v>2015</v>
      </c>
      <c r="B566" s="105" t="s">
        <v>3386</v>
      </c>
      <c r="C566" s="108" t="s">
        <v>2490</v>
      </c>
      <c r="D566" s="84" t="s">
        <v>145</v>
      </c>
      <c r="E566" s="84" t="s">
        <v>3889</v>
      </c>
      <c r="F566" s="84" t="s">
        <v>154</v>
      </c>
      <c r="G566" s="84" t="s">
        <v>7</v>
      </c>
      <c r="H566" s="85">
        <v>1</v>
      </c>
      <c r="I566" s="85">
        <v>1</v>
      </c>
      <c r="J566" s="85">
        <v>1</v>
      </c>
      <c r="K566" s="85">
        <v>4</v>
      </c>
      <c r="L566" s="114">
        <f t="shared" si="16"/>
        <v>1</v>
      </c>
      <c r="M566" s="114">
        <f t="shared" si="17"/>
        <v>1</v>
      </c>
      <c r="N566" s="85">
        <v>1</v>
      </c>
    </row>
    <row r="567" spans="1:14" ht="14.25" customHeight="1">
      <c r="A567" s="113">
        <v>2015</v>
      </c>
      <c r="B567" s="105" t="s">
        <v>3386</v>
      </c>
      <c r="C567" s="108" t="s">
        <v>2490</v>
      </c>
      <c r="D567" s="84" t="s">
        <v>145</v>
      </c>
      <c r="E567" s="84" t="s">
        <v>3889</v>
      </c>
      <c r="F567" s="84" t="s">
        <v>155</v>
      </c>
      <c r="G567" s="84" t="s">
        <v>7</v>
      </c>
      <c r="H567" s="85">
        <v>6</v>
      </c>
      <c r="I567" s="85">
        <v>2</v>
      </c>
      <c r="J567" s="85">
        <v>2</v>
      </c>
      <c r="K567" s="85">
        <v>6</v>
      </c>
      <c r="L567" s="114">
        <f t="shared" si="16"/>
        <v>0.33333333333333331</v>
      </c>
      <c r="M567" s="114">
        <f t="shared" si="17"/>
        <v>1</v>
      </c>
      <c r="N567" s="85">
        <v>2</v>
      </c>
    </row>
    <row r="568" spans="1:14" ht="14.25" customHeight="1">
      <c r="A568" s="113">
        <v>2015</v>
      </c>
      <c r="B568" s="105" t="s">
        <v>3386</v>
      </c>
      <c r="C568" s="108" t="s">
        <v>2490</v>
      </c>
      <c r="D568" s="84" t="s">
        <v>145</v>
      </c>
      <c r="E568" s="84" t="s">
        <v>3889</v>
      </c>
      <c r="F568" s="84" t="s">
        <v>156</v>
      </c>
      <c r="G568" s="84" t="s">
        <v>7</v>
      </c>
      <c r="H568" s="85">
        <v>0</v>
      </c>
      <c r="I568" s="85">
        <v>0</v>
      </c>
      <c r="J568" s="85">
        <v>0</v>
      </c>
      <c r="K568" s="85">
        <v>6</v>
      </c>
      <c r="L568" s="114">
        <f t="shared" si="16"/>
        <v>0</v>
      </c>
      <c r="M568" s="114">
        <f t="shared" si="17"/>
        <v>0</v>
      </c>
      <c r="N568" s="85">
        <v>0</v>
      </c>
    </row>
    <row r="569" spans="1:14" ht="14.25" customHeight="1">
      <c r="A569" s="113">
        <v>2015</v>
      </c>
      <c r="B569" s="105" t="s">
        <v>3386</v>
      </c>
      <c r="C569" s="108" t="s">
        <v>2490</v>
      </c>
      <c r="D569" s="84" t="s">
        <v>145</v>
      </c>
      <c r="E569" s="84" t="s">
        <v>3889</v>
      </c>
      <c r="F569" s="84" t="s">
        <v>157</v>
      </c>
      <c r="G569" s="84" t="s">
        <v>7</v>
      </c>
      <c r="H569" s="85">
        <v>9</v>
      </c>
      <c r="I569" s="85">
        <v>3</v>
      </c>
      <c r="J569" s="85">
        <v>3</v>
      </c>
      <c r="K569" s="85">
        <v>19</v>
      </c>
      <c r="L569" s="114">
        <f t="shared" si="16"/>
        <v>0.33333333333333331</v>
      </c>
      <c r="M569" s="114">
        <f t="shared" si="17"/>
        <v>1</v>
      </c>
      <c r="N569" s="85">
        <v>2</v>
      </c>
    </row>
    <row r="570" spans="1:14" ht="14.25" customHeight="1">
      <c r="A570" s="113">
        <v>2015</v>
      </c>
      <c r="B570" s="105" t="s">
        <v>3386</v>
      </c>
      <c r="C570" s="108" t="s">
        <v>2490</v>
      </c>
      <c r="D570" s="84" t="s">
        <v>145</v>
      </c>
      <c r="E570" s="84" t="s">
        <v>3889</v>
      </c>
      <c r="F570" s="84" t="s">
        <v>158</v>
      </c>
      <c r="G570" s="84" t="s">
        <v>7</v>
      </c>
      <c r="H570" s="85">
        <v>0</v>
      </c>
      <c r="I570" s="85">
        <v>0</v>
      </c>
      <c r="J570" s="85">
        <v>0</v>
      </c>
      <c r="K570" s="85">
        <v>16</v>
      </c>
      <c r="L570" s="114">
        <f t="shared" si="16"/>
        <v>0</v>
      </c>
      <c r="M570" s="114">
        <f t="shared" si="17"/>
        <v>0</v>
      </c>
      <c r="N570" s="85">
        <v>0</v>
      </c>
    </row>
    <row r="571" spans="1:14" ht="14.25" customHeight="1">
      <c r="A571" s="113">
        <v>2015</v>
      </c>
      <c r="B571" s="105" t="s">
        <v>3386</v>
      </c>
      <c r="C571" s="108" t="s">
        <v>2490</v>
      </c>
      <c r="D571" s="84" t="s">
        <v>145</v>
      </c>
      <c r="E571" s="84" t="s">
        <v>3889</v>
      </c>
      <c r="F571" s="84" t="s">
        <v>159</v>
      </c>
      <c r="G571" s="84" t="s">
        <v>7</v>
      </c>
      <c r="H571" s="85">
        <v>4</v>
      </c>
      <c r="I571" s="85">
        <v>1</v>
      </c>
      <c r="J571" s="85">
        <v>1</v>
      </c>
      <c r="K571" s="85">
        <v>2</v>
      </c>
      <c r="L571" s="114">
        <f t="shared" si="16"/>
        <v>0.25</v>
      </c>
      <c r="M571" s="114">
        <f t="shared" si="17"/>
        <v>1</v>
      </c>
      <c r="N571" s="85">
        <v>1</v>
      </c>
    </row>
    <row r="572" spans="1:14" ht="14.25" customHeight="1">
      <c r="A572" s="113">
        <v>2015</v>
      </c>
      <c r="B572" s="105" t="s">
        <v>3386</v>
      </c>
      <c r="C572" s="108" t="s">
        <v>2490</v>
      </c>
      <c r="D572" s="84" t="s">
        <v>145</v>
      </c>
      <c r="E572" s="84" t="s">
        <v>3889</v>
      </c>
      <c r="F572" s="84" t="s">
        <v>160</v>
      </c>
      <c r="G572" s="84" t="s">
        <v>7</v>
      </c>
      <c r="H572" s="85">
        <v>1</v>
      </c>
      <c r="I572" s="85">
        <v>0</v>
      </c>
      <c r="J572" s="85">
        <v>0</v>
      </c>
      <c r="K572" s="85">
        <v>1</v>
      </c>
      <c r="L572" s="114">
        <f t="shared" si="16"/>
        <v>0</v>
      </c>
      <c r="M572" s="114">
        <f t="shared" si="17"/>
        <v>0</v>
      </c>
      <c r="N572" s="85">
        <v>2</v>
      </c>
    </row>
    <row r="573" spans="1:14" ht="14.25" customHeight="1">
      <c r="A573" s="113">
        <v>2015</v>
      </c>
      <c r="B573" s="105" t="s">
        <v>3386</v>
      </c>
      <c r="C573" s="108" t="s">
        <v>2490</v>
      </c>
      <c r="D573" s="84" t="s">
        <v>145</v>
      </c>
      <c r="E573" s="84" t="s">
        <v>3889</v>
      </c>
      <c r="F573" s="84" t="s">
        <v>161</v>
      </c>
      <c r="G573" s="84" t="s">
        <v>7</v>
      </c>
      <c r="H573" s="85">
        <v>15</v>
      </c>
      <c r="I573" s="85">
        <v>5</v>
      </c>
      <c r="J573" s="85">
        <v>5</v>
      </c>
      <c r="K573" s="85">
        <v>17</v>
      </c>
      <c r="L573" s="114">
        <f t="shared" si="16"/>
        <v>0.33333333333333331</v>
      </c>
      <c r="M573" s="114">
        <f t="shared" si="17"/>
        <v>1</v>
      </c>
      <c r="N573" s="85">
        <v>4</v>
      </c>
    </row>
    <row r="574" spans="1:14" ht="14.25" customHeight="1">
      <c r="A574" s="113">
        <v>2015</v>
      </c>
      <c r="B574" s="105" t="s">
        <v>3386</v>
      </c>
      <c r="C574" s="108" t="s">
        <v>2490</v>
      </c>
      <c r="D574" s="84" t="s">
        <v>145</v>
      </c>
      <c r="E574" s="84" t="s">
        <v>3889</v>
      </c>
      <c r="F574" s="84" t="s">
        <v>162</v>
      </c>
      <c r="G574" s="84" t="s">
        <v>7</v>
      </c>
      <c r="H574" s="85">
        <v>21</v>
      </c>
      <c r="I574" s="85">
        <v>4</v>
      </c>
      <c r="J574" s="85">
        <v>4</v>
      </c>
      <c r="K574" s="85">
        <v>18</v>
      </c>
      <c r="L574" s="114">
        <f t="shared" si="16"/>
        <v>0.19047619047619047</v>
      </c>
      <c r="M574" s="114">
        <f t="shared" si="17"/>
        <v>1</v>
      </c>
      <c r="N574" s="85">
        <v>3</v>
      </c>
    </row>
    <row r="575" spans="1:14" ht="14.25" customHeight="1">
      <c r="A575" s="113">
        <v>2015</v>
      </c>
      <c r="B575" s="105" t="s">
        <v>3386</v>
      </c>
      <c r="C575" s="108" t="s">
        <v>2490</v>
      </c>
      <c r="D575" s="84" t="s">
        <v>145</v>
      </c>
      <c r="E575" s="84" t="s">
        <v>3889</v>
      </c>
      <c r="F575" s="84" t="s">
        <v>163</v>
      </c>
      <c r="G575" s="84" t="s">
        <v>7</v>
      </c>
      <c r="H575" s="85">
        <v>188</v>
      </c>
      <c r="I575" s="85">
        <v>8</v>
      </c>
      <c r="J575" s="85">
        <v>8</v>
      </c>
      <c r="K575" s="85">
        <v>42</v>
      </c>
      <c r="L575" s="114">
        <f t="shared" si="16"/>
        <v>4.2553191489361701E-2</v>
      </c>
      <c r="M575" s="114">
        <f t="shared" si="17"/>
        <v>1</v>
      </c>
      <c r="N575" s="85">
        <v>6</v>
      </c>
    </row>
    <row r="576" spans="1:14" ht="14.25" customHeight="1">
      <c r="A576" s="113">
        <v>2015</v>
      </c>
      <c r="B576" s="105" t="s">
        <v>3386</v>
      </c>
      <c r="C576" s="108" t="s">
        <v>2490</v>
      </c>
      <c r="D576" s="84" t="s">
        <v>145</v>
      </c>
      <c r="E576" s="84" t="s">
        <v>3889</v>
      </c>
      <c r="F576" s="84" t="s">
        <v>164</v>
      </c>
      <c r="G576" s="84" t="s">
        <v>7</v>
      </c>
      <c r="H576" s="85">
        <v>2</v>
      </c>
      <c r="I576" s="85">
        <v>1</v>
      </c>
      <c r="J576" s="85">
        <v>1</v>
      </c>
      <c r="K576" s="85">
        <v>4</v>
      </c>
      <c r="L576" s="114">
        <f t="shared" si="16"/>
        <v>0.5</v>
      </c>
      <c r="M576" s="114">
        <f t="shared" si="17"/>
        <v>1</v>
      </c>
      <c r="N576" s="85">
        <v>0</v>
      </c>
    </row>
    <row r="577" spans="1:14" ht="14.25" customHeight="1">
      <c r="A577" s="113">
        <v>2015</v>
      </c>
      <c r="B577" s="105" t="s">
        <v>3386</v>
      </c>
      <c r="C577" s="108" t="s">
        <v>2490</v>
      </c>
      <c r="D577" s="84" t="s">
        <v>145</v>
      </c>
      <c r="E577" s="84" t="s">
        <v>3889</v>
      </c>
      <c r="F577" s="84" t="s">
        <v>165</v>
      </c>
      <c r="G577" s="84" t="s">
        <v>7</v>
      </c>
      <c r="H577" s="85">
        <v>1</v>
      </c>
      <c r="I577" s="85">
        <v>1</v>
      </c>
      <c r="J577" s="85">
        <v>1</v>
      </c>
      <c r="K577" s="85">
        <v>2</v>
      </c>
      <c r="L577" s="114">
        <f t="shared" si="16"/>
        <v>1</v>
      </c>
      <c r="M577" s="114">
        <f t="shared" si="17"/>
        <v>1</v>
      </c>
      <c r="N577" s="85">
        <v>0</v>
      </c>
    </row>
    <row r="578" spans="1:14" ht="14.25" customHeight="1">
      <c r="A578" s="113">
        <v>2015</v>
      </c>
      <c r="B578" s="105" t="s">
        <v>3386</v>
      </c>
      <c r="C578" s="108" t="s">
        <v>2490</v>
      </c>
      <c r="D578" s="84" t="s">
        <v>145</v>
      </c>
      <c r="E578" s="84" t="s">
        <v>3889</v>
      </c>
      <c r="F578" s="84" t="s">
        <v>166</v>
      </c>
      <c r="G578" s="84" t="s">
        <v>7</v>
      </c>
      <c r="H578" s="85">
        <v>0</v>
      </c>
      <c r="I578" s="85">
        <v>0</v>
      </c>
      <c r="J578" s="85">
        <v>0</v>
      </c>
      <c r="K578" s="85">
        <v>6</v>
      </c>
      <c r="L578" s="114">
        <f t="shared" ref="L578:L641" si="18">+IFERROR(I578/H578,0)</f>
        <v>0</v>
      </c>
      <c r="M578" s="114">
        <f t="shared" ref="M578:M641" si="19">+IFERROR(J578/I578,0)</f>
        <v>0</v>
      </c>
      <c r="N578" s="85">
        <v>0</v>
      </c>
    </row>
    <row r="579" spans="1:14" ht="14.25" customHeight="1">
      <c r="A579" s="113">
        <v>2015</v>
      </c>
      <c r="B579" s="105" t="s">
        <v>3386</v>
      </c>
      <c r="C579" s="108" t="s">
        <v>2490</v>
      </c>
      <c r="D579" s="84" t="s">
        <v>145</v>
      </c>
      <c r="E579" s="84" t="s">
        <v>3889</v>
      </c>
      <c r="F579" s="84" t="s">
        <v>167</v>
      </c>
      <c r="G579" s="84" t="s">
        <v>7</v>
      </c>
      <c r="H579" s="85">
        <v>46</v>
      </c>
      <c r="I579" s="85">
        <v>2</v>
      </c>
      <c r="J579" s="85">
        <v>2</v>
      </c>
      <c r="K579" s="85">
        <v>8</v>
      </c>
      <c r="L579" s="114">
        <f t="shared" si="18"/>
        <v>4.3478260869565216E-2</v>
      </c>
      <c r="M579" s="114">
        <f t="shared" si="19"/>
        <v>1</v>
      </c>
      <c r="N579" s="85">
        <v>4</v>
      </c>
    </row>
    <row r="580" spans="1:14" ht="14.25" customHeight="1">
      <c r="A580" s="113">
        <v>2015</v>
      </c>
      <c r="B580" s="105" t="s">
        <v>3386</v>
      </c>
      <c r="C580" s="108" t="s">
        <v>2490</v>
      </c>
      <c r="D580" s="84" t="s">
        <v>145</v>
      </c>
      <c r="E580" s="84" t="s">
        <v>3889</v>
      </c>
      <c r="F580" s="84" t="s">
        <v>168</v>
      </c>
      <c r="G580" s="84" t="s">
        <v>7</v>
      </c>
      <c r="H580" s="85">
        <v>36</v>
      </c>
      <c r="I580" s="85">
        <v>1</v>
      </c>
      <c r="J580" s="85">
        <v>1</v>
      </c>
      <c r="K580" s="85">
        <v>5</v>
      </c>
      <c r="L580" s="114">
        <f t="shared" si="18"/>
        <v>2.7777777777777776E-2</v>
      </c>
      <c r="M580" s="114">
        <f t="shared" si="19"/>
        <v>1</v>
      </c>
      <c r="N580" s="85">
        <v>0</v>
      </c>
    </row>
    <row r="581" spans="1:14" ht="14.25" customHeight="1">
      <c r="A581" s="113">
        <v>2015</v>
      </c>
      <c r="B581" s="105" t="s">
        <v>3386</v>
      </c>
      <c r="C581" s="108" t="s">
        <v>2490</v>
      </c>
      <c r="D581" s="84" t="s">
        <v>145</v>
      </c>
      <c r="E581" s="84" t="s">
        <v>3889</v>
      </c>
      <c r="F581" s="84" t="s">
        <v>169</v>
      </c>
      <c r="G581" s="84" t="s">
        <v>7</v>
      </c>
      <c r="H581" s="85">
        <v>4</v>
      </c>
      <c r="I581" s="85">
        <v>1</v>
      </c>
      <c r="J581" s="85">
        <v>1</v>
      </c>
      <c r="K581" s="85">
        <v>2</v>
      </c>
      <c r="L581" s="114">
        <f t="shared" si="18"/>
        <v>0.25</v>
      </c>
      <c r="M581" s="114">
        <f t="shared" si="19"/>
        <v>1</v>
      </c>
      <c r="N581" s="85">
        <v>1</v>
      </c>
    </row>
    <row r="582" spans="1:14" ht="14.25" customHeight="1">
      <c r="A582" s="113">
        <v>2015</v>
      </c>
      <c r="B582" s="105" t="s">
        <v>3386</v>
      </c>
      <c r="C582" s="108" t="s">
        <v>2490</v>
      </c>
      <c r="D582" s="84" t="s">
        <v>145</v>
      </c>
      <c r="E582" s="84" t="s">
        <v>3889</v>
      </c>
      <c r="F582" s="84" t="s">
        <v>170</v>
      </c>
      <c r="G582" s="84" t="s">
        <v>7</v>
      </c>
      <c r="H582" s="85">
        <v>91</v>
      </c>
      <c r="I582" s="85">
        <v>5</v>
      </c>
      <c r="J582" s="85">
        <v>5</v>
      </c>
      <c r="K582" s="85">
        <v>25</v>
      </c>
      <c r="L582" s="114">
        <f t="shared" si="18"/>
        <v>5.4945054945054944E-2</v>
      </c>
      <c r="M582" s="114">
        <f t="shared" si="19"/>
        <v>1</v>
      </c>
      <c r="N582" s="85">
        <v>4</v>
      </c>
    </row>
    <row r="583" spans="1:14" ht="14.25" customHeight="1">
      <c r="A583" s="113">
        <v>2015</v>
      </c>
      <c r="B583" s="105" t="s">
        <v>3386</v>
      </c>
      <c r="C583" s="108" t="s">
        <v>2490</v>
      </c>
      <c r="D583" s="84" t="s">
        <v>145</v>
      </c>
      <c r="E583" s="84" t="s">
        <v>3889</v>
      </c>
      <c r="F583" s="84" t="s">
        <v>171</v>
      </c>
      <c r="G583" s="84" t="s">
        <v>7</v>
      </c>
      <c r="H583" s="85">
        <v>71</v>
      </c>
      <c r="I583" s="85">
        <v>2</v>
      </c>
      <c r="J583" s="85">
        <v>2</v>
      </c>
      <c r="K583" s="85">
        <v>6</v>
      </c>
      <c r="L583" s="114">
        <f t="shared" si="18"/>
        <v>2.8169014084507043E-2</v>
      </c>
      <c r="M583" s="114">
        <f t="shared" si="19"/>
        <v>1</v>
      </c>
      <c r="N583" s="85">
        <v>2</v>
      </c>
    </row>
    <row r="584" spans="1:14" ht="14.25" customHeight="1">
      <c r="A584" s="113">
        <v>2015</v>
      </c>
      <c r="B584" s="105" t="s">
        <v>3386</v>
      </c>
      <c r="C584" s="108" t="s">
        <v>2490</v>
      </c>
      <c r="D584" s="84" t="s">
        <v>145</v>
      </c>
      <c r="E584" s="84" t="s">
        <v>3889</v>
      </c>
      <c r="F584" s="84" t="s">
        <v>172</v>
      </c>
      <c r="G584" s="84" t="s">
        <v>7</v>
      </c>
      <c r="H584" s="85">
        <v>10</v>
      </c>
      <c r="I584" s="85">
        <v>1</v>
      </c>
      <c r="J584" s="85">
        <v>1</v>
      </c>
      <c r="K584" s="85">
        <v>6</v>
      </c>
      <c r="L584" s="114">
        <f t="shared" si="18"/>
        <v>0.1</v>
      </c>
      <c r="M584" s="114">
        <f t="shared" si="19"/>
        <v>1</v>
      </c>
      <c r="N584" s="85">
        <v>1</v>
      </c>
    </row>
    <row r="585" spans="1:14" ht="14.25" customHeight="1">
      <c r="A585" s="113">
        <v>2015</v>
      </c>
      <c r="B585" s="105" t="s">
        <v>3386</v>
      </c>
      <c r="C585" s="108" t="s">
        <v>2490</v>
      </c>
      <c r="D585" s="84" t="s">
        <v>145</v>
      </c>
      <c r="E585" s="84" t="s">
        <v>3889</v>
      </c>
      <c r="F585" s="84" t="s">
        <v>173</v>
      </c>
      <c r="G585" s="84" t="s">
        <v>7</v>
      </c>
      <c r="H585" s="85">
        <v>0</v>
      </c>
      <c r="I585" s="85">
        <v>0</v>
      </c>
      <c r="J585" s="85">
        <v>0</v>
      </c>
      <c r="K585" s="85">
        <v>33</v>
      </c>
      <c r="L585" s="114">
        <f t="shared" si="18"/>
        <v>0</v>
      </c>
      <c r="M585" s="114">
        <f t="shared" si="19"/>
        <v>0</v>
      </c>
      <c r="N585" s="85">
        <v>0</v>
      </c>
    </row>
    <row r="586" spans="1:14" ht="14.25" customHeight="1">
      <c r="A586" s="113">
        <v>2015</v>
      </c>
      <c r="B586" s="105" t="s">
        <v>3386</v>
      </c>
      <c r="C586" s="108" t="s">
        <v>2490</v>
      </c>
      <c r="D586" s="84" t="s">
        <v>145</v>
      </c>
      <c r="E586" s="84" t="s">
        <v>3889</v>
      </c>
      <c r="F586" s="84" t="s">
        <v>174</v>
      </c>
      <c r="G586" s="84" t="s">
        <v>7</v>
      </c>
      <c r="H586" s="85">
        <v>2</v>
      </c>
      <c r="I586" s="85">
        <v>1</v>
      </c>
      <c r="J586" s="85">
        <v>1</v>
      </c>
      <c r="K586" s="85">
        <v>4</v>
      </c>
      <c r="L586" s="114">
        <f t="shared" si="18"/>
        <v>0.5</v>
      </c>
      <c r="M586" s="114">
        <f t="shared" si="19"/>
        <v>1</v>
      </c>
      <c r="N586" s="85">
        <v>4</v>
      </c>
    </row>
    <row r="587" spans="1:14" ht="14.25" customHeight="1">
      <c r="A587" s="113">
        <v>2015</v>
      </c>
      <c r="B587" s="105" t="s">
        <v>3386</v>
      </c>
      <c r="C587" s="108" t="s">
        <v>2490</v>
      </c>
      <c r="D587" s="84" t="s">
        <v>145</v>
      </c>
      <c r="E587" s="84" t="s">
        <v>3889</v>
      </c>
      <c r="F587" s="84" t="s">
        <v>175</v>
      </c>
      <c r="G587" s="84" t="s">
        <v>7</v>
      </c>
      <c r="H587" s="85">
        <v>5</v>
      </c>
      <c r="I587" s="85">
        <v>3</v>
      </c>
      <c r="J587" s="85">
        <v>3</v>
      </c>
      <c r="K587" s="85">
        <v>3</v>
      </c>
      <c r="L587" s="114">
        <f t="shared" si="18"/>
        <v>0.6</v>
      </c>
      <c r="M587" s="114">
        <f t="shared" si="19"/>
        <v>1</v>
      </c>
      <c r="N587" s="85">
        <v>1</v>
      </c>
    </row>
    <row r="588" spans="1:14" ht="14.25" customHeight="1">
      <c r="A588" s="113">
        <v>2015</v>
      </c>
      <c r="B588" s="105" t="s">
        <v>3386</v>
      </c>
      <c r="C588" s="108" t="s">
        <v>2490</v>
      </c>
      <c r="D588" s="84" t="s">
        <v>145</v>
      </c>
      <c r="E588" s="84" t="s">
        <v>3889</v>
      </c>
      <c r="F588" s="84" t="s">
        <v>176</v>
      </c>
      <c r="G588" s="84" t="s">
        <v>7</v>
      </c>
      <c r="H588" s="85">
        <v>27</v>
      </c>
      <c r="I588" s="85">
        <v>4</v>
      </c>
      <c r="J588" s="85">
        <v>4</v>
      </c>
      <c r="K588" s="85">
        <v>29</v>
      </c>
      <c r="L588" s="114">
        <f t="shared" si="18"/>
        <v>0.14814814814814814</v>
      </c>
      <c r="M588" s="114">
        <f t="shared" si="19"/>
        <v>1</v>
      </c>
      <c r="N588" s="85">
        <v>7</v>
      </c>
    </row>
    <row r="589" spans="1:14" ht="14.25" customHeight="1">
      <c r="A589" s="113">
        <v>2015</v>
      </c>
      <c r="B589" s="105" t="s">
        <v>3386</v>
      </c>
      <c r="C589" s="108" t="s">
        <v>2490</v>
      </c>
      <c r="D589" s="84" t="s">
        <v>145</v>
      </c>
      <c r="E589" s="84" t="s">
        <v>3889</v>
      </c>
      <c r="F589" s="84" t="s">
        <v>177</v>
      </c>
      <c r="G589" s="84" t="s">
        <v>7</v>
      </c>
      <c r="H589" s="85">
        <v>113</v>
      </c>
      <c r="I589" s="85">
        <v>3</v>
      </c>
      <c r="J589" s="85">
        <v>3</v>
      </c>
      <c r="K589" s="85">
        <v>20</v>
      </c>
      <c r="L589" s="114">
        <f t="shared" si="18"/>
        <v>2.6548672566371681E-2</v>
      </c>
      <c r="M589" s="114">
        <f t="shared" si="19"/>
        <v>1</v>
      </c>
      <c r="N589" s="85">
        <v>3</v>
      </c>
    </row>
    <row r="590" spans="1:14" ht="14.25" customHeight="1">
      <c r="A590" s="113">
        <v>2015</v>
      </c>
      <c r="B590" s="105" t="s">
        <v>3386</v>
      </c>
      <c r="C590" s="108" t="s">
        <v>2490</v>
      </c>
      <c r="D590" s="84" t="s">
        <v>145</v>
      </c>
      <c r="E590" s="84" t="s">
        <v>3889</v>
      </c>
      <c r="F590" s="84" t="s">
        <v>178</v>
      </c>
      <c r="G590" s="84" t="s">
        <v>7</v>
      </c>
      <c r="H590" s="85">
        <v>52</v>
      </c>
      <c r="I590" s="85">
        <v>2</v>
      </c>
      <c r="J590" s="85">
        <v>2</v>
      </c>
      <c r="K590" s="85">
        <v>8</v>
      </c>
      <c r="L590" s="114">
        <f t="shared" si="18"/>
        <v>3.8461538461538464E-2</v>
      </c>
      <c r="M590" s="114">
        <f t="shared" si="19"/>
        <v>1</v>
      </c>
      <c r="N590" s="85">
        <v>2</v>
      </c>
    </row>
    <row r="591" spans="1:14" ht="14.25" customHeight="1">
      <c r="A591" s="113">
        <v>2015</v>
      </c>
      <c r="B591" s="105" t="s">
        <v>3386</v>
      </c>
      <c r="C591" s="108" t="s">
        <v>2490</v>
      </c>
      <c r="D591" s="84" t="s">
        <v>145</v>
      </c>
      <c r="E591" s="84" t="s">
        <v>3890</v>
      </c>
      <c r="F591" s="84" t="s">
        <v>188</v>
      </c>
      <c r="G591" s="84" t="s">
        <v>7</v>
      </c>
      <c r="H591" s="85">
        <v>43</v>
      </c>
      <c r="I591" s="85">
        <v>13</v>
      </c>
      <c r="J591" s="85">
        <v>10</v>
      </c>
      <c r="K591" s="85">
        <v>18</v>
      </c>
      <c r="L591" s="114">
        <f t="shared" si="18"/>
        <v>0.30232558139534882</v>
      </c>
      <c r="M591" s="114">
        <f t="shared" si="19"/>
        <v>0.76923076923076927</v>
      </c>
      <c r="N591" s="85">
        <v>9</v>
      </c>
    </row>
    <row r="592" spans="1:14" ht="14.25" customHeight="1">
      <c r="A592" s="113">
        <v>2015</v>
      </c>
      <c r="B592" s="105" t="s">
        <v>3386</v>
      </c>
      <c r="C592" s="108" t="s">
        <v>2490</v>
      </c>
      <c r="D592" s="84" t="s">
        <v>145</v>
      </c>
      <c r="E592" s="84" t="s">
        <v>236</v>
      </c>
      <c r="F592" s="84" t="s">
        <v>180</v>
      </c>
      <c r="G592" s="84" t="s">
        <v>7</v>
      </c>
      <c r="H592" s="85">
        <v>10</v>
      </c>
      <c r="I592" s="85">
        <v>10</v>
      </c>
      <c r="J592" s="85">
        <v>10</v>
      </c>
      <c r="K592" s="85">
        <v>23</v>
      </c>
      <c r="L592" s="114">
        <f t="shared" si="18"/>
        <v>1</v>
      </c>
      <c r="M592" s="114">
        <f t="shared" si="19"/>
        <v>1</v>
      </c>
      <c r="N592" s="85">
        <v>3</v>
      </c>
    </row>
    <row r="593" spans="1:14" ht="14.25" customHeight="1">
      <c r="A593" s="113">
        <v>2015</v>
      </c>
      <c r="B593" s="105" t="s">
        <v>3386</v>
      </c>
      <c r="C593" s="108" t="s">
        <v>2490</v>
      </c>
      <c r="D593" s="84" t="s">
        <v>145</v>
      </c>
      <c r="E593" s="84" t="s">
        <v>234</v>
      </c>
      <c r="F593" s="84" t="s">
        <v>1948</v>
      </c>
      <c r="G593" s="84" t="s">
        <v>7</v>
      </c>
      <c r="H593" s="85">
        <v>1395</v>
      </c>
      <c r="I593" s="85">
        <v>143</v>
      </c>
      <c r="J593" s="85">
        <v>91</v>
      </c>
      <c r="K593" s="85">
        <v>945</v>
      </c>
      <c r="L593" s="114">
        <f t="shared" si="18"/>
        <v>0.10250896057347671</v>
      </c>
      <c r="M593" s="114">
        <f t="shared" si="19"/>
        <v>0.63636363636363635</v>
      </c>
      <c r="N593" s="85">
        <v>65</v>
      </c>
    </row>
    <row r="594" spans="1:14" ht="14.25" customHeight="1">
      <c r="A594" s="113">
        <v>2015</v>
      </c>
      <c r="B594" s="105" t="s">
        <v>3386</v>
      </c>
      <c r="C594" s="108" t="s">
        <v>2490</v>
      </c>
      <c r="D594" s="84" t="s">
        <v>182</v>
      </c>
      <c r="E594" s="84" t="s">
        <v>3890</v>
      </c>
      <c r="F594" s="84" t="s">
        <v>184</v>
      </c>
      <c r="G594" s="84" t="s">
        <v>7</v>
      </c>
      <c r="H594" s="85">
        <v>0</v>
      </c>
      <c r="I594" s="85">
        <v>0</v>
      </c>
      <c r="J594" s="85">
        <v>0</v>
      </c>
      <c r="K594" s="85">
        <v>18</v>
      </c>
      <c r="L594" s="114">
        <f t="shared" si="18"/>
        <v>0</v>
      </c>
      <c r="M594" s="114">
        <f t="shared" si="19"/>
        <v>0</v>
      </c>
      <c r="N594" s="85">
        <v>5</v>
      </c>
    </row>
    <row r="595" spans="1:14" ht="14.25" customHeight="1">
      <c r="A595" s="113">
        <v>2015</v>
      </c>
      <c r="B595" s="105" t="s">
        <v>3386</v>
      </c>
      <c r="C595" s="108" t="s">
        <v>2490</v>
      </c>
      <c r="D595" s="84" t="s">
        <v>182</v>
      </c>
      <c r="E595" s="84" t="s">
        <v>3890</v>
      </c>
      <c r="F595" s="84" t="s">
        <v>185</v>
      </c>
      <c r="G595" s="84" t="s">
        <v>7</v>
      </c>
      <c r="H595" s="85">
        <v>19</v>
      </c>
      <c r="I595" s="85">
        <v>10</v>
      </c>
      <c r="J595" s="85">
        <v>7</v>
      </c>
      <c r="K595" s="85">
        <v>18</v>
      </c>
      <c r="L595" s="114">
        <f t="shared" si="18"/>
        <v>0.52631578947368418</v>
      </c>
      <c r="M595" s="114">
        <f t="shared" si="19"/>
        <v>0.7</v>
      </c>
      <c r="N595" s="85">
        <v>4</v>
      </c>
    </row>
    <row r="596" spans="1:14" ht="14.25" customHeight="1">
      <c r="A596" s="113">
        <v>2015</v>
      </c>
      <c r="B596" s="105" t="s">
        <v>3386</v>
      </c>
      <c r="C596" s="108" t="s">
        <v>2490</v>
      </c>
      <c r="D596" s="84" t="s">
        <v>182</v>
      </c>
      <c r="E596" s="84" t="s">
        <v>3890</v>
      </c>
      <c r="F596" s="84" t="s">
        <v>186</v>
      </c>
      <c r="G596" s="84" t="s">
        <v>7</v>
      </c>
      <c r="H596" s="85">
        <v>7</v>
      </c>
      <c r="I596" s="85">
        <v>4</v>
      </c>
      <c r="J596" s="85">
        <v>4</v>
      </c>
      <c r="K596" s="85">
        <v>10</v>
      </c>
      <c r="L596" s="114">
        <f t="shared" si="18"/>
        <v>0.5714285714285714</v>
      </c>
      <c r="M596" s="114">
        <f t="shared" si="19"/>
        <v>1</v>
      </c>
      <c r="N596" s="85">
        <v>1</v>
      </c>
    </row>
    <row r="597" spans="1:14" ht="14.25" customHeight="1">
      <c r="A597" s="113">
        <v>2015</v>
      </c>
      <c r="B597" s="105" t="s">
        <v>3386</v>
      </c>
      <c r="C597" s="108" t="s">
        <v>2490</v>
      </c>
      <c r="D597" s="84" t="s">
        <v>182</v>
      </c>
      <c r="E597" s="84" t="s">
        <v>3890</v>
      </c>
      <c r="F597" s="84" t="s">
        <v>187</v>
      </c>
      <c r="G597" s="84" t="s">
        <v>7</v>
      </c>
      <c r="H597" s="85">
        <v>76</v>
      </c>
      <c r="I597" s="85">
        <v>8</v>
      </c>
      <c r="J597" s="85">
        <v>8</v>
      </c>
      <c r="K597" s="85">
        <v>29</v>
      </c>
      <c r="L597" s="114">
        <f t="shared" si="18"/>
        <v>0.10526315789473684</v>
      </c>
      <c r="M597" s="114">
        <f t="shared" si="19"/>
        <v>1</v>
      </c>
      <c r="N597" s="85">
        <v>10</v>
      </c>
    </row>
    <row r="598" spans="1:14" ht="14.25" customHeight="1">
      <c r="A598" s="113">
        <v>2015</v>
      </c>
      <c r="B598" s="105" t="s">
        <v>3386</v>
      </c>
      <c r="C598" s="108" t="s">
        <v>2490</v>
      </c>
      <c r="D598" s="84" t="s">
        <v>182</v>
      </c>
      <c r="E598" s="84" t="s">
        <v>3890</v>
      </c>
      <c r="F598" s="84" t="s">
        <v>189</v>
      </c>
      <c r="G598" s="84" t="s">
        <v>7</v>
      </c>
      <c r="H598" s="85">
        <v>0</v>
      </c>
      <c r="I598" s="85">
        <v>0</v>
      </c>
      <c r="J598" s="85">
        <v>0</v>
      </c>
      <c r="K598" s="85">
        <v>28</v>
      </c>
      <c r="L598" s="114">
        <f t="shared" si="18"/>
        <v>0</v>
      </c>
      <c r="M598" s="114">
        <f t="shared" si="19"/>
        <v>0</v>
      </c>
      <c r="N598" s="85">
        <v>5</v>
      </c>
    </row>
    <row r="599" spans="1:14" ht="14.25" customHeight="1">
      <c r="A599" s="113">
        <v>2015</v>
      </c>
      <c r="B599" s="105" t="s">
        <v>3386</v>
      </c>
      <c r="C599" s="108" t="s">
        <v>2490</v>
      </c>
      <c r="D599" s="84" t="s">
        <v>182</v>
      </c>
      <c r="E599" s="84" t="s">
        <v>3890</v>
      </c>
      <c r="F599" s="84" t="s">
        <v>190</v>
      </c>
      <c r="G599" s="84" t="s">
        <v>7</v>
      </c>
      <c r="H599" s="85">
        <v>54</v>
      </c>
      <c r="I599" s="85">
        <v>15</v>
      </c>
      <c r="J599" s="85">
        <v>12</v>
      </c>
      <c r="K599" s="85">
        <v>32</v>
      </c>
      <c r="L599" s="114">
        <f t="shared" si="18"/>
        <v>0.27777777777777779</v>
      </c>
      <c r="M599" s="114">
        <f t="shared" si="19"/>
        <v>0.8</v>
      </c>
      <c r="N599" s="85">
        <v>3</v>
      </c>
    </row>
    <row r="600" spans="1:14" ht="14.25" customHeight="1">
      <c r="A600" s="113">
        <v>2015</v>
      </c>
      <c r="B600" s="105" t="s">
        <v>3386</v>
      </c>
      <c r="C600" s="108" t="s">
        <v>2490</v>
      </c>
      <c r="D600" s="84" t="s">
        <v>182</v>
      </c>
      <c r="E600" s="84" t="s">
        <v>234</v>
      </c>
      <c r="F600" s="84" t="s">
        <v>1949</v>
      </c>
      <c r="G600" s="84" t="s">
        <v>7</v>
      </c>
      <c r="H600" s="85">
        <v>111</v>
      </c>
      <c r="I600" s="85">
        <v>69</v>
      </c>
      <c r="J600" s="85">
        <v>52</v>
      </c>
      <c r="K600" s="85">
        <v>607</v>
      </c>
      <c r="L600" s="114">
        <f t="shared" si="18"/>
        <v>0.6216216216216216</v>
      </c>
      <c r="M600" s="114">
        <f t="shared" si="19"/>
        <v>0.75362318840579712</v>
      </c>
      <c r="N600" s="85">
        <v>66</v>
      </c>
    </row>
    <row r="601" spans="1:14" ht="14.25" customHeight="1">
      <c r="A601" s="88">
        <v>2015</v>
      </c>
      <c r="B601" s="105" t="s">
        <v>3386</v>
      </c>
      <c r="C601" s="108" t="s">
        <v>2490</v>
      </c>
      <c r="D601" s="84" t="s">
        <v>191</v>
      </c>
      <c r="E601" s="84" t="s">
        <v>235</v>
      </c>
      <c r="F601" s="84" t="s">
        <v>1911</v>
      </c>
      <c r="G601" s="84" t="s">
        <v>7</v>
      </c>
      <c r="H601" s="85">
        <v>0</v>
      </c>
      <c r="I601" s="85">
        <v>0</v>
      </c>
      <c r="J601" s="85">
        <v>0</v>
      </c>
      <c r="K601" s="85">
        <v>2</v>
      </c>
      <c r="L601" s="114">
        <f t="shared" si="18"/>
        <v>0</v>
      </c>
      <c r="M601" s="114">
        <f t="shared" si="19"/>
        <v>0</v>
      </c>
      <c r="N601" s="85">
        <v>1</v>
      </c>
    </row>
    <row r="602" spans="1:14" ht="14.25" customHeight="1">
      <c r="A602" s="113">
        <v>2015</v>
      </c>
      <c r="B602" s="105" t="s">
        <v>3386</v>
      </c>
      <c r="C602" s="108" t="s">
        <v>2490</v>
      </c>
      <c r="D602" s="84" t="s">
        <v>191</v>
      </c>
      <c r="E602" s="84" t="s">
        <v>236</v>
      </c>
      <c r="F602" s="84" t="s">
        <v>193</v>
      </c>
      <c r="G602" s="84" t="s">
        <v>7</v>
      </c>
      <c r="H602" s="85">
        <v>4</v>
      </c>
      <c r="I602" s="85">
        <v>4</v>
      </c>
      <c r="J602" s="85">
        <v>4</v>
      </c>
      <c r="K602" s="85">
        <v>59</v>
      </c>
      <c r="L602" s="114">
        <f t="shared" si="18"/>
        <v>1</v>
      </c>
      <c r="M602" s="114">
        <f t="shared" si="19"/>
        <v>1</v>
      </c>
      <c r="N602" s="85">
        <v>14</v>
      </c>
    </row>
    <row r="603" spans="1:14" ht="14.25" customHeight="1">
      <c r="A603" s="113">
        <v>2015</v>
      </c>
      <c r="B603" s="105" t="s">
        <v>3386</v>
      </c>
      <c r="C603" s="108" t="s">
        <v>2490</v>
      </c>
      <c r="D603" s="84" t="s">
        <v>191</v>
      </c>
      <c r="E603" s="84" t="s">
        <v>234</v>
      </c>
      <c r="F603" s="84" t="s">
        <v>730</v>
      </c>
      <c r="G603" s="84" t="s">
        <v>7</v>
      </c>
      <c r="H603" s="85">
        <v>404</v>
      </c>
      <c r="I603" s="85">
        <v>138</v>
      </c>
      <c r="J603" s="85">
        <v>95</v>
      </c>
      <c r="K603" s="85">
        <v>818</v>
      </c>
      <c r="L603" s="114">
        <f t="shared" si="18"/>
        <v>0.34158415841584161</v>
      </c>
      <c r="M603" s="114">
        <f t="shared" si="19"/>
        <v>0.68840579710144922</v>
      </c>
      <c r="N603" s="85">
        <v>73</v>
      </c>
    </row>
    <row r="604" spans="1:14" ht="14.25" customHeight="1">
      <c r="A604" s="113">
        <v>2015</v>
      </c>
      <c r="B604" s="105" t="s">
        <v>3386</v>
      </c>
      <c r="C604" s="108" t="s">
        <v>2490</v>
      </c>
      <c r="D604" s="84" t="s">
        <v>195</v>
      </c>
      <c r="E604" s="84" t="s">
        <v>239</v>
      </c>
      <c r="F604" s="84" t="s">
        <v>199</v>
      </c>
      <c r="G604" s="84" t="s">
        <v>7</v>
      </c>
      <c r="H604" s="85">
        <v>2</v>
      </c>
      <c r="I604" s="85">
        <v>2</v>
      </c>
      <c r="J604" s="85">
        <v>2</v>
      </c>
      <c r="K604" s="85">
        <v>12</v>
      </c>
      <c r="L604" s="114">
        <f t="shared" si="18"/>
        <v>1</v>
      </c>
      <c r="M604" s="114">
        <f t="shared" si="19"/>
        <v>1</v>
      </c>
      <c r="N604" s="85">
        <v>0</v>
      </c>
    </row>
    <row r="605" spans="1:14" ht="14.25" customHeight="1">
      <c r="A605" s="113">
        <v>2015</v>
      </c>
      <c r="B605" s="105" t="s">
        <v>3386</v>
      </c>
      <c r="C605" s="108" t="s">
        <v>2490</v>
      </c>
      <c r="D605" s="84" t="s">
        <v>195</v>
      </c>
      <c r="E605" s="84" t="s">
        <v>236</v>
      </c>
      <c r="F605" s="84" t="s">
        <v>198</v>
      </c>
      <c r="G605" s="84" t="s">
        <v>7</v>
      </c>
      <c r="H605" s="85">
        <v>10</v>
      </c>
      <c r="I605" s="85">
        <v>8</v>
      </c>
      <c r="J605" s="85">
        <v>8</v>
      </c>
      <c r="K605" s="85">
        <v>20</v>
      </c>
      <c r="L605" s="114">
        <f t="shared" si="18"/>
        <v>0.8</v>
      </c>
      <c r="M605" s="114">
        <f t="shared" si="19"/>
        <v>1</v>
      </c>
      <c r="N605" s="85">
        <v>8</v>
      </c>
    </row>
    <row r="606" spans="1:14" ht="14.25" customHeight="1">
      <c r="A606" s="113">
        <v>2015</v>
      </c>
      <c r="B606" s="105" t="s">
        <v>3386</v>
      </c>
      <c r="C606" s="108" t="s">
        <v>2490</v>
      </c>
      <c r="D606" s="84" t="s">
        <v>195</v>
      </c>
      <c r="E606" s="84" t="s">
        <v>234</v>
      </c>
      <c r="F606" s="84" t="s">
        <v>1184</v>
      </c>
      <c r="G606" s="84" t="s">
        <v>224</v>
      </c>
      <c r="H606" s="85">
        <v>43</v>
      </c>
      <c r="I606" s="85">
        <v>34</v>
      </c>
      <c r="J606" s="85">
        <v>29</v>
      </c>
      <c r="K606" s="85">
        <v>120</v>
      </c>
      <c r="L606" s="114">
        <f t="shared" si="18"/>
        <v>0.79069767441860461</v>
      </c>
      <c r="M606" s="114">
        <f t="shared" si="19"/>
        <v>0.8529411764705882</v>
      </c>
      <c r="N606" s="85">
        <v>15</v>
      </c>
    </row>
    <row r="607" spans="1:14" ht="14.25" customHeight="1">
      <c r="A607" s="113">
        <v>2015</v>
      </c>
      <c r="B607" s="105" t="s">
        <v>3386</v>
      </c>
      <c r="C607" s="108" t="s">
        <v>2490</v>
      </c>
      <c r="D607" s="84" t="s">
        <v>195</v>
      </c>
      <c r="E607" s="84" t="s">
        <v>234</v>
      </c>
      <c r="F607" s="84" t="s">
        <v>196</v>
      </c>
      <c r="G607" s="84" t="s">
        <v>7</v>
      </c>
      <c r="H607" s="85">
        <v>17</v>
      </c>
      <c r="I607" s="85">
        <v>16</v>
      </c>
      <c r="J607" s="85">
        <v>14</v>
      </c>
      <c r="K607" s="85">
        <v>90</v>
      </c>
      <c r="L607" s="114">
        <f t="shared" si="18"/>
        <v>0.94117647058823528</v>
      </c>
      <c r="M607" s="114">
        <f t="shared" si="19"/>
        <v>0.875</v>
      </c>
      <c r="N607" s="85">
        <v>20</v>
      </c>
    </row>
    <row r="608" spans="1:14" ht="14.25" customHeight="1">
      <c r="A608" s="113">
        <v>2015</v>
      </c>
      <c r="B608" s="105" t="s">
        <v>3386</v>
      </c>
      <c r="C608" s="108" t="s">
        <v>2490</v>
      </c>
      <c r="D608" s="84" t="s">
        <v>195</v>
      </c>
      <c r="E608" s="84" t="s">
        <v>234</v>
      </c>
      <c r="F608" s="84" t="s">
        <v>1945</v>
      </c>
      <c r="G608" s="84" t="s">
        <v>7</v>
      </c>
      <c r="H608" s="85">
        <v>24</v>
      </c>
      <c r="I608" s="85">
        <v>23</v>
      </c>
      <c r="J608" s="85">
        <v>23</v>
      </c>
      <c r="K608" s="85">
        <v>96</v>
      </c>
      <c r="L608" s="114">
        <f t="shared" si="18"/>
        <v>0.95833333333333337</v>
      </c>
      <c r="M608" s="114">
        <f t="shared" si="19"/>
        <v>1</v>
      </c>
      <c r="N608" s="85">
        <v>47</v>
      </c>
    </row>
    <row r="609" spans="1:14" ht="14.25" customHeight="1">
      <c r="A609" s="113">
        <v>2015</v>
      </c>
      <c r="B609" s="105" t="s">
        <v>3386</v>
      </c>
      <c r="C609" s="108" t="s">
        <v>2490</v>
      </c>
      <c r="D609" s="84" t="s">
        <v>200</v>
      </c>
      <c r="E609" s="84" t="s">
        <v>236</v>
      </c>
      <c r="F609" s="84" t="s">
        <v>202</v>
      </c>
      <c r="G609" s="84" t="s">
        <v>7</v>
      </c>
      <c r="H609" s="85">
        <v>3</v>
      </c>
      <c r="I609" s="85">
        <v>1</v>
      </c>
      <c r="J609" s="85">
        <v>1</v>
      </c>
      <c r="K609" s="85">
        <v>27</v>
      </c>
      <c r="L609" s="114">
        <f t="shared" si="18"/>
        <v>0.33333333333333331</v>
      </c>
      <c r="M609" s="114">
        <f t="shared" si="19"/>
        <v>1</v>
      </c>
      <c r="N609" s="85">
        <v>1</v>
      </c>
    </row>
    <row r="610" spans="1:14" ht="14.25" customHeight="1">
      <c r="A610" s="113">
        <v>2015</v>
      </c>
      <c r="B610" s="105" t="s">
        <v>3386</v>
      </c>
      <c r="C610" s="117" t="s">
        <v>644</v>
      </c>
      <c r="D610" s="84" t="s">
        <v>213</v>
      </c>
      <c r="E610" s="84" t="s">
        <v>236</v>
      </c>
      <c r="F610" s="84" t="s">
        <v>51</v>
      </c>
      <c r="G610" s="84" t="s">
        <v>7</v>
      </c>
      <c r="H610" s="85">
        <v>1</v>
      </c>
      <c r="I610" s="85">
        <v>0</v>
      </c>
      <c r="J610" s="85">
        <v>0</v>
      </c>
      <c r="K610" s="85">
        <v>22</v>
      </c>
      <c r="L610" s="114">
        <f t="shared" si="18"/>
        <v>0</v>
      </c>
      <c r="M610" s="114">
        <f t="shared" si="19"/>
        <v>0</v>
      </c>
      <c r="N610" s="85">
        <v>0</v>
      </c>
    </row>
    <row r="611" spans="1:14" ht="14.25" customHeight="1">
      <c r="A611" s="113">
        <v>2015</v>
      </c>
      <c r="B611" s="105" t="s">
        <v>3386</v>
      </c>
      <c r="C611" s="117" t="s">
        <v>644</v>
      </c>
      <c r="D611" s="84" t="s">
        <v>213</v>
      </c>
      <c r="E611" s="84" t="s">
        <v>234</v>
      </c>
      <c r="F611" s="84" t="s">
        <v>1948</v>
      </c>
      <c r="G611" s="84" t="s">
        <v>7</v>
      </c>
      <c r="H611" s="85">
        <v>399</v>
      </c>
      <c r="I611" s="85">
        <v>96</v>
      </c>
      <c r="J611" s="85">
        <v>73</v>
      </c>
      <c r="K611" s="85">
        <v>634</v>
      </c>
      <c r="L611" s="114">
        <f t="shared" si="18"/>
        <v>0.24060150375939848</v>
      </c>
      <c r="M611" s="114">
        <f t="shared" si="19"/>
        <v>0.76041666666666663</v>
      </c>
      <c r="N611" s="85">
        <v>0</v>
      </c>
    </row>
    <row r="612" spans="1:14" ht="14.25" customHeight="1">
      <c r="A612" s="113">
        <v>2015</v>
      </c>
      <c r="B612" s="105" t="s">
        <v>3386</v>
      </c>
      <c r="C612" s="117" t="s">
        <v>644</v>
      </c>
      <c r="D612" s="84" t="s">
        <v>31</v>
      </c>
      <c r="E612" s="84" t="s">
        <v>235</v>
      </c>
      <c r="F612" s="84" t="s">
        <v>203</v>
      </c>
      <c r="G612" s="84" t="s">
        <v>7</v>
      </c>
      <c r="H612" s="85">
        <v>37</v>
      </c>
      <c r="I612" s="85">
        <v>35</v>
      </c>
      <c r="J612" s="85">
        <v>30</v>
      </c>
      <c r="K612" s="85">
        <v>66</v>
      </c>
      <c r="L612" s="114">
        <f t="shared" si="18"/>
        <v>0.94594594594594594</v>
      </c>
      <c r="M612" s="114">
        <f t="shared" si="19"/>
        <v>0.8571428571428571</v>
      </c>
      <c r="N612" s="85">
        <v>31</v>
      </c>
    </row>
    <row r="613" spans="1:14" ht="14.25" customHeight="1">
      <c r="A613" s="113">
        <v>2015</v>
      </c>
      <c r="B613" s="105" t="s">
        <v>3386</v>
      </c>
      <c r="C613" s="117" t="s">
        <v>644</v>
      </c>
      <c r="D613" s="84" t="s">
        <v>31</v>
      </c>
      <c r="E613" s="84" t="s">
        <v>235</v>
      </c>
      <c r="F613" s="84" t="s">
        <v>36</v>
      </c>
      <c r="G613" s="84" t="s">
        <v>7</v>
      </c>
      <c r="H613" s="85">
        <v>22</v>
      </c>
      <c r="I613" s="85">
        <v>21</v>
      </c>
      <c r="J613" s="85">
        <v>20</v>
      </c>
      <c r="K613" s="85">
        <v>47</v>
      </c>
      <c r="L613" s="114">
        <f t="shared" si="18"/>
        <v>0.95454545454545459</v>
      </c>
      <c r="M613" s="114">
        <f t="shared" si="19"/>
        <v>0.95238095238095233</v>
      </c>
      <c r="N613" s="85">
        <v>28</v>
      </c>
    </row>
    <row r="614" spans="1:14" ht="14.25" customHeight="1">
      <c r="A614" s="113">
        <v>2015</v>
      </c>
      <c r="B614" s="105" t="s">
        <v>3386</v>
      </c>
      <c r="C614" s="117" t="s">
        <v>644</v>
      </c>
      <c r="D614" s="84" t="s">
        <v>31</v>
      </c>
      <c r="E614" s="84" t="s">
        <v>235</v>
      </c>
      <c r="F614" s="84" t="s">
        <v>204</v>
      </c>
      <c r="G614" s="84" t="s">
        <v>7</v>
      </c>
      <c r="H614" s="85">
        <v>27</v>
      </c>
      <c r="I614" s="85">
        <v>21</v>
      </c>
      <c r="J614" s="85">
        <v>18</v>
      </c>
      <c r="K614" s="85">
        <v>47</v>
      </c>
      <c r="L614" s="114">
        <f t="shared" si="18"/>
        <v>0.77777777777777779</v>
      </c>
      <c r="M614" s="114">
        <f t="shared" si="19"/>
        <v>0.8571428571428571</v>
      </c>
      <c r="N614" s="85">
        <v>14</v>
      </c>
    </row>
    <row r="615" spans="1:14" ht="14.25" customHeight="1">
      <c r="A615" s="113">
        <v>2015</v>
      </c>
      <c r="B615" s="105" t="s">
        <v>3386</v>
      </c>
      <c r="C615" s="117" t="s">
        <v>644</v>
      </c>
      <c r="D615" s="84" t="s">
        <v>31</v>
      </c>
      <c r="E615" s="84" t="s">
        <v>235</v>
      </c>
      <c r="F615" s="84" t="s">
        <v>205</v>
      </c>
      <c r="G615" s="84" t="s">
        <v>7</v>
      </c>
      <c r="H615" s="85">
        <v>44</v>
      </c>
      <c r="I615" s="85">
        <v>35</v>
      </c>
      <c r="J615" s="85">
        <v>28</v>
      </c>
      <c r="K615" s="85">
        <v>86</v>
      </c>
      <c r="L615" s="114">
        <f t="shared" si="18"/>
        <v>0.79545454545454541</v>
      </c>
      <c r="M615" s="114">
        <f t="shared" si="19"/>
        <v>0.8</v>
      </c>
      <c r="N615" s="85">
        <v>34</v>
      </c>
    </row>
    <row r="616" spans="1:14" ht="14.25" customHeight="1">
      <c r="A616" s="113">
        <v>2015</v>
      </c>
      <c r="B616" s="105" t="s">
        <v>3386</v>
      </c>
      <c r="C616" s="117" t="s">
        <v>644</v>
      </c>
      <c r="D616" s="84" t="s">
        <v>31</v>
      </c>
      <c r="E616" s="84" t="s">
        <v>235</v>
      </c>
      <c r="F616" s="84" t="s">
        <v>206</v>
      </c>
      <c r="G616" s="84" t="s">
        <v>7</v>
      </c>
      <c r="H616" s="85">
        <v>24</v>
      </c>
      <c r="I616" s="85">
        <v>24</v>
      </c>
      <c r="J616" s="85">
        <v>22</v>
      </c>
      <c r="K616" s="85">
        <v>46</v>
      </c>
      <c r="L616" s="114">
        <f t="shared" si="18"/>
        <v>1</v>
      </c>
      <c r="M616" s="114">
        <f t="shared" si="19"/>
        <v>0.91666666666666663</v>
      </c>
      <c r="N616" s="85">
        <v>8</v>
      </c>
    </row>
    <row r="617" spans="1:14" ht="14.25" customHeight="1">
      <c r="A617" s="113">
        <v>2015</v>
      </c>
      <c r="B617" s="105" t="s">
        <v>3386</v>
      </c>
      <c r="C617" s="117" t="s">
        <v>644</v>
      </c>
      <c r="D617" s="84" t="s">
        <v>31</v>
      </c>
      <c r="E617" s="84" t="s">
        <v>235</v>
      </c>
      <c r="F617" s="84" t="s">
        <v>207</v>
      </c>
      <c r="G617" s="84" t="s">
        <v>7</v>
      </c>
      <c r="H617" s="85">
        <v>21</v>
      </c>
      <c r="I617" s="85">
        <v>15</v>
      </c>
      <c r="J617" s="85">
        <v>14</v>
      </c>
      <c r="K617" s="85">
        <v>37</v>
      </c>
      <c r="L617" s="114">
        <f t="shared" si="18"/>
        <v>0.7142857142857143</v>
      </c>
      <c r="M617" s="114">
        <f t="shared" si="19"/>
        <v>0.93333333333333335</v>
      </c>
      <c r="N617" s="85">
        <v>0</v>
      </c>
    </row>
    <row r="618" spans="1:14" ht="14.25" customHeight="1">
      <c r="A618" s="113">
        <v>2015</v>
      </c>
      <c r="B618" s="105" t="s">
        <v>3386</v>
      </c>
      <c r="C618" s="117" t="s">
        <v>644</v>
      </c>
      <c r="D618" s="84" t="s">
        <v>31</v>
      </c>
      <c r="E618" s="84" t="s">
        <v>235</v>
      </c>
      <c r="F618" s="84" t="s">
        <v>208</v>
      </c>
      <c r="G618" s="84" t="s">
        <v>7</v>
      </c>
      <c r="H618" s="85">
        <v>16</v>
      </c>
      <c r="I618" s="85">
        <v>14</v>
      </c>
      <c r="J618" s="85">
        <v>15</v>
      </c>
      <c r="K618" s="85">
        <v>32</v>
      </c>
      <c r="L618" s="114">
        <f t="shared" si="18"/>
        <v>0.875</v>
      </c>
      <c r="M618" s="114">
        <f t="shared" si="19"/>
        <v>1.0714285714285714</v>
      </c>
      <c r="N618" s="85">
        <v>14</v>
      </c>
    </row>
    <row r="619" spans="1:14" ht="14.25" customHeight="1">
      <c r="A619" s="113">
        <v>2015</v>
      </c>
      <c r="B619" s="105" t="s">
        <v>3386</v>
      </c>
      <c r="C619" s="117" t="s">
        <v>644</v>
      </c>
      <c r="D619" s="84" t="s">
        <v>31</v>
      </c>
      <c r="E619" s="84" t="s">
        <v>236</v>
      </c>
      <c r="F619" s="84" t="s">
        <v>2477</v>
      </c>
      <c r="G619" s="84" t="s">
        <v>7</v>
      </c>
      <c r="H619" s="85">
        <v>63</v>
      </c>
      <c r="I619" s="85">
        <v>38</v>
      </c>
      <c r="J619" s="85">
        <v>31</v>
      </c>
      <c r="K619" s="85">
        <v>107</v>
      </c>
      <c r="L619" s="114">
        <f t="shared" si="18"/>
        <v>0.60317460317460314</v>
      </c>
      <c r="M619" s="114">
        <f t="shared" si="19"/>
        <v>0.81578947368421051</v>
      </c>
      <c r="N619" s="85">
        <v>24</v>
      </c>
    </row>
    <row r="620" spans="1:14" ht="14.25" customHeight="1">
      <c r="A620" s="113">
        <v>2015</v>
      </c>
      <c r="B620" s="105" t="s">
        <v>3386</v>
      </c>
      <c r="C620" s="117" t="s">
        <v>644</v>
      </c>
      <c r="D620" s="84" t="s">
        <v>31</v>
      </c>
      <c r="E620" s="84" t="s">
        <v>236</v>
      </c>
      <c r="F620" s="84" t="s">
        <v>2479</v>
      </c>
      <c r="G620" s="84" t="s">
        <v>7</v>
      </c>
      <c r="H620" s="85">
        <v>1</v>
      </c>
      <c r="I620" s="85">
        <v>0</v>
      </c>
      <c r="J620" s="85">
        <v>0</v>
      </c>
      <c r="K620" s="85">
        <v>3</v>
      </c>
      <c r="L620" s="114">
        <f t="shared" si="18"/>
        <v>0</v>
      </c>
      <c r="M620" s="114">
        <f t="shared" si="19"/>
        <v>0</v>
      </c>
      <c r="N620" s="85">
        <v>8</v>
      </c>
    </row>
    <row r="621" spans="1:14" ht="14.25" customHeight="1">
      <c r="A621" s="113">
        <v>2015</v>
      </c>
      <c r="B621" s="105" t="s">
        <v>3386</v>
      </c>
      <c r="C621" s="117" t="s">
        <v>644</v>
      </c>
      <c r="D621" s="84" t="s">
        <v>31</v>
      </c>
      <c r="E621" s="84" t="s">
        <v>236</v>
      </c>
      <c r="F621" s="84" t="s">
        <v>2481</v>
      </c>
      <c r="G621" s="84" t="s">
        <v>7</v>
      </c>
      <c r="H621" s="85">
        <v>49</v>
      </c>
      <c r="I621" s="85">
        <v>32</v>
      </c>
      <c r="J621" s="85">
        <v>29</v>
      </c>
      <c r="K621" s="85">
        <v>29</v>
      </c>
      <c r="L621" s="114">
        <f t="shared" si="18"/>
        <v>0.65306122448979587</v>
      </c>
      <c r="M621" s="114">
        <f t="shared" si="19"/>
        <v>0.90625</v>
      </c>
      <c r="N621" s="85">
        <v>0</v>
      </c>
    </row>
    <row r="622" spans="1:14" ht="14.25" customHeight="1">
      <c r="A622" s="113">
        <v>2015</v>
      </c>
      <c r="B622" s="105" t="s">
        <v>3386</v>
      </c>
      <c r="C622" s="117" t="s">
        <v>644</v>
      </c>
      <c r="D622" s="84" t="s">
        <v>31</v>
      </c>
      <c r="E622" s="84" t="s">
        <v>236</v>
      </c>
      <c r="F622" s="84" t="s">
        <v>4534</v>
      </c>
      <c r="G622" s="84" t="s">
        <v>7</v>
      </c>
      <c r="H622" s="85">
        <v>0</v>
      </c>
      <c r="I622" s="85">
        <v>0</v>
      </c>
      <c r="J622" s="85">
        <v>0</v>
      </c>
      <c r="K622" s="85">
        <v>14</v>
      </c>
      <c r="L622" s="114">
        <f t="shared" si="18"/>
        <v>0</v>
      </c>
      <c r="M622" s="114">
        <f t="shared" si="19"/>
        <v>0</v>
      </c>
      <c r="N622" s="85">
        <v>0</v>
      </c>
    </row>
    <row r="623" spans="1:14" ht="14.25" customHeight="1">
      <c r="A623" s="113">
        <v>2015</v>
      </c>
      <c r="B623" s="105" t="s">
        <v>3386</v>
      </c>
      <c r="C623" s="117" t="s">
        <v>644</v>
      </c>
      <c r="D623" s="84" t="s">
        <v>31</v>
      </c>
      <c r="E623" s="84" t="s">
        <v>236</v>
      </c>
      <c r="F623" s="84" t="s">
        <v>2491</v>
      </c>
      <c r="G623" s="84" t="s">
        <v>7</v>
      </c>
      <c r="H623" s="85">
        <v>3</v>
      </c>
      <c r="I623" s="85">
        <v>0</v>
      </c>
      <c r="J623" s="85">
        <v>0</v>
      </c>
      <c r="K623" s="85">
        <v>9</v>
      </c>
      <c r="L623" s="114">
        <f t="shared" si="18"/>
        <v>0</v>
      </c>
      <c r="M623" s="114">
        <f t="shared" si="19"/>
        <v>0</v>
      </c>
      <c r="N623" s="85">
        <v>0</v>
      </c>
    </row>
    <row r="624" spans="1:14" ht="14.25" customHeight="1">
      <c r="A624" s="113">
        <v>2015</v>
      </c>
      <c r="B624" s="105" t="s">
        <v>3386</v>
      </c>
      <c r="C624" s="117" t="s">
        <v>644</v>
      </c>
      <c r="D624" s="84" t="s">
        <v>31</v>
      </c>
      <c r="E624" s="84" t="s">
        <v>236</v>
      </c>
      <c r="F624" s="84" t="s">
        <v>1187</v>
      </c>
      <c r="G624" s="84" t="s">
        <v>7</v>
      </c>
      <c r="H624" s="85">
        <v>11</v>
      </c>
      <c r="I624" s="85">
        <v>10</v>
      </c>
      <c r="J624" s="85">
        <v>8</v>
      </c>
      <c r="K624" s="85">
        <v>21</v>
      </c>
      <c r="L624" s="114">
        <f t="shared" si="18"/>
        <v>0.90909090909090906</v>
      </c>
      <c r="M624" s="114">
        <f t="shared" si="19"/>
        <v>0.8</v>
      </c>
      <c r="N624" s="85">
        <v>0</v>
      </c>
    </row>
    <row r="625" spans="1:14" ht="14.25" customHeight="1">
      <c r="A625" s="88">
        <v>2015</v>
      </c>
      <c r="B625" s="105" t="s">
        <v>3386</v>
      </c>
      <c r="C625" s="106" t="s">
        <v>644</v>
      </c>
      <c r="D625" s="84" t="s">
        <v>31</v>
      </c>
      <c r="E625" s="84" t="s">
        <v>236</v>
      </c>
      <c r="F625" s="84" t="s">
        <v>1188</v>
      </c>
      <c r="G625" s="84" t="s">
        <v>7</v>
      </c>
      <c r="H625" s="85">
        <v>0</v>
      </c>
      <c r="I625" s="85">
        <v>0</v>
      </c>
      <c r="J625" s="85">
        <v>0</v>
      </c>
      <c r="K625" s="85">
        <v>0</v>
      </c>
      <c r="L625" s="114">
        <f t="shared" si="18"/>
        <v>0</v>
      </c>
      <c r="M625" s="114">
        <f t="shared" si="19"/>
        <v>0</v>
      </c>
      <c r="N625" s="85">
        <v>21</v>
      </c>
    </row>
    <row r="626" spans="1:14" ht="14.25" customHeight="1">
      <c r="A626" s="113">
        <v>2015</v>
      </c>
      <c r="B626" s="105" t="s">
        <v>3386</v>
      </c>
      <c r="C626" s="117" t="s">
        <v>644</v>
      </c>
      <c r="D626" s="84" t="s">
        <v>31</v>
      </c>
      <c r="E626" s="84" t="s">
        <v>234</v>
      </c>
      <c r="F626" s="84" t="s">
        <v>1919</v>
      </c>
      <c r="G626" s="84" t="s">
        <v>7</v>
      </c>
      <c r="H626" s="85">
        <v>205</v>
      </c>
      <c r="I626" s="85">
        <v>161</v>
      </c>
      <c r="J626" s="85">
        <v>153</v>
      </c>
      <c r="K626" s="85">
        <v>1084</v>
      </c>
      <c r="L626" s="114">
        <f t="shared" si="18"/>
        <v>0.78536585365853662</v>
      </c>
      <c r="M626" s="114">
        <f t="shared" si="19"/>
        <v>0.9503105590062112</v>
      </c>
      <c r="N626" s="85">
        <v>93</v>
      </c>
    </row>
    <row r="627" spans="1:14" ht="14.25" customHeight="1">
      <c r="A627" s="113">
        <v>2015</v>
      </c>
      <c r="B627" s="105" t="s">
        <v>3386</v>
      </c>
      <c r="C627" s="117" t="s">
        <v>644</v>
      </c>
      <c r="D627" s="84" t="s">
        <v>31</v>
      </c>
      <c r="E627" s="84" t="s">
        <v>234</v>
      </c>
      <c r="F627" s="84" t="s">
        <v>1926</v>
      </c>
      <c r="G627" s="84" t="s">
        <v>7</v>
      </c>
      <c r="H627" s="85">
        <v>33</v>
      </c>
      <c r="I627" s="85">
        <v>28</v>
      </c>
      <c r="J627" s="85">
        <v>18</v>
      </c>
      <c r="K627" s="85">
        <v>217</v>
      </c>
      <c r="L627" s="114">
        <f t="shared" si="18"/>
        <v>0.84848484848484851</v>
      </c>
      <c r="M627" s="114">
        <f t="shared" si="19"/>
        <v>0.6428571428571429</v>
      </c>
      <c r="N627" s="85">
        <v>26</v>
      </c>
    </row>
    <row r="628" spans="1:14" ht="14.25" customHeight="1">
      <c r="A628" s="113">
        <v>2015</v>
      </c>
      <c r="B628" s="105" t="s">
        <v>3386</v>
      </c>
      <c r="C628" s="117" t="s">
        <v>644</v>
      </c>
      <c r="D628" s="84" t="s">
        <v>31</v>
      </c>
      <c r="E628" s="84" t="s">
        <v>234</v>
      </c>
      <c r="F628" s="84" t="s">
        <v>1930</v>
      </c>
      <c r="G628" s="84" t="s">
        <v>7</v>
      </c>
      <c r="H628" s="85">
        <v>64</v>
      </c>
      <c r="I628" s="85">
        <v>57</v>
      </c>
      <c r="J628" s="85">
        <v>47</v>
      </c>
      <c r="K628" s="85">
        <v>267</v>
      </c>
      <c r="L628" s="114">
        <f t="shared" si="18"/>
        <v>0.890625</v>
      </c>
      <c r="M628" s="114">
        <f t="shared" si="19"/>
        <v>0.82456140350877194</v>
      </c>
      <c r="N628" s="85">
        <v>20</v>
      </c>
    </row>
    <row r="629" spans="1:14" ht="14.25" customHeight="1">
      <c r="A629" s="113">
        <v>2015</v>
      </c>
      <c r="B629" s="105" t="s">
        <v>3386</v>
      </c>
      <c r="C629" s="117" t="s">
        <v>644</v>
      </c>
      <c r="D629" s="84" t="s">
        <v>31</v>
      </c>
      <c r="E629" s="84" t="s">
        <v>234</v>
      </c>
      <c r="F629" s="84" t="s">
        <v>1962</v>
      </c>
      <c r="G629" s="84" t="s">
        <v>7</v>
      </c>
      <c r="H629" s="85">
        <v>135</v>
      </c>
      <c r="I629" s="85">
        <v>70</v>
      </c>
      <c r="J629" s="85">
        <v>69</v>
      </c>
      <c r="K629" s="85">
        <v>261</v>
      </c>
      <c r="L629" s="114">
        <f t="shared" si="18"/>
        <v>0.51851851851851849</v>
      </c>
      <c r="M629" s="114">
        <f t="shared" si="19"/>
        <v>0.98571428571428577</v>
      </c>
      <c r="N629" s="85">
        <v>0</v>
      </c>
    </row>
    <row r="630" spans="1:14" ht="14.25" customHeight="1">
      <c r="A630" s="113">
        <v>2015</v>
      </c>
      <c r="B630" s="105" t="s">
        <v>3386</v>
      </c>
      <c r="C630" s="117" t="s">
        <v>644</v>
      </c>
      <c r="D630" s="84" t="s">
        <v>214</v>
      </c>
      <c r="E630" s="84" t="s">
        <v>235</v>
      </c>
      <c r="F630" s="84" t="s">
        <v>215</v>
      </c>
      <c r="G630" s="84" t="s">
        <v>7</v>
      </c>
      <c r="H630" s="85">
        <v>29</v>
      </c>
      <c r="I630" s="85">
        <v>28</v>
      </c>
      <c r="J630" s="85">
        <v>26</v>
      </c>
      <c r="K630" s="85">
        <v>59</v>
      </c>
      <c r="L630" s="114">
        <f t="shared" si="18"/>
        <v>0.96551724137931039</v>
      </c>
      <c r="M630" s="114">
        <f t="shared" si="19"/>
        <v>0.9285714285714286</v>
      </c>
      <c r="N630" s="85">
        <v>26</v>
      </c>
    </row>
    <row r="631" spans="1:14" ht="14.25" customHeight="1">
      <c r="A631" s="113">
        <v>2015</v>
      </c>
      <c r="B631" s="105" t="s">
        <v>3386</v>
      </c>
      <c r="C631" s="117" t="s">
        <v>644</v>
      </c>
      <c r="D631" s="84" t="s">
        <v>214</v>
      </c>
      <c r="E631" s="84" t="s">
        <v>235</v>
      </c>
      <c r="F631" s="84" t="s">
        <v>55</v>
      </c>
      <c r="G631" s="84" t="s">
        <v>7</v>
      </c>
      <c r="H631" s="85">
        <v>39</v>
      </c>
      <c r="I631" s="85">
        <v>38</v>
      </c>
      <c r="J631" s="85">
        <v>31</v>
      </c>
      <c r="K631" s="85">
        <v>68</v>
      </c>
      <c r="L631" s="114">
        <f t="shared" si="18"/>
        <v>0.97435897435897434</v>
      </c>
      <c r="M631" s="114">
        <f t="shared" si="19"/>
        <v>0.81578947368421051</v>
      </c>
      <c r="N631" s="85">
        <v>31</v>
      </c>
    </row>
    <row r="632" spans="1:14" ht="14.25" customHeight="1">
      <c r="A632" s="113">
        <v>2015</v>
      </c>
      <c r="B632" s="105" t="s">
        <v>3386</v>
      </c>
      <c r="C632" s="117" t="s">
        <v>644</v>
      </c>
      <c r="D632" s="84" t="s">
        <v>214</v>
      </c>
      <c r="E632" s="84" t="s">
        <v>235</v>
      </c>
      <c r="F632" s="84" t="s">
        <v>216</v>
      </c>
      <c r="G632" s="84" t="s">
        <v>7</v>
      </c>
      <c r="H632" s="85">
        <v>32</v>
      </c>
      <c r="I632" s="85">
        <v>28</v>
      </c>
      <c r="J632" s="85">
        <v>23</v>
      </c>
      <c r="K632" s="85">
        <v>48</v>
      </c>
      <c r="L632" s="114">
        <f t="shared" si="18"/>
        <v>0.875</v>
      </c>
      <c r="M632" s="114">
        <f t="shared" si="19"/>
        <v>0.8214285714285714</v>
      </c>
      <c r="N632" s="85">
        <v>20</v>
      </c>
    </row>
    <row r="633" spans="1:14" ht="14.25" customHeight="1">
      <c r="A633" s="113">
        <v>2015</v>
      </c>
      <c r="B633" s="105" t="s">
        <v>3386</v>
      </c>
      <c r="C633" s="117" t="s">
        <v>644</v>
      </c>
      <c r="D633" s="84" t="s">
        <v>214</v>
      </c>
      <c r="E633" s="84" t="s">
        <v>235</v>
      </c>
      <c r="F633" s="84" t="s">
        <v>217</v>
      </c>
      <c r="G633" s="84" t="s">
        <v>7</v>
      </c>
      <c r="H633" s="85">
        <v>48</v>
      </c>
      <c r="I633" s="85">
        <v>36</v>
      </c>
      <c r="J633" s="85">
        <v>34</v>
      </c>
      <c r="K633" s="85">
        <v>69</v>
      </c>
      <c r="L633" s="114">
        <f t="shared" si="18"/>
        <v>0.75</v>
      </c>
      <c r="M633" s="114">
        <f t="shared" si="19"/>
        <v>0.94444444444444442</v>
      </c>
      <c r="N633" s="85">
        <v>25</v>
      </c>
    </row>
    <row r="634" spans="1:14" ht="14.25" customHeight="1">
      <c r="A634" s="88">
        <v>2015</v>
      </c>
      <c r="B634" s="105" t="s">
        <v>3386</v>
      </c>
      <c r="C634" s="106" t="s">
        <v>644</v>
      </c>
      <c r="D634" s="84" t="s">
        <v>214</v>
      </c>
      <c r="E634" s="84" t="s">
        <v>235</v>
      </c>
      <c r="F634" s="84" t="s">
        <v>1913</v>
      </c>
      <c r="G634" s="84" t="s">
        <v>7</v>
      </c>
      <c r="H634" s="85">
        <v>0</v>
      </c>
      <c r="I634" s="85">
        <v>0</v>
      </c>
      <c r="J634" s="85">
        <v>0</v>
      </c>
      <c r="K634" s="85">
        <v>0</v>
      </c>
      <c r="L634" s="114">
        <f t="shared" si="18"/>
        <v>0</v>
      </c>
      <c r="M634" s="114">
        <f t="shared" si="19"/>
        <v>0</v>
      </c>
      <c r="N634" s="85">
        <v>2</v>
      </c>
    </row>
    <row r="635" spans="1:14" ht="14.25" customHeight="1">
      <c r="A635" s="113">
        <v>2015</v>
      </c>
      <c r="B635" s="105" t="s">
        <v>3386</v>
      </c>
      <c r="C635" s="117" t="s">
        <v>644</v>
      </c>
      <c r="D635" s="84" t="s">
        <v>214</v>
      </c>
      <c r="E635" s="84" t="s">
        <v>235</v>
      </c>
      <c r="F635" s="84" t="s">
        <v>218</v>
      </c>
      <c r="G635" s="84" t="s">
        <v>7</v>
      </c>
      <c r="H635" s="85">
        <v>20</v>
      </c>
      <c r="I635" s="85">
        <v>20</v>
      </c>
      <c r="J635" s="85">
        <v>18</v>
      </c>
      <c r="K635" s="85">
        <v>36</v>
      </c>
      <c r="L635" s="114">
        <f t="shared" si="18"/>
        <v>1</v>
      </c>
      <c r="M635" s="114">
        <f t="shared" si="19"/>
        <v>0.9</v>
      </c>
      <c r="N635" s="85">
        <v>22</v>
      </c>
    </row>
    <row r="636" spans="1:14" ht="14.25" customHeight="1">
      <c r="A636" s="113">
        <v>2015</v>
      </c>
      <c r="B636" s="105" t="s">
        <v>3386</v>
      </c>
      <c r="C636" s="117" t="s">
        <v>644</v>
      </c>
      <c r="D636" s="84" t="s">
        <v>214</v>
      </c>
      <c r="E636" s="84" t="s">
        <v>236</v>
      </c>
      <c r="F636" s="84" t="s">
        <v>1914</v>
      </c>
      <c r="G636" s="84" t="s">
        <v>7</v>
      </c>
      <c r="H636" s="85">
        <v>18</v>
      </c>
      <c r="I636" s="85">
        <v>11</v>
      </c>
      <c r="J636" s="85">
        <v>9</v>
      </c>
      <c r="K636" s="85">
        <v>32</v>
      </c>
      <c r="L636" s="114">
        <f t="shared" si="18"/>
        <v>0.61111111111111116</v>
      </c>
      <c r="M636" s="114">
        <f t="shared" si="19"/>
        <v>0.81818181818181823</v>
      </c>
      <c r="N636" s="85">
        <v>10</v>
      </c>
    </row>
    <row r="637" spans="1:14" ht="14.25" customHeight="1">
      <c r="A637" s="113">
        <v>2015</v>
      </c>
      <c r="B637" s="105" t="s">
        <v>3386</v>
      </c>
      <c r="C637" s="117" t="s">
        <v>644</v>
      </c>
      <c r="D637" s="84" t="s">
        <v>214</v>
      </c>
      <c r="E637" s="84" t="s">
        <v>236</v>
      </c>
      <c r="F637" s="84" t="s">
        <v>220</v>
      </c>
      <c r="G637" s="84" t="s">
        <v>7</v>
      </c>
      <c r="H637" s="85">
        <v>43</v>
      </c>
      <c r="I637" s="85">
        <v>42</v>
      </c>
      <c r="J637" s="85">
        <v>28</v>
      </c>
      <c r="K637" s="85">
        <v>74</v>
      </c>
      <c r="L637" s="114">
        <f t="shared" si="18"/>
        <v>0.97674418604651159</v>
      </c>
      <c r="M637" s="114">
        <f t="shared" si="19"/>
        <v>0.66666666666666663</v>
      </c>
      <c r="N637" s="85">
        <v>3</v>
      </c>
    </row>
    <row r="638" spans="1:14" ht="14.25" customHeight="1">
      <c r="A638" s="113">
        <v>2015</v>
      </c>
      <c r="B638" s="105" t="s">
        <v>3386</v>
      </c>
      <c r="C638" s="117" t="s">
        <v>644</v>
      </c>
      <c r="D638" s="84" t="s">
        <v>214</v>
      </c>
      <c r="E638" s="84" t="s">
        <v>236</v>
      </c>
      <c r="F638" s="84" t="s">
        <v>79</v>
      </c>
      <c r="G638" s="84" t="s">
        <v>7</v>
      </c>
      <c r="H638" s="85">
        <v>0</v>
      </c>
      <c r="I638" s="85">
        <v>0</v>
      </c>
      <c r="J638" s="85">
        <v>0</v>
      </c>
      <c r="K638" s="85">
        <v>1</v>
      </c>
      <c r="L638" s="114">
        <f t="shared" si="18"/>
        <v>0</v>
      </c>
      <c r="M638" s="114">
        <f t="shared" si="19"/>
        <v>0</v>
      </c>
      <c r="N638" s="85">
        <v>1</v>
      </c>
    </row>
    <row r="639" spans="1:14" ht="14.25" customHeight="1">
      <c r="A639" s="113">
        <v>2015</v>
      </c>
      <c r="B639" s="105" t="s">
        <v>3386</v>
      </c>
      <c r="C639" s="117" t="s">
        <v>644</v>
      </c>
      <c r="D639" s="84" t="s">
        <v>214</v>
      </c>
      <c r="E639" s="84" t="s">
        <v>236</v>
      </c>
      <c r="F639" s="84" t="s">
        <v>219</v>
      </c>
      <c r="G639" s="84" t="s">
        <v>7</v>
      </c>
      <c r="H639" s="85">
        <v>20</v>
      </c>
      <c r="I639" s="85">
        <v>20</v>
      </c>
      <c r="J639" s="85">
        <v>17</v>
      </c>
      <c r="K639" s="85">
        <v>33</v>
      </c>
      <c r="L639" s="114">
        <f t="shared" si="18"/>
        <v>1</v>
      </c>
      <c r="M639" s="114">
        <f t="shared" si="19"/>
        <v>0.85</v>
      </c>
      <c r="N639" s="85">
        <v>7</v>
      </c>
    </row>
    <row r="640" spans="1:14" ht="14.25" customHeight="1">
      <c r="A640" s="113">
        <v>2015</v>
      </c>
      <c r="B640" s="105" t="s">
        <v>3386</v>
      </c>
      <c r="C640" s="117" t="s">
        <v>644</v>
      </c>
      <c r="D640" s="84" t="s">
        <v>214</v>
      </c>
      <c r="E640" s="84" t="s">
        <v>236</v>
      </c>
      <c r="F640" s="84" t="s">
        <v>222</v>
      </c>
      <c r="G640" s="84" t="s">
        <v>7</v>
      </c>
      <c r="H640" s="85">
        <v>29</v>
      </c>
      <c r="I640" s="85">
        <v>25</v>
      </c>
      <c r="J640" s="85">
        <v>20</v>
      </c>
      <c r="K640" s="85">
        <v>19</v>
      </c>
      <c r="L640" s="114">
        <f t="shared" si="18"/>
        <v>0.86206896551724133</v>
      </c>
      <c r="M640" s="114">
        <f t="shared" si="19"/>
        <v>0.8</v>
      </c>
      <c r="N640" s="85">
        <v>0</v>
      </c>
    </row>
    <row r="641" spans="1:14" ht="14.25" customHeight="1">
      <c r="A641" s="113">
        <v>2015</v>
      </c>
      <c r="B641" s="105" t="s">
        <v>3386</v>
      </c>
      <c r="C641" s="117" t="s">
        <v>644</v>
      </c>
      <c r="D641" s="84" t="s">
        <v>214</v>
      </c>
      <c r="E641" s="84" t="s">
        <v>234</v>
      </c>
      <c r="F641" s="84" t="s">
        <v>700</v>
      </c>
      <c r="G641" s="84" t="s">
        <v>7</v>
      </c>
      <c r="H641" s="85">
        <v>109</v>
      </c>
      <c r="I641" s="85">
        <v>73</v>
      </c>
      <c r="J641" s="85">
        <v>60</v>
      </c>
      <c r="K641" s="85">
        <v>292</v>
      </c>
      <c r="L641" s="114">
        <f t="shared" si="18"/>
        <v>0.66972477064220182</v>
      </c>
      <c r="M641" s="114">
        <f t="shared" si="19"/>
        <v>0.82191780821917804</v>
      </c>
      <c r="N641" s="85">
        <v>13</v>
      </c>
    </row>
    <row r="642" spans="1:14" ht="14.25" customHeight="1">
      <c r="A642" s="113">
        <v>2015</v>
      </c>
      <c r="B642" s="105" t="s">
        <v>3386</v>
      </c>
      <c r="C642" s="117" t="s">
        <v>644</v>
      </c>
      <c r="D642" s="84" t="s">
        <v>214</v>
      </c>
      <c r="E642" s="84" t="s">
        <v>234</v>
      </c>
      <c r="F642" s="84" t="s">
        <v>1921</v>
      </c>
      <c r="G642" s="84" t="s">
        <v>7</v>
      </c>
      <c r="H642" s="85">
        <v>24</v>
      </c>
      <c r="I642" s="85">
        <v>22</v>
      </c>
      <c r="J642" s="85">
        <v>20</v>
      </c>
      <c r="K642" s="85">
        <v>152</v>
      </c>
      <c r="L642" s="114">
        <f t="shared" ref="L642:L705" si="20">+IFERROR(I642/H642,0)</f>
        <v>0.91666666666666663</v>
      </c>
      <c r="M642" s="114">
        <f t="shared" ref="M642:M705" si="21">+IFERROR(J642/I642,0)</f>
        <v>0.90909090909090906</v>
      </c>
      <c r="N642" s="85">
        <v>12</v>
      </c>
    </row>
    <row r="643" spans="1:14" ht="14.25" customHeight="1">
      <c r="A643" s="113">
        <v>2015</v>
      </c>
      <c r="B643" s="105" t="s">
        <v>3386</v>
      </c>
      <c r="C643" s="117" t="s">
        <v>644</v>
      </c>
      <c r="D643" s="84" t="s">
        <v>214</v>
      </c>
      <c r="E643" s="84" t="s">
        <v>234</v>
      </c>
      <c r="F643" s="84" t="s">
        <v>1924</v>
      </c>
      <c r="G643" s="84" t="s">
        <v>7</v>
      </c>
      <c r="H643" s="85">
        <v>30</v>
      </c>
      <c r="I643" s="85">
        <v>30</v>
      </c>
      <c r="J643" s="85">
        <v>24</v>
      </c>
      <c r="K643" s="85">
        <v>147</v>
      </c>
      <c r="L643" s="114">
        <f t="shared" si="20"/>
        <v>1</v>
      </c>
      <c r="M643" s="114">
        <f t="shared" si="21"/>
        <v>0.8</v>
      </c>
      <c r="N643" s="85">
        <v>2</v>
      </c>
    </row>
    <row r="644" spans="1:14" ht="14.25" customHeight="1">
      <c r="A644" s="113">
        <v>2015</v>
      </c>
      <c r="B644" s="105" t="s">
        <v>3386</v>
      </c>
      <c r="C644" s="117" t="s">
        <v>644</v>
      </c>
      <c r="D644" s="84" t="s">
        <v>214</v>
      </c>
      <c r="E644" s="84" t="s">
        <v>234</v>
      </c>
      <c r="F644" s="84" t="s">
        <v>1956</v>
      </c>
      <c r="G644" s="84" t="s">
        <v>7</v>
      </c>
      <c r="H644" s="85">
        <v>47</v>
      </c>
      <c r="I644" s="85">
        <v>39</v>
      </c>
      <c r="J644" s="85">
        <v>33</v>
      </c>
      <c r="K644" s="85">
        <v>258</v>
      </c>
      <c r="L644" s="114">
        <f t="shared" si="20"/>
        <v>0.82978723404255317</v>
      </c>
      <c r="M644" s="114">
        <f t="shared" si="21"/>
        <v>0.84615384615384615</v>
      </c>
      <c r="N644" s="85">
        <v>32</v>
      </c>
    </row>
    <row r="645" spans="1:14" ht="14.25" customHeight="1">
      <c r="A645" s="113">
        <v>2015</v>
      </c>
      <c r="B645" s="105" t="s">
        <v>3386</v>
      </c>
      <c r="C645" s="117" t="s">
        <v>644</v>
      </c>
      <c r="D645" s="84" t="s">
        <v>214</v>
      </c>
      <c r="E645" s="84" t="s">
        <v>234</v>
      </c>
      <c r="F645" s="84" t="s">
        <v>1927</v>
      </c>
      <c r="G645" s="84" t="s">
        <v>7</v>
      </c>
      <c r="H645" s="85">
        <v>142</v>
      </c>
      <c r="I645" s="85">
        <v>111</v>
      </c>
      <c r="J645" s="85">
        <v>87</v>
      </c>
      <c r="K645" s="85">
        <v>677</v>
      </c>
      <c r="L645" s="114">
        <f t="shared" si="20"/>
        <v>0.78169014084507038</v>
      </c>
      <c r="M645" s="114">
        <f t="shared" si="21"/>
        <v>0.78378378378378377</v>
      </c>
      <c r="N645" s="85">
        <v>31</v>
      </c>
    </row>
    <row r="646" spans="1:14" ht="14.25" customHeight="1">
      <c r="A646" s="113">
        <v>2015</v>
      </c>
      <c r="B646" s="105" t="s">
        <v>3386</v>
      </c>
      <c r="C646" s="117" t="s">
        <v>644</v>
      </c>
      <c r="D646" s="84" t="s">
        <v>214</v>
      </c>
      <c r="E646" s="84" t="s">
        <v>234</v>
      </c>
      <c r="F646" s="84" t="s">
        <v>1960</v>
      </c>
      <c r="G646" s="84" t="s">
        <v>7</v>
      </c>
      <c r="H646" s="85">
        <v>35</v>
      </c>
      <c r="I646" s="85">
        <v>31</v>
      </c>
      <c r="J646" s="85">
        <v>30</v>
      </c>
      <c r="K646" s="85">
        <v>287</v>
      </c>
      <c r="L646" s="114">
        <f t="shared" si="20"/>
        <v>0.88571428571428568</v>
      </c>
      <c r="M646" s="114">
        <f t="shared" si="21"/>
        <v>0.967741935483871</v>
      </c>
      <c r="N646" s="85">
        <v>30</v>
      </c>
    </row>
    <row r="647" spans="1:14" ht="14.25" customHeight="1">
      <c r="A647" s="113">
        <v>2015</v>
      </c>
      <c r="B647" s="105" t="s">
        <v>3386</v>
      </c>
      <c r="C647" s="117" t="s">
        <v>644</v>
      </c>
      <c r="D647" s="84" t="s">
        <v>214</v>
      </c>
      <c r="E647" s="84" t="s">
        <v>234</v>
      </c>
      <c r="F647" s="84" t="s">
        <v>1934</v>
      </c>
      <c r="G647" s="84" t="s">
        <v>7</v>
      </c>
      <c r="H647" s="85">
        <v>5</v>
      </c>
      <c r="I647" s="85">
        <v>5</v>
      </c>
      <c r="J647" s="85">
        <v>3</v>
      </c>
      <c r="K647" s="85">
        <v>23</v>
      </c>
      <c r="L647" s="114">
        <f t="shared" si="20"/>
        <v>1</v>
      </c>
      <c r="M647" s="114">
        <f t="shared" si="21"/>
        <v>0.6</v>
      </c>
      <c r="N647" s="85">
        <v>0</v>
      </c>
    </row>
    <row r="648" spans="1:14" ht="14.25" customHeight="1">
      <c r="A648" s="113">
        <v>2015</v>
      </c>
      <c r="B648" s="105" t="s">
        <v>3386</v>
      </c>
      <c r="C648" s="117" t="s">
        <v>644</v>
      </c>
      <c r="D648" s="84" t="s">
        <v>214</v>
      </c>
      <c r="E648" s="84" t="s">
        <v>234</v>
      </c>
      <c r="F648" s="84" t="s">
        <v>730</v>
      </c>
      <c r="G648" s="84" t="s">
        <v>7</v>
      </c>
      <c r="H648" s="85">
        <v>113</v>
      </c>
      <c r="I648" s="85">
        <v>83</v>
      </c>
      <c r="J648" s="85">
        <v>71</v>
      </c>
      <c r="K648" s="85">
        <v>434</v>
      </c>
      <c r="L648" s="114">
        <f t="shared" si="20"/>
        <v>0.73451327433628322</v>
      </c>
      <c r="M648" s="114">
        <f t="shared" si="21"/>
        <v>0.85542168674698793</v>
      </c>
      <c r="N648" s="85">
        <v>29</v>
      </c>
    </row>
    <row r="649" spans="1:14" ht="14.25" customHeight="1">
      <c r="A649" s="113">
        <v>2015</v>
      </c>
      <c r="B649" s="105" t="s">
        <v>3386</v>
      </c>
      <c r="C649" s="117" t="s">
        <v>644</v>
      </c>
      <c r="D649" s="84" t="s">
        <v>126</v>
      </c>
      <c r="E649" s="84" t="s">
        <v>239</v>
      </c>
      <c r="F649" s="84" t="s">
        <v>144</v>
      </c>
      <c r="G649" s="84" t="s">
        <v>7</v>
      </c>
      <c r="H649" s="85">
        <v>4</v>
      </c>
      <c r="I649" s="85">
        <v>1</v>
      </c>
      <c r="J649" s="85">
        <v>0</v>
      </c>
      <c r="K649" s="85">
        <v>0</v>
      </c>
      <c r="L649" s="114">
        <f t="shared" si="20"/>
        <v>0.25</v>
      </c>
      <c r="M649" s="114">
        <f t="shared" si="21"/>
        <v>0</v>
      </c>
      <c r="N649" s="85">
        <v>0</v>
      </c>
    </row>
    <row r="650" spans="1:14" ht="14.25" customHeight="1">
      <c r="A650" s="88">
        <v>2015</v>
      </c>
      <c r="B650" s="105" t="s">
        <v>3386</v>
      </c>
      <c r="C650" s="106" t="s">
        <v>644</v>
      </c>
      <c r="D650" s="84" t="s">
        <v>126</v>
      </c>
      <c r="E650" s="84" t="s">
        <v>235</v>
      </c>
      <c r="F650" s="84" t="s">
        <v>4457</v>
      </c>
      <c r="G650" s="84" t="s">
        <v>7</v>
      </c>
      <c r="H650" s="85">
        <v>0</v>
      </c>
      <c r="I650" s="85">
        <v>0</v>
      </c>
      <c r="J650" s="85">
        <v>0</v>
      </c>
      <c r="K650" s="85">
        <v>0</v>
      </c>
      <c r="L650" s="114">
        <f t="shared" si="20"/>
        <v>0</v>
      </c>
      <c r="M650" s="114">
        <f t="shared" si="21"/>
        <v>0</v>
      </c>
      <c r="N650" s="85">
        <v>7</v>
      </c>
    </row>
    <row r="651" spans="1:14" ht="14.25" customHeight="1">
      <c r="A651" s="113">
        <v>2015</v>
      </c>
      <c r="B651" s="105" t="s">
        <v>3386</v>
      </c>
      <c r="C651" s="117" t="s">
        <v>644</v>
      </c>
      <c r="D651" s="84" t="s">
        <v>126</v>
      </c>
      <c r="E651" s="84" t="s">
        <v>235</v>
      </c>
      <c r="F651" s="84" t="s">
        <v>133</v>
      </c>
      <c r="G651" s="84" t="s">
        <v>7</v>
      </c>
      <c r="H651" s="85">
        <v>26</v>
      </c>
      <c r="I651" s="85">
        <v>25</v>
      </c>
      <c r="J651" s="85">
        <v>25</v>
      </c>
      <c r="K651" s="85">
        <v>58</v>
      </c>
      <c r="L651" s="114">
        <f t="shared" si="20"/>
        <v>0.96153846153846156</v>
      </c>
      <c r="M651" s="114">
        <f t="shared" si="21"/>
        <v>1</v>
      </c>
      <c r="N651" s="85">
        <v>16</v>
      </c>
    </row>
    <row r="652" spans="1:14" ht="14.25" customHeight="1">
      <c r="A652" s="113">
        <v>2015</v>
      </c>
      <c r="B652" s="105" t="s">
        <v>3386</v>
      </c>
      <c r="C652" s="117" t="s">
        <v>644</v>
      </c>
      <c r="D652" s="84" t="s">
        <v>126</v>
      </c>
      <c r="E652" s="84" t="s">
        <v>235</v>
      </c>
      <c r="F652" s="84" t="s">
        <v>225</v>
      </c>
      <c r="G652" s="84" t="s">
        <v>7</v>
      </c>
      <c r="H652" s="85">
        <v>7</v>
      </c>
      <c r="I652" s="85">
        <v>6</v>
      </c>
      <c r="J652" s="85">
        <v>7</v>
      </c>
      <c r="K652" s="85">
        <v>21</v>
      </c>
      <c r="L652" s="114">
        <f t="shared" si="20"/>
        <v>0.8571428571428571</v>
      </c>
      <c r="M652" s="114">
        <f t="shared" si="21"/>
        <v>1.1666666666666667</v>
      </c>
      <c r="N652" s="85">
        <v>0</v>
      </c>
    </row>
    <row r="653" spans="1:14" ht="14.25" customHeight="1">
      <c r="A653" s="113">
        <v>2015</v>
      </c>
      <c r="B653" s="105" t="s">
        <v>3386</v>
      </c>
      <c r="C653" s="117" t="s">
        <v>644</v>
      </c>
      <c r="D653" s="84" t="s">
        <v>126</v>
      </c>
      <c r="E653" s="84" t="s">
        <v>235</v>
      </c>
      <c r="F653" s="84" t="s">
        <v>226</v>
      </c>
      <c r="G653" s="84" t="s">
        <v>7</v>
      </c>
      <c r="H653" s="85">
        <v>18</v>
      </c>
      <c r="I653" s="85">
        <v>18</v>
      </c>
      <c r="J653" s="85">
        <v>17</v>
      </c>
      <c r="K653" s="85">
        <v>42</v>
      </c>
      <c r="L653" s="114">
        <f t="shared" si="20"/>
        <v>1</v>
      </c>
      <c r="M653" s="114">
        <f t="shared" si="21"/>
        <v>0.94444444444444442</v>
      </c>
      <c r="N653" s="85">
        <v>6</v>
      </c>
    </row>
    <row r="654" spans="1:14" ht="14.25" customHeight="1">
      <c r="A654" s="113">
        <v>2015</v>
      </c>
      <c r="B654" s="105" t="s">
        <v>3386</v>
      </c>
      <c r="C654" s="117" t="s">
        <v>644</v>
      </c>
      <c r="D654" s="84" t="s">
        <v>126</v>
      </c>
      <c r="E654" s="84" t="s">
        <v>235</v>
      </c>
      <c r="F654" s="84" t="s">
        <v>135</v>
      </c>
      <c r="G654" s="84" t="s">
        <v>7</v>
      </c>
      <c r="H654" s="85">
        <v>23</v>
      </c>
      <c r="I654" s="85">
        <v>21</v>
      </c>
      <c r="J654" s="85">
        <v>19</v>
      </c>
      <c r="K654" s="85">
        <v>55</v>
      </c>
      <c r="L654" s="114">
        <f t="shared" si="20"/>
        <v>0.91304347826086951</v>
      </c>
      <c r="M654" s="114">
        <f t="shared" si="21"/>
        <v>0.90476190476190477</v>
      </c>
      <c r="N654" s="85">
        <v>17</v>
      </c>
    </row>
    <row r="655" spans="1:14" ht="14.25" customHeight="1">
      <c r="A655" s="113">
        <v>2015</v>
      </c>
      <c r="B655" s="105" t="s">
        <v>3386</v>
      </c>
      <c r="C655" s="117" t="s">
        <v>644</v>
      </c>
      <c r="D655" s="84" t="s">
        <v>126</v>
      </c>
      <c r="E655" s="84" t="s">
        <v>235</v>
      </c>
      <c r="F655" s="84" t="s">
        <v>4325</v>
      </c>
      <c r="G655" s="84" t="s">
        <v>7</v>
      </c>
      <c r="H655" s="85">
        <v>3</v>
      </c>
      <c r="I655" s="85">
        <v>3</v>
      </c>
      <c r="J655" s="85">
        <v>1</v>
      </c>
      <c r="K655" s="85">
        <v>8</v>
      </c>
      <c r="L655" s="114">
        <f t="shared" si="20"/>
        <v>1</v>
      </c>
      <c r="M655" s="114">
        <f t="shared" si="21"/>
        <v>0.33333333333333331</v>
      </c>
      <c r="N655" s="85">
        <v>2</v>
      </c>
    </row>
    <row r="656" spans="1:14" ht="14.25" customHeight="1">
      <c r="A656" s="113">
        <v>2015</v>
      </c>
      <c r="B656" s="105" t="s">
        <v>3386</v>
      </c>
      <c r="C656" s="117" t="s">
        <v>644</v>
      </c>
      <c r="D656" s="84" t="s">
        <v>126</v>
      </c>
      <c r="E656" s="84" t="s">
        <v>236</v>
      </c>
      <c r="F656" s="84" t="s">
        <v>227</v>
      </c>
      <c r="G656" s="84" t="s">
        <v>7</v>
      </c>
      <c r="H656" s="85">
        <v>14</v>
      </c>
      <c r="I656" s="85">
        <v>14</v>
      </c>
      <c r="J656" s="85">
        <v>14</v>
      </c>
      <c r="K656" s="85">
        <v>39</v>
      </c>
      <c r="L656" s="114">
        <f t="shared" si="20"/>
        <v>1</v>
      </c>
      <c r="M656" s="114">
        <f t="shared" si="21"/>
        <v>1</v>
      </c>
      <c r="N656" s="85">
        <v>15</v>
      </c>
    </row>
    <row r="657" spans="1:14" ht="14.25" customHeight="1">
      <c r="A657" s="113">
        <v>2015</v>
      </c>
      <c r="B657" s="105" t="s">
        <v>3386</v>
      </c>
      <c r="C657" s="117" t="s">
        <v>644</v>
      </c>
      <c r="D657" s="84" t="s">
        <v>126</v>
      </c>
      <c r="E657" s="84" t="s">
        <v>236</v>
      </c>
      <c r="F657" s="84" t="s">
        <v>140</v>
      </c>
      <c r="G657" s="84" t="s">
        <v>7</v>
      </c>
      <c r="H657" s="85">
        <v>17</v>
      </c>
      <c r="I657" s="85">
        <v>14</v>
      </c>
      <c r="J657" s="85">
        <v>15</v>
      </c>
      <c r="K657" s="85">
        <v>28</v>
      </c>
      <c r="L657" s="114">
        <f t="shared" si="20"/>
        <v>0.82352941176470584</v>
      </c>
      <c r="M657" s="114">
        <f t="shared" si="21"/>
        <v>1.0714285714285714</v>
      </c>
      <c r="N657" s="85">
        <v>0</v>
      </c>
    </row>
    <row r="658" spans="1:14" ht="14.25" customHeight="1">
      <c r="A658" s="113">
        <v>2015</v>
      </c>
      <c r="B658" s="105" t="s">
        <v>3386</v>
      </c>
      <c r="C658" s="117" t="s">
        <v>644</v>
      </c>
      <c r="D658" s="84" t="s">
        <v>126</v>
      </c>
      <c r="E658" s="84" t="s">
        <v>234</v>
      </c>
      <c r="F658" s="84" t="s">
        <v>1923</v>
      </c>
      <c r="G658" s="84" t="s">
        <v>7</v>
      </c>
      <c r="H658" s="85">
        <v>27</v>
      </c>
      <c r="I658" s="85">
        <v>23</v>
      </c>
      <c r="J658" s="85">
        <v>21</v>
      </c>
      <c r="K658" s="85">
        <v>84</v>
      </c>
      <c r="L658" s="114">
        <f t="shared" si="20"/>
        <v>0.85185185185185186</v>
      </c>
      <c r="M658" s="114">
        <f t="shared" si="21"/>
        <v>0.91304347826086951</v>
      </c>
      <c r="N658" s="85">
        <v>0</v>
      </c>
    </row>
    <row r="659" spans="1:14" ht="14.25" customHeight="1">
      <c r="A659" s="113">
        <v>2015</v>
      </c>
      <c r="B659" s="105" t="s">
        <v>3386</v>
      </c>
      <c r="C659" s="117" t="s">
        <v>644</v>
      </c>
      <c r="D659" s="84" t="s">
        <v>126</v>
      </c>
      <c r="E659" s="84" t="s">
        <v>234</v>
      </c>
      <c r="F659" s="84" t="s">
        <v>1958</v>
      </c>
      <c r="G659" s="84" t="s">
        <v>7</v>
      </c>
      <c r="H659" s="85">
        <v>161</v>
      </c>
      <c r="I659" s="85">
        <v>126</v>
      </c>
      <c r="J659" s="85">
        <v>112</v>
      </c>
      <c r="K659" s="85">
        <v>537</v>
      </c>
      <c r="L659" s="114">
        <f t="shared" si="20"/>
        <v>0.78260869565217395</v>
      </c>
      <c r="M659" s="114">
        <f t="shared" si="21"/>
        <v>0.88888888888888884</v>
      </c>
      <c r="N659" s="85">
        <v>33</v>
      </c>
    </row>
    <row r="660" spans="1:14" ht="14.25" customHeight="1">
      <c r="A660" s="113">
        <v>2015</v>
      </c>
      <c r="B660" s="105" t="s">
        <v>3386</v>
      </c>
      <c r="C660" s="117" t="s">
        <v>644</v>
      </c>
      <c r="D660" s="84" t="s">
        <v>126</v>
      </c>
      <c r="E660" s="84" t="s">
        <v>234</v>
      </c>
      <c r="F660" s="84" t="s">
        <v>1961</v>
      </c>
      <c r="G660" s="84" t="s">
        <v>7</v>
      </c>
      <c r="H660" s="85">
        <v>30</v>
      </c>
      <c r="I660" s="85">
        <v>25</v>
      </c>
      <c r="J660" s="85">
        <v>19</v>
      </c>
      <c r="K660" s="85">
        <v>112</v>
      </c>
      <c r="L660" s="114">
        <f t="shared" si="20"/>
        <v>0.83333333333333337</v>
      </c>
      <c r="M660" s="114">
        <f t="shared" si="21"/>
        <v>0.76</v>
      </c>
      <c r="N660" s="85">
        <v>7</v>
      </c>
    </row>
    <row r="661" spans="1:14" ht="14.25" customHeight="1">
      <c r="A661" s="113">
        <v>2015</v>
      </c>
      <c r="B661" s="105" t="s">
        <v>3386</v>
      </c>
      <c r="C661" s="117" t="s">
        <v>644</v>
      </c>
      <c r="D661" s="84" t="s">
        <v>126</v>
      </c>
      <c r="E661" s="84" t="s">
        <v>234</v>
      </c>
      <c r="F661" s="84" t="s">
        <v>1937</v>
      </c>
      <c r="G661" s="84" t="s">
        <v>7</v>
      </c>
      <c r="H661" s="85">
        <v>66</v>
      </c>
      <c r="I661" s="85">
        <v>64</v>
      </c>
      <c r="J661" s="85">
        <v>57</v>
      </c>
      <c r="K661" s="85">
        <v>190</v>
      </c>
      <c r="L661" s="114">
        <f t="shared" si="20"/>
        <v>0.96969696969696972</v>
      </c>
      <c r="M661" s="114">
        <f t="shared" si="21"/>
        <v>0.890625</v>
      </c>
      <c r="N661" s="85">
        <v>10</v>
      </c>
    </row>
    <row r="662" spans="1:14" ht="14.25" customHeight="1">
      <c r="A662" s="113">
        <v>2015</v>
      </c>
      <c r="B662" s="105" t="s">
        <v>3386</v>
      </c>
      <c r="C662" s="117" t="s">
        <v>644</v>
      </c>
      <c r="D662" s="84" t="s">
        <v>126</v>
      </c>
      <c r="E662" s="84" t="s">
        <v>234</v>
      </c>
      <c r="F662" s="84" t="s">
        <v>1938</v>
      </c>
      <c r="G662" s="84" t="s">
        <v>7</v>
      </c>
      <c r="H662" s="85">
        <v>109</v>
      </c>
      <c r="I662" s="85">
        <v>93</v>
      </c>
      <c r="J662" s="85">
        <v>77</v>
      </c>
      <c r="K662" s="85">
        <v>674</v>
      </c>
      <c r="L662" s="114">
        <f t="shared" si="20"/>
        <v>0.85321100917431192</v>
      </c>
      <c r="M662" s="114">
        <f t="shared" si="21"/>
        <v>0.82795698924731187</v>
      </c>
      <c r="N662" s="85">
        <v>88</v>
      </c>
    </row>
    <row r="663" spans="1:14" ht="14.25" customHeight="1">
      <c r="A663" s="113">
        <v>2015</v>
      </c>
      <c r="B663" s="105" t="s">
        <v>3386</v>
      </c>
      <c r="C663" s="117" t="s">
        <v>644</v>
      </c>
      <c r="D663" s="84" t="s">
        <v>126</v>
      </c>
      <c r="E663" s="84" t="s">
        <v>234</v>
      </c>
      <c r="F663" s="84" t="s">
        <v>1959</v>
      </c>
      <c r="G663" s="84" t="s">
        <v>7</v>
      </c>
      <c r="H663" s="85">
        <v>5</v>
      </c>
      <c r="I663" s="85">
        <v>4</v>
      </c>
      <c r="J663" s="85">
        <v>5</v>
      </c>
      <c r="K663" s="85">
        <v>27</v>
      </c>
      <c r="L663" s="114">
        <f t="shared" si="20"/>
        <v>0.8</v>
      </c>
      <c r="M663" s="114">
        <f t="shared" si="21"/>
        <v>1.25</v>
      </c>
      <c r="N663" s="85">
        <v>2</v>
      </c>
    </row>
    <row r="664" spans="1:14" ht="14.25" customHeight="1">
      <c r="A664" s="113">
        <v>2015</v>
      </c>
      <c r="B664" s="88" t="s">
        <v>3387</v>
      </c>
      <c r="C664" s="108" t="s">
        <v>2490</v>
      </c>
      <c r="D664" s="84" t="s">
        <v>5</v>
      </c>
      <c r="E664" s="84" t="s">
        <v>235</v>
      </c>
      <c r="F664" s="84" t="s">
        <v>9</v>
      </c>
      <c r="G664" s="84" t="s">
        <v>7</v>
      </c>
      <c r="H664" s="85">
        <v>10</v>
      </c>
      <c r="I664" s="85">
        <v>10</v>
      </c>
      <c r="J664" s="85">
        <v>10</v>
      </c>
      <c r="K664" s="85">
        <v>12</v>
      </c>
      <c r="L664" s="114">
        <f t="shared" si="20"/>
        <v>1</v>
      </c>
      <c r="M664" s="114">
        <f t="shared" si="21"/>
        <v>1</v>
      </c>
      <c r="N664" s="85">
        <v>6</v>
      </c>
    </row>
    <row r="665" spans="1:14" ht="14.25" customHeight="1">
      <c r="A665" s="88">
        <v>2015</v>
      </c>
      <c r="B665" s="88" t="s">
        <v>3387</v>
      </c>
      <c r="C665" s="108" t="s">
        <v>2490</v>
      </c>
      <c r="D665" s="84" t="s">
        <v>5</v>
      </c>
      <c r="E665" s="84" t="s">
        <v>236</v>
      </c>
      <c r="F665" s="84" t="s">
        <v>1909</v>
      </c>
      <c r="G665" s="84" t="s">
        <v>7</v>
      </c>
      <c r="H665" s="85">
        <v>0</v>
      </c>
      <c r="I665" s="85">
        <v>0</v>
      </c>
      <c r="J665" s="85">
        <v>0</v>
      </c>
      <c r="K665" s="85">
        <v>0</v>
      </c>
      <c r="L665" s="114">
        <f t="shared" si="20"/>
        <v>0</v>
      </c>
      <c r="M665" s="114">
        <f t="shared" si="21"/>
        <v>0</v>
      </c>
      <c r="N665" s="85">
        <v>1</v>
      </c>
    </row>
    <row r="666" spans="1:14" ht="14.25" customHeight="1">
      <c r="A666" s="113">
        <v>2015</v>
      </c>
      <c r="B666" s="88" t="s">
        <v>3387</v>
      </c>
      <c r="C666" s="108" t="s">
        <v>2490</v>
      </c>
      <c r="D666" s="84" t="s">
        <v>5</v>
      </c>
      <c r="E666" s="84" t="s">
        <v>236</v>
      </c>
      <c r="F666" s="84" t="s">
        <v>11</v>
      </c>
      <c r="G666" s="84" t="s">
        <v>7</v>
      </c>
      <c r="H666" s="85">
        <v>0</v>
      </c>
      <c r="I666" s="85">
        <v>0</v>
      </c>
      <c r="J666" s="85">
        <v>0</v>
      </c>
      <c r="K666" s="85">
        <v>33</v>
      </c>
      <c r="L666" s="114">
        <f t="shared" si="20"/>
        <v>0</v>
      </c>
      <c r="M666" s="114">
        <f t="shared" si="21"/>
        <v>0</v>
      </c>
      <c r="N666" s="85">
        <v>5</v>
      </c>
    </row>
    <row r="667" spans="1:14" ht="14.25" customHeight="1">
      <c r="A667" s="113">
        <v>2015</v>
      </c>
      <c r="B667" s="88" t="s">
        <v>3387</v>
      </c>
      <c r="C667" s="108" t="s">
        <v>2490</v>
      </c>
      <c r="D667" s="84" t="s">
        <v>5</v>
      </c>
      <c r="E667" s="84" t="s">
        <v>234</v>
      </c>
      <c r="F667" s="84" t="s">
        <v>700</v>
      </c>
      <c r="G667" s="84" t="s">
        <v>7</v>
      </c>
      <c r="H667" s="85">
        <v>416</v>
      </c>
      <c r="I667" s="85">
        <v>195</v>
      </c>
      <c r="J667" s="85">
        <v>121</v>
      </c>
      <c r="K667" s="85">
        <v>915</v>
      </c>
      <c r="L667" s="114">
        <f t="shared" si="20"/>
        <v>0.46875</v>
      </c>
      <c r="M667" s="114">
        <f t="shared" si="21"/>
        <v>0.62051282051282053</v>
      </c>
      <c r="N667" s="85">
        <v>97</v>
      </c>
    </row>
    <row r="668" spans="1:14" ht="14.25" customHeight="1">
      <c r="A668" s="113">
        <v>2015</v>
      </c>
      <c r="B668" s="88" t="s">
        <v>3387</v>
      </c>
      <c r="C668" s="108" t="s">
        <v>2490</v>
      </c>
      <c r="D668" s="84" t="s">
        <v>5</v>
      </c>
      <c r="E668" s="84" t="s">
        <v>234</v>
      </c>
      <c r="F668" s="84" t="s">
        <v>1928</v>
      </c>
      <c r="G668" s="84" t="s">
        <v>7</v>
      </c>
      <c r="H668" s="85">
        <v>238</v>
      </c>
      <c r="I668" s="85">
        <v>173</v>
      </c>
      <c r="J668" s="85">
        <v>101</v>
      </c>
      <c r="K668" s="85">
        <v>1037</v>
      </c>
      <c r="L668" s="114">
        <f t="shared" si="20"/>
        <v>0.72689075630252098</v>
      </c>
      <c r="M668" s="114">
        <f t="shared" si="21"/>
        <v>0.58381502890173409</v>
      </c>
      <c r="N668" s="85">
        <v>103</v>
      </c>
    </row>
    <row r="669" spans="1:14" ht="14.25" customHeight="1">
      <c r="A669" s="113">
        <v>2015</v>
      </c>
      <c r="B669" s="88" t="s">
        <v>3387</v>
      </c>
      <c r="C669" s="108" t="s">
        <v>2490</v>
      </c>
      <c r="D669" s="84" t="s">
        <v>12</v>
      </c>
      <c r="E669" s="84" t="s">
        <v>235</v>
      </c>
      <c r="F669" s="84" t="s">
        <v>15</v>
      </c>
      <c r="G669" s="84" t="s">
        <v>7</v>
      </c>
      <c r="H669" s="85">
        <v>0</v>
      </c>
      <c r="I669" s="85">
        <v>0</v>
      </c>
      <c r="J669" s="85">
        <v>0</v>
      </c>
      <c r="K669" s="85">
        <v>7</v>
      </c>
      <c r="L669" s="114">
        <f t="shared" si="20"/>
        <v>0</v>
      </c>
      <c r="M669" s="114">
        <f t="shared" si="21"/>
        <v>0</v>
      </c>
      <c r="N669" s="85">
        <v>7</v>
      </c>
    </row>
    <row r="670" spans="1:14" ht="14.25" customHeight="1">
      <c r="A670" s="113">
        <v>2015</v>
      </c>
      <c r="B670" s="88" t="s">
        <v>3387</v>
      </c>
      <c r="C670" s="108" t="s">
        <v>2490</v>
      </c>
      <c r="D670" s="84" t="s">
        <v>12</v>
      </c>
      <c r="E670" s="84" t="s">
        <v>236</v>
      </c>
      <c r="F670" s="84" t="s">
        <v>17</v>
      </c>
      <c r="G670" s="84" t="s">
        <v>7</v>
      </c>
      <c r="H670" s="85">
        <v>18</v>
      </c>
      <c r="I670" s="85">
        <v>15</v>
      </c>
      <c r="J670" s="85">
        <v>14</v>
      </c>
      <c r="K670" s="85">
        <v>43</v>
      </c>
      <c r="L670" s="114">
        <f t="shared" si="20"/>
        <v>0.83333333333333337</v>
      </c>
      <c r="M670" s="114">
        <f t="shared" si="21"/>
        <v>0.93333333333333335</v>
      </c>
      <c r="N670" s="85">
        <v>4</v>
      </c>
    </row>
    <row r="671" spans="1:14" ht="14.25" customHeight="1">
      <c r="A671" s="113">
        <v>2015</v>
      </c>
      <c r="B671" s="88" t="s">
        <v>3387</v>
      </c>
      <c r="C671" s="108" t="s">
        <v>2490</v>
      </c>
      <c r="D671" s="84" t="s">
        <v>12</v>
      </c>
      <c r="E671" s="84" t="s">
        <v>234</v>
      </c>
      <c r="F671" s="84" t="s">
        <v>1920</v>
      </c>
      <c r="G671" s="84" t="s">
        <v>7</v>
      </c>
      <c r="H671" s="85">
        <v>106</v>
      </c>
      <c r="I671" s="85">
        <v>62</v>
      </c>
      <c r="J671" s="85">
        <v>51</v>
      </c>
      <c r="K671" s="85">
        <v>93</v>
      </c>
      <c r="L671" s="114">
        <f t="shared" si="20"/>
        <v>0.58490566037735847</v>
      </c>
      <c r="M671" s="114">
        <f t="shared" si="21"/>
        <v>0.82258064516129037</v>
      </c>
      <c r="N671" s="85">
        <v>0</v>
      </c>
    </row>
    <row r="672" spans="1:14" ht="14.25" customHeight="1">
      <c r="A672" s="113">
        <v>2015</v>
      </c>
      <c r="B672" s="88" t="s">
        <v>3387</v>
      </c>
      <c r="C672" s="108" t="s">
        <v>2490</v>
      </c>
      <c r="D672" s="84" t="s">
        <v>12</v>
      </c>
      <c r="E672" s="84" t="s">
        <v>234</v>
      </c>
      <c r="F672" s="84" t="s">
        <v>1921</v>
      </c>
      <c r="G672" s="84" t="s">
        <v>7</v>
      </c>
      <c r="H672" s="85">
        <v>158</v>
      </c>
      <c r="I672" s="85">
        <v>103</v>
      </c>
      <c r="J672" s="85">
        <v>81</v>
      </c>
      <c r="K672" s="85">
        <v>612</v>
      </c>
      <c r="L672" s="114">
        <f t="shared" si="20"/>
        <v>0.65189873417721522</v>
      </c>
      <c r="M672" s="114">
        <f t="shared" si="21"/>
        <v>0.78640776699029125</v>
      </c>
      <c r="N672" s="85">
        <v>43</v>
      </c>
    </row>
    <row r="673" spans="1:14" ht="14.25" customHeight="1">
      <c r="A673" s="113">
        <v>2015</v>
      </c>
      <c r="B673" s="88" t="s">
        <v>3387</v>
      </c>
      <c r="C673" s="108" t="s">
        <v>2490</v>
      </c>
      <c r="D673" s="84" t="s">
        <v>12</v>
      </c>
      <c r="E673" s="84" t="s">
        <v>234</v>
      </c>
      <c r="F673" s="84" t="s">
        <v>1933</v>
      </c>
      <c r="G673" s="84" t="s">
        <v>7</v>
      </c>
      <c r="H673" s="85">
        <v>167</v>
      </c>
      <c r="I673" s="85">
        <v>76</v>
      </c>
      <c r="J673" s="85">
        <v>58</v>
      </c>
      <c r="K673" s="85">
        <v>526</v>
      </c>
      <c r="L673" s="114">
        <f t="shared" si="20"/>
        <v>0.45508982035928142</v>
      </c>
      <c r="M673" s="114">
        <f t="shared" si="21"/>
        <v>0.76315789473684215</v>
      </c>
      <c r="N673" s="85">
        <v>22</v>
      </c>
    </row>
    <row r="674" spans="1:14" ht="14.25" customHeight="1">
      <c r="A674" s="113">
        <v>2015</v>
      </c>
      <c r="B674" s="88" t="s">
        <v>3387</v>
      </c>
      <c r="C674" s="108" t="s">
        <v>2490</v>
      </c>
      <c r="D674" s="84" t="s">
        <v>18</v>
      </c>
      <c r="E674" s="84" t="s">
        <v>239</v>
      </c>
      <c r="F674" s="84" t="s">
        <v>30</v>
      </c>
      <c r="G674" s="84" t="s">
        <v>7</v>
      </c>
      <c r="H674" s="85">
        <v>6</v>
      </c>
      <c r="I674" s="85">
        <v>4</v>
      </c>
      <c r="J674" s="85">
        <v>4</v>
      </c>
      <c r="K674" s="85">
        <v>38</v>
      </c>
      <c r="L674" s="114">
        <f t="shared" si="20"/>
        <v>0.66666666666666663</v>
      </c>
      <c r="M674" s="114">
        <f t="shared" si="21"/>
        <v>1</v>
      </c>
      <c r="N674" s="85">
        <v>4</v>
      </c>
    </row>
    <row r="675" spans="1:14" ht="14.25" customHeight="1">
      <c r="A675" s="113">
        <v>2015</v>
      </c>
      <c r="B675" s="88" t="s">
        <v>3387</v>
      </c>
      <c r="C675" s="108" t="s">
        <v>2490</v>
      </c>
      <c r="D675" s="84" t="s">
        <v>18</v>
      </c>
      <c r="E675" s="84" t="s">
        <v>235</v>
      </c>
      <c r="F675" s="84" t="s">
        <v>24</v>
      </c>
      <c r="G675" s="84" t="s">
        <v>7</v>
      </c>
      <c r="H675" s="85">
        <v>1</v>
      </c>
      <c r="I675" s="85">
        <v>1</v>
      </c>
      <c r="J675" s="85">
        <v>1</v>
      </c>
      <c r="K675" s="85">
        <v>13</v>
      </c>
      <c r="L675" s="114">
        <f t="shared" si="20"/>
        <v>1</v>
      </c>
      <c r="M675" s="114">
        <f t="shared" si="21"/>
        <v>1</v>
      </c>
      <c r="N675" s="85">
        <v>4</v>
      </c>
    </row>
    <row r="676" spans="1:14" ht="14.25" customHeight="1">
      <c r="A676" s="113">
        <v>2015</v>
      </c>
      <c r="B676" s="88" t="s">
        <v>3387</v>
      </c>
      <c r="C676" s="108" t="s">
        <v>2490</v>
      </c>
      <c r="D676" s="84" t="s">
        <v>18</v>
      </c>
      <c r="E676" s="84" t="s">
        <v>235</v>
      </c>
      <c r="F676" s="84" t="s">
        <v>26</v>
      </c>
      <c r="G676" s="84" t="s">
        <v>7</v>
      </c>
      <c r="H676" s="85">
        <v>0</v>
      </c>
      <c r="I676" s="85">
        <v>0</v>
      </c>
      <c r="J676" s="85">
        <v>0</v>
      </c>
      <c r="K676" s="85">
        <v>10</v>
      </c>
      <c r="L676" s="114">
        <f t="shared" si="20"/>
        <v>0</v>
      </c>
      <c r="M676" s="114">
        <f t="shared" si="21"/>
        <v>0</v>
      </c>
      <c r="N676" s="85">
        <v>2</v>
      </c>
    </row>
    <row r="677" spans="1:14" ht="14.25" customHeight="1">
      <c r="A677" s="113">
        <v>2015</v>
      </c>
      <c r="B677" s="88" t="s">
        <v>3387</v>
      </c>
      <c r="C677" s="108" t="s">
        <v>2490</v>
      </c>
      <c r="D677" s="84" t="s">
        <v>18</v>
      </c>
      <c r="E677" s="84" t="s">
        <v>235</v>
      </c>
      <c r="F677" s="84" t="s">
        <v>27</v>
      </c>
      <c r="G677" s="84" t="s">
        <v>7</v>
      </c>
      <c r="H677" s="85">
        <v>12</v>
      </c>
      <c r="I677" s="85">
        <v>10</v>
      </c>
      <c r="J677" s="85">
        <v>7</v>
      </c>
      <c r="K677" s="85">
        <v>7</v>
      </c>
      <c r="L677" s="114">
        <f t="shared" si="20"/>
        <v>0.83333333333333337</v>
      </c>
      <c r="M677" s="114">
        <f t="shared" si="21"/>
        <v>0.7</v>
      </c>
      <c r="N677" s="85">
        <v>14</v>
      </c>
    </row>
    <row r="678" spans="1:14" ht="14.25" customHeight="1">
      <c r="A678" s="113">
        <v>2015</v>
      </c>
      <c r="B678" s="88" t="s">
        <v>3387</v>
      </c>
      <c r="C678" s="108" t="s">
        <v>2490</v>
      </c>
      <c r="D678" s="84" t="s">
        <v>18</v>
      </c>
      <c r="E678" s="84" t="s">
        <v>236</v>
      </c>
      <c r="F678" s="84" t="s">
        <v>28</v>
      </c>
      <c r="G678" s="84" t="s">
        <v>7</v>
      </c>
      <c r="H678" s="85">
        <v>21</v>
      </c>
      <c r="I678" s="85">
        <v>20</v>
      </c>
      <c r="J678" s="85">
        <v>16</v>
      </c>
      <c r="K678" s="85">
        <v>52</v>
      </c>
      <c r="L678" s="114">
        <f t="shared" si="20"/>
        <v>0.95238095238095233</v>
      </c>
      <c r="M678" s="114">
        <f t="shared" si="21"/>
        <v>0.8</v>
      </c>
      <c r="N678" s="85">
        <v>14</v>
      </c>
    </row>
    <row r="679" spans="1:14" ht="14.25" customHeight="1">
      <c r="A679" s="113">
        <v>2015</v>
      </c>
      <c r="B679" s="88" t="s">
        <v>3387</v>
      </c>
      <c r="C679" s="108" t="s">
        <v>2490</v>
      </c>
      <c r="D679" s="84" t="s">
        <v>18</v>
      </c>
      <c r="E679" s="84" t="s">
        <v>236</v>
      </c>
      <c r="F679" s="84" t="s">
        <v>29</v>
      </c>
      <c r="G679" s="84" t="s">
        <v>7</v>
      </c>
      <c r="H679" s="85">
        <v>13</v>
      </c>
      <c r="I679" s="85">
        <v>11</v>
      </c>
      <c r="J679" s="85">
        <v>10</v>
      </c>
      <c r="K679" s="85">
        <v>21</v>
      </c>
      <c r="L679" s="114">
        <f t="shared" si="20"/>
        <v>0.84615384615384615</v>
      </c>
      <c r="M679" s="114">
        <f t="shared" si="21"/>
        <v>0.90909090909090906</v>
      </c>
      <c r="N679" s="85">
        <v>1</v>
      </c>
    </row>
    <row r="680" spans="1:14" ht="14.25" customHeight="1">
      <c r="A680" s="113">
        <v>2015</v>
      </c>
      <c r="B680" s="88" t="s">
        <v>3387</v>
      </c>
      <c r="C680" s="108" t="s">
        <v>2490</v>
      </c>
      <c r="D680" s="84" t="s">
        <v>18</v>
      </c>
      <c r="E680" s="84" t="s">
        <v>234</v>
      </c>
      <c r="F680" s="84" t="s">
        <v>1922</v>
      </c>
      <c r="G680" s="84" t="s">
        <v>7</v>
      </c>
      <c r="H680" s="85">
        <v>69</v>
      </c>
      <c r="I680" s="85">
        <v>45</v>
      </c>
      <c r="J680" s="85">
        <v>26</v>
      </c>
      <c r="K680" s="85">
        <v>154</v>
      </c>
      <c r="L680" s="114">
        <f t="shared" si="20"/>
        <v>0.65217391304347827</v>
      </c>
      <c r="M680" s="114">
        <f t="shared" si="21"/>
        <v>0.57777777777777772</v>
      </c>
      <c r="N680" s="85">
        <v>13</v>
      </c>
    </row>
    <row r="681" spans="1:14" ht="14.25" customHeight="1">
      <c r="A681" s="113">
        <v>2015</v>
      </c>
      <c r="B681" s="88" t="s">
        <v>3387</v>
      </c>
      <c r="C681" s="108" t="s">
        <v>2490</v>
      </c>
      <c r="D681" s="84" t="s">
        <v>18</v>
      </c>
      <c r="E681" s="84" t="s">
        <v>234</v>
      </c>
      <c r="F681" s="84" t="s">
        <v>1923</v>
      </c>
      <c r="G681" s="84" t="s">
        <v>7</v>
      </c>
      <c r="H681" s="85">
        <v>82</v>
      </c>
      <c r="I681" s="85">
        <v>65</v>
      </c>
      <c r="J681" s="85">
        <v>39</v>
      </c>
      <c r="K681" s="85">
        <v>279</v>
      </c>
      <c r="L681" s="114">
        <f t="shared" si="20"/>
        <v>0.79268292682926833</v>
      </c>
      <c r="M681" s="114">
        <f t="shared" si="21"/>
        <v>0.6</v>
      </c>
      <c r="N681" s="85">
        <v>16</v>
      </c>
    </row>
    <row r="682" spans="1:14" ht="14.25" customHeight="1">
      <c r="A682" s="113">
        <v>2015</v>
      </c>
      <c r="B682" s="88" t="s">
        <v>3387</v>
      </c>
      <c r="C682" s="108" t="s">
        <v>2490</v>
      </c>
      <c r="D682" s="84" t="s">
        <v>18</v>
      </c>
      <c r="E682" s="84" t="s">
        <v>234</v>
      </c>
      <c r="F682" s="84" t="s">
        <v>1940</v>
      </c>
      <c r="G682" s="84" t="s">
        <v>7</v>
      </c>
      <c r="H682" s="85">
        <v>30</v>
      </c>
      <c r="I682" s="85">
        <v>24</v>
      </c>
      <c r="J682" s="85">
        <v>13</v>
      </c>
      <c r="K682" s="85">
        <v>49</v>
      </c>
      <c r="L682" s="114">
        <f t="shared" si="20"/>
        <v>0.8</v>
      </c>
      <c r="M682" s="114">
        <f t="shared" si="21"/>
        <v>0.54166666666666663</v>
      </c>
      <c r="N682" s="85">
        <v>4</v>
      </c>
    </row>
    <row r="683" spans="1:14" ht="14.25" customHeight="1">
      <c r="A683" s="113">
        <v>2015</v>
      </c>
      <c r="B683" s="88" t="s">
        <v>3387</v>
      </c>
      <c r="C683" s="108" t="s">
        <v>2490</v>
      </c>
      <c r="D683" s="84" t="s">
        <v>18</v>
      </c>
      <c r="E683" s="84" t="s">
        <v>234</v>
      </c>
      <c r="F683" s="84" t="s">
        <v>3428</v>
      </c>
      <c r="G683" s="84" t="s">
        <v>7</v>
      </c>
      <c r="H683" s="85">
        <v>0</v>
      </c>
      <c r="I683" s="85">
        <v>0</v>
      </c>
      <c r="J683" s="85">
        <v>0</v>
      </c>
      <c r="K683" s="85">
        <v>1</v>
      </c>
      <c r="L683" s="114">
        <f t="shared" si="20"/>
        <v>0</v>
      </c>
      <c r="M683" s="114">
        <f t="shared" si="21"/>
        <v>0</v>
      </c>
      <c r="N683" s="85">
        <v>0</v>
      </c>
    </row>
    <row r="684" spans="1:14" ht="14.25" customHeight="1">
      <c r="A684" s="113">
        <v>2015</v>
      </c>
      <c r="B684" s="88" t="s">
        <v>3387</v>
      </c>
      <c r="C684" s="108" t="s">
        <v>2490</v>
      </c>
      <c r="D684" s="84" t="s">
        <v>18</v>
      </c>
      <c r="E684" s="84" t="s">
        <v>234</v>
      </c>
      <c r="F684" s="84" t="s">
        <v>1941</v>
      </c>
      <c r="G684" s="84" t="s">
        <v>7</v>
      </c>
      <c r="H684" s="85">
        <v>61</v>
      </c>
      <c r="I684" s="85">
        <v>43</v>
      </c>
      <c r="J684" s="85">
        <v>33</v>
      </c>
      <c r="K684" s="85">
        <v>316</v>
      </c>
      <c r="L684" s="114">
        <f t="shared" si="20"/>
        <v>0.70491803278688525</v>
      </c>
      <c r="M684" s="114">
        <f t="shared" si="21"/>
        <v>0.76744186046511631</v>
      </c>
      <c r="N684" s="85">
        <v>29</v>
      </c>
    </row>
    <row r="685" spans="1:14" ht="14.25" customHeight="1">
      <c r="A685" s="113">
        <v>2015</v>
      </c>
      <c r="B685" s="88" t="s">
        <v>3387</v>
      </c>
      <c r="C685" s="108" t="s">
        <v>2490</v>
      </c>
      <c r="D685" s="84" t="s">
        <v>18</v>
      </c>
      <c r="E685" s="84" t="s">
        <v>234</v>
      </c>
      <c r="F685" s="84" t="s">
        <v>1942</v>
      </c>
      <c r="G685" s="84" t="s">
        <v>7</v>
      </c>
      <c r="H685" s="85">
        <v>129</v>
      </c>
      <c r="I685" s="85">
        <v>47</v>
      </c>
      <c r="J685" s="85">
        <v>40</v>
      </c>
      <c r="K685" s="85">
        <v>325</v>
      </c>
      <c r="L685" s="114">
        <f t="shared" si="20"/>
        <v>0.36434108527131781</v>
      </c>
      <c r="M685" s="114">
        <f t="shared" si="21"/>
        <v>0.85106382978723405</v>
      </c>
      <c r="N685" s="85">
        <v>26</v>
      </c>
    </row>
    <row r="686" spans="1:14" ht="14.25" customHeight="1">
      <c r="A686" s="113">
        <v>2015</v>
      </c>
      <c r="B686" s="88" t="s">
        <v>3387</v>
      </c>
      <c r="C686" s="108" t="s">
        <v>2490</v>
      </c>
      <c r="D686" s="84" t="s">
        <v>31</v>
      </c>
      <c r="E686" s="84" t="s">
        <v>235</v>
      </c>
      <c r="F686" s="84" t="s">
        <v>1185</v>
      </c>
      <c r="G686" s="84" t="s">
        <v>7</v>
      </c>
      <c r="H686" s="85">
        <v>11</v>
      </c>
      <c r="I686" s="85">
        <v>9</v>
      </c>
      <c r="J686" s="85">
        <v>7</v>
      </c>
      <c r="K686" s="85">
        <v>19</v>
      </c>
      <c r="L686" s="114">
        <f t="shared" si="20"/>
        <v>0.81818181818181823</v>
      </c>
      <c r="M686" s="114">
        <f t="shared" si="21"/>
        <v>0.77777777777777779</v>
      </c>
      <c r="N686" s="85">
        <v>8</v>
      </c>
    </row>
    <row r="687" spans="1:14" ht="14.25" customHeight="1">
      <c r="A687" s="113">
        <v>2015</v>
      </c>
      <c r="B687" s="88" t="s">
        <v>3387</v>
      </c>
      <c r="C687" s="108" t="s">
        <v>2490</v>
      </c>
      <c r="D687" s="84" t="s">
        <v>31</v>
      </c>
      <c r="E687" s="84" t="s">
        <v>235</v>
      </c>
      <c r="F687" s="84" t="s">
        <v>35</v>
      </c>
      <c r="G687" s="84" t="s">
        <v>7</v>
      </c>
      <c r="H687" s="85">
        <v>96</v>
      </c>
      <c r="I687" s="85">
        <v>74</v>
      </c>
      <c r="J687" s="85">
        <v>69</v>
      </c>
      <c r="K687" s="85">
        <v>118</v>
      </c>
      <c r="L687" s="114">
        <f t="shared" si="20"/>
        <v>0.77083333333333337</v>
      </c>
      <c r="M687" s="114">
        <f t="shared" si="21"/>
        <v>0.93243243243243246</v>
      </c>
      <c r="N687" s="85">
        <v>46</v>
      </c>
    </row>
    <row r="688" spans="1:14" ht="14.25" customHeight="1">
      <c r="A688" s="113">
        <v>2015</v>
      </c>
      <c r="B688" s="88" t="s">
        <v>3387</v>
      </c>
      <c r="C688" s="108" t="s">
        <v>2490</v>
      </c>
      <c r="D688" s="84" t="s">
        <v>31</v>
      </c>
      <c r="E688" s="84" t="s">
        <v>235</v>
      </c>
      <c r="F688" s="84" t="s">
        <v>36</v>
      </c>
      <c r="G688" s="84" t="s">
        <v>7</v>
      </c>
      <c r="H688" s="85">
        <v>144</v>
      </c>
      <c r="I688" s="85">
        <v>127</v>
      </c>
      <c r="J688" s="85">
        <v>115</v>
      </c>
      <c r="K688" s="85">
        <v>211</v>
      </c>
      <c r="L688" s="114">
        <f t="shared" si="20"/>
        <v>0.88194444444444442</v>
      </c>
      <c r="M688" s="114">
        <f t="shared" si="21"/>
        <v>0.90551181102362199</v>
      </c>
      <c r="N688" s="85">
        <v>78</v>
      </c>
    </row>
    <row r="689" spans="1:14" ht="14.25" customHeight="1">
      <c r="A689" s="113">
        <v>2015</v>
      </c>
      <c r="B689" s="88" t="s">
        <v>3387</v>
      </c>
      <c r="C689" s="108" t="s">
        <v>2490</v>
      </c>
      <c r="D689" s="84" t="s">
        <v>31</v>
      </c>
      <c r="E689" s="84" t="s">
        <v>235</v>
      </c>
      <c r="F689" s="84" t="s">
        <v>37</v>
      </c>
      <c r="G689" s="84" t="s">
        <v>7</v>
      </c>
      <c r="H689" s="85">
        <v>17</v>
      </c>
      <c r="I689" s="85">
        <v>17</v>
      </c>
      <c r="J689" s="85">
        <v>16</v>
      </c>
      <c r="K689" s="85">
        <v>34</v>
      </c>
      <c r="L689" s="114">
        <f t="shared" si="20"/>
        <v>1</v>
      </c>
      <c r="M689" s="114">
        <f t="shared" si="21"/>
        <v>0.94117647058823528</v>
      </c>
      <c r="N689" s="85">
        <v>15</v>
      </c>
    </row>
    <row r="690" spans="1:14" ht="14.25" customHeight="1">
      <c r="A690" s="113">
        <v>2015</v>
      </c>
      <c r="B690" s="88" t="s">
        <v>3387</v>
      </c>
      <c r="C690" s="108" t="s">
        <v>2490</v>
      </c>
      <c r="D690" s="84" t="s">
        <v>31</v>
      </c>
      <c r="E690" s="84" t="s">
        <v>235</v>
      </c>
      <c r="F690" s="84" t="s">
        <v>38</v>
      </c>
      <c r="G690" s="84" t="s">
        <v>7</v>
      </c>
      <c r="H690" s="85">
        <v>14</v>
      </c>
      <c r="I690" s="85">
        <v>11</v>
      </c>
      <c r="J690" s="85">
        <v>8</v>
      </c>
      <c r="K690" s="85">
        <v>21</v>
      </c>
      <c r="L690" s="114">
        <f t="shared" si="20"/>
        <v>0.7857142857142857</v>
      </c>
      <c r="M690" s="114">
        <f t="shared" si="21"/>
        <v>0.72727272727272729</v>
      </c>
      <c r="N690" s="85">
        <v>10</v>
      </c>
    </row>
    <row r="691" spans="1:14" ht="14.25" customHeight="1">
      <c r="A691" s="113">
        <v>2015</v>
      </c>
      <c r="B691" s="88" t="s">
        <v>3387</v>
      </c>
      <c r="C691" s="108" t="s">
        <v>2490</v>
      </c>
      <c r="D691" s="84" t="s">
        <v>31</v>
      </c>
      <c r="E691" s="84" t="s">
        <v>235</v>
      </c>
      <c r="F691" s="84" t="s">
        <v>39</v>
      </c>
      <c r="G691" s="84" t="s">
        <v>7</v>
      </c>
      <c r="H691" s="85">
        <v>19</v>
      </c>
      <c r="I691" s="85">
        <v>15</v>
      </c>
      <c r="J691" s="85">
        <v>12</v>
      </c>
      <c r="K691" s="85">
        <v>21</v>
      </c>
      <c r="L691" s="114">
        <f t="shared" si="20"/>
        <v>0.78947368421052633</v>
      </c>
      <c r="M691" s="114">
        <f t="shared" si="21"/>
        <v>0.8</v>
      </c>
      <c r="N691" s="85">
        <v>17</v>
      </c>
    </row>
    <row r="692" spans="1:14" ht="14.25" customHeight="1">
      <c r="A692" s="113">
        <v>2015</v>
      </c>
      <c r="B692" s="88" t="s">
        <v>3387</v>
      </c>
      <c r="C692" s="108" t="s">
        <v>2490</v>
      </c>
      <c r="D692" s="84" t="s">
        <v>31</v>
      </c>
      <c r="E692" s="84" t="s">
        <v>235</v>
      </c>
      <c r="F692" s="84" t="s">
        <v>40</v>
      </c>
      <c r="G692" s="84" t="s">
        <v>7</v>
      </c>
      <c r="H692" s="85">
        <v>39</v>
      </c>
      <c r="I692" s="85">
        <v>33</v>
      </c>
      <c r="J692" s="85">
        <v>23</v>
      </c>
      <c r="K692" s="85">
        <v>82</v>
      </c>
      <c r="L692" s="114">
        <f t="shared" si="20"/>
        <v>0.84615384615384615</v>
      </c>
      <c r="M692" s="114">
        <f t="shared" si="21"/>
        <v>0.69696969696969702</v>
      </c>
      <c r="N692" s="85">
        <v>45</v>
      </c>
    </row>
    <row r="693" spans="1:14" ht="14.25" customHeight="1">
      <c r="A693" s="113">
        <v>2015</v>
      </c>
      <c r="B693" s="88" t="s">
        <v>3387</v>
      </c>
      <c r="C693" s="108" t="s">
        <v>2490</v>
      </c>
      <c r="D693" s="84" t="s">
        <v>31</v>
      </c>
      <c r="E693" s="84" t="s">
        <v>235</v>
      </c>
      <c r="F693" s="84" t="s">
        <v>41</v>
      </c>
      <c r="G693" s="84" t="s">
        <v>7</v>
      </c>
      <c r="H693" s="85">
        <v>27</v>
      </c>
      <c r="I693" s="85">
        <v>24</v>
      </c>
      <c r="J693" s="85">
        <v>19</v>
      </c>
      <c r="K693" s="85">
        <v>63</v>
      </c>
      <c r="L693" s="114">
        <f t="shared" si="20"/>
        <v>0.88888888888888884</v>
      </c>
      <c r="M693" s="114">
        <f t="shared" si="21"/>
        <v>0.79166666666666663</v>
      </c>
      <c r="N693" s="85">
        <v>33</v>
      </c>
    </row>
    <row r="694" spans="1:14" ht="14.25" customHeight="1">
      <c r="A694" s="113">
        <v>2015</v>
      </c>
      <c r="B694" s="88" t="s">
        <v>3387</v>
      </c>
      <c r="C694" s="108" t="s">
        <v>2490</v>
      </c>
      <c r="D694" s="84" t="s">
        <v>31</v>
      </c>
      <c r="E694" s="84" t="s">
        <v>235</v>
      </c>
      <c r="F694" s="84" t="s">
        <v>42</v>
      </c>
      <c r="G694" s="84" t="s">
        <v>7</v>
      </c>
      <c r="H694" s="85">
        <v>51</v>
      </c>
      <c r="I694" s="85">
        <v>39</v>
      </c>
      <c r="J694" s="85">
        <v>35</v>
      </c>
      <c r="K694" s="85">
        <v>107</v>
      </c>
      <c r="L694" s="114">
        <f t="shared" si="20"/>
        <v>0.76470588235294112</v>
      </c>
      <c r="M694" s="114">
        <f t="shared" si="21"/>
        <v>0.89743589743589747</v>
      </c>
      <c r="N694" s="85">
        <v>43</v>
      </c>
    </row>
    <row r="695" spans="1:14" ht="14.25" customHeight="1">
      <c r="A695" s="113">
        <v>2015</v>
      </c>
      <c r="B695" s="88" t="s">
        <v>3387</v>
      </c>
      <c r="C695" s="108" t="s">
        <v>2490</v>
      </c>
      <c r="D695" s="84" t="s">
        <v>31</v>
      </c>
      <c r="E695" s="84" t="s">
        <v>235</v>
      </c>
      <c r="F695" s="84" t="s">
        <v>43</v>
      </c>
      <c r="G695" s="84" t="s">
        <v>7</v>
      </c>
      <c r="H695" s="85">
        <v>16</v>
      </c>
      <c r="I695" s="85">
        <v>15</v>
      </c>
      <c r="J695" s="85">
        <v>12</v>
      </c>
      <c r="K695" s="85">
        <v>16</v>
      </c>
      <c r="L695" s="114">
        <f t="shared" si="20"/>
        <v>0.9375</v>
      </c>
      <c r="M695" s="114">
        <f t="shared" si="21"/>
        <v>0.8</v>
      </c>
      <c r="N695" s="85">
        <v>7</v>
      </c>
    </row>
    <row r="696" spans="1:14" ht="14.25" customHeight="1">
      <c r="A696" s="113">
        <v>2015</v>
      </c>
      <c r="B696" s="88" t="s">
        <v>3387</v>
      </c>
      <c r="C696" s="108" t="s">
        <v>2490</v>
      </c>
      <c r="D696" s="84" t="s">
        <v>31</v>
      </c>
      <c r="E696" s="84" t="s">
        <v>235</v>
      </c>
      <c r="F696" s="84" t="s">
        <v>44</v>
      </c>
      <c r="G696" s="84" t="s">
        <v>7</v>
      </c>
      <c r="H696" s="85">
        <v>17</v>
      </c>
      <c r="I696" s="85">
        <v>13</v>
      </c>
      <c r="J696" s="85">
        <v>11</v>
      </c>
      <c r="K696" s="85">
        <v>34</v>
      </c>
      <c r="L696" s="114">
        <f t="shared" si="20"/>
        <v>0.76470588235294112</v>
      </c>
      <c r="M696" s="114">
        <f t="shared" si="21"/>
        <v>0.84615384615384615</v>
      </c>
      <c r="N696" s="85">
        <v>23</v>
      </c>
    </row>
    <row r="697" spans="1:14" ht="14.25" customHeight="1">
      <c r="A697" s="113">
        <v>2015</v>
      </c>
      <c r="B697" s="88" t="s">
        <v>3387</v>
      </c>
      <c r="C697" s="108" t="s">
        <v>2490</v>
      </c>
      <c r="D697" s="84" t="s">
        <v>31</v>
      </c>
      <c r="E697" s="84" t="s">
        <v>235</v>
      </c>
      <c r="F697" s="84" t="s">
        <v>45</v>
      </c>
      <c r="G697" s="84" t="s">
        <v>7</v>
      </c>
      <c r="H697" s="85">
        <v>15</v>
      </c>
      <c r="I697" s="85">
        <v>14</v>
      </c>
      <c r="J697" s="85">
        <v>13</v>
      </c>
      <c r="K697" s="85">
        <v>16</v>
      </c>
      <c r="L697" s="114">
        <f t="shared" si="20"/>
        <v>0.93333333333333335</v>
      </c>
      <c r="M697" s="114">
        <f t="shared" si="21"/>
        <v>0.9285714285714286</v>
      </c>
      <c r="N697" s="85">
        <v>16</v>
      </c>
    </row>
    <row r="698" spans="1:14" ht="14.25" customHeight="1">
      <c r="A698" s="113">
        <v>2015</v>
      </c>
      <c r="B698" s="88" t="s">
        <v>3387</v>
      </c>
      <c r="C698" s="108" t="s">
        <v>2490</v>
      </c>
      <c r="D698" s="84" t="s">
        <v>31</v>
      </c>
      <c r="E698" s="84" t="s">
        <v>235</v>
      </c>
      <c r="F698" s="84" t="s">
        <v>46</v>
      </c>
      <c r="G698" s="84" t="s">
        <v>7</v>
      </c>
      <c r="H698" s="85">
        <v>7</v>
      </c>
      <c r="I698" s="85">
        <v>6</v>
      </c>
      <c r="J698" s="85">
        <v>5</v>
      </c>
      <c r="K698" s="85">
        <v>16</v>
      </c>
      <c r="L698" s="114">
        <f t="shared" si="20"/>
        <v>0.8571428571428571</v>
      </c>
      <c r="M698" s="114">
        <f t="shared" si="21"/>
        <v>0.83333333333333337</v>
      </c>
      <c r="N698" s="85">
        <v>8</v>
      </c>
    </row>
    <row r="699" spans="1:14" ht="14.25" customHeight="1">
      <c r="A699" s="113">
        <v>2015</v>
      </c>
      <c r="B699" s="88" t="s">
        <v>3387</v>
      </c>
      <c r="C699" s="108" t="s">
        <v>2490</v>
      </c>
      <c r="D699" s="84" t="s">
        <v>31</v>
      </c>
      <c r="E699" s="84" t="s">
        <v>236</v>
      </c>
      <c r="F699" s="84" t="s">
        <v>2477</v>
      </c>
      <c r="G699" s="84" t="s">
        <v>7</v>
      </c>
      <c r="H699" s="85">
        <v>40</v>
      </c>
      <c r="I699" s="85">
        <v>35</v>
      </c>
      <c r="J699" s="85">
        <v>31</v>
      </c>
      <c r="K699" s="85">
        <v>102</v>
      </c>
      <c r="L699" s="114">
        <f t="shared" si="20"/>
        <v>0.875</v>
      </c>
      <c r="M699" s="114">
        <f t="shared" si="21"/>
        <v>0.88571428571428568</v>
      </c>
      <c r="N699" s="85">
        <v>19</v>
      </c>
    </row>
    <row r="700" spans="1:14" ht="14.25" customHeight="1">
      <c r="A700" s="113">
        <v>2015</v>
      </c>
      <c r="B700" s="88" t="s">
        <v>3387</v>
      </c>
      <c r="C700" s="108" t="s">
        <v>2490</v>
      </c>
      <c r="D700" s="84" t="s">
        <v>31</v>
      </c>
      <c r="E700" s="84" t="s">
        <v>236</v>
      </c>
      <c r="F700" s="84" t="s">
        <v>48</v>
      </c>
      <c r="G700" s="84" t="s">
        <v>7</v>
      </c>
      <c r="H700" s="85">
        <v>0</v>
      </c>
      <c r="I700" s="85">
        <v>0</v>
      </c>
      <c r="J700" s="85">
        <v>0</v>
      </c>
      <c r="K700" s="85">
        <v>26</v>
      </c>
      <c r="L700" s="114">
        <f t="shared" si="20"/>
        <v>0</v>
      </c>
      <c r="M700" s="114">
        <f t="shared" si="21"/>
        <v>0</v>
      </c>
      <c r="N700" s="85">
        <v>2</v>
      </c>
    </row>
    <row r="701" spans="1:14" ht="14.25" customHeight="1">
      <c r="A701" s="113">
        <v>2015</v>
      </c>
      <c r="B701" s="88" t="s">
        <v>3387</v>
      </c>
      <c r="C701" s="108" t="s">
        <v>2490</v>
      </c>
      <c r="D701" s="84" t="s">
        <v>31</v>
      </c>
      <c r="E701" s="84" t="s">
        <v>236</v>
      </c>
      <c r="F701" s="84" t="s">
        <v>49</v>
      </c>
      <c r="G701" s="84" t="s">
        <v>7</v>
      </c>
      <c r="H701" s="85">
        <v>36</v>
      </c>
      <c r="I701" s="85">
        <v>21</v>
      </c>
      <c r="J701" s="85">
        <v>19</v>
      </c>
      <c r="K701" s="85">
        <v>70</v>
      </c>
      <c r="L701" s="114">
        <f t="shared" si="20"/>
        <v>0.58333333333333337</v>
      </c>
      <c r="M701" s="114">
        <f t="shared" si="21"/>
        <v>0.90476190476190477</v>
      </c>
      <c r="N701" s="85">
        <v>31</v>
      </c>
    </row>
    <row r="702" spans="1:14" ht="14.25" customHeight="1">
      <c r="A702" s="113">
        <v>2015</v>
      </c>
      <c r="B702" s="88" t="s">
        <v>3387</v>
      </c>
      <c r="C702" s="108" t="s">
        <v>2490</v>
      </c>
      <c r="D702" s="84" t="s">
        <v>31</v>
      </c>
      <c r="E702" s="84" t="s">
        <v>236</v>
      </c>
      <c r="F702" s="84" t="s">
        <v>51</v>
      </c>
      <c r="G702" s="84" t="s">
        <v>7</v>
      </c>
      <c r="H702" s="85">
        <v>0</v>
      </c>
      <c r="I702" s="85">
        <v>0</v>
      </c>
      <c r="J702" s="85">
        <v>0</v>
      </c>
      <c r="K702" s="85">
        <v>14</v>
      </c>
      <c r="L702" s="114">
        <f t="shared" si="20"/>
        <v>0</v>
      </c>
      <c r="M702" s="114">
        <f t="shared" si="21"/>
        <v>0</v>
      </c>
      <c r="N702" s="85">
        <v>9</v>
      </c>
    </row>
    <row r="703" spans="1:14" ht="14.25" customHeight="1">
      <c r="A703" s="113">
        <v>2015</v>
      </c>
      <c r="B703" s="88" t="s">
        <v>3387</v>
      </c>
      <c r="C703" s="108" t="s">
        <v>2490</v>
      </c>
      <c r="D703" s="84" t="s">
        <v>31</v>
      </c>
      <c r="E703" s="84" t="s">
        <v>234</v>
      </c>
      <c r="F703" s="84" t="s">
        <v>1919</v>
      </c>
      <c r="G703" s="84" t="s">
        <v>7</v>
      </c>
      <c r="H703" s="85">
        <v>714</v>
      </c>
      <c r="I703" s="85">
        <v>413</v>
      </c>
      <c r="J703" s="85">
        <v>276</v>
      </c>
      <c r="K703" s="85">
        <v>1590</v>
      </c>
      <c r="L703" s="114">
        <f t="shared" si="20"/>
        <v>0.57843137254901966</v>
      </c>
      <c r="M703" s="114">
        <f t="shared" si="21"/>
        <v>0.66828087167070216</v>
      </c>
      <c r="N703" s="85">
        <v>143</v>
      </c>
    </row>
    <row r="704" spans="1:14" ht="14.25" customHeight="1">
      <c r="A704" s="113">
        <v>2015</v>
      </c>
      <c r="B704" s="88" t="s">
        <v>3387</v>
      </c>
      <c r="C704" s="108" t="s">
        <v>2490</v>
      </c>
      <c r="D704" s="84" t="s">
        <v>31</v>
      </c>
      <c r="E704" s="84" t="s">
        <v>234</v>
      </c>
      <c r="F704" s="84" t="s">
        <v>1926</v>
      </c>
      <c r="G704" s="84" t="s">
        <v>7</v>
      </c>
      <c r="H704" s="85">
        <v>103</v>
      </c>
      <c r="I704" s="85">
        <v>81</v>
      </c>
      <c r="J704" s="85">
        <v>68</v>
      </c>
      <c r="K704" s="85">
        <v>703</v>
      </c>
      <c r="L704" s="114">
        <f t="shared" si="20"/>
        <v>0.78640776699029125</v>
      </c>
      <c r="M704" s="114">
        <f t="shared" si="21"/>
        <v>0.83950617283950613</v>
      </c>
      <c r="N704" s="85">
        <v>64</v>
      </c>
    </row>
    <row r="705" spans="1:14" ht="14.25" customHeight="1">
      <c r="A705" s="113">
        <v>2015</v>
      </c>
      <c r="B705" s="88" t="s">
        <v>3387</v>
      </c>
      <c r="C705" s="108" t="s">
        <v>2490</v>
      </c>
      <c r="D705" s="84" t="s">
        <v>31</v>
      </c>
      <c r="E705" s="84" t="s">
        <v>234</v>
      </c>
      <c r="F705" s="84" t="s">
        <v>1930</v>
      </c>
      <c r="G705" s="84" t="s">
        <v>7</v>
      </c>
      <c r="H705" s="85">
        <v>206</v>
      </c>
      <c r="I705" s="85">
        <v>181</v>
      </c>
      <c r="J705" s="85">
        <v>100</v>
      </c>
      <c r="K705" s="85">
        <v>549</v>
      </c>
      <c r="L705" s="114">
        <f t="shared" si="20"/>
        <v>0.87864077669902918</v>
      </c>
      <c r="M705" s="114">
        <f t="shared" si="21"/>
        <v>0.5524861878453039</v>
      </c>
      <c r="N705" s="85">
        <v>36</v>
      </c>
    </row>
    <row r="706" spans="1:14" ht="14.25" customHeight="1">
      <c r="A706" s="113">
        <v>2015</v>
      </c>
      <c r="B706" s="88" t="s">
        <v>3387</v>
      </c>
      <c r="C706" s="108" t="s">
        <v>2490</v>
      </c>
      <c r="D706" s="84" t="s">
        <v>52</v>
      </c>
      <c r="E706" s="84" t="s">
        <v>239</v>
      </c>
      <c r="F706" s="84" t="s">
        <v>71</v>
      </c>
      <c r="G706" s="84" t="s">
        <v>7</v>
      </c>
      <c r="H706" s="85">
        <v>5</v>
      </c>
      <c r="I706" s="85">
        <v>5</v>
      </c>
      <c r="J706" s="85">
        <v>4</v>
      </c>
      <c r="K706" s="85">
        <v>18</v>
      </c>
      <c r="L706" s="114">
        <f t="shared" ref="L706:L769" si="22">+IFERROR(I706/H706,0)</f>
        <v>1</v>
      </c>
      <c r="M706" s="114">
        <f t="shared" ref="M706:M769" si="23">+IFERROR(J706/I706,0)</f>
        <v>0.8</v>
      </c>
      <c r="N706" s="85">
        <v>2</v>
      </c>
    </row>
    <row r="707" spans="1:14" ht="14.25" customHeight="1">
      <c r="A707" s="113">
        <v>2015</v>
      </c>
      <c r="B707" s="88" t="s">
        <v>3387</v>
      </c>
      <c r="C707" s="108" t="s">
        <v>2490</v>
      </c>
      <c r="D707" s="84" t="s">
        <v>52</v>
      </c>
      <c r="E707" s="84" t="s">
        <v>235</v>
      </c>
      <c r="F707" s="84" t="s">
        <v>54</v>
      </c>
      <c r="G707" s="84" t="s">
        <v>7</v>
      </c>
      <c r="H707" s="85">
        <v>83</v>
      </c>
      <c r="I707" s="85">
        <v>43</v>
      </c>
      <c r="J707" s="85">
        <v>37</v>
      </c>
      <c r="K707" s="85">
        <v>75</v>
      </c>
      <c r="L707" s="114">
        <f t="shared" si="22"/>
        <v>0.51807228915662651</v>
      </c>
      <c r="M707" s="114">
        <f t="shared" si="23"/>
        <v>0.86046511627906974</v>
      </c>
      <c r="N707" s="85">
        <v>43</v>
      </c>
    </row>
    <row r="708" spans="1:14" ht="14.25" customHeight="1">
      <c r="A708" s="113">
        <v>2015</v>
      </c>
      <c r="B708" s="88" t="s">
        <v>3387</v>
      </c>
      <c r="C708" s="108" t="s">
        <v>2490</v>
      </c>
      <c r="D708" s="84" t="s">
        <v>52</v>
      </c>
      <c r="E708" s="84" t="s">
        <v>235</v>
      </c>
      <c r="F708" s="84" t="s">
        <v>55</v>
      </c>
      <c r="G708" s="84" t="s">
        <v>7</v>
      </c>
      <c r="H708" s="85">
        <v>57</v>
      </c>
      <c r="I708" s="85">
        <v>38</v>
      </c>
      <c r="J708" s="85">
        <v>28</v>
      </c>
      <c r="K708" s="85">
        <v>57</v>
      </c>
      <c r="L708" s="114">
        <f t="shared" si="22"/>
        <v>0.66666666666666663</v>
      </c>
      <c r="M708" s="114">
        <f t="shared" si="23"/>
        <v>0.73684210526315785</v>
      </c>
      <c r="N708" s="85">
        <v>41</v>
      </c>
    </row>
    <row r="709" spans="1:14" ht="14.25" customHeight="1">
      <c r="A709" s="113">
        <v>2015</v>
      </c>
      <c r="B709" s="88" t="s">
        <v>3387</v>
      </c>
      <c r="C709" s="108" t="s">
        <v>2490</v>
      </c>
      <c r="D709" s="84" t="s">
        <v>52</v>
      </c>
      <c r="E709" s="84" t="s">
        <v>235</v>
      </c>
      <c r="F709" s="84" t="s">
        <v>56</v>
      </c>
      <c r="G709" s="84" t="s">
        <v>7</v>
      </c>
      <c r="H709" s="85">
        <v>0</v>
      </c>
      <c r="I709" s="85">
        <v>0</v>
      </c>
      <c r="J709" s="85">
        <v>0</v>
      </c>
      <c r="K709" s="85">
        <v>5</v>
      </c>
      <c r="L709" s="114">
        <f t="shared" si="22"/>
        <v>0</v>
      </c>
      <c r="M709" s="114">
        <f t="shared" si="23"/>
        <v>0</v>
      </c>
      <c r="N709" s="85">
        <v>2</v>
      </c>
    </row>
    <row r="710" spans="1:14" ht="14.25" customHeight="1">
      <c r="A710" s="113">
        <v>2015</v>
      </c>
      <c r="B710" s="88" t="s">
        <v>3387</v>
      </c>
      <c r="C710" s="108" t="s">
        <v>2490</v>
      </c>
      <c r="D710" s="84" t="s">
        <v>52</v>
      </c>
      <c r="E710" s="84" t="s">
        <v>235</v>
      </c>
      <c r="F710" s="84" t="s">
        <v>57</v>
      </c>
      <c r="G710" s="84" t="s">
        <v>7</v>
      </c>
      <c r="H710" s="85">
        <v>15</v>
      </c>
      <c r="I710" s="85">
        <v>14</v>
      </c>
      <c r="J710" s="85">
        <v>9</v>
      </c>
      <c r="K710" s="85">
        <v>9</v>
      </c>
      <c r="L710" s="114">
        <f t="shared" si="22"/>
        <v>0.93333333333333335</v>
      </c>
      <c r="M710" s="114">
        <f t="shared" si="23"/>
        <v>0.6428571428571429</v>
      </c>
      <c r="N710" s="85">
        <v>7</v>
      </c>
    </row>
    <row r="711" spans="1:14" ht="14.25" customHeight="1">
      <c r="A711" s="113">
        <v>2015</v>
      </c>
      <c r="B711" s="88" t="s">
        <v>3387</v>
      </c>
      <c r="C711" s="108" t="s">
        <v>2490</v>
      </c>
      <c r="D711" s="84" t="s">
        <v>52</v>
      </c>
      <c r="E711" s="84" t="s">
        <v>235</v>
      </c>
      <c r="F711" s="84" t="s">
        <v>58</v>
      </c>
      <c r="G711" s="84" t="s">
        <v>7</v>
      </c>
      <c r="H711" s="85">
        <v>19</v>
      </c>
      <c r="I711" s="85">
        <v>16</v>
      </c>
      <c r="J711" s="85">
        <v>15</v>
      </c>
      <c r="K711" s="85">
        <v>15</v>
      </c>
      <c r="L711" s="114">
        <f t="shared" si="22"/>
        <v>0.84210526315789469</v>
      </c>
      <c r="M711" s="114">
        <f t="shared" si="23"/>
        <v>0.9375</v>
      </c>
      <c r="N711" s="85">
        <v>12</v>
      </c>
    </row>
    <row r="712" spans="1:14" ht="14.25" customHeight="1">
      <c r="A712" s="113">
        <v>2015</v>
      </c>
      <c r="B712" s="88" t="s">
        <v>3387</v>
      </c>
      <c r="C712" s="108" t="s">
        <v>2490</v>
      </c>
      <c r="D712" s="84" t="s">
        <v>52</v>
      </c>
      <c r="E712" s="84" t="s">
        <v>235</v>
      </c>
      <c r="F712" s="84" t="s">
        <v>59</v>
      </c>
      <c r="G712" s="84" t="s">
        <v>7</v>
      </c>
      <c r="H712" s="85">
        <v>3</v>
      </c>
      <c r="I712" s="85">
        <v>3</v>
      </c>
      <c r="J712" s="85">
        <v>3</v>
      </c>
      <c r="K712" s="85">
        <v>32</v>
      </c>
      <c r="L712" s="114">
        <f t="shared" si="22"/>
        <v>1</v>
      </c>
      <c r="M712" s="114">
        <f t="shared" si="23"/>
        <v>1</v>
      </c>
      <c r="N712" s="85">
        <v>13</v>
      </c>
    </row>
    <row r="713" spans="1:14" ht="14.25" customHeight="1">
      <c r="A713" s="113">
        <v>2015</v>
      </c>
      <c r="B713" s="88" t="s">
        <v>3387</v>
      </c>
      <c r="C713" s="108" t="s">
        <v>2490</v>
      </c>
      <c r="D713" s="84" t="s">
        <v>52</v>
      </c>
      <c r="E713" s="84" t="s">
        <v>235</v>
      </c>
      <c r="F713" s="84" t="s">
        <v>60</v>
      </c>
      <c r="G713" s="84" t="s">
        <v>7</v>
      </c>
      <c r="H713" s="85">
        <v>1</v>
      </c>
      <c r="I713" s="85">
        <v>1</v>
      </c>
      <c r="J713" s="85">
        <v>1</v>
      </c>
      <c r="K713" s="85">
        <v>12</v>
      </c>
      <c r="L713" s="114">
        <f t="shared" si="22"/>
        <v>1</v>
      </c>
      <c r="M713" s="114">
        <f t="shared" si="23"/>
        <v>1</v>
      </c>
      <c r="N713" s="85">
        <v>0</v>
      </c>
    </row>
    <row r="714" spans="1:14" ht="14.25" customHeight="1">
      <c r="A714" s="113">
        <v>2015</v>
      </c>
      <c r="B714" s="88" t="s">
        <v>3387</v>
      </c>
      <c r="C714" s="108" t="s">
        <v>2490</v>
      </c>
      <c r="D714" s="84" t="s">
        <v>52</v>
      </c>
      <c r="E714" s="84" t="s">
        <v>235</v>
      </c>
      <c r="F714" s="84" t="s">
        <v>61</v>
      </c>
      <c r="G714" s="84" t="s">
        <v>7</v>
      </c>
      <c r="H714" s="85">
        <v>1</v>
      </c>
      <c r="I714" s="85">
        <v>1</v>
      </c>
      <c r="J714" s="85">
        <v>1</v>
      </c>
      <c r="K714" s="85">
        <v>10</v>
      </c>
      <c r="L714" s="114">
        <f t="shared" si="22"/>
        <v>1</v>
      </c>
      <c r="M714" s="114">
        <f t="shared" si="23"/>
        <v>1</v>
      </c>
      <c r="N714" s="85">
        <v>0</v>
      </c>
    </row>
    <row r="715" spans="1:14" ht="14.25" customHeight="1">
      <c r="A715" s="113">
        <v>2015</v>
      </c>
      <c r="B715" s="88" t="s">
        <v>3387</v>
      </c>
      <c r="C715" s="108" t="s">
        <v>2490</v>
      </c>
      <c r="D715" s="84" t="s">
        <v>52</v>
      </c>
      <c r="E715" s="84" t="s">
        <v>235</v>
      </c>
      <c r="F715" s="84" t="s">
        <v>62</v>
      </c>
      <c r="G715" s="84" t="s">
        <v>7</v>
      </c>
      <c r="H715" s="85">
        <v>2</v>
      </c>
      <c r="I715" s="85">
        <v>2</v>
      </c>
      <c r="J715" s="85">
        <v>2</v>
      </c>
      <c r="K715" s="85">
        <v>37</v>
      </c>
      <c r="L715" s="114">
        <f t="shared" si="22"/>
        <v>1</v>
      </c>
      <c r="M715" s="114">
        <f t="shared" si="23"/>
        <v>1</v>
      </c>
      <c r="N715" s="85">
        <v>0</v>
      </c>
    </row>
    <row r="716" spans="1:14" ht="14.25" customHeight="1">
      <c r="A716" s="113">
        <v>2015</v>
      </c>
      <c r="B716" s="88" t="s">
        <v>3387</v>
      </c>
      <c r="C716" s="108" t="s">
        <v>2490</v>
      </c>
      <c r="D716" s="84" t="s">
        <v>52</v>
      </c>
      <c r="E716" s="84" t="s">
        <v>235</v>
      </c>
      <c r="F716" s="84" t="s">
        <v>63</v>
      </c>
      <c r="G716" s="84" t="s">
        <v>7</v>
      </c>
      <c r="H716" s="85">
        <v>18</v>
      </c>
      <c r="I716" s="85">
        <v>13</v>
      </c>
      <c r="J716" s="85">
        <v>12</v>
      </c>
      <c r="K716" s="85">
        <v>12</v>
      </c>
      <c r="L716" s="114">
        <f t="shared" si="22"/>
        <v>0.72222222222222221</v>
      </c>
      <c r="M716" s="114">
        <f t="shared" si="23"/>
        <v>0.92307692307692313</v>
      </c>
      <c r="N716" s="85">
        <v>10</v>
      </c>
    </row>
    <row r="717" spans="1:14" ht="14.25" customHeight="1">
      <c r="A717" s="113">
        <v>2015</v>
      </c>
      <c r="B717" s="88" t="s">
        <v>3387</v>
      </c>
      <c r="C717" s="108" t="s">
        <v>2490</v>
      </c>
      <c r="D717" s="84" t="s">
        <v>52</v>
      </c>
      <c r="E717" s="84" t="s">
        <v>235</v>
      </c>
      <c r="F717" s="84" t="s">
        <v>64</v>
      </c>
      <c r="G717" s="84" t="s">
        <v>7</v>
      </c>
      <c r="H717" s="85">
        <v>0</v>
      </c>
      <c r="I717" s="85">
        <v>0</v>
      </c>
      <c r="J717" s="85">
        <v>0</v>
      </c>
      <c r="K717" s="85">
        <v>17</v>
      </c>
      <c r="L717" s="114">
        <f t="shared" si="22"/>
        <v>0</v>
      </c>
      <c r="M717" s="114">
        <f t="shared" si="23"/>
        <v>0</v>
      </c>
      <c r="N717" s="85">
        <v>8</v>
      </c>
    </row>
    <row r="718" spans="1:14" ht="14.25" customHeight="1">
      <c r="A718" s="113">
        <v>2015</v>
      </c>
      <c r="B718" s="88" t="s">
        <v>3387</v>
      </c>
      <c r="C718" s="108" t="s">
        <v>2490</v>
      </c>
      <c r="D718" s="84" t="s">
        <v>52</v>
      </c>
      <c r="E718" s="84" t="s">
        <v>235</v>
      </c>
      <c r="F718" s="84" t="s">
        <v>65</v>
      </c>
      <c r="G718" s="84" t="s">
        <v>7</v>
      </c>
      <c r="H718" s="85">
        <v>28</v>
      </c>
      <c r="I718" s="85">
        <v>24</v>
      </c>
      <c r="J718" s="85">
        <v>20</v>
      </c>
      <c r="K718" s="85">
        <v>58</v>
      </c>
      <c r="L718" s="114">
        <f t="shared" si="22"/>
        <v>0.8571428571428571</v>
      </c>
      <c r="M718" s="114">
        <f t="shared" si="23"/>
        <v>0.83333333333333337</v>
      </c>
      <c r="N718" s="85">
        <v>7</v>
      </c>
    </row>
    <row r="719" spans="1:14" ht="14.25" customHeight="1">
      <c r="A719" s="113">
        <v>2015</v>
      </c>
      <c r="B719" s="88" t="s">
        <v>3387</v>
      </c>
      <c r="C719" s="108" t="s">
        <v>2490</v>
      </c>
      <c r="D719" s="84" t="s">
        <v>52</v>
      </c>
      <c r="E719" s="84" t="s">
        <v>235</v>
      </c>
      <c r="F719" s="84" t="s">
        <v>66</v>
      </c>
      <c r="G719" s="84" t="s">
        <v>7</v>
      </c>
      <c r="H719" s="85">
        <v>1</v>
      </c>
      <c r="I719" s="85">
        <v>1</v>
      </c>
      <c r="J719" s="85">
        <v>1</v>
      </c>
      <c r="K719" s="85">
        <v>28</v>
      </c>
      <c r="L719" s="114">
        <f t="shared" si="22"/>
        <v>1</v>
      </c>
      <c r="M719" s="114">
        <f t="shared" si="23"/>
        <v>1</v>
      </c>
      <c r="N719" s="85">
        <v>5</v>
      </c>
    </row>
    <row r="720" spans="1:14" ht="14.25" customHeight="1">
      <c r="A720" s="113">
        <v>2015</v>
      </c>
      <c r="B720" s="88" t="s">
        <v>3387</v>
      </c>
      <c r="C720" s="108" t="s">
        <v>2490</v>
      </c>
      <c r="D720" s="84" t="s">
        <v>52</v>
      </c>
      <c r="E720" s="84" t="s">
        <v>236</v>
      </c>
      <c r="F720" s="84" t="s">
        <v>69</v>
      </c>
      <c r="G720" s="84" t="s">
        <v>7</v>
      </c>
      <c r="H720" s="85">
        <v>2</v>
      </c>
      <c r="I720" s="85">
        <v>0</v>
      </c>
      <c r="J720" s="85">
        <v>0</v>
      </c>
      <c r="K720" s="85">
        <v>0</v>
      </c>
      <c r="L720" s="114">
        <f t="shared" si="22"/>
        <v>0</v>
      </c>
      <c r="M720" s="114">
        <f t="shared" si="23"/>
        <v>0</v>
      </c>
      <c r="N720" s="85">
        <v>1</v>
      </c>
    </row>
    <row r="721" spans="1:14" ht="14.25" customHeight="1">
      <c r="A721" s="113">
        <v>2015</v>
      </c>
      <c r="B721" s="88" t="s">
        <v>3387</v>
      </c>
      <c r="C721" s="108" t="s">
        <v>2490</v>
      </c>
      <c r="D721" s="84" t="s">
        <v>52</v>
      </c>
      <c r="E721" s="84" t="s">
        <v>236</v>
      </c>
      <c r="F721" s="84" t="s">
        <v>70</v>
      </c>
      <c r="G721" s="84" t="s">
        <v>7</v>
      </c>
      <c r="H721" s="85">
        <v>1</v>
      </c>
      <c r="I721" s="85">
        <v>1</v>
      </c>
      <c r="J721" s="85">
        <v>1</v>
      </c>
      <c r="K721" s="85">
        <v>28</v>
      </c>
      <c r="L721" s="114">
        <f t="shared" si="22"/>
        <v>1</v>
      </c>
      <c r="M721" s="114">
        <f t="shared" si="23"/>
        <v>1</v>
      </c>
      <c r="N721" s="85">
        <v>12</v>
      </c>
    </row>
    <row r="722" spans="1:14" ht="14.25" customHeight="1">
      <c r="A722" s="113">
        <v>2015</v>
      </c>
      <c r="B722" s="88" t="s">
        <v>3387</v>
      </c>
      <c r="C722" s="108" t="s">
        <v>2490</v>
      </c>
      <c r="D722" s="84" t="s">
        <v>52</v>
      </c>
      <c r="E722" s="84" t="s">
        <v>234</v>
      </c>
      <c r="F722" s="84" t="s">
        <v>1927</v>
      </c>
      <c r="G722" s="84" t="s">
        <v>7</v>
      </c>
      <c r="H722" s="85">
        <v>553</v>
      </c>
      <c r="I722" s="85">
        <v>277</v>
      </c>
      <c r="J722" s="85">
        <v>154</v>
      </c>
      <c r="K722" s="85">
        <v>1112</v>
      </c>
      <c r="L722" s="114">
        <f t="shared" si="22"/>
        <v>0.50090415913200725</v>
      </c>
      <c r="M722" s="114">
        <f t="shared" si="23"/>
        <v>0.55595667870036103</v>
      </c>
      <c r="N722" s="85">
        <v>111</v>
      </c>
    </row>
    <row r="723" spans="1:14" ht="14.25" customHeight="1">
      <c r="A723" s="113">
        <v>2015</v>
      </c>
      <c r="B723" s="88" t="s">
        <v>3387</v>
      </c>
      <c r="C723" s="108" t="s">
        <v>2490</v>
      </c>
      <c r="D723" s="84" t="s">
        <v>72</v>
      </c>
      <c r="E723" s="84" t="s">
        <v>235</v>
      </c>
      <c r="F723" s="84" t="s">
        <v>74</v>
      </c>
      <c r="G723" s="84" t="s">
        <v>7</v>
      </c>
      <c r="H723" s="85">
        <v>35</v>
      </c>
      <c r="I723" s="85">
        <v>33</v>
      </c>
      <c r="J723" s="85">
        <v>26</v>
      </c>
      <c r="K723" s="85">
        <v>50</v>
      </c>
      <c r="L723" s="114">
        <f t="shared" si="22"/>
        <v>0.94285714285714284</v>
      </c>
      <c r="M723" s="114">
        <f t="shared" si="23"/>
        <v>0.78787878787878785</v>
      </c>
      <c r="N723" s="85">
        <v>22</v>
      </c>
    </row>
    <row r="724" spans="1:14" ht="14.25" customHeight="1">
      <c r="A724" s="113">
        <v>2015</v>
      </c>
      <c r="B724" s="88" t="s">
        <v>3387</v>
      </c>
      <c r="C724" s="108" t="s">
        <v>2490</v>
      </c>
      <c r="D724" s="84" t="s">
        <v>72</v>
      </c>
      <c r="E724" s="84" t="s">
        <v>235</v>
      </c>
      <c r="F724" s="84" t="s">
        <v>75</v>
      </c>
      <c r="G724" s="84" t="s">
        <v>7</v>
      </c>
      <c r="H724" s="85">
        <v>23</v>
      </c>
      <c r="I724" s="85">
        <v>21</v>
      </c>
      <c r="J724" s="85">
        <v>17</v>
      </c>
      <c r="K724" s="85">
        <v>35</v>
      </c>
      <c r="L724" s="114">
        <f t="shared" si="22"/>
        <v>0.91304347826086951</v>
      </c>
      <c r="M724" s="114">
        <f t="shared" si="23"/>
        <v>0.80952380952380953</v>
      </c>
      <c r="N724" s="85">
        <v>15</v>
      </c>
    </row>
    <row r="725" spans="1:14" ht="14.25" customHeight="1">
      <c r="A725" s="113">
        <v>2015</v>
      </c>
      <c r="B725" s="88" t="s">
        <v>3387</v>
      </c>
      <c r="C725" s="108" t="s">
        <v>2490</v>
      </c>
      <c r="D725" s="84" t="s">
        <v>72</v>
      </c>
      <c r="E725" s="84" t="s">
        <v>235</v>
      </c>
      <c r="F725" s="84" t="s">
        <v>76</v>
      </c>
      <c r="G725" s="84" t="s">
        <v>7</v>
      </c>
      <c r="H725" s="85">
        <v>34</v>
      </c>
      <c r="I725" s="85">
        <v>27</v>
      </c>
      <c r="J725" s="85">
        <v>21</v>
      </c>
      <c r="K725" s="85">
        <v>42</v>
      </c>
      <c r="L725" s="114">
        <f t="shared" si="22"/>
        <v>0.79411764705882348</v>
      </c>
      <c r="M725" s="114">
        <f t="shared" si="23"/>
        <v>0.77777777777777779</v>
      </c>
      <c r="N725" s="85">
        <v>15</v>
      </c>
    </row>
    <row r="726" spans="1:14" ht="14.25" customHeight="1">
      <c r="A726" s="113">
        <v>2015</v>
      </c>
      <c r="B726" s="88" t="s">
        <v>3387</v>
      </c>
      <c r="C726" s="108" t="s">
        <v>2490</v>
      </c>
      <c r="D726" s="84" t="s">
        <v>72</v>
      </c>
      <c r="E726" s="84" t="s">
        <v>236</v>
      </c>
      <c r="F726" s="84" t="s">
        <v>78</v>
      </c>
      <c r="G726" s="84" t="s">
        <v>7</v>
      </c>
      <c r="H726" s="85">
        <v>0</v>
      </c>
      <c r="I726" s="85">
        <v>0</v>
      </c>
      <c r="J726" s="85">
        <v>0</v>
      </c>
      <c r="K726" s="85">
        <v>14</v>
      </c>
      <c r="L726" s="114">
        <f t="shared" si="22"/>
        <v>0</v>
      </c>
      <c r="M726" s="114">
        <f t="shared" si="23"/>
        <v>0</v>
      </c>
      <c r="N726" s="85">
        <v>0</v>
      </c>
    </row>
    <row r="727" spans="1:14" ht="14.25" customHeight="1">
      <c r="A727" s="113">
        <v>2015</v>
      </c>
      <c r="B727" s="88" t="s">
        <v>3387</v>
      </c>
      <c r="C727" s="108" t="s">
        <v>2490</v>
      </c>
      <c r="D727" s="84" t="s">
        <v>72</v>
      </c>
      <c r="E727" s="84" t="s">
        <v>236</v>
      </c>
      <c r="F727" s="84" t="s">
        <v>79</v>
      </c>
      <c r="G727" s="84" t="s">
        <v>7</v>
      </c>
      <c r="H727" s="85">
        <v>24</v>
      </c>
      <c r="I727" s="85">
        <v>22</v>
      </c>
      <c r="J727" s="85">
        <v>10</v>
      </c>
      <c r="K727" s="85">
        <v>51</v>
      </c>
      <c r="L727" s="114">
        <f t="shared" si="22"/>
        <v>0.91666666666666663</v>
      </c>
      <c r="M727" s="114">
        <f t="shared" si="23"/>
        <v>0.45454545454545453</v>
      </c>
      <c r="N727" s="85">
        <v>20</v>
      </c>
    </row>
    <row r="728" spans="1:14" ht="14.25" customHeight="1">
      <c r="A728" s="113">
        <v>2015</v>
      </c>
      <c r="B728" s="88" t="s">
        <v>3387</v>
      </c>
      <c r="C728" s="108" t="s">
        <v>2490</v>
      </c>
      <c r="D728" s="84" t="s">
        <v>72</v>
      </c>
      <c r="E728" s="84" t="s">
        <v>236</v>
      </c>
      <c r="F728" s="84" t="s">
        <v>81</v>
      </c>
      <c r="G728" s="84" t="s">
        <v>7</v>
      </c>
      <c r="H728" s="85">
        <v>17</v>
      </c>
      <c r="I728" s="85">
        <v>13</v>
      </c>
      <c r="J728" s="85">
        <v>7</v>
      </c>
      <c r="K728" s="85">
        <v>56</v>
      </c>
      <c r="L728" s="114">
        <f t="shared" si="22"/>
        <v>0.76470588235294112</v>
      </c>
      <c r="M728" s="114">
        <f t="shared" si="23"/>
        <v>0.53846153846153844</v>
      </c>
      <c r="N728" s="85">
        <v>11</v>
      </c>
    </row>
    <row r="729" spans="1:14" ht="14.25" customHeight="1">
      <c r="A729" s="113">
        <v>2015</v>
      </c>
      <c r="B729" s="88" t="s">
        <v>3387</v>
      </c>
      <c r="C729" s="108" t="s">
        <v>2490</v>
      </c>
      <c r="D729" s="84" t="s">
        <v>72</v>
      </c>
      <c r="E729" s="84" t="s">
        <v>236</v>
      </c>
      <c r="F729" s="84" t="s">
        <v>82</v>
      </c>
      <c r="G729" s="84" t="s">
        <v>7</v>
      </c>
      <c r="H729" s="85">
        <v>14</v>
      </c>
      <c r="I729" s="85">
        <v>13</v>
      </c>
      <c r="J729" s="85">
        <v>8</v>
      </c>
      <c r="K729" s="85">
        <v>42</v>
      </c>
      <c r="L729" s="114">
        <f t="shared" si="22"/>
        <v>0.9285714285714286</v>
      </c>
      <c r="M729" s="114">
        <f t="shared" si="23"/>
        <v>0.61538461538461542</v>
      </c>
      <c r="N729" s="85">
        <v>11</v>
      </c>
    </row>
    <row r="730" spans="1:14" ht="14.25" customHeight="1">
      <c r="A730" s="113">
        <v>2015</v>
      </c>
      <c r="B730" s="88" t="s">
        <v>3387</v>
      </c>
      <c r="C730" s="108" t="s">
        <v>2490</v>
      </c>
      <c r="D730" s="84" t="s">
        <v>72</v>
      </c>
      <c r="E730" s="84" t="s">
        <v>234</v>
      </c>
      <c r="F730" s="84" t="s">
        <v>1924</v>
      </c>
      <c r="G730" s="84" t="s">
        <v>7</v>
      </c>
      <c r="H730" s="85">
        <v>133</v>
      </c>
      <c r="I730" s="85">
        <v>102</v>
      </c>
      <c r="J730" s="85">
        <v>68</v>
      </c>
      <c r="K730" s="85">
        <v>490</v>
      </c>
      <c r="L730" s="114">
        <f t="shared" si="22"/>
        <v>0.76691729323308266</v>
      </c>
      <c r="M730" s="114">
        <f t="shared" si="23"/>
        <v>0.66666666666666663</v>
      </c>
      <c r="N730" s="85">
        <v>48</v>
      </c>
    </row>
    <row r="731" spans="1:14" ht="14.25" customHeight="1">
      <c r="A731" s="113">
        <v>2015</v>
      </c>
      <c r="B731" s="88" t="s">
        <v>3387</v>
      </c>
      <c r="C731" s="108" t="s">
        <v>2490</v>
      </c>
      <c r="D731" s="84" t="s">
        <v>72</v>
      </c>
      <c r="E731" s="84" t="s">
        <v>234</v>
      </c>
      <c r="F731" s="84" t="s">
        <v>1943</v>
      </c>
      <c r="G731" s="84" t="s">
        <v>7</v>
      </c>
      <c r="H731" s="85">
        <v>191</v>
      </c>
      <c r="I731" s="85">
        <v>137</v>
      </c>
      <c r="J731" s="85">
        <v>101</v>
      </c>
      <c r="K731" s="85">
        <v>397</v>
      </c>
      <c r="L731" s="114">
        <f t="shared" si="22"/>
        <v>0.7172774869109948</v>
      </c>
      <c r="M731" s="114">
        <f t="shared" si="23"/>
        <v>0.73722627737226276</v>
      </c>
      <c r="N731" s="85">
        <v>0</v>
      </c>
    </row>
    <row r="732" spans="1:14" ht="14.25" customHeight="1">
      <c r="A732" s="113">
        <v>2015</v>
      </c>
      <c r="B732" s="88" t="s">
        <v>3387</v>
      </c>
      <c r="C732" s="108" t="s">
        <v>2490</v>
      </c>
      <c r="D732" s="84" t="s">
        <v>83</v>
      </c>
      <c r="E732" s="84" t="s">
        <v>239</v>
      </c>
      <c r="F732" s="84" t="s">
        <v>92</v>
      </c>
      <c r="G732" s="84" t="s">
        <v>7</v>
      </c>
      <c r="H732" s="85">
        <v>3</v>
      </c>
      <c r="I732" s="85">
        <v>2</v>
      </c>
      <c r="J732" s="85">
        <v>2</v>
      </c>
      <c r="K732" s="85">
        <v>38</v>
      </c>
      <c r="L732" s="114">
        <f t="shared" si="22"/>
        <v>0.66666666666666663</v>
      </c>
      <c r="M732" s="114">
        <f t="shared" si="23"/>
        <v>1</v>
      </c>
      <c r="N732" s="85">
        <v>6</v>
      </c>
    </row>
    <row r="733" spans="1:14" ht="14.25" customHeight="1">
      <c r="A733" s="113">
        <v>2015</v>
      </c>
      <c r="B733" s="88" t="s">
        <v>3387</v>
      </c>
      <c r="C733" s="108" t="s">
        <v>2490</v>
      </c>
      <c r="D733" s="84" t="s">
        <v>83</v>
      </c>
      <c r="E733" s="84" t="s">
        <v>236</v>
      </c>
      <c r="F733" s="84" t="s">
        <v>89</v>
      </c>
      <c r="G733" s="84" t="s">
        <v>7</v>
      </c>
      <c r="H733" s="85">
        <v>20</v>
      </c>
      <c r="I733" s="85">
        <v>19</v>
      </c>
      <c r="J733" s="85">
        <v>13</v>
      </c>
      <c r="K733" s="85">
        <v>49</v>
      </c>
      <c r="L733" s="114">
        <f t="shared" si="22"/>
        <v>0.95</v>
      </c>
      <c r="M733" s="114">
        <f t="shared" si="23"/>
        <v>0.68421052631578949</v>
      </c>
      <c r="N733" s="85">
        <v>14</v>
      </c>
    </row>
    <row r="734" spans="1:14" ht="14.25" customHeight="1">
      <c r="A734" s="113">
        <v>2015</v>
      </c>
      <c r="B734" s="88" t="s">
        <v>3387</v>
      </c>
      <c r="C734" s="108" t="s">
        <v>2490</v>
      </c>
      <c r="D734" s="84" t="s">
        <v>83</v>
      </c>
      <c r="E734" s="84" t="s">
        <v>236</v>
      </c>
      <c r="F734" s="84" t="s">
        <v>90</v>
      </c>
      <c r="G734" s="84" t="s">
        <v>7</v>
      </c>
      <c r="H734" s="85">
        <v>8</v>
      </c>
      <c r="I734" s="85">
        <v>8</v>
      </c>
      <c r="J734" s="85">
        <v>7</v>
      </c>
      <c r="K734" s="85">
        <v>33</v>
      </c>
      <c r="L734" s="114">
        <f t="shared" si="22"/>
        <v>1</v>
      </c>
      <c r="M734" s="114">
        <f t="shared" si="23"/>
        <v>0.875</v>
      </c>
      <c r="N734" s="85">
        <v>7</v>
      </c>
    </row>
    <row r="735" spans="1:14" ht="14.25" customHeight="1">
      <c r="A735" s="113">
        <v>2015</v>
      </c>
      <c r="B735" s="88" t="s">
        <v>3387</v>
      </c>
      <c r="C735" s="108" t="s">
        <v>2490</v>
      </c>
      <c r="D735" s="84" t="s">
        <v>83</v>
      </c>
      <c r="E735" s="84" t="s">
        <v>236</v>
      </c>
      <c r="F735" s="84" t="s">
        <v>91</v>
      </c>
      <c r="G735" s="84" t="s">
        <v>7</v>
      </c>
      <c r="H735" s="85">
        <v>6</v>
      </c>
      <c r="I735" s="85">
        <v>6</v>
      </c>
      <c r="J735" s="85">
        <v>4</v>
      </c>
      <c r="K735" s="85">
        <v>56</v>
      </c>
      <c r="L735" s="114">
        <f t="shared" si="22"/>
        <v>1</v>
      </c>
      <c r="M735" s="114">
        <f t="shared" si="23"/>
        <v>0.66666666666666663</v>
      </c>
      <c r="N735" s="85">
        <v>14</v>
      </c>
    </row>
    <row r="736" spans="1:14" ht="14.25" customHeight="1">
      <c r="A736" s="113">
        <v>2015</v>
      </c>
      <c r="B736" s="88" t="s">
        <v>3387</v>
      </c>
      <c r="C736" s="108" t="s">
        <v>2490</v>
      </c>
      <c r="D736" s="84" t="s">
        <v>83</v>
      </c>
      <c r="E736" s="84" t="s">
        <v>234</v>
      </c>
      <c r="F736" s="84" t="s">
        <v>722</v>
      </c>
      <c r="G736" s="84" t="s">
        <v>7</v>
      </c>
      <c r="H736" s="85">
        <v>63</v>
      </c>
      <c r="I736" s="85">
        <v>50</v>
      </c>
      <c r="J736" s="85">
        <v>31</v>
      </c>
      <c r="K736" s="85">
        <v>187</v>
      </c>
      <c r="L736" s="114">
        <f t="shared" si="22"/>
        <v>0.79365079365079361</v>
      </c>
      <c r="M736" s="114">
        <f t="shared" si="23"/>
        <v>0.62</v>
      </c>
      <c r="N736" s="85">
        <v>18</v>
      </c>
    </row>
    <row r="737" spans="1:14" ht="14.25" customHeight="1">
      <c r="A737" s="113">
        <v>2015</v>
      </c>
      <c r="B737" s="88" t="s">
        <v>3387</v>
      </c>
      <c r="C737" s="108" t="s">
        <v>2490</v>
      </c>
      <c r="D737" s="84" t="s">
        <v>83</v>
      </c>
      <c r="E737" s="84" t="s">
        <v>234</v>
      </c>
      <c r="F737" s="84" t="s">
        <v>1932</v>
      </c>
      <c r="G737" s="84" t="s">
        <v>7</v>
      </c>
      <c r="H737" s="85">
        <v>81</v>
      </c>
      <c r="I737" s="85">
        <v>53</v>
      </c>
      <c r="J737" s="85">
        <v>46</v>
      </c>
      <c r="K737" s="85">
        <v>232</v>
      </c>
      <c r="L737" s="114">
        <f t="shared" si="22"/>
        <v>0.65432098765432101</v>
      </c>
      <c r="M737" s="114">
        <f t="shared" si="23"/>
        <v>0.86792452830188682</v>
      </c>
      <c r="N737" s="85">
        <v>21</v>
      </c>
    </row>
    <row r="738" spans="1:14" ht="14.25" customHeight="1">
      <c r="A738" s="113">
        <v>2015</v>
      </c>
      <c r="B738" s="88" t="s">
        <v>3387</v>
      </c>
      <c r="C738" s="108" t="s">
        <v>2490</v>
      </c>
      <c r="D738" s="84" t="s">
        <v>83</v>
      </c>
      <c r="E738" s="84" t="s">
        <v>234</v>
      </c>
      <c r="F738" s="84" t="s">
        <v>1935</v>
      </c>
      <c r="G738" s="84" t="s">
        <v>7</v>
      </c>
      <c r="H738" s="85">
        <v>33</v>
      </c>
      <c r="I738" s="85">
        <v>29</v>
      </c>
      <c r="J738" s="85">
        <v>21</v>
      </c>
      <c r="K738" s="85">
        <v>131</v>
      </c>
      <c r="L738" s="114">
        <f t="shared" si="22"/>
        <v>0.87878787878787878</v>
      </c>
      <c r="M738" s="114">
        <f t="shared" si="23"/>
        <v>0.72413793103448276</v>
      </c>
      <c r="N738" s="85">
        <v>11</v>
      </c>
    </row>
    <row r="739" spans="1:14" ht="14.25" customHeight="1">
      <c r="A739" s="113">
        <v>2015</v>
      </c>
      <c r="B739" s="88" t="s">
        <v>3387</v>
      </c>
      <c r="C739" s="108" t="s">
        <v>2490</v>
      </c>
      <c r="D739" s="84" t="s">
        <v>83</v>
      </c>
      <c r="E739" s="84" t="s">
        <v>234</v>
      </c>
      <c r="F739" s="84" t="s">
        <v>1944</v>
      </c>
      <c r="G739" s="84" t="s">
        <v>7</v>
      </c>
      <c r="H739" s="85">
        <v>39</v>
      </c>
      <c r="I739" s="85">
        <v>31</v>
      </c>
      <c r="J739" s="85">
        <v>22</v>
      </c>
      <c r="K739" s="85">
        <v>109</v>
      </c>
      <c r="L739" s="114">
        <f t="shared" si="22"/>
        <v>0.79487179487179482</v>
      </c>
      <c r="M739" s="114">
        <f t="shared" si="23"/>
        <v>0.70967741935483875</v>
      </c>
      <c r="N739" s="85">
        <v>15</v>
      </c>
    </row>
    <row r="740" spans="1:14" ht="14.25" customHeight="1">
      <c r="A740" s="113">
        <v>2015</v>
      </c>
      <c r="B740" s="88" t="s">
        <v>3387</v>
      </c>
      <c r="C740" s="108" t="s">
        <v>2490</v>
      </c>
      <c r="D740" s="84" t="s">
        <v>93</v>
      </c>
      <c r="E740" s="84" t="s">
        <v>235</v>
      </c>
      <c r="F740" s="84" t="s">
        <v>97</v>
      </c>
      <c r="G740" s="84" t="s">
        <v>7</v>
      </c>
      <c r="H740" s="85">
        <v>0</v>
      </c>
      <c r="I740" s="85">
        <v>0</v>
      </c>
      <c r="J740" s="85">
        <v>0</v>
      </c>
      <c r="K740" s="85">
        <v>37</v>
      </c>
      <c r="L740" s="114">
        <f t="shared" si="22"/>
        <v>0</v>
      </c>
      <c r="M740" s="114">
        <f t="shared" si="23"/>
        <v>0</v>
      </c>
      <c r="N740" s="85">
        <v>0</v>
      </c>
    </row>
    <row r="741" spans="1:14" ht="14.25" customHeight="1">
      <c r="A741" s="113">
        <v>2015</v>
      </c>
      <c r="B741" s="88" t="s">
        <v>3387</v>
      </c>
      <c r="C741" s="108" t="s">
        <v>2490</v>
      </c>
      <c r="D741" s="84" t="s">
        <v>93</v>
      </c>
      <c r="E741" s="84" t="s">
        <v>235</v>
      </c>
      <c r="F741" s="84" t="s">
        <v>98</v>
      </c>
      <c r="G741" s="84" t="s">
        <v>7</v>
      </c>
      <c r="H741" s="85">
        <v>0</v>
      </c>
      <c r="I741" s="85">
        <v>0</v>
      </c>
      <c r="J741" s="85">
        <v>0</v>
      </c>
      <c r="K741" s="85">
        <v>17</v>
      </c>
      <c r="L741" s="114">
        <f t="shared" si="22"/>
        <v>0</v>
      </c>
      <c r="M741" s="114">
        <f t="shared" si="23"/>
        <v>0</v>
      </c>
      <c r="N741" s="85">
        <v>0</v>
      </c>
    </row>
    <row r="742" spans="1:14" ht="14.25" customHeight="1">
      <c r="A742" s="113">
        <v>2015</v>
      </c>
      <c r="B742" s="88" t="s">
        <v>3387</v>
      </c>
      <c r="C742" s="108" t="s">
        <v>2490</v>
      </c>
      <c r="D742" s="84" t="s">
        <v>93</v>
      </c>
      <c r="E742" s="84" t="s">
        <v>236</v>
      </c>
      <c r="F742" s="84" t="s">
        <v>100</v>
      </c>
      <c r="G742" s="84" t="s">
        <v>7</v>
      </c>
      <c r="H742" s="85">
        <v>2</v>
      </c>
      <c r="I742" s="85">
        <v>2</v>
      </c>
      <c r="J742" s="85">
        <v>2</v>
      </c>
      <c r="K742" s="85">
        <v>27</v>
      </c>
      <c r="L742" s="114">
        <f t="shared" si="22"/>
        <v>1</v>
      </c>
      <c r="M742" s="114">
        <f t="shared" si="23"/>
        <v>1</v>
      </c>
      <c r="N742" s="85">
        <v>9</v>
      </c>
    </row>
    <row r="743" spans="1:14" ht="14.25" customHeight="1">
      <c r="A743" s="113">
        <v>2015</v>
      </c>
      <c r="B743" s="88" t="s">
        <v>3387</v>
      </c>
      <c r="C743" s="108" t="s">
        <v>2490</v>
      </c>
      <c r="D743" s="84" t="s">
        <v>93</v>
      </c>
      <c r="E743" s="84" t="s">
        <v>236</v>
      </c>
      <c r="F743" s="84" t="s">
        <v>101</v>
      </c>
      <c r="G743" s="84" t="s">
        <v>7</v>
      </c>
      <c r="H743" s="85">
        <v>23</v>
      </c>
      <c r="I743" s="85">
        <v>20</v>
      </c>
      <c r="J743" s="85">
        <v>15</v>
      </c>
      <c r="K743" s="85">
        <v>67</v>
      </c>
      <c r="L743" s="114">
        <f t="shared" si="22"/>
        <v>0.86956521739130432</v>
      </c>
      <c r="M743" s="114">
        <f t="shared" si="23"/>
        <v>0.75</v>
      </c>
      <c r="N743" s="85">
        <v>16</v>
      </c>
    </row>
    <row r="744" spans="1:14" ht="14.25" customHeight="1">
      <c r="A744" s="113">
        <v>2015</v>
      </c>
      <c r="B744" s="88" t="s">
        <v>3387</v>
      </c>
      <c r="C744" s="108" t="s">
        <v>2490</v>
      </c>
      <c r="D744" s="84" t="s">
        <v>93</v>
      </c>
      <c r="E744" s="84" t="s">
        <v>234</v>
      </c>
      <c r="F744" s="84" t="s">
        <v>3424</v>
      </c>
      <c r="G744" s="84" t="s">
        <v>7</v>
      </c>
      <c r="H744" s="85">
        <v>32</v>
      </c>
      <c r="I744" s="85">
        <v>28</v>
      </c>
      <c r="J744" s="85">
        <v>24</v>
      </c>
      <c r="K744" s="85">
        <v>210</v>
      </c>
      <c r="L744" s="114">
        <f t="shared" si="22"/>
        <v>0.875</v>
      </c>
      <c r="M744" s="114">
        <f t="shared" si="23"/>
        <v>0.8571428571428571</v>
      </c>
      <c r="N744" s="85">
        <v>11</v>
      </c>
    </row>
    <row r="745" spans="1:14" ht="14.25" customHeight="1">
      <c r="A745" s="113">
        <v>2015</v>
      </c>
      <c r="B745" s="88" t="s">
        <v>3387</v>
      </c>
      <c r="C745" s="108" t="s">
        <v>2490</v>
      </c>
      <c r="D745" s="84" t="s">
        <v>93</v>
      </c>
      <c r="E745" s="84" t="s">
        <v>234</v>
      </c>
      <c r="F745" s="84" t="s">
        <v>1925</v>
      </c>
      <c r="G745" s="84" t="s">
        <v>7</v>
      </c>
      <c r="H745" s="85">
        <v>472</v>
      </c>
      <c r="I745" s="85">
        <v>290</v>
      </c>
      <c r="J745" s="85">
        <v>192</v>
      </c>
      <c r="K745" s="85">
        <v>1685</v>
      </c>
      <c r="L745" s="114">
        <f t="shared" si="22"/>
        <v>0.61440677966101698</v>
      </c>
      <c r="M745" s="114">
        <f t="shared" si="23"/>
        <v>0.66206896551724137</v>
      </c>
      <c r="N745" s="85">
        <v>117</v>
      </c>
    </row>
    <row r="746" spans="1:14" ht="14.25" customHeight="1">
      <c r="A746" s="113">
        <v>2015</v>
      </c>
      <c r="B746" s="88" t="s">
        <v>3387</v>
      </c>
      <c r="C746" s="108" t="s">
        <v>2490</v>
      </c>
      <c r="D746" s="84" t="s">
        <v>93</v>
      </c>
      <c r="E746" s="84" t="s">
        <v>234</v>
      </c>
      <c r="F746" s="84" t="s">
        <v>94</v>
      </c>
      <c r="G746" s="84" t="s">
        <v>7</v>
      </c>
      <c r="H746" s="85">
        <v>149</v>
      </c>
      <c r="I746" s="85">
        <v>102</v>
      </c>
      <c r="J746" s="85">
        <v>68</v>
      </c>
      <c r="K746" s="85">
        <v>560</v>
      </c>
      <c r="L746" s="114">
        <f t="shared" si="22"/>
        <v>0.68456375838926176</v>
      </c>
      <c r="M746" s="114">
        <f t="shared" si="23"/>
        <v>0.66666666666666663</v>
      </c>
      <c r="N746" s="85">
        <v>30</v>
      </c>
    </row>
    <row r="747" spans="1:14" ht="14.25" customHeight="1">
      <c r="A747" s="113">
        <v>2015</v>
      </c>
      <c r="B747" s="88" t="s">
        <v>3387</v>
      </c>
      <c r="C747" s="108" t="s">
        <v>2490</v>
      </c>
      <c r="D747" s="84" t="s">
        <v>102</v>
      </c>
      <c r="E747" s="84" t="s">
        <v>239</v>
      </c>
      <c r="F747" s="84" t="s">
        <v>104</v>
      </c>
      <c r="G747" s="84" t="s">
        <v>7</v>
      </c>
      <c r="H747" s="85">
        <v>2</v>
      </c>
      <c r="I747" s="85">
        <v>2</v>
      </c>
      <c r="J747" s="85">
        <v>2</v>
      </c>
      <c r="K747" s="85">
        <v>7</v>
      </c>
      <c r="L747" s="114">
        <f t="shared" si="22"/>
        <v>1</v>
      </c>
      <c r="M747" s="114">
        <f t="shared" si="23"/>
        <v>1</v>
      </c>
      <c r="N747" s="85">
        <v>0</v>
      </c>
    </row>
    <row r="748" spans="1:14" ht="14.25" customHeight="1">
      <c r="A748" s="113">
        <v>2015</v>
      </c>
      <c r="B748" s="88" t="s">
        <v>3387</v>
      </c>
      <c r="C748" s="108" t="s">
        <v>2490</v>
      </c>
      <c r="D748" s="84" t="s">
        <v>102</v>
      </c>
      <c r="E748" s="84" t="s">
        <v>236</v>
      </c>
      <c r="F748" s="84" t="s">
        <v>103</v>
      </c>
      <c r="G748" s="84" t="s">
        <v>7</v>
      </c>
      <c r="H748" s="85">
        <v>8</v>
      </c>
      <c r="I748" s="85">
        <v>2</v>
      </c>
      <c r="J748" s="85">
        <v>2</v>
      </c>
      <c r="K748" s="85">
        <v>19</v>
      </c>
      <c r="L748" s="114">
        <f t="shared" si="22"/>
        <v>0.25</v>
      </c>
      <c r="M748" s="114">
        <f t="shared" si="23"/>
        <v>1</v>
      </c>
      <c r="N748" s="85">
        <v>4</v>
      </c>
    </row>
    <row r="749" spans="1:14" ht="14.25" customHeight="1">
      <c r="A749" s="113">
        <v>2015</v>
      </c>
      <c r="B749" s="88" t="s">
        <v>3387</v>
      </c>
      <c r="C749" s="108" t="s">
        <v>2490</v>
      </c>
      <c r="D749" s="84" t="s">
        <v>105</v>
      </c>
      <c r="E749" s="84" t="s">
        <v>236</v>
      </c>
      <c r="F749" s="84" t="s">
        <v>107</v>
      </c>
      <c r="G749" s="84" t="s">
        <v>7</v>
      </c>
      <c r="H749" s="85">
        <v>234</v>
      </c>
      <c r="I749" s="85">
        <v>127</v>
      </c>
      <c r="J749" s="85">
        <v>117</v>
      </c>
      <c r="K749" s="85">
        <v>435</v>
      </c>
      <c r="L749" s="114">
        <f t="shared" si="22"/>
        <v>0.54273504273504269</v>
      </c>
      <c r="M749" s="114">
        <f t="shared" si="23"/>
        <v>0.92125984251968507</v>
      </c>
      <c r="N749" s="85">
        <v>95</v>
      </c>
    </row>
    <row r="750" spans="1:14" ht="14.25" customHeight="1">
      <c r="A750" s="113">
        <v>2015</v>
      </c>
      <c r="B750" s="88" t="s">
        <v>3387</v>
      </c>
      <c r="C750" s="108" t="s">
        <v>2490</v>
      </c>
      <c r="D750" s="84" t="s">
        <v>105</v>
      </c>
      <c r="E750" s="84" t="s">
        <v>234</v>
      </c>
      <c r="F750" s="84" t="s">
        <v>1186</v>
      </c>
      <c r="G750" s="84" t="s">
        <v>233</v>
      </c>
      <c r="H750" s="85">
        <v>51</v>
      </c>
      <c r="I750" s="85">
        <v>45</v>
      </c>
      <c r="J750" s="85">
        <v>38</v>
      </c>
      <c r="K750" s="85">
        <v>208</v>
      </c>
      <c r="L750" s="114">
        <f t="shared" si="22"/>
        <v>0.88235294117647056</v>
      </c>
      <c r="M750" s="114">
        <f t="shared" si="23"/>
        <v>0.84444444444444444</v>
      </c>
      <c r="N750" s="85">
        <v>18</v>
      </c>
    </row>
    <row r="751" spans="1:14" ht="14.25" customHeight="1">
      <c r="A751" s="113">
        <v>2015</v>
      </c>
      <c r="B751" s="88" t="s">
        <v>3387</v>
      </c>
      <c r="C751" s="108" t="s">
        <v>2490</v>
      </c>
      <c r="D751" s="84" t="s">
        <v>105</v>
      </c>
      <c r="E751" s="84" t="s">
        <v>234</v>
      </c>
      <c r="F751" s="84" t="s">
        <v>106</v>
      </c>
      <c r="G751" s="84" t="s">
        <v>7</v>
      </c>
      <c r="H751" s="85">
        <v>31</v>
      </c>
      <c r="I751" s="85">
        <v>21</v>
      </c>
      <c r="J751" s="85">
        <v>14</v>
      </c>
      <c r="K751" s="85">
        <v>191</v>
      </c>
      <c r="L751" s="114">
        <f t="shared" si="22"/>
        <v>0.67741935483870963</v>
      </c>
      <c r="M751" s="114">
        <f t="shared" si="23"/>
        <v>0.66666666666666663</v>
      </c>
      <c r="N751" s="85">
        <v>6</v>
      </c>
    </row>
    <row r="752" spans="1:14" ht="14.25" customHeight="1">
      <c r="A752" s="113">
        <v>2015</v>
      </c>
      <c r="B752" s="88" t="s">
        <v>3387</v>
      </c>
      <c r="C752" s="108" t="s">
        <v>2490</v>
      </c>
      <c r="D752" s="84" t="s">
        <v>108</v>
      </c>
      <c r="E752" s="84" t="s">
        <v>235</v>
      </c>
      <c r="F752" s="84" t="s">
        <v>110</v>
      </c>
      <c r="G752" s="84" t="s">
        <v>7</v>
      </c>
      <c r="H752" s="85">
        <v>12</v>
      </c>
      <c r="I752" s="85">
        <v>11</v>
      </c>
      <c r="J752" s="85">
        <v>8</v>
      </c>
      <c r="K752" s="85">
        <v>18</v>
      </c>
      <c r="L752" s="114">
        <f t="shared" si="22"/>
        <v>0.91666666666666663</v>
      </c>
      <c r="M752" s="114">
        <f t="shared" si="23"/>
        <v>0.72727272727272729</v>
      </c>
      <c r="N752" s="85">
        <v>19</v>
      </c>
    </row>
    <row r="753" spans="1:14" ht="14.25" customHeight="1">
      <c r="A753" s="113">
        <v>2015</v>
      </c>
      <c r="B753" s="88" t="s">
        <v>3387</v>
      </c>
      <c r="C753" s="108" t="s">
        <v>2490</v>
      </c>
      <c r="D753" s="84" t="s">
        <v>108</v>
      </c>
      <c r="E753" s="84" t="s">
        <v>235</v>
      </c>
      <c r="F753" s="84" t="s">
        <v>1910</v>
      </c>
      <c r="G753" s="84" t="s">
        <v>7</v>
      </c>
      <c r="H753" s="85">
        <v>0</v>
      </c>
      <c r="I753" s="85">
        <v>0</v>
      </c>
      <c r="J753" s="85">
        <v>0</v>
      </c>
      <c r="K753" s="85">
        <v>16</v>
      </c>
      <c r="L753" s="114">
        <f t="shared" si="22"/>
        <v>0</v>
      </c>
      <c r="M753" s="114">
        <f t="shared" si="23"/>
        <v>0</v>
      </c>
      <c r="N753" s="85">
        <v>0</v>
      </c>
    </row>
    <row r="754" spans="1:14" ht="14.25" customHeight="1">
      <c r="A754" s="113">
        <v>2015</v>
      </c>
      <c r="B754" s="88" t="s">
        <v>3387</v>
      </c>
      <c r="C754" s="108" t="s">
        <v>2490</v>
      </c>
      <c r="D754" s="84" t="s">
        <v>108</v>
      </c>
      <c r="E754" s="84" t="s">
        <v>235</v>
      </c>
      <c r="F754" s="84" t="s">
        <v>111</v>
      </c>
      <c r="G754" s="84" t="s">
        <v>7</v>
      </c>
      <c r="H754" s="85">
        <v>0</v>
      </c>
      <c r="I754" s="85">
        <v>0</v>
      </c>
      <c r="J754" s="85">
        <v>0</v>
      </c>
      <c r="K754" s="85">
        <v>5</v>
      </c>
      <c r="L754" s="114">
        <f t="shared" si="22"/>
        <v>0</v>
      </c>
      <c r="M754" s="114">
        <f t="shared" si="23"/>
        <v>0</v>
      </c>
      <c r="N754" s="85">
        <v>0</v>
      </c>
    </row>
    <row r="755" spans="1:14" ht="14.25" customHeight="1">
      <c r="A755" s="113">
        <v>2015</v>
      </c>
      <c r="B755" s="88" t="s">
        <v>3387</v>
      </c>
      <c r="C755" s="108" t="s">
        <v>2490</v>
      </c>
      <c r="D755" s="84" t="s">
        <v>108</v>
      </c>
      <c r="E755" s="84" t="s">
        <v>235</v>
      </c>
      <c r="F755" s="84" t="s">
        <v>112</v>
      </c>
      <c r="G755" s="84" t="s">
        <v>7</v>
      </c>
      <c r="H755" s="85">
        <v>45</v>
      </c>
      <c r="I755" s="85">
        <v>30</v>
      </c>
      <c r="J755" s="85">
        <v>29</v>
      </c>
      <c r="K755" s="85">
        <v>59</v>
      </c>
      <c r="L755" s="114">
        <f t="shared" si="22"/>
        <v>0.66666666666666663</v>
      </c>
      <c r="M755" s="114">
        <f t="shared" si="23"/>
        <v>0.96666666666666667</v>
      </c>
      <c r="N755" s="85">
        <v>0</v>
      </c>
    </row>
    <row r="756" spans="1:14" ht="14.25" customHeight="1">
      <c r="A756" s="113">
        <v>2015</v>
      </c>
      <c r="B756" s="88" t="s">
        <v>3387</v>
      </c>
      <c r="C756" s="108" t="s">
        <v>2490</v>
      </c>
      <c r="D756" s="84" t="s">
        <v>108</v>
      </c>
      <c r="E756" s="84" t="s">
        <v>234</v>
      </c>
      <c r="F756" s="84" t="s">
        <v>1931</v>
      </c>
      <c r="G756" s="84" t="s">
        <v>7</v>
      </c>
      <c r="H756" s="85">
        <v>95</v>
      </c>
      <c r="I756" s="85">
        <v>70</v>
      </c>
      <c r="J756" s="85">
        <v>53</v>
      </c>
      <c r="K756" s="85">
        <v>335</v>
      </c>
      <c r="L756" s="114">
        <f t="shared" si="22"/>
        <v>0.73684210526315785</v>
      </c>
      <c r="M756" s="114">
        <f t="shared" si="23"/>
        <v>0.75714285714285712</v>
      </c>
      <c r="N756" s="85">
        <v>29</v>
      </c>
    </row>
    <row r="757" spans="1:14" ht="14.25" customHeight="1">
      <c r="A757" s="113">
        <v>2015</v>
      </c>
      <c r="B757" s="88" t="s">
        <v>3387</v>
      </c>
      <c r="C757" s="108" t="s">
        <v>2490</v>
      </c>
      <c r="D757" s="84" t="s">
        <v>114</v>
      </c>
      <c r="E757" s="84" t="s">
        <v>239</v>
      </c>
      <c r="F757" s="84" t="s">
        <v>120</v>
      </c>
      <c r="G757" s="84" t="s">
        <v>7</v>
      </c>
      <c r="H757" s="85">
        <v>2</v>
      </c>
      <c r="I757" s="85">
        <v>1</v>
      </c>
      <c r="J757" s="85">
        <v>1</v>
      </c>
      <c r="K757" s="85">
        <v>18</v>
      </c>
      <c r="L757" s="114">
        <f t="shared" si="22"/>
        <v>0.5</v>
      </c>
      <c r="M757" s="114">
        <f t="shared" si="23"/>
        <v>1</v>
      </c>
      <c r="N757" s="85">
        <v>0</v>
      </c>
    </row>
    <row r="758" spans="1:14" ht="14.25" customHeight="1">
      <c r="A758" s="113">
        <v>2015</v>
      </c>
      <c r="B758" s="88" t="s">
        <v>3387</v>
      </c>
      <c r="C758" s="108" t="s">
        <v>2490</v>
      </c>
      <c r="D758" s="84" t="s">
        <v>114</v>
      </c>
      <c r="E758" s="84" t="s">
        <v>235</v>
      </c>
      <c r="F758" s="84" t="s">
        <v>116</v>
      </c>
      <c r="G758" s="84" t="s">
        <v>7</v>
      </c>
      <c r="H758" s="85">
        <v>0</v>
      </c>
      <c r="I758" s="85">
        <v>0</v>
      </c>
      <c r="J758" s="85">
        <v>0</v>
      </c>
      <c r="K758" s="85">
        <v>9</v>
      </c>
      <c r="L758" s="114">
        <f t="shared" si="22"/>
        <v>0</v>
      </c>
      <c r="M758" s="114">
        <f t="shared" si="23"/>
        <v>0</v>
      </c>
      <c r="N758" s="85">
        <v>1</v>
      </c>
    </row>
    <row r="759" spans="1:14" ht="14.25" customHeight="1">
      <c r="A759" s="113">
        <v>2015</v>
      </c>
      <c r="B759" s="88" t="s">
        <v>3387</v>
      </c>
      <c r="C759" s="108" t="s">
        <v>2490</v>
      </c>
      <c r="D759" s="84" t="s">
        <v>114</v>
      </c>
      <c r="E759" s="84" t="s">
        <v>236</v>
      </c>
      <c r="F759" s="84" t="s">
        <v>117</v>
      </c>
      <c r="G759" s="84" t="s">
        <v>7</v>
      </c>
      <c r="H759" s="85">
        <v>12</v>
      </c>
      <c r="I759" s="85">
        <v>11</v>
      </c>
      <c r="J759" s="85">
        <v>8</v>
      </c>
      <c r="K759" s="85">
        <v>49</v>
      </c>
      <c r="L759" s="114">
        <f t="shared" si="22"/>
        <v>0.91666666666666663</v>
      </c>
      <c r="M759" s="114">
        <f t="shared" si="23"/>
        <v>0.72727272727272729</v>
      </c>
      <c r="N759" s="85">
        <v>6</v>
      </c>
    </row>
    <row r="760" spans="1:14" ht="14.25" customHeight="1">
      <c r="A760" s="113">
        <v>2015</v>
      </c>
      <c r="B760" s="88" t="s">
        <v>3387</v>
      </c>
      <c r="C760" s="108" t="s">
        <v>2490</v>
      </c>
      <c r="D760" s="84" t="s">
        <v>114</v>
      </c>
      <c r="E760" s="84" t="s">
        <v>236</v>
      </c>
      <c r="F760" s="84" t="s">
        <v>118</v>
      </c>
      <c r="G760" s="84" t="s">
        <v>7</v>
      </c>
      <c r="H760" s="85">
        <v>22</v>
      </c>
      <c r="I760" s="85">
        <v>22</v>
      </c>
      <c r="J760" s="85">
        <v>11</v>
      </c>
      <c r="K760" s="85">
        <v>82</v>
      </c>
      <c r="L760" s="114">
        <f t="shared" si="22"/>
        <v>1</v>
      </c>
      <c r="M760" s="114">
        <f t="shared" si="23"/>
        <v>0.5</v>
      </c>
      <c r="N760" s="85">
        <v>10</v>
      </c>
    </row>
    <row r="761" spans="1:14" ht="14.25" customHeight="1">
      <c r="A761" s="113">
        <v>2015</v>
      </c>
      <c r="B761" s="88" t="s">
        <v>3387</v>
      </c>
      <c r="C761" s="108" t="s">
        <v>2490</v>
      </c>
      <c r="D761" s="84" t="s">
        <v>114</v>
      </c>
      <c r="E761" s="84" t="s">
        <v>236</v>
      </c>
      <c r="F761" s="84" t="s">
        <v>119</v>
      </c>
      <c r="G761" s="84" t="s">
        <v>7</v>
      </c>
      <c r="H761" s="85">
        <v>34</v>
      </c>
      <c r="I761" s="85">
        <v>24</v>
      </c>
      <c r="J761" s="85">
        <v>14</v>
      </c>
      <c r="K761" s="85">
        <v>70</v>
      </c>
      <c r="L761" s="114">
        <f t="shared" si="22"/>
        <v>0.70588235294117652</v>
      </c>
      <c r="M761" s="114">
        <f t="shared" si="23"/>
        <v>0.58333333333333337</v>
      </c>
      <c r="N761" s="85">
        <v>30</v>
      </c>
    </row>
    <row r="762" spans="1:14" ht="14.25" customHeight="1">
      <c r="A762" s="113">
        <v>2015</v>
      </c>
      <c r="B762" s="88" t="s">
        <v>3387</v>
      </c>
      <c r="C762" s="108" t="s">
        <v>2490</v>
      </c>
      <c r="D762" s="84" t="s">
        <v>114</v>
      </c>
      <c r="E762" s="84" t="s">
        <v>234</v>
      </c>
      <c r="F762" s="84" t="s">
        <v>1929</v>
      </c>
      <c r="G762" s="84" t="s">
        <v>7</v>
      </c>
      <c r="H762" s="85">
        <v>37</v>
      </c>
      <c r="I762" s="85">
        <v>30</v>
      </c>
      <c r="J762" s="85">
        <v>25</v>
      </c>
      <c r="K762" s="85">
        <v>250</v>
      </c>
      <c r="L762" s="114">
        <f t="shared" si="22"/>
        <v>0.81081081081081086</v>
      </c>
      <c r="M762" s="114">
        <f t="shared" si="23"/>
        <v>0.83333333333333337</v>
      </c>
      <c r="N762" s="85">
        <v>20</v>
      </c>
    </row>
    <row r="763" spans="1:14" ht="14.25" customHeight="1">
      <c r="A763" s="113">
        <v>2015</v>
      </c>
      <c r="B763" s="88" t="s">
        <v>3387</v>
      </c>
      <c r="C763" s="108" t="s">
        <v>2490</v>
      </c>
      <c r="D763" s="84" t="s">
        <v>121</v>
      </c>
      <c r="E763" s="84" t="s">
        <v>239</v>
      </c>
      <c r="F763" s="84" t="s">
        <v>125</v>
      </c>
      <c r="G763" s="84" t="s">
        <v>7</v>
      </c>
      <c r="H763" s="85">
        <v>5</v>
      </c>
      <c r="I763" s="85">
        <v>4</v>
      </c>
      <c r="J763" s="85">
        <v>1</v>
      </c>
      <c r="K763" s="85">
        <v>8</v>
      </c>
      <c r="L763" s="114">
        <f t="shared" si="22"/>
        <v>0.8</v>
      </c>
      <c r="M763" s="114">
        <f t="shared" si="23"/>
        <v>0.25</v>
      </c>
      <c r="N763" s="85">
        <v>1</v>
      </c>
    </row>
    <row r="764" spans="1:14" ht="14.25" customHeight="1">
      <c r="A764" s="113">
        <v>2015</v>
      </c>
      <c r="B764" s="88" t="s">
        <v>3387</v>
      </c>
      <c r="C764" s="108" t="s">
        <v>2490</v>
      </c>
      <c r="D764" s="84" t="s">
        <v>121</v>
      </c>
      <c r="E764" s="84" t="s">
        <v>236</v>
      </c>
      <c r="F764" s="84" t="s">
        <v>124</v>
      </c>
      <c r="G764" s="84" t="s">
        <v>7</v>
      </c>
      <c r="H764" s="85">
        <v>14</v>
      </c>
      <c r="I764" s="85">
        <v>11</v>
      </c>
      <c r="J764" s="85">
        <v>9</v>
      </c>
      <c r="K764" s="85">
        <v>42</v>
      </c>
      <c r="L764" s="114">
        <f t="shared" si="22"/>
        <v>0.7857142857142857</v>
      </c>
      <c r="M764" s="114">
        <f t="shared" si="23"/>
        <v>0.81818181818181823</v>
      </c>
      <c r="N764" s="85">
        <v>9</v>
      </c>
    </row>
    <row r="765" spans="1:14" ht="14.25" customHeight="1">
      <c r="A765" s="113">
        <v>2015</v>
      </c>
      <c r="B765" s="88" t="s">
        <v>3387</v>
      </c>
      <c r="C765" s="108" t="s">
        <v>2490</v>
      </c>
      <c r="D765" s="84" t="s">
        <v>121</v>
      </c>
      <c r="E765" s="84" t="s">
        <v>234</v>
      </c>
      <c r="F765" s="84" t="s">
        <v>1934</v>
      </c>
      <c r="G765" s="84" t="s">
        <v>7</v>
      </c>
      <c r="H765" s="85">
        <v>30</v>
      </c>
      <c r="I765" s="85">
        <v>26</v>
      </c>
      <c r="J765" s="85">
        <v>23</v>
      </c>
      <c r="K765" s="85">
        <v>114</v>
      </c>
      <c r="L765" s="114">
        <f t="shared" si="22"/>
        <v>0.8666666666666667</v>
      </c>
      <c r="M765" s="114">
        <f t="shared" si="23"/>
        <v>0.88461538461538458</v>
      </c>
      <c r="N765" s="85">
        <v>7</v>
      </c>
    </row>
    <row r="766" spans="1:14" ht="14.25" customHeight="1">
      <c r="A766" s="113">
        <v>2015</v>
      </c>
      <c r="B766" s="88" t="s">
        <v>3387</v>
      </c>
      <c r="C766" s="108" t="s">
        <v>2490</v>
      </c>
      <c r="D766" s="84" t="s">
        <v>121</v>
      </c>
      <c r="E766" s="84" t="s">
        <v>234</v>
      </c>
      <c r="F766" s="84" t="s">
        <v>122</v>
      </c>
      <c r="G766" s="84" t="s">
        <v>7</v>
      </c>
      <c r="H766" s="85">
        <v>2</v>
      </c>
      <c r="I766" s="85">
        <v>2</v>
      </c>
      <c r="J766" s="85">
        <v>2</v>
      </c>
      <c r="K766" s="85">
        <v>28</v>
      </c>
      <c r="L766" s="114">
        <f t="shared" si="22"/>
        <v>1</v>
      </c>
      <c r="M766" s="114">
        <f t="shared" si="23"/>
        <v>1</v>
      </c>
      <c r="N766" s="85">
        <v>2</v>
      </c>
    </row>
    <row r="767" spans="1:14" ht="14.25" customHeight="1">
      <c r="A767" s="113">
        <v>2015</v>
      </c>
      <c r="B767" s="88" t="s">
        <v>3387</v>
      </c>
      <c r="C767" s="108" t="s">
        <v>2490</v>
      </c>
      <c r="D767" s="84" t="s">
        <v>126</v>
      </c>
      <c r="E767" s="84" t="s">
        <v>239</v>
      </c>
      <c r="F767" s="84" t="s">
        <v>144</v>
      </c>
      <c r="G767" s="84" t="s">
        <v>7</v>
      </c>
      <c r="H767" s="85">
        <v>11</v>
      </c>
      <c r="I767" s="85">
        <v>5</v>
      </c>
      <c r="J767" s="85">
        <v>2</v>
      </c>
      <c r="K767" s="85">
        <v>53</v>
      </c>
      <c r="L767" s="114">
        <f t="shared" si="22"/>
        <v>0.45454545454545453</v>
      </c>
      <c r="M767" s="114">
        <f t="shared" si="23"/>
        <v>0.4</v>
      </c>
      <c r="N767" s="85">
        <v>3</v>
      </c>
    </row>
    <row r="768" spans="1:14" ht="14.25" customHeight="1">
      <c r="A768" s="113">
        <v>2015</v>
      </c>
      <c r="B768" s="88" t="s">
        <v>3387</v>
      </c>
      <c r="C768" s="108" t="s">
        <v>2490</v>
      </c>
      <c r="D768" s="84" t="s">
        <v>126</v>
      </c>
      <c r="E768" s="84" t="s">
        <v>235</v>
      </c>
      <c r="F768" s="84" t="s">
        <v>131</v>
      </c>
      <c r="G768" s="84" t="s">
        <v>7</v>
      </c>
      <c r="H768" s="85">
        <v>49</v>
      </c>
      <c r="I768" s="85">
        <v>24</v>
      </c>
      <c r="J768" s="85">
        <v>22</v>
      </c>
      <c r="K768" s="85">
        <v>43</v>
      </c>
      <c r="L768" s="114">
        <f t="shared" si="22"/>
        <v>0.48979591836734693</v>
      </c>
      <c r="M768" s="114">
        <f t="shared" si="23"/>
        <v>0.91666666666666663</v>
      </c>
      <c r="N768" s="85">
        <v>22</v>
      </c>
    </row>
    <row r="769" spans="1:14" ht="14.25" customHeight="1">
      <c r="A769" s="113">
        <v>2015</v>
      </c>
      <c r="B769" s="88" t="s">
        <v>3387</v>
      </c>
      <c r="C769" s="108" t="s">
        <v>2490</v>
      </c>
      <c r="D769" s="84" t="s">
        <v>126</v>
      </c>
      <c r="E769" s="84" t="s">
        <v>235</v>
      </c>
      <c r="F769" s="84" t="s">
        <v>132</v>
      </c>
      <c r="G769" s="84" t="s">
        <v>7</v>
      </c>
      <c r="H769" s="85">
        <v>10</v>
      </c>
      <c r="I769" s="85">
        <v>10</v>
      </c>
      <c r="J769" s="85">
        <v>7</v>
      </c>
      <c r="K769" s="85">
        <v>39</v>
      </c>
      <c r="L769" s="114">
        <f t="shared" si="22"/>
        <v>1</v>
      </c>
      <c r="M769" s="114">
        <f t="shared" si="23"/>
        <v>0.7</v>
      </c>
      <c r="N769" s="85">
        <v>8</v>
      </c>
    </row>
    <row r="770" spans="1:14" ht="14.25" customHeight="1">
      <c r="A770" s="113">
        <v>2015</v>
      </c>
      <c r="B770" s="88" t="s">
        <v>3387</v>
      </c>
      <c r="C770" s="108" t="s">
        <v>2490</v>
      </c>
      <c r="D770" s="84" t="s">
        <v>126</v>
      </c>
      <c r="E770" s="84" t="s">
        <v>235</v>
      </c>
      <c r="F770" s="84" t="s">
        <v>133</v>
      </c>
      <c r="G770" s="84" t="s">
        <v>7</v>
      </c>
      <c r="H770" s="85">
        <v>56</v>
      </c>
      <c r="I770" s="85">
        <v>35</v>
      </c>
      <c r="J770" s="85">
        <v>27</v>
      </c>
      <c r="K770" s="85">
        <v>78</v>
      </c>
      <c r="L770" s="114">
        <f t="shared" ref="L770:L833" si="24">+IFERROR(I770/H770,0)</f>
        <v>0.625</v>
      </c>
      <c r="M770" s="114">
        <f t="shared" ref="M770:M833" si="25">+IFERROR(J770/I770,0)</f>
        <v>0.77142857142857146</v>
      </c>
      <c r="N770" s="85">
        <v>13</v>
      </c>
    </row>
    <row r="771" spans="1:14" ht="14.25" customHeight="1">
      <c r="A771" s="113">
        <v>2015</v>
      </c>
      <c r="B771" s="88" t="s">
        <v>3387</v>
      </c>
      <c r="C771" s="108" t="s">
        <v>2490</v>
      </c>
      <c r="D771" s="84" t="s">
        <v>126</v>
      </c>
      <c r="E771" s="84" t="s">
        <v>235</v>
      </c>
      <c r="F771" s="84" t="s">
        <v>134</v>
      </c>
      <c r="G771" s="84" t="s">
        <v>7</v>
      </c>
      <c r="H771" s="85">
        <v>20</v>
      </c>
      <c r="I771" s="85">
        <v>15</v>
      </c>
      <c r="J771" s="85">
        <v>14</v>
      </c>
      <c r="K771" s="85">
        <v>30</v>
      </c>
      <c r="L771" s="114">
        <f t="shared" si="24"/>
        <v>0.75</v>
      </c>
      <c r="M771" s="114">
        <f t="shared" si="25"/>
        <v>0.93333333333333335</v>
      </c>
      <c r="N771" s="85">
        <v>14</v>
      </c>
    </row>
    <row r="772" spans="1:14" ht="14.25" customHeight="1">
      <c r="A772" s="113">
        <v>2015</v>
      </c>
      <c r="B772" s="88" t="s">
        <v>3387</v>
      </c>
      <c r="C772" s="108" t="s">
        <v>2490</v>
      </c>
      <c r="D772" s="84" t="s">
        <v>126</v>
      </c>
      <c r="E772" s="84" t="s">
        <v>235</v>
      </c>
      <c r="F772" s="84" t="s">
        <v>135</v>
      </c>
      <c r="G772" s="84" t="s">
        <v>7</v>
      </c>
      <c r="H772" s="85">
        <v>26</v>
      </c>
      <c r="I772" s="85">
        <v>20</v>
      </c>
      <c r="J772" s="85">
        <v>18</v>
      </c>
      <c r="K772" s="85">
        <v>31</v>
      </c>
      <c r="L772" s="114">
        <f t="shared" si="24"/>
        <v>0.76923076923076927</v>
      </c>
      <c r="M772" s="114">
        <f t="shared" si="25"/>
        <v>0.9</v>
      </c>
      <c r="N772" s="85">
        <v>8</v>
      </c>
    </row>
    <row r="773" spans="1:14" ht="14.25" customHeight="1">
      <c r="A773" s="113">
        <v>2015</v>
      </c>
      <c r="B773" s="88" t="s">
        <v>3387</v>
      </c>
      <c r="C773" s="108" t="s">
        <v>2490</v>
      </c>
      <c r="D773" s="84" t="s">
        <v>126</v>
      </c>
      <c r="E773" s="84" t="s">
        <v>235</v>
      </c>
      <c r="F773" s="84" t="s">
        <v>136</v>
      </c>
      <c r="G773" s="84" t="s">
        <v>7</v>
      </c>
      <c r="H773" s="85">
        <v>16</v>
      </c>
      <c r="I773" s="85">
        <v>13</v>
      </c>
      <c r="J773" s="85">
        <v>11</v>
      </c>
      <c r="K773" s="85">
        <v>28</v>
      </c>
      <c r="L773" s="114">
        <f t="shared" si="24"/>
        <v>0.8125</v>
      </c>
      <c r="M773" s="114">
        <f t="shared" si="25"/>
        <v>0.84615384615384615</v>
      </c>
      <c r="N773" s="85">
        <v>10</v>
      </c>
    </row>
    <row r="774" spans="1:14" ht="14.25" customHeight="1">
      <c r="A774" s="113">
        <v>2015</v>
      </c>
      <c r="B774" s="88" t="s">
        <v>3387</v>
      </c>
      <c r="C774" s="108" t="s">
        <v>2490</v>
      </c>
      <c r="D774" s="84" t="s">
        <v>126</v>
      </c>
      <c r="E774" s="84" t="s">
        <v>236</v>
      </c>
      <c r="F774" s="84" t="s">
        <v>139</v>
      </c>
      <c r="G774" s="84" t="s">
        <v>7</v>
      </c>
      <c r="H774" s="85">
        <v>9</v>
      </c>
      <c r="I774" s="85">
        <v>8</v>
      </c>
      <c r="J774" s="85">
        <v>4</v>
      </c>
      <c r="K774" s="85">
        <v>26</v>
      </c>
      <c r="L774" s="114">
        <f t="shared" si="24"/>
        <v>0.88888888888888884</v>
      </c>
      <c r="M774" s="114">
        <f t="shared" si="25"/>
        <v>0.5</v>
      </c>
      <c r="N774" s="85">
        <v>2</v>
      </c>
    </row>
    <row r="775" spans="1:14" ht="14.25" customHeight="1">
      <c r="A775" s="113">
        <v>2015</v>
      </c>
      <c r="B775" s="88" t="s">
        <v>3387</v>
      </c>
      <c r="C775" s="108" t="s">
        <v>2490</v>
      </c>
      <c r="D775" s="84" t="s">
        <v>126</v>
      </c>
      <c r="E775" s="84" t="s">
        <v>236</v>
      </c>
      <c r="F775" s="84" t="s">
        <v>140</v>
      </c>
      <c r="G775" s="84" t="s">
        <v>7</v>
      </c>
      <c r="H775" s="85">
        <v>26</v>
      </c>
      <c r="I775" s="85">
        <v>22</v>
      </c>
      <c r="J775" s="85">
        <v>16</v>
      </c>
      <c r="K775" s="85">
        <v>87</v>
      </c>
      <c r="L775" s="114">
        <f t="shared" si="24"/>
        <v>0.84615384615384615</v>
      </c>
      <c r="M775" s="114">
        <f t="shared" si="25"/>
        <v>0.72727272727272729</v>
      </c>
      <c r="N775" s="85">
        <v>35</v>
      </c>
    </row>
    <row r="776" spans="1:14" ht="14.25" customHeight="1">
      <c r="A776" s="113">
        <v>2015</v>
      </c>
      <c r="B776" s="88" t="s">
        <v>3387</v>
      </c>
      <c r="C776" s="108" t="s">
        <v>2490</v>
      </c>
      <c r="D776" s="84" t="s">
        <v>126</v>
      </c>
      <c r="E776" s="84" t="s">
        <v>236</v>
      </c>
      <c r="F776" s="84" t="s">
        <v>141</v>
      </c>
      <c r="G776" s="84" t="s">
        <v>7</v>
      </c>
      <c r="H776" s="85">
        <v>16</v>
      </c>
      <c r="I776" s="85">
        <v>10</v>
      </c>
      <c r="J776" s="85">
        <v>9</v>
      </c>
      <c r="K776" s="85">
        <v>58</v>
      </c>
      <c r="L776" s="114">
        <f t="shared" si="24"/>
        <v>0.625</v>
      </c>
      <c r="M776" s="114">
        <f t="shared" si="25"/>
        <v>0.9</v>
      </c>
      <c r="N776" s="85">
        <v>10</v>
      </c>
    </row>
    <row r="777" spans="1:14" ht="14.25" customHeight="1">
      <c r="A777" s="113">
        <v>2015</v>
      </c>
      <c r="B777" s="88" t="s">
        <v>3387</v>
      </c>
      <c r="C777" s="108" t="s">
        <v>2490</v>
      </c>
      <c r="D777" s="84" t="s">
        <v>126</v>
      </c>
      <c r="E777" s="84" t="s">
        <v>236</v>
      </c>
      <c r="F777" s="84" t="s">
        <v>142</v>
      </c>
      <c r="G777" s="84" t="s">
        <v>7</v>
      </c>
      <c r="H777" s="85">
        <v>14</v>
      </c>
      <c r="I777" s="85">
        <v>14</v>
      </c>
      <c r="J777" s="85">
        <v>7</v>
      </c>
      <c r="K777" s="85">
        <v>64</v>
      </c>
      <c r="L777" s="114">
        <f t="shared" si="24"/>
        <v>1</v>
      </c>
      <c r="M777" s="114">
        <f t="shared" si="25"/>
        <v>0.5</v>
      </c>
      <c r="N777" s="85">
        <v>10</v>
      </c>
    </row>
    <row r="778" spans="1:14" ht="14.25" customHeight="1">
      <c r="A778" s="113">
        <v>2015</v>
      </c>
      <c r="B778" s="88" t="s">
        <v>3387</v>
      </c>
      <c r="C778" s="108" t="s">
        <v>2490</v>
      </c>
      <c r="D778" s="84" t="s">
        <v>126</v>
      </c>
      <c r="E778" s="84" t="s">
        <v>236</v>
      </c>
      <c r="F778" s="84" t="s">
        <v>143</v>
      </c>
      <c r="G778" s="84" t="s">
        <v>7</v>
      </c>
      <c r="H778" s="85">
        <v>13</v>
      </c>
      <c r="I778" s="85">
        <v>12</v>
      </c>
      <c r="J778" s="85">
        <v>9</v>
      </c>
      <c r="K778" s="85">
        <v>39</v>
      </c>
      <c r="L778" s="114">
        <f t="shared" si="24"/>
        <v>0.92307692307692313</v>
      </c>
      <c r="M778" s="114">
        <f t="shared" si="25"/>
        <v>0.75</v>
      </c>
      <c r="N778" s="85">
        <v>6</v>
      </c>
    </row>
    <row r="779" spans="1:14" ht="14.25" customHeight="1">
      <c r="A779" s="113">
        <v>2015</v>
      </c>
      <c r="B779" s="88" t="s">
        <v>3387</v>
      </c>
      <c r="C779" s="108" t="s">
        <v>2490</v>
      </c>
      <c r="D779" s="84" t="s">
        <v>126</v>
      </c>
      <c r="E779" s="84" t="s">
        <v>234</v>
      </c>
      <c r="F779" s="84" t="s">
        <v>1958</v>
      </c>
      <c r="G779" s="84" t="s">
        <v>7</v>
      </c>
      <c r="H779" s="85">
        <v>236</v>
      </c>
      <c r="I779" s="85">
        <v>170</v>
      </c>
      <c r="J779" s="85">
        <v>85</v>
      </c>
      <c r="K779" s="85">
        <v>713</v>
      </c>
      <c r="L779" s="114">
        <f t="shared" si="24"/>
        <v>0.72033898305084743</v>
      </c>
      <c r="M779" s="114">
        <f t="shared" si="25"/>
        <v>0.5</v>
      </c>
      <c r="N779" s="85">
        <v>43</v>
      </c>
    </row>
    <row r="780" spans="1:14" ht="14.25" customHeight="1">
      <c r="A780" s="113">
        <v>2015</v>
      </c>
      <c r="B780" s="88" t="s">
        <v>3387</v>
      </c>
      <c r="C780" s="108" t="s">
        <v>2490</v>
      </c>
      <c r="D780" s="84" t="s">
        <v>126</v>
      </c>
      <c r="E780" s="84" t="s">
        <v>234</v>
      </c>
      <c r="F780" s="84" t="s">
        <v>1936</v>
      </c>
      <c r="G780" s="84" t="s">
        <v>7</v>
      </c>
      <c r="H780" s="85">
        <v>95</v>
      </c>
      <c r="I780" s="85">
        <v>78</v>
      </c>
      <c r="J780" s="85">
        <v>38</v>
      </c>
      <c r="K780" s="85">
        <v>311</v>
      </c>
      <c r="L780" s="114">
        <f t="shared" si="24"/>
        <v>0.82105263157894737</v>
      </c>
      <c r="M780" s="114">
        <f t="shared" si="25"/>
        <v>0.48717948717948717</v>
      </c>
      <c r="N780" s="85">
        <v>17</v>
      </c>
    </row>
    <row r="781" spans="1:14" ht="14.25" customHeight="1">
      <c r="A781" s="113">
        <v>2015</v>
      </c>
      <c r="B781" s="88" t="s">
        <v>3387</v>
      </c>
      <c r="C781" s="108" t="s">
        <v>2490</v>
      </c>
      <c r="D781" s="84" t="s">
        <v>126</v>
      </c>
      <c r="E781" s="84" t="s">
        <v>234</v>
      </c>
      <c r="F781" s="84" t="s">
        <v>1937</v>
      </c>
      <c r="G781" s="84" t="s">
        <v>7</v>
      </c>
      <c r="H781" s="85">
        <v>71</v>
      </c>
      <c r="I781" s="85">
        <v>64</v>
      </c>
      <c r="J781" s="85">
        <v>32</v>
      </c>
      <c r="K781" s="85">
        <v>510</v>
      </c>
      <c r="L781" s="114">
        <f t="shared" si="24"/>
        <v>0.90140845070422537</v>
      </c>
      <c r="M781" s="114">
        <f t="shared" si="25"/>
        <v>0.5</v>
      </c>
      <c r="N781" s="85">
        <v>37</v>
      </c>
    </row>
    <row r="782" spans="1:14" ht="14.25" customHeight="1">
      <c r="A782" s="113">
        <v>2015</v>
      </c>
      <c r="B782" s="88" t="s">
        <v>3387</v>
      </c>
      <c r="C782" s="108" t="s">
        <v>2490</v>
      </c>
      <c r="D782" s="84" t="s">
        <v>126</v>
      </c>
      <c r="E782" s="84" t="s">
        <v>234</v>
      </c>
      <c r="F782" s="84" t="s">
        <v>1938</v>
      </c>
      <c r="G782" s="84" t="s">
        <v>7</v>
      </c>
      <c r="H782" s="85">
        <v>415</v>
      </c>
      <c r="I782" s="85">
        <v>344</v>
      </c>
      <c r="J782" s="85">
        <v>166</v>
      </c>
      <c r="K782" s="85">
        <v>1382</v>
      </c>
      <c r="L782" s="114">
        <f t="shared" si="24"/>
        <v>0.82891566265060246</v>
      </c>
      <c r="M782" s="114">
        <f t="shared" si="25"/>
        <v>0.48255813953488375</v>
      </c>
      <c r="N782" s="85">
        <v>119</v>
      </c>
    </row>
    <row r="783" spans="1:14" ht="14.25" customHeight="1">
      <c r="A783" s="113">
        <v>2015</v>
      </c>
      <c r="B783" s="88" t="s">
        <v>3387</v>
      </c>
      <c r="C783" s="108" t="s">
        <v>2490</v>
      </c>
      <c r="D783" s="84" t="s">
        <v>145</v>
      </c>
      <c r="E783" s="84" t="s">
        <v>235</v>
      </c>
      <c r="F783" s="84" t="s">
        <v>2470</v>
      </c>
      <c r="G783" s="84" t="s">
        <v>7</v>
      </c>
      <c r="H783" s="85">
        <v>8</v>
      </c>
      <c r="I783" s="85">
        <v>3</v>
      </c>
      <c r="J783" s="85">
        <v>3</v>
      </c>
      <c r="K783" s="85">
        <v>0</v>
      </c>
      <c r="L783" s="114">
        <f t="shared" si="24"/>
        <v>0.375</v>
      </c>
      <c r="M783" s="114">
        <f t="shared" si="25"/>
        <v>1</v>
      </c>
      <c r="N783" s="85">
        <v>0</v>
      </c>
    </row>
    <row r="784" spans="1:14" ht="14.25" customHeight="1">
      <c r="A784" s="113">
        <v>2015</v>
      </c>
      <c r="B784" s="88" t="s">
        <v>3387</v>
      </c>
      <c r="C784" s="108" t="s">
        <v>2490</v>
      </c>
      <c r="D784" s="84" t="s">
        <v>145</v>
      </c>
      <c r="E784" s="84" t="s">
        <v>3889</v>
      </c>
      <c r="F784" s="84" t="s">
        <v>147</v>
      </c>
      <c r="G784" s="84" t="s">
        <v>7</v>
      </c>
      <c r="H784" s="85">
        <v>0</v>
      </c>
      <c r="I784" s="85">
        <v>0</v>
      </c>
      <c r="J784" s="85">
        <v>0</v>
      </c>
      <c r="K784" s="85">
        <v>18</v>
      </c>
      <c r="L784" s="114">
        <f t="shared" si="24"/>
        <v>0</v>
      </c>
      <c r="M784" s="114">
        <f t="shared" si="25"/>
        <v>0</v>
      </c>
      <c r="N784" s="85">
        <v>0</v>
      </c>
    </row>
    <row r="785" spans="1:14" ht="14.25" customHeight="1">
      <c r="A785" s="113">
        <v>2015</v>
      </c>
      <c r="B785" s="88" t="s">
        <v>3387</v>
      </c>
      <c r="C785" s="108" t="s">
        <v>2490</v>
      </c>
      <c r="D785" s="84" t="s">
        <v>145</v>
      </c>
      <c r="E785" s="84" t="s">
        <v>3889</v>
      </c>
      <c r="F785" s="84" t="s">
        <v>148</v>
      </c>
      <c r="G785" s="84" t="s">
        <v>7</v>
      </c>
      <c r="H785" s="85">
        <v>7</v>
      </c>
      <c r="I785" s="85">
        <v>2</v>
      </c>
      <c r="J785" s="85">
        <v>2</v>
      </c>
      <c r="K785" s="85">
        <v>6</v>
      </c>
      <c r="L785" s="114">
        <f t="shared" si="24"/>
        <v>0.2857142857142857</v>
      </c>
      <c r="M785" s="114">
        <f t="shared" si="25"/>
        <v>1</v>
      </c>
      <c r="N785" s="85">
        <v>1</v>
      </c>
    </row>
    <row r="786" spans="1:14" ht="14.25" customHeight="1">
      <c r="A786" s="113">
        <v>2015</v>
      </c>
      <c r="B786" s="88" t="s">
        <v>3387</v>
      </c>
      <c r="C786" s="108" t="s">
        <v>2490</v>
      </c>
      <c r="D786" s="84" t="s">
        <v>145</v>
      </c>
      <c r="E786" s="84" t="s">
        <v>3889</v>
      </c>
      <c r="F786" s="84" t="s">
        <v>149</v>
      </c>
      <c r="G786" s="84" t="s">
        <v>7</v>
      </c>
      <c r="H786" s="85">
        <v>7</v>
      </c>
      <c r="I786" s="85">
        <v>1</v>
      </c>
      <c r="J786" s="85">
        <v>1</v>
      </c>
      <c r="K786" s="85">
        <v>2</v>
      </c>
      <c r="L786" s="114">
        <f t="shared" si="24"/>
        <v>0.14285714285714285</v>
      </c>
      <c r="M786" s="114">
        <f t="shared" si="25"/>
        <v>1</v>
      </c>
      <c r="N786" s="85">
        <v>1</v>
      </c>
    </row>
    <row r="787" spans="1:14" ht="14.25" customHeight="1">
      <c r="A787" s="113">
        <v>2015</v>
      </c>
      <c r="B787" s="88" t="s">
        <v>3387</v>
      </c>
      <c r="C787" s="108" t="s">
        <v>2490</v>
      </c>
      <c r="D787" s="84" t="s">
        <v>145</v>
      </c>
      <c r="E787" s="84" t="s">
        <v>3889</v>
      </c>
      <c r="F787" s="84" t="s">
        <v>150</v>
      </c>
      <c r="G787" s="84" t="s">
        <v>7</v>
      </c>
      <c r="H787" s="85">
        <v>71</v>
      </c>
      <c r="I787" s="85">
        <v>6</v>
      </c>
      <c r="J787" s="85">
        <v>6</v>
      </c>
      <c r="K787" s="85">
        <v>25</v>
      </c>
      <c r="L787" s="114">
        <f t="shared" si="24"/>
        <v>8.4507042253521125E-2</v>
      </c>
      <c r="M787" s="114">
        <f t="shared" si="25"/>
        <v>1</v>
      </c>
      <c r="N787" s="85">
        <v>2</v>
      </c>
    </row>
    <row r="788" spans="1:14" ht="14.25" customHeight="1">
      <c r="A788" s="113">
        <v>2015</v>
      </c>
      <c r="B788" s="88" t="s">
        <v>3387</v>
      </c>
      <c r="C788" s="108" t="s">
        <v>2490</v>
      </c>
      <c r="D788" s="84" t="s">
        <v>145</v>
      </c>
      <c r="E788" s="84" t="s">
        <v>3889</v>
      </c>
      <c r="F788" s="84" t="s">
        <v>151</v>
      </c>
      <c r="G788" s="84" t="s">
        <v>7</v>
      </c>
      <c r="H788" s="85">
        <v>0</v>
      </c>
      <c r="I788" s="85">
        <v>0</v>
      </c>
      <c r="J788" s="85">
        <v>0</v>
      </c>
      <c r="K788" s="85">
        <v>8</v>
      </c>
      <c r="L788" s="114">
        <f t="shared" si="24"/>
        <v>0</v>
      </c>
      <c r="M788" s="114">
        <f t="shared" si="25"/>
        <v>0</v>
      </c>
      <c r="N788" s="85">
        <v>0</v>
      </c>
    </row>
    <row r="789" spans="1:14" ht="14.25" customHeight="1">
      <c r="A789" s="88">
        <v>2015</v>
      </c>
      <c r="B789" s="88" t="s">
        <v>3387</v>
      </c>
      <c r="C789" s="83" t="s">
        <v>2490</v>
      </c>
      <c r="D789" s="84" t="s">
        <v>145</v>
      </c>
      <c r="E789" s="84" t="s">
        <v>3889</v>
      </c>
      <c r="F789" s="84" t="s">
        <v>153</v>
      </c>
      <c r="G789" s="84" t="s">
        <v>7</v>
      </c>
      <c r="H789" s="85">
        <v>0</v>
      </c>
      <c r="I789" s="85">
        <v>0</v>
      </c>
      <c r="J789" s="85">
        <v>0</v>
      </c>
      <c r="K789" s="85">
        <v>0</v>
      </c>
      <c r="L789" s="114">
        <f t="shared" si="24"/>
        <v>0</v>
      </c>
      <c r="M789" s="114">
        <f t="shared" si="25"/>
        <v>0</v>
      </c>
      <c r="N789" s="85">
        <v>1</v>
      </c>
    </row>
    <row r="790" spans="1:14" ht="14.25" customHeight="1">
      <c r="A790" s="113">
        <v>2015</v>
      </c>
      <c r="B790" s="88" t="s">
        <v>3387</v>
      </c>
      <c r="C790" s="108" t="s">
        <v>2490</v>
      </c>
      <c r="D790" s="84" t="s">
        <v>145</v>
      </c>
      <c r="E790" s="84" t="s">
        <v>3889</v>
      </c>
      <c r="F790" s="84" t="s">
        <v>154</v>
      </c>
      <c r="G790" s="84" t="s">
        <v>7</v>
      </c>
      <c r="H790" s="85">
        <v>5</v>
      </c>
      <c r="I790" s="85">
        <v>1</v>
      </c>
      <c r="J790" s="85">
        <v>1</v>
      </c>
      <c r="K790" s="85">
        <v>4</v>
      </c>
      <c r="L790" s="114">
        <f t="shared" si="24"/>
        <v>0.2</v>
      </c>
      <c r="M790" s="114">
        <f t="shared" si="25"/>
        <v>1</v>
      </c>
      <c r="N790" s="85">
        <v>1</v>
      </c>
    </row>
    <row r="791" spans="1:14" ht="14.25" customHeight="1">
      <c r="A791" s="113">
        <v>2015</v>
      </c>
      <c r="B791" s="88" t="s">
        <v>3387</v>
      </c>
      <c r="C791" s="108" t="s">
        <v>2490</v>
      </c>
      <c r="D791" s="84" t="s">
        <v>145</v>
      </c>
      <c r="E791" s="84" t="s">
        <v>3889</v>
      </c>
      <c r="F791" s="84" t="s">
        <v>155</v>
      </c>
      <c r="G791" s="84" t="s">
        <v>7</v>
      </c>
      <c r="H791" s="85">
        <v>5</v>
      </c>
      <c r="I791" s="85">
        <v>2</v>
      </c>
      <c r="J791" s="85">
        <v>2</v>
      </c>
      <c r="K791" s="85">
        <v>8</v>
      </c>
      <c r="L791" s="114">
        <f t="shared" si="24"/>
        <v>0.4</v>
      </c>
      <c r="M791" s="114">
        <f t="shared" si="25"/>
        <v>1</v>
      </c>
      <c r="N791" s="85">
        <v>0</v>
      </c>
    </row>
    <row r="792" spans="1:14" ht="14.25" customHeight="1">
      <c r="A792" s="113">
        <v>2015</v>
      </c>
      <c r="B792" s="88" t="s">
        <v>3387</v>
      </c>
      <c r="C792" s="108" t="s">
        <v>2490</v>
      </c>
      <c r="D792" s="84" t="s">
        <v>145</v>
      </c>
      <c r="E792" s="84" t="s">
        <v>3889</v>
      </c>
      <c r="F792" s="84" t="s">
        <v>156</v>
      </c>
      <c r="G792" s="84" t="s">
        <v>7</v>
      </c>
      <c r="H792" s="85">
        <v>14</v>
      </c>
      <c r="I792" s="85">
        <v>2</v>
      </c>
      <c r="J792" s="85">
        <v>2</v>
      </c>
      <c r="K792" s="85">
        <v>6</v>
      </c>
      <c r="L792" s="114">
        <f t="shared" si="24"/>
        <v>0.14285714285714285</v>
      </c>
      <c r="M792" s="114">
        <f t="shared" si="25"/>
        <v>1</v>
      </c>
      <c r="N792" s="85">
        <v>2</v>
      </c>
    </row>
    <row r="793" spans="1:14" ht="14.25" customHeight="1">
      <c r="A793" s="113">
        <v>2015</v>
      </c>
      <c r="B793" s="88" t="s">
        <v>3387</v>
      </c>
      <c r="C793" s="108" t="s">
        <v>2490</v>
      </c>
      <c r="D793" s="84" t="s">
        <v>145</v>
      </c>
      <c r="E793" s="84" t="s">
        <v>3889</v>
      </c>
      <c r="F793" s="84" t="s">
        <v>157</v>
      </c>
      <c r="G793" s="84" t="s">
        <v>7</v>
      </c>
      <c r="H793" s="85">
        <v>16</v>
      </c>
      <c r="I793" s="85">
        <v>3</v>
      </c>
      <c r="J793" s="85">
        <v>3</v>
      </c>
      <c r="K793" s="85">
        <v>21</v>
      </c>
      <c r="L793" s="114">
        <f t="shared" si="24"/>
        <v>0.1875</v>
      </c>
      <c r="M793" s="114">
        <f t="shared" si="25"/>
        <v>1</v>
      </c>
      <c r="N793" s="85">
        <v>1</v>
      </c>
    </row>
    <row r="794" spans="1:14" ht="14.25" customHeight="1">
      <c r="A794" s="113">
        <v>2015</v>
      </c>
      <c r="B794" s="88" t="s">
        <v>3387</v>
      </c>
      <c r="C794" s="108" t="s">
        <v>2490</v>
      </c>
      <c r="D794" s="84" t="s">
        <v>145</v>
      </c>
      <c r="E794" s="84" t="s">
        <v>3889</v>
      </c>
      <c r="F794" s="84" t="s">
        <v>158</v>
      </c>
      <c r="G794" s="84" t="s">
        <v>7</v>
      </c>
      <c r="H794" s="85">
        <v>56</v>
      </c>
      <c r="I794" s="85">
        <v>5</v>
      </c>
      <c r="J794" s="85">
        <v>4</v>
      </c>
      <c r="K794" s="85">
        <v>17</v>
      </c>
      <c r="L794" s="114">
        <f t="shared" si="24"/>
        <v>8.9285714285714288E-2</v>
      </c>
      <c r="M794" s="114">
        <f t="shared" si="25"/>
        <v>0.8</v>
      </c>
      <c r="N794" s="85">
        <v>4</v>
      </c>
    </row>
    <row r="795" spans="1:14" ht="14.25" customHeight="1">
      <c r="A795" s="113">
        <v>2015</v>
      </c>
      <c r="B795" s="88" t="s">
        <v>3387</v>
      </c>
      <c r="C795" s="108" t="s">
        <v>2490</v>
      </c>
      <c r="D795" s="84" t="s">
        <v>145</v>
      </c>
      <c r="E795" s="84" t="s">
        <v>3889</v>
      </c>
      <c r="F795" s="84" t="s">
        <v>159</v>
      </c>
      <c r="G795" s="84" t="s">
        <v>7</v>
      </c>
      <c r="H795" s="85">
        <v>1</v>
      </c>
      <c r="I795" s="85">
        <v>1</v>
      </c>
      <c r="J795" s="85">
        <v>1</v>
      </c>
      <c r="K795" s="85">
        <v>2</v>
      </c>
      <c r="L795" s="114">
        <f t="shared" si="24"/>
        <v>1</v>
      </c>
      <c r="M795" s="114">
        <f t="shared" si="25"/>
        <v>1</v>
      </c>
      <c r="N795" s="85">
        <v>0</v>
      </c>
    </row>
    <row r="796" spans="1:14" ht="14.25" customHeight="1">
      <c r="A796" s="113">
        <v>2015</v>
      </c>
      <c r="B796" s="88" t="s">
        <v>3387</v>
      </c>
      <c r="C796" s="108" t="s">
        <v>2490</v>
      </c>
      <c r="D796" s="84" t="s">
        <v>145</v>
      </c>
      <c r="E796" s="84" t="s">
        <v>3889</v>
      </c>
      <c r="F796" s="84" t="s">
        <v>160</v>
      </c>
      <c r="G796" s="84" t="s">
        <v>7</v>
      </c>
      <c r="H796" s="85">
        <v>2</v>
      </c>
      <c r="I796" s="85">
        <v>2</v>
      </c>
      <c r="J796" s="85">
        <v>2</v>
      </c>
      <c r="K796" s="85">
        <v>1</v>
      </c>
      <c r="L796" s="114">
        <f t="shared" si="24"/>
        <v>1</v>
      </c>
      <c r="M796" s="114">
        <f t="shared" si="25"/>
        <v>1</v>
      </c>
      <c r="N796" s="85">
        <v>1</v>
      </c>
    </row>
    <row r="797" spans="1:14" ht="14.25" customHeight="1">
      <c r="A797" s="113">
        <v>2015</v>
      </c>
      <c r="B797" s="88" t="s">
        <v>3387</v>
      </c>
      <c r="C797" s="108" t="s">
        <v>2490</v>
      </c>
      <c r="D797" s="84" t="s">
        <v>145</v>
      </c>
      <c r="E797" s="84" t="s">
        <v>3889</v>
      </c>
      <c r="F797" s="84" t="s">
        <v>161</v>
      </c>
      <c r="G797" s="84" t="s">
        <v>7</v>
      </c>
      <c r="H797" s="85">
        <v>14</v>
      </c>
      <c r="I797" s="85">
        <v>4</v>
      </c>
      <c r="J797" s="85">
        <v>4</v>
      </c>
      <c r="K797" s="85">
        <v>18</v>
      </c>
      <c r="L797" s="114">
        <f t="shared" si="24"/>
        <v>0.2857142857142857</v>
      </c>
      <c r="M797" s="114">
        <f t="shared" si="25"/>
        <v>1</v>
      </c>
      <c r="N797" s="85">
        <v>4</v>
      </c>
    </row>
    <row r="798" spans="1:14" ht="14.25" customHeight="1">
      <c r="A798" s="113">
        <v>2015</v>
      </c>
      <c r="B798" s="88" t="s">
        <v>3387</v>
      </c>
      <c r="C798" s="108" t="s">
        <v>2490</v>
      </c>
      <c r="D798" s="84" t="s">
        <v>145</v>
      </c>
      <c r="E798" s="84" t="s">
        <v>3889</v>
      </c>
      <c r="F798" s="84" t="s">
        <v>162</v>
      </c>
      <c r="G798" s="84" t="s">
        <v>7</v>
      </c>
      <c r="H798" s="85">
        <v>11</v>
      </c>
      <c r="I798" s="85">
        <v>4</v>
      </c>
      <c r="J798" s="85">
        <v>4</v>
      </c>
      <c r="K798" s="85">
        <v>19</v>
      </c>
      <c r="L798" s="114">
        <f t="shared" si="24"/>
        <v>0.36363636363636365</v>
      </c>
      <c r="M798" s="114">
        <f t="shared" si="25"/>
        <v>1</v>
      </c>
      <c r="N798" s="85">
        <v>3</v>
      </c>
    </row>
    <row r="799" spans="1:14" ht="14.25" customHeight="1">
      <c r="A799" s="113">
        <v>2015</v>
      </c>
      <c r="B799" s="88" t="s">
        <v>3387</v>
      </c>
      <c r="C799" s="108" t="s">
        <v>2490</v>
      </c>
      <c r="D799" s="84" t="s">
        <v>145</v>
      </c>
      <c r="E799" s="84" t="s">
        <v>3889</v>
      </c>
      <c r="F799" s="84" t="s">
        <v>163</v>
      </c>
      <c r="G799" s="84" t="s">
        <v>7</v>
      </c>
      <c r="H799" s="85">
        <v>196</v>
      </c>
      <c r="I799" s="85">
        <v>9</v>
      </c>
      <c r="J799" s="85">
        <v>8</v>
      </c>
      <c r="K799" s="85">
        <v>42</v>
      </c>
      <c r="L799" s="114">
        <f t="shared" si="24"/>
        <v>4.5918367346938778E-2</v>
      </c>
      <c r="M799" s="114">
        <f t="shared" si="25"/>
        <v>0.88888888888888884</v>
      </c>
      <c r="N799" s="85">
        <v>8</v>
      </c>
    </row>
    <row r="800" spans="1:14" ht="14.25" customHeight="1">
      <c r="A800" s="113">
        <v>2015</v>
      </c>
      <c r="B800" s="88" t="s">
        <v>3387</v>
      </c>
      <c r="C800" s="108" t="s">
        <v>2490</v>
      </c>
      <c r="D800" s="84" t="s">
        <v>145</v>
      </c>
      <c r="E800" s="84" t="s">
        <v>3889</v>
      </c>
      <c r="F800" s="84" t="s">
        <v>164</v>
      </c>
      <c r="G800" s="84" t="s">
        <v>7</v>
      </c>
      <c r="H800" s="85">
        <v>2</v>
      </c>
      <c r="I800" s="85">
        <v>1</v>
      </c>
      <c r="J800" s="85">
        <v>1</v>
      </c>
      <c r="K800" s="85">
        <v>4</v>
      </c>
      <c r="L800" s="114">
        <f t="shared" si="24"/>
        <v>0.5</v>
      </c>
      <c r="M800" s="114">
        <f t="shared" si="25"/>
        <v>1</v>
      </c>
      <c r="N800" s="85">
        <v>1</v>
      </c>
    </row>
    <row r="801" spans="1:14" ht="14.25" customHeight="1">
      <c r="A801" s="113">
        <v>2015</v>
      </c>
      <c r="B801" s="88" t="s">
        <v>3387</v>
      </c>
      <c r="C801" s="108" t="s">
        <v>2490</v>
      </c>
      <c r="D801" s="84" t="s">
        <v>145</v>
      </c>
      <c r="E801" s="84" t="s">
        <v>3889</v>
      </c>
      <c r="F801" s="84" t="s">
        <v>165</v>
      </c>
      <c r="G801" s="84" t="s">
        <v>7</v>
      </c>
      <c r="H801" s="85">
        <v>1</v>
      </c>
      <c r="I801" s="85">
        <v>0</v>
      </c>
      <c r="J801" s="85">
        <v>0</v>
      </c>
      <c r="K801" s="85">
        <v>2</v>
      </c>
      <c r="L801" s="114">
        <f t="shared" si="24"/>
        <v>0</v>
      </c>
      <c r="M801" s="114">
        <f t="shared" si="25"/>
        <v>0</v>
      </c>
      <c r="N801" s="85">
        <v>0</v>
      </c>
    </row>
    <row r="802" spans="1:14" ht="14.25" customHeight="1">
      <c r="A802" s="113">
        <v>2015</v>
      </c>
      <c r="B802" s="88" t="s">
        <v>3387</v>
      </c>
      <c r="C802" s="108" t="s">
        <v>2490</v>
      </c>
      <c r="D802" s="84" t="s">
        <v>145</v>
      </c>
      <c r="E802" s="84" t="s">
        <v>3889</v>
      </c>
      <c r="F802" s="84" t="s">
        <v>166</v>
      </c>
      <c r="G802" s="84" t="s">
        <v>7</v>
      </c>
      <c r="H802" s="85">
        <v>28</v>
      </c>
      <c r="I802" s="85">
        <v>1</v>
      </c>
      <c r="J802" s="85">
        <v>1</v>
      </c>
      <c r="K802" s="85">
        <v>6</v>
      </c>
      <c r="L802" s="114">
        <f t="shared" si="24"/>
        <v>3.5714285714285712E-2</v>
      </c>
      <c r="M802" s="114">
        <f t="shared" si="25"/>
        <v>1</v>
      </c>
      <c r="N802" s="85">
        <v>1</v>
      </c>
    </row>
    <row r="803" spans="1:14" ht="14.25" customHeight="1">
      <c r="A803" s="113">
        <v>2015</v>
      </c>
      <c r="B803" s="88" t="s">
        <v>3387</v>
      </c>
      <c r="C803" s="108" t="s">
        <v>2490</v>
      </c>
      <c r="D803" s="84" t="s">
        <v>145</v>
      </c>
      <c r="E803" s="84" t="s">
        <v>3889</v>
      </c>
      <c r="F803" s="84" t="s">
        <v>167</v>
      </c>
      <c r="G803" s="84" t="s">
        <v>7</v>
      </c>
      <c r="H803" s="85">
        <v>0</v>
      </c>
      <c r="I803" s="85">
        <v>0</v>
      </c>
      <c r="J803" s="85">
        <v>0</v>
      </c>
      <c r="K803" s="85">
        <v>8</v>
      </c>
      <c r="L803" s="114">
        <f t="shared" si="24"/>
        <v>0</v>
      </c>
      <c r="M803" s="114">
        <f t="shared" si="25"/>
        <v>0</v>
      </c>
      <c r="N803" s="85">
        <v>0</v>
      </c>
    </row>
    <row r="804" spans="1:14" ht="14.25" customHeight="1">
      <c r="A804" s="113">
        <v>2015</v>
      </c>
      <c r="B804" s="88" t="s">
        <v>3387</v>
      </c>
      <c r="C804" s="108" t="s">
        <v>2490</v>
      </c>
      <c r="D804" s="84" t="s">
        <v>145</v>
      </c>
      <c r="E804" s="84" t="s">
        <v>3889</v>
      </c>
      <c r="F804" s="84" t="s">
        <v>168</v>
      </c>
      <c r="G804" s="84" t="s">
        <v>7</v>
      </c>
      <c r="H804" s="85">
        <v>32</v>
      </c>
      <c r="I804" s="85">
        <v>1</v>
      </c>
      <c r="J804" s="85">
        <v>1</v>
      </c>
      <c r="K804" s="85">
        <v>5</v>
      </c>
      <c r="L804" s="114">
        <f t="shared" si="24"/>
        <v>3.125E-2</v>
      </c>
      <c r="M804" s="114">
        <f t="shared" si="25"/>
        <v>1</v>
      </c>
      <c r="N804" s="85">
        <v>1</v>
      </c>
    </row>
    <row r="805" spans="1:14" ht="14.25" customHeight="1">
      <c r="A805" s="113">
        <v>2015</v>
      </c>
      <c r="B805" s="88" t="s">
        <v>3387</v>
      </c>
      <c r="C805" s="108" t="s">
        <v>2490</v>
      </c>
      <c r="D805" s="84" t="s">
        <v>145</v>
      </c>
      <c r="E805" s="84" t="s">
        <v>3889</v>
      </c>
      <c r="F805" s="84" t="s">
        <v>169</v>
      </c>
      <c r="G805" s="84" t="s">
        <v>7</v>
      </c>
      <c r="H805" s="85">
        <v>1</v>
      </c>
      <c r="I805" s="85">
        <v>1</v>
      </c>
      <c r="J805" s="85">
        <v>1</v>
      </c>
      <c r="K805" s="85">
        <v>1</v>
      </c>
      <c r="L805" s="114">
        <f t="shared" si="24"/>
        <v>1</v>
      </c>
      <c r="M805" s="114">
        <f t="shared" si="25"/>
        <v>1</v>
      </c>
      <c r="N805" s="85">
        <v>1</v>
      </c>
    </row>
    <row r="806" spans="1:14" ht="14.25" customHeight="1">
      <c r="A806" s="113">
        <v>2015</v>
      </c>
      <c r="B806" s="88" t="s">
        <v>3387</v>
      </c>
      <c r="C806" s="108" t="s">
        <v>2490</v>
      </c>
      <c r="D806" s="84" t="s">
        <v>145</v>
      </c>
      <c r="E806" s="84" t="s">
        <v>3889</v>
      </c>
      <c r="F806" s="84" t="s">
        <v>170</v>
      </c>
      <c r="G806" s="84" t="s">
        <v>7</v>
      </c>
      <c r="H806" s="85">
        <v>0</v>
      </c>
      <c r="I806" s="85">
        <v>0</v>
      </c>
      <c r="J806" s="85">
        <v>0</v>
      </c>
      <c r="K806" s="85">
        <v>24</v>
      </c>
      <c r="L806" s="114">
        <f t="shared" si="24"/>
        <v>0</v>
      </c>
      <c r="M806" s="114">
        <f t="shared" si="25"/>
        <v>0</v>
      </c>
      <c r="N806" s="85">
        <v>0</v>
      </c>
    </row>
    <row r="807" spans="1:14" ht="14.25" customHeight="1">
      <c r="A807" s="113">
        <v>2015</v>
      </c>
      <c r="B807" s="88" t="s">
        <v>3387</v>
      </c>
      <c r="C807" s="108" t="s">
        <v>2490</v>
      </c>
      <c r="D807" s="84" t="s">
        <v>145</v>
      </c>
      <c r="E807" s="84" t="s">
        <v>3889</v>
      </c>
      <c r="F807" s="84" t="s">
        <v>171</v>
      </c>
      <c r="G807" s="84" t="s">
        <v>7</v>
      </c>
      <c r="H807" s="85">
        <v>0</v>
      </c>
      <c r="I807" s="85">
        <v>0</v>
      </c>
      <c r="J807" s="85">
        <v>0</v>
      </c>
      <c r="K807" s="85">
        <v>6</v>
      </c>
      <c r="L807" s="114">
        <f t="shared" si="24"/>
        <v>0</v>
      </c>
      <c r="M807" s="114">
        <f t="shared" si="25"/>
        <v>0</v>
      </c>
      <c r="N807" s="85">
        <v>0</v>
      </c>
    </row>
    <row r="808" spans="1:14" ht="14.25" customHeight="1">
      <c r="A808" s="113">
        <v>2015</v>
      </c>
      <c r="B808" s="88" t="s">
        <v>3387</v>
      </c>
      <c r="C808" s="108" t="s">
        <v>2490</v>
      </c>
      <c r="D808" s="84" t="s">
        <v>145</v>
      </c>
      <c r="E808" s="84" t="s">
        <v>3889</v>
      </c>
      <c r="F808" s="84" t="s">
        <v>172</v>
      </c>
      <c r="G808" s="84" t="s">
        <v>7</v>
      </c>
      <c r="H808" s="85">
        <v>5</v>
      </c>
      <c r="I808" s="85">
        <v>2</v>
      </c>
      <c r="J808" s="85">
        <v>2</v>
      </c>
      <c r="K808" s="85">
        <v>6</v>
      </c>
      <c r="L808" s="114">
        <f t="shared" si="24"/>
        <v>0.4</v>
      </c>
      <c r="M808" s="114">
        <f t="shared" si="25"/>
        <v>1</v>
      </c>
      <c r="N808" s="85">
        <v>2</v>
      </c>
    </row>
    <row r="809" spans="1:14" ht="14.25" customHeight="1">
      <c r="A809" s="113">
        <v>2015</v>
      </c>
      <c r="B809" s="88" t="s">
        <v>3387</v>
      </c>
      <c r="C809" s="108" t="s">
        <v>2490</v>
      </c>
      <c r="D809" s="84" t="s">
        <v>145</v>
      </c>
      <c r="E809" s="84" t="s">
        <v>3889</v>
      </c>
      <c r="F809" s="84" t="s">
        <v>173</v>
      </c>
      <c r="G809" s="84" t="s">
        <v>7</v>
      </c>
      <c r="H809" s="85">
        <v>133</v>
      </c>
      <c r="I809" s="85">
        <v>12</v>
      </c>
      <c r="J809" s="85">
        <v>12</v>
      </c>
      <c r="K809" s="85">
        <v>34</v>
      </c>
      <c r="L809" s="114">
        <f t="shared" si="24"/>
        <v>9.0225563909774431E-2</v>
      </c>
      <c r="M809" s="114">
        <f t="shared" si="25"/>
        <v>1</v>
      </c>
      <c r="N809" s="85">
        <v>11</v>
      </c>
    </row>
    <row r="810" spans="1:14" ht="14.25" customHeight="1">
      <c r="A810" s="113">
        <v>2015</v>
      </c>
      <c r="B810" s="88" t="s">
        <v>3387</v>
      </c>
      <c r="C810" s="108" t="s">
        <v>2490</v>
      </c>
      <c r="D810" s="84" t="s">
        <v>145</v>
      </c>
      <c r="E810" s="84" t="s">
        <v>3889</v>
      </c>
      <c r="F810" s="84" t="s">
        <v>174</v>
      </c>
      <c r="G810" s="84" t="s">
        <v>7</v>
      </c>
      <c r="H810" s="85">
        <v>0</v>
      </c>
      <c r="I810" s="85">
        <v>0</v>
      </c>
      <c r="J810" s="85">
        <v>0</v>
      </c>
      <c r="K810" s="85">
        <v>4</v>
      </c>
      <c r="L810" s="114">
        <f t="shared" si="24"/>
        <v>0</v>
      </c>
      <c r="M810" s="114">
        <f t="shared" si="25"/>
        <v>0</v>
      </c>
      <c r="N810" s="85">
        <v>3</v>
      </c>
    </row>
    <row r="811" spans="1:14" ht="14.25" customHeight="1">
      <c r="A811" s="113">
        <v>2015</v>
      </c>
      <c r="B811" s="88" t="s">
        <v>3387</v>
      </c>
      <c r="C811" s="108" t="s">
        <v>2490</v>
      </c>
      <c r="D811" s="84" t="s">
        <v>145</v>
      </c>
      <c r="E811" s="84" t="s">
        <v>3889</v>
      </c>
      <c r="F811" s="84" t="s">
        <v>175</v>
      </c>
      <c r="G811" s="84" t="s">
        <v>7</v>
      </c>
      <c r="H811" s="85">
        <v>2</v>
      </c>
      <c r="I811" s="85">
        <v>2</v>
      </c>
      <c r="J811" s="85">
        <v>2</v>
      </c>
      <c r="K811" s="85">
        <v>3</v>
      </c>
      <c r="L811" s="114">
        <f t="shared" si="24"/>
        <v>1</v>
      </c>
      <c r="M811" s="114">
        <f t="shared" si="25"/>
        <v>1</v>
      </c>
      <c r="N811" s="85">
        <v>0</v>
      </c>
    </row>
    <row r="812" spans="1:14" ht="14.25" customHeight="1">
      <c r="A812" s="113">
        <v>2015</v>
      </c>
      <c r="B812" s="88" t="s">
        <v>3387</v>
      </c>
      <c r="C812" s="108" t="s">
        <v>2490</v>
      </c>
      <c r="D812" s="84" t="s">
        <v>145</v>
      </c>
      <c r="E812" s="84" t="s">
        <v>3889</v>
      </c>
      <c r="F812" s="84" t="s">
        <v>176</v>
      </c>
      <c r="G812" s="84" t="s">
        <v>7</v>
      </c>
      <c r="H812" s="85">
        <v>46</v>
      </c>
      <c r="I812" s="85">
        <v>10</v>
      </c>
      <c r="J812" s="85">
        <v>10</v>
      </c>
      <c r="K812" s="85">
        <v>28</v>
      </c>
      <c r="L812" s="114">
        <f t="shared" si="24"/>
        <v>0.21739130434782608</v>
      </c>
      <c r="M812" s="114">
        <f t="shared" si="25"/>
        <v>1</v>
      </c>
      <c r="N812" s="85">
        <v>5</v>
      </c>
    </row>
    <row r="813" spans="1:14" ht="14.25" customHeight="1">
      <c r="A813" s="113">
        <v>2015</v>
      </c>
      <c r="B813" s="88" t="s">
        <v>3387</v>
      </c>
      <c r="C813" s="108" t="s">
        <v>2490</v>
      </c>
      <c r="D813" s="84" t="s">
        <v>145</v>
      </c>
      <c r="E813" s="84" t="s">
        <v>3889</v>
      </c>
      <c r="F813" s="84" t="s">
        <v>177</v>
      </c>
      <c r="G813" s="84" t="s">
        <v>7</v>
      </c>
      <c r="H813" s="85">
        <v>2</v>
      </c>
      <c r="I813" s="85">
        <v>2</v>
      </c>
      <c r="J813" s="85">
        <v>2</v>
      </c>
      <c r="K813" s="85">
        <v>18</v>
      </c>
      <c r="L813" s="114">
        <f t="shared" si="24"/>
        <v>1</v>
      </c>
      <c r="M813" s="114">
        <f t="shared" si="25"/>
        <v>1</v>
      </c>
      <c r="N813" s="85">
        <v>3</v>
      </c>
    </row>
    <row r="814" spans="1:14" ht="14.25" customHeight="1">
      <c r="A814" s="88">
        <v>2015</v>
      </c>
      <c r="B814" s="88" t="s">
        <v>3387</v>
      </c>
      <c r="C814" s="83" t="s">
        <v>2490</v>
      </c>
      <c r="D814" s="84" t="s">
        <v>145</v>
      </c>
      <c r="E814" s="84" t="s">
        <v>3889</v>
      </c>
      <c r="F814" s="84" t="s">
        <v>1911</v>
      </c>
      <c r="G814" s="84" t="s">
        <v>7</v>
      </c>
      <c r="H814" s="85">
        <v>0</v>
      </c>
      <c r="I814" s="85">
        <v>0</v>
      </c>
      <c r="J814" s="85">
        <v>0</v>
      </c>
      <c r="K814" s="85">
        <v>0</v>
      </c>
      <c r="L814" s="114">
        <f t="shared" si="24"/>
        <v>0</v>
      </c>
      <c r="M814" s="114">
        <f t="shared" si="25"/>
        <v>0</v>
      </c>
      <c r="N814" s="85">
        <v>1</v>
      </c>
    </row>
    <row r="815" spans="1:14" ht="14.25" customHeight="1">
      <c r="A815" s="113">
        <v>2015</v>
      </c>
      <c r="B815" s="88" t="s">
        <v>3387</v>
      </c>
      <c r="C815" s="108" t="s">
        <v>2490</v>
      </c>
      <c r="D815" s="84" t="s">
        <v>145</v>
      </c>
      <c r="E815" s="84" t="s">
        <v>3889</v>
      </c>
      <c r="F815" s="84" t="s">
        <v>178</v>
      </c>
      <c r="G815" s="84" t="s">
        <v>7</v>
      </c>
      <c r="H815" s="85">
        <v>0</v>
      </c>
      <c r="I815" s="85">
        <v>0</v>
      </c>
      <c r="J815" s="85">
        <v>0</v>
      </c>
      <c r="K815" s="85">
        <v>8</v>
      </c>
      <c r="L815" s="114">
        <f t="shared" si="24"/>
        <v>0</v>
      </c>
      <c r="M815" s="114">
        <f t="shared" si="25"/>
        <v>0</v>
      </c>
      <c r="N815" s="85">
        <v>0</v>
      </c>
    </row>
    <row r="816" spans="1:14" ht="14.25" customHeight="1">
      <c r="A816" s="113">
        <v>2015</v>
      </c>
      <c r="B816" s="88" t="s">
        <v>3387</v>
      </c>
      <c r="C816" s="108" t="s">
        <v>2490</v>
      </c>
      <c r="D816" s="84" t="s">
        <v>145</v>
      </c>
      <c r="E816" s="84" t="s">
        <v>3890</v>
      </c>
      <c r="F816" s="84" t="s">
        <v>188</v>
      </c>
      <c r="G816" s="84" t="s">
        <v>7</v>
      </c>
      <c r="H816" s="85">
        <v>0</v>
      </c>
      <c r="I816" s="85">
        <v>0</v>
      </c>
      <c r="J816" s="85">
        <v>0</v>
      </c>
      <c r="K816" s="85">
        <v>20</v>
      </c>
      <c r="L816" s="114">
        <f t="shared" si="24"/>
        <v>0</v>
      </c>
      <c r="M816" s="114">
        <f t="shared" si="25"/>
        <v>0</v>
      </c>
      <c r="N816" s="85">
        <v>0</v>
      </c>
    </row>
    <row r="817" spans="1:14" ht="14.25" customHeight="1">
      <c r="A817" s="113">
        <v>2015</v>
      </c>
      <c r="B817" s="88" t="s">
        <v>3387</v>
      </c>
      <c r="C817" s="108" t="s">
        <v>2490</v>
      </c>
      <c r="D817" s="84" t="s">
        <v>145</v>
      </c>
      <c r="E817" s="84" t="s">
        <v>236</v>
      </c>
      <c r="F817" s="84" t="s">
        <v>180</v>
      </c>
      <c r="G817" s="84" t="s">
        <v>7</v>
      </c>
      <c r="H817" s="85">
        <v>0</v>
      </c>
      <c r="I817" s="85">
        <v>0</v>
      </c>
      <c r="J817" s="85">
        <v>0</v>
      </c>
      <c r="K817" s="85">
        <v>19</v>
      </c>
      <c r="L817" s="114">
        <f t="shared" si="24"/>
        <v>0</v>
      </c>
      <c r="M817" s="114">
        <f t="shared" si="25"/>
        <v>0</v>
      </c>
      <c r="N817" s="85">
        <v>5</v>
      </c>
    </row>
    <row r="818" spans="1:14" ht="14.25" customHeight="1">
      <c r="A818" s="113">
        <v>2015</v>
      </c>
      <c r="B818" s="88" t="s">
        <v>3387</v>
      </c>
      <c r="C818" s="108" t="s">
        <v>2490</v>
      </c>
      <c r="D818" s="84" t="s">
        <v>145</v>
      </c>
      <c r="E818" s="84" t="s">
        <v>234</v>
      </c>
      <c r="F818" s="84" t="s">
        <v>1948</v>
      </c>
      <c r="G818" s="84" t="s">
        <v>7</v>
      </c>
      <c r="H818" s="85">
        <v>865</v>
      </c>
      <c r="I818" s="85">
        <v>132</v>
      </c>
      <c r="J818" s="85">
        <v>99</v>
      </c>
      <c r="K818" s="85">
        <v>961</v>
      </c>
      <c r="L818" s="114">
        <f t="shared" si="24"/>
        <v>0.15260115606936417</v>
      </c>
      <c r="M818" s="114">
        <f t="shared" si="25"/>
        <v>0.75</v>
      </c>
      <c r="N818" s="85">
        <v>65</v>
      </c>
    </row>
    <row r="819" spans="1:14" ht="14.25" customHeight="1">
      <c r="A819" s="113">
        <v>2015</v>
      </c>
      <c r="B819" s="88" t="s">
        <v>3387</v>
      </c>
      <c r="C819" s="108" t="s">
        <v>2490</v>
      </c>
      <c r="D819" s="84" t="s">
        <v>182</v>
      </c>
      <c r="E819" s="84" t="s">
        <v>3890</v>
      </c>
      <c r="F819" s="84" t="s">
        <v>184</v>
      </c>
      <c r="G819" s="84" t="s">
        <v>7</v>
      </c>
      <c r="H819" s="85">
        <v>0</v>
      </c>
      <c r="I819" s="85">
        <v>0</v>
      </c>
      <c r="J819" s="85">
        <v>0</v>
      </c>
      <c r="K819" s="85">
        <v>16</v>
      </c>
      <c r="L819" s="114">
        <f t="shared" si="24"/>
        <v>0</v>
      </c>
      <c r="M819" s="114">
        <f t="shared" si="25"/>
        <v>0</v>
      </c>
      <c r="N819" s="85">
        <v>1</v>
      </c>
    </row>
    <row r="820" spans="1:14" ht="14.25" customHeight="1">
      <c r="A820" s="113">
        <v>2015</v>
      </c>
      <c r="B820" s="88" t="s">
        <v>3387</v>
      </c>
      <c r="C820" s="108" t="s">
        <v>2490</v>
      </c>
      <c r="D820" s="84" t="s">
        <v>182</v>
      </c>
      <c r="E820" s="84" t="s">
        <v>3890</v>
      </c>
      <c r="F820" s="84" t="s">
        <v>185</v>
      </c>
      <c r="G820" s="84" t="s">
        <v>7</v>
      </c>
      <c r="H820" s="85">
        <v>0</v>
      </c>
      <c r="I820" s="85">
        <v>0</v>
      </c>
      <c r="J820" s="85">
        <v>0</v>
      </c>
      <c r="K820" s="85">
        <v>16</v>
      </c>
      <c r="L820" s="114">
        <f t="shared" si="24"/>
        <v>0</v>
      </c>
      <c r="M820" s="114">
        <f t="shared" si="25"/>
        <v>0</v>
      </c>
      <c r="N820" s="85">
        <v>0</v>
      </c>
    </row>
    <row r="821" spans="1:14" ht="14.25" customHeight="1">
      <c r="A821" s="113">
        <v>2015</v>
      </c>
      <c r="B821" s="88" t="s">
        <v>3387</v>
      </c>
      <c r="C821" s="108" t="s">
        <v>2490</v>
      </c>
      <c r="D821" s="84" t="s">
        <v>182</v>
      </c>
      <c r="E821" s="84" t="s">
        <v>3890</v>
      </c>
      <c r="F821" s="84" t="s">
        <v>186</v>
      </c>
      <c r="G821" s="84" t="s">
        <v>7</v>
      </c>
      <c r="H821" s="85">
        <v>0</v>
      </c>
      <c r="I821" s="85">
        <v>0</v>
      </c>
      <c r="J821" s="85">
        <v>0</v>
      </c>
      <c r="K821" s="85">
        <v>9</v>
      </c>
      <c r="L821" s="114">
        <f t="shared" si="24"/>
        <v>0</v>
      </c>
      <c r="M821" s="114">
        <f t="shared" si="25"/>
        <v>0</v>
      </c>
      <c r="N821" s="85">
        <v>0</v>
      </c>
    </row>
    <row r="822" spans="1:14" ht="14.25" customHeight="1">
      <c r="A822" s="113">
        <v>2015</v>
      </c>
      <c r="B822" s="88" t="s">
        <v>3387</v>
      </c>
      <c r="C822" s="108" t="s">
        <v>2490</v>
      </c>
      <c r="D822" s="84" t="s">
        <v>182</v>
      </c>
      <c r="E822" s="84" t="s">
        <v>3890</v>
      </c>
      <c r="F822" s="84" t="s">
        <v>187</v>
      </c>
      <c r="G822" s="84" t="s">
        <v>7</v>
      </c>
      <c r="H822" s="85">
        <v>0</v>
      </c>
      <c r="I822" s="85">
        <v>0</v>
      </c>
      <c r="J822" s="85">
        <v>0</v>
      </c>
      <c r="K822" s="85">
        <v>29</v>
      </c>
      <c r="L822" s="114">
        <f t="shared" si="24"/>
        <v>0</v>
      </c>
      <c r="M822" s="114">
        <f t="shared" si="25"/>
        <v>0</v>
      </c>
      <c r="N822" s="85">
        <v>0</v>
      </c>
    </row>
    <row r="823" spans="1:14" ht="14.25" customHeight="1">
      <c r="A823" s="113">
        <v>2015</v>
      </c>
      <c r="B823" s="88" t="s">
        <v>3387</v>
      </c>
      <c r="C823" s="108" t="s">
        <v>2490</v>
      </c>
      <c r="D823" s="84" t="s">
        <v>182</v>
      </c>
      <c r="E823" s="84" t="s">
        <v>3890</v>
      </c>
      <c r="F823" s="84" t="s">
        <v>189</v>
      </c>
      <c r="G823" s="84" t="s">
        <v>7</v>
      </c>
      <c r="H823" s="85">
        <v>0</v>
      </c>
      <c r="I823" s="85">
        <v>0</v>
      </c>
      <c r="J823" s="85">
        <v>0</v>
      </c>
      <c r="K823" s="85">
        <v>24</v>
      </c>
      <c r="L823" s="114">
        <f t="shared" si="24"/>
        <v>0</v>
      </c>
      <c r="M823" s="114">
        <f t="shared" si="25"/>
        <v>0</v>
      </c>
      <c r="N823" s="85">
        <v>7</v>
      </c>
    </row>
    <row r="824" spans="1:14" ht="14.25" customHeight="1">
      <c r="A824" s="113">
        <v>2015</v>
      </c>
      <c r="B824" s="88" t="s">
        <v>3387</v>
      </c>
      <c r="C824" s="108" t="s">
        <v>2490</v>
      </c>
      <c r="D824" s="84" t="s">
        <v>182</v>
      </c>
      <c r="E824" s="84" t="s">
        <v>3890</v>
      </c>
      <c r="F824" s="84" t="s">
        <v>190</v>
      </c>
      <c r="G824" s="84" t="s">
        <v>7</v>
      </c>
      <c r="H824" s="85">
        <v>0</v>
      </c>
      <c r="I824" s="85">
        <v>0</v>
      </c>
      <c r="J824" s="85">
        <v>0</v>
      </c>
      <c r="K824" s="85">
        <v>25</v>
      </c>
      <c r="L824" s="114">
        <f t="shared" si="24"/>
        <v>0</v>
      </c>
      <c r="M824" s="114">
        <f t="shared" si="25"/>
        <v>0</v>
      </c>
      <c r="N824" s="85">
        <v>8</v>
      </c>
    </row>
    <row r="825" spans="1:14" ht="14.25" customHeight="1">
      <c r="A825" s="113">
        <v>2015</v>
      </c>
      <c r="B825" s="88" t="s">
        <v>3387</v>
      </c>
      <c r="C825" s="108" t="s">
        <v>2490</v>
      </c>
      <c r="D825" s="84" t="s">
        <v>182</v>
      </c>
      <c r="E825" s="84" t="s">
        <v>234</v>
      </c>
      <c r="F825" s="84" t="s">
        <v>1949</v>
      </c>
      <c r="G825" s="84" t="s">
        <v>7</v>
      </c>
      <c r="H825" s="85">
        <v>61</v>
      </c>
      <c r="I825" s="85">
        <v>45</v>
      </c>
      <c r="J825" s="85">
        <v>37</v>
      </c>
      <c r="K825" s="85">
        <v>588</v>
      </c>
      <c r="L825" s="114">
        <f t="shared" si="24"/>
        <v>0.73770491803278693</v>
      </c>
      <c r="M825" s="114">
        <f t="shared" si="25"/>
        <v>0.82222222222222219</v>
      </c>
      <c r="N825" s="85">
        <v>43</v>
      </c>
    </row>
    <row r="826" spans="1:14" ht="14.25" customHeight="1">
      <c r="A826" s="113">
        <v>2015</v>
      </c>
      <c r="B826" s="88" t="s">
        <v>3387</v>
      </c>
      <c r="C826" s="108" t="s">
        <v>2490</v>
      </c>
      <c r="D826" s="84" t="s">
        <v>191</v>
      </c>
      <c r="E826" s="84" t="s">
        <v>236</v>
      </c>
      <c r="F826" s="84" t="s">
        <v>193</v>
      </c>
      <c r="G826" s="84" t="s">
        <v>7</v>
      </c>
      <c r="H826" s="85">
        <v>0</v>
      </c>
      <c r="I826" s="85">
        <v>0</v>
      </c>
      <c r="J826" s="85">
        <v>0</v>
      </c>
      <c r="K826" s="85">
        <v>49</v>
      </c>
      <c r="L826" s="114">
        <f t="shared" si="24"/>
        <v>0</v>
      </c>
      <c r="M826" s="114">
        <f t="shared" si="25"/>
        <v>0</v>
      </c>
      <c r="N826" s="85">
        <v>13</v>
      </c>
    </row>
    <row r="827" spans="1:14" ht="14.25" customHeight="1">
      <c r="A827" s="113">
        <v>2015</v>
      </c>
      <c r="B827" s="88" t="s">
        <v>3387</v>
      </c>
      <c r="C827" s="108" t="s">
        <v>2490</v>
      </c>
      <c r="D827" s="84" t="s">
        <v>191</v>
      </c>
      <c r="E827" s="84" t="s">
        <v>234</v>
      </c>
      <c r="F827" s="84" t="s">
        <v>730</v>
      </c>
      <c r="G827" s="84" t="s">
        <v>7</v>
      </c>
      <c r="H827" s="85">
        <v>348</v>
      </c>
      <c r="I827" s="85">
        <v>152</v>
      </c>
      <c r="J827" s="85">
        <v>98</v>
      </c>
      <c r="K827" s="85">
        <v>824</v>
      </c>
      <c r="L827" s="114">
        <f t="shared" si="24"/>
        <v>0.43678160919540232</v>
      </c>
      <c r="M827" s="114">
        <f t="shared" si="25"/>
        <v>0.64473684210526316</v>
      </c>
      <c r="N827" s="85">
        <v>76</v>
      </c>
    </row>
    <row r="828" spans="1:14" ht="14.25" customHeight="1">
      <c r="A828" s="113">
        <v>2015</v>
      </c>
      <c r="B828" s="88" t="s">
        <v>3387</v>
      </c>
      <c r="C828" s="108" t="s">
        <v>2490</v>
      </c>
      <c r="D828" s="84" t="s">
        <v>195</v>
      </c>
      <c r="E828" s="84" t="s">
        <v>239</v>
      </c>
      <c r="F828" s="84" t="s">
        <v>199</v>
      </c>
      <c r="G828" s="84" t="s">
        <v>7</v>
      </c>
      <c r="H828" s="85">
        <v>0</v>
      </c>
      <c r="I828" s="85">
        <v>0</v>
      </c>
      <c r="J828" s="85">
        <v>0</v>
      </c>
      <c r="K828" s="85">
        <v>10</v>
      </c>
      <c r="L828" s="114">
        <f t="shared" si="24"/>
        <v>0</v>
      </c>
      <c r="M828" s="114">
        <f t="shared" si="25"/>
        <v>0</v>
      </c>
      <c r="N828" s="85">
        <v>2</v>
      </c>
    </row>
    <row r="829" spans="1:14" ht="14.25" customHeight="1">
      <c r="A829" s="113">
        <v>2015</v>
      </c>
      <c r="B829" s="88" t="s">
        <v>3387</v>
      </c>
      <c r="C829" s="108" t="s">
        <v>2490</v>
      </c>
      <c r="D829" s="84" t="s">
        <v>195</v>
      </c>
      <c r="E829" s="84" t="s">
        <v>236</v>
      </c>
      <c r="F829" s="84" t="s">
        <v>198</v>
      </c>
      <c r="G829" s="84" t="s">
        <v>7</v>
      </c>
      <c r="H829" s="85">
        <v>6</v>
      </c>
      <c r="I829" s="85">
        <v>6</v>
      </c>
      <c r="J829" s="85">
        <v>5</v>
      </c>
      <c r="K829" s="85">
        <v>26</v>
      </c>
      <c r="L829" s="114">
        <f t="shared" si="24"/>
        <v>1</v>
      </c>
      <c r="M829" s="114">
        <f t="shared" si="25"/>
        <v>0.83333333333333337</v>
      </c>
      <c r="N829" s="85">
        <v>5</v>
      </c>
    </row>
    <row r="830" spans="1:14" ht="14.25" customHeight="1">
      <c r="A830" s="113">
        <v>2015</v>
      </c>
      <c r="B830" s="88" t="s">
        <v>3387</v>
      </c>
      <c r="C830" s="108" t="s">
        <v>2490</v>
      </c>
      <c r="D830" s="84" t="s">
        <v>195</v>
      </c>
      <c r="E830" s="84" t="s">
        <v>234</v>
      </c>
      <c r="F830" s="84" t="s">
        <v>1184</v>
      </c>
      <c r="G830" s="84" t="s">
        <v>224</v>
      </c>
      <c r="H830" s="85">
        <v>54</v>
      </c>
      <c r="I830" s="85">
        <v>45</v>
      </c>
      <c r="J830" s="85">
        <v>40</v>
      </c>
      <c r="K830" s="85">
        <v>142</v>
      </c>
      <c r="L830" s="114">
        <f t="shared" si="24"/>
        <v>0.83333333333333337</v>
      </c>
      <c r="M830" s="114">
        <f t="shared" si="25"/>
        <v>0.88888888888888884</v>
      </c>
      <c r="N830" s="85">
        <v>5</v>
      </c>
    </row>
    <row r="831" spans="1:14" ht="14.25" customHeight="1">
      <c r="A831" s="113">
        <v>2015</v>
      </c>
      <c r="B831" s="88" t="s">
        <v>3387</v>
      </c>
      <c r="C831" s="108" t="s">
        <v>2490</v>
      </c>
      <c r="D831" s="84" t="s">
        <v>195</v>
      </c>
      <c r="E831" s="84" t="s">
        <v>234</v>
      </c>
      <c r="F831" s="84" t="s">
        <v>196</v>
      </c>
      <c r="G831" s="84" t="s">
        <v>7</v>
      </c>
      <c r="H831" s="85">
        <v>14</v>
      </c>
      <c r="I831" s="85">
        <v>13</v>
      </c>
      <c r="J831" s="85">
        <v>13</v>
      </c>
      <c r="K831" s="85">
        <v>80</v>
      </c>
      <c r="L831" s="114">
        <f t="shared" si="24"/>
        <v>0.9285714285714286</v>
      </c>
      <c r="M831" s="114">
        <f t="shared" si="25"/>
        <v>1</v>
      </c>
      <c r="N831" s="85">
        <v>24</v>
      </c>
    </row>
    <row r="832" spans="1:14" ht="14.25" customHeight="1">
      <c r="A832" s="113">
        <v>2015</v>
      </c>
      <c r="B832" s="88" t="s">
        <v>3387</v>
      </c>
      <c r="C832" s="108" t="s">
        <v>2490</v>
      </c>
      <c r="D832" s="84" t="s">
        <v>195</v>
      </c>
      <c r="E832" s="84" t="s">
        <v>234</v>
      </c>
      <c r="F832" s="84" t="s">
        <v>1945</v>
      </c>
      <c r="G832" s="84" t="s">
        <v>7</v>
      </c>
      <c r="H832" s="85">
        <v>22</v>
      </c>
      <c r="I832" s="85">
        <v>20</v>
      </c>
      <c r="J832" s="85">
        <v>17</v>
      </c>
      <c r="K832" s="85">
        <v>96</v>
      </c>
      <c r="L832" s="114">
        <f t="shared" si="24"/>
        <v>0.90909090909090906</v>
      </c>
      <c r="M832" s="114">
        <f t="shared" si="25"/>
        <v>0.85</v>
      </c>
      <c r="N832" s="85">
        <v>14</v>
      </c>
    </row>
    <row r="833" spans="1:14" ht="14.25" customHeight="1">
      <c r="A833" s="113">
        <v>2015</v>
      </c>
      <c r="B833" s="88" t="s">
        <v>3387</v>
      </c>
      <c r="C833" s="108" t="s">
        <v>2490</v>
      </c>
      <c r="D833" s="84" t="s">
        <v>200</v>
      </c>
      <c r="E833" s="84" t="s">
        <v>236</v>
      </c>
      <c r="F833" s="84" t="s">
        <v>202</v>
      </c>
      <c r="G833" s="84" t="s">
        <v>7</v>
      </c>
      <c r="H833" s="85">
        <v>9</v>
      </c>
      <c r="I833" s="85">
        <v>7</v>
      </c>
      <c r="J833" s="85">
        <v>7</v>
      </c>
      <c r="K833" s="85">
        <v>32</v>
      </c>
      <c r="L833" s="114">
        <f t="shared" si="24"/>
        <v>0.77777777777777779</v>
      </c>
      <c r="M833" s="114">
        <f t="shared" si="25"/>
        <v>1</v>
      </c>
      <c r="N833" s="85">
        <v>1</v>
      </c>
    </row>
    <row r="834" spans="1:14" ht="14.25" customHeight="1">
      <c r="A834" s="113">
        <v>2015</v>
      </c>
      <c r="B834" s="88" t="s">
        <v>3387</v>
      </c>
      <c r="C834" s="117" t="s">
        <v>644</v>
      </c>
      <c r="D834" s="84" t="s">
        <v>213</v>
      </c>
      <c r="E834" s="84" t="s">
        <v>236</v>
      </c>
      <c r="F834" s="84" t="s">
        <v>51</v>
      </c>
      <c r="G834" s="84" t="s">
        <v>7</v>
      </c>
      <c r="H834" s="85">
        <v>49</v>
      </c>
      <c r="I834" s="85">
        <v>36</v>
      </c>
      <c r="J834" s="85">
        <v>29</v>
      </c>
      <c r="K834" s="85">
        <v>49</v>
      </c>
      <c r="L834" s="114">
        <f t="shared" ref="L834:L897" si="26">+IFERROR(I834/H834,0)</f>
        <v>0.73469387755102045</v>
      </c>
      <c r="M834" s="114">
        <f t="shared" ref="M834:M897" si="27">+IFERROR(J834/I834,0)</f>
        <v>0.80555555555555558</v>
      </c>
      <c r="N834" s="85">
        <v>0</v>
      </c>
    </row>
    <row r="835" spans="1:14" ht="14.25" customHeight="1">
      <c r="A835" s="113">
        <v>2015</v>
      </c>
      <c r="B835" s="88" t="s">
        <v>3387</v>
      </c>
      <c r="C835" s="117" t="s">
        <v>644</v>
      </c>
      <c r="D835" s="84" t="s">
        <v>213</v>
      </c>
      <c r="E835" s="84" t="s">
        <v>234</v>
      </c>
      <c r="F835" s="84" t="s">
        <v>1948</v>
      </c>
      <c r="G835" s="84" t="s">
        <v>7</v>
      </c>
      <c r="H835" s="85">
        <v>306</v>
      </c>
      <c r="I835" s="85">
        <v>110</v>
      </c>
      <c r="J835" s="85">
        <v>75</v>
      </c>
      <c r="K835" s="85">
        <v>684</v>
      </c>
      <c r="L835" s="114">
        <f t="shared" si="26"/>
        <v>0.35947712418300654</v>
      </c>
      <c r="M835" s="114">
        <f t="shared" si="27"/>
        <v>0.68181818181818177</v>
      </c>
      <c r="N835" s="85">
        <v>0</v>
      </c>
    </row>
    <row r="836" spans="1:14" ht="14.25" customHeight="1">
      <c r="A836" s="113">
        <v>2015</v>
      </c>
      <c r="B836" s="88" t="s">
        <v>3387</v>
      </c>
      <c r="C836" s="117" t="s">
        <v>644</v>
      </c>
      <c r="D836" s="84" t="s">
        <v>31</v>
      </c>
      <c r="E836" s="84" t="s">
        <v>235</v>
      </c>
      <c r="F836" s="84" t="s">
        <v>203</v>
      </c>
      <c r="G836" s="84" t="s">
        <v>7</v>
      </c>
      <c r="H836" s="85">
        <v>39</v>
      </c>
      <c r="I836" s="85">
        <v>36</v>
      </c>
      <c r="J836" s="85">
        <v>30</v>
      </c>
      <c r="K836" s="85">
        <v>58</v>
      </c>
      <c r="L836" s="114">
        <f t="shared" si="26"/>
        <v>0.92307692307692313</v>
      </c>
      <c r="M836" s="114">
        <f t="shared" si="27"/>
        <v>0.83333333333333337</v>
      </c>
      <c r="N836" s="85">
        <v>34</v>
      </c>
    </row>
    <row r="837" spans="1:14" ht="14.25" customHeight="1">
      <c r="A837" s="113">
        <v>2015</v>
      </c>
      <c r="B837" s="88" t="s">
        <v>3387</v>
      </c>
      <c r="C837" s="117" t="s">
        <v>644</v>
      </c>
      <c r="D837" s="84" t="s">
        <v>31</v>
      </c>
      <c r="E837" s="84" t="s">
        <v>235</v>
      </c>
      <c r="F837" s="84" t="s">
        <v>36</v>
      </c>
      <c r="G837" s="84" t="s">
        <v>7</v>
      </c>
      <c r="H837" s="85">
        <v>13</v>
      </c>
      <c r="I837" s="85">
        <v>12</v>
      </c>
      <c r="J837" s="85">
        <v>9</v>
      </c>
      <c r="K837" s="85">
        <v>37</v>
      </c>
      <c r="L837" s="114">
        <f t="shared" si="26"/>
        <v>0.92307692307692313</v>
      </c>
      <c r="M837" s="114">
        <f t="shared" si="27"/>
        <v>0.75</v>
      </c>
      <c r="N837" s="85">
        <v>25</v>
      </c>
    </row>
    <row r="838" spans="1:14" ht="14.25" customHeight="1">
      <c r="A838" s="113">
        <v>2015</v>
      </c>
      <c r="B838" s="88" t="s">
        <v>3387</v>
      </c>
      <c r="C838" s="117" t="s">
        <v>644</v>
      </c>
      <c r="D838" s="84" t="s">
        <v>31</v>
      </c>
      <c r="E838" s="84" t="s">
        <v>235</v>
      </c>
      <c r="F838" s="84" t="s">
        <v>204</v>
      </c>
      <c r="G838" s="84" t="s">
        <v>7</v>
      </c>
      <c r="H838" s="85">
        <v>28</v>
      </c>
      <c r="I838" s="85">
        <v>20</v>
      </c>
      <c r="J838" s="85">
        <v>12</v>
      </c>
      <c r="K838" s="85">
        <v>41</v>
      </c>
      <c r="L838" s="114">
        <f t="shared" si="26"/>
        <v>0.7142857142857143</v>
      </c>
      <c r="M838" s="114">
        <f t="shared" si="27"/>
        <v>0.6</v>
      </c>
      <c r="N838" s="85">
        <v>20</v>
      </c>
    </row>
    <row r="839" spans="1:14" ht="14.25" customHeight="1">
      <c r="A839" s="113">
        <v>2015</v>
      </c>
      <c r="B839" s="88" t="s">
        <v>3387</v>
      </c>
      <c r="C839" s="117" t="s">
        <v>644</v>
      </c>
      <c r="D839" s="84" t="s">
        <v>31</v>
      </c>
      <c r="E839" s="84" t="s">
        <v>235</v>
      </c>
      <c r="F839" s="84" t="s">
        <v>205</v>
      </c>
      <c r="G839" s="84" t="s">
        <v>7</v>
      </c>
      <c r="H839" s="85">
        <v>47</v>
      </c>
      <c r="I839" s="85">
        <v>40</v>
      </c>
      <c r="J839" s="85">
        <v>34</v>
      </c>
      <c r="K839" s="85">
        <v>70</v>
      </c>
      <c r="L839" s="114">
        <f t="shared" si="26"/>
        <v>0.85106382978723405</v>
      </c>
      <c r="M839" s="114">
        <f t="shared" si="27"/>
        <v>0.85</v>
      </c>
      <c r="N839" s="85">
        <v>49</v>
      </c>
    </row>
    <row r="840" spans="1:14" ht="14.25" customHeight="1">
      <c r="A840" s="113">
        <v>2015</v>
      </c>
      <c r="B840" s="88" t="s">
        <v>3387</v>
      </c>
      <c r="C840" s="117" t="s">
        <v>644</v>
      </c>
      <c r="D840" s="84" t="s">
        <v>31</v>
      </c>
      <c r="E840" s="84" t="s">
        <v>235</v>
      </c>
      <c r="F840" s="84" t="s">
        <v>206</v>
      </c>
      <c r="G840" s="84" t="s">
        <v>7</v>
      </c>
      <c r="H840" s="85">
        <v>27</v>
      </c>
      <c r="I840" s="85">
        <v>26</v>
      </c>
      <c r="J840" s="85">
        <v>26</v>
      </c>
      <c r="K840" s="85">
        <v>55</v>
      </c>
      <c r="L840" s="114">
        <f t="shared" si="26"/>
        <v>0.96296296296296291</v>
      </c>
      <c r="M840" s="114">
        <f t="shared" si="27"/>
        <v>1</v>
      </c>
      <c r="N840" s="85">
        <v>20</v>
      </c>
    </row>
    <row r="841" spans="1:14" ht="14.25" customHeight="1">
      <c r="A841" s="113">
        <v>2015</v>
      </c>
      <c r="B841" s="88" t="s">
        <v>3387</v>
      </c>
      <c r="C841" s="117" t="s">
        <v>644</v>
      </c>
      <c r="D841" s="84" t="s">
        <v>31</v>
      </c>
      <c r="E841" s="84" t="s">
        <v>235</v>
      </c>
      <c r="F841" s="84" t="s">
        <v>207</v>
      </c>
      <c r="G841" s="84" t="s">
        <v>7</v>
      </c>
      <c r="H841" s="85">
        <v>20</v>
      </c>
      <c r="I841" s="85">
        <v>13</v>
      </c>
      <c r="J841" s="85">
        <v>13</v>
      </c>
      <c r="K841" s="85">
        <v>30</v>
      </c>
      <c r="L841" s="114">
        <f t="shared" si="26"/>
        <v>0.65</v>
      </c>
      <c r="M841" s="114">
        <f t="shared" si="27"/>
        <v>1</v>
      </c>
      <c r="N841" s="85">
        <v>0</v>
      </c>
    </row>
    <row r="842" spans="1:14" ht="14.25" customHeight="1">
      <c r="A842" s="113">
        <v>2015</v>
      </c>
      <c r="B842" s="88" t="s">
        <v>3387</v>
      </c>
      <c r="C842" s="117" t="s">
        <v>644</v>
      </c>
      <c r="D842" s="84" t="s">
        <v>31</v>
      </c>
      <c r="E842" s="84" t="s">
        <v>235</v>
      </c>
      <c r="F842" s="84" t="s">
        <v>208</v>
      </c>
      <c r="G842" s="84" t="s">
        <v>7</v>
      </c>
      <c r="H842" s="85">
        <v>13</v>
      </c>
      <c r="I842" s="85">
        <v>13</v>
      </c>
      <c r="J842" s="85">
        <v>8</v>
      </c>
      <c r="K842" s="85">
        <v>22</v>
      </c>
      <c r="L842" s="114">
        <f t="shared" si="26"/>
        <v>1</v>
      </c>
      <c r="M842" s="114">
        <f t="shared" si="27"/>
        <v>0.61538461538461542</v>
      </c>
      <c r="N842" s="85">
        <v>13</v>
      </c>
    </row>
    <row r="843" spans="1:14" ht="14.25" customHeight="1">
      <c r="A843" s="113">
        <v>2015</v>
      </c>
      <c r="B843" s="88" t="s">
        <v>3387</v>
      </c>
      <c r="C843" s="117" t="s">
        <v>644</v>
      </c>
      <c r="D843" s="84" t="s">
        <v>31</v>
      </c>
      <c r="E843" s="84" t="s">
        <v>236</v>
      </c>
      <c r="F843" s="84" t="s">
        <v>2477</v>
      </c>
      <c r="G843" s="84" t="s">
        <v>7</v>
      </c>
      <c r="H843" s="85">
        <v>45</v>
      </c>
      <c r="I843" s="85">
        <v>31</v>
      </c>
      <c r="J843" s="85">
        <v>27</v>
      </c>
      <c r="K843" s="85">
        <v>99</v>
      </c>
      <c r="L843" s="114">
        <f t="shared" si="26"/>
        <v>0.68888888888888888</v>
      </c>
      <c r="M843" s="114">
        <f t="shared" si="27"/>
        <v>0.87096774193548387</v>
      </c>
      <c r="N843" s="85">
        <v>37</v>
      </c>
    </row>
    <row r="844" spans="1:14" ht="14.25" customHeight="1">
      <c r="A844" s="113">
        <v>2015</v>
      </c>
      <c r="B844" s="88" t="s">
        <v>3387</v>
      </c>
      <c r="C844" s="117" t="s">
        <v>644</v>
      </c>
      <c r="D844" s="84" t="s">
        <v>31</v>
      </c>
      <c r="E844" s="84" t="s">
        <v>236</v>
      </c>
      <c r="F844" s="84" t="s">
        <v>2479</v>
      </c>
      <c r="G844" s="84" t="s">
        <v>7</v>
      </c>
      <c r="H844" s="85">
        <v>29</v>
      </c>
      <c r="I844" s="85">
        <v>26</v>
      </c>
      <c r="J844" s="85">
        <v>23</v>
      </c>
      <c r="K844" s="85">
        <v>25</v>
      </c>
      <c r="L844" s="114">
        <f t="shared" si="26"/>
        <v>0.89655172413793105</v>
      </c>
      <c r="M844" s="114">
        <f t="shared" si="27"/>
        <v>0.88461538461538458</v>
      </c>
      <c r="N844" s="85">
        <v>4</v>
      </c>
    </row>
    <row r="845" spans="1:14" ht="14.25" customHeight="1">
      <c r="A845" s="113">
        <v>2015</v>
      </c>
      <c r="B845" s="88" t="s">
        <v>3387</v>
      </c>
      <c r="C845" s="117" t="s">
        <v>644</v>
      </c>
      <c r="D845" s="84" t="s">
        <v>31</v>
      </c>
      <c r="E845" s="84" t="s">
        <v>236</v>
      </c>
      <c r="F845" s="84" t="s">
        <v>2481</v>
      </c>
      <c r="G845" s="84" t="s">
        <v>7</v>
      </c>
      <c r="H845" s="85">
        <v>0</v>
      </c>
      <c r="I845" s="85">
        <v>0</v>
      </c>
      <c r="J845" s="85">
        <v>0</v>
      </c>
      <c r="K845" s="85">
        <v>27</v>
      </c>
      <c r="L845" s="114">
        <f t="shared" si="26"/>
        <v>0</v>
      </c>
      <c r="M845" s="114">
        <f t="shared" si="27"/>
        <v>0</v>
      </c>
      <c r="N845" s="85">
        <v>0</v>
      </c>
    </row>
    <row r="846" spans="1:14" ht="14.25" customHeight="1">
      <c r="A846" s="113">
        <v>2015</v>
      </c>
      <c r="B846" s="88" t="s">
        <v>3387</v>
      </c>
      <c r="C846" s="117" t="s">
        <v>644</v>
      </c>
      <c r="D846" s="84" t="s">
        <v>31</v>
      </c>
      <c r="E846" s="84" t="s">
        <v>236</v>
      </c>
      <c r="F846" s="84" t="s">
        <v>4534</v>
      </c>
      <c r="G846" s="84" t="s">
        <v>7</v>
      </c>
      <c r="H846" s="85">
        <v>17</v>
      </c>
      <c r="I846" s="85">
        <v>17</v>
      </c>
      <c r="J846" s="85">
        <v>13</v>
      </c>
      <c r="K846" s="85">
        <v>18</v>
      </c>
      <c r="L846" s="114">
        <f t="shared" si="26"/>
        <v>1</v>
      </c>
      <c r="M846" s="114">
        <f t="shared" si="27"/>
        <v>0.76470588235294112</v>
      </c>
      <c r="N846" s="85">
        <v>12</v>
      </c>
    </row>
    <row r="847" spans="1:14" ht="14.25" customHeight="1">
      <c r="A847" s="113">
        <v>2015</v>
      </c>
      <c r="B847" s="88" t="s">
        <v>3387</v>
      </c>
      <c r="C847" s="117" t="s">
        <v>644</v>
      </c>
      <c r="D847" s="84" t="s">
        <v>31</v>
      </c>
      <c r="E847" s="84" t="s">
        <v>236</v>
      </c>
      <c r="F847" s="84" t="s">
        <v>2491</v>
      </c>
      <c r="G847" s="84" t="s">
        <v>7</v>
      </c>
      <c r="H847" s="85">
        <v>0</v>
      </c>
      <c r="I847" s="85">
        <v>0</v>
      </c>
      <c r="J847" s="85">
        <v>0</v>
      </c>
      <c r="K847" s="85">
        <v>2</v>
      </c>
      <c r="L847" s="114">
        <f t="shared" si="26"/>
        <v>0</v>
      </c>
      <c r="M847" s="114">
        <f t="shared" si="27"/>
        <v>0</v>
      </c>
      <c r="N847" s="85">
        <v>0</v>
      </c>
    </row>
    <row r="848" spans="1:14" ht="14.25" customHeight="1">
      <c r="A848" s="113">
        <v>2015</v>
      </c>
      <c r="B848" s="88" t="s">
        <v>3387</v>
      </c>
      <c r="C848" s="117" t="s">
        <v>644</v>
      </c>
      <c r="D848" s="84" t="s">
        <v>31</v>
      </c>
      <c r="E848" s="84" t="s">
        <v>236</v>
      </c>
      <c r="F848" s="84" t="s">
        <v>1187</v>
      </c>
      <c r="G848" s="84" t="s">
        <v>7</v>
      </c>
      <c r="H848" s="85">
        <v>12</v>
      </c>
      <c r="I848" s="85">
        <v>9</v>
      </c>
      <c r="J848" s="85">
        <v>7</v>
      </c>
      <c r="K848" s="85">
        <v>24</v>
      </c>
      <c r="L848" s="114">
        <f t="shared" si="26"/>
        <v>0.75</v>
      </c>
      <c r="M848" s="114">
        <f t="shared" si="27"/>
        <v>0.77777777777777779</v>
      </c>
      <c r="N848" s="85">
        <v>0</v>
      </c>
    </row>
    <row r="849" spans="1:14" ht="14.25" customHeight="1">
      <c r="A849" s="113">
        <v>2015</v>
      </c>
      <c r="B849" s="88" t="s">
        <v>3387</v>
      </c>
      <c r="C849" s="117" t="s">
        <v>644</v>
      </c>
      <c r="D849" s="84" t="s">
        <v>31</v>
      </c>
      <c r="E849" s="84" t="s">
        <v>236</v>
      </c>
      <c r="F849" s="84" t="s">
        <v>1188</v>
      </c>
      <c r="G849" s="84" t="s">
        <v>7</v>
      </c>
      <c r="H849" s="85">
        <v>18</v>
      </c>
      <c r="I849" s="85">
        <v>17</v>
      </c>
      <c r="J849" s="85">
        <v>13</v>
      </c>
      <c r="K849" s="85">
        <v>13</v>
      </c>
      <c r="L849" s="114">
        <f t="shared" si="26"/>
        <v>0.94444444444444442</v>
      </c>
      <c r="M849" s="114">
        <f t="shared" si="27"/>
        <v>0.76470588235294112</v>
      </c>
      <c r="N849" s="85">
        <v>21</v>
      </c>
    </row>
    <row r="850" spans="1:14" ht="14.25" customHeight="1">
      <c r="A850" s="113">
        <v>2015</v>
      </c>
      <c r="B850" s="88" t="s">
        <v>3387</v>
      </c>
      <c r="C850" s="117" t="s">
        <v>644</v>
      </c>
      <c r="D850" s="84" t="s">
        <v>31</v>
      </c>
      <c r="E850" s="84" t="s">
        <v>234</v>
      </c>
      <c r="F850" s="84" t="s">
        <v>1919</v>
      </c>
      <c r="G850" s="84" t="s">
        <v>7</v>
      </c>
      <c r="H850" s="85">
        <v>225</v>
      </c>
      <c r="I850" s="85">
        <v>145</v>
      </c>
      <c r="J850" s="85">
        <v>117</v>
      </c>
      <c r="K850" s="85">
        <v>1061</v>
      </c>
      <c r="L850" s="114">
        <f t="shared" si="26"/>
        <v>0.64444444444444449</v>
      </c>
      <c r="M850" s="114">
        <f t="shared" si="27"/>
        <v>0.80689655172413788</v>
      </c>
      <c r="N850" s="85">
        <v>97</v>
      </c>
    </row>
    <row r="851" spans="1:14" ht="14.25" customHeight="1">
      <c r="A851" s="113">
        <v>2015</v>
      </c>
      <c r="B851" s="88" t="s">
        <v>3387</v>
      </c>
      <c r="C851" s="117" t="s">
        <v>644</v>
      </c>
      <c r="D851" s="84" t="s">
        <v>31</v>
      </c>
      <c r="E851" s="84" t="s">
        <v>234</v>
      </c>
      <c r="F851" s="84" t="s">
        <v>1926</v>
      </c>
      <c r="G851" s="84" t="s">
        <v>7</v>
      </c>
      <c r="H851" s="85">
        <v>30</v>
      </c>
      <c r="I851" s="85">
        <v>22</v>
      </c>
      <c r="J851" s="85">
        <v>19</v>
      </c>
      <c r="K851" s="85">
        <v>207</v>
      </c>
      <c r="L851" s="114">
        <f t="shared" si="26"/>
        <v>0.73333333333333328</v>
      </c>
      <c r="M851" s="114">
        <f t="shared" si="27"/>
        <v>0.86363636363636365</v>
      </c>
      <c r="N851" s="85">
        <v>11</v>
      </c>
    </row>
    <row r="852" spans="1:14" ht="14.25" customHeight="1">
      <c r="A852" s="113">
        <v>2015</v>
      </c>
      <c r="B852" s="88" t="s">
        <v>3387</v>
      </c>
      <c r="C852" s="117" t="s">
        <v>644</v>
      </c>
      <c r="D852" s="84" t="s">
        <v>31</v>
      </c>
      <c r="E852" s="84" t="s">
        <v>234</v>
      </c>
      <c r="F852" s="84" t="s">
        <v>1930</v>
      </c>
      <c r="G852" s="84" t="s">
        <v>7</v>
      </c>
      <c r="H852" s="85">
        <v>61</v>
      </c>
      <c r="I852" s="85">
        <v>50</v>
      </c>
      <c r="J852" s="85">
        <v>40</v>
      </c>
      <c r="K852" s="85">
        <v>254</v>
      </c>
      <c r="L852" s="114">
        <f t="shared" si="26"/>
        <v>0.81967213114754101</v>
      </c>
      <c r="M852" s="114">
        <f t="shared" si="27"/>
        <v>0.8</v>
      </c>
      <c r="N852" s="85">
        <v>24</v>
      </c>
    </row>
    <row r="853" spans="1:14" ht="14.25" customHeight="1">
      <c r="A853" s="113">
        <v>2015</v>
      </c>
      <c r="B853" s="88" t="s">
        <v>3387</v>
      </c>
      <c r="C853" s="117" t="s">
        <v>644</v>
      </c>
      <c r="D853" s="84" t="s">
        <v>31</v>
      </c>
      <c r="E853" s="84" t="s">
        <v>234</v>
      </c>
      <c r="F853" s="84" t="s">
        <v>1962</v>
      </c>
      <c r="G853" s="84" t="s">
        <v>7</v>
      </c>
      <c r="H853" s="85">
        <v>173</v>
      </c>
      <c r="I853" s="85">
        <v>76</v>
      </c>
      <c r="J853" s="85">
        <v>66</v>
      </c>
      <c r="K853" s="85">
        <v>313</v>
      </c>
      <c r="L853" s="114">
        <f t="shared" si="26"/>
        <v>0.43930635838150289</v>
      </c>
      <c r="M853" s="114">
        <f t="shared" si="27"/>
        <v>0.86842105263157898</v>
      </c>
      <c r="N853" s="85">
        <v>0</v>
      </c>
    </row>
    <row r="854" spans="1:14" ht="14.25" customHeight="1">
      <c r="A854" s="113">
        <v>2015</v>
      </c>
      <c r="B854" s="88" t="s">
        <v>3387</v>
      </c>
      <c r="C854" s="117" t="s">
        <v>644</v>
      </c>
      <c r="D854" s="84" t="s">
        <v>214</v>
      </c>
      <c r="E854" s="84" t="s">
        <v>235</v>
      </c>
      <c r="F854" s="84" t="s">
        <v>215</v>
      </c>
      <c r="G854" s="84" t="s">
        <v>7</v>
      </c>
      <c r="H854" s="85">
        <v>40</v>
      </c>
      <c r="I854" s="85">
        <v>37</v>
      </c>
      <c r="J854" s="85">
        <v>30</v>
      </c>
      <c r="K854" s="85">
        <v>54</v>
      </c>
      <c r="L854" s="114">
        <f t="shared" si="26"/>
        <v>0.92500000000000004</v>
      </c>
      <c r="M854" s="114">
        <f t="shared" si="27"/>
        <v>0.81081081081081086</v>
      </c>
      <c r="N854" s="85">
        <v>34</v>
      </c>
    </row>
    <row r="855" spans="1:14" ht="14.25" customHeight="1">
      <c r="A855" s="113">
        <v>2015</v>
      </c>
      <c r="B855" s="88" t="s">
        <v>3387</v>
      </c>
      <c r="C855" s="117" t="s">
        <v>644</v>
      </c>
      <c r="D855" s="84" t="s">
        <v>214</v>
      </c>
      <c r="E855" s="84" t="s">
        <v>235</v>
      </c>
      <c r="F855" s="84" t="s">
        <v>55</v>
      </c>
      <c r="G855" s="84" t="s">
        <v>7</v>
      </c>
      <c r="H855" s="85">
        <v>27</v>
      </c>
      <c r="I855" s="85">
        <v>25</v>
      </c>
      <c r="J855" s="85">
        <v>24</v>
      </c>
      <c r="K855" s="85">
        <v>55</v>
      </c>
      <c r="L855" s="114">
        <f t="shared" si="26"/>
        <v>0.92592592592592593</v>
      </c>
      <c r="M855" s="114">
        <f t="shared" si="27"/>
        <v>0.96</v>
      </c>
      <c r="N855" s="85">
        <v>19</v>
      </c>
    </row>
    <row r="856" spans="1:14" ht="14.25" customHeight="1">
      <c r="A856" s="113">
        <v>2015</v>
      </c>
      <c r="B856" s="88" t="s">
        <v>3387</v>
      </c>
      <c r="C856" s="117" t="s">
        <v>644</v>
      </c>
      <c r="D856" s="84" t="s">
        <v>214</v>
      </c>
      <c r="E856" s="84" t="s">
        <v>235</v>
      </c>
      <c r="F856" s="84" t="s">
        <v>216</v>
      </c>
      <c r="G856" s="84" t="s">
        <v>7</v>
      </c>
      <c r="H856" s="85">
        <v>24</v>
      </c>
      <c r="I856" s="85">
        <v>21</v>
      </c>
      <c r="J856" s="85">
        <v>21</v>
      </c>
      <c r="K856" s="85">
        <v>48</v>
      </c>
      <c r="L856" s="114">
        <f t="shared" si="26"/>
        <v>0.875</v>
      </c>
      <c r="M856" s="114">
        <f t="shared" si="27"/>
        <v>1</v>
      </c>
      <c r="N856" s="85">
        <v>21</v>
      </c>
    </row>
    <row r="857" spans="1:14" ht="14.25" customHeight="1">
      <c r="A857" s="113">
        <v>2015</v>
      </c>
      <c r="B857" s="88" t="s">
        <v>3387</v>
      </c>
      <c r="C857" s="117" t="s">
        <v>644</v>
      </c>
      <c r="D857" s="84" t="s">
        <v>214</v>
      </c>
      <c r="E857" s="84" t="s">
        <v>235</v>
      </c>
      <c r="F857" s="84" t="s">
        <v>217</v>
      </c>
      <c r="G857" s="84" t="s">
        <v>7</v>
      </c>
      <c r="H857" s="85">
        <v>50</v>
      </c>
      <c r="I857" s="85">
        <v>38</v>
      </c>
      <c r="J857" s="85">
        <v>26</v>
      </c>
      <c r="K857" s="85">
        <v>63</v>
      </c>
      <c r="L857" s="114">
        <f t="shared" si="26"/>
        <v>0.76</v>
      </c>
      <c r="M857" s="114">
        <f t="shared" si="27"/>
        <v>0.68421052631578949</v>
      </c>
      <c r="N857" s="85">
        <v>33</v>
      </c>
    </row>
    <row r="858" spans="1:14" ht="14.25" customHeight="1">
      <c r="A858" s="113">
        <v>2015</v>
      </c>
      <c r="B858" s="88" t="s">
        <v>3387</v>
      </c>
      <c r="C858" s="117" t="s">
        <v>644</v>
      </c>
      <c r="D858" s="84" t="s">
        <v>214</v>
      </c>
      <c r="E858" s="84" t="s">
        <v>235</v>
      </c>
      <c r="F858" s="84" t="s">
        <v>218</v>
      </c>
      <c r="G858" s="84" t="s">
        <v>7</v>
      </c>
      <c r="H858" s="85">
        <v>16</v>
      </c>
      <c r="I858" s="85">
        <v>16</v>
      </c>
      <c r="J858" s="85">
        <v>16</v>
      </c>
      <c r="K858" s="85">
        <v>35</v>
      </c>
      <c r="L858" s="114">
        <f t="shared" si="26"/>
        <v>1</v>
      </c>
      <c r="M858" s="114">
        <f t="shared" si="27"/>
        <v>1</v>
      </c>
      <c r="N858" s="85">
        <v>17</v>
      </c>
    </row>
    <row r="859" spans="1:14" ht="14.25" customHeight="1">
      <c r="A859" s="113">
        <v>2015</v>
      </c>
      <c r="B859" s="88" t="s">
        <v>3387</v>
      </c>
      <c r="C859" s="117" t="s">
        <v>644</v>
      </c>
      <c r="D859" s="84" t="s">
        <v>214</v>
      </c>
      <c r="E859" s="84" t="s">
        <v>236</v>
      </c>
      <c r="F859" s="84" t="s">
        <v>1914</v>
      </c>
      <c r="G859" s="84" t="s">
        <v>7</v>
      </c>
      <c r="H859" s="85">
        <v>20</v>
      </c>
      <c r="I859" s="85">
        <v>20</v>
      </c>
      <c r="J859" s="85">
        <v>16</v>
      </c>
      <c r="K859" s="85">
        <v>37</v>
      </c>
      <c r="L859" s="114">
        <f t="shared" si="26"/>
        <v>1</v>
      </c>
      <c r="M859" s="114">
        <f t="shared" si="27"/>
        <v>0.8</v>
      </c>
      <c r="N859" s="85">
        <v>2</v>
      </c>
    </row>
    <row r="860" spans="1:14" ht="14.25" customHeight="1">
      <c r="A860" s="113">
        <v>2015</v>
      </c>
      <c r="B860" s="88" t="s">
        <v>3387</v>
      </c>
      <c r="C860" s="117" t="s">
        <v>644</v>
      </c>
      <c r="D860" s="84" t="s">
        <v>214</v>
      </c>
      <c r="E860" s="84" t="s">
        <v>236</v>
      </c>
      <c r="F860" s="84" t="s">
        <v>220</v>
      </c>
      <c r="G860" s="84" t="s">
        <v>7</v>
      </c>
      <c r="H860" s="85">
        <v>45</v>
      </c>
      <c r="I860" s="85">
        <v>32</v>
      </c>
      <c r="J860" s="85">
        <v>30</v>
      </c>
      <c r="K860" s="85">
        <v>107</v>
      </c>
      <c r="L860" s="114">
        <f t="shared" si="26"/>
        <v>0.71111111111111114</v>
      </c>
      <c r="M860" s="114">
        <f t="shared" si="27"/>
        <v>0.9375</v>
      </c>
      <c r="N860" s="85">
        <v>7</v>
      </c>
    </row>
    <row r="861" spans="1:14" ht="14.25" customHeight="1">
      <c r="A861" s="113">
        <v>2015</v>
      </c>
      <c r="B861" s="88" t="s">
        <v>3387</v>
      </c>
      <c r="C861" s="117" t="s">
        <v>644</v>
      </c>
      <c r="D861" s="84" t="s">
        <v>214</v>
      </c>
      <c r="E861" s="84" t="s">
        <v>236</v>
      </c>
      <c r="F861" s="84" t="s">
        <v>219</v>
      </c>
      <c r="G861" s="84" t="s">
        <v>7</v>
      </c>
      <c r="H861" s="85">
        <v>0</v>
      </c>
      <c r="I861" s="85">
        <v>0</v>
      </c>
      <c r="J861" s="85">
        <v>0</v>
      </c>
      <c r="K861" s="85">
        <v>17</v>
      </c>
      <c r="L861" s="114">
        <f t="shared" si="26"/>
        <v>0</v>
      </c>
      <c r="M861" s="114">
        <f t="shared" si="27"/>
        <v>0</v>
      </c>
      <c r="N861" s="85">
        <v>11</v>
      </c>
    </row>
    <row r="862" spans="1:14" ht="14.25" customHeight="1">
      <c r="A862" s="113">
        <v>2015</v>
      </c>
      <c r="B862" s="88" t="s">
        <v>3387</v>
      </c>
      <c r="C862" s="117" t="s">
        <v>644</v>
      </c>
      <c r="D862" s="84" t="s">
        <v>214</v>
      </c>
      <c r="E862" s="84" t="s">
        <v>236</v>
      </c>
      <c r="F862" s="84" t="s">
        <v>222</v>
      </c>
      <c r="G862" s="84" t="s">
        <v>7</v>
      </c>
      <c r="H862" s="85">
        <v>14</v>
      </c>
      <c r="I862" s="85">
        <v>13</v>
      </c>
      <c r="J862" s="85">
        <v>13</v>
      </c>
      <c r="K862" s="85">
        <v>31</v>
      </c>
      <c r="L862" s="114">
        <f t="shared" si="26"/>
        <v>0.9285714285714286</v>
      </c>
      <c r="M862" s="114">
        <f t="shared" si="27"/>
        <v>1</v>
      </c>
      <c r="N862" s="85">
        <v>0</v>
      </c>
    </row>
    <row r="863" spans="1:14" ht="14.25" customHeight="1">
      <c r="A863" s="113">
        <v>2015</v>
      </c>
      <c r="B863" s="88" t="s">
        <v>3387</v>
      </c>
      <c r="C863" s="117" t="s">
        <v>644</v>
      </c>
      <c r="D863" s="84" t="s">
        <v>214</v>
      </c>
      <c r="E863" s="84" t="s">
        <v>234</v>
      </c>
      <c r="F863" s="84" t="s">
        <v>700</v>
      </c>
      <c r="G863" s="84" t="s">
        <v>7</v>
      </c>
      <c r="H863" s="85">
        <v>84</v>
      </c>
      <c r="I863" s="85">
        <v>63</v>
      </c>
      <c r="J863" s="85">
        <v>49</v>
      </c>
      <c r="K863" s="85">
        <v>318</v>
      </c>
      <c r="L863" s="114">
        <f t="shared" si="26"/>
        <v>0.75</v>
      </c>
      <c r="M863" s="114">
        <f t="shared" si="27"/>
        <v>0.77777777777777779</v>
      </c>
      <c r="N863" s="85">
        <v>2</v>
      </c>
    </row>
    <row r="864" spans="1:14" ht="14.25" customHeight="1">
      <c r="A864" s="113">
        <v>2015</v>
      </c>
      <c r="B864" s="88" t="s">
        <v>3387</v>
      </c>
      <c r="C864" s="117" t="s">
        <v>644</v>
      </c>
      <c r="D864" s="84" t="s">
        <v>214</v>
      </c>
      <c r="E864" s="84" t="s">
        <v>234</v>
      </c>
      <c r="F864" s="84" t="s">
        <v>1921</v>
      </c>
      <c r="G864" s="84" t="s">
        <v>7</v>
      </c>
      <c r="H864" s="85">
        <v>31</v>
      </c>
      <c r="I864" s="85">
        <v>26</v>
      </c>
      <c r="J864" s="85">
        <v>27</v>
      </c>
      <c r="K864" s="85">
        <v>164</v>
      </c>
      <c r="L864" s="114">
        <f t="shared" si="26"/>
        <v>0.83870967741935487</v>
      </c>
      <c r="M864" s="114">
        <f t="shared" si="27"/>
        <v>1.0384615384615385</v>
      </c>
      <c r="N864" s="85">
        <v>6</v>
      </c>
    </row>
    <row r="865" spans="1:14" ht="14.25" customHeight="1">
      <c r="A865" s="113">
        <v>2015</v>
      </c>
      <c r="B865" s="88" t="s">
        <v>3387</v>
      </c>
      <c r="C865" s="117" t="s">
        <v>644</v>
      </c>
      <c r="D865" s="84" t="s">
        <v>214</v>
      </c>
      <c r="E865" s="84" t="s">
        <v>234</v>
      </c>
      <c r="F865" s="84" t="s">
        <v>1924</v>
      </c>
      <c r="G865" s="84" t="s">
        <v>7</v>
      </c>
      <c r="H865" s="85">
        <v>43</v>
      </c>
      <c r="I865" s="85">
        <v>40</v>
      </c>
      <c r="J865" s="85">
        <v>39</v>
      </c>
      <c r="K865" s="85">
        <v>164</v>
      </c>
      <c r="L865" s="114">
        <f t="shared" si="26"/>
        <v>0.93023255813953487</v>
      </c>
      <c r="M865" s="114">
        <f t="shared" si="27"/>
        <v>0.97499999999999998</v>
      </c>
      <c r="N865" s="85">
        <v>10</v>
      </c>
    </row>
    <row r="866" spans="1:14" ht="14.25" customHeight="1">
      <c r="A866" s="113">
        <v>2015</v>
      </c>
      <c r="B866" s="88" t="s">
        <v>3387</v>
      </c>
      <c r="C866" s="117" t="s">
        <v>644</v>
      </c>
      <c r="D866" s="84" t="s">
        <v>214</v>
      </c>
      <c r="E866" s="84" t="s">
        <v>234</v>
      </c>
      <c r="F866" s="84" t="s">
        <v>1956</v>
      </c>
      <c r="G866" s="84" t="s">
        <v>7</v>
      </c>
      <c r="H866" s="85">
        <v>49</v>
      </c>
      <c r="I866" s="85">
        <v>41</v>
      </c>
      <c r="J866" s="85">
        <v>35</v>
      </c>
      <c r="K866" s="85">
        <v>244</v>
      </c>
      <c r="L866" s="114">
        <f t="shared" si="26"/>
        <v>0.83673469387755106</v>
      </c>
      <c r="M866" s="114">
        <f t="shared" si="27"/>
        <v>0.85365853658536583</v>
      </c>
      <c r="N866" s="85">
        <v>32</v>
      </c>
    </row>
    <row r="867" spans="1:14" ht="14.25" customHeight="1">
      <c r="A867" s="113">
        <v>2015</v>
      </c>
      <c r="B867" s="88" t="s">
        <v>3387</v>
      </c>
      <c r="C867" s="117" t="s">
        <v>644</v>
      </c>
      <c r="D867" s="84" t="s">
        <v>214</v>
      </c>
      <c r="E867" s="84" t="s">
        <v>234</v>
      </c>
      <c r="F867" s="84" t="s">
        <v>1927</v>
      </c>
      <c r="G867" s="84" t="s">
        <v>7</v>
      </c>
      <c r="H867" s="85">
        <v>151</v>
      </c>
      <c r="I867" s="85">
        <v>109</v>
      </c>
      <c r="J867" s="85">
        <v>89</v>
      </c>
      <c r="K867" s="85">
        <v>670</v>
      </c>
      <c r="L867" s="114">
        <f t="shared" si="26"/>
        <v>0.72185430463576161</v>
      </c>
      <c r="M867" s="114">
        <f t="shared" si="27"/>
        <v>0.8165137614678899</v>
      </c>
      <c r="N867" s="85">
        <v>47</v>
      </c>
    </row>
    <row r="868" spans="1:14" ht="14.25" customHeight="1">
      <c r="A868" s="113">
        <v>2015</v>
      </c>
      <c r="B868" s="88" t="s">
        <v>3387</v>
      </c>
      <c r="C868" s="117" t="s">
        <v>644</v>
      </c>
      <c r="D868" s="84" t="s">
        <v>214</v>
      </c>
      <c r="E868" s="84" t="s">
        <v>234</v>
      </c>
      <c r="F868" s="84" t="s">
        <v>1960</v>
      </c>
      <c r="G868" s="84" t="s">
        <v>7</v>
      </c>
      <c r="H868" s="85">
        <v>63</v>
      </c>
      <c r="I868" s="85">
        <v>55</v>
      </c>
      <c r="J868" s="85">
        <v>47</v>
      </c>
      <c r="K868" s="85">
        <v>282</v>
      </c>
      <c r="L868" s="114">
        <f t="shared" si="26"/>
        <v>0.87301587301587302</v>
      </c>
      <c r="M868" s="114">
        <f t="shared" si="27"/>
        <v>0.8545454545454545</v>
      </c>
      <c r="N868" s="85">
        <v>30</v>
      </c>
    </row>
    <row r="869" spans="1:14" ht="14.25" customHeight="1">
      <c r="A869" s="113">
        <v>2015</v>
      </c>
      <c r="B869" s="88" t="s">
        <v>3387</v>
      </c>
      <c r="C869" s="117" t="s">
        <v>644</v>
      </c>
      <c r="D869" s="84" t="s">
        <v>214</v>
      </c>
      <c r="E869" s="84" t="s">
        <v>234</v>
      </c>
      <c r="F869" s="84" t="s">
        <v>1934</v>
      </c>
      <c r="G869" s="84" t="s">
        <v>7</v>
      </c>
      <c r="H869" s="85">
        <v>8</v>
      </c>
      <c r="I869" s="85">
        <v>7</v>
      </c>
      <c r="J869" s="85">
        <v>7</v>
      </c>
      <c r="K869" s="85">
        <v>29</v>
      </c>
      <c r="L869" s="114">
        <f t="shared" si="26"/>
        <v>0.875</v>
      </c>
      <c r="M869" s="114">
        <f t="shared" si="27"/>
        <v>1</v>
      </c>
      <c r="N869" s="85">
        <v>1</v>
      </c>
    </row>
    <row r="870" spans="1:14" ht="14.25" customHeight="1">
      <c r="A870" s="113">
        <v>2015</v>
      </c>
      <c r="B870" s="88" t="s">
        <v>3387</v>
      </c>
      <c r="C870" s="117" t="s">
        <v>644</v>
      </c>
      <c r="D870" s="84" t="s">
        <v>214</v>
      </c>
      <c r="E870" s="84" t="s">
        <v>234</v>
      </c>
      <c r="F870" s="84" t="s">
        <v>730</v>
      </c>
      <c r="G870" s="84" t="s">
        <v>7</v>
      </c>
      <c r="H870" s="85">
        <v>114</v>
      </c>
      <c r="I870" s="85">
        <v>86</v>
      </c>
      <c r="J870" s="85">
        <v>68</v>
      </c>
      <c r="K870" s="85">
        <v>455</v>
      </c>
      <c r="L870" s="114">
        <f t="shared" si="26"/>
        <v>0.75438596491228072</v>
      </c>
      <c r="M870" s="114">
        <f t="shared" si="27"/>
        <v>0.79069767441860461</v>
      </c>
      <c r="N870" s="85">
        <v>47</v>
      </c>
    </row>
    <row r="871" spans="1:14" ht="14.25" customHeight="1">
      <c r="A871" s="113">
        <v>2015</v>
      </c>
      <c r="B871" s="88" t="s">
        <v>3387</v>
      </c>
      <c r="C871" s="117" t="s">
        <v>644</v>
      </c>
      <c r="D871" s="84" t="s">
        <v>126</v>
      </c>
      <c r="E871" s="84" t="s">
        <v>239</v>
      </c>
      <c r="F871" s="84" t="s">
        <v>144</v>
      </c>
      <c r="G871" s="84" t="s">
        <v>7</v>
      </c>
      <c r="H871" s="85">
        <v>5</v>
      </c>
      <c r="I871" s="85">
        <v>3</v>
      </c>
      <c r="J871" s="85">
        <v>4</v>
      </c>
      <c r="K871" s="85">
        <v>4</v>
      </c>
      <c r="L871" s="114">
        <f t="shared" si="26"/>
        <v>0.6</v>
      </c>
      <c r="M871" s="114">
        <f t="shared" si="27"/>
        <v>1.3333333333333333</v>
      </c>
      <c r="N871" s="85">
        <v>0</v>
      </c>
    </row>
    <row r="872" spans="1:14" ht="14.25" customHeight="1">
      <c r="A872" s="88">
        <v>2015</v>
      </c>
      <c r="B872" s="88" t="s">
        <v>3387</v>
      </c>
      <c r="C872" s="106" t="s">
        <v>644</v>
      </c>
      <c r="D872" s="84" t="s">
        <v>126</v>
      </c>
      <c r="E872" s="84" t="s">
        <v>235</v>
      </c>
      <c r="F872" s="84" t="s">
        <v>4457</v>
      </c>
      <c r="G872" s="84" t="s">
        <v>7</v>
      </c>
      <c r="H872" s="85">
        <v>0</v>
      </c>
      <c r="I872" s="85">
        <v>0</v>
      </c>
      <c r="J872" s="85">
        <v>0</v>
      </c>
      <c r="K872" s="85">
        <v>0</v>
      </c>
      <c r="L872" s="114">
        <f t="shared" si="26"/>
        <v>0</v>
      </c>
      <c r="M872" s="114">
        <f t="shared" si="27"/>
        <v>0</v>
      </c>
      <c r="N872" s="85">
        <v>6</v>
      </c>
    </row>
    <row r="873" spans="1:14" ht="14.25" customHeight="1">
      <c r="A873" s="113">
        <v>2015</v>
      </c>
      <c r="B873" s="88" t="s">
        <v>3387</v>
      </c>
      <c r="C873" s="117" t="s">
        <v>644</v>
      </c>
      <c r="D873" s="84" t="s">
        <v>126</v>
      </c>
      <c r="E873" s="84" t="s">
        <v>235</v>
      </c>
      <c r="F873" s="84" t="s">
        <v>133</v>
      </c>
      <c r="G873" s="84" t="s">
        <v>7</v>
      </c>
      <c r="H873" s="85">
        <v>25</v>
      </c>
      <c r="I873" s="85">
        <v>22</v>
      </c>
      <c r="J873" s="85">
        <v>21</v>
      </c>
      <c r="K873" s="85">
        <v>58</v>
      </c>
      <c r="L873" s="114">
        <f t="shared" si="26"/>
        <v>0.88</v>
      </c>
      <c r="M873" s="114">
        <f t="shared" si="27"/>
        <v>0.95454545454545459</v>
      </c>
      <c r="N873" s="85">
        <v>18</v>
      </c>
    </row>
    <row r="874" spans="1:14" ht="14.25" customHeight="1">
      <c r="A874" s="113">
        <v>2015</v>
      </c>
      <c r="B874" s="88" t="s">
        <v>3387</v>
      </c>
      <c r="C874" s="117" t="s">
        <v>644</v>
      </c>
      <c r="D874" s="84" t="s">
        <v>126</v>
      </c>
      <c r="E874" s="84" t="s">
        <v>235</v>
      </c>
      <c r="F874" s="84" t="s">
        <v>225</v>
      </c>
      <c r="G874" s="84" t="s">
        <v>7</v>
      </c>
      <c r="H874" s="85">
        <v>3</v>
      </c>
      <c r="I874" s="85">
        <v>3</v>
      </c>
      <c r="J874" s="85">
        <v>0</v>
      </c>
      <c r="K874" s="85">
        <v>14</v>
      </c>
      <c r="L874" s="114">
        <f t="shared" si="26"/>
        <v>1</v>
      </c>
      <c r="M874" s="114">
        <f t="shared" si="27"/>
        <v>0</v>
      </c>
      <c r="N874" s="85">
        <v>0</v>
      </c>
    </row>
    <row r="875" spans="1:14" ht="14.25" customHeight="1">
      <c r="A875" s="113">
        <v>2015</v>
      </c>
      <c r="B875" s="88" t="s">
        <v>3387</v>
      </c>
      <c r="C875" s="117" t="s">
        <v>644</v>
      </c>
      <c r="D875" s="84" t="s">
        <v>126</v>
      </c>
      <c r="E875" s="84" t="s">
        <v>235</v>
      </c>
      <c r="F875" s="84" t="s">
        <v>226</v>
      </c>
      <c r="G875" s="84" t="s">
        <v>7</v>
      </c>
      <c r="H875" s="85">
        <v>11</v>
      </c>
      <c r="I875" s="85">
        <v>11</v>
      </c>
      <c r="J875" s="85">
        <v>10</v>
      </c>
      <c r="K875" s="85">
        <v>39</v>
      </c>
      <c r="L875" s="114">
        <f t="shared" si="26"/>
        <v>1</v>
      </c>
      <c r="M875" s="114">
        <f t="shared" si="27"/>
        <v>0.90909090909090906</v>
      </c>
      <c r="N875" s="85">
        <v>9</v>
      </c>
    </row>
    <row r="876" spans="1:14" ht="14.25" customHeight="1">
      <c r="A876" s="113">
        <v>2015</v>
      </c>
      <c r="B876" s="88" t="s">
        <v>3387</v>
      </c>
      <c r="C876" s="117" t="s">
        <v>644</v>
      </c>
      <c r="D876" s="84" t="s">
        <v>126</v>
      </c>
      <c r="E876" s="84" t="s">
        <v>235</v>
      </c>
      <c r="F876" s="84" t="s">
        <v>135</v>
      </c>
      <c r="G876" s="84" t="s">
        <v>7</v>
      </c>
      <c r="H876" s="85">
        <v>20</v>
      </c>
      <c r="I876" s="85">
        <v>19</v>
      </c>
      <c r="J876" s="85">
        <v>20</v>
      </c>
      <c r="K876" s="85">
        <v>57</v>
      </c>
      <c r="L876" s="114">
        <f t="shared" si="26"/>
        <v>0.95</v>
      </c>
      <c r="M876" s="114">
        <f t="shared" si="27"/>
        <v>1.0526315789473684</v>
      </c>
      <c r="N876" s="85">
        <v>18</v>
      </c>
    </row>
    <row r="877" spans="1:14" ht="14.25" customHeight="1">
      <c r="A877" s="113">
        <v>2015</v>
      </c>
      <c r="B877" s="88" t="s">
        <v>3387</v>
      </c>
      <c r="C877" s="117" t="s">
        <v>644</v>
      </c>
      <c r="D877" s="84" t="s">
        <v>126</v>
      </c>
      <c r="E877" s="84" t="s">
        <v>235</v>
      </c>
      <c r="F877" s="84" t="s">
        <v>4325</v>
      </c>
      <c r="G877" s="84" t="s">
        <v>7</v>
      </c>
      <c r="H877" s="85">
        <v>4</v>
      </c>
      <c r="I877" s="85">
        <v>4</v>
      </c>
      <c r="J877" s="85">
        <v>4</v>
      </c>
      <c r="K877" s="85">
        <v>10</v>
      </c>
      <c r="L877" s="114">
        <f t="shared" si="26"/>
        <v>1</v>
      </c>
      <c r="M877" s="114">
        <f t="shared" si="27"/>
        <v>1</v>
      </c>
      <c r="N877" s="85">
        <v>3</v>
      </c>
    </row>
    <row r="878" spans="1:14" ht="14.25" customHeight="1">
      <c r="A878" s="113">
        <v>2015</v>
      </c>
      <c r="B878" s="88" t="s">
        <v>3387</v>
      </c>
      <c r="C878" s="117" t="s">
        <v>644</v>
      </c>
      <c r="D878" s="84" t="s">
        <v>126</v>
      </c>
      <c r="E878" s="84" t="s">
        <v>236</v>
      </c>
      <c r="F878" s="84" t="s">
        <v>227</v>
      </c>
      <c r="G878" s="84" t="s">
        <v>7</v>
      </c>
      <c r="H878" s="85">
        <v>12</v>
      </c>
      <c r="I878" s="85">
        <v>10</v>
      </c>
      <c r="J878" s="85">
        <v>9</v>
      </c>
      <c r="K878" s="85">
        <v>35</v>
      </c>
      <c r="L878" s="114">
        <f t="shared" si="26"/>
        <v>0.83333333333333337</v>
      </c>
      <c r="M878" s="114">
        <f t="shared" si="27"/>
        <v>0.9</v>
      </c>
      <c r="N878" s="85">
        <v>10</v>
      </c>
    </row>
    <row r="879" spans="1:14" ht="14.25" customHeight="1">
      <c r="A879" s="113">
        <v>2015</v>
      </c>
      <c r="B879" s="88" t="s">
        <v>3387</v>
      </c>
      <c r="C879" s="117" t="s">
        <v>644</v>
      </c>
      <c r="D879" s="84" t="s">
        <v>126</v>
      </c>
      <c r="E879" s="84" t="s">
        <v>236</v>
      </c>
      <c r="F879" s="84" t="s">
        <v>140</v>
      </c>
      <c r="G879" s="84" t="s">
        <v>7</v>
      </c>
      <c r="H879" s="85">
        <v>12</v>
      </c>
      <c r="I879" s="85">
        <v>6</v>
      </c>
      <c r="J879" s="85">
        <v>6</v>
      </c>
      <c r="K879" s="85">
        <v>27</v>
      </c>
      <c r="L879" s="114">
        <f t="shared" si="26"/>
        <v>0.5</v>
      </c>
      <c r="M879" s="114">
        <f t="shared" si="27"/>
        <v>1</v>
      </c>
      <c r="N879" s="85">
        <v>0</v>
      </c>
    </row>
    <row r="880" spans="1:14" ht="14.25" customHeight="1">
      <c r="A880" s="113">
        <v>2015</v>
      </c>
      <c r="B880" s="88" t="s">
        <v>3387</v>
      </c>
      <c r="C880" s="117" t="s">
        <v>644</v>
      </c>
      <c r="D880" s="84" t="s">
        <v>126</v>
      </c>
      <c r="E880" s="84" t="s">
        <v>234</v>
      </c>
      <c r="F880" s="84" t="s">
        <v>1923</v>
      </c>
      <c r="G880" s="84" t="s">
        <v>7</v>
      </c>
      <c r="H880" s="85">
        <v>29</v>
      </c>
      <c r="I880" s="85">
        <v>18</v>
      </c>
      <c r="J880" s="85">
        <v>15</v>
      </c>
      <c r="K880" s="85">
        <v>88</v>
      </c>
      <c r="L880" s="114">
        <f t="shared" si="26"/>
        <v>0.62068965517241381</v>
      </c>
      <c r="M880" s="114">
        <f t="shared" si="27"/>
        <v>0.83333333333333337</v>
      </c>
      <c r="N880" s="85">
        <v>2</v>
      </c>
    </row>
    <row r="881" spans="1:14" ht="14.25" customHeight="1">
      <c r="A881" s="113">
        <v>2015</v>
      </c>
      <c r="B881" s="88" t="s">
        <v>3387</v>
      </c>
      <c r="C881" s="117" t="s">
        <v>644</v>
      </c>
      <c r="D881" s="84" t="s">
        <v>126</v>
      </c>
      <c r="E881" s="84" t="s">
        <v>234</v>
      </c>
      <c r="F881" s="84" t="s">
        <v>1958</v>
      </c>
      <c r="G881" s="84" t="s">
        <v>7</v>
      </c>
      <c r="H881" s="85">
        <v>125</v>
      </c>
      <c r="I881" s="85">
        <v>90</v>
      </c>
      <c r="J881" s="85">
        <v>78</v>
      </c>
      <c r="K881" s="85">
        <v>553</v>
      </c>
      <c r="L881" s="114">
        <f t="shared" si="26"/>
        <v>0.72</v>
      </c>
      <c r="M881" s="114">
        <f t="shared" si="27"/>
        <v>0.8666666666666667</v>
      </c>
      <c r="N881" s="85">
        <v>26</v>
      </c>
    </row>
    <row r="882" spans="1:14" ht="14.25" customHeight="1">
      <c r="A882" s="113">
        <v>2015</v>
      </c>
      <c r="B882" s="88" t="s">
        <v>3387</v>
      </c>
      <c r="C882" s="117" t="s">
        <v>644</v>
      </c>
      <c r="D882" s="84" t="s">
        <v>126</v>
      </c>
      <c r="E882" s="84" t="s">
        <v>234</v>
      </c>
      <c r="F882" s="84" t="s">
        <v>1961</v>
      </c>
      <c r="G882" s="84" t="s">
        <v>7</v>
      </c>
      <c r="H882" s="85">
        <v>33</v>
      </c>
      <c r="I882" s="85">
        <v>29</v>
      </c>
      <c r="J882" s="85">
        <v>21</v>
      </c>
      <c r="K882" s="85">
        <v>113</v>
      </c>
      <c r="L882" s="114">
        <f t="shared" si="26"/>
        <v>0.87878787878787878</v>
      </c>
      <c r="M882" s="114">
        <f t="shared" si="27"/>
        <v>0.72413793103448276</v>
      </c>
      <c r="N882" s="85">
        <v>5</v>
      </c>
    </row>
    <row r="883" spans="1:14" ht="14.25" customHeight="1">
      <c r="A883" s="113">
        <v>2015</v>
      </c>
      <c r="B883" s="88" t="s">
        <v>3387</v>
      </c>
      <c r="C883" s="117" t="s">
        <v>644</v>
      </c>
      <c r="D883" s="84" t="s">
        <v>126</v>
      </c>
      <c r="E883" s="84" t="s">
        <v>234</v>
      </c>
      <c r="F883" s="84" t="s">
        <v>1937</v>
      </c>
      <c r="G883" s="84" t="s">
        <v>7</v>
      </c>
      <c r="H883" s="85">
        <v>32</v>
      </c>
      <c r="I883" s="85">
        <v>30</v>
      </c>
      <c r="J883" s="85">
        <v>26</v>
      </c>
      <c r="K883" s="85">
        <v>198</v>
      </c>
      <c r="L883" s="114">
        <f t="shared" si="26"/>
        <v>0.9375</v>
      </c>
      <c r="M883" s="114">
        <f t="shared" si="27"/>
        <v>0.8666666666666667</v>
      </c>
      <c r="N883" s="85">
        <v>7</v>
      </c>
    </row>
    <row r="884" spans="1:14" ht="14.25" customHeight="1">
      <c r="A884" s="113">
        <v>2015</v>
      </c>
      <c r="B884" s="88" t="s">
        <v>3387</v>
      </c>
      <c r="C884" s="117" t="s">
        <v>644</v>
      </c>
      <c r="D884" s="84" t="s">
        <v>126</v>
      </c>
      <c r="E884" s="84" t="s">
        <v>234</v>
      </c>
      <c r="F884" s="84" t="s">
        <v>1938</v>
      </c>
      <c r="G884" s="84" t="s">
        <v>7</v>
      </c>
      <c r="H884" s="85">
        <v>122</v>
      </c>
      <c r="I884" s="85">
        <v>93</v>
      </c>
      <c r="J884" s="85">
        <v>73</v>
      </c>
      <c r="K884" s="85">
        <v>685</v>
      </c>
      <c r="L884" s="114">
        <f t="shared" si="26"/>
        <v>0.76229508196721307</v>
      </c>
      <c r="M884" s="114">
        <f t="shared" si="27"/>
        <v>0.78494623655913975</v>
      </c>
      <c r="N884" s="85">
        <v>56</v>
      </c>
    </row>
    <row r="885" spans="1:14" ht="14.25" customHeight="1">
      <c r="A885" s="113">
        <v>2015</v>
      </c>
      <c r="B885" s="88" t="s">
        <v>3387</v>
      </c>
      <c r="C885" s="117" t="s">
        <v>644</v>
      </c>
      <c r="D885" s="84" t="s">
        <v>126</v>
      </c>
      <c r="E885" s="84" t="s">
        <v>234</v>
      </c>
      <c r="F885" s="84" t="s">
        <v>1959</v>
      </c>
      <c r="G885" s="84" t="s">
        <v>7</v>
      </c>
      <c r="H885" s="85">
        <v>9</v>
      </c>
      <c r="I885" s="85">
        <v>8</v>
      </c>
      <c r="J885" s="85">
        <v>6</v>
      </c>
      <c r="K885" s="85">
        <v>24</v>
      </c>
      <c r="L885" s="114">
        <f t="shared" si="26"/>
        <v>0.88888888888888884</v>
      </c>
      <c r="M885" s="114">
        <f t="shared" si="27"/>
        <v>0.75</v>
      </c>
      <c r="N885" s="85">
        <v>1</v>
      </c>
    </row>
    <row r="886" spans="1:14" ht="14.25" customHeight="1">
      <c r="A886" s="112">
        <v>2016</v>
      </c>
      <c r="B886" s="105" t="s">
        <v>3386</v>
      </c>
      <c r="C886" s="108" t="s">
        <v>2490</v>
      </c>
      <c r="D886" s="84" t="s">
        <v>5</v>
      </c>
      <c r="E886" s="84" t="s">
        <v>235</v>
      </c>
      <c r="F886" s="84" t="s">
        <v>9</v>
      </c>
      <c r="G886" s="84" t="s">
        <v>7</v>
      </c>
      <c r="H886" s="85">
        <v>7</v>
      </c>
      <c r="I886" s="85">
        <v>7</v>
      </c>
      <c r="J886" s="85">
        <v>6</v>
      </c>
      <c r="K886" s="85">
        <v>13</v>
      </c>
      <c r="L886" s="114">
        <f t="shared" si="26"/>
        <v>1</v>
      </c>
      <c r="M886" s="114">
        <f t="shared" si="27"/>
        <v>0.8571428571428571</v>
      </c>
      <c r="N886" s="85">
        <v>5</v>
      </c>
    </row>
    <row r="887" spans="1:14" ht="14.25" customHeight="1">
      <c r="A887" s="112">
        <v>2016</v>
      </c>
      <c r="B887" s="105" t="s">
        <v>3386</v>
      </c>
      <c r="C887" s="108" t="s">
        <v>2490</v>
      </c>
      <c r="D887" s="84" t="s">
        <v>5</v>
      </c>
      <c r="E887" s="84" t="s">
        <v>236</v>
      </c>
      <c r="F887" s="84" t="s">
        <v>11</v>
      </c>
      <c r="G887" s="84" t="s">
        <v>7</v>
      </c>
      <c r="H887" s="85">
        <v>29</v>
      </c>
      <c r="I887" s="85">
        <v>20</v>
      </c>
      <c r="J887" s="85">
        <v>16</v>
      </c>
      <c r="K887" s="85">
        <v>38</v>
      </c>
      <c r="L887" s="114">
        <f t="shared" si="26"/>
        <v>0.68965517241379315</v>
      </c>
      <c r="M887" s="114">
        <f t="shared" si="27"/>
        <v>0.8</v>
      </c>
      <c r="N887" s="85">
        <v>7</v>
      </c>
    </row>
    <row r="888" spans="1:14" ht="14.25" customHeight="1">
      <c r="A888" s="112">
        <v>2016</v>
      </c>
      <c r="B888" s="105" t="s">
        <v>3386</v>
      </c>
      <c r="C888" s="108" t="s">
        <v>2490</v>
      </c>
      <c r="D888" s="84" t="s">
        <v>5</v>
      </c>
      <c r="E888" s="84" t="s">
        <v>234</v>
      </c>
      <c r="F888" s="84" t="s">
        <v>700</v>
      </c>
      <c r="G888" s="84" t="s">
        <v>7</v>
      </c>
      <c r="H888" s="85">
        <v>665</v>
      </c>
      <c r="I888" s="85">
        <v>188</v>
      </c>
      <c r="J888" s="85">
        <v>121</v>
      </c>
      <c r="K888" s="85">
        <v>957</v>
      </c>
      <c r="L888" s="114">
        <f t="shared" si="26"/>
        <v>0.28270676691729324</v>
      </c>
      <c r="M888" s="114">
        <f t="shared" si="27"/>
        <v>0.6436170212765957</v>
      </c>
      <c r="N888" s="85">
        <v>90</v>
      </c>
    </row>
    <row r="889" spans="1:14" ht="14.25" customHeight="1">
      <c r="A889" s="112">
        <v>2016</v>
      </c>
      <c r="B889" s="105" t="s">
        <v>3386</v>
      </c>
      <c r="C889" s="108" t="s">
        <v>2490</v>
      </c>
      <c r="D889" s="84" t="s">
        <v>5</v>
      </c>
      <c r="E889" s="84" t="s">
        <v>234</v>
      </c>
      <c r="F889" s="84" t="s">
        <v>1928</v>
      </c>
      <c r="G889" s="84" t="s">
        <v>7</v>
      </c>
      <c r="H889" s="85">
        <v>252</v>
      </c>
      <c r="I889" s="85">
        <v>185</v>
      </c>
      <c r="J889" s="85">
        <v>122</v>
      </c>
      <c r="K889" s="85">
        <v>1057</v>
      </c>
      <c r="L889" s="114">
        <f t="shared" si="26"/>
        <v>0.73412698412698407</v>
      </c>
      <c r="M889" s="114">
        <f t="shared" si="27"/>
        <v>0.6594594594594595</v>
      </c>
      <c r="N889" s="85">
        <v>125</v>
      </c>
    </row>
    <row r="890" spans="1:14" ht="14.25" customHeight="1">
      <c r="A890" s="103">
        <v>2016</v>
      </c>
      <c r="B890" s="105" t="s">
        <v>3386</v>
      </c>
      <c r="C890" s="83" t="s">
        <v>2490</v>
      </c>
      <c r="D890" s="84" t="s">
        <v>12</v>
      </c>
      <c r="E890" s="84" t="s">
        <v>235</v>
      </c>
      <c r="F890" s="84" t="s">
        <v>15</v>
      </c>
      <c r="G890" s="84" t="s">
        <v>7</v>
      </c>
      <c r="H890" s="85">
        <v>0</v>
      </c>
      <c r="I890" s="85">
        <v>0</v>
      </c>
      <c r="J890" s="85">
        <v>0</v>
      </c>
      <c r="K890" s="85">
        <v>0</v>
      </c>
      <c r="L890" s="114">
        <f t="shared" si="26"/>
        <v>0</v>
      </c>
      <c r="M890" s="114">
        <f t="shared" si="27"/>
        <v>0</v>
      </c>
      <c r="N890" s="85">
        <v>1</v>
      </c>
    </row>
    <row r="891" spans="1:14" ht="14.25" customHeight="1">
      <c r="A891" s="112">
        <v>2016</v>
      </c>
      <c r="B891" s="105" t="s">
        <v>3386</v>
      </c>
      <c r="C891" s="108" t="s">
        <v>2490</v>
      </c>
      <c r="D891" s="84" t="s">
        <v>12</v>
      </c>
      <c r="E891" s="84" t="s">
        <v>236</v>
      </c>
      <c r="F891" s="84" t="s">
        <v>17</v>
      </c>
      <c r="G891" s="84" t="s">
        <v>7</v>
      </c>
      <c r="H891" s="85">
        <v>17</v>
      </c>
      <c r="I891" s="85">
        <v>16</v>
      </c>
      <c r="J891" s="85">
        <v>13</v>
      </c>
      <c r="K891" s="85">
        <v>46</v>
      </c>
      <c r="L891" s="114">
        <f t="shared" si="26"/>
        <v>0.94117647058823528</v>
      </c>
      <c r="M891" s="114">
        <f t="shared" si="27"/>
        <v>0.8125</v>
      </c>
      <c r="N891" s="85">
        <v>5</v>
      </c>
    </row>
    <row r="892" spans="1:14" ht="14.25" customHeight="1">
      <c r="A892" s="112">
        <v>2016</v>
      </c>
      <c r="B892" s="105" t="s">
        <v>3386</v>
      </c>
      <c r="C892" s="108" t="s">
        <v>2490</v>
      </c>
      <c r="D892" s="84" t="s">
        <v>12</v>
      </c>
      <c r="E892" s="84" t="s">
        <v>234</v>
      </c>
      <c r="F892" s="84" t="s">
        <v>1920</v>
      </c>
      <c r="G892" s="84" t="s">
        <v>7</v>
      </c>
      <c r="H892" s="85">
        <v>149</v>
      </c>
      <c r="I892" s="85">
        <v>68</v>
      </c>
      <c r="J892" s="85">
        <v>57</v>
      </c>
      <c r="K892" s="85">
        <v>179</v>
      </c>
      <c r="L892" s="114">
        <f t="shared" si="26"/>
        <v>0.4563758389261745</v>
      </c>
      <c r="M892" s="114">
        <f t="shared" si="27"/>
        <v>0.83823529411764708</v>
      </c>
      <c r="N892" s="85">
        <v>0</v>
      </c>
    </row>
    <row r="893" spans="1:14" ht="14.25" customHeight="1">
      <c r="A893" s="112">
        <v>2016</v>
      </c>
      <c r="B893" s="105" t="s">
        <v>3386</v>
      </c>
      <c r="C893" s="108" t="s">
        <v>2490</v>
      </c>
      <c r="D893" s="84" t="s">
        <v>12</v>
      </c>
      <c r="E893" s="84" t="s">
        <v>234</v>
      </c>
      <c r="F893" s="84" t="s">
        <v>1921</v>
      </c>
      <c r="G893" s="84" t="s">
        <v>7</v>
      </c>
      <c r="H893" s="85">
        <v>196</v>
      </c>
      <c r="I893" s="85">
        <v>109</v>
      </c>
      <c r="J893" s="85">
        <v>79</v>
      </c>
      <c r="K893" s="85">
        <v>630</v>
      </c>
      <c r="L893" s="114">
        <f t="shared" si="26"/>
        <v>0.55612244897959184</v>
      </c>
      <c r="M893" s="114">
        <f t="shared" si="27"/>
        <v>0.72477064220183485</v>
      </c>
      <c r="N893" s="85">
        <v>40</v>
      </c>
    </row>
    <row r="894" spans="1:14" ht="14.25" customHeight="1">
      <c r="A894" s="112">
        <v>2016</v>
      </c>
      <c r="B894" s="105" t="s">
        <v>3386</v>
      </c>
      <c r="C894" s="108" t="s">
        <v>2490</v>
      </c>
      <c r="D894" s="84" t="s">
        <v>12</v>
      </c>
      <c r="E894" s="84" t="s">
        <v>234</v>
      </c>
      <c r="F894" s="84" t="s">
        <v>1933</v>
      </c>
      <c r="G894" s="84" t="s">
        <v>7</v>
      </c>
      <c r="H894" s="85">
        <v>247</v>
      </c>
      <c r="I894" s="85">
        <v>63</v>
      </c>
      <c r="J894" s="85">
        <v>52</v>
      </c>
      <c r="K894" s="85">
        <v>513</v>
      </c>
      <c r="L894" s="114">
        <f t="shared" si="26"/>
        <v>0.25506072874493929</v>
      </c>
      <c r="M894" s="114">
        <f t="shared" si="27"/>
        <v>0.82539682539682535</v>
      </c>
      <c r="N894" s="85">
        <v>24</v>
      </c>
    </row>
    <row r="895" spans="1:14" ht="14.25" customHeight="1">
      <c r="A895" s="112">
        <v>2016</v>
      </c>
      <c r="B895" s="105" t="s">
        <v>3386</v>
      </c>
      <c r="C895" s="108" t="s">
        <v>2490</v>
      </c>
      <c r="D895" s="84" t="s">
        <v>18</v>
      </c>
      <c r="E895" s="84" t="s">
        <v>239</v>
      </c>
      <c r="F895" s="84" t="s">
        <v>30</v>
      </c>
      <c r="G895" s="84" t="s">
        <v>7</v>
      </c>
      <c r="H895" s="85">
        <v>18</v>
      </c>
      <c r="I895" s="85">
        <v>5</v>
      </c>
      <c r="J895" s="85">
        <v>4</v>
      </c>
      <c r="K895" s="85">
        <v>39</v>
      </c>
      <c r="L895" s="114">
        <f t="shared" si="26"/>
        <v>0.27777777777777779</v>
      </c>
      <c r="M895" s="114">
        <f t="shared" si="27"/>
        <v>0.8</v>
      </c>
      <c r="N895" s="85">
        <v>6</v>
      </c>
    </row>
    <row r="896" spans="1:14" ht="14.25" customHeight="1">
      <c r="A896" s="112">
        <v>2016</v>
      </c>
      <c r="B896" s="105" t="s">
        <v>3386</v>
      </c>
      <c r="C896" s="108" t="s">
        <v>2490</v>
      </c>
      <c r="D896" s="84" t="s">
        <v>18</v>
      </c>
      <c r="E896" s="84" t="s">
        <v>235</v>
      </c>
      <c r="F896" s="84" t="s">
        <v>24</v>
      </c>
      <c r="G896" s="84" t="s">
        <v>7</v>
      </c>
      <c r="H896" s="85">
        <v>11</v>
      </c>
      <c r="I896" s="85">
        <v>11</v>
      </c>
      <c r="J896" s="85">
        <v>9</v>
      </c>
      <c r="K896" s="85">
        <v>14</v>
      </c>
      <c r="L896" s="114">
        <f t="shared" si="26"/>
        <v>1</v>
      </c>
      <c r="M896" s="114">
        <f t="shared" si="27"/>
        <v>0.81818181818181823</v>
      </c>
      <c r="N896" s="85">
        <v>9</v>
      </c>
    </row>
    <row r="897" spans="1:14" ht="14.25" customHeight="1">
      <c r="A897" s="112">
        <v>2016</v>
      </c>
      <c r="B897" s="105" t="s">
        <v>3386</v>
      </c>
      <c r="C897" s="108" t="s">
        <v>2490</v>
      </c>
      <c r="D897" s="84" t="s">
        <v>18</v>
      </c>
      <c r="E897" s="84" t="s">
        <v>235</v>
      </c>
      <c r="F897" s="84" t="s">
        <v>26</v>
      </c>
      <c r="G897" s="84" t="s">
        <v>7</v>
      </c>
      <c r="H897" s="85">
        <v>8</v>
      </c>
      <c r="I897" s="85">
        <v>8</v>
      </c>
      <c r="J897" s="85">
        <v>5</v>
      </c>
      <c r="K897" s="85">
        <v>5</v>
      </c>
      <c r="L897" s="114">
        <f t="shared" si="26"/>
        <v>1</v>
      </c>
      <c r="M897" s="114">
        <f t="shared" si="27"/>
        <v>0.625</v>
      </c>
      <c r="N897" s="85">
        <v>10</v>
      </c>
    </row>
    <row r="898" spans="1:14" ht="14.25" customHeight="1">
      <c r="A898" s="112">
        <v>2016</v>
      </c>
      <c r="B898" s="105" t="s">
        <v>3386</v>
      </c>
      <c r="C898" s="108" t="s">
        <v>2490</v>
      </c>
      <c r="D898" s="84" t="s">
        <v>18</v>
      </c>
      <c r="E898" s="84" t="s">
        <v>235</v>
      </c>
      <c r="F898" s="84" t="s">
        <v>27</v>
      </c>
      <c r="G898" s="84" t="s">
        <v>7</v>
      </c>
      <c r="H898" s="85">
        <v>0</v>
      </c>
      <c r="I898" s="85">
        <v>0</v>
      </c>
      <c r="J898" s="85">
        <v>0</v>
      </c>
      <c r="K898" s="85">
        <v>7</v>
      </c>
      <c r="L898" s="114">
        <f t="shared" ref="L898:L961" si="28">+IFERROR(I898/H898,0)</f>
        <v>0</v>
      </c>
      <c r="M898" s="114">
        <f t="shared" ref="M898:M961" si="29">+IFERROR(J898/I898,0)</f>
        <v>0</v>
      </c>
      <c r="N898" s="85">
        <v>0</v>
      </c>
    </row>
    <row r="899" spans="1:14" ht="14.25" customHeight="1">
      <c r="A899" s="112">
        <v>2016</v>
      </c>
      <c r="B899" s="105" t="s">
        <v>3386</v>
      </c>
      <c r="C899" s="108" t="s">
        <v>2490</v>
      </c>
      <c r="D899" s="84" t="s">
        <v>18</v>
      </c>
      <c r="E899" s="84" t="s">
        <v>236</v>
      </c>
      <c r="F899" s="84" t="s">
        <v>28</v>
      </c>
      <c r="G899" s="84" t="s">
        <v>7</v>
      </c>
      <c r="H899" s="85">
        <v>24</v>
      </c>
      <c r="I899" s="85">
        <v>22</v>
      </c>
      <c r="J899" s="85">
        <v>17</v>
      </c>
      <c r="K899" s="85">
        <v>53</v>
      </c>
      <c r="L899" s="114">
        <f t="shared" si="28"/>
        <v>0.91666666666666663</v>
      </c>
      <c r="M899" s="114">
        <f t="shared" si="29"/>
        <v>0.77272727272727271</v>
      </c>
      <c r="N899" s="85">
        <v>14</v>
      </c>
    </row>
    <row r="900" spans="1:14" ht="14.25" customHeight="1">
      <c r="A900" s="112">
        <v>2016</v>
      </c>
      <c r="B900" s="105" t="s">
        <v>3386</v>
      </c>
      <c r="C900" s="108" t="s">
        <v>2490</v>
      </c>
      <c r="D900" s="84" t="s">
        <v>18</v>
      </c>
      <c r="E900" s="84" t="s">
        <v>236</v>
      </c>
      <c r="F900" s="84" t="s">
        <v>29</v>
      </c>
      <c r="G900" s="84" t="s">
        <v>7</v>
      </c>
      <c r="H900" s="85">
        <v>0</v>
      </c>
      <c r="I900" s="85">
        <v>0</v>
      </c>
      <c r="J900" s="85">
        <v>0</v>
      </c>
      <c r="K900" s="85">
        <v>18</v>
      </c>
      <c r="L900" s="114">
        <f t="shared" si="28"/>
        <v>0</v>
      </c>
      <c r="M900" s="114">
        <f t="shared" si="29"/>
        <v>0</v>
      </c>
      <c r="N900" s="85">
        <v>0</v>
      </c>
    </row>
    <row r="901" spans="1:14" ht="14.25" customHeight="1">
      <c r="A901" s="112">
        <v>2016</v>
      </c>
      <c r="B901" s="105" t="s">
        <v>3386</v>
      </c>
      <c r="C901" s="108" t="s">
        <v>2490</v>
      </c>
      <c r="D901" s="84" t="s">
        <v>18</v>
      </c>
      <c r="E901" s="84" t="s">
        <v>234</v>
      </c>
      <c r="F901" s="84" t="s">
        <v>1922</v>
      </c>
      <c r="G901" s="84" t="s">
        <v>7</v>
      </c>
      <c r="H901" s="85">
        <v>130</v>
      </c>
      <c r="I901" s="85">
        <v>39</v>
      </c>
      <c r="J901" s="85">
        <v>28</v>
      </c>
      <c r="K901" s="85">
        <v>168</v>
      </c>
      <c r="L901" s="114">
        <f t="shared" si="28"/>
        <v>0.3</v>
      </c>
      <c r="M901" s="114">
        <f t="shared" si="29"/>
        <v>0.71794871794871795</v>
      </c>
      <c r="N901" s="85">
        <v>9</v>
      </c>
    </row>
    <row r="902" spans="1:14" ht="14.25" customHeight="1">
      <c r="A902" s="112">
        <v>2016</v>
      </c>
      <c r="B902" s="105" t="s">
        <v>3386</v>
      </c>
      <c r="C902" s="108" t="s">
        <v>2490</v>
      </c>
      <c r="D902" s="84" t="s">
        <v>18</v>
      </c>
      <c r="E902" s="84" t="s">
        <v>234</v>
      </c>
      <c r="F902" s="84" t="s">
        <v>1923</v>
      </c>
      <c r="G902" s="84" t="s">
        <v>7</v>
      </c>
      <c r="H902" s="85">
        <v>167</v>
      </c>
      <c r="I902" s="85">
        <v>94</v>
      </c>
      <c r="J902" s="85">
        <v>56</v>
      </c>
      <c r="K902" s="85">
        <v>308</v>
      </c>
      <c r="L902" s="114">
        <f t="shared" si="28"/>
        <v>0.56287425149700598</v>
      </c>
      <c r="M902" s="114">
        <f t="shared" si="29"/>
        <v>0.5957446808510638</v>
      </c>
      <c r="N902" s="85">
        <v>30</v>
      </c>
    </row>
    <row r="903" spans="1:14" ht="14.25" customHeight="1">
      <c r="A903" s="112">
        <v>2016</v>
      </c>
      <c r="B903" s="105" t="s">
        <v>3386</v>
      </c>
      <c r="C903" s="108" t="s">
        <v>2490</v>
      </c>
      <c r="D903" s="84" t="s">
        <v>18</v>
      </c>
      <c r="E903" s="84" t="s">
        <v>234</v>
      </c>
      <c r="F903" s="84" t="s">
        <v>1940</v>
      </c>
      <c r="G903" s="84" t="s">
        <v>7</v>
      </c>
      <c r="H903" s="85">
        <v>85</v>
      </c>
      <c r="I903" s="85">
        <v>43</v>
      </c>
      <c r="J903" s="85">
        <v>28</v>
      </c>
      <c r="K903" s="85">
        <v>74</v>
      </c>
      <c r="L903" s="114">
        <f t="shared" si="28"/>
        <v>0.50588235294117645</v>
      </c>
      <c r="M903" s="114">
        <f t="shared" si="29"/>
        <v>0.65116279069767447</v>
      </c>
      <c r="N903" s="85">
        <v>3</v>
      </c>
    </row>
    <row r="904" spans="1:14" ht="14.25" customHeight="1">
      <c r="A904" s="112">
        <v>2016</v>
      </c>
      <c r="B904" s="105" t="s">
        <v>3386</v>
      </c>
      <c r="C904" s="108" t="s">
        <v>2490</v>
      </c>
      <c r="D904" s="84" t="s">
        <v>18</v>
      </c>
      <c r="E904" s="84" t="s">
        <v>234</v>
      </c>
      <c r="F904" s="84" t="s">
        <v>3428</v>
      </c>
      <c r="G904" s="84" t="s">
        <v>7</v>
      </c>
      <c r="H904" s="85">
        <v>0</v>
      </c>
      <c r="I904" s="85">
        <v>0</v>
      </c>
      <c r="J904" s="85">
        <v>0</v>
      </c>
      <c r="K904" s="85">
        <v>1</v>
      </c>
      <c r="L904" s="114">
        <f t="shared" si="28"/>
        <v>0</v>
      </c>
      <c r="M904" s="114">
        <f t="shared" si="29"/>
        <v>0</v>
      </c>
      <c r="N904" s="85">
        <v>1</v>
      </c>
    </row>
    <row r="905" spans="1:14" ht="14.25" customHeight="1">
      <c r="A905" s="112">
        <v>2016</v>
      </c>
      <c r="B905" s="105" t="s">
        <v>3386</v>
      </c>
      <c r="C905" s="108" t="s">
        <v>2490</v>
      </c>
      <c r="D905" s="84" t="s">
        <v>18</v>
      </c>
      <c r="E905" s="84" t="s">
        <v>234</v>
      </c>
      <c r="F905" s="84" t="s">
        <v>1941</v>
      </c>
      <c r="G905" s="84" t="s">
        <v>7</v>
      </c>
      <c r="H905" s="85">
        <v>126</v>
      </c>
      <c r="I905" s="85">
        <v>61</v>
      </c>
      <c r="J905" s="85">
        <v>46</v>
      </c>
      <c r="K905" s="85">
        <v>316</v>
      </c>
      <c r="L905" s="114">
        <f t="shared" si="28"/>
        <v>0.48412698412698413</v>
      </c>
      <c r="M905" s="114">
        <f t="shared" si="29"/>
        <v>0.75409836065573765</v>
      </c>
      <c r="N905" s="85">
        <v>41</v>
      </c>
    </row>
    <row r="906" spans="1:14" ht="14.25" customHeight="1">
      <c r="A906" s="112">
        <v>2016</v>
      </c>
      <c r="B906" s="105" t="s">
        <v>3386</v>
      </c>
      <c r="C906" s="108" t="s">
        <v>2490</v>
      </c>
      <c r="D906" s="84" t="s">
        <v>18</v>
      </c>
      <c r="E906" s="84" t="s">
        <v>234</v>
      </c>
      <c r="F906" s="84" t="s">
        <v>1942</v>
      </c>
      <c r="G906" s="84" t="s">
        <v>7</v>
      </c>
      <c r="H906" s="85">
        <v>188</v>
      </c>
      <c r="I906" s="85">
        <v>49</v>
      </c>
      <c r="J906" s="85">
        <v>41</v>
      </c>
      <c r="K906" s="85">
        <v>348</v>
      </c>
      <c r="L906" s="114">
        <f t="shared" si="28"/>
        <v>0.26063829787234044</v>
      </c>
      <c r="M906" s="114">
        <f t="shared" si="29"/>
        <v>0.83673469387755106</v>
      </c>
      <c r="N906" s="85">
        <v>18</v>
      </c>
    </row>
    <row r="907" spans="1:14" ht="14.25" customHeight="1">
      <c r="A907" s="112">
        <v>2016</v>
      </c>
      <c r="B907" s="105" t="s">
        <v>3386</v>
      </c>
      <c r="C907" s="108" t="s">
        <v>2490</v>
      </c>
      <c r="D907" s="84" t="s">
        <v>31</v>
      </c>
      <c r="E907" s="84" t="s">
        <v>235</v>
      </c>
      <c r="F907" s="84" t="s">
        <v>1185</v>
      </c>
      <c r="G907" s="84" t="s">
        <v>7</v>
      </c>
      <c r="H907" s="85">
        <v>18</v>
      </c>
      <c r="I907" s="85">
        <v>15</v>
      </c>
      <c r="J907" s="85">
        <v>8</v>
      </c>
      <c r="K907" s="85">
        <v>20</v>
      </c>
      <c r="L907" s="114">
        <f t="shared" si="28"/>
        <v>0.83333333333333337</v>
      </c>
      <c r="M907" s="114">
        <f t="shared" si="29"/>
        <v>0.53333333333333333</v>
      </c>
      <c r="N907" s="85">
        <v>4</v>
      </c>
    </row>
    <row r="908" spans="1:14" ht="14.25" customHeight="1">
      <c r="A908" s="112">
        <v>2016</v>
      </c>
      <c r="B908" s="105" t="s">
        <v>3386</v>
      </c>
      <c r="C908" s="108" t="s">
        <v>2490</v>
      </c>
      <c r="D908" s="84" t="s">
        <v>31</v>
      </c>
      <c r="E908" s="84" t="s">
        <v>235</v>
      </c>
      <c r="F908" s="84" t="s">
        <v>35</v>
      </c>
      <c r="G908" s="84" t="s">
        <v>7</v>
      </c>
      <c r="H908" s="85">
        <v>90</v>
      </c>
      <c r="I908" s="85">
        <v>77</v>
      </c>
      <c r="J908" s="85">
        <v>64</v>
      </c>
      <c r="K908" s="85">
        <v>129</v>
      </c>
      <c r="L908" s="114">
        <f t="shared" si="28"/>
        <v>0.85555555555555551</v>
      </c>
      <c r="M908" s="114">
        <f t="shared" si="29"/>
        <v>0.83116883116883122</v>
      </c>
      <c r="N908" s="85">
        <v>50</v>
      </c>
    </row>
    <row r="909" spans="1:14" ht="14.25" customHeight="1">
      <c r="A909" s="112">
        <v>2016</v>
      </c>
      <c r="B909" s="105" t="s">
        <v>3386</v>
      </c>
      <c r="C909" s="108" t="s">
        <v>2490</v>
      </c>
      <c r="D909" s="84" t="s">
        <v>31</v>
      </c>
      <c r="E909" s="84" t="s">
        <v>235</v>
      </c>
      <c r="F909" s="84" t="s">
        <v>36</v>
      </c>
      <c r="G909" s="84" t="s">
        <v>7</v>
      </c>
      <c r="H909" s="85">
        <v>154</v>
      </c>
      <c r="I909" s="85">
        <v>134</v>
      </c>
      <c r="J909" s="85">
        <v>116</v>
      </c>
      <c r="K909" s="85">
        <v>240</v>
      </c>
      <c r="L909" s="114">
        <f t="shared" si="28"/>
        <v>0.87012987012987009</v>
      </c>
      <c r="M909" s="114">
        <f t="shared" si="29"/>
        <v>0.86567164179104472</v>
      </c>
      <c r="N909" s="85">
        <v>85</v>
      </c>
    </row>
    <row r="910" spans="1:14" ht="14.25" customHeight="1">
      <c r="A910" s="112">
        <v>2016</v>
      </c>
      <c r="B910" s="105" t="s">
        <v>3386</v>
      </c>
      <c r="C910" s="108" t="s">
        <v>2490</v>
      </c>
      <c r="D910" s="84" t="s">
        <v>31</v>
      </c>
      <c r="E910" s="84" t="s">
        <v>235</v>
      </c>
      <c r="F910" s="84" t="s">
        <v>37</v>
      </c>
      <c r="G910" s="84" t="s">
        <v>7</v>
      </c>
      <c r="H910" s="85">
        <v>16</v>
      </c>
      <c r="I910" s="85">
        <v>14</v>
      </c>
      <c r="J910" s="85">
        <v>12</v>
      </c>
      <c r="K910" s="85">
        <v>26</v>
      </c>
      <c r="L910" s="114">
        <f t="shared" si="28"/>
        <v>0.875</v>
      </c>
      <c r="M910" s="114">
        <f t="shared" si="29"/>
        <v>0.8571428571428571</v>
      </c>
      <c r="N910" s="85">
        <v>20</v>
      </c>
    </row>
    <row r="911" spans="1:14" ht="14.25" customHeight="1">
      <c r="A911" s="112">
        <v>2016</v>
      </c>
      <c r="B911" s="105" t="s">
        <v>3386</v>
      </c>
      <c r="C911" s="108" t="s">
        <v>2490</v>
      </c>
      <c r="D911" s="84" t="s">
        <v>31</v>
      </c>
      <c r="E911" s="84" t="s">
        <v>235</v>
      </c>
      <c r="F911" s="84" t="s">
        <v>38</v>
      </c>
      <c r="G911" s="84" t="s">
        <v>7</v>
      </c>
      <c r="H911" s="85">
        <v>20</v>
      </c>
      <c r="I911" s="85">
        <v>20</v>
      </c>
      <c r="J911" s="85">
        <v>15</v>
      </c>
      <c r="K911" s="85">
        <v>92</v>
      </c>
      <c r="L911" s="114">
        <f t="shared" si="28"/>
        <v>1</v>
      </c>
      <c r="M911" s="114">
        <f t="shared" si="29"/>
        <v>0.75</v>
      </c>
      <c r="N911" s="85">
        <v>15</v>
      </c>
    </row>
    <row r="912" spans="1:14" ht="14.25" customHeight="1">
      <c r="A912" s="112">
        <v>2016</v>
      </c>
      <c r="B912" s="105" t="s">
        <v>3386</v>
      </c>
      <c r="C912" s="108" t="s">
        <v>2490</v>
      </c>
      <c r="D912" s="84" t="s">
        <v>31</v>
      </c>
      <c r="E912" s="84" t="s">
        <v>235</v>
      </c>
      <c r="F912" s="84" t="s">
        <v>39</v>
      </c>
      <c r="G912" s="84" t="s">
        <v>7</v>
      </c>
      <c r="H912" s="85">
        <v>23</v>
      </c>
      <c r="I912" s="85">
        <v>18</v>
      </c>
      <c r="J912" s="85">
        <v>13</v>
      </c>
      <c r="K912" s="85">
        <v>26</v>
      </c>
      <c r="L912" s="114">
        <f t="shared" si="28"/>
        <v>0.78260869565217395</v>
      </c>
      <c r="M912" s="114">
        <f t="shared" si="29"/>
        <v>0.72222222222222221</v>
      </c>
      <c r="N912" s="85">
        <v>8</v>
      </c>
    </row>
    <row r="913" spans="1:14" ht="14.25" customHeight="1">
      <c r="A913" s="112">
        <v>2016</v>
      </c>
      <c r="B913" s="105" t="s">
        <v>3386</v>
      </c>
      <c r="C913" s="108" t="s">
        <v>2490</v>
      </c>
      <c r="D913" s="84" t="s">
        <v>31</v>
      </c>
      <c r="E913" s="84" t="s">
        <v>235</v>
      </c>
      <c r="F913" s="84" t="s">
        <v>40</v>
      </c>
      <c r="G913" s="84" t="s">
        <v>7</v>
      </c>
      <c r="H913" s="85">
        <v>58</v>
      </c>
      <c r="I913" s="85">
        <v>41</v>
      </c>
      <c r="J913" s="85">
        <v>23</v>
      </c>
      <c r="K913" s="85">
        <v>80</v>
      </c>
      <c r="L913" s="114">
        <f t="shared" si="28"/>
        <v>0.7068965517241379</v>
      </c>
      <c r="M913" s="114">
        <f t="shared" si="29"/>
        <v>0.56097560975609762</v>
      </c>
      <c r="N913" s="85">
        <v>58</v>
      </c>
    </row>
    <row r="914" spans="1:14" ht="14.25" customHeight="1">
      <c r="A914" s="112">
        <v>2016</v>
      </c>
      <c r="B914" s="105" t="s">
        <v>3386</v>
      </c>
      <c r="C914" s="108" t="s">
        <v>2490</v>
      </c>
      <c r="D914" s="84" t="s">
        <v>31</v>
      </c>
      <c r="E914" s="84" t="s">
        <v>235</v>
      </c>
      <c r="F914" s="84" t="s">
        <v>41</v>
      </c>
      <c r="G914" s="84" t="s">
        <v>7</v>
      </c>
      <c r="H914" s="85">
        <v>29</v>
      </c>
      <c r="I914" s="85">
        <v>25</v>
      </c>
      <c r="J914" s="85">
        <v>19</v>
      </c>
      <c r="K914" s="85">
        <v>65</v>
      </c>
      <c r="L914" s="114">
        <f t="shared" si="28"/>
        <v>0.86206896551724133</v>
      </c>
      <c r="M914" s="114">
        <f t="shared" si="29"/>
        <v>0.76</v>
      </c>
      <c r="N914" s="85">
        <v>43</v>
      </c>
    </row>
    <row r="915" spans="1:14" ht="14.25" customHeight="1">
      <c r="A915" s="112">
        <v>2016</v>
      </c>
      <c r="B915" s="105" t="s">
        <v>3386</v>
      </c>
      <c r="C915" s="108" t="s">
        <v>2490</v>
      </c>
      <c r="D915" s="84" t="s">
        <v>31</v>
      </c>
      <c r="E915" s="84" t="s">
        <v>235</v>
      </c>
      <c r="F915" s="84" t="s">
        <v>42</v>
      </c>
      <c r="G915" s="84" t="s">
        <v>7</v>
      </c>
      <c r="H915" s="85">
        <v>71</v>
      </c>
      <c r="I915" s="85">
        <v>39</v>
      </c>
      <c r="J915" s="85">
        <v>33</v>
      </c>
      <c r="K915" s="85">
        <v>109</v>
      </c>
      <c r="L915" s="114">
        <f t="shared" si="28"/>
        <v>0.54929577464788737</v>
      </c>
      <c r="M915" s="114">
        <f t="shared" si="29"/>
        <v>0.84615384615384615</v>
      </c>
      <c r="N915" s="85">
        <v>51</v>
      </c>
    </row>
    <row r="916" spans="1:14" ht="14.25" customHeight="1">
      <c r="A916" s="112">
        <v>2016</v>
      </c>
      <c r="B916" s="105" t="s">
        <v>3386</v>
      </c>
      <c r="C916" s="108" t="s">
        <v>2490</v>
      </c>
      <c r="D916" s="84" t="s">
        <v>31</v>
      </c>
      <c r="E916" s="84" t="s">
        <v>235</v>
      </c>
      <c r="F916" s="84" t="s">
        <v>43</v>
      </c>
      <c r="G916" s="84" t="s">
        <v>7</v>
      </c>
      <c r="H916" s="85">
        <v>21</v>
      </c>
      <c r="I916" s="85">
        <v>14</v>
      </c>
      <c r="J916" s="85">
        <v>7</v>
      </c>
      <c r="K916" s="85">
        <v>17</v>
      </c>
      <c r="L916" s="114">
        <f t="shared" si="28"/>
        <v>0.66666666666666663</v>
      </c>
      <c r="M916" s="114">
        <f t="shared" si="29"/>
        <v>0.5</v>
      </c>
      <c r="N916" s="85">
        <v>5</v>
      </c>
    </row>
    <row r="917" spans="1:14" ht="14.25" customHeight="1">
      <c r="A917" s="112">
        <v>2016</v>
      </c>
      <c r="B917" s="105" t="s">
        <v>3386</v>
      </c>
      <c r="C917" s="108" t="s">
        <v>2490</v>
      </c>
      <c r="D917" s="84" t="s">
        <v>31</v>
      </c>
      <c r="E917" s="84" t="s">
        <v>235</v>
      </c>
      <c r="F917" s="84" t="s">
        <v>44</v>
      </c>
      <c r="G917" s="84" t="s">
        <v>7</v>
      </c>
      <c r="H917" s="85">
        <v>18</v>
      </c>
      <c r="I917" s="85">
        <v>17</v>
      </c>
      <c r="J917" s="85">
        <v>16</v>
      </c>
      <c r="K917" s="85">
        <v>38</v>
      </c>
      <c r="L917" s="114">
        <f t="shared" si="28"/>
        <v>0.94444444444444442</v>
      </c>
      <c r="M917" s="114">
        <f t="shared" si="29"/>
        <v>0.94117647058823528</v>
      </c>
      <c r="N917" s="85">
        <v>22</v>
      </c>
    </row>
    <row r="918" spans="1:14" ht="14.25" customHeight="1">
      <c r="A918" s="112">
        <v>2016</v>
      </c>
      <c r="B918" s="105" t="s">
        <v>3386</v>
      </c>
      <c r="C918" s="108" t="s">
        <v>2490</v>
      </c>
      <c r="D918" s="84" t="s">
        <v>31</v>
      </c>
      <c r="E918" s="84" t="s">
        <v>235</v>
      </c>
      <c r="F918" s="84" t="s">
        <v>45</v>
      </c>
      <c r="G918" s="84" t="s">
        <v>7</v>
      </c>
      <c r="H918" s="85">
        <v>5</v>
      </c>
      <c r="I918" s="85">
        <v>5</v>
      </c>
      <c r="J918" s="85">
        <v>4</v>
      </c>
      <c r="K918" s="85">
        <v>16</v>
      </c>
      <c r="L918" s="114">
        <f t="shared" si="28"/>
        <v>1</v>
      </c>
      <c r="M918" s="114">
        <f t="shared" si="29"/>
        <v>0.8</v>
      </c>
      <c r="N918" s="85">
        <v>3</v>
      </c>
    </row>
    <row r="919" spans="1:14" ht="14.25" customHeight="1">
      <c r="A919" s="112">
        <v>2016</v>
      </c>
      <c r="B919" s="105" t="s">
        <v>3386</v>
      </c>
      <c r="C919" s="108" t="s">
        <v>2490</v>
      </c>
      <c r="D919" s="84" t="s">
        <v>31</v>
      </c>
      <c r="E919" s="84" t="s">
        <v>235</v>
      </c>
      <c r="F919" s="84" t="s">
        <v>46</v>
      </c>
      <c r="G919" s="84" t="s">
        <v>7</v>
      </c>
      <c r="H919" s="85">
        <v>22</v>
      </c>
      <c r="I919" s="85">
        <v>19</v>
      </c>
      <c r="J919" s="85">
        <v>16</v>
      </c>
      <c r="K919" s="85">
        <v>21</v>
      </c>
      <c r="L919" s="114">
        <f t="shared" si="28"/>
        <v>0.86363636363636365</v>
      </c>
      <c r="M919" s="114">
        <f t="shared" si="29"/>
        <v>0.84210526315789469</v>
      </c>
      <c r="N919" s="85">
        <v>11</v>
      </c>
    </row>
    <row r="920" spans="1:14" ht="14.25" customHeight="1">
      <c r="A920" s="112">
        <v>2016</v>
      </c>
      <c r="B920" s="105" t="s">
        <v>3386</v>
      </c>
      <c r="C920" s="108" t="s">
        <v>2490</v>
      </c>
      <c r="D920" s="84" t="s">
        <v>31</v>
      </c>
      <c r="E920" s="84" t="s">
        <v>236</v>
      </c>
      <c r="F920" s="84" t="s">
        <v>2477</v>
      </c>
      <c r="G920" s="84" t="s">
        <v>7</v>
      </c>
      <c r="H920" s="85">
        <v>41</v>
      </c>
      <c r="I920" s="85">
        <v>34</v>
      </c>
      <c r="J920" s="85">
        <v>30</v>
      </c>
      <c r="K920" s="85">
        <v>110</v>
      </c>
      <c r="L920" s="114">
        <f t="shared" si="28"/>
        <v>0.82926829268292679</v>
      </c>
      <c r="M920" s="114">
        <f t="shared" si="29"/>
        <v>0.88235294117647056</v>
      </c>
      <c r="N920" s="85">
        <v>23</v>
      </c>
    </row>
    <row r="921" spans="1:14" ht="14.25" customHeight="1">
      <c r="A921" s="112">
        <v>2016</v>
      </c>
      <c r="B921" s="105" t="s">
        <v>3386</v>
      </c>
      <c r="C921" s="108" t="s">
        <v>2490</v>
      </c>
      <c r="D921" s="84" t="s">
        <v>31</v>
      </c>
      <c r="E921" s="84" t="s">
        <v>236</v>
      </c>
      <c r="F921" s="84" t="s">
        <v>48</v>
      </c>
      <c r="G921" s="84" t="s">
        <v>7</v>
      </c>
      <c r="H921" s="85">
        <v>11</v>
      </c>
      <c r="I921" s="85">
        <v>11</v>
      </c>
      <c r="J921" s="85">
        <v>9</v>
      </c>
      <c r="K921" s="85">
        <v>20</v>
      </c>
      <c r="L921" s="114">
        <f t="shared" si="28"/>
        <v>1</v>
      </c>
      <c r="M921" s="114">
        <f t="shared" si="29"/>
        <v>0.81818181818181823</v>
      </c>
      <c r="N921" s="85">
        <v>9</v>
      </c>
    </row>
    <row r="922" spans="1:14" ht="14.25" customHeight="1">
      <c r="A922" s="112">
        <v>2016</v>
      </c>
      <c r="B922" s="105" t="s">
        <v>3386</v>
      </c>
      <c r="C922" s="108" t="s">
        <v>2490</v>
      </c>
      <c r="D922" s="84" t="s">
        <v>31</v>
      </c>
      <c r="E922" s="84" t="s">
        <v>236</v>
      </c>
      <c r="F922" s="84" t="s">
        <v>49</v>
      </c>
      <c r="G922" s="84" t="s">
        <v>7</v>
      </c>
      <c r="H922" s="85">
        <v>38</v>
      </c>
      <c r="I922" s="85">
        <v>28</v>
      </c>
      <c r="J922" s="85">
        <v>21</v>
      </c>
      <c r="K922" s="85">
        <v>69</v>
      </c>
      <c r="L922" s="114">
        <f t="shared" si="28"/>
        <v>0.73684210526315785</v>
      </c>
      <c r="M922" s="114">
        <f t="shared" si="29"/>
        <v>0.75</v>
      </c>
      <c r="N922" s="85">
        <v>25</v>
      </c>
    </row>
    <row r="923" spans="1:14" ht="14.25" customHeight="1">
      <c r="A923" s="112">
        <v>2016</v>
      </c>
      <c r="B923" s="105" t="s">
        <v>3386</v>
      </c>
      <c r="C923" s="108" t="s">
        <v>2490</v>
      </c>
      <c r="D923" s="84" t="s">
        <v>31</v>
      </c>
      <c r="E923" s="84" t="s">
        <v>236</v>
      </c>
      <c r="F923" s="84" t="s">
        <v>51</v>
      </c>
      <c r="G923" s="84" t="s">
        <v>7</v>
      </c>
      <c r="H923" s="85">
        <v>15</v>
      </c>
      <c r="I923" s="85">
        <v>12</v>
      </c>
      <c r="J923" s="85">
        <v>8</v>
      </c>
      <c r="K923" s="85">
        <v>17</v>
      </c>
      <c r="L923" s="114">
        <f t="shared" si="28"/>
        <v>0.8</v>
      </c>
      <c r="M923" s="114">
        <f t="shared" si="29"/>
        <v>0.66666666666666663</v>
      </c>
      <c r="N923" s="85">
        <v>1</v>
      </c>
    </row>
    <row r="924" spans="1:14" ht="14.25" customHeight="1">
      <c r="A924" s="112">
        <v>2016</v>
      </c>
      <c r="B924" s="105" t="s">
        <v>3386</v>
      </c>
      <c r="C924" s="108" t="s">
        <v>2490</v>
      </c>
      <c r="D924" s="84" t="s">
        <v>31</v>
      </c>
      <c r="E924" s="84" t="s">
        <v>234</v>
      </c>
      <c r="F924" s="84" t="s">
        <v>1919</v>
      </c>
      <c r="G924" s="84" t="s">
        <v>7</v>
      </c>
      <c r="H924" s="85">
        <v>680</v>
      </c>
      <c r="I924" s="85">
        <v>394</v>
      </c>
      <c r="J924" s="85">
        <v>224</v>
      </c>
      <c r="K924" s="85">
        <v>1682</v>
      </c>
      <c r="L924" s="114">
        <f t="shared" si="28"/>
        <v>0.5794117647058824</v>
      </c>
      <c r="M924" s="114">
        <f t="shared" si="29"/>
        <v>0.56852791878172593</v>
      </c>
      <c r="N924" s="85">
        <v>150</v>
      </c>
    </row>
    <row r="925" spans="1:14" ht="14.25" customHeight="1">
      <c r="A925" s="112">
        <v>2016</v>
      </c>
      <c r="B925" s="105" t="s">
        <v>3386</v>
      </c>
      <c r="C925" s="108" t="s">
        <v>2490</v>
      </c>
      <c r="D925" s="84" t="s">
        <v>31</v>
      </c>
      <c r="E925" s="84" t="s">
        <v>234</v>
      </c>
      <c r="F925" s="84" t="s">
        <v>1926</v>
      </c>
      <c r="G925" s="84" t="s">
        <v>7</v>
      </c>
      <c r="H925" s="85">
        <v>226</v>
      </c>
      <c r="I925" s="85">
        <v>172</v>
      </c>
      <c r="J925" s="85">
        <v>99</v>
      </c>
      <c r="K925" s="85">
        <v>693</v>
      </c>
      <c r="L925" s="114">
        <f t="shared" si="28"/>
        <v>0.76106194690265483</v>
      </c>
      <c r="M925" s="114">
        <f t="shared" si="29"/>
        <v>0.57558139534883723</v>
      </c>
      <c r="N925" s="85">
        <v>59</v>
      </c>
    </row>
    <row r="926" spans="1:14" ht="14.25" customHeight="1">
      <c r="A926" s="112">
        <v>2016</v>
      </c>
      <c r="B926" s="105" t="s">
        <v>3386</v>
      </c>
      <c r="C926" s="108" t="s">
        <v>2490</v>
      </c>
      <c r="D926" s="84" t="s">
        <v>31</v>
      </c>
      <c r="E926" s="84" t="s">
        <v>234</v>
      </c>
      <c r="F926" s="84" t="s">
        <v>1930</v>
      </c>
      <c r="G926" s="84" t="s">
        <v>7</v>
      </c>
      <c r="H926" s="85">
        <v>382</v>
      </c>
      <c r="I926" s="85">
        <v>263</v>
      </c>
      <c r="J926" s="85">
        <v>98</v>
      </c>
      <c r="K926" s="85">
        <v>606</v>
      </c>
      <c r="L926" s="114">
        <f t="shared" si="28"/>
        <v>0.68848167539267013</v>
      </c>
      <c r="M926" s="114">
        <f t="shared" si="29"/>
        <v>0.37262357414448671</v>
      </c>
      <c r="N926" s="85">
        <v>39</v>
      </c>
    </row>
    <row r="927" spans="1:14" ht="14.25" customHeight="1">
      <c r="A927" s="112">
        <v>2016</v>
      </c>
      <c r="B927" s="105" t="s">
        <v>3386</v>
      </c>
      <c r="C927" s="108" t="s">
        <v>2490</v>
      </c>
      <c r="D927" s="84" t="s">
        <v>52</v>
      </c>
      <c r="E927" s="84" t="s">
        <v>239</v>
      </c>
      <c r="F927" s="84" t="s">
        <v>71</v>
      </c>
      <c r="G927" s="84" t="s">
        <v>7</v>
      </c>
      <c r="H927" s="85">
        <v>0</v>
      </c>
      <c r="I927" s="85">
        <v>0</v>
      </c>
      <c r="J927" s="85">
        <v>0</v>
      </c>
      <c r="K927" s="85">
        <v>3</v>
      </c>
      <c r="L927" s="114">
        <f t="shared" si="28"/>
        <v>0</v>
      </c>
      <c r="M927" s="114">
        <f t="shared" si="29"/>
        <v>0</v>
      </c>
      <c r="N927" s="85">
        <v>1</v>
      </c>
    </row>
    <row r="928" spans="1:14" ht="14.25" customHeight="1">
      <c r="A928" s="112">
        <v>2016</v>
      </c>
      <c r="B928" s="105" t="s">
        <v>3386</v>
      </c>
      <c r="C928" s="108" t="s">
        <v>2490</v>
      </c>
      <c r="D928" s="84" t="s">
        <v>52</v>
      </c>
      <c r="E928" s="84" t="s">
        <v>235</v>
      </c>
      <c r="F928" s="84" t="s">
        <v>54</v>
      </c>
      <c r="G928" s="84" t="s">
        <v>7</v>
      </c>
      <c r="H928" s="85">
        <v>66</v>
      </c>
      <c r="I928" s="85">
        <v>52</v>
      </c>
      <c r="J928" s="85">
        <v>41</v>
      </c>
      <c r="K928" s="85">
        <v>82</v>
      </c>
      <c r="L928" s="114">
        <f t="shared" si="28"/>
        <v>0.78787878787878785</v>
      </c>
      <c r="M928" s="114">
        <f t="shared" si="29"/>
        <v>0.78846153846153844</v>
      </c>
      <c r="N928" s="85">
        <v>32</v>
      </c>
    </row>
    <row r="929" spans="1:14" ht="14.25" customHeight="1">
      <c r="A929" s="112">
        <v>2016</v>
      </c>
      <c r="B929" s="105" t="s">
        <v>3386</v>
      </c>
      <c r="C929" s="108" t="s">
        <v>2490</v>
      </c>
      <c r="D929" s="84" t="s">
        <v>52</v>
      </c>
      <c r="E929" s="84" t="s">
        <v>235</v>
      </c>
      <c r="F929" s="84" t="s">
        <v>55</v>
      </c>
      <c r="G929" s="84" t="s">
        <v>7</v>
      </c>
      <c r="H929" s="85">
        <v>67</v>
      </c>
      <c r="I929" s="85">
        <v>38</v>
      </c>
      <c r="J929" s="85">
        <v>37</v>
      </c>
      <c r="K929" s="85">
        <v>61</v>
      </c>
      <c r="L929" s="114">
        <f t="shared" si="28"/>
        <v>0.56716417910447758</v>
      </c>
      <c r="M929" s="114">
        <f t="shared" si="29"/>
        <v>0.97368421052631582</v>
      </c>
      <c r="N929" s="85">
        <v>28</v>
      </c>
    </row>
    <row r="930" spans="1:14" ht="14.25" customHeight="1">
      <c r="A930" s="112">
        <v>2016</v>
      </c>
      <c r="B930" s="105" t="s">
        <v>3386</v>
      </c>
      <c r="C930" s="108" t="s">
        <v>2490</v>
      </c>
      <c r="D930" s="84" t="s">
        <v>52</v>
      </c>
      <c r="E930" s="84" t="s">
        <v>235</v>
      </c>
      <c r="F930" s="84" t="s">
        <v>56</v>
      </c>
      <c r="G930" s="84" t="s">
        <v>7</v>
      </c>
      <c r="H930" s="85">
        <v>4</v>
      </c>
      <c r="I930" s="85">
        <v>0</v>
      </c>
      <c r="J930" s="85">
        <v>0</v>
      </c>
      <c r="K930" s="85">
        <v>0</v>
      </c>
      <c r="L930" s="114">
        <f t="shared" si="28"/>
        <v>0</v>
      </c>
      <c r="M930" s="114">
        <f t="shared" si="29"/>
        <v>0</v>
      </c>
      <c r="N930" s="85">
        <v>3</v>
      </c>
    </row>
    <row r="931" spans="1:14" ht="14.25" customHeight="1">
      <c r="A931" s="112">
        <v>2016</v>
      </c>
      <c r="B931" s="105" t="s">
        <v>3386</v>
      </c>
      <c r="C931" s="108" t="s">
        <v>2490</v>
      </c>
      <c r="D931" s="84" t="s">
        <v>52</v>
      </c>
      <c r="E931" s="84" t="s">
        <v>235</v>
      </c>
      <c r="F931" s="84" t="s">
        <v>57</v>
      </c>
      <c r="G931" s="84" t="s">
        <v>7</v>
      </c>
      <c r="H931" s="85">
        <v>2</v>
      </c>
      <c r="I931" s="85">
        <v>2</v>
      </c>
      <c r="J931" s="85">
        <v>2</v>
      </c>
      <c r="K931" s="85">
        <v>10</v>
      </c>
      <c r="L931" s="114">
        <f t="shared" si="28"/>
        <v>1</v>
      </c>
      <c r="M931" s="114">
        <f t="shared" si="29"/>
        <v>1</v>
      </c>
      <c r="N931" s="85">
        <v>1</v>
      </c>
    </row>
    <row r="932" spans="1:14" ht="14.25" customHeight="1">
      <c r="A932" s="112">
        <v>2016</v>
      </c>
      <c r="B932" s="105" t="s">
        <v>3386</v>
      </c>
      <c r="C932" s="108" t="s">
        <v>2490</v>
      </c>
      <c r="D932" s="84" t="s">
        <v>52</v>
      </c>
      <c r="E932" s="84" t="s">
        <v>235</v>
      </c>
      <c r="F932" s="84" t="s">
        <v>58</v>
      </c>
      <c r="G932" s="84" t="s">
        <v>7</v>
      </c>
      <c r="H932" s="85">
        <v>1</v>
      </c>
      <c r="I932" s="85">
        <v>1</v>
      </c>
      <c r="J932" s="85">
        <v>1</v>
      </c>
      <c r="K932" s="85">
        <v>16</v>
      </c>
      <c r="L932" s="114">
        <f t="shared" si="28"/>
        <v>1</v>
      </c>
      <c r="M932" s="114">
        <f t="shared" si="29"/>
        <v>1</v>
      </c>
      <c r="N932" s="85">
        <v>0</v>
      </c>
    </row>
    <row r="933" spans="1:14" ht="14.25" customHeight="1">
      <c r="A933" s="112">
        <v>2016</v>
      </c>
      <c r="B933" s="105" t="s">
        <v>3386</v>
      </c>
      <c r="C933" s="108" t="s">
        <v>2490</v>
      </c>
      <c r="D933" s="84" t="s">
        <v>52</v>
      </c>
      <c r="E933" s="84" t="s">
        <v>235</v>
      </c>
      <c r="F933" s="84" t="s">
        <v>59</v>
      </c>
      <c r="G933" s="84" t="s">
        <v>7</v>
      </c>
      <c r="H933" s="85">
        <v>34</v>
      </c>
      <c r="I933" s="85">
        <v>31</v>
      </c>
      <c r="J933" s="85">
        <v>27</v>
      </c>
      <c r="K933" s="85">
        <v>27</v>
      </c>
      <c r="L933" s="114">
        <f t="shared" si="28"/>
        <v>0.91176470588235292</v>
      </c>
      <c r="M933" s="114">
        <f t="shared" si="29"/>
        <v>0.87096774193548387</v>
      </c>
      <c r="N933" s="85">
        <v>19</v>
      </c>
    </row>
    <row r="934" spans="1:14" ht="14.25" customHeight="1">
      <c r="A934" s="112">
        <v>2016</v>
      </c>
      <c r="B934" s="105" t="s">
        <v>3386</v>
      </c>
      <c r="C934" s="108" t="s">
        <v>2490</v>
      </c>
      <c r="D934" s="84" t="s">
        <v>52</v>
      </c>
      <c r="E934" s="84" t="s">
        <v>235</v>
      </c>
      <c r="F934" s="84" t="s">
        <v>60</v>
      </c>
      <c r="G934" s="84" t="s">
        <v>7</v>
      </c>
      <c r="H934" s="85">
        <v>21</v>
      </c>
      <c r="I934" s="85">
        <v>19</v>
      </c>
      <c r="J934" s="85">
        <v>15</v>
      </c>
      <c r="K934" s="85">
        <v>16</v>
      </c>
      <c r="L934" s="114">
        <f t="shared" si="28"/>
        <v>0.90476190476190477</v>
      </c>
      <c r="M934" s="114">
        <f t="shared" si="29"/>
        <v>0.78947368421052633</v>
      </c>
      <c r="N934" s="85">
        <v>9</v>
      </c>
    </row>
    <row r="935" spans="1:14" ht="14.25" customHeight="1">
      <c r="A935" s="112">
        <v>2016</v>
      </c>
      <c r="B935" s="105" t="s">
        <v>3386</v>
      </c>
      <c r="C935" s="108" t="s">
        <v>2490</v>
      </c>
      <c r="D935" s="84" t="s">
        <v>52</v>
      </c>
      <c r="E935" s="84" t="s">
        <v>235</v>
      </c>
      <c r="F935" s="84" t="s">
        <v>61</v>
      </c>
      <c r="G935" s="84" t="s">
        <v>7</v>
      </c>
      <c r="H935" s="85">
        <v>16</v>
      </c>
      <c r="I935" s="85">
        <v>16</v>
      </c>
      <c r="J935" s="85">
        <v>15</v>
      </c>
      <c r="K935" s="85">
        <v>16</v>
      </c>
      <c r="L935" s="114">
        <f t="shared" si="28"/>
        <v>1</v>
      </c>
      <c r="M935" s="114">
        <f t="shared" si="29"/>
        <v>0.9375</v>
      </c>
      <c r="N935" s="85">
        <v>11</v>
      </c>
    </row>
    <row r="936" spans="1:14" ht="14.25" customHeight="1">
      <c r="A936" s="112">
        <v>2016</v>
      </c>
      <c r="B936" s="105" t="s">
        <v>3386</v>
      </c>
      <c r="C936" s="108" t="s">
        <v>2490</v>
      </c>
      <c r="D936" s="84" t="s">
        <v>52</v>
      </c>
      <c r="E936" s="84" t="s">
        <v>235</v>
      </c>
      <c r="F936" s="84" t="s">
        <v>62</v>
      </c>
      <c r="G936" s="84" t="s">
        <v>7</v>
      </c>
      <c r="H936" s="85">
        <v>83</v>
      </c>
      <c r="I936" s="85">
        <v>50</v>
      </c>
      <c r="J936" s="85">
        <v>47</v>
      </c>
      <c r="K936" s="85">
        <v>48</v>
      </c>
      <c r="L936" s="114">
        <f t="shared" si="28"/>
        <v>0.60240963855421692</v>
      </c>
      <c r="M936" s="114">
        <f t="shared" si="29"/>
        <v>0.94</v>
      </c>
      <c r="N936" s="85">
        <v>35</v>
      </c>
    </row>
    <row r="937" spans="1:14" ht="14.25" customHeight="1">
      <c r="A937" s="112">
        <v>2016</v>
      </c>
      <c r="B937" s="105" t="s">
        <v>3386</v>
      </c>
      <c r="C937" s="108" t="s">
        <v>2490</v>
      </c>
      <c r="D937" s="84" t="s">
        <v>52</v>
      </c>
      <c r="E937" s="84" t="s">
        <v>235</v>
      </c>
      <c r="F937" s="84" t="s">
        <v>63</v>
      </c>
      <c r="G937" s="84" t="s">
        <v>7</v>
      </c>
      <c r="H937" s="85">
        <v>0</v>
      </c>
      <c r="I937" s="85">
        <v>0</v>
      </c>
      <c r="J937" s="85">
        <v>0</v>
      </c>
      <c r="K937" s="85">
        <v>12</v>
      </c>
      <c r="L937" s="114">
        <f t="shared" si="28"/>
        <v>0</v>
      </c>
      <c r="M937" s="114">
        <f t="shared" si="29"/>
        <v>0</v>
      </c>
      <c r="N937" s="85">
        <v>0</v>
      </c>
    </row>
    <row r="938" spans="1:14" ht="14.25" customHeight="1">
      <c r="A938" s="112">
        <v>2016</v>
      </c>
      <c r="B938" s="105" t="s">
        <v>3386</v>
      </c>
      <c r="C938" s="108" t="s">
        <v>2490</v>
      </c>
      <c r="D938" s="84" t="s">
        <v>52</v>
      </c>
      <c r="E938" s="84" t="s">
        <v>235</v>
      </c>
      <c r="F938" s="84" t="s">
        <v>64</v>
      </c>
      <c r="G938" s="84" t="s">
        <v>7</v>
      </c>
      <c r="H938" s="85">
        <v>17</v>
      </c>
      <c r="I938" s="85">
        <v>17</v>
      </c>
      <c r="J938" s="85">
        <v>15</v>
      </c>
      <c r="K938" s="85">
        <v>16</v>
      </c>
      <c r="L938" s="114">
        <f t="shared" si="28"/>
        <v>1</v>
      </c>
      <c r="M938" s="114">
        <f t="shared" si="29"/>
        <v>0.88235294117647056</v>
      </c>
      <c r="N938" s="85">
        <v>15</v>
      </c>
    </row>
    <row r="939" spans="1:14" ht="14.25" customHeight="1">
      <c r="A939" s="112">
        <v>2016</v>
      </c>
      <c r="B939" s="105" t="s">
        <v>3386</v>
      </c>
      <c r="C939" s="108" t="s">
        <v>2490</v>
      </c>
      <c r="D939" s="84" t="s">
        <v>52</v>
      </c>
      <c r="E939" s="84" t="s">
        <v>235</v>
      </c>
      <c r="F939" s="84" t="s">
        <v>65</v>
      </c>
      <c r="G939" s="84" t="s">
        <v>7</v>
      </c>
      <c r="H939" s="85">
        <v>57</v>
      </c>
      <c r="I939" s="85">
        <v>43</v>
      </c>
      <c r="J939" s="85">
        <v>37</v>
      </c>
      <c r="K939" s="85">
        <v>53</v>
      </c>
      <c r="L939" s="114">
        <f t="shared" si="28"/>
        <v>0.75438596491228072</v>
      </c>
      <c r="M939" s="114">
        <f t="shared" si="29"/>
        <v>0.86046511627906974</v>
      </c>
      <c r="N939" s="85">
        <v>19</v>
      </c>
    </row>
    <row r="940" spans="1:14" ht="14.25" customHeight="1">
      <c r="A940" s="112">
        <v>2016</v>
      </c>
      <c r="B940" s="105" t="s">
        <v>3386</v>
      </c>
      <c r="C940" s="108" t="s">
        <v>2490</v>
      </c>
      <c r="D940" s="84" t="s">
        <v>52</v>
      </c>
      <c r="E940" s="84" t="s">
        <v>235</v>
      </c>
      <c r="F940" s="84" t="s">
        <v>66</v>
      </c>
      <c r="G940" s="84" t="s">
        <v>7</v>
      </c>
      <c r="H940" s="85">
        <v>26</v>
      </c>
      <c r="I940" s="85">
        <v>22</v>
      </c>
      <c r="J940" s="85">
        <v>19</v>
      </c>
      <c r="K940" s="85">
        <v>18</v>
      </c>
      <c r="L940" s="114">
        <f t="shared" si="28"/>
        <v>0.84615384615384615</v>
      </c>
      <c r="M940" s="114">
        <f t="shared" si="29"/>
        <v>0.86363636363636365</v>
      </c>
      <c r="N940" s="85">
        <v>1</v>
      </c>
    </row>
    <row r="941" spans="1:14" ht="14.25" customHeight="1">
      <c r="A941" s="103">
        <v>2016</v>
      </c>
      <c r="B941" s="105" t="s">
        <v>3386</v>
      </c>
      <c r="C941" s="83" t="s">
        <v>2490</v>
      </c>
      <c r="D941" s="84" t="s">
        <v>52</v>
      </c>
      <c r="E941" s="84" t="s">
        <v>236</v>
      </c>
      <c r="F941" s="84" t="s">
        <v>69</v>
      </c>
      <c r="G941" s="84" t="s">
        <v>7</v>
      </c>
      <c r="H941" s="85">
        <v>0</v>
      </c>
      <c r="I941" s="85">
        <v>0</v>
      </c>
      <c r="J941" s="85">
        <v>0</v>
      </c>
      <c r="K941" s="85">
        <v>0</v>
      </c>
      <c r="L941" s="114">
        <f t="shared" si="28"/>
        <v>0</v>
      </c>
      <c r="M941" s="114">
        <f t="shared" si="29"/>
        <v>0</v>
      </c>
      <c r="N941" s="85">
        <v>4</v>
      </c>
    </row>
    <row r="942" spans="1:14" ht="14.25" customHeight="1">
      <c r="A942" s="112">
        <v>2016</v>
      </c>
      <c r="B942" s="105" t="s">
        <v>3386</v>
      </c>
      <c r="C942" s="108" t="s">
        <v>2490</v>
      </c>
      <c r="D942" s="84" t="s">
        <v>52</v>
      </c>
      <c r="E942" s="84" t="s">
        <v>236</v>
      </c>
      <c r="F942" s="84" t="s">
        <v>70</v>
      </c>
      <c r="G942" s="84" t="s">
        <v>7</v>
      </c>
      <c r="H942" s="85">
        <v>19</v>
      </c>
      <c r="I942" s="85">
        <v>18</v>
      </c>
      <c r="J942" s="85">
        <v>14</v>
      </c>
      <c r="K942" s="85">
        <v>28</v>
      </c>
      <c r="L942" s="114">
        <f t="shared" si="28"/>
        <v>0.94736842105263153</v>
      </c>
      <c r="M942" s="114">
        <f t="shared" si="29"/>
        <v>0.77777777777777779</v>
      </c>
      <c r="N942" s="85">
        <v>10</v>
      </c>
    </row>
    <row r="943" spans="1:14" ht="14.25" customHeight="1">
      <c r="A943" s="112">
        <v>2016</v>
      </c>
      <c r="B943" s="105" t="s">
        <v>3386</v>
      </c>
      <c r="C943" s="108" t="s">
        <v>2490</v>
      </c>
      <c r="D943" s="84" t="s">
        <v>52</v>
      </c>
      <c r="E943" s="84" t="s">
        <v>234</v>
      </c>
      <c r="F943" s="84" t="s">
        <v>1927</v>
      </c>
      <c r="G943" s="84" t="s">
        <v>7</v>
      </c>
      <c r="H943" s="85">
        <v>925</v>
      </c>
      <c r="I943" s="85">
        <v>244</v>
      </c>
      <c r="J943" s="85">
        <v>122</v>
      </c>
      <c r="K943" s="85">
        <v>1139</v>
      </c>
      <c r="L943" s="114">
        <f t="shared" si="28"/>
        <v>0.26378378378378381</v>
      </c>
      <c r="M943" s="114">
        <f t="shared" si="29"/>
        <v>0.5</v>
      </c>
      <c r="N943" s="85">
        <v>68</v>
      </c>
    </row>
    <row r="944" spans="1:14" ht="14.25" customHeight="1">
      <c r="A944" s="112">
        <v>2016</v>
      </c>
      <c r="B944" s="105" t="s">
        <v>3386</v>
      </c>
      <c r="C944" s="108" t="s">
        <v>2490</v>
      </c>
      <c r="D944" s="84" t="s">
        <v>72</v>
      </c>
      <c r="E944" s="84" t="s">
        <v>235</v>
      </c>
      <c r="F944" s="84" t="s">
        <v>74</v>
      </c>
      <c r="G944" s="84" t="s">
        <v>7</v>
      </c>
      <c r="H944" s="85">
        <v>41</v>
      </c>
      <c r="I944" s="85">
        <v>40</v>
      </c>
      <c r="J944" s="85">
        <v>30</v>
      </c>
      <c r="K944" s="85">
        <v>56</v>
      </c>
      <c r="L944" s="114">
        <f t="shared" si="28"/>
        <v>0.97560975609756095</v>
      </c>
      <c r="M944" s="114">
        <f t="shared" si="29"/>
        <v>0.75</v>
      </c>
      <c r="N944" s="85">
        <v>26</v>
      </c>
    </row>
    <row r="945" spans="1:14" ht="14.25" customHeight="1">
      <c r="A945" s="112">
        <v>2016</v>
      </c>
      <c r="B945" s="105" t="s">
        <v>3386</v>
      </c>
      <c r="C945" s="108" t="s">
        <v>2490</v>
      </c>
      <c r="D945" s="84" t="s">
        <v>72</v>
      </c>
      <c r="E945" s="84" t="s">
        <v>235</v>
      </c>
      <c r="F945" s="84" t="s">
        <v>75</v>
      </c>
      <c r="G945" s="84" t="s">
        <v>7</v>
      </c>
      <c r="H945" s="85">
        <v>13</v>
      </c>
      <c r="I945" s="85">
        <v>13</v>
      </c>
      <c r="J945" s="85">
        <v>8</v>
      </c>
      <c r="K945" s="85">
        <v>25</v>
      </c>
      <c r="L945" s="114">
        <f t="shared" si="28"/>
        <v>1</v>
      </c>
      <c r="M945" s="114">
        <f t="shared" si="29"/>
        <v>0.61538461538461542</v>
      </c>
      <c r="N945" s="85">
        <v>19</v>
      </c>
    </row>
    <row r="946" spans="1:14" ht="14.25" customHeight="1">
      <c r="A946" s="112">
        <v>2016</v>
      </c>
      <c r="B946" s="105" t="s">
        <v>3386</v>
      </c>
      <c r="C946" s="108" t="s">
        <v>2490</v>
      </c>
      <c r="D946" s="84" t="s">
        <v>72</v>
      </c>
      <c r="E946" s="84" t="s">
        <v>235</v>
      </c>
      <c r="F946" s="84" t="s">
        <v>76</v>
      </c>
      <c r="G946" s="84" t="s">
        <v>7</v>
      </c>
      <c r="H946" s="85">
        <v>21</v>
      </c>
      <c r="I946" s="85">
        <v>19</v>
      </c>
      <c r="J946" s="85">
        <v>12</v>
      </c>
      <c r="K946" s="85">
        <v>32</v>
      </c>
      <c r="L946" s="114">
        <f t="shared" si="28"/>
        <v>0.90476190476190477</v>
      </c>
      <c r="M946" s="114">
        <f t="shared" si="29"/>
        <v>0.63157894736842102</v>
      </c>
      <c r="N946" s="85">
        <v>19</v>
      </c>
    </row>
    <row r="947" spans="1:14" ht="14.25" customHeight="1">
      <c r="A947" s="112">
        <v>2016</v>
      </c>
      <c r="B947" s="105" t="s">
        <v>3386</v>
      </c>
      <c r="C947" s="108" t="s">
        <v>2490</v>
      </c>
      <c r="D947" s="84" t="s">
        <v>72</v>
      </c>
      <c r="E947" s="84" t="s">
        <v>236</v>
      </c>
      <c r="F947" s="84" t="s">
        <v>77</v>
      </c>
      <c r="G947" s="84" t="s">
        <v>7</v>
      </c>
      <c r="H947" s="85">
        <v>70</v>
      </c>
      <c r="I947" s="85">
        <v>49</v>
      </c>
      <c r="J947" s="85">
        <v>43</v>
      </c>
      <c r="K947" s="85">
        <v>46</v>
      </c>
      <c r="L947" s="114">
        <f t="shared" si="28"/>
        <v>0.7</v>
      </c>
      <c r="M947" s="114">
        <f t="shared" si="29"/>
        <v>0.87755102040816324</v>
      </c>
      <c r="N947" s="85">
        <v>0</v>
      </c>
    </row>
    <row r="948" spans="1:14" ht="14.25" customHeight="1">
      <c r="A948" s="112">
        <v>2016</v>
      </c>
      <c r="B948" s="105" t="s">
        <v>3386</v>
      </c>
      <c r="C948" s="108" t="s">
        <v>2490</v>
      </c>
      <c r="D948" s="84" t="s">
        <v>72</v>
      </c>
      <c r="E948" s="84" t="s">
        <v>236</v>
      </c>
      <c r="F948" s="84" t="s">
        <v>78</v>
      </c>
      <c r="G948" s="84" t="s">
        <v>7</v>
      </c>
      <c r="H948" s="85">
        <v>0</v>
      </c>
      <c r="I948" s="85">
        <v>0</v>
      </c>
      <c r="J948" s="85">
        <v>0</v>
      </c>
      <c r="K948" s="85">
        <v>13</v>
      </c>
      <c r="L948" s="114">
        <f t="shared" si="28"/>
        <v>0</v>
      </c>
      <c r="M948" s="114">
        <f t="shared" si="29"/>
        <v>0</v>
      </c>
      <c r="N948" s="85">
        <v>0</v>
      </c>
    </row>
    <row r="949" spans="1:14" ht="14.25" customHeight="1">
      <c r="A949" s="112">
        <v>2016</v>
      </c>
      <c r="B949" s="105" t="s">
        <v>3386</v>
      </c>
      <c r="C949" s="108" t="s">
        <v>2490</v>
      </c>
      <c r="D949" s="84" t="s">
        <v>72</v>
      </c>
      <c r="E949" s="84" t="s">
        <v>236</v>
      </c>
      <c r="F949" s="84" t="s">
        <v>79</v>
      </c>
      <c r="G949" s="84" t="s">
        <v>7</v>
      </c>
      <c r="H949" s="85">
        <v>12</v>
      </c>
      <c r="I949" s="85">
        <v>11</v>
      </c>
      <c r="J949" s="85">
        <v>11</v>
      </c>
      <c r="K949" s="85">
        <v>47</v>
      </c>
      <c r="L949" s="114">
        <f t="shared" si="28"/>
        <v>0.91666666666666663</v>
      </c>
      <c r="M949" s="114">
        <f t="shared" si="29"/>
        <v>1</v>
      </c>
      <c r="N949" s="85">
        <v>8</v>
      </c>
    </row>
    <row r="950" spans="1:14" ht="14.25" customHeight="1">
      <c r="A950" s="112">
        <v>2016</v>
      </c>
      <c r="B950" s="105" t="s">
        <v>3386</v>
      </c>
      <c r="C950" s="108" t="s">
        <v>2490</v>
      </c>
      <c r="D950" s="84" t="s">
        <v>72</v>
      </c>
      <c r="E950" s="84" t="s">
        <v>236</v>
      </c>
      <c r="F950" s="84" t="s">
        <v>81</v>
      </c>
      <c r="G950" s="84" t="s">
        <v>7</v>
      </c>
      <c r="H950" s="85">
        <v>15</v>
      </c>
      <c r="I950" s="85">
        <v>14</v>
      </c>
      <c r="J950" s="85">
        <v>10</v>
      </c>
      <c r="K950" s="85">
        <v>53</v>
      </c>
      <c r="L950" s="114">
        <f t="shared" si="28"/>
        <v>0.93333333333333335</v>
      </c>
      <c r="M950" s="114">
        <f t="shared" si="29"/>
        <v>0.7142857142857143</v>
      </c>
      <c r="N950" s="85">
        <v>14</v>
      </c>
    </row>
    <row r="951" spans="1:14" ht="14.25" customHeight="1">
      <c r="A951" s="112">
        <v>2016</v>
      </c>
      <c r="B951" s="105" t="s">
        <v>3386</v>
      </c>
      <c r="C951" s="108" t="s">
        <v>2490</v>
      </c>
      <c r="D951" s="84" t="s">
        <v>72</v>
      </c>
      <c r="E951" s="84" t="s">
        <v>236</v>
      </c>
      <c r="F951" s="84" t="s">
        <v>82</v>
      </c>
      <c r="G951" s="84" t="s">
        <v>7</v>
      </c>
      <c r="H951" s="85">
        <v>25</v>
      </c>
      <c r="I951" s="85">
        <v>24</v>
      </c>
      <c r="J951" s="85">
        <v>18</v>
      </c>
      <c r="K951" s="85">
        <v>52</v>
      </c>
      <c r="L951" s="114">
        <f t="shared" si="28"/>
        <v>0.96</v>
      </c>
      <c r="M951" s="114">
        <f t="shared" si="29"/>
        <v>0.75</v>
      </c>
      <c r="N951" s="85">
        <v>6</v>
      </c>
    </row>
    <row r="952" spans="1:14" ht="14.25" customHeight="1">
      <c r="A952" s="112">
        <v>2016</v>
      </c>
      <c r="B952" s="105" t="s">
        <v>3386</v>
      </c>
      <c r="C952" s="108" t="s">
        <v>2490</v>
      </c>
      <c r="D952" s="84" t="s">
        <v>72</v>
      </c>
      <c r="E952" s="84" t="s">
        <v>234</v>
      </c>
      <c r="F952" s="84" t="s">
        <v>1924</v>
      </c>
      <c r="G952" s="84" t="s">
        <v>7</v>
      </c>
      <c r="H952" s="85">
        <v>244</v>
      </c>
      <c r="I952" s="85">
        <v>149</v>
      </c>
      <c r="J952" s="85">
        <v>91</v>
      </c>
      <c r="K952" s="85">
        <v>556</v>
      </c>
      <c r="L952" s="114">
        <f t="shared" si="28"/>
        <v>0.61065573770491799</v>
      </c>
      <c r="M952" s="114">
        <f t="shared" si="29"/>
        <v>0.61073825503355705</v>
      </c>
      <c r="N952" s="85">
        <v>49</v>
      </c>
    </row>
    <row r="953" spans="1:14" ht="14.25" customHeight="1">
      <c r="A953" s="112">
        <v>2016</v>
      </c>
      <c r="B953" s="105" t="s">
        <v>3386</v>
      </c>
      <c r="C953" s="108" t="s">
        <v>2490</v>
      </c>
      <c r="D953" s="84" t="s">
        <v>72</v>
      </c>
      <c r="E953" s="84" t="s">
        <v>234</v>
      </c>
      <c r="F953" s="84" t="s">
        <v>1943</v>
      </c>
      <c r="G953" s="84" t="s">
        <v>7</v>
      </c>
      <c r="H953" s="85">
        <v>403</v>
      </c>
      <c r="I953" s="85">
        <v>138</v>
      </c>
      <c r="J953" s="85">
        <v>82</v>
      </c>
      <c r="K953" s="85">
        <v>496</v>
      </c>
      <c r="L953" s="114">
        <f t="shared" si="28"/>
        <v>0.34243176178660051</v>
      </c>
      <c r="M953" s="114">
        <f t="shared" si="29"/>
        <v>0.59420289855072461</v>
      </c>
      <c r="N953" s="85">
        <v>11</v>
      </c>
    </row>
    <row r="954" spans="1:14" ht="14.25" customHeight="1">
      <c r="A954" s="112">
        <v>2016</v>
      </c>
      <c r="B954" s="105" t="s">
        <v>3386</v>
      </c>
      <c r="C954" s="108" t="s">
        <v>2490</v>
      </c>
      <c r="D954" s="84" t="s">
        <v>83</v>
      </c>
      <c r="E954" s="84" t="s">
        <v>239</v>
      </c>
      <c r="F954" s="84" t="s">
        <v>92</v>
      </c>
      <c r="G954" s="84" t="s">
        <v>7</v>
      </c>
      <c r="H954" s="85">
        <v>19</v>
      </c>
      <c r="I954" s="85">
        <v>13</v>
      </c>
      <c r="J954" s="85">
        <v>10</v>
      </c>
      <c r="K954" s="85">
        <v>41</v>
      </c>
      <c r="L954" s="114">
        <f t="shared" si="28"/>
        <v>0.68421052631578949</v>
      </c>
      <c r="M954" s="114">
        <f t="shared" si="29"/>
        <v>0.76923076923076927</v>
      </c>
      <c r="N954" s="85">
        <v>7</v>
      </c>
    </row>
    <row r="955" spans="1:14" ht="14.25" customHeight="1">
      <c r="A955" s="112">
        <v>2016</v>
      </c>
      <c r="B955" s="105" t="s">
        <v>3386</v>
      </c>
      <c r="C955" s="108" t="s">
        <v>2490</v>
      </c>
      <c r="D955" s="84" t="s">
        <v>83</v>
      </c>
      <c r="E955" s="84" t="s">
        <v>236</v>
      </c>
      <c r="F955" s="84" t="s">
        <v>89</v>
      </c>
      <c r="G955" s="84" t="s">
        <v>7</v>
      </c>
      <c r="H955" s="85">
        <v>24</v>
      </c>
      <c r="I955" s="85">
        <v>20</v>
      </c>
      <c r="J955" s="85">
        <v>15</v>
      </c>
      <c r="K955" s="85">
        <v>59</v>
      </c>
      <c r="L955" s="114">
        <f t="shared" si="28"/>
        <v>0.83333333333333337</v>
      </c>
      <c r="M955" s="114">
        <f t="shared" si="29"/>
        <v>0.75</v>
      </c>
      <c r="N955" s="85">
        <v>1</v>
      </c>
    </row>
    <row r="956" spans="1:14" ht="14.25" customHeight="1">
      <c r="A956" s="112">
        <v>2016</v>
      </c>
      <c r="B956" s="105" t="s">
        <v>3386</v>
      </c>
      <c r="C956" s="108" t="s">
        <v>2490</v>
      </c>
      <c r="D956" s="84" t="s">
        <v>83</v>
      </c>
      <c r="E956" s="84" t="s">
        <v>236</v>
      </c>
      <c r="F956" s="84" t="s">
        <v>90</v>
      </c>
      <c r="G956" s="84" t="s">
        <v>7</v>
      </c>
      <c r="H956" s="85">
        <v>9</v>
      </c>
      <c r="I956" s="85">
        <v>8</v>
      </c>
      <c r="J956" s="85">
        <v>6</v>
      </c>
      <c r="K956" s="85">
        <v>30</v>
      </c>
      <c r="L956" s="114">
        <f t="shared" si="28"/>
        <v>0.88888888888888884</v>
      </c>
      <c r="M956" s="114">
        <f t="shared" si="29"/>
        <v>0.75</v>
      </c>
      <c r="N956" s="85">
        <v>3</v>
      </c>
    </row>
    <row r="957" spans="1:14" ht="14.25" customHeight="1">
      <c r="A957" s="112">
        <v>2016</v>
      </c>
      <c r="B957" s="105" t="s">
        <v>3386</v>
      </c>
      <c r="C957" s="108" t="s">
        <v>2490</v>
      </c>
      <c r="D957" s="84" t="s">
        <v>83</v>
      </c>
      <c r="E957" s="84" t="s">
        <v>236</v>
      </c>
      <c r="F957" s="84" t="s">
        <v>91</v>
      </c>
      <c r="G957" s="84" t="s">
        <v>7</v>
      </c>
      <c r="H957" s="85">
        <v>8</v>
      </c>
      <c r="I957" s="85">
        <v>8</v>
      </c>
      <c r="J957" s="85">
        <v>8</v>
      </c>
      <c r="K957" s="85">
        <v>55</v>
      </c>
      <c r="L957" s="114">
        <f t="shared" si="28"/>
        <v>1</v>
      </c>
      <c r="M957" s="114">
        <f t="shared" si="29"/>
        <v>1</v>
      </c>
      <c r="N957" s="85">
        <v>7</v>
      </c>
    </row>
    <row r="958" spans="1:14" ht="14.25" customHeight="1">
      <c r="A958" s="112">
        <v>2016</v>
      </c>
      <c r="B958" s="105" t="s">
        <v>3386</v>
      </c>
      <c r="C958" s="108" t="s">
        <v>2490</v>
      </c>
      <c r="D958" s="84" t="s">
        <v>83</v>
      </c>
      <c r="E958" s="84" t="s">
        <v>234</v>
      </c>
      <c r="F958" s="84" t="s">
        <v>722</v>
      </c>
      <c r="G958" s="84" t="s">
        <v>7</v>
      </c>
      <c r="H958" s="85">
        <v>84</v>
      </c>
      <c r="I958" s="85">
        <v>53</v>
      </c>
      <c r="J958" s="85">
        <v>32</v>
      </c>
      <c r="K958" s="85">
        <v>204</v>
      </c>
      <c r="L958" s="114">
        <f t="shared" si="28"/>
        <v>0.63095238095238093</v>
      </c>
      <c r="M958" s="114">
        <f t="shared" si="29"/>
        <v>0.60377358490566035</v>
      </c>
      <c r="N958" s="85">
        <v>12</v>
      </c>
    </row>
    <row r="959" spans="1:14" ht="14.25" customHeight="1">
      <c r="A959" s="112">
        <v>2016</v>
      </c>
      <c r="B959" s="105" t="s">
        <v>3386</v>
      </c>
      <c r="C959" s="108" t="s">
        <v>2490</v>
      </c>
      <c r="D959" s="84" t="s">
        <v>83</v>
      </c>
      <c r="E959" s="84" t="s">
        <v>234</v>
      </c>
      <c r="F959" s="84" t="s">
        <v>1932</v>
      </c>
      <c r="G959" s="84" t="s">
        <v>7</v>
      </c>
      <c r="H959" s="85">
        <v>124</v>
      </c>
      <c r="I959" s="85">
        <v>77</v>
      </c>
      <c r="J959" s="85">
        <v>54</v>
      </c>
      <c r="K959" s="85">
        <v>305</v>
      </c>
      <c r="L959" s="114">
        <f t="shared" si="28"/>
        <v>0.62096774193548387</v>
      </c>
      <c r="M959" s="114">
        <f t="shared" si="29"/>
        <v>0.70129870129870131</v>
      </c>
      <c r="N959" s="85">
        <v>33</v>
      </c>
    </row>
    <row r="960" spans="1:14" ht="14.25" customHeight="1">
      <c r="A960" s="112">
        <v>2016</v>
      </c>
      <c r="B960" s="105" t="s">
        <v>3386</v>
      </c>
      <c r="C960" s="108" t="s">
        <v>2490</v>
      </c>
      <c r="D960" s="84" t="s">
        <v>83</v>
      </c>
      <c r="E960" s="84" t="s">
        <v>234</v>
      </c>
      <c r="F960" s="84" t="s">
        <v>1935</v>
      </c>
      <c r="G960" s="84" t="s">
        <v>7</v>
      </c>
      <c r="H960" s="85">
        <v>54</v>
      </c>
      <c r="I960" s="85">
        <v>46</v>
      </c>
      <c r="J960" s="85">
        <v>30</v>
      </c>
      <c r="K960" s="85">
        <v>160</v>
      </c>
      <c r="L960" s="114">
        <f t="shared" si="28"/>
        <v>0.85185185185185186</v>
      </c>
      <c r="M960" s="114">
        <f t="shared" si="29"/>
        <v>0.65217391304347827</v>
      </c>
      <c r="N960" s="85">
        <v>12</v>
      </c>
    </row>
    <row r="961" spans="1:14" ht="14.25" customHeight="1">
      <c r="A961" s="112">
        <v>2016</v>
      </c>
      <c r="B961" s="105" t="s">
        <v>3386</v>
      </c>
      <c r="C961" s="108" t="s">
        <v>2490</v>
      </c>
      <c r="D961" s="84" t="s">
        <v>83</v>
      </c>
      <c r="E961" s="84" t="s">
        <v>234</v>
      </c>
      <c r="F961" s="84" t="s">
        <v>1944</v>
      </c>
      <c r="G961" s="84" t="s">
        <v>7</v>
      </c>
      <c r="H961" s="85">
        <v>63</v>
      </c>
      <c r="I961" s="85">
        <v>45</v>
      </c>
      <c r="J961" s="85">
        <v>26</v>
      </c>
      <c r="K961" s="85">
        <v>156</v>
      </c>
      <c r="L961" s="114">
        <f t="shared" si="28"/>
        <v>0.7142857142857143</v>
      </c>
      <c r="M961" s="114">
        <f t="shared" si="29"/>
        <v>0.57777777777777772</v>
      </c>
      <c r="N961" s="85">
        <v>7</v>
      </c>
    </row>
    <row r="962" spans="1:14" ht="14.25" customHeight="1">
      <c r="A962" s="112">
        <v>2016</v>
      </c>
      <c r="B962" s="105" t="s">
        <v>3386</v>
      </c>
      <c r="C962" s="108" t="s">
        <v>2490</v>
      </c>
      <c r="D962" s="84" t="s">
        <v>93</v>
      </c>
      <c r="E962" s="84" t="s">
        <v>235</v>
      </c>
      <c r="F962" s="84" t="s">
        <v>97</v>
      </c>
      <c r="G962" s="84" t="s">
        <v>7</v>
      </c>
      <c r="H962" s="85">
        <v>37</v>
      </c>
      <c r="I962" s="85">
        <v>35</v>
      </c>
      <c r="J962" s="85">
        <v>28</v>
      </c>
      <c r="K962" s="85">
        <v>28</v>
      </c>
      <c r="L962" s="114">
        <f t="shared" ref="L962:L1025" si="30">+IFERROR(I962/H962,0)</f>
        <v>0.94594594594594594</v>
      </c>
      <c r="M962" s="114">
        <f t="shared" ref="M962:M1025" si="31">+IFERROR(J962/I962,0)</f>
        <v>0.8</v>
      </c>
      <c r="N962" s="85">
        <v>36</v>
      </c>
    </row>
    <row r="963" spans="1:14" ht="14.25" customHeight="1">
      <c r="A963" s="112">
        <v>2016</v>
      </c>
      <c r="B963" s="105" t="s">
        <v>3386</v>
      </c>
      <c r="C963" s="108" t="s">
        <v>2490</v>
      </c>
      <c r="D963" s="84" t="s">
        <v>93</v>
      </c>
      <c r="E963" s="84" t="s">
        <v>235</v>
      </c>
      <c r="F963" s="84" t="s">
        <v>98</v>
      </c>
      <c r="G963" s="84" t="s">
        <v>7</v>
      </c>
      <c r="H963" s="85">
        <v>16</v>
      </c>
      <c r="I963" s="85">
        <v>14</v>
      </c>
      <c r="J963" s="85">
        <v>13</v>
      </c>
      <c r="K963" s="85">
        <v>13</v>
      </c>
      <c r="L963" s="114">
        <f t="shared" si="30"/>
        <v>0.875</v>
      </c>
      <c r="M963" s="114">
        <f t="shared" si="31"/>
        <v>0.9285714285714286</v>
      </c>
      <c r="N963" s="85">
        <v>16</v>
      </c>
    </row>
    <row r="964" spans="1:14" ht="14.25" customHeight="1">
      <c r="A964" s="112">
        <v>2016</v>
      </c>
      <c r="B964" s="105" t="s">
        <v>3386</v>
      </c>
      <c r="C964" s="108" t="s">
        <v>2490</v>
      </c>
      <c r="D964" s="84" t="s">
        <v>93</v>
      </c>
      <c r="E964" s="84" t="s">
        <v>236</v>
      </c>
      <c r="F964" s="84" t="s">
        <v>99</v>
      </c>
      <c r="G964" s="84" t="s">
        <v>7</v>
      </c>
      <c r="H964" s="85">
        <v>24</v>
      </c>
      <c r="I964" s="85">
        <v>23</v>
      </c>
      <c r="J964" s="85">
        <v>16</v>
      </c>
      <c r="K964" s="85">
        <v>16</v>
      </c>
      <c r="L964" s="114">
        <f t="shared" si="30"/>
        <v>0.95833333333333337</v>
      </c>
      <c r="M964" s="114">
        <f t="shared" si="31"/>
        <v>0.69565217391304346</v>
      </c>
      <c r="N964" s="85">
        <v>0</v>
      </c>
    </row>
    <row r="965" spans="1:14" ht="14.25" customHeight="1">
      <c r="A965" s="112">
        <v>2016</v>
      </c>
      <c r="B965" s="105" t="s">
        <v>3386</v>
      </c>
      <c r="C965" s="108" t="s">
        <v>2490</v>
      </c>
      <c r="D965" s="84" t="s">
        <v>93</v>
      </c>
      <c r="E965" s="84" t="s">
        <v>236</v>
      </c>
      <c r="F965" s="84" t="s">
        <v>100</v>
      </c>
      <c r="G965" s="84" t="s">
        <v>7</v>
      </c>
      <c r="H965" s="85">
        <v>15</v>
      </c>
      <c r="I965" s="85">
        <v>13</v>
      </c>
      <c r="J965" s="85">
        <v>9</v>
      </c>
      <c r="K965" s="85">
        <v>24</v>
      </c>
      <c r="L965" s="114">
        <f t="shared" si="30"/>
        <v>0.8666666666666667</v>
      </c>
      <c r="M965" s="114">
        <f t="shared" si="31"/>
        <v>0.69230769230769229</v>
      </c>
      <c r="N965" s="85">
        <v>3</v>
      </c>
    </row>
    <row r="966" spans="1:14" ht="14.25" customHeight="1">
      <c r="A966" s="112">
        <v>2016</v>
      </c>
      <c r="B966" s="105" t="s">
        <v>3386</v>
      </c>
      <c r="C966" s="108" t="s">
        <v>2490</v>
      </c>
      <c r="D966" s="84" t="s">
        <v>93</v>
      </c>
      <c r="E966" s="84" t="s">
        <v>236</v>
      </c>
      <c r="F966" s="84" t="s">
        <v>101</v>
      </c>
      <c r="G966" s="84" t="s">
        <v>7</v>
      </c>
      <c r="H966" s="85">
        <v>35</v>
      </c>
      <c r="I966" s="85">
        <v>28</v>
      </c>
      <c r="J966" s="85">
        <v>24</v>
      </c>
      <c r="K966" s="85">
        <v>0</v>
      </c>
      <c r="L966" s="114">
        <f t="shared" si="30"/>
        <v>0.8</v>
      </c>
      <c r="M966" s="114">
        <f t="shared" si="31"/>
        <v>0.8571428571428571</v>
      </c>
      <c r="N966" s="85">
        <v>16</v>
      </c>
    </row>
    <row r="967" spans="1:14" ht="14.25" customHeight="1">
      <c r="A967" s="112">
        <v>2016</v>
      </c>
      <c r="B967" s="105" t="s">
        <v>3386</v>
      </c>
      <c r="C967" s="108" t="s">
        <v>2490</v>
      </c>
      <c r="D967" s="84" t="s">
        <v>93</v>
      </c>
      <c r="E967" s="84" t="s">
        <v>234</v>
      </c>
      <c r="F967" s="84" t="s">
        <v>3424</v>
      </c>
      <c r="G967" s="84" t="s">
        <v>7</v>
      </c>
      <c r="H967" s="85">
        <v>47</v>
      </c>
      <c r="I967" s="85">
        <v>38</v>
      </c>
      <c r="J967" s="85">
        <v>31</v>
      </c>
      <c r="K967" s="85">
        <v>207</v>
      </c>
      <c r="L967" s="114">
        <f t="shared" si="30"/>
        <v>0.80851063829787229</v>
      </c>
      <c r="M967" s="114">
        <f t="shared" si="31"/>
        <v>0.81578947368421051</v>
      </c>
      <c r="N967" s="85">
        <v>19</v>
      </c>
    </row>
    <row r="968" spans="1:14" ht="14.25" customHeight="1">
      <c r="A968" s="112">
        <v>2016</v>
      </c>
      <c r="B968" s="105" t="s">
        <v>3386</v>
      </c>
      <c r="C968" s="108" t="s">
        <v>2490</v>
      </c>
      <c r="D968" s="84" t="s">
        <v>93</v>
      </c>
      <c r="E968" s="84" t="s">
        <v>234</v>
      </c>
      <c r="F968" s="84" t="s">
        <v>1925</v>
      </c>
      <c r="G968" s="84" t="s">
        <v>7</v>
      </c>
      <c r="H968" s="85">
        <v>737</v>
      </c>
      <c r="I968" s="85">
        <v>270</v>
      </c>
      <c r="J968" s="85">
        <v>182</v>
      </c>
      <c r="K968" s="85">
        <v>1742</v>
      </c>
      <c r="L968" s="114">
        <f t="shared" si="30"/>
        <v>0.36635006784260515</v>
      </c>
      <c r="M968" s="114">
        <f t="shared" si="31"/>
        <v>0.67407407407407405</v>
      </c>
      <c r="N968" s="85">
        <v>113</v>
      </c>
    </row>
    <row r="969" spans="1:14" ht="14.25" customHeight="1">
      <c r="A969" s="112">
        <v>2016</v>
      </c>
      <c r="B969" s="105" t="s">
        <v>3386</v>
      </c>
      <c r="C969" s="108" t="s">
        <v>2490</v>
      </c>
      <c r="D969" s="84" t="s">
        <v>93</v>
      </c>
      <c r="E969" s="84" t="s">
        <v>234</v>
      </c>
      <c r="F969" s="84" t="s">
        <v>94</v>
      </c>
      <c r="G969" s="84" t="s">
        <v>7</v>
      </c>
      <c r="H969" s="85">
        <v>302</v>
      </c>
      <c r="I969" s="85">
        <v>147</v>
      </c>
      <c r="J969" s="85">
        <v>93</v>
      </c>
      <c r="K969" s="85">
        <v>606</v>
      </c>
      <c r="L969" s="114">
        <f t="shared" si="30"/>
        <v>0.48675496688741721</v>
      </c>
      <c r="M969" s="114">
        <f t="shared" si="31"/>
        <v>0.63265306122448983</v>
      </c>
      <c r="N969" s="85">
        <v>34</v>
      </c>
    </row>
    <row r="970" spans="1:14" ht="14.25" customHeight="1">
      <c r="A970" s="112">
        <v>2016</v>
      </c>
      <c r="B970" s="105" t="s">
        <v>3386</v>
      </c>
      <c r="C970" s="108" t="s">
        <v>2490</v>
      </c>
      <c r="D970" s="84" t="s">
        <v>102</v>
      </c>
      <c r="E970" s="84" t="s">
        <v>239</v>
      </c>
      <c r="F970" s="84" t="s">
        <v>104</v>
      </c>
      <c r="G970" s="84" t="s">
        <v>7</v>
      </c>
      <c r="H970" s="85">
        <v>1</v>
      </c>
      <c r="I970" s="85">
        <v>1</v>
      </c>
      <c r="J970" s="85">
        <v>1</v>
      </c>
      <c r="K970" s="85">
        <v>5</v>
      </c>
      <c r="L970" s="114">
        <f t="shared" si="30"/>
        <v>1</v>
      </c>
      <c r="M970" s="114">
        <f t="shared" si="31"/>
        <v>1</v>
      </c>
      <c r="N970" s="85">
        <v>0</v>
      </c>
    </row>
    <row r="971" spans="1:14" ht="14.25" customHeight="1">
      <c r="A971" s="112">
        <v>2016</v>
      </c>
      <c r="B971" s="105" t="s">
        <v>3386</v>
      </c>
      <c r="C971" s="108" t="s">
        <v>2490</v>
      </c>
      <c r="D971" s="84" t="s">
        <v>102</v>
      </c>
      <c r="E971" s="84" t="s">
        <v>236</v>
      </c>
      <c r="F971" s="84" t="s">
        <v>103</v>
      </c>
      <c r="G971" s="84" t="s">
        <v>7</v>
      </c>
      <c r="H971" s="85">
        <v>6</v>
      </c>
      <c r="I971" s="85">
        <v>6</v>
      </c>
      <c r="J971" s="85">
        <v>5</v>
      </c>
      <c r="K971" s="85">
        <v>21</v>
      </c>
      <c r="L971" s="114">
        <f t="shared" si="30"/>
        <v>1</v>
      </c>
      <c r="M971" s="114">
        <f t="shared" si="31"/>
        <v>0.83333333333333337</v>
      </c>
      <c r="N971" s="85">
        <v>3</v>
      </c>
    </row>
    <row r="972" spans="1:14">
      <c r="A972" s="112">
        <v>2016</v>
      </c>
      <c r="B972" s="105" t="s">
        <v>3386</v>
      </c>
      <c r="C972" s="108" t="s">
        <v>2490</v>
      </c>
      <c r="D972" s="84" t="s">
        <v>105</v>
      </c>
      <c r="E972" s="84" t="s">
        <v>236</v>
      </c>
      <c r="F972" s="84" t="s">
        <v>107</v>
      </c>
      <c r="G972" s="84" t="s">
        <v>7</v>
      </c>
      <c r="H972" s="85">
        <v>147</v>
      </c>
      <c r="I972" s="85">
        <v>114</v>
      </c>
      <c r="J972" s="85">
        <v>97</v>
      </c>
      <c r="K972" s="85">
        <v>357</v>
      </c>
      <c r="L972" s="114">
        <f t="shared" si="30"/>
        <v>0.77551020408163263</v>
      </c>
      <c r="M972" s="114">
        <f t="shared" si="31"/>
        <v>0.85087719298245612</v>
      </c>
      <c r="N972" s="85">
        <v>161</v>
      </c>
    </row>
    <row r="973" spans="1:14">
      <c r="A973" s="112">
        <v>2016</v>
      </c>
      <c r="B973" s="105" t="s">
        <v>3386</v>
      </c>
      <c r="C973" s="108" t="s">
        <v>2490</v>
      </c>
      <c r="D973" s="84" t="s">
        <v>105</v>
      </c>
      <c r="E973" s="84" t="s">
        <v>234</v>
      </c>
      <c r="F973" s="84" t="s">
        <v>1186</v>
      </c>
      <c r="G973" s="84" t="s">
        <v>233</v>
      </c>
      <c r="H973" s="85">
        <v>16</v>
      </c>
      <c r="I973" s="85">
        <v>0</v>
      </c>
      <c r="J973" s="85">
        <v>0</v>
      </c>
      <c r="K973" s="85">
        <v>177</v>
      </c>
      <c r="L973" s="114">
        <f t="shared" si="30"/>
        <v>0</v>
      </c>
      <c r="M973" s="114">
        <f t="shared" si="31"/>
        <v>0</v>
      </c>
      <c r="N973" s="85">
        <v>22</v>
      </c>
    </row>
    <row r="974" spans="1:14">
      <c r="A974" s="112">
        <v>2016</v>
      </c>
      <c r="B974" s="105" t="s">
        <v>3386</v>
      </c>
      <c r="C974" s="108" t="s">
        <v>2490</v>
      </c>
      <c r="D974" s="84" t="s">
        <v>105</v>
      </c>
      <c r="E974" s="84" t="s">
        <v>234</v>
      </c>
      <c r="F974" s="84" t="s">
        <v>106</v>
      </c>
      <c r="G974" s="84" t="s">
        <v>7</v>
      </c>
      <c r="H974" s="85">
        <v>53</v>
      </c>
      <c r="I974" s="85">
        <v>40</v>
      </c>
      <c r="J974" s="85">
        <v>27</v>
      </c>
      <c r="K974" s="85">
        <v>197</v>
      </c>
      <c r="L974" s="114">
        <f t="shared" si="30"/>
        <v>0.75471698113207553</v>
      </c>
      <c r="M974" s="114">
        <f t="shared" si="31"/>
        <v>0.67500000000000004</v>
      </c>
      <c r="N974" s="85">
        <v>19</v>
      </c>
    </row>
    <row r="975" spans="1:14">
      <c r="A975" s="112">
        <v>2016</v>
      </c>
      <c r="B975" s="105" t="s">
        <v>3386</v>
      </c>
      <c r="C975" s="108" t="s">
        <v>2490</v>
      </c>
      <c r="D975" s="84" t="s">
        <v>108</v>
      </c>
      <c r="E975" s="84" t="s">
        <v>235</v>
      </c>
      <c r="F975" s="84" t="s">
        <v>110</v>
      </c>
      <c r="G975" s="84" t="s">
        <v>7</v>
      </c>
      <c r="H975" s="85">
        <v>10</v>
      </c>
      <c r="I975" s="85">
        <v>10</v>
      </c>
      <c r="J975" s="85">
        <v>9</v>
      </c>
      <c r="K975" s="85">
        <v>20</v>
      </c>
      <c r="L975" s="114">
        <f t="shared" si="30"/>
        <v>1</v>
      </c>
      <c r="M975" s="114">
        <f t="shared" si="31"/>
        <v>0.9</v>
      </c>
      <c r="N975" s="85">
        <v>7</v>
      </c>
    </row>
    <row r="976" spans="1:14">
      <c r="A976" s="103">
        <v>2016</v>
      </c>
      <c r="B976" s="105" t="s">
        <v>3386</v>
      </c>
      <c r="C976" s="83" t="s">
        <v>2490</v>
      </c>
      <c r="D976" s="84" t="s">
        <v>108</v>
      </c>
      <c r="E976" s="84" t="s">
        <v>235</v>
      </c>
      <c r="F976" s="84" t="s">
        <v>1910</v>
      </c>
      <c r="G976" s="84" t="s">
        <v>7</v>
      </c>
      <c r="H976" s="85">
        <v>0</v>
      </c>
      <c r="I976" s="85">
        <v>0</v>
      </c>
      <c r="J976" s="85">
        <v>0</v>
      </c>
      <c r="K976" s="85">
        <v>0</v>
      </c>
      <c r="L976" s="114">
        <f t="shared" si="30"/>
        <v>0</v>
      </c>
      <c r="M976" s="114">
        <f t="shared" si="31"/>
        <v>0</v>
      </c>
      <c r="N976" s="85">
        <v>16</v>
      </c>
    </row>
    <row r="977" spans="1:14">
      <c r="A977" s="112">
        <v>2016</v>
      </c>
      <c r="B977" s="105" t="s">
        <v>3386</v>
      </c>
      <c r="C977" s="108" t="s">
        <v>2490</v>
      </c>
      <c r="D977" s="84" t="s">
        <v>108</v>
      </c>
      <c r="E977" s="84" t="s">
        <v>235</v>
      </c>
      <c r="F977" s="84" t="s">
        <v>111</v>
      </c>
      <c r="G977" s="84" t="s">
        <v>7</v>
      </c>
      <c r="H977" s="85">
        <v>9</v>
      </c>
      <c r="I977" s="85">
        <v>9</v>
      </c>
      <c r="J977" s="85">
        <v>6</v>
      </c>
      <c r="K977" s="85">
        <v>6</v>
      </c>
      <c r="L977" s="114">
        <f t="shared" si="30"/>
        <v>1</v>
      </c>
      <c r="M977" s="114">
        <f t="shared" si="31"/>
        <v>0.66666666666666663</v>
      </c>
      <c r="N977" s="85">
        <v>5</v>
      </c>
    </row>
    <row r="978" spans="1:14">
      <c r="A978" s="112">
        <v>2016</v>
      </c>
      <c r="B978" s="105" t="s">
        <v>3386</v>
      </c>
      <c r="C978" s="108" t="s">
        <v>2490</v>
      </c>
      <c r="D978" s="84" t="s">
        <v>108</v>
      </c>
      <c r="E978" s="84" t="s">
        <v>235</v>
      </c>
      <c r="F978" s="84" t="s">
        <v>112</v>
      </c>
      <c r="G978" s="84" t="s">
        <v>7</v>
      </c>
      <c r="H978" s="85">
        <v>0</v>
      </c>
      <c r="I978" s="85">
        <v>0</v>
      </c>
      <c r="J978" s="85">
        <v>0</v>
      </c>
      <c r="K978" s="85">
        <v>28</v>
      </c>
      <c r="L978" s="114">
        <f t="shared" si="30"/>
        <v>0</v>
      </c>
      <c r="M978" s="114">
        <f t="shared" si="31"/>
        <v>0</v>
      </c>
      <c r="N978" s="85">
        <v>30</v>
      </c>
    </row>
    <row r="979" spans="1:14">
      <c r="A979" s="112">
        <v>2016</v>
      </c>
      <c r="B979" s="105" t="s">
        <v>3386</v>
      </c>
      <c r="C979" s="108" t="s">
        <v>2490</v>
      </c>
      <c r="D979" s="84" t="s">
        <v>108</v>
      </c>
      <c r="E979" s="84" t="s">
        <v>236</v>
      </c>
      <c r="F979" s="84" t="s">
        <v>113</v>
      </c>
      <c r="G979" s="84" t="s">
        <v>7</v>
      </c>
      <c r="H979" s="85">
        <v>2</v>
      </c>
      <c r="I979" s="85">
        <v>0</v>
      </c>
      <c r="J979" s="85">
        <v>0</v>
      </c>
      <c r="K979" s="85">
        <v>0</v>
      </c>
      <c r="L979" s="114">
        <f t="shared" si="30"/>
        <v>0</v>
      </c>
      <c r="M979" s="114">
        <f t="shared" si="31"/>
        <v>0</v>
      </c>
      <c r="N979" s="85">
        <v>0</v>
      </c>
    </row>
    <row r="980" spans="1:14">
      <c r="A980" s="112">
        <v>2016</v>
      </c>
      <c r="B980" s="105" t="s">
        <v>3386</v>
      </c>
      <c r="C980" s="108" t="s">
        <v>2490</v>
      </c>
      <c r="D980" s="84" t="s">
        <v>108</v>
      </c>
      <c r="E980" s="84" t="s">
        <v>234</v>
      </c>
      <c r="F980" s="84" t="s">
        <v>1931</v>
      </c>
      <c r="G980" s="84" t="s">
        <v>7</v>
      </c>
      <c r="H980" s="85">
        <v>226</v>
      </c>
      <c r="I980" s="85">
        <v>114</v>
      </c>
      <c r="J980" s="85">
        <v>85</v>
      </c>
      <c r="K980" s="85">
        <v>341</v>
      </c>
      <c r="L980" s="114">
        <f t="shared" si="30"/>
        <v>0.50442477876106195</v>
      </c>
      <c r="M980" s="114">
        <f t="shared" si="31"/>
        <v>0.74561403508771928</v>
      </c>
      <c r="N980" s="85">
        <v>45</v>
      </c>
    </row>
    <row r="981" spans="1:14">
      <c r="A981" s="112">
        <v>2016</v>
      </c>
      <c r="B981" s="105" t="s">
        <v>3386</v>
      </c>
      <c r="C981" s="108" t="s">
        <v>2490</v>
      </c>
      <c r="D981" s="84" t="s">
        <v>114</v>
      </c>
      <c r="E981" s="84" t="s">
        <v>239</v>
      </c>
      <c r="F981" s="84" t="s">
        <v>120</v>
      </c>
      <c r="G981" s="84" t="s">
        <v>7</v>
      </c>
      <c r="H981" s="85">
        <v>1</v>
      </c>
      <c r="I981" s="85">
        <v>1</v>
      </c>
      <c r="J981" s="85">
        <v>1</v>
      </c>
      <c r="K981" s="85">
        <v>18</v>
      </c>
      <c r="L981" s="114">
        <f t="shared" si="30"/>
        <v>1</v>
      </c>
      <c r="M981" s="114">
        <f t="shared" si="31"/>
        <v>1</v>
      </c>
      <c r="N981" s="85">
        <v>0</v>
      </c>
    </row>
    <row r="982" spans="1:14">
      <c r="A982" s="103">
        <v>2016</v>
      </c>
      <c r="B982" s="105" t="s">
        <v>3386</v>
      </c>
      <c r="C982" s="83" t="s">
        <v>2490</v>
      </c>
      <c r="D982" s="84" t="s">
        <v>114</v>
      </c>
      <c r="E982" s="84" t="s">
        <v>235</v>
      </c>
      <c r="F982" s="84" t="s">
        <v>116</v>
      </c>
      <c r="G982" s="84" t="s">
        <v>7</v>
      </c>
      <c r="H982" s="85">
        <v>0</v>
      </c>
      <c r="I982" s="85">
        <v>0</v>
      </c>
      <c r="J982" s="85">
        <v>0</v>
      </c>
      <c r="K982" s="85">
        <v>0</v>
      </c>
      <c r="L982" s="114">
        <f t="shared" si="30"/>
        <v>0</v>
      </c>
      <c r="M982" s="114">
        <f t="shared" si="31"/>
        <v>0</v>
      </c>
      <c r="N982" s="85">
        <v>9</v>
      </c>
    </row>
    <row r="983" spans="1:14">
      <c r="A983" s="112">
        <v>2016</v>
      </c>
      <c r="B983" s="105" t="s">
        <v>3386</v>
      </c>
      <c r="C983" s="108" t="s">
        <v>2490</v>
      </c>
      <c r="D983" s="84" t="s">
        <v>114</v>
      </c>
      <c r="E983" s="84" t="s">
        <v>236</v>
      </c>
      <c r="F983" s="84" t="s">
        <v>117</v>
      </c>
      <c r="G983" s="84" t="s">
        <v>7</v>
      </c>
      <c r="H983" s="85">
        <v>17</v>
      </c>
      <c r="I983" s="85">
        <v>17</v>
      </c>
      <c r="J983" s="85">
        <v>12</v>
      </c>
      <c r="K983" s="85">
        <v>48</v>
      </c>
      <c r="L983" s="114">
        <f t="shared" si="30"/>
        <v>1</v>
      </c>
      <c r="M983" s="114">
        <f t="shared" si="31"/>
        <v>0.70588235294117652</v>
      </c>
      <c r="N983" s="85">
        <v>4</v>
      </c>
    </row>
    <row r="984" spans="1:14">
      <c r="A984" s="112">
        <v>2016</v>
      </c>
      <c r="B984" s="105" t="s">
        <v>3386</v>
      </c>
      <c r="C984" s="108" t="s">
        <v>2490</v>
      </c>
      <c r="D984" s="84" t="s">
        <v>114</v>
      </c>
      <c r="E984" s="84" t="s">
        <v>236</v>
      </c>
      <c r="F984" s="84" t="s">
        <v>118</v>
      </c>
      <c r="G984" s="84" t="s">
        <v>7</v>
      </c>
      <c r="H984" s="85">
        <v>31</v>
      </c>
      <c r="I984" s="85">
        <v>29</v>
      </c>
      <c r="J984" s="85">
        <v>19</v>
      </c>
      <c r="K984" s="85">
        <v>84</v>
      </c>
      <c r="L984" s="114">
        <f t="shared" si="30"/>
        <v>0.93548387096774188</v>
      </c>
      <c r="M984" s="114">
        <f t="shared" si="31"/>
        <v>0.65517241379310343</v>
      </c>
      <c r="N984" s="85">
        <v>8</v>
      </c>
    </row>
    <row r="985" spans="1:14">
      <c r="A985" s="112">
        <v>2016</v>
      </c>
      <c r="B985" s="105" t="s">
        <v>3386</v>
      </c>
      <c r="C985" s="108" t="s">
        <v>2490</v>
      </c>
      <c r="D985" s="84" t="s">
        <v>114</v>
      </c>
      <c r="E985" s="84" t="s">
        <v>236</v>
      </c>
      <c r="F985" s="84" t="s">
        <v>119</v>
      </c>
      <c r="G985" s="84" t="s">
        <v>7</v>
      </c>
      <c r="H985" s="85">
        <v>23</v>
      </c>
      <c r="I985" s="85">
        <v>19</v>
      </c>
      <c r="J985" s="85">
        <v>8</v>
      </c>
      <c r="K985" s="85">
        <v>57</v>
      </c>
      <c r="L985" s="114">
        <f t="shared" si="30"/>
        <v>0.82608695652173914</v>
      </c>
      <c r="M985" s="114">
        <f t="shared" si="31"/>
        <v>0.42105263157894735</v>
      </c>
      <c r="N985" s="85">
        <v>8</v>
      </c>
    </row>
    <row r="986" spans="1:14">
      <c r="A986" s="112">
        <v>2016</v>
      </c>
      <c r="B986" s="105" t="s">
        <v>3386</v>
      </c>
      <c r="C986" s="108" t="s">
        <v>2490</v>
      </c>
      <c r="D986" s="84" t="s">
        <v>114</v>
      </c>
      <c r="E986" s="84" t="s">
        <v>234</v>
      </c>
      <c r="F986" s="84" t="s">
        <v>1929</v>
      </c>
      <c r="G986" s="84" t="s">
        <v>7</v>
      </c>
      <c r="H986" s="85">
        <v>62</v>
      </c>
      <c r="I986" s="85">
        <v>49</v>
      </c>
      <c r="J986" s="85">
        <v>36</v>
      </c>
      <c r="K986" s="85">
        <v>269</v>
      </c>
      <c r="L986" s="114">
        <f t="shared" si="30"/>
        <v>0.79032258064516125</v>
      </c>
      <c r="M986" s="114">
        <f t="shared" si="31"/>
        <v>0.73469387755102045</v>
      </c>
      <c r="N986" s="85">
        <v>28</v>
      </c>
    </row>
    <row r="987" spans="1:14">
      <c r="A987" s="112">
        <v>2016</v>
      </c>
      <c r="B987" s="105" t="s">
        <v>3386</v>
      </c>
      <c r="C987" s="108" t="s">
        <v>2490</v>
      </c>
      <c r="D987" s="84" t="s">
        <v>121</v>
      </c>
      <c r="E987" s="84" t="s">
        <v>239</v>
      </c>
      <c r="F987" s="84" t="s">
        <v>125</v>
      </c>
      <c r="G987" s="84" t="s">
        <v>7</v>
      </c>
      <c r="H987" s="85">
        <v>4</v>
      </c>
      <c r="I987" s="85">
        <v>3</v>
      </c>
      <c r="J987" s="85">
        <v>1</v>
      </c>
      <c r="K987" s="85">
        <v>9</v>
      </c>
      <c r="L987" s="114">
        <f t="shared" si="30"/>
        <v>0.75</v>
      </c>
      <c r="M987" s="114">
        <f t="shared" si="31"/>
        <v>0.33333333333333331</v>
      </c>
      <c r="N987" s="85">
        <v>2</v>
      </c>
    </row>
    <row r="988" spans="1:14">
      <c r="A988" s="112">
        <v>2016</v>
      </c>
      <c r="B988" s="105" t="s">
        <v>3386</v>
      </c>
      <c r="C988" s="108" t="s">
        <v>2490</v>
      </c>
      <c r="D988" s="84" t="s">
        <v>121</v>
      </c>
      <c r="E988" s="84" t="s">
        <v>236</v>
      </c>
      <c r="F988" s="84" t="s">
        <v>124</v>
      </c>
      <c r="G988" s="84" t="s">
        <v>7</v>
      </c>
      <c r="H988" s="85">
        <v>7</v>
      </c>
      <c r="I988" s="85">
        <v>6</v>
      </c>
      <c r="J988" s="85">
        <v>6</v>
      </c>
      <c r="K988" s="85">
        <v>36</v>
      </c>
      <c r="L988" s="114">
        <f t="shared" si="30"/>
        <v>0.8571428571428571</v>
      </c>
      <c r="M988" s="114">
        <f t="shared" si="31"/>
        <v>1</v>
      </c>
      <c r="N988" s="85">
        <v>4</v>
      </c>
    </row>
    <row r="989" spans="1:14">
      <c r="A989" s="112">
        <v>2016</v>
      </c>
      <c r="B989" s="105" t="s">
        <v>3386</v>
      </c>
      <c r="C989" s="108" t="s">
        <v>2490</v>
      </c>
      <c r="D989" s="84" t="s">
        <v>121</v>
      </c>
      <c r="E989" s="84" t="s">
        <v>234</v>
      </c>
      <c r="F989" s="84" t="s">
        <v>1934</v>
      </c>
      <c r="G989" s="84" t="s">
        <v>7</v>
      </c>
      <c r="H989" s="85">
        <v>45</v>
      </c>
      <c r="I989" s="85">
        <v>36</v>
      </c>
      <c r="J989" s="85">
        <v>21</v>
      </c>
      <c r="K989" s="85">
        <v>135</v>
      </c>
      <c r="L989" s="114">
        <f t="shared" si="30"/>
        <v>0.8</v>
      </c>
      <c r="M989" s="114">
        <f t="shared" si="31"/>
        <v>0.58333333333333337</v>
      </c>
      <c r="N989" s="85">
        <v>9</v>
      </c>
    </row>
    <row r="990" spans="1:14">
      <c r="A990" s="112">
        <v>2016</v>
      </c>
      <c r="B990" s="105" t="s">
        <v>3386</v>
      </c>
      <c r="C990" s="108" t="s">
        <v>2490</v>
      </c>
      <c r="D990" s="84" t="s">
        <v>121</v>
      </c>
      <c r="E990" s="84" t="s">
        <v>234</v>
      </c>
      <c r="F990" s="84" t="s">
        <v>122</v>
      </c>
      <c r="G990" s="84" t="s">
        <v>7</v>
      </c>
      <c r="H990" s="85">
        <v>17</v>
      </c>
      <c r="I990" s="85">
        <v>14</v>
      </c>
      <c r="J990" s="85">
        <v>12</v>
      </c>
      <c r="K990" s="85">
        <v>32</v>
      </c>
      <c r="L990" s="114">
        <f t="shared" si="30"/>
        <v>0.82352941176470584</v>
      </c>
      <c r="M990" s="114">
        <f t="shared" si="31"/>
        <v>0.8571428571428571</v>
      </c>
      <c r="N990" s="85">
        <v>2</v>
      </c>
    </row>
    <row r="991" spans="1:14">
      <c r="A991" s="112">
        <v>2016</v>
      </c>
      <c r="B991" s="105" t="s">
        <v>3386</v>
      </c>
      <c r="C991" s="108" t="s">
        <v>2490</v>
      </c>
      <c r="D991" s="84" t="s">
        <v>126</v>
      </c>
      <c r="E991" s="84" t="s">
        <v>239</v>
      </c>
      <c r="F991" s="84" t="s">
        <v>144</v>
      </c>
      <c r="G991" s="84" t="s">
        <v>7</v>
      </c>
      <c r="H991" s="85">
        <v>24</v>
      </c>
      <c r="I991" s="85">
        <v>19</v>
      </c>
      <c r="J991" s="85">
        <v>14</v>
      </c>
      <c r="K991" s="85">
        <v>65</v>
      </c>
      <c r="L991" s="114">
        <f t="shared" si="30"/>
        <v>0.79166666666666663</v>
      </c>
      <c r="M991" s="114">
        <f t="shared" si="31"/>
        <v>0.73684210526315785</v>
      </c>
      <c r="N991" s="85">
        <v>1</v>
      </c>
    </row>
    <row r="992" spans="1:14">
      <c r="A992" s="112">
        <v>2016</v>
      </c>
      <c r="B992" s="105" t="s">
        <v>3386</v>
      </c>
      <c r="C992" s="108" t="s">
        <v>2490</v>
      </c>
      <c r="D992" s="84" t="s">
        <v>126</v>
      </c>
      <c r="E992" s="84" t="s">
        <v>235</v>
      </c>
      <c r="F992" s="84" t="s">
        <v>131</v>
      </c>
      <c r="G992" s="84" t="s">
        <v>7</v>
      </c>
      <c r="H992" s="85">
        <v>40</v>
      </c>
      <c r="I992" s="85">
        <v>29</v>
      </c>
      <c r="J992" s="85">
        <v>24</v>
      </c>
      <c r="K992" s="85">
        <v>48</v>
      </c>
      <c r="L992" s="114">
        <f t="shared" si="30"/>
        <v>0.72499999999999998</v>
      </c>
      <c r="M992" s="114">
        <f t="shared" si="31"/>
        <v>0.82758620689655171</v>
      </c>
      <c r="N992" s="85">
        <v>20</v>
      </c>
    </row>
    <row r="993" spans="1:14">
      <c r="A993" s="112">
        <v>2016</v>
      </c>
      <c r="B993" s="105" t="s">
        <v>3386</v>
      </c>
      <c r="C993" s="108" t="s">
        <v>2490</v>
      </c>
      <c r="D993" s="84" t="s">
        <v>126</v>
      </c>
      <c r="E993" s="84" t="s">
        <v>235</v>
      </c>
      <c r="F993" s="84" t="s">
        <v>132</v>
      </c>
      <c r="G993" s="84" t="s">
        <v>7</v>
      </c>
      <c r="H993" s="85">
        <v>20</v>
      </c>
      <c r="I993" s="85">
        <v>19</v>
      </c>
      <c r="J993" s="85">
        <v>16</v>
      </c>
      <c r="K993" s="85">
        <v>39</v>
      </c>
      <c r="L993" s="114">
        <f t="shared" si="30"/>
        <v>0.95</v>
      </c>
      <c r="M993" s="114">
        <f t="shared" si="31"/>
        <v>0.84210526315789469</v>
      </c>
      <c r="N993" s="85">
        <v>15</v>
      </c>
    </row>
    <row r="994" spans="1:14">
      <c r="A994" s="112">
        <v>2016</v>
      </c>
      <c r="B994" s="105" t="s">
        <v>3386</v>
      </c>
      <c r="C994" s="108" t="s">
        <v>2490</v>
      </c>
      <c r="D994" s="84" t="s">
        <v>126</v>
      </c>
      <c r="E994" s="84" t="s">
        <v>235</v>
      </c>
      <c r="F994" s="84" t="s">
        <v>133</v>
      </c>
      <c r="G994" s="84" t="s">
        <v>7</v>
      </c>
      <c r="H994" s="85">
        <v>49</v>
      </c>
      <c r="I994" s="85">
        <v>31</v>
      </c>
      <c r="J994" s="85">
        <v>29</v>
      </c>
      <c r="K994" s="85">
        <v>75</v>
      </c>
      <c r="L994" s="114">
        <f t="shared" si="30"/>
        <v>0.63265306122448983</v>
      </c>
      <c r="M994" s="114">
        <f t="shared" si="31"/>
        <v>0.93548387096774188</v>
      </c>
      <c r="N994" s="85">
        <v>46</v>
      </c>
    </row>
    <row r="995" spans="1:14">
      <c r="A995" s="112">
        <v>2016</v>
      </c>
      <c r="B995" s="105" t="s">
        <v>3386</v>
      </c>
      <c r="C995" s="108" t="s">
        <v>2490</v>
      </c>
      <c r="D995" s="84" t="s">
        <v>126</v>
      </c>
      <c r="E995" s="84" t="s">
        <v>235</v>
      </c>
      <c r="F995" s="84" t="s">
        <v>134</v>
      </c>
      <c r="G995" s="84" t="s">
        <v>7</v>
      </c>
      <c r="H995" s="85">
        <v>22</v>
      </c>
      <c r="I995" s="85">
        <v>16</v>
      </c>
      <c r="J995" s="85">
        <v>13</v>
      </c>
      <c r="K995" s="85">
        <v>24</v>
      </c>
      <c r="L995" s="114">
        <f t="shared" si="30"/>
        <v>0.72727272727272729</v>
      </c>
      <c r="M995" s="114">
        <f t="shared" si="31"/>
        <v>0.8125</v>
      </c>
      <c r="N995" s="85">
        <v>16</v>
      </c>
    </row>
    <row r="996" spans="1:14">
      <c r="A996" s="112">
        <v>2016</v>
      </c>
      <c r="B996" s="105" t="s">
        <v>3386</v>
      </c>
      <c r="C996" s="108" t="s">
        <v>2490</v>
      </c>
      <c r="D996" s="84" t="s">
        <v>126</v>
      </c>
      <c r="E996" s="84" t="s">
        <v>235</v>
      </c>
      <c r="F996" s="84" t="s">
        <v>135</v>
      </c>
      <c r="G996" s="84" t="s">
        <v>7</v>
      </c>
      <c r="H996" s="85">
        <v>96</v>
      </c>
      <c r="I996" s="85">
        <v>24</v>
      </c>
      <c r="J996" s="85">
        <v>21</v>
      </c>
      <c r="K996" s="85">
        <v>48</v>
      </c>
      <c r="L996" s="114">
        <f t="shared" si="30"/>
        <v>0.25</v>
      </c>
      <c r="M996" s="114">
        <f t="shared" si="31"/>
        <v>0.875</v>
      </c>
      <c r="N996" s="85">
        <v>10</v>
      </c>
    </row>
    <row r="997" spans="1:14">
      <c r="A997" s="112">
        <v>2016</v>
      </c>
      <c r="B997" s="105" t="s">
        <v>3386</v>
      </c>
      <c r="C997" s="108" t="s">
        <v>2490</v>
      </c>
      <c r="D997" s="84" t="s">
        <v>126</v>
      </c>
      <c r="E997" s="84" t="s">
        <v>235</v>
      </c>
      <c r="F997" s="84" t="s">
        <v>136</v>
      </c>
      <c r="G997" s="84" t="s">
        <v>7</v>
      </c>
      <c r="H997" s="85">
        <v>23</v>
      </c>
      <c r="I997" s="85">
        <v>23</v>
      </c>
      <c r="J997" s="85">
        <v>19</v>
      </c>
      <c r="K997" s="85">
        <v>42</v>
      </c>
      <c r="L997" s="114">
        <f t="shared" si="30"/>
        <v>1</v>
      </c>
      <c r="M997" s="114">
        <f t="shared" si="31"/>
        <v>0.82608695652173914</v>
      </c>
      <c r="N997" s="85">
        <v>6</v>
      </c>
    </row>
    <row r="998" spans="1:14">
      <c r="A998" s="112">
        <v>2016</v>
      </c>
      <c r="B998" s="105" t="s">
        <v>3386</v>
      </c>
      <c r="C998" s="108" t="s">
        <v>2490</v>
      </c>
      <c r="D998" s="84" t="s">
        <v>126</v>
      </c>
      <c r="E998" s="84" t="s">
        <v>236</v>
      </c>
      <c r="F998" s="84" t="s">
        <v>139</v>
      </c>
      <c r="G998" s="84" t="s">
        <v>7</v>
      </c>
      <c r="H998" s="85">
        <v>8</v>
      </c>
      <c r="I998" s="85">
        <v>8</v>
      </c>
      <c r="J998" s="85">
        <v>6</v>
      </c>
      <c r="K998" s="85">
        <v>27</v>
      </c>
      <c r="L998" s="114">
        <f t="shared" si="30"/>
        <v>1</v>
      </c>
      <c r="M998" s="114">
        <f t="shared" si="31"/>
        <v>0.75</v>
      </c>
      <c r="N998" s="85">
        <v>4</v>
      </c>
    </row>
    <row r="999" spans="1:14">
      <c r="A999" s="112">
        <v>2016</v>
      </c>
      <c r="B999" s="105" t="s">
        <v>3386</v>
      </c>
      <c r="C999" s="108" t="s">
        <v>2490</v>
      </c>
      <c r="D999" s="84" t="s">
        <v>126</v>
      </c>
      <c r="E999" s="84" t="s">
        <v>236</v>
      </c>
      <c r="F999" s="84" t="s">
        <v>140</v>
      </c>
      <c r="G999" s="84" t="s">
        <v>7</v>
      </c>
      <c r="H999" s="85">
        <v>48</v>
      </c>
      <c r="I999" s="85">
        <v>39</v>
      </c>
      <c r="J999" s="85">
        <v>28</v>
      </c>
      <c r="K999" s="85">
        <v>110</v>
      </c>
      <c r="L999" s="114">
        <f t="shared" si="30"/>
        <v>0.8125</v>
      </c>
      <c r="M999" s="114">
        <f t="shared" si="31"/>
        <v>0.71794871794871795</v>
      </c>
      <c r="N999" s="85">
        <v>7</v>
      </c>
    </row>
    <row r="1000" spans="1:14">
      <c r="A1000" s="112">
        <v>2016</v>
      </c>
      <c r="B1000" s="105" t="s">
        <v>3386</v>
      </c>
      <c r="C1000" s="108" t="s">
        <v>2490</v>
      </c>
      <c r="D1000" s="84" t="s">
        <v>126</v>
      </c>
      <c r="E1000" s="84" t="s">
        <v>236</v>
      </c>
      <c r="F1000" s="84" t="s">
        <v>141</v>
      </c>
      <c r="G1000" s="84" t="s">
        <v>7</v>
      </c>
      <c r="H1000" s="85">
        <v>18</v>
      </c>
      <c r="I1000" s="85">
        <v>5</v>
      </c>
      <c r="J1000" s="85">
        <v>5</v>
      </c>
      <c r="K1000" s="85">
        <v>51</v>
      </c>
      <c r="L1000" s="114">
        <f t="shared" si="30"/>
        <v>0.27777777777777779</v>
      </c>
      <c r="M1000" s="114">
        <f t="shared" si="31"/>
        <v>1</v>
      </c>
      <c r="N1000" s="85">
        <v>12</v>
      </c>
    </row>
    <row r="1001" spans="1:14">
      <c r="A1001" s="112">
        <v>2016</v>
      </c>
      <c r="B1001" s="105" t="s">
        <v>3386</v>
      </c>
      <c r="C1001" s="108" t="s">
        <v>2490</v>
      </c>
      <c r="D1001" s="84" t="s">
        <v>126</v>
      </c>
      <c r="E1001" s="84" t="s">
        <v>236</v>
      </c>
      <c r="F1001" s="84" t="s">
        <v>142</v>
      </c>
      <c r="G1001" s="84" t="s">
        <v>7</v>
      </c>
      <c r="H1001" s="85">
        <v>29</v>
      </c>
      <c r="I1001" s="85">
        <v>29</v>
      </c>
      <c r="J1001" s="85">
        <v>15</v>
      </c>
      <c r="K1001" s="85">
        <v>65</v>
      </c>
      <c r="L1001" s="114">
        <f t="shared" si="30"/>
        <v>1</v>
      </c>
      <c r="M1001" s="114">
        <f t="shared" si="31"/>
        <v>0.51724137931034486</v>
      </c>
      <c r="N1001" s="85">
        <v>13</v>
      </c>
    </row>
    <row r="1002" spans="1:14">
      <c r="A1002" s="112">
        <v>2016</v>
      </c>
      <c r="B1002" s="105" t="s">
        <v>3386</v>
      </c>
      <c r="C1002" s="108" t="s">
        <v>2490</v>
      </c>
      <c r="D1002" s="84" t="s">
        <v>126</v>
      </c>
      <c r="E1002" s="84" t="s">
        <v>236</v>
      </c>
      <c r="F1002" s="84" t="s">
        <v>143</v>
      </c>
      <c r="G1002" s="84" t="s">
        <v>7</v>
      </c>
      <c r="H1002" s="85">
        <v>13</v>
      </c>
      <c r="I1002" s="85">
        <v>13</v>
      </c>
      <c r="J1002" s="85">
        <v>8</v>
      </c>
      <c r="K1002" s="85">
        <v>37</v>
      </c>
      <c r="L1002" s="114">
        <f t="shared" si="30"/>
        <v>1</v>
      </c>
      <c r="M1002" s="114">
        <f t="shared" si="31"/>
        <v>0.61538461538461542</v>
      </c>
      <c r="N1002" s="85">
        <v>4</v>
      </c>
    </row>
    <row r="1003" spans="1:14">
      <c r="A1003" s="112">
        <v>2016</v>
      </c>
      <c r="B1003" s="105" t="s">
        <v>3386</v>
      </c>
      <c r="C1003" s="108" t="s">
        <v>2490</v>
      </c>
      <c r="D1003" s="84" t="s">
        <v>126</v>
      </c>
      <c r="E1003" s="84" t="s">
        <v>234</v>
      </c>
      <c r="F1003" s="84" t="s">
        <v>1958</v>
      </c>
      <c r="G1003" s="84" t="s">
        <v>7</v>
      </c>
      <c r="H1003" s="85">
        <v>821</v>
      </c>
      <c r="I1003" s="85">
        <v>373</v>
      </c>
      <c r="J1003" s="85">
        <v>210</v>
      </c>
      <c r="K1003" s="85">
        <v>853</v>
      </c>
      <c r="L1003" s="114">
        <f t="shared" si="30"/>
        <v>0.45432399512789279</v>
      </c>
      <c r="M1003" s="114">
        <f t="shared" si="31"/>
        <v>0.5630026809651475</v>
      </c>
      <c r="N1003" s="85">
        <v>39</v>
      </c>
    </row>
    <row r="1004" spans="1:14">
      <c r="A1004" s="112">
        <v>2016</v>
      </c>
      <c r="B1004" s="105" t="s">
        <v>3386</v>
      </c>
      <c r="C1004" s="108" t="s">
        <v>2490</v>
      </c>
      <c r="D1004" s="84" t="s">
        <v>126</v>
      </c>
      <c r="E1004" s="84" t="s">
        <v>234</v>
      </c>
      <c r="F1004" s="84" t="s">
        <v>1936</v>
      </c>
      <c r="G1004" s="84" t="s">
        <v>7</v>
      </c>
      <c r="H1004" s="85">
        <v>367</v>
      </c>
      <c r="I1004" s="85">
        <v>167</v>
      </c>
      <c r="J1004" s="85">
        <v>59</v>
      </c>
      <c r="K1004" s="85">
        <v>343</v>
      </c>
      <c r="L1004" s="114">
        <f t="shared" si="30"/>
        <v>0.45504087193460491</v>
      </c>
      <c r="M1004" s="114">
        <f t="shared" si="31"/>
        <v>0.3532934131736527</v>
      </c>
      <c r="N1004" s="85">
        <v>15</v>
      </c>
    </row>
    <row r="1005" spans="1:14">
      <c r="A1005" s="112">
        <v>2016</v>
      </c>
      <c r="B1005" s="105" t="s">
        <v>3386</v>
      </c>
      <c r="C1005" s="108" t="s">
        <v>2490</v>
      </c>
      <c r="D1005" s="84" t="s">
        <v>126</v>
      </c>
      <c r="E1005" s="84" t="s">
        <v>234</v>
      </c>
      <c r="F1005" s="84" t="s">
        <v>1937</v>
      </c>
      <c r="G1005" s="84" t="s">
        <v>7</v>
      </c>
      <c r="H1005" s="85">
        <v>431</v>
      </c>
      <c r="I1005" s="85">
        <v>242</v>
      </c>
      <c r="J1005" s="85">
        <v>129</v>
      </c>
      <c r="K1005" s="85">
        <v>579</v>
      </c>
      <c r="L1005" s="114">
        <f t="shared" si="30"/>
        <v>0.56148491879350348</v>
      </c>
      <c r="M1005" s="114">
        <f t="shared" si="31"/>
        <v>0.53305785123966942</v>
      </c>
      <c r="N1005" s="85">
        <v>43</v>
      </c>
    </row>
    <row r="1006" spans="1:14">
      <c r="A1006" s="112">
        <v>2016</v>
      </c>
      <c r="B1006" s="105" t="s">
        <v>3386</v>
      </c>
      <c r="C1006" s="108" t="s">
        <v>2490</v>
      </c>
      <c r="D1006" s="84" t="s">
        <v>126</v>
      </c>
      <c r="E1006" s="84" t="s">
        <v>234</v>
      </c>
      <c r="F1006" s="84" t="s">
        <v>1938</v>
      </c>
      <c r="G1006" s="84" t="s">
        <v>7</v>
      </c>
      <c r="H1006" s="85">
        <v>866</v>
      </c>
      <c r="I1006" s="85">
        <v>314</v>
      </c>
      <c r="J1006" s="85">
        <v>130</v>
      </c>
      <c r="K1006" s="85">
        <v>1377</v>
      </c>
      <c r="L1006" s="114">
        <f t="shared" si="30"/>
        <v>0.3625866050808314</v>
      </c>
      <c r="M1006" s="114">
        <f t="shared" si="31"/>
        <v>0.4140127388535032</v>
      </c>
      <c r="N1006" s="85">
        <v>128</v>
      </c>
    </row>
    <row r="1007" spans="1:14">
      <c r="A1007" s="112">
        <v>2016</v>
      </c>
      <c r="B1007" s="105" t="s">
        <v>3386</v>
      </c>
      <c r="C1007" s="108" t="s">
        <v>2490</v>
      </c>
      <c r="D1007" s="84" t="s">
        <v>145</v>
      </c>
      <c r="E1007" s="84" t="s">
        <v>239</v>
      </c>
      <c r="F1007" s="84" t="s">
        <v>181</v>
      </c>
      <c r="G1007" s="84" t="s">
        <v>7</v>
      </c>
      <c r="H1007" s="85">
        <v>14</v>
      </c>
      <c r="I1007" s="85">
        <v>6</v>
      </c>
      <c r="J1007" s="85">
        <v>5</v>
      </c>
      <c r="K1007" s="85">
        <v>5</v>
      </c>
      <c r="L1007" s="114">
        <f t="shared" si="30"/>
        <v>0.42857142857142855</v>
      </c>
      <c r="M1007" s="114">
        <f t="shared" si="31"/>
        <v>0.83333333333333337</v>
      </c>
      <c r="N1007" s="85">
        <v>0</v>
      </c>
    </row>
    <row r="1008" spans="1:14">
      <c r="A1008" s="112">
        <v>2016</v>
      </c>
      <c r="B1008" s="105" t="s">
        <v>3386</v>
      </c>
      <c r="C1008" s="108" t="s">
        <v>2490</v>
      </c>
      <c r="D1008" s="84" t="s">
        <v>145</v>
      </c>
      <c r="E1008" s="84" t="s">
        <v>3889</v>
      </c>
      <c r="F1008" s="84" t="s">
        <v>147</v>
      </c>
      <c r="G1008" s="84" t="s">
        <v>7</v>
      </c>
      <c r="H1008" s="85">
        <v>106</v>
      </c>
      <c r="I1008" s="85">
        <v>6</v>
      </c>
      <c r="J1008" s="85">
        <v>6</v>
      </c>
      <c r="K1008" s="85">
        <v>18</v>
      </c>
      <c r="L1008" s="114">
        <f t="shared" si="30"/>
        <v>5.6603773584905662E-2</v>
      </c>
      <c r="M1008" s="114">
        <f t="shared" si="31"/>
        <v>1</v>
      </c>
      <c r="N1008" s="85">
        <v>6</v>
      </c>
    </row>
    <row r="1009" spans="1:14">
      <c r="A1009" s="112">
        <v>2016</v>
      </c>
      <c r="B1009" s="105" t="s">
        <v>3386</v>
      </c>
      <c r="C1009" s="108" t="s">
        <v>2490</v>
      </c>
      <c r="D1009" s="84" t="s">
        <v>145</v>
      </c>
      <c r="E1009" s="84" t="s">
        <v>3889</v>
      </c>
      <c r="F1009" s="84" t="s">
        <v>148</v>
      </c>
      <c r="G1009" s="84" t="s">
        <v>7</v>
      </c>
      <c r="H1009" s="85">
        <v>4</v>
      </c>
      <c r="I1009" s="85">
        <v>2</v>
      </c>
      <c r="J1009" s="85">
        <v>2</v>
      </c>
      <c r="K1009" s="85">
        <v>7</v>
      </c>
      <c r="L1009" s="114">
        <f t="shared" si="30"/>
        <v>0.5</v>
      </c>
      <c r="M1009" s="114">
        <f t="shared" si="31"/>
        <v>1</v>
      </c>
      <c r="N1009" s="85">
        <v>1</v>
      </c>
    </row>
    <row r="1010" spans="1:14">
      <c r="A1010" s="112">
        <v>2016</v>
      </c>
      <c r="B1010" s="105" t="s">
        <v>3386</v>
      </c>
      <c r="C1010" s="108" t="s">
        <v>2490</v>
      </c>
      <c r="D1010" s="84" t="s">
        <v>145</v>
      </c>
      <c r="E1010" s="84" t="s">
        <v>3889</v>
      </c>
      <c r="F1010" s="84" t="s">
        <v>149</v>
      </c>
      <c r="G1010" s="84" t="s">
        <v>7</v>
      </c>
      <c r="H1010" s="85">
        <v>0</v>
      </c>
      <c r="I1010" s="85">
        <v>0</v>
      </c>
      <c r="J1010" s="85">
        <v>0</v>
      </c>
      <c r="K1010" s="85">
        <v>2</v>
      </c>
      <c r="L1010" s="114">
        <f t="shared" si="30"/>
        <v>0</v>
      </c>
      <c r="M1010" s="114">
        <f t="shared" si="31"/>
        <v>0</v>
      </c>
      <c r="N1010" s="85">
        <v>0</v>
      </c>
    </row>
    <row r="1011" spans="1:14">
      <c r="A1011" s="112">
        <v>2016</v>
      </c>
      <c r="B1011" s="105" t="s">
        <v>3386</v>
      </c>
      <c r="C1011" s="108" t="s">
        <v>2490</v>
      </c>
      <c r="D1011" s="84" t="s">
        <v>145</v>
      </c>
      <c r="E1011" s="84" t="s">
        <v>3889</v>
      </c>
      <c r="F1011" s="84" t="s">
        <v>150</v>
      </c>
      <c r="G1011" s="84" t="s">
        <v>7</v>
      </c>
      <c r="H1011" s="85">
        <v>0</v>
      </c>
      <c r="I1011" s="85">
        <v>0</v>
      </c>
      <c r="J1011" s="85">
        <v>0</v>
      </c>
      <c r="K1011" s="85">
        <v>22</v>
      </c>
      <c r="L1011" s="114">
        <f t="shared" si="30"/>
        <v>0</v>
      </c>
      <c r="M1011" s="114">
        <f t="shared" si="31"/>
        <v>0</v>
      </c>
      <c r="N1011" s="85">
        <v>0</v>
      </c>
    </row>
    <row r="1012" spans="1:14">
      <c r="A1012" s="112">
        <v>2016</v>
      </c>
      <c r="B1012" s="105" t="s">
        <v>3386</v>
      </c>
      <c r="C1012" s="108" t="s">
        <v>2490</v>
      </c>
      <c r="D1012" s="84" t="s">
        <v>145</v>
      </c>
      <c r="E1012" s="84" t="s">
        <v>3889</v>
      </c>
      <c r="F1012" s="84" t="s">
        <v>151</v>
      </c>
      <c r="G1012" s="84" t="s">
        <v>7</v>
      </c>
      <c r="H1012" s="85">
        <v>104</v>
      </c>
      <c r="I1012" s="85">
        <v>2</v>
      </c>
      <c r="J1012" s="85">
        <v>2</v>
      </c>
      <c r="K1012" s="85">
        <v>8</v>
      </c>
      <c r="L1012" s="114">
        <f t="shared" si="30"/>
        <v>1.9230769230769232E-2</v>
      </c>
      <c r="M1012" s="114">
        <f t="shared" si="31"/>
        <v>1</v>
      </c>
      <c r="N1012" s="85">
        <v>2</v>
      </c>
    </row>
    <row r="1013" spans="1:14">
      <c r="A1013" s="112">
        <v>2016</v>
      </c>
      <c r="B1013" s="105" t="s">
        <v>3386</v>
      </c>
      <c r="C1013" s="108" t="s">
        <v>2490</v>
      </c>
      <c r="D1013" s="84" t="s">
        <v>145</v>
      </c>
      <c r="E1013" s="84" t="s">
        <v>3889</v>
      </c>
      <c r="F1013" s="84" t="s">
        <v>154</v>
      </c>
      <c r="G1013" s="84" t="s">
        <v>7</v>
      </c>
      <c r="H1013" s="85">
        <v>8</v>
      </c>
      <c r="I1013" s="85">
        <v>1</v>
      </c>
      <c r="J1013" s="85">
        <v>1</v>
      </c>
      <c r="K1013" s="85">
        <v>4</v>
      </c>
      <c r="L1013" s="114">
        <f t="shared" si="30"/>
        <v>0.125</v>
      </c>
      <c r="M1013" s="114">
        <f t="shared" si="31"/>
        <v>1</v>
      </c>
      <c r="N1013" s="85">
        <v>1</v>
      </c>
    </row>
    <row r="1014" spans="1:14" ht="14.25" customHeight="1">
      <c r="A1014" s="112">
        <v>2016</v>
      </c>
      <c r="B1014" s="105" t="s">
        <v>3386</v>
      </c>
      <c r="C1014" s="108" t="s">
        <v>2490</v>
      </c>
      <c r="D1014" s="84" t="s">
        <v>145</v>
      </c>
      <c r="E1014" s="84" t="s">
        <v>3889</v>
      </c>
      <c r="F1014" s="84" t="s">
        <v>155</v>
      </c>
      <c r="G1014" s="84" t="s">
        <v>7</v>
      </c>
      <c r="H1014" s="85">
        <v>6</v>
      </c>
      <c r="I1014" s="85">
        <v>2</v>
      </c>
      <c r="J1014" s="85">
        <v>2</v>
      </c>
      <c r="K1014" s="85">
        <v>8</v>
      </c>
      <c r="L1014" s="114">
        <f t="shared" si="30"/>
        <v>0.33333333333333331</v>
      </c>
      <c r="M1014" s="114">
        <f t="shared" si="31"/>
        <v>1</v>
      </c>
      <c r="N1014" s="85">
        <v>1</v>
      </c>
    </row>
    <row r="1015" spans="1:14" ht="14.25" customHeight="1">
      <c r="A1015" s="112">
        <v>2016</v>
      </c>
      <c r="B1015" s="105" t="s">
        <v>3386</v>
      </c>
      <c r="C1015" s="108" t="s">
        <v>2490</v>
      </c>
      <c r="D1015" s="84" t="s">
        <v>145</v>
      </c>
      <c r="E1015" s="84" t="s">
        <v>3889</v>
      </c>
      <c r="F1015" s="84" t="s">
        <v>156</v>
      </c>
      <c r="G1015" s="84" t="s">
        <v>7</v>
      </c>
      <c r="H1015" s="85">
        <v>0</v>
      </c>
      <c r="I1015" s="85">
        <v>0</v>
      </c>
      <c r="J1015" s="85">
        <v>0</v>
      </c>
      <c r="K1015" s="85">
        <v>6</v>
      </c>
      <c r="L1015" s="114">
        <f t="shared" si="30"/>
        <v>0</v>
      </c>
      <c r="M1015" s="114">
        <f t="shared" si="31"/>
        <v>0</v>
      </c>
      <c r="N1015" s="85">
        <v>0</v>
      </c>
    </row>
    <row r="1016" spans="1:14" ht="14.25" customHeight="1">
      <c r="A1016" s="112">
        <v>2016</v>
      </c>
      <c r="B1016" s="105" t="s">
        <v>3386</v>
      </c>
      <c r="C1016" s="108" t="s">
        <v>2490</v>
      </c>
      <c r="D1016" s="84" t="s">
        <v>145</v>
      </c>
      <c r="E1016" s="84" t="s">
        <v>3889</v>
      </c>
      <c r="F1016" s="84" t="s">
        <v>157</v>
      </c>
      <c r="G1016" s="84" t="s">
        <v>7</v>
      </c>
      <c r="H1016" s="85">
        <v>16</v>
      </c>
      <c r="I1016" s="85">
        <v>4</v>
      </c>
      <c r="J1016" s="85">
        <v>3</v>
      </c>
      <c r="K1016" s="85">
        <v>22</v>
      </c>
      <c r="L1016" s="114">
        <f t="shared" si="30"/>
        <v>0.25</v>
      </c>
      <c r="M1016" s="114">
        <f t="shared" si="31"/>
        <v>0.75</v>
      </c>
      <c r="N1016" s="85">
        <v>3</v>
      </c>
    </row>
    <row r="1017" spans="1:14" ht="14.25" customHeight="1">
      <c r="A1017" s="112">
        <v>2016</v>
      </c>
      <c r="B1017" s="105" t="s">
        <v>3386</v>
      </c>
      <c r="C1017" s="108" t="s">
        <v>2490</v>
      </c>
      <c r="D1017" s="84" t="s">
        <v>145</v>
      </c>
      <c r="E1017" s="84" t="s">
        <v>3889</v>
      </c>
      <c r="F1017" s="84" t="s">
        <v>158</v>
      </c>
      <c r="G1017" s="84" t="s">
        <v>7</v>
      </c>
      <c r="H1017" s="85">
        <v>0</v>
      </c>
      <c r="I1017" s="85">
        <v>0</v>
      </c>
      <c r="J1017" s="85">
        <v>0</v>
      </c>
      <c r="K1017" s="85">
        <v>16</v>
      </c>
      <c r="L1017" s="114">
        <f t="shared" si="30"/>
        <v>0</v>
      </c>
      <c r="M1017" s="114">
        <f t="shared" si="31"/>
        <v>0</v>
      </c>
      <c r="N1017" s="85">
        <v>0</v>
      </c>
    </row>
    <row r="1018" spans="1:14" ht="14.25" customHeight="1">
      <c r="A1018" s="112">
        <v>2016</v>
      </c>
      <c r="B1018" s="105" t="s">
        <v>3386</v>
      </c>
      <c r="C1018" s="108" t="s">
        <v>2490</v>
      </c>
      <c r="D1018" s="84" t="s">
        <v>145</v>
      </c>
      <c r="E1018" s="84" t="s">
        <v>3889</v>
      </c>
      <c r="F1018" s="84" t="s">
        <v>159</v>
      </c>
      <c r="G1018" s="84" t="s">
        <v>7</v>
      </c>
      <c r="H1018" s="85">
        <v>3</v>
      </c>
      <c r="I1018" s="85">
        <v>1</v>
      </c>
      <c r="J1018" s="85">
        <v>1</v>
      </c>
      <c r="K1018" s="85">
        <v>2</v>
      </c>
      <c r="L1018" s="114">
        <f t="shared" si="30"/>
        <v>0.33333333333333331</v>
      </c>
      <c r="M1018" s="114">
        <f t="shared" si="31"/>
        <v>1</v>
      </c>
      <c r="N1018" s="85">
        <v>0</v>
      </c>
    </row>
    <row r="1019" spans="1:14" ht="14.25" customHeight="1">
      <c r="A1019" s="112">
        <v>2016</v>
      </c>
      <c r="B1019" s="105" t="s">
        <v>3386</v>
      </c>
      <c r="C1019" s="108" t="s">
        <v>2490</v>
      </c>
      <c r="D1019" s="84" t="s">
        <v>145</v>
      </c>
      <c r="E1019" s="84" t="s">
        <v>3889</v>
      </c>
      <c r="F1019" s="84" t="s">
        <v>160</v>
      </c>
      <c r="G1019" s="84" t="s">
        <v>7</v>
      </c>
      <c r="H1019" s="85">
        <v>4</v>
      </c>
      <c r="I1019" s="85">
        <v>0</v>
      </c>
      <c r="J1019" s="85">
        <v>0</v>
      </c>
      <c r="K1019" s="85">
        <v>2</v>
      </c>
      <c r="L1019" s="114">
        <f t="shared" si="30"/>
        <v>0</v>
      </c>
      <c r="M1019" s="114">
        <f t="shared" si="31"/>
        <v>0</v>
      </c>
      <c r="N1019" s="85">
        <v>0</v>
      </c>
    </row>
    <row r="1020" spans="1:14" ht="14.25" customHeight="1">
      <c r="A1020" s="112">
        <v>2016</v>
      </c>
      <c r="B1020" s="105" t="s">
        <v>3386</v>
      </c>
      <c r="C1020" s="108" t="s">
        <v>2490</v>
      </c>
      <c r="D1020" s="84" t="s">
        <v>145</v>
      </c>
      <c r="E1020" s="84" t="s">
        <v>3889</v>
      </c>
      <c r="F1020" s="84" t="s">
        <v>161</v>
      </c>
      <c r="G1020" s="84" t="s">
        <v>7</v>
      </c>
      <c r="H1020" s="85">
        <v>29</v>
      </c>
      <c r="I1020" s="85">
        <v>4</v>
      </c>
      <c r="J1020" s="85">
        <v>4</v>
      </c>
      <c r="K1020" s="85">
        <v>21</v>
      </c>
      <c r="L1020" s="114">
        <f t="shared" si="30"/>
        <v>0.13793103448275862</v>
      </c>
      <c r="M1020" s="114">
        <f t="shared" si="31"/>
        <v>1</v>
      </c>
      <c r="N1020" s="85">
        <v>0</v>
      </c>
    </row>
    <row r="1021" spans="1:14" ht="14.25" customHeight="1">
      <c r="A1021" s="112">
        <v>2016</v>
      </c>
      <c r="B1021" s="105" t="s">
        <v>3386</v>
      </c>
      <c r="C1021" s="108" t="s">
        <v>2490</v>
      </c>
      <c r="D1021" s="84" t="s">
        <v>145</v>
      </c>
      <c r="E1021" s="84" t="s">
        <v>3889</v>
      </c>
      <c r="F1021" s="84" t="s">
        <v>162</v>
      </c>
      <c r="G1021" s="84" t="s">
        <v>7</v>
      </c>
      <c r="H1021" s="85">
        <v>17</v>
      </c>
      <c r="I1021" s="85">
        <v>4</v>
      </c>
      <c r="J1021" s="85">
        <v>4</v>
      </c>
      <c r="K1021" s="85">
        <v>19</v>
      </c>
      <c r="L1021" s="114">
        <f t="shared" si="30"/>
        <v>0.23529411764705882</v>
      </c>
      <c r="M1021" s="114">
        <f t="shared" si="31"/>
        <v>1</v>
      </c>
      <c r="N1021" s="85">
        <v>4</v>
      </c>
    </row>
    <row r="1022" spans="1:14" ht="14.25" customHeight="1">
      <c r="A1022" s="112">
        <v>2016</v>
      </c>
      <c r="B1022" s="105" t="s">
        <v>3386</v>
      </c>
      <c r="C1022" s="108" t="s">
        <v>2490</v>
      </c>
      <c r="D1022" s="84" t="s">
        <v>145</v>
      </c>
      <c r="E1022" s="84" t="s">
        <v>3889</v>
      </c>
      <c r="F1022" s="84" t="s">
        <v>163</v>
      </c>
      <c r="G1022" s="84" t="s">
        <v>7</v>
      </c>
      <c r="H1022" s="85">
        <v>205</v>
      </c>
      <c r="I1022" s="85">
        <v>9</v>
      </c>
      <c r="J1022" s="85">
        <v>9</v>
      </c>
      <c r="K1022" s="85">
        <v>48</v>
      </c>
      <c r="L1022" s="114">
        <f t="shared" si="30"/>
        <v>4.3902439024390241E-2</v>
      </c>
      <c r="M1022" s="114">
        <f t="shared" si="31"/>
        <v>1</v>
      </c>
      <c r="N1022" s="85">
        <v>3</v>
      </c>
    </row>
    <row r="1023" spans="1:14" ht="14.25" customHeight="1">
      <c r="A1023" s="112">
        <v>2016</v>
      </c>
      <c r="B1023" s="105" t="s">
        <v>3386</v>
      </c>
      <c r="C1023" s="108" t="s">
        <v>2490</v>
      </c>
      <c r="D1023" s="84" t="s">
        <v>145</v>
      </c>
      <c r="E1023" s="84" t="s">
        <v>3889</v>
      </c>
      <c r="F1023" s="84" t="s">
        <v>164</v>
      </c>
      <c r="G1023" s="84" t="s">
        <v>7</v>
      </c>
      <c r="H1023" s="85">
        <v>3</v>
      </c>
      <c r="I1023" s="85">
        <v>1</v>
      </c>
      <c r="J1023" s="85">
        <v>1</v>
      </c>
      <c r="K1023" s="85">
        <v>4</v>
      </c>
      <c r="L1023" s="114">
        <f t="shared" si="30"/>
        <v>0.33333333333333331</v>
      </c>
      <c r="M1023" s="114">
        <f t="shared" si="31"/>
        <v>1</v>
      </c>
      <c r="N1023" s="85">
        <v>1</v>
      </c>
    </row>
    <row r="1024" spans="1:14" ht="14.25" customHeight="1">
      <c r="A1024" s="112">
        <v>2016</v>
      </c>
      <c r="B1024" s="105" t="s">
        <v>3386</v>
      </c>
      <c r="C1024" s="108" t="s">
        <v>2490</v>
      </c>
      <c r="D1024" s="84" t="s">
        <v>145</v>
      </c>
      <c r="E1024" s="84" t="s">
        <v>3889</v>
      </c>
      <c r="F1024" s="84" t="s">
        <v>165</v>
      </c>
      <c r="G1024" s="84" t="s">
        <v>7</v>
      </c>
      <c r="H1024" s="85">
        <v>2</v>
      </c>
      <c r="I1024" s="85">
        <v>1</v>
      </c>
      <c r="J1024" s="85">
        <v>1</v>
      </c>
      <c r="K1024" s="85">
        <v>2</v>
      </c>
      <c r="L1024" s="114">
        <f t="shared" si="30"/>
        <v>0.5</v>
      </c>
      <c r="M1024" s="114">
        <f t="shared" si="31"/>
        <v>1</v>
      </c>
      <c r="N1024" s="85">
        <v>0</v>
      </c>
    </row>
    <row r="1025" spans="1:14" ht="14.25" customHeight="1">
      <c r="A1025" s="112">
        <v>2016</v>
      </c>
      <c r="B1025" s="105" t="s">
        <v>3386</v>
      </c>
      <c r="C1025" s="108" t="s">
        <v>2490</v>
      </c>
      <c r="D1025" s="84" t="s">
        <v>145</v>
      </c>
      <c r="E1025" s="84" t="s">
        <v>3889</v>
      </c>
      <c r="F1025" s="84" t="s">
        <v>166</v>
      </c>
      <c r="G1025" s="84" t="s">
        <v>7</v>
      </c>
      <c r="H1025" s="85">
        <v>0</v>
      </c>
      <c r="I1025" s="85">
        <v>0</v>
      </c>
      <c r="J1025" s="85">
        <v>0</v>
      </c>
      <c r="K1025" s="85">
        <v>6</v>
      </c>
      <c r="L1025" s="114">
        <f t="shared" si="30"/>
        <v>0</v>
      </c>
      <c r="M1025" s="114">
        <f t="shared" si="31"/>
        <v>0</v>
      </c>
      <c r="N1025" s="85">
        <v>0</v>
      </c>
    </row>
    <row r="1026" spans="1:14" ht="14.25" customHeight="1">
      <c r="A1026" s="112">
        <v>2016</v>
      </c>
      <c r="B1026" s="105" t="s">
        <v>3386</v>
      </c>
      <c r="C1026" s="108" t="s">
        <v>2490</v>
      </c>
      <c r="D1026" s="84" t="s">
        <v>145</v>
      </c>
      <c r="E1026" s="84" t="s">
        <v>3889</v>
      </c>
      <c r="F1026" s="84" t="s">
        <v>167</v>
      </c>
      <c r="G1026" s="84" t="s">
        <v>7</v>
      </c>
      <c r="H1026" s="85">
        <v>40</v>
      </c>
      <c r="I1026" s="85">
        <v>2</v>
      </c>
      <c r="J1026" s="85">
        <v>2</v>
      </c>
      <c r="K1026" s="85">
        <v>8</v>
      </c>
      <c r="L1026" s="114">
        <f t="shared" ref="L1026:L1089" si="32">+IFERROR(I1026/H1026,0)</f>
        <v>0.05</v>
      </c>
      <c r="M1026" s="114">
        <f t="shared" ref="M1026:M1089" si="33">+IFERROR(J1026/I1026,0)</f>
        <v>1</v>
      </c>
      <c r="N1026" s="85">
        <v>2</v>
      </c>
    </row>
    <row r="1027" spans="1:14" ht="14.25" customHeight="1">
      <c r="A1027" s="112">
        <v>2016</v>
      </c>
      <c r="B1027" s="105" t="s">
        <v>3386</v>
      </c>
      <c r="C1027" s="108" t="s">
        <v>2490</v>
      </c>
      <c r="D1027" s="84" t="s">
        <v>145</v>
      </c>
      <c r="E1027" s="84" t="s">
        <v>3889</v>
      </c>
      <c r="F1027" s="84" t="s">
        <v>168</v>
      </c>
      <c r="G1027" s="84" t="s">
        <v>7</v>
      </c>
      <c r="H1027" s="85">
        <v>42</v>
      </c>
      <c r="I1027" s="85">
        <v>1</v>
      </c>
      <c r="J1027" s="85">
        <v>1</v>
      </c>
      <c r="K1027" s="85">
        <v>5</v>
      </c>
      <c r="L1027" s="114">
        <f t="shared" si="32"/>
        <v>2.3809523809523808E-2</v>
      </c>
      <c r="M1027" s="114">
        <f t="shared" si="33"/>
        <v>1</v>
      </c>
      <c r="N1027" s="85">
        <v>1</v>
      </c>
    </row>
    <row r="1028" spans="1:14" ht="14.25" customHeight="1">
      <c r="A1028" s="112">
        <v>2016</v>
      </c>
      <c r="B1028" s="105" t="s">
        <v>3386</v>
      </c>
      <c r="C1028" s="108" t="s">
        <v>2490</v>
      </c>
      <c r="D1028" s="84" t="s">
        <v>145</v>
      </c>
      <c r="E1028" s="84" t="s">
        <v>3889</v>
      </c>
      <c r="F1028" s="84" t="s">
        <v>169</v>
      </c>
      <c r="G1028" s="84" t="s">
        <v>7</v>
      </c>
      <c r="H1028" s="85">
        <v>3</v>
      </c>
      <c r="I1028" s="85">
        <v>1</v>
      </c>
      <c r="J1028" s="85">
        <v>1</v>
      </c>
      <c r="K1028" s="85">
        <v>2</v>
      </c>
      <c r="L1028" s="114">
        <f t="shared" si="32"/>
        <v>0.33333333333333331</v>
      </c>
      <c r="M1028" s="114">
        <f t="shared" si="33"/>
        <v>1</v>
      </c>
      <c r="N1028" s="85">
        <v>0</v>
      </c>
    </row>
    <row r="1029" spans="1:14" ht="14.25" customHeight="1">
      <c r="A1029" s="112">
        <v>2016</v>
      </c>
      <c r="B1029" s="105" t="s">
        <v>3386</v>
      </c>
      <c r="C1029" s="108" t="s">
        <v>2490</v>
      </c>
      <c r="D1029" s="84" t="s">
        <v>145</v>
      </c>
      <c r="E1029" s="84" t="s">
        <v>3889</v>
      </c>
      <c r="F1029" s="84" t="s">
        <v>170</v>
      </c>
      <c r="G1029" s="84" t="s">
        <v>7</v>
      </c>
      <c r="H1029" s="85">
        <v>102</v>
      </c>
      <c r="I1029" s="85">
        <v>6</v>
      </c>
      <c r="J1029" s="85">
        <v>6</v>
      </c>
      <c r="K1029" s="85">
        <v>26</v>
      </c>
      <c r="L1029" s="114">
        <f t="shared" si="32"/>
        <v>5.8823529411764705E-2</v>
      </c>
      <c r="M1029" s="114">
        <f t="shared" si="33"/>
        <v>1</v>
      </c>
      <c r="N1029" s="85">
        <v>5</v>
      </c>
    </row>
    <row r="1030" spans="1:14" ht="14.25" customHeight="1">
      <c r="A1030" s="112">
        <v>2016</v>
      </c>
      <c r="B1030" s="105" t="s">
        <v>3386</v>
      </c>
      <c r="C1030" s="108" t="s">
        <v>2490</v>
      </c>
      <c r="D1030" s="84" t="s">
        <v>145</v>
      </c>
      <c r="E1030" s="84" t="s">
        <v>3889</v>
      </c>
      <c r="F1030" s="84" t="s">
        <v>171</v>
      </c>
      <c r="G1030" s="84" t="s">
        <v>7</v>
      </c>
      <c r="H1030" s="85">
        <v>51</v>
      </c>
      <c r="I1030" s="85">
        <v>2</v>
      </c>
      <c r="J1030" s="85">
        <v>2</v>
      </c>
      <c r="K1030" s="85">
        <v>6</v>
      </c>
      <c r="L1030" s="114">
        <f t="shared" si="32"/>
        <v>3.9215686274509803E-2</v>
      </c>
      <c r="M1030" s="114">
        <f t="shared" si="33"/>
        <v>1</v>
      </c>
      <c r="N1030" s="85">
        <v>2</v>
      </c>
    </row>
    <row r="1031" spans="1:14" ht="14.25" customHeight="1">
      <c r="A1031" s="112">
        <v>2016</v>
      </c>
      <c r="B1031" s="105" t="s">
        <v>3386</v>
      </c>
      <c r="C1031" s="108" t="s">
        <v>2490</v>
      </c>
      <c r="D1031" s="84" t="s">
        <v>145</v>
      </c>
      <c r="E1031" s="84" t="s">
        <v>3889</v>
      </c>
      <c r="F1031" s="84" t="s">
        <v>172</v>
      </c>
      <c r="G1031" s="84" t="s">
        <v>7</v>
      </c>
      <c r="H1031" s="85">
        <v>11</v>
      </c>
      <c r="I1031" s="85">
        <v>1</v>
      </c>
      <c r="J1031" s="85">
        <v>1</v>
      </c>
      <c r="K1031" s="85">
        <v>5</v>
      </c>
      <c r="L1031" s="114">
        <f t="shared" si="32"/>
        <v>9.0909090909090912E-2</v>
      </c>
      <c r="M1031" s="114">
        <f t="shared" si="33"/>
        <v>1</v>
      </c>
      <c r="N1031" s="85">
        <v>2</v>
      </c>
    </row>
    <row r="1032" spans="1:14" ht="14.25" customHeight="1">
      <c r="A1032" s="112">
        <v>2016</v>
      </c>
      <c r="B1032" s="105" t="s">
        <v>3386</v>
      </c>
      <c r="C1032" s="108" t="s">
        <v>2490</v>
      </c>
      <c r="D1032" s="84" t="s">
        <v>145</v>
      </c>
      <c r="E1032" s="84" t="s">
        <v>3889</v>
      </c>
      <c r="F1032" s="84" t="s">
        <v>173</v>
      </c>
      <c r="G1032" s="84" t="s">
        <v>7</v>
      </c>
      <c r="H1032" s="85">
        <v>0</v>
      </c>
      <c r="I1032" s="85">
        <v>0</v>
      </c>
      <c r="J1032" s="85">
        <v>0</v>
      </c>
      <c r="K1032" s="85">
        <v>34</v>
      </c>
      <c r="L1032" s="114">
        <f t="shared" si="32"/>
        <v>0</v>
      </c>
      <c r="M1032" s="114">
        <f t="shared" si="33"/>
        <v>0</v>
      </c>
      <c r="N1032" s="85">
        <v>0</v>
      </c>
    </row>
    <row r="1033" spans="1:14" ht="14.25" customHeight="1">
      <c r="A1033" s="112">
        <v>2016</v>
      </c>
      <c r="B1033" s="105" t="s">
        <v>3386</v>
      </c>
      <c r="C1033" s="108" t="s">
        <v>2490</v>
      </c>
      <c r="D1033" s="84" t="s">
        <v>145</v>
      </c>
      <c r="E1033" s="84" t="s">
        <v>3889</v>
      </c>
      <c r="F1033" s="84" t="s">
        <v>174</v>
      </c>
      <c r="G1033" s="84" t="s">
        <v>7</v>
      </c>
      <c r="H1033" s="85">
        <v>1</v>
      </c>
      <c r="I1033" s="85">
        <v>1</v>
      </c>
      <c r="J1033" s="85">
        <v>1</v>
      </c>
      <c r="K1033" s="85">
        <v>4</v>
      </c>
      <c r="L1033" s="114">
        <f t="shared" si="32"/>
        <v>1</v>
      </c>
      <c r="M1033" s="114">
        <f t="shared" si="33"/>
        <v>1</v>
      </c>
      <c r="N1033" s="85">
        <v>1</v>
      </c>
    </row>
    <row r="1034" spans="1:14" ht="14.25" customHeight="1">
      <c r="A1034" s="112">
        <v>2016</v>
      </c>
      <c r="B1034" s="105" t="s">
        <v>3386</v>
      </c>
      <c r="C1034" s="108" t="s">
        <v>2490</v>
      </c>
      <c r="D1034" s="84" t="s">
        <v>145</v>
      </c>
      <c r="E1034" s="84" t="s">
        <v>3889</v>
      </c>
      <c r="F1034" s="84" t="s">
        <v>175</v>
      </c>
      <c r="G1034" s="84" t="s">
        <v>7</v>
      </c>
      <c r="H1034" s="85">
        <v>2</v>
      </c>
      <c r="I1034" s="85">
        <v>2</v>
      </c>
      <c r="J1034" s="85">
        <v>2</v>
      </c>
      <c r="K1034" s="85">
        <v>7</v>
      </c>
      <c r="L1034" s="114">
        <f t="shared" si="32"/>
        <v>1</v>
      </c>
      <c r="M1034" s="114">
        <f t="shared" si="33"/>
        <v>1</v>
      </c>
      <c r="N1034" s="85">
        <v>0</v>
      </c>
    </row>
    <row r="1035" spans="1:14" ht="14.25" customHeight="1">
      <c r="A1035" s="112">
        <v>2016</v>
      </c>
      <c r="B1035" s="105" t="s">
        <v>3386</v>
      </c>
      <c r="C1035" s="108" t="s">
        <v>2490</v>
      </c>
      <c r="D1035" s="84" t="s">
        <v>145</v>
      </c>
      <c r="E1035" s="84" t="s">
        <v>3889</v>
      </c>
      <c r="F1035" s="84" t="s">
        <v>176</v>
      </c>
      <c r="G1035" s="84" t="s">
        <v>7</v>
      </c>
      <c r="H1035" s="85">
        <v>36</v>
      </c>
      <c r="I1035" s="85">
        <v>12</v>
      </c>
      <c r="J1035" s="85">
        <v>10</v>
      </c>
      <c r="K1035" s="85">
        <v>28</v>
      </c>
      <c r="L1035" s="114">
        <f t="shared" si="32"/>
        <v>0.33333333333333331</v>
      </c>
      <c r="M1035" s="114">
        <f t="shared" si="33"/>
        <v>0.83333333333333337</v>
      </c>
      <c r="N1035" s="85">
        <v>5</v>
      </c>
    </row>
    <row r="1036" spans="1:14" ht="14.25" customHeight="1">
      <c r="A1036" s="112">
        <v>2016</v>
      </c>
      <c r="B1036" s="105" t="s">
        <v>3386</v>
      </c>
      <c r="C1036" s="108" t="s">
        <v>2490</v>
      </c>
      <c r="D1036" s="84" t="s">
        <v>145</v>
      </c>
      <c r="E1036" s="84" t="s">
        <v>3889</v>
      </c>
      <c r="F1036" s="84" t="s">
        <v>177</v>
      </c>
      <c r="G1036" s="84" t="s">
        <v>7</v>
      </c>
      <c r="H1036" s="85">
        <v>109</v>
      </c>
      <c r="I1036" s="85">
        <v>3</v>
      </c>
      <c r="J1036" s="85">
        <v>3</v>
      </c>
      <c r="K1036" s="85">
        <v>16</v>
      </c>
      <c r="L1036" s="114">
        <f t="shared" si="32"/>
        <v>2.7522935779816515E-2</v>
      </c>
      <c r="M1036" s="114">
        <f t="shared" si="33"/>
        <v>1</v>
      </c>
      <c r="N1036" s="85">
        <v>2</v>
      </c>
    </row>
    <row r="1037" spans="1:14" ht="14.25" customHeight="1">
      <c r="A1037" s="112">
        <v>2016</v>
      </c>
      <c r="B1037" s="105" t="s">
        <v>3386</v>
      </c>
      <c r="C1037" s="108" t="s">
        <v>2490</v>
      </c>
      <c r="D1037" s="84" t="s">
        <v>145</v>
      </c>
      <c r="E1037" s="84" t="s">
        <v>3889</v>
      </c>
      <c r="F1037" s="84" t="s">
        <v>178</v>
      </c>
      <c r="G1037" s="84" t="s">
        <v>7</v>
      </c>
      <c r="H1037" s="85">
        <v>47</v>
      </c>
      <c r="I1037" s="85">
        <v>2</v>
      </c>
      <c r="J1037" s="85">
        <v>2</v>
      </c>
      <c r="K1037" s="85">
        <v>8</v>
      </c>
      <c r="L1037" s="114">
        <f t="shared" si="32"/>
        <v>4.2553191489361701E-2</v>
      </c>
      <c r="M1037" s="114">
        <f t="shared" si="33"/>
        <v>1</v>
      </c>
      <c r="N1037" s="85">
        <v>2</v>
      </c>
    </row>
    <row r="1038" spans="1:14" ht="14.25" customHeight="1">
      <c r="A1038" s="112">
        <v>2016</v>
      </c>
      <c r="B1038" s="105" t="s">
        <v>3386</v>
      </c>
      <c r="C1038" s="108" t="s">
        <v>2490</v>
      </c>
      <c r="D1038" s="84" t="s">
        <v>145</v>
      </c>
      <c r="E1038" s="84" t="s">
        <v>3890</v>
      </c>
      <c r="F1038" s="84" t="s">
        <v>188</v>
      </c>
      <c r="G1038" s="84" t="s">
        <v>7</v>
      </c>
      <c r="H1038" s="85">
        <v>25</v>
      </c>
      <c r="I1038" s="85">
        <v>10</v>
      </c>
      <c r="J1038" s="85">
        <v>10</v>
      </c>
      <c r="K1038" s="85">
        <v>21</v>
      </c>
      <c r="L1038" s="114">
        <f t="shared" si="32"/>
        <v>0.4</v>
      </c>
      <c r="M1038" s="114">
        <f t="shared" si="33"/>
        <v>1</v>
      </c>
      <c r="N1038" s="85">
        <v>9</v>
      </c>
    </row>
    <row r="1039" spans="1:14" ht="14.25" customHeight="1">
      <c r="A1039" s="112">
        <v>2016</v>
      </c>
      <c r="B1039" s="105" t="s">
        <v>3386</v>
      </c>
      <c r="C1039" s="108" t="s">
        <v>2490</v>
      </c>
      <c r="D1039" s="84" t="s">
        <v>145</v>
      </c>
      <c r="E1039" s="84" t="s">
        <v>236</v>
      </c>
      <c r="F1039" s="84" t="s">
        <v>179</v>
      </c>
      <c r="G1039" s="84" t="s">
        <v>7</v>
      </c>
      <c r="H1039" s="85">
        <v>4</v>
      </c>
      <c r="I1039" s="85">
        <v>4</v>
      </c>
      <c r="J1039" s="85">
        <v>4</v>
      </c>
      <c r="K1039" s="85">
        <v>3</v>
      </c>
      <c r="L1039" s="114">
        <f t="shared" si="32"/>
        <v>1</v>
      </c>
      <c r="M1039" s="114">
        <f t="shared" si="33"/>
        <v>1</v>
      </c>
      <c r="N1039" s="85">
        <v>0</v>
      </c>
    </row>
    <row r="1040" spans="1:14" ht="14.25" customHeight="1">
      <c r="A1040" s="112">
        <v>2016</v>
      </c>
      <c r="B1040" s="105" t="s">
        <v>3386</v>
      </c>
      <c r="C1040" s="108" t="s">
        <v>2490</v>
      </c>
      <c r="D1040" s="84" t="s">
        <v>145</v>
      </c>
      <c r="E1040" s="84" t="s">
        <v>236</v>
      </c>
      <c r="F1040" s="84" t="s">
        <v>180</v>
      </c>
      <c r="G1040" s="84" t="s">
        <v>7</v>
      </c>
      <c r="H1040" s="85">
        <v>13</v>
      </c>
      <c r="I1040" s="85">
        <v>8</v>
      </c>
      <c r="J1040" s="85">
        <v>8</v>
      </c>
      <c r="K1040" s="85">
        <v>21</v>
      </c>
      <c r="L1040" s="114">
        <f t="shared" si="32"/>
        <v>0.61538461538461542</v>
      </c>
      <c r="M1040" s="114">
        <f t="shared" si="33"/>
        <v>1</v>
      </c>
      <c r="N1040" s="85">
        <v>4</v>
      </c>
    </row>
    <row r="1041" spans="1:14" ht="14.25" customHeight="1">
      <c r="A1041" s="112">
        <v>2016</v>
      </c>
      <c r="B1041" s="105" t="s">
        <v>3386</v>
      </c>
      <c r="C1041" s="108" t="s">
        <v>2490</v>
      </c>
      <c r="D1041" s="84" t="s">
        <v>145</v>
      </c>
      <c r="E1041" s="84" t="s">
        <v>234</v>
      </c>
      <c r="F1041" s="84" t="s">
        <v>1948</v>
      </c>
      <c r="G1041" s="84" t="s">
        <v>7</v>
      </c>
      <c r="H1041" s="85">
        <v>2365</v>
      </c>
      <c r="I1041" s="85">
        <v>141</v>
      </c>
      <c r="J1041" s="85">
        <v>93</v>
      </c>
      <c r="K1041" s="85">
        <v>983</v>
      </c>
      <c r="L1041" s="114">
        <f t="shared" si="32"/>
        <v>5.9619450317124734E-2</v>
      </c>
      <c r="M1041" s="114">
        <f t="shared" si="33"/>
        <v>0.65957446808510634</v>
      </c>
      <c r="N1041" s="85">
        <v>63</v>
      </c>
    </row>
    <row r="1042" spans="1:14" ht="14.25" customHeight="1">
      <c r="A1042" s="112">
        <v>2016</v>
      </c>
      <c r="B1042" s="105" t="s">
        <v>3386</v>
      </c>
      <c r="C1042" s="108" t="s">
        <v>2490</v>
      </c>
      <c r="D1042" s="84" t="s">
        <v>182</v>
      </c>
      <c r="E1042" s="84" t="s">
        <v>3890</v>
      </c>
      <c r="F1042" s="84" t="s">
        <v>184</v>
      </c>
      <c r="G1042" s="84" t="s">
        <v>7</v>
      </c>
      <c r="H1042" s="85">
        <v>0</v>
      </c>
      <c r="I1042" s="85">
        <v>0</v>
      </c>
      <c r="J1042" s="85">
        <v>0</v>
      </c>
      <c r="K1042" s="85">
        <v>16</v>
      </c>
      <c r="L1042" s="114">
        <f t="shared" si="32"/>
        <v>0</v>
      </c>
      <c r="M1042" s="114">
        <f t="shared" si="33"/>
        <v>0</v>
      </c>
      <c r="N1042" s="85">
        <v>0</v>
      </c>
    </row>
    <row r="1043" spans="1:14" ht="14.25" customHeight="1">
      <c r="A1043" s="112">
        <v>2016</v>
      </c>
      <c r="B1043" s="105" t="s">
        <v>3386</v>
      </c>
      <c r="C1043" s="108" t="s">
        <v>2490</v>
      </c>
      <c r="D1043" s="84" t="s">
        <v>182</v>
      </c>
      <c r="E1043" s="84" t="s">
        <v>3890</v>
      </c>
      <c r="F1043" s="84" t="s">
        <v>185</v>
      </c>
      <c r="G1043" s="84" t="s">
        <v>7</v>
      </c>
      <c r="H1043" s="85">
        <v>10</v>
      </c>
      <c r="I1043" s="85">
        <v>7</v>
      </c>
      <c r="J1043" s="85">
        <v>4</v>
      </c>
      <c r="K1043" s="85">
        <v>10</v>
      </c>
      <c r="L1043" s="114">
        <f t="shared" si="32"/>
        <v>0.7</v>
      </c>
      <c r="M1043" s="114">
        <f t="shared" si="33"/>
        <v>0.5714285714285714</v>
      </c>
      <c r="N1043" s="85">
        <v>11</v>
      </c>
    </row>
    <row r="1044" spans="1:14" ht="14.25" customHeight="1">
      <c r="A1044" s="112">
        <v>2016</v>
      </c>
      <c r="B1044" s="105" t="s">
        <v>3386</v>
      </c>
      <c r="C1044" s="108" t="s">
        <v>2490</v>
      </c>
      <c r="D1044" s="84" t="s">
        <v>182</v>
      </c>
      <c r="E1044" s="84" t="s">
        <v>3890</v>
      </c>
      <c r="F1044" s="84" t="s">
        <v>186</v>
      </c>
      <c r="G1044" s="84" t="s">
        <v>7</v>
      </c>
      <c r="H1044" s="85">
        <v>10</v>
      </c>
      <c r="I1044" s="85">
        <v>8</v>
      </c>
      <c r="J1044" s="85">
        <v>6</v>
      </c>
      <c r="K1044" s="85">
        <v>9</v>
      </c>
      <c r="L1044" s="114">
        <f t="shared" si="32"/>
        <v>0.8</v>
      </c>
      <c r="M1044" s="114">
        <f t="shared" si="33"/>
        <v>0.75</v>
      </c>
      <c r="N1044" s="85">
        <v>6</v>
      </c>
    </row>
    <row r="1045" spans="1:14" ht="14.25" customHeight="1">
      <c r="A1045" s="112">
        <v>2016</v>
      </c>
      <c r="B1045" s="105" t="s">
        <v>3386</v>
      </c>
      <c r="C1045" s="108" t="s">
        <v>2490</v>
      </c>
      <c r="D1045" s="84" t="s">
        <v>182</v>
      </c>
      <c r="E1045" s="84" t="s">
        <v>3890</v>
      </c>
      <c r="F1045" s="84" t="s">
        <v>187</v>
      </c>
      <c r="G1045" s="84" t="s">
        <v>7</v>
      </c>
      <c r="H1045" s="85">
        <v>61</v>
      </c>
      <c r="I1045" s="85">
        <v>8</v>
      </c>
      <c r="J1045" s="85">
        <v>8</v>
      </c>
      <c r="K1045" s="85">
        <v>27</v>
      </c>
      <c r="L1045" s="114">
        <f t="shared" si="32"/>
        <v>0.13114754098360656</v>
      </c>
      <c r="M1045" s="114">
        <f t="shared" si="33"/>
        <v>1</v>
      </c>
      <c r="N1045" s="85">
        <v>9</v>
      </c>
    </row>
    <row r="1046" spans="1:14" ht="14.25" customHeight="1">
      <c r="A1046" s="112">
        <v>2016</v>
      </c>
      <c r="B1046" s="105" t="s">
        <v>3386</v>
      </c>
      <c r="C1046" s="108" t="s">
        <v>2490</v>
      </c>
      <c r="D1046" s="84" t="s">
        <v>182</v>
      </c>
      <c r="E1046" s="84" t="s">
        <v>3890</v>
      </c>
      <c r="F1046" s="84" t="s">
        <v>189</v>
      </c>
      <c r="G1046" s="84" t="s">
        <v>7</v>
      </c>
      <c r="H1046" s="85">
        <v>25</v>
      </c>
      <c r="I1046" s="85">
        <v>13</v>
      </c>
      <c r="J1046" s="85">
        <v>10</v>
      </c>
      <c r="K1046" s="85">
        <v>22</v>
      </c>
      <c r="L1046" s="114">
        <f t="shared" si="32"/>
        <v>0.52</v>
      </c>
      <c r="M1046" s="114">
        <f t="shared" si="33"/>
        <v>0.76923076923076927</v>
      </c>
      <c r="N1046" s="85">
        <v>13</v>
      </c>
    </row>
    <row r="1047" spans="1:14" ht="14.25" customHeight="1">
      <c r="A1047" s="112">
        <v>2016</v>
      </c>
      <c r="B1047" s="105" t="s">
        <v>3386</v>
      </c>
      <c r="C1047" s="108" t="s">
        <v>2490</v>
      </c>
      <c r="D1047" s="84" t="s">
        <v>182</v>
      </c>
      <c r="E1047" s="84" t="s">
        <v>3890</v>
      </c>
      <c r="F1047" s="84" t="s">
        <v>190</v>
      </c>
      <c r="G1047" s="84" t="s">
        <v>7</v>
      </c>
      <c r="H1047" s="85">
        <v>41</v>
      </c>
      <c r="I1047" s="85">
        <v>16</v>
      </c>
      <c r="J1047" s="85">
        <v>13</v>
      </c>
      <c r="K1047" s="85">
        <v>33</v>
      </c>
      <c r="L1047" s="114">
        <f t="shared" si="32"/>
        <v>0.3902439024390244</v>
      </c>
      <c r="M1047" s="114">
        <f t="shared" si="33"/>
        <v>0.8125</v>
      </c>
      <c r="N1047" s="85">
        <v>6</v>
      </c>
    </row>
    <row r="1048" spans="1:14" ht="14.25" customHeight="1">
      <c r="A1048" s="112">
        <v>2016</v>
      </c>
      <c r="B1048" s="105" t="s">
        <v>3386</v>
      </c>
      <c r="C1048" s="108" t="s">
        <v>2490</v>
      </c>
      <c r="D1048" s="84" t="s">
        <v>182</v>
      </c>
      <c r="E1048" s="84" t="s">
        <v>234</v>
      </c>
      <c r="F1048" s="84" t="s">
        <v>1949</v>
      </c>
      <c r="G1048" s="84" t="s">
        <v>7</v>
      </c>
      <c r="H1048" s="85">
        <v>171</v>
      </c>
      <c r="I1048" s="85">
        <v>83</v>
      </c>
      <c r="J1048" s="85">
        <v>53</v>
      </c>
      <c r="K1048" s="85">
        <v>572</v>
      </c>
      <c r="L1048" s="114">
        <f t="shared" si="32"/>
        <v>0.4853801169590643</v>
      </c>
      <c r="M1048" s="114">
        <f t="shared" si="33"/>
        <v>0.63855421686746983</v>
      </c>
      <c r="N1048" s="85">
        <v>52</v>
      </c>
    </row>
    <row r="1049" spans="1:14" ht="14.25" customHeight="1">
      <c r="A1049" s="112">
        <v>2016</v>
      </c>
      <c r="B1049" s="105" t="s">
        <v>3386</v>
      </c>
      <c r="C1049" s="108" t="s">
        <v>2490</v>
      </c>
      <c r="D1049" s="84" t="s">
        <v>191</v>
      </c>
      <c r="E1049" s="84" t="s">
        <v>236</v>
      </c>
      <c r="F1049" s="84" t="s">
        <v>193</v>
      </c>
      <c r="G1049" s="84" t="s">
        <v>7</v>
      </c>
      <c r="H1049" s="85">
        <v>0</v>
      </c>
      <c r="I1049" s="85">
        <v>0</v>
      </c>
      <c r="J1049" s="85">
        <v>0</v>
      </c>
      <c r="K1049" s="85">
        <v>32</v>
      </c>
      <c r="L1049" s="114">
        <f t="shared" si="32"/>
        <v>0</v>
      </c>
      <c r="M1049" s="114">
        <f t="shared" si="33"/>
        <v>0</v>
      </c>
      <c r="N1049" s="85">
        <v>19</v>
      </c>
    </row>
    <row r="1050" spans="1:14" ht="14.25" customHeight="1">
      <c r="A1050" s="112">
        <v>2016</v>
      </c>
      <c r="B1050" s="105" t="s">
        <v>3386</v>
      </c>
      <c r="C1050" s="108" t="s">
        <v>2490</v>
      </c>
      <c r="D1050" s="84" t="s">
        <v>191</v>
      </c>
      <c r="E1050" s="84" t="s">
        <v>234</v>
      </c>
      <c r="F1050" s="84" t="s">
        <v>730</v>
      </c>
      <c r="G1050" s="84" t="s">
        <v>7</v>
      </c>
      <c r="H1050" s="85">
        <v>523</v>
      </c>
      <c r="I1050" s="85">
        <v>184</v>
      </c>
      <c r="J1050" s="85">
        <v>113</v>
      </c>
      <c r="K1050" s="85">
        <v>898</v>
      </c>
      <c r="L1050" s="114">
        <f t="shared" si="32"/>
        <v>0.35181644359464626</v>
      </c>
      <c r="M1050" s="114">
        <f t="shared" si="33"/>
        <v>0.61413043478260865</v>
      </c>
      <c r="N1050" s="85">
        <v>73</v>
      </c>
    </row>
    <row r="1051" spans="1:14" ht="14.25" customHeight="1">
      <c r="A1051" s="112">
        <v>2016</v>
      </c>
      <c r="B1051" s="105" t="s">
        <v>3386</v>
      </c>
      <c r="C1051" s="108" t="s">
        <v>2490</v>
      </c>
      <c r="D1051" s="84" t="s">
        <v>195</v>
      </c>
      <c r="E1051" s="84" t="s">
        <v>239</v>
      </c>
      <c r="F1051" s="84" t="s">
        <v>199</v>
      </c>
      <c r="G1051" s="84" t="s">
        <v>7</v>
      </c>
      <c r="H1051" s="85">
        <v>3</v>
      </c>
      <c r="I1051" s="85">
        <v>3</v>
      </c>
      <c r="J1051" s="85">
        <v>3</v>
      </c>
      <c r="K1051" s="85">
        <v>12</v>
      </c>
      <c r="L1051" s="114">
        <f t="shared" si="32"/>
        <v>1</v>
      </c>
      <c r="M1051" s="114">
        <f t="shared" si="33"/>
        <v>1</v>
      </c>
      <c r="N1051" s="85">
        <v>3</v>
      </c>
    </row>
    <row r="1052" spans="1:14" ht="14.25" customHeight="1">
      <c r="A1052" s="112">
        <v>2016</v>
      </c>
      <c r="B1052" s="105" t="s">
        <v>3386</v>
      </c>
      <c r="C1052" s="108" t="s">
        <v>2490</v>
      </c>
      <c r="D1052" s="84" t="s">
        <v>195</v>
      </c>
      <c r="E1052" s="84" t="s">
        <v>236</v>
      </c>
      <c r="F1052" s="84" t="s">
        <v>198</v>
      </c>
      <c r="G1052" s="84" t="s">
        <v>7</v>
      </c>
      <c r="H1052" s="85">
        <v>7</v>
      </c>
      <c r="I1052" s="85">
        <v>7</v>
      </c>
      <c r="J1052" s="85">
        <v>6</v>
      </c>
      <c r="K1052" s="85">
        <v>29</v>
      </c>
      <c r="L1052" s="114">
        <f t="shared" si="32"/>
        <v>1</v>
      </c>
      <c r="M1052" s="114">
        <f t="shared" si="33"/>
        <v>0.8571428571428571</v>
      </c>
      <c r="N1052" s="85">
        <v>5</v>
      </c>
    </row>
    <row r="1053" spans="1:14" ht="14.25" customHeight="1">
      <c r="A1053" s="112">
        <v>2016</v>
      </c>
      <c r="B1053" s="105" t="s">
        <v>3386</v>
      </c>
      <c r="C1053" s="108" t="s">
        <v>2490</v>
      </c>
      <c r="D1053" s="84" t="s">
        <v>195</v>
      </c>
      <c r="E1053" s="84" t="s">
        <v>234</v>
      </c>
      <c r="F1053" s="84" t="s">
        <v>1184</v>
      </c>
      <c r="G1053" s="84" t="s">
        <v>224</v>
      </c>
      <c r="H1053" s="85">
        <v>34</v>
      </c>
      <c r="I1053" s="85">
        <v>29</v>
      </c>
      <c r="J1053" s="85">
        <v>25</v>
      </c>
      <c r="K1053" s="85">
        <v>121</v>
      </c>
      <c r="L1053" s="114">
        <f t="shared" si="32"/>
        <v>0.8529411764705882</v>
      </c>
      <c r="M1053" s="114">
        <f t="shared" si="33"/>
        <v>0.86206896551724133</v>
      </c>
      <c r="N1053" s="85">
        <v>21</v>
      </c>
    </row>
    <row r="1054" spans="1:14" ht="14.25" customHeight="1">
      <c r="A1054" s="112">
        <v>2016</v>
      </c>
      <c r="B1054" s="105" t="s">
        <v>3386</v>
      </c>
      <c r="C1054" s="108" t="s">
        <v>2490</v>
      </c>
      <c r="D1054" s="84" t="s">
        <v>195</v>
      </c>
      <c r="E1054" s="84" t="s">
        <v>234</v>
      </c>
      <c r="F1054" s="84" t="s">
        <v>1184</v>
      </c>
      <c r="G1054" s="84" t="s">
        <v>233</v>
      </c>
      <c r="H1054" s="85">
        <v>0</v>
      </c>
      <c r="I1054" s="85">
        <v>0</v>
      </c>
      <c r="J1054" s="85">
        <v>0</v>
      </c>
      <c r="K1054" s="85">
        <v>3</v>
      </c>
      <c r="L1054" s="114">
        <f t="shared" si="32"/>
        <v>0</v>
      </c>
      <c r="M1054" s="114">
        <f t="shared" si="33"/>
        <v>0</v>
      </c>
      <c r="N1054" s="85">
        <v>0</v>
      </c>
    </row>
    <row r="1055" spans="1:14" ht="14.25" customHeight="1">
      <c r="A1055" s="112">
        <v>2016</v>
      </c>
      <c r="B1055" s="105" t="s">
        <v>3386</v>
      </c>
      <c r="C1055" s="108" t="s">
        <v>2490</v>
      </c>
      <c r="D1055" s="84" t="s">
        <v>195</v>
      </c>
      <c r="E1055" s="84" t="s">
        <v>234</v>
      </c>
      <c r="F1055" s="84" t="s">
        <v>196</v>
      </c>
      <c r="G1055" s="84" t="s">
        <v>7</v>
      </c>
      <c r="H1055" s="85">
        <v>32</v>
      </c>
      <c r="I1055" s="85">
        <v>20</v>
      </c>
      <c r="J1055" s="85">
        <v>11</v>
      </c>
      <c r="K1055" s="85">
        <v>67</v>
      </c>
      <c r="L1055" s="114">
        <f t="shared" si="32"/>
        <v>0.625</v>
      </c>
      <c r="M1055" s="114">
        <f t="shared" si="33"/>
        <v>0.55000000000000004</v>
      </c>
      <c r="N1055" s="85">
        <v>15</v>
      </c>
    </row>
    <row r="1056" spans="1:14" ht="14.25" customHeight="1">
      <c r="A1056" s="112">
        <v>2016</v>
      </c>
      <c r="B1056" s="105" t="s">
        <v>3386</v>
      </c>
      <c r="C1056" s="108" t="s">
        <v>2490</v>
      </c>
      <c r="D1056" s="84" t="s">
        <v>195</v>
      </c>
      <c r="E1056" s="84" t="s">
        <v>234</v>
      </c>
      <c r="F1056" s="84" t="s">
        <v>1945</v>
      </c>
      <c r="G1056" s="84" t="s">
        <v>7</v>
      </c>
      <c r="H1056" s="85">
        <v>31</v>
      </c>
      <c r="I1056" s="85">
        <v>26</v>
      </c>
      <c r="J1056" s="85">
        <v>22</v>
      </c>
      <c r="K1056" s="85">
        <v>91</v>
      </c>
      <c r="L1056" s="114">
        <f t="shared" si="32"/>
        <v>0.83870967741935487</v>
      </c>
      <c r="M1056" s="114">
        <f t="shared" si="33"/>
        <v>0.84615384615384615</v>
      </c>
      <c r="N1056" s="85">
        <v>16</v>
      </c>
    </row>
    <row r="1057" spans="1:14" ht="14.25" customHeight="1">
      <c r="A1057" s="112">
        <v>2016</v>
      </c>
      <c r="B1057" s="105" t="s">
        <v>3386</v>
      </c>
      <c r="C1057" s="108" t="s">
        <v>2490</v>
      </c>
      <c r="D1057" s="84" t="s">
        <v>200</v>
      </c>
      <c r="E1057" s="84" t="s">
        <v>236</v>
      </c>
      <c r="F1057" s="84" t="s">
        <v>202</v>
      </c>
      <c r="G1057" s="84" t="s">
        <v>7</v>
      </c>
      <c r="H1057" s="85">
        <v>12</v>
      </c>
      <c r="I1057" s="85">
        <v>12</v>
      </c>
      <c r="J1057" s="85">
        <v>10</v>
      </c>
      <c r="K1057" s="85">
        <v>23</v>
      </c>
      <c r="L1057" s="114">
        <f t="shared" si="32"/>
        <v>1</v>
      </c>
      <c r="M1057" s="114">
        <f t="shared" si="33"/>
        <v>0.83333333333333337</v>
      </c>
      <c r="N1057" s="85">
        <v>6</v>
      </c>
    </row>
    <row r="1058" spans="1:14" ht="14.25" customHeight="1">
      <c r="A1058" s="112">
        <v>2016</v>
      </c>
      <c r="B1058" s="105" t="s">
        <v>3386</v>
      </c>
      <c r="C1058" s="117" t="s">
        <v>644</v>
      </c>
      <c r="D1058" s="84" t="s">
        <v>213</v>
      </c>
      <c r="E1058" s="84" t="s">
        <v>236</v>
      </c>
      <c r="F1058" s="84" t="s">
        <v>51</v>
      </c>
      <c r="G1058" s="84" t="s">
        <v>7</v>
      </c>
      <c r="H1058" s="85">
        <v>0</v>
      </c>
      <c r="I1058" s="85">
        <v>0</v>
      </c>
      <c r="J1058" s="85">
        <v>0</v>
      </c>
      <c r="K1058" s="85">
        <v>34</v>
      </c>
      <c r="L1058" s="114">
        <f t="shared" si="32"/>
        <v>0</v>
      </c>
      <c r="M1058" s="114">
        <f t="shared" si="33"/>
        <v>0</v>
      </c>
      <c r="N1058" s="85">
        <v>0</v>
      </c>
    </row>
    <row r="1059" spans="1:14" ht="14.25" customHeight="1">
      <c r="A1059" s="112">
        <v>2016</v>
      </c>
      <c r="B1059" s="105" t="s">
        <v>3386</v>
      </c>
      <c r="C1059" s="117" t="s">
        <v>644</v>
      </c>
      <c r="D1059" s="84" t="s">
        <v>213</v>
      </c>
      <c r="E1059" s="84" t="s">
        <v>234</v>
      </c>
      <c r="F1059" s="84" t="s">
        <v>1948</v>
      </c>
      <c r="G1059" s="84" t="s">
        <v>7</v>
      </c>
      <c r="H1059" s="85">
        <v>362</v>
      </c>
      <c r="I1059" s="85">
        <v>91</v>
      </c>
      <c r="J1059" s="85">
        <v>75</v>
      </c>
      <c r="K1059" s="85">
        <v>719</v>
      </c>
      <c r="L1059" s="114">
        <f t="shared" si="32"/>
        <v>0.25138121546961328</v>
      </c>
      <c r="M1059" s="114">
        <f t="shared" si="33"/>
        <v>0.82417582417582413</v>
      </c>
      <c r="N1059" s="85">
        <v>20</v>
      </c>
    </row>
    <row r="1060" spans="1:14" ht="14.25" customHeight="1">
      <c r="A1060" s="112">
        <v>2016</v>
      </c>
      <c r="B1060" s="105" t="s">
        <v>3386</v>
      </c>
      <c r="C1060" s="117" t="s">
        <v>644</v>
      </c>
      <c r="D1060" s="84" t="s">
        <v>31</v>
      </c>
      <c r="E1060" s="84" t="s">
        <v>235</v>
      </c>
      <c r="F1060" s="84" t="s">
        <v>203</v>
      </c>
      <c r="G1060" s="84" t="s">
        <v>7</v>
      </c>
      <c r="H1060" s="85">
        <v>37</v>
      </c>
      <c r="I1060" s="85">
        <v>36</v>
      </c>
      <c r="J1060" s="85">
        <v>32</v>
      </c>
      <c r="K1060" s="85">
        <v>67</v>
      </c>
      <c r="L1060" s="114">
        <f t="shared" si="32"/>
        <v>0.97297297297297303</v>
      </c>
      <c r="M1060" s="114">
        <f t="shared" si="33"/>
        <v>0.88888888888888884</v>
      </c>
      <c r="N1060" s="85">
        <v>26</v>
      </c>
    </row>
    <row r="1061" spans="1:14" ht="14.25" customHeight="1">
      <c r="A1061" s="112">
        <v>2016</v>
      </c>
      <c r="B1061" s="105" t="s">
        <v>3386</v>
      </c>
      <c r="C1061" s="117" t="s">
        <v>644</v>
      </c>
      <c r="D1061" s="84" t="s">
        <v>31</v>
      </c>
      <c r="E1061" s="84" t="s">
        <v>235</v>
      </c>
      <c r="F1061" s="84" t="s">
        <v>36</v>
      </c>
      <c r="G1061" s="84" t="s">
        <v>7</v>
      </c>
      <c r="H1061" s="85">
        <v>0</v>
      </c>
      <c r="I1061" s="85">
        <v>0</v>
      </c>
      <c r="J1061" s="85">
        <v>0</v>
      </c>
      <c r="K1061" s="85">
        <v>11</v>
      </c>
      <c r="L1061" s="114">
        <f t="shared" si="32"/>
        <v>0</v>
      </c>
      <c r="M1061" s="114">
        <f t="shared" si="33"/>
        <v>0</v>
      </c>
      <c r="N1061" s="85">
        <v>18</v>
      </c>
    </row>
    <row r="1062" spans="1:14" ht="14.25" customHeight="1">
      <c r="A1062" s="112">
        <v>2016</v>
      </c>
      <c r="B1062" s="105" t="s">
        <v>3386</v>
      </c>
      <c r="C1062" s="117" t="s">
        <v>644</v>
      </c>
      <c r="D1062" s="84" t="s">
        <v>31</v>
      </c>
      <c r="E1062" s="84" t="s">
        <v>235</v>
      </c>
      <c r="F1062" s="84" t="s">
        <v>204</v>
      </c>
      <c r="G1062" s="84" t="s">
        <v>7</v>
      </c>
      <c r="H1062" s="85">
        <v>31</v>
      </c>
      <c r="I1062" s="85">
        <v>21</v>
      </c>
      <c r="J1062" s="85">
        <v>20</v>
      </c>
      <c r="K1062" s="85">
        <v>41</v>
      </c>
      <c r="L1062" s="114">
        <f t="shared" si="32"/>
        <v>0.67741935483870963</v>
      </c>
      <c r="M1062" s="114">
        <f t="shared" si="33"/>
        <v>0.95238095238095233</v>
      </c>
      <c r="N1062" s="85">
        <v>26</v>
      </c>
    </row>
    <row r="1063" spans="1:14" ht="14.25" customHeight="1">
      <c r="A1063" s="112">
        <v>2016</v>
      </c>
      <c r="B1063" s="105" t="s">
        <v>3386</v>
      </c>
      <c r="C1063" s="117" t="s">
        <v>644</v>
      </c>
      <c r="D1063" s="84" t="s">
        <v>31</v>
      </c>
      <c r="E1063" s="84" t="s">
        <v>235</v>
      </c>
      <c r="F1063" s="84" t="s">
        <v>205</v>
      </c>
      <c r="G1063" s="84" t="s">
        <v>7</v>
      </c>
      <c r="H1063" s="85">
        <v>27</v>
      </c>
      <c r="I1063" s="85">
        <v>22</v>
      </c>
      <c r="J1063" s="85">
        <v>21</v>
      </c>
      <c r="K1063" s="85">
        <v>62</v>
      </c>
      <c r="L1063" s="114">
        <f t="shared" si="32"/>
        <v>0.81481481481481477</v>
      </c>
      <c r="M1063" s="114">
        <f t="shared" si="33"/>
        <v>0.95454545454545459</v>
      </c>
      <c r="N1063" s="85">
        <v>31</v>
      </c>
    </row>
    <row r="1064" spans="1:14" ht="14.25" customHeight="1">
      <c r="A1064" s="112">
        <v>2016</v>
      </c>
      <c r="B1064" s="105" t="s">
        <v>3386</v>
      </c>
      <c r="C1064" s="117" t="s">
        <v>644</v>
      </c>
      <c r="D1064" s="84" t="s">
        <v>31</v>
      </c>
      <c r="E1064" s="84" t="s">
        <v>235</v>
      </c>
      <c r="F1064" s="84" t="s">
        <v>206</v>
      </c>
      <c r="G1064" s="84" t="s">
        <v>7</v>
      </c>
      <c r="H1064" s="85">
        <v>26</v>
      </c>
      <c r="I1064" s="85">
        <v>25</v>
      </c>
      <c r="J1064" s="85">
        <v>22</v>
      </c>
      <c r="K1064" s="85">
        <v>52</v>
      </c>
      <c r="L1064" s="114">
        <f t="shared" si="32"/>
        <v>0.96153846153846156</v>
      </c>
      <c r="M1064" s="114">
        <f t="shared" si="33"/>
        <v>0.88</v>
      </c>
      <c r="N1064" s="85">
        <v>22</v>
      </c>
    </row>
    <row r="1065" spans="1:14" ht="14.25" customHeight="1">
      <c r="A1065" s="112">
        <v>2016</v>
      </c>
      <c r="B1065" s="105" t="s">
        <v>3386</v>
      </c>
      <c r="C1065" s="117" t="s">
        <v>644</v>
      </c>
      <c r="D1065" s="84" t="s">
        <v>31</v>
      </c>
      <c r="E1065" s="84" t="s">
        <v>235</v>
      </c>
      <c r="F1065" s="84" t="s">
        <v>207</v>
      </c>
      <c r="G1065" s="84" t="s">
        <v>7</v>
      </c>
      <c r="H1065" s="85">
        <v>17</v>
      </c>
      <c r="I1065" s="85">
        <v>14</v>
      </c>
      <c r="J1065" s="85">
        <v>12</v>
      </c>
      <c r="K1065" s="85">
        <v>26</v>
      </c>
      <c r="L1065" s="114">
        <f t="shared" si="32"/>
        <v>0.82352941176470584</v>
      </c>
      <c r="M1065" s="114">
        <f t="shared" si="33"/>
        <v>0.8571428571428571</v>
      </c>
      <c r="N1065" s="85">
        <v>0</v>
      </c>
    </row>
    <row r="1066" spans="1:14" ht="14.25" customHeight="1">
      <c r="A1066" s="112">
        <v>2016</v>
      </c>
      <c r="B1066" s="105" t="s">
        <v>3386</v>
      </c>
      <c r="C1066" s="117" t="s">
        <v>644</v>
      </c>
      <c r="D1066" s="84" t="s">
        <v>31</v>
      </c>
      <c r="E1066" s="84" t="s">
        <v>235</v>
      </c>
      <c r="F1066" s="84" t="s">
        <v>208</v>
      </c>
      <c r="G1066" s="84" t="s">
        <v>7</v>
      </c>
      <c r="H1066" s="85">
        <v>16</v>
      </c>
      <c r="I1066" s="85">
        <v>15</v>
      </c>
      <c r="J1066" s="85">
        <v>14</v>
      </c>
      <c r="K1066" s="85">
        <v>26</v>
      </c>
      <c r="L1066" s="114">
        <f t="shared" si="32"/>
        <v>0.9375</v>
      </c>
      <c r="M1066" s="114">
        <f t="shared" si="33"/>
        <v>0.93333333333333335</v>
      </c>
      <c r="N1066" s="85">
        <v>11</v>
      </c>
    </row>
    <row r="1067" spans="1:14" ht="14.25" customHeight="1">
      <c r="A1067" s="112">
        <v>2016</v>
      </c>
      <c r="B1067" s="105" t="s">
        <v>3386</v>
      </c>
      <c r="C1067" s="117" t="s">
        <v>644</v>
      </c>
      <c r="D1067" s="84" t="s">
        <v>31</v>
      </c>
      <c r="E1067" s="84" t="s">
        <v>236</v>
      </c>
      <c r="F1067" s="84" t="s">
        <v>2477</v>
      </c>
      <c r="G1067" s="84" t="s">
        <v>7</v>
      </c>
      <c r="H1067" s="85">
        <v>50</v>
      </c>
      <c r="I1067" s="85">
        <v>39</v>
      </c>
      <c r="J1067" s="85">
        <v>32</v>
      </c>
      <c r="K1067" s="85">
        <v>95</v>
      </c>
      <c r="L1067" s="114">
        <f t="shared" si="32"/>
        <v>0.78</v>
      </c>
      <c r="M1067" s="114">
        <f t="shared" si="33"/>
        <v>0.82051282051282048</v>
      </c>
      <c r="N1067" s="85">
        <v>48</v>
      </c>
    </row>
    <row r="1068" spans="1:14" ht="14.25" customHeight="1">
      <c r="A1068" s="112">
        <v>2016</v>
      </c>
      <c r="B1068" s="105" t="s">
        <v>3386</v>
      </c>
      <c r="C1068" s="117" t="s">
        <v>644</v>
      </c>
      <c r="D1068" s="84" t="s">
        <v>31</v>
      </c>
      <c r="E1068" s="84" t="s">
        <v>236</v>
      </c>
      <c r="F1068" s="84" t="s">
        <v>2479</v>
      </c>
      <c r="G1068" s="84" t="s">
        <v>7</v>
      </c>
      <c r="H1068" s="85">
        <v>0</v>
      </c>
      <c r="I1068" s="85">
        <v>0</v>
      </c>
      <c r="J1068" s="85">
        <v>0</v>
      </c>
      <c r="K1068" s="85">
        <v>24</v>
      </c>
      <c r="L1068" s="114">
        <f t="shared" si="32"/>
        <v>0</v>
      </c>
      <c r="M1068" s="114">
        <f t="shared" si="33"/>
        <v>0</v>
      </c>
      <c r="N1068" s="85">
        <v>0</v>
      </c>
    </row>
    <row r="1069" spans="1:14" ht="14.25" customHeight="1">
      <c r="A1069" s="112">
        <v>2016</v>
      </c>
      <c r="B1069" s="105" t="s">
        <v>3386</v>
      </c>
      <c r="C1069" s="117" t="s">
        <v>644</v>
      </c>
      <c r="D1069" s="84" t="s">
        <v>31</v>
      </c>
      <c r="E1069" s="84" t="s">
        <v>236</v>
      </c>
      <c r="F1069" s="84" t="s">
        <v>2481</v>
      </c>
      <c r="G1069" s="84" t="s">
        <v>7</v>
      </c>
      <c r="H1069" s="85">
        <v>42</v>
      </c>
      <c r="I1069" s="85">
        <v>36</v>
      </c>
      <c r="J1069" s="85">
        <v>27</v>
      </c>
      <c r="K1069" s="85">
        <v>53</v>
      </c>
      <c r="L1069" s="114">
        <f t="shared" si="32"/>
        <v>0.8571428571428571</v>
      </c>
      <c r="M1069" s="114">
        <f t="shared" si="33"/>
        <v>0.75</v>
      </c>
      <c r="N1069" s="85">
        <v>0</v>
      </c>
    </row>
    <row r="1070" spans="1:14" ht="14.25" customHeight="1">
      <c r="A1070" s="112">
        <v>2016</v>
      </c>
      <c r="B1070" s="105" t="s">
        <v>3386</v>
      </c>
      <c r="C1070" s="117" t="s">
        <v>644</v>
      </c>
      <c r="D1070" s="84" t="s">
        <v>31</v>
      </c>
      <c r="E1070" s="84" t="s">
        <v>236</v>
      </c>
      <c r="F1070" s="84" t="s">
        <v>4534</v>
      </c>
      <c r="G1070" s="84" t="s">
        <v>7</v>
      </c>
      <c r="H1070" s="85">
        <v>19</v>
      </c>
      <c r="I1070" s="85">
        <v>16</v>
      </c>
      <c r="J1070" s="85">
        <v>14</v>
      </c>
      <c r="K1070" s="85">
        <v>27</v>
      </c>
      <c r="L1070" s="114">
        <f t="shared" si="32"/>
        <v>0.84210526315789469</v>
      </c>
      <c r="M1070" s="114">
        <f t="shared" si="33"/>
        <v>0.875</v>
      </c>
      <c r="N1070" s="85">
        <v>1</v>
      </c>
    </row>
    <row r="1071" spans="1:14" ht="14.25" customHeight="1">
      <c r="A1071" s="112">
        <v>2016</v>
      </c>
      <c r="B1071" s="105" t="s">
        <v>3386</v>
      </c>
      <c r="C1071" s="117" t="s">
        <v>644</v>
      </c>
      <c r="D1071" s="84" t="s">
        <v>31</v>
      </c>
      <c r="E1071" s="84" t="s">
        <v>236</v>
      </c>
      <c r="F1071" s="84" t="s">
        <v>2482</v>
      </c>
      <c r="G1071" s="84" t="s">
        <v>7</v>
      </c>
      <c r="H1071" s="85">
        <v>15</v>
      </c>
      <c r="I1071" s="85">
        <v>14</v>
      </c>
      <c r="J1071" s="85">
        <v>11</v>
      </c>
      <c r="K1071" s="85">
        <v>11</v>
      </c>
      <c r="L1071" s="114">
        <f t="shared" si="32"/>
        <v>0.93333333333333335</v>
      </c>
      <c r="M1071" s="114">
        <f t="shared" si="33"/>
        <v>0.7857142857142857</v>
      </c>
      <c r="N1071" s="85">
        <v>0</v>
      </c>
    </row>
    <row r="1072" spans="1:14" ht="14.25" customHeight="1">
      <c r="A1072" s="112">
        <v>2016</v>
      </c>
      <c r="B1072" s="105" t="s">
        <v>3386</v>
      </c>
      <c r="C1072" s="117" t="s">
        <v>644</v>
      </c>
      <c r="D1072" s="84" t="s">
        <v>31</v>
      </c>
      <c r="E1072" s="84" t="s">
        <v>236</v>
      </c>
      <c r="F1072" s="84" t="s">
        <v>2491</v>
      </c>
      <c r="G1072" s="84" t="s">
        <v>7</v>
      </c>
      <c r="H1072" s="85">
        <v>0</v>
      </c>
      <c r="I1072" s="85">
        <v>0</v>
      </c>
      <c r="J1072" s="85">
        <v>0</v>
      </c>
      <c r="K1072" s="85">
        <v>1</v>
      </c>
      <c r="L1072" s="114">
        <f t="shared" si="32"/>
        <v>0</v>
      </c>
      <c r="M1072" s="114">
        <f t="shared" si="33"/>
        <v>0</v>
      </c>
      <c r="N1072" s="85">
        <v>0</v>
      </c>
    </row>
    <row r="1073" spans="1:14" ht="14.25" customHeight="1">
      <c r="A1073" s="112">
        <v>2016</v>
      </c>
      <c r="B1073" s="105" t="s">
        <v>3386</v>
      </c>
      <c r="C1073" s="117" t="s">
        <v>644</v>
      </c>
      <c r="D1073" s="84" t="s">
        <v>31</v>
      </c>
      <c r="E1073" s="84" t="s">
        <v>236</v>
      </c>
      <c r="F1073" s="84" t="s">
        <v>1187</v>
      </c>
      <c r="G1073" s="84" t="s">
        <v>7</v>
      </c>
      <c r="H1073" s="85">
        <v>11</v>
      </c>
      <c r="I1073" s="85">
        <v>9</v>
      </c>
      <c r="J1073" s="85">
        <v>11</v>
      </c>
      <c r="K1073" s="85">
        <v>30</v>
      </c>
      <c r="L1073" s="114">
        <f t="shared" si="32"/>
        <v>0.81818181818181823</v>
      </c>
      <c r="M1073" s="114">
        <f t="shared" si="33"/>
        <v>1.2222222222222223</v>
      </c>
      <c r="N1073" s="85">
        <v>1</v>
      </c>
    </row>
    <row r="1074" spans="1:14" ht="14.25" customHeight="1">
      <c r="A1074" s="112">
        <v>2016</v>
      </c>
      <c r="B1074" s="105" t="s">
        <v>3386</v>
      </c>
      <c r="C1074" s="117" t="s">
        <v>644</v>
      </c>
      <c r="D1074" s="84" t="s">
        <v>31</v>
      </c>
      <c r="E1074" s="84" t="s">
        <v>236</v>
      </c>
      <c r="F1074" s="84" t="s">
        <v>1188</v>
      </c>
      <c r="G1074" s="84" t="s">
        <v>7</v>
      </c>
      <c r="H1074" s="85">
        <v>25</v>
      </c>
      <c r="I1074" s="85">
        <v>21</v>
      </c>
      <c r="J1074" s="85">
        <v>19</v>
      </c>
      <c r="K1074" s="85">
        <v>32</v>
      </c>
      <c r="L1074" s="114">
        <f t="shared" si="32"/>
        <v>0.84</v>
      </c>
      <c r="M1074" s="114">
        <f t="shared" si="33"/>
        <v>0.90476190476190477</v>
      </c>
      <c r="N1074" s="85">
        <v>12</v>
      </c>
    </row>
    <row r="1075" spans="1:14" ht="14.25" customHeight="1">
      <c r="A1075" s="112">
        <v>2016</v>
      </c>
      <c r="B1075" s="105" t="s">
        <v>3386</v>
      </c>
      <c r="C1075" s="117" t="s">
        <v>644</v>
      </c>
      <c r="D1075" s="84" t="s">
        <v>31</v>
      </c>
      <c r="E1075" s="84" t="s">
        <v>234</v>
      </c>
      <c r="F1075" s="84" t="s">
        <v>1919</v>
      </c>
      <c r="G1075" s="84" t="s">
        <v>7</v>
      </c>
      <c r="H1075" s="85">
        <v>222</v>
      </c>
      <c r="I1075" s="85">
        <v>144</v>
      </c>
      <c r="J1075" s="85">
        <v>123</v>
      </c>
      <c r="K1075" s="85">
        <v>1048</v>
      </c>
      <c r="L1075" s="114">
        <f t="shared" si="32"/>
        <v>0.64864864864864868</v>
      </c>
      <c r="M1075" s="114">
        <f t="shared" si="33"/>
        <v>0.85416666666666663</v>
      </c>
      <c r="N1075" s="85">
        <v>80</v>
      </c>
    </row>
    <row r="1076" spans="1:14" ht="14.25" customHeight="1">
      <c r="A1076" s="112">
        <v>2016</v>
      </c>
      <c r="B1076" s="105" t="s">
        <v>3386</v>
      </c>
      <c r="C1076" s="117" t="s">
        <v>644</v>
      </c>
      <c r="D1076" s="84" t="s">
        <v>31</v>
      </c>
      <c r="E1076" s="84" t="s">
        <v>234</v>
      </c>
      <c r="F1076" s="84" t="s">
        <v>1926</v>
      </c>
      <c r="G1076" s="84" t="s">
        <v>7</v>
      </c>
      <c r="H1076" s="85">
        <v>42</v>
      </c>
      <c r="I1076" s="85">
        <v>37</v>
      </c>
      <c r="J1076" s="85">
        <v>22</v>
      </c>
      <c r="K1076" s="85">
        <v>199</v>
      </c>
      <c r="L1076" s="114">
        <f t="shared" si="32"/>
        <v>0.88095238095238093</v>
      </c>
      <c r="M1076" s="114">
        <f t="shared" si="33"/>
        <v>0.59459459459459463</v>
      </c>
      <c r="N1076" s="85">
        <v>11</v>
      </c>
    </row>
    <row r="1077" spans="1:14" ht="14.25" customHeight="1">
      <c r="A1077" s="112">
        <v>2016</v>
      </c>
      <c r="B1077" s="105" t="s">
        <v>3386</v>
      </c>
      <c r="C1077" s="117" t="s">
        <v>644</v>
      </c>
      <c r="D1077" s="84" t="s">
        <v>31</v>
      </c>
      <c r="E1077" s="84" t="s">
        <v>234</v>
      </c>
      <c r="F1077" s="84" t="s">
        <v>1930</v>
      </c>
      <c r="G1077" s="84" t="s">
        <v>7</v>
      </c>
      <c r="H1077" s="85">
        <v>55</v>
      </c>
      <c r="I1077" s="85">
        <v>41</v>
      </c>
      <c r="J1077" s="85">
        <v>36</v>
      </c>
      <c r="K1077" s="85">
        <v>246</v>
      </c>
      <c r="L1077" s="114">
        <f t="shared" si="32"/>
        <v>0.74545454545454548</v>
      </c>
      <c r="M1077" s="114">
        <f t="shared" si="33"/>
        <v>0.87804878048780488</v>
      </c>
      <c r="N1077" s="85">
        <v>26</v>
      </c>
    </row>
    <row r="1078" spans="1:14" ht="14.25" customHeight="1">
      <c r="A1078" s="112">
        <v>2016</v>
      </c>
      <c r="B1078" s="105" t="s">
        <v>3386</v>
      </c>
      <c r="C1078" s="117" t="s">
        <v>644</v>
      </c>
      <c r="D1078" s="84" t="s">
        <v>31</v>
      </c>
      <c r="E1078" s="84" t="s">
        <v>234</v>
      </c>
      <c r="F1078" s="84" t="s">
        <v>1962</v>
      </c>
      <c r="G1078" s="84" t="s">
        <v>7</v>
      </c>
      <c r="H1078" s="85">
        <v>157</v>
      </c>
      <c r="I1078" s="85">
        <v>79</v>
      </c>
      <c r="J1078" s="85">
        <v>63</v>
      </c>
      <c r="K1078" s="85">
        <v>361</v>
      </c>
      <c r="L1078" s="114">
        <f t="shared" si="32"/>
        <v>0.50318471337579618</v>
      </c>
      <c r="M1078" s="114">
        <f t="shared" si="33"/>
        <v>0.79746835443037978</v>
      </c>
      <c r="N1078" s="85">
        <v>0</v>
      </c>
    </row>
    <row r="1079" spans="1:14" ht="14.25" customHeight="1">
      <c r="A1079" s="112">
        <v>2016</v>
      </c>
      <c r="B1079" s="105" t="s">
        <v>3386</v>
      </c>
      <c r="C1079" s="117" t="s">
        <v>644</v>
      </c>
      <c r="D1079" s="84" t="s">
        <v>214</v>
      </c>
      <c r="E1079" s="84" t="s">
        <v>235</v>
      </c>
      <c r="F1079" s="84" t="s">
        <v>215</v>
      </c>
      <c r="G1079" s="84" t="s">
        <v>7</v>
      </c>
      <c r="H1079" s="85">
        <v>68</v>
      </c>
      <c r="I1079" s="85">
        <v>63</v>
      </c>
      <c r="J1079" s="85">
        <v>56</v>
      </c>
      <c r="K1079" s="85">
        <v>87</v>
      </c>
      <c r="L1079" s="114">
        <f t="shared" si="32"/>
        <v>0.92647058823529416</v>
      </c>
      <c r="M1079" s="114">
        <f t="shared" si="33"/>
        <v>0.88888888888888884</v>
      </c>
      <c r="N1079" s="85">
        <v>19</v>
      </c>
    </row>
    <row r="1080" spans="1:14" ht="14.25" customHeight="1">
      <c r="A1080" s="112">
        <v>2016</v>
      </c>
      <c r="B1080" s="105" t="s">
        <v>3386</v>
      </c>
      <c r="C1080" s="117" t="s">
        <v>644</v>
      </c>
      <c r="D1080" s="84" t="s">
        <v>214</v>
      </c>
      <c r="E1080" s="84" t="s">
        <v>235</v>
      </c>
      <c r="F1080" s="84" t="s">
        <v>55</v>
      </c>
      <c r="G1080" s="84" t="s">
        <v>7</v>
      </c>
      <c r="H1080" s="85">
        <v>42</v>
      </c>
      <c r="I1080" s="85">
        <v>38</v>
      </c>
      <c r="J1080" s="85">
        <v>34</v>
      </c>
      <c r="K1080" s="85">
        <v>60</v>
      </c>
      <c r="L1080" s="114">
        <f t="shared" si="32"/>
        <v>0.90476190476190477</v>
      </c>
      <c r="M1080" s="114">
        <f t="shared" si="33"/>
        <v>0.89473684210526316</v>
      </c>
      <c r="N1080" s="85">
        <v>25</v>
      </c>
    </row>
    <row r="1081" spans="1:14" ht="14.25" customHeight="1">
      <c r="A1081" s="112">
        <v>2016</v>
      </c>
      <c r="B1081" s="105" t="s">
        <v>3386</v>
      </c>
      <c r="C1081" s="117" t="s">
        <v>644</v>
      </c>
      <c r="D1081" s="84" t="s">
        <v>214</v>
      </c>
      <c r="E1081" s="84" t="s">
        <v>235</v>
      </c>
      <c r="F1081" s="84" t="s">
        <v>216</v>
      </c>
      <c r="G1081" s="84" t="s">
        <v>7</v>
      </c>
      <c r="H1081" s="85">
        <v>28</v>
      </c>
      <c r="I1081" s="85">
        <v>27</v>
      </c>
      <c r="J1081" s="85">
        <v>26</v>
      </c>
      <c r="K1081" s="85">
        <v>50</v>
      </c>
      <c r="L1081" s="114">
        <f t="shared" si="32"/>
        <v>0.9642857142857143</v>
      </c>
      <c r="M1081" s="114">
        <f t="shared" si="33"/>
        <v>0.96296296296296291</v>
      </c>
      <c r="N1081" s="85">
        <v>20</v>
      </c>
    </row>
    <row r="1082" spans="1:14" ht="14.25" customHeight="1">
      <c r="A1082" s="112">
        <v>2016</v>
      </c>
      <c r="B1082" s="105" t="s">
        <v>3386</v>
      </c>
      <c r="C1082" s="117" t="s">
        <v>644</v>
      </c>
      <c r="D1082" s="84" t="s">
        <v>214</v>
      </c>
      <c r="E1082" s="84" t="s">
        <v>235</v>
      </c>
      <c r="F1082" s="84" t="s">
        <v>217</v>
      </c>
      <c r="G1082" s="84" t="s">
        <v>7</v>
      </c>
      <c r="H1082" s="85">
        <v>39</v>
      </c>
      <c r="I1082" s="85">
        <v>30</v>
      </c>
      <c r="J1082" s="85">
        <v>28</v>
      </c>
      <c r="K1082" s="85">
        <v>58</v>
      </c>
      <c r="L1082" s="114">
        <f t="shared" si="32"/>
        <v>0.76923076923076927</v>
      </c>
      <c r="M1082" s="114">
        <f t="shared" si="33"/>
        <v>0.93333333333333335</v>
      </c>
      <c r="N1082" s="85">
        <v>30</v>
      </c>
    </row>
    <row r="1083" spans="1:14" ht="14.25" customHeight="1">
      <c r="A1083" s="112">
        <v>2016</v>
      </c>
      <c r="B1083" s="105" t="s">
        <v>3386</v>
      </c>
      <c r="C1083" s="117" t="s">
        <v>644</v>
      </c>
      <c r="D1083" s="84" t="s">
        <v>214</v>
      </c>
      <c r="E1083" s="84" t="s">
        <v>235</v>
      </c>
      <c r="F1083" s="84" t="s">
        <v>218</v>
      </c>
      <c r="G1083" s="84" t="s">
        <v>7</v>
      </c>
      <c r="H1083" s="85">
        <v>15</v>
      </c>
      <c r="I1083" s="85">
        <v>15</v>
      </c>
      <c r="J1083" s="85">
        <v>15</v>
      </c>
      <c r="K1083" s="85">
        <v>33</v>
      </c>
      <c r="L1083" s="114">
        <f t="shared" si="32"/>
        <v>1</v>
      </c>
      <c r="M1083" s="114">
        <f t="shared" si="33"/>
        <v>1</v>
      </c>
      <c r="N1083" s="85">
        <v>15</v>
      </c>
    </row>
    <row r="1084" spans="1:14" ht="14.25" customHeight="1">
      <c r="A1084" s="112">
        <v>2016</v>
      </c>
      <c r="B1084" s="105" t="s">
        <v>3386</v>
      </c>
      <c r="C1084" s="117" t="s">
        <v>644</v>
      </c>
      <c r="D1084" s="84" t="s">
        <v>214</v>
      </c>
      <c r="E1084" s="84" t="s">
        <v>236</v>
      </c>
      <c r="F1084" s="84" t="s">
        <v>1917</v>
      </c>
      <c r="G1084" s="84" t="s">
        <v>7</v>
      </c>
      <c r="H1084" s="85">
        <v>23</v>
      </c>
      <c r="I1084" s="85">
        <v>23</v>
      </c>
      <c r="J1084" s="85">
        <v>20</v>
      </c>
      <c r="K1084" s="85">
        <v>20</v>
      </c>
      <c r="L1084" s="114">
        <f t="shared" si="32"/>
        <v>1</v>
      </c>
      <c r="M1084" s="114">
        <f t="shared" si="33"/>
        <v>0.86956521739130432</v>
      </c>
      <c r="N1084" s="85">
        <v>0</v>
      </c>
    </row>
    <row r="1085" spans="1:14" ht="14.25" customHeight="1">
      <c r="A1085" s="112">
        <v>2016</v>
      </c>
      <c r="B1085" s="105" t="s">
        <v>3386</v>
      </c>
      <c r="C1085" s="117" t="s">
        <v>644</v>
      </c>
      <c r="D1085" s="84" t="s">
        <v>214</v>
      </c>
      <c r="E1085" s="84" t="s">
        <v>236</v>
      </c>
      <c r="F1085" s="84" t="s">
        <v>1914</v>
      </c>
      <c r="G1085" s="84" t="s">
        <v>7</v>
      </c>
      <c r="H1085" s="85">
        <v>32</v>
      </c>
      <c r="I1085" s="85">
        <v>31</v>
      </c>
      <c r="J1085" s="85">
        <v>27</v>
      </c>
      <c r="K1085" s="85">
        <v>54</v>
      </c>
      <c r="L1085" s="114">
        <f t="shared" si="32"/>
        <v>0.96875</v>
      </c>
      <c r="M1085" s="114">
        <f t="shared" si="33"/>
        <v>0.87096774193548387</v>
      </c>
      <c r="N1085" s="85">
        <v>6</v>
      </c>
    </row>
    <row r="1086" spans="1:14" ht="14.25" customHeight="1">
      <c r="A1086" s="112">
        <v>2016</v>
      </c>
      <c r="B1086" s="105" t="s">
        <v>3386</v>
      </c>
      <c r="C1086" s="117" t="s">
        <v>644</v>
      </c>
      <c r="D1086" s="84" t="s">
        <v>214</v>
      </c>
      <c r="E1086" s="84" t="s">
        <v>236</v>
      </c>
      <c r="F1086" s="84" t="s">
        <v>220</v>
      </c>
      <c r="G1086" s="84" t="s">
        <v>7</v>
      </c>
      <c r="H1086" s="85">
        <v>46</v>
      </c>
      <c r="I1086" s="85">
        <v>38</v>
      </c>
      <c r="J1086" s="85">
        <v>29</v>
      </c>
      <c r="K1086" s="85">
        <v>111</v>
      </c>
      <c r="L1086" s="114">
        <f t="shared" si="32"/>
        <v>0.82608695652173914</v>
      </c>
      <c r="M1086" s="114">
        <f t="shared" si="33"/>
        <v>0.76315789473684215</v>
      </c>
      <c r="N1086" s="85">
        <v>5</v>
      </c>
    </row>
    <row r="1087" spans="1:14" ht="14.25" customHeight="1">
      <c r="A1087" s="103">
        <v>2016</v>
      </c>
      <c r="B1087" s="105" t="s">
        <v>3386</v>
      </c>
      <c r="C1087" s="106" t="s">
        <v>644</v>
      </c>
      <c r="D1087" s="84" t="s">
        <v>214</v>
      </c>
      <c r="E1087" s="84" t="s">
        <v>236</v>
      </c>
      <c r="F1087" s="84" t="s">
        <v>79</v>
      </c>
      <c r="G1087" s="84" t="s">
        <v>7</v>
      </c>
      <c r="H1087" s="85">
        <v>0</v>
      </c>
      <c r="I1087" s="85">
        <v>0</v>
      </c>
      <c r="J1087" s="85">
        <v>0</v>
      </c>
      <c r="K1087" s="85">
        <v>0</v>
      </c>
      <c r="L1087" s="114">
        <f t="shared" si="32"/>
        <v>0</v>
      </c>
      <c r="M1087" s="114">
        <f t="shared" si="33"/>
        <v>0</v>
      </c>
      <c r="N1087" s="85">
        <v>2</v>
      </c>
    </row>
    <row r="1088" spans="1:14" ht="14.25" customHeight="1">
      <c r="A1088" s="112">
        <v>2016</v>
      </c>
      <c r="B1088" s="105" t="s">
        <v>3386</v>
      </c>
      <c r="C1088" s="117" t="s">
        <v>644</v>
      </c>
      <c r="D1088" s="84" t="s">
        <v>214</v>
      </c>
      <c r="E1088" s="84" t="s">
        <v>236</v>
      </c>
      <c r="F1088" s="84" t="s">
        <v>219</v>
      </c>
      <c r="G1088" s="84" t="s">
        <v>7</v>
      </c>
      <c r="H1088" s="85">
        <v>13</v>
      </c>
      <c r="I1088" s="85">
        <v>12</v>
      </c>
      <c r="J1088" s="85">
        <v>10</v>
      </c>
      <c r="K1088" s="85">
        <v>36</v>
      </c>
      <c r="L1088" s="114">
        <f t="shared" si="32"/>
        <v>0.92307692307692313</v>
      </c>
      <c r="M1088" s="114">
        <f t="shared" si="33"/>
        <v>0.83333333333333337</v>
      </c>
      <c r="N1088" s="85">
        <v>2</v>
      </c>
    </row>
    <row r="1089" spans="1:14" ht="14.25" customHeight="1">
      <c r="A1089" s="112">
        <v>2016</v>
      </c>
      <c r="B1089" s="105" t="s">
        <v>3386</v>
      </c>
      <c r="C1089" s="117" t="s">
        <v>644</v>
      </c>
      <c r="D1089" s="84" t="s">
        <v>214</v>
      </c>
      <c r="E1089" s="84" t="s">
        <v>236</v>
      </c>
      <c r="F1089" s="84" t="s">
        <v>222</v>
      </c>
      <c r="G1089" s="84" t="s">
        <v>7</v>
      </c>
      <c r="H1089" s="85">
        <v>0</v>
      </c>
      <c r="I1089" s="85">
        <v>0</v>
      </c>
      <c r="J1089" s="85">
        <v>0</v>
      </c>
      <c r="K1089" s="85">
        <v>30</v>
      </c>
      <c r="L1089" s="114">
        <f t="shared" si="32"/>
        <v>0</v>
      </c>
      <c r="M1089" s="114">
        <f t="shared" si="33"/>
        <v>0</v>
      </c>
      <c r="N1089" s="85">
        <v>0</v>
      </c>
    </row>
    <row r="1090" spans="1:14" ht="14.25" customHeight="1">
      <c r="A1090" s="112">
        <v>2016</v>
      </c>
      <c r="B1090" s="105" t="s">
        <v>3386</v>
      </c>
      <c r="C1090" s="117" t="s">
        <v>644</v>
      </c>
      <c r="D1090" s="84" t="s">
        <v>214</v>
      </c>
      <c r="E1090" s="84" t="s">
        <v>234</v>
      </c>
      <c r="F1090" s="84" t="s">
        <v>700</v>
      </c>
      <c r="G1090" s="84" t="s">
        <v>7</v>
      </c>
      <c r="H1090" s="85">
        <v>127</v>
      </c>
      <c r="I1090" s="85">
        <v>73</v>
      </c>
      <c r="J1090" s="85">
        <v>61</v>
      </c>
      <c r="K1090" s="85">
        <v>344</v>
      </c>
      <c r="L1090" s="114">
        <f t="shared" ref="L1090:L1153" si="34">+IFERROR(I1090/H1090,0)</f>
        <v>0.57480314960629919</v>
      </c>
      <c r="M1090" s="114">
        <f t="shared" ref="M1090:M1153" si="35">+IFERROR(J1090/I1090,0)</f>
        <v>0.83561643835616439</v>
      </c>
      <c r="N1090" s="85">
        <v>14</v>
      </c>
    </row>
    <row r="1091" spans="1:14" ht="14.25" customHeight="1">
      <c r="A1091" s="112">
        <v>2016</v>
      </c>
      <c r="B1091" s="105" t="s">
        <v>3386</v>
      </c>
      <c r="C1091" s="117" t="s">
        <v>644</v>
      </c>
      <c r="D1091" s="84" t="s">
        <v>214</v>
      </c>
      <c r="E1091" s="84" t="s">
        <v>234</v>
      </c>
      <c r="F1091" s="84" t="s">
        <v>1921</v>
      </c>
      <c r="G1091" s="84" t="s">
        <v>7</v>
      </c>
      <c r="H1091" s="85">
        <v>27</v>
      </c>
      <c r="I1091" s="85">
        <v>23</v>
      </c>
      <c r="J1091" s="85">
        <v>17</v>
      </c>
      <c r="K1091" s="85">
        <v>154</v>
      </c>
      <c r="L1091" s="114">
        <f t="shared" si="34"/>
        <v>0.85185185185185186</v>
      </c>
      <c r="M1091" s="114">
        <f t="shared" si="35"/>
        <v>0.73913043478260865</v>
      </c>
      <c r="N1091" s="85">
        <v>11</v>
      </c>
    </row>
    <row r="1092" spans="1:14" ht="14.25" customHeight="1">
      <c r="A1092" s="112">
        <v>2016</v>
      </c>
      <c r="B1092" s="105" t="s">
        <v>3386</v>
      </c>
      <c r="C1092" s="117" t="s">
        <v>644</v>
      </c>
      <c r="D1092" s="84" t="s">
        <v>214</v>
      </c>
      <c r="E1092" s="84" t="s">
        <v>234</v>
      </c>
      <c r="F1092" s="84" t="s">
        <v>1924</v>
      </c>
      <c r="G1092" s="84" t="s">
        <v>7</v>
      </c>
      <c r="H1092" s="85">
        <v>36</v>
      </c>
      <c r="I1092" s="85">
        <v>32</v>
      </c>
      <c r="J1092" s="85">
        <v>22</v>
      </c>
      <c r="K1092" s="85">
        <v>164</v>
      </c>
      <c r="L1092" s="114">
        <f t="shared" si="34"/>
        <v>0.88888888888888884</v>
      </c>
      <c r="M1092" s="114">
        <f t="shared" si="35"/>
        <v>0.6875</v>
      </c>
      <c r="N1092" s="85">
        <v>6</v>
      </c>
    </row>
    <row r="1093" spans="1:14" ht="14.25" customHeight="1">
      <c r="A1093" s="112">
        <v>2016</v>
      </c>
      <c r="B1093" s="105" t="s">
        <v>3386</v>
      </c>
      <c r="C1093" s="117" t="s">
        <v>644</v>
      </c>
      <c r="D1093" s="84" t="s">
        <v>214</v>
      </c>
      <c r="E1093" s="84" t="s">
        <v>234</v>
      </c>
      <c r="F1093" s="84" t="s">
        <v>1956</v>
      </c>
      <c r="G1093" s="84" t="s">
        <v>7</v>
      </c>
      <c r="H1093" s="85">
        <v>61</v>
      </c>
      <c r="I1093" s="85">
        <v>54</v>
      </c>
      <c r="J1093" s="85">
        <v>40</v>
      </c>
      <c r="K1093" s="85">
        <v>249</v>
      </c>
      <c r="L1093" s="114">
        <f t="shared" si="34"/>
        <v>0.88524590163934425</v>
      </c>
      <c r="M1093" s="114">
        <f t="shared" si="35"/>
        <v>0.7407407407407407</v>
      </c>
      <c r="N1093" s="85">
        <v>27</v>
      </c>
    </row>
    <row r="1094" spans="1:14" ht="14.25" customHeight="1">
      <c r="A1094" s="112">
        <v>2016</v>
      </c>
      <c r="B1094" s="105" t="s">
        <v>3386</v>
      </c>
      <c r="C1094" s="117" t="s">
        <v>644</v>
      </c>
      <c r="D1094" s="84" t="s">
        <v>214</v>
      </c>
      <c r="E1094" s="84" t="s">
        <v>234</v>
      </c>
      <c r="F1094" s="84" t="s">
        <v>1927</v>
      </c>
      <c r="G1094" s="84" t="s">
        <v>7</v>
      </c>
      <c r="H1094" s="85">
        <v>260</v>
      </c>
      <c r="I1094" s="85">
        <v>194</v>
      </c>
      <c r="J1094" s="85">
        <v>153</v>
      </c>
      <c r="K1094" s="85">
        <v>762</v>
      </c>
      <c r="L1094" s="114">
        <f t="shared" si="34"/>
        <v>0.74615384615384617</v>
      </c>
      <c r="M1094" s="114">
        <f t="shared" si="35"/>
        <v>0.78865979381443296</v>
      </c>
      <c r="N1094" s="85">
        <v>36</v>
      </c>
    </row>
    <row r="1095" spans="1:14" ht="14.25" customHeight="1">
      <c r="A1095" s="112">
        <v>2016</v>
      </c>
      <c r="B1095" s="105" t="s">
        <v>3386</v>
      </c>
      <c r="C1095" s="117" t="s">
        <v>644</v>
      </c>
      <c r="D1095" s="84" t="s">
        <v>214</v>
      </c>
      <c r="E1095" s="84" t="s">
        <v>234</v>
      </c>
      <c r="F1095" s="84" t="s">
        <v>1960</v>
      </c>
      <c r="G1095" s="84" t="s">
        <v>7</v>
      </c>
      <c r="H1095" s="85">
        <v>48</v>
      </c>
      <c r="I1095" s="85">
        <v>43</v>
      </c>
      <c r="J1095" s="85">
        <v>41</v>
      </c>
      <c r="K1095" s="85">
        <v>286</v>
      </c>
      <c r="L1095" s="114">
        <f t="shared" si="34"/>
        <v>0.89583333333333337</v>
      </c>
      <c r="M1095" s="114">
        <f t="shared" si="35"/>
        <v>0.95348837209302328</v>
      </c>
      <c r="N1095" s="85">
        <v>26</v>
      </c>
    </row>
    <row r="1096" spans="1:14" ht="14.25" customHeight="1">
      <c r="A1096" s="112">
        <v>2016</v>
      </c>
      <c r="B1096" s="105" t="s">
        <v>3386</v>
      </c>
      <c r="C1096" s="117" t="s">
        <v>644</v>
      </c>
      <c r="D1096" s="84" t="s">
        <v>214</v>
      </c>
      <c r="E1096" s="84" t="s">
        <v>234</v>
      </c>
      <c r="F1096" s="84" t="s">
        <v>1934</v>
      </c>
      <c r="G1096" s="84" t="s">
        <v>7</v>
      </c>
      <c r="H1096" s="85">
        <v>2</v>
      </c>
      <c r="I1096" s="85">
        <v>2</v>
      </c>
      <c r="J1096" s="85">
        <v>1</v>
      </c>
      <c r="K1096" s="85">
        <v>26</v>
      </c>
      <c r="L1096" s="114">
        <f t="shared" si="34"/>
        <v>1</v>
      </c>
      <c r="M1096" s="114">
        <f t="shared" si="35"/>
        <v>0.5</v>
      </c>
      <c r="N1096" s="85">
        <v>1</v>
      </c>
    </row>
    <row r="1097" spans="1:14" ht="14.25" customHeight="1">
      <c r="A1097" s="112">
        <v>2016</v>
      </c>
      <c r="B1097" s="105" t="s">
        <v>3386</v>
      </c>
      <c r="C1097" s="117" t="s">
        <v>644</v>
      </c>
      <c r="D1097" s="84" t="s">
        <v>214</v>
      </c>
      <c r="E1097" s="84" t="s">
        <v>234</v>
      </c>
      <c r="F1097" s="84" t="s">
        <v>730</v>
      </c>
      <c r="G1097" s="84" t="s">
        <v>7</v>
      </c>
      <c r="H1097" s="85">
        <v>181</v>
      </c>
      <c r="I1097" s="85">
        <v>109</v>
      </c>
      <c r="J1097" s="85">
        <v>93</v>
      </c>
      <c r="K1097" s="85">
        <v>517</v>
      </c>
      <c r="L1097" s="114">
        <f t="shared" si="34"/>
        <v>0.60220994475138123</v>
      </c>
      <c r="M1097" s="114">
        <f t="shared" si="35"/>
        <v>0.85321100917431192</v>
      </c>
      <c r="N1097" s="85">
        <v>28</v>
      </c>
    </row>
    <row r="1098" spans="1:14" ht="14.25" customHeight="1">
      <c r="A1098" s="112">
        <v>2016</v>
      </c>
      <c r="B1098" s="105" t="s">
        <v>3386</v>
      </c>
      <c r="C1098" s="117" t="s">
        <v>644</v>
      </c>
      <c r="D1098" s="84" t="s">
        <v>126</v>
      </c>
      <c r="E1098" s="84" t="s">
        <v>239</v>
      </c>
      <c r="F1098" s="84" t="s">
        <v>144</v>
      </c>
      <c r="G1098" s="84" t="s">
        <v>7</v>
      </c>
      <c r="H1098" s="85">
        <v>6</v>
      </c>
      <c r="I1098" s="85">
        <v>4</v>
      </c>
      <c r="J1098" s="85">
        <v>3</v>
      </c>
      <c r="K1098" s="85">
        <v>6</v>
      </c>
      <c r="L1098" s="114">
        <f t="shared" si="34"/>
        <v>0.66666666666666663</v>
      </c>
      <c r="M1098" s="114">
        <f t="shared" si="35"/>
        <v>0.75</v>
      </c>
      <c r="N1098" s="85">
        <v>0</v>
      </c>
    </row>
    <row r="1099" spans="1:14" ht="14.25" customHeight="1">
      <c r="A1099" s="103">
        <v>2016</v>
      </c>
      <c r="B1099" s="105" t="s">
        <v>3386</v>
      </c>
      <c r="C1099" s="106" t="s">
        <v>644</v>
      </c>
      <c r="D1099" s="84" t="s">
        <v>126</v>
      </c>
      <c r="E1099" s="84" t="s">
        <v>235</v>
      </c>
      <c r="F1099" s="84" t="s">
        <v>4457</v>
      </c>
      <c r="G1099" s="84" t="s">
        <v>7</v>
      </c>
      <c r="H1099" s="85">
        <v>0</v>
      </c>
      <c r="I1099" s="85">
        <v>0</v>
      </c>
      <c r="J1099" s="85">
        <v>0</v>
      </c>
      <c r="K1099" s="85">
        <v>0</v>
      </c>
      <c r="L1099" s="114">
        <f t="shared" si="34"/>
        <v>0</v>
      </c>
      <c r="M1099" s="114">
        <f t="shared" si="35"/>
        <v>0</v>
      </c>
      <c r="N1099" s="85">
        <v>8</v>
      </c>
    </row>
    <row r="1100" spans="1:14" ht="14.25" customHeight="1">
      <c r="A1100" s="112">
        <v>2016</v>
      </c>
      <c r="B1100" s="105" t="s">
        <v>3386</v>
      </c>
      <c r="C1100" s="117" t="s">
        <v>644</v>
      </c>
      <c r="D1100" s="84" t="s">
        <v>126</v>
      </c>
      <c r="E1100" s="84" t="s">
        <v>235</v>
      </c>
      <c r="F1100" s="84" t="s">
        <v>133</v>
      </c>
      <c r="G1100" s="84" t="s">
        <v>7</v>
      </c>
      <c r="H1100" s="85">
        <v>26</v>
      </c>
      <c r="I1100" s="85">
        <v>20</v>
      </c>
      <c r="J1100" s="85">
        <v>19</v>
      </c>
      <c r="K1100" s="85">
        <v>59</v>
      </c>
      <c r="L1100" s="114">
        <f t="shared" si="34"/>
        <v>0.76923076923076927</v>
      </c>
      <c r="M1100" s="114">
        <f t="shared" si="35"/>
        <v>0.95</v>
      </c>
      <c r="N1100" s="85">
        <v>14</v>
      </c>
    </row>
    <row r="1101" spans="1:14" ht="14.25" customHeight="1">
      <c r="A1101" s="112">
        <v>2016</v>
      </c>
      <c r="B1101" s="105" t="s">
        <v>3386</v>
      </c>
      <c r="C1101" s="117" t="s">
        <v>644</v>
      </c>
      <c r="D1101" s="84" t="s">
        <v>126</v>
      </c>
      <c r="E1101" s="84" t="s">
        <v>235</v>
      </c>
      <c r="F1101" s="84" t="s">
        <v>225</v>
      </c>
      <c r="G1101" s="84" t="s">
        <v>7</v>
      </c>
      <c r="H1101" s="85">
        <v>0</v>
      </c>
      <c r="I1101" s="85">
        <v>0</v>
      </c>
      <c r="J1101" s="85">
        <v>0</v>
      </c>
      <c r="K1101" s="85">
        <v>6</v>
      </c>
      <c r="L1101" s="114">
        <f t="shared" si="34"/>
        <v>0</v>
      </c>
      <c r="M1101" s="114">
        <f t="shared" si="35"/>
        <v>0</v>
      </c>
      <c r="N1101" s="85">
        <v>0</v>
      </c>
    </row>
    <row r="1102" spans="1:14" ht="14.25" customHeight="1">
      <c r="A1102" s="112">
        <v>2016</v>
      </c>
      <c r="B1102" s="105" t="s">
        <v>3386</v>
      </c>
      <c r="C1102" s="117" t="s">
        <v>644</v>
      </c>
      <c r="D1102" s="84" t="s">
        <v>126</v>
      </c>
      <c r="E1102" s="84" t="s">
        <v>235</v>
      </c>
      <c r="F1102" s="84" t="s">
        <v>226</v>
      </c>
      <c r="G1102" s="84" t="s">
        <v>7</v>
      </c>
      <c r="H1102" s="85">
        <v>9</v>
      </c>
      <c r="I1102" s="85">
        <v>8</v>
      </c>
      <c r="J1102" s="85">
        <v>8</v>
      </c>
      <c r="K1102" s="85">
        <v>31</v>
      </c>
      <c r="L1102" s="114">
        <f t="shared" si="34"/>
        <v>0.88888888888888884</v>
      </c>
      <c r="M1102" s="114">
        <f t="shared" si="35"/>
        <v>1</v>
      </c>
      <c r="N1102" s="85">
        <v>15</v>
      </c>
    </row>
    <row r="1103" spans="1:14" ht="14.25" customHeight="1">
      <c r="A1103" s="112">
        <v>2016</v>
      </c>
      <c r="B1103" s="105" t="s">
        <v>3386</v>
      </c>
      <c r="C1103" s="117" t="s">
        <v>644</v>
      </c>
      <c r="D1103" s="84" t="s">
        <v>126</v>
      </c>
      <c r="E1103" s="84" t="s">
        <v>235</v>
      </c>
      <c r="F1103" s="84" t="s">
        <v>135</v>
      </c>
      <c r="G1103" s="84" t="s">
        <v>7</v>
      </c>
      <c r="H1103" s="85">
        <v>22</v>
      </c>
      <c r="I1103" s="85">
        <v>19</v>
      </c>
      <c r="J1103" s="85">
        <v>16</v>
      </c>
      <c r="K1103" s="85">
        <v>55</v>
      </c>
      <c r="L1103" s="114">
        <f t="shared" si="34"/>
        <v>0.86363636363636365</v>
      </c>
      <c r="M1103" s="114">
        <f t="shared" si="35"/>
        <v>0.84210526315789469</v>
      </c>
      <c r="N1103" s="85">
        <v>20</v>
      </c>
    </row>
    <row r="1104" spans="1:14" ht="14.25" customHeight="1">
      <c r="A1104" s="112">
        <v>2016</v>
      </c>
      <c r="B1104" s="105" t="s">
        <v>3386</v>
      </c>
      <c r="C1104" s="117" t="s">
        <v>644</v>
      </c>
      <c r="D1104" s="84" t="s">
        <v>126</v>
      </c>
      <c r="E1104" s="84" t="s">
        <v>235</v>
      </c>
      <c r="F1104" s="84" t="s">
        <v>4325</v>
      </c>
      <c r="G1104" s="84" t="s">
        <v>7</v>
      </c>
      <c r="H1104" s="85">
        <v>4</v>
      </c>
      <c r="I1104" s="85">
        <v>4</v>
      </c>
      <c r="J1104" s="85">
        <v>2</v>
      </c>
      <c r="K1104" s="85">
        <v>7</v>
      </c>
      <c r="L1104" s="114">
        <f t="shared" si="34"/>
        <v>1</v>
      </c>
      <c r="M1104" s="114">
        <f t="shared" si="35"/>
        <v>0.5</v>
      </c>
      <c r="N1104" s="85">
        <v>4</v>
      </c>
    </row>
    <row r="1105" spans="1:14" ht="14.25" customHeight="1">
      <c r="A1105" s="112">
        <v>2016</v>
      </c>
      <c r="B1105" s="105" t="s">
        <v>3386</v>
      </c>
      <c r="C1105" s="117" t="s">
        <v>644</v>
      </c>
      <c r="D1105" s="84" t="s">
        <v>126</v>
      </c>
      <c r="E1105" s="84" t="s">
        <v>236</v>
      </c>
      <c r="F1105" s="84" t="s">
        <v>227</v>
      </c>
      <c r="G1105" s="84" t="s">
        <v>7</v>
      </c>
      <c r="H1105" s="85">
        <v>16</v>
      </c>
      <c r="I1105" s="85">
        <v>15</v>
      </c>
      <c r="J1105" s="85">
        <v>13</v>
      </c>
      <c r="K1105" s="85">
        <v>34</v>
      </c>
      <c r="L1105" s="114">
        <f t="shared" si="34"/>
        <v>0.9375</v>
      </c>
      <c r="M1105" s="114">
        <f t="shared" si="35"/>
        <v>0.8666666666666667</v>
      </c>
      <c r="N1105" s="85">
        <v>7</v>
      </c>
    </row>
    <row r="1106" spans="1:14" ht="14.25" customHeight="1">
      <c r="A1106" s="112">
        <v>2016</v>
      </c>
      <c r="B1106" s="105" t="s">
        <v>3386</v>
      </c>
      <c r="C1106" s="117" t="s">
        <v>644</v>
      </c>
      <c r="D1106" s="84" t="s">
        <v>126</v>
      </c>
      <c r="E1106" s="84" t="s">
        <v>236</v>
      </c>
      <c r="F1106" s="84" t="s">
        <v>140</v>
      </c>
      <c r="G1106" s="84" t="s">
        <v>7</v>
      </c>
      <c r="H1106" s="85">
        <v>13</v>
      </c>
      <c r="I1106" s="85">
        <v>12</v>
      </c>
      <c r="J1106" s="85">
        <v>11</v>
      </c>
      <c r="K1106" s="85">
        <v>34</v>
      </c>
      <c r="L1106" s="114">
        <f t="shared" si="34"/>
        <v>0.92307692307692313</v>
      </c>
      <c r="M1106" s="114">
        <f t="shared" si="35"/>
        <v>0.91666666666666663</v>
      </c>
      <c r="N1106" s="85">
        <v>0</v>
      </c>
    </row>
    <row r="1107" spans="1:14" ht="14.25" customHeight="1">
      <c r="A1107" s="112">
        <v>2016</v>
      </c>
      <c r="B1107" s="105" t="s">
        <v>3386</v>
      </c>
      <c r="C1107" s="117" t="s">
        <v>644</v>
      </c>
      <c r="D1107" s="84" t="s">
        <v>126</v>
      </c>
      <c r="E1107" s="84" t="s">
        <v>234</v>
      </c>
      <c r="F1107" s="84" t="s">
        <v>1923</v>
      </c>
      <c r="G1107" s="84" t="s">
        <v>7</v>
      </c>
      <c r="H1107" s="85">
        <v>81</v>
      </c>
      <c r="I1107" s="85">
        <v>51</v>
      </c>
      <c r="J1107" s="85">
        <v>21</v>
      </c>
      <c r="K1107" s="85">
        <v>100</v>
      </c>
      <c r="L1107" s="114">
        <f t="shared" si="34"/>
        <v>0.62962962962962965</v>
      </c>
      <c r="M1107" s="114">
        <f t="shared" si="35"/>
        <v>0.41176470588235292</v>
      </c>
      <c r="N1107" s="85">
        <v>5</v>
      </c>
    </row>
    <row r="1108" spans="1:14" ht="14.25" customHeight="1">
      <c r="A1108" s="112">
        <v>2016</v>
      </c>
      <c r="B1108" s="105" t="s">
        <v>3386</v>
      </c>
      <c r="C1108" s="117" t="s">
        <v>644</v>
      </c>
      <c r="D1108" s="84" t="s">
        <v>126</v>
      </c>
      <c r="E1108" s="84" t="s">
        <v>234</v>
      </c>
      <c r="F1108" s="84" t="s">
        <v>1958</v>
      </c>
      <c r="G1108" s="84" t="s">
        <v>7</v>
      </c>
      <c r="H1108" s="85">
        <v>337</v>
      </c>
      <c r="I1108" s="85">
        <v>211</v>
      </c>
      <c r="J1108" s="85">
        <v>157</v>
      </c>
      <c r="K1108" s="85">
        <v>642</v>
      </c>
      <c r="L1108" s="114">
        <f t="shared" si="34"/>
        <v>0.62611275964391688</v>
      </c>
      <c r="M1108" s="114">
        <f t="shared" si="35"/>
        <v>0.74407582938388628</v>
      </c>
      <c r="N1108" s="85">
        <v>40</v>
      </c>
    </row>
    <row r="1109" spans="1:14" ht="14.25" customHeight="1">
      <c r="A1109" s="112">
        <v>2016</v>
      </c>
      <c r="B1109" s="105" t="s">
        <v>3386</v>
      </c>
      <c r="C1109" s="117" t="s">
        <v>644</v>
      </c>
      <c r="D1109" s="84" t="s">
        <v>126</v>
      </c>
      <c r="E1109" s="84" t="s">
        <v>234</v>
      </c>
      <c r="F1109" s="84" t="s">
        <v>1961</v>
      </c>
      <c r="G1109" s="84" t="s">
        <v>7</v>
      </c>
      <c r="H1109" s="85">
        <v>78</v>
      </c>
      <c r="I1109" s="85">
        <v>52</v>
      </c>
      <c r="J1109" s="85">
        <v>37</v>
      </c>
      <c r="K1109" s="85">
        <v>137</v>
      </c>
      <c r="L1109" s="114">
        <f t="shared" si="34"/>
        <v>0.66666666666666663</v>
      </c>
      <c r="M1109" s="114">
        <f t="shared" si="35"/>
        <v>0.71153846153846156</v>
      </c>
      <c r="N1109" s="85">
        <v>5</v>
      </c>
    </row>
    <row r="1110" spans="1:14" ht="14.25" customHeight="1">
      <c r="A1110" s="112">
        <v>2016</v>
      </c>
      <c r="B1110" s="105" t="s">
        <v>3386</v>
      </c>
      <c r="C1110" s="117" t="s">
        <v>644</v>
      </c>
      <c r="D1110" s="84" t="s">
        <v>126</v>
      </c>
      <c r="E1110" s="84" t="s">
        <v>234</v>
      </c>
      <c r="F1110" s="84" t="s">
        <v>1937</v>
      </c>
      <c r="G1110" s="84" t="s">
        <v>7</v>
      </c>
      <c r="H1110" s="85">
        <v>125</v>
      </c>
      <c r="I1110" s="85">
        <v>111</v>
      </c>
      <c r="J1110" s="85">
        <v>73</v>
      </c>
      <c r="K1110" s="85">
        <v>231</v>
      </c>
      <c r="L1110" s="114">
        <f t="shared" si="34"/>
        <v>0.88800000000000001</v>
      </c>
      <c r="M1110" s="114">
        <f t="shared" si="35"/>
        <v>0.65765765765765771</v>
      </c>
      <c r="N1110" s="85">
        <v>20</v>
      </c>
    </row>
    <row r="1111" spans="1:14" ht="14.25" customHeight="1">
      <c r="A1111" s="112">
        <v>2016</v>
      </c>
      <c r="B1111" s="105" t="s">
        <v>3386</v>
      </c>
      <c r="C1111" s="117" t="s">
        <v>644</v>
      </c>
      <c r="D1111" s="84" t="s">
        <v>126</v>
      </c>
      <c r="E1111" s="84" t="s">
        <v>234</v>
      </c>
      <c r="F1111" s="84" t="s">
        <v>1938</v>
      </c>
      <c r="G1111" s="84" t="s">
        <v>7</v>
      </c>
      <c r="H1111" s="85">
        <v>184</v>
      </c>
      <c r="I1111" s="85">
        <v>142</v>
      </c>
      <c r="J1111" s="85">
        <v>103</v>
      </c>
      <c r="K1111" s="85">
        <v>649</v>
      </c>
      <c r="L1111" s="114">
        <f t="shared" si="34"/>
        <v>0.77173913043478259</v>
      </c>
      <c r="M1111" s="114">
        <f t="shared" si="35"/>
        <v>0.72535211267605637</v>
      </c>
      <c r="N1111" s="85">
        <v>73</v>
      </c>
    </row>
    <row r="1112" spans="1:14" ht="14.25" customHeight="1">
      <c r="A1112" s="112">
        <v>2016</v>
      </c>
      <c r="B1112" s="105" t="s">
        <v>3386</v>
      </c>
      <c r="C1112" s="117" t="s">
        <v>644</v>
      </c>
      <c r="D1112" s="84" t="s">
        <v>126</v>
      </c>
      <c r="E1112" s="84" t="s">
        <v>234</v>
      </c>
      <c r="F1112" s="84" t="s">
        <v>1959</v>
      </c>
      <c r="G1112" s="84" t="s">
        <v>7</v>
      </c>
      <c r="H1112" s="85">
        <v>12</v>
      </c>
      <c r="I1112" s="85">
        <v>10</v>
      </c>
      <c r="J1112" s="85">
        <v>5</v>
      </c>
      <c r="K1112" s="85">
        <v>28</v>
      </c>
      <c r="L1112" s="114">
        <f t="shared" si="34"/>
        <v>0.83333333333333337</v>
      </c>
      <c r="M1112" s="114">
        <f t="shared" si="35"/>
        <v>0.5</v>
      </c>
      <c r="N1112" s="85">
        <v>3</v>
      </c>
    </row>
    <row r="1113" spans="1:14" ht="14.25" customHeight="1">
      <c r="A1113" s="112">
        <v>2016</v>
      </c>
      <c r="B1113" s="88" t="s">
        <v>3387</v>
      </c>
      <c r="C1113" s="108" t="s">
        <v>2490</v>
      </c>
      <c r="D1113" s="84" t="s">
        <v>5</v>
      </c>
      <c r="E1113" s="84" t="s">
        <v>235</v>
      </c>
      <c r="F1113" s="84" t="s">
        <v>9</v>
      </c>
      <c r="G1113" s="84" t="s">
        <v>7</v>
      </c>
      <c r="H1113" s="85">
        <v>12</v>
      </c>
      <c r="I1113" s="85">
        <v>12</v>
      </c>
      <c r="J1113" s="85">
        <v>10</v>
      </c>
      <c r="K1113" s="85">
        <v>16</v>
      </c>
      <c r="L1113" s="114">
        <f t="shared" si="34"/>
        <v>1</v>
      </c>
      <c r="M1113" s="114">
        <f t="shared" si="35"/>
        <v>0.83333333333333337</v>
      </c>
      <c r="N1113" s="85">
        <v>7</v>
      </c>
    </row>
    <row r="1114" spans="1:14" ht="14.25" customHeight="1">
      <c r="A1114" s="112">
        <v>2016</v>
      </c>
      <c r="B1114" s="88" t="s">
        <v>3387</v>
      </c>
      <c r="C1114" s="108" t="s">
        <v>2490</v>
      </c>
      <c r="D1114" s="84" t="s">
        <v>5</v>
      </c>
      <c r="E1114" s="84" t="s">
        <v>236</v>
      </c>
      <c r="F1114" s="84" t="s">
        <v>11</v>
      </c>
      <c r="G1114" s="84" t="s">
        <v>7</v>
      </c>
      <c r="H1114" s="85">
        <v>0</v>
      </c>
      <c r="I1114" s="85">
        <v>0</v>
      </c>
      <c r="J1114" s="85">
        <v>0</v>
      </c>
      <c r="K1114" s="85">
        <v>34</v>
      </c>
      <c r="L1114" s="114">
        <f t="shared" si="34"/>
        <v>0</v>
      </c>
      <c r="M1114" s="114">
        <f t="shared" si="35"/>
        <v>0</v>
      </c>
      <c r="N1114" s="85">
        <v>5</v>
      </c>
    </row>
    <row r="1115" spans="1:14" ht="14.25" customHeight="1">
      <c r="A1115" s="112">
        <v>2016</v>
      </c>
      <c r="B1115" s="88" t="s">
        <v>3387</v>
      </c>
      <c r="C1115" s="108" t="s">
        <v>2490</v>
      </c>
      <c r="D1115" s="84" t="s">
        <v>5</v>
      </c>
      <c r="E1115" s="84" t="s">
        <v>234</v>
      </c>
      <c r="F1115" s="84" t="s">
        <v>700</v>
      </c>
      <c r="G1115" s="84" t="s">
        <v>7</v>
      </c>
      <c r="H1115" s="85">
        <v>385</v>
      </c>
      <c r="I1115" s="85">
        <v>218</v>
      </c>
      <c r="J1115" s="85">
        <v>103</v>
      </c>
      <c r="K1115" s="85">
        <v>925</v>
      </c>
      <c r="L1115" s="114">
        <f t="shared" si="34"/>
        <v>0.5662337662337662</v>
      </c>
      <c r="M1115" s="114">
        <f t="shared" si="35"/>
        <v>0.47247706422018348</v>
      </c>
      <c r="N1115" s="85">
        <v>97</v>
      </c>
    </row>
    <row r="1116" spans="1:14" ht="14.25" customHeight="1">
      <c r="A1116" s="112">
        <v>2016</v>
      </c>
      <c r="B1116" s="88" t="s">
        <v>3387</v>
      </c>
      <c r="C1116" s="108" t="s">
        <v>2490</v>
      </c>
      <c r="D1116" s="84" t="s">
        <v>5</v>
      </c>
      <c r="E1116" s="84" t="s">
        <v>234</v>
      </c>
      <c r="F1116" s="84" t="s">
        <v>1928</v>
      </c>
      <c r="G1116" s="84" t="s">
        <v>7</v>
      </c>
      <c r="H1116" s="85">
        <v>238</v>
      </c>
      <c r="I1116" s="85">
        <v>177</v>
      </c>
      <c r="J1116" s="85">
        <v>89</v>
      </c>
      <c r="K1116" s="85">
        <v>1037</v>
      </c>
      <c r="L1116" s="114">
        <f t="shared" si="34"/>
        <v>0.74369747899159666</v>
      </c>
      <c r="M1116" s="114">
        <f t="shared" si="35"/>
        <v>0.50282485875706218</v>
      </c>
      <c r="N1116" s="85">
        <v>96</v>
      </c>
    </row>
    <row r="1117" spans="1:14" ht="14.25" customHeight="1">
      <c r="A1117" s="112">
        <v>2016</v>
      </c>
      <c r="B1117" s="88" t="s">
        <v>3387</v>
      </c>
      <c r="C1117" s="108" t="s">
        <v>2490</v>
      </c>
      <c r="D1117" s="84" t="s">
        <v>12</v>
      </c>
      <c r="E1117" s="84" t="s">
        <v>236</v>
      </c>
      <c r="F1117" s="84" t="s">
        <v>16</v>
      </c>
      <c r="G1117" s="84" t="s">
        <v>7</v>
      </c>
      <c r="H1117" s="85">
        <v>23</v>
      </c>
      <c r="I1117" s="85">
        <v>20</v>
      </c>
      <c r="J1117" s="85">
        <v>20</v>
      </c>
      <c r="K1117" s="85">
        <v>20</v>
      </c>
      <c r="L1117" s="114">
        <f t="shared" si="34"/>
        <v>0.86956521739130432</v>
      </c>
      <c r="M1117" s="114">
        <f t="shared" si="35"/>
        <v>1</v>
      </c>
      <c r="N1117" s="85">
        <v>0</v>
      </c>
    </row>
    <row r="1118" spans="1:14" ht="14.25" customHeight="1">
      <c r="A1118" s="112">
        <v>2016</v>
      </c>
      <c r="B1118" s="88" t="s">
        <v>3387</v>
      </c>
      <c r="C1118" s="108" t="s">
        <v>2490</v>
      </c>
      <c r="D1118" s="84" t="s">
        <v>12</v>
      </c>
      <c r="E1118" s="84" t="s">
        <v>236</v>
      </c>
      <c r="F1118" s="84" t="s">
        <v>17</v>
      </c>
      <c r="G1118" s="84" t="s">
        <v>7</v>
      </c>
      <c r="H1118" s="85">
        <v>13</v>
      </c>
      <c r="I1118" s="85">
        <v>9</v>
      </c>
      <c r="J1118" s="85">
        <v>6</v>
      </c>
      <c r="K1118" s="85">
        <v>47</v>
      </c>
      <c r="L1118" s="114">
        <f t="shared" si="34"/>
        <v>0.69230769230769229</v>
      </c>
      <c r="M1118" s="114">
        <f t="shared" si="35"/>
        <v>0.66666666666666663</v>
      </c>
      <c r="N1118" s="85">
        <v>1</v>
      </c>
    </row>
    <row r="1119" spans="1:14" ht="14.25" customHeight="1">
      <c r="A1119" s="112">
        <v>2016</v>
      </c>
      <c r="B1119" s="88" t="s">
        <v>3387</v>
      </c>
      <c r="C1119" s="108" t="s">
        <v>2490</v>
      </c>
      <c r="D1119" s="84" t="s">
        <v>12</v>
      </c>
      <c r="E1119" s="84" t="s">
        <v>234</v>
      </c>
      <c r="F1119" s="84" t="s">
        <v>1920</v>
      </c>
      <c r="G1119" s="84" t="s">
        <v>7</v>
      </c>
      <c r="H1119" s="85">
        <v>116</v>
      </c>
      <c r="I1119" s="85">
        <v>72</v>
      </c>
      <c r="J1119" s="85">
        <v>42</v>
      </c>
      <c r="K1119" s="85">
        <v>204</v>
      </c>
      <c r="L1119" s="114">
        <f t="shared" si="34"/>
        <v>0.62068965517241381</v>
      </c>
      <c r="M1119" s="114">
        <f t="shared" si="35"/>
        <v>0.58333333333333337</v>
      </c>
      <c r="N1119" s="85">
        <v>0</v>
      </c>
    </row>
    <row r="1120" spans="1:14" ht="14.25" customHeight="1">
      <c r="A1120" s="112">
        <v>2016</v>
      </c>
      <c r="B1120" s="88" t="s">
        <v>3387</v>
      </c>
      <c r="C1120" s="108" t="s">
        <v>2490</v>
      </c>
      <c r="D1120" s="84" t="s">
        <v>12</v>
      </c>
      <c r="E1120" s="84" t="s">
        <v>234</v>
      </c>
      <c r="F1120" s="84" t="s">
        <v>1921</v>
      </c>
      <c r="G1120" s="84" t="s">
        <v>7</v>
      </c>
      <c r="H1120" s="85">
        <v>158</v>
      </c>
      <c r="I1120" s="85">
        <v>123</v>
      </c>
      <c r="J1120" s="85">
        <v>74</v>
      </c>
      <c r="K1120" s="85">
        <v>618</v>
      </c>
      <c r="L1120" s="114">
        <f t="shared" si="34"/>
        <v>0.77848101265822789</v>
      </c>
      <c r="M1120" s="114">
        <f t="shared" si="35"/>
        <v>0.60162601626016265</v>
      </c>
      <c r="N1120" s="85">
        <v>72</v>
      </c>
    </row>
    <row r="1121" spans="1:14" ht="14.25" customHeight="1">
      <c r="A1121" s="112">
        <v>2016</v>
      </c>
      <c r="B1121" s="88" t="s">
        <v>3387</v>
      </c>
      <c r="C1121" s="108" t="s">
        <v>2490</v>
      </c>
      <c r="D1121" s="84" t="s">
        <v>12</v>
      </c>
      <c r="E1121" s="84" t="s">
        <v>234</v>
      </c>
      <c r="F1121" s="84" t="s">
        <v>1933</v>
      </c>
      <c r="G1121" s="84" t="s">
        <v>7</v>
      </c>
      <c r="H1121" s="85">
        <v>183</v>
      </c>
      <c r="I1121" s="85">
        <v>101</v>
      </c>
      <c r="J1121" s="85">
        <v>61</v>
      </c>
      <c r="K1121" s="85">
        <v>515</v>
      </c>
      <c r="L1121" s="114">
        <f t="shared" si="34"/>
        <v>0.55191256830601088</v>
      </c>
      <c r="M1121" s="114">
        <f t="shared" si="35"/>
        <v>0.60396039603960394</v>
      </c>
      <c r="N1121" s="85">
        <v>29</v>
      </c>
    </row>
    <row r="1122" spans="1:14" ht="14.25" customHeight="1">
      <c r="A1122" s="112">
        <v>2016</v>
      </c>
      <c r="B1122" s="88" t="s">
        <v>3387</v>
      </c>
      <c r="C1122" s="108" t="s">
        <v>2490</v>
      </c>
      <c r="D1122" s="84" t="s">
        <v>18</v>
      </c>
      <c r="E1122" s="84" t="s">
        <v>239</v>
      </c>
      <c r="F1122" s="84" t="s">
        <v>30</v>
      </c>
      <c r="G1122" s="84" t="s">
        <v>7</v>
      </c>
      <c r="H1122" s="85">
        <v>19</v>
      </c>
      <c r="I1122" s="85">
        <v>11</v>
      </c>
      <c r="J1122" s="85">
        <v>6</v>
      </c>
      <c r="K1122" s="85">
        <v>38</v>
      </c>
      <c r="L1122" s="114">
        <f t="shared" si="34"/>
        <v>0.57894736842105265</v>
      </c>
      <c r="M1122" s="114">
        <f t="shared" si="35"/>
        <v>0.54545454545454541</v>
      </c>
      <c r="N1122" s="85">
        <v>12</v>
      </c>
    </row>
    <row r="1123" spans="1:14" ht="14.25" customHeight="1">
      <c r="A1123" s="112">
        <v>2016</v>
      </c>
      <c r="B1123" s="88" t="s">
        <v>3387</v>
      </c>
      <c r="C1123" s="108" t="s">
        <v>2490</v>
      </c>
      <c r="D1123" s="84" t="s">
        <v>18</v>
      </c>
      <c r="E1123" s="84" t="s">
        <v>235</v>
      </c>
      <c r="F1123" s="84" t="s">
        <v>24</v>
      </c>
      <c r="G1123" s="84" t="s">
        <v>7</v>
      </c>
      <c r="H1123" s="85">
        <v>0</v>
      </c>
      <c r="I1123" s="85">
        <v>0</v>
      </c>
      <c r="J1123" s="85">
        <v>0</v>
      </c>
      <c r="K1123" s="85">
        <v>7</v>
      </c>
      <c r="L1123" s="114">
        <f t="shared" si="34"/>
        <v>0</v>
      </c>
      <c r="M1123" s="114">
        <f t="shared" si="35"/>
        <v>0</v>
      </c>
      <c r="N1123" s="85">
        <v>4</v>
      </c>
    </row>
    <row r="1124" spans="1:14" ht="14.25" customHeight="1">
      <c r="A1124" s="112">
        <v>2016</v>
      </c>
      <c r="B1124" s="88" t="s">
        <v>3387</v>
      </c>
      <c r="C1124" s="108" t="s">
        <v>2490</v>
      </c>
      <c r="D1124" s="84" t="s">
        <v>18</v>
      </c>
      <c r="E1124" s="84" t="s">
        <v>235</v>
      </c>
      <c r="F1124" s="84" t="s">
        <v>26</v>
      </c>
      <c r="G1124" s="84" t="s">
        <v>7</v>
      </c>
      <c r="H1124" s="85">
        <v>0</v>
      </c>
      <c r="I1124" s="85">
        <v>0</v>
      </c>
      <c r="J1124" s="85">
        <v>0</v>
      </c>
      <c r="K1124" s="85">
        <v>5</v>
      </c>
      <c r="L1124" s="114">
        <f t="shared" si="34"/>
        <v>0</v>
      </c>
      <c r="M1124" s="114">
        <f t="shared" si="35"/>
        <v>0</v>
      </c>
      <c r="N1124" s="85">
        <v>1</v>
      </c>
    </row>
    <row r="1125" spans="1:14" ht="14.25" customHeight="1">
      <c r="A1125" s="112">
        <v>2016</v>
      </c>
      <c r="B1125" s="88" t="s">
        <v>3387</v>
      </c>
      <c r="C1125" s="108" t="s">
        <v>2490</v>
      </c>
      <c r="D1125" s="84" t="s">
        <v>18</v>
      </c>
      <c r="E1125" s="84" t="s">
        <v>235</v>
      </c>
      <c r="F1125" s="84" t="s">
        <v>27</v>
      </c>
      <c r="G1125" s="84" t="s">
        <v>7</v>
      </c>
      <c r="H1125" s="85">
        <v>9</v>
      </c>
      <c r="I1125" s="85">
        <v>7</v>
      </c>
      <c r="J1125" s="85">
        <v>5</v>
      </c>
      <c r="K1125" s="85">
        <v>5</v>
      </c>
      <c r="L1125" s="114">
        <f t="shared" si="34"/>
        <v>0.77777777777777779</v>
      </c>
      <c r="M1125" s="114">
        <f t="shared" si="35"/>
        <v>0.7142857142857143</v>
      </c>
      <c r="N1125" s="85">
        <v>7</v>
      </c>
    </row>
    <row r="1126" spans="1:14" ht="14.25" customHeight="1">
      <c r="A1126" s="112">
        <v>2016</v>
      </c>
      <c r="B1126" s="88" t="s">
        <v>3387</v>
      </c>
      <c r="C1126" s="108" t="s">
        <v>2490</v>
      </c>
      <c r="D1126" s="84" t="s">
        <v>18</v>
      </c>
      <c r="E1126" s="84" t="s">
        <v>236</v>
      </c>
      <c r="F1126" s="84" t="s">
        <v>28</v>
      </c>
      <c r="G1126" s="84" t="s">
        <v>7</v>
      </c>
      <c r="H1126" s="85">
        <v>18</v>
      </c>
      <c r="I1126" s="85">
        <v>16</v>
      </c>
      <c r="J1126" s="85">
        <v>14</v>
      </c>
      <c r="K1126" s="85">
        <v>57</v>
      </c>
      <c r="L1126" s="114">
        <f t="shared" si="34"/>
        <v>0.88888888888888884</v>
      </c>
      <c r="M1126" s="114">
        <f t="shared" si="35"/>
        <v>0.875</v>
      </c>
      <c r="N1126" s="85">
        <v>9</v>
      </c>
    </row>
    <row r="1127" spans="1:14" ht="14.25" customHeight="1">
      <c r="A1127" s="112">
        <v>2016</v>
      </c>
      <c r="B1127" s="88" t="s">
        <v>3387</v>
      </c>
      <c r="C1127" s="108" t="s">
        <v>2490</v>
      </c>
      <c r="D1127" s="84" t="s">
        <v>18</v>
      </c>
      <c r="E1127" s="84" t="s">
        <v>236</v>
      </c>
      <c r="F1127" s="84" t="s">
        <v>29</v>
      </c>
      <c r="G1127" s="84" t="s">
        <v>7</v>
      </c>
      <c r="H1127" s="85">
        <v>16</v>
      </c>
      <c r="I1127" s="85">
        <v>10</v>
      </c>
      <c r="J1127" s="85">
        <v>7</v>
      </c>
      <c r="K1127" s="85">
        <v>20</v>
      </c>
      <c r="L1127" s="114">
        <f t="shared" si="34"/>
        <v>0.625</v>
      </c>
      <c r="M1127" s="114">
        <f t="shared" si="35"/>
        <v>0.7</v>
      </c>
      <c r="N1127" s="85">
        <v>1</v>
      </c>
    </row>
    <row r="1128" spans="1:14" ht="14.25" customHeight="1">
      <c r="A1128" s="112">
        <v>2016</v>
      </c>
      <c r="B1128" s="88" t="s">
        <v>3387</v>
      </c>
      <c r="C1128" s="108" t="s">
        <v>2490</v>
      </c>
      <c r="D1128" s="84" t="s">
        <v>18</v>
      </c>
      <c r="E1128" s="84" t="s">
        <v>234</v>
      </c>
      <c r="F1128" s="84" t="s">
        <v>1922</v>
      </c>
      <c r="G1128" s="84" t="s">
        <v>7</v>
      </c>
      <c r="H1128" s="85">
        <v>45</v>
      </c>
      <c r="I1128" s="85">
        <v>38</v>
      </c>
      <c r="J1128" s="85">
        <v>25</v>
      </c>
      <c r="K1128" s="85">
        <v>175</v>
      </c>
      <c r="L1128" s="114">
        <f t="shared" si="34"/>
        <v>0.84444444444444444</v>
      </c>
      <c r="M1128" s="114">
        <f t="shared" si="35"/>
        <v>0.65789473684210531</v>
      </c>
      <c r="N1128" s="85">
        <v>9</v>
      </c>
    </row>
    <row r="1129" spans="1:14" ht="14.25" customHeight="1">
      <c r="A1129" s="112">
        <v>2016</v>
      </c>
      <c r="B1129" s="88" t="s">
        <v>3387</v>
      </c>
      <c r="C1129" s="108" t="s">
        <v>2490</v>
      </c>
      <c r="D1129" s="84" t="s">
        <v>18</v>
      </c>
      <c r="E1129" s="84" t="s">
        <v>234</v>
      </c>
      <c r="F1129" s="84" t="s">
        <v>1923</v>
      </c>
      <c r="G1129" s="84" t="s">
        <v>7</v>
      </c>
      <c r="H1129" s="85">
        <v>63</v>
      </c>
      <c r="I1129" s="85">
        <v>50</v>
      </c>
      <c r="J1129" s="85">
        <v>30</v>
      </c>
      <c r="K1129" s="85">
        <v>300</v>
      </c>
      <c r="L1129" s="114">
        <f t="shared" si="34"/>
        <v>0.79365079365079361</v>
      </c>
      <c r="M1129" s="114">
        <f t="shared" si="35"/>
        <v>0.6</v>
      </c>
      <c r="N1129" s="85">
        <v>17</v>
      </c>
    </row>
    <row r="1130" spans="1:14" ht="14.25" customHeight="1">
      <c r="A1130" s="112">
        <v>2016</v>
      </c>
      <c r="B1130" s="88" t="s">
        <v>3387</v>
      </c>
      <c r="C1130" s="108" t="s">
        <v>2490</v>
      </c>
      <c r="D1130" s="84" t="s">
        <v>18</v>
      </c>
      <c r="E1130" s="84" t="s">
        <v>234</v>
      </c>
      <c r="F1130" s="84" t="s">
        <v>1940</v>
      </c>
      <c r="G1130" s="84" t="s">
        <v>7</v>
      </c>
      <c r="H1130" s="85">
        <v>24</v>
      </c>
      <c r="I1130" s="85">
        <v>20</v>
      </c>
      <c r="J1130" s="85">
        <v>13</v>
      </c>
      <c r="K1130" s="85">
        <v>72</v>
      </c>
      <c r="L1130" s="114">
        <f t="shared" si="34"/>
        <v>0.83333333333333337</v>
      </c>
      <c r="M1130" s="114">
        <f t="shared" si="35"/>
        <v>0.65</v>
      </c>
      <c r="N1130" s="85">
        <v>3</v>
      </c>
    </row>
    <row r="1131" spans="1:14" ht="14.25" customHeight="1">
      <c r="A1131" s="112">
        <v>2016</v>
      </c>
      <c r="B1131" s="88" t="s">
        <v>3387</v>
      </c>
      <c r="C1131" s="108" t="s">
        <v>2490</v>
      </c>
      <c r="D1131" s="84" t="s">
        <v>18</v>
      </c>
      <c r="E1131" s="84" t="s">
        <v>234</v>
      </c>
      <c r="F1131" s="84" t="s">
        <v>1941</v>
      </c>
      <c r="G1131" s="84" t="s">
        <v>7</v>
      </c>
      <c r="H1131" s="85">
        <v>46</v>
      </c>
      <c r="I1131" s="85">
        <v>41</v>
      </c>
      <c r="J1131" s="85">
        <v>22</v>
      </c>
      <c r="K1131" s="85">
        <v>300</v>
      </c>
      <c r="L1131" s="114">
        <f t="shared" si="34"/>
        <v>0.89130434782608692</v>
      </c>
      <c r="M1131" s="114">
        <f t="shared" si="35"/>
        <v>0.53658536585365857</v>
      </c>
      <c r="N1131" s="85">
        <v>34</v>
      </c>
    </row>
    <row r="1132" spans="1:14" ht="14.25" customHeight="1">
      <c r="A1132" s="112">
        <v>2016</v>
      </c>
      <c r="B1132" s="88" t="s">
        <v>3387</v>
      </c>
      <c r="C1132" s="108" t="s">
        <v>2490</v>
      </c>
      <c r="D1132" s="84" t="s">
        <v>18</v>
      </c>
      <c r="E1132" s="84" t="s">
        <v>234</v>
      </c>
      <c r="F1132" s="84" t="s">
        <v>1942</v>
      </c>
      <c r="G1132" s="84" t="s">
        <v>7</v>
      </c>
      <c r="H1132" s="85">
        <v>159</v>
      </c>
      <c r="I1132" s="85">
        <v>71</v>
      </c>
      <c r="J1132" s="85">
        <v>39</v>
      </c>
      <c r="K1132" s="85">
        <v>347</v>
      </c>
      <c r="L1132" s="114">
        <f t="shared" si="34"/>
        <v>0.44654088050314467</v>
      </c>
      <c r="M1132" s="114">
        <f t="shared" si="35"/>
        <v>0.54929577464788737</v>
      </c>
      <c r="N1132" s="85">
        <v>21</v>
      </c>
    </row>
    <row r="1133" spans="1:14" ht="14.25" customHeight="1">
      <c r="A1133" s="112">
        <v>2016</v>
      </c>
      <c r="B1133" s="88" t="s">
        <v>3387</v>
      </c>
      <c r="C1133" s="108" t="s">
        <v>2490</v>
      </c>
      <c r="D1133" s="84" t="s">
        <v>31</v>
      </c>
      <c r="E1133" s="84" t="s">
        <v>235</v>
      </c>
      <c r="F1133" s="84" t="s">
        <v>1185</v>
      </c>
      <c r="G1133" s="84" t="s">
        <v>7</v>
      </c>
      <c r="H1133" s="85">
        <v>12</v>
      </c>
      <c r="I1133" s="85">
        <v>12</v>
      </c>
      <c r="J1133" s="85">
        <v>6</v>
      </c>
      <c r="K1133" s="85">
        <v>19</v>
      </c>
      <c r="L1133" s="114">
        <f t="shared" si="34"/>
        <v>1</v>
      </c>
      <c r="M1133" s="114">
        <f t="shared" si="35"/>
        <v>0.5</v>
      </c>
      <c r="N1133" s="85">
        <v>7</v>
      </c>
    </row>
    <row r="1134" spans="1:14" ht="14.25" customHeight="1">
      <c r="A1134" s="112">
        <v>2016</v>
      </c>
      <c r="B1134" s="88" t="s">
        <v>3387</v>
      </c>
      <c r="C1134" s="108" t="s">
        <v>2490</v>
      </c>
      <c r="D1134" s="84" t="s">
        <v>31</v>
      </c>
      <c r="E1134" s="84" t="s">
        <v>235</v>
      </c>
      <c r="F1134" s="84" t="s">
        <v>35</v>
      </c>
      <c r="G1134" s="84" t="s">
        <v>7</v>
      </c>
      <c r="H1134" s="85">
        <v>71</v>
      </c>
      <c r="I1134" s="85">
        <v>65</v>
      </c>
      <c r="J1134" s="85">
        <v>60</v>
      </c>
      <c r="K1134" s="85">
        <v>123</v>
      </c>
      <c r="L1134" s="114">
        <f t="shared" si="34"/>
        <v>0.91549295774647887</v>
      </c>
      <c r="M1134" s="114">
        <f t="shared" si="35"/>
        <v>0.92307692307692313</v>
      </c>
      <c r="N1134" s="85">
        <v>65</v>
      </c>
    </row>
    <row r="1135" spans="1:14" ht="14.25" customHeight="1">
      <c r="A1135" s="112">
        <v>2016</v>
      </c>
      <c r="B1135" s="88" t="s">
        <v>3387</v>
      </c>
      <c r="C1135" s="108" t="s">
        <v>2490</v>
      </c>
      <c r="D1135" s="84" t="s">
        <v>31</v>
      </c>
      <c r="E1135" s="84" t="s">
        <v>235</v>
      </c>
      <c r="F1135" s="84" t="s">
        <v>36</v>
      </c>
      <c r="G1135" s="84" t="s">
        <v>7</v>
      </c>
      <c r="H1135" s="85">
        <v>122</v>
      </c>
      <c r="I1135" s="85">
        <v>106</v>
      </c>
      <c r="J1135" s="85">
        <v>91</v>
      </c>
      <c r="K1135" s="85">
        <v>215</v>
      </c>
      <c r="L1135" s="114">
        <f t="shared" si="34"/>
        <v>0.86885245901639341</v>
      </c>
      <c r="M1135" s="114">
        <f t="shared" si="35"/>
        <v>0.85849056603773588</v>
      </c>
      <c r="N1135" s="85">
        <v>88</v>
      </c>
    </row>
    <row r="1136" spans="1:14" ht="14.25" customHeight="1">
      <c r="A1136" s="112">
        <v>2016</v>
      </c>
      <c r="B1136" s="88" t="s">
        <v>3387</v>
      </c>
      <c r="C1136" s="108" t="s">
        <v>2490</v>
      </c>
      <c r="D1136" s="84" t="s">
        <v>31</v>
      </c>
      <c r="E1136" s="84" t="s">
        <v>235</v>
      </c>
      <c r="F1136" s="84" t="s">
        <v>37</v>
      </c>
      <c r="G1136" s="84" t="s">
        <v>7</v>
      </c>
      <c r="H1136" s="85">
        <v>14</v>
      </c>
      <c r="I1136" s="85">
        <v>13</v>
      </c>
      <c r="J1136" s="85">
        <v>12</v>
      </c>
      <c r="K1136" s="85">
        <v>24</v>
      </c>
      <c r="L1136" s="114">
        <f t="shared" si="34"/>
        <v>0.9285714285714286</v>
      </c>
      <c r="M1136" s="114">
        <f t="shared" si="35"/>
        <v>0.92307692307692313</v>
      </c>
      <c r="N1136" s="85">
        <v>15</v>
      </c>
    </row>
    <row r="1137" spans="1:14" ht="14.25" customHeight="1">
      <c r="A1137" s="112">
        <v>2016</v>
      </c>
      <c r="B1137" s="88" t="s">
        <v>3387</v>
      </c>
      <c r="C1137" s="108" t="s">
        <v>2490</v>
      </c>
      <c r="D1137" s="84" t="s">
        <v>31</v>
      </c>
      <c r="E1137" s="84" t="s">
        <v>235</v>
      </c>
      <c r="F1137" s="84" t="s">
        <v>38</v>
      </c>
      <c r="G1137" s="84" t="s">
        <v>7</v>
      </c>
      <c r="H1137" s="85">
        <v>11</v>
      </c>
      <c r="I1137" s="85">
        <v>11</v>
      </c>
      <c r="J1137" s="85">
        <v>9</v>
      </c>
      <c r="K1137" s="85">
        <v>26</v>
      </c>
      <c r="L1137" s="114">
        <f t="shared" si="34"/>
        <v>1</v>
      </c>
      <c r="M1137" s="114">
        <f t="shared" si="35"/>
        <v>0.81818181818181823</v>
      </c>
      <c r="N1137" s="85">
        <v>2</v>
      </c>
    </row>
    <row r="1138" spans="1:14" ht="14.25" customHeight="1">
      <c r="A1138" s="112">
        <v>2016</v>
      </c>
      <c r="B1138" s="88" t="s">
        <v>3387</v>
      </c>
      <c r="C1138" s="108" t="s">
        <v>2490</v>
      </c>
      <c r="D1138" s="84" t="s">
        <v>31</v>
      </c>
      <c r="E1138" s="84" t="s">
        <v>235</v>
      </c>
      <c r="F1138" s="84" t="s">
        <v>39</v>
      </c>
      <c r="G1138" s="84" t="s">
        <v>7</v>
      </c>
      <c r="H1138" s="85">
        <v>17</v>
      </c>
      <c r="I1138" s="85">
        <v>15</v>
      </c>
      <c r="J1138" s="85">
        <v>7</v>
      </c>
      <c r="K1138" s="85">
        <v>16</v>
      </c>
      <c r="L1138" s="114">
        <f t="shared" si="34"/>
        <v>0.88235294117647056</v>
      </c>
      <c r="M1138" s="114">
        <f t="shared" si="35"/>
        <v>0.46666666666666667</v>
      </c>
      <c r="N1138" s="85">
        <v>12</v>
      </c>
    </row>
    <row r="1139" spans="1:14" ht="14.25" customHeight="1">
      <c r="A1139" s="112">
        <v>2016</v>
      </c>
      <c r="B1139" s="88" t="s">
        <v>3387</v>
      </c>
      <c r="C1139" s="108" t="s">
        <v>2490</v>
      </c>
      <c r="D1139" s="84" t="s">
        <v>31</v>
      </c>
      <c r="E1139" s="84" t="s">
        <v>235</v>
      </c>
      <c r="F1139" s="84" t="s">
        <v>40</v>
      </c>
      <c r="G1139" s="84" t="s">
        <v>7</v>
      </c>
      <c r="H1139" s="85">
        <v>38</v>
      </c>
      <c r="I1139" s="85">
        <v>25</v>
      </c>
      <c r="J1139" s="85">
        <v>21</v>
      </c>
      <c r="K1139" s="85">
        <v>66</v>
      </c>
      <c r="L1139" s="114">
        <f t="shared" si="34"/>
        <v>0.65789473684210531</v>
      </c>
      <c r="M1139" s="114">
        <f t="shared" si="35"/>
        <v>0.84</v>
      </c>
      <c r="N1139" s="85">
        <v>21</v>
      </c>
    </row>
    <row r="1140" spans="1:14" ht="14.25" customHeight="1">
      <c r="A1140" s="112">
        <v>2016</v>
      </c>
      <c r="B1140" s="88" t="s">
        <v>3387</v>
      </c>
      <c r="C1140" s="108" t="s">
        <v>2490</v>
      </c>
      <c r="D1140" s="84" t="s">
        <v>31</v>
      </c>
      <c r="E1140" s="84" t="s">
        <v>235</v>
      </c>
      <c r="F1140" s="84" t="s">
        <v>41</v>
      </c>
      <c r="G1140" s="84" t="s">
        <v>7</v>
      </c>
      <c r="H1140" s="85">
        <v>19</v>
      </c>
      <c r="I1140" s="85">
        <v>10</v>
      </c>
      <c r="J1140" s="85">
        <v>9</v>
      </c>
      <c r="K1140" s="85">
        <v>58</v>
      </c>
      <c r="L1140" s="114">
        <f t="shared" si="34"/>
        <v>0.52631578947368418</v>
      </c>
      <c r="M1140" s="114">
        <f t="shared" si="35"/>
        <v>0.9</v>
      </c>
      <c r="N1140" s="85">
        <v>20</v>
      </c>
    </row>
    <row r="1141" spans="1:14" ht="14.25" customHeight="1">
      <c r="A1141" s="112">
        <v>2016</v>
      </c>
      <c r="B1141" s="88" t="s">
        <v>3387</v>
      </c>
      <c r="C1141" s="108" t="s">
        <v>2490</v>
      </c>
      <c r="D1141" s="84" t="s">
        <v>31</v>
      </c>
      <c r="E1141" s="84" t="s">
        <v>235</v>
      </c>
      <c r="F1141" s="84" t="s">
        <v>42</v>
      </c>
      <c r="G1141" s="84" t="s">
        <v>7</v>
      </c>
      <c r="H1141" s="85">
        <v>53</v>
      </c>
      <c r="I1141" s="85">
        <v>35</v>
      </c>
      <c r="J1141" s="85">
        <v>34</v>
      </c>
      <c r="K1141" s="85">
        <v>105</v>
      </c>
      <c r="L1141" s="114">
        <f t="shared" si="34"/>
        <v>0.660377358490566</v>
      </c>
      <c r="M1141" s="114">
        <f t="shared" si="35"/>
        <v>0.97142857142857142</v>
      </c>
      <c r="N1141" s="85">
        <v>44</v>
      </c>
    </row>
    <row r="1142" spans="1:14" ht="14.25" customHeight="1">
      <c r="A1142" s="112">
        <v>2016</v>
      </c>
      <c r="B1142" s="88" t="s">
        <v>3387</v>
      </c>
      <c r="C1142" s="108" t="s">
        <v>2490</v>
      </c>
      <c r="D1142" s="84" t="s">
        <v>31</v>
      </c>
      <c r="E1142" s="84" t="s">
        <v>235</v>
      </c>
      <c r="F1142" s="84" t="s">
        <v>43</v>
      </c>
      <c r="G1142" s="84" t="s">
        <v>7</v>
      </c>
      <c r="H1142" s="85">
        <v>14</v>
      </c>
      <c r="I1142" s="85">
        <v>11</v>
      </c>
      <c r="J1142" s="85">
        <v>5</v>
      </c>
      <c r="K1142" s="85">
        <v>12</v>
      </c>
      <c r="L1142" s="114">
        <f t="shared" si="34"/>
        <v>0.7857142857142857</v>
      </c>
      <c r="M1142" s="114">
        <f t="shared" si="35"/>
        <v>0.45454545454545453</v>
      </c>
      <c r="N1142" s="85">
        <v>12</v>
      </c>
    </row>
    <row r="1143" spans="1:14" ht="14.25" customHeight="1">
      <c r="A1143" s="112">
        <v>2016</v>
      </c>
      <c r="B1143" s="88" t="s">
        <v>3387</v>
      </c>
      <c r="C1143" s="108" t="s">
        <v>2490</v>
      </c>
      <c r="D1143" s="84" t="s">
        <v>31</v>
      </c>
      <c r="E1143" s="84" t="s">
        <v>235</v>
      </c>
      <c r="F1143" s="84" t="s">
        <v>44</v>
      </c>
      <c r="G1143" s="84" t="s">
        <v>7</v>
      </c>
      <c r="H1143" s="85">
        <v>11</v>
      </c>
      <c r="I1143" s="85">
        <v>10</v>
      </c>
      <c r="J1143" s="85">
        <v>10</v>
      </c>
      <c r="K1143" s="85">
        <v>35</v>
      </c>
      <c r="L1143" s="114">
        <f t="shared" si="34"/>
        <v>0.90909090909090906</v>
      </c>
      <c r="M1143" s="114">
        <f t="shared" si="35"/>
        <v>1</v>
      </c>
      <c r="N1143" s="85">
        <v>13</v>
      </c>
    </row>
    <row r="1144" spans="1:14" ht="14.25" customHeight="1">
      <c r="A1144" s="112">
        <v>2016</v>
      </c>
      <c r="B1144" s="88" t="s">
        <v>3387</v>
      </c>
      <c r="C1144" s="108" t="s">
        <v>2490</v>
      </c>
      <c r="D1144" s="84" t="s">
        <v>31</v>
      </c>
      <c r="E1144" s="84" t="s">
        <v>235</v>
      </c>
      <c r="F1144" s="84" t="s">
        <v>45</v>
      </c>
      <c r="G1144" s="84" t="s">
        <v>7</v>
      </c>
      <c r="H1144" s="85">
        <v>1</v>
      </c>
      <c r="I1144" s="85">
        <v>0</v>
      </c>
      <c r="J1144" s="85">
        <v>0</v>
      </c>
      <c r="K1144" s="85">
        <v>7</v>
      </c>
      <c r="L1144" s="114">
        <f t="shared" si="34"/>
        <v>0</v>
      </c>
      <c r="M1144" s="114">
        <f t="shared" si="35"/>
        <v>0</v>
      </c>
      <c r="N1144" s="85">
        <v>10</v>
      </c>
    </row>
    <row r="1145" spans="1:14" ht="14.25" customHeight="1">
      <c r="A1145" s="112">
        <v>2016</v>
      </c>
      <c r="B1145" s="88" t="s">
        <v>3387</v>
      </c>
      <c r="C1145" s="108" t="s">
        <v>2490</v>
      </c>
      <c r="D1145" s="84" t="s">
        <v>31</v>
      </c>
      <c r="E1145" s="84" t="s">
        <v>235</v>
      </c>
      <c r="F1145" s="84" t="s">
        <v>46</v>
      </c>
      <c r="G1145" s="84" t="s">
        <v>7</v>
      </c>
      <c r="H1145" s="85">
        <v>20</v>
      </c>
      <c r="I1145" s="85">
        <v>16</v>
      </c>
      <c r="J1145" s="85">
        <v>16</v>
      </c>
      <c r="K1145" s="85">
        <v>32</v>
      </c>
      <c r="L1145" s="114">
        <f t="shared" si="34"/>
        <v>0.8</v>
      </c>
      <c r="M1145" s="114">
        <f t="shared" si="35"/>
        <v>1</v>
      </c>
      <c r="N1145" s="85">
        <v>5</v>
      </c>
    </row>
    <row r="1146" spans="1:14" ht="14.25" customHeight="1">
      <c r="A1146" s="112">
        <v>2016</v>
      </c>
      <c r="B1146" s="88" t="s">
        <v>3387</v>
      </c>
      <c r="C1146" s="108" t="s">
        <v>2490</v>
      </c>
      <c r="D1146" s="84" t="s">
        <v>31</v>
      </c>
      <c r="E1146" s="84" t="s">
        <v>236</v>
      </c>
      <c r="F1146" s="84" t="s">
        <v>2477</v>
      </c>
      <c r="G1146" s="84" t="s">
        <v>7</v>
      </c>
      <c r="H1146" s="85">
        <v>43</v>
      </c>
      <c r="I1146" s="85">
        <v>34</v>
      </c>
      <c r="J1146" s="85">
        <v>33</v>
      </c>
      <c r="K1146" s="85">
        <v>117</v>
      </c>
      <c r="L1146" s="114">
        <f t="shared" si="34"/>
        <v>0.79069767441860461</v>
      </c>
      <c r="M1146" s="114">
        <f t="shared" si="35"/>
        <v>0.97058823529411764</v>
      </c>
      <c r="N1146" s="85">
        <v>7</v>
      </c>
    </row>
    <row r="1147" spans="1:14" ht="14.25" customHeight="1">
      <c r="A1147" s="112">
        <v>2016</v>
      </c>
      <c r="B1147" s="88" t="s">
        <v>3387</v>
      </c>
      <c r="C1147" s="108" t="s">
        <v>2490</v>
      </c>
      <c r="D1147" s="84" t="s">
        <v>31</v>
      </c>
      <c r="E1147" s="84" t="s">
        <v>236</v>
      </c>
      <c r="F1147" s="84" t="s">
        <v>48</v>
      </c>
      <c r="G1147" s="84" t="s">
        <v>7</v>
      </c>
      <c r="H1147" s="85">
        <v>1</v>
      </c>
      <c r="I1147" s="85">
        <v>1</v>
      </c>
      <c r="J1147" s="85">
        <v>1</v>
      </c>
      <c r="K1147" s="85">
        <v>19</v>
      </c>
      <c r="L1147" s="114">
        <f t="shared" si="34"/>
        <v>1</v>
      </c>
      <c r="M1147" s="114">
        <f t="shared" si="35"/>
        <v>1</v>
      </c>
      <c r="N1147" s="85">
        <v>8</v>
      </c>
    </row>
    <row r="1148" spans="1:14" ht="14.25" customHeight="1">
      <c r="A1148" s="112">
        <v>2016</v>
      </c>
      <c r="B1148" s="88" t="s">
        <v>3387</v>
      </c>
      <c r="C1148" s="108" t="s">
        <v>2490</v>
      </c>
      <c r="D1148" s="84" t="s">
        <v>31</v>
      </c>
      <c r="E1148" s="84" t="s">
        <v>236</v>
      </c>
      <c r="F1148" s="84" t="s">
        <v>49</v>
      </c>
      <c r="G1148" s="84" t="s">
        <v>7</v>
      </c>
      <c r="H1148" s="85">
        <v>32</v>
      </c>
      <c r="I1148" s="85">
        <v>22</v>
      </c>
      <c r="J1148" s="85">
        <v>15</v>
      </c>
      <c r="K1148" s="85">
        <v>50</v>
      </c>
      <c r="L1148" s="114">
        <f t="shared" si="34"/>
        <v>0.6875</v>
      </c>
      <c r="M1148" s="114">
        <f t="shared" si="35"/>
        <v>0.68181818181818177</v>
      </c>
      <c r="N1148" s="85">
        <v>33</v>
      </c>
    </row>
    <row r="1149" spans="1:14" ht="14.25" customHeight="1">
      <c r="A1149" s="112">
        <v>2016</v>
      </c>
      <c r="B1149" s="88" t="s">
        <v>3387</v>
      </c>
      <c r="C1149" s="108" t="s">
        <v>2490</v>
      </c>
      <c r="D1149" s="84" t="s">
        <v>31</v>
      </c>
      <c r="E1149" s="84" t="s">
        <v>236</v>
      </c>
      <c r="F1149" s="84" t="s">
        <v>2469</v>
      </c>
      <c r="G1149" s="84" t="s">
        <v>7</v>
      </c>
      <c r="H1149" s="85">
        <v>19</v>
      </c>
      <c r="I1149" s="85">
        <v>13</v>
      </c>
      <c r="J1149" s="85">
        <v>10</v>
      </c>
      <c r="K1149" s="85">
        <v>7</v>
      </c>
      <c r="L1149" s="114">
        <f t="shared" si="34"/>
        <v>0.68421052631578949</v>
      </c>
      <c r="M1149" s="114">
        <f t="shared" si="35"/>
        <v>0.76923076923076927</v>
      </c>
      <c r="N1149" s="85">
        <v>0</v>
      </c>
    </row>
    <row r="1150" spans="1:14" ht="14.25" customHeight="1">
      <c r="A1150" s="112">
        <v>2016</v>
      </c>
      <c r="B1150" s="88" t="s">
        <v>3387</v>
      </c>
      <c r="C1150" s="108" t="s">
        <v>2490</v>
      </c>
      <c r="D1150" s="84" t="s">
        <v>31</v>
      </c>
      <c r="E1150" s="84" t="s">
        <v>236</v>
      </c>
      <c r="F1150" s="84" t="s">
        <v>51</v>
      </c>
      <c r="G1150" s="84" t="s">
        <v>7</v>
      </c>
      <c r="H1150" s="85">
        <v>1</v>
      </c>
      <c r="I1150" s="85">
        <v>1</v>
      </c>
      <c r="J1150" s="85">
        <v>1</v>
      </c>
      <c r="K1150" s="85">
        <v>17</v>
      </c>
      <c r="L1150" s="114">
        <f t="shared" si="34"/>
        <v>1</v>
      </c>
      <c r="M1150" s="114">
        <f t="shared" si="35"/>
        <v>1</v>
      </c>
      <c r="N1150" s="85">
        <v>7</v>
      </c>
    </row>
    <row r="1151" spans="1:14" ht="14.25" customHeight="1">
      <c r="A1151" s="112">
        <v>2016</v>
      </c>
      <c r="B1151" s="88" t="s">
        <v>3387</v>
      </c>
      <c r="C1151" s="108" t="s">
        <v>2490</v>
      </c>
      <c r="D1151" s="84" t="s">
        <v>31</v>
      </c>
      <c r="E1151" s="84" t="s">
        <v>234</v>
      </c>
      <c r="F1151" s="84" t="s">
        <v>1919</v>
      </c>
      <c r="G1151" s="84" t="s">
        <v>7</v>
      </c>
      <c r="H1151" s="85">
        <v>558</v>
      </c>
      <c r="I1151" s="85">
        <v>463</v>
      </c>
      <c r="J1151" s="85">
        <v>208</v>
      </c>
      <c r="K1151" s="85">
        <v>1632</v>
      </c>
      <c r="L1151" s="114">
        <f t="shared" si="34"/>
        <v>0.82974910394265233</v>
      </c>
      <c r="M1151" s="114">
        <f t="shared" si="35"/>
        <v>0.44924406047516197</v>
      </c>
      <c r="N1151" s="85">
        <v>142</v>
      </c>
    </row>
    <row r="1152" spans="1:14" ht="14.25" customHeight="1">
      <c r="A1152" s="112">
        <v>2016</v>
      </c>
      <c r="B1152" s="88" t="s">
        <v>3387</v>
      </c>
      <c r="C1152" s="108" t="s">
        <v>2490</v>
      </c>
      <c r="D1152" s="84" t="s">
        <v>31</v>
      </c>
      <c r="E1152" s="84" t="s">
        <v>234</v>
      </c>
      <c r="F1152" s="84" t="s">
        <v>1926</v>
      </c>
      <c r="G1152" s="84" t="s">
        <v>7</v>
      </c>
      <c r="H1152" s="85">
        <v>79</v>
      </c>
      <c r="I1152" s="85">
        <v>73</v>
      </c>
      <c r="J1152" s="85">
        <v>46</v>
      </c>
      <c r="K1152" s="85">
        <v>642</v>
      </c>
      <c r="L1152" s="114">
        <f t="shared" si="34"/>
        <v>0.92405063291139244</v>
      </c>
      <c r="M1152" s="114">
        <f t="shared" si="35"/>
        <v>0.63013698630136983</v>
      </c>
      <c r="N1152" s="85">
        <v>62</v>
      </c>
    </row>
    <row r="1153" spans="1:14" ht="14.25" customHeight="1">
      <c r="A1153" s="112">
        <v>2016</v>
      </c>
      <c r="B1153" s="88" t="s">
        <v>3387</v>
      </c>
      <c r="C1153" s="108" t="s">
        <v>2490</v>
      </c>
      <c r="D1153" s="84" t="s">
        <v>31</v>
      </c>
      <c r="E1153" s="84" t="s">
        <v>234</v>
      </c>
      <c r="F1153" s="84" t="s">
        <v>1930</v>
      </c>
      <c r="G1153" s="84" t="s">
        <v>7</v>
      </c>
      <c r="H1153" s="85">
        <v>209</v>
      </c>
      <c r="I1153" s="85">
        <v>192</v>
      </c>
      <c r="J1153" s="85">
        <v>66</v>
      </c>
      <c r="K1153" s="85">
        <v>585</v>
      </c>
      <c r="L1153" s="114">
        <f t="shared" si="34"/>
        <v>0.91866028708133973</v>
      </c>
      <c r="M1153" s="114">
        <f t="shared" si="35"/>
        <v>0.34375</v>
      </c>
      <c r="N1153" s="85">
        <v>51</v>
      </c>
    </row>
    <row r="1154" spans="1:14" ht="14.25" customHeight="1">
      <c r="A1154" s="112">
        <v>2016</v>
      </c>
      <c r="B1154" s="88" t="s">
        <v>3387</v>
      </c>
      <c r="C1154" s="108" t="s">
        <v>2490</v>
      </c>
      <c r="D1154" s="84" t="s">
        <v>52</v>
      </c>
      <c r="E1154" s="84" t="s">
        <v>239</v>
      </c>
      <c r="F1154" s="84" t="s">
        <v>71</v>
      </c>
      <c r="G1154" s="84" t="s">
        <v>7</v>
      </c>
      <c r="H1154" s="85">
        <v>3</v>
      </c>
      <c r="I1154" s="85">
        <v>3</v>
      </c>
      <c r="J1154" s="85">
        <v>2</v>
      </c>
      <c r="K1154" s="85">
        <v>14</v>
      </c>
      <c r="L1154" s="114">
        <f t="shared" ref="L1154:L1217" si="36">+IFERROR(I1154/H1154,0)</f>
        <v>1</v>
      </c>
      <c r="M1154" s="114">
        <f t="shared" ref="M1154:M1217" si="37">+IFERROR(J1154/I1154,0)</f>
        <v>0.66666666666666663</v>
      </c>
      <c r="N1154" s="85">
        <v>1</v>
      </c>
    </row>
    <row r="1155" spans="1:14" ht="14.25" customHeight="1">
      <c r="A1155" s="112">
        <v>2016</v>
      </c>
      <c r="B1155" s="88" t="s">
        <v>3387</v>
      </c>
      <c r="C1155" s="108" t="s">
        <v>2490</v>
      </c>
      <c r="D1155" s="84" t="s">
        <v>52</v>
      </c>
      <c r="E1155" s="84" t="s">
        <v>235</v>
      </c>
      <c r="F1155" s="84" t="s">
        <v>54</v>
      </c>
      <c r="G1155" s="84" t="s">
        <v>7</v>
      </c>
      <c r="H1155" s="85">
        <v>73</v>
      </c>
      <c r="I1155" s="85">
        <v>51</v>
      </c>
      <c r="J1155" s="85">
        <v>41</v>
      </c>
      <c r="K1155" s="85">
        <v>78</v>
      </c>
      <c r="L1155" s="114">
        <f t="shared" si="36"/>
        <v>0.69863013698630139</v>
      </c>
      <c r="M1155" s="114">
        <f t="shared" si="37"/>
        <v>0.80392156862745101</v>
      </c>
      <c r="N1155" s="85">
        <v>35</v>
      </c>
    </row>
    <row r="1156" spans="1:14" ht="14.25" customHeight="1">
      <c r="A1156" s="112">
        <v>2016</v>
      </c>
      <c r="B1156" s="88" t="s">
        <v>3387</v>
      </c>
      <c r="C1156" s="108" t="s">
        <v>2490</v>
      </c>
      <c r="D1156" s="84" t="s">
        <v>52</v>
      </c>
      <c r="E1156" s="84" t="s">
        <v>235</v>
      </c>
      <c r="F1156" s="84" t="s">
        <v>55</v>
      </c>
      <c r="G1156" s="84" t="s">
        <v>7</v>
      </c>
      <c r="H1156" s="85">
        <v>61</v>
      </c>
      <c r="I1156" s="85">
        <v>30</v>
      </c>
      <c r="J1156" s="85">
        <v>28</v>
      </c>
      <c r="K1156" s="85">
        <v>65</v>
      </c>
      <c r="L1156" s="114">
        <f t="shared" si="36"/>
        <v>0.49180327868852458</v>
      </c>
      <c r="M1156" s="114">
        <f t="shared" si="37"/>
        <v>0.93333333333333335</v>
      </c>
      <c r="N1156" s="85">
        <v>30</v>
      </c>
    </row>
    <row r="1157" spans="1:14" ht="14.25" customHeight="1">
      <c r="A1157" s="112">
        <v>2016</v>
      </c>
      <c r="B1157" s="88" t="s">
        <v>3387</v>
      </c>
      <c r="C1157" s="108" t="s">
        <v>2490</v>
      </c>
      <c r="D1157" s="84" t="s">
        <v>52</v>
      </c>
      <c r="E1157" s="84" t="s">
        <v>235</v>
      </c>
      <c r="F1157" s="84" t="s">
        <v>57</v>
      </c>
      <c r="G1157" s="84" t="s">
        <v>7</v>
      </c>
      <c r="H1157" s="85">
        <v>30</v>
      </c>
      <c r="I1157" s="85">
        <v>30</v>
      </c>
      <c r="J1157" s="85">
        <v>22</v>
      </c>
      <c r="K1157" s="85">
        <v>11</v>
      </c>
      <c r="L1157" s="114">
        <f t="shared" si="36"/>
        <v>1</v>
      </c>
      <c r="M1157" s="114">
        <f t="shared" si="37"/>
        <v>0.73333333333333328</v>
      </c>
      <c r="N1157" s="85">
        <v>11</v>
      </c>
    </row>
    <row r="1158" spans="1:14" ht="14.25" customHeight="1">
      <c r="A1158" s="112">
        <v>2016</v>
      </c>
      <c r="B1158" s="88" t="s">
        <v>3387</v>
      </c>
      <c r="C1158" s="108" t="s">
        <v>2490</v>
      </c>
      <c r="D1158" s="84" t="s">
        <v>52</v>
      </c>
      <c r="E1158" s="84" t="s">
        <v>235</v>
      </c>
      <c r="F1158" s="84" t="s">
        <v>58</v>
      </c>
      <c r="G1158" s="84" t="s">
        <v>7</v>
      </c>
      <c r="H1158" s="85">
        <v>21</v>
      </c>
      <c r="I1158" s="85">
        <v>18</v>
      </c>
      <c r="J1158" s="85">
        <v>16</v>
      </c>
      <c r="K1158" s="85">
        <v>16</v>
      </c>
      <c r="L1158" s="114">
        <f t="shared" si="36"/>
        <v>0.8571428571428571</v>
      </c>
      <c r="M1158" s="114">
        <f t="shared" si="37"/>
        <v>0.88888888888888884</v>
      </c>
      <c r="N1158" s="85">
        <v>15</v>
      </c>
    </row>
    <row r="1159" spans="1:14" ht="14.25" customHeight="1">
      <c r="A1159" s="112">
        <v>2016</v>
      </c>
      <c r="B1159" s="88" t="s">
        <v>3387</v>
      </c>
      <c r="C1159" s="108" t="s">
        <v>2490</v>
      </c>
      <c r="D1159" s="84" t="s">
        <v>52</v>
      </c>
      <c r="E1159" s="84" t="s">
        <v>235</v>
      </c>
      <c r="F1159" s="84" t="s">
        <v>59</v>
      </c>
      <c r="G1159" s="84" t="s">
        <v>7</v>
      </c>
      <c r="H1159" s="85">
        <v>0</v>
      </c>
      <c r="I1159" s="85">
        <v>0</v>
      </c>
      <c r="J1159" s="85">
        <v>0</v>
      </c>
      <c r="K1159" s="85">
        <v>30</v>
      </c>
      <c r="L1159" s="114">
        <f t="shared" si="36"/>
        <v>0</v>
      </c>
      <c r="M1159" s="114">
        <f t="shared" si="37"/>
        <v>0</v>
      </c>
      <c r="N1159" s="85">
        <v>11</v>
      </c>
    </row>
    <row r="1160" spans="1:14" ht="14.25" customHeight="1">
      <c r="A1160" s="112">
        <v>2016</v>
      </c>
      <c r="B1160" s="88" t="s">
        <v>3387</v>
      </c>
      <c r="C1160" s="108" t="s">
        <v>2490</v>
      </c>
      <c r="D1160" s="84" t="s">
        <v>52</v>
      </c>
      <c r="E1160" s="84" t="s">
        <v>235</v>
      </c>
      <c r="F1160" s="84" t="s">
        <v>60</v>
      </c>
      <c r="G1160" s="84" t="s">
        <v>7</v>
      </c>
      <c r="H1160" s="85">
        <v>1</v>
      </c>
      <c r="I1160" s="85">
        <v>1</v>
      </c>
      <c r="J1160" s="85">
        <v>1</v>
      </c>
      <c r="K1160" s="85">
        <v>15</v>
      </c>
      <c r="L1160" s="114">
        <f t="shared" si="36"/>
        <v>1</v>
      </c>
      <c r="M1160" s="114">
        <f t="shared" si="37"/>
        <v>1</v>
      </c>
      <c r="N1160" s="85">
        <v>3</v>
      </c>
    </row>
    <row r="1161" spans="1:14" ht="14.25" customHeight="1">
      <c r="A1161" s="112">
        <v>2016</v>
      </c>
      <c r="B1161" s="88" t="s">
        <v>3387</v>
      </c>
      <c r="C1161" s="108" t="s">
        <v>2490</v>
      </c>
      <c r="D1161" s="84" t="s">
        <v>52</v>
      </c>
      <c r="E1161" s="84" t="s">
        <v>235</v>
      </c>
      <c r="F1161" s="84" t="s">
        <v>61</v>
      </c>
      <c r="G1161" s="84" t="s">
        <v>7</v>
      </c>
      <c r="H1161" s="85">
        <v>0</v>
      </c>
      <c r="I1161" s="85">
        <v>0</v>
      </c>
      <c r="J1161" s="85">
        <v>0</v>
      </c>
      <c r="K1161" s="85">
        <v>14</v>
      </c>
      <c r="L1161" s="114">
        <f t="shared" si="36"/>
        <v>0</v>
      </c>
      <c r="M1161" s="114">
        <f t="shared" si="37"/>
        <v>0</v>
      </c>
      <c r="N1161" s="85">
        <v>2</v>
      </c>
    </row>
    <row r="1162" spans="1:14" ht="14.25" customHeight="1">
      <c r="A1162" s="112">
        <v>2016</v>
      </c>
      <c r="B1162" s="88" t="s">
        <v>3387</v>
      </c>
      <c r="C1162" s="108" t="s">
        <v>2490</v>
      </c>
      <c r="D1162" s="84" t="s">
        <v>52</v>
      </c>
      <c r="E1162" s="84" t="s">
        <v>235</v>
      </c>
      <c r="F1162" s="84" t="s">
        <v>62</v>
      </c>
      <c r="G1162" s="84" t="s">
        <v>7</v>
      </c>
      <c r="H1162" s="85">
        <v>1</v>
      </c>
      <c r="I1162" s="85">
        <v>1</v>
      </c>
      <c r="J1162" s="85">
        <v>1</v>
      </c>
      <c r="K1162" s="85">
        <v>50</v>
      </c>
      <c r="L1162" s="114">
        <f t="shared" si="36"/>
        <v>1</v>
      </c>
      <c r="M1162" s="114">
        <f t="shared" si="37"/>
        <v>1</v>
      </c>
      <c r="N1162" s="85">
        <v>2</v>
      </c>
    </row>
    <row r="1163" spans="1:14" ht="14.25" customHeight="1">
      <c r="A1163" s="112">
        <v>2016</v>
      </c>
      <c r="B1163" s="88" t="s">
        <v>3387</v>
      </c>
      <c r="C1163" s="108" t="s">
        <v>2490</v>
      </c>
      <c r="D1163" s="84" t="s">
        <v>52</v>
      </c>
      <c r="E1163" s="84" t="s">
        <v>235</v>
      </c>
      <c r="F1163" s="84" t="s">
        <v>63</v>
      </c>
      <c r="G1163" s="84" t="s">
        <v>7</v>
      </c>
      <c r="H1163" s="85">
        <v>0</v>
      </c>
      <c r="I1163" s="85">
        <v>0</v>
      </c>
      <c r="J1163" s="85">
        <v>0</v>
      </c>
      <c r="K1163" s="85">
        <v>0</v>
      </c>
      <c r="L1163" s="114">
        <f t="shared" si="36"/>
        <v>0</v>
      </c>
      <c r="M1163" s="114">
        <f t="shared" si="37"/>
        <v>0</v>
      </c>
      <c r="N1163" s="85">
        <v>8</v>
      </c>
    </row>
    <row r="1164" spans="1:14" ht="14.25" customHeight="1">
      <c r="A1164" s="112">
        <v>2016</v>
      </c>
      <c r="B1164" s="88" t="s">
        <v>3387</v>
      </c>
      <c r="C1164" s="108" t="s">
        <v>2490</v>
      </c>
      <c r="D1164" s="84" t="s">
        <v>52</v>
      </c>
      <c r="E1164" s="84" t="s">
        <v>235</v>
      </c>
      <c r="F1164" s="84" t="s">
        <v>64</v>
      </c>
      <c r="G1164" s="84" t="s">
        <v>7</v>
      </c>
      <c r="H1164" s="85">
        <v>0</v>
      </c>
      <c r="I1164" s="85">
        <v>0</v>
      </c>
      <c r="J1164" s="85">
        <v>0</v>
      </c>
      <c r="K1164" s="85">
        <v>15</v>
      </c>
      <c r="L1164" s="114">
        <f t="shared" si="36"/>
        <v>0</v>
      </c>
      <c r="M1164" s="114">
        <f t="shared" si="37"/>
        <v>0</v>
      </c>
      <c r="N1164" s="85">
        <v>0</v>
      </c>
    </row>
    <row r="1165" spans="1:14" ht="14.25" customHeight="1">
      <c r="A1165" s="112">
        <v>2016</v>
      </c>
      <c r="B1165" s="88" t="s">
        <v>3387</v>
      </c>
      <c r="C1165" s="108" t="s">
        <v>2490</v>
      </c>
      <c r="D1165" s="84" t="s">
        <v>52</v>
      </c>
      <c r="E1165" s="84" t="s">
        <v>235</v>
      </c>
      <c r="F1165" s="84" t="s">
        <v>65</v>
      </c>
      <c r="G1165" s="84" t="s">
        <v>7</v>
      </c>
      <c r="H1165" s="85">
        <v>28</v>
      </c>
      <c r="I1165" s="85">
        <v>26</v>
      </c>
      <c r="J1165" s="85">
        <v>22</v>
      </c>
      <c r="K1165" s="85">
        <v>56</v>
      </c>
      <c r="L1165" s="114">
        <f t="shared" si="36"/>
        <v>0.9285714285714286</v>
      </c>
      <c r="M1165" s="114">
        <f t="shared" si="37"/>
        <v>0.84615384615384615</v>
      </c>
      <c r="N1165" s="85">
        <v>26</v>
      </c>
    </row>
    <row r="1166" spans="1:14" ht="14.25" customHeight="1">
      <c r="A1166" s="112">
        <v>2016</v>
      </c>
      <c r="B1166" s="88" t="s">
        <v>3387</v>
      </c>
      <c r="C1166" s="108" t="s">
        <v>2490</v>
      </c>
      <c r="D1166" s="84" t="s">
        <v>52</v>
      </c>
      <c r="E1166" s="84" t="s">
        <v>235</v>
      </c>
      <c r="F1166" s="84" t="s">
        <v>66</v>
      </c>
      <c r="G1166" s="84" t="s">
        <v>7</v>
      </c>
      <c r="H1166" s="85">
        <v>0</v>
      </c>
      <c r="I1166" s="85">
        <v>0</v>
      </c>
      <c r="J1166" s="85">
        <v>0</v>
      </c>
      <c r="K1166" s="85">
        <v>17</v>
      </c>
      <c r="L1166" s="114">
        <f t="shared" si="36"/>
        <v>0</v>
      </c>
      <c r="M1166" s="114">
        <f t="shared" si="37"/>
        <v>0</v>
      </c>
      <c r="N1166" s="85">
        <v>15</v>
      </c>
    </row>
    <row r="1167" spans="1:14" ht="14.25" customHeight="1">
      <c r="A1167" s="112">
        <v>2016</v>
      </c>
      <c r="B1167" s="88" t="s">
        <v>3387</v>
      </c>
      <c r="C1167" s="108" t="s">
        <v>2490</v>
      </c>
      <c r="D1167" s="84" t="s">
        <v>52</v>
      </c>
      <c r="E1167" s="84" t="s">
        <v>236</v>
      </c>
      <c r="F1167" s="84" t="s">
        <v>67</v>
      </c>
      <c r="G1167" s="84" t="s">
        <v>7</v>
      </c>
      <c r="H1167" s="85">
        <v>41</v>
      </c>
      <c r="I1167" s="85">
        <v>32</v>
      </c>
      <c r="J1167" s="85">
        <v>26</v>
      </c>
      <c r="K1167" s="85">
        <v>27</v>
      </c>
      <c r="L1167" s="114">
        <f t="shared" si="36"/>
        <v>0.78048780487804881</v>
      </c>
      <c r="M1167" s="114">
        <f t="shared" si="37"/>
        <v>0.8125</v>
      </c>
      <c r="N1167" s="85">
        <v>0</v>
      </c>
    </row>
    <row r="1168" spans="1:14" ht="14.25" customHeight="1">
      <c r="A1168" s="112">
        <v>2016</v>
      </c>
      <c r="B1168" s="88" t="s">
        <v>3387</v>
      </c>
      <c r="C1168" s="108" t="s">
        <v>2490</v>
      </c>
      <c r="D1168" s="84" t="s">
        <v>52</v>
      </c>
      <c r="E1168" s="84" t="s">
        <v>236</v>
      </c>
      <c r="F1168" s="84" t="s">
        <v>68</v>
      </c>
      <c r="G1168" s="84" t="s">
        <v>7</v>
      </c>
      <c r="H1168" s="85">
        <v>34</v>
      </c>
      <c r="I1168" s="85">
        <v>27</v>
      </c>
      <c r="J1168" s="85">
        <v>26</v>
      </c>
      <c r="K1168" s="85">
        <v>26</v>
      </c>
      <c r="L1168" s="114">
        <f t="shared" si="36"/>
        <v>0.79411764705882348</v>
      </c>
      <c r="M1168" s="114">
        <f t="shared" si="37"/>
        <v>0.96296296296296291</v>
      </c>
      <c r="N1168" s="85">
        <v>0</v>
      </c>
    </row>
    <row r="1169" spans="1:14" ht="14.25" customHeight="1">
      <c r="A1169" s="103">
        <v>2016</v>
      </c>
      <c r="B1169" s="88" t="s">
        <v>3387</v>
      </c>
      <c r="C1169" s="83" t="s">
        <v>2490</v>
      </c>
      <c r="D1169" s="84" t="s">
        <v>52</v>
      </c>
      <c r="E1169" s="84" t="s">
        <v>236</v>
      </c>
      <c r="F1169" s="84" t="s">
        <v>69</v>
      </c>
      <c r="G1169" s="84" t="s">
        <v>7</v>
      </c>
      <c r="H1169" s="85">
        <v>0</v>
      </c>
      <c r="I1169" s="85">
        <v>0</v>
      </c>
      <c r="J1169" s="85">
        <v>0</v>
      </c>
      <c r="K1169" s="85">
        <v>0</v>
      </c>
      <c r="L1169" s="114">
        <f t="shared" si="36"/>
        <v>0</v>
      </c>
      <c r="M1169" s="114">
        <f t="shared" si="37"/>
        <v>0</v>
      </c>
      <c r="N1169" s="85">
        <v>1</v>
      </c>
    </row>
    <row r="1170" spans="1:14" ht="14.25" customHeight="1">
      <c r="A1170" s="112">
        <v>2016</v>
      </c>
      <c r="B1170" s="88" t="s">
        <v>3387</v>
      </c>
      <c r="C1170" s="108" t="s">
        <v>2490</v>
      </c>
      <c r="D1170" s="84" t="s">
        <v>52</v>
      </c>
      <c r="E1170" s="84" t="s">
        <v>236</v>
      </c>
      <c r="F1170" s="84" t="s">
        <v>70</v>
      </c>
      <c r="G1170" s="84" t="s">
        <v>7</v>
      </c>
      <c r="H1170" s="85">
        <v>0</v>
      </c>
      <c r="I1170" s="85">
        <v>0</v>
      </c>
      <c r="J1170" s="85">
        <v>0</v>
      </c>
      <c r="K1170" s="85">
        <v>27</v>
      </c>
      <c r="L1170" s="114">
        <f t="shared" si="36"/>
        <v>0</v>
      </c>
      <c r="M1170" s="114">
        <f t="shared" si="37"/>
        <v>0</v>
      </c>
      <c r="N1170" s="85">
        <v>0</v>
      </c>
    </row>
    <row r="1171" spans="1:14" ht="14.25" customHeight="1">
      <c r="A1171" s="112">
        <v>2016</v>
      </c>
      <c r="B1171" s="88" t="s">
        <v>3387</v>
      </c>
      <c r="C1171" s="108" t="s">
        <v>2490</v>
      </c>
      <c r="D1171" s="84" t="s">
        <v>52</v>
      </c>
      <c r="E1171" s="84" t="s">
        <v>234</v>
      </c>
      <c r="F1171" s="84" t="s">
        <v>1927</v>
      </c>
      <c r="G1171" s="84" t="s">
        <v>7</v>
      </c>
      <c r="H1171" s="85">
        <v>558</v>
      </c>
      <c r="I1171" s="85">
        <v>411</v>
      </c>
      <c r="J1171" s="85">
        <v>162</v>
      </c>
      <c r="K1171" s="85">
        <v>1195</v>
      </c>
      <c r="L1171" s="114">
        <f t="shared" si="36"/>
        <v>0.73655913978494625</v>
      </c>
      <c r="M1171" s="114">
        <f t="shared" si="37"/>
        <v>0.39416058394160586</v>
      </c>
      <c r="N1171" s="85">
        <v>110</v>
      </c>
    </row>
    <row r="1172" spans="1:14" ht="14.25" customHeight="1">
      <c r="A1172" s="112">
        <v>2016</v>
      </c>
      <c r="B1172" s="88" t="s">
        <v>3387</v>
      </c>
      <c r="C1172" s="108" t="s">
        <v>2490</v>
      </c>
      <c r="D1172" s="84" t="s">
        <v>72</v>
      </c>
      <c r="E1172" s="84" t="s">
        <v>235</v>
      </c>
      <c r="F1172" s="84" t="s">
        <v>74</v>
      </c>
      <c r="G1172" s="84" t="s">
        <v>7</v>
      </c>
      <c r="H1172" s="85">
        <v>68</v>
      </c>
      <c r="I1172" s="85">
        <v>41</v>
      </c>
      <c r="J1172" s="85">
        <v>36</v>
      </c>
      <c r="K1172" s="85">
        <v>68</v>
      </c>
      <c r="L1172" s="114">
        <f t="shared" si="36"/>
        <v>0.6029411764705882</v>
      </c>
      <c r="M1172" s="114">
        <f t="shared" si="37"/>
        <v>0.87804878048780488</v>
      </c>
      <c r="N1172" s="85">
        <v>20</v>
      </c>
    </row>
    <row r="1173" spans="1:14" ht="14.25" customHeight="1">
      <c r="A1173" s="112">
        <v>2016</v>
      </c>
      <c r="B1173" s="88" t="s">
        <v>3387</v>
      </c>
      <c r="C1173" s="108" t="s">
        <v>2490</v>
      </c>
      <c r="D1173" s="84" t="s">
        <v>72</v>
      </c>
      <c r="E1173" s="84" t="s">
        <v>235</v>
      </c>
      <c r="F1173" s="84" t="s">
        <v>75</v>
      </c>
      <c r="G1173" s="84" t="s">
        <v>7</v>
      </c>
      <c r="H1173" s="85">
        <v>11</v>
      </c>
      <c r="I1173" s="85">
        <v>11</v>
      </c>
      <c r="J1173" s="85">
        <v>10</v>
      </c>
      <c r="K1173" s="85">
        <v>18</v>
      </c>
      <c r="L1173" s="114">
        <f t="shared" si="36"/>
        <v>1</v>
      </c>
      <c r="M1173" s="114">
        <f t="shared" si="37"/>
        <v>0.90909090909090906</v>
      </c>
      <c r="N1173" s="85">
        <v>17</v>
      </c>
    </row>
    <row r="1174" spans="1:14" ht="14.25" customHeight="1">
      <c r="A1174" s="112">
        <v>2016</v>
      </c>
      <c r="B1174" s="88" t="s">
        <v>3387</v>
      </c>
      <c r="C1174" s="108" t="s">
        <v>2490</v>
      </c>
      <c r="D1174" s="84" t="s">
        <v>72</v>
      </c>
      <c r="E1174" s="84" t="s">
        <v>235</v>
      </c>
      <c r="F1174" s="84" t="s">
        <v>76</v>
      </c>
      <c r="G1174" s="84" t="s">
        <v>7</v>
      </c>
      <c r="H1174" s="85">
        <v>28</v>
      </c>
      <c r="I1174" s="85">
        <v>24</v>
      </c>
      <c r="J1174" s="85">
        <v>19</v>
      </c>
      <c r="K1174" s="85">
        <v>29</v>
      </c>
      <c r="L1174" s="114">
        <f t="shared" si="36"/>
        <v>0.8571428571428571</v>
      </c>
      <c r="M1174" s="114">
        <f t="shared" si="37"/>
        <v>0.79166666666666663</v>
      </c>
      <c r="N1174" s="85">
        <v>21</v>
      </c>
    </row>
    <row r="1175" spans="1:14" ht="14.25" customHeight="1">
      <c r="A1175" s="112">
        <v>2016</v>
      </c>
      <c r="B1175" s="88" t="s">
        <v>3387</v>
      </c>
      <c r="C1175" s="108" t="s">
        <v>2490</v>
      </c>
      <c r="D1175" s="84" t="s">
        <v>72</v>
      </c>
      <c r="E1175" s="84" t="s">
        <v>236</v>
      </c>
      <c r="F1175" s="84" t="s">
        <v>77</v>
      </c>
      <c r="G1175" s="84" t="s">
        <v>7</v>
      </c>
      <c r="H1175" s="85">
        <v>39</v>
      </c>
      <c r="I1175" s="85">
        <v>34</v>
      </c>
      <c r="J1175" s="85">
        <v>23</v>
      </c>
      <c r="K1175" s="85">
        <v>68</v>
      </c>
      <c r="L1175" s="114">
        <f t="shared" si="36"/>
        <v>0.87179487179487181</v>
      </c>
      <c r="M1175" s="114">
        <f t="shared" si="37"/>
        <v>0.67647058823529416</v>
      </c>
      <c r="N1175" s="85">
        <v>0</v>
      </c>
    </row>
    <row r="1176" spans="1:14" ht="14.25" customHeight="1">
      <c r="A1176" s="112">
        <v>2016</v>
      </c>
      <c r="B1176" s="88" t="s">
        <v>3387</v>
      </c>
      <c r="C1176" s="108" t="s">
        <v>2490</v>
      </c>
      <c r="D1176" s="84" t="s">
        <v>72</v>
      </c>
      <c r="E1176" s="84" t="s">
        <v>236</v>
      </c>
      <c r="F1176" s="84" t="s">
        <v>78</v>
      </c>
      <c r="G1176" s="84" t="s">
        <v>7</v>
      </c>
      <c r="H1176" s="85">
        <v>0</v>
      </c>
      <c r="I1176" s="85">
        <v>0</v>
      </c>
      <c r="J1176" s="85">
        <v>0</v>
      </c>
      <c r="K1176" s="85">
        <v>8</v>
      </c>
      <c r="L1176" s="114">
        <f t="shared" si="36"/>
        <v>0</v>
      </c>
      <c r="M1176" s="114">
        <f t="shared" si="37"/>
        <v>0</v>
      </c>
      <c r="N1176" s="85">
        <v>5</v>
      </c>
    </row>
    <row r="1177" spans="1:14" ht="14.25" customHeight="1">
      <c r="A1177" s="112">
        <v>2016</v>
      </c>
      <c r="B1177" s="88" t="s">
        <v>3387</v>
      </c>
      <c r="C1177" s="108" t="s">
        <v>2490</v>
      </c>
      <c r="D1177" s="84" t="s">
        <v>72</v>
      </c>
      <c r="E1177" s="84" t="s">
        <v>236</v>
      </c>
      <c r="F1177" s="84" t="s">
        <v>79</v>
      </c>
      <c r="G1177" s="84" t="s">
        <v>7</v>
      </c>
      <c r="H1177" s="85">
        <v>6</v>
      </c>
      <c r="I1177" s="85">
        <v>6</v>
      </c>
      <c r="J1177" s="85">
        <v>2</v>
      </c>
      <c r="K1177" s="85">
        <v>44</v>
      </c>
      <c r="L1177" s="114">
        <f t="shared" si="36"/>
        <v>1</v>
      </c>
      <c r="M1177" s="114">
        <f t="shared" si="37"/>
        <v>0.33333333333333331</v>
      </c>
      <c r="N1177" s="85">
        <v>8</v>
      </c>
    </row>
    <row r="1178" spans="1:14" ht="14.25" customHeight="1">
      <c r="A1178" s="112">
        <v>2016</v>
      </c>
      <c r="B1178" s="88" t="s">
        <v>3387</v>
      </c>
      <c r="C1178" s="108" t="s">
        <v>2490</v>
      </c>
      <c r="D1178" s="84" t="s">
        <v>72</v>
      </c>
      <c r="E1178" s="84" t="s">
        <v>236</v>
      </c>
      <c r="F1178" s="84" t="s">
        <v>80</v>
      </c>
      <c r="G1178" s="84" t="s">
        <v>7</v>
      </c>
      <c r="H1178" s="85">
        <v>40</v>
      </c>
      <c r="I1178" s="85">
        <v>25</v>
      </c>
      <c r="J1178" s="85">
        <v>19</v>
      </c>
      <c r="K1178" s="85">
        <v>17</v>
      </c>
      <c r="L1178" s="114">
        <f t="shared" si="36"/>
        <v>0.625</v>
      </c>
      <c r="M1178" s="114">
        <f t="shared" si="37"/>
        <v>0.76</v>
      </c>
      <c r="N1178" s="85">
        <v>0</v>
      </c>
    </row>
    <row r="1179" spans="1:14" ht="14.25" customHeight="1">
      <c r="A1179" s="112">
        <v>2016</v>
      </c>
      <c r="B1179" s="88" t="s">
        <v>3387</v>
      </c>
      <c r="C1179" s="108" t="s">
        <v>2490</v>
      </c>
      <c r="D1179" s="84" t="s">
        <v>72</v>
      </c>
      <c r="E1179" s="84" t="s">
        <v>236</v>
      </c>
      <c r="F1179" s="84" t="s">
        <v>81</v>
      </c>
      <c r="G1179" s="84" t="s">
        <v>7</v>
      </c>
      <c r="H1179" s="85">
        <v>19</v>
      </c>
      <c r="I1179" s="85">
        <v>15</v>
      </c>
      <c r="J1179" s="85">
        <v>6</v>
      </c>
      <c r="K1179" s="85">
        <v>54</v>
      </c>
      <c r="L1179" s="114">
        <f t="shared" si="36"/>
        <v>0.78947368421052633</v>
      </c>
      <c r="M1179" s="114">
        <f t="shared" si="37"/>
        <v>0.4</v>
      </c>
      <c r="N1179" s="85">
        <v>7</v>
      </c>
    </row>
    <row r="1180" spans="1:14" ht="14.25" customHeight="1">
      <c r="A1180" s="112">
        <v>2016</v>
      </c>
      <c r="B1180" s="88" t="s">
        <v>3387</v>
      </c>
      <c r="C1180" s="108" t="s">
        <v>2490</v>
      </c>
      <c r="D1180" s="84" t="s">
        <v>72</v>
      </c>
      <c r="E1180" s="84" t="s">
        <v>236</v>
      </c>
      <c r="F1180" s="84" t="s">
        <v>82</v>
      </c>
      <c r="G1180" s="84" t="s">
        <v>7</v>
      </c>
      <c r="H1180" s="85">
        <v>10</v>
      </c>
      <c r="I1180" s="85">
        <v>8</v>
      </c>
      <c r="J1180" s="85">
        <v>5</v>
      </c>
      <c r="K1180" s="85">
        <v>43</v>
      </c>
      <c r="L1180" s="114">
        <f t="shared" si="36"/>
        <v>0.8</v>
      </c>
      <c r="M1180" s="114">
        <f t="shared" si="37"/>
        <v>0.625</v>
      </c>
      <c r="N1180" s="85">
        <v>8</v>
      </c>
    </row>
    <row r="1181" spans="1:14" ht="14.25" customHeight="1">
      <c r="A1181" s="112">
        <v>2016</v>
      </c>
      <c r="B1181" s="88" t="s">
        <v>3387</v>
      </c>
      <c r="C1181" s="108" t="s">
        <v>2490</v>
      </c>
      <c r="D1181" s="84" t="s">
        <v>72</v>
      </c>
      <c r="E1181" s="84" t="s">
        <v>234</v>
      </c>
      <c r="F1181" s="84" t="s">
        <v>1924</v>
      </c>
      <c r="G1181" s="84" t="s">
        <v>7</v>
      </c>
      <c r="H1181" s="85">
        <v>155</v>
      </c>
      <c r="I1181" s="85">
        <v>125</v>
      </c>
      <c r="J1181" s="85">
        <v>62</v>
      </c>
      <c r="K1181" s="85">
        <v>553</v>
      </c>
      <c r="L1181" s="114">
        <f t="shared" si="36"/>
        <v>0.80645161290322576</v>
      </c>
      <c r="M1181" s="114">
        <f t="shared" si="37"/>
        <v>0.496</v>
      </c>
      <c r="N1181" s="85">
        <v>50</v>
      </c>
    </row>
    <row r="1182" spans="1:14" ht="14.25" customHeight="1">
      <c r="A1182" s="112">
        <v>2016</v>
      </c>
      <c r="B1182" s="88" t="s">
        <v>3387</v>
      </c>
      <c r="C1182" s="108" t="s">
        <v>2490</v>
      </c>
      <c r="D1182" s="84" t="s">
        <v>72</v>
      </c>
      <c r="E1182" s="84" t="s">
        <v>234</v>
      </c>
      <c r="F1182" s="84" t="s">
        <v>1943</v>
      </c>
      <c r="G1182" s="84" t="s">
        <v>7</v>
      </c>
      <c r="H1182" s="85">
        <v>236</v>
      </c>
      <c r="I1182" s="85">
        <v>141</v>
      </c>
      <c r="J1182" s="85">
        <v>72</v>
      </c>
      <c r="K1182" s="85">
        <v>525</v>
      </c>
      <c r="L1182" s="114">
        <f t="shared" si="36"/>
        <v>0.59745762711864403</v>
      </c>
      <c r="M1182" s="114">
        <f t="shared" si="37"/>
        <v>0.51063829787234039</v>
      </c>
      <c r="N1182" s="85">
        <v>10</v>
      </c>
    </row>
    <row r="1183" spans="1:14" ht="14.25" customHeight="1">
      <c r="A1183" s="112">
        <v>2016</v>
      </c>
      <c r="B1183" s="88" t="s">
        <v>3387</v>
      </c>
      <c r="C1183" s="108" t="s">
        <v>2490</v>
      </c>
      <c r="D1183" s="84" t="s">
        <v>83</v>
      </c>
      <c r="E1183" s="84" t="s">
        <v>239</v>
      </c>
      <c r="F1183" s="84" t="s">
        <v>92</v>
      </c>
      <c r="G1183" s="84" t="s">
        <v>7</v>
      </c>
      <c r="H1183" s="85">
        <v>0</v>
      </c>
      <c r="I1183" s="85">
        <v>0</v>
      </c>
      <c r="J1183" s="85">
        <v>0</v>
      </c>
      <c r="K1183" s="85">
        <v>38</v>
      </c>
      <c r="L1183" s="114">
        <f t="shared" si="36"/>
        <v>0</v>
      </c>
      <c r="M1183" s="114">
        <f t="shared" si="37"/>
        <v>0</v>
      </c>
      <c r="N1183" s="85">
        <v>4</v>
      </c>
    </row>
    <row r="1184" spans="1:14" ht="14.25" customHeight="1">
      <c r="A1184" s="112">
        <v>2016</v>
      </c>
      <c r="B1184" s="88" t="s">
        <v>3387</v>
      </c>
      <c r="C1184" s="108" t="s">
        <v>2490</v>
      </c>
      <c r="D1184" s="84" t="s">
        <v>83</v>
      </c>
      <c r="E1184" s="84" t="s">
        <v>236</v>
      </c>
      <c r="F1184" s="84" t="s">
        <v>89</v>
      </c>
      <c r="G1184" s="84" t="s">
        <v>7</v>
      </c>
      <c r="H1184" s="85">
        <v>15</v>
      </c>
      <c r="I1184" s="85">
        <v>12</v>
      </c>
      <c r="J1184" s="85">
        <v>8</v>
      </c>
      <c r="K1184" s="85">
        <v>49</v>
      </c>
      <c r="L1184" s="114">
        <f t="shared" si="36"/>
        <v>0.8</v>
      </c>
      <c r="M1184" s="114">
        <f t="shared" si="37"/>
        <v>0.66666666666666663</v>
      </c>
      <c r="N1184" s="85">
        <v>6</v>
      </c>
    </row>
    <row r="1185" spans="1:14" ht="14.25" customHeight="1">
      <c r="A1185" s="112">
        <v>2016</v>
      </c>
      <c r="B1185" s="88" t="s">
        <v>3387</v>
      </c>
      <c r="C1185" s="108" t="s">
        <v>2490</v>
      </c>
      <c r="D1185" s="84" t="s">
        <v>83</v>
      </c>
      <c r="E1185" s="84" t="s">
        <v>236</v>
      </c>
      <c r="F1185" s="84" t="s">
        <v>90</v>
      </c>
      <c r="G1185" s="84" t="s">
        <v>7</v>
      </c>
      <c r="H1185" s="85">
        <v>5</v>
      </c>
      <c r="I1185" s="85">
        <v>5</v>
      </c>
      <c r="J1185" s="85">
        <v>2</v>
      </c>
      <c r="K1185" s="85">
        <v>27</v>
      </c>
      <c r="L1185" s="114">
        <f t="shared" si="36"/>
        <v>1</v>
      </c>
      <c r="M1185" s="114">
        <f t="shared" si="37"/>
        <v>0.4</v>
      </c>
      <c r="N1185" s="85">
        <v>3</v>
      </c>
    </row>
    <row r="1186" spans="1:14" ht="14.25" customHeight="1">
      <c r="A1186" s="112">
        <v>2016</v>
      </c>
      <c r="B1186" s="88" t="s">
        <v>3387</v>
      </c>
      <c r="C1186" s="108" t="s">
        <v>2490</v>
      </c>
      <c r="D1186" s="84" t="s">
        <v>83</v>
      </c>
      <c r="E1186" s="84" t="s">
        <v>236</v>
      </c>
      <c r="F1186" s="84" t="s">
        <v>91</v>
      </c>
      <c r="G1186" s="84" t="s">
        <v>7</v>
      </c>
      <c r="H1186" s="85">
        <v>12</v>
      </c>
      <c r="I1186" s="85">
        <v>11</v>
      </c>
      <c r="J1186" s="85">
        <v>10</v>
      </c>
      <c r="K1186" s="85">
        <v>44</v>
      </c>
      <c r="L1186" s="114">
        <f t="shared" si="36"/>
        <v>0.91666666666666663</v>
      </c>
      <c r="M1186" s="114">
        <f t="shared" si="37"/>
        <v>0.90909090909090906</v>
      </c>
      <c r="N1186" s="85">
        <v>8</v>
      </c>
    </row>
    <row r="1187" spans="1:14" ht="14.25" customHeight="1">
      <c r="A1187" s="112">
        <v>2016</v>
      </c>
      <c r="B1187" s="88" t="s">
        <v>3387</v>
      </c>
      <c r="C1187" s="108" t="s">
        <v>2490</v>
      </c>
      <c r="D1187" s="84" t="s">
        <v>83</v>
      </c>
      <c r="E1187" s="84" t="s">
        <v>234</v>
      </c>
      <c r="F1187" s="84" t="s">
        <v>722</v>
      </c>
      <c r="G1187" s="84" t="s">
        <v>7</v>
      </c>
      <c r="H1187" s="85">
        <v>71</v>
      </c>
      <c r="I1187" s="85">
        <v>63</v>
      </c>
      <c r="J1187" s="85">
        <v>36</v>
      </c>
      <c r="K1187" s="85">
        <v>217</v>
      </c>
      <c r="L1187" s="114">
        <f t="shared" si="36"/>
        <v>0.88732394366197187</v>
      </c>
      <c r="M1187" s="114">
        <f t="shared" si="37"/>
        <v>0.5714285714285714</v>
      </c>
      <c r="N1187" s="85">
        <v>12</v>
      </c>
    </row>
    <row r="1188" spans="1:14" ht="14.25" customHeight="1">
      <c r="A1188" s="112">
        <v>2016</v>
      </c>
      <c r="B1188" s="88" t="s">
        <v>3387</v>
      </c>
      <c r="C1188" s="108" t="s">
        <v>2490</v>
      </c>
      <c r="D1188" s="84" t="s">
        <v>83</v>
      </c>
      <c r="E1188" s="84" t="s">
        <v>234</v>
      </c>
      <c r="F1188" s="84" t="s">
        <v>1932</v>
      </c>
      <c r="G1188" s="84" t="s">
        <v>7</v>
      </c>
      <c r="H1188" s="85">
        <v>86</v>
      </c>
      <c r="I1188" s="85">
        <v>67</v>
      </c>
      <c r="J1188" s="85">
        <v>38</v>
      </c>
      <c r="K1188" s="85">
        <v>293</v>
      </c>
      <c r="L1188" s="114">
        <f t="shared" si="36"/>
        <v>0.77906976744186052</v>
      </c>
      <c r="M1188" s="114">
        <f t="shared" si="37"/>
        <v>0.56716417910447758</v>
      </c>
      <c r="N1188" s="85">
        <v>11</v>
      </c>
    </row>
    <row r="1189" spans="1:14" ht="14.25" customHeight="1">
      <c r="A1189" s="112">
        <v>2016</v>
      </c>
      <c r="B1189" s="88" t="s">
        <v>3387</v>
      </c>
      <c r="C1189" s="108" t="s">
        <v>2490</v>
      </c>
      <c r="D1189" s="84" t="s">
        <v>83</v>
      </c>
      <c r="E1189" s="84" t="s">
        <v>234</v>
      </c>
      <c r="F1189" s="84" t="s">
        <v>1935</v>
      </c>
      <c r="G1189" s="84" t="s">
        <v>7</v>
      </c>
      <c r="H1189" s="85">
        <v>43</v>
      </c>
      <c r="I1189" s="85">
        <v>41</v>
      </c>
      <c r="J1189" s="85">
        <v>30</v>
      </c>
      <c r="K1189" s="85">
        <v>172</v>
      </c>
      <c r="L1189" s="114">
        <f t="shared" si="36"/>
        <v>0.95348837209302328</v>
      </c>
      <c r="M1189" s="114">
        <f t="shared" si="37"/>
        <v>0.73170731707317072</v>
      </c>
      <c r="N1189" s="85">
        <v>8</v>
      </c>
    </row>
    <row r="1190" spans="1:14" ht="14.25" customHeight="1">
      <c r="A1190" s="112">
        <v>2016</v>
      </c>
      <c r="B1190" s="88" t="s">
        <v>3387</v>
      </c>
      <c r="C1190" s="108" t="s">
        <v>2490</v>
      </c>
      <c r="D1190" s="84" t="s">
        <v>83</v>
      </c>
      <c r="E1190" s="84" t="s">
        <v>234</v>
      </c>
      <c r="F1190" s="84" t="s">
        <v>1944</v>
      </c>
      <c r="G1190" s="84" t="s">
        <v>7</v>
      </c>
      <c r="H1190" s="85">
        <v>44</v>
      </c>
      <c r="I1190" s="85">
        <v>39</v>
      </c>
      <c r="J1190" s="85">
        <v>21</v>
      </c>
      <c r="K1190" s="85">
        <v>163</v>
      </c>
      <c r="L1190" s="114">
        <f t="shared" si="36"/>
        <v>0.88636363636363635</v>
      </c>
      <c r="M1190" s="114">
        <f t="shared" si="37"/>
        <v>0.53846153846153844</v>
      </c>
      <c r="N1190" s="85">
        <v>11</v>
      </c>
    </row>
    <row r="1191" spans="1:14" ht="14.25" customHeight="1">
      <c r="A1191" s="112">
        <v>2016</v>
      </c>
      <c r="B1191" s="88" t="s">
        <v>3387</v>
      </c>
      <c r="C1191" s="108" t="s">
        <v>2490</v>
      </c>
      <c r="D1191" s="84" t="s">
        <v>93</v>
      </c>
      <c r="E1191" s="84" t="s">
        <v>235</v>
      </c>
      <c r="F1191" s="84" t="s">
        <v>97</v>
      </c>
      <c r="G1191" s="84" t="s">
        <v>7</v>
      </c>
      <c r="H1191" s="85">
        <v>0</v>
      </c>
      <c r="I1191" s="85">
        <v>0</v>
      </c>
      <c r="J1191" s="85">
        <v>0</v>
      </c>
      <c r="K1191" s="85">
        <v>28</v>
      </c>
      <c r="L1191" s="114">
        <f t="shared" si="36"/>
        <v>0</v>
      </c>
      <c r="M1191" s="114">
        <f t="shared" si="37"/>
        <v>0</v>
      </c>
      <c r="N1191" s="85">
        <v>1</v>
      </c>
    </row>
    <row r="1192" spans="1:14" ht="14.25" customHeight="1">
      <c r="A1192" s="112">
        <v>2016</v>
      </c>
      <c r="B1192" s="88" t="s">
        <v>3387</v>
      </c>
      <c r="C1192" s="108" t="s">
        <v>2490</v>
      </c>
      <c r="D1192" s="84" t="s">
        <v>93</v>
      </c>
      <c r="E1192" s="84" t="s">
        <v>235</v>
      </c>
      <c r="F1192" s="84" t="s">
        <v>98</v>
      </c>
      <c r="G1192" s="84" t="s">
        <v>7</v>
      </c>
      <c r="H1192" s="85">
        <v>0</v>
      </c>
      <c r="I1192" s="85">
        <v>0</v>
      </c>
      <c r="J1192" s="85">
        <v>0</v>
      </c>
      <c r="K1192" s="85">
        <v>13</v>
      </c>
      <c r="L1192" s="114">
        <f t="shared" si="36"/>
        <v>0</v>
      </c>
      <c r="M1192" s="114">
        <f t="shared" si="37"/>
        <v>0</v>
      </c>
      <c r="N1192" s="85">
        <v>1</v>
      </c>
    </row>
    <row r="1193" spans="1:14" ht="14.25" customHeight="1">
      <c r="A1193" s="112">
        <v>2016</v>
      </c>
      <c r="B1193" s="88" t="s">
        <v>3387</v>
      </c>
      <c r="C1193" s="108" t="s">
        <v>2490</v>
      </c>
      <c r="D1193" s="84" t="s">
        <v>93</v>
      </c>
      <c r="E1193" s="84" t="s">
        <v>236</v>
      </c>
      <c r="F1193" s="84" t="s">
        <v>99</v>
      </c>
      <c r="G1193" s="84" t="s">
        <v>7</v>
      </c>
      <c r="H1193" s="85">
        <v>0</v>
      </c>
      <c r="I1193" s="85">
        <v>0</v>
      </c>
      <c r="J1193" s="85">
        <v>0</v>
      </c>
      <c r="K1193" s="85">
        <v>17</v>
      </c>
      <c r="L1193" s="114">
        <f t="shared" si="36"/>
        <v>0</v>
      </c>
      <c r="M1193" s="114">
        <f t="shared" si="37"/>
        <v>0</v>
      </c>
      <c r="N1193" s="85">
        <v>0</v>
      </c>
    </row>
    <row r="1194" spans="1:14" ht="14.25" customHeight="1">
      <c r="A1194" s="112">
        <v>2016</v>
      </c>
      <c r="B1194" s="88" t="s">
        <v>3387</v>
      </c>
      <c r="C1194" s="108" t="s">
        <v>2490</v>
      </c>
      <c r="D1194" s="84" t="s">
        <v>93</v>
      </c>
      <c r="E1194" s="84" t="s">
        <v>236</v>
      </c>
      <c r="F1194" s="84" t="s">
        <v>100</v>
      </c>
      <c r="G1194" s="84" t="s">
        <v>7</v>
      </c>
      <c r="H1194" s="85">
        <v>0</v>
      </c>
      <c r="I1194" s="85">
        <v>0</v>
      </c>
      <c r="J1194" s="85">
        <v>0</v>
      </c>
      <c r="K1194" s="85">
        <v>18</v>
      </c>
      <c r="L1194" s="114">
        <f t="shared" si="36"/>
        <v>0</v>
      </c>
      <c r="M1194" s="114">
        <f t="shared" si="37"/>
        <v>0</v>
      </c>
      <c r="N1194" s="85">
        <v>5</v>
      </c>
    </row>
    <row r="1195" spans="1:14" ht="14.25" customHeight="1">
      <c r="A1195" s="112">
        <v>2016</v>
      </c>
      <c r="B1195" s="88" t="s">
        <v>3387</v>
      </c>
      <c r="C1195" s="108" t="s">
        <v>2490</v>
      </c>
      <c r="D1195" s="84" t="s">
        <v>93</v>
      </c>
      <c r="E1195" s="84" t="s">
        <v>236</v>
      </c>
      <c r="F1195" s="84" t="s">
        <v>101</v>
      </c>
      <c r="G1195" s="84" t="s">
        <v>7</v>
      </c>
      <c r="H1195" s="85">
        <v>21</v>
      </c>
      <c r="I1195" s="85">
        <v>18</v>
      </c>
      <c r="J1195" s="85">
        <v>17</v>
      </c>
      <c r="K1195" s="85">
        <v>61</v>
      </c>
      <c r="L1195" s="114">
        <f t="shared" si="36"/>
        <v>0.8571428571428571</v>
      </c>
      <c r="M1195" s="114">
        <f t="shared" si="37"/>
        <v>0.94444444444444442</v>
      </c>
      <c r="N1195" s="85">
        <v>25</v>
      </c>
    </row>
    <row r="1196" spans="1:14" ht="14.25" customHeight="1">
      <c r="A1196" s="112">
        <v>2016</v>
      </c>
      <c r="B1196" s="88" t="s">
        <v>3387</v>
      </c>
      <c r="C1196" s="108" t="s">
        <v>2490</v>
      </c>
      <c r="D1196" s="84" t="s">
        <v>93</v>
      </c>
      <c r="E1196" s="84" t="s">
        <v>234</v>
      </c>
      <c r="F1196" s="84" t="s">
        <v>3424</v>
      </c>
      <c r="G1196" s="84" t="s">
        <v>7</v>
      </c>
      <c r="H1196" s="85">
        <v>33</v>
      </c>
      <c r="I1196" s="85">
        <v>31</v>
      </c>
      <c r="J1196" s="85">
        <v>24</v>
      </c>
      <c r="K1196" s="85">
        <v>191</v>
      </c>
      <c r="L1196" s="114">
        <f t="shared" si="36"/>
        <v>0.93939393939393945</v>
      </c>
      <c r="M1196" s="114">
        <f t="shared" si="37"/>
        <v>0.77419354838709675</v>
      </c>
      <c r="N1196" s="85">
        <v>23</v>
      </c>
    </row>
    <row r="1197" spans="1:14" ht="14.25" customHeight="1">
      <c r="A1197" s="112">
        <v>2016</v>
      </c>
      <c r="B1197" s="88" t="s">
        <v>3387</v>
      </c>
      <c r="C1197" s="108" t="s">
        <v>2490</v>
      </c>
      <c r="D1197" s="84" t="s">
        <v>93</v>
      </c>
      <c r="E1197" s="84" t="s">
        <v>234</v>
      </c>
      <c r="F1197" s="84" t="s">
        <v>1925</v>
      </c>
      <c r="G1197" s="84" t="s">
        <v>7</v>
      </c>
      <c r="H1197" s="85">
        <v>434</v>
      </c>
      <c r="I1197" s="85">
        <v>339</v>
      </c>
      <c r="J1197" s="85">
        <v>181</v>
      </c>
      <c r="K1197" s="85">
        <v>1709</v>
      </c>
      <c r="L1197" s="114">
        <f t="shared" si="36"/>
        <v>0.78110599078341014</v>
      </c>
      <c r="M1197" s="114">
        <f t="shared" si="37"/>
        <v>0.53392330383480824</v>
      </c>
      <c r="N1197" s="85">
        <v>150</v>
      </c>
    </row>
    <row r="1198" spans="1:14" ht="14.25" customHeight="1">
      <c r="A1198" s="112">
        <v>2016</v>
      </c>
      <c r="B1198" s="88" t="s">
        <v>3387</v>
      </c>
      <c r="C1198" s="108" t="s">
        <v>2490</v>
      </c>
      <c r="D1198" s="84" t="s">
        <v>93</v>
      </c>
      <c r="E1198" s="84" t="s">
        <v>234</v>
      </c>
      <c r="F1198" s="84" t="s">
        <v>94</v>
      </c>
      <c r="G1198" s="84" t="s">
        <v>7</v>
      </c>
      <c r="H1198" s="85">
        <v>102</v>
      </c>
      <c r="I1198" s="85">
        <v>95</v>
      </c>
      <c r="J1198" s="85">
        <v>66</v>
      </c>
      <c r="K1198" s="85">
        <v>607</v>
      </c>
      <c r="L1198" s="114">
        <f t="shared" si="36"/>
        <v>0.93137254901960786</v>
      </c>
      <c r="M1198" s="114">
        <f t="shared" si="37"/>
        <v>0.69473684210526321</v>
      </c>
      <c r="N1198" s="85">
        <v>39</v>
      </c>
    </row>
    <row r="1199" spans="1:14" ht="14.25" customHeight="1">
      <c r="A1199" s="112">
        <v>2016</v>
      </c>
      <c r="B1199" s="88" t="s">
        <v>3387</v>
      </c>
      <c r="C1199" s="108" t="s">
        <v>2490</v>
      </c>
      <c r="D1199" s="84" t="s">
        <v>102</v>
      </c>
      <c r="E1199" s="84" t="s">
        <v>239</v>
      </c>
      <c r="F1199" s="84" t="s">
        <v>104</v>
      </c>
      <c r="G1199" s="84" t="s">
        <v>7</v>
      </c>
      <c r="H1199" s="85">
        <v>3</v>
      </c>
      <c r="I1199" s="85">
        <v>3</v>
      </c>
      <c r="J1199" s="85">
        <v>3</v>
      </c>
      <c r="K1199" s="85">
        <v>8</v>
      </c>
      <c r="L1199" s="114">
        <f t="shared" si="36"/>
        <v>1</v>
      </c>
      <c r="M1199" s="114">
        <f t="shared" si="37"/>
        <v>1</v>
      </c>
      <c r="N1199" s="85">
        <v>0</v>
      </c>
    </row>
    <row r="1200" spans="1:14" ht="14.25" customHeight="1">
      <c r="A1200" s="112">
        <v>2016</v>
      </c>
      <c r="B1200" s="88" t="s">
        <v>3387</v>
      </c>
      <c r="C1200" s="108" t="s">
        <v>2490</v>
      </c>
      <c r="D1200" s="84" t="s">
        <v>102</v>
      </c>
      <c r="E1200" s="84" t="s">
        <v>236</v>
      </c>
      <c r="F1200" s="84" t="s">
        <v>103</v>
      </c>
      <c r="G1200" s="84" t="s">
        <v>7</v>
      </c>
      <c r="H1200" s="85">
        <v>5</v>
      </c>
      <c r="I1200" s="85">
        <v>5</v>
      </c>
      <c r="J1200" s="85">
        <v>4</v>
      </c>
      <c r="K1200" s="85">
        <v>21</v>
      </c>
      <c r="L1200" s="114">
        <f t="shared" si="36"/>
        <v>1</v>
      </c>
      <c r="M1200" s="114">
        <f t="shared" si="37"/>
        <v>0.8</v>
      </c>
      <c r="N1200" s="85">
        <v>5</v>
      </c>
    </row>
    <row r="1201" spans="1:14" ht="14.25" customHeight="1">
      <c r="A1201" s="112">
        <v>2016</v>
      </c>
      <c r="B1201" s="88" t="s">
        <v>3387</v>
      </c>
      <c r="C1201" s="108" t="s">
        <v>2490</v>
      </c>
      <c r="D1201" s="84" t="s">
        <v>105</v>
      </c>
      <c r="E1201" s="84" t="s">
        <v>236</v>
      </c>
      <c r="F1201" s="84" t="s">
        <v>107</v>
      </c>
      <c r="G1201" s="84" t="s">
        <v>7</v>
      </c>
      <c r="H1201" s="85">
        <v>345</v>
      </c>
      <c r="I1201" s="85">
        <v>236</v>
      </c>
      <c r="J1201" s="85">
        <v>225</v>
      </c>
      <c r="K1201" s="85">
        <v>479</v>
      </c>
      <c r="L1201" s="114">
        <f t="shared" si="36"/>
        <v>0.68405797101449273</v>
      </c>
      <c r="M1201" s="114">
        <f t="shared" si="37"/>
        <v>0.95338983050847459</v>
      </c>
      <c r="N1201" s="85">
        <v>102</v>
      </c>
    </row>
    <row r="1202" spans="1:14" ht="14.25" customHeight="1">
      <c r="A1202" s="112">
        <v>2016</v>
      </c>
      <c r="B1202" s="88" t="s">
        <v>3387</v>
      </c>
      <c r="C1202" s="108" t="s">
        <v>2490</v>
      </c>
      <c r="D1202" s="84" t="s">
        <v>105</v>
      </c>
      <c r="E1202" s="84" t="s">
        <v>234</v>
      </c>
      <c r="F1202" s="84" t="s">
        <v>1186</v>
      </c>
      <c r="G1202" s="84" t="s">
        <v>233</v>
      </c>
      <c r="H1202" s="85">
        <v>0</v>
      </c>
      <c r="I1202" s="85">
        <v>0</v>
      </c>
      <c r="J1202" s="85">
        <v>0</v>
      </c>
      <c r="K1202" s="85">
        <v>151</v>
      </c>
      <c r="L1202" s="114">
        <f t="shared" si="36"/>
        <v>0</v>
      </c>
      <c r="M1202" s="114">
        <f t="shared" si="37"/>
        <v>0</v>
      </c>
      <c r="N1202" s="85">
        <v>17</v>
      </c>
    </row>
    <row r="1203" spans="1:14" ht="14.25" customHeight="1">
      <c r="A1203" s="112">
        <v>2016</v>
      </c>
      <c r="B1203" s="88" t="s">
        <v>3387</v>
      </c>
      <c r="C1203" s="108" t="s">
        <v>2490</v>
      </c>
      <c r="D1203" s="84" t="s">
        <v>105</v>
      </c>
      <c r="E1203" s="84" t="s">
        <v>234</v>
      </c>
      <c r="F1203" s="84" t="s">
        <v>106</v>
      </c>
      <c r="G1203" s="84" t="s">
        <v>7</v>
      </c>
      <c r="H1203" s="85">
        <v>32</v>
      </c>
      <c r="I1203" s="85">
        <v>28</v>
      </c>
      <c r="J1203" s="85">
        <v>18</v>
      </c>
      <c r="K1203" s="85">
        <v>198</v>
      </c>
      <c r="L1203" s="114">
        <f t="shared" si="36"/>
        <v>0.875</v>
      </c>
      <c r="M1203" s="114">
        <f t="shared" si="37"/>
        <v>0.6428571428571429</v>
      </c>
      <c r="N1203" s="85">
        <v>9</v>
      </c>
    </row>
    <row r="1204" spans="1:14" ht="14.25" customHeight="1">
      <c r="A1204" s="112">
        <v>2016</v>
      </c>
      <c r="B1204" s="88" t="s">
        <v>3387</v>
      </c>
      <c r="C1204" s="108" t="s">
        <v>2490</v>
      </c>
      <c r="D1204" s="84" t="s">
        <v>108</v>
      </c>
      <c r="E1204" s="84" t="s">
        <v>235</v>
      </c>
      <c r="F1204" s="84" t="s">
        <v>110</v>
      </c>
      <c r="G1204" s="84" t="s">
        <v>7</v>
      </c>
      <c r="H1204" s="85">
        <v>13</v>
      </c>
      <c r="I1204" s="85">
        <v>11</v>
      </c>
      <c r="J1204" s="85">
        <v>11</v>
      </c>
      <c r="K1204" s="85">
        <v>25</v>
      </c>
      <c r="L1204" s="114">
        <f t="shared" si="36"/>
        <v>0.84615384615384615</v>
      </c>
      <c r="M1204" s="114">
        <f t="shared" si="37"/>
        <v>1</v>
      </c>
      <c r="N1204" s="85">
        <v>6</v>
      </c>
    </row>
    <row r="1205" spans="1:14" ht="14.25" customHeight="1">
      <c r="A1205" s="112">
        <v>2016</v>
      </c>
      <c r="B1205" s="88" t="s">
        <v>3387</v>
      </c>
      <c r="C1205" s="108" t="s">
        <v>2490</v>
      </c>
      <c r="D1205" s="84" t="s">
        <v>108</v>
      </c>
      <c r="E1205" s="84" t="s">
        <v>235</v>
      </c>
      <c r="F1205" s="84" t="s">
        <v>111</v>
      </c>
      <c r="G1205" s="84" t="s">
        <v>7</v>
      </c>
      <c r="H1205" s="85">
        <v>0</v>
      </c>
      <c r="I1205" s="85">
        <v>0</v>
      </c>
      <c r="J1205" s="85">
        <v>0</v>
      </c>
      <c r="K1205" s="85">
        <v>6</v>
      </c>
      <c r="L1205" s="114">
        <f t="shared" si="36"/>
        <v>0</v>
      </c>
      <c r="M1205" s="114">
        <f t="shared" si="37"/>
        <v>0</v>
      </c>
      <c r="N1205" s="85">
        <v>0</v>
      </c>
    </row>
    <row r="1206" spans="1:14" ht="14.25" customHeight="1">
      <c r="A1206" s="112">
        <v>2016</v>
      </c>
      <c r="B1206" s="88" t="s">
        <v>3387</v>
      </c>
      <c r="C1206" s="108" t="s">
        <v>2490</v>
      </c>
      <c r="D1206" s="84" t="s">
        <v>108</v>
      </c>
      <c r="E1206" s="84" t="s">
        <v>235</v>
      </c>
      <c r="F1206" s="84" t="s">
        <v>112</v>
      </c>
      <c r="G1206" s="84" t="s">
        <v>7</v>
      </c>
      <c r="H1206" s="85">
        <v>38</v>
      </c>
      <c r="I1206" s="85">
        <v>28</v>
      </c>
      <c r="J1206" s="85">
        <v>25</v>
      </c>
      <c r="K1206" s="85">
        <v>53</v>
      </c>
      <c r="L1206" s="114">
        <f t="shared" si="36"/>
        <v>0.73684210526315785</v>
      </c>
      <c r="M1206" s="114">
        <f t="shared" si="37"/>
        <v>0.8928571428571429</v>
      </c>
      <c r="N1206" s="85">
        <v>0</v>
      </c>
    </row>
    <row r="1207" spans="1:14" ht="14.25" customHeight="1">
      <c r="A1207" s="112">
        <v>2016</v>
      </c>
      <c r="B1207" s="88" t="s">
        <v>3387</v>
      </c>
      <c r="C1207" s="108" t="s">
        <v>2490</v>
      </c>
      <c r="D1207" s="84" t="s">
        <v>108</v>
      </c>
      <c r="E1207" s="84" t="s">
        <v>236</v>
      </c>
      <c r="F1207" s="84" t="s">
        <v>113</v>
      </c>
      <c r="G1207" s="84" t="s">
        <v>7</v>
      </c>
      <c r="H1207" s="85">
        <v>6</v>
      </c>
      <c r="I1207" s="85">
        <v>6</v>
      </c>
      <c r="J1207" s="85">
        <v>4</v>
      </c>
      <c r="K1207" s="85">
        <v>4</v>
      </c>
      <c r="L1207" s="114">
        <f t="shared" si="36"/>
        <v>1</v>
      </c>
      <c r="M1207" s="114">
        <f t="shared" si="37"/>
        <v>0.66666666666666663</v>
      </c>
      <c r="N1207" s="85">
        <v>0</v>
      </c>
    </row>
    <row r="1208" spans="1:14" ht="14.25" customHeight="1">
      <c r="A1208" s="112">
        <v>2016</v>
      </c>
      <c r="B1208" s="88" t="s">
        <v>3387</v>
      </c>
      <c r="C1208" s="108" t="s">
        <v>2490</v>
      </c>
      <c r="D1208" s="84" t="s">
        <v>108</v>
      </c>
      <c r="E1208" s="84" t="s">
        <v>234</v>
      </c>
      <c r="F1208" s="84" t="s">
        <v>1931</v>
      </c>
      <c r="G1208" s="84" t="s">
        <v>7</v>
      </c>
      <c r="H1208" s="85">
        <v>103</v>
      </c>
      <c r="I1208" s="85">
        <v>96</v>
      </c>
      <c r="J1208" s="85">
        <v>63</v>
      </c>
      <c r="K1208" s="85">
        <v>359</v>
      </c>
      <c r="L1208" s="114">
        <f t="shared" si="36"/>
        <v>0.93203883495145634</v>
      </c>
      <c r="M1208" s="114">
        <f t="shared" si="37"/>
        <v>0.65625</v>
      </c>
      <c r="N1208" s="85">
        <v>28</v>
      </c>
    </row>
    <row r="1209" spans="1:14" ht="14.25" customHeight="1">
      <c r="A1209" s="112">
        <v>2016</v>
      </c>
      <c r="B1209" s="88" t="s">
        <v>3387</v>
      </c>
      <c r="C1209" s="108" t="s">
        <v>2490</v>
      </c>
      <c r="D1209" s="84" t="s">
        <v>114</v>
      </c>
      <c r="E1209" s="84" t="s">
        <v>239</v>
      </c>
      <c r="F1209" s="84" t="s">
        <v>120</v>
      </c>
      <c r="G1209" s="84" t="s">
        <v>7</v>
      </c>
      <c r="H1209" s="85">
        <v>2</v>
      </c>
      <c r="I1209" s="85">
        <v>2</v>
      </c>
      <c r="J1209" s="85">
        <v>2</v>
      </c>
      <c r="K1209" s="85">
        <v>21</v>
      </c>
      <c r="L1209" s="114">
        <f t="shared" si="36"/>
        <v>1</v>
      </c>
      <c r="M1209" s="114">
        <f t="shared" si="37"/>
        <v>1</v>
      </c>
      <c r="N1209" s="85">
        <v>0</v>
      </c>
    </row>
    <row r="1210" spans="1:14" ht="14.25" customHeight="1">
      <c r="A1210" s="112">
        <v>2016</v>
      </c>
      <c r="B1210" s="88" t="s">
        <v>3387</v>
      </c>
      <c r="C1210" s="108" t="s">
        <v>2490</v>
      </c>
      <c r="D1210" s="84" t="s">
        <v>114</v>
      </c>
      <c r="E1210" s="84" t="s">
        <v>236</v>
      </c>
      <c r="F1210" s="84" t="s">
        <v>117</v>
      </c>
      <c r="G1210" s="84" t="s">
        <v>7</v>
      </c>
      <c r="H1210" s="85">
        <v>32</v>
      </c>
      <c r="I1210" s="85">
        <v>25</v>
      </c>
      <c r="J1210" s="85">
        <v>19</v>
      </c>
      <c r="K1210" s="85">
        <v>64</v>
      </c>
      <c r="L1210" s="114">
        <f t="shared" si="36"/>
        <v>0.78125</v>
      </c>
      <c r="M1210" s="114">
        <f t="shared" si="37"/>
        <v>0.76</v>
      </c>
      <c r="N1210" s="85">
        <v>8</v>
      </c>
    </row>
    <row r="1211" spans="1:14" ht="14.25" customHeight="1">
      <c r="A1211" s="112">
        <v>2016</v>
      </c>
      <c r="B1211" s="88" t="s">
        <v>3387</v>
      </c>
      <c r="C1211" s="108" t="s">
        <v>2490</v>
      </c>
      <c r="D1211" s="84" t="s">
        <v>114</v>
      </c>
      <c r="E1211" s="84" t="s">
        <v>236</v>
      </c>
      <c r="F1211" s="84" t="s">
        <v>118</v>
      </c>
      <c r="G1211" s="84" t="s">
        <v>7</v>
      </c>
      <c r="H1211" s="85">
        <v>24</v>
      </c>
      <c r="I1211" s="85">
        <v>24</v>
      </c>
      <c r="J1211" s="85">
        <v>15</v>
      </c>
      <c r="K1211" s="85">
        <v>79</v>
      </c>
      <c r="L1211" s="114">
        <f t="shared" si="36"/>
        <v>1</v>
      </c>
      <c r="M1211" s="114">
        <f t="shared" si="37"/>
        <v>0.625</v>
      </c>
      <c r="N1211" s="85">
        <v>18</v>
      </c>
    </row>
    <row r="1212" spans="1:14" ht="14.25" customHeight="1">
      <c r="A1212" s="112">
        <v>2016</v>
      </c>
      <c r="B1212" s="88" t="s">
        <v>3387</v>
      </c>
      <c r="C1212" s="108" t="s">
        <v>2490</v>
      </c>
      <c r="D1212" s="84" t="s">
        <v>114</v>
      </c>
      <c r="E1212" s="84" t="s">
        <v>236</v>
      </c>
      <c r="F1212" s="84" t="s">
        <v>119</v>
      </c>
      <c r="G1212" s="84" t="s">
        <v>7</v>
      </c>
      <c r="H1212" s="85">
        <v>33</v>
      </c>
      <c r="I1212" s="85">
        <v>27</v>
      </c>
      <c r="J1212" s="85">
        <v>19</v>
      </c>
      <c r="K1212" s="85">
        <v>73</v>
      </c>
      <c r="L1212" s="114">
        <f t="shared" si="36"/>
        <v>0.81818181818181823</v>
      </c>
      <c r="M1212" s="114">
        <f t="shared" si="37"/>
        <v>0.70370370370370372</v>
      </c>
      <c r="N1212" s="85">
        <v>26</v>
      </c>
    </row>
    <row r="1213" spans="1:14" ht="14.25" customHeight="1">
      <c r="A1213" s="112">
        <v>2016</v>
      </c>
      <c r="B1213" s="88" t="s">
        <v>3387</v>
      </c>
      <c r="C1213" s="108" t="s">
        <v>2490</v>
      </c>
      <c r="D1213" s="84" t="s">
        <v>114</v>
      </c>
      <c r="E1213" s="84" t="s">
        <v>234</v>
      </c>
      <c r="F1213" s="84" t="s">
        <v>1929</v>
      </c>
      <c r="G1213" s="84" t="s">
        <v>7</v>
      </c>
      <c r="H1213" s="85">
        <v>38</v>
      </c>
      <c r="I1213" s="85">
        <v>38</v>
      </c>
      <c r="J1213" s="85">
        <v>27</v>
      </c>
      <c r="K1213" s="85">
        <v>252</v>
      </c>
      <c r="L1213" s="114">
        <f t="shared" si="36"/>
        <v>1</v>
      </c>
      <c r="M1213" s="114">
        <f t="shared" si="37"/>
        <v>0.71052631578947367</v>
      </c>
      <c r="N1213" s="85">
        <v>23</v>
      </c>
    </row>
    <row r="1214" spans="1:14" ht="14.25" customHeight="1">
      <c r="A1214" s="112">
        <v>2016</v>
      </c>
      <c r="B1214" s="88" t="s">
        <v>3387</v>
      </c>
      <c r="C1214" s="108" t="s">
        <v>2490</v>
      </c>
      <c r="D1214" s="84" t="s">
        <v>121</v>
      </c>
      <c r="E1214" s="84" t="s">
        <v>239</v>
      </c>
      <c r="F1214" s="84" t="s">
        <v>125</v>
      </c>
      <c r="G1214" s="84" t="s">
        <v>7</v>
      </c>
      <c r="H1214" s="85">
        <v>4</v>
      </c>
      <c r="I1214" s="85">
        <v>1</v>
      </c>
      <c r="J1214" s="85">
        <v>1</v>
      </c>
      <c r="K1214" s="85">
        <v>7</v>
      </c>
      <c r="L1214" s="114">
        <f t="shared" si="36"/>
        <v>0.25</v>
      </c>
      <c r="M1214" s="114">
        <f t="shared" si="37"/>
        <v>1</v>
      </c>
      <c r="N1214" s="85">
        <v>0</v>
      </c>
    </row>
    <row r="1215" spans="1:14" ht="14.25" customHeight="1">
      <c r="A1215" s="112">
        <v>2016</v>
      </c>
      <c r="B1215" s="88" t="s">
        <v>3387</v>
      </c>
      <c r="C1215" s="108" t="s">
        <v>2490</v>
      </c>
      <c r="D1215" s="84" t="s">
        <v>121</v>
      </c>
      <c r="E1215" s="84" t="s">
        <v>236</v>
      </c>
      <c r="F1215" s="84" t="s">
        <v>124</v>
      </c>
      <c r="G1215" s="84" t="s">
        <v>7</v>
      </c>
      <c r="H1215" s="85">
        <v>7</v>
      </c>
      <c r="I1215" s="85">
        <v>6</v>
      </c>
      <c r="J1215" s="85">
        <v>5</v>
      </c>
      <c r="K1215" s="85">
        <v>24</v>
      </c>
      <c r="L1215" s="114">
        <f t="shared" si="36"/>
        <v>0.8571428571428571</v>
      </c>
      <c r="M1215" s="114">
        <f t="shared" si="37"/>
        <v>0.83333333333333337</v>
      </c>
      <c r="N1215" s="85">
        <v>19</v>
      </c>
    </row>
    <row r="1216" spans="1:14" ht="14.25" customHeight="1">
      <c r="A1216" s="112">
        <v>2016</v>
      </c>
      <c r="B1216" s="88" t="s">
        <v>3387</v>
      </c>
      <c r="C1216" s="108" t="s">
        <v>2490</v>
      </c>
      <c r="D1216" s="84" t="s">
        <v>121</v>
      </c>
      <c r="E1216" s="84" t="s">
        <v>234</v>
      </c>
      <c r="F1216" s="84" t="s">
        <v>1934</v>
      </c>
      <c r="G1216" s="84" t="s">
        <v>7</v>
      </c>
      <c r="H1216" s="85">
        <v>47</v>
      </c>
      <c r="I1216" s="85">
        <v>41</v>
      </c>
      <c r="J1216" s="85">
        <v>23</v>
      </c>
      <c r="K1216" s="85">
        <v>135</v>
      </c>
      <c r="L1216" s="114">
        <f t="shared" si="36"/>
        <v>0.87234042553191493</v>
      </c>
      <c r="M1216" s="114">
        <f t="shared" si="37"/>
        <v>0.56097560975609762</v>
      </c>
      <c r="N1216" s="85">
        <v>11</v>
      </c>
    </row>
    <row r="1217" spans="1:14" ht="14.25" customHeight="1">
      <c r="A1217" s="112">
        <v>2016</v>
      </c>
      <c r="B1217" s="88" t="s">
        <v>3387</v>
      </c>
      <c r="C1217" s="108" t="s">
        <v>2490</v>
      </c>
      <c r="D1217" s="84" t="s">
        <v>121</v>
      </c>
      <c r="E1217" s="84" t="s">
        <v>234</v>
      </c>
      <c r="F1217" s="84" t="s">
        <v>122</v>
      </c>
      <c r="G1217" s="84" t="s">
        <v>7</v>
      </c>
      <c r="H1217" s="85">
        <v>3</v>
      </c>
      <c r="I1217" s="85">
        <v>3</v>
      </c>
      <c r="J1217" s="85">
        <v>2</v>
      </c>
      <c r="K1217" s="85">
        <v>30</v>
      </c>
      <c r="L1217" s="114">
        <f t="shared" si="36"/>
        <v>1</v>
      </c>
      <c r="M1217" s="114">
        <f t="shared" si="37"/>
        <v>0.66666666666666663</v>
      </c>
      <c r="N1217" s="85">
        <v>2</v>
      </c>
    </row>
    <row r="1218" spans="1:14" ht="14.25" customHeight="1">
      <c r="A1218" s="112">
        <v>2016</v>
      </c>
      <c r="B1218" s="88" t="s">
        <v>3387</v>
      </c>
      <c r="C1218" s="108" t="s">
        <v>2490</v>
      </c>
      <c r="D1218" s="84" t="s">
        <v>126</v>
      </c>
      <c r="E1218" s="84" t="s">
        <v>239</v>
      </c>
      <c r="F1218" s="84" t="s">
        <v>144</v>
      </c>
      <c r="G1218" s="84" t="s">
        <v>7</v>
      </c>
      <c r="H1218" s="85">
        <v>19</v>
      </c>
      <c r="I1218" s="85">
        <v>15</v>
      </c>
      <c r="J1218" s="85">
        <v>7</v>
      </c>
      <c r="K1218" s="85">
        <v>64</v>
      </c>
      <c r="L1218" s="114">
        <f t="shared" ref="L1218:L1281" si="38">+IFERROR(I1218/H1218,0)</f>
        <v>0.78947368421052633</v>
      </c>
      <c r="M1218" s="114">
        <f t="shared" ref="M1218:M1281" si="39">+IFERROR(J1218/I1218,0)</f>
        <v>0.46666666666666667</v>
      </c>
      <c r="N1218" s="85">
        <v>5</v>
      </c>
    </row>
    <row r="1219" spans="1:14" ht="14.25" customHeight="1">
      <c r="A1219" s="112">
        <v>2016</v>
      </c>
      <c r="B1219" s="88" t="s">
        <v>3387</v>
      </c>
      <c r="C1219" s="108" t="s">
        <v>2490</v>
      </c>
      <c r="D1219" s="84" t="s">
        <v>126</v>
      </c>
      <c r="E1219" s="84" t="s">
        <v>235</v>
      </c>
      <c r="F1219" s="84" t="s">
        <v>131</v>
      </c>
      <c r="G1219" s="84" t="s">
        <v>7</v>
      </c>
      <c r="H1219" s="85">
        <v>56</v>
      </c>
      <c r="I1219" s="85">
        <v>53</v>
      </c>
      <c r="J1219" s="85">
        <v>46</v>
      </c>
      <c r="K1219" s="85">
        <v>73</v>
      </c>
      <c r="L1219" s="114">
        <f t="shared" si="38"/>
        <v>0.9464285714285714</v>
      </c>
      <c r="M1219" s="114">
        <f t="shared" si="39"/>
        <v>0.86792452830188682</v>
      </c>
      <c r="N1219" s="85">
        <v>25</v>
      </c>
    </row>
    <row r="1220" spans="1:14" ht="14.25" customHeight="1">
      <c r="A1220" s="112">
        <v>2016</v>
      </c>
      <c r="B1220" s="88" t="s">
        <v>3387</v>
      </c>
      <c r="C1220" s="108" t="s">
        <v>2490</v>
      </c>
      <c r="D1220" s="84" t="s">
        <v>126</v>
      </c>
      <c r="E1220" s="84" t="s">
        <v>235</v>
      </c>
      <c r="F1220" s="84" t="s">
        <v>132</v>
      </c>
      <c r="G1220" s="84" t="s">
        <v>7</v>
      </c>
      <c r="H1220" s="85">
        <v>24</v>
      </c>
      <c r="I1220" s="85">
        <v>22</v>
      </c>
      <c r="J1220" s="85">
        <v>18</v>
      </c>
      <c r="K1220" s="85">
        <v>42</v>
      </c>
      <c r="L1220" s="114">
        <f t="shared" si="38"/>
        <v>0.91666666666666663</v>
      </c>
      <c r="M1220" s="114">
        <f t="shared" si="39"/>
        <v>0.81818181818181823</v>
      </c>
      <c r="N1220" s="85">
        <v>13</v>
      </c>
    </row>
    <row r="1221" spans="1:14" ht="14.25" customHeight="1">
      <c r="A1221" s="112">
        <v>2016</v>
      </c>
      <c r="B1221" s="88" t="s">
        <v>3387</v>
      </c>
      <c r="C1221" s="108" t="s">
        <v>2490</v>
      </c>
      <c r="D1221" s="84" t="s">
        <v>126</v>
      </c>
      <c r="E1221" s="84" t="s">
        <v>235</v>
      </c>
      <c r="F1221" s="84" t="s">
        <v>133</v>
      </c>
      <c r="G1221" s="84" t="s">
        <v>7</v>
      </c>
      <c r="H1221" s="85">
        <v>66</v>
      </c>
      <c r="I1221" s="85">
        <v>34</v>
      </c>
      <c r="J1221" s="85">
        <v>29</v>
      </c>
      <c r="K1221" s="85">
        <v>59</v>
      </c>
      <c r="L1221" s="114">
        <f t="shared" si="38"/>
        <v>0.51515151515151514</v>
      </c>
      <c r="M1221" s="114">
        <f t="shared" si="39"/>
        <v>0.8529411764705882</v>
      </c>
      <c r="N1221" s="85">
        <v>30</v>
      </c>
    </row>
    <row r="1222" spans="1:14" ht="14.25" customHeight="1">
      <c r="A1222" s="112">
        <v>2016</v>
      </c>
      <c r="B1222" s="88" t="s">
        <v>3387</v>
      </c>
      <c r="C1222" s="108" t="s">
        <v>2490</v>
      </c>
      <c r="D1222" s="84" t="s">
        <v>126</v>
      </c>
      <c r="E1222" s="84" t="s">
        <v>235</v>
      </c>
      <c r="F1222" s="84" t="s">
        <v>134</v>
      </c>
      <c r="G1222" s="84" t="s">
        <v>7</v>
      </c>
      <c r="H1222" s="85">
        <v>22</v>
      </c>
      <c r="I1222" s="85">
        <v>17</v>
      </c>
      <c r="J1222" s="85">
        <v>16</v>
      </c>
      <c r="K1222" s="85">
        <v>30</v>
      </c>
      <c r="L1222" s="114">
        <f t="shared" si="38"/>
        <v>0.77272727272727271</v>
      </c>
      <c r="M1222" s="114">
        <f t="shared" si="39"/>
        <v>0.94117647058823528</v>
      </c>
      <c r="N1222" s="85">
        <v>11</v>
      </c>
    </row>
    <row r="1223" spans="1:14" ht="14.25" customHeight="1">
      <c r="A1223" s="112">
        <v>2016</v>
      </c>
      <c r="B1223" s="88" t="s">
        <v>3387</v>
      </c>
      <c r="C1223" s="108" t="s">
        <v>2490</v>
      </c>
      <c r="D1223" s="84" t="s">
        <v>126</v>
      </c>
      <c r="E1223" s="84" t="s">
        <v>235</v>
      </c>
      <c r="F1223" s="84" t="s">
        <v>135</v>
      </c>
      <c r="G1223" s="84" t="s">
        <v>7</v>
      </c>
      <c r="H1223" s="85">
        <v>86</v>
      </c>
      <c r="I1223" s="85">
        <v>24</v>
      </c>
      <c r="J1223" s="85">
        <v>23</v>
      </c>
      <c r="K1223" s="85">
        <v>60</v>
      </c>
      <c r="L1223" s="114">
        <f t="shared" si="38"/>
        <v>0.27906976744186046</v>
      </c>
      <c r="M1223" s="114">
        <f t="shared" si="39"/>
        <v>0.95833333333333337</v>
      </c>
      <c r="N1223" s="85">
        <v>20</v>
      </c>
    </row>
    <row r="1224" spans="1:14" ht="14.25" customHeight="1">
      <c r="A1224" s="112">
        <v>2016</v>
      </c>
      <c r="B1224" s="88" t="s">
        <v>3387</v>
      </c>
      <c r="C1224" s="108" t="s">
        <v>2490</v>
      </c>
      <c r="D1224" s="84" t="s">
        <v>126</v>
      </c>
      <c r="E1224" s="84" t="s">
        <v>235</v>
      </c>
      <c r="F1224" s="84" t="s">
        <v>136</v>
      </c>
      <c r="G1224" s="84" t="s">
        <v>7</v>
      </c>
      <c r="H1224" s="85">
        <v>19</v>
      </c>
      <c r="I1224" s="85">
        <v>19</v>
      </c>
      <c r="J1224" s="85">
        <v>11</v>
      </c>
      <c r="K1224" s="85">
        <v>42</v>
      </c>
      <c r="L1224" s="114">
        <f t="shared" si="38"/>
        <v>1</v>
      </c>
      <c r="M1224" s="114">
        <f t="shared" si="39"/>
        <v>0.57894736842105265</v>
      </c>
      <c r="N1224" s="85">
        <v>6</v>
      </c>
    </row>
    <row r="1225" spans="1:14" ht="14.25" customHeight="1">
      <c r="A1225" s="112">
        <v>2016</v>
      </c>
      <c r="B1225" s="88" t="s">
        <v>3387</v>
      </c>
      <c r="C1225" s="108" t="s">
        <v>2490</v>
      </c>
      <c r="D1225" s="84" t="s">
        <v>126</v>
      </c>
      <c r="E1225" s="84" t="s">
        <v>236</v>
      </c>
      <c r="F1225" s="84" t="s">
        <v>137</v>
      </c>
      <c r="G1225" s="84" t="s">
        <v>7</v>
      </c>
      <c r="H1225" s="85">
        <v>38</v>
      </c>
      <c r="I1225" s="85">
        <v>25</v>
      </c>
      <c r="J1225" s="85">
        <v>20</v>
      </c>
      <c r="K1225" s="85">
        <v>18</v>
      </c>
      <c r="L1225" s="114">
        <f t="shared" si="38"/>
        <v>0.65789473684210531</v>
      </c>
      <c r="M1225" s="114">
        <f t="shared" si="39"/>
        <v>0.8</v>
      </c>
      <c r="N1225" s="85">
        <v>0</v>
      </c>
    </row>
    <row r="1226" spans="1:14" ht="14.25" customHeight="1">
      <c r="A1226" s="112">
        <v>2016</v>
      </c>
      <c r="B1226" s="88" t="s">
        <v>3387</v>
      </c>
      <c r="C1226" s="108" t="s">
        <v>2490</v>
      </c>
      <c r="D1226" s="84" t="s">
        <v>126</v>
      </c>
      <c r="E1226" s="84" t="s">
        <v>236</v>
      </c>
      <c r="F1226" s="84" t="s">
        <v>138</v>
      </c>
      <c r="G1226" s="84" t="s">
        <v>7</v>
      </c>
      <c r="H1226" s="85">
        <v>13</v>
      </c>
      <c r="I1226" s="85">
        <v>10</v>
      </c>
      <c r="J1226" s="85">
        <v>4</v>
      </c>
      <c r="K1226" s="85">
        <v>4</v>
      </c>
      <c r="L1226" s="114">
        <f t="shared" si="38"/>
        <v>0.76923076923076927</v>
      </c>
      <c r="M1226" s="114">
        <f t="shared" si="39"/>
        <v>0.4</v>
      </c>
      <c r="N1226" s="85">
        <v>0</v>
      </c>
    </row>
    <row r="1227" spans="1:14" ht="14.25" customHeight="1">
      <c r="A1227" s="112">
        <v>2016</v>
      </c>
      <c r="B1227" s="88" t="s">
        <v>3387</v>
      </c>
      <c r="C1227" s="108" t="s">
        <v>2490</v>
      </c>
      <c r="D1227" s="84" t="s">
        <v>126</v>
      </c>
      <c r="E1227" s="84" t="s">
        <v>236</v>
      </c>
      <c r="F1227" s="84" t="s">
        <v>139</v>
      </c>
      <c r="G1227" s="84" t="s">
        <v>7</v>
      </c>
      <c r="H1227" s="85">
        <v>9</v>
      </c>
      <c r="I1227" s="85">
        <v>8</v>
      </c>
      <c r="J1227" s="85">
        <v>6</v>
      </c>
      <c r="K1227" s="85">
        <v>23</v>
      </c>
      <c r="L1227" s="114">
        <f t="shared" si="38"/>
        <v>0.88888888888888884</v>
      </c>
      <c r="M1227" s="114">
        <f t="shared" si="39"/>
        <v>0.75</v>
      </c>
      <c r="N1227" s="85">
        <v>5</v>
      </c>
    </row>
    <row r="1228" spans="1:14" ht="14.25" customHeight="1">
      <c r="A1228" s="112">
        <v>2016</v>
      </c>
      <c r="B1228" s="88" t="s">
        <v>3387</v>
      </c>
      <c r="C1228" s="108" t="s">
        <v>2490</v>
      </c>
      <c r="D1228" s="84" t="s">
        <v>126</v>
      </c>
      <c r="E1228" s="84" t="s">
        <v>236</v>
      </c>
      <c r="F1228" s="84" t="s">
        <v>140</v>
      </c>
      <c r="G1228" s="84" t="s">
        <v>7</v>
      </c>
      <c r="H1228" s="85">
        <v>41</v>
      </c>
      <c r="I1228" s="85">
        <v>30</v>
      </c>
      <c r="J1228" s="85">
        <v>22</v>
      </c>
      <c r="K1228" s="85">
        <v>104</v>
      </c>
      <c r="L1228" s="114">
        <f t="shared" si="38"/>
        <v>0.73170731707317072</v>
      </c>
      <c r="M1228" s="114">
        <f t="shared" si="39"/>
        <v>0.73333333333333328</v>
      </c>
      <c r="N1228" s="85">
        <v>27</v>
      </c>
    </row>
    <row r="1229" spans="1:14" ht="14.25" customHeight="1">
      <c r="A1229" s="112">
        <v>2016</v>
      </c>
      <c r="B1229" s="88" t="s">
        <v>3387</v>
      </c>
      <c r="C1229" s="108" t="s">
        <v>2490</v>
      </c>
      <c r="D1229" s="84" t="s">
        <v>126</v>
      </c>
      <c r="E1229" s="84" t="s">
        <v>236</v>
      </c>
      <c r="F1229" s="84" t="s">
        <v>141</v>
      </c>
      <c r="G1229" s="84" t="s">
        <v>7</v>
      </c>
      <c r="H1229" s="85">
        <v>19</v>
      </c>
      <c r="I1229" s="85">
        <v>13</v>
      </c>
      <c r="J1229" s="85">
        <v>11</v>
      </c>
      <c r="K1229" s="85">
        <v>46</v>
      </c>
      <c r="L1229" s="114">
        <f t="shared" si="38"/>
        <v>0.68421052631578949</v>
      </c>
      <c r="M1229" s="114">
        <f t="shared" si="39"/>
        <v>0.84615384615384615</v>
      </c>
      <c r="N1229" s="85">
        <v>10</v>
      </c>
    </row>
    <row r="1230" spans="1:14" ht="14.25" customHeight="1">
      <c r="A1230" s="112">
        <v>2016</v>
      </c>
      <c r="B1230" s="88" t="s">
        <v>3387</v>
      </c>
      <c r="C1230" s="108" t="s">
        <v>2490</v>
      </c>
      <c r="D1230" s="84" t="s">
        <v>126</v>
      </c>
      <c r="E1230" s="84" t="s">
        <v>236</v>
      </c>
      <c r="F1230" s="84" t="s">
        <v>142</v>
      </c>
      <c r="G1230" s="84" t="s">
        <v>7</v>
      </c>
      <c r="H1230" s="85">
        <v>23</v>
      </c>
      <c r="I1230" s="85">
        <v>21</v>
      </c>
      <c r="J1230" s="85">
        <v>11</v>
      </c>
      <c r="K1230" s="85">
        <v>59</v>
      </c>
      <c r="L1230" s="114">
        <f t="shared" si="38"/>
        <v>0.91304347826086951</v>
      </c>
      <c r="M1230" s="114">
        <f t="shared" si="39"/>
        <v>0.52380952380952384</v>
      </c>
      <c r="N1230" s="85">
        <v>12</v>
      </c>
    </row>
    <row r="1231" spans="1:14" ht="14.25" customHeight="1">
      <c r="A1231" s="112">
        <v>2016</v>
      </c>
      <c r="B1231" s="88" t="s">
        <v>3387</v>
      </c>
      <c r="C1231" s="108" t="s">
        <v>2490</v>
      </c>
      <c r="D1231" s="84" t="s">
        <v>126</v>
      </c>
      <c r="E1231" s="84" t="s">
        <v>236</v>
      </c>
      <c r="F1231" s="84" t="s">
        <v>143</v>
      </c>
      <c r="G1231" s="84" t="s">
        <v>7</v>
      </c>
      <c r="H1231" s="85">
        <v>25</v>
      </c>
      <c r="I1231" s="85">
        <v>23</v>
      </c>
      <c r="J1231" s="85">
        <v>16</v>
      </c>
      <c r="K1231" s="85">
        <v>43</v>
      </c>
      <c r="L1231" s="114">
        <f t="shared" si="38"/>
        <v>0.92</v>
      </c>
      <c r="M1231" s="114">
        <f t="shared" si="39"/>
        <v>0.69565217391304346</v>
      </c>
      <c r="N1231" s="85">
        <v>5</v>
      </c>
    </row>
    <row r="1232" spans="1:14" ht="14.25" customHeight="1">
      <c r="A1232" s="112">
        <v>2016</v>
      </c>
      <c r="B1232" s="88" t="s">
        <v>3387</v>
      </c>
      <c r="C1232" s="108" t="s">
        <v>2490</v>
      </c>
      <c r="D1232" s="84" t="s">
        <v>126</v>
      </c>
      <c r="E1232" s="84" t="s">
        <v>234</v>
      </c>
      <c r="F1232" s="84" t="s">
        <v>1958</v>
      </c>
      <c r="G1232" s="84" t="s">
        <v>7</v>
      </c>
      <c r="H1232" s="85">
        <v>234</v>
      </c>
      <c r="I1232" s="85">
        <v>170</v>
      </c>
      <c r="J1232" s="85">
        <v>62</v>
      </c>
      <c r="K1232" s="85">
        <v>836</v>
      </c>
      <c r="L1232" s="114">
        <f t="shared" si="38"/>
        <v>0.72649572649572647</v>
      </c>
      <c r="M1232" s="114">
        <f t="shared" si="39"/>
        <v>0.36470588235294116</v>
      </c>
      <c r="N1232" s="85">
        <v>40</v>
      </c>
    </row>
    <row r="1233" spans="1:14" ht="14.25" customHeight="1">
      <c r="A1233" s="112">
        <v>2016</v>
      </c>
      <c r="B1233" s="88" t="s">
        <v>3387</v>
      </c>
      <c r="C1233" s="108" t="s">
        <v>2490</v>
      </c>
      <c r="D1233" s="84" t="s">
        <v>126</v>
      </c>
      <c r="E1233" s="84" t="s">
        <v>234</v>
      </c>
      <c r="F1233" s="84" t="s">
        <v>1936</v>
      </c>
      <c r="G1233" s="84" t="s">
        <v>7</v>
      </c>
      <c r="H1233" s="85">
        <v>143</v>
      </c>
      <c r="I1233" s="85">
        <v>124</v>
      </c>
      <c r="J1233" s="85">
        <v>48</v>
      </c>
      <c r="K1233" s="85">
        <v>352</v>
      </c>
      <c r="L1233" s="114">
        <f t="shared" si="38"/>
        <v>0.86713286713286708</v>
      </c>
      <c r="M1233" s="114">
        <f t="shared" si="39"/>
        <v>0.38709677419354838</v>
      </c>
      <c r="N1233" s="85">
        <v>23</v>
      </c>
    </row>
    <row r="1234" spans="1:14" ht="14.25" customHeight="1">
      <c r="A1234" s="112">
        <v>2016</v>
      </c>
      <c r="B1234" s="88" t="s">
        <v>3387</v>
      </c>
      <c r="C1234" s="108" t="s">
        <v>2490</v>
      </c>
      <c r="D1234" s="84" t="s">
        <v>126</v>
      </c>
      <c r="E1234" s="84" t="s">
        <v>234</v>
      </c>
      <c r="F1234" s="84" t="s">
        <v>1937</v>
      </c>
      <c r="G1234" s="84" t="s">
        <v>7</v>
      </c>
      <c r="H1234" s="85">
        <v>93</v>
      </c>
      <c r="I1234" s="85">
        <v>88</v>
      </c>
      <c r="J1234" s="85">
        <v>41</v>
      </c>
      <c r="K1234" s="85">
        <v>543</v>
      </c>
      <c r="L1234" s="114">
        <f t="shared" si="38"/>
        <v>0.94623655913978499</v>
      </c>
      <c r="M1234" s="114">
        <f t="shared" si="39"/>
        <v>0.46590909090909088</v>
      </c>
      <c r="N1234" s="85">
        <v>48</v>
      </c>
    </row>
    <row r="1235" spans="1:14" ht="14.25" customHeight="1">
      <c r="A1235" s="112">
        <v>2016</v>
      </c>
      <c r="B1235" s="88" t="s">
        <v>3387</v>
      </c>
      <c r="C1235" s="108" t="s">
        <v>2490</v>
      </c>
      <c r="D1235" s="84" t="s">
        <v>126</v>
      </c>
      <c r="E1235" s="84" t="s">
        <v>234</v>
      </c>
      <c r="F1235" s="84" t="s">
        <v>1938</v>
      </c>
      <c r="G1235" s="84" t="s">
        <v>7</v>
      </c>
      <c r="H1235" s="85">
        <v>404</v>
      </c>
      <c r="I1235" s="85">
        <v>350</v>
      </c>
      <c r="J1235" s="85">
        <v>160</v>
      </c>
      <c r="K1235" s="85">
        <v>1366</v>
      </c>
      <c r="L1235" s="114">
        <f t="shared" si="38"/>
        <v>0.86633663366336633</v>
      </c>
      <c r="M1235" s="114">
        <f t="shared" si="39"/>
        <v>0.45714285714285713</v>
      </c>
      <c r="N1235" s="85">
        <v>107</v>
      </c>
    </row>
    <row r="1236" spans="1:14" ht="14.25" customHeight="1">
      <c r="A1236" s="112">
        <v>2016</v>
      </c>
      <c r="B1236" s="88" t="s">
        <v>3387</v>
      </c>
      <c r="C1236" s="108" t="s">
        <v>2490</v>
      </c>
      <c r="D1236" s="84" t="s">
        <v>145</v>
      </c>
      <c r="E1236" s="84" t="s">
        <v>239</v>
      </c>
      <c r="F1236" s="84" t="s">
        <v>181</v>
      </c>
      <c r="G1236" s="84" t="s">
        <v>7</v>
      </c>
      <c r="H1236" s="85">
        <v>0</v>
      </c>
      <c r="I1236" s="85">
        <v>0</v>
      </c>
      <c r="J1236" s="85">
        <v>0</v>
      </c>
      <c r="K1236" s="85">
        <v>5</v>
      </c>
      <c r="L1236" s="114">
        <f t="shared" si="38"/>
        <v>0</v>
      </c>
      <c r="M1236" s="114">
        <f t="shared" si="39"/>
        <v>0</v>
      </c>
      <c r="N1236" s="85">
        <v>0</v>
      </c>
    </row>
    <row r="1237" spans="1:14" ht="14.25" customHeight="1">
      <c r="A1237" s="112">
        <v>2016</v>
      </c>
      <c r="B1237" s="88" t="s">
        <v>3387</v>
      </c>
      <c r="C1237" s="108" t="s">
        <v>2490</v>
      </c>
      <c r="D1237" s="84" t="s">
        <v>145</v>
      </c>
      <c r="E1237" s="84" t="s">
        <v>3889</v>
      </c>
      <c r="F1237" s="84" t="s">
        <v>147</v>
      </c>
      <c r="G1237" s="84" t="s">
        <v>7</v>
      </c>
      <c r="H1237" s="85">
        <v>0</v>
      </c>
      <c r="I1237" s="85">
        <v>0</v>
      </c>
      <c r="J1237" s="85">
        <v>0</v>
      </c>
      <c r="K1237" s="85">
        <v>18</v>
      </c>
      <c r="L1237" s="114">
        <f t="shared" si="38"/>
        <v>0</v>
      </c>
      <c r="M1237" s="114">
        <f t="shared" si="39"/>
        <v>0</v>
      </c>
      <c r="N1237" s="85">
        <v>0</v>
      </c>
    </row>
    <row r="1238" spans="1:14" ht="14.25" customHeight="1">
      <c r="A1238" s="112">
        <v>2016</v>
      </c>
      <c r="B1238" s="88" t="s">
        <v>3387</v>
      </c>
      <c r="C1238" s="108" t="s">
        <v>2490</v>
      </c>
      <c r="D1238" s="84" t="s">
        <v>145</v>
      </c>
      <c r="E1238" s="84" t="s">
        <v>3889</v>
      </c>
      <c r="F1238" s="84" t="s">
        <v>148</v>
      </c>
      <c r="G1238" s="84" t="s">
        <v>7</v>
      </c>
      <c r="H1238" s="85">
        <v>8</v>
      </c>
      <c r="I1238" s="85">
        <v>1</v>
      </c>
      <c r="J1238" s="85">
        <v>0</v>
      </c>
      <c r="K1238" s="85">
        <v>7</v>
      </c>
      <c r="L1238" s="114">
        <f t="shared" si="38"/>
        <v>0.125</v>
      </c>
      <c r="M1238" s="114">
        <f t="shared" si="39"/>
        <v>0</v>
      </c>
      <c r="N1238" s="85">
        <v>2</v>
      </c>
    </row>
    <row r="1239" spans="1:14" ht="14.25" customHeight="1">
      <c r="A1239" s="112">
        <v>2016</v>
      </c>
      <c r="B1239" s="88" t="s">
        <v>3387</v>
      </c>
      <c r="C1239" s="108" t="s">
        <v>2490</v>
      </c>
      <c r="D1239" s="84" t="s">
        <v>145</v>
      </c>
      <c r="E1239" s="84" t="s">
        <v>3889</v>
      </c>
      <c r="F1239" s="84" t="s">
        <v>149</v>
      </c>
      <c r="G1239" s="84" t="s">
        <v>7</v>
      </c>
      <c r="H1239" s="85">
        <v>3</v>
      </c>
      <c r="I1239" s="85">
        <v>1</v>
      </c>
      <c r="J1239" s="85">
        <v>1</v>
      </c>
      <c r="K1239" s="85">
        <v>2</v>
      </c>
      <c r="L1239" s="114">
        <f t="shared" si="38"/>
        <v>0.33333333333333331</v>
      </c>
      <c r="M1239" s="114">
        <f t="shared" si="39"/>
        <v>1</v>
      </c>
      <c r="N1239" s="85">
        <v>1</v>
      </c>
    </row>
    <row r="1240" spans="1:14" ht="14.25" customHeight="1">
      <c r="A1240" s="112">
        <v>2016</v>
      </c>
      <c r="B1240" s="88" t="s">
        <v>3387</v>
      </c>
      <c r="C1240" s="108" t="s">
        <v>2490</v>
      </c>
      <c r="D1240" s="84" t="s">
        <v>145</v>
      </c>
      <c r="E1240" s="84" t="s">
        <v>3889</v>
      </c>
      <c r="F1240" s="84" t="s">
        <v>150</v>
      </c>
      <c r="G1240" s="84" t="s">
        <v>7</v>
      </c>
      <c r="H1240" s="85">
        <v>181</v>
      </c>
      <c r="I1240" s="85">
        <v>20</v>
      </c>
      <c r="J1240" s="85">
        <v>18</v>
      </c>
      <c r="K1240" s="85">
        <v>21</v>
      </c>
      <c r="L1240" s="114">
        <f t="shared" si="38"/>
        <v>0.11049723756906077</v>
      </c>
      <c r="M1240" s="114">
        <f t="shared" si="39"/>
        <v>0.9</v>
      </c>
      <c r="N1240" s="85">
        <v>5</v>
      </c>
    </row>
    <row r="1241" spans="1:14" ht="14.25" customHeight="1">
      <c r="A1241" s="112">
        <v>2016</v>
      </c>
      <c r="B1241" s="88" t="s">
        <v>3387</v>
      </c>
      <c r="C1241" s="108" t="s">
        <v>2490</v>
      </c>
      <c r="D1241" s="84" t="s">
        <v>145</v>
      </c>
      <c r="E1241" s="84" t="s">
        <v>3889</v>
      </c>
      <c r="F1241" s="84" t="s">
        <v>151</v>
      </c>
      <c r="G1241" s="84" t="s">
        <v>7</v>
      </c>
      <c r="H1241" s="85">
        <v>0</v>
      </c>
      <c r="I1241" s="85">
        <v>0</v>
      </c>
      <c r="J1241" s="85">
        <v>0</v>
      </c>
      <c r="K1241" s="85">
        <v>7</v>
      </c>
      <c r="L1241" s="114">
        <f t="shared" si="38"/>
        <v>0</v>
      </c>
      <c r="M1241" s="114">
        <f t="shared" si="39"/>
        <v>0</v>
      </c>
      <c r="N1241" s="85">
        <v>0</v>
      </c>
    </row>
    <row r="1242" spans="1:14" ht="14.25" customHeight="1">
      <c r="A1242" s="112">
        <v>2016</v>
      </c>
      <c r="B1242" s="88" t="s">
        <v>3387</v>
      </c>
      <c r="C1242" s="108" t="s">
        <v>2490</v>
      </c>
      <c r="D1242" s="84" t="s">
        <v>145</v>
      </c>
      <c r="E1242" s="84" t="s">
        <v>3889</v>
      </c>
      <c r="F1242" s="84" t="s">
        <v>154</v>
      </c>
      <c r="G1242" s="84" t="s">
        <v>7</v>
      </c>
      <c r="H1242" s="85">
        <v>1</v>
      </c>
      <c r="I1242" s="85">
        <v>1</v>
      </c>
      <c r="J1242" s="85">
        <v>1</v>
      </c>
      <c r="K1242" s="85">
        <v>4</v>
      </c>
      <c r="L1242" s="114">
        <f t="shared" si="38"/>
        <v>1</v>
      </c>
      <c r="M1242" s="114">
        <f t="shared" si="39"/>
        <v>1</v>
      </c>
      <c r="N1242" s="85">
        <v>1</v>
      </c>
    </row>
    <row r="1243" spans="1:14" ht="14.25" customHeight="1">
      <c r="A1243" s="112">
        <v>2016</v>
      </c>
      <c r="B1243" s="88" t="s">
        <v>3387</v>
      </c>
      <c r="C1243" s="108" t="s">
        <v>2490</v>
      </c>
      <c r="D1243" s="84" t="s">
        <v>145</v>
      </c>
      <c r="E1243" s="84" t="s">
        <v>3889</v>
      </c>
      <c r="F1243" s="84" t="s">
        <v>155</v>
      </c>
      <c r="G1243" s="84" t="s">
        <v>7</v>
      </c>
      <c r="H1243" s="85">
        <v>5</v>
      </c>
      <c r="I1243" s="85">
        <v>2</v>
      </c>
      <c r="J1243" s="85">
        <v>2</v>
      </c>
      <c r="K1243" s="85">
        <v>8</v>
      </c>
      <c r="L1243" s="114">
        <f t="shared" si="38"/>
        <v>0.4</v>
      </c>
      <c r="M1243" s="114">
        <f t="shared" si="39"/>
        <v>1</v>
      </c>
      <c r="N1243" s="85">
        <v>3</v>
      </c>
    </row>
    <row r="1244" spans="1:14" ht="14.25" customHeight="1">
      <c r="A1244" s="112">
        <v>2016</v>
      </c>
      <c r="B1244" s="88" t="s">
        <v>3387</v>
      </c>
      <c r="C1244" s="108" t="s">
        <v>2490</v>
      </c>
      <c r="D1244" s="84" t="s">
        <v>145</v>
      </c>
      <c r="E1244" s="84" t="s">
        <v>3889</v>
      </c>
      <c r="F1244" s="84" t="s">
        <v>156</v>
      </c>
      <c r="G1244" s="84" t="s">
        <v>7</v>
      </c>
      <c r="H1244" s="85">
        <v>17</v>
      </c>
      <c r="I1244" s="85">
        <v>2</v>
      </c>
      <c r="J1244" s="85">
        <v>1</v>
      </c>
      <c r="K1244" s="85">
        <v>5</v>
      </c>
      <c r="L1244" s="114">
        <f t="shared" si="38"/>
        <v>0.11764705882352941</v>
      </c>
      <c r="M1244" s="114">
        <f t="shared" si="39"/>
        <v>0.5</v>
      </c>
      <c r="N1244" s="85">
        <v>2</v>
      </c>
    </row>
    <row r="1245" spans="1:14" ht="14.25" customHeight="1">
      <c r="A1245" s="112">
        <v>2016</v>
      </c>
      <c r="B1245" s="88" t="s">
        <v>3387</v>
      </c>
      <c r="C1245" s="108" t="s">
        <v>2490</v>
      </c>
      <c r="D1245" s="84" t="s">
        <v>145</v>
      </c>
      <c r="E1245" s="84" t="s">
        <v>3889</v>
      </c>
      <c r="F1245" s="84" t="s">
        <v>157</v>
      </c>
      <c r="G1245" s="84" t="s">
        <v>7</v>
      </c>
      <c r="H1245" s="85">
        <v>18</v>
      </c>
      <c r="I1245" s="85">
        <v>4</v>
      </c>
      <c r="J1245" s="85">
        <v>3</v>
      </c>
      <c r="K1245" s="85">
        <v>20</v>
      </c>
      <c r="L1245" s="114">
        <f t="shared" si="38"/>
        <v>0.22222222222222221</v>
      </c>
      <c r="M1245" s="114">
        <f t="shared" si="39"/>
        <v>0.75</v>
      </c>
      <c r="N1245" s="85">
        <v>6</v>
      </c>
    </row>
    <row r="1246" spans="1:14" ht="14.25" customHeight="1">
      <c r="A1246" s="112">
        <v>2016</v>
      </c>
      <c r="B1246" s="88" t="s">
        <v>3387</v>
      </c>
      <c r="C1246" s="108" t="s">
        <v>2490</v>
      </c>
      <c r="D1246" s="84" t="s">
        <v>145</v>
      </c>
      <c r="E1246" s="84" t="s">
        <v>3889</v>
      </c>
      <c r="F1246" s="84" t="s">
        <v>158</v>
      </c>
      <c r="G1246" s="84" t="s">
        <v>7</v>
      </c>
      <c r="H1246" s="85">
        <v>34</v>
      </c>
      <c r="I1246" s="85">
        <v>5</v>
      </c>
      <c r="J1246" s="85">
        <v>4</v>
      </c>
      <c r="K1246" s="85">
        <v>16</v>
      </c>
      <c r="L1246" s="114">
        <f t="shared" si="38"/>
        <v>0.14705882352941177</v>
      </c>
      <c r="M1246" s="114">
        <f t="shared" si="39"/>
        <v>0.8</v>
      </c>
      <c r="N1246" s="85">
        <v>4</v>
      </c>
    </row>
    <row r="1247" spans="1:14" ht="14.25" customHeight="1">
      <c r="A1247" s="112">
        <v>2016</v>
      </c>
      <c r="B1247" s="88" t="s">
        <v>3387</v>
      </c>
      <c r="C1247" s="108" t="s">
        <v>2490</v>
      </c>
      <c r="D1247" s="84" t="s">
        <v>145</v>
      </c>
      <c r="E1247" s="84" t="s">
        <v>3889</v>
      </c>
      <c r="F1247" s="84" t="s">
        <v>159</v>
      </c>
      <c r="G1247" s="84" t="s">
        <v>7</v>
      </c>
      <c r="H1247" s="85">
        <v>0</v>
      </c>
      <c r="I1247" s="85">
        <v>0</v>
      </c>
      <c r="J1247" s="85">
        <v>0</v>
      </c>
      <c r="K1247" s="85">
        <v>2</v>
      </c>
      <c r="L1247" s="114">
        <f t="shared" si="38"/>
        <v>0</v>
      </c>
      <c r="M1247" s="114">
        <f t="shared" si="39"/>
        <v>0</v>
      </c>
      <c r="N1247" s="85">
        <v>1</v>
      </c>
    </row>
    <row r="1248" spans="1:14" ht="14.25" customHeight="1">
      <c r="A1248" s="112">
        <v>2016</v>
      </c>
      <c r="B1248" s="88" t="s">
        <v>3387</v>
      </c>
      <c r="C1248" s="108" t="s">
        <v>2490</v>
      </c>
      <c r="D1248" s="84" t="s">
        <v>145</v>
      </c>
      <c r="E1248" s="84" t="s">
        <v>3889</v>
      </c>
      <c r="F1248" s="84" t="s">
        <v>160</v>
      </c>
      <c r="G1248" s="84" t="s">
        <v>7</v>
      </c>
      <c r="H1248" s="85">
        <v>1</v>
      </c>
      <c r="I1248" s="85">
        <v>0</v>
      </c>
      <c r="J1248" s="85">
        <v>0</v>
      </c>
      <c r="K1248" s="85">
        <v>2</v>
      </c>
      <c r="L1248" s="114">
        <f t="shared" si="38"/>
        <v>0</v>
      </c>
      <c r="M1248" s="114">
        <f t="shared" si="39"/>
        <v>0</v>
      </c>
      <c r="N1248" s="85">
        <v>0</v>
      </c>
    </row>
    <row r="1249" spans="1:14" ht="14.25" customHeight="1">
      <c r="A1249" s="112">
        <v>2016</v>
      </c>
      <c r="B1249" s="88" t="s">
        <v>3387</v>
      </c>
      <c r="C1249" s="108" t="s">
        <v>2490</v>
      </c>
      <c r="D1249" s="84" t="s">
        <v>145</v>
      </c>
      <c r="E1249" s="84" t="s">
        <v>3889</v>
      </c>
      <c r="F1249" s="84" t="s">
        <v>161</v>
      </c>
      <c r="G1249" s="84" t="s">
        <v>7</v>
      </c>
      <c r="H1249" s="85">
        <v>22</v>
      </c>
      <c r="I1249" s="85">
        <v>4</v>
      </c>
      <c r="J1249" s="85">
        <v>3</v>
      </c>
      <c r="K1249" s="85">
        <v>19</v>
      </c>
      <c r="L1249" s="114">
        <f t="shared" si="38"/>
        <v>0.18181818181818182</v>
      </c>
      <c r="M1249" s="114">
        <f t="shared" si="39"/>
        <v>0.75</v>
      </c>
      <c r="N1249" s="85">
        <v>4</v>
      </c>
    </row>
    <row r="1250" spans="1:14" ht="14.25" customHeight="1">
      <c r="A1250" s="112">
        <v>2016</v>
      </c>
      <c r="B1250" s="88" t="s">
        <v>3387</v>
      </c>
      <c r="C1250" s="108" t="s">
        <v>2490</v>
      </c>
      <c r="D1250" s="84" t="s">
        <v>145</v>
      </c>
      <c r="E1250" s="84" t="s">
        <v>3889</v>
      </c>
      <c r="F1250" s="84" t="s">
        <v>162</v>
      </c>
      <c r="G1250" s="84" t="s">
        <v>7</v>
      </c>
      <c r="H1250" s="85">
        <v>10</v>
      </c>
      <c r="I1250" s="85">
        <v>4</v>
      </c>
      <c r="J1250" s="85">
        <v>3</v>
      </c>
      <c r="K1250" s="85">
        <v>22</v>
      </c>
      <c r="L1250" s="114">
        <f t="shared" si="38"/>
        <v>0.4</v>
      </c>
      <c r="M1250" s="114">
        <f t="shared" si="39"/>
        <v>0.75</v>
      </c>
      <c r="N1250" s="85">
        <v>0</v>
      </c>
    </row>
    <row r="1251" spans="1:14" ht="14.25" customHeight="1">
      <c r="A1251" s="112">
        <v>2016</v>
      </c>
      <c r="B1251" s="88" t="s">
        <v>3387</v>
      </c>
      <c r="C1251" s="108" t="s">
        <v>2490</v>
      </c>
      <c r="D1251" s="84" t="s">
        <v>145</v>
      </c>
      <c r="E1251" s="84" t="s">
        <v>3889</v>
      </c>
      <c r="F1251" s="84" t="s">
        <v>163</v>
      </c>
      <c r="G1251" s="84" t="s">
        <v>7</v>
      </c>
      <c r="H1251" s="85">
        <v>191</v>
      </c>
      <c r="I1251" s="85">
        <v>10</v>
      </c>
      <c r="J1251" s="85">
        <v>8</v>
      </c>
      <c r="K1251" s="85">
        <v>49</v>
      </c>
      <c r="L1251" s="114">
        <f t="shared" si="38"/>
        <v>5.2356020942408377E-2</v>
      </c>
      <c r="M1251" s="114">
        <f t="shared" si="39"/>
        <v>0.8</v>
      </c>
      <c r="N1251" s="85">
        <v>7</v>
      </c>
    </row>
    <row r="1252" spans="1:14" ht="14.25" customHeight="1">
      <c r="A1252" s="112">
        <v>2016</v>
      </c>
      <c r="B1252" s="88" t="s">
        <v>3387</v>
      </c>
      <c r="C1252" s="108" t="s">
        <v>2490</v>
      </c>
      <c r="D1252" s="84" t="s">
        <v>145</v>
      </c>
      <c r="E1252" s="84" t="s">
        <v>3889</v>
      </c>
      <c r="F1252" s="84" t="s">
        <v>164</v>
      </c>
      <c r="G1252" s="84" t="s">
        <v>7</v>
      </c>
      <c r="H1252" s="85">
        <v>2</v>
      </c>
      <c r="I1252" s="85">
        <v>2</v>
      </c>
      <c r="J1252" s="85">
        <v>1</v>
      </c>
      <c r="K1252" s="85">
        <v>4</v>
      </c>
      <c r="L1252" s="114">
        <f t="shared" si="38"/>
        <v>1</v>
      </c>
      <c r="M1252" s="114">
        <f t="shared" si="39"/>
        <v>0.5</v>
      </c>
      <c r="N1252" s="85">
        <v>1</v>
      </c>
    </row>
    <row r="1253" spans="1:14" ht="14.25" customHeight="1">
      <c r="A1253" s="112">
        <v>2016</v>
      </c>
      <c r="B1253" s="88" t="s">
        <v>3387</v>
      </c>
      <c r="C1253" s="108" t="s">
        <v>2490</v>
      </c>
      <c r="D1253" s="84" t="s">
        <v>145</v>
      </c>
      <c r="E1253" s="84" t="s">
        <v>3889</v>
      </c>
      <c r="F1253" s="84" t="s">
        <v>165</v>
      </c>
      <c r="G1253" s="84" t="s">
        <v>7</v>
      </c>
      <c r="H1253" s="85">
        <v>1</v>
      </c>
      <c r="I1253" s="85">
        <v>0</v>
      </c>
      <c r="J1253" s="85">
        <v>0</v>
      </c>
      <c r="K1253" s="85">
        <v>3</v>
      </c>
      <c r="L1253" s="114">
        <f t="shared" si="38"/>
        <v>0</v>
      </c>
      <c r="M1253" s="114">
        <f t="shared" si="39"/>
        <v>0</v>
      </c>
      <c r="N1253" s="85">
        <v>0</v>
      </c>
    </row>
    <row r="1254" spans="1:14" ht="14.25" customHeight="1">
      <c r="A1254" s="112">
        <v>2016</v>
      </c>
      <c r="B1254" s="88" t="s">
        <v>3387</v>
      </c>
      <c r="C1254" s="108" t="s">
        <v>2490</v>
      </c>
      <c r="D1254" s="84" t="s">
        <v>145</v>
      </c>
      <c r="E1254" s="84" t="s">
        <v>3889</v>
      </c>
      <c r="F1254" s="84" t="s">
        <v>166</v>
      </c>
      <c r="G1254" s="84" t="s">
        <v>7</v>
      </c>
      <c r="H1254" s="85">
        <v>30</v>
      </c>
      <c r="I1254" s="85">
        <v>1</v>
      </c>
      <c r="J1254" s="85">
        <v>1</v>
      </c>
      <c r="K1254" s="85">
        <v>5</v>
      </c>
      <c r="L1254" s="114">
        <f t="shared" si="38"/>
        <v>3.3333333333333333E-2</v>
      </c>
      <c r="M1254" s="114">
        <f t="shared" si="39"/>
        <v>1</v>
      </c>
      <c r="N1254" s="85">
        <v>2</v>
      </c>
    </row>
    <row r="1255" spans="1:14" ht="14.25" customHeight="1">
      <c r="A1255" s="112">
        <v>2016</v>
      </c>
      <c r="B1255" s="88" t="s">
        <v>3387</v>
      </c>
      <c r="C1255" s="108" t="s">
        <v>2490</v>
      </c>
      <c r="D1255" s="84" t="s">
        <v>145</v>
      </c>
      <c r="E1255" s="84" t="s">
        <v>3889</v>
      </c>
      <c r="F1255" s="84" t="s">
        <v>167</v>
      </c>
      <c r="G1255" s="84" t="s">
        <v>7</v>
      </c>
      <c r="H1255" s="85">
        <v>0</v>
      </c>
      <c r="I1255" s="85">
        <v>0</v>
      </c>
      <c r="J1255" s="85">
        <v>0</v>
      </c>
      <c r="K1255" s="85">
        <v>8</v>
      </c>
      <c r="L1255" s="114">
        <f t="shared" si="38"/>
        <v>0</v>
      </c>
      <c r="M1255" s="114">
        <f t="shared" si="39"/>
        <v>0</v>
      </c>
      <c r="N1255" s="85">
        <v>0</v>
      </c>
    </row>
    <row r="1256" spans="1:14" ht="14.25" customHeight="1">
      <c r="A1256" s="112">
        <v>2016</v>
      </c>
      <c r="B1256" s="88" t="s">
        <v>3387</v>
      </c>
      <c r="C1256" s="108" t="s">
        <v>2490</v>
      </c>
      <c r="D1256" s="84" t="s">
        <v>145</v>
      </c>
      <c r="E1256" s="84" t="s">
        <v>3889</v>
      </c>
      <c r="F1256" s="84" t="s">
        <v>168</v>
      </c>
      <c r="G1256" s="84" t="s">
        <v>7</v>
      </c>
      <c r="H1256" s="85">
        <v>38</v>
      </c>
      <c r="I1256" s="85">
        <v>2</v>
      </c>
      <c r="J1256" s="85">
        <v>2</v>
      </c>
      <c r="K1256" s="85">
        <v>6</v>
      </c>
      <c r="L1256" s="114">
        <f t="shared" si="38"/>
        <v>5.2631578947368418E-2</v>
      </c>
      <c r="M1256" s="114">
        <f t="shared" si="39"/>
        <v>1</v>
      </c>
      <c r="N1256" s="85">
        <v>1</v>
      </c>
    </row>
    <row r="1257" spans="1:14" ht="14.25" customHeight="1">
      <c r="A1257" s="112">
        <v>2016</v>
      </c>
      <c r="B1257" s="88" t="s">
        <v>3387</v>
      </c>
      <c r="C1257" s="108" t="s">
        <v>2490</v>
      </c>
      <c r="D1257" s="84" t="s">
        <v>145</v>
      </c>
      <c r="E1257" s="84" t="s">
        <v>3889</v>
      </c>
      <c r="F1257" s="84" t="s">
        <v>169</v>
      </c>
      <c r="G1257" s="84" t="s">
        <v>7</v>
      </c>
      <c r="H1257" s="85">
        <v>1</v>
      </c>
      <c r="I1257" s="85">
        <v>0</v>
      </c>
      <c r="J1257" s="85">
        <v>0</v>
      </c>
      <c r="K1257" s="85">
        <v>1</v>
      </c>
      <c r="L1257" s="114">
        <f t="shared" si="38"/>
        <v>0</v>
      </c>
      <c r="M1257" s="114">
        <f t="shared" si="39"/>
        <v>0</v>
      </c>
      <c r="N1257" s="85">
        <v>1</v>
      </c>
    </row>
    <row r="1258" spans="1:14" ht="14.25" customHeight="1">
      <c r="A1258" s="112">
        <v>2016</v>
      </c>
      <c r="B1258" s="88" t="s">
        <v>3387</v>
      </c>
      <c r="C1258" s="108" t="s">
        <v>2490</v>
      </c>
      <c r="D1258" s="84" t="s">
        <v>145</v>
      </c>
      <c r="E1258" s="84" t="s">
        <v>3889</v>
      </c>
      <c r="F1258" s="84" t="s">
        <v>170</v>
      </c>
      <c r="G1258" s="84" t="s">
        <v>7</v>
      </c>
      <c r="H1258" s="85">
        <v>0</v>
      </c>
      <c r="I1258" s="85">
        <v>0</v>
      </c>
      <c r="J1258" s="85">
        <v>0</v>
      </c>
      <c r="K1258" s="85">
        <v>26</v>
      </c>
      <c r="L1258" s="114">
        <f t="shared" si="38"/>
        <v>0</v>
      </c>
      <c r="M1258" s="114">
        <f t="shared" si="39"/>
        <v>0</v>
      </c>
      <c r="N1258" s="85">
        <v>0</v>
      </c>
    </row>
    <row r="1259" spans="1:14" ht="14.25" customHeight="1">
      <c r="A1259" s="112">
        <v>2016</v>
      </c>
      <c r="B1259" s="88" t="s">
        <v>3387</v>
      </c>
      <c r="C1259" s="108" t="s">
        <v>2490</v>
      </c>
      <c r="D1259" s="84" t="s">
        <v>145</v>
      </c>
      <c r="E1259" s="84" t="s">
        <v>3889</v>
      </c>
      <c r="F1259" s="84" t="s">
        <v>171</v>
      </c>
      <c r="G1259" s="84" t="s">
        <v>7</v>
      </c>
      <c r="H1259" s="85">
        <v>0</v>
      </c>
      <c r="I1259" s="85">
        <v>0</v>
      </c>
      <c r="J1259" s="85">
        <v>0</v>
      </c>
      <c r="K1259" s="85">
        <v>6</v>
      </c>
      <c r="L1259" s="114">
        <f t="shared" si="38"/>
        <v>0</v>
      </c>
      <c r="M1259" s="114">
        <f t="shared" si="39"/>
        <v>0</v>
      </c>
      <c r="N1259" s="85">
        <v>0</v>
      </c>
    </row>
    <row r="1260" spans="1:14" ht="14.25" customHeight="1">
      <c r="A1260" s="112">
        <v>2016</v>
      </c>
      <c r="B1260" s="88" t="s">
        <v>3387</v>
      </c>
      <c r="C1260" s="108" t="s">
        <v>2490</v>
      </c>
      <c r="D1260" s="84" t="s">
        <v>145</v>
      </c>
      <c r="E1260" s="84" t="s">
        <v>3889</v>
      </c>
      <c r="F1260" s="84" t="s">
        <v>172</v>
      </c>
      <c r="G1260" s="84" t="s">
        <v>7</v>
      </c>
      <c r="H1260" s="85">
        <v>2</v>
      </c>
      <c r="I1260" s="85">
        <v>1</v>
      </c>
      <c r="J1260" s="85">
        <v>1</v>
      </c>
      <c r="K1260" s="85">
        <v>6</v>
      </c>
      <c r="L1260" s="114">
        <f t="shared" si="38"/>
        <v>0.5</v>
      </c>
      <c r="M1260" s="114">
        <f t="shared" si="39"/>
        <v>1</v>
      </c>
      <c r="N1260" s="85">
        <v>0</v>
      </c>
    </row>
    <row r="1261" spans="1:14" ht="14.25" customHeight="1">
      <c r="A1261" s="112">
        <v>2016</v>
      </c>
      <c r="B1261" s="88" t="s">
        <v>3387</v>
      </c>
      <c r="C1261" s="108" t="s">
        <v>2490</v>
      </c>
      <c r="D1261" s="84" t="s">
        <v>145</v>
      </c>
      <c r="E1261" s="84" t="s">
        <v>3889</v>
      </c>
      <c r="F1261" s="84" t="s">
        <v>173</v>
      </c>
      <c r="G1261" s="84" t="s">
        <v>7</v>
      </c>
      <c r="H1261" s="85">
        <v>155</v>
      </c>
      <c r="I1261" s="85">
        <v>14</v>
      </c>
      <c r="J1261" s="85">
        <v>13</v>
      </c>
      <c r="K1261" s="85">
        <v>48</v>
      </c>
      <c r="L1261" s="114">
        <f t="shared" si="38"/>
        <v>9.0322580645161285E-2</v>
      </c>
      <c r="M1261" s="114">
        <f t="shared" si="39"/>
        <v>0.9285714285714286</v>
      </c>
      <c r="N1261" s="85">
        <v>0</v>
      </c>
    </row>
    <row r="1262" spans="1:14" ht="14.25" customHeight="1">
      <c r="A1262" s="112">
        <v>2016</v>
      </c>
      <c r="B1262" s="88" t="s">
        <v>3387</v>
      </c>
      <c r="C1262" s="108" t="s">
        <v>2490</v>
      </c>
      <c r="D1262" s="84" t="s">
        <v>145</v>
      </c>
      <c r="E1262" s="84" t="s">
        <v>3889</v>
      </c>
      <c r="F1262" s="84" t="s">
        <v>174</v>
      </c>
      <c r="G1262" s="84" t="s">
        <v>7</v>
      </c>
      <c r="H1262" s="85">
        <v>3</v>
      </c>
      <c r="I1262" s="85">
        <v>3</v>
      </c>
      <c r="J1262" s="85">
        <v>3</v>
      </c>
      <c r="K1262" s="85">
        <v>3</v>
      </c>
      <c r="L1262" s="114">
        <f t="shared" si="38"/>
        <v>1</v>
      </c>
      <c r="M1262" s="114">
        <f t="shared" si="39"/>
        <v>1</v>
      </c>
      <c r="N1262" s="85">
        <v>3</v>
      </c>
    </row>
    <row r="1263" spans="1:14" ht="14.25" customHeight="1">
      <c r="A1263" s="112">
        <v>2016</v>
      </c>
      <c r="B1263" s="88" t="s">
        <v>3387</v>
      </c>
      <c r="C1263" s="108" t="s">
        <v>2490</v>
      </c>
      <c r="D1263" s="84" t="s">
        <v>145</v>
      </c>
      <c r="E1263" s="84" t="s">
        <v>3889</v>
      </c>
      <c r="F1263" s="84" t="s">
        <v>175</v>
      </c>
      <c r="G1263" s="84" t="s">
        <v>7</v>
      </c>
      <c r="H1263" s="85">
        <v>0</v>
      </c>
      <c r="I1263" s="85">
        <v>0</v>
      </c>
      <c r="J1263" s="85">
        <v>0</v>
      </c>
      <c r="K1263" s="85">
        <v>7</v>
      </c>
      <c r="L1263" s="114">
        <f t="shared" si="38"/>
        <v>0</v>
      </c>
      <c r="M1263" s="114">
        <f t="shared" si="39"/>
        <v>0</v>
      </c>
      <c r="N1263" s="85">
        <v>0</v>
      </c>
    </row>
    <row r="1264" spans="1:14" ht="14.25" customHeight="1">
      <c r="A1264" s="112">
        <v>2016</v>
      </c>
      <c r="B1264" s="88" t="s">
        <v>3387</v>
      </c>
      <c r="C1264" s="108" t="s">
        <v>2490</v>
      </c>
      <c r="D1264" s="84" t="s">
        <v>145</v>
      </c>
      <c r="E1264" s="84" t="s">
        <v>3889</v>
      </c>
      <c r="F1264" s="84" t="s">
        <v>176</v>
      </c>
      <c r="G1264" s="84" t="s">
        <v>7</v>
      </c>
      <c r="H1264" s="85">
        <v>29</v>
      </c>
      <c r="I1264" s="85">
        <v>6</v>
      </c>
      <c r="J1264" s="85">
        <v>6</v>
      </c>
      <c r="K1264" s="85">
        <v>30</v>
      </c>
      <c r="L1264" s="114">
        <f t="shared" si="38"/>
        <v>0.20689655172413793</v>
      </c>
      <c r="M1264" s="114">
        <f t="shared" si="39"/>
        <v>1</v>
      </c>
      <c r="N1264" s="85">
        <v>4</v>
      </c>
    </row>
    <row r="1265" spans="1:14" ht="14.25" customHeight="1">
      <c r="A1265" s="112">
        <v>2016</v>
      </c>
      <c r="B1265" s="88" t="s">
        <v>3387</v>
      </c>
      <c r="C1265" s="108" t="s">
        <v>2490</v>
      </c>
      <c r="D1265" s="84" t="s">
        <v>145</v>
      </c>
      <c r="E1265" s="84" t="s">
        <v>3889</v>
      </c>
      <c r="F1265" s="84" t="s">
        <v>177</v>
      </c>
      <c r="G1265" s="84" t="s">
        <v>7</v>
      </c>
      <c r="H1265" s="85">
        <v>2</v>
      </c>
      <c r="I1265" s="85">
        <v>1</v>
      </c>
      <c r="J1265" s="85">
        <v>1</v>
      </c>
      <c r="K1265" s="85">
        <v>17</v>
      </c>
      <c r="L1265" s="114">
        <f t="shared" si="38"/>
        <v>0.5</v>
      </c>
      <c r="M1265" s="114">
        <f t="shared" si="39"/>
        <v>1</v>
      </c>
      <c r="N1265" s="85">
        <v>2</v>
      </c>
    </row>
    <row r="1266" spans="1:14" ht="14.25" customHeight="1">
      <c r="A1266" s="112">
        <v>2016</v>
      </c>
      <c r="B1266" s="88" t="s">
        <v>3387</v>
      </c>
      <c r="C1266" s="108" t="s">
        <v>2490</v>
      </c>
      <c r="D1266" s="84" t="s">
        <v>145</v>
      </c>
      <c r="E1266" s="84" t="s">
        <v>3889</v>
      </c>
      <c r="F1266" s="84" t="s">
        <v>178</v>
      </c>
      <c r="G1266" s="84" t="s">
        <v>7</v>
      </c>
      <c r="H1266" s="85">
        <v>0</v>
      </c>
      <c r="I1266" s="85">
        <v>0</v>
      </c>
      <c r="J1266" s="85">
        <v>0</v>
      </c>
      <c r="K1266" s="85">
        <v>8</v>
      </c>
      <c r="L1266" s="114">
        <f t="shared" si="38"/>
        <v>0</v>
      </c>
      <c r="M1266" s="114">
        <f t="shared" si="39"/>
        <v>0</v>
      </c>
      <c r="N1266" s="85">
        <v>0</v>
      </c>
    </row>
    <row r="1267" spans="1:14" ht="14.25" customHeight="1">
      <c r="A1267" s="112">
        <v>2016</v>
      </c>
      <c r="B1267" s="88" t="s">
        <v>3387</v>
      </c>
      <c r="C1267" s="108" t="s">
        <v>2490</v>
      </c>
      <c r="D1267" s="84" t="s">
        <v>145</v>
      </c>
      <c r="E1267" s="84" t="s">
        <v>3890</v>
      </c>
      <c r="F1267" s="84" t="s">
        <v>188</v>
      </c>
      <c r="G1267" s="84" t="s">
        <v>7</v>
      </c>
      <c r="H1267" s="85">
        <v>0</v>
      </c>
      <c r="I1267" s="85">
        <v>0</v>
      </c>
      <c r="J1267" s="85">
        <v>0</v>
      </c>
      <c r="K1267" s="85">
        <v>21</v>
      </c>
      <c r="L1267" s="114">
        <f t="shared" si="38"/>
        <v>0</v>
      </c>
      <c r="M1267" s="114">
        <f t="shared" si="39"/>
        <v>0</v>
      </c>
      <c r="N1267" s="85">
        <v>0</v>
      </c>
    </row>
    <row r="1268" spans="1:14" ht="14.25" customHeight="1">
      <c r="A1268" s="112">
        <v>2016</v>
      </c>
      <c r="B1268" s="88" t="s">
        <v>3387</v>
      </c>
      <c r="C1268" s="108" t="s">
        <v>2490</v>
      </c>
      <c r="D1268" s="84" t="s">
        <v>145</v>
      </c>
      <c r="E1268" s="84" t="s">
        <v>236</v>
      </c>
      <c r="F1268" s="84" t="s">
        <v>179</v>
      </c>
      <c r="G1268" s="84" t="s">
        <v>7</v>
      </c>
      <c r="H1268" s="85">
        <v>0</v>
      </c>
      <c r="I1268" s="85">
        <v>0</v>
      </c>
      <c r="J1268" s="85">
        <v>0</v>
      </c>
      <c r="K1268" s="85">
        <v>2</v>
      </c>
      <c r="L1268" s="114">
        <f t="shared" si="38"/>
        <v>0</v>
      </c>
      <c r="M1268" s="114">
        <f t="shared" si="39"/>
        <v>0</v>
      </c>
      <c r="N1268" s="85">
        <v>0</v>
      </c>
    </row>
    <row r="1269" spans="1:14" ht="14.25" customHeight="1">
      <c r="A1269" s="112">
        <v>2016</v>
      </c>
      <c r="B1269" s="88" t="s">
        <v>3387</v>
      </c>
      <c r="C1269" s="108" t="s">
        <v>2490</v>
      </c>
      <c r="D1269" s="84" t="s">
        <v>145</v>
      </c>
      <c r="E1269" s="84" t="s">
        <v>236</v>
      </c>
      <c r="F1269" s="84" t="s">
        <v>180</v>
      </c>
      <c r="G1269" s="84" t="s">
        <v>7</v>
      </c>
      <c r="H1269" s="85">
        <v>0</v>
      </c>
      <c r="I1269" s="85">
        <v>0</v>
      </c>
      <c r="J1269" s="85">
        <v>0</v>
      </c>
      <c r="K1269" s="85">
        <v>19</v>
      </c>
      <c r="L1269" s="114">
        <f t="shared" si="38"/>
        <v>0</v>
      </c>
      <c r="M1269" s="114">
        <f t="shared" si="39"/>
        <v>0</v>
      </c>
      <c r="N1269" s="85">
        <v>1</v>
      </c>
    </row>
    <row r="1270" spans="1:14" ht="14.25" customHeight="1">
      <c r="A1270" s="112">
        <v>2016</v>
      </c>
      <c r="B1270" s="88" t="s">
        <v>3387</v>
      </c>
      <c r="C1270" s="108" t="s">
        <v>2490</v>
      </c>
      <c r="D1270" s="84" t="s">
        <v>145</v>
      </c>
      <c r="E1270" s="84" t="s">
        <v>234</v>
      </c>
      <c r="F1270" s="84" t="s">
        <v>1948</v>
      </c>
      <c r="G1270" s="84" t="s">
        <v>7</v>
      </c>
      <c r="H1270" s="85">
        <v>909</v>
      </c>
      <c r="I1270" s="85">
        <v>205</v>
      </c>
      <c r="J1270" s="85">
        <v>91</v>
      </c>
      <c r="K1270" s="85">
        <v>992</v>
      </c>
      <c r="L1270" s="114">
        <f t="shared" si="38"/>
        <v>0.22552255225522552</v>
      </c>
      <c r="M1270" s="114">
        <f t="shared" si="39"/>
        <v>0.44390243902439025</v>
      </c>
      <c r="N1270" s="85">
        <v>60</v>
      </c>
    </row>
    <row r="1271" spans="1:14" ht="14.25" customHeight="1">
      <c r="A1271" s="112">
        <v>2016</v>
      </c>
      <c r="B1271" s="88" t="s">
        <v>3387</v>
      </c>
      <c r="C1271" s="108" t="s">
        <v>2490</v>
      </c>
      <c r="D1271" s="84" t="s">
        <v>182</v>
      </c>
      <c r="E1271" s="84" t="s">
        <v>3890</v>
      </c>
      <c r="F1271" s="84" t="s">
        <v>184</v>
      </c>
      <c r="G1271" s="84" t="s">
        <v>7</v>
      </c>
      <c r="H1271" s="85">
        <v>0</v>
      </c>
      <c r="I1271" s="85">
        <v>0</v>
      </c>
      <c r="J1271" s="85">
        <v>0</v>
      </c>
      <c r="K1271" s="85">
        <v>15</v>
      </c>
      <c r="L1271" s="114">
        <f t="shared" si="38"/>
        <v>0</v>
      </c>
      <c r="M1271" s="114">
        <f t="shared" si="39"/>
        <v>0</v>
      </c>
      <c r="N1271" s="85">
        <v>1</v>
      </c>
    </row>
    <row r="1272" spans="1:14" ht="14.25" customHeight="1">
      <c r="A1272" s="112">
        <v>2016</v>
      </c>
      <c r="B1272" s="88" t="s">
        <v>3387</v>
      </c>
      <c r="C1272" s="108" t="s">
        <v>2490</v>
      </c>
      <c r="D1272" s="84" t="s">
        <v>182</v>
      </c>
      <c r="E1272" s="84" t="s">
        <v>3890</v>
      </c>
      <c r="F1272" s="84" t="s">
        <v>185</v>
      </c>
      <c r="G1272" s="84" t="s">
        <v>7</v>
      </c>
      <c r="H1272" s="85">
        <v>0</v>
      </c>
      <c r="I1272" s="85">
        <v>0</v>
      </c>
      <c r="J1272" s="85">
        <v>0</v>
      </c>
      <c r="K1272" s="85">
        <v>10</v>
      </c>
      <c r="L1272" s="114">
        <f t="shared" si="38"/>
        <v>0</v>
      </c>
      <c r="M1272" s="114">
        <f t="shared" si="39"/>
        <v>0</v>
      </c>
      <c r="N1272" s="85">
        <v>0</v>
      </c>
    </row>
    <row r="1273" spans="1:14" ht="14.25" customHeight="1">
      <c r="A1273" s="112">
        <v>2016</v>
      </c>
      <c r="B1273" s="88" t="s">
        <v>3387</v>
      </c>
      <c r="C1273" s="108" t="s">
        <v>2490</v>
      </c>
      <c r="D1273" s="84" t="s">
        <v>182</v>
      </c>
      <c r="E1273" s="84" t="s">
        <v>3890</v>
      </c>
      <c r="F1273" s="84" t="s">
        <v>186</v>
      </c>
      <c r="G1273" s="84" t="s">
        <v>7</v>
      </c>
      <c r="H1273" s="85">
        <v>0</v>
      </c>
      <c r="I1273" s="85">
        <v>0</v>
      </c>
      <c r="J1273" s="85">
        <v>0</v>
      </c>
      <c r="K1273" s="85">
        <v>9</v>
      </c>
      <c r="L1273" s="114">
        <f t="shared" si="38"/>
        <v>0</v>
      </c>
      <c r="M1273" s="114">
        <f t="shared" si="39"/>
        <v>0</v>
      </c>
      <c r="N1273" s="85">
        <v>0</v>
      </c>
    </row>
    <row r="1274" spans="1:14" ht="14.25" customHeight="1">
      <c r="A1274" s="112">
        <v>2016</v>
      </c>
      <c r="B1274" s="88" t="s">
        <v>3387</v>
      </c>
      <c r="C1274" s="108" t="s">
        <v>2490</v>
      </c>
      <c r="D1274" s="84" t="s">
        <v>182</v>
      </c>
      <c r="E1274" s="84" t="s">
        <v>3890</v>
      </c>
      <c r="F1274" s="84" t="s">
        <v>187</v>
      </c>
      <c r="G1274" s="84" t="s">
        <v>7</v>
      </c>
      <c r="H1274" s="85">
        <v>0</v>
      </c>
      <c r="I1274" s="85">
        <v>0</v>
      </c>
      <c r="J1274" s="85">
        <v>0</v>
      </c>
      <c r="K1274" s="85">
        <v>24</v>
      </c>
      <c r="L1274" s="114">
        <f t="shared" si="38"/>
        <v>0</v>
      </c>
      <c r="M1274" s="114">
        <f t="shared" si="39"/>
        <v>0</v>
      </c>
      <c r="N1274" s="85">
        <v>2</v>
      </c>
    </row>
    <row r="1275" spans="1:14" ht="14.25" customHeight="1">
      <c r="A1275" s="112">
        <v>2016</v>
      </c>
      <c r="B1275" s="88" t="s">
        <v>3387</v>
      </c>
      <c r="C1275" s="108" t="s">
        <v>2490</v>
      </c>
      <c r="D1275" s="84" t="s">
        <v>182</v>
      </c>
      <c r="E1275" s="84" t="s">
        <v>3890</v>
      </c>
      <c r="F1275" s="84" t="s">
        <v>189</v>
      </c>
      <c r="G1275" s="84" t="s">
        <v>7</v>
      </c>
      <c r="H1275" s="85">
        <v>0</v>
      </c>
      <c r="I1275" s="85">
        <v>0</v>
      </c>
      <c r="J1275" s="85">
        <v>0</v>
      </c>
      <c r="K1275" s="85">
        <v>22</v>
      </c>
      <c r="L1275" s="114">
        <f t="shared" si="38"/>
        <v>0</v>
      </c>
      <c r="M1275" s="114">
        <f t="shared" si="39"/>
        <v>0</v>
      </c>
      <c r="N1275" s="85">
        <v>1</v>
      </c>
    </row>
    <row r="1276" spans="1:14" ht="14.25" customHeight="1">
      <c r="A1276" s="112">
        <v>2016</v>
      </c>
      <c r="B1276" s="88" t="s">
        <v>3387</v>
      </c>
      <c r="C1276" s="108" t="s">
        <v>2490</v>
      </c>
      <c r="D1276" s="84" t="s">
        <v>182</v>
      </c>
      <c r="E1276" s="84" t="s">
        <v>3890</v>
      </c>
      <c r="F1276" s="84" t="s">
        <v>190</v>
      </c>
      <c r="G1276" s="84" t="s">
        <v>7</v>
      </c>
      <c r="H1276" s="85">
        <v>0</v>
      </c>
      <c r="I1276" s="85">
        <v>0</v>
      </c>
      <c r="J1276" s="85">
        <v>0</v>
      </c>
      <c r="K1276" s="85">
        <v>29</v>
      </c>
      <c r="L1276" s="114">
        <f t="shared" si="38"/>
        <v>0</v>
      </c>
      <c r="M1276" s="114">
        <f t="shared" si="39"/>
        <v>0</v>
      </c>
      <c r="N1276" s="85">
        <v>3</v>
      </c>
    </row>
    <row r="1277" spans="1:14" ht="14.25" customHeight="1">
      <c r="A1277" s="112">
        <v>2016</v>
      </c>
      <c r="B1277" s="88" t="s">
        <v>3387</v>
      </c>
      <c r="C1277" s="108" t="s">
        <v>2490</v>
      </c>
      <c r="D1277" s="84" t="s">
        <v>182</v>
      </c>
      <c r="E1277" s="84" t="s">
        <v>234</v>
      </c>
      <c r="F1277" s="84" t="s">
        <v>1949</v>
      </c>
      <c r="G1277" s="84" t="s">
        <v>7</v>
      </c>
      <c r="H1277" s="85">
        <v>74</v>
      </c>
      <c r="I1277" s="85">
        <v>63</v>
      </c>
      <c r="J1277" s="85">
        <v>34</v>
      </c>
      <c r="K1277" s="85">
        <v>550</v>
      </c>
      <c r="L1277" s="114">
        <f t="shared" si="38"/>
        <v>0.85135135135135132</v>
      </c>
      <c r="M1277" s="114">
        <f t="shared" si="39"/>
        <v>0.53968253968253965</v>
      </c>
      <c r="N1277" s="85">
        <v>28</v>
      </c>
    </row>
    <row r="1278" spans="1:14" ht="14.25" customHeight="1">
      <c r="A1278" s="112">
        <v>2016</v>
      </c>
      <c r="B1278" s="88" t="s">
        <v>3387</v>
      </c>
      <c r="C1278" s="108" t="s">
        <v>2490</v>
      </c>
      <c r="D1278" s="84" t="s">
        <v>191</v>
      </c>
      <c r="E1278" s="84" t="s">
        <v>236</v>
      </c>
      <c r="F1278" s="84" t="s">
        <v>193</v>
      </c>
      <c r="G1278" s="84" t="s">
        <v>7</v>
      </c>
      <c r="H1278" s="85">
        <v>39</v>
      </c>
      <c r="I1278" s="85">
        <v>31</v>
      </c>
      <c r="J1278" s="85">
        <v>24</v>
      </c>
      <c r="K1278" s="85">
        <v>35</v>
      </c>
      <c r="L1278" s="114">
        <f t="shared" si="38"/>
        <v>0.79487179487179482</v>
      </c>
      <c r="M1278" s="114">
        <f t="shared" si="39"/>
        <v>0.77419354838709675</v>
      </c>
      <c r="N1278" s="85">
        <v>18</v>
      </c>
    </row>
    <row r="1279" spans="1:14" ht="14.25" customHeight="1">
      <c r="A1279" s="112">
        <v>2016</v>
      </c>
      <c r="B1279" s="88" t="s">
        <v>3387</v>
      </c>
      <c r="C1279" s="108" t="s">
        <v>2490</v>
      </c>
      <c r="D1279" s="84" t="s">
        <v>191</v>
      </c>
      <c r="E1279" s="84" t="s">
        <v>234</v>
      </c>
      <c r="F1279" s="84" t="s">
        <v>730</v>
      </c>
      <c r="G1279" s="84" t="s">
        <v>7</v>
      </c>
      <c r="H1279" s="85">
        <v>394</v>
      </c>
      <c r="I1279" s="85">
        <v>272</v>
      </c>
      <c r="J1279" s="85">
        <v>138</v>
      </c>
      <c r="K1279" s="85">
        <v>920</v>
      </c>
      <c r="L1279" s="114">
        <f t="shared" si="38"/>
        <v>0.69035532994923854</v>
      </c>
      <c r="M1279" s="114">
        <f t="shared" si="39"/>
        <v>0.50735294117647056</v>
      </c>
      <c r="N1279" s="85">
        <v>75</v>
      </c>
    </row>
    <row r="1280" spans="1:14" ht="14.25" customHeight="1">
      <c r="A1280" s="112">
        <v>2016</v>
      </c>
      <c r="B1280" s="88" t="s">
        <v>3387</v>
      </c>
      <c r="C1280" s="108" t="s">
        <v>2490</v>
      </c>
      <c r="D1280" s="84" t="s">
        <v>195</v>
      </c>
      <c r="E1280" s="84" t="s">
        <v>239</v>
      </c>
      <c r="F1280" s="84" t="s">
        <v>199</v>
      </c>
      <c r="G1280" s="84" t="s">
        <v>7</v>
      </c>
      <c r="H1280" s="85">
        <v>2</v>
      </c>
      <c r="I1280" s="85">
        <v>2</v>
      </c>
      <c r="J1280" s="85">
        <v>2</v>
      </c>
      <c r="K1280" s="85">
        <v>13</v>
      </c>
      <c r="L1280" s="114">
        <f t="shared" si="38"/>
        <v>1</v>
      </c>
      <c r="M1280" s="114">
        <f t="shared" si="39"/>
        <v>1</v>
      </c>
      <c r="N1280" s="85">
        <v>2</v>
      </c>
    </row>
    <row r="1281" spans="1:14" ht="14.25" customHeight="1">
      <c r="A1281" s="112">
        <v>2016</v>
      </c>
      <c r="B1281" s="88" t="s">
        <v>3387</v>
      </c>
      <c r="C1281" s="108" t="s">
        <v>2490</v>
      </c>
      <c r="D1281" s="84" t="s">
        <v>195</v>
      </c>
      <c r="E1281" s="84" t="s">
        <v>236</v>
      </c>
      <c r="F1281" s="84" t="s">
        <v>198</v>
      </c>
      <c r="G1281" s="84" t="s">
        <v>7</v>
      </c>
      <c r="H1281" s="85">
        <v>1</v>
      </c>
      <c r="I1281" s="85">
        <v>1</v>
      </c>
      <c r="J1281" s="85">
        <v>1</v>
      </c>
      <c r="K1281" s="85">
        <v>18</v>
      </c>
      <c r="L1281" s="114">
        <f t="shared" si="38"/>
        <v>1</v>
      </c>
      <c r="M1281" s="114">
        <f t="shared" si="39"/>
        <v>1</v>
      </c>
      <c r="N1281" s="85">
        <v>9</v>
      </c>
    </row>
    <row r="1282" spans="1:14" ht="14.25" customHeight="1">
      <c r="A1282" s="112">
        <v>2016</v>
      </c>
      <c r="B1282" s="88" t="s">
        <v>3387</v>
      </c>
      <c r="C1282" s="108" t="s">
        <v>2490</v>
      </c>
      <c r="D1282" s="84" t="s">
        <v>195</v>
      </c>
      <c r="E1282" s="84" t="s">
        <v>234</v>
      </c>
      <c r="F1282" s="84" t="s">
        <v>1184</v>
      </c>
      <c r="G1282" s="84" t="s">
        <v>224</v>
      </c>
      <c r="H1282" s="85">
        <v>31</v>
      </c>
      <c r="I1282" s="85">
        <v>30</v>
      </c>
      <c r="J1282" s="85">
        <v>26</v>
      </c>
      <c r="K1282" s="85">
        <v>126</v>
      </c>
      <c r="L1282" s="114">
        <f t="shared" ref="L1282:L1345" si="40">+IFERROR(I1282/H1282,0)</f>
        <v>0.967741935483871</v>
      </c>
      <c r="M1282" s="114">
        <f t="shared" ref="M1282:M1345" si="41">+IFERROR(J1282/I1282,0)</f>
        <v>0.8666666666666667</v>
      </c>
      <c r="N1282" s="85">
        <v>21</v>
      </c>
    </row>
    <row r="1283" spans="1:14" ht="14.25" customHeight="1">
      <c r="A1283" s="112">
        <v>2016</v>
      </c>
      <c r="B1283" s="88" t="s">
        <v>3387</v>
      </c>
      <c r="C1283" s="108" t="s">
        <v>2490</v>
      </c>
      <c r="D1283" s="84" t="s">
        <v>195</v>
      </c>
      <c r="E1283" s="84" t="s">
        <v>234</v>
      </c>
      <c r="F1283" s="84" t="s">
        <v>1184</v>
      </c>
      <c r="G1283" s="84" t="s">
        <v>233</v>
      </c>
      <c r="H1283" s="85">
        <v>0</v>
      </c>
      <c r="I1283" s="85">
        <v>0</v>
      </c>
      <c r="J1283" s="85">
        <v>0</v>
      </c>
      <c r="K1283" s="85">
        <v>2</v>
      </c>
      <c r="L1283" s="114">
        <f t="shared" si="40"/>
        <v>0</v>
      </c>
      <c r="M1283" s="114">
        <f t="shared" si="41"/>
        <v>0</v>
      </c>
      <c r="N1283" s="85">
        <v>0</v>
      </c>
    </row>
    <row r="1284" spans="1:14" ht="14.25" customHeight="1">
      <c r="A1284" s="112">
        <v>2016</v>
      </c>
      <c r="B1284" s="88" t="s">
        <v>3387</v>
      </c>
      <c r="C1284" s="108" t="s">
        <v>2490</v>
      </c>
      <c r="D1284" s="84" t="s">
        <v>195</v>
      </c>
      <c r="E1284" s="84" t="s">
        <v>234</v>
      </c>
      <c r="F1284" s="84" t="s">
        <v>196</v>
      </c>
      <c r="G1284" s="84" t="s">
        <v>7</v>
      </c>
      <c r="H1284" s="85">
        <v>16</v>
      </c>
      <c r="I1284" s="85">
        <v>16</v>
      </c>
      <c r="J1284" s="85">
        <v>13</v>
      </c>
      <c r="K1284" s="85">
        <v>81</v>
      </c>
      <c r="L1284" s="114">
        <f t="shared" si="40"/>
        <v>1</v>
      </c>
      <c r="M1284" s="114">
        <f t="shared" si="41"/>
        <v>0.8125</v>
      </c>
      <c r="N1284" s="85">
        <v>9</v>
      </c>
    </row>
    <row r="1285" spans="1:14" ht="14.25" customHeight="1">
      <c r="A1285" s="112">
        <v>2016</v>
      </c>
      <c r="B1285" s="88" t="s">
        <v>3387</v>
      </c>
      <c r="C1285" s="108" t="s">
        <v>2490</v>
      </c>
      <c r="D1285" s="84" t="s">
        <v>195</v>
      </c>
      <c r="E1285" s="84" t="s">
        <v>234</v>
      </c>
      <c r="F1285" s="84" t="s">
        <v>1945</v>
      </c>
      <c r="G1285" s="84" t="s">
        <v>7</v>
      </c>
      <c r="H1285" s="85">
        <v>13</v>
      </c>
      <c r="I1285" s="85">
        <v>11</v>
      </c>
      <c r="J1285" s="85">
        <v>7</v>
      </c>
      <c r="K1285" s="85">
        <v>91</v>
      </c>
      <c r="L1285" s="114">
        <f t="shared" si="40"/>
        <v>0.84615384615384615</v>
      </c>
      <c r="M1285" s="114">
        <f t="shared" si="41"/>
        <v>0.63636363636363635</v>
      </c>
      <c r="N1285" s="85">
        <v>11</v>
      </c>
    </row>
    <row r="1286" spans="1:14" ht="14.25" customHeight="1">
      <c r="A1286" s="112">
        <v>2016</v>
      </c>
      <c r="B1286" s="88" t="s">
        <v>3387</v>
      </c>
      <c r="C1286" s="108" t="s">
        <v>2490</v>
      </c>
      <c r="D1286" s="84" t="s">
        <v>200</v>
      </c>
      <c r="E1286" s="84" t="s">
        <v>236</v>
      </c>
      <c r="F1286" s="84" t="s">
        <v>202</v>
      </c>
      <c r="G1286" s="84" t="s">
        <v>7</v>
      </c>
      <c r="H1286" s="85">
        <v>10</v>
      </c>
      <c r="I1286" s="85">
        <v>10</v>
      </c>
      <c r="J1286" s="85">
        <v>9</v>
      </c>
      <c r="K1286" s="85">
        <v>29</v>
      </c>
      <c r="L1286" s="114">
        <f t="shared" si="40"/>
        <v>1</v>
      </c>
      <c r="M1286" s="114">
        <f t="shared" si="41"/>
        <v>0.9</v>
      </c>
      <c r="N1286" s="85">
        <v>6</v>
      </c>
    </row>
    <row r="1287" spans="1:14" ht="14.25" customHeight="1">
      <c r="A1287" s="112">
        <v>2016</v>
      </c>
      <c r="B1287" s="88" t="s">
        <v>3387</v>
      </c>
      <c r="C1287" s="117" t="s">
        <v>644</v>
      </c>
      <c r="D1287" s="84" t="s">
        <v>213</v>
      </c>
      <c r="E1287" s="84" t="s">
        <v>236</v>
      </c>
      <c r="F1287" s="84" t="s">
        <v>51</v>
      </c>
      <c r="G1287" s="84" t="s">
        <v>7</v>
      </c>
      <c r="H1287" s="85">
        <v>53</v>
      </c>
      <c r="I1287" s="85">
        <v>25</v>
      </c>
      <c r="J1287" s="85">
        <v>23</v>
      </c>
      <c r="K1287" s="85">
        <v>53</v>
      </c>
      <c r="L1287" s="114">
        <f t="shared" si="40"/>
        <v>0.47169811320754718</v>
      </c>
      <c r="M1287" s="114">
        <f t="shared" si="41"/>
        <v>0.92</v>
      </c>
      <c r="N1287" s="85">
        <v>13</v>
      </c>
    </row>
    <row r="1288" spans="1:14" ht="14.25" customHeight="1">
      <c r="A1288" s="112">
        <v>2016</v>
      </c>
      <c r="B1288" s="88" t="s">
        <v>3387</v>
      </c>
      <c r="C1288" s="117" t="s">
        <v>644</v>
      </c>
      <c r="D1288" s="84" t="s">
        <v>213</v>
      </c>
      <c r="E1288" s="84" t="s">
        <v>234</v>
      </c>
      <c r="F1288" s="84" t="s">
        <v>1948</v>
      </c>
      <c r="G1288" s="84" t="s">
        <v>7</v>
      </c>
      <c r="H1288" s="85">
        <v>235</v>
      </c>
      <c r="I1288" s="85">
        <v>100</v>
      </c>
      <c r="J1288" s="85">
        <v>75</v>
      </c>
      <c r="K1288" s="85">
        <v>764</v>
      </c>
      <c r="L1288" s="114">
        <f t="shared" si="40"/>
        <v>0.42553191489361702</v>
      </c>
      <c r="M1288" s="114">
        <f t="shared" si="41"/>
        <v>0.75</v>
      </c>
      <c r="N1288" s="85">
        <v>22</v>
      </c>
    </row>
    <row r="1289" spans="1:14" ht="14.25" customHeight="1">
      <c r="A1289" s="112">
        <v>2016</v>
      </c>
      <c r="B1289" s="88" t="s">
        <v>3387</v>
      </c>
      <c r="C1289" s="117" t="s">
        <v>644</v>
      </c>
      <c r="D1289" s="84" t="s">
        <v>31</v>
      </c>
      <c r="E1289" s="84" t="s">
        <v>235</v>
      </c>
      <c r="F1289" s="84" t="s">
        <v>203</v>
      </c>
      <c r="G1289" s="84" t="s">
        <v>7</v>
      </c>
      <c r="H1289" s="85">
        <v>39</v>
      </c>
      <c r="I1289" s="85">
        <v>35</v>
      </c>
      <c r="J1289" s="85">
        <v>33</v>
      </c>
      <c r="K1289" s="85">
        <v>66</v>
      </c>
      <c r="L1289" s="114">
        <f t="shared" si="40"/>
        <v>0.89743589743589747</v>
      </c>
      <c r="M1289" s="114">
        <f t="shared" si="41"/>
        <v>0.94285714285714284</v>
      </c>
      <c r="N1289" s="85">
        <v>34</v>
      </c>
    </row>
    <row r="1290" spans="1:14" ht="14.25" customHeight="1">
      <c r="A1290" s="112">
        <v>2016</v>
      </c>
      <c r="B1290" s="88" t="s">
        <v>3387</v>
      </c>
      <c r="C1290" s="117" t="s">
        <v>644</v>
      </c>
      <c r="D1290" s="84" t="s">
        <v>31</v>
      </c>
      <c r="E1290" s="84" t="s">
        <v>235</v>
      </c>
      <c r="F1290" s="84" t="s">
        <v>36</v>
      </c>
      <c r="G1290" s="84" t="s">
        <v>7</v>
      </c>
      <c r="H1290" s="85">
        <v>0</v>
      </c>
      <c r="I1290" s="85">
        <v>0</v>
      </c>
      <c r="J1290" s="85">
        <v>0</v>
      </c>
      <c r="K1290" s="85">
        <v>1</v>
      </c>
      <c r="L1290" s="114">
        <f t="shared" si="40"/>
        <v>0</v>
      </c>
      <c r="M1290" s="114">
        <f t="shared" si="41"/>
        <v>0</v>
      </c>
      <c r="N1290" s="85">
        <v>7</v>
      </c>
    </row>
    <row r="1291" spans="1:14" ht="14.25" customHeight="1">
      <c r="A1291" s="112">
        <v>2016</v>
      </c>
      <c r="B1291" s="88" t="s">
        <v>3387</v>
      </c>
      <c r="C1291" s="117" t="s">
        <v>644</v>
      </c>
      <c r="D1291" s="84" t="s">
        <v>31</v>
      </c>
      <c r="E1291" s="84" t="s">
        <v>235</v>
      </c>
      <c r="F1291" s="84" t="s">
        <v>204</v>
      </c>
      <c r="G1291" s="84" t="s">
        <v>7</v>
      </c>
      <c r="H1291" s="85">
        <v>48</v>
      </c>
      <c r="I1291" s="85">
        <v>46</v>
      </c>
      <c r="J1291" s="85">
        <v>40</v>
      </c>
      <c r="K1291" s="85">
        <v>65</v>
      </c>
      <c r="L1291" s="114">
        <f t="shared" si="40"/>
        <v>0.95833333333333337</v>
      </c>
      <c r="M1291" s="114">
        <f t="shared" si="41"/>
        <v>0.86956521739130432</v>
      </c>
      <c r="N1291" s="85">
        <v>9</v>
      </c>
    </row>
    <row r="1292" spans="1:14" ht="14.25" customHeight="1">
      <c r="A1292" s="112">
        <v>2016</v>
      </c>
      <c r="B1292" s="88" t="s">
        <v>3387</v>
      </c>
      <c r="C1292" s="117" t="s">
        <v>644</v>
      </c>
      <c r="D1292" s="84" t="s">
        <v>31</v>
      </c>
      <c r="E1292" s="84" t="s">
        <v>235</v>
      </c>
      <c r="F1292" s="84" t="s">
        <v>205</v>
      </c>
      <c r="G1292" s="84" t="s">
        <v>7</v>
      </c>
      <c r="H1292" s="85">
        <v>56</v>
      </c>
      <c r="I1292" s="85">
        <v>46</v>
      </c>
      <c r="J1292" s="85">
        <v>45</v>
      </c>
      <c r="K1292" s="85">
        <v>69</v>
      </c>
      <c r="L1292" s="114">
        <f t="shared" si="40"/>
        <v>0.8214285714285714</v>
      </c>
      <c r="M1292" s="114">
        <f t="shared" si="41"/>
        <v>0.97826086956521741</v>
      </c>
      <c r="N1292" s="85">
        <v>33</v>
      </c>
    </row>
    <row r="1293" spans="1:14" ht="14.25" customHeight="1">
      <c r="A1293" s="112">
        <v>2016</v>
      </c>
      <c r="B1293" s="88" t="s">
        <v>3387</v>
      </c>
      <c r="C1293" s="117" t="s">
        <v>644</v>
      </c>
      <c r="D1293" s="84" t="s">
        <v>31</v>
      </c>
      <c r="E1293" s="84" t="s">
        <v>235</v>
      </c>
      <c r="F1293" s="84" t="s">
        <v>206</v>
      </c>
      <c r="G1293" s="84" t="s">
        <v>7</v>
      </c>
      <c r="H1293" s="85">
        <v>19</v>
      </c>
      <c r="I1293" s="85">
        <v>18</v>
      </c>
      <c r="J1293" s="85">
        <v>19</v>
      </c>
      <c r="K1293" s="85">
        <v>49</v>
      </c>
      <c r="L1293" s="114">
        <f t="shared" si="40"/>
        <v>0.94736842105263153</v>
      </c>
      <c r="M1293" s="114">
        <f t="shared" si="41"/>
        <v>1.0555555555555556</v>
      </c>
      <c r="N1293" s="85">
        <v>27</v>
      </c>
    </row>
    <row r="1294" spans="1:14" ht="14.25" customHeight="1">
      <c r="A1294" s="112">
        <v>2016</v>
      </c>
      <c r="B1294" s="88" t="s">
        <v>3387</v>
      </c>
      <c r="C1294" s="117" t="s">
        <v>644</v>
      </c>
      <c r="D1294" s="84" t="s">
        <v>31</v>
      </c>
      <c r="E1294" s="84" t="s">
        <v>235</v>
      </c>
      <c r="F1294" s="84" t="s">
        <v>207</v>
      </c>
      <c r="G1294" s="84" t="s">
        <v>7</v>
      </c>
      <c r="H1294" s="85">
        <v>1</v>
      </c>
      <c r="I1294" s="85">
        <v>0</v>
      </c>
      <c r="J1294" s="85">
        <v>0</v>
      </c>
      <c r="K1294" s="85">
        <v>15</v>
      </c>
      <c r="L1294" s="114">
        <f t="shared" si="40"/>
        <v>0</v>
      </c>
      <c r="M1294" s="114">
        <f t="shared" si="41"/>
        <v>0</v>
      </c>
      <c r="N1294" s="85">
        <v>0</v>
      </c>
    </row>
    <row r="1295" spans="1:14" ht="14.25" customHeight="1">
      <c r="A1295" s="112">
        <v>2016</v>
      </c>
      <c r="B1295" s="88" t="s">
        <v>3387</v>
      </c>
      <c r="C1295" s="117" t="s">
        <v>644</v>
      </c>
      <c r="D1295" s="84" t="s">
        <v>31</v>
      </c>
      <c r="E1295" s="84" t="s">
        <v>235</v>
      </c>
      <c r="F1295" s="84" t="s">
        <v>208</v>
      </c>
      <c r="G1295" s="84" t="s">
        <v>7</v>
      </c>
      <c r="H1295" s="85">
        <v>0</v>
      </c>
      <c r="I1295" s="85">
        <v>0</v>
      </c>
      <c r="J1295" s="85">
        <v>0</v>
      </c>
      <c r="K1295" s="85">
        <v>16</v>
      </c>
      <c r="L1295" s="114">
        <f t="shared" si="40"/>
        <v>0</v>
      </c>
      <c r="M1295" s="114">
        <f t="shared" si="41"/>
        <v>0</v>
      </c>
      <c r="N1295" s="85">
        <v>8</v>
      </c>
    </row>
    <row r="1296" spans="1:14" ht="14.25" customHeight="1">
      <c r="A1296" s="112">
        <v>2016</v>
      </c>
      <c r="B1296" s="88" t="s">
        <v>3387</v>
      </c>
      <c r="C1296" s="117" t="s">
        <v>644</v>
      </c>
      <c r="D1296" s="84" t="s">
        <v>31</v>
      </c>
      <c r="E1296" s="84" t="s">
        <v>236</v>
      </c>
      <c r="F1296" s="84" t="s">
        <v>2477</v>
      </c>
      <c r="G1296" s="84" t="s">
        <v>7</v>
      </c>
      <c r="H1296" s="85">
        <v>51</v>
      </c>
      <c r="I1296" s="85">
        <v>39</v>
      </c>
      <c r="J1296" s="85">
        <v>31</v>
      </c>
      <c r="K1296" s="85">
        <v>99</v>
      </c>
      <c r="L1296" s="114">
        <f t="shared" si="40"/>
        <v>0.76470588235294112</v>
      </c>
      <c r="M1296" s="114">
        <f t="shared" si="41"/>
        <v>0.79487179487179482</v>
      </c>
      <c r="N1296" s="85">
        <v>17</v>
      </c>
    </row>
    <row r="1297" spans="1:14" ht="14.25" customHeight="1">
      <c r="A1297" s="112">
        <v>2016</v>
      </c>
      <c r="B1297" s="88" t="s">
        <v>3387</v>
      </c>
      <c r="C1297" s="117" t="s">
        <v>644</v>
      </c>
      <c r="D1297" s="84" t="s">
        <v>31</v>
      </c>
      <c r="E1297" s="84" t="s">
        <v>236</v>
      </c>
      <c r="F1297" s="84" t="s">
        <v>2483</v>
      </c>
      <c r="G1297" s="84" t="s">
        <v>7</v>
      </c>
      <c r="H1297" s="85">
        <v>20</v>
      </c>
      <c r="I1297" s="85">
        <v>19</v>
      </c>
      <c r="J1297" s="85">
        <v>15</v>
      </c>
      <c r="K1297" s="85">
        <v>15</v>
      </c>
      <c r="L1297" s="114">
        <f t="shared" si="40"/>
        <v>0.95</v>
      </c>
      <c r="M1297" s="114">
        <f t="shared" si="41"/>
        <v>0.78947368421052633</v>
      </c>
      <c r="N1297" s="85">
        <v>0</v>
      </c>
    </row>
    <row r="1298" spans="1:14" ht="14.25" customHeight="1">
      <c r="A1298" s="112">
        <v>2016</v>
      </c>
      <c r="B1298" s="88" t="s">
        <v>3387</v>
      </c>
      <c r="C1298" s="117" t="s">
        <v>644</v>
      </c>
      <c r="D1298" s="84" t="s">
        <v>31</v>
      </c>
      <c r="E1298" s="84" t="s">
        <v>236</v>
      </c>
      <c r="F1298" s="84" t="s">
        <v>2479</v>
      </c>
      <c r="G1298" s="84" t="s">
        <v>7</v>
      </c>
      <c r="H1298" s="85">
        <v>0</v>
      </c>
      <c r="I1298" s="85">
        <v>0</v>
      </c>
      <c r="J1298" s="85">
        <v>0</v>
      </c>
      <c r="K1298" s="85">
        <v>22</v>
      </c>
      <c r="L1298" s="114">
        <f t="shared" si="40"/>
        <v>0</v>
      </c>
      <c r="M1298" s="114">
        <f t="shared" si="41"/>
        <v>0</v>
      </c>
      <c r="N1298" s="85">
        <v>0</v>
      </c>
    </row>
    <row r="1299" spans="1:14" ht="14.25" customHeight="1">
      <c r="A1299" s="112">
        <v>2016</v>
      </c>
      <c r="B1299" s="88" t="s">
        <v>3387</v>
      </c>
      <c r="C1299" s="117" t="s">
        <v>644</v>
      </c>
      <c r="D1299" s="84" t="s">
        <v>31</v>
      </c>
      <c r="E1299" s="84" t="s">
        <v>236</v>
      </c>
      <c r="F1299" s="84" t="s">
        <v>2481</v>
      </c>
      <c r="G1299" s="84" t="s">
        <v>7</v>
      </c>
      <c r="H1299" s="85">
        <v>0</v>
      </c>
      <c r="I1299" s="85">
        <v>0</v>
      </c>
      <c r="J1299" s="85">
        <v>0</v>
      </c>
      <c r="K1299" s="85">
        <v>29</v>
      </c>
      <c r="L1299" s="114">
        <f t="shared" si="40"/>
        <v>0</v>
      </c>
      <c r="M1299" s="114">
        <f t="shared" si="41"/>
        <v>0</v>
      </c>
      <c r="N1299" s="85">
        <v>0</v>
      </c>
    </row>
    <row r="1300" spans="1:14" ht="14.25" customHeight="1">
      <c r="A1300" s="112">
        <v>2016</v>
      </c>
      <c r="B1300" s="88" t="s">
        <v>3387</v>
      </c>
      <c r="C1300" s="117" t="s">
        <v>644</v>
      </c>
      <c r="D1300" s="84" t="s">
        <v>31</v>
      </c>
      <c r="E1300" s="84" t="s">
        <v>236</v>
      </c>
      <c r="F1300" s="84" t="s">
        <v>4534</v>
      </c>
      <c r="G1300" s="84" t="s">
        <v>7</v>
      </c>
      <c r="H1300" s="85">
        <v>0</v>
      </c>
      <c r="I1300" s="85">
        <v>0</v>
      </c>
      <c r="J1300" s="85">
        <v>0</v>
      </c>
      <c r="K1300" s="85">
        <v>25</v>
      </c>
      <c r="L1300" s="114">
        <f t="shared" si="40"/>
        <v>0</v>
      </c>
      <c r="M1300" s="114">
        <f t="shared" si="41"/>
        <v>0</v>
      </c>
      <c r="N1300" s="85">
        <v>0</v>
      </c>
    </row>
    <row r="1301" spans="1:14" ht="14.25" customHeight="1">
      <c r="A1301" s="112">
        <v>2016</v>
      </c>
      <c r="B1301" s="88" t="s">
        <v>3387</v>
      </c>
      <c r="C1301" s="117" t="s">
        <v>644</v>
      </c>
      <c r="D1301" s="84" t="s">
        <v>31</v>
      </c>
      <c r="E1301" s="84" t="s">
        <v>236</v>
      </c>
      <c r="F1301" s="84" t="s">
        <v>2482</v>
      </c>
      <c r="G1301" s="84" t="s">
        <v>7</v>
      </c>
      <c r="H1301" s="85">
        <v>0</v>
      </c>
      <c r="I1301" s="85">
        <v>0</v>
      </c>
      <c r="J1301" s="85">
        <v>0</v>
      </c>
      <c r="K1301" s="85">
        <v>7</v>
      </c>
      <c r="L1301" s="114">
        <f t="shared" si="40"/>
        <v>0</v>
      </c>
      <c r="M1301" s="114">
        <f t="shared" si="41"/>
        <v>0</v>
      </c>
      <c r="N1301" s="85">
        <v>0</v>
      </c>
    </row>
    <row r="1302" spans="1:14" ht="14.25" customHeight="1">
      <c r="A1302" s="112">
        <v>2016</v>
      </c>
      <c r="B1302" s="88" t="s">
        <v>3387</v>
      </c>
      <c r="C1302" s="117" t="s">
        <v>644</v>
      </c>
      <c r="D1302" s="84" t="s">
        <v>31</v>
      </c>
      <c r="E1302" s="84" t="s">
        <v>236</v>
      </c>
      <c r="F1302" s="84" t="s">
        <v>2491</v>
      </c>
      <c r="G1302" s="84" t="s">
        <v>7</v>
      </c>
      <c r="H1302" s="85">
        <v>0</v>
      </c>
      <c r="I1302" s="85">
        <v>0</v>
      </c>
      <c r="J1302" s="85">
        <v>0</v>
      </c>
      <c r="K1302" s="85">
        <v>3</v>
      </c>
      <c r="L1302" s="114">
        <f t="shared" si="40"/>
        <v>0</v>
      </c>
      <c r="M1302" s="114">
        <f t="shared" si="41"/>
        <v>0</v>
      </c>
      <c r="N1302" s="85">
        <v>0</v>
      </c>
    </row>
    <row r="1303" spans="1:14" ht="14.25" customHeight="1">
      <c r="A1303" s="112">
        <v>2016</v>
      </c>
      <c r="B1303" s="88" t="s">
        <v>3387</v>
      </c>
      <c r="C1303" s="117" t="s">
        <v>644</v>
      </c>
      <c r="D1303" s="84" t="s">
        <v>31</v>
      </c>
      <c r="E1303" s="84" t="s">
        <v>236</v>
      </c>
      <c r="F1303" s="84" t="s">
        <v>1187</v>
      </c>
      <c r="G1303" s="84" t="s">
        <v>7</v>
      </c>
      <c r="H1303" s="85">
        <v>20</v>
      </c>
      <c r="I1303" s="85">
        <v>20</v>
      </c>
      <c r="J1303" s="85">
        <v>16</v>
      </c>
      <c r="K1303" s="85">
        <v>29</v>
      </c>
      <c r="L1303" s="114">
        <f t="shared" si="40"/>
        <v>1</v>
      </c>
      <c r="M1303" s="114">
        <f t="shared" si="41"/>
        <v>0.8</v>
      </c>
      <c r="N1303" s="85">
        <v>5</v>
      </c>
    </row>
    <row r="1304" spans="1:14" ht="14.25" customHeight="1">
      <c r="A1304" s="112">
        <v>2016</v>
      </c>
      <c r="B1304" s="88" t="s">
        <v>3387</v>
      </c>
      <c r="C1304" s="117" t="s">
        <v>644</v>
      </c>
      <c r="D1304" s="84" t="s">
        <v>31</v>
      </c>
      <c r="E1304" s="84" t="s">
        <v>236</v>
      </c>
      <c r="F1304" s="84" t="s">
        <v>1188</v>
      </c>
      <c r="G1304" s="84" t="s">
        <v>7</v>
      </c>
      <c r="H1304" s="85">
        <v>15</v>
      </c>
      <c r="I1304" s="85">
        <v>14</v>
      </c>
      <c r="J1304" s="85">
        <v>14</v>
      </c>
      <c r="K1304" s="85">
        <v>46</v>
      </c>
      <c r="L1304" s="114">
        <f t="shared" si="40"/>
        <v>0.93333333333333335</v>
      </c>
      <c r="M1304" s="114">
        <f t="shared" si="41"/>
        <v>1</v>
      </c>
      <c r="N1304" s="85">
        <v>13</v>
      </c>
    </row>
    <row r="1305" spans="1:14" ht="14.25" customHeight="1">
      <c r="A1305" s="112">
        <v>2016</v>
      </c>
      <c r="B1305" s="88" t="s">
        <v>3387</v>
      </c>
      <c r="C1305" s="117" t="s">
        <v>644</v>
      </c>
      <c r="D1305" s="84" t="s">
        <v>31</v>
      </c>
      <c r="E1305" s="84" t="s">
        <v>234</v>
      </c>
      <c r="F1305" s="84" t="s">
        <v>1919</v>
      </c>
      <c r="G1305" s="84" t="s">
        <v>7</v>
      </c>
      <c r="H1305" s="85">
        <v>202</v>
      </c>
      <c r="I1305" s="85">
        <v>143</v>
      </c>
      <c r="J1305" s="85">
        <v>131</v>
      </c>
      <c r="K1305" s="85">
        <v>1018</v>
      </c>
      <c r="L1305" s="114">
        <f t="shared" si="40"/>
        <v>0.70792079207920788</v>
      </c>
      <c r="M1305" s="114">
        <f t="shared" si="41"/>
        <v>0.91608391608391604</v>
      </c>
      <c r="N1305" s="85">
        <v>112</v>
      </c>
    </row>
    <row r="1306" spans="1:14" ht="14.25" customHeight="1">
      <c r="A1306" s="112">
        <v>2016</v>
      </c>
      <c r="B1306" s="88" t="s">
        <v>3387</v>
      </c>
      <c r="C1306" s="117" t="s">
        <v>644</v>
      </c>
      <c r="D1306" s="84" t="s">
        <v>31</v>
      </c>
      <c r="E1306" s="84" t="s">
        <v>234</v>
      </c>
      <c r="F1306" s="84" t="s">
        <v>1926</v>
      </c>
      <c r="G1306" s="84" t="s">
        <v>7</v>
      </c>
      <c r="H1306" s="85">
        <v>17</v>
      </c>
      <c r="I1306" s="85">
        <v>16</v>
      </c>
      <c r="J1306" s="85">
        <v>12</v>
      </c>
      <c r="K1306" s="85">
        <v>187</v>
      </c>
      <c r="L1306" s="114">
        <f t="shared" si="40"/>
        <v>0.94117647058823528</v>
      </c>
      <c r="M1306" s="114">
        <f t="shared" si="41"/>
        <v>0.75</v>
      </c>
      <c r="N1306" s="85">
        <v>6</v>
      </c>
    </row>
    <row r="1307" spans="1:14" ht="14.25" customHeight="1">
      <c r="A1307" s="112">
        <v>2016</v>
      </c>
      <c r="B1307" s="88" t="s">
        <v>3387</v>
      </c>
      <c r="C1307" s="117" t="s">
        <v>644</v>
      </c>
      <c r="D1307" s="84" t="s">
        <v>31</v>
      </c>
      <c r="E1307" s="84" t="s">
        <v>234</v>
      </c>
      <c r="F1307" s="84" t="s">
        <v>1930</v>
      </c>
      <c r="G1307" s="84" t="s">
        <v>7</v>
      </c>
      <c r="H1307" s="85">
        <v>51</v>
      </c>
      <c r="I1307" s="85">
        <v>41</v>
      </c>
      <c r="J1307" s="85">
        <v>35</v>
      </c>
      <c r="K1307" s="85">
        <v>246</v>
      </c>
      <c r="L1307" s="114">
        <f t="shared" si="40"/>
        <v>0.80392156862745101</v>
      </c>
      <c r="M1307" s="114">
        <f t="shared" si="41"/>
        <v>0.85365853658536583</v>
      </c>
      <c r="N1307" s="85">
        <v>20</v>
      </c>
    </row>
    <row r="1308" spans="1:14" ht="14.25" customHeight="1">
      <c r="A1308" s="112">
        <v>2016</v>
      </c>
      <c r="B1308" s="88" t="s">
        <v>3387</v>
      </c>
      <c r="C1308" s="117" t="s">
        <v>644</v>
      </c>
      <c r="D1308" s="84" t="s">
        <v>31</v>
      </c>
      <c r="E1308" s="84" t="s">
        <v>234</v>
      </c>
      <c r="F1308" s="84" t="s">
        <v>1962</v>
      </c>
      <c r="G1308" s="84" t="s">
        <v>7</v>
      </c>
      <c r="H1308" s="85">
        <v>107</v>
      </c>
      <c r="I1308" s="85">
        <v>70</v>
      </c>
      <c r="J1308" s="85">
        <v>55</v>
      </c>
      <c r="K1308" s="85">
        <v>389</v>
      </c>
      <c r="L1308" s="114">
        <f t="shared" si="40"/>
        <v>0.65420560747663548</v>
      </c>
      <c r="M1308" s="114">
        <f t="shared" si="41"/>
        <v>0.7857142857142857</v>
      </c>
      <c r="N1308" s="85">
        <v>0</v>
      </c>
    </row>
    <row r="1309" spans="1:14" ht="14.25" customHeight="1">
      <c r="A1309" s="112">
        <v>2016</v>
      </c>
      <c r="B1309" s="88" t="s">
        <v>3387</v>
      </c>
      <c r="C1309" s="117" t="s">
        <v>644</v>
      </c>
      <c r="D1309" s="84" t="s">
        <v>214</v>
      </c>
      <c r="E1309" s="84" t="s">
        <v>235</v>
      </c>
      <c r="F1309" s="84" t="s">
        <v>215</v>
      </c>
      <c r="G1309" s="84" t="s">
        <v>7</v>
      </c>
      <c r="H1309" s="85">
        <v>56</v>
      </c>
      <c r="I1309" s="85">
        <v>45</v>
      </c>
      <c r="J1309" s="85">
        <v>42</v>
      </c>
      <c r="K1309" s="85">
        <v>100</v>
      </c>
      <c r="L1309" s="114">
        <f t="shared" si="40"/>
        <v>0.8035714285714286</v>
      </c>
      <c r="M1309" s="114">
        <f t="shared" si="41"/>
        <v>0.93333333333333335</v>
      </c>
      <c r="N1309" s="85">
        <v>36</v>
      </c>
    </row>
    <row r="1310" spans="1:14" ht="14.25" customHeight="1">
      <c r="A1310" s="112">
        <v>2016</v>
      </c>
      <c r="B1310" s="88" t="s">
        <v>3387</v>
      </c>
      <c r="C1310" s="117" t="s">
        <v>644</v>
      </c>
      <c r="D1310" s="84" t="s">
        <v>214</v>
      </c>
      <c r="E1310" s="84" t="s">
        <v>235</v>
      </c>
      <c r="F1310" s="84" t="s">
        <v>55</v>
      </c>
      <c r="G1310" s="84" t="s">
        <v>7</v>
      </c>
      <c r="H1310" s="85">
        <v>26</v>
      </c>
      <c r="I1310" s="85">
        <v>25</v>
      </c>
      <c r="J1310" s="85">
        <v>20</v>
      </c>
      <c r="K1310" s="85">
        <v>55</v>
      </c>
      <c r="L1310" s="114">
        <f t="shared" si="40"/>
        <v>0.96153846153846156</v>
      </c>
      <c r="M1310" s="114">
        <f t="shared" si="41"/>
        <v>0.8</v>
      </c>
      <c r="N1310" s="85">
        <v>30</v>
      </c>
    </row>
    <row r="1311" spans="1:14" ht="14.25" customHeight="1">
      <c r="A1311" s="112">
        <v>2016</v>
      </c>
      <c r="B1311" s="88" t="s">
        <v>3387</v>
      </c>
      <c r="C1311" s="117" t="s">
        <v>644</v>
      </c>
      <c r="D1311" s="84" t="s">
        <v>214</v>
      </c>
      <c r="E1311" s="84" t="s">
        <v>235</v>
      </c>
      <c r="F1311" s="84" t="s">
        <v>216</v>
      </c>
      <c r="G1311" s="84" t="s">
        <v>7</v>
      </c>
      <c r="H1311" s="85">
        <v>32</v>
      </c>
      <c r="I1311" s="85">
        <v>25</v>
      </c>
      <c r="J1311" s="85">
        <v>20</v>
      </c>
      <c r="K1311" s="85">
        <v>44</v>
      </c>
      <c r="L1311" s="114">
        <f t="shared" si="40"/>
        <v>0.78125</v>
      </c>
      <c r="M1311" s="114">
        <f t="shared" si="41"/>
        <v>0.8</v>
      </c>
      <c r="N1311" s="85">
        <v>21</v>
      </c>
    </row>
    <row r="1312" spans="1:14" ht="14.25" customHeight="1">
      <c r="A1312" s="112">
        <v>2016</v>
      </c>
      <c r="B1312" s="88" t="s">
        <v>3387</v>
      </c>
      <c r="C1312" s="117" t="s">
        <v>644</v>
      </c>
      <c r="D1312" s="84" t="s">
        <v>214</v>
      </c>
      <c r="E1312" s="84" t="s">
        <v>235</v>
      </c>
      <c r="F1312" s="84" t="s">
        <v>217</v>
      </c>
      <c r="G1312" s="84" t="s">
        <v>7</v>
      </c>
      <c r="H1312" s="85">
        <v>53</v>
      </c>
      <c r="I1312" s="85">
        <v>44</v>
      </c>
      <c r="J1312" s="85">
        <v>40</v>
      </c>
      <c r="K1312" s="85">
        <v>72</v>
      </c>
      <c r="L1312" s="114">
        <f t="shared" si="40"/>
        <v>0.83018867924528306</v>
      </c>
      <c r="M1312" s="114">
        <f t="shared" si="41"/>
        <v>0.90909090909090906</v>
      </c>
      <c r="N1312" s="85">
        <v>27</v>
      </c>
    </row>
    <row r="1313" spans="1:14" ht="14.25" customHeight="1">
      <c r="A1313" s="112">
        <v>2016</v>
      </c>
      <c r="B1313" s="88" t="s">
        <v>3387</v>
      </c>
      <c r="C1313" s="117" t="s">
        <v>644</v>
      </c>
      <c r="D1313" s="84" t="s">
        <v>214</v>
      </c>
      <c r="E1313" s="84" t="s">
        <v>235</v>
      </c>
      <c r="F1313" s="84" t="s">
        <v>218</v>
      </c>
      <c r="G1313" s="84" t="s">
        <v>7</v>
      </c>
      <c r="H1313" s="85">
        <v>15</v>
      </c>
      <c r="I1313" s="85">
        <v>15</v>
      </c>
      <c r="J1313" s="85">
        <v>15</v>
      </c>
      <c r="K1313" s="85">
        <v>30</v>
      </c>
      <c r="L1313" s="114">
        <f t="shared" si="40"/>
        <v>1</v>
      </c>
      <c r="M1313" s="114">
        <f t="shared" si="41"/>
        <v>1</v>
      </c>
      <c r="N1313" s="85">
        <v>16</v>
      </c>
    </row>
    <row r="1314" spans="1:14" ht="14.25" customHeight="1">
      <c r="A1314" s="112">
        <v>2016</v>
      </c>
      <c r="B1314" s="88" t="s">
        <v>3387</v>
      </c>
      <c r="C1314" s="117" t="s">
        <v>644</v>
      </c>
      <c r="D1314" s="84" t="s">
        <v>214</v>
      </c>
      <c r="E1314" s="84" t="s">
        <v>236</v>
      </c>
      <c r="F1314" s="84" t="s">
        <v>1917</v>
      </c>
      <c r="G1314" s="84" t="s">
        <v>7</v>
      </c>
      <c r="H1314" s="85">
        <v>20</v>
      </c>
      <c r="I1314" s="85">
        <v>19</v>
      </c>
      <c r="J1314" s="85">
        <v>17</v>
      </c>
      <c r="K1314" s="85">
        <v>34</v>
      </c>
      <c r="L1314" s="114">
        <f t="shared" si="40"/>
        <v>0.95</v>
      </c>
      <c r="M1314" s="114">
        <f t="shared" si="41"/>
        <v>0.89473684210526316</v>
      </c>
      <c r="N1314" s="85">
        <v>0</v>
      </c>
    </row>
    <row r="1315" spans="1:14" ht="14.25" customHeight="1">
      <c r="A1315" s="112">
        <v>2016</v>
      </c>
      <c r="B1315" s="88" t="s">
        <v>3387</v>
      </c>
      <c r="C1315" s="117" t="s">
        <v>644</v>
      </c>
      <c r="D1315" s="84" t="s">
        <v>214</v>
      </c>
      <c r="E1315" s="84" t="s">
        <v>236</v>
      </c>
      <c r="F1315" s="84" t="s">
        <v>1914</v>
      </c>
      <c r="G1315" s="84" t="s">
        <v>7</v>
      </c>
      <c r="H1315" s="85">
        <v>31</v>
      </c>
      <c r="I1315" s="85">
        <v>24</v>
      </c>
      <c r="J1315" s="85">
        <v>17</v>
      </c>
      <c r="K1315" s="85">
        <v>51</v>
      </c>
      <c r="L1315" s="114">
        <f t="shared" si="40"/>
        <v>0.77419354838709675</v>
      </c>
      <c r="M1315" s="114">
        <f t="shared" si="41"/>
        <v>0.70833333333333337</v>
      </c>
      <c r="N1315" s="85">
        <v>5</v>
      </c>
    </row>
    <row r="1316" spans="1:14" ht="14.25" customHeight="1">
      <c r="A1316" s="112">
        <v>2016</v>
      </c>
      <c r="B1316" s="88" t="s">
        <v>3387</v>
      </c>
      <c r="C1316" s="117" t="s">
        <v>644</v>
      </c>
      <c r="D1316" s="84" t="s">
        <v>214</v>
      </c>
      <c r="E1316" s="84" t="s">
        <v>236</v>
      </c>
      <c r="F1316" s="84" t="s">
        <v>220</v>
      </c>
      <c r="G1316" s="84" t="s">
        <v>7</v>
      </c>
      <c r="H1316" s="85">
        <v>51</v>
      </c>
      <c r="I1316" s="85">
        <v>39</v>
      </c>
      <c r="J1316" s="85">
        <v>37</v>
      </c>
      <c r="K1316" s="85">
        <v>107</v>
      </c>
      <c r="L1316" s="114">
        <f t="shared" si="40"/>
        <v>0.76470588235294112</v>
      </c>
      <c r="M1316" s="114">
        <f t="shared" si="41"/>
        <v>0.94871794871794868</v>
      </c>
      <c r="N1316" s="85">
        <v>31</v>
      </c>
    </row>
    <row r="1317" spans="1:14" ht="14.25" customHeight="1">
      <c r="A1317" s="112">
        <v>2016</v>
      </c>
      <c r="B1317" s="88" t="s">
        <v>3387</v>
      </c>
      <c r="C1317" s="117" t="s">
        <v>644</v>
      </c>
      <c r="D1317" s="84" t="s">
        <v>214</v>
      </c>
      <c r="E1317" s="84" t="s">
        <v>236</v>
      </c>
      <c r="F1317" s="84" t="s">
        <v>107</v>
      </c>
      <c r="G1317" s="84" t="s">
        <v>7</v>
      </c>
      <c r="H1317" s="85">
        <v>60</v>
      </c>
      <c r="I1317" s="85">
        <v>51</v>
      </c>
      <c r="J1317" s="85">
        <v>47</v>
      </c>
      <c r="K1317" s="85">
        <v>45</v>
      </c>
      <c r="L1317" s="114">
        <f t="shared" si="40"/>
        <v>0.85</v>
      </c>
      <c r="M1317" s="114">
        <f t="shared" si="41"/>
        <v>0.92156862745098034</v>
      </c>
      <c r="N1317" s="85">
        <v>0</v>
      </c>
    </row>
    <row r="1318" spans="1:14" ht="14.25" customHeight="1">
      <c r="A1318" s="112">
        <v>2016</v>
      </c>
      <c r="B1318" s="88" t="s">
        <v>3387</v>
      </c>
      <c r="C1318" s="117" t="s">
        <v>644</v>
      </c>
      <c r="D1318" s="84" t="s">
        <v>214</v>
      </c>
      <c r="E1318" s="84" t="s">
        <v>236</v>
      </c>
      <c r="F1318" s="84" t="s">
        <v>219</v>
      </c>
      <c r="G1318" s="84" t="s">
        <v>7</v>
      </c>
      <c r="H1318" s="85">
        <v>0</v>
      </c>
      <c r="I1318" s="85">
        <v>0</v>
      </c>
      <c r="J1318" s="85">
        <v>0</v>
      </c>
      <c r="K1318" s="85">
        <v>27</v>
      </c>
      <c r="L1318" s="114">
        <f t="shared" si="40"/>
        <v>0</v>
      </c>
      <c r="M1318" s="114">
        <f t="shared" si="41"/>
        <v>0</v>
      </c>
      <c r="N1318" s="85">
        <v>7</v>
      </c>
    </row>
    <row r="1319" spans="1:14" ht="14.25" customHeight="1">
      <c r="A1319" s="112">
        <v>2016</v>
      </c>
      <c r="B1319" s="88" t="s">
        <v>3387</v>
      </c>
      <c r="C1319" s="117" t="s">
        <v>644</v>
      </c>
      <c r="D1319" s="84" t="s">
        <v>214</v>
      </c>
      <c r="E1319" s="84" t="s">
        <v>236</v>
      </c>
      <c r="F1319" s="84" t="s">
        <v>222</v>
      </c>
      <c r="G1319" s="84" t="s">
        <v>7</v>
      </c>
      <c r="H1319" s="85">
        <v>23</v>
      </c>
      <c r="I1319" s="85">
        <v>19</v>
      </c>
      <c r="J1319" s="85">
        <v>20</v>
      </c>
      <c r="K1319" s="85">
        <v>29</v>
      </c>
      <c r="L1319" s="114">
        <f t="shared" si="40"/>
        <v>0.82608695652173914</v>
      </c>
      <c r="M1319" s="114">
        <f t="shared" si="41"/>
        <v>1.0526315789473684</v>
      </c>
      <c r="N1319" s="85">
        <v>5</v>
      </c>
    </row>
    <row r="1320" spans="1:14" ht="14.25" customHeight="1">
      <c r="A1320" s="112">
        <v>2016</v>
      </c>
      <c r="B1320" s="88" t="s">
        <v>3387</v>
      </c>
      <c r="C1320" s="117" t="s">
        <v>644</v>
      </c>
      <c r="D1320" s="84" t="s">
        <v>214</v>
      </c>
      <c r="E1320" s="84" t="s">
        <v>234</v>
      </c>
      <c r="F1320" s="84" t="s">
        <v>700</v>
      </c>
      <c r="G1320" s="84" t="s">
        <v>7</v>
      </c>
      <c r="H1320" s="85">
        <v>90</v>
      </c>
      <c r="I1320" s="85">
        <v>69</v>
      </c>
      <c r="J1320" s="85">
        <v>52</v>
      </c>
      <c r="K1320" s="85">
        <v>355</v>
      </c>
      <c r="L1320" s="114">
        <f t="shared" si="40"/>
        <v>0.76666666666666672</v>
      </c>
      <c r="M1320" s="114">
        <f t="shared" si="41"/>
        <v>0.75362318840579712</v>
      </c>
      <c r="N1320" s="85">
        <v>16</v>
      </c>
    </row>
    <row r="1321" spans="1:14" ht="14.25" customHeight="1">
      <c r="A1321" s="112">
        <v>2016</v>
      </c>
      <c r="B1321" s="88" t="s">
        <v>3387</v>
      </c>
      <c r="C1321" s="117" t="s">
        <v>644</v>
      </c>
      <c r="D1321" s="84" t="s">
        <v>214</v>
      </c>
      <c r="E1321" s="84" t="s">
        <v>234</v>
      </c>
      <c r="F1321" s="84" t="s">
        <v>1921</v>
      </c>
      <c r="G1321" s="84" t="s">
        <v>7</v>
      </c>
      <c r="H1321" s="85">
        <v>38</v>
      </c>
      <c r="I1321" s="85">
        <v>32</v>
      </c>
      <c r="J1321" s="85">
        <v>31</v>
      </c>
      <c r="K1321" s="85">
        <v>158</v>
      </c>
      <c r="L1321" s="114">
        <f t="shared" si="40"/>
        <v>0.84210526315789469</v>
      </c>
      <c r="M1321" s="114">
        <f t="shared" si="41"/>
        <v>0.96875</v>
      </c>
      <c r="N1321" s="85">
        <v>15</v>
      </c>
    </row>
    <row r="1322" spans="1:14" ht="14.25" customHeight="1">
      <c r="A1322" s="112">
        <v>2016</v>
      </c>
      <c r="B1322" s="88" t="s">
        <v>3387</v>
      </c>
      <c r="C1322" s="117" t="s">
        <v>644</v>
      </c>
      <c r="D1322" s="84" t="s">
        <v>214</v>
      </c>
      <c r="E1322" s="84" t="s">
        <v>234</v>
      </c>
      <c r="F1322" s="84" t="s">
        <v>1924</v>
      </c>
      <c r="G1322" s="84" t="s">
        <v>7</v>
      </c>
      <c r="H1322" s="85">
        <v>38</v>
      </c>
      <c r="I1322" s="85">
        <v>38</v>
      </c>
      <c r="J1322" s="85">
        <v>29</v>
      </c>
      <c r="K1322" s="85">
        <v>181</v>
      </c>
      <c r="L1322" s="114">
        <f t="shared" si="40"/>
        <v>1</v>
      </c>
      <c r="M1322" s="114">
        <f t="shared" si="41"/>
        <v>0.76315789473684215</v>
      </c>
      <c r="N1322" s="85">
        <v>9</v>
      </c>
    </row>
    <row r="1323" spans="1:14" ht="14.25" customHeight="1">
      <c r="A1323" s="112">
        <v>2016</v>
      </c>
      <c r="B1323" s="88" t="s">
        <v>3387</v>
      </c>
      <c r="C1323" s="117" t="s">
        <v>644</v>
      </c>
      <c r="D1323" s="84" t="s">
        <v>214</v>
      </c>
      <c r="E1323" s="84" t="s">
        <v>234</v>
      </c>
      <c r="F1323" s="84" t="s">
        <v>1956</v>
      </c>
      <c r="G1323" s="84" t="s">
        <v>7</v>
      </c>
      <c r="H1323" s="85">
        <v>60</v>
      </c>
      <c r="I1323" s="85">
        <v>45</v>
      </c>
      <c r="J1323" s="85">
        <v>37</v>
      </c>
      <c r="K1323" s="85">
        <v>264</v>
      </c>
      <c r="L1323" s="114">
        <f t="shared" si="40"/>
        <v>0.75</v>
      </c>
      <c r="M1323" s="114">
        <f t="shared" si="41"/>
        <v>0.82222222222222219</v>
      </c>
      <c r="N1323" s="85">
        <v>22</v>
      </c>
    </row>
    <row r="1324" spans="1:14" ht="14.25" customHeight="1">
      <c r="A1324" s="112">
        <v>2016</v>
      </c>
      <c r="B1324" s="88" t="s">
        <v>3387</v>
      </c>
      <c r="C1324" s="117" t="s">
        <v>644</v>
      </c>
      <c r="D1324" s="84" t="s">
        <v>214</v>
      </c>
      <c r="E1324" s="84" t="s">
        <v>234</v>
      </c>
      <c r="F1324" s="84" t="s">
        <v>1927</v>
      </c>
      <c r="G1324" s="84" t="s">
        <v>7</v>
      </c>
      <c r="H1324" s="85">
        <v>131</v>
      </c>
      <c r="I1324" s="85">
        <v>107</v>
      </c>
      <c r="J1324" s="85">
        <v>87</v>
      </c>
      <c r="K1324" s="85">
        <v>755</v>
      </c>
      <c r="L1324" s="114">
        <f t="shared" si="40"/>
        <v>0.81679389312977102</v>
      </c>
      <c r="M1324" s="114">
        <f t="shared" si="41"/>
        <v>0.81308411214953269</v>
      </c>
      <c r="N1324" s="85">
        <v>39</v>
      </c>
    </row>
    <row r="1325" spans="1:14" ht="14.25" customHeight="1">
      <c r="A1325" s="112">
        <v>2016</v>
      </c>
      <c r="B1325" s="88" t="s">
        <v>3387</v>
      </c>
      <c r="C1325" s="117" t="s">
        <v>644</v>
      </c>
      <c r="D1325" s="84" t="s">
        <v>214</v>
      </c>
      <c r="E1325" s="84" t="s">
        <v>234</v>
      </c>
      <c r="F1325" s="84" t="s">
        <v>1960</v>
      </c>
      <c r="G1325" s="84" t="s">
        <v>7</v>
      </c>
      <c r="H1325" s="85">
        <v>55</v>
      </c>
      <c r="I1325" s="85">
        <v>48</v>
      </c>
      <c r="J1325" s="85">
        <v>41</v>
      </c>
      <c r="K1325" s="85">
        <v>260</v>
      </c>
      <c r="L1325" s="114">
        <f t="shared" si="40"/>
        <v>0.87272727272727268</v>
      </c>
      <c r="M1325" s="114">
        <f t="shared" si="41"/>
        <v>0.85416666666666663</v>
      </c>
      <c r="N1325" s="85">
        <v>34</v>
      </c>
    </row>
    <row r="1326" spans="1:14" ht="14.25" customHeight="1">
      <c r="A1326" s="112">
        <v>2016</v>
      </c>
      <c r="B1326" s="88" t="s">
        <v>3387</v>
      </c>
      <c r="C1326" s="117" t="s">
        <v>644</v>
      </c>
      <c r="D1326" s="84" t="s">
        <v>214</v>
      </c>
      <c r="E1326" s="84" t="s">
        <v>234</v>
      </c>
      <c r="F1326" s="84" t="s">
        <v>1934</v>
      </c>
      <c r="G1326" s="84" t="s">
        <v>7</v>
      </c>
      <c r="H1326" s="85">
        <v>15</v>
      </c>
      <c r="I1326" s="85">
        <v>14</v>
      </c>
      <c r="J1326" s="85">
        <v>15</v>
      </c>
      <c r="K1326" s="85">
        <v>35</v>
      </c>
      <c r="L1326" s="114">
        <f t="shared" si="40"/>
        <v>0.93333333333333335</v>
      </c>
      <c r="M1326" s="114">
        <f t="shared" si="41"/>
        <v>1.0714285714285714</v>
      </c>
      <c r="N1326" s="85">
        <v>0</v>
      </c>
    </row>
    <row r="1327" spans="1:14" ht="14.25" customHeight="1">
      <c r="A1327" s="112">
        <v>2016</v>
      </c>
      <c r="B1327" s="88" t="s">
        <v>3387</v>
      </c>
      <c r="C1327" s="117" t="s">
        <v>644</v>
      </c>
      <c r="D1327" s="84" t="s">
        <v>214</v>
      </c>
      <c r="E1327" s="84" t="s">
        <v>234</v>
      </c>
      <c r="F1327" s="84" t="s">
        <v>730</v>
      </c>
      <c r="G1327" s="84" t="s">
        <v>7</v>
      </c>
      <c r="H1327" s="85">
        <v>105</v>
      </c>
      <c r="I1327" s="85">
        <v>71</v>
      </c>
      <c r="J1327" s="85">
        <v>64</v>
      </c>
      <c r="K1327" s="85">
        <v>521</v>
      </c>
      <c r="L1327" s="114">
        <f t="shared" si="40"/>
        <v>0.67619047619047623</v>
      </c>
      <c r="M1327" s="114">
        <f t="shared" si="41"/>
        <v>0.90140845070422537</v>
      </c>
      <c r="N1327" s="85">
        <v>35</v>
      </c>
    </row>
    <row r="1328" spans="1:14" ht="14.25" customHeight="1">
      <c r="A1328" s="112">
        <v>2016</v>
      </c>
      <c r="B1328" s="88" t="s">
        <v>3387</v>
      </c>
      <c r="C1328" s="117" t="s">
        <v>644</v>
      </c>
      <c r="D1328" s="84" t="s">
        <v>126</v>
      </c>
      <c r="E1328" s="84" t="s">
        <v>239</v>
      </c>
      <c r="F1328" s="84" t="s">
        <v>144</v>
      </c>
      <c r="G1328" s="84" t="s">
        <v>7</v>
      </c>
      <c r="H1328" s="85">
        <v>2</v>
      </c>
      <c r="I1328" s="85">
        <v>2</v>
      </c>
      <c r="J1328" s="85">
        <v>1</v>
      </c>
      <c r="K1328" s="85">
        <v>7</v>
      </c>
      <c r="L1328" s="114">
        <f t="shared" si="40"/>
        <v>1</v>
      </c>
      <c r="M1328" s="114">
        <f t="shared" si="41"/>
        <v>0.5</v>
      </c>
      <c r="N1328" s="85">
        <v>0</v>
      </c>
    </row>
    <row r="1329" spans="1:14" ht="14.25" customHeight="1">
      <c r="A1329" s="103">
        <v>2016</v>
      </c>
      <c r="B1329" s="88" t="s">
        <v>3387</v>
      </c>
      <c r="C1329" s="106" t="s">
        <v>644</v>
      </c>
      <c r="D1329" s="84" t="s">
        <v>126</v>
      </c>
      <c r="E1329" s="84" t="s">
        <v>235</v>
      </c>
      <c r="F1329" s="84" t="s">
        <v>4457</v>
      </c>
      <c r="G1329" s="84" t="s">
        <v>7</v>
      </c>
      <c r="H1329" s="85">
        <v>0</v>
      </c>
      <c r="I1329" s="85">
        <v>0</v>
      </c>
      <c r="J1329" s="85">
        <v>0</v>
      </c>
      <c r="K1329" s="85">
        <v>0</v>
      </c>
      <c r="L1329" s="114">
        <f t="shared" si="40"/>
        <v>0</v>
      </c>
      <c r="M1329" s="114">
        <f t="shared" si="41"/>
        <v>0</v>
      </c>
      <c r="N1329" s="85">
        <v>7</v>
      </c>
    </row>
    <row r="1330" spans="1:14" ht="14.25" customHeight="1">
      <c r="A1330" s="112">
        <v>2016</v>
      </c>
      <c r="B1330" s="88" t="s">
        <v>3387</v>
      </c>
      <c r="C1330" s="117" t="s">
        <v>644</v>
      </c>
      <c r="D1330" s="84" t="s">
        <v>126</v>
      </c>
      <c r="E1330" s="84" t="s">
        <v>235</v>
      </c>
      <c r="F1330" s="84" t="s">
        <v>133</v>
      </c>
      <c r="G1330" s="84" t="s">
        <v>7</v>
      </c>
      <c r="H1330" s="85">
        <v>36</v>
      </c>
      <c r="I1330" s="85">
        <v>35</v>
      </c>
      <c r="J1330" s="85">
        <v>30</v>
      </c>
      <c r="K1330" s="85">
        <v>70</v>
      </c>
      <c r="L1330" s="114">
        <f t="shared" si="40"/>
        <v>0.97222222222222221</v>
      </c>
      <c r="M1330" s="114">
        <f t="shared" si="41"/>
        <v>0.8571428571428571</v>
      </c>
      <c r="N1330" s="85">
        <v>14</v>
      </c>
    </row>
    <row r="1331" spans="1:14" ht="14.25" customHeight="1">
      <c r="A1331" s="112">
        <v>2016</v>
      </c>
      <c r="B1331" s="88" t="s">
        <v>3387</v>
      </c>
      <c r="C1331" s="117" t="s">
        <v>644</v>
      </c>
      <c r="D1331" s="84" t="s">
        <v>126</v>
      </c>
      <c r="E1331" s="84" t="s">
        <v>235</v>
      </c>
      <c r="F1331" s="84" t="s">
        <v>2484</v>
      </c>
      <c r="G1331" s="84" t="s">
        <v>7</v>
      </c>
      <c r="H1331" s="85">
        <v>4</v>
      </c>
      <c r="I1331" s="85">
        <v>4</v>
      </c>
      <c r="J1331" s="85">
        <v>4</v>
      </c>
      <c r="K1331" s="85">
        <v>4</v>
      </c>
      <c r="L1331" s="114">
        <f t="shared" si="40"/>
        <v>1</v>
      </c>
      <c r="M1331" s="114">
        <f t="shared" si="41"/>
        <v>1</v>
      </c>
      <c r="N1331" s="85">
        <v>0</v>
      </c>
    </row>
    <row r="1332" spans="1:14" ht="14.25" customHeight="1">
      <c r="A1332" s="112">
        <v>2016</v>
      </c>
      <c r="B1332" s="88" t="s">
        <v>3387</v>
      </c>
      <c r="C1332" s="117" t="s">
        <v>644</v>
      </c>
      <c r="D1332" s="84" t="s">
        <v>126</v>
      </c>
      <c r="E1332" s="84" t="s">
        <v>235</v>
      </c>
      <c r="F1332" s="84" t="s">
        <v>226</v>
      </c>
      <c r="G1332" s="84" t="s">
        <v>7</v>
      </c>
      <c r="H1332" s="85">
        <v>15</v>
      </c>
      <c r="I1332" s="85">
        <v>15</v>
      </c>
      <c r="J1332" s="85">
        <v>13</v>
      </c>
      <c r="K1332" s="85">
        <v>31</v>
      </c>
      <c r="L1332" s="114">
        <f t="shared" si="40"/>
        <v>1</v>
      </c>
      <c r="M1332" s="114">
        <f t="shared" si="41"/>
        <v>0.8666666666666667</v>
      </c>
      <c r="N1332" s="85">
        <v>15</v>
      </c>
    </row>
    <row r="1333" spans="1:14" ht="14.25" customHeight="1">
      <c r="A1333" s="112">
        <v>2016</v>
      </c>
      <c r="B1333" s="88" t="s">
        <v>3387</v>
      </c>
      <c r="C1333" s="117" t="s">
        <v>644</v>
      </c>
      <c r="D1333" s="84" t="s">
        <v>126</v>
      </c>
      <c r="E1333" s="84" t="s">
        <v>235</v>
      </c>
      <c r="F1333" s="84" t="s">
        <v>135</v>
      </c>
      <c r="G1333" s="84" t="s">
        <v>7</v>
      </c>
      <c r="H1333" s="85">
        <v>13</v>
      </c>
      <c r="I1333" s="85">
        <v>13</v>
      </c>
      <c r="J1333" s="85">
        <v>12</v>
      </c>
      <c r="K1333" s="85">
        <v>50</v>
      </c>
      <c r="L1333" s="114">
        <f t="shared" si="40"/>
        <v>1</v>
      </c>
      <c r="M1333" s="114">
        <f t="shared" si="41"/>
        <v>0.92307692307692313</v>
      </c>
      <c r="N1333" s="85">
        <v>17</v>
      </c>
    </row>
    <row r="1334" spans="1:14" ht="14.25" customHeight="1">
      <c r="A1334" s="112">
        <v>2016</v>
      </c>
      <c r="B1334" s="88" t="s">
        <v>3387</v>
      </c>
      <c r="C1334" s="117" t="s">
        <v>644</v>
      </c>
      <c r="D1334" s="84" t="s">
        <v>126</v>
      </c>
      <c r="E1334" s="84" t="s">
        <v>235</v>
      </c>
      <c r="F1334" s="84" t="s">
        <v>4325</v>
      </c>
      <c r="G1334" s="84" t="s">
        <v>7</v>
      </c>
      <c r="H1334" s="85">
        <v>0</v>
      </c>
      <c r="I1334" s="85">
        <v>0</v>
      </c>
      <c r="J1334" s="85">
        <v>0</v>
      </c>
      <c r="K1334" s="85">
        <v>7</v>
      </c>
      <c r="L1334" s="114">
        <f t="shared" si="40"/>
        <v>0</v>
      </c>
      <c r="M1334" s="114">
        <f t="shared" si="41"/>
        <v>0</v>
      </c>
      <c r="N1334" s="85">
        <v>1</v>
      </c>
    </row>
    <row r="1335" spans="1:14" ht="14.25" customHeight="1">
      <c r="A1335" s="112">
        <v>2016</v>
      </c>
      <c r="B1335" s="88" t="s">
        <v>3387</v>
      </c>
      <c r="C1335" s="117" t="s">
        <v>644</v>
      </c>
      <c r="D1335" s="84" t="s">
        <v>126</v>
      </c>
      <c r="E1335" s="84" t="s">
        <v>236</v>
      </c>
      <c r="F1335" s="84" t="s">
        <v>227</v>
      </c>
      <c r="G1335" s="84" t="s">
        <v>7</v>
      </c>
      <c r="H1335" s="85">
        <v>15</v>
      </c>
      <c r="I1335" s="85">
        <v>15</v>
      </c>
      <c r="J1335" s="85">
        <v>13</v>
      </c>
      <c r="K1335" s="85">
        <v>43</v>
      </c>
      <c r="L1335" s="114">
        <f t="shared" si="40"/>
        <v>1</v>
      </c>
      <c r="M1335" s="114">
        <f t="shared" si="41"/>
        <v>0.8666666666666667</v>
      </c>
      <c r="N1335" s="85">
        <v>5</v>
      </c>
    </row>
    <row r="1336" spans="1:14" ht="14.25" customHeight="1">
      <c r="A1336" s="112">
        <v>2016</v>
      </c>
      <c r="B1336" s="88" t="s">
        <v>3387</v>
      </c>
      <c r="C1336" s="117" t="s">
        <v>644</v>
      </c>
      <c r="D1336" s="84" t="s">
        <v>126</v>
      </c>
      <c r="E1336" s="84" t="s">
        <v>236</v>
      </c>
      <c r="F1336" s="84" t="s">
        <v>140</v>
      </c>
      <c r="G1336" s="84" t="s">
        <v>7</v>
      </c>
      <c r="H1336" s="85">
        <v>17</v>
      </c>
      <c r="I1336" s="85">
        <v>13</v>
      </c>
      <c r="J1336" s="85">
        <v>13</v>
      </c>
      <c r="K1336" s="85">
        <v>37</v>
      </c>
      <c r="L1336" s="114">
        <f t="shared" si="40"/>
        <v>0.76470588235294112</v>
      </c>
      <c r="M1336" s="114">
        <f t="shared" si="41"/>
        <v>1</v>
      </c>
      <c r="N1336" s="85">
        <v>2</v>
      </c>
    </row>
    <row r="1337" spans="1:14" ht="14.25" customHeight="1">
      <c r="A1337" s="112">
        <v>2016</v>
      </c>
      <c r="B1337" s="88" t="s">
        <v>3387</v>
      </c>
      <c r="C1337" s="117" t="s">
        <v>644</v>
      </c>
      <c r="D1337" s="84" t="s">
        <v>126</v>
      </c>
      <c r="E1337" s="84" t="s">
        <v>236</v>
      </c>
      <c r="F1337" s="84" t="s">
        <v>1870</v>
      </c>
      <c r="G1337" s="84" t="s">
        <v>7</v>
      </c>
      <c r="H1337" s="85">
        <v>8</v>
      </c>
      <c r="I1337" s="85">
        <v>8</v>
      </c>
      <c r="J1337" s="85">
        <v>8</v>
      </c>
      <c r="K1337" s="85">
        <v>8</v>
      </c>
      <c r="L1337" s="114">
        <f t="shared" si="40"/>
        <v>1</v>
      </c>
      <c r="M1337" s="114">
        <f t="shared" si="41"/>
        <v>1</v>
      </c>
      <c r="N1337" s="85">
        <v>0</v>
      </c>
    </row>
    <row r="1338" spans="1:14" ht="14.25" customHeight="1">
      <c r="A1338" s="112">
        <v>2016</v>
      </c>
      <c r="B1338" s="88" t="s">
        <v>3387</v>
      </c>
      <c r="C1338" s="117" t="s">
        <v>644</v>
      </c>
      <c r="D1338" s="84" t="s">
        <v>126</v>
      </c>
      <c r="E1338" s="84" t="s">
        <v>234</v>
      </c>
      <c r="F1338" s="84" t="s">
        <v>1923</v>
      </c>
      <c r="G1338" s="84" t="s">
        <v>7</v>
      </c>
      <c r="H1338" s="85">
        <v>40</v>
      </c>
      <c r="I1338" s="85">
        <v>38</v>
      </c>
      <c r="J1338" s="85">
        <v>30</v>
      </c>
      <c r="K1338" s="85">
        <v>123</v>
      </c>
      <c r="L1338" s="114">
        <f t="shared" si="40"/>
        <v>0.95</v>
      </c>
      <c r="M1338" s="114">
        <f t="shared" si="41"/>
        <v>0.78947368421052633</v>
      </c>
      <c r="N1338" s="85">
        <v>1</v>
      </c>
    </row>
    <row r="1339" spans="1:14" ht="14.25" customHeight="1">
      <c r="A1339" s="112">
        <v>2016</v>
      </c>
      <c r="B1339" s="88" t="s">
        <v>3387</v>
      </c>
      <c r="C1339" s="117" t="s">
        <v>644</v>
      </c>
      <c r="D1339" s="84" t="s">
        <v>126</v>
      </c>
      <c r="E1339" s="84" t="s">
        <v>234</v>
      </c>
      <c r="F1339" s="84" t="s">
        <v>1958</v>
      </c>
      <c r="G1339" s="84" t="s">
        <v>7</v>
      </c>
      <c r="H1339" s="85">
        <v>79</v>
      </c>
      <c r="I1339" s="85">
        <v>74</v>
      </c>
      <c r="J1339" s="85">
        <v>64</v>
      </c>
      <c r="K1339" s="85">
        <v>630</v>
      </c>
      <c r="L1339" s="114">
        <f t="shared" si="40"/>
        <v>0.93670886075949367</v>
      </c>
      <c r="M1339" s="114">
        <f t="shared" si="41"/>
        <v>0.86486486486486491</v>
      </c>
      <c r="N1339" s="85">
        <v>30</v>
      </c>
    </row>
    <row r="1340" spans="1:14" ht="14.25" customHeight="1">
      <c r="A1340" s="112">
        <v>2016</v>
      </c>
      <c r="B1340" s="88" t="s">
        <v>3387</v>
      </c>
      <c r="C1340" s="117" t="s">
        <v>644</v>
      </c>
      <c r="D1340" s="84" t="s">
        <v>126</v>
      </c>
      <c r="E1340" s="84" t="s">
        <v>234</v>
      </c>
      <c r="F1340" s="84" t="s">
        <v>1961</v>
      </c>
      <c r="G1340" s="84" t="s">
        <v>7</v>
      </c>
      <c r="H1340" s="85">
        <v>40</v>
      </c>
      <c r="I1340" s="85">
        <v>35</v>
      </c>
      <c r="J1340" s="85">
        <v>36</v>
      </c>
      <c r="K1340" s="85">
        <v>146</v>
      </c>
      <c r="L1340" s="114">
        <f t="shared" si="40"/>
        <v>0.875</v>
      </c>
      <c r="M1340" s="114">
        <f t="shared" si="41"/>
        <v>1.0285714285714285</v>
      </c>
      <c r="N1340" s="85">
        <v>5</v>
      </c>
    </row>
    <row r="1341" spans="1:14" ht="14.25" customHeight="1">
      <c r="A1341" s="112">
        <v>2016</v>
      </c>
      <c r="B1341" s="88" t="s">
        <v>3387</v>
      </c>
      <c r="C1341" s="117" t="s">
        <v>644</v>
      </c>
      <c r="D1341" s="84" t="s">
        <v>126</v>
      </c>
      <c r="E1341" s="84" t="s">
        <v>234</v>
      </c>
      <c r="F1341" s="84" t="s">
        <v>1937</v>
      </c>
      <c r="G1341" s="84" t="s">
        <v>7</v>
      </c>
      <c r="H1341" s="85">
        <v>20</v>
      </c>
      <c r="I1341" s="85">
        <v>20</v>
      </c>
      <c r="J1341" s="85">
        <v>20</v>
      </c>
      <c r="K1341" s="85">
        <v>230</v>
      </c>
      <c r="L1341" s="114">
        <f t="shared" si="40"/>
        <v>1</v>
      </c>
      <c r="M1341" s="114">
        <f t="shared" si="41"/>
        <v>1</v>
      </c>
      <c r="N1341" s="85">
        <v>6</v>
      </c>
    </row>
    <row r="1342" spans="1:14" ht="14.25" customHeight="1">
      <c r="A1342" s="112">
        <v>2016</v>
      </c>
      <c r="B1342" s="88" t="s">
        <v>3387</v>
      </c>
      <c r="C1342" s="117" t="s">
        <v>644</v>
      </c>
      <c r="D1342" s="84" t="s">
        <v>126</v>
      </c>
      <c r="E1342" s="84" t="s">
        <v>234</v>
      </c>
      <c r="F1342" s="84" t="s">
        <v>1938</v>
      </c>
      <c r="G1342" s="84" t="s">
        <v>7</v>
      </c>
      <c r="H1342" s="85">
        <v>83</v>
      </c>
      <c r="I1342" s="85">
        <v>73</v>
      </c>
      <c r="J1342" s="85">
        <v>60</v>
      </c>
      <c r="K1342" s="85">
        <v>633</v>
      </c>
      <c r="L1342" s="114">
        <f t="shared" si="40"/>
        <v>0.87951807228915657</v>
      </c>
      <c r="M1342" s="114">
        <f t="shared" si="41"/>
        <v>0.82191780821917804</v>
      </c>
      <c r="N1342" s="85">
        <v>53</v>
      </c>
    </row>
    <row r="1343" spans="1:14" ht="14.25" customHeight="1">
      <c r="A1343" s="112">
        <v>2016</v>
      </c>
      <c r="B1343" s="88" t="s">
        <v>3387</v>
      </c>
      <c r="C1343" s="117" t="s">
        <v>644</v>
      </c>
      <c r="D1343" s="84" t="s">
        <v>126</v>
      </c>
      <c r="E1343" s="84" t="s">
        <v>234</v>
      </c>
      <c r="F1343" s="84" t="s">
        <v>1959</v>
      </c>
      <c r="G1343" s="84" t="s">
        <v>7</v>
      </c>
      <c r="H1343" s="85">
        <v>5</v>
      </c>
      <c r="I1343" s="85">
        <v>3</v>
      </c>
      <c r="J1343" s="85">
        <v>4</v>
      </c>
      <c r="K1343" s="85">
        <v>28</v>
      </c>
      <c r="L1343" s="114">
        <f t="shared" si="40"/>
        <v>0.6</v>
      </c>
      <c r="M1343" s="114">
        <f t="shared" si="41"/>
        <v>1.3333333333333333</v>
      </c>
      <c r="N1343" s="85">
        <v>0</v>
      </c>
    </row>
    <row r="1344" spans="1:14" ht="14.25" customHeight="1">
      <c r="A1344" s="113">
        <v>2017</v>
      </c>
      <c r="B1344" s="105" t="s">
        <v>3386</v>
      </c>
      <c r="C1344" s="108" t="s">
        <v>2490</v>
      </c>
      <c r="D1344" s="84" t="s">
        <v>5</v>
      </c>
      <c r="E1344" s="84" t="s">
        <v>235</v>
      </c>
      <c r="F1344" s="84" t="s">
        <v>9</v>
      </c>
      <c r="G1344" s="84" t="s">
        <v>7</v>
      </c>
      <c r="H1344" s="85">
        <v>6</v>
      </c>
      <c r="I1344" s="85">
        <v>6</v>
      </c>
      <c r="J1344" s="85">
        <v>5</v>
      </c>
      <c r="K1344" s="85">
        <v>12</v>
      </c>
      <c r="L1344" s="114">
        <f t="shared" si="40"/>
        <v>1</v>
      </c>
      <c r="M1344" s="114">
        <f t="shared" si="41"/>
        <v>0.83333333333333337</v>
      </c>
      <c r="N1344" s="85">
        <v>7</v>
      </c>
    </row>
    <row r="1345" spans="1:14" ht="14.25" customHeight="1">
      <c r="A1345" s="113">
        <v>2017</v>
      </c>
      <c r="B1345" s="105" t="s">
        <v>3386</v>
      </c>
      <c r="C1345" s="108" t="s">
        <v>2490</v>
      </c>
      <c r="D1345" s="84" t="s">
        <v>5</v>
      </c>
      <c r="E1345" s="84" t="s">
        <v>236</v>
      </c>
      <c r="F1345" s="84" t="s">
        <v>10</v>
      </c>
      <c r="G1345" s="84" t="s">
        <v>7</v>
      </c>
      <c r="H1345" s="85">
        <v>8</v>
      </c>
      <c r="I1345" s="85">
        <v>8</v>
      </c>
      <c r="J1345" s="85">
        <v>8</v>
      </c>
      <c r="K1345" s="85">
        <v>8</v>
      </c>
      <c r="L1345" s="114">
        <f t="shared" si="40"/>
        <v>1</v>
      </c>
      <c r="M1345" s="114">
        <f t="shared" si="41"/>
        <v>1</v>
      </c>
      <c r="N1345" s="85">
        <v>0</v>
      </c>
    </row>
    <row r="1346" spans="1:14" ht="14.25" customHeight="1">
      <c r="A1346" s="113">
        <v>2017</v>
      </c>
      <c r="B1346" s="105" t="s">
        <v>3386</v>
      </c>
      <c r="C1346" s="108" t="s">
        <v>2490</v>
      </c>
      <c r="D1346" s="84" t="s">
        <v>5</v>
      </c>
      <c r="E1346" s="84" t="s">
        <v>236</v>
      </c>
      <c r="F1346" s="84" t="s">
        <v>11</v>
      </c>
      <c r="G1346" s="84" t="s">
        <v>7</v>
      </c>
      <c r="H1346" s="85">
        <v>25</v>
      </c>
      <c r="I1346" s="85">
        <v>17</v>
      </c>
      <c r="J1346" s="85">
        <v>15</v>
      </c>
      <c r="K1346" s="85">
        <v>36</v>
      </c>
      <c r="L1346" s="114">
        <f t="shared" ref="L1346:L1409" si="42">+IFERROR(I1346/H1346,0)</f>
        <v>0.68</v>
      </c>
      <c r="M1346" s="114">
        <f t="shared" ref="M1346:M1409" si="43">+IFERROR(J1346/I1346,0)</f>
        <v>0.88235294117647056</v>
      </c>
      <c r="N1346" s="85">
        <v>11</v>
      </c>
    </row>
    <row r="1347" spans="1:14" ht="14.25" customHeight="1">
      <c r="A1347" s="113">
        <v>2017</v>
      </c>
      <c r="B1347" s="105" t="s">
        <v>3386</v>
      </c>
      <c r="C1347" s="108" t="s">
        <v>2490</v>
      </c>
      <c r="D1347" s="84" t="s">
        <v>5</v>
      </c>
      <c r="E1347" s="84" t="s">
        <v>234</v>
      </c>
      <c r="F1347" s="84" t="s">
        <v>700</v>
      </c>
      <c r="G1347" s="84" t="s">
        <v>7</v>
      </c>
      <c r="H1347" s="85">
        <v>536</v>
      </c>
      <c r="I1347" s="85">
        <v>161</v>
      </c>
      <c r="J1347" s="85">
        <v>107</v>
      </c>
      <c r="K1347" s="85">
        <v>918</v>
      </c>
      <c r="L1347" s="114">
        <f t="shared" si="42"/>
        <v>0.30037313432835822</v>
      </c>
      <c r="M1347" s="114">
        <f t="shared" si="43"/>
        <v>0.6645962732919255</v>
      </c>
      <c r="N1347" s="85">
        <v>80</v>
      </c>
    </row>
    <row r="1348" spans="1:14" ht="14.25" customHeight="1">
      <c r="A1348" s="113">
        <v>2017</v>
      </c>
      <c r="B1348" s="105" t="s">
        <v>3386</v>
      </c>
      <c r="C1348" s="108" t="s">
        <v>2490</v>
      </c>
      <c r="D1348" s="84" t="s">
        <v>5</v>
      </c>
      <c r="E1348" s="84" t="s">
        <v>234</v>
      </c>
      <c r="F1348" s="84" t="s">
        <v>1928</v>
      </c>
      <c r="G1348" s="84" t="s">
        <v>7</v>
      </c>
      <c r="H1348" s="85">
        <v>196</v>
      </c>
      <c r="I1348" s="85">
        <v>163</v>
      </c>
      <c r="J1348" s="85">
        <v>105</v>
      </c>
      <c r="K1348" s="85">
        <v>1006</v>
      </c>
      <c r="L1348" s="114">
        <f t="shared" si="42"/>
        <v>0.83163265306122447</v>
      </c>
      <c r="M1348" s="114">
        <f t="shared" si="43"/>
        <v>0.64417177914110424</v>
      </c>
      <c r="N1348" s="85">
        <v>95</v>
      </c>
    </row>
    <row r="1349" spans="1:14" ht="14.25" customHeight="1">
      <c r="A1349" s="113">
        <v>2017</v>
      </c>
      <c r="B1349" s="105" t="s">
        <v>3386</v>
      </c>
      <c r="C1349" s="108" t="s">
        <v>2490</v>
      </c>
      <c r="D1349" s="84" t="s">
        <v>12</v>
      </c>
      <c r="E1349" s="84" t="s">
        <v>236</v>
      </c>
      <c r="F1349" s="84" t="s">
        <v>16</v>
      </c>
      <c r="G1349" s="84" t="s">
        <v>7</v>
      </c>
      <c r="H1349" s="85">
        <v>0</v>
      </c>
      <c r="I1349" s="85">
        <v>0</v>
      </c>
      <c r="J1349" s="85">
        <v>0</v>
      </c>
      <c r="K1349" s="85">
        <v>17</v>
      </c>
      <c r="L1349" s="114">
        <f t="shared" si="42"/>
        <v>0</v>
      </c>
      <c r="M1349" s="114">
        <f t="shared" si="43"/>
        <v>0</v>
      </c>
      <c r="N1349" s="85">
        <v>0</v>
      </c>
    </row>
    <row r="1350" spans="1:14" ht="14.25" customHeight="1">
      <c r="A1350" s="113">
        <v>2017</v>
      </c>
      <c r="B1350" s="105" t="s">
        <v>3386</v>
      </c>
      <c r="C1350" s="108" t="s">
        <v>2490</v>
      </c>
      <c r="D1350" s="84" t="s">
        <v>12</v>
      </c>
      <c r="E1350" s="84" t="s">
        <v>236</v>
      </c>
      <c r="F1350" s="84" t="s">
        <v>17</v>
      </c>
      <c r="G1350" s="84" t="s">
        <v>7</v>
      </c>
      <c r="H1350" s="85">
        <v>15</v>
      </c>
      <c r="I1350" s="85">
        <v>12</v>
      </c>
      <c r="J1350" s="85">
        <v>10</v>
      </c>
      <c r="K1350" s="85">
        <v>50</v>
      </c>
      <c r="L1350" s="114">
        <f t="shared" si="42"/>
        <v>0.8</v>
      </c>
      <c r="M1350" s="114">
        <f t="shared" si="43"/>
        <v>0.83333333333333337</v>
      </c>
      <c r="N1350" s="85">
        <v>15</v>
      </c>
    </row>
    <row r="1351" spans="1:14" ht="14.25" customHeight="1">
      <c r="A1351" s="113">
        <v>2017</v>
      </c>
      <c r="B1351" s="105" t="s">
        <v>3386</v>
      </c>
      <c r="C1351" s="108" t="s">
        <v>2490</v>
      </c>
      <c r="D1351" s="84" t="s">
        <v>12</v>
      </c>
      <c r="E1351" s="84" t="s">
        <v>234</v>
      </c>
      <c r="F1351" s="84" t="s">
        <v>1920</v>
      </c>
      <c r="G1351" s="84" t="s">
        <v>7</v>
      </c>
      <c r="H1351" s="85">
        <v>128</v>
      </c>
      <c r="I1351" s="85">
        <v>52</v>
      </c>
      <c r="J1351" s="85">
        <v>44</v>
      </c>
      <c r="K1351" s="85">
        <v>234</v>
      </c>
      <c r="L1351" s="114">
        <f t="shared" si="42"/>
        <v>0.40625</v>
      </c>
      <c r="M1351" s="114">
        <f t="shared" si="43"/>
        <v>0.84615384615384615</v>
      </c>
      <c r="N1351" s="85">
        <v>2</v>
      </c>
    </row>
    <row r="1352" spans="1:14" ht="14.25" customHeight="1">
      <c r="A1352" s="113">
        <v>2017</v>
      </c>
      <c r="B1352" s="105" t="s">
        <v>3386</v>
      </c>
      <c r="C1352" s="108" t="s">
        <v>2490</v>
      </c>
      <c r="D1352" s="84" t="s">
        <v>12</v>
      </c>
      <c r="E1352" s="84" t="s">
        <v>234</v>
      </c>
      <c r="F1352" s="84" t="s">
        <v>1921</v>
      </c>
      <c r="G1352" s="84" t="s">
        <v>7</v>
      </c>
      <c r="H1352" s="85">
        <v>190</v>
      </c>
      <c r="I1352" s="85">
        <v>102</v>
      </c>
      <c r="J1352" s="85">
        <v>81</v>
      </c>
      <c r="K1352" s="85">
        <v>634</v>
      </c>
      <c r="L1352" s="114">
        <f t="shared" si="42"/>
        <v>0.5368421052631579</v>
      </c>
      <c r="M1352" s="114">
        <f t="shared" si="43"/>
        <v>0.79411764705882348</v>
      </c>
      <c r="N1352" s="85">
        <v>47</v>
      </c>
    </row>
    <row r="1353" spans="1:14" ht="14.25" customHeight="1">
      <c r="A1353" s="113">
        <v>2017</v>
      </c>
      <c r="B1353" s="105" t="s">
        <v>3386</v>
      </c>
      <c r="C1353" s="108" t="s">
        <v>2490</v>
      </c>
      <c r="D1353" s="84" t="s">
        <v>12</v>
      </c>
      <c r="E1353" s="84" t="s">
        <v>234</v>
      </c>
      <c r="F1353" s="84" t="s">
        <v>1933</v>
      </c>
      <c r="G1353" s="84" t="s">
        <v>7</v>
      </c>
      <c r="H1353" s="85">
        <v>189</v>
      </c>
      <c r="I1353" s="85">
        <v>79</v>
      </c>
      <c r="J1353" s="85">
        <v>64</v>
      </c>
      <c r="K1353" s="85">
        <v>534</v>
      </c>
      <c r="L1353" s="114">
        <f t="shared" si="42"/>
        <v>0.41798941798941797</v>
      </c>
      <c r="M1353" s="114">
        <f t="shared" si="43"/>
        <v>0.810126582278481</v>
      </c>
      <c r="N1353" s="85">
        <v>32</v>
      </c>
    </row>
    <row r="1354" spans="1:14" ht="14.25" customHeight="1">
      <c r="A1354" s="113">
        <v>2017</v>
      </c>
      <c r="B1354" s="105" t="s">
        <v>3386</v>
      </c>
      <c r="C1354" s="108" t="s">
        <v>2490</v>
      </c>
      <c r="D1354" s="84" t="s">
        <v>18</v>
      </c>
      <c r="E1354" s="84" t="s">
        <v>239</v>
      </c>
      <c r="F1354" s="84" t="s">
        <v>30</v>
      </c>
      <c r="G1354" s="84" t="s">
        <v>7</v>
      </c>
      <c r="H1354" s="85">
        <v>19</v>
      </c>
      <c r="I1354" s="85">
        <v>13</v>
      </c>
      <c r="J1354" s="85">
        <v>11</v>
      </c>
      <c r="K1354" s="85">
        <v>46</v>
      </c>
      <c r="L1354" s="114">
        <f t="shared" si="42"/>
        <v>0.68421052631578949</v>
      </c>
      <c r="M1354" s="114">
        <f t="shared" si="43"/>
        <v>0.84615384615384615</v>
      </c>
      <c r="N1354" s="85">
        <v>3</v>
      </c>
    </row>
    <row r="1355" spans="1:14" ht="14.25" customHeight="1">
      <c r="A1355" s="113">
        <v>2017</v>
      </c>
      <c r="B1355" s="105" t="s">
        <v>3386</v>
      </c>
      <c r="C1355" s="108" t="s">
        <v>2490</v>
      </c>
      <c r="D1355" s="84" t="s">
        <v>18</v>
      </c>
      <c r="E1355" s="84" t="s">
        <v>235</v>
      </c>
      <c r="F1355" s="84" t="s">
        <v>24</v>
      </c>
      <c r="G1355" s="84" t="s">
        <v>7</v>
      </c>
      <c r="H1355" s="85">
        <v>19</v>
      </c>
      <c r="I1355" s="85">
        <v>19</v>
      </c>
      <c r="J1355" s="85">
        <v>15</v>
      </c>
      <c r="K1355" s="85">
        <v>17</v>
      </c>
      <c r="L1355" s="114">
        <f t="shared" si="42"/>
        <v>1</v>
      </c>
      <c r="M1355" s="114">
        <f t="shared" si="43"/>
        <v>0.78947368421052633</v>
      </c>
      <c r="N1355" s="85">
        <v>4</v>
      </c>
    </row>
    <row r="1356" spans="1:14" ht="14.25" customHeight="1">
      <c r="A1356" s="113">
        <v>2017</v>
      </c>
      <c r="B1356" s="105" t="s">
        <v>3386</v>
      </c>
      <c r="C1356" s="108" t="s">
        <v>2490</v>
      </c>
      <c r="D1356" s="84" t="s">
        <v>18</v>
      </c>
      <c r="E1356" s="84" t="s">
        <v>235</v>
      </c>
      <c r="F1356" s="84" t="s">
        <v>26</v>
      </c>
      <c r="G1356" s="84" t="s">
        <v>7</v>
      </c>
      <c r="H1356" s="85">
        <v>12</v>
      </c>
      <c r="I1356" s="85">
        <v>11</v>
      </c>
      <c r="J1356" s="85">
        <v>9</v>
      </c>
      <c r="K1356" s="85">
        <v>10</v>
      </c>
      <c r="L1356" s="114">
        <f t="shared" si="42"/>
        <v>0.91666666666666663</v>
      </c>
      <c r="M1356" s="114">
        <f t="shared" si="43"/>
        <v>0.81818181818181823</v>
      </c>
      <c r="N1356" s="85">
        <v>4</v>
      </c>
    </row>
    <row r="1357" spans="1:14" ht="14.25" customHeight="1">
      <c r="A1357" s="113">
        <v>2017</v>
      </c>
      <c r="B1357" s="105" t="s">
        <v>3386</v>
      </c>
      <c r="C1357" s="108" t="s">
        <v>2490</v>
      </c>
      <c r="D1357" s="84" t="s">
        <v>18</v>
      </c>
      <c r="E1357" s="84" t="s">
        <v>235</v>
      </c>
      <c r="F1357" s="84" t="s">
        <v>27</v>
      </c>
      <c r="G1357" s="84" t="s">
        <v>7</v>
      </c>
      <c r="H1357" s="85">
        <v>0</v>
      </c>
      <c r="I1357" s="85">
        <v>0</v>
      </c>
      <c r="J1357" s="85">
        <v>0</v>
      </c>
      <c r="K1357" s="85">
        <v>5</v>
      </c>
      <c r="L1357" s="114">
        <f t="shared" si="42"/>
        <v>0</v>
      </c>
      <c r="M1357" s="114">
        <f t="shared" si="43"/>
        <v>0</v>
      </c>
      <c r="N1357" s="85">
        <v>0</v>
      </c>
    </row>
    <row r="1358" spans="1:14" ht="14.25" customHeight="1">
      <c r="A1358" s="113">
        <v>2017</v>
      </c>
      <c r="B1358" s="105" t="s">
        <v>3386</v>
      </c>
      <c r="C1358" s="108" t="s">
        <v>2490</v>
      </c>
      <c r="D1358" s="84" t="s">
        <v>18</v>
      </c>
      <c r="E1358" s="84" t="s">
        <v>236</v>
      </c>
      <c r="F1358" s="84" t="s">
        <v>28</v>
      </c>
      <c r="G1358" s="84" t="s">
        <v>7</v>
      </c>
      <c r="H1358" s="85">
        <v>19</v>
      </c>
      <c r="I1358" s="85">
        <v>14</v>
      </c>
      <c r="J1358" s="85">
        <v>12</v>
      </c>
      <c r="K1358" s="85">
        <v>49</v>
      </c>
      <c r="L1358" s="114">
        <f t="shared" si="42"/>
        <v>0.73684210526315785</v>
      </c>
      <c r="M1358" s="114">
        <f t="shared" si="43"/>
        <v>0.8571428571428571</v>
      </c>
      <c r="N1358" s="85">
        <v>7</v>
      </c>
    </row>
    <row r="1359" spans="1:14" ht="14.25" customHeight="1">
      <c r="A1359" s="113">
        <v>2017</v>
      </c>
      <c r="B1359" s="105" t="s">
        <v>3386</v>
      </c>
      <c r="C1359" s="108" t="s">
        <v>2490</v>
      </c>
      <c r="D1359" s="84" t="s">
        <v>18</v>
      </c>
      <c r="E1359" s="84" t="s">
        <v>236</v>
      </c>
      <c r="F1359" s="84" t="s">
        <v>29</v>
      </c>
      <c r="G1359" s="84" t="s">
        <v>7</v>
      </c>
      <c r="H1359" s="85">
        <v>0</v>
      </c>
      <c r="I1359" s="85">
        <v>0</v>
      </c>
      <c r="J1359" s="85">
        <v>0</v>
      </c>
      <c r="K1359" s="85">
        <v>11</v>
      </c>
      <c r="L1359" s="114">
        <f t="shared" si="42"/>
        <v>0</v>
      </c>
      <c r="M1359" s="114">
        <f t="shared" si="43"/>
        <v>0</v>
      </c>
      <c r="N1359" s="85">
        <v>2</v>
      </c>
    </row>
    <row r="1360" spans="1:14" ht="14.25" customHeight="1">
      <c r="A1360" s="113">
        <v>2017</v>
      </c>
      <c r="B1360" s="105" t="s">
        <v>3386</v>
      </c>
      <c r="C1360" s="108" t="s">
        <v>2490</v>
      </c>
      <c r="D1360" s="84" t="s">
        <v>18</v>
      </c>
      <c r="E1360" s="84" t="s">
        <v>234</v>
      </c>
      <c r="F1360" s="84" t="s">
        <v>1922</v>
      </c>
      <c r="G1360" s="84" t="s">
        <v>7</v>
      </c>
      <c r="H1360" s="85">
        <v>125</v>
      </c>
      <c r="I1360" s="85">
        <v>52</v>
      </c>
      <c r="J1360" s="85">
        <v>32</v>
      </c>
      <c r="K1360" s="85">
        <v>176</v>
      </c>
      <c r="L1360" s="114">
        <f t="shared" si="42"/>
        <v>0.41599999999999998</v>
      </c>
      <c r="M1360" s="114">
        <f t="shared" si="43"/>
        <v>0.61538461538461542</v>
      </c>
      <c r="N1360" s="85">
        <v>18</v>
      </c>
    </row>
    <row r="1361" spans="1:14" ht="14.25" customHeight="1">
      <c r="A1361" s="113">
        <v>2017</v>
      </c>
      <c r="B1361" s="105" t="s">
        <v>3386</v>
      </c>
      <c r="C1361" s="108" t="s">
        <v>2490</v>
      </c>
      <c r="D1361" s="84" t="s">
        <v>18</v>
      </c>
      <c r="E1361" s="84" t="s">
        <v>234</v>
      </c>
      <c r="F1361" s="84" t="s">
        <v>1923</v>
      </c>
      <c r="G1361" s="84" t="s">
        <v>7</v>
      </c>
      <c r="H1361" s="85">
        <v>148</v>
      </c>
      <c r="I1361" s="85">
        <v>94</v>
      </c>
      <c r="J1361" s="85">
        <v>55</v>
      </c>
      <c r="K1361" s="85">
        <v>307</v>
      </c>
      <c r="L1361" s="114">
        <f t="shared" si="42"/>
        <v>0.63513513513513509</v>
      </c>
      <c r="M1361" s="114">
        <f t="shared" si="43"/>
        <v>0.58510638297872342</v>
      </c>
      <c r="N1361" s="85">
        <v>28</v>
      </c>
    </row>
    <row r="1362" spans="1:14" ht="14.25" customHeight="1">
      <c r="A1362" s="113">
        <v>2017</v>
      </c>
      <c r="B1362" s="105" t="s">
        <v>3386</v>
      </c>
      <c r="C1362" s="108" t="s">
        <v>2490</v>
      </c>
      <c r="D1362" s="84" t="s">
        <v>18</v>
      </c>
      <c r="E1362" s="84" t="s">
        <v>234</v>
      </c>
      <c r="F1362" s="84" t="s">
        <v>1940</v>
      </c>
      <c r="G1362" s="84" t="s">
        <v>7</v>
      </c>
      <c r="H1362" s="85">
        <v>56</v>
      </c>
      <c r="I1362" s="85">
        <v>32</v>
      </c>
      <c r="J1362" s="85">
        <v>17</v>
      </c>
      <c r="K1362" s="85">
        <v>69</v>
      </c>
      <c r="L1362" s="114">
        <f t="shared" si="42"/>
        <v>0.5714285714285714</v>
      </c>
      <c r="M1362" s="114">
        <f t="shared" si="43"/>
        <v>0.53125</v>
      </c>
      <c r="N1362" s="85">
        <v>1</v>
      </c>
    </row>
    <row r="1363" spans="1:14" ht="14.25" customHeight="1">
      <c r="A1363" s="113">
        <v>2017</v>
      </c>
      <c r="B1363" s="105" t="s">
        <v>3386</v>
      </c>
      <c r="C1363" s="108" t="s">
        <v>2490</v>
      </c>
      <c r="D1363" s="84" t="s">
        <v>18</v>
      </c>
      <c r="E1363" s="84" t="s">
        <v>234</v>
      </c>
      <c r="F1363" s="84" t="s">
        <v>1941</v>
      </c>
      <c r="G1363" s="84" t="s">
        <v>7</v>
      </c>
      <c r="H1363" s="85">
        <v>130</v>
      </c>
      <c r="I1363" s="85">
        <v>65</v>
      </c>
      <c r="J1363" s="85">
        <v>36</v>
      </c>
      <c r="K1363" s="85">
        <v>297</v>
      </c>
      <c r="L1363" s="114">
        <f t="shared" si="42"/>
        <v>0.5</v>
      </c>
      <c r="M1363" s="114">
        <f t="shared" si="43"/>
        <v>0.55384615384615388</v>
      </c>
      <c r="N1363" s="85">
        <v>29</v>
      </c>
    </row>
    <row r="1364" spans="1:14" ht="14.25" customHeight="1">
      <c r="A1364" s="113">
        <v>2017</v>
      </c>
      <c r="B1364" s="105" t="s">
        <v>3386</v>
      </c>
      <c r="C1364" s="108" t="s">
        <v>2490</v>
      </c>
      <c r="D1364" s="84" t="s">
        <v>18</v>
      </c>
      <c r="E1364" s="84" t="s">
        <v>234</v>
      </c>
      <c r="F1364" s="84" t="s">
        <v>1942</v>
      </c>
      <c r="G1364" s="84" t="s">
        <v>7</v>
      </c>
      <c r="H1364" s="85">
        <v>232</v>
      </c>
      <c r="I1364" s="85">
        <v>45</v>
      </c>
      <c r="J1364" s="85">
        <v>38</v>
      </c>
      <c r="K1364" s="85">
        <v>348</v>
      </c>
      <c r="L1364" s="114">
        <f t="shared" si="42"/>
        <v>0.19396551724137931</v>
      </c>
      <c r="M1364" s="114">
        <f t="shared" si="43"/>
        <v>0.84444444444444444</v>
      </c>
      <c r="N1364" s="85">
        <v>32</v>
      </c>
    </row>
    <row r="1365" spans="1:14" ht="14.25" customHeight="1">
      <c r="A1365" s="113">
        <v>2017</v>
      </c>
      <c r="B1365" s="105" t="s">
        <v>3386</v>
      </c>
      <c r="C1365" s="108" t="s">
        <v>2490</v>
      </c>
      <c r="D1365" s="84" t="s">
        <v>31</v>
      </c>
      <c r="E1365" s="84" t="s">
        <v>235</v>
      </c>
      <c r="F1365" s="84" t="s">
        <v>1185</v>
      </c>
      <c r="G1365" s="84" t="s">
        <v>7</v>
      </c>
      <c r="H1365" s="85">
        <v>11</v>
      </c>
      <c r="I1365" s="85">
        <v>9</v>
      </c>
      <c r="J1365" s="85">
        <v>5</v>
      </c>
      <c r="K1365" s="85">
        <v>17</v>
      </c>
      <c r="L1365" s="114">
        <f t="shared" si="42"/>
        <v>0.81818181818181823</v>
      </c>
      <c r="M1365" s="114">
        <f t="shared" si="43"/>
        <v>0.55555555555555558</v>
      </c>
      <c r="N1365" s="85">
        <v>7</v>
      </c>
    </row>
    <row r="1366" spans="1:14" ht="14.25" customHeight="1">
      <c r="A1366" s="113">
        <v>2017</v>
      </c>
      <c r="B1366" s="105" t="s">
        <v>3386</v>
      </c>
      <c r="C1366" s="108" t="s">
        <v>2490</v>
      </c>
      <c r="D1366" s="84" t="s">
        <v>31</v>
      </c>
      <c r="E1366" s="84" t="s">
        <v>235</v>
      </c>
      <c r="F1366" s="84" t="s">
        <v>35</v>
      </c>
      <c r="G1366" s="84" t="s">
        <v>7</v>
      </c>
      <c r="H1366" s="85">
        <v>61</v>
      </c>
      <c r="I1366" s="85">
        <v>60</v>
      </c>
      <c r="J1366" s="85">
        <v>51</v>
      </c>
      <c r="K1366" s="85">
        <v>112</v>
      </c>
      <c r="L1366" s="114">
        <f t="shared" si="42"/>
        <v>0.98360655737704916</v>
      </c>
      <c r="M1366" s="114">
        <f t="shared" si="43"/>
        <v>0.85</v>
      </c>
      <c r="N1366" s="85">
        <v>61</v>
      </c>
    </row>
    <row r="1367" spans="1:14" ht="14.25" customHeight="1">
      <c r="A1367" s="113">
        <v>2017</v>
      </c>
      <c r="B1367" s="105" t="s">
        <v>3386</v>
      </c>
      <c r="C1367" s="108" t="s">
        <v>2490</v>
      </c>
      <c r="D1367" s="84" t="s">
        <v>31</v>
      </c>
      <c r="E1367" s="84" t="s">
        <v>235</v>
      </c>
      <c r="F1367" s="84" t="s">
        <v>36</v>
      </c>
      <c r="G1367" s="84" t="s">
        <v>7</v>
      </c>
      <c r="H1367" s="85">
        <v>155</v>
      </c>
      <c r="I1367" s="85">
        <v>136</v>
      </c>
      <c r="J1367" s="85">
        <v>110</v>
      </c>
      <c r="K1367" s="85">
        <v>219</v>
      </c>
      <c r="L1367" s="114">
        <f t="shared" si="42"/>
        <v>0.8774193548387097</v>
      </c>
      <c r="M1367" s="114">
        <f t="shared" si="43"/>
        <v>0.80882352941176472</v>
      </c>
      <c r="N1367" s="85">
        <v>123</v>
      </c>
    </row>
    <row r="1368" spans="1:14" ht="14.25" customHeight="1">
      <c r="A1368" s="113">
        <v>2017</v>
      </c>
      <c r="B1368" s="105" t="s">
        <v>3386</v>
      </c>
      <c r="C1368" s="108" t="s">
        <v>2490</v>
      </c>
      <c r="D1368" s="84" t="s">
        <v>31</v>
      </c>
      <c r="E1368" s="84" t="s">
        <v>235</v>
      </c>
      <c r="F1368" s="84" t="s">
        <v>37</v>
      </c>
      <c r="G1368" s="84" t="s">
        <v>7</v>
      </c>
      <c r="H1368" s="85">
        <v>25</v>
      </c>
      <c r="I1368" s="85">
        <v>24</v>
      </c>
      <c r="J1368" s="85">
        <v>20</v>
      </c>
      <c r="K1368" s="85">
        <v>31</v>
      </c>
      <c r="L1368" s="114">
        <f t="shared" si="42"/>
        <v>0.96</v>
      </c>
      <c r="M1368" s="114">
        <f t="shared" si="43"/>
        <v>0.83333333333333337</v>
      </c>
      <c r="N1368" s="85">
        <v>11</v>
      </c>
    </row>
    <row r="1369" spans="1:14" ht="14.25" customHeight="1">
      <c r="A1369" s="113">
        <v>2017</v>
      </c>
      <c r="B1369" s="105" t="s">
        <v>3386</v>
      </c>
      <c r="C1369" s="108" t="s">
        <v>2490</v>
      </c>
      <c r="D1369" s="84" t="s">
        <v>31</v>
      </c>
      <c r="E1369" s="84" t="s">
        <v>235</v>
      </c>
      <c r="F1369" s="84" t="s">
        <v>38</v>
      </c>
      <c r="G1369" s="84" t="s">
        <v>7</v>
      </c>
      <c r="H1369" s="85">
        <v>13</v>
      </c>
      <c r="I1369" s="85">
        <v>13</v>
      </c>
      <c r="J1369" s="85">
        <v>5</v>
      </c>
      <c r="K1369" s="85">
        <v>13</v>
      </c>
      <c r="L1369" s="114">
        <f t="shared" si="42"/>
        <v>1</v>
      </c>
      <c r="M1369" s="114">
        <f t="shared" si="43"/>
        <v>0.38461538461538464</v>
      </c>
      <c r="N1369" s="85">
        <v>11</v>
      </c>
    </row>
    <row r="1370" spans="1:14" ht="14.25" customHeight="1">
      <c r="A1370" s="113">
        <v>2017</v>
      </c>
      <c r="B1370" s="105" t="s">
        <v>3386</v>
      </c>
      <c r="C1370" s="108" t="s">
        <v>2490</v>
      </c>
      <c r="D1370" s="84" t="s">
        <v>31</v>
      </c>
      <c r="E1370" s="84" t="s">
        <v>235</v>
      </c>
      <c r="F1370" s="84" t="s">
        <v>39</v>
      </c>
      <c r="G1370" s="84" t="s">
        <v>7</v>
      </c>
      <c r="H1370" s="85">
        <v>27</v>
      </c>
      <c r="I1370" s="85">
        <v>25</v>
      </c>
      <c r="J1370" s="85">
        <v>21</v>
      </c>
      <c r="K1370" s="85">
        <v>28</v>
      </c>
      <c r="L1370" s="114">
        <f t="shared" si="42"/>
        <v>0.92592592592592593</v>
      </c>
      <c r="M1370" s="114">
        <f t="shared" si="43"/>
        <v>0.84</v>
      </c>
      <c r="N1370" s="85">
        <v>8</v>
      </c>
    </row>
    <row r="1371" spans="1:14" ht="14.25" customHeight="1">
      <c r="A1371" s="113">
        <v>2017</v>
      </c>
      <c r="B1371" s="105" t="s">
        <v>3386</v>
      </c>
      <c r="C1371" s="108" t="s">
        <v>2490</v>
      </c>
      <c r="D1371" s="84" t="s">
        <v>31</v>
      </c>
      <c r="E1371" s="84" t="s">
        <v>235</v>
      </c>
      <c r="F1371" s="84" t="s">
        <v>40</v>
      </c>
      <c r="G1371" s="84" t="s">
        <v>7</v>
      </c>
      <c r="H1371" s="85">
        <v>52</v>
      </c>
      <c r="I1371" s="85">
        <v>43</v>
      </c>
      <c r="J1371" s="85">
        <v>36</v>
      </c>
      <c r="K1371" s="85">
        <v>74</v>
      </c>
      <c r="L1371" s="114">
        <f t="shared" si="42"/>
        <v>0.82692307692307687</v>
      </c>
      <c r="M1371" s="114">
        <f t="shared" si="43"/>
        <v>0.83720930232558144</v>
      </c>
      <c r="N1371" s="85">
        <v>24</v>
      </c>
    </row>
    <row r="1372" spans="1:14" ht="14.25" customHeight="1">
      <c r="A1372" s="113">
        <v>2017</v>
      </c>
      <c r="B1372" s="105" t="s">
        <v>3386</v>
      </c>
      <c r="C1372" s="108" t="s">
        <v>2490</v>
      </c>
      <c r="D1372" s="84" t="s">
        <v>31</v>
      </c>
      <c r="E1372" s="84" t="s">
        <v>235</v>
      </c>
      <c r="F1372" s="84" t="s">
        <v>41</v>
      </c>
      <c r="G1372" s="84" t="s">
        <v>7</v>
      </c>
      <c r="H1372" s="85">
        <v>30</v>
      </c>
      <c r="I1372" s="85">
        <v>18</v>
      </c>
      <c r="J1372" s="85">
        <v>15</v>
      </c>
      <c r="K1372" s="85">
        <v>51</v>
      </c>
      <c r="L1372" s="114">
        <f t="shared" si="42"/>
        <v>0.6</v>
      </c>
      <c r="M1372" s="114">
        <f t="shared" si="43"/>
        <v>0.83333333333333337</v>
      </c>
      <c r="N1372" s="85">
        <v>18</v>
      </c>
    </row>
    <row r="1373" spans="1:14" ht="14.25" customHeight="1">
      <c r="A1373" s="113">
        <v>2017</v>
      </c>
      <c r="B1373" s="105" t="s">
        <v>3386</v>
      </c>
      <c r="C1373" s="108" t="s">
        <v>2490</v>
      </c>
      <c r="D1373" s="84" t="s">
        <v>31</v>
      </c>
      <c r="E1373" s="84" t="s">
        <v>235</v>
      </c>
      <c r="F1373" s="84" t="s">
        <v>42</v>
      </c>
      <c r="G1373" s="84" t="s">
        <v>7</v>
      </c>
      <c r="H1373" s="85">
        <v>58</v>
      </c>
      <c r="I1373" s="85">
        <v>45</v>
      </c>
      <c r="J1373" s="85">
        <v>33</v>
      </c>
      <c r="K1373" s="85">
        <v>98</v>
      </c>
      <c r="L1373" s="114">
        <f t="shared" si="42"/>
        <v>0.77586206896551724</v>
      </c>
      <c r="M1373" s="114">
        <f t="shared" si="43"/>
        <v>0.73333333333333328</v>
      </c>
      <c r="N1373" s="85">
        <v>28</v>
      </c>
    </row>
    <row r="1374" spans="1:14" ht="14.25" customHeight="1">
      <c r="A1374" s="113">
        <v>2017</v>
      </c>
      <c r="B1374" s="105" t="s">
        <v>3386</v>
      </c>
      <c r="C1374" s="108" t="s">
        <v>2490</v>
      </c>
      <c r="D1374" s="84" t="s">
        <v>31</v>
      </c>
      <c r="E1374" s="84" t="s">
        <v>235</v>
      </c>
      <c r="F1374" s="84" t="s">
        <v>43</v>
      </c>
      <c r="G1374" s="84" t="s">
        <v>7</v>
      </c>
      <c r="H1374" s="85">
        <v>13</v>
      </c>
      <c r="I1374" s="85">
        <v>12</v>
      </c>
      <c r="J1374" s="85">
        <v>9</v>
      </c>
      <c r="K1374" s="85">
        <v>14</v>
      </c>
      <c r="L1374" s="114">
        <f t="shared" si="42"/>
        <v>0.92307692307692313</v>
      </c>
      <c r="M1374" s="114">
        <f t="shared" si="43"/>
        <v>0.75</v>
      </c>
      <c r="N1374" s="85">
        <v>7</v>
      </c>
    </row>
    <row r="1375" spans="1:14" ht="14.25" customHeight="1">
      <c r="A1375" s="113">
        <v>2017</v>
      </c>
      <c r="B1375" s="105" t="s">
        <v>3386</v>
      </c>
      <c r="C1375" s="108" t="s">
        <v>2490</v>
      </c>
      <c r="D1375" s="84" t="s">
        <v>31</v>
      </c>
      <c r="E1375" s="84" t="s">
        <v>235</v>
      </c>
      <c r="F1375" s="84" t="s">
        <v>44</v>
      </c>
      <c r="G1375" s="84" t="s">
        <v>7</v>
      </c>
      <c r="H1375" s="85">
        <v>5</v>
      </c>
      <c r="I1375" s="85">
        <v>3</v>
      </c>
      <c r="J1375" s="85">
        <v>3</v>
      </c>
      <c r="K1375" s="85">
        <v>19</v>
      </c>
      <c r="L1375" s="114">
        <f t="shared" si="42"/>
        <v>0.6</v>
      </c>
      <c r="M1375" s="114">
        <f t="shared" si="43"/>
        <v>1</v>
      </c>
      <c r="N1375" s="85">
        <v>17</v>
      </c>
    </row>
    <row r="1376" spans="1:14" ht="14.25" customHeight="1">
      <c r="A1376" s="113">
        <v>2017</v>
      </c>
      <c r="B1376" s="105" t="s">
        <v>3386</v>
      </c>
      <c r="C1376" s="108" t="s">
        <v>2490</v>
      </c>
      <c r="D1376" s="84" t="s">
        <v>31</v>
      </c>
      <c r="E1376" s="84" t="s">
        <v>235</v>
      </c>
      <c r="F1376" s="84" t="s">
        <v>45</v>
      </c>
      <c r="G1376" s="84" t="s">
        <v>7</v>
      </c>
      <c r="H1376" s="85">
        <v>9</v>
      </c>
      <c r="I1376" s="85">
        <v>9</v>
      </c>
      <c r="J1376" s="85">
        <v>8</v>
      </c>
      <c r="K1376" s="85">
        <v>10</v>
      </c>
      <c r="L1376" s="114">
        <f t="shared" si="42"/>
        <v>1</v>
      </c>
      <c r="M1376" s="114">
        <f t="shared" si="43"/>
        <v>0.88888888888888884</v>
      </c>
      <c r="N1376" s="85">
        <v>5</v>
      </c>
    </row>
    <row r="1377" spans="1:14" ht="14.25" customHeight="1">
      <c r="A1377" s="113">
        <v>2017</v>
      </c>
      <c r="B1377" s="105" t="s">
        <v>3386</v>
      </c>
      <c r="C1377" s="108" t="s">
        <v>2490</v>
      </c>
      <c r="D1377" s="84" t="s">
        <v>31</v>
      </c>
      <c r="E1377" s="84" t="s">
        <v>235</v>
      </c>
      <c r="F1377" s="84" t="s">
        <v>46</v>
      </c>
      <c r="G1377" s="84" t="s">
        <v>7</v>
      </c>
      <c r="H1377" s="85">
        <v>26</v>
      </c>
      <c r="I1377" s="85">
        <v>23</v>
      </c>
      <c r="J1377" s="85">
        <v>19</v>
      </c>
      <c r="K1377" s="85">
        <v>34</v>
      </c>
      <c r="L1377" s="114">
        <f t="shared" si="42"/>
        <v>0.88461538461538458</v>
      </c>
      <c r="M1377" s="114">
        <f t="shared" si="43"/>
        <v>0.82608695652173914</v>
      </c>
      <c r="N1377" s="85">
        <v>15</v>
      </c>
    </row>
    <row r="1378" spans="1:14" ht="14.25" customHeight="1">
      <c r="A1378" s="113">
        <v>2017</v>
      </c>
      <c r="B1378" s="105" t="s">
        <v>3386</v>
      </c>
      <c r="C1378" s="108" t="s">
        <v>2490</v>
      </c>
      <c r="D1378" s="84" t="s">
        <v>31</v>
      </c>
      <c r="E1378" s="84" t="s">
        <v>236</v>
      </c>
      <c r="F1378" s="84" t="s">
        <v>2477</v>
      </c>
      <c r="G1378" s="84" t="s">
        <v>7</v>
      </c>
      <c r="H1378" s="85">
        <v>30</v>
      </c>
      <c r="I1378" s="85">
        <v>27</v>
      </c>
      <c r="J1378" s="85">
        <v>25</v>
      </c>
      <c r="K1378" s="85">
        <v>113</v>
      </c>
      <c r="L1378" s="114">
        <f t="shared" si="42"/>
        <v>0.9</v>
      </c>
      <c r="M1378" s="114">
        <f t="shared" si="43"/>
        <v>0.92592592592592593</v>
      </c>
      <c r="N1378" s="85">
        <v>12</v>
      </c>
    </row>
    <row r="1379" spans="1:14" ht="14.25" customHeight="1">
      <c r="A1379" s="113">
        <v>2017</v>
      </c>
      <c r="B1379" s="105" t="s">
        <v>3386</v>
      </c>
      <c r="C1379" s="108" t="s">
        <v>2490</v>
      </c>
      <c r="D1379" s="84" t="s">
        <v>31</v>
      </c>
      <c r="E1379" s="84" t="s">
        <v>236</v>
      </c>
      <c r="F1379" s="84" t="s">
        <v>48</v>
      </c>
      <c r="G1379" s="84" t="s">
        <v>7</v>
      </c>
      <c r="H1379" s="85">
        <v>25</v>
      </c>
      <c r="I1379" s="85">
        <v>23</v>
      </c>
      <c r="J1379" s="85">
        <v>20</v>
      </c>
      <c r="K1379" s="85">
        <v>31</v>
      </c>
      <c r="L1379" s="114">
        <f t="shared" si="42"/>
        <v>0.92</v>
      </c>
      <c r="M1379" s="114">
        <f t="shared" si="43"/>
        <v>0.86956521739130432</v>
      </c>
      <c r="N1379" s="85">
        <v>3</v>
      </c>
    </row>
    <row r="1380" spans="1:14" ht="14.25" customHeight="1">
      <c r="A1380" s="113">
        <v>2017</v>
      </c>
      <c r="B1380" s="105" t="s">
        <v>3386</v>
      </c>
      <c r="C1380" s="108" t="s">
        <v>2490</v>
      </c>
      <c r="D1380" s="84" t="s">
        <v>31</v>
      </c>
      <c r="E1380" s="84" t="s">
        <v>236</v>
      </c>
      <c r="F1380" s="84" t="s">
        <v>4534</v>
      </c>
      <c r="G1380" s="84" t="s">
        <v>7</v>
      </c>
      <c r="H1380" s="85">
        <v>14</v>
      </c>
      <c r="I1380" s="85">
        <v>14</v>
      </c>
      <c r="J1380" s="85">
        <v>13</v>
      </c>
      <c r="K1380" s="85">
        <v>14</v>
      </c>
      <c r="L1380" s="114">
        <f t="shared" si="42"/>
        <v>1</v>
      </c>
      <c r="M1380" s="114">
        <f t="shared" si="43"/>
        <v>0.9285714285714286</v>
      </c>
      <c r="N1380" s="85">
        <v>0</v>
      </c>
    </row>
    <row r="1381" spans="1:14" ht="14.25" customHeight="1">
      <c r="A1381" s="113">
        <v>2017</v>
      </c>
      <c r="B1381" s="105" t="s">
        <v>3386</v>
      </c>
      <c r="C1381" s="108" t="s">
        <v>2490</v>
      </c>
      <c r="D1381" s="84" t="s">
        <v>31</v>
      </c>
      <c r="E1381" s="84" t="s">
        <v>236</v>
      </c>
      <c r="F1381" s="84" t="s">
        <v>49</v>
      </c>
      <c r="G1381" s="84" t="s">
        <v>7</v>
      </c>
      <c r="H1381" s="85">
        <v>23</v>
      </c>
      <c r="I1381" s="85">
        <v>18</v>
      </c>
      <c r="J1381" s="85">
        <v>14</v>
      </c>
      <c r="K1381" s="85">
        <v>51</v>
      </c>
      <c r="L1381" s="114">
        <f t="shared" si="42"/>
        <v>0.78260869565217395</v>
      </c>
      <c r="M1381" s="114">
        <f t="shared" si="43"/>
        <v>0.77777777777777779</v>
      </c>
      <c r="N1381" s="85">
        <v>25</v>
      </c>
    </row>
    <row r="1382" spans="1:14" ht="14.25" customHeight="1">
      <c r="A1382" s="113">
        <v>2017</v>
      </c>
      <c r="B1382" s="105" t="s">
        <v>3386</v>
      </c>
      <c r="C1382" s="108" t="s">
        <v>2490</v>
      </c>
      <c r="D1382" s="84" t="s">
        <v>31</v>
      </c>
      <c r="E1382" s="84" t="s">
        <v>236</v>
      </c>
      <c r="F1382" s="84" t="s">
        <v>50</v>
      </c>
      <c r="G1382" s="84" t="s">
        <v>7</v>
      </c>
      <c r="H1382" s="85">
        <v>38</v>
      </c>
      <c r="I1382" s="85">
        <v>37</v>
      </c>
      <c r="J1382" s="85">
        <v>21</v>
      </c>
      <c r="K1382" s="85">
        <v>20</v>
      </c>
      <c r="L1382" s="114">
        <f t="shared" si="42"/>
        <v>0.97368421052631582</v>
      </c>
      <c r="M1382" s="114">
        <f t="shared" si="43"/>
        <v>0.56756756756756754</v>
      </c>
      <c r="N1382" s="85">
        <v>0</v>
      </c>
    </row>
    <row r="1383" spans="1:14" ht="14.25" customHeight="1">
      <c r="A1383" s="113">
        <v>2017</v>
      </c>
      <c r="B1383" s="105" t="s">
        <v>3386</v>
      </c>
      <c r="C1383" s="108" t="s">
        <v>2490</v>
      </c>
      <c r="D1383" s="84" t="s">
        <v>31</v>
      </c>
      <c r="E1383" s="84" t="s">
        <v>236</v>
      </c>
      <c r="F1383" s="84" t="s">
        <v>2469</v>
      </c>
      <c r="G1383" s="84" t="s">
        <v>7</v>
      </c>
      <c r="H1383" s="85">
        <v>18</v>
      </c>
      <c r="I1383" s="85">
        <v>18</v>
      </c>
      <c r="J1383" s="85">
        <v>13</v>
      </c>
      <c r="K1383" s="85">
        <v>18</v>
      </c>
      <c r="L1383" s="114">
        <f t="shared" si="42"/>
        <v>1</v>
      </c>
      <c r="M1383" s="114">
        <f t="shared" si="43"/>
        <v>0.72222222222222221</v>
      </c>
      <c r="N1383" s="85">
        <v>0</v>
      </c>
    </row>
    <row r="1384" spans="1:14" ht="14.25" customHeight="1">
      <c r="A1384" s="113">
        <v>2017</v>
      </c>
      <c r="B1384" s="105" t="s">
        <v>3386</v>
      </c>
      <c r="C1384" s="108" t="s">
        <v>2490</v>
      </c>
      <c r="D1384" s="84" t="s">
        <v>31</v>
      </c>
      <c r="E1384" s="84" t="s">
        <v>236</v>
      </c>
      <c r="F1384" s="84" t="s">
        <v>51</v>
      </c>
      <c r="G1384" s="84" t="s">
        <v>7</v>
      </c>
      <c r="H1384" s="85">
        <v>20</v>
      </c>
      <c r="I1384" s="85">
        <v>19</v>
      </c>
      <c r="J1384" s="85">
        <v>9</v>
      </c>
      <c r="K1384" s="85">
        <v>17</v>
      </c>
      <c r="L1384" s="114">
        <f t="shared" si="42"/>
        <v>0.95</v>
      </c>
      <c r="M1384" s="114">
        <f t="shared" si="43"/>
        <v>0.47368421052631576</v>
      </c>
      <c r="N1384" s="85">
        <v>1</v>
      </c>
    </row>
    <row r="1385" spans="1:14" ht="14.25" customHeight="1">
      <c r="A1385" s="113">
        <v>2017</v>
      </c>
      <c r="B1385" s="105" t="s">
        <v>3386</v>
      </c>
      <c r="C1385" s="108" t="s">
        <v>2490</v>
      </c>
      <c r="D1385" s="84" t="s">
        <v>31</v>
      </c>
      <c r="E1385" s="84" t="s">
        <v>234</v>
      </c>
      <c r="F1385" s="84" t="s">
        <v>1919</v>
      </c>
      <c r="G1385" s="84" t="s">
        <v>7</v>
      </c>
      <c r="H1385" s="85">
        <v>594</v>
      </c>
      <c r="I1385" s="85">
        <v>418</v>
      </c>
      <c r="J1385" s="85">
        <v>233</v>
      </c>
      <c r="K1385" s="85">
        <v>1648</v>
      </c>
      <c r="L1385" s="114">
        <f t="shared" si="42"/>
        <v>0.70370370370370372</v>
      </c>
      <c r="M1385" s="114">
        <f t="shared" si="43"/>
        <v>0.5574162679425837</v>
      </c>
      <c r="N1385" s="85">
        <v>152</v>
      </c>
    </row>
    <row r="1386" spans="1:14" ht="14.25" customHeight="1">
      <c r="A1386" s="113">
        <v>2017</v>
      </c>
      <c r="B1386" s="105" t="s">
        <v>3386</v>
      </c>
      <c r="C1386" s="108" t="s">
        <v>2490</v>
      </c>
      <c r="D1386" s="84" t="s">
        <v>31</v>
      </c>
      <c r="E1386" s="84" t="s">
        <v>234</v>
      </c>
      <c r="F1386" s="84" t="s">
        <v>1926</v>
      </c>
      <c r="G1386" s="84" t="s">
        <v>7</v>
      </c>
      <c r="H1386" s="85">
        <v>150</v>
      </c>
      <c r="I1386" s="85">
        <v>121</v>
      </c>
      <c r="J1386" s="85">
        <v>84</v>
      </c>
      <c r="K1386" s="85">
        <v>641</v>
      </c>
      <c r="L1386" s="114">
        <f t="shared" si="42"/>
        <v>0.80666666666666664</v>
      </c>
      <c r="M1386" s="114">
        <f t="shared" si="43"/>
        <v>0.69421487603305787</v>
      </c>
      <c r="N1386" s="85">
        <v>53</v>
      </c>
    </row>
    <row r="1387" spans="1:14" ht="14.25" customHeight="1">
      <c r="A1387" s="113">
        <v>2017</v>
      </c>
      <c r="B1387" s="105" t="s">
        <v>3386</v>
      </c>
      <c r="C1387" s="108" t="s">
        <v>2490</v>
      </c>
      <c r="D1387" s="84" t="s">
        <v>31</v>
      </c>
      <c r="E1387" s="84" t="s">
        <v>234</v>
      </c>
      <c r="F1387" s="84" t="s">
        <v>1930</v>
      </c>
      <c r="G1387" s="84" t="s">
        <v>7</v>
      </c>
      <c r="H1387" s="85">
        <v>312</v>
      </c>
      <c r="I1387" s="85">
        <v>270</v>
      </c>
      <c r="J1387" s="85">
        <v>142</v>
      </c>
      <c r="K1387" s="85">
        <v>657</v>
      </c>
      <c r="L1387" s="114">
        <f t="shared" si="42"/>
        <v>0.86538461538461542</v>
      </c>
      <c r="M1387" s="114">
        <f t="shared" si="43"/>
        <v>0.52592592592592591</v>
      </c>
      <c r="N1387" s="85">
        <v>31</v>
      </c>
    </row>
    <row r="1388" spans="1:14" ht="14.25" customHeight="1">
      <c r="A1388" s="113">
        <v>2017</v>
      </c>
      <c r="B1388" s="105" t="s">
        <v>3386</v>
      </c>
      <c r="C1388" s="108" t="s">
        <v>2490</v>
      </c>
      <c r="D1388" s="84" t="s">
        <v>52</v>
      </c>
      <c r="E1388" s="84" t="s">
        <v>239</v>
      </c>
      <c r="F1388" s="84" t="s">
        <v>71</v>
      </c>
      <c r="G1388" s="84" t="s">
        <v>7</v>
      </c>
      <c r="H1388" s="85">
        <v>0</v>
      </c>
      <c r="I1388" s="85">
        <v>0</v>
      </c>
      <c r="J1388" s="85">
        <v>0</v>
      </c>
      <c r="K1388" s="85">
        <v>10</v>
      </c>
      <c r="L1388" s="114">
        <f t="shared" si="42"/>
        <v>0</v>
      </c>
      <c r="M1388" s="114">
        <f t="shared" si="43"/>
        <v>0</v>
      </c>
      <c r="N1388" s="85">
        <v>0</v>
      </c>
    </row>
    <row r="1389" spans="1:14" ht="14.25" customHeight="1">
      <c r="A1389" s="113">
        <v>2017</v>
      </c>
      <c r="B1389" s="105" t="s">
        <v>3386</v>
      </c>
      <c r="C1389" s="108" t="s">
        <v>2490</v>
      </c>
      <c r="D1389" s="84" t="s">
        <v>52</v>
      </c>
      <c r="E1389" s="84" t="s">
        <v>235</v>
      </c>
      <c r="F1389" s="84" t="s">
        <v>54</v>
      </c>
      <c r="G1389" s="84" t="s">
        <v>7</v>
      </c>
      <c r="H1389" s="85">
        <v>56</v>
      </c>
      <c r="I1389" s="85">
        <v>53</v>
      </c>
      <c r="J1389" s="85">
        <v>41</v>
      </c>
      <c r="K1389" s="85">
        <v>88</v>
      </c>
      <c r="L1389" s="114">
        <f t="shared" si="42"/>
        <v>0.9464285714285714</v>
      </c>
      <c r="M1389" s="114">
        <f t="shared" si="43"/>
        <v>0.77358490566037741</v>
      </c>
      <c r="N1389" s="85">
        <v>39</v>
      </c>
    </row>
    <row r="1390" spans="1:14" ht="14.25" customHeight="1">
      <c r="A1390" s="113">
        <v>2017</v>
      </c>
      <c r="B1390" s="105" t="s">
        <v>3386</v>
      </c>
      <c r="C1390" s="108" t="s">
        <v>2490</v>
      </c>
      <c r="D1390" s="84" t="s">
        <v>52</v>
      </c>
      <c r="E1390" s="84" t="s">
        <v>235</v>
      </c>
      <c r="F1390" s="84" t="s">
        <v>55</v>
      </c>
      <c r="G1390" s="84" t="s">
        <v>7</v>
      </c>
      <c r="H1390" s="85">
        <v>45</v>
      </c>
      <c r="I1390" s="85">
        <v>26</v>
      </c>
      <c r="J1390" s="85">
        <v>26</v>
      </c>
      <c r="K1390" s="85">
        <v>51</v>
      </c>
      <c r="L1390" s="114">
        <f t="shared" si="42"/>
        <v>0.57777777777777772</v>
      </c>
      <c r="M1390" s="114">
        <f t="shared" si="43"/>
        <v>1</v>
      </c>
      <c r="N1390" s="85">
        <v>33</v>
      </c>
    </row>
    <row r="1391" spans="1:14" ht="14.25" customHeight="1">
      <c r="A1391" s="113">
        <v>2017</v>
      </c>
      <c r="B1391" s="105" t="s">
        <v>3386</v>
      </c>
      <c r="C1391" s="108" t="s">
        <v>2490</v>
      </c>
      <c r="D1391" s="84" t="s">
        <v>52</v>
      </c>
      <c r="E1391" s="84" t="s">
        <v>235</v>
      </c>
      <c r="F1391" s="84" t="s">
        <v>56</v>
      </c>
      <c r="G1391" s="84" t="s">
        <v>7</v>
      </c>
      <c r="H1391" s="85">
        <v>0</v>
      </c>
      <c r="I1391" s="85">
        <v>0</v>
      </c>
      <c r="J1391" s="85">
        <v>0</v>
      </c>
      <c r="K1391" s="85">
        <v>3</v>
      </c>
      <c r="L1391" s="114">
        <f t="shared" si="42"/>
        <v>0</v>
      </c>
      <c r="M1391" s="114">
        <f t="shared" si="43"/>
        <v>0</v>
      </c>
      <c r="N1391" s="85">
        <v>0</v>
      </c>
    </row>
    <row r="1392" spans="1:14" ht="14.25" customHeight="1">
      <c r="A1392" s="113">
        <v>2017</v>
      </c>
      <c r="B1392" s="105" t="s">
        <v>3386</v>
      </c>
      <c r="C1392" s="108" t="s">
        <v>2490</v>
      </c>
      <c r="D1392" s="84" t="s">
        <v>52</v>
      </c>
      <c r="E1392" s="84" t="s">
        <v>235</v>
      </c>
      <c r="F1392" s="84" t="s">
        <v>57</v>
      </c>
      <c r="G1392" s="84" t="s">
        <v>7</v>
      </c>
      <c r="H1392" s="85">
        <v>0</v>
      </c>
      <c r="I1392" s="85">
        <v>0</v>
      </c>
      <c r="J1392" s="85">
        <v>0</v>
      </c>
      <c r="K1392" s="85">
        <v>11</v>
      </c>
      <c r="L1392" s="114">
        <f t="shared" si="42"/>
        <v>0</v>
      </c>
      <c r="M1392" s="114">
        <f t="shared" si="43"/>
        <v>0</v>
      </c>
      <c r="N1392" s="85">
        <v>0</v>
      </c>
    </row>
    <row r="1393" spans="1:14" ht="14.25" customHeight="1">
      <c r="A1393" s="113">
        <v>2017</v>
      </c>
      <c r="B1393" s="105" t="s">
        <v>3386</v>
      </c>
      <c r="C1393" s="108" t="s">
        <v>2490</v>
      </c>
      <c r="D1393" s="84" t="s">
        <v>52</v>
      </c>
      <c r="E1393" s="84" t="s">
        <v>235</v>
      </c>
      <c r="F1393" s="84" t="s">
        <v>58</v>
      </c>
      <c r="G1393" s="84" t="s">
        <v>7</v>
      </c>
      <c r="H1393" s="85">
        <v>0</v>
      </c>
      <c r="I1393" s="85">
        <v>0</v>
      </c>
      <c r="J1393" s="85">
        <v>0</v>
      </c>
      <c r="K1393" s="85">
        <v>16</v>
      </c>
      <c r="L1393" s="114">
        <f t="shared" si="42"/>
        <v>0</v>
      </c>
      <c r="M1393" s="114">
        <f t="shared" si="43"/>
        <v>0</v>
      </c>
      <c r="N1393" s="85">
        <v>0</v>
      </c>
    </row>
    <row r="1394" spans="1:14" ht="14.25" customHeight="1">
      <c r="A1394" s="113">
        <v>2017</v>
      </c>
      <c r="B1394" s="105" t="s">
        <v>3386</v>
      </c>
      <c r="C1394" s="108" t="s">
        <v>2490</v>
      </c>
      <c r="D1394" s="84" t="s">
        <v>52</v>
      </c>
      <c r="E1394" s="84" t="s">
        <v>235</v>
      </c>
      <c r="F1394" s="84" t="s">
        <v>59</v>
      </c>
      <c r="G1394" s="84" t="s">
        <v>7</v>
      </c>
      <c r="H1394" s="85">
        <v>72</v>
      </c>
      <c r="I1394" s="85">
        <v>58</v>
      </c>
      <c r="J1394" s="85">
        <v>54</v>
      </c>
      <c r="K1394" s="85">
        <v>55</v>
      </c>
      <c r="L1394" s="114">
        <f t="shared" si="42"/>
        <v>0.80555555555555558</v>
      </c>
      <c r="M1394" s="114">
        <f t="shared" si="43"/>
        <v>0.93103448275862066</v>
      </c>
      <c r="N1394" s="85">
        <v>12</v>
      </c>
    </row>
    <row r="1395" spans="1:14" ht="14.25" customHeight="1">
      <c r="A1395" s="113">
        <v>2017</v>
      </c>
      <c r="B1395" s="105" t="s">
        <v>3386</v>
      </c>
      <c r="C1395" s="108" t="s">
        <v>2490</v>
      </c>
      <c r="D1395" s="84" t="s">
        <v>52</v>
      </c>
      <c r="E1395" s="84" t="s">
        <v>235</v>
      </c>
      <c r="F1395" s="84" t="s">
        <v>60</v>
      </c>
      <c r="G1395" s="84" t="s">
        <v>7</v>
      </c>
      <c r="H1395" s="85">
        <v>29</v>
      </c>
      <c r="I1395" s="85">
        <v>25</v>
      </c>
      <c r="J1395" s="85">
        <v>20</v>
      </c>
      <c r="K1395" s="85">
        <v>23</v>
      </c>
      <c r="L1395" s="114">
        <f t="shared" si="42"/>
        <v>0.86206896551724133</v>
      </c>
      <c r="M1395" s="114">
        <f t="shared" si="43"/>
        <v>0.8</v>
      </c>
      <c r="N1395" s="85">
        <v>13</v>
      </c>
    </row>
    <row r="1396" spans="1:14" ht="14.25" customHeight="1">
      <c r="A1396" s="113">
        <v>2017</v>
      </c>
      <c r="B1396" s="105" t="s">
        <v>3386</v>
      </c>
      <c r="C1396" s="108" t="s">
        <v>2490</v>
      </c>
      <c r="D1396" s="84" t="s">
        <v>52</v>
      </c>
      <c r="E1396" s="84" t="s">
        <v>235</v>
      </c>
      <c r="F1396" s="84" t="s">
        <v>61</v>
      </c>
      <c r="G1396" s="84" t="s">
        <v>7</v>
      </c>
      <c r="H1396" s="85">
        <v>18</v>
      </c>
      <c r="I1396" s="85">
        <v>18</v>
      </c>
      <c r="J1396" s="85">
        <v>17</v>
      </c>
      <c r="K1396" s="85">
        <v>0</v>
      </c>
      <c r="L1396" s="114">
        <f t="shared" si="42"/>
        <v>1</v>
      </c>
      <c r="M1396" s="114">
        <f t="shared" si="43"/>
        <v>0.94444444444444442</v>
      </c>
      <c r="N1396" s="85">
        <v>12</v>
      </c>
    </row>
    <row r="1397" spans="1:14" ht="14.25" customHeight="1">
      <c r="A1397" s="113">
        <v>2017</v>
      </c>
      <c r="B1397" s="105" t="s">
        <v>3386</v>
      </c>
      <c r="C1397" s="108" t="s">
        <v>2490</v>
      </c>
      <c r="D1397" s="84" t="s">
        <v>52</v>
      </c>
      <c r="E1397" s="84" t="s">
        <v>235</v>
      </c>
      <c r="F1397" s="84" t="s">
        <v>2916</v>
      </c>
      <c r="G1397" s="84" t="s">
        <v>7</v>
      </c>
      <c r="H1397" s="85">
        <v>0</v>
      </c>
      <c r="I1397" s="85">
        <v>0</v>
      </c>
      <c r="J1397" s="85">
        <v>0</v>
      </c>
      <c r="K1397" s="85">
        <v>16</v>
      </c>
      <c r="L1397" s="114">
        <f t="shared" si="42"/>
        <v>0</v>
      </c>
      <c r="M1397" s="114">
        <f t="shared" si="43"/>
        <v>0</v>
      </c>
      <c r="N1397" s="85">
        <v>0</v>
      </c>
    </row>
    <row r="1398" spans="1:14" ht="14.25" customHeight="1">
      <c r="A1398" s="113">
        <v>2017</v>
      </c>
      <c r="B1398" s="105" t="s">
        <v>3386</v>
      </c>
      <c r="C1398" s="108" t="s">
        <v>2490</v>
      </c>
      <c r="D1398" s="84" t="s">
        <v>52</v>
      </c>
      <c r="E1398" s="84" t="s">
        <v>235</v>
      </c>
      <c r="F1398" s="84" t="s">
        <v>62</v>
      </c>
      <c r="G1398" s="84" t="s">
        <v>7</v>
      </c>
      <c r="H1398" s="85">
        <v>71</v>
      </c>
      <c r="I1398" s="85">
        <v>57</v>
      </c>
      <c r="J1398" s="85">
        <v>50</v>
      </c>
      <c r="K1398" s="85">
        <v>51</v>
      </c>
      <c r="L1398" s="114">
        <f t="shared" si="42"/>
        <v>0.80281690140845074</v>
      </c>
      <c r="M1398" s="114">
        <f t="shared" si="43"/>
        <v>0.8771929824561403</v>
      </c>
      <c r="N1398" s="85">
        <v>46</v>
      </c>
    </row>
    <row r="1399" spans="1:14" ht="14.25" customHeight="1">
      <c r="A1399" s="113">
        <v>2017</v>
      </c>
      <c r="B1399" s="105" t="s">
        <v>3386</v>
      </c>
      <c r="C1399" s="108" t="s">
        <v>2490</v>
      </c>
      <c r="D1399" s="84" t="s">
        <v>52</v>
      </c>
      <c r="E1399" s="84" t="s">
        <v>235</v>
      </c>
      <c r="F1399" s="84" t="s">
        <v>63</v>
      </c>
      <c r="G1399" s="84" t="s">
        <v>7</v>
      </c>
      <c r="H1399" s="85">
        <v>0</v>
      </c>
      <c r="I1399" s="85">
        <v>0</v>
      </c>
      <c r="J1399" s="85">
        <v>0</v>
      </c>
      <c r="K1399" s="85">
        <v>1</v>
      </c>
      <c r="L1399" s="114">
        <f t="shared" si="42"/>
        <v>0</v>
      </c>
      <c r="M1399" s="114">
        <f t="shared" si="43"/>
        <v>0</v>
      </c>
      <c r="N1399" s="85">
        <v>2</v>
      </c>
    </row>
    <row r="1400" spans="1:14" ht="14.25" customHeight="1">
      <c r="A1400" s="113">
        <v>2017</v>
      </c>
      <c r="B1400" s="105" t="s">
        <v>3386</v>
      </c>
      <c r="C1400" s="108" t="s">
        <v>2490</v>
      </c>
      <c r="D1400" s="84" t="s">
        <v>52</v>
      </c>
      <c r="E1400" s="84" t="s">
        <v>235</v>
      </c>
      <c r="F1400" s="84" t="s">
        <v>64</v>
      </c>
      <c r="G1400" s="84" t="s">
        <v>7</v>
      </c>
      <c r="H1400" s="85">
        <v>24</v>
      </c>
      <c r="I1400" s="85">
        <v>23</v>
      </c>
      <c r="J1400" s="85">
        <v>18</v>
      </c>
      <c r="K1400" s="85">
        <v>18</v>
      </c>
      <c r="L1400" s="114">
        <f t="shared" si="42"/>
        <v>0.95833333333333337</v>
      </c>
      <c r="M1400" s="114">
        <f t="shared" si="43"/>
        <v>0.78260869565217395</v>
      </c>
      <c r="N1400" s="85">
        <v>14</v>
      </c>
    </row>
    <row r="1401" spans="1:14" ht="14.25" customHeight="1">
      <c r="A1401" s="113">
        <v>2017</v>
      </c>
      <c r="B1401" s="105" t="s">
        <v>3386</v>
      </c>
      <c r="C1401" s="108" t="s">
        <v>2490</v>
      </c>
      <c r="D1401" s="84" t="s">
        <v>52</v>
      </c>
      <c r="E1401" s="84" t="s">
        <v>235</v>
      </c>
      <c r="F1401" s="84" t="s">
        <v>65</v>
      </c>
      <c r="G1401" s="84" t="s">
        <v>7</v>
      </c>
      <c r="H1401" s="85">
        <v>39</v>
      </c>
      <c r="I1401" s="85">
        <v>34</v>
      </c>
      <c r="J1401" s="85">
        <v>21</v>
      </c>
      <c r="K1401" s="85">
        <v>43</v>
      </c>
      <c r="L1401" s="114">
        <f t="shared" si="42"/>
        <v>0.87179487179487181</v>
      </c>
      <c r="M1401" s="114">
        <f t="shared" si="43"/>
        <v>0.61764705882352944</v>
      </c>
      <c r="N1401" s="85">
        <v>10</v>
      </c>
    </row>
    <row r="1402" spans="1:14" ht="14.25" customHeight="1">
      <c r="A1402" s="113">
        <v>2017</v>
      </c>
      <c r="B1402" s="105" t="s">
        <v>3386</v>
      </c>
      <c r="C1402" s="108" t="s">
        <v>2490</v>
      </c>
      <c r="D1402" s="84" t="s">
        <v>52</v>
      </c>
      <c r="E1402" s="84" t="s">
        <v>235</v>
      </c>
      <c r="F1402" s="84" t="s">
        <v>66</v>
      </c>
      <c r="G1402" s="84" t="s">
        <v>7</v>
      </c>
      <c r="H1402" s="85">
        <v>20</v>
      </c>
      <c r="I1402" s="85">
        <v>19</v>
      </c>
      <c r="J1402" s="85">
        <v>17</v>
      </c>
      <c r="K1402" s="85">
        <v>16</v>
      </c>
      <c r="L1402" s="114">
        <f t="shared" si="42"/>
        <v>0.95</v>
      </c>
      <c r="M1402" s="114">
        <f t="shared" si="43"/>
        <v>0.89473684210526316</v>
      </c>
      <c r="N1402" s="85">
        <v>7</v>
      </c>
    </row>
    <row r="1403" spans="1:14" ht="14.25" customHeight="1">
      <c r="A1403" s="113">
        <v>2017</v>
      </c>
      <c r="B1403" s="105" t="s">
        <v>3386</v>
      </c>
      <c r="C1403" s="108" t="s">
        <v>2490</v>
      </c>
      <c r="D1403" s="84" t="s">
        <v>52</v>
      </c>
      <c r="E1403" s="84" t="s">
        <v>236</v>
      </c>
      <c r="F1403" s="84" t="s">
        <v>67</v>
      </c>
      <c r="G1403" s="84" t="s">
        <v>7</v>
      </c>
      <c r="H1403" s="85">
        <v>29</v>
      </c>
      <c r="I1403" s="85">
        <v>20</v>
      </c>
      <c r="J1403" s="85">
        <v>17</v>
      </c>
      <c r="K1403" s="85">
        <v>41</v>
      </c>
      <c r="L1403" s="114">
        <f t="shared" si="42"/>
        <v>0.68965517241379315</v>
      </c>
      <c r="M1403" s="114">
        <f t="shared" si="43"/>
        <v>0.85</v>
      </c>
      <c r="N1403" s="85">
        <v>0</v>
      </c>
    </row>
    <row r="1404" spans="1:14" ht="14.25" customHeight="1">
      <c r="A1404" s="113">
        <v>2017</v>
      </c>
      <c r="B1404" s="105" t="s">
        <v>3386</v>
      </c>
      <c r="C1404" s="108" t="s">
        <v>2490</v>
      </c>
      <c r="D1404" s="84" t="s">
        <v>52</v>
      </c>
      <c r="E1404" s="84" t="s">
        <v>236</v>
      </c>
      <c r="F1404" s="84" t="s">
        <v>68</v>
      </c>
      <c r="G1404" s="84" t="s">
        <v>7</v>
      </c>
      <c r="H1404" s="85">
        <v>0</v>
      </c>
      <c r="I1404" s="85">
        <v>0</v>
      </c>
      <c r="J1404" s="85">
        <v>0</v>
      </c>
      <c r="K1404" s="85">
        <v>26</v>
      </c>
      <c r="L1404" s="114">
        <f t="shared" si="42"/>
        <v>0</v>
      </c>
      <c r="M1404" s="114">
        <f t="shared" si="43"/>
        <v>0</v>
      </c>
      <c r="N1404" s="85">
        <v>0</v>
      </c>
    </row>
    <row r="1405" spans="1:14" ht="14.25" customHeight="1">
      <c r="A1405" s="113">
        <v>2017</v>
      </c>
      <c r="B1405" s="105" t="s">
        <v>3386</v>
      </c>
      <c r="C1405" s="108" t="s">
        <v>2490</v>
      </c>
      <c r="D1405" s="84" t="s">
        <v>52</v>
      </c>
      <c r="E1405" s="84" t="s">
        <v>236</v>
      </c>
      <c r="F1405" s="84" t="s">
        <v>70</v>
      </c>
      <c r="G1405" s="84" t="s">
        <v>7</v>
      </c>
      <c r="H1405" s="85">
        <v>13</v>
      </c>
      <c r="I1405" s="85">
        <v>13</v>
      </c>
      <c r="J1405" s="85">
        <v>12</v>
      </c>
      <c r="K1405" s="85">
        <v>27</v>
      </c>
      <c r="L1405" s="114">
        <f t="shared" si="42"/>
        <v>1</v>
      </c>
      <c r="M1405" s="114">
        <f t="shared" si="43"/>
        <v>0.92307692307692313</v>
      </c>
      <c r="N1405" s="85">
        <v>2</v>
      </c>
    </row>
    <row r="1406" spans="1:14" ht="14.25" customHeight="1">
      <c r="A1406" s="113">
        <v>2017</v>
      </c>
      <c r="B1406" s="105" t="s">
        <v>3386</v>
      </c>
      <c r="C1406" s="108" t="s">
        <v>2490</v>
      </c>
      <c r="D1406" s="84" t="s">
        <v>52</v>
      </c>
      <c r="E1406" s="84" t="s">
        <v>234</v>
      </c>
      <c r="F1406" s="84" t="s">
        <v>1927</v>
      </c>
      <c r="G1406" s="84" t="s">
        <v>7</v>
      </c>
      <c r="H1406" s="85">
        <v>747</v>
      </c>
      <c r="I1406" s="85">
        <v>215</v>
      </c>
      <c r="J1406" s="85">
        <v>105</v>
      </c>
      <c r="K1406" s="85">
        <v>1168</v>
      </c>
      <c r="L1406" s="114">
        <f t="shared" si="42"/>
        <v>0.28781793842034809</v>
      </c>
      <c r="M1406" s="114">
        <f t="shared" si="43"/>
        <v>0.48837209302325579</v>
      </c>
      <c r="N1406" s="85">
        <v>62</v>
      </c>
    </row>
    <row r="1407" spans="1:14" ht="14.25" customHeight="1">
      <c r="A1407" s="113">
        <v>2017</v>
      </c>
      <c r="B1407" s="105" t="s">
        <v>3386</v>
      </c>
      <c r="C1407" s="108" t="s">
        <v>2490</v>
      </c>
      <c r="D1407" s="84" t="s">
        <v>72</v>
      </c>
      <c r="E1407" s="84" t="s">
        <v>235</v>
      </c>
      <c r="F1407" s="84" t="s">
        <v>74</v>
      </c>
      <c r="G1407" s="84" t="s">
        <v>7</v>
      </c>
      <c r="H1407" s="85">
        <v>52</v>
      </c>
      <c r="I1407" s="85">
        <v>46</v>
      </c>
      <c r="J1407" s="85">
        <v>35</v>
      </c>
      <c r="K1407" s="85">
        <v>70</v>
      </c>
      <c r="L1407" s="114">
        <f t="shared" si="42"/>
        <v>0.88461538461538458</v>
      </c>
      <c r="M1407" s="114">
        <f t="shared" si="43"/>
        <v>0.76086956521739135</v>
      </c>
      <c r="N1407" s="85">
        <v>31</v>
      </c>
    </row>
    <row r="1408" spans="1:14" ht="14.25" customHeight="1">
      <c r="A1408" s="113">
        <v>2017</v>
      </c>
      <c r="B1408" s="105" t="s">
        <v>3386</v>
      </c>
      <c r="C1408" s="108" t="s">
        <v>2490</v>
      </c>
      <c r="D1408" s="84" t="s">
        <v>72</v>
      </c>
      <c r="E1408" s="84" t="s">
        <v>235</v>
      </c>
      <c r="F1408" s="84" t="s">
        <v>75</v>
      </c>
      <c r="G1408" s="84" t="s">
        <v>7</v>
      </c>
      <c r="H1408" s="85">
        <v>17</v>
      </c>
      <c r="I1408" s="85">
        <v>16</v>
      </c>
      <c r="J1408" s="85">
        <v>10</v>
      </c>
      <c r="K1408" s="85">
        <v>21</v>
      </c>
      <c r="L1408" s="114">
        <f t="shared" si="42"/>
        <v>0.94117647058823528</v>
      </c>
      <c r="M1408" s="114">
        <f t="shared" si="43"/>
        <v>0.625</v>
      </c>
      <c r="N1408" s="85">
        <v>8</v>
      </c>
    </row>
    <row r="1409" spans="1:14" ht="14.25" customHeight="1">
      <c r="A1409" s="113">
        <v>2017</v>
      </c>
      <c r="B1409" s="105" t="s">
        <v>3386</v>
      </c>
      <c r="C1409" s="108" t="s">
        <v>2490</v>
      </c>
      <c r="D1409" s="84" t="s">
        <v>72</v>
      </c>
      <c r="E1409" s="84" t="s">
        <v>235</v>
      </c>
      <c r="F1409" s="84" t="s">
        <v>76</v>
      </c>
      <c r="G1409" s="84" t="s">
        <v>7</v>
      </c>
      <c r="H1409" s="85">
        <v>29</v>
      </c>
      <c r="I1409" s="85">
        <v>26</v>
      </c>
      <c r="J1409" s="85">
        <v>21</v>
      </c>
      <c r="K1409" s="85">
        <v>43</v>
      </c>
      <c r="L1409" s="114">
        <f t="shared" si="42"/>
        <v>0.89655172413793105</v>
      </c>
      <c r="M1409" s="114">
        <f t="shared" si="43"/>
        <v>0.80769230769230771</v>
      </c>
      <c r="N1409" s="85">
        <v>5</v>
      </c>
    </row>
    <row r="1410" spans="1:14" ht="14.25" customHeight="1">
      <c r="A1410" s="113">
        <v>2017</v>
      </c>
      <c r="B1410" s="105" t="s">
        <v>3386</v>
      </c>
      <c r="C1410" s="108" t="s">
        <v>2490</v>
      </c>
      <c r="D1410" s="84" t="s">
        <v>72</v>
      </c>
      <c r="E1410" s="84" t="s">
        <v>236</v>
      </c>
      <c r="F1410" s="84" t="s">
        <v>77</v>
      </c>
      <c r="G1410" s="84" t="s">
        <v>7</v>
      </c>
      <c r="H1410" s="85">
        <v>35</v>
      </c>
      <c r="I1410" s="85">
        <v>29</v>
      </c>
      <c r="J1410" s="85">
        <v>20</v>
      </c>
      <c r="K1410" s="85">
        <v>77</v>
      </c>
      <c r="L1410" s="114">
        <f t="shared" ref="L1410:L1473" si="44">+IFERROR(I1410/H1410,0)</f>
        <v>0.82857142857142863</v>
      </c>
      <c r="M1410" s="114">
        <f t="shared" ref="M1410:M1473" si="45">+IFERROR(J1410/I1410,0)</f>
        <v>0.68965517241379315</v>
      </c>
      <c r="N1410" s="85">
        <v>0</v>
      </c>
    </row>
    <row r="1411" spans="1:14" ht="14.25" customHeight="1">
      <c r="A1411" s="113">
        <v>2017</v>
      </c>
      <c r="B1411" s="105" t="s">
        <v>3386</v>
      </c>
      <c r="C1411" s="108" t="s">
        <v>2490</v>
      </c>
      <c r="D1411" s="84" t="s">
        <v>72</v>
      </c>
      <c r="E1411" s="84" t="s">
        <v>236</v>
      </c>
      <c r="F1411" s="84" t="s">
        <v>78</v>
      </c>
      <c r="G1411" s="84" t="s">
        <v>7</v>
      </c>
      <c r="H1411" s="85">
        <v>0</v>
      </c>
      <c r="I1411" s="85">
        <v>0</v>
      </c>
      <c r="J1411" s="85">
        <v>0</v>
      </c>
      <c r="K1411" s="85">
        <v>9</v>
      </c>
      <c r="L1411" s="114">
        <f t="shared" si="44"/>
        <v>0</v>
      </c>
      <c r="M1411" s="114">
        <f t="shared" si="45"/>
        <v>0</v>
      </c>
      <c r="N1411" s="85">
        <v>2</v>
      </c>
    </row>
    <row r="1412" spans="1:14" ht="14.25" customHeight="1">
      <c r="A1412" s="113">
        <v>2017</v>
      </c>
      <c r="B1412" s="105" t="s">
        <v>3386</v>
      </c>
      <c r="C1412" s="108" t="s">
        <v>2490</v>
      </c>
      <c r="D1412" s="84" t="s">
        <v>72</v>
      </c>
      <c r="E1412" s="84" t="s">
        <v>236</v>
      </c>
      <c r="F1412" s="84" t="s">
        <v>79</v>
      </c>
      <c r="G1412" s="84" t="s">
        <v>7</v>
      </c>
      <c r="H1412" s="85">
        <v>13</v>
      </c>
      <c r="I1412" s="85">
        <v>11</v>
      </c>
      <c r="J1412" s="85">
        <v>8</v>
      </c>
      <c r="K1412" s="85">
        <v>42</v>
      </c>
      <c r="L1412" s="114">
        <f t="shared" si="44"/>
        <v>0.84615384615384615</v>
      </c>
      <c r="M1412" s="114">
        <f t="shared" si="45"/>
        <v>0.72727272727272729</v>
      </c>
      <c r="N1412" s="85">
        <v>10</v>
      </c>
    </row>
    <row r="1413" spans="1:14" ht="14.25" customHeight="1">
      <c r="A1413" s="113">
        <v>2017</v>
      </c>
      <c r="B1413" s="105" t="s">
        <v>3386</v>
      </c>
      <c r="C1413" s="108" t="s">
        <v>2490</v>
      </c>
      <c r="D1413" s="84" t="s">
        <v>72</v>
      </c>
      <c r="E1413" s="84" t="s">
        <v>236</v>
      </c>
      <c r="F1413" s="84" t="s">
        <v>80</v>
      </c>
      <c r="G1413" s="84" t="s">
        <v>7</v>
      </c>
      <c r="H1413" s="85">
        <v>42</v>
      </c>
      <c r="I1413" s="85">
        <v>32</v>
      </c>
      <c r="J1413" s="85">
        <v>20</v>
      </c>
      <c r="K1413" s="85">
        <v>34</v>
      </c>
      <c r="L1413" s="114">
        <f t="shared" si="44"/>
        <v>0.76190476190476186</v>
      </c>
      <c r="M1413" s="114">
        <f t="shared" si="45"/>
        <v>0.625</v>
      </c>
      <c r="N1413" s="85">
        <v>0</v>
      </c>
    </row>
    <row r="1414" spans="1:14" ht="14.25" customHeight="1">
      <c r="A1414" s="113">
        <v>2017</v>
      </c>
      <c r="B1414" s="105" t="s">
        <v>3386</v>
      </c>
      <c r="C1414" s="108" t="s">
        <v>2490</v>
      </c>
      <c r="D1414" s="84" t="s">
        <v>72</v>
      </c>
      <c r="E1414" s="84" t="s">
        <v>236</v>
      </c>
      <c r="F1414" s="84" t="s">
        <v>81</v>
      </c>
      <c r="G1414" s="84" t="s">
        <v>7</v>
      </c>
      <c r="H1414" s="85">
        <v>17</v>
      </c>
      <c r="I1414" s="85">
        <v>11</v>
      </c>
      <c r="J1414" s="85">
        <v>6</v>
      </c>
      <c r="K1414" s="85">
        <v>37</v>
      </c>
      <c r="L1414" s="114">
        <f t="shared" si="44"/>
        <v>0.6470588235294118</v>
      </c>
      <c r="M1414" s="114">
        <f t="shared" si="45"/>
        <v>0.54545454545454541</v>
      </c>
      <c r="N1414" s="85">
        <v>15</v>
      </c>
    </row>
    <row r="1415" spans="1:14" ht="14.25" customHeight="1">
      <c r="A1415" s="113">
        <v>2017</v>
      </c>
      <c r="B1415" s="105" t="s">
        <v>3386</v>
      </c>
      <c r="C1415" s="108" t="s">
        <v>2490</v>
      </c>
      <c r="D1415" s="84" t="s">
        <v>72</v>
      </c>
      <c r="E1415" s="84" t="s">
        <v>236</v>
      </c>
      <c r="F1415" s="84" t="s">
        <v>82</v>
      </c>
      <c r="G1415" s="84" t="s">
        <v>7</v>
      </c>
      <c r="H1415" s="85">
        <v>16</v>
      </c>
      <c r="I1415" s="85">
        <v>13</v>
      </c>
      <c r="J1415" s="85">
        <v>4</v>
      </c>
      <c r="K1415" s="85">
        <v>39</v>
      </c>
      <c r="L1415" s="114">
        <f t="shared" si="44"/>
        <v>0.8125</v>
      </c>
      <c r="M1415" s="114">
        <f t="shared" si="45"/>
        <v>0.30769230769230771</v>
      </c>
      <c r="N1415" s="85">
        <v>4</v>
      </c>
    </row>
    <row r="1416" spans="1:14" ht="14.25" customHeight="1">
      <c r="A1416" s="113">
        <v>2017</v>
      </c>
      <c r="B1416" s="105" t="s">
        <v>3386</v>
      </c>
      <c r="C1416" s="108" t="s">
        <v>2490</v>
      </c>
      <c r="D1416" s="84" t="s">
        <v>72</v>
      </c>
      <c r="E1416" s="84" t="s">
        <v>234</v>
      </c>
      <c r="F1416" s="84" t="s">
        <v>1924</v>
      </c>
      <c r="G1416" s="84" t="s">
        <v>7</v>
      </c>
      <c r="H1416" s="85">
        <v>233</v>
      </c>
      <c r="I1416" s="85">
        <v>144</v>
      </c>
      <c r="J1416" s="85">
        <v>73</v>
      </c>
      <c r="K1416" s="85">
        <v>562</v>
      </c>
      <c r="L1416" s="114">
        <f t="shared" si="44"/>
        <v>0.61802575107296143</v>
      </c>
      <c r="M1416" s="114">
        <f t="shared" si="45"/>
        <v>0.50694444444444442</v>
      </c>
      <c r="N1416" s="85">
        <v>48</v>
      </c>
    </row>
    <row r="1417" spans="1:14" ht="14.25" customHeight="1">
      <c r="A1417" s="113">
        <v>2017</v>
      </c>
      <c r="B1417" s="105" t="s">
        <v>3386</v>
      </c>
      <c r="C1417" s="108" t="s">
        <v>2490</v>
      </c>
      <c r="D1417" s="84" t="s">
        <v>72</v>
      </c>
      <c r="E1417" s="84" t="s">
        <v>234</v>
      </c>
      <c r="F1417" s="84" t="s">
        <v>1943</v>
      </c>
      <c r="G1417" s="84" t="s">
        <v>7</v>
      </c>
      <c r="H1417" s="85">
        <v>329</v>
      </c>
      <c r="I1417" s="85">
        <v>147</v>
      </c>
      <c r="J1417" s="85">
        <v>71</v>
      </c>
      <c r="K1417" s="85">
        <v>549</v>
      </c>
      <c r="L1417" s="114">
        <f t="shared" si="44"/>
        <v>0.44680851063829785</v>
      </c>
      <c r="M1417" s="114">
        <f t="shared" si="45"/>
        <v>0.48299319727891155</v>
      </c>
      <c r="N1417" s="85">
        <v>22</v>
      </c>
    </row>
    <row r="1418" spans="1:14" ht="14.25" customHeight="1">
      <c r="A1418" s="113">
        <v>2017</v>
      </c>
      <c r="B1418" s="105" t="s">
        <v>3386</v>
      </c>
      <c r="C1418" s="108" t="s">
        <v>2490</v>
      </c>
      <c r="D1418" s="84" t="s">
        <v>83</v>
      </c>
      <c r="E1418" s="84" t="s">
        <v>239</v>
      </c>
      <c r="F1418" s="84" t="s">
        <v>92</v>
      </c>
      <c r="G1418" s="84" t="s">
        <v>7</v>
      </c>
      <c r="H1418" s="85">
        <v>19</v>
      </c>
      <c r="I1418" s="85">
        <v>13</v>
      </c>
      <c r="J1418" s="85">
        <v>9</v>
      </c>
      <c r="K1418" s="85">
        <v>34</v>
      </c>
      <c r="L1418" s="114">
        <f t="shared" si="44"/>
        <v>0.68421052631578949</v>
      </c>
      <c r="M1418" s="114">
        <f t="shared" si="45"/>
        <v>0.69230769230769229</v>
      </c>
      <c r="N1418" s="85">
        <v>3</v>
      </c>
    </row>
    <row r="1419" spans="1:14" ht="14.25" customHeight="1">
      <c r="A1419" s="113">
        <v>2017</v>
      </c>
      <c r="B1419" s="105" t="s">
        <v>3386</v>
      </c>
      <c r="C1419" s="108" t="s">
        <v>2490</v>
      </c>
      <c r="D1419" s="84" t="s">
        <v>83</v>
      </c>
      <c r="E1419" s="84" t="s">
        <v>236</v>
      </c>
      <c r="F1419" s="84" t="s">
        <v>89</v>
      </c>
      <c r="G1419" s="84" t="s">
        <v>7</v>
      </c>
      <c r="H1419" s="85">
        <v>15</v>
      </c>
      <c r="I1419" s="85">
        <v>15</v>
      </c>
      <c r="J1419" s="85">
        <v>12</v>
      </c>
      <c r="K1419" s="85">
        <v>52</v>
      </c>
      <c r="L1419" s="114">
        <f t="shared" si="44"/>
        <v>1</v>
      </c>
      <c r="M1419" s="114">
        <f t="shared" si="45"/>
        <v>0.8</v>
      </c>
      <c r="N1419" s="85">
        <v>4</v>
      </c>
    </row>
    <row r="1420" spans="1:14">
      <c r="A1420" s="113">
        <v>2017</v>
      </c>
      <c r="B1420" s="105" t="s">
        <v>3386</v>
      </c>
      <c r="C1420" s="108" t="s">
        <v>2490</v>
      </c>
      <c r="D1420" s="84" t="s">
        <v>83</v>
      </c>
      <c r="E1420" s="84" t="s">
        <v>236</v>
      </c>
      <c r="F1420" s="84" t="s">
        <v>90</v>
      </c>
      <c r="G1420" s="84" t="s">
        <v>7</v>
      </c>
      <c r="H1420" s="85">
        <v>11</v>
      </c>
      <c r="I1420" s="85">
        <v>11</v>
      </c>
      <c r="J1420" s="85">
        <v>9</v>
      </c>
      <c r="K1420" s="85">
        <v>25</v>
      </c>
      <c r="L1420" s="114">
        <f t="shared" si="44"/>
        <v>1</v>
      </c>
      <c r="M1420" s="114">
        <f t="shared" si="45"/>
        <v>0.81818181818181823</v>
      </c>
      <c r="N1420" s="85">
        <v>9</v>
      </c>
    </row>
    <row r="1421" spans="1:14">
      <c r="A1421" s="113">
        <v>2017</v>
      </c>
      <c r="B1421" s="105" t="s">
        <v>3386</v>
      </c>
      <c r="C1421" s="108" t="s">
        <v>2490</v>
      </c>
      <c r="D1421" s="84" t="s">
        <v>83</v>
      </c>
      <c r="E1421" s="84" t="s">
        <v>236</v>
      </c>
      <c r="F1421" s="84" t="s">
        <v>91</v>
      </c>
      <c r="G1421" s="84" t="s">
        <v>7</v>
      </c>
      <c r="H1421" s="85">
        <v>8</v>
      </c>
      <c r="I1421" s="85">
        <v>8</v>
      </c>
      <c r="J1421" s="85">
        <v>8</v>
      </c>
      <c r="K1421" s="85">
        <v>36</v>
      </c>
      <c r="L1421" s="114">
        <f t="shared" si="44"/>
        <v>1</v>
      </c>
      <c r="M1421" s="114">
        <f t="shared" si="45"/>
        <v>1</v>
      </c>
      <c r="N1421" s="85">
        <v>17</v>
      </c>
    </row>
    <row r="1422" spans="1:14">
      <c r="A1422" s="113">
        <v>2017</v>
      </c>
      <c r="B1422" s="105" t="s">
        <v>3386</v>
      </c>
      <c r="C1422" s="108" t="s">
        <v>2490</v>
      </c>
      <c r="D1422" s="84" t="s">
        <v>83</v>
      </c>
      <c r="E1422" s="84" t="s">
        <v>234</v>
      </c>
      <c r="F1422" s="84" t="s">
        <v>722</v>
      </c>
      <c r="G1422" s="84" t="s">
        <v>7</v>
      </c>
      <c r="H1422" s="85">
        <v>66</v>
      </c>
      <c r="I1422" s="85">
        <v>45</v>
      </c>
      <c r="J1422" s="85">
        <v>25</v>
      </c>
      <c r="K1422" s="85">
        <v>216</v>
      </c>
      <c r="L1422" s="114">
        <f t="shared" si="44"/>
        <v>0.68181818181818177</v>
      </c>
      <c r="M1422" s="114">
        <f t="shared" si="45"/>
        <v>0.55555555555555558</v>
      </c>
      <c r="N1422" s="85">
        <v>9</v>
      </c>
    </row>
    <row r="1423" spans="1:14">
      <c r="A1423" s="113">
        <v>2017</v>
      </c>
      <c r="B1423" s="105" t="s">
        <v>3386</v>
      </c>
      <c r="C1423" s="108" t="s">
        <v>2490</v>
      </c>
      <c r="D1423" s="84" t="s">
        <v>83</v>
      </c>
      <c r="E1423" s="84" t="s">
        <v>234</v>
      </c>
      <c r="F1423" s="84" t="s">
        <v>1932</v>
      </c>
      <c r="G1423" s="84" t="s">
        <v>7</v>
      </c>
      <c r="H1423" s="85">
        <v>102</v>
      </c>
      <c r="I1423" s="85">
        <v>44</v>
      </c>
      <c r="J1423" s="85">
        <v>29</v>
      </c>
      <c r="K1423" s="85">
        <v>295</v>
      </c>
      <c r="L1423" s="114">
        <f t="shared" si="44"/>
        <v>0.43137254901960786</v>
      </c>
      <c r="M1423" s="114">
        <f t="shared" si="45"/>
        <v>0.65909090909090906</v>
      </c>
      <c r="N1423" s="85">
        <v>23</v>
      </c>
    </row>
    <row r="1424" spans="1:14">
      <c r="A1424" s="113">
        <v>2017</v>
      </c>
      <c r="B1424" s="105" t="s">
        <v>3386</v>
      </c>
      <c r="C1424" s="108" t="s">
        <v>2490</v>
      </c>
      <c r="D1424" s="84" t="s">
        <v>83</v>
      </c>
      <c r="E1424" s="84" t="s">
        <v>234</v>
      </c>
      <c r="F1424" s="84" t="s">
        <v>1935</v>
      </c>
      <c r="G1424" s="84" t="s">
        <v>7</v>
      </c>
      <c r="H1424" s="85">
        <v>49</v>
      </c>
      <c r="I1424" s="85">
        <v>42</v>
      </c>
      <c r="J1424" s="85">
        <v>27</v>
      </c>
      <c r="K1424" s="85">
        <v>163</v>
      </c>
      <c r="L1424" s="114">
        <f t="shared" si="44"/>
        <v>0.8571428571428571</v>
      </c>
      <c r="M1424" s="114">
        <f t="shared" si="45"/>
        <v>0.6428571428571429</v>
      </c>
      <c r="N1424" s="85">
        <v>8</v>
      </c>
    </row>
    <row r="1425" spans="1:14">
      <c r="A1425" s="113">
        <v>2017</v>
      </c>
      <c r="B1425" s="105" t="s">
        <v>3386</v>
      </c>
      <c r="C1425" s="108" t="s">
        <v>2490</v>
      </c>
      <c r="D1425" s="84" t="s">
        <v>83</v>
      </c>
      <c r="E1425" s="84" t="s">
        <v>234</v>
      </c>
      <c r="F1425" s="84" t="s">
        <v>1944</v>
      </c>
      <c r="G1425" s="84" t="s">
        <v>7</v>
      </c>
      <c r="H1425" s="85">
        <v>70</v>
      </c>
      <c r="I1425" s="85">
        <v>39</v>
      </c>
      <c r="J1425" s="85">
        <v>24</v>
      </c>
      <c r="K1425" s="85">
        <v>158</v>
      </c>
      <c r="L1425" s="114">
        <f t="shared" si="44"/>
        <v>0.55714285714285716</v>
      </c>
      <c r="M1425" s="114">
        <f t="shared" si="45"/>
        <v>0.61538461538461542</v>
      </c>
      <c r="N1425" s="85">
        <v>9</v>
      </c>
    </row>
    <row r="1426" spans="1:14">
      <c r="A1426" s="113">
        <v>2017</v>
      </c>
      <c r="B1426" s="105" t="s">
        <v>3386</v>
      </c>
      <c r="C1426" s="108" t="s">
        <v>2490</v>
      </c>
      <c r="D1426" s="84" t="s">
        <v>93</v>
      </c>
      <c r="E1426" s="84" t="s">
        <v>235</v>
      </c>
      <c r="F1426" s="84" t="s">
        <v>97</v>
      </c>
      <c r="G1426" s="84" t="s">
        <v>7</v>
      </c>
      <c r="H1426" s="85">
        <v>36</v>
      </c>
      <c r="I1426" s="85">
        <v>34</v>
      </c>
      <c r="J1426" s="85">
        <v>28</v>
      </c>
      <c r="K1426" s="85">
        <v>27</v>
      </c>
      <c r="L1426" s="114">
        <f t="shared" si="44"/>
        <v>0.94444444444444442</v>
      </c>
      <c r="M1426" s="114">
        <f t="shared" si="45"/>
        <v>0.82352941176470584</v>
      </c>
      <c r="N1426" s="85">
        <v>27</v>
      </c>
    </row>
    <row r="1427" spans="1:14">
      <c r="A1427" s="113">
        <v>2017</v>
      </c>
      <c r="B1427" s="105" t="s">
        <v>3386</v>
      </c>
      <c r="C1427" s="108" t="s">
        <v>2490</v>
      </c>
      <c r="D1427" s="84" t="s">
        <v>93</v>
      </c>
      <c r="E1427" s="84" t="s">
        <v>235</v>
      </c>
      <c r="F1427" s="84" t="s">
        <v>98</v>
      </c>
      <c r="G1427" s="84" t="s">
        <v>7</v>
      </c>
      <c r="H1427" s="85">
        <v>6</v>
      </c>
      <c r="I1427" s="85">
        <v>6</v>
      </c>
      <c r="J1427" s="85">
        <v>2</v>
      </c>
      <c r="K1427" s="85">
        <v>0</v>
      </c>
      <c r="L1427" s="114">
        <f t="shared" si="44"/>
        <v>1</v>
      </c>
      <c r="M1427" s="114">
        <f t="shared" si="45"/>
        <v>0.33333333333333331</v>
      </c>
      <c r="N1427" s="85">
        <v>13</v>
      </c>
    </row>
    <row r="1428" spans="1:14">
      <c r="A1428" s="113">
        <v>2017</v>
      </c>
      <c r="B1428" s="105" t="s">
        <v>3386</v>
      </c>
      <c r="C1428" s="108" t="s">
        <v>2490</v>
      </c>
      <c r="D1428" s="84" t="s">
        <v>93</v>
      </c>
      <c r="E1428" s="84" t="s">
        <v>236</v>
      </c>
      <c r="F1428" s="84" t="s">
        <v>99</v>
      </c>
      <c r="G1428" s="84" t="s">
        <v>7</v>
      </c>
      <c r="H1428" s="85">
        <v>17</v>
      </c>
      <c r="I1428" s="85">
        <v>17</v>
      </c>
      <c r="J1428" s="85">
        <v>13</v>
      </c>
      <c r="K1428" s="85">
        <v>27</v>
      </c>
      <c r="L1428" s="114">
        <f t="shared" si="44"/>
        <v>1</v>
      </c>
      <c r="M1428" s="114">
        <f t="shared" si="45"/>
        <v>0.76470588235294112</v>
      </c>
      <c r="N1428" s="85">
        <v>0</v>
      </c>
    </row>
    <row r="1429" spans="1:14">
      <c r="A1429" s="113">
        <v>2017</v>
      </c>
      <c r="B1429" s="105" t="s">
        <v>3386</v>
      </c>
      <c r="C1429" s="108" t="s">
        <v>2490</v>
      </c>
      <c r="D1429" s="84" t="s">
        <v>93</v>
      </c>
      <c r="E1429" s="84" t="s">
        <v>236</v>
      </c>
      <c r="F1429" s="84" t="s">
        <v>100</v>
      </c>
      <c r="G1429" s="84" t="s">
        <v>7</v>
      </c>
      <c r="H1429" s="85">
        <v>14</v>
      </c>
      <c r="I1429" s="85">
        <v>13</v>
      </c>
      <c r="J1429" s="85">
        <v>10</v>
      </c>
      <c r="K1429" s="85">
        <v>19</v>
      </c>
      <c r="L1429" s="114">
        <f t="shared" si="44"/>
        <v>0.9285714285714286</v>
      </c>
      <c r="M1429" s="114">
        <f t="shared" si="45"/>
        <v>0.76923076923076927</v>
      </c>
      <c r="N1429" s="85">
        <v>3</v>
      </c>
    </row>
    <row r="1430" spans="1:14">
      <c r="A1430" s="113">
        <v>2017</v>
      </c>
      <c r="B1430" s="105" t="s">
        <v>3386</v>
      </c>
      <c r="C1430" s="108" t="s">
        <v>2490</v>
      </c>
      <c r="D1430" s="84" t="s">
        <v>93</v>
      </c>
      <c r="E1430" s="84" t="s">
        <v>236</v>
      </c>
      <c r="F1430" s="84" t="s">
        <v>101</v>
      </c>
      <c r="G1430" s="84" t="s">
        <v>7</v>
      </c>
      <c r="H1430" s="85">
        <v>21</v>
      </c>
      <c r="I1430" s="85">
        <v>19</v>
      </c>
      <c r="J1430" s="85">
        <v>15</v>
      </c>
      <c r="K1430" s="85">
        <v>63</v>
      </c>
      <c r="L1430" s="114">
        <f t="shared" si="44"/>
        <v>0.90476190476190477</v>
      </c>
      <c r="M1430" s="114">
        <f t="shared" si="45"/>
        <v>0.78947368421052633</v>
      </c>
      <c r="N1430" s="85">
        <v>13</v>
      </c>
    </row>
    <row r="1431" spans="1:14">
      <c r="A1431" s="113">
        <v>2017</v>
      </c>
      <c r="B1431" s="105" t="s">
        <v>3386</v>
      </c>
      <c r="C1431" s="108" t="s">
        <v>2490</v>
      </c>
      <c r="D1431" s="84" t="s">
        <v>93</v>
      </c>
      <c r="E1431" s="84" t="s">
        <v>234</v>
      </c>
      <c r="F1431" s="84" t="s">
        <v>3424</v>
      </c>
      <c r="G1431" s="84" t="s">
        <v>7</v>
      </c>
      <c r="H1431" s="85">
        <v>42</v>
      </c>
      <c r="I1431" s="85">
        <v>36</v>
      </c>
      <c r="J1431" s="85">
        <v>26</v>
      </c>
      <c r="K1431" s="85">
        <v>179</v>
      </c>
      <c r="L1431" s="114">
        <f t="shared" si="44"/>
        <v>0.8571428571428571</v>
      </c>
      <c r="M1431" s="114">
        <f t="shared" si="45"/>
        <v>0.72222222222222221</v>
      </c>
      <c r="N1431" s="85">
        <v>13</v>
      </c>
    </row>
    <row r="1432" spans="1:14">
      <c r="A1432" s="113">
        <v>2017</v>
      </c>
      <c r="B1432" s="105" t="s">
        <v>3386</v>
      </c>
      <c r="C1432" s="108" t="s">
        <v>2490</v>
      </c>
      <c r="D1432" s="84" t="s">
        <v>93</v>
      </c>
      <c r="E1432" s="84" t="s">
        <v>234</v>
      </c>
      <c r="F1432" s="84" t="s">
        <v>1925</v>
      </c>
      <c r="G1432" s="84" t="s">
        <v>7</v>
      </c>
      <c r="H1432" s="85">
        <v>572</v>
      </c>
      <c r="I1432" s="85">
        <v>240</v>
      </c>
      <c r="J1432" s="85">
        <v>180</v>
      </c>
      <c r="K1432" s="85">
        <v>1748</v>
      </c>
      <c r="L1432" s="114">
        <f t="shared" si="44"/>
        <v>0.41958041958041958</v>
      </c>
      <c r="M1432" s="114">
        <f t="shared" si="45"/>
        <v>0.75</v>
      </c>
      <c r="N1432" s="85">
        <v>134</v>
      </c>
    </row>
    <row r="1433" spans="1:14">
      <c r="A1433" s="113">
        <v>2017</v>
      </c>
      <c r="B1433" s="105" t="s">
        <v>3386</v>
      </c>
      <c r="C1433" s="108" t="s">
        <v>2490</v>
      </c>
      <c r="D1433" s="84" t="s">
        <v>93</v>
      </c>
      <c r="E1433" s="84" t="s">
        <v>234</v>
      </c>
      <c r="F1433" s="84" t="s">
        <v>94</v>
      </c>
      <c r="G1433" s="84" t="s">
        <v>7</v>
      </c>
      <c r="H1433" s="85">
        <v>234</v>
      </c>
      <c r="I1433" s="85">
        <v>120</v>
      </c>
      <c r="J1433" s="85">
        <v>85</v>
      </c>
      <c r="K1433" s="85">
        <v>628</v>
      </c>
      <c r="L1433" s="114">
        <f t="shared" si="44"/>
        <v>0.51282051282051277</v>
      </c>
      <c r="M1433" s="114">
        <f t="shared" si="45"/>
        <v>0.70833333333333337</v>
      </c>
      <c r="N1433" s="85">
        <v>34</v>
      </c>
    </row>
    <row r="1434" spans="1:14">
      <c r="A1434" s="113">
        <v>2017</v>
      </c>
      <c r="B1434" s="105" t="s">
        <v>3386</v>
      </c>
      <c r="C1434" s="108" t="s">
        <v>2490</v>
      </c>
      <c r="D1434" s="84" t="s">
        <v>102</v>
      </c>
      <c r="E1434" s="84" t="s">
        <v>239</v>
      </c>
      <c r="F1434" s="84" t="s">
        <v>104</v>
      </c>
      <c r="G1434" s="84" t="s">
        <v>7</v>
      </c>
      <c r="H1434" s="85">
        <v>2</v>
      </c>
      <c r="I1434" s="85">
        <v>2</v>
      </c>
      <c r="J1434" s="85">
        <v>2</v>
      </c>
      <c r="K1434" s="85">
        <v>0</v>
      </c>
      <c r="L1434" s="114">
        <f t="shared" si="44"/>
        <v>1</v>
      </c>
      <c r="M1434" s="114">
        <f t="shared" si="45"/>
        <v>1</v>
      </c>
      <c r="N1434" s="85">
        <v>2</v>
      </c>
    </row>
    <row r="1435" spans="1:14">
      <c r="A1435" s="113">
        <v>2017</v>
      </c>
      <c r="B1435" s="105" t="s">
        <v>3386</v>
      </c>
      <c r="C1435" s="108" t="s">
        <v>2490</v>
      </c>
      <c r="D1435" s="84" t="s">
        <v>102</v>
      </c>
      <c r="E1435" s="84" t="s">
        <v>236</v>
      </c>
      <c r="F1435" s="84" t="s">
        <v>103</v>
      </c>
      <c r="G1435" s="84" t="s">
        <v>7</v>
      </c>
      <c r="H1435" s="85">
        <v>7</v>
      </c>
      <c r="I1435" s="85">
        <v>7</v>
      </c>
      <c r="J1435" s="85">
        <v>5</v>
      </c>
      <c r="K1435" s="85">
        <v>12</v>
      </c>
      <c r="L1435" s="114">
        <f t="shared" si="44"/>
        <v>1</v>
      </c>
      <c r="M1435" s="114">
        <f t="shared" si="45"/>
        <v>0.7142857142857143</v>
      </c>
      <c r="N1435" s="85">
        <v>7</v>
      </c>
    </row>
    <row r="1436" spans="1:14">
      <c r="A1436" s="113">
        <v>2017</v>
      </c>
      <c r="B1436" s="105" t="s">
        <v>3386</v>
      </c>
      <c r="C1436" s="108" t="s">
        <v>2490</v>
      </c>
      <c r="D1436" s="84" t="s">
        <v>105</v>
      </c>
      <c r="E1436" s="84" t="s">
        <v>236</v>
      </c>
      <c r="F1436" s="84" t="s">
        <v>107</v>
      </c>
      <c r="G1436" s="84" t="s">
        <v>7</v>
      </c>
      <c r="H1436" s="85">
        <v>92</v>
      </c>
      <c r="I1436" s="85">
        <v>48</v>
      </c>
      <c r="J1436" s="85">
        <v>38</v>
      </c>
      <c r="K1436" s="85">
        <v>467</v>
      </c>
      <c r="L1436" s="114">
        <f t="shared" si="44"/>
        <v>0.52173913043478259</v>
      </c>
      <c r="M1436" s="114">
        <f t="shared" si="45"/>
        <v>0.79166666666666663</v>
      </c>
      <c r="N1436" s="85">
        <v>42</v>
      </c>
    </row>
    <row r="1437" spans="1:14">
      <c r="A1437" s="113">
        <v>2017</v>
      </c>
      <c r="B1437" s="105" t="s">
        <v>3386</v>
      </c>
      <c r="C1437" s="108" t="s">
        <v>2490</v>
      </c>
      <c r="D1437" s="84" t="s">
        <v>105</v>
      </c>
      <c r="E1437" s="84" t="s">
        <v>234</v>
      </c>
      <c r="F1437" s="84" t="s">
        <v>1186</v>
      </c>
      <c r="G1437" s="84" t="s">
        <v>233</v>
      </c>
      <c r="H1437" s="85">
        <v>0</v>
      </c>
      <c r="I1437" s="85">
        <v>0</v>
      </c>
      <c r="J1437" s="85">
        <v>0</v>
      </c>
      <c r="K1437" s="85">
        <v>136</v>
      </c>
      <c r="L1437" s="114">
        <f t="shared" si="44"/>
        <v>0</v>
      </c>
      <c r="M1437" s="114">
        <f t="shared" si="45"/>
        <v>0</v>
      </c>
      <c r="N1437" s="85">
        <v>12</v>
      </c>
    </row>
    <row r="1438" spans="1:14">
      <c r="A1438" s="88">
        <v>2017</v>
      </c>
      <c r="B1438" s="105" t="s">
        <v>3386</v>
      </c>
      <c r="C1438" s="83" t="s">
        <v>2490</v>
      </c>
      <c r="D1438" s="84" t="s">
        <v>105</v>
      </c>
      <c r="E1438" s="84" t="s">
        <v>234</v>
      </c>
      <c r="F1438" s="84" t="s">
        <v>4440</v>
      </c>
      <c r="G1438" s="84" t="s">
        <v>7</v>
      </c>
      <c r="H1438" s="85">
        <v>0</v>
      </c>
      <c r="I1438" s="85">
        <v>0</v>
      </c>
      <c r="J1438" s="85">
        <v>0</v>
      </c>
      <c r="K1438" s="85">
        <v>0</v>
      </c>
      <c r="L1438" s="114">
        <f t="shared" si="44"/>
        <v>0</v>
      </c>
      <c r="M1438" s="114">
        <f t="shared" si="45"/>
        <v>0</v>
      </c>
      <c r="N1438" s="85">
        <v>1</v>
      </c>
    </row>
    <row r="1439" spans="1:14">
      <c r="A1439" s="113">
        <v>2017</v>
      </c>
      <c r="B1439" s="105" t="s">
        <v>3386</v>
      </c>
      <c r="C1439" s="108" t="s">
        <v>2490</v>
      </c>
      <c r="D1439" s="84" t="s">
        <v>105</v>
      </c>
      <c r="E1439" s="84" t="s">
        <v>234</v>
      </c>
      <c r="F1439" s="84" t="s">
        <v>106</v>
      </c>
      <c r="G1439" s="84" t="s">
        <v>7</v>
      </c>
      <c r="H1439" s="85">
        <v>31</v>
      </c>
      <c r="I1439" s="85">
        <v>25</v>
      </c>
      <c r="J1439" s="85">
        <v>19</v>
      </c>
      <c r="K1439" s="85">
        <v>196</v>
      </c>
      <c r="L1439" s="114">
        <f t="shared" si="44"/>
        <v>0.80645161290322576</v>
      </c>
      <c r="M1439" s="114">
        <f t="shared" si="45"/>
        <v>0.76</v>
      </c>
      <c r="N1439" s="85">
        <v>15</v>
      </c>
    </row>
    <row r="1440" spans="1:14">
      <c r="A1440" s="113">
        <v>2017</v>
      </c>
      <c r="B1440" s="105" t="s">
        <v>3386</v>
      </c>
      <c r="C1440" s="108" t="s">
        <v>2490</v>
      </c>
      <c r="D1440" s="84" t="s">
        <v>108</v>
      </c>
      <c r="E1440" s="84" t="s">
        <v>235</v>
      </c>
      <c r="F1440" s="84" t="s">
        <v>110</v>
      </c>
      <c r="G1440" s="84" t="s">
        <v>7</v>
      </c>
      <c r="H1440" s="85">
        <v>23</v>
      </c>
      <c r="I1440" s="85">
        <v>14</v>
      </c>
      <c r="J1440" s="85">
        <v>12</v>
      </c>
      <c r="K1440" s="85">
        <v>24</v>
      </c>
      <c r="L1440" s="114">
        <f t="shared" si="44"/>
        <v>0.60869565217391308</v>
      </c>
      <c r="M1440" s="114">
        <f t="shared" si="45"/>
        <v>0.8571428571428571</v>
      </c>
      <c r="N1440" s="85">
        <v>13</v>
      </c>
    </row>
    <row r="1441" spans="1:14">
      <c r="A1441" s="113">
        <v>2017</v>
      </c>
      <c r="B1441" s="105" t="s">
        <v>3386</v>
      </c>
      <c r="C1441" s="108" t="s">
        <v>2490</v>
      </c>
      <c r="D1441" s="84" t="s">
        <v>108</v>
      </c>
      <c r="E1441" s="84" t="s">
        <v>235</v>
      </c>
      <c r="F1441" s="84" t="s">
        <v>111</v>
      </c>
      <c r="G1441" s="84" t="s">
        <v>7</v>
      </c>
      <c r="H1441" s="85">
        <v>10</v>
      </c>
      <c r="I1441" s="85">
        <v>10</v>
      </c>
      <c r="J1441" s="85">
        <v>8</v>
      </c>
      <c r="K1441" s="85">
        <v>8</v>
      </c>
      <c r="L1441" s="114">
        <f t="shared" si="44"/>
        <v>1</v>
      </c>
      <c r="M1441" s="114">
        <f t="shared" si="45"/>
        <v>0.8</v>
      </c>
      <c r="N1441" s="85">
        <v>6</v>
      </c>
    </row>
    <row r="1442" spans="1:14">
      <c r="A1442" s="113">
        <v>2017</v>
      </c>
      <c r="B1442" s="105" t="s">
        <v>3386</v>
      </c>
      <c r="C1442" s="108" t="s">
        <v>2490</v>
      </c>
      <c r="D1442" s="84" t="s">
        <v>108</v>
      </c>
      <c r="E1442" s="84" t="s">
        <v>235</v>
      </c>
      <c r="F1442" s="84" t="s">
        <v>112</v>
      </c>
      <c r="G1442" s="84" t="s">
        <v>7</v>
      </c>
      <c r="H1442" s="85">
        <v>0</v>
      </c>
      <c r="I1442" s="85">
        <v>0</v>
      </c>
      <c r="J1442" s="85">
        <v>0</v>
      </c>
      <c r="K1442" s="85">
        <v>22</v>
      </c>
      <c r="L1442" s="114">
        <f t="shared" si="44"/>
        <v>0</v>
      </c>
      <c r="M1442" s="114">
        <f t="shared" si="45"/>
        <v>0</v>
      </c>
      <c r="N1442" s="85">
        <v>29</v>
      </c>
    </row>
    <row r="1443" spans="1:14">
      <c r="A1443" s="113">
        <v>2017</v>
      </c>
      <c r="B1443" s="105" t="s">
        <v>3386</v>
      </c>
      <c r="C1443" s="108" t="s">
        <v>2490</v>
      </c>
      <c r="D1443" s="84" t="s">
        <v>108</v>
      </c>
      <c r="E1443" s="84" t="s">
        <v>236</v>
      </c>
      <c r="F1443" s="84" t="s">
        <v>113</v>
      </c>
      <c r="G1443" s="84" t="s">
        <v>7</v>
      </c>
      <c r="H1443" s="85">
        <v>0</v>
      </c>
      <c r="I1443" s="85">
        <v>0</v>
      </c>
      <c r="J1443" s="85">
        <v>0</v>
      </c>
      <c r="K1443" s="85">
        <v>1</v>
      </c>
      <c r="L1443" s="114">
        <f t="shared" si="44"/>
        <v>0</v>
      </c>
      <c r="M1443" s="114">
        <f t="shared" si="45"/>
        <v>0</v>
      </c>
      <c r="N1443" s="85">
        <v>0</v>
      </c>
    </row>
    <row r="1444" spans="1:14">
      <c r="A1444" s="113">
        <v>2017</v>
      </c>
      <c r="B1444" s="105" t="s">
        <v>3386</v>
      </c>
      <c r="C1444" s="108" t="s">
        <v>2490</v>
      </c>
      <c r="D1444" s="84" t="s">
        <v>108</v>
      </c>
      <c r="E1444" s="84" t="s">
        <v>234</v>
      </c>
      <c r="F1444" s="84" t="s">
        <v>1931</v>
      </c>
      <c r="G1444" s="84" t="s">
        <v>7</v>
      </c>
      <c r="H1444" s="85">
        <v>160</v>
      </c>
      <c r="I1444" s="85">
        <v>92</v>
      </c>
      <c r="J1444" s="85">
        <v>74</v>
      </c>
      <c r="K1444" s="85">
        <v>373</v>
      </c>
      <c r="L1444" s="114">
        <f t="shared" si="44"/>
        <v>0.57499999999999996</v>
      </c>
      <c r="M1444" s="114">
        <f t="shared" si="45"/>
        <v>0.80434782608695654</v>
      </c>
      <c r="N1444" s="85">
        <v>48</v>
      </c>
    </row>
    <row r="1445" spans="1:14">
      <c r="A1445" s="113">
        <v>2017</v>
      </c>
      <c r="B1445" s="105" t="s">
        <v>3386</v>
      </c>
      <c r="C1445" s="108" t="s">
        <v>2490</v>
      </c>
      <c r="D1445" s="84" t="s">
        <v>114</v>
      </c>
      <c r="E1445" s="84" t="s">
        <v>239</v>
      </c>
      <c r="F1445" s="84" t="s">
        <v>120</v>
      </c>
      <c r="G1445" s="84" t="s">
        <v>7</v>
      </c>
      <c r="H1445" s="85">
        <v>4</v>
      </c>
      <c r="I1445" s="85">
        <v>2</v>
      </c>
      <c r="J1445" s="85">
        <v>1</v>
      </c>
      <c r="K1445" s="85">
        <v>10</v>
      </c>
      <c r="L1445" s="114">
        <f t="shared" si="44"/>
        <v>0.5</v>
      </c>
      <c r="M1445" s="114">
        <f t="shared" si="45"/>
        <v>0.5</v>
      </c>
      <c r="N1445" s="85">
        <v>0</v>
      </c>
    </row>
    <row r="1446" spans="1:14">
      <c r="A1446" s="113">
        <v>2017</v>
      </c>
      <c r="B1446" s="105" t="s">
        <v>3386</v>
      </c>
      <c r="C1446" s="108" t="s">
        <v>2490</v>
      </c>
      <c r="D1446" s="84" t="s">
        <v>114</v>
      </c>
      <c r="E1446" s="84" t="s">
        <v>236</v>
      </c>
      <c r="F1446" s="84" t="s">
        <v>117</v>
      </c>
      <c r="G1446" s="84" t="s">
        <v>7</v>
      </c>
      <c r="H1446" s="85">
        <v>22</v>
      </c>
      <c r="I1446" s="85">
        <v>19</v>
      </c>
      <c r="J1446" s="85">
        <v>17</v>
      </c>
      <c r="K1446" s="85">
        <v>68</v>
      </c>
      <c r="L1446" s="114">
        <f t="shared" si="44"/>
        <v>0.86363636363636365</v>
      </c>
      <c r="M1446" s="114">
        <f t="shared" si="45"/>
        <v>0.89473684210526316</v>
      </c>
      <c r="N1446" s="85">
        <v>8</v>
      </c>
    </row>
    <row r="1447" spans="1:14">
      <c r="A1447" s="113">
        <v>2017</v>
      </c>
      <c r="B1447" s="105" t="s">
        <v>3386</v>
      </c>
      <c r="C1447" s="108" t="s">
        <v>2490</v>
      </c>
      <c r="D1447" s="84" t="s">
        <v>114</v>
      </c>
      <c r="E1447" s="84" t="s">
        <v>236</v>
      </c>
      <c r="F1447" s="84" t="s">
        <v>118</v>
      </c>
      <c r="G1447" s="84" t="s">
        <v>7</v>
      </c>
      <c r="H1447" s="85">
        <v>30</v>
      </c>
      <c r="I1447" s="85">
        <v>27</v>
      </c>
      <c r="J1447" s="85">
        <v>20</v>
      </c>
      <c r="K1447" s="85">
        <v>93</v>
      </c>
      <c r="L1447" s="114">
        <f t="shared" si="44"/>
        <v>0.9</v>
      </c>
      <c r="M1447" s="114">
        <f t="shared" si="45"/>
        <v>0.7407407407407407</v>
      </c>
      <c r="N1447" s="85">
        <v>9</v>
      </c>
    </row>
    <row r="1448" spans="1:14">
      <c r="A1448" s="113">
        <v>2017</v>
      </c>
      <c r="B1448" s="105" t="s">
        <v>3386</v>
      </c>
      <c r="C1448" s="108" t="s">
        <v>2490</v>
      </c>
      <c r="D1448" s="84" t="s">
        <v>114</v>
      </c>
      <c r="E1448" s="84" t="s">
        <v>236</v>
      </c>
      <c r="F1448" s="84" t="s">
        <v>119</v>
      </c>
      <c r="G1448" s="84" t="s">
        <v>7</v>
      </c>
      <c r="H1448" s="85">
        <v>22</v>
      </c>
      <c r="I1448" s="85">
        <v>21</v>
      </c>
      <c r="J1448" s="85">
        <v>17</v>
      </c>
      <c r="K1448" s="85">
        <v>64</v>
      </c>
      <c r="L1448" s="114">
        <f t="shared" si="44"/>
        <v>0.95454545454545459</v>
      </c>
      <c r="M1448" s="114">
        <f t="shared" si="45"/>
        <v>0.80952380952380953</v>
      </c>
      <c r="N1448" s="85">
        <v>5</v>
      </c>
    </row>
    <row r="1449" spans="1:14">
      <c r="A1449" s="113">
        <v>2017</v>
      </c>
      <c r="B1449" s="105" t="s">
        <v>3386</v>
      </c>
      <c r="C1449" s="108" t="s">
        <v>2490</v>
      </c>
      <c r="D1449" s="84" t="s">
        <v>114</v>
      </c>
      <c r="E1449" s="84" t="s">
        <v>234</v>
      </c>
      <c r="F1449" s="84" t="s">
        <v>1929</v>
      </c>
      <c r="G1449" s="84" t="s">
        <v>7</v>
      </c>
      <c r="H1449" s="85">
        <v>58</v>
      </c>
      <c r="I1449" s="85">
        <v>48</v>
      </c>
      <c r="J1449" s="85">
        <v>33</v>
      </c>
      <c r="K1449" s="85">
        <v>261</v>
      </c>
      <c r="L1449" s="114">
        <f t="shared" si="44"/>
        <v>0.82758620689655171</v>
      </c>
      <c r="M1449" s="114">
        <f t="shared" si="45"/>
        <v>0.6875</v>
      </c>
      <c r="N1449" s="85">
        <v>18</v>
      </c>
    </row>
    <row r="1450" spans="1:14">
      <c r="A1450" s="113">
        <v>2017</v>
      </c>
      <c r="B1450" s="105" t="s">
        <v>3386</v>
      </c>
      <c r="C1450" s="108" t="s">
        <v>2490</v>
      </c>
      <c r="D1450" s="84" t="s">
        <v>121</v>
      </c>
      <c r="E1450" s="84" t="s">
        <v>239</v>
      </c>
      <c r="F1450" s="84" t="s">
        <v>125</v>
      </c>
      <c r="G1450" s="84" t="s">
        <v>7</v>
      </c>
      <c r="H1450" s="85">
        <v>8</v>
      </c>
      <c r="I1450" s="85">
        <v>6</v>
      </c>
      <c r="J1450" s="85">
        <v>5</v>
      </c>
      <c r="K1450" s="85">
        <v>10</v>
      </c>
      <c r="L1450" s="114">
        <f t="shared" si="44"/>
        <v>0.75</v>
      </c>
      <c r="M1450" s="114">
        <f t="shared" si="45"/>
        <v>0.83333333333333337</v>
      </c>
      <c r="N1450" s="85">
        <v>1</v>
      </c>
    </row>
    <row r="1451" spans="1:14">
      <c r="A1451" s="113">
        <v>2017</v>
      </c>
      <c r="B1451" s="105" t="s">
        <v>3386</v>
      </c>
      <c r="C1451" s="108" t="s">
        <v>2490</v>
      </c>
      <c r="D1451" s="84" t="s">
        <v>121</v>
      </c>
      <c r="E1451" s="84" t="s">
        <v>236</v>
      </c>
      <c r="F1451" s="84" t="s">
        <v>124</v>
      </c>
      <c r="G1451" s="84" t="s">
        <v>7</v>
      </c>
      <c r="H1451" s="85">
        <v>8</v>
      </c>
      <c r="I1451" s="85">
        <v>8</v>
      </c>
      <c r="J1451" s="85">
        <v>8</v>
      </c>
      <c r="K1451" s="85">
        <v>30</v>
      </c>
      <c r="L1451" s="114">
        <f t="shared" si="44"/>
        <v>1</v>
      </c>
      <c r="M1451" s="114">
        <f t="shared" si="45"/>
        <v>1</v>
      </c>
      <c r="N1451" s="85">
        <v>11</v>
      </c>
    </row>
    <row r="1452" spans="1:14">
      <c r="A1452" s="113">
        <v>2017</v>
      </c>
      <c r="B1452" s="105" t="s">
        <v>3386</v>
      </c>
      <c r="C1452" s="108" t="s">
        <v>2490</v>
      </c>
      <c r="D1452" s="84" t="s">
        <v>121</v>
      </c>
      <c r="E1452" s="84" t="s">
        <v>234</v>
      </c>
      <c r="F1452" s="84" t="s">
        <v>1934</v>
      </c>
      <c r="G1452" s="84" t="s">
        <v>7</v>
      </c>
      <c r="H1452" s="85">
        <v>39</v>
      </c>
      <c r="I1452" s="85">
        <v>26</v>
      </c>
      <c r="J1452" s="85">
        <v>17</v>
      </c>
      <c r="K1452" s="85">
        <v>130</v>
      </c>
      <c r="L1452" s="114">
        <f t="shared" si="44"/>
        <v>0.66666666666666663</v>
      </c>
      <c r="M1452" s="114">
        <f t="shared" si="45"/>
        <v>0.65384615384615385</v>
      </c>
      <c r="N1452" s="85">
        <v>14</v>
      </c>
    </row>
    <row r="1453" spans="1:14">
      <c r="A1453" s="113">
        <v>2017</v>
      </c>
      <c r="B1453" s="105" t="s">
        <v>3386</v>
      </c>
      <c r="C1453" s="108" t="s">
        <v>2490</v>
      </c>
      <c r="D1453" s="84" t="s">
        <v>121</v>
      </c>
      <c r="E1453" s="84" t="s">
        <v>234</v>
      </c>
      <c r="F1453" s="84" t="s">
        <v>122</v>
      </c>
      <c r="G1453" s="84" t="s">
        <v>7</v>
      </c>
      <c r="H1453" s="85">
        <v>11</v>
      </c>
      <c r="I1453" s="85">
        <v>8</v>
      </c>
      <c r="J1453" s="85">
        <v>6</v>
      </c>
      <c r="K1453" s="85">
        <v>28</v>
      </c>
      <c r="L1453" s="114">
        <f t="shared" si="44"/>
        <v>0.72727272727272729</v>
      </c>
      <c r="M1453" s="114">
        <f t="shared" si="45"/>
        <v>0.75</v>
      </c>
      <c r="N1453" s="85">
        <v>3</v>
      </c>
    </row>
    <row r="1454" spans="1:14">
      <c r="A1454" s="113">
        <v>2017</v>
      </c>
      <c r="B1454" s="105" t="s">
        <v>3386</v>
      </c>
      <c r="C1454" s="108" t="s">
        <v>2490</v>
      </c>
      <c r="D1454" s="84" t="s">
        <v>126</v>
      </c>
      <c r="E1454" s="84" t="s">
        <v>239</v>
      </c>
      <c r="F1454" s="84" t="s">
        <v>144</v>
      </c>
      <c r="G1454" s="84" t="s">
        <v>7</v>
      </c>
      <c r="H1454" s="85">
        <v>21</v>
      </c>
      <c r="I1454" s="85">
        <v>17</v>
      </c>
      <c r="J1454" s="85">
        <v>7</v>
      </c>
      <c r="K1454" s="85">
        <v>65</v>
      </c>
      <c r="L1454" s="114">
        <f t="shared" si="44"/>
        <v>0.80952380952380953</v>
      </c>
      <c r="M1454" s="114">
        <f t="shared" si="45"/>
        <v>0.41176470588235292</v>
      </c>
      <c r="N1454" s="85">
        <v>3</v>
      </c>
    </row>
    <row r="1455" spans="1:14">
      <c r="A1455" s="113">
        <v>2017</v>
      </c>
      <c r="B1455" s="105" t="s">
        <v>3386</v>
      </c>
      <c r="C1455" s="108" t="s">
        <v>2490</v>
      </c>
      <c r="D1455" s="84" t="s">
        <v>126</v>
      </c>
      <c r="E1455" s="84" t="s">
        <v>235</v>
      </c>
      <c r="F1455" s="84" t="s">
        <v>131</v>
      </c>
      <c r="G1455" s="84" t="s">
        <v>7</v>
      </c>
      <c r="H1455" s="85">
        <v>49</v>
      </c>
      <c r="I1455" s="85">
        <v>42</v>
      </c>
      <c r="J1455" s="85">
        <v>35</v>
      </c>
      <c r="K1455" s="85">
        <v>77</v>
      </c>
      <c r="L1455" s="114">
        <f t="shared" si="44"/>
        <v>0.8571428571428571</v>
      </c>
      <c r="M1455" s="114">
        <f t="shared" si="45"/>
        <v>0.83333333333333337</v>
      </c>
      <c r="N1455" s="85">
        <v>23</v>
      </c>
    </row>
    <row r="1456" spans="1:14">
      <c r="A1456" s="113">
        <v>2017</v>
      </c>
      <c r="B1456" s="105" t="s">
        <v>3386</v>
      </c>
      <c r="C1456" s="108" t="s">
        <v>2490</v>
      </c>
      <c r="D1456" s="84" t="s">
        <v>126</v>
      </c>
      <c r="E1456" s="84" t="s">
        <v>235</v>
      </c>
      <c r="F1456" s="84" t="s">
        <v>132</v>
      </c>
      <c r="G1456" s="84" t="s">
        <v>7</v>
      </c>
      <c r="H1456" s="85">
        <v>37</v>
      </c>
      <c r="I1456" s="85">
        <v>31</v>
      </c>
      <c r="J1456" s="85">
        <v>17</v>
      </c>
      <c r="K1456" s="85">
        <v>42</v>
      </c>
      <c r="L1456" s="114">
        <f t="shared" si="44"/>
        <v>0.83783783783783783</v>
      </c>
      <c r="M1456" s="114">
        <f t="shared" si="45"/>
        <v>0.54838709677419351</v>
      </c>
      <c r="N1456" s="85">
        <v>15</v>
      </c>
    </row>
    <row r="1457" spans="1:14">
      <c r="A1457" s="113">
        <v>2017</v>
      </c>
      <c r="B1457" s="105" t="s">
        <v>3386</v>
      </c>
      <c r="C1457" s="108" t="s">
        <v>2490</v>
      </c>
      <c r="D1457" s="84" t="s">
        <v>126</v>
      </c>
      <c r="E1457" s="84" t="s">
        <v>235</v>
      </c>
      <c r="F1457" s="84" t="s">
        <v>133</v>
      </c>
      <c r="G1457" s="84" t="s">
        <v>7</v>
      </c>
      <c r="H1457" s="85">
        <v>71</v>
      </c>
      <c r="I1457" s="85">
        <v>49</v>
      </c>
      <c r="J1457" s="85">
        <v>43</v>
      </c>
      <c r="K1457" s="85">
        <v>84</v>
      </c>
      <c r="L1457" s="114">
        <f t="shared" si="44"/>
        <v>0.6901408450704225</v>
      </c>
      <c r="M1457" s="114">
        <f t="shared" si="45"/>
        <v>0.87755102040816324</v>
      </c>
      <c r="N1457" s="85">
        <v>29</v>
      </c>
    </row>
    <row r="1458" spans="1:14">
      <c r="A1458" s="113">
        <v>2017</v>
      </c>
      <c r="B1458" s="105" t="s">
        <v>3386</v>
      </c>
      <c r="C1458" s="108" t="s">
        <v>2490</v>
      </c>
      <c r="D1458" s="84" t="s">
        <v>126</v>
      </c>
      <c r="E1458" s="84" t="s">
        <v>235</v>
      </c>
      <c r="F1458" s="84" t="s">
        <v>134</v>
      </c>
      <c r="G1458" s="84" t="s">
        <v>7</v>
      </c>
      <c r="H1458" s="85">
        <v>12</v>
      </c>
      <c r="I1458" s="85">
        <v>10</v>
      </c>
      <c r="J1458" s="85">
        <v>8</v>
      </c>
      <c r="K1458" s="85">
        <v>25</v>
      </c>
      <c r="L1458" s="114">
        <f t="shared" si="44"/>
        <v>0.83333333333333337</v>
      </c>
      <c r="M1458" s="114">
        <f t="shared" si="45"/>
        <v>0.8</v>
      </c>
      <c r="N1458" s="85">
        <v>13</v>
      </c>
    </row>
    <row r="1459" spans="1:14">
      <c r="A1459" s="113">
        <v>2017</v>
      </c>
      <c r="B1459" s="105" t="s">
        <v>3386</v>
      </c>
      <c r="C1459" s="108" t="s">
        <v>2490</v>
      </c>
      <c r="D1459" s="84" t="s">
        <v>126</v>
      </c>
      <c r="E1459" s="84" t="s">
        <v>235</v>
      </c>
      <c r="F1459" s="84" t="s">
        <v>135</v>
      </c>
      <c r="G1459" s="84" t="s">
        <v>7</v>
      </c>
      <c r="H1459" s="85">
        <v>63</v>
      </c>
      <c r="I1459" s="85">
        <v>22</v>
      </c>
      <c r="J1459" s="85">
        <v>20</v>
      </c>
      <c r="K1459" s="85">
        <v>42</v>
      </c>
      <c r="L1459" s="114">
        <f t="shared" si="44"/>
        <v>0.34920634920634919</v>
      </c>
      <c r="M1459" s="114">
        <f t="shared" si="45"/>
        <v>0.90909090909090906</v>
      </c>
      <c r="N1459" s="85">
        <v>25</v>
      </c>
    </row>
    <row r="1460" spans="1:14">
      <c r="A1460" s="113">
        <v>2017</v>
      </c>
      <c r="B1460" s="105" t="s">
        <v>3386</v>
      </c>
      <c r="C1460" s="108" t="s">
        <v>2490</v>
      </c>
      <c r="D1460" s="84" t="s">
        <v>126</v>
      </c>
      <c r="E1460" s="84" t="s">
        <v>235</v>
      </c>
      <c r="F1460" s="84" t="s">
        <v>136</v>
      </c>
      <c r="G1460" s="84" t="s">
        <v>7</v>
      </c>
      <c r="H1460" s="85">
        <v>12</v>
      </c>
      <c r="I1460" s="85">
        <v>11</v>
      </c>
      <c r="J1460" s="85">
        <v>6</v>
      </c>
      <c r="K1460" s="85">
        <v>36</v>
      </c>
      <c r="L1460" s="114">
        <f t="shared" si="44"/>
        <v>0.91666666666666663</v>
      </c>
      <c r="M1460" s="114">
        <f t="shared" si="45"/>
        <v>0.54545454545454541</v>
      </c>
      <c r="N1460" s="85">
        <v>10</v>
      </c>
    </row>
    <row r="1461" spans="1:14">
      <c r="A1461" s="113">
        <v>2017</v>
      </c>
      <c r="B1461" s="105" t="s">
        <v>3386</v>
      </c>
      <c r="C1461" s="108" t="s">
        <v>2490</v>
      </c>
      <c r="D1461" s="84" t="s">
        <v>126</v>
      </c>
      <c r="E1461" s="84" t="s">
        <v>236</v>
      </c>
      <c r="F1461" s="84" t="s">
        <v>137</v>
      </c>
      <c r="G1461" s="84" t="s">
        <v>7</v>
      </c>
      <c r="H1461" s="85">
        <v>36</v>
      </c>
      <c r="I1461" s="85">
        <v>19</v>
      </c>
      <c r="J1461" s="85">
        <v>15</v>
      </c>
      <c r="K1461" s="85">
        <v>33</v>
      </c>
      <c r="L1461" s="114">
        <f t="shared" si="44"/>
        <v>0.52777777777777779</v>
      </c>
      <c r="M1461" s="114">
        <f t="shared" si="45"/>
        <v>0.78947368421052633</v>
      </c>
      <c r="N1461" s="85">
        <v>0</v>
      </c>
    </row>
    <row r="1462" spans="1:14">
      <c r="A1462" s="113">
        <v>2017</v>
      </c>
      <c r="B1462" s="105" t="s">
        <v>3386</v>
      </c>
      <c r="C1462" s="108" t="s">
        <v>2490</v>
      </c>
      <c r="D1462" s="84" t="s">
        <v>126</v>
      </c>
      <c r="E1462" s="84" t="s">
        <v>236</v>
      </c>
      <c r="F1462" s="84" t="s">
        <v>138</v>
      </c>
      <c r="G1462" s="84" t="s">
        <v>7</v>
      </c>
      <c r="H1462" s="85">
        <v>9</v>
      </c>
      <c r="I1462" s="85">
        <v>9</v>
      </c>
      <c r="J1462" s="85">
        <v>6</v>
      </c>
      <c r="K1462" s="85">
        <v>9</v>
      </c>
      <c r="L1462" s="114">
        <f t="shared" si="44"/>
        <v>1</v>
      </c>
      <c r="M1462" s="114">
        <f t="shared" si="45"/>
        <v>0.66666666666666663</v>
      </c>
      <c r="N1462" s="85">
        <v>0</v>
      </c>
    </row>
    <row r="1463" spans="1:14">
      <c r="A1463" s="113">
        <v>2017</v>
      </c>
      <c r="B1463" s="105" t="s">
        <v>3386</v>
      </c>
      <c r="C1463" s="108" t="s">
        <v>2490</v>
      </c>
      <c r="D1463" s="84" t="s">
        <v>126</v>
      </c>
      <c r="E1463" s="84" t="s">
        <v>236</v>
      </c>
      <c r="F1463" s="84" t="s">
        <v>139</v>
      </c>
      <c r="G1463" s="84" t="s">
        <v>7</v>
      </c>
      <c r="H1463" s="85">
        <v>11</v>
      </c>
      <c r="I1463" s="85">
        <v>10</v>
      </c>
      <c r="J1463" s="85">
        <v>7</v>
      </c>
      <c r="K1463" s="85">
        <v>22</v>
      </c>
      <c r="L1463" s="114">
        <f t="shared" si="44"/>
        <v>0.90909090909090906</v>
      </c>
      <c r="M1463" s="114">
        <f t="shared" si="45"/>
        <v>0.7</v>
      </c>
      <c r="N1463" s="85">
        <v>0</v>
      </c>
    </row>
    <row r="1464" spans="1:14">
      <c r="A1464" s="113">
        <v>2017</v>
      </c>
      <c r="B1464" s="105" t="s">
        <v>3386</v>
      </c>
      <c r="C1464" s="108" t="s">
        <v>2490</v>
      </c>
      <c r="D1464" s="84" t="s">
        <v>126</v>
      </c>
      <c r="E1464" s="84" t="s">
        <v>236</v>
      </c>
      <c r="F1464" s="84" t="s">
        <v>140</v>
      </c>
      <c r="G1464" s="84" t="s">
        <v>7</v>
      </c>
      <c r="H1464" s="85">
        <v>42</v>
      </c>
      <c r="I1464" s="85">
        <v>25</v>
      </c>
      <c r="J1464" s="85">
        <v>16</v>
      </c>
      <c r="K1464" s="85">
        <v>94</v>
      </c>
      <c r="L1464" s="114">
        <f t="shared" si="44"/>
        <v>0.59523809523809523</v>
      </c>
      <c r="M1464" s="114">
        <f t="shared" si="45"/>
        <v>0.64</v>
      </c>
      <c r="N1464" s="85">
        <v>14</v>
      </c>
    </row>
    <row r="1465" spans="1:14">
      <c r="A1465" s="113">
        <v>2017</v>
      </c>
      <c r="B1465" s="105" t="s">
        <v>3386</v>
      </c>
      <c r="C1465" s="108" t="s">
        <v>2490</v>
      </c>
      <c r="D1465" s="84" t="s">
        <v>126</v>
      </c>
      <c r="E1465" s="84" t="s">
        <v>236</v>
      </c>
      <c r="F1465" s="84" t="s">
        <v>141</v>
      </c>
      <c r="G1465" s="84" t="s">
        <v>7</v>
      </c>
      <c r="H1465" s="85">
        <v>8</v>
      </c>
      <c r="I1465" s="85">
        <v>6</v>
      </c>
      <c r="J1465" s="85">
        <v>6</v>
      </c>
      <c r="K1465" s="85">
        <v>42</v>
      </c>
      <c r="L1465" s="114">
        <f t="shared" si="44"/>
        <v>0.75</v>
      </c>
      <c r="M1465" s="114">
        <f t="shared" si="45"/>
        <v>1</v>
      </c>
      <c r="N1465" s="85">
        <v>4</v>
      </c>
    </row>
    <row r="1466" spans="1:14">
      <c r="A1466" s="113">
        <v>2017</v>
      </c>
      <c r="B1466" s="105" t="s">
        <v>3386</v>
      </c>
      <c r="C1466" s="108" t="s">
        <v>2490</v>
      </c>
      <c r="D1466" s="84" t="s">
        <v>126</v>
      </c>
      <c r="E1466" s="84" t="s">
        <v>236</v>
      </c>
      <c r="F1466" s="84" t="s">
        <v>142</v>
      </c>
      <c r="G1466" s="84" t="s">
        <v>7</v>
      </c>
      <c r="H1466" s="85">
        <v>17</v>
      </c>
      <c r="I1466" s="85">
        <v>16</v>
      </c>
      <c r="J1466" s="85">
        <v>13</v>
      </c>
      <c r="K1466" s="85">
        <v>62</v>
      </c>
      <c r="L1466" s="114">
        <f t="shared" si="44"/>
        <v>0.94117647058823528</v>
      </c>
      <c r="M1466" s="114">
        <f t="shared" si="45"/>
        <v>0.8125</v>
      </c>
      <c r="N1466" s="85">
        <v>7</v>
      </c>
    </row>
    <row r="1467" spans="1:14">
      <c r="A1467" s="113">
        <v>2017</v>
      </c>
      <c r="B1467" s="105" t="s">
        <v>3386</v>
      </c>
      <c r="C1467" s="108" t="s">
        <v>2490</v>
      </c>
      <c r="D1467" s="84" t="s">
        <v>126</v>
      </c>
      <c r="E1467" s="84" t="s">
        <v>236</v>
      </c>
      <c r="F1467" s="84" t="s">
        <v>143</v>
      </c>
      <c r="G1467" s="84" t="s">
        <v>7</v>
      </c>
      <c r="H1467" s="85">
        <v>24</v>
      </c>
      <c r="I1467" s="85">
        <v>21</v>
      </c>
      <c r="J1467" s="85">
        <v>16</v>
      </c>
      <c r="K1467" s="85">
        <v>51</v>
      </c>
      <c r="L1467" s="114">
        <f t="shared" si="44"/>
        <v>0.875</v>
      </c>
      <c r="M1467" s="114">
        <f t="shared" si="45"/>
        <v>0.76190476190476186</v>
      </c>
      <c r="N1467" s="85">
        <v>3</v>
      </c>
    </row>
    <row r="1468" spans="1:14">
      <c r="A1468" s="113">
        <v>2017</v>
      </c>
      <c r="B1468" s="105" t="s">
        <v>3386</v>
      </c>
      <c r="C1468" s="108" t="s">
        <v>2490</v>
      </c>
      <c r="D1468" s="84" t="s">
        <v>126</v>
      </c>
      <c r="E1468" s="84" t="s">
        <v>234</v>
      </c>
      <c r="F1468" s="84" t="s">
        <v>1958</v>
      </c>
      <c r="G1468" s="84" t="s">
        <v>7</v>
      </c>
      <c r="H1468" s="85">
        <v>590</v>
      </c>
      <c r="I1468" s="85">
        <v>227</v>
      </c>
      <c r="J1468" s="85">
        <v>112</v>
      </c>
      <c r="K1468" s="85">
        <v>855</v>
      </c>
      <c r="L1468" s="114">
        <f t="shared" si="44"/>
        <v>0.38474576271186439</v>
      </c>
      <c r="M1468" s="114">
        <f t="shared" si="45"/>
        <v>0.4933920704845815</v>
      </c>
      <c r="N1468" s="85">
        <v>50</v>
      </c>
    </row>
    <row r="1469" spans="1:14">
      <c r="A1469" s="113">
        <v>2017</v>
      </c>
      <c r="B1469" s="105" t="s">
        <v>3386</v>
      </c>
      <c r="C1469" s="108" t="s">
        <v>2490</v>
      </c>
      <c r="D1469" s="84" t="s">
        <v>126</v>
      </c>
      <c r="E1469" s="84" t="s">
        <v>234</v>
      </c>
      <c r="F1469" s="84" t="s">
        <v>1936</v>
      </c>
      <c r="G1469" s="84" t="s">
        <v>7</v>
      </c>
      <c r="H1469" s="85">
        <v>328</v>
      </c>
      <c r="I1469" s="85">
        <v>176</v>
      </c>
      <c r="J1469" s="85">
        <v>99</v>
      </c>
      <c r="K1469" s="85">
        <v>398</v>
      </c>
      <c r="L1469" s="114">
        <f t="shared" si="44"/>
        <v>0.53658536585365857</v>
      </c>
      <c r="M1469" s="114">
        <f t="shared" si="45"/>
        <v>0.5625</v>
      </c>
      <c r="N1469" s="85">
        <v>25</v>
      </c>
    </row>
    <row r="1470" spans="1:14">
      <c r="A1470" s="113">
        <v>2017</v>
      </c>
      <c r="B1470" s="105" t="s">
        <v>3386</v>
      </c>
      <c r="C1470" s="108" t="s">
        <v>2490</v>
      </c>
      <c r="D1470" s="84" t="s">
        <v>126</v>
      </c>
      <c r="E1470" s="84" t="s">
        <v>234</v>
      </c>
      <c r="F1470" s="84" t="s">
        <v>1937</v>
      </c>
      <c r="G1470" s="84" t="s">
        <v>7</v>
      </c>
      <c r="H1470" s="85">
        <v>302</v>
      </c>
      <c r="I1470" s="85">
        <v>224</v>
      </c>
      <c r="J1470" s="85">
        <v>120</v>
      </c>
      <c r="K1470" s="85">
        <v>599</v>
      </c>
      <c r="L1470" s="114">
        <f t="shared" si="44"/>
        <v>0.74172185430463577</v>
      </c>
      <c r="M1470" s="114">
        <f t="shared" si="45"/>
        <v>0.5357142857142857</v>
      </c>
      <c r="N1470" s="85">
        <v>41</v>
      </c>
    </row>
    <row r="1471" spans="1:14">
      <c r="A1471" s="113">
        <v>2017</v>
      </c>
      <c r="B1471" s="105" t="s">
        <v>3386</v>
      </c>
      <c r="C1471" s="108" t="s">
        <v>2490</v>
      </c>
      <c r="D1471" s="84" t="s">
        <v>126</v>
      </c>
      <c r="E1471" s="84" t="s">
        <v>234</v>
      </c>
      <c r="F1471" s="84" t="s">
        <v>1938</v>
      </c>
      <c r="G1471" s="84" t="s">
        <v>7</v>
      </c>
      <c r="H1471" s="85">
        <v>614</v>
      </c>
      <c r="I1471" s="85">
        <v>377</v>
      </c>
      <c r="J1471" s="85">
        <v>189</v>
      </c>
      <c r="K1471" s="85">
        <v>1411</v>
      </c>
      <c r="L1471" s="114">
        <f t="shared" si="44"/>
        <v>0.61400651465798051</v>
      </c>
      <c r="M1471" s="114">
        <f t="shared" si="45"/>
        <v>0.50132625994694957</v>
      </c>
      <c r="N1471" s="85">
        <v>95</v>
      </c>
    </row>
    <row r="1472" spans="1:14">
      <c r="A1472" s="113">
        <v>2017</v>
      </c>
      <c r="B1472" s="105" t="s">
        <v>3386</v>
      </c>
      <c r="C1472" s="108" t="s">
        <v>2490</v>
      </c>
      <c r="D1472" s="84" t="s">
        <v>145</v>
      </c>
      <c r="E1472" s="84" t="s">
        <v>239</v>
      </c>
      <c r="F1472" s="84" t="s">
        <v>181</v>
      </c>
      <c r="G1472" s="84" t="s">
        <v>7</v>
      </c>
      <c r="H1472" s="85">
        <v>7</v>
      </c>
      <c r="I1472" s="85">
        <v>5</v>
      </c>
      <c r="J1472" s="85">
        <v>5</v>
      </c>
      <c r="K1472" s="85">
        <v>10</v>
      </c>
      <c r="L1472" s="114">
        <f t="shared" si="44"/>
        <v>0.7142857142857143</v>
      </c>
      <c r="M1472" s="114">
        <f t="shared" si="45"/>
        <v>1</v>
      </c>
      <c r="N1472" s="85">
        <v>0</v>
      </c>
    </row>
    <row r="1473" spans="1:14">
      <c r="A1473" s="113">
        <v>2017</v>
      </c>
      <c r="B1473" s="105" t="s">
        <v>3386</v>
      </c>
      <c r="C1473" s="108" t="s">
        <v>2490</v>
      </c>
      <c r="D1473" s="84" t="s">
        <v>145</v>
      </c>
      <c r="E1473" s="84" t="s">
        <v>3889</v>
      </c>
      <c r="F1473" s="84" t="s">
        <v>147</v>
      </c>
      <c r="G1473" s="84" t="s">
        <v>7</v>
      </c>
      <c r="H1473" s="85">
        <v>135</v>
      </c>
      <c r="I1473" s="85">
        <v>7</v>
      </c>
      <c r="J1473" s="85">
        <v>6</v>
      </c>
      <c r="K1473" s="85">
        <v>19</v>
      </c>
      <c r="L1473" s="114">
        <f t="shared" si="44"/>
        <v>5.185185185185185E-2</v>
      </c>
      <c r="M1473" s="114">
        <f t="shared" si="45"/>
        <v>0.8571428571428571</v>
      </c>
      <c r="N1473" s="85">
        <v>6</v>
      </c>
    </row>
    <row r="1474" spans="1:14">
      <c r="A1474" s="113">
        <v>2017</v>
      </c>
      <c r="B1474" s="105" t="s">
        <v>3386</v>
      </c>
      <c r="C1474" s="108" t="s">
        <v>2490</v>
      </c>
      <c r="D1474" s="84" t="s">
        <v>145</v>
      </c>
      <c r="E1474" s="84" t="s">
        <v>3889</v>
      </c>
      <c r="F1474" s="84" t="s">
        <v>148</v>
      </c>
      <c r="G1474" s="84" t="s">
        <v>7</v>
      </c>
      <c r="H1474" s="85">
        <v>8</v>
      </c>
      <c r="I1474" s="85">
        <v>2</v>
      </c>
      <c r="J1474" s="85">
        <v>2</v>
      </c>
      <c r="K1474" s="85">
        <v>7</v>
      </c>
      <c r="L1474" s="114">
        <f t="shared" ref="L1474:L1537" si="46">+IFERROR(I1474/H1474,0)</f>
        <v>0.25</v>
      </c>
      <c r="M1474" s="114">
        <f t="shared" ref="M1474:M1537" si="47">+IFERROR(J1474/I1474,0)</f>
        <v>1</v>
      </c>
      <c r="N1474" s="85">
        <v>2</v>
      </c>
    </row>
    <row r="1475" spans="1:14">
      <c r="A1475" s="113">
        <v>2017</v>
      </c>
      <c r="B1475" s="105" t="s">
        <v>3386</v>
      </c>
      <c r="C1475" s="108" t="s">
        <v>2490</v>
      </c>
      <c r="D1475" s="84" t="s">
        <v>145</v>
      </c>
      <c r="E1475" s="84" t="s">
        <v>3889</v>
      </c>
      <c r="F1475" s="84" t="s">
        <v>149</v>
      </c>
      <c r="G1475" s="84" t="s">
        <v>7</v>
      </c>
      <c r="H1475" s="85">
        <v>0</v>
      </c>
      <c r="I1475" s="85">
        <v>0</v>
      </c>
      <c r="J1475" s="85">
        <v>0</v>
      </c>
      <c r="K1475" s="85">
        <v>2</v>
      </c>
      <c r="L1475" s="114">
        <f t="shared" si="46"/>
        <v>0</v>
      </c>
      <c r="M1475" s="114">
        <f t="shared" si="47"/>
        <v>0</v>
      </c>
      <c r="N1475" s="85">
        <v>0</v>
      </c>
    </row>
    <row r="1476" spans="1:14">
      <c r="A1476" s="113">
        <v>2017</v>
      </c>
      <c r="B1476" s="105" t="s">
        <v>3386</v>
      </c>
      <c r="C1476" s="108" t="s">
        <v>2490</v>
      </c>
      <c r="D1476" s="84" t="s">
        <v>145</v>
      </c>
      <c r="E1476" s="84" t="s">
        <v>3889</v>
      </c>
      <c r="F1476" s="84" t="s">
        <v>150</v>
      </c>
      <c r="G1476" s="84" t="s">
        <v>7</v>
      </c>
      <c r="H1476" s="85">
        <v>0</v>
      </c>
      <c r="I1476" s="85">
        <v>0</v>
      </c>
      <c r="J1476" s="85">
        <v>0</v>
      </c>
      <c r="K1476" s="85">
        <v>19</v>
      </c>
      <c r="L1476" s="114">
        <f t="shared" si="46"/>
        <v>0</v>
      </c>
      <c r="M1476" s="114">
        <f t="shared" si="47"/>
        <v>0</v>
      </c>
      <c r="N1476" s="85">
        <v>0</v>
      </c>
    </row>
    <row r="1477" spans="1:14">
      <c r="A1477" s="113">
        <v>2017</v>
      </c>
      <c r="B1477" s="105" t="s">
        <v>3386</v>
      </c>
      <c r="C1477" s="108" t="s">
        <v>2490</v>
      </c>
      <c r="D1477" s="84" t="s">
        <v>145</v>
      </c>
      <c r="E1477" s="84" t="s">
        <v>3889</v>
      </c>
      <c r="F1477" s="84" t="s">
        <v>151</v>
      </c>
      <c r="G1477" s="84" t="s">
        <v>7</v>
      </c>
      <c r="H1477" s="85">
        <v>120</v>
      </c>
      <c r="I1477" s="85">
        <v>2</v>
      </c>
      <c r="J1477" s="85">
        <v>2</v>
      </c>
      <c r="K1477" s="85">
        <v>7</v>
      </c>
      <c r="L1477" s="114">
        <f t="shared" si="46"/>
        <v>1.6666666666666666E-2</v>
      </c>
      <c r="M1477" s="114">
        <f t="shared" si="47"/>
        <v>1</v>
      </c>
      <c r="N1477" s="85">
        <v>2</v>
      </c>
    </row>
    <row r="1478" spans="1:14">
      <c r="A1478" s="113">
        <v>2017</v>
      </c>
      <c r="B1478" s="105" t="s">
        <v>3386</v>
      </c>
      <c r="C1478" s="108" t="s">
        <v>2490</v>
      </c>
      <c r="D1478" s="84" t="s">
        <v>145</v>
      </c>
      <c r="E1478" s="84" t="s">
        <v>3889</v>
      </c>
      <c r="F1478" s="84" t="s">
        <v>152</v>
      </c>
      <c r="G1478" s="84" t="s">
        <v>7</v>
      </c>
      <c r="H1478" s="85">
        <v>94</v>
      </c>
      <c r="I1478" s="85">
        <v>2</v>
      </c>
      <c r="J1478" s="85">
        <v>2</v>
      </c>
      <c r="K1478" s="85">
        <v>2</v>
      </c>
      <c r="L1478" s="114">
        <f t="shared" si="46"/>
        <v>2.1276595744680851E-2</v>
      </c>
      <c r="M1478" s="114">
        <f t="shared" si="47"/>
        <v>1</v>
      </c>
      <c r="N1478" s="85">
        <v>0</v>
      </c>
    </row>
    <row r="1479" spans="1:14">
      <c r="A1479" s="113">
        <v>2017</v>
      </c>
      <c r="B1479" s="105" t="s">
        <v>3386</v>
      </c>
      <c r="C1479" s="108" t="s">
        <v>2490</v>
      </c>
      <c r="D1479" s="84" t="s">
        <v>145</v>
      </c>
      <c r="E1479" s="84" t="s">
        <v>3889</v>
      </c>
      <c r="F1479" s="84" t="s">
        <v>154</v>
      </c>
      <c r="G1479" s="84" t="s">
        <v>7</v>
      </c>
      <c r="H1479" s="85">
        <v>7</v>
      </c>
      <c r="I1479" s="85">
        <v>1</v>
      </c>
      <c r="J1479" s="85">
        <v>1</v>
      </c>
      <c r="K1479" s="85">
        <v>4</v>
      </c>
      <c r="L1479" s="114">
        <f t="shared" si="46"/>
        <v>0.14285714285714285</v>
      </c>
      <c r="M1479" s="114">
        <f t="shared" si="47"/>
        <v>1</v>
      </c>
      <c r="N1479" s="85">
        <v>1</v>
      </c>
    </row>
    <row r="1480" spans="1:14">
      <c r="A1480" s="113">
        <v>2017</v>
      </c>
      <c r="B1480" s="105" t="s">
        <v>3386</v>
      </c>
      <c r="C1480" s="108" t="s">
        <v>2490</v>
      </c>
      <c r="D1480" s="84" t="s">
        <v>145</v>
      </c>
      <c r="E1480" s="84" t="s">
        <v>3889</v>
      </c>
      <c r="F1480" s="84" t="s">
        <v>155</v>
      </c>
      <c r="G1480" s="84" t="s">
        <v>7</v>
      </c>
      <c r="H1480" s="85">
        <v>13</v>
      </c>
      <c r="I1480" s="85">
        <v>2</v>
      </c>
      <c r="J1480" s="85">
        <v>2</v>
      </c>
      <c r="K1480" s="85">
        <v>8</v>
      </c>
      <c r="L1480" s="114">
        <f t="shared" si="46"/>
        <v>0.15384615384615385</v>
      </c>
      <c r="M1480" s="114">
        <f t="shared" si="47"/>
        <v>1</v>
      </c>
      <c r="N1480" s="85">
        <v>2</v>
      </c>
    </row>
    <row r="1481" spans="1:14">
      <c r="A1481" s="113">
        <v>2017</v>
      </c>
      <c r="B1481" s="105" t="s">
        <v>3386</v>
      </c>
      <c r="C1481" s="108" t="s">
        <v>2490</v>
      </c>
      <c r="D1481" s="84" t="s">
        <v>145</v>
      </c>
      <c r="E1481" s="84" t="s">
        <v>3889</v>
      </c>
      <c r="F1481" s="84" t="s">
        <v>156</v>
      </c>
      <c r="G1481" s="84" t="s">
        <v>7</v>
      </c>
      <c r="H1481" s="85">
        <v>0</v>
      </c>
      <c r="I1481" s="85">
        <v>0</v>
      </c>
      <c r="J1481" s="85">
        <v>0</v>
      </c>
      <c r="K1481" s="85">
        <v>5</v>
      </c>
      <c r="L1481" s="114">
        <f t="shared" si="46"/>
        <v>0</v>
      </c>
      <c r="M1481" s="114">
        <f t="shared" si="47"/>
        <v>0</v>
      </c>
      <c r="N1481" s="85">
        <v>0</v>
      </c>
    </row>
    <row r="1482" spans="1:14">
      <c r="A1482" s="113">
        <v>2017</v>
      </c>
      <c r="B1482" s="105" t="s">
        <v>3386</v>
      </c>
      <c r="C1482" s="108" t="s">
        <v>2490</v>
      </c>
      <c r="D1482" s="84" t="s">
        <v>145</v>
      </c>
      <c r="E1482" s="84" t="s">
        <v>3889</v>
      </c>
      <c r="F1482" s="84" t="s">
        <v>157</v>
      </c>
      <c r="G1482" s="84" t="s">
        <v>7</v>
      </c>
      <c r="H1482" s="85">
        <v>13</v>
      </c>
      <c r="I1482" s="85">
        <v>3</v>
      </c>
      <c r="J1482" s="85">
        <v>3</v>
      </c>
      <c r="K1482" s="85">
        <v>21</v>
      </c>
      <c r="L1482" s="114">
        <f t="shared" si="46"/>
        <v>0.23076923076923078</v>
      </c>
      <c r="M1482" s="114">
        <f t="shared" si="47"/>
        <v>1</v>
      </c>
      <c r="N1482" s="85">
        <v>0</v>
      </c>
    </row>
    <row r="1483" spans="1:14">
      <c r="A1483" s="113">
        <v>2017</v>
      </c>
      <c r="B1483" s="105" t="s">
        <v>3386</v>
      </c>
      <c r="C1483" s="108" t="s">
        <v>2490</v>
      </c>
      <c r="D1483" s="84" t="s">
        <v>145</v>
      </c>
      <c r="E1483" s="84" t="s">
        <v>3889</v>
      </c>
      <c r="F1483" s="84" t="s">
        <v>158</v>
      </c>
      <c r="G1483" s="84" t="s">
        <v>7</v>
      </c>
      <c r="H1483" s="85">
        <v>0</v>
      </c>
      <c r="I1483" s="85">
        <v>0</v>
      </c>
      <c r="J1483" s="85">
        <v>0</v>
      </c>
      <c r="K1483" s="85">
        <v>16</v>
      </c>
      <c r="L1483" s="114">
        <f t="shared" si="46"/>
        <v>0</v>
      </c>
      <c r="M1483" s="114">
        <f t="shared" si="47"/>
        <v>0</v>
      </c>
      <c r="N1483" s="85">
        <v>0</v>
      </c>
    </row>
    <row r="1484" spans="1:14">
      <c r="A1484" s="113">
        <v>2017</v>
      </c>
      <c r="B1484" s="105" t="s">
        <v>3386</v>
      </c>
      <c r="C1484" s="108" t="s">
        <v>2490</v>
      </c>
      <c r="D1484" s="84" t="s">
        <v>145</v>
      </c>
      <c r="E1484" s="84" t="s">
        <v>3889</v>
      </c>
      <c r="F1484" s="84" t="s">
        <v>159</v>
      </c>
      <c r="G1484" s="84" t="s">
        <v>7</v>
      </c>
      <c r="H1484" s="85">
        <v>4</v>
      </c>
      <c r="I1484" s="85">
        <v>0</v>
      </c>
      <c r="J1484" s="85">
        <v>0</v>
      </c>
      <c r="K1484" s="85">
        <v>2</v>
      </c>
      <c r="L1484" s="114">
        <f t="shared" si="46"/>
        <v>0</v>
      </c>
      <c r="M1484" s="114">
        <f t="shared" si="47"/>
        <v>0</v>
      </c>
      <c r="N1484" s="85">
        <v>0</v>
      </c>
    </row>
    <row r="1485" spans="1:14">
      <c r="A1485" s="113">
        <v>2017</v>
      </c>
      <c r="B1485" s="105" t="s">
        <v>3386</v>
      </c>
      <c r="C1485" s="108" t="s">
        <v>2490</v>
      </c>
      <c r="D1485" s="84" t="s">
        <v>145</v>
      </c>
      <c r="E1485" s="84" t="s">
        <v>3889</v>
      </c>
      <c r="F1485" s="84" t="s">
        <v>160</v>
      </c>
      <c r="G1485" s="84" t="s">
        <v>7</v>
      </c>
      <c r="H1485" s="85">
        <v>1</v>
      </c>
      <c r="I1485" s="85">
        <v>0</v>
      </c>
      <c r="J1485" s="85">
        <v>0</v>
      </c>
      <c r="K1485" s="85">
        <v>2</v>
      </c>
      <c r="L1485" s="114">
        <f t="shared" si="46"/>
        <v>0</v>
      </c>
      <c r="M1485" s="114">
        <f t="shared" si="47"/>
        <v>0</v>
      </c>
      <c r="N1485" s="85">
        <v>0</v>
      </c>
    </row>
    <row r="1486" spans="1:14">
      <c r="A1486" s="113">
        <v>2017</v>
      </c>
      <c r="B1486" s="105" t="s">
        <v>3386</v>
      </c>
      <c r="C1486" s="108" t="s">
        <v>2490</v>
      </c>
      <c r="D1486" s="84" t="s">
        <v>145</v>
      </c>
      <c r="E1486" s="84" t="s">
        <v>3889</v>
      </c>
      <c r="F1486" s="84" t="s">
        <v>161</v>
      </c>
      <c r="G1486" s="84" t="s">
        <v>7</v>
      </c>
      <c r="H1486" s="85">
        <v>24</v>
      </c>
      <c r="I1486" s="85">
        <v>5</v>
      </c>
      <c r="J1486" s="85">
        <v>4</v>
      </c>
      <c r="K1486" s="85">
        <v>19</v>
      </c>
      <c r="L1486" s="114">
        <f t="shared" si="46"/>
        <v>0.20833333333333334</v>
      </c>
      <c r="M1486" s="114">
        <f t="shared" si="47"/>
        <v>0.8</v>
      </c>
      <c r="N1486" s="85">
        <v>5</v>
      </c>
    </row>
    <row r="1487" spans="1:14">
      <c r="A1487" s="113">
        <v>2017</v>
      </c>
      <c r="B1487" s="105" t="s">
        <v>3386</v>
      </c>
      <c r="C1487" s="108" t="s">
        <v>2490</v>
      </c>
      <c r="D1487" s="84" t="s">
        <v>145</v>
      </c>
      <c r="E1487" s="84" t="s">
        <v>3889</v>
      </c>
      <c r="F1487" s="84" t="s">
        <v>162</v>
      </c>
      <c r="G1487" s="84" t="s">
        <v>7</v>
      </c>
      <c r="H1487" s="85">
        <v>14</v>
      </c>
      <c r="I1487" s="85">
        <v>4</v>
      </c>
      <c r="J1487" s="85">
        <v>4</v>
      </c>
      <c r="K1487" s="85">
        <v>21</v>
      </c>
      <c r="L1487" s="114">
        <f t="shared" si="46"/>
        <v>0.2857142857142857</v>
      </c>
      <c r="M1487" s="114">
        <f t="shared" si="47"/>
        <v>1</v>
      </c>
      <c r="N1487" s="85">
        <v>3</v>
      </c>
    </row>
    <row r="1488" spans="1:14">
      <c r="A1488" s="113">
        <v>2017</v>
      </c>
      <c r="B1488" s="105" t="s">
        <v>3386</v>
      </c>
      <c r="C1488" s="108" t="s">
        <v>2490</v>
      </c>
      <c r="D1488" s="84" t="s">
        <v>145</v>
      </c>
      <c r="E1488" s="84" t="s">
        <v>3889</v>
      </c>
      <c r="F1488" s="84" t="s">
        <v>163</v>
      </c>
      <c r="G1488" s="84" t="s">
        <v>7</v>
      </c>
      <c r="H1488" s="85">
        <v>191</v>
      </c>
      <c r="I1488" s="85">
        <v>8</v>
      </c>
      <c r="J1488" s="85">
        <v>7</v>
      </c>
      <c r="K1488" s="85">
        <v>47</v>
      </c>
      <c r="L1488" s="114">
        <f t="shared" si="46"/>
        <v>4.1884816753926704E-2</v>
      </c>
      <c r="M1488" s="114">
        <f t="shared" si="47"/>
        <v>0.875</v>
      </c>
      <c r="N1488" s="85">
        <v>9</v>
      </c>
    </row>
    <row r="1489" spans="1:14" ht="14.25" customHeight="1">
      <c r="A1489" s="113">
        <v>2017</v>
      </c>
      <c r="B1489" s="105" t="s">
        <v>3386</v>
      </c>
      <c r="C1489" s="108" t="s">
        <v>2490</v>
      </c>
      <c r="D1489" s="84" t="s">
        <v>145</v>
      </c>
      <c r="E1489" s="84" t="s">
        <v>3889</v>
      </c>
      <c r="F1489" s="84" t="s">
        <v>164</v>
      </c>
      <c r="G1489" s="84" t="s">
        <v>7</v>
      </c>
      <c r="H1489" s="85">
        <v>4</v>
      </c>
      <c r="I1489" s="85">
        <v>2</v>
      </c>
      <c r="J1489" s="85">
        <v>2</v>
      </c>
      <c r="K1489" s="85">
        <v>4</v>
      </c>
      <c r="L1489" s="114">
        <f t="shared" si="46"/>
        <v>0.5</v>
      </c>
      <c r="M1489" s="114">
        <f t="shared" si="47"/>
        <v>1</v>
      </c>
      <c r="N1489" s="85">
        <v>1</v>
      </c>
    </row>
    <row r="1490" spans="1:14" ht="14.25" customHeight="1">
      <c r="A1490" s="113">
        <v>2017</v>
      </c>
      <c r="B1490" s="105" t="s">
        <v>3386</v>
      </c>
      <c r="C1490" s="108" t="s">
        <v>2490</v>
      </c>
      <c r="D1490" s="84" t="s">
        <v>145</v>
      </c>
      <c r="E1490" s="84" t="s">
        <v>3889</v>
      </c>
      <c r="F1490" s="84" t="s">
        <v>165</v>
      </c>
      <c r="G1490" s="84" t="s">
        <v>7</v>
      </c>
      <c r="H1490" s="85">
        <v>4</v>
      </c>
      <c r="I1490" s="85">
        <v>1</v>
      </c>
      <c r="J1490" s="85">
        <v>1</v>
      </c>
      <c r="K1490" s="85">
        <v>2</v>
      </c>
      <c r="L1490" s="114">
        <f t="shared" si="46"/>
        <v>0.25</v>
      </c>
      <c r="M1490" s="114">
        <f t="shared" si="47"/>
        <v>1</v>
      </c>
      <c r="N1490" s="85">
        <v>2</v>
      </c>
    </row>
    <row r="1491" spans="1:14" ht="14.25" customHeight="1">
      <c r="A1491" s="113">
        <v>2017</v>
      </c>
      <c r="B1491" s="105" t="s">
        <v>3386</v>
      </c>
      <c r="C1491" s="108" t="s">
        <v>2490</v>
      </c>
      <c r="D1491" s="84" t="s">
        <v>145</v>
      </c>
      <c r="E1491" s="84" t="s">
        <v>3889</v>
      </c>
      <c r="F1491" s="84" t="s">
        <v>166</v>
      </c>
      <c r="G1491" s="84" t="s">
        <v>7</v>
      </c>
      <c r="H1491" s="85">
        <v>0</v>
      </c>
      <c r="I1491" s="85">
        <v>0</v>
      </c>
      <c r="J1491" s="85">
        <v>0</v>
      </c>
      <c r="K1491" s="85">
        <v>5</v>
      </c>
      <c r="L1491" s="114">
        <f t="shared" si="46"/>
        <v>0</v>
      </c>
      <c r="M1491" s="114">
        <f t="shared" si="47"/>
        <v>0</v>
      </c>
      <c r="N1491" s="85">
        <v>0</v>
      </c>
    </row>
    <row r="1492" spans="1:14" ht="14.25" customHeight="1">
      <c r="A1492" s="113">
        <v>2017</v>
      </c>
      <c r="B1492" s="105" t="s">
        <v>3386</v>
      </c>
      <c r="C1492" s="108" t="s">
        <v>2490</v>
      </c>
      <c r="D1492" s="84" t="s">
        <v>145</v>
      </c>
      <c r="E1492" s="84" t="s">
        <v>3889</v>
      </c>
      <c r="F1492" s="84" t="s">
        <v>167</v>
      </c>
      <c r="G1492" s="84" t="s">
        <v>7</v>
      </c>
      <c r="H1492" s="85">
        <v>60</v>
      </c>
      <c r="I1492" s="85">
        <v>2</v>
      </c>
      <c r="J1492" s="85">
        <v>2</v>
      </c>
      <c r="K1492" s="85">
        <v>8</v>
      </c>
      <c r="L1492" s="114">
        <f t="shared" si="46"/>
        <v>3.3333333333333333E-2</v>
      </c>
      <c r="M1492" s="114">
        <f t="shared" si="47"/>
        <v>1</v>
      </c>
      <c r="N1492" s="85">
        <v>2</v>
      </c>
    </row>
    <row r="1493" spans="1:14" ht="14.25" customHeight="1">
      <c r="A1493" s="113">
        <v>2017</v>
      </c>
      <c r="B1493" s="105" t="s">
        <v>3386</v>
      </c>
      <c r="C1493" s="108" t="s">
        <v>2490</v>
      </c>
      <c r="D1493" s="84" t="s">
        <v>145</v>
      </c>
      <c r="E1493" s="84" t="s">
        <v>3889</v>
      </c>
      <c r="F1493" s="84" t="s">
        <v>168</v>
      </c>
      <c r="G1493" s="84" t="s">
        <v>7</v>
      </c>
      <c r="H1493" s="85">
        <v>39</v>
      </c>
      <c r="I1493" s="85">
        <v>2</v>
      </c>
      <c r="J1493" s="85">
        <v>2</v>
      </c>
      <c r="K1493" s="85">
        <v>8</v>
      </c>
      <c r="L1493" s="114">
        <f t="shared" si="46"/>
        <v>5.128205128205128E-2</v>
      </c>
      <c r="M1493" s="114">
        <f t="shared" si="47"/>
        <v>1</v>
      </c>
      <c r="N1493" s="85">
        <v>0</v>
      </c>
    </row>
    <row r="1494" spans="1:14" ht="14.25" customHeight="1">
      <c r="A1494" s="113">
        <v>2017</v>
      </c>
      <c r="B1494" s="105" t="s">
        <v>3386</v>
      </c>
      <c r="C1494" s="108" t="s">
        <v>2490</v>
      </c>
      <c r="D1494" s="84" t="s">
        <v>145</v>
      </c>
      <c r="E1494" s="84" t="s">
        <v>3889</v>
      </c>
      <c r="F1494" s="84" t="s">
        <v>169</v>
      </c>
      <c r="G1494" s="84" t="s">
        <v>7</v>
      </c>
      <c r="H1494" s="85">
        <v>6</v>
      </c>
      <c r="I1494" s="85">
        <v>2</v>
      </c>
      <c r="J1494" s="85">
        <v>2</v>
      </c>
      <c r="K1494" s="85">
        <v>2</v>
      </c>
      <c r="L1494" s="114">
        <f t="shared" si="46"/>
        <v>0.33333333333333331</v>
      </c>
      <c r="M1494" s="114">
        <f t="shared" si="47"/>
        <v>1</v>
      </c>
      <c r="N1494" s="85">
        <v>1</v>
      </c>
    </row>
    <row r="1495" spans="1:14" ht="14.25" customHeight="1">
      <c r="A1495" s="113">
        <v>2017</v>
      </c>
      <c r="B1495" s="105" t="s">
        <v>3386</v>
      </c>
      <c r="C1495" s="108" t="s">
        <v>2490</v>
      </c>
      <c r="D1495" s="84" t="s">
        <v>145</v>
      </c>
      <c r="E1495" s="84" t="s">
        <v>3889</v>
      </c>
      <c r="F1495" s="84" t="s">
        <v>170</v>
      </c>
      <c r="G1495" s="84" t="s">
        <v>7</v>
      </c>
      <c r="H1495" s="85">
        <v>107</v>
      </c>
      <c r="I1495" s="85">
        <v>6</v>
      </c>
      <c r="J1495" s="85">
        <v>6</v>
      </c>
      <c r="K1495" s="85">
        <v>25</v>
      </c>
      <c r="L1495" s="114">
        <f t="shared" si="46"/>
        <v>5.6074766355140186E-2</v>
      </c>
      <c r="M1495" s="114">
        <f t="shared" si="47"/>
        <v>1</v>
      </c>
      <c r="N1495" s="85">
        <v>8</v>
      </c>
    </row>
    <row r="1496" spans="1:14" ht="14.25" customHeight="1">
      <c r="A1496" s="113">
        <v>2017</v>
      </c>
      <c r="B1496" s="105" t="s">
        <v>3386</v>
      </c>
      <c r="C1496" s="108" t="s">
        <v>2490</v>
      </c>
      <c r="D1496" s="84" t="s">
        <v>145</v>
      </c>
      <c r="E1496" s="84" t="s">
        <v>3889</v>
      </c>
      <c r="F1496" s="84" t="s">
        <v>171</v>
      </c>
      <c r="G1496" s="84" t="s">
        <v>7</v>
      </c>
      <c r="H1496" s="85">
        <v>60</v>
      </c>
      <c r="I1496" s="85">
        <v>2</v>
      </c>
      <c r="J1496" s="85">
        <v>2</v>
      </c>
      <c r="K1496" s="85">
        <v>6</v>
      </c>
      <c r="L1496" s="114">
        <f t="shared" si="46"/>
        <v>3.3333333333333333E-2</v>
      </c>
      <c r="M1496" s="114">
        <f t="shared" si="47"/>
        <v>1</v>
      </c>
      <c r="N1496" s="85">
        <v>2</v>
      </c>
    </row>
    <row r="1497" spans="1:14" ht="14.25" customHeight="1">
      <c r="A1497" s="113">
        <v>2017</v>
      </c>
      <c r="B1497" s="105" t="s">
        <v>3386</v>
      </c>
      <c r="C1497" s="108" t="s">
        <v>2490</v>
      </c>
      <c r="D1497" s="84" t="s">
        <v>145</v>
      </c>
      <c r="E1497" s="84" t="s">
        <v>3889</v>
      </c>
      <c r="F1497" s="84" t="s">
        <v>172</v>
      </c>
      <c r="G1497" s="84" t="s">
        <v>7</v>
      </c>
      <c r="H1497" s="85">
        <v>10</v>
      </c>
      <c r="I1497" s="85">
        <v>0</v>
      </c>
      <c r="J1497" s="85">
        <v>0</v>
      </c>
      <c r="K1497" s="85">
        <v>6</v>
      </c>
      <c r="L1497" s="114">
        <f t="shared" si="46"/>
        <v>0</v>
      </c>
      <c r="M1497" s="114">
        <f t="shared" si="47"/>
        <v>0</v>
      </c>
      <c r="N1497" s="85">
        <v>0</v>
      </c>
    </row>
    <row r="1498" spans="1:14" ht="14.25" customHeight="1">
      <c r="A1498" s="113">
        <v>2017</v>
      </c>
      <c r="B1498" s="105" t="s">
        <v>3386</v>
      </c>
      <c r="C1498" s="108" t="s">
        <v>2490</v>
      </c>
      <c r="D1498" s="84" t="s">
        <v>145</v>
      </c>
      <c r="E1498" s="84" t="s">
        <v>3889</v>
      </c>
      <c r="F1498" s="84" t="s">
        <v>173</v>
      </c>
      <c r="G1498" s="84" t="s">
        <v>7</v>
      </c>
      <c r="H1498" s="85">
        <v>0</v>
      </c>
      <c r="I1498" s="85">
        <v>0</v>
      </c>
      <c r="J1498" s="85">
        <v>0</v>
      </c>
      <c r="K1498" s="85">
        <v>37</v>
      </c>
      <c r="L1498" s="114">
        <f t="shared" si="46"/>
        <v>0</v>
      </c>
      <c r="M1498" s="114">
        <f t="shared" si="47"/>
        <v>0</v>
      </c>
      <c r="N1498" s="85">
        <v>9</v>
      </c>
    </row>
    <row r="1499" spans="1:14" ht="14.25" customHeight="1">
      <c r="A1499" s="113">
        <v>2017</v>
      </c>
      <c r="B1499" s="105" t="s">
        <v>3386</v>
      </c>
      <c r="C1499" s="108" t="s">
        <v>2490</v>
      </c>
      <c r="D1499" s="84" t="s">
        <v>145</v>
      </c>
      <c r="E1499" s="84" t="s">
        <v>3889</v>
      </c>
      <c r="F1499" s="84" t="s">
        <v>174</v>
      </c>
      <c r="G1499" s="84" t="s">
        <v>7</v>
      </c>
      <c r="H1499" s="85">
        <v>2</v>
      </c>
      <c r="I1499" s="85">
        <v>2</v>
      </c>
      <c r="J1499" s="85">
        <v>2</v>
      </c>
      <c r="K1499" s="85">
        <v>4</v>
      </c>
      <c r="L1499" s="114">
        <f t="shared" si="46"/>
        <v>1</v>
      </c>
      <c r="M1499" s="114">
        <f t="shared" si="47"/>
        <v>1</v>
      </c>
      <c r="N1499" s="85">
        <v>1</v>
      </c>
    </row>
    <row r="1500" spans="1:14" ht="14.25" customHeight="1">
      <c r="A1500" s="113">
        <v>2017</v>
      </c>
      <c r="B1500" s="105" t="s">
        <v>3386</v>
      </c>
      <c r="C1500" s="108" t="s">
        <v>2490</v>
      </c>
      <c r="D1500" s="84" t="s">
        <v>145</v>
      </c>
      <c r="E1500" s="84" t="s">
        <v>3889</v>
      </c>
      <c r="F1500" s="84" t="s">
        <v>175</v>
      </c>
      <c r="G1500" s="84" t="s">
        <v>7</v>
      </c>
      <c r="H1500" s="85">
        <v>3</v>
      </c>
      <c r="I1500" s="85">
        <v>2</v>
      </c>
      <c r="J1500" s="85">
        <v>2</v>
      </c>
      <c r="K1500" s="85">
        <v>6</v>
      </c>
      <c r="L1500" s="114">
        <f t="shared" si="46"/>
        <v>0.66666666666666663</v>
      </c>
      <c r="M1500" s="114">
        <f t="shared" si="47"/>
        <v>1</v>
      </c>
      <c r="N1500" s="85">
        <v>3</v>
      </c>
    </row>
    <row r="1501" spans="1:14" ht="14.25" customHeight="1">
      <c r="A1501" s="113">
        <v>2017</v>
      </c>
      <c r="B1501" s="105" t="s">
        <v>3386</v>
      </c>
      <c r="C1501" s="108" t="s">
        <v>2490</v>
      </c>
      <c r="D1501" s="84" t="s">
        <v>145</v>
      </c>
      <c r="E1501" s="84" t="s">
        <v>3889</v>
      </c>
      <c r="F1501" s="84" t="s">
        <v>176</v>
      </c>
      <c r="G1501" s="84" t="s">
        <v>7</v>
      </c>
      <c r="H1501" s="85">
        <v>82</v>
      </c>
      <c r="I1501" s="85">
        <v>12</v>
      </c>
      <c r="J1501" s="85">
        <v>10</v>
      </c>
      <c r="K1501" s="85">
        <v>29</v>
      </c>
      <c r="L1501" s="114">
        <f t="shared" si="46"/>
        <v>0.14634146341463414</v>
      </c>
      <c r="M1501" s="114">
        <f t="shared" si="47"/>
        <v>0.83333333333333337</v>
      </c>
      <c r="N1501" s="85">
        <v>5</v>
      </c>
    </row>
    <row r="1502" spans="1:14" ht="14.25" customHeight="1">
      <c r="A1502" s="113">
        <v>2017</v>
      </c>
      <c r="B1502" s="105" t="s">
        <v>3386</v>
      </c>
      <c r="C1502" s="108" t="s">
        <v>2490</v>
      </c>
      <c r="D1502" s="84" t="s">
        <v>145</v>
      </c>
      <c r="E1502" s="84" t="s">
        <v>3889</v>
      </c>
      <c r="F1502" s="84" t="s">
        <v>177</v>
      </c>
      <c r="G1502" s="84" t="s">
        <v>7</v>
      </c>
      <c r="H1502" s="85">
        <v>108</v>
      </c>
      <c r="I1502" s="85">
        <v>3</v>
      </c>
      <c r="J1502" s="85">
        <v>3</v>
      </c>
      <c r="K1502" s="85">
        <v>17</v>
      </c>
      <c r="L1502" s="114">
        <f t="shared" si="46"/>
        <v>2.7777777777777776E-2</v>
      </c>
      <c r="M1502" s="114">
        <f t="shared" si="47"/>
        <v>1</v>
      </c>
      <c r="N1502" s="85">
        <v>2</v>
      </c>
    </row>
    <row r="1503" spans="1:14" ht="14.25" customHeight="1">
      <c r="A1503" s="113">
        <v>2017</v>
      </c>
      <c r="B1503" s="105" t="s">
        <v>3386</v>
      </c>
      <c r="C1503" s="108" t="s">
        <v>2490</v>
      </c>
      <c r="D1503" s="84" t="s">
        <v>145</v>
      </c>
      <c r="E1503" s="84" t="s">
        <v>3889</v>
      </c>
      <c r="F1503" s="84" t="s">
        <v>178</v>
      </c>
      <c r="G1503" s="84" t="s">
        <v>7</v>
      </c>
      <c r="H1503" s="85">
        <v>69</v>
      </c>
      <c r="I1503" s="85">
        <v>2</v>
      </c>
      <c r="J1503" s="85">
        <v>2</v>
      </c>
      <c r="K1503" s="85">
        <v>8</v>
      </c>
      <c r="L1503" s="114">
        <f t="shared" si="46"/>
        <v>2.8985507246376812E-2</v>
      </c>
      <c r="M1503" s="114">
        <f t="shared" si="47"/>
        <v>1</v>
      </c>
      <c r="N1503" s="85">
        <v>2</v>
      </c>
    </row>
    <row r="1504" spans="1:14" ht="14.25" customHeight="1">
      <c r="A1504" s="113">
        <v>2017</v>
      </c>
      <c r="B1504" s="105" t="s">
        <v>3386</v>
      </c>
      <c r="C1504" s="108" t="s">
        <v>2490</v>
      </c>
      <c r="D1504" s="84" t="s">
        <v>145</v>
      </c>
      <c r="E1504" s="84" t="s">
        <v>3890</v>
      </c>
      <c r="F1504" s="84" t="s">
        <v>188</v>
      </c>
      <c r="G1504" s="84" t="s">
        <v>7</v>
      </c>
      <c r="H1504" s="85">
        <v>36</v>
      </c>
      <c r="I1504" s="85">
        <v>13</v>
      </c>
      <c r="J1504" s="85">
        <v>10</v>
      </c>
      <c r="K1504" s="85">
        <v>24</v>
      </c>
      <c r="L1504" s="114">
        <f t="shared" si="46"/>
        <v>0.3611111111111111</v>
      </c>
      <c r="M1504" s="114">
        <f t="shared" si="47"/>
        <v>0.76923076923076927</v>
      </c>
      <c r="N1504" s="85">
        <v>6</v>
      </c>
    </row>
    <row r="1505" spans="1:14" ht="14.25" customHeight="1">
      <c r="A1505" s="113">
        <v>2017</v>
      </c>
      <c r="B1505" s="105" t="s">
        <v>3386</v>
      </c>
      <c r="C1505" s="108" t="s">
        <v>2490</v>
      </c>
      <c r="D1505" s="84" t="s">
        <v>145</v>
      </c>
      <c r="E1505" s="84" t="s">
        <v>236</v>
      </c>
      <c r="F1505" s="84" t="s">
        <v>179</v>
      </c>
      <c r="G1505" s="84" t="s">
        <v>7</v>
      </c>
      <c r="H1505" s="85">
        <v>9</v>
      </c>
      <c r="I1505" s="85">
        <v>7</v>
      </c>
      <c r="J1505" s="85">
        <v>5</v>
      </c>
      <c r="K1505" s="85">
        <v>6</v>
      </c>
      <c r="L1505" s="114">
        <f t="shared" si="46"/>
        <v>0.77777777777777779</v>
      </c>
      <c r="M1505" s="114">
        <f t="shared" si="47"/>
        <v>0.7142857142857143</v>
      </c>
      <c r="N1505" s="85">
        <v>0</v>
      </c>
    </row>
    <row r="1506" spans="1:14" ht="14.25" customHeight="1">
      <c r="A1506" s="113">
        <v>2017</v>
      </c>
      <c r="B1506" s="105" t="s">
        <v>3386</v>
      </c>
      <c r="C1506" s="108" t="s">
        <v>2490</v>
      </c>
      <c r="D1506" s="84" t="s">
        <v>145</v>
      </c>
      <c r="E1506" s="84" t="s">
        <v>236</v>
      </c>
      <c r="F1506" s="84" t="s">
        <v>180</v>
      </c>
      <c r="G1506" s="84" t="s">
        <v>7</v>
      </c>
      <c r="H1506" s="85">
        <v>9</v>
      </c>
      <c r="I1506" s="85">
        <v>9</v>
      </c>
      <c r="J1506" s="85">
        <v>7</v>
      </c>
      <c r="K1506" s="85">
        <v>15</v>
      </c>
      <c r="L1506" s="114">
        <f t="shared" si="46"/>
        <v>1</v>
      </c>
      <c r="M1506" s="114">
        <f t="shared" si="47"/>
        <v>0.77777777777777779</v>
      </c>
      <c r="N1506" s="85">
        <v>8</v>
      </c>
    </row>
    <row r="1507" spans="1:14" ht="14.25" customHeight="1">
      <c r="A1507" s="113">
        <v>2017</v>
      </c>
      <c r="B1507" s="105" t="s">
        <v>3386</v>
      </c>
      <c r="C1507" s="108" t="s">
        <v>2490</v>
      </c>
      <c r="D1507" s="84" t="s">
        <v>145</v>
      </c>
      <c r="E1507" s="84" t="s">
        <v>234</v>
      </c>
      <c r="F1507" s="84" t="s">
        <v>1948</v>
      </c>
      <c r="G1507" s="84" t="s">
        <v>7</v>
      </c>
      <c r="H1507" s="85">
        <v>1951</v>
      </c>
      <c r="I1507" s="85">
        <v>139</v>
      </c>
      <c r="J1507" s="85">
        <v>98</v>
      </c>
      <c r="K1507" s="85">
        <v>1004</v>
      </c>
      <c r="L1507" s="114">
        <f t="shared" si="46"/>
        <v>7.1245515120451047E-2</v>
      </c>
      <c r="M1507" s="114">
        <f t="shared" si="47"/>
        <v>0.70503597122302153</v>
      </c>
      <c r="N1507" s="85">
        <v>81</v>
      </c>
    </row>
    <row r="1508" spans="1:14" ht="14.25" customHeight="1">
      <c r="A1508" s="113">
        <v>2017</v>
      </c>
      <c r="B1508" s="105" t="s">
        <v>3386</v>
      </c>
      <c r="C1508" s="108" t="s">
        <v>2490</v>
      </c>
      <c r="D1508" s="84" t="s">
        <v>182</v>
      </c>
      <c r="E1508" s="84" t="s">
        <v>3890</v>
      </c>
      <c r="F1508" s="84" t="s">
        <v>184</v>
      </c>
      <c r="G1508" s="84" t="s">
        <v>7</v>
      </c>
      <c r="H1508" s="85">
        <v>62</v>
      </c>
      <c r="I1508" s="85">
        <v>8</v>
      </c>
      <c r="J1508" s="85">
        <v>7</v>
      </c>
      <c r="K1508" s="85">
        <v>21</v>
      </c>
      <c r="L1508" s="114">
        <f t="shared" si="46"/>
        <v>0.12903225806451613</v>
      </c>
      <c r="M1508" s="114">
        <f t="shared" si="47"/>
        <v>0.875</v>
      </c>
      <c r="N1508" s="85">
        <v>1</v>
      </c>
    </row>
    <row r="1509" spans="1:14" ht="14.25" customHeight="1">
      <c r="A1509" s="113">
        <v>2017</v>
      </c>
      <c r="B1509" s="105" t="s">
        <v>3386</v>
      </c>
      <c r="C1509" s="108" t="s">
        <v>2490</v>
      </c>
      <c r="D1509" s="84" t="s">
        <v>182</v>
      </c>
      <c r="E1509" s="84" t="s">
        <v>3890</v>
      </c>
      <c r="F1509" s="84" t="s">
        <v>185</v>
      </c>
      <c r="G1509" s="84" t="s">
        <v>7</v>
      </c>
      <c r="H1509" s="85">
        <v>11</v>
      </c>
      <c r="I1509" s="85">
        <v>7</v>
      </c>
      <c r="J1509" s="85">
        <v>5</v>
      </c>
      <c r="K1509" s="85">
        <v>11</v>
      </c>
      <c r="L1509" s="114">
        <f t="shared" si="46"/>
        <v>0.63636363636363635</v>
      </c>
      <c r="M1509" s="114">
        <f t="shared" si="47"/>
        <v>0.7142857142857143</v>
      </c>
      <c r="N1509" s="85">
        <v>5</v>
      </c>
    </row>
    <row r="1510" spans="1:14" ht="14.25" customHeight="1">
      <c r="A1510" s="113">
        <v>2017</v>
      </c>
      <c r="B1510" s="105" t="s">
        <v>3386</v>
      </c>
      <c r="C1510" s="108" t="s">
        <v>2490</v>
      </c>
      <c r="D1510" s="84" t="s">
        <v>182</v>
      </c>
      <c r="E1510" s="84" t="s">
        <v>3890</v>
      </c>
      <c r="F1510" s="84" t="s">
        <v>186</v>
      </c>
      <c r="G1510" s="84" t="s">
        <v>7</v>
      </c>
      <c r="H1510" s="85">
        <v>11</v>
      </c>
      <c r="I1510" s="85">
        <v>9</v>
      </c>
      <c r="J1510" s="85">
        <v>9</v>
      </c>
      <c r="K1510" s="85">
        <v>15</v>
      </c>
      <c r="L1510" s="114">
        <f t="shared" si="46"/>
        <v>0.81818181818181823</v>
      </c>
      <c r="M1510" s="114">
        <f t="shared" si="47"/>
        <v>1</v>
      </c>
      <c r="N1510" s="85">
        <v>3</v>
      </c>
    </row>
    <row r="1511" spans="1:14" ht="14.25" customHeight="1">
      <c r="A1511" s="113">
        <v>2017</v>
      </c>
      <c r="B1511" s="105" t="s">
        <v>3386</v>
      </c>
      <c r="C1511" s="108" t="s">
        <v>2490</v>
      </c>
      <c r="D1511" s="84" t="s">
        <v>182</v>
      </c>
      <c r="E1511" s="84" t="s">
        <v>3890</v>
      </c>
      <c r="F1511" s="84" t="s">
        <v>187</v>
      </c>
      <c r="G1511" s="84" t="s">
        <v>7</v>
      </c>
      <c r="H1511" s="85">
        <v>65</v>
      </c>
      <c r="I1511" s="85">
        <v>9</v>
      </c>
      <c r="J1511" s="85">
        <v>8</v>
      </c>
      <c r="K1511" s="85">
        <v>22</v>
      </c>
      <c r="L1511" s="114">
        <f t="shared" si="46"/>
        <v>0.13846153846153847</v>
      </c>
      <c r="M1511" s="114">
        <f t="shared" si="47"/>
        <v>0.88888888888888884</v>
      </c>
      <c r="N1511" s="85">
        <v>9</v>
      </c>
    </row>
    <row r="1512" spans="1:14" ht="14.25" customHeight="1">
      <c r="A1512" s="113">
        <v>2017</v>
      </c>
      <c r="B1512" s="105" t="s">
        <v>3386</v>
      </c>
      <c r="C1512" s="108" t="s">
        <v>2490</v>
      </c>
      <c r="D1512" s="84" t="s">
        <v>182</v>
      </c>
      <c r="E1512" s="84" t="s">
        <v>3890</v>
      </c>
      <c r="F1512" s="84" t="s">
        <v>189</v>
      </c>
      <c r="G1512" s="84" t="s">
        <v>7</v>
      </c>
      <c r="H1512" s="85">
        <v>31</v>
      </c>
      <c r="I1512" s="85">
        <v>12</v>
      </c>
      <c r="J1512" s="85">
        <v>12</v>
      </c>
      <c r="K1512" s="85">
        <v>22</v>
      </c>
      <c r="L1512" s="114">
        <f t="shared" si="46"/>
        <v>0.38709677419354838</v>
      </c>
      <c r="M1512" s="114">
        <f t="shared" si="47"/>
        <v>1</v>
      </c>
      <c r="N1512" s="85">
        <v>12</v>
      </c>
    </row>
    <row r="1513" spans="1:14" ht="14.25" customHeight="1">
      <c r="A1513" s="113">
        <v>2017</v>
      </c>
      <c r="B1513" s="105" t="s">
        <v>3386</v>
      </c>
      <c r="C1513" s="108" t="s">
        <v>2490</v>
      </c>
      <c r="D1513" s="84" t="s">
        <v>182</v>
      </c>
      <c r="E1513" s="84" t="s">
        <v>3890</v>
      </c>
      <c r="F1513" s="84" t="s">
        <v>190</v>
      </c>
      <c r="G1513" s="84" t="s">
        <v>7</v>
      </c>
      <c r="H1513" s="85">
        <v>45</v>
      </c>
      <c r="I1513" s="85">
        <v>12</v>
      </c>
      <c r="J1513" s="85">
        <v>12</v>
      </c>
      <c r="K1513" s="85">
        <v>34</v>
      </c>
      <c r="L1513" s="114">
        <f t="shared" si="46"/>
        <v>0.26666666666666666</v>
      </c>
      <c r="M1513" s="114">
        <f t="shared" si="47"/>
        <v>1</v>
      </c>
      <c r="N1513" s="85">
        <v>7</v>
      </c>
    </row>
    <row r="1514" spans="1:14" ht="14.25" customHeight="1">
      <c r="A1514" s="113">
        <v>2017</v>
      </c>
      <c r="B1514" s="105" t="s">
        <v>3386</v>
      </c>
      <c r="C1514" s="108" t="s">
        <v>2490</v>
      </c>
      <c r="D1514" s="84" t="s">
        <v>182</v>
      </c>
      <c r="E1514" s="84" t="s">
        <v>234</v>
      </c>
      <c r="F1514" s="84" t="s">
        <v>1949</v>
      </c>
      <c r="G1514" s="84" t="s">
        <v>7</v>
      </c>
      <c r="H1514" s="85">
        <v>172</v>
      </c>
      <c r="I1514" s="85">
        <v>64</v>
      </c>
      <c r="J1514" s="85">
        <v>42</v>
      </c>
      <c r="K1514" s="85">
        <v>534</v>
      </c>
      <c r="L1514" s="114">
        <f t="shared" si="46"/>
        <v>0.37209302325581395</v>
      </c>
      <c r="M1514" s="114">
        <f t="shared" si="47"/>
        <v>0.65625</v>
      </c>
      <c r="N1514" s="85">
        <v>40</v>
      </c>
    </row>
    <row r="1515" spans="1:14" ht="14.25" customHeight="1">
      <c r="A1515" s="113">
        <v>2017</v>
      </c>
      <c r="B1515" s="105" t="s">
        <v>3386</v>
      </c>
      <c r="C1515" s="108" t="s">
        <v>2490</v>
      </c>
      <c r="D1515" s="84" t="s">
        <v>191</v>
      </c>
      <c r="E1515" s="84" t="s">
        <v>236</v>
      </c>
      <c r="F1515" s="84" t="s">
        <v>193</v>
      </c>
      <c r="G1515" s="84" t="s">
        <v>7</v>
      </c>
      <c r="H1515" s="85">
        <v>0</v>
      </c>
      <c r="I1515" s="85">
        <v>0</v>
      </c>
      <c r="J1515" s="85">
        <v>0</v>
      </c>
      <c r="K1515" s="85">
        <v>32</v>
      </c>
      <c r="L1515" s="114">
        <f t="shared" si="46"/>
        <v>0</v>
      </c>
      <c r="M1515" s="114">
        <f t="shared" si="47"/>
        <v>0</v>
      </c>
      <c r="N1515" s="85">
        <v>8</v>
      </c>
    </row>
    <row r="1516" spans="1:14" ht="14.25" customHeight="1">
      <c r="A1516" s="113">
        <v>2017</v>
      </c>
      <c r="B1516" s="105" t="s">
        <v>3386</v>
      </c>
      <c r="C1516" s="108" t="s">
        <v>2490</v>
      </c>
      <c r="D1516" s="84" t="s">
        <v>191</v>
      </c>
      <c r="E1516" s="84" t="s">
        <v>234</v>
      </c>
      <c r="F1516" s="84" t="s">
        <v>730</v>
      </c>
      <c r="G1516" s="84" t="s">
        <v>7</v>
      </c>
      <c r="H1516" s="85">
        <v>418</v>
      </c>
      <c r="I1516" s="85">
        <v>190</v>
      </c>
      <c r="J1516" s="85">
        <v>124</v>
      </c>
      <c r="K1516" s="85">
        <v>954</v>
      </c>
      <c r="L1516" s="114">
        <f t="shared" si="46"/>
        <v>0.45454545454545453</v>
      </c>
      <c r="M1516" s="114">
        <f t="shared" si="47"/>
        <v>0.65263157894736845</v>
      </c>
      <c r="N1516" s="85">
        <v>59</v>
      </c>
    </row>
    <row r="1517" spans="1:14" ht="14.25" customHeight="1">
      <c r="A1517" s="113">
        <v>2017</v>
      </c>
      <c r="B1517" s="105" t="s">
        <v>3386</v>
      </c>
      <c r="C1517" s="108" t="s">
        <v>2490</v>
      </c>
      <c r="D1517" s="84" t="s">
        <v>195</v>
      </c>
      <c r="E1517" s="84" t="s">
        <v>239</v>
      </c>
      <c r="F1517" s="84" t="s">
        <v>199</v>
      </c>
      <c r="G1517" s="84" t="s">
        <v>7</v>
      </c>
      <c r="H1517" s="85">
        <v>4</v>
      </c>
      <c r="I1517" s="85">
        <v>4</v>
      </c>
      <c r="J1517" s="85">
        <v>3</v>
      </c>
      <c r="K1517" s="85">
        <v>14</v>
      </c>
      <c r="L1517" s="114">
        <f t="shared" si="46"/>
        <v>1</v>
      </c>
      <c r="M1517" s="114">
        <f t="shared" si="47"/>
        <v>0.75</v>
      </c>
      <c r="N1517" s="85">
        <v>0</v>
      </c>
    </row>
    <row r="1518" spans="1:14" ht="14.25" customHeight="1">
      <c r="A1518" s="113">
        <v>2017</v>
      </c>
      <c r="B1518" s="105" t="s">
        <v>3386</v>
      </c>
      <c r="C1518" s="108" t="s">
        <v>2490</v>
      </c>
      <c r="D1518" s="84" t="s">
        <v>195</v>
      </c>
      <c r="E1518" s="84" t="s">
        <v>236</v>
      </c>
      <c r="F1518" s="84" t="s">
        <v>198</v>
      </c>
      <c r="G1518" s="84" t="s">
        <v>7</v>
      </c>
      <c r="H1518" s="85">
        <v>11</v>
      </c>
      <c r="I1518" s="85">
        <v>10</v>
      </c>
      <c r="J1518" s="85">
        <v>10</v>
      </c>
      <c r="K1518" s="85">
        <v>21</v>
      </c>
      <c r="L1518" s="114">
        <f t="shared" si="46"/>
        <v>0.90909090909090906</v>
      </c>
      <c r="M1518" s="114">
        <f t="shared" si="47"/>
        <v>1</v>
      </c>
      <c r="N1518" s="85">
        <v>6</v>
      </c>
    </row>
    <row r="1519" spans="1:14" ht="14.25" customHeight="1">
      <c r="A1519" s="113">
        <v>2017</v>
      </c>
      <c r="B1519" s="105" t="s">
        <v>3386</v>
      </c>
      <c r="C1519" s="108" t="s">
        <v>2490</v>
      </c>
      <c r="D1519" s="84" t="s">
        <v>195</v>
      </c>
      <c r="E1519" s="84" t="s">
        <v>234</v>
      </c>
      <c r="F1519" s="84" t="s">
        <v>1184</v>
      </c>
      <c r="G1519" s="84" t="s">
        <v>224</v>
      </c>
      <c r="H1519" s="85">
        <v>28</v>
      </c>
      <c r="I1519" s="85">
        <v>28</v>
      </c>
      <c r="J1519" s="85">
        <v>24</v>
      </c>
      <c r="K1519" s="85">
        <v>109</v>
      </c>
      <c r="L1519" s="114">
        <f t="shared" si="46"/>
        <v>1</v>
      </c>
      <c r="M1519" s="114">
        <f t="shared" si="47"/>
        <v>0.8571428571428571</v>
      </c>
      <c r="N1519" s="85">
        <v>26</v>
      </c>
    </row>
    <row r="1520" spans="1:14" ht="14.25" customHeight="1">
      <c r="A1520" s="113">
        <v>2017</v>
      </c>
      <c r="B1520" s="105" t="s">
        <v>3386</v>
      </c>
      <c r="C1520" s="108" t="s">
        <v>2490</v>
      </c>
      <c r="D1520" s="84" t="s">
        <v>195</v>
      </c>
      <c r="E1520" s="84" t="s">
        <v>234</v>
      </c>
      <c r="F1520" s="84" t="s">
        <v>196</v>
      </c>
      <c r="G1520" s="84" t="s">
        <v>7</v>
      </c>
      <c r="H1520" s="85">
        <v>13</v>
      </c>
      <c r="I1520" s="85">
        <v>10</v>
      </c>
      <c r="J1520" s="85">
        <v>10</v>
      </c>
      <c r="K1520" s="85">
        <v>63</v>
      </c>
      <c r="L1520" s="114">
        <f t="shared" si="46"/>
        <v>0.76923076923076927</v>
      </c>
      <c r="M1520" s="114">
        <f t="shared" si="47"/>
        <v>1</v>
      </c>
      <c r="N1520" s="85">
        <v>8</v>
      </c>
    </row>
    <row r="1521" spans="1:14" ht="14.25" customHeight="1">
      <c r="A1521" s="113">
        <v>2017</v>
      </c>
      <c r="B1521" s="105" t="s">
        <v>3386</v>
      </c>
      <c r="C1521" s="108" t="s">
        <v>2490</v>
      </c>
      <c r="D1521" s="84" t="s">
        <v>195</v>
      </c>
      <c r="E1521" s="84" t="s">
        <v>234</v>
      </c>
      <c r="F1521" s="84" t="s">
        <v>1945</v>
      </c>
      <c r="G1521" s="84" t="s">
        <v>7</v>
      </c>
      <c r="H1521" s="85">
        <v>29</v>
      </c>
      <c r="I1521" s="85">
        <v>26</v>
      </c>
      <c r="J1521" s="85">
        <v>25</v>
      </c>
      <c r="K1521" s="85">
        <v>86</v>
      </c>
      <c r="L1521" s="114">
        <f t="shared" si="46"/>
        <v>0.89655172413793105</v>
      </c>
      <c r="M1521" s="114">
        <f t="shared" si="47"/>
        <v>0.96153846153846156</v>
      </c>
      <c r="N1521" s="85">
        <v>16</v>
      </c>
    </row>
    <row r="1522" spans="1:14" ht="14.25" customHeight="1">
      <c r="A1522" s="113">
        <v>2017</v>
      </c>
      <c r="B1522" s="105" t="s">
        <v>3386</v>
      </c>
      <c r="C1522" s="108" t="s">
        <v>2490</v>
      </c>
      <c r="D1522" s="84" t="s">
        <v>200</v>
      </c>
      <c r="E1522" s="84" t="s">
        <v>236</v>
      </c>
      <c r="F1522" s="84" t="s">
        <v>202</v>
      </c>
      <c r="G1522" s="84" t="s">
        <v>7</v>
      </c>
      <c r="H1522" s="85">
        <v>11</v>
      </c>
      <c r="I1522" s="85">
        <v>11</v>
      </c>
      <c r="J1522" s="85">
        <v>9</v>
      </c>
      <c r="K1522" s="85">
        <v>31</v>
      </c>
      <c r="L1522" s="114">
        <f t="shared" si="46"/>
        <v>1</v>
      </c>
      <c r="M1522" s="114">
        <f t="shared" si="47"/>
        <v>0.81818181818181823</v>
      </c>
      <c r="N1522" s="85">
        <v>3</v>
      </c>
    </row>
    <row r="1523" spans="1:14" ht="14.25" customHeight="1">
      <c r="A1523" s="113">
        <v>2017</v>
      </c>
      <c r="B1523" s="105" t="s">
        <v>3386</v>
      </c>
      <c r="C1523" s="117" t="s">
        <v>644</v>
      </c>
      <c r="D1523" s="84" t="s">
        <v>213</v>
      </c>
      <c r="E1523" s="84" t="s">
        <v>3889</v>
      </c>
      <c r="F1523" s="84" t="s">
        <v>168</v>
      </c>
      <c r="G1523" s="84" t="s">
        <v>7</v>
      </c>
      <c r="H1523" s="85">
        <v>20</v>
      </c>
      <c r="I1523" s="85">
        <v>3</v>
      </c>
      <c r="J1523" s="85">
        <v>3</v>
      </c>
      <c r="K1523" s="85">
        <v>2</v>
      </c>
      <c r="L1523" s="114">
        <f t="shared" si="46"/>
        <v>0.15</v>
      </c>
      <c r="M1523" s="114">
        <f t="shared" si="47"/>
        <v>1</v>
      </c>
      <c r="N1523" s="85">
        <v>0</v>
      </c>
    </row>
    <row r="1524" spans="1:14" ht="14.25" customHeight="1">
      <c r="A1524" s="113">
        <v>2017</v>
      </c>
      <c r="B1524" s="105" t="s">
        <v>3386</v>
      </c>
      <c r="C1524" s="117" t="s">
        <v>644</v>
      </c>
      <c r="D1524" s="84" t="s">
        <v>213</v>
      </c>
      <c r="E1524" s="84" t="s">
        <v>236</v>
      </c>
      <c r="F1524" s="84" t="s">
        <v>51</v>
      </c>
      <c r="G1524" s="84" t="s">
        <v>7</v>
      </c>
      <c r="H1524" s="85">
        <v>1</v>
      </c>
      <c r="I1524" s="85">
        <v>1</v>
      </c>
      <c r="J1524" s="85">
        <v>1</v>
      </c>
      <c r="K1524" s="85">
        <v>22</v>
      </c>
      <c r="L1524" s="114">
        <f t="shared" si="46"/>
        <v>1</v>
      </c>
      <c r="M1524" s="114">
        <f t="shared" si="47"/>
        <v>1</v>
      </c>
      <c r="N1524" s="85">
        <v>6</v>
      </c>
    </row>
    <row r="1525" spans="1:14" ht="14.25" customHeight="1">
      <c r="A1525" s="113">
        <v>2017</v>
      </c>
      <c r="B1525" s="105" t="s">
        <v>3386</v>
      </c>
      <c r="C1525" s="117" t="s">
        <v>644</v>
      </c>
      <c r="D1525" s="84" t="s">
        <v>213</v>
      </c>
      <c r="E1525" s="84" t="s">
        <v>234</v>
      </c>
      <c r="F1525" s="84" t="s">
        <v>1948</v>
      </c>
      <c r="G1525" s="84" t="s">
        <v>7</v>
      </c>
      <c r="H1525" s="85">
        <v>218</v>
      </c>
      <c r="I1525" s="85">
        <v>92</v>
      </c>
      <c r="J1525" s="85">
        <v>73</v>
      </c>
      <c r="K1525" s="85">
        <v>752</v>
      </c>
      <c r="L1525" s="114">
        <f t="shared" si="46"/>
        <v>0.42201834862385323</v>
      </c>
      <c r="M1525" s="114">
        <f t="shared" si="47"/>
        <v>0.79347826086956519</v>
      </c>
      <c r="N1525" s="85">
        <v>47</v>
      </c>
    </row>
    <row r="1526" spans="1:14" ht="14.25" customHeight="1">
      <c r="A1526" s="113">
        <v>2017</v>
      </c>
      <c r="B1526" s="105" t="s">
        <v>3386</v>
      </c>
      <c r="C1526" s="117" t="s">
        <v>644</v>
      </c>
      <c r="D1526" s="84" t="s">
        <v>213</v>
      </c>
      <c r="E1526" s="84" t="s">
        <v>234</v>
      </c>
      <c r="F1526" s="84" t="s">
        <v>1942</v>
      </c>
      <c r="G1526" s="84" t="s">
        <v>7</v>
      </c>
      <c r="H1526" s="85">
        <v>101</v>
      </c>
      <c r="I1526" s="85">
        <v>48</v>
      </c>
      <c r="J1526" s="85">
        <v>36</v>
      </c>
      <c r="K1526" s="85">
        <v>35</v>
      </c>
      <c r="L1526" s="114">
        <f t="shared" si="46"/>
        <v>0.47524752475247523</v>
      </c>
      <c r="M1526" s="114">
        <f t="shared" si="47"/>
        <v>0.75</v>
      </c>
      <c r="N1526" s="85">
        <v>0</v>
      </c>
    </row>
    <row r="1527" spans="1:14" ht="14.25" customHeight="1">
      <c r="A1527" s="113">
        <v>2017</v>
      </c>
      <c r="B1527" s="105" t="s">
        <v>3386</v>
      </c>
      <c r="C1527" s="117" t="s">
        <v>644</v>
      </c>
      <c r="D1527" s="84" t="s">
        <v>31</v>
      </c>
      <c r="E1527" s="84" t="s">
        <v>239</v>
      </c>
      <c r="F1527" s="84" t="s">
        <v>2909</v>
      </c>
      <c r="G1527" s="84" t="s">
        <v>7</v>
      </c>
      <c r="H1527" s="85">
        <v>13</v>
      </c>
      <c r="I1527" s="85">
        <v>9</v>
      </c>
      <c r="J1527" s="85">
        <v>5</v>
      </c>
      <c r="K1527" s="85">
        <v>5</v>
      </c>
      <c r="L1527" s="114">
        <f t="shared" si="46"/>
        <v>0.69230769230769229</v>
      </c>
      <c r="M1527" s="114">
        <f t="shared" si="47"/>
        <v>0.55555555555555558</v>
      </c>
      <c r="N1527" s="85">
        <v>0</v>
      </c>
    </row>
    <row r="1528" spans="1:14" ht="14.25" customHeight="1">
      <c r="A1528" s="113">
        <v>2017</v>
      </c>
      <c r="B1528" s="105" t="s">
        <v>3386</v>
      </c>
      <c r="C1528" s="117" t="s">
        <v>644</v>
      </c>
      <c r="D1528" s="84" t="s">
        <v>31</v>
      </c>
      <c r="E1528" s="84" t="s">
        <v>235</v>
      </c>
      <c r="F1528" s="84" t="s">
        <v>203</v>
      </c>
      <c r="G1528" s="84" t="s">
        <v>7</v>
      </c>
      <c r="H1528" s="85">
        <v>33</v>
      </c>
      <c r="I1528" s="85">
        <v>32</v>
      </c>
      <c r="J1528" s="85">
        <v>28</v>
      </c>
      <c r="K1528" s="85">
        <v>61</v>
      </c>
      <c r="L1528" s="114">
        <f t="shared" si="46"/>
        <v>0.96969696969696972</v>
      </c>
      <c r="M1528" s="114">
        <f t="shared" si="47"/>
        <v>0.875</v>
      </c>
      <c r="N1528" s="85">
        <v>31</v>
      </c>
    </row>
    <row r="1529" spans="1:14" ht="14.25" customHeight="1">
      <c r="A1529" s="113">
        <v>2017</v>
      </c>
      <c r="B1529" s="105" t="s">
        <v>3386</v>
      </c>
      <c r="C1529" s="117" t="s">
        <v>644</v>
      </c>
      <c r="D1529" s="84" t="s">
        <v>31</v>
      </c>
      <c r="E1529" s="84" t="s">
        <v>235</v>
      </c>
      <c r="F1529" s="84" t="s">
        <v>36</v>
      </c>
      <c r="G1529" s="84" t="s">
        <v>7</v>
      </c>
      <c r="H1529" s="85">
        <v>18</v>
      </c>
      <c r="I1529" s="85">
        <v>17</v>
      </c>
      <c r="J1529" s="85">
        <v>16</v>
      </c>
      <c r="K1529" s="85">
        <v>16</v>
      </c>
      <c r="L1529" s="114">
        <f t="shared" si="46"/>
        <v>0.94444444444444442</v>
      </c>
      <c r="M1529" s="114">
        <f t="shared" si="47"/>
        <v>0.94117647058823528</v>
      </c>
      <c r="N1529" s="85">
        <v>1</v>
      </c>
    </row>
    <row r="1530" spans="1:14" ht="14.25" customHeight="1">
      <c r="A1530" s="113">
        <v>2017</v>
      </c>
      <c r="B1530" s="105" t="s">
        <v>3386</v>
      </c>
      <c r="C1530" s="117" t="s">
        <v>644</v>
      </c>
      <c r="D1530" s="84" t="s">
        <v>31</v>
      </c>
      <c r="E1530" s="84" t="s">
        <v>235</v>
      </c>
      <c r="F1530" s="84" t="s">
        <v>204</v>
      </c>
      <c r="G1530" s="84" t="s">
        <v>7</v>
      </c>
      <c r="H1530" s="85">
        <v>39</v>
      </c>
      <c r="I1530" s="85">
        <v>34</v>
      </c>
      <c r="J1530" s="85">
        <v>27</v>
      </c>
      <c r="K1530" s="85">
        <v>66</v>
      </c>
      <c r="L1530" s="114">
        <f t="shared" si="46"/>
        <v>0.87179487179487181</v>
      </c>
      <c r="M1530" s="114">
        <f t="shared" si="47"/>
        <v>0.79411764705882348</v>
      </c>
      <c r="N1530" s="85">
        <v>28</v>
      </c>
    </row>
    <row r="1531" spans="1:14" ht="14.25" customHeight="1">
      <c r="A1531" s="113">
        <v>2017</v>
      </c>
      <c r="B1531" s="105" t="s">
        <v>3386</v>
      </c>
      <c r="C1531" s="117" t="s">
        <v>644</v>
      </c>
      <c r="D1531" s="84" t="s">
        <v>31</v>
      </c>
      <c r="E1531" s="84" t="s">
        <v>235</v>
      </c>
      <c r="F1531" s="84" t="s">
        <v>205</v>
      </c>
      <c r="G1531" s="84" t="s">
        <v>7</v>
      </c>
      <c r="H1531" s="85">
        <v>37</v>
      </c>
      <c r="I1531" s="85">
        <v>35</v>
      </c>
      <c r="J1531" s="85">
        <v>33</v>
      </c>
      <c r="K1531" s="85">
        <v>81</v>
      </c>
      <c r="L1531" s="114">
        <f t="shared" si="46"/>
        <v>0.94594594594594594</v>
      </c>
      <c r="M1531" s="114">
        <f t="shared" si="47"/>
        <v>0.94285714285714284</v>
      </c>
      <c r="N1531" s="85">
        <v>23</v>
      </c>
    </row>
    <row r="1532" spans="1:14" ht="14.25" customHeight="1">
      <c r="A1532" s="113">
        <v>2017</v>
      </c>
      <c r="B1532" s="105" t="s">
        <v>3386</v>
      </c>
      <c r="C1532" s="117" t="s">
        <v>644</v>
      </c>
      <c r="D1532" s="84" t="s">
        <v>31</v>
      </c>
      <c r="E1532" s="84" t="s">
        <v>235</v>
      </c>
      <c r="F1532" s="84" t="s">
        <v>206</v>
      </c>
      <c r="G1532" s="84" t="s">
        <v>7</v>
      </c>
      <c r="H1532" s="85">
        <v>16</v>
      </c>
      <c r="I1532" s="85">
        <v>15</v>
      </c>
      <c r="J1532" s="85">
        <v>13</v>
      </c>
      <c r="K1532" s="85">
        <v>38</v>
      </c>
      <c r="L1532" s="114">
        <f t="shared" si="46"/>
        <v>0.9375</v>
      </c>
      <c r="M1532" s="114">
        <f t="shared" si="47"/>
        <v>0.8666666666666667</v>
      </c>
      <c r="N1532" s="85">
        <v>27</v>
      </c>
    </row>
    <row r="1533" spans="1:14" ht="14.25" customHeight="1">
      <c r="A1533" s="88">
        <v>2017</v>
      </c>
      <c r="B1533" s="105" t="s">
        <v>3386</v>
      </c>
      <c r="C1533" s="106" t="s">
        <v>644</v>
      </c>
      <c r="D1533" s="84" t="s">
        <v>31</v>
      </c>
      <c r="E1533" s="84" t="s">
        <v>235</v>
      </c>
      <c r="F1533" s="84" t="s">
        <v>207</v>
      </c>
      <c r="G1533" s="84" t="s">
        <v>7</v>
      </c>
      <c r="H1533" s="85">
        <v>0</v>
      </c>
      <c r="I1533" s="85">
        <v>0</v>
      </c>
      <c r="J1533" s="85">
        <v>0</v>
      </c>
      <c r="K1533" s="85">
        <v>0</v>
      </c>
      <c r="L1533" s="114">
        <f t="shared" si="46"/>
        <v>0</v>
      </c>
      <c r="M1533" s="114">
        <f t="shared" si="47"/>
        <v>0</v>
      </c>
      <c r="N1533" s="85">
        <v>11</v>
      </c>
    </row>
    <row r="1534" spans="1:14" ht="14.25" customHeight="1">
      <c r="A1534" s="88">
        <v>2017</v>
      </c>
      <c r="B1534" s="105" t="s">
        <v>3386</v>
      </c>
      <c r="C1534" s="106" t="s">
        <v>644</v>
      </c>
      <c r="D1534" s="84" t="s">
        <v>31</v>
      </c>
      <c r="E1534" s="84" t="s">
        <v>235</v>
      </c>
      <c r="F1534" s="84" t="s">
        <v>208</v>
      </c>
      <c r="G1534" s="84" t="s">
        <v>7</v>
      </c>
      <c r="H1534" s="85">
        <v>0</v>
      </c>
      <c r="I1534" s="85">
        <v>0</v>
      </c>
      <c r="J1534" s="85">
        <v>0</v>
      </c>
      <c r="K1534" s="85">
        <v>0</v>
      </c>
      <c r="L1534" s="114">
        <f t="shared" si="46"/>
        <v>0</v>
      </c>
      <c r="M1534" s="114">
        <f t="shared" si="47"/>
        <v>0</v>
      </c>
      <c r="N1534" s="85">
        <v>16</v>
      </c>
    </row>
    <row r="1535" spans="1:14" ht="14.25" customHeight="1">
      <c r="A1535" s="113">
        <v>2017</v>
      </c>
      <c r="B1535" s="105" t="s">
        <v>3386</v>
      </c>
      <c r="C1535" s="117" t="s">
        <v>644</v>
      </c>
      <c r="D1535" s="84" t="s">
        <v>31</v>
      </c>
      <c r="E1535" s="84" t="s">
        <v>236</v>
      </c>
      <c r="F1535" s="84" t="s">
        <v>2477</v>
      </c>
      <c r="G1535" s="84" t="s">
        <v>7</v>
      </c>
      <c r="H1535" s="85">
        <v>35</v>
      </c>
      <c r="I1535" s="85">
        <v>25</v>
      </c>
      <c r="J1535" s="85">
        <v>21</v>
      </c>
      <c r="K1535" s="85">
        <v>94</v>
      </c>
      <c r="L1535" s="114">
        <f t="shared" si="46"/>
        <v>0.7142857142857143</v>
      </c>
      <c r="M1535" s="114">
        <f t="shared" si="47"/>
        <v>0.84</v>
      </c>
      <c r="N1535" s="85">
        <v>31</v>
      </c>
    </row>
    <row r="1536" spans="1:14" ht="14.25" customHeight="1">
      <c r="A1536" s="113">
        <v>2017</v>
      </c>
      <c r="B1536" s="105" t="s">
        <v>3386</v>
      </c>
      <c r="C1536" s="117" t="s">
        <v>644</v>
      </c>
      <c r="D1536" s="84" t="s">
        <v>31</v>
      </c>
      <c r="E1536" s="84" t="s">
        <v>236</v>
      </c>
      <c r="F1536" s="84" t="s">
        <v>2483</v>
      </c>
      <c r="G1536" s="84" t="s">
        <v>7</v>
      </c>
      <c r="H1536" s="85">
        <v>1</v>
      </c>
      <c r="I1536" s="85">
        <v>1</v>
      </c>
      <c r="J1536" s="85">
        <v>0</v>
      </c>
      <c r="K1536" s="85">
        <v>14</v>
      </c>
      <c r="L1536" s="114">
        <f t="shared" si="46"/>
        <v>1</v>
      </c>
      <c r="M1536" s="114">
        <f t="shared" si="47"/>
        <v>0</v>
      </c>
      <c r="N1536" s="85">
        <v>0</v>
      </c>
    </row>
    <row r="1537" spans="1:14" ht="14.25" customHeight="1">
      <c r="A1537" s="113">
        <v>2017</v>
      </c>
      <c r="B1537" s="105" t="s">
        <v>3386</v>
      </c>
      <c r="C1537" s="117" t="s">
        <v>644</v>
      </c>
      <c r="D1537" s="84" t="s">
        <v>31</v>
      </c>
      <c r="E1537" s="84" t="s">
        <v>236</v>
      </c>
      <c r="F1537" s="84" t="s">
        <v>2479</v>
      </c>
      <c r="G1537" s="84" t="s">
        <v>7</v>
      </c>
      <c r="H1537" s="85">
        <v>0</v>
      </c>
      <c r="I1537" s="85">
        <v>0</v>
      </c>
      <c r="J1537" s="85">
        <v>0</v>
      </c>
      <c r="K1537" s="85">
        <v>2</v>
      </c>
      <c r="L1537" s="114">
        <f t="shared" si="46"/>
        <v>0</v>
      </c>
      <c r="M1537" s="114">
        <f t="shared" si="47"/>
        <v>0</v>
      </c>
      <c r="N1537" s="85">
        <v>6</v>
      </c>
    </row>
    <row r="1538" spans="1:14" ht="14.25" customHeight="1">
      <c r="A1538" s="113">
        <v>2017</v>
      </c>
      <c r="B1538" s="105" t="s">
        <v>3386</v>
      </c>
      <c r="C1538" s="117" t="s">
        <v>644</v>
      </c>
      <c r="D1538" s="84" t="s">
        <v>31</v>
      </c>
      <c r="E1538" s="84" t="s">
        <v>236</v>
      </c>
      <c r="F1538" s="84" t="s">
        <v>2481</v>
      </c>
      <c r="G1538" s="84" t="s">
        <v>7</v>
      </c>
      <c r="H1538" s="85">
        <v>29</v>
      </c>
      <c r="I1538" s="85">
        <v>25</v>
      </c>
      <c r="J1538" s="85">
        <v>19</v>
      </c>
      <c r="K1538" s="85">
        <v>45</v>
      </c>
      <c r="L1538" s="114">
        <f t="shared" ref="L1538:L1601" si="48">+IFERROR(I1538/H1538,0)</f>
        <v>0.86206896551724133</v>
      </c>
      <c r="M1538" s="114">
        <f t="shared" ref="M1538:M1601" si="49">+IFERROR(J1538/I1538,0)</f>
        <v>0.76</v>
      </c>
      <c r="N1538" s="85">
        <v>8</v>
      </c>
    </row>
    <row r="1539" spans="1:14" ht="14.25" customHeight="1">
      <c r="A1539" s="113">
        <v>2017</v>
      </c>
      <c r="B1539" s="105" t="s">
        <v>3386</v>
      </c>
      <c r="C1539" s="117" t="s">
        <v>644</v>
      </c>
      <c r="D1539" s="84" t="s">
        <v>31</v>
      </c>
      <c r="E1539" s="84" t="s">
        <v>236</v>
      </c>
      <c r="F1539" s="84" t="s">
        <v>4534</v>
      </c>
      <c r="G1539" s="84" t="s">
        <v>7</v>
      </c>
      <c r="H1539" s="85">
        <v>0</v>
      </c>
      <c r="I1539" s="85">
        <v>0</v>
      </c>
      <c r="J1539" s="85">
        <v>0</v>
      </c>
      <c r="K1539" s="85">
        <v>14</v>
      </c>
      <c r="L1539" s="114">
        <f t="shared" si="48"/>
        <v>0</v>
      </c>
      <c r="M1539" s="114">
        <f t="shared" si="49"/>
        <v>0</v>
      </c>
      <c r="N1539" s="85">
        <v>6</v>
      </c>
    </row>
    <row r="1540" spans="1:14" ht="14.25" customHeight="1">
      <c r="A1540" s="113">
        <v>2017</v>
      </c>
      <c r="B1540" s="105" t="s">
        <v>3386</v>
      </c>
      <c r="C1540" s="117" t="s">
        <v>644</v>
      </c>
      <c r="D1540" s="84" t="s">
        <v>31</v>
      </c>
      <c r="E1540" s="84" t="s">
        <v>236</v>
      </c>
      <c r="F1540" s="84" t="s">
        <v>2482</v>
      </c>
      <c r="G1540" s="84" t="s">
        <v>7</v>
      </c>
      <c r="H1540" s="85">
        <v>2</v>
      </c>
      <c r="I1540" s="85">
        <v>2</v>
      </c>
      <c r="J1540" s="85">
        <v>2</v>
      </c>
      <c r="K1540" s="85">
        <v>11</v>
      </c>
      <c r="L1540" s="114">
        <f t="shared" si="48"/>
        <v>1</v>
      </c>
      <c r="M1540" s="114">
        <f t="shared" si="49"/>
        <v>1</v>
      </c>
      <c r="N1540" s="85">
        <v>0</v>
      </c>
    </row>
    <row r="1541" spans="1:14" ht="14.25" customHeight="1">
      <c r="A1541" s="113">
        <v>2017</v>
      </c>
      <c r="B1541" s="105" t="s">
        <v>3386</v>
      </c>
      <c r="C1541" s="117" t="s">
        <v>644</v>
      </c>
      <c r="D1541" s="84" t="s">
        <v>31</v>
      </c>
      <c r="E1541" s="84" t="s">
        <v>236</v>
      </c>
      <c r="F1541" s="84" t="s">
        <v>2491</v>
      </c>
      <c r="G1541" s="84" t="s">
        <v>7</v>
      </c>
      <c r="H1541" s="85">
        <v>0</v>
      </c>
      <c r="I1541" s="85">
        <v>0</v>
      </c>
      <c r="J1541" s="85">
        <v>0</v>
      </c>
      <c r="K1541" s="85">
        <v>1</v>
      </c>
      <c r="L1541" s="114">
        <f t="shared" si="48"/>
        <v>0</v>
      </c>
      <c r="M1541" s="114">
        <f t="shared" si="49"/>
        <v>0</v>
      </c>
      <c r="N1541" s="85">
        <v>0</v>
      </c>
    </row>
    <row r="1542" spans="1:14" ht="14.25" customHeight="1">
      <c r="A1542" s="113">
        <v>2017</v>
      </c>
      <c r="B1542" s="105" t="s">
        <v>3386</v>
      </c>
      <c r="C1542" s="117" t="s">
        <v>644</v>
      </c>
      <c r="D1542" s="84" t="s">
        <v>31</v>
      </c>
      <c r="E1542" s="84" t="s">
        <v>236</v>
      </c>
      <c r="F1542" s="84" t="s">
        <v>1187</v>
      </c>
      <c r="G1542" s="84" t="s">
        <v>7</v>
      </c>
      <c r="H1542" s="85">
        <v>13</v>
      </c>
      <c r="I1542" s="85">
        <v>13</v>
      </c>
      <c r="J1542" s="85">
        <v>12</v>
      </c>
      <c r="K1542" s="85">
        <v>35</v>
      </c>
      <c r="L1542" s="114">
        <f t="shared" si="48"/>
        <v>1</v>
      </c>
      <c r="M1542" s="114">
        <f t="shared" si="49"/>
        <v>0.92307692307692313</v>
      </c>
      <c r="N1542" s="85">
        <v>1</v>
      </c>
    </row>
    <row r="1543" spans="1:14" ht="14.25" customHeight="1">
      <c r="A1543" s="113">
        <v>2017</v>
      </c>
      <c r="B1543" s="105" t="s">
        <v>3386</v>
      </c>
      <c r="C1543" s="117" t="s">
        <v>644</v>
      </c>
      <c r="D1543" s="84" t="s">
        <v>31</v>
      </c>
      <c r="E1543" s="84" t="s">
        <v>236</v>
      </c>
      <c r="F1543" s="84" t="s">
        <v>1188</v>
      </c>
      <c r="G1543" s="84" t="s">
        <v>7</v>
      </c>
      <c r="H1543" s="85">
        <v>15</v>
      </c>
      <c r="I1543" s="85">
        <v>14</v>
      </c>
      <c r="J1543" s="85">
        <v>14</v>
      </c>
      <c r="K1543" s="85">
        <v>46</v>
      </c>
      <c r="L1543" s="114">
        <f t="shared" si="48"/>
        <v>0.93333333333333335</v>
      </c>
      <c r="M1543" s="114">
        <f t="shared" si="49"/>
        <v>1</v>
      </c>
      <c r="N1543" s="85">
        <v>14</v>
      </c>
    </row>
    <row r="1544" spans="1:14" ht="14.25" customHeight="1">
      <c r="A1544" s="113">
        <v>2017</v>
      </c>
      <c r="B1544" s="105" t="s">
        <v>3386</v>
      </c>
      <c r="C1544" s="117" t="s">
        <v>644</v>
      </c>
      <c r="D1544" s="84" t="s">
        <v>31</v>
      </c>
      <c r="E1544" s="84" t="s">
        <v>234</v>
      </c>
      <c r="F1544" s="84" t="s">
        <v>1919</v>
      </c>
      <c r="G1544" s="84" t="s">
        <v>7</v>
      </c>
      <c r="H1544" s="85">
        <v>142</v>
      </c>
      <c r="I1544" s="85">
        <v>112</v>
      </c>
      <c r="J1544" s="85">
        <v>97</v>
      </c>
      <c r="K1544" s="85">
        <v>966</v>
      </c>
      <c r="L1544" s="114">
        <f t="shared" si="48"/>
        <v>0.78873239436619713</v>
      </c>
      <c r="M1544" s="114">
        <f t="shared" si="49"/>
        <v>0.8660714285714286</v>
      </c>
      <c r="N1544" s="85">
        <v>83</v>
      </c>
    </row>
    <row r="1545" spans="1:14" ht="14.25" customHeight="1">
      <c r="A1545" s="113">
        <v>2017</v>
      </c>
      <c r="B1545" s="105" t="s">
        <v>3386</v>
      </c>
      <c r="C1545" s="117" t="s">
        <v>644</v>
      </c>
      <c r="D1545" s="84" t="s">
        <v>31</v>
      </c>
      <c r="E1545" s="84" t="s">
        <v>234</v>
      </c>
      <c r="F1545" s="84" t="s">
        <v>1926</v>
      </c>
      <c r="G1545" s="84" t="s">
        <v>7</v>
      </c>
      <c r="H1545" s="85">
        <v>33</v>
      </c>
      <c r="I1545" s="85">
        <v>30</v>
      </c>
      <c r="J1545" s="85">
        <v>16</v>
      </c>
      <c r="K1545" s="85">
        <v>216</v>
      </c>
      <c r="L1545" s="114">
        <f t="shared" si="48"/>
        <v>0.90909090909090906</v>
      </c>
      <c r="M1545" s="114">
        <f t="shared" si="49"/>
        <v>0.53333333333333333</v>
      </c>
      <c r="N1545" s="85">
        <v>12</v>
      </c>
    </row>
    <row r="1546" spans="1:14" ht="14.25" customHeight="1">
      <c r="A1546" s="113">
        <v>2017</v>
      </c>
      <c r="B1546" s="105" t="s">
        <v>3386</v>
      </c>
      <c r="C1546" s="117" t="s">
        <v>644</v>
      </c>
      <c r="D1546" s="84" t="s">
        <v>31</v>
      </c>
      <c r="E1546" s="84" t="s">
        <v>234</v>
      </c>
      <c r="F1546" s="84" t="s">
        <v>1930</v>
      </c>
      <c r="G1546" s="84" t="s">
        <v>7</v>
      </c>
      <c r="H1546" s="85">
        <v>38</v>
      </c>
      <c r="I1546" s="85">
        <v>37</v>
      </c>
      <c r="J1546" s="85">
        <v>26</v>
      </c>
      <c r="K1546" s="85">
        <v>229</v>
      </c>
      <c r="L1546" s="114">
        <f t="shared" si="48"/>
        <v>0.97368421052631582</v>
      </c>
      <c r="M1546" s="114">
        <f t="shared" si="49"/>
        <v>0.70270270270270274</v>
      </c>
      <c r="N1546" s="85">
        <v>29</v>
      </c>
    </row>
    <row r="1547" spans="1:14" ht="14.25" customHeight="1">
      <c r="A1547" s="113">
        <v>2017</v>
      </c>
      <c r="B1547" s="105" t="s">
        <v>3386</v>
      </c>
      <c r="C1547" s="117" t="s">
        <v>644</v>
      </c>
      <c r="D1547" s="84" t="s">
        <v>31</v>
      </c>
      <c r="E1547" s="84" t="s">
        <v>234</v>
      </c>
      <c r="F1547" s="84" t="s">
        <v>1962</v>
      </c>
      <c r="G1547" s="84" t="s">
        <v>7</v>
      </c>
      <c r="H1547" s="85">
        <v>104</v>
      </c>
      <c r="I1547" s="85">
        <v>67</v>
      </c>
      <c r="J1547" s="85">
        <v>63</v>
      </c>
      <c r="K1547" s="85">
        <v>432</v>
      </c>
      <c r="L1547" s="114">
        <f t="shared" si="48"/>
        <v>0.64423076923076927</v>
      </c>
      <c r="M1547" s="114">
        <f t="shared" si="49"/>
        <v>0.94029850746268662</v>
      </c>
      <c r="N1547" s="85">
        <v>6</v>
      </c>
    </row>
    <row r="1548" spans="1:14" ht="14.25" customHeight="1">
      <c r="A1548" s="113">
        <v>2017</v>
      </c>
      <c r="B1548" s="105" t="s">
        <v>3386</v>
      </c>
      <c r="C1548" s="117" t="s">
        <v>644</v>
      </c>
      <c r="D1548" s="84" t="s">
        <v>214</v>
      </c>
      <c r="E1548" s="84" t="s">
        <v>235</v>
      </c>
      <c r="F1548" s="84" t="s">
        <v>215</v>
      </c>
      <c r="G1548" s="84" t="s">
        <v>7</v>
      </c>
      <c r="H1548" s="85">
        <v>37</v>
      </c>
      <c r="I1548" s="85">
        <v>35</v>
      </c>
      <c r="J1548" s="85">
        <v>27</v>
      </c>
      <c r="K1548" s="85">
        <v>69</v>
      </c>
      <c r="L1548" s="114">
        <f t="shared" si="48"/>
        <v>0.94594594594594594</v>
      </c>
      <c r="M1548" s="114">
        <f t="shared" si="49"/>
        <v>0.77142857142857146</v>
      </c>
      <c r="N1548" s="85">
        <v>53</v>
      </c>
    </row>
    <row r="1549" spans="1:14" ht="14.25" customHeight="1">
      <c r="A1549" s="113">
        <v>2017</v>
      </c>
      <c r="B1549" s="105" t="s">
        <v>3386</v>
      </c>
      <c r="C1549" s="117" t="s">
        <v>644</v>
      </c>
      <c r="D1549" s="84" t="s">
        <v>214</v>
      </c>
      <c r="E1549" s="84" t="s">
        <v>235</v>
      </c>
      <c r="F1549" s="84" t="s">
        <v>55</v>
      </c>
      <c r="G1549" s="84" t="s">
        <v>7</v>
      </c>
      <c r="H1549" s="85">
        <v>26</v>
      </c>
      <c r="I1549" s="85">
        <v>24</v>
      </c>
      <c r="J1549" s="85">
        <v>20</v>
      </c>
      <c r="K1549" s="85">
        <v>38</v>
      </c>
      <c r="L1549" s="114">
        <f t="shared" si="48"/>
        <v>0.92307692307692313</v>
      </c>
      <c r="M1549" s="114">
        <f t="shared" si="49"/>
        <v>0.83333333333333337</v>
      </c>
      <c r="N1549" s="85">
        <v>33</v>
      </c>
    </row>
    <row r="1550" spans="1:14" ht="14.25" customHeight="1">
      <c r="A1550" s="113">
        <v>2017</v>
      </c>
      <c r="B1550" s="105" t="s">
        <v>3386</v>
      </c>
      <c r="C1550" s="117" t="s">
        <v>644</v>
      </c>
      <c r="D1550" s="84" t="s">
        <v>214</v>
      </c>
      <c r="E1550" s="84" t="s">
        <v>235</v>
      </c>
      <c r="F1550" s="84" t="s">
        <v>216</v>
      </c>
      <c r="G1550" s="84" t="s">
        <v>7</v>
      </c>
      <c r="H1550" s="85">
        <v>32</v>
      </c>
      <c r="I1550" s="85">
        <v>24</v>
      </c>
      <c r="J1550" s="85">
        <v>23</v>
      </c>
      <c r="K1550" s="85">
        <v>42</v>
      </c>
      <c r="L1550" s="114">
        <f t="shared" si="48"/>
        <v>0.75</v>
      </c>
      <c r="M1550" s="114">
        <f t="shared" si="49"/>
        <v>0.95833333333333337</v>
      </c>
      <c r="N1550" s="85">
        <v>19</v>
      </c>
    </row>
    <row r="1551" spans="1:14" ht="14.25" customHeight="1">
      <c r="A1551" s="113">
        <v>2017</v>
      </c>
      <c r="B1551" s="105" t="s">
        <v>3386</v>
      </c>
      <c r="C1551" s="117" t="s">
        <v>644</v>
      </c>
      <c r="D1551" s="84" t="s">
        <v>214</v>
      </c>
      <c r="E1551" s="84" t="s">
        <v>235</v>
      </c>
      <c r="F1551" s="84" t="s">
        <v>217</v>
      </c>
      <c r="G1551" s="84" t="s">
        <v>7</v>
      </c>
      <c r="H1551" s="85">
        <v>56</v>
      </c>
      <c r="I1551" s="85">
        <v>45</v>
      </c>
      <c r="J1551" s="85">
        <v>44</v>
      </c>
      <c r="K1551" s="85">
        <v>85</v>
      </c>
      <c r="L1551" s="114">
        <f t="shared" si="48"/>
        <v>0.8035714285714286</v>
      </c>
      <c r="M1551" s="114">
        <f t="shared" si="49"/>
        <v>0.97777777777777775</v>
      </c>
      <c r="N1551" s="85">
        <v>30</v>
      </c>
    </row>
    <row r="1552" spans="1:14" ht="14.25" customHeight="1">
      <c r="A1552" s="113">
        <v>2017</v>
      </c>
      <c r="B1552" s="105" t="s">
        <v>3386</v>
      </c>
      <c r="C1552" s="117" t="s">
        <v>644</v>
      </c>
      <c r="D1552" s="84" t="s">
        <v>214</v>
      </c>
      <c r="E1552" s="84" t="s">
        <v>235</v>
      </c>
      <c r="F1552" s="84" t="s">
        <v>218</v>
      </c>
      <c r="G1552" s="84" t="s">
        <v>7</v>
      </c>
      <c r="H1552" s="85">
        <v>16</v>
      </c>
      <c r="I1552" s="85">
        <v>16</v>
      </c>
      <c r="J1552" s="85">
        <v>14</v>
      </c>
      <c r="K1552" s="85">
        <v>29</v>
      </c>
      <c r="L1552" s="114">
        <f t="shared" si="48"/>
        <v>1</v>
      </c>
      <c r="M1552" s="114">
        <f t="shared" si="49"/>
        <v>0.875</v>
      </c>
      <c r="N1552" s="85">
        <v>15</v>
      </c>
    </row>
    <row r="1553" spans="1:14" ht="14.25" customHeight="1">
      <c r="A1553" s="113">
        <v>2017</v>
      </c>
      <c r="B1553" s="105" t="s">
        <v>3386</v>
      </c>
      <c r="C1553" s="117" t="s">
        <v>644</v>
      </c>
      <c r="D1553" s="84" t="s">
        <v>214</v>
      </c>
      <c r="E1553" s="84" t="s">
        <v>236</v>
      </c>
      <c r="F1553" s="84" t="s">
        <v>1917</v>
      </c>
      <c r="G1553" s="84" t="s">
        <v>7</v>
      </c>
      <c r="H1553" s="85">
        <v>19</v>
      </c>
      <c r="I1553" s="85">
        <v>18</v>
      </c>
      <c r="J1553" s="85">
        <v>16</v>
      </c>
      <c r="K1553" s="85">
        <v>47</v>
      </c>
      <c r="L1553" s="114">
        <f t="shared" si="48"/>
        <v>0.94736842105263153</v>
      </c>
      <c r="M1553" s="114">
        <f t="shared" si="49"/>
        <v>0.88888888888888884</v>
      </c>
      <c r="N1553" s="85">
        <v>0</v>
      </c>
    </row>
    <row r="1554" spans="1:14" ht="14.25" customHeight="1">
      <c r="A1554" s="113">
        <v>2017</v>
      </c>
      <c r="B1554" s="105" t="s">
        <v>3386</v>
      </c>
      <c r="C1554" s="117" t="s">
        <v>644</v>
      </c>
      <c r="D1554" s="84" t="s">
        <v>214</v>
      </c>
      <c r="E1554" s="84" t="s">
        <v>236</v>
      </c>
      <c r="F1554" s="84" t="s">
        <v>1914</v>
      </c>
      <c r="G1554" s="84" t="s">
        <v>7</v>
      </c>
      <c r="H1554" s="85">
        <v>26</v>
      </c>
      <c r="I1554" s="85">
        <v>26</v>
      </c>
      <c r="J1554" s="85">
        <v>20</v>
      </c>
      <c r="K1554" s="85">
        <v>49</v>
      </c>
      <c r="L1554" s="114">
        <f t="shared" si="48"/>
        <v>1</v>
      </c>
      <c r="M1554" s="114">
        <f t="shared" si="49"/>
        <v>0.76923076923076927</v>
      </c>
      <c r="N1554" s="85">
        <v>14</v>
      </c>
    </row>
    <row r="1555" spans="1:14" ht="14.25" customHeight="1">
      <c r="A1555" s="113">
        <v>2017</v>
      </c>
      <c r="B1555" s="105" t="s">
        <v>3386</v>
      </c>
      <c r="C1555" s="117" t="s">
        <v>644</v>
      </c>
      <c r="D1555" s="84" t="s">
        <v>214</v>
      </c>
      <c r="E1555" s="84" t="s">
        <v>236</v>
      </c>
      <c r="F1555" s="84" t="s">
        <v>220</v>
      </c>
      <c r="G1555" s="84" t="s">
        <v>7</v>
      </c>
      <c r="H1555" s="85">
        <v>44</v>
      </c>
      <c r="I1555" s="85">
        <v>41</v>
      </c>
      <c r="J1555" s="85">
        <v>33</v>
      </c>
      <c r="K1555" s="85">
        <v>107</v>
      </c>
      <c r="L1555" s="114">
        <f t="shared" si="48"/>
        <v>0.93181818181818177</v>
      </c>
      <c r="M1555" s="114">
        <f t="shared" si="49"/>
        <v>0.80487804878048785</v>
      </c>
      <c r="N1555" s="85">
        <v>11</v>
      </c>
    </row>
    <row r="1556" spans="1:14" ht="14.25" customHeight="1">
      <c r="A1556" s="113">
        <v>2017</v>
      </c>
      <c r="B1556" s="105" t="s">
        <v>3386</v>
      </c>
      <c r="C1556" s="117" t="s">
        <v>644</v>
      </c>
      <c r="D1556" s="84" t="s">
        <v>214</v>
      </c>
      <c r="E1556" s="84" t="s">
        <v>236</v>
      </c>
      <c r="F1556" s="84" t="s">
        <v>107</v>
      </c>
      <c r="G1556" s="84" t="s">
        <v>7</v>
      </c>
      <c r="H1556" s="85">
        <v>1</v>
      </c>
      <c r="I1556" s="85">
        <v>0</v>
      </c>
      <c r="J1556" s="85">
        <v>0</v>
      </c>
      <c r="K1556" s="85">
        <v>45</v>
      </c>
      <c r="L1556" s="114">
        <f t="shared" si="48"/>
        <v>0</v>
      </c>
      <c r="M1556" s="114">
        <f t="shared" si="49"/>
        <v>0</v>
      </c>
      <c r="N1556" s="85">
        <v>0</v>
      </c>
    </row>
    <row r="1557" spans="1:14" ht="14.25" customHeight="1">
      <c r="A1557" s="88">
        <v>2017</v>
      </c>
      <c r="B1557" s="105" t="s">
        <v>3386</v>
      </c>
      <c r="C1557" s="106" t="s">
        <v>644</v>
      </c>
      <c r="D1557" s="84" t="s">
        <v>214</v>
      </c>
      <c r="E1557" s="84" t="s">
        <v>236</v>
      </c>
      <c r="F1557" s="84" t="s">
        <v>79</v>
      </c>
      <c r="G1557" s="84" t="s">
        <v>7</v>
      </c>
      <c r="H1557" s="85">
        <v>0</v>
      </c>
      <c r="I1557" s="85">
        <v>0</v>
      </c>
      <c r="J1557" s="85">
        <v>0</v>
      </c>
      <c r="K1557" s="85">
        <v>0</v>
      </c>
      <c r="L1557" s="114">
        <f t="shared" si="48"/>
        <v>0</v>
      </c>
      <c r="M1557" s="114">
        <f t="shared" si="49"/>
        <v>0</v>
      </c>
      <c r="N1557" s="85">
        <v>1</v>
      </c>
    </row>
    <row r="1558" spans="1:14">
      <c r="A1558" s="113">
        <v>2017</v>
      </c>
      <c r="B1558" s="105" t="s">
        <v>3386</v>
      </c>
      <c r="C1558" s="117" t="s">
        <v>644</v>
      </c>
      <c r="D1558" s="84" t="s">
        <v>214</v>
      </c>
      <c r="E1558" s="84" t="s">
        <v>236</v>
      </c>
      <c r="F1558" s="84" t="s">
        <v>219</v>
      </c>
      <c r="G1558" s="84" t="s">
        <v>7</v>
      </c>
      <c r="H1558" s="85">
        <v>17</v>
      </c>
      <c r="I1558" s="85">
        <v>16</v>
      </c>
      <c r="J1558" s="85">
        <v>14</v>
      </c>
      <c r="K1558" s="85">
        <v>29</v>
      </c>
      <c r="L1558" s="114">
        <f t="shared" si="48"/>
        <v>0.94117647058823528</v>
      </c>
      <c r="M1558" s="114">
        <f t="shared" si="49"/>
        <v>0.875</v>
      </c>
      <c r="N1558" s="85">
        <v>3</v>
      </c>
    </row>
    <row r="1559" spans="1:14">
      <c r="A1559" s="113">
        <v>2017</v>
      </c>
      <c r="B1559" s="105" t="s">
        <v>3386</v>
      </c>
      <c r="C1559" s="117" t="s">
        <v>644</v>
      </c>
      <c r="D1559" s="84" t="s">
        <v>214</v>
      </c>
      <c r="E1559" s="84" t="s">
        <v>236</v>
      </c>
      <c r="F1559" s="84" t="s">
        <v>222</v>
      </c>
      <c r="G1559" s="84" t="s">
        <v>7</v>
      </c>
      <c r="H1559" s="85">
        <v>0</v>
      </c>
      <c r="I1559" s="85">
        <v>0</v>
      </c>
      <c r="J1559" s="85">
        <v>0</v>
      </c>
      <c r="K1559" s="85">
        <v>22</v>
      </c>
      <c r="L1559" s="114">
        <f t="shared" si="48"/>
        <v>0</v>
      </c>
      <c r="M1559" s="114">
        <f t="shared" si="49"/>
        <v>0</v>
      </c>
      <c r="N1559" s="85">
        <v>9</v>
      </c>
    </row>
    <row r="1560" spans="1:14">
      <c r="A1560" s="113">
        <v>2017</v>
      </c>
      <c r="B1560" s="105" t="s">
        <v>3386</v>
      </c>
      <c r="C1560" s="117" t="s">
        <v>644</v>
      </c>
      <c r="D1560" s="84" t="s">
        <v>214</v>
      </c>
      <c r="E1560" s="84" t="s">
        <v>234</v>
      </c>
      <c r="F1560" s="84" t="s">
        <v>700</v>
      </c>
      <c r="G1560" s="84" t="s">
        <v>7</v>
      </c>
      <c r="H1560" s="85">
        <v>89</v>
      </c>
      <c r="I1560" s="85">
        <v>59</v>
      </c>
      <c r="J1560" s="85">
        <v>54</v>
      </c>
      <c r="K1560" s="85">
        <v>371</v>
      </c>
      <c r="L1560" s="114">
        <f t="shared" si="48"/>
        <v>0.6629213483146067</v>
      </c>
      <c r="M1560" s="114">
        <f t="shared" si="49"/>
        <v>0.9152542372881356</v>
      </c>
      <c r="N1560" s="85">
        <v>16</v>
      </c>
    </row>
    <row r="1561" spans="1:14">
      <c r="A1561" s="113">
        <v>2017</v>
      </c>
      <c r="B1561" s="105" t="s">
        <v>3386</v>
      </c>
      <c r="C1561" s="117" t="s">
        <v>644</v>
      </c>
      <c r="D1561" s="84" t="s">
        <v>214</v>
      </c>
      <c r="E1561" s="84" t="s">
        <v>234</v>
      </c>
      <c r="F1561" s="84" t="s">
        <v>1921</v>
      </c>
      <c r="G1561" s="84" t="s">
        <v>7</v>
      </c>
      <c r="H1561" s="85">
        <v>30</v>
      </c>
      <c r="I1561" s="85">
        <v>27</v>
      </c>
      <c r="J1561" s="85">
        <v>22</v>
      </c>
      <c r="K1561" s="85">
        <v>157</v>
      </c>
      <c r="L1561" s="114">
        <f t="shared" si="48"/>
        <v>0.9</v>
      </c>
      <c r="M1561" s="114">
        <f t="shared" si="49"/>
        <v>0.81481481481481477</v>
      </c>
      <c r="N1561" s="85">
        <v>18</v>
      </c>
    </row>
    <row r="1562" spans="1:14">
      <c r="A1562" s="113">
        <v>2017</v>
      </c>
      <c r="B1562" s="105" t="s">
        <v>3386</v>
      </c>
      <c r="C1562" s="117" t="s">
        <v>644</v>
      </c>
      <c r="D1562" s="84" t="s">
        <v>214</v>
      </c>
      <c r="E1562" s="84" t="s">
        <v>234</v>
      </c>
      <c r="F1562" s="84" t="s">
        <v>1924</v>
      </c>
      <c r="G1562" s="84" t="s">
        <v>7</v>
      </c>
      <c r="H1562" s="85">
        <v>47</v>
      </c>
      <c r="I1562" s="85">
        <v>41</v>
      </c>
      <c r="J1562" s="85">
        <v>34</v>
      </c>
      <c r="K1562" s="85">
        <v>195</v>
      </c>
      <c r="L1562" s="114">
        <f t="shared" si="48"/>
        <v>0.87234042553191493</v>
      </c>
      <c r="M1562" s="114">
        <f t="shared" si="49"/>
        <v>0.82926829268292679</v>
      </c>
      <c r="N1562" s="85">
        <v>9</v>
      </c>
    </row>
    <row r="1563" spans="1:14">
      <c r="A1563" s="113">
        <v>2017</v>
      </c>
      <c r="B1563" s="105" t="s">
        <v>3386</v>
      </c>
      <c r="C1563" s="117" t="s">
        <v>644</v>
      </c>
      <c r="D1563" s="84" t="s">
        <v>214</v>
      </c>
      <c r="E1563" s="84" t="s">
        <v>234</v>
      </c>
      <c r="F1563" s="84" t="s">
        <v>1956</v>
      </c>
      <c r="G1563" s="84" t="s">
        <v>7</v>
      </c>
      <c r="H1563" s="85">
        <v>46</v>
      </c>
      <c r="I1563" s="85">
        <v>35</v>
      </c>
      <c r="J1563" s="85">
        <v>25</v>
      </c>
      <c r="K1563" s="85">
        <v>250</v>
      </c>
      <c r="L1563" s="114">
        <f t="shared" si="48"/>
        <v>0.76086956521739135</v>
      </c>
      <c r="M1563" s="114">
        <f t="shared" si="49"/>
        <v>0.7142857142857143</v>
      </c>
      <c r="N1563" s="85">
        <v>26</v>
      </c>
    </row>
    <row r="1564" spans="1:14">
      <c r="A1564" s="113">
        <v>2017</v>
      </c>
      <c r="B1564" s="105" t="s">
        <v>3386</v>
      </c>
      <c r="C1564" s="117" t="s">
        <v>644</v>
      </c>
      <c r="D1564" s="84" t="s">
        <v>214</v>
      </c>
      <c r="E1564" s="84" t="s">
        <v>234</v>
      </c>
      <c r="F1564" s="84" t="s">
        <v>1927</v>
      </c>
      <c r="G1564" s="84" t="s">
        <v>7</v>
      </c>
      <c r="H1564" s="85">
        <v>151</v>
      </c>
      <c r="I1564" s="85">
        <v>83</v>
      </c>
      <c r="J1564" s="85">
        <v>73</v>
      </c>
      <c r="K1564" s="85">
        <v>747</v>
      </c>
      <c r="L1564" s="114">
        <f t="shared" si="48"/>
        <v>0.54966887417218546</v>
      </c>
      <c r="M1564" s="114">
        <f t="shared" si="49"/>
        <v>0.87951807228915657</v>
      </c>
      <c r="N1564" s="85">
        <v>24</v>
      </c>
    </row>
    <row r="1565" spans="1:14">
      <c r="A1565" s="113">
        <v>2017</v>
      </c>
      <c r="B1565" s="105" t="s">
        <v>3386</v>
      </c>
      <c r="C1565" s="117" t="s">
        <v>644</v>
      </c>
      <c r="D1565" s="84" t="s">
        <v>214</v>
      </c>
      <c r="E1565" s="84" t="s">
        <v>234</v>
      </c>
      <c r="F1565" s="84" t="s">
        <v>1960</v>
      </c>
      <c r="G1565" s="84" t="s">
        <v>7</v>
      </c>
      <c r="H1565" s="85">
        <v>33</v>
      </c>
      <c r="I1565" s="85">
        <v>31</v>
      </c>
      <c r="J1565" s="85">
        <v>30</v>
      </c>
      <c r="K1565" s="85">
        <v>261</v>
      </c>
      <c r="L1565" s="114">
        <f t="shared" si="48"/>
        <v>0.93939393939393945</v>
      </c>
      <c r="M1565" s="114">
        <f t="shared" si="49"/>
        <v>0.967741935483871</v>
      </c>
      <c r="N1565" s="85">
        <v>32</v>
      </c>
    </row>
    <row r="1566" spans="1:14">
      <c r="A1566" s="113">
        <v>2017</v>
      </c>
      <c r="B1566" s="105" t="s">
        <v>3386</v>
      </c>
      <c r="C1566" s="117" t="s">
        <v>644</v>
      </c>
      <c r="D1566" s="84" t="s">
        <v>214</v>
      </c>
      <c r="E1566" s="84" t="s">
        <v>234</v>
      </c>
      <c r="F1566" s="84" t="s">
        <v>1934</v>
      </c>
      <c r="G1566" s="84" t="s">
        <v>7</v>
      </c>
      <c r="H1566" s="85">
        <v>8</v>
      </c>
      <c r="I1566" s="85">
        <v>8</v>
      </c>
      <c r="J1566" s="85">
        <v>8</v>
      </c>
      <c r="K1566" s="85">
        <v>36</v>
      </c>
      <c r="L1566" s="114">
        <f t="shared" si="48"/>
        <v>1</v>
      </c>
      <c r="M1566" s="114">
        <f t="shared" si="49"/>
        <v>1</v>
      </c>
      <c r="N1566" s="85">
        <v>4</v>
      </c>
    </row>
    <row r="1567" spans="1:14">
      <c r="A1567" s="113">
        <v>2017</v>
      </c>
      <c r="B1567" s="105" t="s">
        <v>3386</v>
      </c>
      <c r="C1567" s="117" t="s">
        <v>644</v>
      </c>
      <c r="D1567" s="84" t="s">
        <v>214</v>
      </c>
      <c r="E1567" s="84" t="s">
        <v>234</v>
      </c>
      <c r="F1567" s="84" t="s">
        <v>730</v>
      </c>
      <c r="G1567" s="84" t="s">
        <v>7</v>
      </c>
      <c r="H1567" s="85">
        <v>122</v>
      </c>
      <c r="I1567" s="85">
        <v>77</v>
      </c>
      <c r="J1567" s="85">
        <v>63</v>
      </c>
      <c r="K1567" s="85">
        <v>543</v>
      </c>
      <c r="L1567" s="114">
        <f t="shared" si="48"/>
        <v>0.63114754098360659</v>
      </c>
      <c r="M1567" s="114">
        <f t="shared" si="49"/>
        <v>0.81818181818181823</v>
      </c>
      <c r="N1567" s="85">
        <v>30</v>
      </c>
    </row>
    <row r="1568" spans="1:14">
      <c r="A1568" s="113">
        <v>2017</v>
      </c>
      <c r="B1568" s="105" t="s">
        <v>3386</v>
      </c>
      <c r="C1568" s="117" t="s">
        <v>644</v>
      </c>
      <c r="D1568" s="84" t="s">
        <v>126</v>
      </c>
      <c r="E1568" s="84" t="s">
        <v>239</v>
      </c>
      <c r="F1568" s="84" t="s">
        <v>144</v>
      </c>
      <c r="G1568" s="84" t="s">
        <v>7</v>
      </c>
      <c r="H1568" s="85">
        <v>4</v>
      </c>
      <c r="I1568" s="85">
        <v>4</v>
      </c>
      <c r="J1568" s="85">
        <v>1</v>
      </c>
      <c r="K1568" s="85">
        <v>8</v>
      </c>
      <c r="L1568" s="114">
        <f t="shared" si="48"/>
        <v>1</v>
      </c>
      <c r="M1568" s="114">
        <f t="shared" si="49"/>
        <v>0.25</v>
      </c>
      <c r="N1568" s="85">
        <v>0</v>
      </c>
    </row>
    <row r="1569" spans="1:14">
      <c r="A1569" s="113">
        <v>2017</v>
      </c>
      <c r="B1569" s="105" t="s">
        <v>3386</v>
      </c>
      <c r="C1569" s="117" t="s">
        <v>644</v>
      </c>
      <c r="D1569" s="84" t="s">
        <v>126</v>
      </c>
      <c r="E1569" s="84" t="s">
        <v>235</v>
      </c>
      <c r="F1569" s="84" t="s">
        <v>133</v>
      </c>
      <c r="G1569" s="84" t="s">
        <v>7</v>
      </c>
      <c r="H1569" s="85">
        <v>20</v>
      </c>
      <c r="I1569" s="85">
        <v>17</v>
      </c>
      <c r="J1569" s="85">
        <v>18</v>
      </c>
      <c r="K1569" s="85">
        <v>61</v>
      </c>
      <c r="L1569" s="114">
        <f t="shared" si="48"/>
        <v>0.85</v>
      </c>
      <c r="M1569" s="114">
        <f t="shared" si="49"/>
        <v>1.0588235294117647</v>
      </c>
      <c r="N1569" s="85">
        <v>23</v>
      </c>
    </row>
    <row r="1570" spans="1:14">
      <c r="A1570" s="113">
        <v>2017</v>
      </c>
      <c r="B1570" s="105" t="s">
        <v>3386</v>
      </c>
      <c r="C1570" s="117" t="s">
        <v>644</v>
      </c>
      <c r="D1570" s="84" t="s">
        <v>126</v>
      </c>
      <c r="E1570" s="84" t="s">
        <v>235</v>
      </c>
      <c r="F1570" s="84" t="s">
        <v>2914</v>
      </c>
      <c r="G1570" s="84" t="s">
        <v>7</v>
      </c>
      <c r="H1570" s="85">
        <v>1</v>
      </c>
      <c r="I1570" s="85">
        <v>0</v>
      </c>
      <c r="J1570" s="85">
        <v>0</v>
      </c>
      <c r="K1570" s="85">
        <v>0</v>
      </c>
      <c r="L1570" s="114">
        <f t="shared" si="48"/>
        <v>0</v>
      </c>
      <c r="M1570" s="114">
        <f t="shared" si="49"/>
        <v>0</v>
      </c>
      <c r="N1570" s="85">
        <v>0</v>
      </c>
    </row>
    <row r="1571" spans="1:14">
      <c r="A1571" s="113">
        <v>2017</v>
      </c>
      <c r="B1571" s="105" t="s">
        <v>3386</v>
      </c>
      <c r="C1571" s="117" t="s">
        <v>644</v>
      </c>
      <c r="D1571" s="84" t="s">
        <v>126</v>
      </c>
      <c r="E1571" s="84" t="s">
        <v>235</v>
      </c>
      <c r="F1571" s="84" t="s">
        <v>2484</v>
      </c>
      <c r="G1571" s="84" t="s">
        <v>7</v>
      </c>
      <c r="H1571" s="85">
        <v>13</v>
      </c>
      <c r="I1571" s="85">
        <v>13</v>
      </c>
      <c r="J1571" s="85">
        <v>3</v>
      </c>
      <c r="K1571" s="85">
        <v>7</v>
      </c>
      <c r="L1571" s="114">
        <f t="shared" si="48"/>
        <v>1</v>
      </c>
      <c r="M1571" s="114">
        <f t="shared" si="49"/>
        <v>0.23076923076923078</v>
      </c>
      <c r="N1571" s="85">
        <v>0</v>
      </c>
    </row>
    <row r="1572" spans="1:14">
      <c r="A1572" s="113">
        <v>2017</v>
      </c>
      <c r="B1572" s="105" t="s">
        <v>3386</v>
      </c>
      <c r="C1572" s="117" t="s">
        <v>644</v>
      </c>
      <c r="D1572" s="84" t="s">
        <v>126</v>
      </c>
      <c r="E1572" s="84" t="s">
        <v>235</v>
      </c>
      <c r="F1572" s="84" t="s">
        <v>226</v>
      </c>
      <c r="G1572" s="84" t="s">
        <v>7</v>
      </c>
      <c r="H1572" s="85">
        <v>8</v>
      </c>
      <c r="I1572" s="85">
        <v>7</v>
      </c>
      <c r="J1572" s="85">
        <v>8</v>
      </c>
      <c r="K1572" s="85">
        <v>30</v>
      </c>
      <c r="L1572" s="114">
        <f t="shared" si="48"/>
        <v>0.875</v>
      </c>
      <c r="M1572" s="114">
        <f t="shared" si="49"/>
        <v>1.1428571428571428</v>
      </c>
      <c r="N1572" s="85">
        <v>8</v>
      </c>
    </row>
    <row r="1573" spans="1:14">
      <c r="A1573" s="113">
        <v>2017</v>
      </c>
      <c r="B1573" s="105" t="s">
        <v>3386</v>
      </c>
      <c r="C1573" s="117" t="s">
        <v>644</v>
      </c>
      <c r="D1573" s="84" t="s">
        <v>126</v>
      </c>
      <c r="E1573" s="84" t="s">
        <v>235</v>
      </c>
      <c r="F1573" s="84" t="s">
        <v>135</v>
      </c>
      <c r="G1573" s="84" t="s">
        <v>7</v>
      </c>
      <c r="H1573" s="85">
        <v>24</v>
      </c>
      <c r="I1573" s="85">
        <v>22</v>
      </c>
      <c r="J1573" s="85">
        <v>19</v>
      </c>
      <c r="K1573" s="85">
        <v>47</v>
      </c>
      <c r="L1573" s="114">
        <f t="shared" si="48"/>
        <v>0.91666666666666663</v>
      </c>
      <c r="M1573" s="114">
        <f t="shared" si="49"/>
        <v>0.86363636363636365</v>
      </c>
      <c r="N1573" s="85">
        <v>19</v>
      </c>
    </row>
    <row r="1574" spans="1:14">
      <c r="A1574" s="113">
        <v>2017</v>
      </c>
      <c r="B1574" s="105" t="s">
        <v>3386</v>
      </c>
      <c r="C1574" s="117" t="s">
        <v>644</v>
      </c>
      <c r="D1574" s="84" t="s">
        <v>126</v>
      </c>
      <c r="E1574" s="84" t="s">
        <v>235</v>
      </c>
      <c r="F1574" s="84" t="s">
        <v>4325</v>
      </c>
      <c r="G1574" s="84" t="s">
        <v>7</v>
      </c>
      <c r="H1574" s="85">
        <v>6</v>
      </c>
      <c r="I1574" s="85">
        <v>5</v>
      </c>
      <c r="J1574" s="85">
        <v>5</v>
      </c>
      <c r="K1574" s="85">
        <v>7</v>
      </c>
      <c r="L1574" s="114">
        <f t="shared" si="48"/>
        <v>0.83333333333333337</v>
      </c>
      <c r="M1574" s="114">
        <f t="shared" si="49"/>
        <v>1</v>
      </c>
      <c r="N1574" s="85">
        <v>5</v>
      </c>
    </row>
    <row r="1575" spans="1:14">
      <c r="A1575" s="113">
        <v>2017</v>
      </c>
      <c r="B1575" s="105" t="s">
        <v>3386</v>
      </c>
      <c r="C1575" s="117" t="s">
        <v>644</v>
      </c>
      <c r="D1575" s="84" t="s">
        <v>126</v>
      </c>
      <c r="E1575" s="84" t="s">
        <v>236</v>
      </c>
      <c r="F1575" s="84" t="s">
        <v>227</v>
      </c>
      <c r="G1575" s="84" t="s">
        <v>7</v>
      </c>
      <c r="H1575" s="85">
        <v>6</v>
      </c>
      <c r="I1575" s="85">
        <v>5</v>
      </c>
      <c r="J1575" s="85">
        <v>4</v>
      </c>
      <c r="K1575" s="85">
        <v>35</v>
      </c>
      <c r="L1575" s="114">
        <f t="shared" si="48"/>
        <v>0.83333333333333337</v>
      </c>
      <c r="M1575" s="114">
        <f t="shared" si="49"/>
        <v>0.8</v>
      </c>
      <c r="N1575" s="85">
        <v>7</v>
      </c>
    </row>
    <row r="1576" spans="1:14">
      <c r="A1576" s="113">
        <v>2017</v>
      </c>
      <c r="B1576" s="105" t="s">
        <v>3386</v>
      </c>
      <c r="C1576" s="117" t="s">
        <v>644</v>
      </c>
      <c r="D1576" s="84" t="s">
        <v>126</v>
      </c>
      <c r="E1576" s="84" t="s">
        <v>236</v>
      </c>
      <c r="F1576" s="84" t="s">
        <v>140</v>
      </c>
      <c r="G1576" s="84" t="s">
        <v>7</v>
      </c>
      <c r="H1576" s="85">
        <v>12</v>
      </c>
      <c r="I1576" s="85">
        <v>12</v>
      </c>
      <c r="J1576" s="85">
        <v>10</v>
      </c>
      <c r="K1576" s="85">
        <v>36</v>
      </c>
      <c r="L1576" s="114">
        <f t="shared" si="48"/>
        <v>1</v>
      </c>
      <c r="M1576" s="114">
        <f t="shared" si="49"/>
        <v>0.83333333333333337</v>
      </c>
      <c r="N1576" s="85">
        <v>6</v>
      </c>
    </row>
    <row r="1577" spans="1:14">
      <c r="A1577" s="113">
        <v>2017</v>
      </c>
      <c r="B1577" s="105" t="s">
        <v>3386</v>
      </c>
      <c r="C1577" s="117" t="s">
        <v>644</v>
      </c>
      <c r="D1577" s="84" t="s">
        <v>126</v>
      </c>
      <c r="E1577" s="84" t="s">
        <v>236</v>
      </c>
      <c r="F1577" s="84" t="s">
        <v>1870</v>
      </c>
      <c r="G1577" s="84" t="s">
        <v>7</v>
      </c>
      <c r="H1577" s="85">
        <v>9</v>
      </c>
      <c r="I1577" s="85">
        <v>7</v>
      </c>
      <c r="J1577" s="85">
        <v>6</v>
      </c>
      <c r="K1577" s="85">
        <v>14</v>
      </c>
      <c r="L1577" s="114">
        <f t="shared" si="48"/>
        <v>0.77777777777777779</v>
      </c>
      <c r="M1577" s="114">
        <f t="shared" si="49"/>
        <v>0.8571428571428571</v>
      </c>
      <c r="N1577" s="85">
        <v>0</v>
      </c>
    </row>
    <row r="1578" spans="1:14">
      <c r="A1578" s="113">
        <v>2017</v>
      </c>
      <c r="B1578" s="105" t="s">
        <v>3386</v>
      </c>
      <c r="C1578" s="117" t="s">
        <v>644</v>
      </c>
      <c r="D1578" s="84" t="s">
        <v>126</v>
      </c>
      <c r="E1578" s="84" t="s">
        <v>234</v>
      </c>
      <c r="F1578" s="84" t="s">
        <v>1923</v>
      </c>
      <c r="G1578" s="84" t="s">
        <v>7</v>
      </c>
      <c r="H1578" s="85">
        <v>58</v>
      </c>
      <c r="I1578" s="85">
        <v>48</v>
      </c>
      <c r="J1578" s="85">
        <v>38</v>
      </c>
      <c r="K1578" s="85">
        <v>143</v>
      </c>
      <c r="L1578" s="114">
        <f t="shared" si="48"/>
        <v>0.82758620689655171</v>
      </c>
      <c r="M1578" s="114">
        <f t="shared" si="49"/>
        <v>0.79166666666666663</v>
      </c>
      <c r="N1578" s="85">
        <v>8</v>
      </c>
    </row>
    <row r="1579" spans="1:14">
      <c r="A1579" s="113">
        <v>2017</v>
      </c>
      <c r="B1579" s="105" t="s">
        <v>3386</v>
      </c>
      <c r="C1579" s="117" t="s">
        <v>644</v>
      </c>
      <c r="D1579" s="84" t="s">
        <v>126</v>
      </c>
      <c r="E1579" s="84" t="s">
        <v>234</v>
      </c>
      <c r="F1579" s="84" t="s">
        <v>1958</v>
      </c>
      <c r="G1579" s="84" t="s">
        <v>7</v>
      </c>
      <c r="H1579" s="85">
        <v>207</v>
      </c>
      <c r="I1579" s="85">
        <v>161</v>
      </c>
      <c r="J1579" s="85">
        <v>127</v>
      </c>
      <c r="K1579" s="85">
        <v>671</v>
      </c>
      <c r="L1579" s="114">
        <f t="shared" si="48"/>
        <v>0.77777777777777779</v>
      </c>
      <c r="M1579" s="114">
        <f t="shared" si="49"/>
        <v>0.78881987577639756</v>
      </c>
      <c r="N1579" s="85">
        <v>40</v>
      </c>
    </row>
    <row r="1580" spans="1:14">
      <c r="A1580" s="113">
        <v>2017</v>
      </c>
      <c r="B1580" s="105" t="s">
        <v>3386</v>
      </c>
      <c r="C1580" s="117" t="s">
        <v>644</v>
      </c>
      <c r="D1580" s="84" t="s">
        <v>126</v>
      </c>
      <c r="E1580" s="84" t="s">
        <v>234</v>
      </c>
      <c r="F1580" s="84" t="s">
        <v>1961</v>
      </c>
      <c r="G1580" s="84" t="s">
        <v>7</v>
      </c>
      <c r="H1580" s="85">
        <v>80</v>
      </c>
      <c r="I1580" s="85">
        <v>74</v>
      </c>
      <c r="J1580" s="85">
        <v>51</v>
      </c>
      <c r="K1580" s="85">
        <v>174</v>
      </c>
      <c r="L1580" s="114">
        <f t="shared" si="48"/>
        <v>0.92500000000000004</v>
      </c>
      <c r="M1580" s="114">
        <f t="shared" si="49"/>
        <v>0.68918918918918914</v>
      </c>
      <c r="N1580" s="85">
        <v>11</v>
      </c>
    </row>
    <row r="1581" spans="1:14">
      <c r="A1581" s="113">
        <v>2017</v>
      </c>
      <c r="B1581" s="105" t="s">
        <v>3386</v>
      </c>
      <c r="C1581" s="117" t="s">
        <v>644</v>
      </c>
      <c r="D1581" s="84" t="s">
        <v>126</v>
      </c>
      <c r="E1581" s="84" t="s">
        <v>234</v>
      </c>
      <c r="F1581" s="84" t="s">
        <v>1937</v>
      </c>
      <c r="G1581" s="84" t="s">
        <v>7</v>
      </c>
      <c r="H1581" s="85">
        <v>76</v>
      </c>
      <c r="I1581" s="85">
        <v>69</v>
      </c>
      <c r="J1581" s="85">
        <v>53</v>
      </c>
      <c r="K1581" s="85">
        <v>260</v>
      </c>
      <c r="L1581" s="114">
        <f t="shared" si="48"/>
        <v>0.90789473684210531</v>
      </c>
      <c r="M1581" s="114">
        <f t="shared" si="49"/>
        <v>0.76811594202898548</v>
      </c>
      <c r="N1581" s="85">
        <v>17</v>
      </c>
    </row>
    <row r="1582" spans="1:14">
      <c r="A1582" s="113">
        <v>2017</v>
      </c>
      <c r="B1582" s="105" t="s">
        <v>3386</v>
      </c>
      <c r="C1582" s="117" t="s">
        <v>644</v>
      </c>
      <c r="D1582" s="84" t="s">
        <v>126</v>
      </c>
      <c r="E1582" s="84" t="s">
        <v>234</v>
      </c>
      <c r="F1582" s="84" t="s">
        <v>1938</v>
      </c>
      <c r="G1582" s="84" t="s">
        <v>7</v>
      </c>
      <c r="H1582" s="85">
        <v>101</v>
      </c>
      <c r="I1582" s="85">
        <v>90</v>
      </c>
      <c r="J1582" s="85">
        <v>67</v>
      </c>
      <c r="K1582" s="85">
        <v>604</v>
      </c>
      <c r="L1582" s="114">
        <f t="shared" si="48"/>
        <v>0.8910891089108911</v>
      </c>
      <c r="M1582" s="114">
        <f t="shared" si="49"/>
        <v>0.74444444444444446</v>
      </c>
      <c r="N1582" s="85">
        <v>71</v>
      </c>
    </row>
    <row r="1583" spans="1:14">
      <c r="A1583" s="113">
        <v>2017</v>
      </c>
      <c r="B1583" s="105" t="s">
        <v>3386</v>
      </c>
      <c r="C1583" s="117" t="s">
        <v>644</v>
      </c>
      <c r="D1583" s="84" t="s">
        <v>126</v>
      </c>
      <c r="E1583" s="84" t="s">
        <v>234</v>
      </c>
      <c r="F1583" s="84" t="s">
        <v>1959</v>
      </c>
      <c r="G1583" s="84" t="s">
        <v>7</v>
      </c>
      <c r="H1583" s="85">
        <v>10</v>
      </c>
      <c r="I1583" s="85">
        <v>8</v>
      </c>
      <c r="J1583" s="85">
        <v>6</v>
      </c>
      <c r="K1583" s="85">
        <v>31</v>
      </c>
      <c r="L1583" s="114">
        <f t="shared" si="48"/>
        <v>0.8</v>
      </c>
      <c r="M1583" s="114">
        <f t="shared" si="49"/>
        <v>0.75</v>
      </c>
      <c r="N1583" s="85">
        <v>1</v>
      </c>
    </row>
    <row r="1584" spans="1:14">
      <c r="A1584" s="113">
        <v>2017</v>
      </c>
      <c r="B1584" s="88" t="s">
        <v>3387</v>
      </c>
      <c r="C1584" s="108" t="s">
        <v>2490</v>
      </c>
      <c r="D1584" s="84" t="s">
        <v>5</v>
      </c>
      <c r="E1584" s="84" t="s">
        <v>235</v>
      </c>
      <c r="F1584" s="84" t="s">
        <v>9</v>
      </c>
      <c r="G1584" s="84" t="s">
        <v>7</v>
      </c>
      <c r="H1584" s="85">
        <v>11</v>
      </c>
      <c r="I1584" s="85">
        <v>11</v>
      </c>
      <c r="J1584" s="85">
        <v>10</v>
      </c>
      <c r="K1584" s="85">
        <v>16</v>
      </c>
      <c r="L1584" s="114">
        <f t="shared" si="48"/>
        <v>1</v>
      </c>
      <c r="M1584" s="114">
        <f t="shared" si="49"/>
        <v>0.90909090909090906</v>
      </c>
      <c r="N1584" s="85">
        <v>8</v>
      </c>
    </row>
    <row r="1585" spans="1:14">
      <c r="A1585" s="113">
        <v>2017</v>
      </c>
      <c r="B1585" s="88" t="s">
        <v>3387</v>
      </c>
      <c r="C1585" s="108" t="s">
        <v>2490</v>
      </c>
      <c r="D1585" s="84" t="s">
        <v>5</v>
      </c>
      <c r="E1585" s="84" t="s">
        <v>236</v>
      </c>
      <c r="F1585" s="84" t="s">
        <v>10</v>
      </c>
      <c r="G1585" s="84" t="s">
        <v>7</v>
      </c>
      <c r="H1585" s="85">
        <v>14</v>
      </c>
      <c r="I1585" s="85">
        <v>13</v>
      </c>
      <c r="J1585" s="85">
        <v>8</v>
      </c>
      <c r="K1585" s="85">
        <v>16</v>
      </c>
      <c r="L1585" s="114">
        <f t="shared" si="48"/>
        <v>0.9285714285714286</v>
      </c>
      <c r="M1585" s="114">
        <f t="shared" si="49"/>
        <v>0.61538461538461542</v>
      </c>
      <c r="N1585" s="85">
        <v>0</v>
      </c>
    </row>
    <row r="1586" spans="1:14">
      <c r="A1586" s="113">
        <v>2017</v>
      </c>
      <c r="B1586" s="88" t="s">
        <v>3387</v>
      </c>
      <c r="C1586" s="108" t="s">
        <v>2490</v>
      </c>
      <c r="D1586" s="84" t="s">
        <v>5</v>
      </c>
      <c r="E1586" s="84" t="s">
        <v>236</v>
      </c>
      <c r="F1586" s="84" t="s">
        <v>11</v>
      </c>
      <c r="G1586" s="84" t="s">
        <v>7</v>
      </c>
      <c r="H1586" s="85">
        <v>0</v>
      </c>
      <c r="I1586" s="85">
        <v>0</v>
      </c>
      <c r="J1586" s="85">
        <v>0</v>
      </c>
      <c r="K1586" s="85">
        <v>27</v>
      </c>
      <c r="L1586" s="114">
        <f t="shared" si="48"/>
        <v>0</v>
      </c>
      <c r="M1586" s="114">
        <f t="shared" si="49"/>
        <v>0</v>
      </c>
      <c r="N1586" s="85">
        <v>5</v>
      </c>
    </row>
    <row r="1587" spans="1:14">
      <c r="A1587" s="113">
        <v>2017</v>
      </c>
      <c r="B1587" s="88" t="s">
        <v>3387</v>
      </c>
      <c r="C1587" s="108" t="s">
        <v>2490</v>
      </c>
      <c r="D1587" s="84" t="s">
        <v>5</v>
      </c>
      <c r="E1587" s="84" t="s">
        <v>234</v>
      </c>
      <c r="F1587" s="84" t="s">
        <v>700</v>
      </c>
      <c r="G1587" s="84" t="s">
        <v>7</v>
      </c>
      <c r="H1587" s="85">
        <v>342</v>
      </c>
      <c r="I1587" s="85">
        <v>167</v>
      </c>
      <c r="J1587" s="85">
        <v>108</v>
      </c>
      <c r="K1587" s="85">
        <v>918</v>
      </c>
      <c r="L1587" s="114">
        <f t="shared" si="48"/>
        <v>0.48830409356725146</v>
      </c>
      <c r="M1587" s="114">
        <f t="shared" si="49"/>
        <v>0.6467065868263473</v>
      </c>
      <c r="N1587" s="85">
        <v>73</v>
      </c>
    </row>
    <row r="1588" spans="1:14">
      <c r="A1588" s="113">
        <v>2017</v>
      </c>
      <c r="B1588" s="88" t="s">
        <v>3387</v>
      </c>
      <c r="C1588" s="108" t="s">
        <v>2490</v>
      </c>
      <c r="D1588" s="84" t="s">
        <v>5</v>
      </c>
      <c r="E1588" s="84" t="s">
        <v>234</v>
      </c>
      <c r="F1588" s="84" t="s">
        <v>1928</v>
      </c>
      <c r="G1588" s="84" t="s">
        <v>7</v>
      </c>
      <c r="H1588" s="85">
        <v>171</v>
      </c>
      <c r="I1588" s="85">
        <v>140</v>
      </c>
      <c r="J1588" s="85">
        <v>90</v>
      </c>
      <c r="K1588" s="85">
        <v>965</v>
      </c>
      <c r="L1588" s="114">
        <f t="shared" si="48"/>
        <v>0.81871345029239762</v>
      </c>
      <c r="M1588" s="114">
        <f t="shared" si="49"/>
        <v>0.6428571428571429</v>
      </c>
      <c r="N1588" s="85">
        <v>96</v>
      </c>
    </row>
    <row r="1589" spans="1:14">
      <c r="A1589" s="113">
        <v>2017</v>
      </c>
      <c r="B1589" s="88" t="s">
        <v>3387</v>
      </c>
      <c r="C1589" s="108" t="s">
        <v>2490</v>
      </c>
      <c r="D1589" s="84" t="s">
        <v>12</v>
      </c>
      <c r="E1589" s="84" t="s">
        <v>236</v>
      </c>
      <c r="F1589" s="84" t="s">
        <v>16</v>
      </c>
      <c r="G1589" s="84" t="s">
        <v>7</v>
      </c>
      <c r="H1589" s="85">
        <v>10</v>
      </c>
      <c r="I1589" s="85">
        <v>10</v>
      </c>
      <c r="J1589" s="85">
        <v>9</v>
      </c>
      <c r="K1589" s="85">
        <v>26</v>
      </c>
      <c r="L1589" s="114">
        <f t="shared" si="48"/>
        <v>1</v>
      </c>
      <c r="M1589" s="114">
        <f t="shared" si="49"/>
        <v>0.9</v>
      </c>
      <c r="N1589" s="85">
        <v>0</v>
      </c>
    </row>
    <row r="1590" spans="1:14">
      <c r="A1590" s="113">
        <v>2017</v>
      </c>
      <c r="B1590" s="88" t="s">
        <v>3387</v>
      </c>
      <c r="C1590" s="108" t="s">
        <v>2490</v>
      </c>
      <c r="D1590" s="84" t="s">
        <v>12</v>
      </c>
      <c r="E1590" s="84" t="s">
        <v>236</v>
      </c>
      <c r="F1590" s="84" t="s">
        <v>17</v>
      </c>
      <c r="G1590" s="84" t="s">
        <v>7</v>
      </c>
      <c r="H1590" s="85">
        <v>12</v>
      </c>
      <c r="I1590" s="85">
        <v>11</v>
      </c>
      <c r="J1590" s="85">
        <v>8</v>
      </c>
      <c r="K1590" s="85">
        <v>43</v>
      </c>
      <c r="L1590" s="114">
        <f t="shared" si="48"/>
        <v>0.91666666666666663</v>
      </c>
      <c r="M1590" s="114">
        <f t="shared" si="49"/>
        <v>0.72727272727272729</v>
      </c>
      <c r="N1590" s="85">
        <v>14</v>
      </c>
    </row>
    <row r="1591" spans="1:14">
      <c r="A1591" s="113">
        <v>2017</v>
      </c>
      <c r="B1591" s="88" t="s">
        <v>3387</v>
      </c>
      <c r="C1591" s="108" t="s">
        <v>2490</v>
      </c>
      <c r="D1591" s="84" t="s">
        <v>12</v>
      </c>
      <c r="E1591" s="84" t="s">
        <v>234</v>
      </c>
      <c r="F1591" s="84" t="s">
        <v>1920</v>
      </c>
      <c r="G1591" s="84" t="s">
        <v>7</v>
      </c>
      <c r="H1591" s="85">
        <v>98</v>
      </c>
      <c r="I1591" s="85">
        <v>51</v>
      </c>
      <c r="J1591" s="85">
        <v>45</v>
      </c>
      <c r="K1591" s="85">
        <v>257</v>
      </c>
      <c r="L1591" s="114">
        <f t="shared" si="48"/>
        <v>0.52040816326530615</v>
      </c>
      <c r="M1591" s="114">
        <f t="shared" si="49"/>
        <v>0.88235294117647056</v>
      </c>
      <c r="N1591" s="85">
        <v>1</v>
      </c>
    </row>
    <row r="1592" spans="1:14">
      <c r="A1592" s="113">
        <v>2017</v>
      </c>
      <c r="B1592" s="88" t="s">
        <v>3387</v>
      </c>
      <c r="C1592" s="108" t="s">
        <v>2490</v>
      </c>
      <c r="D1592" s="84" t="s">
        <v>12</v>
      </c>
      <c r="E1592" s="84" t="s">
        <v>234</v>
      </c>
      <c r="F1592" s="84" t="s">
        <v>1921</v>
      </c>
      <c r="G1592" s="84" t="s">
        <v>7</v>
      </c>
      <c r="H1592" s="85">
        <v>151</v>
      </c>
      <c r="I1592" s="85">
        <v>101</v>
      </c>
      <c r="J1592" s="85">
        <v>76</v>
      </c>
      <c r="K1592" s="85">
        <v>649</v>
      </c>
      <c r="L1592" s="114">
        <f t="shared" si="48"/>
        <v>0.66887417218543044</v>
      </c>
      <c r="M1592" s="114">
        <f t="shared" si="49"/>
        <v>0.75247524752475248</v>
      </c>
      <c r="N1592" s="85">
        <v>41</v>
      </c>
    </row>
    <row r="1593" spans="1:14">
      <c r="A1593" s="113">
        <v>2017</v>
      </c>
      <c r="B1593" s="88" t="s">
        <v>3387</v>
      </c>
      <c r="C1593" s="108" t="s">
        <v>2490</v>
      </c>
      <c r="D1593" s="84" t="s">
        <v>12</v>
      </c>
      <c r="E1593" s="84" t="s">
        <v>234</v>
      </c>
      <c r="F1593" s="84" t="s">
        <v>1933</v>
      </c>
      <c r="G1593" s="84" t="s">
        <v>7</v>
      </c>
      <c r="H1593" s="85">
        <v>171</v>
      </c>
      <c r="I1593" s="85">
        <v>74</v>
      </c>
      <c r="J1593" s="85">
        <v>61</v>
      </c>
      <c r="K1593" s="85">
        <v>551</v>
      </c>
      <c r="L1593" s="114">
        <f t="shared" si="48"/>
        <v>0.43274853801169588</v>
      </c>
      <c r="M1593" s="114">
        <f t="shared" si="49"/>
        <v>0.82432432432432434</v>
      </c>
      <c r="N1593" s="85">
        <v>29</v>
      </c>
    </row>
    <row r="1594" spans="1:14">
      <c r="A1594" s="113">
        <v>2017</v>
      </c>
      <c r="B1594" s="88" t="s">
        <v>3387</v>
      </c>
      <c r="C1594" s="108" t="s">
        <v>2490</v>
      </c>
      <c r="D1594" s="84" t="s">
        <v>18</v>
      </c>
      <c r="E1594" s="84" t="s">
        <v>239</v>
      </c>
      <c r="F1594" s="84" t="s">
        <v>30</v>
      </c>
      <c r="G1594" s="84" t="s">
        <v>7</v>
      </c>
      <c r="H1594" s="85">
        <v>12</v>
      </c>
      <c r="I1594" s="85">
        <v>7</v>
      </c>
      <c r="J1594" s="85">
        <v>5</v>
      </c>
      <c r="K1594" s="85">
        <v>48</v>
      </c>
      <c r="L1594" s="114">
        <f t="shared" si="48"/>
        <v>0.58333333333333337</v>
      </c>
      <c r="M1594" s="114">
        <f t="shared" si="49"/>
        <v>0.7142857142857143</v>
      </c>
      <c r="N1594" s="85">
        <v>3</v>
      </c>
    </row>
    <row r="1595" spans="1:14">
      <c r="A1595" s="113">
        <v>2017</v>
      </c>
      <c r="B1595" s="88" t="s">
        <v>3387</v>
      </c>
      <c r="C1595" s="108" t="s">
        <v>2490</v>
      </c>
      <c r="D1595" s="84" t="s">
        <v>18</v>
      </c>
      <c r="E1595" s="84" t="s">
        <v>235</v>
      </c>
      <c r="F1595" s="84" t="s">
        <v>24</v>
      </c>
      <c r="G1595" s="84" t="s">
        <v>7</v>
      </c>
      <c r="H1595" s="85">
        <v>0</v>
      </c>
      <c r="I1595" s="85">
        <v>0</v>
      </c>
      <c r="J1595" s="85">
        <v>0</v>
      </c>
      <c r="K1595" s="85">
        <v>14</v>
      </c>
      <c r="L1595" s="114">
        <f t="shared" si="48"/>
        <v>0</v>
      </c>
      <c r="M1595" s="114">
        <f t="shared" si="49"/>
        <v>0</v>
      </c>
      <c r="N1595" s="85">
        <v>2</v>
      </c>
    </row>
    <row r="1596" spans="1:14">
      <c r="A1596" s="88">
        <v>2017</v>
      </c>
      <c r="B1596" s="88" t="s">
        <v>3387</v>
      </c>
      <c r="C1596" s="83" t="s">
        <v>2490</v>
      </c>
      <c r="D1596" s="84" t="s">
        <v>18</v>
      </c>
      <c r="E1596" s="84" t="s">
        <v>235</v>
      </c>
      <c r="F1596" s="84" t="s">
        <v>25</v>
      </c>
      <c r="G1596" s="84" t="s">
        <v>7</v>
      </c>
      <c r="H1596" s="85">
        <v>0</v>
      </c>
      <c r="I1596" s="85">
        <v>0</v>
      </c>
      <c r="J1596" s="85">
        <v>0</v>
      </c>
      <c r="K1596" s="85">
        <v>0</v>
      </c>
      <c r="L1596" s="114">
        <f t="shared" si="48"/>
        <v>0</v>
      </c>
      <c r="M1596" s="114">
        <f t="shared" si="49"/>
        <v>0</v>
      </c>
      <c r="N1596" s="85">
        <v>1</v>
      </c>
    </row>
    <row r="1597" spans="1:14">
      <c r="A1597" s="113">
        <v>2017</v>
      </c>
      <c r="B1597" s="88" t="s">
        <v>3387</v>
      </c>
      <c r="C1597" s="108" t="s">
        <v>2490</v>
      </c>
      <c r="D1597" s="84" t="s">
        <v>18</v>
      </c>
      <c r="E1597" s="84" t="s">
        <v>235</v>
      </c>
      <c r="F1597" s="84" t="s">
        <v>26</v>
      </c>
      <c r="G1597" s="84" t="s">
        <v>7</v>
      </c>
      <c r="H1597" s="85">
        <v>0</v>
      </c>
      <c r="I1597" s="85">
        <v>0</v>
      </c>
      <c r="J1597" s="85">
        <v>0</v>
      </c>
      <c r="K1597" s="85">
        <v>9</v>
      </c>
      <c r="L1597" s="114">
        <f t="shared" si="48"/>
        <v>0</v>
      </c>
      <c r="M1597" s="114">
        <f t="shared" si="49"/>
        <v>0</v>
      </c>
      <c r="N1597" s="85">
        <v>0</v>
      </c>
    </row>
    <row r="1598" spans="1:14">
      <c r="A1598" s="113">
        <v>2017</v>
      </c>
      <c r="B1598" s="88" t="s">
        <v>3387</v>
      </c>
      <c r="C1598" s="108" t="s">
        <v>2490</v>
      </c>
      <c r="D1598" s="84" t="s">
        <v>18</v>
      </c>
      <c r="E1598" s="84" t="s">
        <v>235</v>
      </c>
      <c r="F1598" s="84" t="s">
        <v>27</v>
      </c>
      <c r="G1598" s="84" t="s">
        <v>7</v>
      </c>
      <c r="H1598" s="85">
        <v>13</v>
      </c>
      <c r="I1598" s="85">
        <v>12</v>
      </c>
      <c r="J1598" s="85">
        <v>11</v>
      </c>
      <c r="K1598" s="85">
        <v>11</v>
      </c>
      <c r="L1598" s="114">
        <f t="shared" si="48"/>
        <v>0.92307692307692313</v>
      </c>
      <c r="M1598" s="114">
        <f t="shared" si="49"/>
        <v>0.91666666666666663</v>
      </c>
      <c r="N1598" s="85">
        <v>5</v>
      </c>
    </row>
    <row r="1599" spans="1:14">
      <c r="A1599" s="113">
        <v>2017</v>
      </c>
      <c r="B1599" s="88" t="s">
        <v>3387</v>
      </c>
      <c r="C1599" s="108" t="s">
        <v>2490</v>
      </c>
      <c r="D1599" s="84" t="s">
        <v>18</v>
      </c>
      <c r="E1599" s="84" t="s">
        <v>236</v>
      </c>
      <c r="F1599" s="84" t="s">
        <v>28</v>
      </c>
      <c r="G1599" s="84" t="s">
        <v>7</v>
      </c>
      <c r="H1599" s="85">
        <v>18</v>
      </c>
      <c r="I1599" s="85">
        <v>16</v>
      </c>
      <c r="J1599" s="85">
        <v>10</v>
      </c>
      <c r="K1599" s="85">
        <v>40</v>
      </c>
      <c r="L1599" s="114">
        <f t="shared" si="48"/>
        <v>0.88888888888888884</v>
      </c>
      <c r="M1599" s="114">
        <f t="shared" si="49"/>
        <v>0.625</v>
      </c>
      <c r="N1599" s="85">
        <v>15</v>
      </c>
    </row>
    <row r="1600" spans="1:14">
      <c r="A1600" s="113">
        <v>2017</v>
      </c>
      <c r="B1600" s="88" t="s">
        <v>3387</v>
      </c>
      <c r="C1600" s="108" t="s">
        <v>2490</v>
      </c>
      <c r="D1600" s="84" t="s">
        <v>18</v>
      </c>
      <c r="E1600" s="84" t="s">
        <v>236</v>
      </c>
      <c r="F1600" s="84" t="s">
        <v>29</v>
      </c>
      <c r="G1600" s="84" t="s">
        <v>7</v>
      </c>
      <c r="H1600" s="85">
        <v>11</v>
      </c>
      <c r="I1600" s="85">
        <v>8</v>
      </c>
      <c r="J1600" s="85">
        <v>8</v>
      </c>
      <c r="K1600" s="85">
        <v>16</v>
      </c>
      <c r="L1600" s="114">
        <f t="shared" si="48"/>
        <v>0.72727272727272729</v>
      </c>
      <c r="M1600" s="114">
        <f t="shared" si="49"/>
        <v>1</v>
      </c>
      <c r="N1600" s="85">
        <v>1</v>
      </c>
    </row>
    <row r="1601" spans="1:14">
      <c r="A1601" s="113">
        <v>2017</v>
      </c>
      <c r="B1601" s="88" t="s">
        <v>3387</v>
      </c>
      <c r="C1601" s="108" t="s">
        <v>2490</v>
      </c>
      <c r="D1601" s="84" t="s">
        <v>18</v>
      </c>
      <c r="E1601" s="84" t="s">
        <v>236</v>
      </c>
      <c r="F1601" s="84" t="s">
        <v>2533</v>
      </c>
      <c r="G1601" s="84" t="s">
        <v>7</v>
      </c>
      <c r="H1601" s="85">
        <v>2</v>
      </c>
      <c r="I1601" s="85">
        <v>0</v>
      </c>
      <c r="J1601" s="85">
        <v>0</v>
      </c>
      <c r="K1601" s="85">
        <v>0</v>
      </c>
      <c r="L1601" s="114">
        <f t="shared" si="48"/>
        <v>0</v>
      </c>
      <c r="M1601" s="114">
        <f t="shared" si="49"/>
        <v>0</v>
      </c>
      <c r="N1601" s="85">
        <v>0</v>
      </c>
    </row>
    <row r="1602" spans="1:14">
      <c r="A1602" s="113">
        <v>2017</v>
      </c>
      <c r="B1602" s="88" t="s">
        <v>3387</v>
      </c>
      <c r="C1602" s="108" t="s">
        <v>2490</v>
      </c>
      <c r="D1602" s="84" t="s">
        <v>18</v>
      </c>
      <c r="E1602" s="84" t="s">
        <v>234</v>
      </c>
      <c r="F1602" s="84" t="s">
        <v>1922</v>
      </c>
      <c r="G1602" s="84" t="s">
        <v>7</v>
      </c>
      <c r="H1602" s="85">
        <v>25</v>
      </c>
      <c r="I1602" s="85">
        <v>15</v>
      </c>
      <c r="J1602" s="85">
        <v>11</v>
      </c>
      <c r="K1602" s="85">
        <v>150</v>
      </c>
      <c r="L1602" s="114">
        <f t="shared" ref="L1602:L1665" si="50">+IFERROR(I1602/H1602,0)</f>
        <v>0.6</v>
      </c>
      <c r="M1602" s="114">
        <f t="shared" ref="M1602:M1665" si="51">+IFERROR(J1602/I1602,0)</f>
        <v>0.73333333333333328</v>
      </c>
      <c r="N1602" s="85">
        <v>13</v>
      </c>
    </row>
    <row r="1603" spans="1:14">
      <c r="A1603" s="113">
        <v>2017</v>
      </c>
      <c r="B1603" s="88" t="s">
        <v>3387</v>
      </c>
      <c r="C1603" s="108" t="s">
        <v>2490</v>
      </c>
      <c r="D1603" s="84" t="s">
        <v>18</v>
      </c>
      <c r="E1603" s="84" t="s">
        <v>234</v>
      </c>
      <c r="F1603" s="84" t="s">
        <v>1923</v>
      </c>
      <c r="G1603" s="84" t="s">
        <v>7</v>
      </c>
      <c r="H1603" s="85">
        <v>66</v>
      </c>
      <c r="I1603" s="85">
        <v>49</v>
      </c>
      <c r="J1603" s="85">
        <v>21</v>
      </c>
      <c r="K1603" s="85">
        <v>290</v>
      </c>
      <c r="L1603" s="114">
        <f t="shared" si="50"/>
        <v>0.74242424242424243</v>
      </c>
      <c r="M1603" s="114">
        <f t="shared" si="51"/>
        <v>0.42857142857142855</v>
      </c>
      <c r="N1603" s="85">
        <v>24</v>
      </c>
    </row>
    <row r="1604" spans="1:14">
      <c r="A1604" s="113">
        <v>2017</v>
      </c>
      <c r="B1604" s="88" t="s">
        <v>3387</v>
      </c>
      <c r="C1604" s="108" t="s">
        <v>2490</v>
      </c>
      <c r="D1604" s="84" t="s">
        <v>18</v>
      </c>
      <c r="E1604" s="84" t="s">
        <v>234</v>
      </c>
      <c r="F1604" s="84" t="s">
        <v>1940</v>
      </c>
      <c r="G1604" s="84" t="s">
        <v>7</v>
      </c>
      <c r="H1604" s="85">
        <v>25</v>
      </c>
      <c r="I1604" s="85">
        <v>16</v>
      </c>
      <c r="J1604" s="85">
        <v>10</v>
      </c>
      <c r="K1604" s="85">
        <v>72</v>
      </c>
      <c r="L1604" s="114">
        <f t="shared" si="50"/>
        <v>0.64</v>
      </c>
      <c r="M1604" s="114">
        <f t="shared" si="51"/>
        <v>0.625</v>
      </c>
      <c r="N1604" s="85">
        <v>1</v>
      </c>
    </row>
    <row r="1605" spans="1:14">
      <c r="A1605" s="113">
        <v>2017</v>
      </c>
      <c r="B1605" s="88" t="s">
        <v>3387</v>
      </c>
      <c r="C1605" s="108" t="s">
        <v>2490</v>
      </c>
      <c r="D1605" s="84" t="s">
        <v>18</v>
      </c>
      <c r="E1605" s="84" t="s">
        <v>234</v>
      </c>
      <c r="F1605" s="84" t="s">
        <v>1941</v>
      </c>
      <c r="G1605" s="84" t="s">
        <v>7</v>
      </c>
      <c r="H1605" s="85">
        <v>67</v>
      </c>
      <c r="I1605" s="85">
        <v>48</v>
      </c>
      <c r="J1605" s="85">
        <v>32</v>
      </c>
      <c r="K1605" s="85">
        <v>277</v>
      </c>
      <c r="L1605" s="114">
        <f t="shared" si="50"/>
        <v>0.71641791044776115</v>
      </c>
      <c r="M1605" s="114">
        <f t="shared" si="51"/>
        <v>0.66666666666666663</v>
      </c>
      <c r="N1605" s="85">
        <v>32</v>
      </c>
    </row>
    <row r="1606" spans="1:14">
      <c r="A1606" s="113">
        <v>2017</v>
      </c>
      <c r="B1606" s="88" t="s">
        <v>3387</v>
      </c>
      <c r="C1606" s="108" t="s">
        <v>2490</v>
      </c>
      <c r="D1606" s="84" t="s">
        <v>18</v>
      </c>
      <c r="E1606" s="84" t="s">
        <v>234</v>
      </c>
      <c r="F1606" s="84" t="s">
        <v>1942</v>
      </c>
      <c r="G1606" s="84" t="s">
        <v>7</v>
      </c>
      <c r="H1606" s="85">
        <v>138</v>
      </c>
      <c r="I1606" s="85">
        <v>47</v>
      </c>
      <c r="J1606" s="85">
        <v>40</v>
      </c>
      <c r="K1606" s="85">
        <v>353</v>
      </c>
      <c r="L1606" s="114">
        <f t="shared" si="50"/>
        <v>0.34057971014492755</v>
      </c>
      <c r="M1606" s="114">
        <f t="shared" si="51"/>
        <v>0.85106382978723405</v>
      </c>
      <c r="N1606" s="85">
        <v>19</v>
      </c>
    </row>
    <row r="1607" spans="1:14">
      <c r="A1607" s="113">
        <v>2017</v>
      </c>
      <c r="B1607" s="88" t="s">
        <v>3387</v>
      </c>
      <c r="C1607" s="108" t="s">
        <v>2490</v>
      </c>
      <c r="D1607" s="84" t="s">
        <v>31</v>
      </c>
      <c r="E1607" s="84" t="s">
        <v>235</v>
      </c>
      <c r="F1607" s="84" t="s">
        <v>1185</v>
      </c>
      <c r="G1607" s="84" t="s">
        <v>7</v>
      </c>
      <c r="H1607" s="85">
        <v>11</v>
      </c>
      <c r="I1607" s="85">
        <v>10</v>
      </c>
      <c r="J1607" s="85">
        <v>10</v>
      </c>
      <c r="K1607" s="85">
        <v>22</v>
      </c>
      <c r="L1607" s="114">
        <f t="shared" si="50"/>
        <v>0.90909090909090906</v>
      </c>
      <c r="M1607" s="114">
        <f t="shared" si="51"/>
        <v>1</v>
      </c>
      <c r="N1607" s="85">
        <v>5</v>
      </c>
    </row>
    <row r="1608" spans="1:14">
      <c r="A1608" s="113">
        <v>2017</v>
      </c>
      <c r="B1608" s="88" t="s">
        <v>3387</v>
      </c>
      <c r="C1608" s="108" t="s">
        <v>2490</v>
      </c>
      <c r="D1608" s="84" t="s">
        <v>31</v>
      </c>
      <c r="E1608" s="84" t="s">
        <v>235</v>
      </c>
      <c r="F1608" s="84" t="s">
        <v>35</v>
      </c>
      <c r="G1608" s="84" t="s">
        <v>7</v>
      </c>
      <c r="H1608" s="85">
        <v>54</v>
      </c>
      <c r="I1608" s="85">
        <v>52</v>
      </c>
      <c r="J1608" s="85">
        <v>46</v>
      </c>
      <c r="K1608" s="85">
        <v>100</v>
      </c>
      <c r="L1608" s="114">
        <f t="shared" si="50"/>
        <v>0.96296296296296291</v>
      </c>
      <c r="M1608" s="114">
        <f t="shared" si="51"/>
        <v>0.88461538461538458</v>
      </c>
      <c r="N1608" s="85">
        <v>63</v>
      </c>
    </row>
    <row r="1609" spans="1:14">
      <c r="A1609" s="113">
        <v>2017</v>
      </c>
      <c r="B1609" s="88" t="s">
        <v>3387</v>
      </c>
      <c r="C1609" s="108" t="s">
        <v>2490</v>
      </c>
      <c r="D1609" s="84" t="s">
        <v>31</v>
      </c>
      <c r="E1609" s="84" t="s">
        <v>235</v>
      </c>
      <c r="F1609" s="84" t="s">
        <v>36</v>
      </c>
      <c r="G1609" s="84" t="s">
        <v>7</v>
      </c>
      <c r="H1609" s="85">
        <v>117</v>
      </c>
      <c r="I1609" s="85">
        <v>110</v>
      </c>
      <c r="J1609" s="85">
        <v>84</v>
      </c>
      <c r="K1609" s="85">
        <v>206</v>
      </c>
      <c r="L1609" s="114">
        <f t="shared" si="50"/>
        <v>0.94017094017094016</v>
      </c>
      <c r="M1609" s="114">
        <f t="shared" si="51"/>
        <v>0.76363636363636367</v>
      </c>
      <c r="N1609" s="85">
        <v>93</v>
      </c>
    </row>
    <row r="1610" spans="1:14">
      <c r="A1610" s="113">
        <v>2017</v>
      </c>
      <c r="B1610" s="88" t="s">
        <v>3387</v>
      </c>
      <c r="C1610" s="108" t="s">
        <v>2490</v>
      </c>
      <c r="D1610" s="84" t="s">
        <v>31</v>
      </c>
      <c r="E1610" s="84" t="s">
        <v>235</v>
      </c>
      <c r="F1610" s="84" t="s">
        <v>37</v>
      </c>
      <c r="G1610" s="84" t="s">
        <v>7</v>
      </c>
      <c r="H1610" s="85">
        <v>15</v>
      </c>
      <c r="I1610" s="85">
        <v>13</v>
      </c>
      <c r="J1610" s="85">
        <v>11</v>
      </c>
      <c r="K1610" s="85">
        <v>32</v>
      </c>
      <c r="L1610" s="114">
        <f t="shared" si="50"/>
        <v>0.8666666666666667</v>
      </c>
      <c r="M1610" s="114">
        <f t="shared" si="51"/>
        <v>0.84615384615384615</v>
      </c>
      <c r="N1610" s="85">
        <v>12</v>
      </c>
    </row>
    <row r="1611" spans="1:14">
      <c r="A1611" s="113">
        <v>2017</v>
      </c>
      <c r="B1611" s="88" t="s">
        <v>3387</v>
      </c>
      <c r="C1611" s="108" t="s">
        <v>2490</v>
      </c>
      <c r="D1611" s="84" t="s">
        <v>31</v>
      </c>
      <c r="E1611" s="84" t="s">
        <v>235</v>
      </c>
      <c r="F1611" s="84" t="s">
        <v>38</v>
      </c>
      <c r="G1611" s="84" t="s">
        <v>7</v>
      </c>
      <c r="H1611" s="85">
        <v>4</v>
      </c>
      <c r="I1611" s="85">
        <v>0</v>
      </c>
      <c r="J1611" s="85">
        <v>0</v>
      </c>
      <c r="K1611" s="85">
        <v>19</v>
      </c>
      <c r="L1611" s="114">
        <f t="shared" si="50"/>
        <v>0</v>
      </c>
      <c r="M1611" s="114">
        <f t="shared" si="51"/>
        <v>0</v>
      </c>
      <c r="N1611" s="85">
        <v>7</v>
      </c>
    </row>
    <row r="1612" spans="1:14">
      <c r="A1612" s="113">
        <v>2017</v>
      </c>
      <c r="B1612" s="88" t="s">
        <v>3387</v>
      </c>
      <c r="C1612" s="108" t="s">
        <v>2490</v>
      </c>
      <c r="D1612" s="84" t="s">
        <v>31</v>
      </c>
      <c r="E1612" s="84" t="s">
        <v>235</v>
      </c>
      <c r="F1612" s="84" t="s">
        <v>39</v>
      </c>
      <c r="G1612" s="84" t="s">
        <v>7</v>
      </c>
      <c r="H1612" s="85">
        <v>22</v>
      </c>
      <c r="I1612" s="85">
        <v>20</v>
      </c>
      <c r="J1612" s="85">
        <v>14</v>
      </c>
      <c r="K1612" s="85">
        <v>36</v>
      </c>
      <c r="L1612" s="114">
        <f t="shared" si="50"/>
        <v>0.90909090909090906</v>
      </c>
      <c r="M1612" s="114">
        <f t="shared" si="51"/>
        <v>0.7</v>
      </c>
      <c r="N1612" s="85">
        <v>5</v>
      </c>
    </row>
    <row r="1613" spans="1:14">
      <c r="A1613" s="113">
        <v>2017</v>
      </c>
      <c r="B1613" s="88" t="s">
        <v>3387</v>
      </c>
      <c r="C1613" s="108" t="s">
        <v>2490</v>
      </c>
      <c r="D1613" s="84" t="s">
        <v>31</v>
      </c>
      <c r="E1613" s="84" t="s">
        <v>235</v>
      </c>
      <c r="F1613" s="84" t="s">
        <v>40</v>
      </c>
      <c r="G1613" s="84" t="s">
        <v>7</v>
      </c>
      <c r="H1613" s="85">
        <v>24</v>
      </c>
      <c r="I1613" s="85">
        <v>20</v>
      </c>
      <c r="J1613" s="85">
        <v>0</v>
      </c>
      <c r="K1613" s="85">
        <v>72</v>
      </c>
      <c r="L1613" s="114">
        <f t="shared" si="50"/>
        <v>0.83333333333333337</v>
      </c>
      <c r="M1613" s="114">
        <f t="shared" si="51"/>
        <v>0</v>
      </c>
      <c r="N1613" s="85">
        <v>38</v>
      </c>
    </row>
    <row r="1614" spans="1:14">
      <c r="A1614" s="113">
        <v>2017</v>
      </c>
      <c r="B1614" s="88" t="s">
        <v>3387</v>
      </c>
      <c r="C1614" s="108" t="s">
        <v>2490</v>
      </c>
      <c r="D1614" s="84" t="s">
        <v>31</v>
      </c>
      <c r="E1614" s="84" t="s">
        <v>235</v>
      </c>
      <c r="F1614" s="84" t="s">
        <v>41</v>
      </c>
      <c r="G1614" s="84" t="s">
        <v>7</v>
      </c>
      <c r="H1614" s="85">
        <v>11</v>
      </c>
      <c r="I1614" s="85">
        <v>4</v>
      </c>
      <c r="J1614" s="85">
        <v>1</v>
      </c>
      <c r="K1614" s="85">
        <v>42</v>
      </c>
      <c r="L1614" s="114">
        <f t="shared" si="50"/>
        <v>0.36363636363636365</v>
      </c>
      <c r="M1614" s="114">
        <f t="shared" si="51"/>
        <v>0.25</v>
      </c>
      <c r="N1614" s="85">
        <v>34</v>
      </c>
    </row>
    <row r="1615" spans="1:14">
      <c r="A1615" s="113">
        <v>2017</v>
      </c>
      <c r="B1615" s="88" t="s">
        <v>3387</v>
      </c>
      <c r="C1615" s="108" t="s">
        <v>2490</v>
      </c>
      <c r="D1615" s="84" t="s">
        <v>31</v>
      </c>
      <c r="E1615" s="84" t="s">
        <v>235</v>
      </c>
      <c r="F1615" s="84" t="s">
        <v>42</v>
      </c>
      <c r="G1615" s="84" t="s">
        <v>7</v>
      </c>
      <c r="H1615" s="85">
        <v>21</v>
      </c>
      <c r="I1615" s="85">
        <v>15</v>
      </c>
      <c r="J1615" s="85">
        <v>0</v>
      </c>
      <c r="K1615" s="85">
        <v>92</v>
      </c>
      <c r="L1615" s="114">
        <f t="shared" si="50"/>
        <v>0.7142857142857143</v>
      </c>
      <c r="M1615" s="114">
        <f t="shared" si="51"/>
        <v>0</v>
      </c>
      <c r="N1615" s="85">
        <v>55</v>
      </c>
    </row>
    <row r="1616" spans="1:14">
      <c r="A1616" s="113">
        <v>2017</v>
      </c>
      <c r="B1616" s="88" t="s">
        <v>3387</v>
      </c>
      <c r="C1616" s="108" t="s">
        <v>2490</v>
      </c>
      <c r="D1616" s="84" t="s">
        <v>31</v>
      </c>
      <c r="E1616" s="84" t="s">
        <v>235</v>
      </c>
      <c r="F1616" s="84" t="s">
        <v>43</v>
      </c>
      <c r="G1616" s="84" t="s">
        <v>7</v>
      </c>
      <c r="H1616" s="85">
        <v>5</v>
      </c>
      <c r="I1616" s="85">
        <v>5</v>
      </c>
      <c r="J1616" s="85">
        <v>4</v>
      </c>
      <c r="K1616" s="85">
        <v>12</v>
      </c>
      <c r="L1616" s="114">
        <f t="shared" si="50"/>
        <v>1</v>
      </c>
      <c r="M1616" s="114">
        <f t="shared" si="51"/>
        <v>0.8</v>
      </c>
      <c r="N1616" s="85">
        <v>5</v>
      </c>
    </row>
    <row r="1617" spans="1:14">
      <c r="A1617" s="113">
        <v>2017</v>
      </c>
      <c r="B1617" s="88" t="s">
        <v>3387</v>
      </c>
      <c r="C1617" s="108" t="s">
        <v>2490</v>
      </c>
      <c r="D1617" s="84" t="s">
        <v>31</v>
      </c>
      <c r="E1617" s="84" t="s">
        <v>235</v>
      </c>
      <c r="F1617" s="84" t="s">
        <v>44</v>
      </c>
      <c r="G1617" s="84" t="s">
        <v>7</v>
      </c>
      <c r="H1617" s="85">
        <v>6</v>
      </c>
      <c r="I1617" s="85">
        <v>6</v>
      </c>
      <c r="J1617" s="85">
        <v>0</v>
      </c>
      <c r="K1617" s="85">
        <v>9</v>
      </c>
      <c r="L1617" s="114">
        <f t="shared" si="50"/>
        <v>1</v>
      </c>
      <c r="M1617" s="114">
        <f t="shared" si="51"/>
        <v>0</v>
      </c>
      <c r="N1617" s="85">
        <v>15</v>
      </c>
    </row>
    <row r="1618" spans="1:14">
      <c r="A1618" s="113">
        <v>2017</v>
      </c>
      <c r="B1618" s="88" t="s">
        <v>3387</v>
      </c>
      <c r="C1618" s="108" t="s">
        <v>2490</v>
      </c>
      <c r="D1618" s="84" t="s">
        <v>31</v>
      </c>
      <c r="E1618" s="84" t="s">
        <v>235</v>
      </c>
      <c r="F1618" s="84" t="s">
        <v>45</v>
      </c>
      <c r="G1618" s="84" t="s">
        <v>7</v>
      </c>
      <c r="H1618" s="85">
        <v>2</v>
      </c>
      <c r="I1618" s="85">
        <v>0</v>
      </c>
      <c r="J1618" s="85">
        <v>0</v>
      </c>
      <c r="K1618" s="85">
        <v>15</v>
      </c>
      <c r="L1618" s="114">
        <f t="shared" si="50"/>
        <v>0</v>
      </c>
      <c r="M1618" s="114">
        <f t="shared" si="51"/>
        <v>0</v>
      </c>
      <c r="N1618" s="85">
        <v>5</v>
      </c>
    </row>
    <row r="1619" spans="1:14">
      <c r="A1619" s="113">
        <v>2017</v>
      </c>
      <c r="B1619" s="88" t="s">
        <v>3387</v>
      </c>
      <c r="C1619" s="108" t="s">
        <v>2490</v>
      </c>
      <c r="D1619" s="84" t="s">
        <v>31</v>
      </c>
      <c r="E1619" s="84" t="s">
        <v>235</v>
      </c>
      <c r="F1619" s="84" t="s">
        <v>46</v>
      </c>
      <c r="G1619" s="84" t="s">
        <v>7</v>
      </c>
      <c r="H1619" s="85">
        <v>14</v>
      </c>
      <c r="I1619" s="85">
        <v>13</v>
      </c>
      <c r="J1619" s="85">
        <v>12</v>
      </c>
      <c r="K1619" s="85">
        <v>32</v>
      </c>
      <c r="L1619" s="114">
        <f t="shared" si="50"/>
        <v>0.9285714285714286</v>
      </c>
      <c r="M1619" s="114">
        <f t="shared" si="51"/>
        <v>0.92307692307692313</v>
      </c>
      <c r="N1619" s="85">
        <v>16</v>
      </c>
    </row>
    <row r="1620" spans="1:14">
      <c r="A1620" s="113">
        <v>2017</v>
      </c>
      <c r="B1620" s="88" t="s">
        <v>3387</v>
      </c>
      <c r="C1620" s="108" t="s">
        <v>2490</v>
      </c>
      <c r="D1620" s="84" t="s">
        <v>31</v>
      </c>
      <c r="E1620" s="84" t="s">
        <v>236</v>
      </c>
      <c r="F1620" s="84" t="s">
        <v>2477</v>
      </c>
      <c r="G1620" s="84" t="s">
        <v>7</v>
      </c>
      <c r="H1620" s="85">
        <v>28</v>
      </c>
      <c r="I1620" s="85">
        <v>26</v>
      </c>
      <c r="J1620" s="85">
        <v>26</v>
      </c>
      <c r="K1620" s="85">
        <v>108</v>
      </c>
      <c r="L1620" s="114">
        <f t="shared" si="50"/>
        <v>0.9285714285714286</v>
      </c>
      <c r="M1620" s="114">
        <f t="shared" si="51"/>
        <v>1</v>
      </c>
      <c r="N1620" s="85">
        <v>46</v>
      </c>
    </row>
    <row r="1621" spans="1:14">
      <c r="A1621" s="113">
        <v>2017</v>
      </c>
      <c r="B1621" s="88" t="s">
        <v>3387</v>
      </c>
      <c r="C1621" s="108" t="s">
        <v>2490</v>
      </c>
      <c r="D1621" s="84" t="s">
        <v>31</v>
      </c>
      <c r="E1621" s="84" t="s">
        <v>236</v>
      </c>
      <c r="F1621" s="84" t="s">
        <v>48</v>
      </c>
      <c r="G1621" s="84" t="s">
        <v>7</v>
      </c>
      <c r="H1621" s="85">
        <v>0</v>
      </c>
      <c r="I1621" s="85">
        <v>0</v>
      </c>
      <c r="J1621" s="85">
        <v>0</v>
      </c>
      <c r="K1621" s="85">
        <v>32</v>
      </c>
      <c r="L1621" s="114">
        <f t="shared" si="50"/>
        <v>0</v>
      </c>
      <c r="M1621" s="114">
        <f t="shared" si="51"/>
        <v>0</v>
      </c>
      <c r="N1621" s="85">
        <v>7</v>
      </c>
    </row>
    <row r="1622" spans="1:14">
      <c r="A1622" s="113">
        <v>2017</v>
      </c>
      <c r="B1622" s="88" t="s">
        <v>3387</v>
      </c>
      <c r="C1622" s="108" t="s">
        <v>2490</v>
      </c>
      <c r="D1622" s="84" t="s">
        <v>31</v>
      </c>
      <c r="E1622" s="84" t="s">
        <v>236</v>
      </c>
      <c r="F1622" s="84" t="s">
        <v>49</v>
      </c>
      <c r="G1622" s="84" t="s">
        <v>7</v>
      </c>
      <c r="H1622" s="85">
        <v>34</v>
      </c>
      <c r="I1622" s="85">
        <v>22</v>
      </c>
      <c r="J1622" s="85">
        <v>21</v>
      </c>
      <c r="K1622" s="85">
        <v>52</v>
      </c>
      <c r="L1622" s="114">
        <f t="shared" si="50"/>
        <v>0.6470588235294118</v>
      </c>
      <c r="M1622" s="114">
        <f t="shared" si="51"/>
        <v>0.95454545454545459</v>
      </c>
      <c r="N1622" s="85">
        <v>28</v>
      </c>
    </row>
    <row r="1623" spans="1:14">
      <c r="A1623" s="113">
        <v>2017</v>
      </c>
      <c r="B1623" s="88" t="s">
        <v>3387</v>
      </c>
      <c r="C1623" s="108" t="s">
        <v>2490</v>
      </c>
      <c r="D1623" s="84" t="s">
        <v>31</v>
      </c>
      <c r="E1623" s="84" t="s">
        <v>236</v>
      </c>
      <c r="F1623" s="84" t="s">
        <v>50</v>
      </c>
      <c r="G1623" s="84" t="s">
        <v>7</v>
      </c>
      <c r="H1623" s="85">
        <v>1</v>
      </c>
      <c r="I1623" s="85">
        <v>1</v>
      </c>
      <c r="J1623" s="85">
        <v>1</v>
      </c>
      <c r="K1623" s="85">
        <v>19</v>
      </c>
      <c r="L1623" s="114">
        <f t="shared" si="50"/>
        <v>1</v>
      </c>
      <c r="M1623" s="114">
        <f t="shared" si="51"/>
        <v>1</v>
      </c>
      <c r="N1623" s="85">
        <v>0</v>
      </c>
    </row>
    <row r="1624" spans="1:14">
      <c r="A1624" s="113">
        <v>2017</v>
      </c>
      <c r="B1624" s="88" t="s">
        <v>3387</v>
      </c>
      <c r="C1624" s="108" t="s">
        <v>2490</v>
      </c>
      <c r="D1624" s="84" t="s">
        <v>31</v>
      </c>
      <c r="E1624" s="84" t="s">
        <v>236</v>
      </c>
      <c r="F1624" s="84" t="s">
        <v>2469</v>
      </c>
      <c r="G1624" s="84" t="s">
        <v>7</v>
      </c>
      <c r="H1624" s="85">
        <v>11</v>
      </c>
      <c r="I1624" s="85">
        <v>10</v>
      </c>
      <c r="J1624" s="85">
        <v>7</v>
      </c>
      <c r="K1624" s="85">
        <v>26</v>
      </c>
      <c r="L1624" s="114">
        <f t="shared" si="50"/>
        <v>0.90909090909090906</v>
      </c>
      <c r="M1624" s="114">
        <f t="shared" si="51"/>
        <v>0.7</v>
      </c>
      <c r="N1624" s="85">
        <v>0</v>
      </c>
    </row>
    <row r="1625" spans="1:14">
      <c r="A1625" s="113">
        <v>2017</v>
      </c>
      <c r="B1625" s="88" t="s">
        <v>3387</v>
      </c>
      <c r="C1625" s="108" t="s">
        <v>2490</v>
      </c>
      <c r="D1625" s="84" t="s">
        <v>31</v>
      </c>
      <c r="E1625" s="84" t="s">
        <v>236</v>
      </c>
      <c r="F1625" s="84" t="s">
        <v>51</v>
      </c>
      <c r="G1625" s="84" t="s">
        <v>7</v>
      </c>
      <c r="H1625" s="85">
        <v>0</v>
      </c>
      <c r="I1625" s="85">
        <v>0</v>
      </c>
      <c r="J1625" s="85">
        <v>0</v>
      </c>
      <c r="K1625" s="85">
        <v>14</v>
      </c>
      <c r="L1625" s="114">
        <f t="shared" si="50"/>
        <v>0</v>
      </c>
      <c r="M1625" s="114">
        <f t="shared" si="51"/>
        <v>0</v>
      </c>
      <c r="N1625" s="85">
        <v>4</v>
      </c>
    </row>
    <row r="1626" spans="1:14">
      <c r="A1626" s="113">
        <v>2017</v>
      </c>
      <c r="B1626" s="88" t="s">
        <v>3387</v>
      </c>
      <c r="C1626" s="108" t="s">
        <v>2490</v>
      </c>
      <c r="D1626" s="84" t="s">
        <v>31</v>
      </c>
      <c r="E1626" s="84" t="s">
        <v>234</v>
      </c>
      <c r="F1626" s="84" t="s">
        <v>1919</v>
      </c>
      <c r="G1626" s="84" t="s">
        <v>7</v>
      </c>
      <c r="H1626" s="85">
        <v>612</v>
      </c>
      <c r="I1626" s="85">
        <v>456</v>
      </c>
      <c r="J1626" s="85">
        <v>236</v>
      </c>
      <c r="K1626" s="85">
        <v>1666</v>
      </c>
      <c r="L1626" s="114">
        <f t="shared" si="50"/>
        <v>0.74509803921568629</v>
      </c>
      <c r="M1626" s="114">
        <f t="shared" si="51"/>
        <v>0.51754385964912286</v>
      </c>
      <c r="N1626" s="85">
        <v>124</v>
      </c>
    </row>
    <row r="1627" spans="1:14" ht="14.25" customHeight="1">
      <c r="A1627" s="113">
        <v>2017</v>
      </c>
      <c r="B1627" s="88" t="s">
        <v>3387</v>
      </c>
      <c r="C1627" s="108" t="s">
        <v>2490</v>
      </c>
      <c r="D1627" s="84" t="s">
        <v>31</v>
      </c>
      <c r="E1627" s="84" t="s">
        <v>234</v>
      </c>
      <c r="F1627" s="84" t="s">
        <v>1926</v>
      </c>
      <c r="G1627" s="84" t="s">
        <v>7</v>
      </c>
      <c r="H1627" s="85">
        <v>66</v>
      </c>
      <c r="I1627" s="85">
        <v>60</v>
      </c>
      <c r="J1627" s="85">
        <v>46</v>
      </c>
      <c r="K1627" s="85">
        <v>586</v>
      </c>
      <c r="L1627" s="114">
        <f t="shared" si="50"/>
        <v>0.90909090909090906</v>
      </c>
      <c r="M1627" s="114">
        <f t="shared" si="51"/>
        <v>0.76666666666666672</v>
      </c>
      <c r="N1627" s="85">
        <v>72</v>
      </c>
    </row>
    <row r="1628" spans="1:14" ht="14.25" customHeight="1">
      <c r="A1628" s="113">
        <v>2017</v>
      </c>
      <c r="B1628" s="88" t="s">
        <v>3387</v>
      </c>
      <c r="C1628" s="108" t="s">
        <v>2490</v>
      </c>
      <c r="D1628" s="84" t="s">
        <v>31</v>
      </c>
      <c r="E1628" s="84" t="s">
        <v>234</v>
      </c>
      <c r="F1628" s="84" t="s">
        <v>1930</v>
      </c>
      <c r="G1628" s="84" t="s">
        <v>7</v>
      </c>
      <c r="H1628" s="85">
        <v>206</v>
      </c>
      <c r="I1628" s="85">
        <v>182</v>
      </c>
      <c r="J1628" s="85">
        <v>71</v>
      </c>
      <c r="K1628" s="85">
        <v>629</v>
      </c>
      <c r="L1628" s="114">
        <f t="shared" si="50"/>
        <v>0.88349514563106801</v>
      </c>
      <c r="M1628" s="114">
        <f t="shared" si="51"/>
        <v>0.39010989010989011</v>
      </c>
      <c r="N1628" s="85">
        <v>41</v>
      </c>
    </row>
    <row r="1629" spans="1:14" ht="14.25" customHeight="1">
      <c r="A1629" s="113">
        <v>2017</v>
      </c>
      <c r="B1629" s="88" t="s">
        <v>3387</v>
      </c>
      <c r="C1629" s="108" t="s">
        <v>2490</v>
      </c>
      <c r="D1629" s="84" t="s">
        <v>52</v>
      </c>
      <c r="E1629" s="84" t="s">
        <v>239</v>
      </c>
      <c r="F1629" s="84" t="s">
        <v>71</v>
      </c>
      <c r="G1629" s="84" t="s">
        <v>7</v>
      </c>
      <c r="H1629" s="85">
        <v>6</v>
      </c>
      <c r="I1629" s="85">
        <v>4</v>
      </c>
      <c r="J1629" s="85">
        <v>2</v>
      </c>
      <c r="K1629" s="85">
        <v>6</v>
      </c>
      <c r="L1629" s="114">
        <f t="shared" si="50"/>
        <v>0.66666666666666663</v>
      </c>
      <c r="M1629" s="114">
        <f t="shared" si="51"/>
        <v>0.5</v>
      </c>
      <c r="N1629" s="85">
        <v>1</v>
      </c>
    </row>
    <row r="1630" spans="1:14" ht="14.25" customHeight="1">
      <c r="A1630" s="113">
        <v>2017</v>
      </c>
      <c r="B1630" s="88" t="s">
        <v>3387</v>
      </c>
      <c r="C1630" s="108" t="s">
        <v>2490</v>
      </c>
      <c r="D1630" s="84" t="s">
        <v>52</v>
      </c>
      <c r="E1630" s="84" t="s">
        <v>239</v>
      </c>
      <c r="F1630" s="84" t="s">
        <v>4533</v>
      </c>
      <c r="G1630" s="84" t="s">
        <v>7</v>
      </c>
      <c r="H1630" s="85">
        <v>0</v>
      </c>
      <c r="I1630" s="85">
        <v>0</v>
      </c>
      <c r="J1630" s="85">
        <v>0</v>
      </c>
      <c r="K1630" s="85">
        <v>7</v>
      </c>
      <c r="L1630" s="114">
        <f t="shared" si="50"/>
        <v>0</v>
      </c>
      <c r="M1630" s="114">
        <f t="shared" si="51"/>
        <v>0</v>
      </c>
      <c r="N1630" s="85">
        <v>0</v>
      </c>
    </row>
    <row r="1631" spans="1:14" ht="14.25" customHeight="1">
      <c r="A1631" s="113">
        <v>2017</v>
      </c>
      <c r="B1631" s="88" t="s">
        <v>3387</v>
      </c>
      <c r="C1631" s="108" t="s">
        <v>2490</v>
      </c>
      <c r="D1631" s="84" t="s">
        <v>52</v>
      </c>
      <c r="E1631" s="84" t="s">
        <v>235</v>
      </c>
      <c r="F1631" s="84" t="s">
        <v>54</v>
      </c>
      <c r="G1631" s="84" t="s">
        <v>7</v>
      </c>
      <c r="H1631" s="85">
        <v>60</v>
      </c>
      <c r="I1631" s="85">
        <v>40</v>
      </c>
      <c r="J1631" s="85">
        <v>34</v>
      </c>
      <c r="K1631" s="85">
        <v>83</v>
      </c>
      <c r="L1631" s="114">
        <f t="shared" si="50"/>
        <v>0.66666666666666663</v>
      </c>
      <c r="M1631" s="114">
        <f t="shared" si="51"/>
        <v>0.85</v>
      </c>
      <c r="N1631" s="85">
        <v>33</v>
      </c>
    </row>
    <row r="1632" spans="1:14" ht="14.25" customHeight="1">
      <c r="A1632" s="113">
        <v>2017</v>
      </c>
      <c r="B1632" s="88" t="s">
        <v>3387</v>
      </c>
      <c r="C1632" s="108" t="s">
        <v>2490</v>
      </c>
      <c r="D1632" s="84" t="s">
        <v>52</v>
      </c>
      <c r="E1632" s="84" t="s">
        <v>235</v>
      </c>
      <c r="F1632" s="84" t="s">
        <v>55</v>
      </c>
      <c r="G1632" s="84" t="s">
        <v>7</v>
      </c>
      <c r="H1632" s="85">
        <v>65</v>
      </c>
      <c r="I1632" s="85">
        <v>43</v>
      </c>
      <c r="J1632" s="85">
        <v>34</v>
      </c>
      <c r="K1632" s="85">
        <v>58</v>
      </c>
      <c r="L1632" s="114">
        <f t="shared" si="50"/>
        <v>0.66153846153846152</v>
      </c>
      <c r="M1632" s="114">
        <f t="shared" si="51"/>
        <v>0.79069767441860461</v>
      </c>
      <c r="N1632" s="85">
        <v>32</v>
      </c>
    </row>
    <row r="1633" spans="1:14" ht="14.25" customHeight="1">
      <c r="A1633" s="88">
        <v>2017</v>
      </c>
      <c r="B1633" s="88" t="s">
        <v>3387</v>
      </c>
      <c r="C1633" s="83" t="s">
        <v>2490</v>
      </c>
      <c r="D1633" s="84" t="s">
        <v>52</v>
      </c>
      <c r="E1633" s="84" t="s">
        <v>235</v>
      </c>
      <c r="F1633" s="84" t="s">
        <v>56</v>
      </c>
      <c r="G1633" s="84" t="s">
        <v>7</v>
      </c>
      <c r="H1633" s="85">
        <v>0</v>
      </c>
      <c r="I1633" s="85">
        <v>0</v>
      </c>
      <c r="J1633" s="85">
        <v>0</v>
      </c>
      <c r="K1633" s="85">
        <v>0</v>
      </c>
      <c r="L1633" s="114">
        <f t="shared" si="50"/>
        <v>0</v>
      </c>
      <c r="M1633" s="114">
        <f t="shared" si="51"/>
        <v>0</v>
      </c>
      <c r="N1633" s="85">
        <v>1</v>
      </c>
    </row>
    <row r="1634" spans="1:14" ht="14.25" customHeight="1">
      <c r="A1634" s="88">
        <v>2017</v>
      </c>
      <c r="B1634" s="88" t="s">
        <v>3387</v>
      </c>
      <c r="C1634" s="83" t="s">
        <v>2490</v>
      </c>
      <c r="D1634" s="84" t="s">
        <v>52</v>
      </c>
      <c r="E1634" s="84" t="s">
        <v>235</v>
      </c>
      <c r="F1634" s="84" t="s">
        <v>3782</v>
      </c>
      <c r="G1634" s="84" t="s">
        <v>7</v>
      </c>
      <c r="H1634" s="85">
        <v>0</v>
      </c>
      <c r="I1634" s="85">
        <v>0</v>
      </c>
      <c r="J1634" s="85">
        <v>0</v>
      </c>
      <c r="K1634" s="85">
        <v>0</v>
      </c>
      <c r="L1634" s="114">
        <f t="shared" si="50"/>
        <v>0</v>
      </c>
      <c r="M1634" s="114">
        <f t="shared" si="51"/>
        <v>0</v>
      </c>
      <c r="N1634" s="85">
        <v>11</v>
      </c>
    </row>
    <row r="1635" spans="1:14" ht="14.25" customHeight="1">
      <c r="A1635" s="113">
        <v>2017</v>
      </c>
      <c r="B1635" s="88" t="s">
        <v>3387</v>
      </c>
      <c r="C1635" s="108" t="s">
        <v>2490</v>
      </c>
      <c r="D1635" s="84" t="s">
        <v>52</v>
      </c>
      <c r="E1635" s="84" t="s">
        <v>235</v>
      </c>
      <c r="F1635" s="84" t="s">
        <v>57</v>
      </c>
      <c r="G1635" s="84" t="s">
        <v>7</v>
      </c>
      <c r="H1635" s="85">
        <v>24</v>
      </c>
      <c r="I1635" s="85">
        <v>20</v>
      </c>
      <c r="J1635" s="85">
        <v>14</v>
      </c>
      <c r="K1635" s="85">
        <v>7</v>
      </c>
      <c r="L1635" s="114">
        <f t="shared" si="50"/>
        <v>0.83333333333333337</v>
      </c>
      <c r="M1635" s="114">
        <f t="shared" si="51"/>
        <v>0.7</v>
      </c>
      <c r="N1635" s="85">
        <v>0</v>
      </c>
    </row>
    <row r="1636" spans="1:14" ht="14.25" customHeight="1">
      <c r="A1636" s="113">
        <v>2017</v>
      </c>
      <c r="B1636" s="88" t="s">
        <v>3387</v>
      </c>
      <c r="C1636" s="108" t="s">
        <v>2490</v>
      </c>
      <c r="D1636" s="84" t="s">
        <v>52</v>
      </c>
      <c r="E1636" s="84" t="s">
        <v>235</v>
      </c>
      <c r="F1636" s="84" t="s">
        <v>58</v>
      </c>
      <c r="G1636" s="84" t="s">
        <v>7</v>
      </c>
      <c r="H1636" s="85">
        <v>13</v>
      </c>
      <c r="I1636" s="85">
        <v>11</v>
      </c>
      <c r="J1636" s="85">
        <v>11</v>
      </c>
      <c r="K1636" s="85">
        <v>11</v>
      </c>
      <c r="L1636" s="114">
        <f t="shared" si="50"/>
        <v>0.84615384615384615</v>
      </c>
      <c r="M1636" s="114">
        <f t="shared" si="51"/>
        <v>1</v>
      </c>
      <c r="N1636" s="85">
        <v>16</v>
      </c>
    </row>
    <row r="1637" spans="1:14" ht="14.25" customHeight="1">
      <c r="A1637" s="113">
        <v>2017</v>
      </c>
      <c r="B1637" s="88" t="s">
        <v>3387</v>
      </c>
      <c r="C1637" s="108" t="s">
        <v>2490</v>
      </c>
      <c r="D1637" s="84" t="s">
        <v>52</v>
      </c>
      <c r="E1637" s="84" t="s">
        <v>235</v>
      </c>
      <c r="F1637" s="84" t="s">
        <v>59</v>
      </c>
      <c r="G1637" s="84" t="s">
        <v>7</v>
      </c>
      <c r="H1637" s="85">
        <v>0</v>
      </c>
      <c r="I1637" s="85">
        <v>0</v>
      </c>
      <c r="J1637" s="85">
        <v>0</v>
      </c>
      <c r="K1637" s="85">
        <v>51</v>
      </c>
      <c r="L1637" s="114">
        <f t="shared" si="50"/>
        <v>0</v>
      </c>
      <c r="M1637" s="114">
        <f t="shared" si="51"/>
        <v>0</v>
      </c>
      <c r="N1637" s="85">
        <v>15</v>
      </c>
    </row>
    <row r="1638" spans="1:14" ht="14.25" customHeight="1">
      <c r="A1638" s="113">
        <v>2017</v>
      </c>
      <c r="B1638" s="88" t="s">
        <v>3387</v>
      </c>
      <c r="C1638" s="108" t="s">
        <v>2490</v>
      </c>
      <c r="D1638" s="84" t="s">
        <v>52</v>
      </c>
      <c r="E1638" s="84" t="s">
        <v>235</v>
      </c>
      <c r="F1638" s="84" t="s">
        <v>60</v>
      </c>
      <c r="G1638" s="84" t="s">
        <v>7</v>
      </c>
      <c r="H1638" s="85">
        <v>0</v>
      </c>
      <c r="I1638" s="85">
        <v>0</v>
      </c>
      <c r="J1638" s="85">
        <v>0</v>
      </c>
      <c r="K1638" s="85">
        <v>20</v>
      </c>
      <c r="L1638" s="114">
        <f t="shared" si="50"/>
        <v>0</v>
      </c>
      <c r="M1638" s="114">
        <f t="shared" si="51"/>
        <v>0</v>
      </c>
      <c r="N1638" s="85">
        <v>2</v>
      </c>
    </row>
    <row r="1639" spans="1:14" ht="14.25" customHeight="1">
      <c r="A1639" s="113">
        <v>2017</v>
      </c>
      <c r="B1639" s="88" t="s">
        <v>3387</v>
      </c>
      <c r="C1639" s="108" t="s">
        <v>2490</v>
      </c>
      <c r="D1639" s="84" t="s">
        <v>52</v>
      </c>
      <c r="E1639" s="84" t="s">
        <v>235</v>
      </c>
      <c r="F1639" s="84" t="s">
        <v>61</v>
      </c>
      <c r="G1639" s="84" t="s">
        <v>7</v>
      </c>
      <c r="H1639" s="85">
        <v>0</v>
      </c>
      <c r="I1639" s="85">
        <v>0</v>
      </c>
      <c r="J1639" s="85">
        <v>0</v>
      </c>
      <c r="K1639" s="85">
        <v>16</v>
      </c>
      <c r="L1639" s="114">
        <f t="shared" si="50"/>
        <v>0</v>
      </c>
      <c r="M1639" s="114">
        <f t="shared" si="51"/>
        <v>0</v>
      </c>
      <c r="N1639" s="85">
        <v>1</v>
      </c>
    </row>
    <row r="1640" spans="1:14" ht="14.25" customHeight="1">
      <c r="A1640" s="113">
        <v>2017</v>
      </c>
      <c r="B1640" s="88" t="s">
        <v>3387</v>
      </c>
      <c r="C1640" s="108" t="s">
        <v>2490</v>
      </c>
      <c r="D1640" s="84" t="s">
        <v>52</v>
      </c>
      <c r="E1640" s="84" t="s">
        <v>235</v>
      </c>
      <c r="F1640" s="84" t="s">
        <v>62</v>
      </c>
      <c r="G1640" s="84" t="s">
        <v>7</v>
      </c>
      <c r="H1640" s="85">
        <v>0</v>
      </c>
      <c r="I1640" s="85">
        <v>0</v>
      </c>
      <c r="J1640" s="85">
        <v>0</v>
      </c>
      <c r="K1640" s="85">
        <v>53</v>
      </c>
      <c r="L1640" s="114">
        <f t="shared" si="50"/>
        <v>0</v>
      </c>
      <c r="M1640" s="114">
        <f t="shared" si="51"/>
        <v>0</v>
      </c>
      <c r="N1640" s="85">
        <v>3</v>
      </c>
    </row>
    <row r="1641" spans="1:14" ht="14.25" customHeight="1">
      <c r="A1641" s="113">
        <v>2017</v>
      </c>
      <c r="B1641" s="88" t="s">
        <v>3387</v>
      </c>
      <c r="C1641" s="108" t="s">
        <v>2490</v>
      </c>
      <c r="D1641" s="84" t="s">
        <v>52</v>
      </c>
      <c r="E1641" s="84" t="s">
        <v>235</v>
      </c>
      <c r="F1641" s="84" t="s">
        <v>63</v>
      </c>
      <c r="G1641" s="84" t="s">
        <v>7</v>
      </c>
      <c r="H1641" s="85">
        <v>0</v>
      </c>
      <c r="I1641" s="85">
        <v>0</v>
      </c>
      <c r="J1641" s="85">
        <v>0</v>
      </c>
      <c r="K1641" s="85">
        <v>1</v>
      </c>
      <c r="L1641" s="114">
        <f t="shared" si="50"/>
        <v>0</v>
      </c>
      <c r="M1641" s="114">
        <f t="shared" si="51"/>
        <v>0</v>
      </c>
      <c r="N1641" s="85">
        <v>1</v>
      </c>
    </row>
    <row r="1642" spans="1:14" ht="14.25" customHeight="1">
      <c r="A1642" s="113">
        <v>2017</v>
      </c>
      <c r="B1642" s="88" t="s">
        <v>3387</v>
      </c>
      <c r="C1642" s="108" t="s">
        <v>2490</v>
      </c>
      <c r="D1642" s="84" t="s">
        <v>52</v>
      </c>
      <c r="E1642" s="84" t="s">
        <v>235</v>
      </c>
      <c r="F1642" s="84" t="s">
        <v>64</v>
      </c>
      <c r="G1642" s="84" t="s">
        <v>7</v>
      </c>
      <c r="H1642" s="85">
        <v>0</v>
      </c>
      <c r="I1642" s="85">
        <v>0</v>
      </c>
      <c r="J1642" s="85">
        <v>0</v>
      </c>
      <c r="K1642" s="85">
        <v>17</v>
      </c>
      <c r="L1642" s="114">
        <f t="shared" si="50"/>
        <v>0</v>
      </c>
      <c r="M1642" s="114">
        <f t="shared" si="51"/>
        <v>0</v>
      </c>
      <c r="N1642" s="85">
        <v>2</v>
      </c>
    </row>
    <row r="1643" spans="1:14" ht="14.25" customHeight="1">
      <c r="A1643" s="113">
        <v>2017</v>
      </c>
      <c r="B1643" s="88" t="s">
        <v>3387</v>
      </c>
      <c r="C1643" s="108" t="s">
        <v>2490</v>
      </c>
      <c r="D1643" s="84" t="s">
        <v>52</v>
      </c>
      <c r="E1643" s="84" t="s">
        <v>235</v>
      </c>
      <c r="F1643" s="84" t="s">
        <v>65</v>
      </c>
      <c r="G1643" s="84" t="s">
        <v>7</v>
      </c>
      <c r="H1643" s="85">
        <v>39</v>
      </c>
      <c r="I1643" s="85">
        <v>33</v>
      </c>
      <c r="J1643" s="85">
        <v>27</v>
      </c>
      <c r="K1643" s="85">
        <v>49</v>
      </c>
      <c r="L1643" s="114">
        <f t="shared" si="50"/>
        <v>0.84615384615384615</v>
      </c>
      <c r="M1643" s="114">
        <f t="shared" si="51"/>
        <v>0.81818181818181823</v>
      </c>
      <c r="N1643" s="85">
        <v>35</v>
      </c>
    </row>
    <row r="1644" spans="1:14" ht="14.25" customHeight="1">
      <c r="A1644" s="113">
        <v>2017</v>
      </c>
      <c r="B1644" s="88" t="s">
        <v>3387</v>
      </c>
      <c r="C1644" s="108" t="s">
        <v>2490</v>
      </c>
      <c r="D1644" s="84" t="s">
        <v>52</v>
      </c>
      <c r="E1644" s="84" t="s">
        <v>235</v>
      </c>
      <c r="F1644" s="84" t="s">
        <v>66</v>
      </c>
      <c r="G1644" s="84" t="s">
        <v>7</v>
      </c>
      <c r="H1644" s="85">
        <v>0</v>
      </c>
      <c r="I1644" s="85">
        <v>0</v>
      </c>
      <c r="J1644" s="85">
        <v>0</v>
      </c>
      <c r="K1644" s="85">
        <v>16</v>
      </c>
      <c r="L1644" s="114">
        <f t="shared" si="50"/>
        <v>0</v>
      </c>
      <c r="M1644" s="114">
        <f t="shared" si="51"/>
        <v>0</v>
      </c>
      <c r="N1644" s="85">
        <v>7</v>
      </c>
    </row>
    <row r="1645" spans="1:14" ht="14.25" customHeight="1">
      <c r="A1645" s="113">
        <v>2017</v>
      </c>
      <c r="B1645" s="88" t="s">
        <v>3387</v>
      </c>
      <c r="C1645" s="108" t="s">
        <v>2490</v>
      </c>
      <c r="D1645" s="84" t="s">
        <v>52</v>
      </c>
      <c r="E1645" s="84" t="s">
        <v>236</v>
      </c>
      <c r="F1645" s="84" t="s">
        <v>67</v>
      </c>
      <c r="G1645" s="84" t="s">
        <v>7</v>
      </c>
      <c r="H1645" s="85">
        <v>26</v>
      </c>
      <c r="I1645" s="85">
        <v>23</v>
      </c>
      <c r="J1645" s="85">
        <v>15</v>
      </c>
      <c r="K1645" s="85">
        <v>55</v>
      </c>
      <c r="L1645" s="114">
        <f t="shared" si="50"/>
        <v>0.88461538461538458</v>
      </c>
      <c r="M1645" s="114">
        <f t="shared" si="51"/>
        <v>0.65217391304347827</v>
      </c>
      <c r="N1645" s="85">
        <v>0</v>
      </c>
    </row>
    <row r="1646" spans="1:14" ht="14.25" customHeight="1">
      <c r="A1646" s="113">
        <v>2017</v>
      </c>
      <c r="B1646" s="88" t="s">
        <v>3387</v>
      </c>
      <c r="C1646" s="108" t="s">
        <v>2490</v>
      </c>
      <c r="D1646" s="84" t="s">
        <v>52</v>
      </c>
      <c r="E1646" s="84" t="s">
        <v>236</v>
      </c>
      <c r="F1646" s="84" t="s">
        <v>68</v>
      </c>
      <c r="G1646" s="84" t="s">
        <v>7</v>
      </c>
      <c r="H1646" s="85">
        <v>29</v>
      </c>
      <c r="I1646" s="85">
        <v>23</v>
      </c>
      <c r="J1646" s="85">
        <v>19</v>
      </c>
      <c r="K1646" s="85">
        <v>44</v>
      </c>
      <c r="L1646" s="114">
        <f t="shared" si="50"/>
        <v>0.7931034482758621</v>
      </c>
      <c r="M1646" s="114">
        <f t="shared" si="51"/>
        <v>0.82608695652173914</v>
      </c>
      <c r="N1646" s="85">
        <v>0</v>
      </c>
    </row>
    <row r="1647" spans="1:14" ht="14.25" customHeight="1">
      <c r="A1647" s="88">
        <v>2017</v>
      </c>
      <c r="B1647" s="88" t="s">
        <v>3387</v>
      </c>
      <c r="C1647" s="83" t="s">
        <v>2490</v>
      </c>
      <c r="D1647" s="84" t="s">
        <v>52</v>
      </c>
      <c r="E1647" s="84" t="s">
        <v>236</v>
      </c>
      <c r="F1647" s="84" t="s">
        <v>69</v>
      </c>
      <c r="G1647" s="84" t="s">
        <v>7</v>
      </c>
      <c r="H1647" s="85">
        <v>0</v>
      </c>
      <c r="I1647" s="85">
        <v>0</v>
      </c>
      <c r="J1647" s="85">
        <v>0</v>
      </c>
      <c r="K1647" s="85">
        <v>0</v>
      </c>
      <c r="L1647" s="114">
        <f t="shared" si="50"/>
        <v>0</v>
      </c>
      <c r="M1647" s="114">
        <f t="shared" si="51"/>
        <v>0</v>
      </c>
      <c r="N1647" s="85">
        <v>1</v>
      </c>
    </row>
    <row r="1648" spans="1:14" ht="14.25" customHeight="1">
      <c r="A1648" s="113">
        <v>2017</v>
      </c>
      <c r="B1648" s="88" t="s">
        <v>3387</v>
      </c>
      <c r="C1648" s="108" t="s">
        <v>2490</v>
      </c>
      <c r="D1648" s="84" t="s">
        <v>52</v>
      </c>
      <c r="E1648" s="84" t="s">
        <v>236</v>
      </c>
      <c r="F1648" s="84" t="s">
        <v>70</v>
      </c>
      <c r="G1648" s="84" t="s">
        <v>7</v>
      </c>
      <c r="H1648" s="85">
        <v>0</v>
      </c>
      <c r="I1648" s="85">
        <v>0</v>
      </c>
      <c r="J1648" s="85">
        <v>0</v>
      </c>
      <c r="K1648" s="85">
        <v>23</v>
      </c>
      <c r="L1648" s="114">
        <f t="shared" si="50"/>
        <v>0</v>
      </c>
      <c r="M1648" s="114">
        <f t="shared" si="51"/>
        <v>0</v>
      </c>
      <c r="N1648" s="85">
        <v>7</v>
      </c>
    </row>
    <row r="1649" spans="1:14" ht="14.25" customHeight="1">
      <c r="A1649" s="113">
        <v>2017</v>
      </c>
      <c r="B1649" s="88" t="s">
        <v>3387</v>
      </c>
      <c r="C1649" s="108" t="s">
        <v>2490</v>
      </c>
      <c r="D1649" s="84" t="s">
        <v>52</v>
      </c>
      <c r="E1649" s="84" t="s">
        <v>234</v>
      </c>
      <c r="F1649" s="84" t="s">
        <v>1927</v>
      </c>
      <c r="G1649" s="84" t="s">
        <v>7</v>
      </c>
      <c r="H1649" s="85">
        <v>602</v>
      </c>
      <c r="I1649" s="85">
        <v>257</v>
      </c>
      <c r="J1649" s="85">
        <v>145</v>
      </c>
      <c r="K1649" s="85">
        <v>1199</v>
      </c>
      <c r="L1649" s="114">
        <f t="shared" si="50"/>
        <v>0.42691029900332228</v>
      </c>
      <c r="M1649" s="114">
        <f t="shared" si="51"/>
        <v>0.56420233463035019</v>
      </c>
      <c r="N1649" s="85">
        <v>87</v>
      </c>
    </row>
    <row r="1650" spans="1:14" ht="14.25" customHeight="1">
      <c r="A1650" s="113">
        <v>2017</v>
      </c>
      <c r="B1650" s="88" t="s">
        <v>3387</v>
      </c>
      <c r="C1650" s="108" t="s">
        <v>2490</v>
      </c>
      <c r="D1650" s="84" t="s">
        <v>72</v>
      </c>
      <c r="E1650" s="84" t="s">
        <v>235</v>
      </c>
      <c r="F1650" s="84" t="s">
        <v>74</v>
      </c>
      <c r="G1650" s="84" t="s">
        <v>7</v>
      </c>
      <c r="H1650" s="85">
        <v>41</v>
      </c>
      <c r="I1650" s="85">
        <v>36</v>
      </c>
      <c r="J1650" s="85">
        <v>30</v>
      </c>
      <c r="K1650" s="85">
        <v>70</v>
      </c>
      <c r="L1650" s="114">
        <f t="shared" si="50"/>
        <v>0.87804878048780488</v>
      </c>
      <c r="M1650" s="114">
        <f t="shared" si="51"/>
        <v>0.83333333333333337</v>
      </c>
      <c r="N1650" s="85">
        <v>31</v>
      </c>
    </row>
    <row r="1651" spans="1:14" ht="14.25" customHeight="1">
      <c r="A1651" s="113">
        <v>2017</v>
      </c>
      <c r="B1651" s="88" t="s">
        <v>3387</v>
      </c>
      <c r="C1651" s="108" t="s">
        <v>2490</v>
      </c>
      <c r="D1651" s="84" t="s">
        <v>72</v>
      </c>
      <c r="E1651" s="84" t="s">
        <v>235</v>
      </c>
      <c r="F1651" s="84" t="s">
        <v>75</v>
      </c>
      <c r="G1651" s="84" t="s">
        <v>7</v>
      </c>
      <c r="H1651" s="85">
        <v>17</v>
      </c>
      <c r="I1651" s="85">
        <v>17</v>
      </c>
      <c r="J1651" s="85">
        <v>13</v>
      </c>
      <c r="K1651" s="85">
        <v>23</v>
      </c>
      <c r="L1651" s="114">
        <f t="shared" si="50"/>
        <v>1</v>
      </c>
      <c r="M1651" s="114">
        <f t="shared" si="51"/>
        <v>0.76470588235294112</v>
      </c>
      <c r="N1651" s="85">
        <v>10</v>
      </c>
    </row>
    <row r="1652" spans="1:14" ht="14.25" customHeight="1">
      <c r="A1652" s="113">
        <v>2017</v>
      </c>
      <c r="B1652" s="88" t="s">
        <v>3387</v>
      </c>
      <c r="C1652" s="108" t="s">
        <v>2490</v>
      </c>
      <c r="D1652" s="84" t="s">
        <v>72</v>
      </c>
      <c r="E1652" s="84" t="s">
        <v>235</v>
      </c>
      <c r="F1652" s="84" t="s">
        <v>76</v>
      </c>
      <c r="G1652" s="84" t="s">
        <v>7</v>
      </c>
      <c r="H1652" s="85">
        <v>22</v>
      </c>
      <c r="I1652" s="85">
        <v>18</v>
      </c>
      <c r="J1652" s="85">
        <v>10</v>
      </c>
      <c r="K1652" s="85">
        <v>33</v>
      </c>
      <c r="L1652" s="114">
        <f t="shared" si="50"/>
        <v>0.81818181818181823</v>
      </c>
      <c r="M1652" s="114">
        <f t="shared" si="51"/>
        <v>0.55555555555555558</v>
      </c>
      <c r="N1652" s="85">
        <v>24</v>
      </c>
    </row>
    <row r="1653" spans="1:14" ht="14.25" customHeight="1">
      <c r="A1653" s="113">
        <v>2017</v>
      </c>
      <c r="B1653" s="88" t="s">
        <v>3387</v>
      </c>
      <c r="C1653" s="108" t="s">
        <v>2490</v>
      </c>
      <c r="D1653" s="84" t="s">
        <v>72</v>
      </c>
      <c r="E1653" s="84" t="s">
        <v>236</v>
      </c>
      <c r="F1653" s="84" t="s">
        <v>77</v>
      </c>
      <c r="G1653" s="84" t="s">
        <v>7</v>
      </c>
      <c r="H1653" s="85">
        <v>27</v>
      </c>
      <c r="I1653" s="85">
        <v>20</v>
      </c>
      <c r="J1653" s="85">
        <v>13</v>
      </c>
      <c r="K1653" s="85">
        <v>72</v>
      </c>
      <c r="L1653" s="114">
        <f t="shared" si="50"/>
        <v>0.7407407407407407</v>
      </c>
      <c r="M1653" s="114">
        <f t="shared" si="51"/>
        <v>0.65</v>
      </c>
      <c r="N1653" s="85">
        <v>16</v>
      </c>
    </row>
    <row r="1654" spans="1:14" ht="14.25" customHeight="1">
      <c r="A1654" s="113">
        <v>2017</v>
      </c>
      <c r="B1654" s="88" t="s">
        <v>3387</v>
      </c>
      <c r="C1654" s="108" t="s">
        <v>2490</v>
      </c>
      <c r="D1654" s="84" t="s">
        <v>72</v>
      </c>
      <c r="E1654" s="84" t="s">
        <v>236</v>
      </c>
      <c r="F1654" s="84" t="s">
        <v>78</v>
      </c>
      <c r="G1654" s="84" t="s">
        <v>7</v>
      </c>
      <c r="H1654" s="85">
        <v>0</v>
      </c>
      <c r="I1654" s="85">
        <v>0</v>
      </c>
      <c r="J1654" s="85">
        <v>0</v>
      </c>
      <c r="K1654" s="85">
        <v>5</v>
      </c>
      <c r="L1654" s="114">
        <f t="shared" si="50"/>
        <v>0</v>
      </c>
      <c r="M1654" s="114">
        <f t="shared" si="51"/>
        <v>0</v>
      </c>
      <c r="N1654" s="85">
        <v>6</v>
      </c>
    </row>
    <row r="1655" spans="1:14" ht="14.25" customHeight="1">
      <c r="A1655" s="113">
        <v>2017</v>
      </c>
      <c r="B1655" s="88" t="s">
        <v>3387</v>
      </c>
      <c r="C1655" s="108" t="s">
        <v>2490</v>
      </c>
      <c r="D1655" s="84" t="s">
        <v>72</v>
      </c>
      <c r="E1655" s="84" t="s">
        <v>236</v>
      </c>
      <c r="F1655" s="84" t="s">
        <v>79</v>
      </c>
      <c r="G1655" s="84" t="s">
        <v>7</v>
      </c>
      <c r="H1655" s="85">
        <v>12</v>
      </c>
      <c r="I1655" s="85">
        <v>10</v>
      </c>
      <c r="J1655" s="85">
        <v>4</v>
      </c>
      <c r="K1655" s="85">
        <v>34</v>
      </c>
      <c r="L1655" s="114">
        <f t="shared" si="50"/>
        <v>0.83333333333333337</v>
      </c>
      <c r="M1655" s="114">
        <f t="shared" si="51"/>
        <v>0.4</v>
      </c>
      <c r="N1655" s="85">
        <v>13</v>
      </c>
    </row>
    <row r="1656" spans="1:14" ht="14.25" customHeight="1">
      <c r="A1656" s="113">
        <v>2017</v>
      </c>
      <c r="B1656" s="88" t="s">
        <v>3387</v>
      </c>
      <c r="C1656" s="108" t="s">
        <v>2490</v>
      </c>
      <c r="D1656" s="84" t="s">
        <v>72</v>
      </c>
      <c r="E1656" s="84" t="s">
        <v>236</v>
      </c>
      <c r="F1656" s="84" t="s">
        <v>80</v>
      </c>
      <c r="G1656" s="84" t="s">
        <v>7</v>
      </c>
      <c r="H1656" s="85">
        <v>107</v>
      </c>
      <c r="I1656" s="85">
        <v>45</v>
      </c>
      <c r="J1656" s="85">
        <v>26</v>
      </c>
      <c r="K1656" s="85">
        <v>66</v>
      </c>
      <c r="L1656" s="114">
        <f t="shared" si="50"/>
        <v>0.42056074766355139</v>
      </c>
      <c r="M1656" s="114">
        <f t="shared" si="51"/>
        <v>0.57777777777777772</v>
      </c>
      <c r="N1656" s="85">
        <v>0</v>
      </c>
    </row>
    <row r="1657" spans="1:14" ht="14.25" customHeight="1">
      <c r="A1657" s="113">
        <v>2017</v>
      </c>
      <c r="B1657" s="88" t="s">
        <v>3387</v>
      </c>
      <c r="C1657" s="108" t="s">
        <v>2490</v>
      </c>
      <c r="D1657" s="84" t="s">
        <v>72</v>
      </c>
      <c r="E1657" s="84" t="s">
        <v>236</v>
      </c>
      <c r="F1657" s="84" t="s">
        <v>81</v>
      </c>
      <c r="G1657" s="84" t="s">
        <v>7</v>
      </c>
      <c r="H1657" s="85">
        <v>2</v>
      </c>
      <c r="I1657" s="85">
        <v>0</v>
      </c>
      <c r="J1657" s="85">
        <v>0</v>
      </c>
      <c r="K1657" s="85">
        <v>30</v>
      </c>
      <c r="L1657" s="114">
        <f t="shared" si="50"/>
        <v>0</v>
      </c>
      <c r="M1657" s="114">
        <f t="shared" si="51"/>
        <v>0</v>
      </c>
      <c r="N1657" s="85">
        <v>13</v>
      </c>
    </row>
    <row r="1658" spans="1:14" ht="14.25" customHeight="1">
      <c r="A1658" s="113">
        <v>2017</v>
      </c>
      <c r="B1658" s="88" t="s">
        <v>3387</v>
      </c>
      <c r="C1658" s="108" t="s">
        <v>2490</v>
      </c>
      <c r="D1658" s="84" t="s">
        <v>72</v>
      </c>
      <c r="E1658" s="84" t="s">
        <v>236</v>
      </c>
      <c r="F1658" s="84" t="s">
        <v>82</v>
      </c>
      <c r="G1658" s="84" t="s">
        <v>7</v>
      </c>
      <c r="H1658" s="85">
        <v>7</v>
      </c>
      <c r="I1658" s="85">
        <v>6</v>
      </c>
      <c r="J1658" s="85">
        <v>3</v>
      </c>
      <c r="K1658" s="85">
        <v>35</v>
      </c>
      <c r="L1658" s="114">
        <f t="shared" si="50"/>
        <v>0.8571428571428571</v>
      </c>
      <c r="M1658" s="114">
        <f t="shared" si="51"/>
        <v>0.5</v>
      </c>
      <c r="N1658" s="85">
        <v>10</v>
      </c>
    </row>
    <row r="1659" spans="1:14" ht="14.25" customHeight="1">
      <c r="A1659" s="113">
        <v>2017</v>
      </c>
      <c r="B1659" s="88" t="s">
        <v>3387</v>
      </c>
      <c r="C1659" s="108" t="s">
        <v>2490</v>
      </c>
      <c r="D1659" s="84" t="s">
        <v>72</v>
      </c>
      <c r="E1659" s="84" t="s">
        <v>234</v>
      </c>
      <c r="F1659" s="84" t="s">
        <v>1924</v>
      </c>
      <c r="G1659" s="84" t="s">
        <v>7</v>
      </c>
      <c r="H1659" s="85">
        <v>126</v>
      </c>
      <c r="I1659" s="85">
        <v>90</v>
      </c>
      <c r="J1659" s="85">
        <v>46</v>
      </c>
      <c r="K1659" s="85">
        <v>555</v>
      </c>
      <c r="L1659" s="114">
        <f t="shared" si="50"/>
        <v>0.7142857142857143</v>
      </c>
      <c r="M1659" s="114">
        <f t="shared" si="51"/>
        <v>0.51111111111111107</v>
      </c>
      <c r="N1659" s="85">
        <v>47</v>
      </c>
    </row>
    <row r="1660" spans="1:14" ht="14.25" customHeight="1">
      <c r="A1660" s="113">
        <v>2017</v>
      </c>
      <c r="B1660" s="88" t="s">
        <v>3387</v>
      </c>
      <c r="C1660" s="108" t="s">
        <v>2490</v>
      </c>
      <c r="D1660" s="84" t="s">
        <v>72</v>
      </c>
      <c r="E1660" s="84" t="s">
        <v>234</v>
      </c>
      <c r="F1660" s="84" t="s">
        <v>1943</v>
      </c>
      <c r="G1660" s="84" t="s">
        <v>7</v>
      </c>
      <c r="H1660" s="85">
        <v>197</v>
      </c>
      <c r="I1660" s="85">
        <v>126</v>
      </c>
      <c r="J1660" s="85">
        <v>85</v>
      </c>
      <c r="K1660" s="85">
        <v>566</v>
      </c>
      <c r="L1660" s="114">
        <f t="shared" si="50"/>
        <v>0.63959390862944165</v>
      </c>
      <c r="M1660" s="114">
        <f t="shared" si="51"/>
        <v>0.67460317460317465</v>
      </c>
      <c r="N1660" s="85">
        <v>30</v>
      </c>
    </row>
    <row r="1661" spans="1:14" ht="14.25" customHeight="1">
      <c r="A1661" s="113">
        <v>2017</v>
      </c>
      <c r="B1661" s="88" t="s">
        <v>3387</v>
      </c>
      <c r="C1661" s="108" t="s">
        <v>2490</v>
      </c>
      <c r="D1661" s="84" t="s">
        <v>83</v>
      </c>
      <c r="E1661" s="84" t="s">
        <v>239</v>
      </c>
      <c r="F1661" s="84" t="s">
        <v>92</v>
      </c>
      <c r="G1661" s="84" t="s">
        <v>7</v>
      </c>
      <c r="H1661" s="85">
        <v>1</v>
      </c>
      <c r="I1661" s="85">
        <v>1</v>
      </c>
      <c r="J1661" s="85">
        <v>1</v>
      </c>
      <c r="K1661" s="85">
        <v>36</v>
      </c>
      <c r="L1661" s="114">
        <f t="shared" si="50"/>
        <v>1</v>
      </c>
      <c r="M1661" s="114">
        <f t="shared" si="51"/>
        <v>1</v>
      </c>
      <c r="N1661" s="85">
        <v>4</v>
      </c>
    </row>
    <row r="1662" spans="1:14" ht="14.25" customHeight="1">
      <c r="A1662" s="113">
        <v>2017</v>
      </c>
      <c r="B1662" s="88" t="s">
        <v>3387</v>
      </c>
      <c r="C1662" s="108" t="s">
        <v>2490</v>
      </c>
      <c r="D1662" s="84" t="s">
        <v>83</v>
      </c>
      <c r="E1662" s="84" t="s">
        <v>235</v>
      </c>
      <c r="F1662" s="84" t="s">
        <v>88</v>
      </c>
      <c r="G1662" s="84" t="s">
        <v>7</v>
      </c>
      <c r="H1662" s="85">
        <v>22</v>
      </c>
      <c r="I1662" s="85">
        <v>21</v>
      </c>
      <c r="J1662" s="85">
        <v>17</v>
      </c>
      <c r="K1662" s="85">
        <v>21</v>
      </c>
      <c r="L1662" s="114">
        <f t="shared" si="50"/>
        <v>0.95454545454545459</v>
      </c>
      <c r="M1662" s="114">
        <f t="shared" si="51"/>
        <v>0.80952380952380953</v>
      </c>
      <c r="N1662" s="85">
        <v>0</v>
      </c>
    </row>
    <row r="1663" spans="1:14" ht="14.25" customHeight="1">
      <c r="A1663" s="113">
        <v>2017</v>
      </c>
      <c r="B1663" s="88" t="s">
        <v>3387</v>
      </c>
      <c r="C1663" s="108" t="s">
        <v>2490</v>
      </c>
      <c r="D1663" s="84" t="s">
        <v>83</v>
      </c>
      <c r="E1663" s="84" t="s">
        <v>236</v>
      </c>
      <c r="F1663" s="84" t="s">
        <v>89</v>
      </c>
      <c r="G1663" s="84" t="s">
        <v>7</v>
      </c>
      <c r="H1663" s="85">
        <v>10</v>
      </c>
      <c r="I1663" s="85">
        <v>6</v>
      </c>
      <c r="J1663" s="85">
        <v>6</v>
      </c>
      <c r="K1663" s="85">
        <v>47</v>
      </c>
      <c r="L1663" s="114">
        <f t="shared" si="50"/>
        <v>0.6</v>
      </c>
      <c r="M1663" s="114">
        <f t="shared" si="51"/>
        <v>1</v>
      </c>
      <c r="N1663" s="85">
        <v>7</v>
      </c>
    </row>
    <row r="1664" spans="1:14" ht="14.25" customHeight="1">
      <c r="A1664" s="113">
        <v>2017</v>
      </c>
      <c r="B1664" s="88" t="s">
        <v>3387</v>
      </c>
      <c r="C1664" s="108" t="s">
        <v>2490</v>
      </c>
      <c r="D1664" s="84" t="s">
        <v>83</v>
      </c>
      <c r="E1664" s="84" t="s">
        <v>236</v>
      </c>
      <c r="F1664" s="84" t="s">
        <v>90</v>
      </c>
      <c r="G1664" s="84" t="s">
        <v>7</v>
      </c>
      <c r="H1664" s="85">
        <v>6</v>
      </c>
      <c r="I1664" s="85">
        <v>6</v>
      </c>
      <c r="J1664" s="85">
        <v>6</v>
      </c>
      <c r="K1664" s="85">
        <v>28</v>
      </c>
      <c r="L1664" s="114">
        <f t="shared" si="50"/>
        <v>1</v>
      </c>
      <c r="M1664" s="114">
        <f t="shared" si="51"/>
        <v>1</v>
      </c>
      <c r="N1664" s="85">
        <v>1</v>
      </c>
    </row>
    <row r="1665" spans="1:14" ht="14.25" customHeight="1">
      <c r="A1665" s="113">
        <v>2017</v>
      </c>
      <c r="B1665" s="88" t="s">
        <v>3387</v>
      </c>
      <c r="C1665" s="108" t="s">
        <v>2490</v>
      </c>
      <c r="D1665" s="84" t="s">
        <v>83</v>
      </c>
      <c r="E1665" s="84" t="s">
        <v>236</v>
      </c>
      <c r="F1665" s="84" t="s">
        <v>91</v>
      </c>
      <c r="G1665" s="84" t="s">
        <v>7</v>
      </c>
      <c r="H1665" s="85">
        <v>6</v>
      </c>
      <c r="I1665" s="85">
        <v>6</v>
      </c>
      <c r="J1665" s="85">
        <v>5</v>
      </c>
      <c r="K1665" s="85">
        <v>35</v>
      </c>
      <c r="L1665" s="114">
        <f t="shared" si="50"/>
        <v>1</v>
      </c>
      <c r="M1665" s="114">
        <f t="shared" si="51"/>
        <v>0.83333333333333337</v>
      </c>
      <c r="N1665" s="85">
        <v>11</v>
      </c>
    </row>
    <row r="1666" spans="1:14" ht="14.25" customHeight="1">
      <c r="A1666" s="113">
        <v>2017</v>
      </c>
      <c r="B1666" s="88" t="s">
        <v>3387</v>
      </c>
      <c r="C1666" s="108" t="s">
        <v>2490</v>
      </c>
      <c r="D1666" s="84" t="s">
        <v>83</v>
      </c>
      <c r="E1666" s="84" t="s">
        <v>234</v>
      </c>
      <c r="F1666" s="84" t="s">
        <v>722</v>
      </c>
      <c r="G1666" s="84" t="s">
        <v>7</v>
      </c>
      <c r="H1666" s="85">
        <v>45</v>
      </c>
      <c r="I1666" s="85">
        <v>36</v>
      </c>
      <c r="J1666" s="85">
        <v>28</v>
      </c>
      <c r="K1666" s="85">
        <v>225</v>
      </c>
      <c r="L1666" s="114">
        <f t="shared" ref="L1666:L1729" si="52">+IFERROR(I1666/H1666,0)</f>
        <v>0.8</v>
      </c>
      <c r="M1666" s="114">
        <f t="shared" ref="M1666:M1729" si="53">+IFERROR(J1666/I1666,0)</f>
        <v>0.77777777777777779</v>
      </c>
      <c r="N1666" s="85">
        <v>15</v>
      </c>
    </row>
    <row r="1667" spans="1:14" ht="14.25" customHeight="1">
      <c r="A1667" s="113">
        <v>2017</v>
      </c>
      <c r="B1667" s="88" t="s">
        <v>3387</v>
      </c>
      <c r="C1667" s="108" t="s">
        <v>2490</v>
      </c>
      <c r="D1667" s="84" t="s">
        <v>83</v>
      </c>
      <c r="E1667" s="84" t="s">
        <v>234</v>
      </c>
      <c r="F1667" s="84" t="s">
        <v>1932</v>
      </c>
      <c r="G1667" s="84" t="s">
        <v>7</v>
      </c>
      <c r="H1667" s="85">
        <v>73</v>
      </c>
      <c r="I1667" s="85">
        <v>54</v>
      </c>
      <c r="J1667" s="85">
        <v>38</v>
      </c>
      <c r="K1667" s="85">
        <v>296</v>
      </c>
      <c r="L1667" s="114">
        <f t="shared" si="52"/>
        <v>0.73972602739726023</v>
      </c>
      <c r="M1667" s="114">
        <f t="shared" si="53"/>
        <v>0.70370370370370372</v>
      </c>
      <c r="N1667" s="85">
        <v>15</v>
      </c>
    </row>
    <row r="1668" spans="1:14" ht="14.25" customHeight="1">
      <c r="A1668" s="113">
        <v>2017</v>
      </c>
      <c r="B1668" s="88" t="s">
        <v>3387</v>
      </c>
      <c r="C1668" s="108" t="s">
        <v>2490</v>
      </c>
      <c r="D1668" s="84" t="s">
        <v>83</v>
      </c>
      <c r="E1668" s="84" t="s">
        <v>234</v>
      </c>
      <c r="F1668" s="84" t="s">
        <v>1935</v>
      </c>
      <c r="G1668" s="84" t="s">
        <v>7</v>
      </c>
      <c r="H1668" s="85">
        <v>44</v>
      </c>
      <c r="I1668" s="85">
        <v>42</v>
      </c>
      <c r="J1668" s="85">
        <v>23</v>
      </c>
      <c r="K1668" s="85">
        <v>150</v>
      </c>
      <c r="L1668" s="114">
        <f t="shared" si="52"/>
        <v>0.95454545454545459</v>
      </c>
      <c r="M1668" s="114">
        <f t="shared" si="53"/>
        <v>0.54761904761904767</v>
      </c>
      <c r="N1668" s="85">
        <v>14</v>
      </c>
    </row>
    <row r="1669" spans="1:14" ht="14.25" customHeight="1">
      <c r="A1669" s="113">
        <v>2017</v>
      </c>
      <c r="B1669" s="88" t="s">
        <v>3387</v>
      </c>
      <c r="C1669" s="108" t="s">
        <v>2490</v>
      </c>
      <c r="D1669" s="84" t="s">
        <v>83</v>
      </c>
      <c r="E1669" s="84" t="s">
        <v>234</v>
      </c>
      <c r="F1669" s="84" t="s">
        <v>1944</v>
      </c>
      <c r="G1669" s="84" t="s">
        <v>7</v>
      </c>
      <c r="H1669" s="85">
        <v>39</v>
      </c>
      <c r="I1669" s="85">
        <v>30</v>
      </c>
      <c r="J1669" s="85">
        <v>16</v>
      </c>
      <c r="K1669" s="85">
        <v>168</v>
      </c>
      <c r="L1669" s="114">
        <f t="shared" si="52"/>
        <v>0.76923076923076927</v>
      </c>
      <c r="M1669" s="114">
        <f t="shared" si="53"/>
        <v>0.53333333333333333</v>
      </c>
      <c r="N1669" s="85">
        <v>7</v>
      </c>
    </row>
    <row r="1670" spans="1:14" ht="14.25" customHeight="1">
      <c r="A1670" s="113">
        <v>2017</v>
      </c>
      <c r="B1670" s="88" t="s">
        <v>3387</v>
      </c>
      <c r="C1670" s="108" t="s">
        <v>2490</v>
      </c>
      <c r="D1670" s="84" t="s">
        <v>93</v>
      </c>
      <c r="E1670" s="84" t="s">
        <v>235</v>
      </c>
      <c r="F1670" s="84" t="s">
        <v>97</v>
      </c>
      <c r="G1670" s="84" t="s">
        <v>7</v>
      </c>
      <c r="H1670" s="85">
        <v>0</v>
      </c>
      <c r="I1670" s="85">
        <v>0</v>
      </c>
      <c r="J1670" s="85">
        <v>0</v>
      </c>
      <c r="K1670" s="85">
        <v>27</v>
      </c>
      <c r="L1670" s="114">
        <f t="shared" si="52"/>
        <v>0</v>
      </c>
      <c r="M1670" s="114">
        <f t="shared" si="53"/>
        <v>0</v>
      </c>
      <c r="N1670" s="85">
        <v>0</v>
      </c>
    </row>
    <row r="1671" spans="1:14" ht="14.25" customHeight="1">
      <c r="A1671" s="113">
        <v>2017</v>
      </c>
      <c r="B1671" s="88" t="s">
        <v>3387</v>
      </c>
      <c r="C1671" s="108" t="s">
        <v>2490</v>
      </c>
      <c r="D1671" s="84" t="s">
        <v>93</v>
      </c>
      <c r="E1671" s="84" t="s">
        <v>236</v>
      </c>
      <c r="F1671" s="84" t="s">
        <v>99</v>
      </c>
      <c r="G1671" s="84" t="s">
        <v>7</v>
      </c>
      <c r="H1671" s="85">
        <v>0</v>
      </c>
      <c r="I1671" s="85">
        <v>0</v>
      </c>
      <c r="J1671" s="85">
        <v>0</v>
      </c>
      <c r="K1671" s="85">
        <v>26</v>
      </c>
      <c r="L1671" s="114">
        <f t="shared" si="52"/>
        <v>0</v>
      </c>
      <c r="M1671" s="114">
        <f t="shared" si="53"/>
        <v>0</v>
      </c>
      <c r="N1671" s="85">
        <v>0</v>
      </c>
    </row>
    <row r="1672" spans="1:14" ht="14.25" customHeight="1">
      <c r="A1672" s="113">
        <v>2017</v>
      </c>
      <c r="B1672" s="88" t="s">
        <v>3387</v>
      </c>
      <c r="C1672" s="108" t="s">
        <v>2490</v>
      </c>
      <c r="D1672" s="84" t="s">
        <v>93</v>
      </c>
      <c r="E1672" s="84" t="s">
        <v>236</v>
      </c>
      <c r="F1672" s="84" t="s">
        <v>100</v>
      </c>
      <c r="G1672" s="84" t="s">
        <v>7</v>
      </c>
      <c r="H1672" s="85">
        <v>0</v>
      </c>
      <c r="I1672" s="85">
        <v>0</v>
      </c>
      <c r="J1672" s="85">
        <v>0</v>
      </c>
      <c r="K1672" s="85">
        <v>21</v>
      </c>
      <c r="L1672" s="114">
        <f t="shared" si="52"/>
        <v>0</v>
      </c>
      <c r="M1672" s="114">
        <f t="shared" si="53"/>
        <v>0</v>
      </c>
      <c r="N1672" s="85">
        <v>5</v>
      </c>
    </row>
    <row r="1673" spans="1:14" ht="14.25" customHeight="1">
      <c r="A1673" s="113">
        <v>2017</v>
      </c>
      <c r="B1673" s="88" t="s">
        <v>3387</v>
      </c>
      <c r="C1673" s="108" t="s">
        <v>2490</v>
      </c>
      <c r="D1673" s="84" t="s">
        <v>93</v>
      </c>
      <c r="E1673" s="84" t="s">
        <v>236</v>
      </c>
      <c r="F1673" s="84" t="s">
        <v>101</v>
      </c>
      <c r="G1673" s="84" t="s">
        <v>7</v>
      </c>
      <c r="H1673" s="85">
        <v>17</v>
      </c>
      <c r="I1673" s="85">
        <v>17</v>
      </c>
      <c r="J1673" s="85">
        <v>13</v>
      </c>
      <c r="K1673" s="85">
        <v>53</v>
      </c>
      <c r="L1673" s="114">
        <f t="shared" si="52"/>
        <v>1</v>
      </c>
      <c r="M1673" s="114">
        <f t="shared" si="53"/>
        <v>0.76470588235294112</v>
      </c>
      <c r="N1673" s="85">
        <v>22</v>
      </c>
    </row>
    <row r="1674" spans="1:14" ht="14.25" customHeight="1">
      <c r="A1674" s="113">
        <v>2017</v>
      </c>
      <c r="B1674" s="88" t="s">
        <v>3387</v>
      </c>
      <c r="C1674" s="108" t="s">
        <v>2490</v>
      </c>
      <c r="D1674" s="84" t="s">
        <v>93</v>
      </c>
      <c r="E1674" s="84" t="s">
        <v>234</v>
      </c>
      <c r="F1674" s="84" t="s">
        <v>3424</v>
      </c>
      <c r="G1674" s="84" t="s">
        <v>7</v>
      </c>
      <c r="H1674" s="85">
        <v>45</v>
      </c>
      <c r="I1674" s="85">
        <v>41</v>
      </c>
      <c r="J1674" s="85">
        <v>9</v>
      </c>
      <c r="K1674" s="85">
        <v>170</v>
      </c>
      <c r="L1674" s="114">
        <f t="shared" si="52"/>
        <v>0.91111111111111109</v>
      </c>
      <c r="M1674" s="114">
        <f t="shared" si="53"/>
        <v>0.21951219512195122</v>
      </c>
      <c r="N1674" s="85">
        <v>18</v>
      </c>
    </row>
    <row r="1675" spans="1:14" ht="14.25" customHeight="1">
      <c r="A1675" s="113">
        <v>2017</v>
      </c>
      <c r="B1675" s="88" t="s">
        <v>3387</v>
      </c>
      <c r="C1675" s="108" t="s">
        <v>2490</v>
      </c>
      <c r="D1675" s="84" t="s">
        <v>93</v>
      </c>
      <c r="E1675" s="84" t="s">
        <v>234</v>
      </c>
      <c r="F1675" s="84" t="s">
        <v>1925</v>
      </c>
      <c r="G1675" s="84" t="s">
        <v>7</v>
      </c>
      <c r="H1675" s="85">
        <v>415</v>
      </c>
      <c r="I1675" s="85">
        <v>231</v>
      </c>
      <c r="J1675" s="85">
        <v>180</v>
      </c>
      <c r="K1675" s="85">
        <v>1724</v>
      </c>
      <c r="L1675" s="114">
        <f t="shared" si="52"/>
        <v>0.55662650602409636</v>
      </c>
      <c r="M1675" s="114">
        <f t="shared" si="53"/>
        <v>0.77922077922077926</v>
      </c>
      <c r="N1675" s="85">
        <v>139</v>
      </c>
    </row>
    <row r="1676" spans="1:14" ht="14.25" customHeight="1">
      <c r="A1676" s="113">
        <v>2017</v>
      </c>
      <c r="B1676" s="88" t="s">
        <v>3387</v>
      </c>
      <c r="C1676" s="108" t="s">
        <v>2490</v>
      </c>
      <c r="D1676" s="84" t="s">
        <v>93</v>
      </c>
      <c r="E1676" s="84" t="s">
        <v>234</v>
      </c>
      <c r="F1676" s="84" t="s">
        <v>94</v>
      </c>
      <c r="G1676" s="84" t="s">
        <v>7</v>
      </c>
      <c r="H1676" s="85">
        <v>88</v>
      </c>
      <c r="I1676" s="85">
        <v>72</v>
      </c>
      <c r="J1676" s="85">
        <v>51</v>
      </c>
      <c r="K1676" s="85">
        <v>546</v>
      </c>
      <c r="L1676" s="114">
        <f t="shared" si="52"/>
        <v>0.81818181818181823</v>
      </c>
      <c r="M1676" s="114">
        <f t="shared" si="53"/>
        <v>0.70833333333333337</v>
      </c>
      <c r="N1676" s="85">
        <v>42</v>
      </c>
    </row>
    <row r="1677" spans="1:14" ht="14.25" customHeight="1">
      <c r="A1677" s="113">
        <v>2017</v>
      </c>
      <c r="B1677" s="88" t="s">
        <v>3387</v>
      </c>
      <c r="C1677" s="108" t="s">
        <v>2490</v>
      </c>
      <c r="D1677" s="84" t="s">
        <v>102</v>
      </c>
      <c r="E1677" s="84" t="s">
        <v>236</v>
      </c>
      <c r="F1677" s="84" t="s">
        <v>103</v>
      </c>
      <c r="G1677" s="84" t="s">
        <v>7</v>
      </c>
      <c r="H1677" s="85">
        <v>4</v>
      </c>
      <c r="I1677" s="85">
        <v>4</v>
      </c>
      <c r="J1677" s="85">
        <v>3</v>
      </c>
      <c r="K1677" s="85">
        <v>14</v>
      </c>
      <c r="L1677" s="114">
        <f t="shared" si="52"/>
        <v>1</v>
      </c>
      <c r="M1677" s="114">
        <f t="shared" si="53"/>
        <v>0.75</v>
      </c>
      <c r="N1677" s="85">
        <v>0</v>
      </c>
    </row>
    <row r="1678" spans="1:14" ht="14.25" customHeight="1">
      <c r="A1678" s="113">
        <v>2017</v>
      </c>
      <c r="B1678" s="88" t="s">
        <v>3387</v>
      </c>
      <c r="C1678" s="108" t="s">
        <v>2490</v>
      </c>
      <c r="D1678" s="84" t="s">
        <v>105</v>
      </c>
      <c r="E1678" s="84" t="s">
        <v>236</v>
      </c>
      <c r="F1678" s="84" t="s">
        <v>107</v>
      </c>
      <c r="G1678" s="84" t="s">
        <v>7</v>
      </c>
      <c r="H1678" s="85">
        <v>41</v>
      </c>
      <c r="I1678" s="85">
        <v>38</v>
      </c>
      <c r="J1678" s="85">
        <v>28</v>
      </c>
      <c r="K1678" s="85">
        <v>380</v>
      </c>
      <c r="L1678" s="114">
        <f t="shared" si="52"/>
        <v>0.92682926829268297</v>
      </c>
      <c r="M1678" s="114">
        <f t="shared" si="53"/>
        <v>0.73684210526315785</v>
      </c>
      <c r="N1678" s="85">
        <v>112</v>
      </c>
    </row>
    <row r="1679" spans="1:14" ht="14.25" customHeight="1">
      <c r="A1679" s="113">
        <v>2017</v>
      </c>
      <c r="B1679" s="88" t="s">
        <v>3387</v>
      </c>
      <c r="C1679" s="108" t="s">
        <v>2490</v>
      </c>
      <c r="D1679" s="84" t="s">
        <v>105</v>
      </c>
      <c r="E1679" s="84" t="s">
        <v>234</v>
      </c>
      <c r="F1679" s="84" t="s">
        <v>1186</v>
      </c>
      <c r="G1679" s="84" t="s">
        <v>233</v>
      </c>
      <c r="H1679" s="85">
        <v>0</v>
      </c>
      <c r="I1679" s="85">
        <v>0</v>
      </c>
      <c r="J1679" s="85">
        <v>0</v>
      </c>
      <c r="K1679" s="85">
        <v>108</v>
      </c>
      <c r="L1679" s="114">
        <f t="shared" si="52"/>
        <v>0</v>
      </c>
      <c r="M1679" s="114">
        <f t="shared" si="53"/>
        <v>0</v>
      </c>
      <c r="N1679" s="85">
        <v>20</v>
      </c>
    </row>
    <row r="1680" spans="1:14" ht="14.25" customHeight="1">
      <c r="A1680" s="113">
        <v>2017</v>
      </c>
      <c r="B1680" s="88" t="s">
        <v>3387</v>
      </c>
      <c r="C1680" s="108" t="s">
        <v>2490</v>
      </c>
      <c r="D1680" s="84" t="s">
        <v>105</v>
      </c>
      <c r="E1680" s="84" t="s">
        <v>234</v>
      </c>
      <c r="F1680" s="84" t="s">
        <v>106</v>
      </c>
      <c r="G1680" s="84" t="s">
        <v>7</v>
      </c>
      <c r="H1680" s="85">
        <v>25</v>
      </c>
      <c r="I1680" s="85">
        <v>20</v>
      </c>
      <c r="J1680" s="85">
        <v>12</v>
      </c>
      <c r="K1680" s="85">
        <v>173</v>
      </c>
      <c r="L1680" s="114">
        <f t="shared" si="52"/>
        <v>0.8</v>
      </c>
      <c r="M1680" s="114">
        <f t="shared" si="53"/>
        <v>0.6</v>
      </c>
      <c r="N1680" s="85">
        <v>16</v>
      </c>
    </row>
    <row r="1681" spans="1:14" ht="14.25" customHeight="1">
      <c r="A1681" s="113">
        <v>2017</v>
      </c>
      <c r="B1681" s="88" t="s">
        <v>3387</v>
      </c>
      <c r="C1681" s="108" t="s">
        <v>2490</v>
      </c>
      <c r="D1681" s="84" t="s">
        <v>108</v>
      </c>
      <c r="E1681" s="84" t="s">
        <v>235</v>
      </c>
      <c r="F1681" s="84" t="s">
        <v>110</v>
      </c>
      <c r="G1681" s="84" t="s">
        <v>7</v>
      </c>
      <c r="H1681" s="85">
        <v>23</v>
      </c>
      <c r="I1681" s="85">
        <v>14</v>
      </c>
      <c r="J1681" s="85">
        <v>13</v>
      </c>
      <c r="K1681" s="85">
        <v>24</v>
      </c>
      <c r="L1681" s="114">
        <f t="shared" si="52"/>
        <v>0.60869565217391308</v>
      </c>
      <c r="M1681" s="114">
        <f t="shared" si="53"/>
        <v>0.9285714285714286</v>
      </c>
      <c r="N1681" s="85">
        <v>11</v>
      </c>
    </row>
    <row r="1682" spans="1:14" ht="14.25" customHeight="1">
      <c r="A1682" s="113">
        <v>2017</v>
      </c>
      <c r="B1682" s="88" t="s">
        <v>3387</v>
      </c>
      <c r="C1682" s="108" t="s">
        <v>2490</v>
      </c>
      <c r="D1682" s="84" t="s">
        <v>108</v>
      </c>
      <c r="E1682" s="84" t="s">
        <v>235</v>
      </c>
      <c r="F1682" s="84" t="s">
        <v>111</v>
      </c>
      <c r="G1682" s="84" t="s">
        <v>7</v>
      </c>
      <c r="H1682" s="85">
        <v>0</v>
      </c>
      <c r="I1682" s="85">
        <v>0</v>
      </c>
      <c r="J1682" s="85">
        <v>0</v>
      </c>
      <c r="K1682" s="85">
        <v>7</v>
      </c>
      <c r="L1682" s="114">
        <f t="shared" si="52"/>
        <v>0</v>
      </c>
      <c r="M1682" s="114">
        <f t="shared" si="53"/>
        <v>0</v>
      </c>
      <c r="N1682" s="85">
        <v>0</v>
      </c>
    </row>
    <row r="1683" spans="1:14" ht="14.25" customHeight="1">
      <c r="A1683" s="113">
        <v>2017</v>
      </c>
      <c r="B1683" s="88" t="s">
        <v>3387</v>
      </c>
      <c r="C1683" s="108" t="s">
        <v>2490</v>
      </c>
      <c r="D1683" s="84" t="s">
        <v>108</v>
      </c>
      <c r="E1683" s="84" t="s">
        <v>235</v>
      </c>
      <c r="F1683" s="84" t="s">
        <v>112</v>
      </c>
      <c r="G1683" s="84" t="s">
        <v>7</v>
      </c>
      <c r="H1683" s="85">
        <v>36</v>
      </c>
      <c r="I1683" s="85">
        <v>32</v>
      </c>
      <c r="J1683" s="85">
        <v>25</v>
      </c>
      <c r="K1683" s="85">
        <v>50</v>
      </c>
      <c r="L1683" s="114">
        <f t="shared" si="52"/>
        <v>0.88888888888888884</v>
      </c>
      <c r="M1683" s="114">
        <f t="shared" si="53"/>
        <v>0.78125</v>
      </c>
      <c r="N1683" s="85">
        <v>0</v>
      </c>
    </row>
    <row r="1684" spans="1:14" ht="14.25" customHeight="1">
      <c r="A1684" s="113">
        <v>2017</v>
      </c>
      <c r="B1684" s="88" t="s">
        <v>3387</v>
      </c>
      <c r="C1684" s="108" t="s">
        <v>2490</v>
      </c>
      <c r="D1684" s="84" t="s">
        <v>108</v>
      </c>
      <c r="E1684" s="84" t="s">
        <v>236</v>
      </c>
      <c r="F1684" s="84" t="s">
        <v>113</v>
      </c>
      <c r="G1684" s="84" t="s">
        <v>7</v>
      </c>
      <c r="H1684" s="85">
        <v>0</v>
      </c>
      <c r="I1684" s="85">
        <v>0</v>
      </c>
      <c r="J1684" s="85">
        <v>0</v>
      </c>
      <c r="K1684" s="85">
        <v>1</v>
      </c>
      <c r="L1684" s="114">
        <f t="shared" si="52"/>
        <v>0</v>
      </c>
      <c r="M1684" s="114">
        <f t="shared" si="53"/>
        <v>0</v>
      </c>
      <c r="N1684" s="85">
        <v>0</v>
      </c>
    </row>
    <row r="1685" spans="1:14" ht="14.25" customHeight="1">
      <c r="A1685" s="113">
        <v>2017</v>
      </c>
      <c r="B1685" s="88" t="s">
        <v>3387</v>
      </c>
      <c r="C1685" s="108" t="s">
        <v>2490</v>
      </c>
      <c r="D1685" s="84" t="s">
        <v>108</v>
      </c>
      <c r="E1685" s="84" t="s">
        <v>236</v>
      </c>
      <c r="F1685" s="84" t="s">
        <v>2854</v>
      </c>
      <c r="G1685" s="84" t="s">
        <v>7</v>
      </c>
      <c r="H1685" s="85">
        <v>12</v>
      </c>
      <c r="I1685" s="85">
        <v>9</v>
      </c>
      <c r="J1685" s="85">
        <v>5</v>
      </c>
      <c r="K1685" s="85">
        <v>18</v>
      </c>
      <c r="L1685" s="114">
        <f t="shared" si="52"/>
        <v>0.75</v>
      </c>
      <c r="M1685" s="114">
        <f t="shared" si="53"/>
        <v>0.55555555555555558</v>
      </c>
      <c r="N1685" s="85">
        <v>0</v>
      </c>
    </row>
    <row r="1686" spans="1:14" ht="14.25" customHeight="1">
      <c r="A1686" s="113">
        <v>2017</v>
      </c>
      <c r="B1686" s="88" t="s">
        <v>3387</v>
      </c>
      <c r="C1686" s="108" t="s">
        <v>2490</v>
      </c>
      <c r="D1686" s="84" t="s">
        <v>108</v>
      </c>
      <c r="E1686" s="84" t="s">
        <v>234</v>
      </c>
      <c r="F1686" s="84" t="s">
        <v>1931</v>
      </c>
      <c r="G1686" s="84" t="s">
        <v>7</v>
      </c>
      <c r="H1686" s="85">
        <v>86</v>
      </c>
      <c r="I1686" s="85">
        <v>68</v>
      </c>
      <c r="J1686" s="85">
        <v>51</v>
      </c>
      <c r="K1686" s="85">
        <v>368</v>
      </c>
      <c r="L1686" s="114">
        <f t="shared" si="52"/>
        <v>0.79069767441860461</v>
      </c>
      <c r="M1686" s="114">
        <f t="shared" si="53"/>
        <v>0.75</v>
      </c>
      <c r="N1686" s="85">
        <v>18</v>
      </c>
    </row>
    <row r="1687" spans="1:14" ht="14.25" customHeight="1">
      <c r="A1687" s="113">
        <v>2017</v>
      </c>
      <c r="B1687" s="88" t="s">
        <v>3387</v>
      </c>
      <c r="C1687" s="108" t="s">
        <v>2490</v>
      </c>
      <c r="D1687" s="84" t="s">
        <v>114</v>
      </c>
      <c r="E1687" s="84" t="s">
        <v>239</v>
      </c>
      <c r="F1687" s="84" t="s">
        <v>120</v>
      </c>
      <c r="G1687" s="84" t="s">
        <v>7</v>
      </c>
      <c r="H1687" s="85">
        <v>1</v>
      </c>
      <c r="I1687" s="85">
        <v>0</v>
      </c>
      <c r="J1687" s="85">
        <v>0</v>
      </c>
      <c r="K1687" s="85">
        <v>8</v>
      </c>
      <c r="L1687" s="114">
        <f t="shared" si="52"/>
        <v>0</v>
      </c>
      <c r="M1687" s="114">
        <f t="shared" si="53"/>
        <v>0</v>
      </c>
      <c r="N1687" s="85">
        <v>2</v>
      </c>
    </row>
    <row r="1688" spans="1:14" ht="14.25" customHeight="1">
      <c r="A1688" s="113">
        <v>2017</v>
      </c>
      <c r="B1688" s="88" t="s">
        <v>3387</v>
      </c>
      <c r="C1688" s="108" t="s">
        <v>2490</v>
      </c>
      <c r="D1688" s="84" t="s">
        <v>114</v>
      </c>
      <c r="E1688" s="84" t="s">
        <v>236</v>
      </c>
      <c r="F1688" s="84" t="s">
        <v>117</v>
      </c>
      <c r="G1688" s="84" t="s">
        <v>7</v>
      </c>
      <c r="H1688" s="85">
        <v>18</v>
      </c>
      <c r="I1688" s="85">
        <v>11</v>
      </c>
      <c r="J1688" s="85">
        <v>5</v>
      </c>
      <c r="K1688" s="85">
        <v>69</v>
      </c>
      <c r="L1688" s="114">
        <f t="shared" si="52"/>
        <v>0.61111111111111116</v>
      </c>
      <c r="M1688" s="114">
        <f t="shared" si="53"/>
        <v>0.45454545454545453</v>
      </c>
      <c r="N1688" s="85">
        <v>7</v>
      </c>
    </row>
    <row r="1689" spans="1:14" ht="14.25" customHeight="1">
      <c r="A1689" s="113">
        <v>2017</v>
      </c>
      <c r="B1689" s="88" t="s">
        <v>3387</v>
      </c>
      <c r="C1689" s="108" t="s">
        <v>2490</v>
      </c>
      <c r="D1689" s="84" t="s">
        <v>114</v>
      </c>
      <c r="E1689" s="84" t="s">
        <v>236</v>
      </c>
      <c r="F1689" s="84" t="s">
        <v>118</v>
      </c>
      <c r="G1689" s="84" t="s">
        <v>7</v>
      </c>
      <c r="H1689" s="85">
        <v>17</v>
      </c>
      <c r="I1689" s="85">
        <v>13</v>
      </c>
      <c r="J1689" s="85">
        <v>7</v>
      </c>
      <c r="K1689" s="85">
        <v>77</v>
      </c>
      <c r="L1689" s="114">
        <f t="shared" si="52"/>
        <v>0.76470588235294112</v>
      </c>
      <c r="M1689" s="114">
        <f t="shared" si="53"/>
        <v>0.53846153846153844</v>
      </c>
      <c r="N1689" s="85">
        <v>11</v>
      </c>
    </row>
    <row r="1690" spans="1:14" ht="14.25" customHeight="1">
      <c r="A1690" s="113">
        <v>2017</v>
      </c>
      <c r="B1690" s="88" t="s">
        <v>3387</v>
      </c>
      <c r="C1690" s="108" t="s">
        <v>2490</v>
      </c>
      <c r="D1690" s="84" t="s">
        <v>114</v>
      </c>
      <c r="E1690" s="84" t="s">
        <v>236</v>
      </c>
      <c r="F1690" s="84" t="s">
        <v>119</v>
      </c>
      <c r="G1690" s="84" t="s">
        <v>7</v>
      </c>
      <c r="H1690" s="85">
        <v>14</v>
      </c>
      <c r="I1690" s="85">
        <v>13</v>
      </c>
      <c r="J1690" s="85">
        <v>11</v>
      </c>
      <c r="K1690" s="85">
        <v>69</v>
      </c>
      <c r="L1690" s="114">
        <f t="shared" si="52"/>
        <v>0.9285714285714286</v>
      </c>
      <c r="M1690" s="114">
        <f t="shared" si="53"/>
        <v>0.84615384615384615</v>
      </c>
      <c r="N1690" s="85">
        <v>22</v>
      </c>
    </row>
    <row r="1691" spans="1:14" ht="14.25" customHeight="1">
      <c r="A1691" s="113">
        <v>2017</v>
      </c>
      <c r="B1691" s="88" t="s">
        <v>3387</v>
      </c>
      <c r="C1691" s="108" t="s">
        <v>2490</v>
      </c>
      <c r="D1691" s="84" t="s">
        <v>114</v>
      </c>
      <c r="E1691" s="84" t="s">
        <v>234</v>
      </c>
      <c r="F1691" s="84" t="s">
        <v>1929</v>
      </c>
      <c r="G1691" s="84" t="s">
        <v>7</v>
      </c>
      <c r="H1691" s="85">
        <v>36</v>
      </c>
      <c r="I1691" s="85">
        <v>34</v>
      </c>
      <c r="J1691" s="85">
        <v>18</v>
      </c>
      <c r="K1691" s="85">
        <v>254</v>
      </c>
      <c r="L1691" s="114">
        <f t="shared" si="52"/>
        <v>0.94444444444444442</v>
      </c>
      <c r="M1691" s="114">
        <f t="shared" si="53"/>
        <v>0.52941176470588236</v>
      </c>
      <c r="N1691" s="85">
        <v>13</v>
      </c>
    </row>
    <row r="1692" spans="1:14" ht="14.25" customHeight="1">
      <c r="A1692" s="113">
        <v>2017</v>
      </c>
      <c r="B1692" s="88" t="s">
        <v>3387</v>
      </c>
      <c r="C1692" s="108" t="s">
        <v>2490</v>
      </c>
      <c r="D1692" s="84" t="s">
        <v>121</v>
      </c>
      <c r="E1692" s="84" t="s">
        <v>239</v>
      </c>
      <c r="F1692" s="84" t="s">
        <v>125</v>
      </c>
      <c r="G1692" s="84" t="s">
        <v>7</v>
      </c>
      <c r="H1692" s="85">
        <v>5</v>
      </c>
      <c r="I1692" s="85">
        <v>2</v>
      </c>
      <c r="J1692" s="85">
        <v>2</v>
      </c>
      <c r="K1692" s="85">
        <v>10</v>
      </c>
      <c r="L1692" s="114">
        <f t="shared" si="52"/>
        <v>0.4</v>
      </c>
      <c r="M1692" s="114">
        <f t="shared" si="53"/>
        <v>1</v>
      </c>
      <c r="N1692" s="85">
        <v>0</v>
      </c>
    </row>
    <row r="1693" spans="1:14" ht="14.25" customHeight="1">
      <c r="A1693" s="113">
        <v>2017</v>
      </c>
      <c r="B1693" s="88" t="s">
        <v>3387</v>
      </c>
      <c r="C1693" s="108" t="s">
        <v>2490</v>
      </c>
      <c r="D1693" s="84" t="s">
        <v>121</v>
      </c>
      <c r="E1693" s="84" t="s">
        <v>236</v>
      </c>
      <c r="F1693" s="84" t="s">
        <v>124</v>
      </c>
      <c r="G1693" s="84" t="s">
        <v>7</v>
      </c>
      <c r="H1693" s="85">
        <v>9</v>
      </c>
      <c r="I1693" s="85">
        <v>9</v>
      </c>
      <c r="J1693" s="85">
        <v>8</v>
      </c>
      <c r="K1693" s="85">
        <v>26</v>
      </c>
      <c r="L1693" s="114">
        <f t="shared" si="52"/>
        <v>1</v>
      </c>
      <c r="M1693" s="114">
        <f t="shared" si="53"/>
        <v>0.88888888888888884</v>
      </c>
      <c r="N1693" s="85">
        <v>5</v>
      </c>
    </row>
    <row r="1694" spans="1:14" ht="14.25" customHeight="1">
      <c r="A1694" s="113">
        <v>2017</v>
      </c>
      <c r="B1694" s="88" t="s">
        <v>3387</v>
      </c>
      <c r="C1694" s="108" t="s">
        <v>2490</v>
      </c>
      <c r="D1694" s="84" t="s">
        <v>121</v>
      </c>
      <c r="E1694" s="84" t="s">
        <v>234</v>
      </c>
      <c r="F1694" s="84" t="s">
        <v>1934</v>
      </c>
      <c r="G1694" s="84" t="s">
        <v>7</v>
      </c>
      <c r="H1694" s="85">
        <v>35</v>
      </c>
      <c r="I1694" s="85">
        <v>24</v>
      </c>
      <c r="J1694" s="85">
        <v>18</v>
      </c>
      <c r="K1694" s="85">
        <v>120</v>
      </c>
      <c r="L1694" s="114">
        <f t="shared" si="52"/>
        <v>0.68571428571428572</v>
      </c>
      <c r="M1694" s="114">
        <f t="shared" si="53"/>
        <v>0.75</v>
      </c>
      <c r="N1694" s="85">
        <v>14</v>
      </c>
    </row>
    <row r="1695" spans="1:14" ht="14.25" customHeight="1">
      <c r="A1695" s="113">
        <v>2017</v>
      </c>
      <c r="B1695" s="88" t="s">
        <v>3387</v>
      </c>
      <c r="C1695" s="108" t="s">
        <v>2490</v>
      </c>
      <c r="D1695" s="84" t="s">
        <v>121</v>
      </c>
      <c r="E1695" s="84" t="s">
        <v>234</v>
      </c>
      <c r="F1695" s="84" t="s">
        <v>122</v>
      </c>
      <c r="G1695" s="84" t="s">
        <v>7</v>
      </c>
      <c r="H1695" s="85">
        <v>6</v>
      </c>
      <c r="I1695" s="85">
        <v>3</v>
      </c>
      <c r="J1695" s="85">
        <v>2</v>
      </c>
      <c r="K1695" s="85">
        <v>20</v>
      </c>
      <c r="L1695" s="114">
        <f t="shared" si="52"/>
        <v>0.5</v>
      </c>
      <c r="M1695" s="114">
        <f t="shared" si="53"/>
        <v>0.66666666666666663</v>
      </c>
      <c r="N1695" s="85">
        <v>2</v>
      </c>
    </row>
    <row r="1696" spans="1:14">
      <c r="A1696" s="113">
        <v>2017</v>
      </c>
      <c r="B1696" s="88" t="s">
        <v>3387</v>
      </c>
      <c r="C1696" s="108" t="s">
        <v>2490</v>
      </c>
      <c r="D1696" s="84" t="s">
        <v>126</v>
      </c>
      <c r="E1696" s="84" t="s">
        <v>239</v>
      </c>
      <c r="F1696" s="84" t="s">
        <v>144</v>
      </c>
      <c r="G1696" s="84" t="s">
        <v>7</v>
      </c>
      <c r="H1696" s="85">
        <v>15</v>
      </c>
      <c r="I1696" s="85">
        <v>14</v>
      </c>
      <c r="J1696" s="85">
        <v>4</v>
      </c>
      <c r="K1696" s="85">
        <v>63</v>
      </c>
      <c r="L1696" s="114">
        <f t="shared" si="52"/>
        <v>0.93333333333333335</v>
      </c>
      <c r="M1696" s="114">
        <f t="shared" si="53"/>
        <v>0.2857142857142857</v>
      </c>
      <c r="N1696" s="85">
        <v>1</v>
      </c>
    </row>
    <row r="1697" spans="1:14">
      <c r="A1697" s="113">
        <v>2017</v>
      </c>
      <c r="B1697" s="88" t="s">
        <v>3387</v>
      </c>
      <c r="C1697" s="108" t="s">
        <v>2490</v>
      </c>
      <c r="D1697" s="84" t="s">
        <v>126</v>
      </c>
      <c r="E1697" s="84" t="s">
        <v>235</v>
      </c>
      <c r="F1697" s="84" t="s">
        <v>131</v>
      </c>
      <c r="G1697" s="84" t="s">
        <v>7</v>
      </c>
      <c r="H1697" s="85">
        <v>40</v>
      </c>
      <c r="I1697" s="85">
        <v>29</v>
      </c>
      <c r="J1697" s="85">
        <v>22</v>
      </c>
      <c r="K1697" s="85">
        <v>56</v>
      </c>
      <c r="L1697" s="114">
        <f t="shared" si="52"/>
        <v>0.72499999999999998</v>
      </c>
      <c r="M1697" s="114">
        <f t="shared" si="53"/>
        <v>0.75862068965517238</v>
      </c>
      <c r="N1697" s="85">
        <v>42</v>
      </c>
    </row>
    <row r="1698" spans="1:14">
      <c r="A1698" s="113">
        <v>2017</v>
      </c>
      <c r="B1698" s="88" t="s">
        <v>3387</v>
      </c>
      <c r="C1698" s="108" t="s">
        <v>2490</v>
      </c>
      <c r="D1698" s="84" t="s">
        <v>126</v>
      </c>
      <c r="E1698" s="84" t="s">
        <v>235</v>
      </c>
      <c r="F1698" s="84" t="s">
        <v>132</v>
      </c>
      <c r="G1698" s="84" t="s">
        <v>7</v>
      </c>
      <c r="H1698" s="85">
        <v>27</v>
      </c>
      <c r="I1698" s="85">
        <v>24</v>
      </c>
      <c r="J1698" s="85">
        <v>21</v>
      </c>
      <c r="K1698" s="85">
        <v>50</v>
      </c>
      <c r="L1698" s="114">
        <f t="shared" si="52"/>
        <v>0.88888888888888884</v>
      </c>
      <c r="M1698" s="114">
        <f t="shared" si="53"/>
        <v>0.875</v>
      </c>
      <c r="N1698" s="85">
        <v>11</v>
      </c>
    </row>
    <row r="1699" spans="1:14">
      <c r="A1699" s="113">
        <v>2017</v>
      </c>
      <c r="B1699" s="88" t="s">
        <v>3387</v>
      </c>
      <c r="C1699" s="108" t="s">
        <v>2490</v>
      </c>
      <c r="D1699" s="84" t="s">
        <v>126</v>
      </c>
      <c r="E1699" s="84" t="s">
        <v>235</v>
      </c>
      <c r="F1699" s="84" t="s">
        <v>133</v>
      </c>
      <c r="G1699" s="84" t="s">
        <v>7</v>
      </c>
      <c r="H1699" s="85">
        <v>57</v>
      </c>
      <c r="I1699" s="85">
        <v>38</v>
      </c>
      <c r="J1699" s="85">
        <v>32</v>
      </c>
      <c r="K1699" s="85">
        <v>74</v>
      </c>
      <c r="L1699" s="114">
        <f t="shared" si="52"/>
        <v>0.66666666666666663</v>
      </c>
      <c r="M1699" s="114">
        <f t="shared" si="53"/>
        <v>0.84210526315789469</v>
      </c>
      <c r="N1699" s="85">
        <v>28</v>
      </c>
    </row>
    <row r="1700" spans="1:14">
      <c r="A1700" s="113">
        <v>2017</v>
      </c>
      <c r="B1700" s="88" t="s">
        <v>3387</v>
      </c>
      <c r="C1700" s="108" t="s">
        <v>2490</v>
      </c>
      <c r="D1700" s="84" t="s">
        <v>126</v>
      </c>
      <c r="E1700" s="84" t="s">
        <v>235</v>
      </c>
      <c r="F1700" s="84" t="s">
        <v>134</v>
      </c>
      <c r="G1700" s="84" t="s">
        <v>7</v>
      </c>
      <c r="H1700" s="85">
        <v>19</v>
      </c>
      <c r="I1700" s="85">
        <v>16</v>
      </c>
      <c r="J1700" s="85">
        <v>12</v>
      </c>
      <c r="K1700" s="85">
        <v>19</v>
      </c>
      <c r="L1700" s="114">
        <f t="shared" si="52"/>
        <v>0.84210526315789469</v>
      </c>
      <c r="M1700" s="114">
        <f t="shared" si="53"/>
        <v>0.75</v>
      </c>
      <c r="N1700" s="85">
        <v>15</v>
      </c>
    </row>
    <row r="1701" spans="1:14">
      <c r="A1701" s="113">
        <v>2017</v>
      </c>
      <c r="B1701" s="88" t="s">
        <v>3387</v>
      </c>
      <c r="C1701" s="108" t="s">
        <v>2490</v>
      </c>
      <c r="D1701" s="84" t="s">
        <v>126</v>
      </c>
      <c r="E1701" s="84" t="s">
        <v>235</v>
      </c>
      <c r="F1701" s="84" t="s">
        <v>135</v>
      </c>
      <c r="G1701" s="84" t="s">
        <v>7</v>
      </c>
      <c r="H1701" s="85">
        <v>47</v>
      </c>
      <c r="I1701" s="85">
        <v>25</v>
      </c>
      <c r="J1701" s="85">
        <v>21</v>
      </c>
      <c r="K1701" s="85">
        <v>41</v>
      </c>
      <c r="L1701" s="114">
        <f t="shared" si="52"/>
        <v>0.53191489361702127</v>
      </c>
      <c r="M1701" s="114">
        <f t="shared" si="53"/>
        <v>0.84</v>
      </c>
      <c r="N1701" s="85">
        <v>20</v>
      </c>
    </row>
    <row r="1702" spans="1:14">
      <c r="A1702" s="113">
        <v>2017</v>
      </c>
      <c r="B1702" s="88" t="s">
        <v>3387</v>
      </c>
      <c r="C1702" s="108" t="s">
        <v>2490</v>
      </c>
      <c r="D1702" s="84" t="s">
        <v>126</v>
      </c>
      <c r="E1702" s="84" t="s">
        <v>235</v>
      </c>
      <c r="F1702" s="84" t="s">
        <v>136</v>
      </c>
      <c r="G1702" s="84" t="s">
        <v>7</v>
      </c>
      <c r="H1702" s="85">
        <v>9</v>
      </c>
      <c r="I1702" s="85">
        <v>8</v>
      </c>
      <c r="J1702" s="85">
        <v>6</v>
      </c>
      <c r="K1702" s="85">
        <v>21</v>
      </c>
      <c r="L1702" s="114">
        <f t="shared" si="52"/>
        <v>0.88888888888888884</v>
      </c>
      <c r="M1702" s="114">
        <f t="shared" si="53"/>
        <v>0.75</v>
      </c>
      <c r="N1702" s="85">
        <v>22</v>
      </c>
    </row>
    <row r="1703" spans="1:14">
      <c r="A1703" s="113">
        <v>2017</v>
      </c>
      <c r="B1703" s="88" t="s">
        <v>3387</v>
      </c>
      <c r="C1703" s="108" t="s">
        <v>2490</v>
      </c>
      <c r="D1703" s="84" t="s">
        <v>126</v>
      </c>
      <c r="E1703" s="84" t="s">
        <v>236</v>
      </c>
      <c r="F1703" s="84" t="s">
        <v>137</v>
      </c>
      <c r="G1703" s="84" t="s">
        <v>7</v>
      </c>
      <c r="H1703" s="85">
        <v>43</v>
      </c>
      <c r="I1703" s="85">
        <v>20</v>
      </c>
      <c r="J1703" s="85">
        <v>18</v>
      </c>
      <c r="K1703" s="85">
        <v>50</v>
      </c>
      <c r="L1703" s="114">
        <f t="shared" si="52"/>
        <v>0.46511627906976744</v>
      </c>
      <c r="M1703" s="114">
        <f t="shared" si="53"/>
        <v>0.9</v>
      </c>
      <c r="N1703" s="85">
        <v>0</v>
      </c>
    </row>
    <row r="1704" spans="1:14">
      <c r="A1704" s="113">
        <v>2017</v>
      </c>
      <c r="B1704" s="88" t="s">
        <v>3387</v>
      </c>
      <c r="C1704" s="108" t="s">
        <v>2490</v>
      </c>
      <c r="D1704" s="84" t="s">
        <v>126</v>
      </c>
      <c r="E1704" s="84" t="s">
        <v>236</v>
      </c>
      <c r="F1704" s="84" t="s">
        <v>138</v>
      </c>
      <c r="G1704" s="84" t="s">
        <v>7</v>
      </c>
      <c r="H1704" s="85">
        <v>6</v>
      </c>
      <c r="I1704" s="85">
        <v>5</v>
      </c>
      <c r="J1704" s="85">
        <v>4</v>
      </c>
      <c r="K1704" s="85">
        <v>12</v>
      </c>
      <c r="L1704" s="114">
        <f t="shared" si="52"/>
        <v>0.83333333333333337</v>
      </c>
      <c r="M1704" s="114">
        <f t="shared" si="53"/>
        <v>0.8</v>
      </c>
      <c r="N1704" s="85">
        <v>0</v>
      </c>
    </row>
    <row r="1705" spans="1:14">
      <c r="A1705" s="113">
        <v>2017</v>
      </c>
      <c r="B1705" s="88" t="s">
        <v>3387</v>
      </c>
      <c r="C1705" s="108" t="s">
        <v>2490</v>
      </c>
      <c r="D1705" s="84" t="s">
        <v>126</v>
      </c>
      <c r="E1705" s="84" t="s">
        <v>236</v>
      </c>
      <c r="F1705" s="84" t="s">
        <v>139</v>
      </c>
      <c r="G1705" s="84" t="s">
        <v>7</v>
      </c>
      <c r="H1705" s="85">
        <v>9</v>
      </c>
      <c r="I1705" s="85">
        <v>9</v>
      </c>
      <c r="J1705" s="85">
        <v>6</v>
      </c>
      <c r="K1705" s="85">
        <v>22</v>
      </c>
      <c r="L1705" s="114">
        <f t="shared" si="52"/>
        <v>1</v>
      </c>
      <c r="M1705" s="114">
        <f t="shared" si="53"/>
        <v>0.66666666666666663</v>
      </c>
      <c r="N1705" s="85">
        <v>6</v>
      </c>
    </row>
    <row r="1706" spans="1:14">
      <c r="A1706" s="113">
        <v>2017</v>
      </c>
      <c r="B1706" s="88" t="s">
        <v>3387</v>
      </c>
      <c r="C1706" s="108" t="s">
        <v>2490</v>
      </c>
      <c r="D1706" s="84" t="s">
        <v>126</v>
      </c>
      <c r="E1706" s="84" t="s">
        <v>236</v>
      </c>
      <c r="F1706" s="84" t="s">
        <v>140</v>
      </c>
      <c r="G1706" s="84" t="s">
        <v>7</v>
      </c>
      <c r="H1706" s="85">
        <v>42</v>
      </c>
      <c r="I1706" s="85">
        <v>35</v>
      </c>
      <c r="J1706" s="85">
        <v>24</v>
      </c>
      <c r="K1706" s="85">
        <v>92</v>
      </c>
      <c r="L1706" s="114">
        <f t="shared" si="52"/>
        <v>0.83333333333333337</v>
      </c>
      <c r="M1706" s="114">
        <f t="shared" si="53"/>
        <v>0.68571428571428572</v>
      </c>
      <c r="N1706" s="85">
        <v>30</v>
      </c>
    </row>
    <row r="1707" spans="1:14">
      <c r="A1707" s="113">
        <v>2017</v>
      </c>
      <c r="B1707" s="88" t="s">
        <v>3387</v>
      </c>
      <c r="C1707" s="108" t="s">
        <v>2490</v>
      </c>
      <c r="D1707" s="84" t="s">
        <v>126</v>
      </c>
      <c r="E1707" s="84" t="s">
        <v>236</v>
      </c>
      <c r="F1707" s="84" t="s">
        <v>141</v>
      </c>
      <c r="G1707" s="84" t="s">
        <v>7</v>
      </c>
      <c r="H1707" s="85">
        <v>8</v>
      </c>
      <c r="I1707" s="85">
        <v>6</v>
      </c>
      <c r="J1707" s="85">
        <v>4</v>
      </c>
      <c r="K1707" s="85">
        <v>31</v>
      </c>
      <c r="L1707" s="114">
        <f t="shared" si="52"/>
        <v>0.75</v>
      </c>
      <c r="M1707" s="114">
        <f t="shared" si="53"/>
        <v>0.66666666666666663</v>
      </c>
      <c r="N1707" s="85">
        <v>19</v>
      </c>
    </row>
    <row r="1708" spans="1:14">
      <c r="A1708" s="113">
        <v>2017</v>
      </c>
      <c r="B1708" s="88" t="s">
        <v>3387</v>
      </c>
      <c r="C1708" s="108" t="s">
        <v>2490</v>
      </c>
      <c r="D1708" s="84" t="s">
        <v>126</v>
      </c>
      <c r="E1708" s="84" t="s">
        <v>236</v>
      </c>
      <c r="F1708" s="84" t="s">
        <v>142</v>
      </c>
      <c r="G1708" s="84" t="s">
        <v>7</v>
      </c>
      <c r="H1708" s="85">
        <v>17</v>
      </c>
      <c r="I1708" s="85">
        <v>14</v>
      </c>
      <c r="J1708" s="85">
        <v>9</v>
      </c>
      <c r="K1708" s="85">
        <v>53</v>
      </c>
      <c r="L1708" s="114">
        <f t="shared" si="52"/>
        <v>0.82352941176470584</v>
      </c>
      <c r="M1708" s="114">
        <f t="shared" si="53"/>
        <v>0.6428571428571429</v>
      </c>
      <c r="N1708" s="85">
        <v>9</v>
      </c>
    </row>
    <row r="1709" spans="1:14">
      <c r="A1709" s="113">
        <v>2017</v>
      </c>
      <c r="B1709" s="88" t="s">
        <v>3387</v>
      </c>
      <c r="C1709" s="108" t="s">
        <v>2490</v>
      </c>
      <c r="D1709" s="84" t="s">
        <v>126</v>
      </c>
      <c r="E1709" s="84" t="s">
        <v>236</v>
      </c>
      <c r="F1709" s="84" t="s">
        <v>143</v>
      </c>
      <c r="G1709" s="84" t="s">
        <v>7</v>
      </c>
      <c r="H1709" s="85">
        <v>18</v>
      </c>
      <c r="I1709" s="85">
        <v>15</v>
      </c>
      <c r="J1709" s="85">
        <v>10</v>
      </c>
      <c r="K1709" s="85">
        <v>54</v>
      </c>
      <c r="L1709" s="114">
        <f t="shared" si="52"/>
        <v>0.83333333333333337</v>
      </c>
      <c r="M1709" s="114">
        <f t="shared" si="53"/>
        <v>0.66666666666666663</v>
      </c>
      <c r="N1709" s="85">
        <v>3</v>
      </c>
    </row>
    <row r="1710" spans="1:14">
      <c r="A1710" s="113">
        <v>2017</v>
      </c>
      <c r="B1710" s="88" t="s">
        <v>3387</v>
      </c>
      <c r="C1710" s="108" t="s">
        <v>2490</v>
      </c>
      <c r="D1710" s="84" t="s">
        <v>126</v>
      </c>
      <c r="E1710" s="84" t="s">
        <v>234</v>
      </c>
      <c r="F1710" s="84" t="s">
        <v>1958</v>
      </c>
      <c r="G1710" s="84" t="s">
        <v>7</v>
      </c>
      <c r="H1710" s="85">
        <v>203</v>
      </c>
      <c r="I1710" s="85">
        <v>164</v>
      </c>
      <c r="J1710" s="85">
        <v>84</v>
      </c>
      <c r="K1710" s="85">
        <v>828</v>
      </c>
      <c r="L1710" s="114">
        <f t="shared" si="52"/>
        <v>0.80788177339901479</v>
      </c>
      <c r="M1710" s="114">
        <f t="shared" si="53"/>
        <v>0.51219512195121952</v>
      </c>
      <c r="N1710" s="85">
        <v>57</v>
      </c>
    </row>
    <row r="1711" spans="1:14">
      <c r="A1711" s="113">
        <v>2017</v>
      </c>
      <c r="B1711" s="88" t="s">
        <v>3387</v>
      </c>
      <c r="C1711" s="108" t="s">
        <v>2490</v>
      </c>
      <c r="D1711" s="84" t="s">
        <v>126</v>
      </c>
      <c r="E1711" s="84" t="s">
        <v>234</v>
      </c>
      <c r="F1711" s="84" t="s">
        <v>1936</v>
      </c>
      <c r="G1711" s="84" t="s">
        <v>7</v>
      </c>
      <c r="H1711" s="85">
        <v>152</v>
      </c>
      <c r="I1711" s="85">
        <v>115</v>
      </c>
      <c r="J1711" s="85">
        <v>42</v>
      </c>
      <c r="K1711" s="85">
        <v>395</v>
      </c>
      <c r="L1711" s="114">
        <f t="shared" si="52"/>
        <v>0.75657894736842102</v>
      </c>
      <c r="M1711" s="114">
        <f t="shared" si="53"/>
        <v>0.36521739130434783</v>
      </c>
      <c r="N1711" s="85">
        <v>22</v>
      </c>
    </row>
    <row r="1712" spans="1:14">
      <c r="A1712" s="113">
        <v>2017</v>
      </c>
      <c r="B1712" s="88" t="s">
        <v>3387</v>
      </c>
      <c r="C1712" s="108" t="s">
        <v>2490</v>
      </c>
      <c r="D1712" s="84" t="s">
        <v>126</v>
      </c>
      <c r="E1712" s="84" t="s">
        <v>234</v>
      </c>
      <c r="F1712" s="84" t="s">
        <v>1937</v>
      </c>
      <c r="G1712" s="84" t="s">
        <v>7</v>
      </c>
      <c r="H1712" s="85">
        <v>88</v>
      </c>
      <c r="I1712" s="85">
        <v>81</v>
      </c>
      <c r="J1712" s="85">
        <v>37</v>
      </c>
      <c r="K1712" s="85">
        <v>557</v>
      </c>
      <c r="L1712" s="114">
        <f t="shared" si="52"/>
        <v>0.92045454545454541</v>
      </c>
      <c r="M1712" s="114">
        <f t="shared" si="53"/>
        <v>0.4567901234567901</v>
      </c>
      <c r="N1712" s="85">
        <v>38</v>
      </c>
    </row>
    <row r="1713" spans="1:14">
      <c r="A1713" s="113">
        <v>2017</v>
      </c>
      <c r="B1713" s="88" t="s">
        <v>3387</v>
      </c>
      <c r="C1713" s="108" t="s">
        <v>2490</v>
      </c>
      <c r="D1713" s="84" t="s">
        <v>126</v>
      </c>
      <c r="E1713" s="84" t="s">
        <v>234</v>
      </c>
      <c r="F1713" s="84" t="s">
        <v>1938</v>
      </c>
      <c r="G1713" s="84" t="s">
        <v>7</v>
      </c>
      <c r="H1713" s="85">
        <v>374</v>
      </c>
      <c r="I1713" s="85">
        <v>293</v>
      </c>
      <c r="J1713" s="85">
        <v>121</v>
      </c>
      <c r="K1713" s="85">
        <v>1353</v>
      </c>
      <c r="L1713" s="114">
        <f t="shared" si="52"/>
        <v>0.78342245989304815</v>
      </c>
      <c r="M1713" s="114">
        <f t="shared" si="53"/>
        <v>0.41296928327645049</v>
      </c>
      <c r="N1713" s="85">
        <v>121</v>
      </c>
    </row>
    <row r="1714" spans="1:14">
      <c r="A1714" s="113">
        <v>2017</v>
      </c>
      <c r="B1714" s="88" t="s">
        <v>3387</v>
      </c>
      <c r="C1714" s="108" t="s">
        <v>2490</v>
      </c>
      <c r="D1714" s="84" t="s">
        <v>145</v>
      </c>
      <c r="E1714" s="84" t="s">
        <v>239</v>
      </c>
      <c r="F1714" s="84" t="s">
        <v>181</v>
      </c>
      <c r="G1714" s="84" t="s">
        <v>7</v>
      </c>
      <c r="H1714" s="85">
        <v>0</v>
      </c>
      <c r="I1714" s="85">
        <v>0</v>
      </c>
      <c r="J1714" s="85">
        <v>0</v>
      </c>
      <c r="K1714" s="85">
        <v>10</v>
      </c>
      <c r="L1714" s="114">
        <f t="shared" si="52"/>
        <v>0</v>
      </c>
      <c r="M1714" s="114">
        <f t="shared" si="53"/>
        <v>0</v>
      </c>
      <c r="N1714" s="85">
        <v>0</v>
      </c>
    </row>
    <row r="1715" spans="1:14">
      <c r="A1715" s="113">
        <v>2017</v>
      </c>
      <c r="B1715" s="88" t="s">
        <v>3387</v>
      </c>
      <c r="C1715" s="108" t="s">
        <v>2490</v>
      </c>
      <c r="D1715" s="84" t="s">
        <v>145</v>
      </c>
      <c r="E1715" s="84" t="s">
        <v>3889</v>
      </c>
      <c r="F1715" s="84" t="s">
        <v>147</v>
      </c>
      <c r="G1715" s="84" t="s">
        <v>7</v>
      </c>
      <c r="H1715" s="85">
        <v>0</v>
      </c>
      <c r="I1715" s="85">
        <v>0</v>
      </c>
      <c r="J1715" s="85">
        <v>0</v>
      </c>
      <c r="K1715" s="85">
        <v>18</v>
      </c>
      <c r="L1715" s="114">
        <f t="shared" si="52"/>
        <v>0</v>
      </c>
      <c r="M1715" s="114">
        <f t="shared" si="53"/>
        <v>0</v>
      </c>
      <c r="N1715" s="85">
        <v>0</v>
      </c>
    </row>
    <row r="1716" spans="1:14">
      <c r="A1716" s="113">
        <v>2017</v>
      </c>
      <c r="B1716" s="88" t="s">
        <v>3387</v>
      </c>
      <c r="C1716" s="108" t="s">
        <v>2490</v>
      </c>
      <c r="D1716" s="84" t="s">
        <v>145</v>
      </c>
      <c r="E1716" s="84" t="s">
        <v>3889</v>
      </c>
      <c r="F1716" s="84" t="s">
        <v>148</v>
      </c>
      <c r="G1716" s="84" t="s">
        <v>7</v>
      </c>
      <c r="H1716" s="85">
        <v>6</v>
      </c>
      <c r="I1716" s="85">
        <v>2</v>
      </c>
      <c r="J1716" s="85">
        <v>2</v>
      </c>
      <c r="K1716" s="85">
        <v>7</v>
      </c>
      <c r="L1716" s="114">
        <f t="shared" si="52"/>
        <v>0.33333333333333331</v>
      </c>
      <c r="M1716" s="114">
        <f t="shared" si="53"/>
        <v>1</v>
      </c>
      <c r="N1716" s="85">
        <v>1</v>
      </c>
    </row>
    <row r="1717" spans="1:14">
      <c r="A1717" s="113">
        <v>2017</v>
      </c>
      <c r="B1717" s="88" t="s">
        <v>3387</v>
      </c>
      <c r="C1717" s="108" t="s">
        <v>2490</v>
      </c>
      <c r="D1717" s="84" t="s">
        <v>145</v>
      </c>
      <c r="E1717" s="84" t="s">
        <v>3889</v>
      </c>
      <c r="F1717" s="84" t="s">
        <v>149</v>
      </c>
      <c r="G1717" s="84" t="s">
        <v>7</v>
      </c>
      <c r="H1717" s="85">
        <v>2</v>
      </c>
      <c r="I1717" s="85">
        <v>1</v>
      </c>
      <c r="J1717" s="85">
        <v>1</v>
      </c>
      <c r="K1717" s="85">
        <v>2</v>
      </c>
      <c r="L1717" s="114">
        <f t="shared" si="52"/>
        <v>0.5</v>
      </c>
      <c r="M1717" s="114">
        <f t="shared" si="53"/>
        <v>1</v>
      </c>
      <c r="N1717" s="85">
        <v>1</v>
      </c>
    </row>
    <row r="1718" spans="1:14">
      <c r="A1718" s="113">
        <v>2017</v>
      </c>
      <c r="B1718" s="88" t="s">
        <v>3387</v>
      </c>
      <c r="C1718" s="108" t="s">
        <v>2490</v>
      </c>
      <c r="D1718" s="84" t="s">
        <v>145</v>
      </c>
      <c r="E1718" s="84" t="s">
        <v>3889</v>
      </c>
      <c r="F1718" s="84" t="s">
        <v>150</v>
      </c>
      <c r="G1718" s="84" t="s">
        <v>7</v>
      </c>
      <c r="H1718" s="85">
        <v>180</v>
      </c>
      <c r="I1718" s="85">
        <v>10</v>
      </c>
      <c r="J1718" s="85">
        <v>10</v>
      </c>
      <c r="K1718" s="85">
        <v>23</v>
      </c>
      <c r="L1718" s="114">
        <f t="shared" si="52"/>
        <v>5.5555555555555552E-2</v>
      </c>
      <c r="M1718" s="114">
        <f t="shared" si="53"/>
        <v>1</v>
      </c>
      <c r="N1718" s="85">
        <v>5</v>
      </c>
    </row>
    <row r="1719" spans="1:14">
      <c r="A1719" s="113">
        <v>2017</v>
      </c>
      <c r="B1719" s="88" t="s">
        <v>3387</v>
      </c>
      <c r="C1719" s="108" t="s">
        <v>2490</v>
      </c>
      <c r="D1719" s="84" t="s">
        <v>145</v>
      </c>
      <c r="E1719" s="84" t="s">
        <v>3889</v>
      </c>
      <c r="F1719" s="84" t="s">
        <v>152</v>
      </c>
      <c r="G1719" s="84" t="s">
        <v>7</v>
      </c>
      <c r="H1719" s="85">
        <v>2</v>
      </c>
      <c r="I1719" s="85">
        <v>2</v>
      </c>
      <c r="J1719" s="85">
        <v>2</v>
      </c>
      <c r="K1719" s="85">
        <v>4</v>
      </c>
      <c r="L1719" s="114">
        <f t="shared" si="52"/>
        <v>1</v>
      </c>
      <c r="M1719" s="114">
        <f t="shared" si="53"/>
        <v>1</v>
      </c>
      <c r="N1719" s="85">
        <v>0</v>
      </c>
    </row>
    <row r="1720" spans="1:14">
      <c r="A1720" s="113">
        <v>2017</v>
      </c>
      <c r="B1720" s="88" t="s">
        <v>3387</v>
      </c>
      <c r="C1720" s="108" t="s">
        <v>2490</v>
      </c>
      <c r="D1720" s="84" t="s">
        <v>145</v>
      </c>
      <c r="E1720" s="84" t="s">
        <v>3889</v>
      </c>
      <c r="F1720" s="84" t="s">
        <v>154</v>
      </c>
      <c r="G1720" s="84" t="s">
        <v>7</v>
      </c>
      <c r="H1720" s="85">
        <v>8</v>
      </c>
      <c r="I1720" s="85">
        <v>1</v>
      </c>
      <c r="J1720" s="85">
        <v>1</v>
      </c>
      <c r="K1720" s="85">
        <v>3</v>
      </c>
      <c r="L1720" s="114">
        <f t="shared" si="52"/>
        <v>0.125</v>
      </c>
      <c r="M1720" s="114">
        <f t="shared" si="53"/>
        <v>1</v>
      </c>
      <c r="N1720" s="85">
        <v>1</v>
      </c>
    </row>
    <row r="1721" spans="1:14">
      <c r="A1721" s="113">
        <v>2017</v>
      </c>
      <c r="B1721" s="88" t="s">
        <v>3387</v>
      </c>
      <c r="C1721" s="108" t="s">
        <v>2490</v>
      </c>
      <c r="D1721" s="84" t="s">
        <v>145</v>
      </c>
      <c r="E1721" s="84" t="s">
        <v>3889</v>
      </c>
      <c r="F1721" s="84" t="s">
        <v>155</v>
      </c>
      <c r="G1721" s="84" t="s">
        <v>7</v>
      </c>
      <c r="H1721" s="85">
        <v>6</v>
      </c>
      <c r="I1721" s="85">
        <v>3</v>
      </c>
      <c r="J1721" s="85">
        <v>2</v>
      </c>
      <c r="K1721" s="85">
        <v>9</v>
      </c>
      <c r="L1721" s="114">
        <f t="shared" si="52"/>
        <v>0.5</v>
      </c>
      <c r="M1721" s="114">
        <f t="shared" si="53"/>
        <v>0.66666666666666663</v>
      </c>
      <c r="N1721" s="85">
        <v>1</v>
      </c>
    </row>
    <row r="1722" spans="1:14">
      <c r="A1722" s="113">
        <v>2017</v>
      </c>
      <c r="B1722" s="88" t="s">
        <v>3387</v>
      </c>
      <c r="C1722" s="108" t="s">
        <v>2490</v>
      </c>
      <c r="D1722" s="84" t="s">
        <v>145</v>
      </c>
      <c r="E1722" s="84" t="s">
        <v>3889</v>
      </c>
      <c r="F1722" s="84" t="s">
        <v>156</v>
      </c>
      <c r="G1722" s="84" t="s">
        <v>7</v>
      </c>
      <c r="H1722" s="85">
        <v>16</v>
      </c>
      <c r="I1722" s="85">
        <v>3</v>
      </c>
      <c r="J1722" s="85">
        <v>2</v>
      </c>
      <c r="K1722" s="85">
        <v>5</v>
      </c>
      <c r="L1722" s="114">
        <f t="shared" si="52"/>
        <v>0.1875</v>
      </c>
      <c r="M1722" s="114">
        <f t="shared" si="53"/>
        <v>0.66666666666666663</v>
      </c>
      <c r="N1722" s="85">
        <v>2</v>
      </c>
    </row>
    <row r="1723" spans="1:14">
      <c r="A1723" s="113">
        <v>2017</v>
      </c>
      <c r="B1723" s="88" t="s">
        <v>3387</v>
      </c>
      <c r="C1723" s="108" t="s">
        <v>2490</v>
      </c>
      <c r="D1723" s="84" t="s">
        <v>145</v>
      </c>
      <c r="E1723" s="84" t="s">
        <v>3889</v>
      </c>
      <c r="F1723" s="84" t="s">
        <v>157</v>
      </c>
      <c r="G1723" s="84" t="s">
        <v>7</v>
      </c>
      <c r="H1723" s="85">
        <v>11</v>
      </c>
      <c r="I1723" s="85">
        <v>3</v>
      </c>
      <c r="J1723" s="85">
        <v>3</v>
      </c>
      <c r="K1723" s="85">
        <v>12</v>
      </c>
      <c r="L1723" s="114">
        <f t="shared" si="52"/>
        <v>0.27272727272727271</v>
      </c>
      <c r="M1723" s="114">
        <f t="shared" si="53"/>
        <v>1</v>
      </c>
      <c r="N1723" s="85">
        <v>2</v>
      </c>
    </row>
    <row r="1724" spans="1:14">
      <c r="A1724" s="113">
        <v>2017</v>
      </c>
      <c r="B1724" s="88" t="s">
        <v>3387</v>
      </c>
      <c r="C1724" s="108" t="s">
        <v>2490</v>
      </c>
      <c r="D1724" s="84" t="s">
        <v>145</v>
      </c>
      <c r="E1724" s="84" t="s">
        <v>3889</v>
      </c>
      <c r="F1724" s="84" t="s">
        <v>158</v>
      </c>
      <c r="G1724" s="84" t="s">
        <v>7</v>
      </c>
      <c r="H1724" s="85">
        <v>36</v>
      </c>
      <c r="I1724" s="85">
        <v>4</v>
      </c>
      <c r="J1724" s="85">
        <v>4</v>
      </c>
      <c r="K1724" s="85">
        <v>17</v>
      </c>
      <c r="L1724" s="114">
        <f t="shared" si="52"/>
        <v>0.1111111111111111</v>
      </c>
      <c r="M1724" s="114">
        <f t="shared" si="53"/>
        <v>1</v>
      </c>
      <c r="N1724" s="85">
        <v>4</v>
      </c>
    </row>
    <row r="1725" spans="1:14">
      <c r="A1725" s="113">
        <v>2017</v>
      </c>
      <c r="B1725" s="88" t="s">
        <v>3387</v>
      </c>
      <c r="C1725" s="108" t="s">
        <v>2490</v>
      </c>
      <c r="D1725" s="84" t="s">
        <v>145</v>
      </c>
      <c r="E1725" s="84" t="s">
        <v>3889</v>
      </c>
      <c r="F1725" s="84" t="s">
        <v>159</v>
      </c>
      <c r="G1725" s="84" t="s">
        <v>7</v>
      </c>
      <c r="H1725" s="85">
        <v>1</v>
      </c>
      <c r="I1725" s="85">
        <v>1</v>
      </c>
      <c r="J1725" s="85">
        <v>1</v>
      </c>
      <c r="K1725" s="85">
        <v>2</v>
      </c>
      <c r="L1725" s="114">
        <f t="shared" si="52"/>
        <v>1</v>
      </c>
      <c r="M1725" s="114">
        <f t="shared" si="53"/>
        <v>1</v>
      </c>
      <c r="N1725" s="85">
        <v>1</v>
      </c>
    </row>
    <row r="1726" spans="1:14">
      <c r="A1726" s="88">
        <v>2017</v>
      </c>
      <c r="B1726" s="88" t="s">
        <v>3387</v>
      </c>
      <c r="C1726" s="83" t="s">
        <v>2490</v>
      </c>
      <c r="D1726" s="84" t="s">
        <v>145</v>
      </c>
      <c r="E1726" s="84" t="s">
        <v>3889</v>
      </c>
      <c r="F1726" s="84" t="s">
        <v>160</v>
      </c>
      <c r="G1726" s="84" t="s">
        <v>7</v>
      </c>
      <c r="H1726" s="85">
        <v>0</v>
      </c>
      <c r="I1726" s="85">
        <v>0</v>
      </c>
      <c r="J1726" s="85">
        <v>0</v>
      </c>
      <c r="K1726" s="85">
        <v>0</v>
      </c>
      <c r="L1726" s="114">
        <f t="shared" si="52"/>
        <v>0</v>
      </c>
      <c r="M1726" s="114">
        <f t="shared" si="53"/>
        <v>0</v>
      </c>
      <c r="N1726" s="85">
        <v>1</v>
      </c>
    </row>
    <row r="1727" spans="1:14">
      <c r="A1727" s="113">
        <v>2017</v>
      </c>
      <c r="B1727" s="88" t="s">
        <v>3387</v>
      </c>
      <c r="C1727" s="108" t="s">
        <v>2490</v>
      </c>
      <c r="D1727" s="84" t="s">
        <v>145</v>
      </c>
      <c r="E1727" s="84" t="s">
        <v>3889</v>
      </c>
      <c r="F1727" s="84" t="s">
        <v>161</v>
      </c>
      <c r="G1727" s="84" t="s">
        <v>7</v>
      </c>
      <c r="H1727" s="85">
        <v>16</v>
      </c>
      <c r="I1727" s="85">
        <v>3</v>
      </c>
      <c r="J1727" s="85">
        <v>3</v>
      </c>
      <c r="K1727" s="85">
        <v>9</v>
      </c>
      <c r="L1727" s="114">
        <f t="shared" si="52"/>
        <v>0.1875</v>
      </c>
      <c r="M1727" s="114">
        <f t="shared" si="53"/>
        <v>1</v>
      </c>
      <c r="N1727" s="85">
        <v>0</v>
      </c>
    </row>
    <row r="1728" spans="1:14">
      <c r="A1728" s="113">
        <v>2017</v>
      </c>
      <c r="B1728" s="88" t="s">
        <v>3387</v>
      </c>
      <c r="C1728" s="108" t="s">
        <v>2490</v>
      </c>
      <c r="D1728" s="84" t="s">
        <v>145</v>
      </c>
      <c r="E1728" s="84" t="s">
        <v>3889</v>
      </c>
      <c r="F1728" s="84" t="s">
        <v>162</v>
      </c>
      <c r="G1728" s="84" t="s">
        <v>7</v>
      </c>
      <c r="H1728" s="85">
        <v>10</v>
      </c>
      <c r="I1728" s="85">
        <v>4</v>
      </c>
      <c r="J1728" s="85">
        <v>3</v>
      </c>
      <c r="K1728" s="85">
        <v>11</v>
      </c>
      <c r="L1728" s="114">
        <f t="shared" si="52"/>
        <v>0.4</v>
      </c>
      <c r="M1728" s="114">
        <f t="shared" si="53"/>
        <v>0.75</v>
      </c>
      <c r="N1728" s="85">
        <v>4</v>
      </c>
    </row>
    <row r="1729" spans="1:14">
      <c r="A1729" s="113">
        <v>2017</v>
      </c>
      <c r="B1729" s="88" t="s">
        <v>3387</v>
      </c>
      <c r="C1729" s="108" t="s">
        <v>2490</v>
      </c>
      <c r="D1729" s="84" t="s">
        <v>145</v>
      </c>
      <c r="E1729" s="84" t="s">
        <v>3889</v>
      </c>
      <c r="F1729" s="84" t="s">
        <v>163</v>
      </c>
      <c r="G1729" s="84" t="s">
        <v>7</v>
      </c>
      <c r="H1729" s="85">
        <v>151</v>
      </c>
      <c r="I1729" s="85">
        <v>7</v>
      </c>
      <c r="J1729" s="85">
        <v>7</v>
      </c>
      <c r="K1729" s="85">
        <v>24</v>
      </c>
      <c r="L1729" s="114">
        <f t="shared" si="52"/>
        <v>4.6357615894039736E-2</v>
      </c>
      <c r="M1729" s="114">
        <f t="shared" si="53"/>
        <v>1</v>
      </c>
      <c r="N1729" s="85">
        <v>7</v>
      </c>
    </row>
    <row r="1730" spans="1:14">
      <c r="A1730" s="113">
        <v>2017</v>
      </c>
      <c r="B1730" s="88" t="s">
        <v>3387</v>
      </c>
      <c r="C1730" s="108" t="s">
        <v>2490</v>
      </c>
      <c r="D1730" s="84" t="s">
        <v>145</v>
      </c>
      <c r="E1730" s="84" t="s">
        <v>3889</v>
      </c>
      <c r="F1730" s="84" t="s">
        <v>164</v>
      </c>
      <c r="G1730" s="84" t="s">
        <v>7</v>
      </c>
      <c r="H1730" s="85">
        <v>1</v>
      </c>
      <c r="I1730" s="85">
        <v>1</v>
      </c>
      <c r="J1730" s="85">
        <v>1</v>
      </c>
      <c r="K1730" s="85">
        <v>3</v>
      </c>
      <c r="L1730" s="114">
        <f t="shared" ref="L1730:L1793" si="54">+IFERROR(I1730/H1730,0)</f>
        <v>1</v>
      </c>
      <c r="M1730" s="114">
        <f t="shared" ref="M1730:M1793" si="55">+IFERROR(J1730/I1730,0)</f>
        <v>1</v>
      </c>
      <c r="N1730" s="85">
        <v>1</v>
      </c>
    </row>
    <row r="1731" spans="1:14">
      <c r="A1731" s="113">
        <v>2017</v>
      </c>
      <c r="B1731" s="88" t="s">
        <v>3387</v>
      </c>
      <c r="C1731" s="108" t="s">
        <v>2490</v>
      </c>
      <c r="D1731" s="84" t="s">
        <v>145</v>
      </c>
      <c r="E1731" s="84" t="s">
        <v>3889</v>
      </c>
      <c r="F1731" s="84" t="s">
        <v>165</v>
      </c>
      <c r="G1731" s="84" t="s">
        <v>7</v>
      </c>
      <c r="H1731" s="85">
        <v>1</v>
      </c>
      <c r="I1731" s="85">
        <v>0</v>
      </c>
      <c r="J1731" s="85">
        <v>0</v>
      </c>
      <c r="K1731" s="85">
        <v>3</v>
      </c>
      <c r="L1731" s="114">
        <f t="shared" si="54"/>
        <v>0</v>
      </c>
      <c r="M1731" s="114">
        <f t="shared" si="55"/>
        <v>0</v>
      </c>
      <c r="N1731" s="85">
        <v>0</v>
      </c>
    </row>
    <row r="1732" spans="1:14">
      <c r="A1732" s="113">
        <v>2017</v>
      </c>
      <c r="B1732" s="88" t="s">
        <v>3387</v>
      </c>
      <c r="C1732" s="108" t="s">
        <v>2490</v>
      </c>
      <c r="D1732" s="84" t="s">
        <v>145</v>
      </c>
      <c r="E1732" s="84" t="s">
        <v>3889</v>
      </c>
      <c r="F1732" s="84" t="s">
        <v>166</v>
      </c>
      <c r="G1732" s="84" t="s">
        <v>7</v>
      </c>
      <c r="H1732" s="85">
        <v>32</v>
      </c>
      <c r="I1732" s="85">
        <v>1</v>
      </c>
      <c r="J1732" s="85">
        <v>1</v>
      </c>
      <c r="K1732" s="85">
        <v>3</v>
      </c>
      <c r="L1732" s="114">
        <f t="shared" si="54"/>
        <v>3.125E-2</v>
      </c>
      <c r="M1732" s="114">
        <f t="shared" si="55"/>
        <v>1</v>
      </c>
      <c r="N1732" s="85">
        <v>1</v>
      </c>
    </row>
    <row r="1733" spans="1:14">
      <c r="A1733" s="113">
        <v>2017</v>
      </c>
      <c r="B1733" s="88" t="s">
        <v>3387</v>
      </c>
      <c r="C1733" s="108" t="s">
        <v>2490</v>
      </c>
      <c r="D1733" s="84" t="s">
        <v>145</v>
      </c>
      <c r="E1733" s="84" t="s">
        <v>3889</v>
      </c>
      <c r="F1733" s="84" t="s">
        <v>168</v>
      </c>
      <c r="G1733" s="84" t="s">
        <v>7</v>
      </c>
      <c r="H1733" s="85">
        <v>44</v>
      </c>
      <c r="I1733" s="85">
        <v>2</v>
      </c>
      <c r="J1733" s="85">
        <v>2</v>
      </c>
      <c r="K1733" s="85">
        <v>9</v>
      </c>
      <c r="L1733" s="114">
        <f t="shared" si="54"/>
        <v>4.5454545454545456E-2</v>
      </c>
      <c r="M1733" s="114">
        <f t="shared" si="55"/>
        <v>1</v>
      </c>
      <c r="N1733" s="85">
        <v>1</v>
      </c>
    </row>
    <row r="1734" spans="1:14">
      <c r="A1734" s="113">
        <v>2017</v>
      </c>
      <c r="B1734" s="88" t="s">
        <v>3387</v>
      </c>
      <c r="C1734" s="108" t="s">
        <v>2490</v>
      </c>
      <c r="D1734" s="84" t="s">
        <v>145</v>
      </c>
      <c r="E1734" s="84" t="s">
        <v>3889</v>
      </c>
      <c r="F1734" s="84" t="s">
        <v>169</v>
      </c>
      <c r="G1734" s="84" t="s">
        <v>7</v>
      </c>
      <c r="H1734" s="85">
        <v>0</v>
      </c>
      <c r="I1734" s="85">
        <v>0</v>
      </c>
      <c r="J1734" s="85">
        <v>0</v>
      </c>
      <c r="K1734" s="85">
        <v>2</v>
      </c>
      <c r="L1734" s="114">
        <f t="shared" si="54"/>
        <v>0</v>
      </c>
      <c r="M1734" s="114">
        <f t="shared" si="55"/>
        <v>0</v>
      </c>
      <c r="N1734" s="85">
        <v>0</v>
      </c>
    </row>
    <row r="1735" spans="1:14">
      <c r="A1735" s="113">
        <v>2017</v>
      </c>
      <c r="B1735" s="88" t="s">
        <v>3387</v>
      </c>
      <c r="C1735" s="108" t="s">
        <v>2490</v>
      </c>
      <c r="D1735" s="84" t="s">
        <v>145</v>
      </c>
      <c r="E1735" s="84" t="s">
        <v>3889</v>
      </c>
      <c r="F1735" s="84" t="s">
        <v>170</v>
      </c>
      <c r="G1735" s="84" t="s">
        <v>7</v>
      </c>
      <c r="H1735" s="85">
        <v>0</v>
      </c>
      <c r="I1735" s="85">
        <v>0</v>
      </c>
      <c r="J1735" s="85">
        <v>0</v>
      </c>
      <c r="K1735" s="85">
        <v>2</v>
      </c>
      <c r="L1735" s="114">
        <f t="shared" si="54"/>
        <v>0</v>
      </c>
      <c r="M1735" s="114">
        <f t="shared" si="55"/>
        <v>0</v>
      </c>
      <c r="N1735" s="85">
        <v>0</v>
      </c>
    </row>
    <row r="1736" spans="1:14">
      <c r="A1736" s="113">
        <v>2017</v>
      </c>
      <c r="B1736" s="88" t="s">
        <v>3387</v>
      </c>
      <c r="C1736" s="108" t="s">
        <v>2490</v>
      </c>
      <c r="D1736" s="84" t="s">
        <v>145</v>
      </c>
      <c r="E1736" s="84" t="s">
        <v>3889</v>
      </c>
      <c r="F1736" s="84" t="s">
        <v>172</v>
      </c>
      <c r="G1736" s="84" t="s">
        <v>7</v>
      </c>
      <c r="H1736" s="85">
        <v>7</v>
      </c>
      <c r="I1736" s="85">
        <v>1</v>
      </c>
      <c r="J1736" s="85">
        <v>1</v>
      </c>
      <c r="K1736" s="85">
        <v>4</v>
      </c>
      <c r="L1736" s="114">
        <f t="shared" si="54"/>
        <v>0.14285714285714285</v>
      </c>
      <c r="M1736" s="114">
        <f t="shared" si="55"/>
        <v>1</v>
      </c>
      <c r="N1736" s="85">
        <v>1</v>
      </c>
    </row>
    <row r="1737" spans="1:14">
      <c r="A1737" s="113">
        <v>2017</v>
      </c>
      <c r="B1737" s="88" t="s">
        <v>3387</v>
      </c>
      <c r="C1737" s="108" t="s">
        <v>2490</v>
      </c>
      <c r="D1737" s="84" t="s">
        <v>145</v>
      </c>
      <c r="E1737" s="84" t="s">
        <v>3889</v>
      </c>
      <c r="F1737" s="84" t="s">
        <v>173</v>
      </c>
      <c r="G1737" s="84" t="s">
        <v>7</v>
      </c>
      <c r="H1737" s="85">
        <v>151</v>
      </c>
      <c r="I1737" s="85">
        <v>11</v>
      </c>
      <c r="J1737" s="85">
        <v>11</v>
      </c>
      <c r="K1737" s="85">
        <v>35</v>
      </c>
      <c r="L1737" s="114">
        <f t="shared" si="54"/>
        <v>7.2847682119205295E-2</v>
      </c>
      <c r="M1737" s="114">
        <f t="shared" si="55"/>
        <v>1</v>
      </c>
      <c r="N1737" s="85">
        <v>13</v>
      </c>
    </row>
    <row r="1738" spans="1:14">
      <c r="A1738" s="113">
        <v>2017</v>
      </c>
      <c r="B1738" s="88" t="s">
        <v>3387</v>
      </c>
      <c r="C1738" s="108" t="s">
        <v>2490</v>
      </c>
      <c r="D1738" s="84" t="s">
        <v>145</v>
      </c>
      <c r="E1738" s="84" t="s">
        <v>3889</v>
      </c>
      <c r="F1738" s="84" t="s">
        <v>2468</v>
      </c>
      <c r="G1738" s="84" t="s">
        <v>7</v>
      </c>
      <c r="H1738" s="85">
        <v>44</v>
      </c>
      <c r="I1738" s="85">
        <v>6</v>
      </c>
      <c r="J1738" s="85">
        <v>5</v>
      </c>
      <c r="K1738" s="85">
        <v>0</v>
      </c>
      <c r="L1738" s="114">
        <f t="shared" si="54"/>
        <v>0.13636363636363635</v>
      </c>
      <c r="M1738" s="114">
        <f t="shared" si="55"/>
        <v>0.83333333333333337</v>
      </c>
      <c r="N1738" s="85">
        <v>0</v>
      </c>
    </row>
    <row r="1739" spans="1:14">
      <c r="A1739" s="113">
        <v>2017</v>
      </c>
      <c r="B1739" s="88" t="s">
        <v>3387</v>
      </c>
      <c r="C1739" s="108" t="s">
        <v>2490</v>
      </c>
      <c r="D1739" s="84" t="s">
        <v>145</v>
      </c>
      <c r="E1739" s="84" t="s">
        <v>3889</v>
      </c>
      <c r="F1739" s="84" t="s">
        <v>174</v>
      </c>
      <c r="G1739" s="84" t="s">
        <v>7</v>
      </c>
      <c r="H1739" s="85">
        <v>2</v>
      </c>
      <c r="I1739" s="85">
        <v>1</v>
      </c>
      <c r="J1739" s="85">
        <v>1</v>
      </c>
      <c r="K1739" s="85">
        <v>2</v>
      </c>
      <c r="L1739" s="114">
        <f t="shared" si="54"/>
        <v>0.5</v>
      </c>
      <c r="M1739" s="114">
        <f t="shared" si="55"/>
        <v>1</v>
      </c>
      <c r="N1739" s="85">
        <v>2</v>
      </c>
    </row>
    <row r="1740" spans="1:14">
      <c r="A1740" s="113">
        <v>2017</v>
      </c>
      <c r="B1740" s="88" t="s">
        <v>3387</v>
      </c>
      <c r="C1740" s="108" t="s">
        <v>2490</v>
      </c>
      <c r="D1740" s="84" t="s">
        <v>145</v>
      </c>
      <c r="E1740" s="84" t="s">
        <v>3889</v>
      </c>
      <c r="F1740" s="84" t="s">
        <v>176</v>
      </c>
      <c r="G1740" s="84" t="s">
        <v>7</v>
      </c>
      <c r="H1740" s="85">
        <v>44</v>
      </c>
      <c r="I1740" s="85">
        <v>6</v>
      </c>
      <c r="J1740" s="85">
        <v>5</v>
      </c>
      <c r="K1740" s="85">
        <v>30</v>
      </c>
      <c r="L1740" s="114">
        <f t="shared" si="54"/>
        <v>0.13636363636363635</v>
      </c>
      <c r="M1740" s="114">
        <f t="shared" si="55"/>
        <v>0.83333333333333337</v>
      </c>
      <c r="N1740" s="85">
        <v>3</v>
      </c>
    </row>
    <row r="1741" spans="1:14">
      <c r="A1741" s="113">
        <v>2017</v>
      </c>
      <c r="B1741" s="88" t="s">
        <v>3387</v>
      </c>
      <c r="C1741" s="108" t="s">
        <v>2490</v>
      </c>
      <c r="D1741" s="84" t="s">
        <v>145</v>
      </c>
      <c r="E1741" s="84" t="s">
        <v>3889</v>
      </c>
      <c r="F1741" s="84" t="s">
        <v>177</v>
      </c>
      <c r="G1741" s="84" t="s">
        <v>7</v>
      </c>
      <c r="H1741" s="85">
        <v>2</v>
      </c>
      <c r="I1741" s="85">
        <v>2</v>
      </c>
      <c r="J1741" s="85">
        <v>2</v>
      </c>
      <c r="K1741" s="85">
        <v>8</v>
      </c>
      <c r="L1741" s="114">
        <f t="shared" si="54"/>
        <v>1</v>
      </c>
      <c r="M1741" s="114">
        <f t="shared" si="55"/>
        <v>1</v>
      </c>
      <c r="N1741" s="85">
        <v>2</v>
      </c>
    </row>
    <row r="1742" spans="1:14">
      <c r="A1742" s="113">
        <v>2017</v>
      </c>
      <c r="B1742" s="88" t="s">
        <v>3387</v>
      </c>
      <c r="C1742" s="108" t="s">
        <v>2490</v>
      </c>
      <c r="D1742" s="84" t="s">
        <v>145</v>
      </c>
      <c r="E1742" s="84" t="s">
        <v>3889</v>
      </c>
      <c r="F1742" s="84" t="s">
        <v>178</v>
      </c>
      <c r="G1742" s="84" t="s">
        <v>7</v>
      </c>
      <c r="H1742" s="85">
        <v>0</v>
      </c>
      <c r="I1742" s="85">
        <v>0</v>
      </c>
      <c r="J1742" s="85">
        <v>0</v>
      </c>
      <c r="K1742" s="85">
        <v>8</v>
      </c>
      <c r="L1742" s="114">
        <f t="shared" si="54"/>
        <v>0</v>
      </c>
      <c r="M1742" s="114">
        <f t="shared" si="55"/>
        <v>0</v>
      </c>
      <c r="N1742" s="85">
        <v>0</v>
      </c>
    </row>
    <row r="1743" spans="1:14">
      <c r="A1743" s="113">
        <v>2017</v>
      </c>
      <c r="B1743" s="88" t="s">
        <v>3387</v>
      </c>
      <c r="C1743" s="108" t="s">
        <v>2490</v>
      </c>
      <c r="D1743" s="84" t="s">
        <v>145</v>
      </c>
      <c r="E1743" s="84" t="s">
        <v>3890</v>
      </c>
      <c r="F1743" s="84" t="s">
        <v>188</v>
      </c>
      <c r="G1743" s="84" t="s">
        <v>7</v>
      </c>
      <c r="H1743" s="85">
        <v>0</v>
      </c>
      <c r="I1743" s="85">
        <v>0</v>
      </c>
      <c r="J1743" s="85">
        <v>0</v>
      </c>
      <c r="K1743" s="85">
        <v>20</v>
      </c>
      <c r="L1743" s="114">
        <f t="shared" si="54"/>
        <v>0</v>
      </c>
      <c r="M1743" s="114">
        <f t="shared" si="55"/>
        <v>0</v>
      </c>
      <c r="N1743" s="85">
        <v>4</v>
      </c>
    </row>
    <row r="1744" spans="1:14">
      <c r="A1744" s="113">
        <v>2017</v>
      </c>
      <c r="B1744" s="88" t="s">
        <v>3387</v>
      </c>
      <c r="C1744" s="108" t="s">
        <v>2490</v>
      </c>
      <c r="D1744" s="84" t="s">
        <v>145</v>
      </c>
      <c r="E1744" s="84" t="s">
        <v>236</v>
      </c>
      <c r="F1744" s="84" t="s">
        <v>179</v>
      </c>
      <c r="G1744" s="84" t="s">
        <v>7</v>
      </c>
      <c r="H1744" s="85">
        <v>0</v>
      </c>
      <c r="I1744" s="85">
        <v>0</v>
      </c>
      <c r="J1744" s="85">
        <v>0</v>
      </c>
      <c r="K1744" s="85">
        <v>4</v>
      </c>
      <c r="L1744" s="114">
        <f t="shared" si="54"/>
        <v>0</v>
      </c>
      <c r="M1744" s="114">
        <f t="shared" si="55"/>
        <v>0</v>
      </c>
      <c r="N1744" s="85">
        <v>0</v>
      </c>
    </row>
    <row r="1745" spans="1:14">
      <c r="A1745" s="113">
        <v>2017</v>
      </c>
      <c r="B1745" s="88" t="s">
        <v>3387</v>
      </c>
      <c r="C1745" s="108" t="s">
        <v>2490</v>
      </c>
      <c r="D1745" s="84" t="s">
        <v>145</v>
      </c>
      <c r="E1745" s="84" t="s">
        <v>236</v>
      </c>
      <c r="F1745" s="84" t="s">
        <v>180</v>
      </c>
      <c r="G1745" s="84" t="s">
        <v>7</v>
      </c>
      <c r="H1745" s="85">
        <v>0</v>
      </c>
      <c r="I1745" s="85">
        <v>0</v>
      </c>
      <c r="J1745" s="85">
        <v>0</v>
      </c>
      <c r="K1745" s="85">
        <v>10</v>
      </c>
      <c r="L1745" s="114">
        <f t="shared" si="54"/>
        <v>0</v>
      </c>
      <c r="M1745" s="114">
        <f t="shared" si="55"/>
        <v>0</v>
      </c>
      <c r="N1745" s="85">
        <v>3</v>
      </c>
    </row>
    <row r="1746" spans="1:14">
      <c r="A1746" s="113">
        <v>2017</v>
      </c>
      <c r="B1746" s="88" t="s">
        <v>3387</v>
      </c>
      <c r="C1746" s="108" t="s">
        <v>2490</v>
      </c>
      <c r="D1746" s="84" t="s">
        <v>145</v>
      </c>
      <c r="E1746" s="84" t="s">
        <v>234</v>
      </c>
      <c r="F1746" s="84" t="s">
        <v>1948</v>
      </c>
      <c r="G1746" s="84" t="s">
        <v>7</v>
      </c>
      <c r="H1746" s="85">
        <v>868</v>
      </c>
      <c r="I1746" s="85">
        <v>127</v>
      </c>
      <c r="J1746" s="85">
        <v>89</v>
      </c>
      <c r="K1746" s="85">
        <v>1002</v>
      </c>
      <c r="L1746" s="114">
        <f t="shared" si="54"/>
        <v>0.14631336405529954</v>
      </c>
      <c r="M1746" s="114">
        <f t="shared" si="55"/>
        <v>0.70078740157480313</v>
      </c>
      <c r="N1746" s="85">
        <v>77</v>
      </c>
    </row>
    <row r="1747" spans="1:14">
      <c r="A1747" s="88">
        <v>2017</v>
      </c>
      <c r="B1747" s="88" t="s">
        <v>3387</v>
      </c>
      <c r="C1747" s="83" t="s">
        <v>2490</v>
      </c>
      <c r="D1747" s="84" t="s">
        <v>182</v>
      </c>
      <c r="E1747" s="84" t="s">
        <v>3890</v>
      </c>
      <c r="F1747" s="84" t="s">
        <v>184</v>
      </c>
      <c r="G1747" s="84" t="s">
        <v>7</v>
      </c>
      <c r="H1747" s="85">
        <v>0</v>
      </c>
      <c r="I1747" s="85">
        <v>0</v>
      </c>
      <c r="J1747" s="85">
        <v>0</v>
      </c>
      <c r="K1747" s="85">
        <v>0</v>
      </c>
      <c r="L1747" s="114">
        <f t="shared" si="54"/>
        <v>0</v>
      </c>
      <c r="M1747" s="114">
        <f t="shared" si="55"/>
        <v>0</v>
      </c>
      <c r="N1747" s="85">
        <v>4</v>
      </c>
    </row>
    <row r="1748" spans="1:14">
      <c r="A1748" s="113">
        <v>2017</v>
      </c>
      <c r="B1748" s="88" t="s">
        <v>3387</v>
      </c>
      <c r="C1748" s="108" t="s">
        <v>2490</v>
      </c>
      <c r="D1748" s="84" t="s">
        <v>182</v>
      </c>
      <c r="E1748" s="84" t="s">
        <v>3890</v>
      </c>
      <c r="F1748" s="84" t="s">
        <v>185</v>
      </c>
      <c r="G1748" s="84" t="s">
        <v>7</v>
      </c>
      <c r="H1748" s="85">
        <v>0</v>
      </c>
      <c r="I1748" s="85">
        <v>0</v>
      </c>
      <c r="J1748" s="85">
        <v>0</v>
      </c>
      <c r="K1748" s="85">
        <v>9</v>
      </c>
      <c r="L1748" s="114">
        <f t="shared" si="54"/>
        <v>0</v>
      </c>
      <c r="M1748" s="114">
        <f t="shared" si="55"/>
        <v>0</v>
      </c>
      <c r="N1748" s="85">
        <v>0</v>
      </c>
    </row>
    <row r="1749" spans="1:14">
      <c r="A1749" s="113">
        <v>2017</v>
      </c>
      <c r="B1749" s="88" t="s">
        <v>3387</v>
      </c>
      <c r="C1749" s="108" t="s">
        <v>2490</v>
      </c>
      <c r="D1749" s="84" t="s">
        <v>182</v>
      </c>
      <c r="E1749" s="84" t="s">
        <v>3890</v>
      </c>
      <c r="F1749" s="84" t="s">
        <v>186</v>
      </c>
      <c r="G1749" s="84" t="s">
        <v>7</v>
      </c>
      <c r="H1749" s="85">
        <v>0</v>
      </c>
      <c r="I1749" s="85">
        <v>0</v>
      </c>
      <c r="J1749" s="85">
        <v>0</v>
      </c>
      <c r="K1749" s="85">
        <v>15</v>
      </c>
      <c r="L1749" s="114">
        <f t="shared" si="54"/>
        <v>0</v>
      </c>
      <c r="M1749" s="114">
        <f t="shared" si="55"/>
        <v>0</v>
      </c>
      <c r="N1749" s="85">
        <v>0</v>
      </c>
    </row>
    <row r="1750" spans="1:14">
      <c r="A1750" s="113">
        <v>2017</v>
      </c>
      <c r="B1750" s="88" t="s">
        <v>3387</v>
      </c>
      <c r="C1750" s="108" t="s">
        <v>2490</v>
      </c>
      <c r="D1750" s="84" t="s">
        <v>182</v>
      </c>
      <c r="E1750" s="84" t="s">
        <v>3890</v>
      </c>
      <c r="F1750" s="84" t="s">
        <v>187</v>
      </c>
      <c r="G1750" s="84" t="s">
        <v>7</v>
      </c>
      <c r="H1750" s="85">
        <v>0</v>
      </c>
      <c r="I1750" s="85">
        <v>0</v>
      </c>
      <c r="J1750" s="85">
        <v>0</v>
      </c>
      <c r="K1750" s="85">
        <v>20</v>
      </c>
      <c r="L1750" s="114">
        <f t="shared" si="54"/>
        <v>0</v>
      </c>
      <c r="M1750" s="114">
        <f t="shared" si="55"/>
        <v>0</v>
      </c>
      <c r="N1750" s="85">
        <v>0</v>
      </c>
    </row>
    <row r="1751" spans="1:14">
      <c r="A1751" s="113">
        <v>2017</v>
      </c>
      <c r="B1751" s="88" t="s">
        <v>3387</v>
      </c>
      <c r="C1751" s="108" t="s">
        <v>2490</v>
      </c>
      <c r="D1751" s="84" t="s">
        <v>182</v>
      </c>
      <c r="E1751" s="84" t="s">
        <v>3890</v>
      </c>
      <c r="F1751" s="84" t="s">
        <v>189</v>
      </c>
      <c r="G1751" s="84" t="s">
        <v>7</v>
      </c>
      <c r="H1751" s="85">
        <v>0</v>
      </c>
      <c r="I1751" s="85">
        <v>0</v>
      </c>
      <c r="J1751" s="85">
        <v>0</v>
      </c>
      <c r="K1751" s="85">
        <v>22</v>
      </c>
      <c r="L1751" s="114">
        <f t="shared" si="54"/>
        <v>0</v>
      </c>
      <c r="M1751" s="114">
        <f t="shared" si="55"/>
        <v>0</v>
      </c>
      <c r="N1751" s="85">
        <v>1</v>
      </c>
    </row>
    <row r="1752" spans="1:14">
      <c r="A1752" s="113">
        <v>2017</v>
      </c>
      <c r="B1752" s="88" t="s">
        <v>3387</v>
      </c>
      <c r="C1752" s="108" t="s">
        <v>2490</v>
      </c>
      <c r="D1752" s="84" t="s">
        <v>182</v>
      </c>
      <c r="E1752" s="84" t="s">
        <v>3890</v>
      </c>
      <c r="F1752" s="84" t="s">
        <v>190</v>
      </c>
      <c r="G1752" s="84" t="s">
        <v>7</v>
      </c>
      <c r="H1752" s="85">
        <v>0</v>
      </c>
      <c r="I1752" s="85">
        <v>0</v>
      </c>
      <c r="J1752" s="85">
        <v>0</v>
      </c>
      <c r="K1752" s="85">
        <v>30</v>
      </c>
      <c r="L1752" s="114">
        <f t="shared" si="54"/>
        <v>0</v>
      </c>
      <c r="M1752" s="114">
        <f t="shared" si="55"/>
        <v>0</v>
      </c>
      <c r="N1752" s="85">
        <v>2</v>
      </c>
    </row>
    <row r="1753" spans="1:14">
      <c r="A1753" s="113">
        <v>2017</v>
      </c>
      <c r="B1753" s="88" t="s">
        <v>3387</v>
      </c>
      <c r="C1753" s="108" t="s">
        <v>2490</v>
      </c>
      <c r="D1753" s="84" t="s">
        <v>182</v>
      </c>
      <c r="E1753" s="84" t="s">
        <v>234</v>
      </c>
      <c r="F1753" s="84" t="s">
        <v>1949</v>
      </c>
      <c r="G1753" s="84" t="s">
        <v>7</v>
      </c>
      <c r="H1753" s="85">
        <v>73</v>
      </c>
      <c r="I1753" s="85">
        <v>56</v>
      </c>
      <c r="J1753" s="85">
        <v>38</v>
      </c>
      <c r="K1753" s="85">
        <v>513</v>
      </c>
      <c r="L1753" s="114">
        <f t="shared" si="54"/>
        <v>0.76712328767123283</v>
      </c>
      <c r="M1753" s="114">
        <f t="shared" si="55"/>
        <v>0.6785714285714286</v>
      </c>
      <c r="N1753" s="85">
        <v>34</v>
      </c>
    </row>
    <row r="1754" spans="1:14">
      <c r="A1754" s="113">
        <v>2017</v>
      </c>
      <c r="B1754" s="88" t="s">
        <v>3387</v>
      </c>
      <c r="C1754" s="108" t="s">
        <v>2490</v>
      </c>
      <c r="D1754" s="84" t="s">
        <v>191</v>
      </c>
      <c r="E1754" s="84" t="s">
        <v>236</v>
      </c>
      <c r="F1754" s="84" t="s">
        <v>193</v>
      </c>
      <c r="G1754" s="84" t="s">
        <v>7</v>
      </c>
      <c r="H1754" s="85">
        <v>25</v>
      </c>
      <c r="I1754" s="85">
        <v>21</v>
      </c>
      <c r="J1754" s="85">
        <v>18</v>
      </c>
      <c r="K1754" s="85">
        <v>44</v>
      </c>
      <c r="L1754" s="114">
        <f t="shared" si="54"/>
        <v>0.84</v>
      </c>
      <c r="M1754" s="114">
        <f t="shared" si="55"/>
        <v>0.8571428571428571</v>
      </c>
      <c r="N1754" s="85">
        <v>4</v>
      </c>
    </row>
    <row r="1755" spans="1:14">
      <c r="A1755" s="113">
        <v>2017</v>
      </c>
      <c r="B1755" s="88" t="s">
        <v>3387</v>
      </c>
      <c r="C1755" s="108" t="s">
        <v>2490</v>
      </c>
      <c r="D1755" s="84" t="s">
        <v>191</v>
      </c>
      <c r="E1755" s="84" t="s">
        <v>234</v>
      </c>
      <c r="F1755" s="84" t="s">
        <v>730</v>
      </c>
      <c r="G1755" s="84" t="s">
        <v>7</v>
      </c>
      <c r="H1755" s="85">
        <v>347</v>
      </c>
      <c r="I1755" s="85">
        <v>175</v>
      </c>
      <c r="J1755" s="85">
        <v>112</v>
      </c>
      <c r="K1755" s="85">
        <v>955</v>
      </c>
      <c r="L1755" s="114">
        <f t="shared" si="54"/>
        <v>0.50432276657060515</v>
      </c>
      <c r="M1755" s="114">
        <f t="shared" si="55"/>
        <v>0.64</v>
      </c>
      <c r="N1755" s="85">
        <v>81</v>
      </c>
    </row>
    <row r="1756" spans="1:14">
      <c r="A1756" s="113">
        <v>2017</v>
      </c>
      <c r="B1756" s="88" t="s">
        <v>3387</v>
      </c>
      <c r="C1756" s="108" t="s">
        <v>2490</v>
      </c>
      <c r="D1756" s="84" t="s">
        <v>195</v>
      </c>
      <c r="E1756" s="84" t="s">
        <v>239</v>
      </c>
      <c r="F1756" s="84" t="s">
        <v>199</v>
      </c>
      <c r="G1756" s="84" t="s">
        <v>7</v>
      </c>
      <c r="H1756" s="85">
        <v>11</v>
      </c>
      <c r="I1756" s="85">
        <v>8</v>
      </c>
      <c r="J1756" s="85">
        <v>1</v>
      </c>
      <c r="K1756" s="85">
        <v>19</v>
      </c>
      <c r="L1756" s="114">
        <f t="shared" si="54"/>
        <v>0.72727272727272729</v>
      </c>
      <c r="M1756" s="114">
        <f t="shared" si="55"/>
        <v>0.125</v>
      </c>
      <c r="N1756" s="85">
        <v>2</v>
      </c>
    </row>
    <row r="1757" spans="1:14">
      <c r="A1757" s="113">
        <v>2017</v>
      </c>
      <c r="B1757" s="88" t="s">
        <v>3387</v>
      </c>
      <c r="C1757" s="108" t="s">
        <v>2490</v>
      </c>
      <c r="D1757" s="84" t="s">
        <v>195</v>
      </c>
      <c r="E1757" s="84" t="s">
        <v>236</v>
      </c>
      <c r="F1757" s="84" t="s">
        <v>198</v>
      </c>
      <c r="G1757" s="84" t="s">
        <v>7</v>
      </c>
      <c r="H1757" s="85">
        <v>4</v>
      </c>
      <c r="I1757" s="85">
        <v>4</v>
      </c>
      <c r="J1757" s="85">
        <v>4</v>
      </c>
      <c r="K1757" s="85">
        <v>23</v>
      </c>
      <c r="L1757" s="114">
        <f t="shared" si="54"/>
        <v>1</v>
      </c>
      <c r="M1757" s="114">
        <f t="shared" si="55"/>
        <v>1</v>
      </c>
      <c r="N1757" s="85">
        <v>8</v>
      </c>
    </row>
    <row r="1758" spans="1:14">
      <c r="A1758" s="113">
        <v>2017</v>
      </c>
      <c r="B1758" s="88" t="s">
        <v>3387</v>
      </c>
      <c r="C1758" s="108" t="s">
        <v>2490</v>
      </c>
      <c r="D1758" s="84" t="s">
        <v>195</v>
      </c>
      <c r="E1758" s="84" t="s">
        <v>234</v>
      </c>
      <c r="F1758" s="84" t="s">
        <v>1184</v>
      </c>
      <c r="G1758" s="84" t="s">
        <v>224</v>
      </c>
      <c r="H1758" s="85">
        <v>27</v>
      </c>
      <c r="I1758" s="85">
        <v>27</v>
      </c>
      <c r="J1758" s="85">
        <v>22</v>
      </c>
      <c r="K1758" s="85">
        <v>109</v>
      </c>
      <c r="L1758" s="114">
        <f t="shared" si="54"/>
        <v>1</v>
      </c>
      <c r="M1758" s="114">
        <f t="shared" si="55"/>
        <v>0.81481481481481477</v>
      </c>
      <c r="N1758" s="85">
        <v>22</v>
      </c>
    </row>
    <row r="1759" spans="1:14">
      <c r="A1759" s="113">
        <v>2017</v>
      </c>
      <c r="B1759" s="88" t="s">
        <v>3387</v>
      </c>
      <c r="C1759" s="108" t="s">
        <v>2490</v>
      </c>
      <c r="D1759" s="84" t="s">
        <v>195</v>
      </c>
      <c r="E1759" s="84" t="s">
        <v>234</v>
      </c>
      <c r="F1759" s="84" t="s">
        <v>196</v>
      </c>
      <c r="G1759" s="84" t="s">
        <v>7</v>
      </c>
      <c r="H1759" s="85">
        <v>48</v>
      </c>
      <c r="I1759" s="85">
        <v>45</v>
      </c>
      <c r="J1759" s="85">
        <v>20</v>
      </c>
      <c r="K1759" s="85">
        <v>101</v>
      </c>
      <c r="L1759" s="114">
        <f t="shared" si="54"/>
        <v>0.9375</v>
      </c>
      <c r="M1759" s="114">
        <f t="shared" si="55"/>
        <v>0.44444444444444442</v>
      </c>
      <c r="N1759" s="85">
        <v>8</v>
      </c>
    </row>
    <row r="1760" spans="1:14">
      <c r="A1760" s="113">
        <v>2017</v>
      </c>
      <c r="B1760" s="88" t="s">
        <v>3387</v>
      </c>
      <c r="C1760" s="108" t="s">
        <v>2490</v>
      </c>
      <c r="D1760" s="84" t="s">
        <v>195</v>
      </c>
      <c r="E1760" s="84" t="s">
        <v>234</v>
      </c>
      <c r="F1760" s="84" t="s">
        <v>1945</v>
      </c>
      <c r="G1760" s="84" t="s">
        <v>7</v>
      </c>
      <c r="H1760" s="85">
        <v>17</v>
      </c>
      <c r="I1760" s="85">
        <v>13</v>
      </c>
      <c r="J1760" s="85">
        <v>12</v>
      </c>
      <c r="K1760" s="85">
        <v>98</v>
      </c>
      <c r="L1760" s="114">
        <f t="shared" si="54"/>
        <v>0.76470588235294112</v>
      </c>
      <c r="M1760" s="114">
        <f t="shared" si="55"/>
        <v>0.92307692307692313</v>
      </c>
      <c r="N1760" s="85">
        <v>10</v>
      </c>
    </row>
    <row r="1761" spans="1:14">
      <c r="A1761" s="113">
        <v>2017</v>
      </c>
      <c r="B1761" s="88" t="s">
        <v>3387</v>
      </c>
      <c r="C1761" s="108" t="s">
        <v>2490</v>
      </c>
      <c r="D1761" s="84" t="s">
        <v>200</v>
      </c>
      <c r="E1761" s="84" t="s">
        <v>236</v>
      </c>
      <c r="F1761" s="84" t="s">
        <v>202</v>
      </c>
      <c r="G1761" s="84" t="s">
        <v>7</v>
      </c>
      <c r="H1761" s="85">
        <v>7</v>
      </c>
      <c r="I1761" s="85">
        <v>7</v>
      </c>
      <c r="J1761" s="85">
        <v>5</v>
      </c>
      <c r="K1761" s="85">
        <v>30</v>
      </c>
      <c r="L1761" s="114">
        <f t="shared" si="54"/>
        <v>1</v>
      </c>
      <c r="M1761" s="114">
        <f t="shared" si="55"/>
        <v>0.7142857142857143</v>
      </c>
      <c r="N1761" s="85">
        <v>3</v>
      </c>
    </row>
    <row r="1762" spans="1:14">
      <c r="A1762" s="113">
        <v>2017</v>
      </c>
      <c r="B1762" s="88" t="s">
        <v>3387</v>
      </c>
      <c r="C1762" s="117" t="s">
        <v>644</v>
      </c>
      <c r="D1762" s="84" t="s">
        <v>213</v>
      </c>
      <c r="E1762" s="84" t="s">
        <v>3889</v>
      </c>
      <c r="F1762" s="84" t="s">
        <v>161</v>
      </c>
      <c r="G1762" s="84" t="s">
        <v>7</v>
      </c>
      <c r="H1762" s="85">
        <v>16</v>
      </c>
      <c r="I1762" s="85">
        <v>5</v>
      </c>
      <c r="J1762" s="85">
        <v>5</v>
      </c>
      <c r="K1762" s="85">
        <v>5</v>
      </c>
      <c r="L1762" s="114">
        <f t="shared" si="54"/>
        <v>0.3125</v>
      </c>
      <c r="M1762" s="114">
        <f t="shared" si="55"/>
        <v>1</v>
      </c>
      <c r="N1762" s="85">
        <v>0</v>
      </c>
    </row>
    <row r="1763" spans="1:14">
      <c r="A1763" s="113">
        <v>2017</v>
      </c>
      <c r="B1763" s="88" t="s">
        <v>3387</v>
      </c>
      <c r="C1763" s="117" t="s">
        <v>644</v>
      </c>
      <c r="D1763" s="84" t="s">
        <v>213</v>
      </c>
      <c r="E1763" s="84" t="s">
        <v>3889</v>
      </c>
      <c r="F1763" s="84" t="s">
        <v>168</v>
      </c>
      <c r="G1763" s="84" t="s">
        <v>7</v>
      </c>
      <c r="H1763" s="85">
        <v>20</v>
      </c>
      <c r="I1763" s="85">
        <v>3</v>
      </c>
      <c r="J1763" s="85">
        <v>3</v>
      </c>
      <c r="K1763" s="85">
        <v>5</v>
      </c>
      <c r="L1763" s="114">
        <f t="shared" si="54"/>
        <v>0.15</v>
      </c>
      <c r="M1763" s="114">
        <f t="shared" si="55"/>
        <v>1</v>
      </c>
      <c r="N1763" s="85">
        <v>0</v>
      </c>
    </row>
    <row r="1764" spans="1:14">
      <c r="A1764" s="113">
        <v>2017</v>
      </c>
      <c r="B1764" s="88" t="s">
        <v>3387</v>
      </c>
      <c r="C1764" s="117" t="s">
        <v>644</v>
      </c>
      <c r="D1764" s="84" t="s">
        <v>213</v>
      </c>
      <c r="E1764" s="84" t="s">
        <v>236</v>
      </c>
      <c r="F1764" s="84" t="s">
        <v>51</v>
      </c>
      <c r="G1764" s="84" t="s">
        <v>7</v>
      </c>
      <c r="H1764" s="85">
        <v>51</v>
      </c>
      <c r="I1764" s="85">
        <v>30</v>
      </c>
      <c r="J1764" s="85">
        <v>24</v>
      </c>
      <c r="K1764" s="85">
        <v>47</v>
      </c>
      <c r="L1764" s="114">
        <f t="shared" si="54"/>
        <v>0.58823529411764708</v>
      </c>
      <c r="M1764" s="114">
        <f t="shared" si="55"/>
        <v>0.8</v>
      </c>
      <c r="N1764" s="85">
        <v>13</v>
      </c>
    </row>
    <row r="1765" spans="1:14">
      <c r="A1765" s="113">
        <v>2017</v>
      </c>
      <c r="B1765" s="88" t="s">
        <v>3387</v>
      </c>
      <c r="C1765" s="117" t="s">
        <v>644</v>
      </c>
      <c r="D1765" s="84" t="s">
        <v>213</v>
      </c>
      <c r="E1765" s="84" t="s">
        <v>234</v>
      </c>
      <c r="F1765" s="84" t="s">
        <v>1931</v>
      </c>
      <c r="G1765" s="84" t="s">
        <v>7</v>
      </c>
      <c r="H1765" s="85">
        <v>36</v>
      </c>
      <c r="I1765" s="85">
        <v>35</v>
      </c>
      <c r="J1765" s="85">
        <v>30</v>
      </c>
      <c r="K1765" s="85">
        <v>30</v>
      </c>
      <c r="L1765" s="114">
        <f t="shared" si="54"/>
        <v>0.97222222222222221</v>
      </c>
      <c r="M1765" s="114">
        <f t="shared" si="55"/>
        <v>0.8571428571428571</v>
      </c>
      <c r="N1765" s="85">
        <v>0</v>
      </c>
    </row>
    <row r="1766" spans="1:14">
      <c r="A1766" s="113">
        <v>2017</v>
      </c>
      <c r="B1766" s="88" t="s">
        <v>3387</v>
      </c>
      <c r="C1766" s="117" t="s">
        <v>644</v>
      </c>
      <c r="D1766" s="84" t="s">
        <v>213</v>
      </c>
      <c r="E1766" s="84" t="s">
        <v>234</v>
      </c>
      <c r="F1766" s="84" t="s">
        <v>1948</v>
      </c>
      <c r="G1766" s="84" t="s">
        <v>7</v>
      </c>
      <c r="H1766" s="85">
        <v>233</v>
      </c>
      <c r="I1766" s="85">
        <v>116</v>
      </c>
      <c r="J1766" s="85">
        <v>76</v>
      </c>
      <c r="K1766" s="85">
        <v>764</v>
      </c>
      <c r="L1766" s="114">
        <f t="shared" si="54"/>
        <v>0.4978540772532189</v>
      </c>
      <c r="M1766" s="114">
        <f t="shared" si="55"/>
        <v>0.65517241379310343</v>
      </c>
      <c r="N1766" s="85">
        <v>48</v>
      </c>
    </row>
    <row r="1767" spans="1:14">
      <c r="A1767" s="113">
        <v>2017</v>
      </c>
      <c r="B1767" s="88" t="s">
        <v>3387</v>
      </c>
      <c r="C1767" s="117" t="s">
        <v>644</v>
      </c>
      <c r="D1767" s="84" t="s">
        <v>213</v>
      </c>
      <c r="E1767" s="84" t="s">
        <v>234</v>
      </c>
      <c r="F1767" s="84" t="s">
        <v>1942</v>
      </c>
      <c r="G1767" s="84" t="s">
        <v>7</v>
      </c>
      <c r="H1767" s="85">
        <v>81</v>
      </c>
      <c r="I1767" s="85">
        <v>55</v>
      </c>
      <c r="J1767" s="85">
        <v>49</v>
      </c>
      <c r="K1767" s="85">
        <v>78</v>
      </c>
      <c r="L1767" s="114">
        <f t="shared" si="54"/>
        <v>0.67901234567901236</v>
      </c>
      <c r="M1767" s="114">
        <f t="shared" si="55"/>
        <v>0.89090909090909087</v>
      </c>
      <c r="N1767" s="85">
        <v>0</v>
      </c>
    </row>
    <row r="1768" spans="1:14">
      <c r="A1768" s="113">
        <v>2017</v>
      </c>
      <c r="B1768" s="88" t="s">
        <v>3387</v>
      </c>
      <c r="C1768" s="117" t="s">
        <v>644</v>
      </c>
      <c r="D1768" s="84" t="s">
        <v>31</v>
      </c>
      <c r="E1768" s="84" t="s">
        <v>239</v>
      </c>
      <c r="F1768" s="84" t="s">
        <v>2909</v>
      </c>
      <c r="G1768" s="84" t="s">
        <v>7</v>
      </c>
      <c r="H1768" s="85">
        <v>4</v>
      </c>
      <c r="I1768" s="85">
        <v>1</v>
      </c>
      <c r="J1768" s="85">
        <v>2</v>
      </c>
      <c r="K1768" s="85">
        <v>6</v>
      </c>
      <c r="L1768" s="114">
        <f t="shared" si="54"/>
        <v>0.25</v>
      </c>
      <c r="M1768" s="114">
        <f t="shared" si="55"/>
        <v>2</v>
      </c>
      <c r="N1768" s="85">
        <v>0</v>
      </c>
    </row>
    <row r="1769" spans="1:14">
      <c r="A1769" s="113">
        <v>2017</v>
      </c>
      <c r="B1769" s="88" t="s">
        <v>3387</v>
      </c>
      <c r="C1769" s="117" t="s">
        <v>644</v>
      </c>
      <c r="D1769" s="84" t="s">
        <v>31</v>
      </c>
      <c r="E1769" s="84" t="s">
        <v>235</v>
      </c>
      <c r="F1769" s="84" t="s">
        <v>203</v>
      </c>
      <c r="G1769" s="84" t="s">
        <v>7</v>
      </c>
      <c r="H1769" s="85">
        <v>21</v>
      </c>
      <c r="I1769" s="85">
        <v>20</v>
      </c>
      <c r="J1769" s="85">
        <v>19</v>
      </c>
      <c r="K1769" s="85">
        <v>46</v>
      </c>
      <c r="L1769" s="114">
        <f t="shared" si="54"/>
        <v>0.95238095238095233</v>
      </c>
      <c r="M1769" s="114">
        <f t="shared" si="55"/>
        <v>0.95</v>
      </c>
      <c r="N1769" s="85">
        <v>35</v>
      </c>
    </row>
    <row r="1770" spans="1:14">
      <c r="A1770" s="113">
        <v>2017</v>
      </c>
      <c r="B1770" s="88" t="s">
        <v>3387</v>
      </c>
      <c r="C1770" s="117" t="s">
        <v>644</v>
      </c>
      <c r="D1770" s="84" t="s">
        <v>31</v>
      </c>
      <c r="E1770" s="84" t="s">
        <v>235</v>
      </c>
      <c r="F1770" s="84" t="s">
        <v>36</v>
      </c>
      <c r="G1770" s="84" t="s">
        <v>7</v>
      </c>
      <c r="H1770" s="85">
        <v>12</v>
      </c>
      <c r="I1770" s="85">
        <v>10</v>
      </c>
      <c r="J1770" s="85">
        <v>10</v>
      </c>
      <c r="K1770" s="85">
        <v>26</v>
      </c>
      <c r="L1770" s="114">
        <f t="shared" si="54"/>
        <v>0.83333333333333337</v>
      </c>
      <c r="M1770" s="114">
        <f t="shared" si="55"/>
        <v>1</v>
      </c>
      <c r="N1770" s="85">
        <v>2</v>
      </c>
    </row>
    <row r="1771" spans="1:14">
      <c r="A1771" s="113">
        <v>2017</v>
      </c>
      <c r="B1771" s="88" t="s">
        <v>3387</v>
      </c>
      <c r="C1771" s="117" t="s">
        <v>644</v>
      </c>
      <c r="D1771" s="84" t="s">
        <v>31</v>
      </c>
      <c r="E1771" s="84" t="s">
        <v>235</v>
      </c>
      <c r="F1771" s="84" t="s">
        <v>204</v>
      </c>
      <c r="G1771" s="84" t="s">
        <v>7</v>
      </c>
      <c r="H1771" s="85">
        <v>33</v>
      </c>
      <c r="I1771" s="85">
        <v>32</v>
      </c>
      <c r="J1771" s="85">
        <v>18</v>
      </c>
      <c r="K1771" s="85">
        <v>53</v>
      </c>
      <c r="L1771" s="114">
        <f t="shared" si="54"/>
        <v>0.96969696969696972</v>
      </c>
      <c r="M1771" s="114">
        <f t="shared" si="55"/>
        <v>0.5625</v>
      </c>
      <c r="N1771" s="85">
        <v>37</v>
      </c>
    </row>
    <row r="1772" spans="1:14">
      <c r="A1772" s="113">
        <v>2017</v>
      </c>
      <c r="B1772" s="88" t="s">
        <v>3387</v>
      </c>
      <c r="C1772" s="117" t="s">
        <v>644</v>
      </c>
      <c r="D1772" s="84" t="s">
        <v>31</v>
      </c>
      <c r="E1772" s="84" t="s">
        <v>235</v>
      </c>
      <c r="F1772" s="84" t="s">
        <v>205</v>
      </c>
      <c r="G1772" s="84" t="s">
        <v>7</v>
      </c>
      <c r="H1772" s="85">
        <v>37</v>
      </c>
      <c r="I1772" s="85">
        <v>32</v>
      </c>
      <c r="J1772" s="85">
        <v>29</v>
      </c>
      <c r="K1772" s="85">
        <v>65</v>
      </c>
      <c r="L1772" s="114">
        <f t="shared" si="54"/>
        <v>0.86486486486486491</v>
      </c>
      <c r="M1772" s="114">
        <f t="shared" si="55"/>
        <v>0.90625</v>
      </c>
      <c r="N1772" s="85">
        <v>45</v>
      </c>
    </row>
    <row r="1773" spans="1:14">
      <c r="A1773" s="113">
        <v>2017</v>
      </c>
      <c r="B1773" s="88" t="s">
        <v>3387</v>
      </c>
      <c r="C1773" s="117" t="s">
        <v>644</v>
      </c>
      <c r="D1773" s="84" t="s">
        <v>31</v>
      </c>
      <c r="E1773" s="84" t="s">
        <v>235</v>
      </c>
      <c r="F1773" s="84" t="s">
        <v>206</v>
      </c>
      <c r="G1773" s="84" t="s">
        <v>7</v>
      </c>
      <c r="H1773" s="85">
        <v>22</v>
      </c>
      <c r="I1773" s="85">
        <v>20</v>
      </c>
      <c r="J1773" s="85">
        <v>16</v>
      </c>
      <c r="K1773" s="85">
        <v>29</v>
      </c>
      <c r="L1773" s="114">
        <f t="shared" si="54"/>
        <v>0.90909090909090906</v>
      </c>
      <c r="M1773" s="114">
        <f t="shared" si="55"/>
        <v>0.8</v>
      </c>
      <c r="N1773" s="85">
        <v>18</v>
      </c>
    </row>
    <row r="1774" spans="1:14">
      <c r="A1774" s="88">
        <v>2017</v>
      </c>
      <c r="B1774" s="88" t="s">
        <v>3387</v>
      </c>
      <c r="C1774" s="106" t="s">
        <v>644</v>
      </c>
      <c r="D1774" s="84" t="s">
        <v>31</v>
      </c>
      <c r="E1774" s="84" t="s">
        <v>235</v>
      </c>
      <c r="F1774" s="84" t="s">
        <v>207</v>
      </c>
      <c r="G1774" s="84" t="s">
        <v>7</v>
      </c>
      <c r="H1774" s="85">
        <v>0</v>
      </c>
      <c r="I1774" s="85">
        <v>0</v>
      </c>
      <c r="J1774" s="85">
        <v>0</v>
      </c>
      <c r="K1774" s="85">
        <v>0</v>
      </c>
      <c r="L1774" s="114">
        <f t="shared" si="54"/>
        <v>0</v>
      </c>
      <c r="M1774" s="114">
        <f t="shared" si="55"/>
        <v>0</v>
      </c>
      <c r="N1774" s="85">
        <v>14</v>
      </c>
    </row>
    <row r="1775" spans="1:14">
      <c r="A1775" s="88">
        <v>2017</v>
      </c>
      <c r="B1775" s="88" t="s">
        <v>3387</v>
      </c>
      <c r="C1775" s="106" t="s">
        <v>644</v>
      </c>
      <c r="D1775" s="84" t="s">
        <v>31</v>
      </c>
      <c r="E1775" s="84" t="s">
        <v>235</v>
      </c>
      <c r="F1775" s="84" t="s">
        <v>208</v>
      </c>
      <c r="G1775" s="84" t="s">
        <v>7</v>
      </c>
      <c r="H1775" s="85">
        <v>0</v>
      </c>
      <c r="I1775" s="85">
        <v>0</v>
      </c>
      <c r="J1775" s="85">
        <v>0</v>
      </c>
      <c r="K1775" s="85">
        <v>0</v>
      </c>
      <c r="L1775" s="114">
        <f t="shared" si="54"/>
        <v>0</v>
      </c>
      <c r="M1775" s="114">
        <f t="shared" si="55"/>
        <v>0</v>
      </c>
      <c r="N1775" s="85">
        <v>1</v>
      </c>
    </row>
    <row r="1776" spans="1:14">
      <c r="A1776" s="113">
        <v>2017</v>
      </c>
      <c r="B1776" s="88" t="s">
        <v>3387</v>
      </c>
      <c r="C1776" s="117" t="s">
        <v>644</v>
      </c>
      <c r="D1776" s="84" t="s">
        <v>31</v>
      </c>
      <c r="E1776" s="84" t="s">
        <v>236</v>
      </c>
      <c r="F1776" s="84" t="s">
        <v>2477</v>
      </c>
      <c r="G1776" s="84" t="s">
        <v>7</v>
      </c>
      <c r="H1776" s="85">
        <v>74</v>
      </c>
      <c r="I1776" s="85">
        <v>64</v>
      </c>
      <c r="J1776" s="85">
        <v>57</v>
      </c>
      <c r="K1776" s="85">
        <v>113</v>
      </c>
      <c r="L1776" s="114">
        <f t="shared" si="54"/>
        <v>0.86486486486486491</v>
      </c>
      <c r="M1776" s="114">
        <f t="shared" si="55"/>
        <v>0.890625</v>
      </c>
      <c r="N1776" s="85">
        <v>42</v>
      </c>
    </row>
    <row r="1777" spans="1:14">
      <c r="A1777" s="113">
        <v>2017</v>
      </c>
      <c r="B1777" s="88" t="s">
        <v>3387</v>
      </c>
      <c r="C1777" s="117" t="s">
        <v>644</v>
      </c>
      <c r="D1777" s="84" t="s">
        <v>31</v>
      </c>
      <c r="E1777" s="84" t="s">
        <v>236</v>
      </c>
      <c r="F1777" s="84" t="s">
        <v>2483</v>
      </c>
      <c r="G1777" s="84" t="s">
        <v>7</v>
      </c>
      <c r="H1777" s="85">
        <v>20</v>
      </c>
      <c r="I1777" s="85">
        <v>16</v>
      </c>
      <c r="J1777" s="85">
        <v>14</v>
      </c>
      <c r="K1777" s="85">
        <v>14</v>
      </c>
      <c r="L1777" s="114">
        <f t="shared" si="54"/>
        <v>0.8</v>
      </c>
      <c r="M1777" s="114">
        <f t="shared" si="55"/>
        <v>0.875</v>
      </c>
      <c r="N1777" s="85">
        <v>0</v>
      </c>
    </row>
    <row r="1778" spans="1:14">
      <c r="A1778" s="113">
        <v>2017</v>
      </c>
      <c r="B1778" s="88" t="s">
        <v>3387</v>
      </c>
      <c r="C1778" s="117" t="s">
        <v>644</v>
      </c>
      <c r="D1778" s="84" t="s">
        <v>31</v>
      </c>
      <c r="E1778" s="84" t="s">
        <v>236</v>
      </c>
      <c r="F1778" s="84" t="s">
        <v>2479</v>
      </c>
      <c r="G1778" s="84" t="s">
        <v>7</v>
      </c>
      <c r="H1778" s="85">
        <v>0</v>
      </c>
      <c r="I1778" s="85">
        <v>0</v>
      </c>
      <c r="J1778" s="85">
        <v>0</v>
      </c>
      <c r="K1778" s="85">
        <v>2</v>
      </c>
      <c r="L1778" s="114">
        <f t="shared" si="54"/>
        <v>0</v>
      </c>
      <c r="M1778" s="114">
        <f t="shared" si="55"/>
        <v>0</v>
      </c>
      <c r="N1778" s="85">
        <v>4</v>
      </c>
    </row>
    <row r="1779" spans="1:14">
      <c r="A1779" s="113">
        <v>2017</v>
      </c>
      <c r="B1779" s="88" t="s">
        <v>3387</v>
      </c>
      <c r="C1779" s="117" t="s">
        <v>644</v>
      </c>
      <c r="D1779" s="84" t="s">
        <v>31</v>
      </c>
      <c r="E1779" s="84" t="s">
        <v>236</v>
      </c>
      <c r="F1779" s="84" t="s">
        <v>2481</v>
      </c>
      <c r="G1779" s="84" t="s">
        <v>7</v>
      </c>
      <c r="H1779" s="85">
        <v>1</v>
      </c>
      <c r="I1779" s="85">
        <v>1</v>
      </c>
      <c r="J1779" s="85">
        <v>0</v>
      </c>
      <c r="K1779" s="85">
        <v>3</v>
      </c>
      <c r="L1779" s="114">
        <f t="shared" si="54"/>
        <v>1</v>
      </c>
      <c r="M1779" s="114">
        <f t="shared" si="55"/>
        <v>0</v>
      </c>
      <c r="N1779" s="85">
        <v>10</v>
      </c>
    </row>
    <row r="1780" spans="1:14">
      <c r="A1780" s="113">
        <v>2017</v>
      </c>
      <c r="B1780" s="88" t="s">
        <v>3387</v>
      </c>
      <c r="C1780" s="117" t="s">
        <v>644</v>
      </c>
      <c r="D1780" s="84" t="s">
        <v>31</v>
      </c>
      <c r="E1780" s="84" t="s">
        <v>236</v>
      </c>
      <c r="F1780" s="84" t="s">
        <v>4534</v>
      </c>
      <c r="G1780" s="84" t="s">
        <v>7</v>
      </c>
      <c r="H1780" s="85">
        <v>0</v>
      </c>
      <c r="I1780" s="85">
        <v>0</v>
      </c>
      <c r="J1780" s="85">
        <v>0</v>
      </c>
      <c r="K1780" s="85">
        <v>0</v>
      </c>
      <c r="L1780" s="114">
        <f t="shared" si="54"/>
        <v>0</v>
      </c>
      <c r="M1780" s="114">
        <f t="shared" si="55"/>
        <v>0</v>
      </c>
      <c r="N1780" s="85">
        <v>13</v>
      </c>
    </row>
    <row r="1781" spans="1:14">
      <c r="A1781" s="113">
        <v>2017</v>
      </c>
      <c r="B1781" s="88" t="s">
        <v>3387</v>
      </c>
      <c r="C1781" s="117" t="s">
        <v>644</v>
      </c>
      <c r="D1781" s="84" t="s">
        <v>31</v>
      </c>
      <c r="E1781" s="84" t="s">
        <v>236</v>
      </c>
      <c r="F1781" s="84" t="s">
        <v>2482</v>
      </c>
      <c r="G1781" s="84" t="s">
        <v>7</v>
      </c>
      <c r="H1781" s="85">
        <v>2</v>
      </c>
      <c r="I1781" s="85">
        <v>0</v>
      </c>
      <c r="J1781" s="85">
        <v>0</v>
      </c>
      <c r="K1781" s="85">
        <v>3</v>
      </c>
      <c r="L1781" s="114">
        <f t="shared" si="54"/>
        <v>0</v>
      </c>
      <c r="M1781" s="114">
        <f t="shared" si="55"/>
        <v>0</v>
      </c>
      <c r="N1781" s="85">
        <v>0</v>
      </c>
    </row>
    <row r="1782" spans="1:14">
      <c r="A1782" s="113">
        <v>2017</v>
      </c>
      <c r="B1782" s="88" t="s">
        <v>3387</v>
      </c>
      <c r="C1782" s="117" t="s">
        <v>644</v>
      </c>
      <c r="D1782" s="84" t="s">
        <v>31</v>
      </c>
      <c r="E1782" s="84" t="s">
        <v>236</v>
      </c>
      <c r="F1782" s="84" t="s">
        <v>2491</v>
      </c>
      <c r="G1782" s="84" t="s">
        <v>7</v>
      </c>
      <c r="H1782" s="85">
        <v>0</v>
      </c>
      <c r="I1782" s="85">
        <v>0</v>
      </c>
      <c r="J1782" s="85">
        <v>0</v>
      </c>
      <c r="K1782" s="85">
        <v>4</v>
      </c>
      <c r="L1782" s="114">
        <f t="shared" si="54"/>
        <v>0</v>
      </c>
      <c r="M1782" s="114">
        <f t="shared" si="55"/>
        <v>0</v>
      </c>
      <c r="N1782" s="85">
        <v>0</v>
      </c>
    </row>
    <row r="1783" spans="1:14">
      <c r="A1783" s="113">
        <v>2017</v>
      </c>
      <c r="B1783" s="88" t="s">
        <v>3387</v>
      </c>
      <c r="C1783" s="117" t="s">
        <v>644</v>
      </c>
      <c r="D1783" s="84" t="s">
        <v>31</v>
      </c>
      <c r="E1783" s="84" t="s">
        <v>236</v>
      </c>
      <c r="F1783" s="84" t="s">
        <v>1187</v>
      </c>
      <c r="G1783" s="84" t="s">
        <v>7</v>
      </c>
      <c r="H1783" s="85">
        <v>24</v>
      </c>
      <c r="I1783" s="85">
        <v>24</v>
      </c>
      <c r="J1783" s="85">
        <v>18</v>
      </c>
      <c r="K1783" s="85">
        <v>44</v>
      </c>
      <c r="L1783" s="114">
        <f t="shared" si="54"/>
        <v>1</v>
      </c>
      <c r="M1783" s="114">
        <f t="shared" si="55"/>
        <v>0.75</v>
      </c>
      <c r="N1783" s="85">
        <v>2</v>
      </c>
    </row>
    <row r="1784" spans="1:14">
      <c r="A1784" s="113">
        <v>2017</v>
      </c>
      <c r="B1784" s="88" t="s">
        <v>3387</v>
      </c>
      <c r="C1784" s="117" t="s">
        <v>644</v>
      </c>
      <c r="D1784" s="84" t="s">
        <v>31</v>
      </c>
      <c r="E1784" s="84" t="s">
        <v>236</v>
      </c>
      <c r="F1784" s="84" t="s">
        <v>1188</v>
      </c>
      <c r="G1784" s="84" t="s">
        <v>7</v>
      </c>
      <c r="H1784" s="85">
        <v>7</v>
      </c>
      <c r="I1784" s="85">
        <v>7</v>
      </c>
      <c r="J1784" s="85">
        <v>0</v>
      </c>
      <c r="K1784" s="85">
        <v>22</v>
      </c>
      <c r="L1784" s="114">
        <f t="shared" si="54"/>
        <v>1</v>
      </c>
      <c r="M1784" s="114">
        <f t="shared" si="55"/>
        <v>0</v>
      </c>
      <c r="N1784" s="85">
        <v>0</v>
      </c>
    </row>
    <row r="1785" spans="1:14">
      <c r="A1785" s="113">
        <v>2017</v>
      </c>
      <c r="B1785" s="88" t="s">
        <v>3387</v>
      </c>
      <c r="C1785" s="117" t="s">
        <v>644</v>
      </c>
      <c r="D1785" s="84" t="s">
        <v>31</v>
      </c>
      <c r="E1785" s="84" t="s">
        <v>234</v>
      </c>
      <c r="F1785" s="84" t="s">
        <v>1919</v>
      </c>
      <c r="G1785" s="84" t="s">
        <v>7</v>
      </c>
      <c r="H1785" s="85">
        <v>145</v>
      </c>
      <c r="I1785" s="85">
        <v>124</v>
      </c>
      <c r="J1785" s="85">
        <v>103</v>
      </c>
      <c r="K1785" s="85">
        <v>951</v>
      </c>
      <c r="L1785" s="114">
        <f t="shared" si="54"/>
        <v>0.85517241379310349</v>
      </c>
      <c r="M1785" s="114">
        <f t="shared" si="55"/>
        <v>0.83064516129032262</v>
      </c>
      <c r="N1785" s="85">
        <v>87</v>
      </c>
    </row>
    <row r="1786" spans="1:14">
      <c r="A1786" s="113">
        <v>2017</v>
      </c>
      <c r="B1786" s="88" t="s">
        <v>3387</v>
      </c>
      <c r="C1786" s="117" t="s">
        <v>644</v>
      </c>
      <c r="D1786" s="84" t="s">
        <v>31</v>
      </c>
      <c r="E1786" s="84" t="s">
        <v>234</v>
      </c>
      <c r="F1786" s="84" t="s">
        <v>1926</v>
      </c>
      <c r="G1786" s="84" t="s">
        <v>7</v>
      </c>
      <c r="H1786" s="85">
        <v>16</v>
      </c>
      <c r="I1786" s="85">
        <v>15</v>
      </c>
      <c r="J1786" s="85">
        <v>13</v>
      </c>
      <c r="K1786" s="85">
        <v>185</v>
      </c>
      <c r="L1786" s="114">
        <f t="shared" si="54"/>
        <v>0.9375</v>
      </c>
      <c r="M1786" s="114">
        <f t="shared" si="55"/>
        <v>0.8666666666666667</v>
      </c>
      <c r="N1786" s="85">
        <v>39</v>
      </c>
    </row>
    <row r="1787" spans="1:14">
      <c r="A1787" s="113">
        <v>2017</v>
      </c>
      <c r="B1787" s="88" t="s">
        <v>3387</v>
      </c>
      <c r="C1787" s="117" t="s">
        <v>644</v>
      </c>
      <c r="D1787" s="84" t="s">
        <v>31</v>
      </c>
      <c r="E1787" s="84" t="s">
        <v>234</v>
      </c>
      <c r="F1787" s="84" t="s">
        <v>1930</v>
      </c>
      <c r="G1787" s="84" t="s">
        <v>7</v>
      </c>
      <c r="H1787" s="85">
        <v>32</v>
      </c>
      <c r="I1787" s="85">
        <v>30</v>
      </c>
      <c r="J1787" s="85">
        <v>22</v>
      </c>
      <c r="K1787" s="85">
        <v>204</v>
      </c>
      <c r="L1787" s="114">
        <f t="shared" si="54"/>
        <v>0.9375</v>
      </c>
      <c r="M1787" s="114">
        <f t="shared" si="55"/>
        <v>0.73333333333333328</v>
      </c>
      <c r="N1787" s="85">
        <v>20</v>
      </c>
    </row>
    <row r="1788" spans="1:14">
      <c r="A1788" s="113">
        <v>2017</v>
      </c>
      <c r="B1788" s="88" t="s">
        <v>3387</v>
      </c>
      <c r="C1788" s="117" t="s">
        <v>644</v>
      </c>
      <c r="D1788" s="84" t="s">
        <v>31</v>
      </c>
      <c r="E1788" s="84" t="s">
        <v>234</v>
      </c>
      <c r="F1788" s="84" t="s">
        <v>1962</v>
      </c>
      <c r="G1788" s="84" t="s">
        <v>7</v>
      </c>
      <c r="H1788" s="85">
        <v>84</v>
      </c>
      <c r="I1788" s="85">
        <v>56</v>
      </c>
      <c r="J1788" s="85">
        <v>43</v>
      </c>
      <c r="K1788" s="85">
        <v>426</v>
      </c>
      <c r="L1788" s="114">
        <f t="shared" si="54"/>
        <v>0.66666666666666663</v>
      </c>
      <c r="M1788" s="114">
        <f t="shared" si="55"/>
        <v>0.7678571428571429</v>
      </c>
      <c r="N1788" s="85">
        <v>19</v>
      </c>
    </row>
    <row r="1789" spans="1:14">
      <c r="A1789" s="113">
        <v>2017</v>
      </c>
      <c r="B1789" s="88" t="s">
        <v>3387</v>
      </c>
      <c r="C1789" s="117" t="s">
        <v>644</v>
      </c>
      <c r="D1789" s="84" t="s">
        <v>214</v>
      </c>
      <c r="E1789" s="84" t="s">
        <v>239</v>
      </c>
      <c r="F1789" s="84" t="s">
        <v>194</v>
      </c>
      <c r="G1789" s="84" t="s">
        <v>7</v>
      </c>
      <c r="H1789" s="85">
        <v>6</v>
      </c>
      <c r="I1789" s="85">
        <v>2</v>
      </c>
      <c r="J1789" s="85">
        <v>0</v>
      </c>
      <c r="K1789" s="85">
        <v>0</v>
      </c>
      <c r="L1789" s="114">
        <f t="shared" si="54"/>
        <v>0.33333333333333331</v>
      </c>
      <c r="M1789" s="114">
        <f t="shared" si="55"/>
        <v>0</v>
      </c>
      <c r="N1789" s="85">
        <v>0</v>
      </c>
    </row>
    <row r="1790" spans="1:14">
      <c r="A1790" s="113">
        <v>2017</v>
      </c>
      <c r="B1790" s="88" t="s">
        <v>3387</v>
      </c>
      <c r="C1790" s="117" t="s">
        <v>644</v>
      </c>
      <c r="D1790" s="84" t="s">
        <v>214</v>
      </c>
      <c r="E1790" s="84" t="s">
        <v>235</v>
      </c>
      <c r="F1790" s="84" t="s">
        <v>215</v>
      </c>
      <c r="G1790" s="84" t="s">
        <v>7</v>
      </c>
      <c r="H1790" s="85">
        <v>39</v>
      </c>
      <c r="I1790" s="85">
        <v>38</v>
      </c>
      <c r="J1790" s="85">
        <v>31</v>
      </c>
      <c r="K1790" s="85">
        <v>58</v>
      </c>
      <c r="L1790" s="114">
        <f t="shared" si="54"/>
        <v>0.97435897435897434</v>
      </c>
      <c r="M1790" s="114">
        <f t="shared" si="55"/>
        <v>0.81578947368421051</v>
      </c>
      <c r="N1790" s="85">
        <v>42</v>
      </c>
    </row>
    <row r="1791" spans="1:14">
      <c r="A1791" s="113">
        <v>2017</v>
      </c>
      <c r="B1791" s="88" t="s">
        <v>3387</v>
      </c>
      <c r="C1791" s="117" t="s">
        <v>644</v>
      </c>
      <c r="D1791" s="84" t="s">
        <v>214</v>
      </c>
      <c r="E1791" s="84" t="s">
        <v>235</v>
      </c>
      <c r="F1791" s="84" t="s">
        <v>55</v>
      </c>
      <c r="G1791" s="84" t="s">
        <v>7</v>
      </c>
      <c r="H1791" s="85">
        <v>13</v>
      </c>
      <c r="I1791" s="85">
        <v>13</v>
      </c>
      <c r="J1791" s="85">
        <v>11</v>
      </c>
      <c r="K1791" s="85">
        <v>36</v>
      </c>
      <c r="L1791" s="114">
        <f t="shared" si="54"/>
        <v>1</v>
      </c>
      <c r="M1791" s="114">
        <f t="shared" si="55"/>
        <v>0.84615384615384615</v>
      </c>
      <c r="N1791" s="85">
        <v>10</v>
      </c>
    </row>
    <row r="1792" spans="1:14">
      <c r="A1792" s="113">
        <v>2017</v>
      </c>
      <c r="B1792" s="88" t="s">
        <v>3387</v>
      </c>
      <c r="C1792" s="117" t="s">
        <v>644</v>
      </c>
      <c r="D1792" s="84" t="s">
        <v>214</v>
      </c>
      <c r="E1792" s="84" t="s">
        <v>235</v>
      </c>
      <c r="F1792" s="84" t="s">
        <v>216</v>
      </c>
      <c r="G1792" s="84" t="s">
        <v>7</v>
      </c>
      <c r="H1792" s="85">
        <v>36</v>
      </c>
      <c r="I1792" s="85">
        <v>28</v>
      </c>
      <c r="J1792" s="85">
        <v>24</v>
      </c>
      <c r="K1792" s="85">
        <v>58</v>
      </c>
      <c r="L1792" s="114">
        <f t="shared" si="54"/>
        <v>0.77777777777777779</v>
      </c>
      <c r="M1792" s="114">
        <f t="shared" si="55"/>
        <v>0.8571428571428571</v>
      </c>
      <c r="N1792" s="85">
        <v>15</v>
      </c>
    </row>
    <row r="1793" spans="1:14">
      <c r="A1793" s="113">
        <v>2017</v>
      </c>
      <c r="B1793" s="88" t="s">
        <v>3387</v>
      </c>
      <c r="C1793" s="117" t="s">
        <v>644</v>
      </c>
      <c r="D1793" s="84" t="s">
        <v>214</v>
      </c>
      <c r="E1793" s="84" t="s">
        <v>235</v>
      </c>
      <c r="F1793" s="84" t="s">
        <v>217</v>
      </c>
      <c r="G1793" s="84" t="s">
        <v>7</v>
      </c>
      <c r="H1793" s="85">
        <v>39</v>
      </c>
      <c r="I1793" s="85">
        <v>30</v>
      </c>
      <c r="J1793" s="85">
        <v>28</v>
      </c>
      <c r="K1793" s="85">
        <v>70</v>
      </c>
      <c r="L1793" s="114">
        <f t="shared" si="54"/>
        <v>0.76923076923076927</v>
      </c>
      <c r="M1793" s="114">
        <f t="shared" si="55"/>
        <v>0.93333333333333335</v>
      </c>
      <c r="N1793" s="85">
        <v>36</v>
      </c>
    </row>
    <row r="1794" spans="1:14">
      <c r="A1794" s="113">
        <v>2017</v>
      </c>
      <c r="B1794" s="88" t="s">
        <v>3387</v>
      </c>
      <c r="C1794" s="117" t="s">
        <v>644</v>
      </c>
      <c r="D1794" s="84" t="s">
        <v>214</v>
      </c>
      <c r="E1794" s="84" t="s">
        <v>235</v>
      </c>
      <c r="F1794" s="84" t="s">
        <v>218</v>
      </c>
      <c r="G1794" s="84" t="s">
        <v>7</v>
      </c>
      <c r="H1794" s="85">
        <v>10</v>
      </c>
      <c r="I1794" s="85">
        <v>10</v>
      </c>
      <c r="J1794" s="85">
        <v>10</v>
      </c>
      <c r="K1794" s="85">
        <v>25</v>
      </c>
      <c r="L1794" s="114">
        <f t="shared" ref="L1794:L1857" si="56">+IFERROR(I1794/H1794,0)</f>
        <v>1</v>
      </c>
      <c r="M1794" s="114">
        <f t="shared" ref="M1794:M1857" si="57">+IFERROR(J1794/I1794,0)</f>
        <v>1</v>
      </c>
      <c r="N1794" s="85">
        <v>16</v>
      </c>
    </row>
    <row r="1795" spans="1:14">
      <c r="A1795" s="113">
        <v>2017</v>
      </c>
      <c r="B1795" s="88" t="s">
        <v>3387</v>
      </c>
      <c r="C1795" s="117" t="s">
        <v>644</v>
      </c>
      <c r="D1795" s="84" t="s">
        <v>214</v>
      </c>
      <c r="E1795" s="84" t="s">
        <v>236</v>
      </c>
      <c r="F1795" s="84" t="s">
        <v>1917</v>
      </c>
      <c r="G1795" s="84" t="s">
        <v>7</v>
      </c>
      <c r="H1795" s="85">
        <v>15</v>
      </c>
      <c r="I1795" s="85">
        <v>14</v>
      </c>
      <c r="J1795" s="85">
        <v>13</v>
      </c>
      <c r="K1795" s="85">
        <v>55</v>
      </c>
      <c r="L1795" s="114">
        <f t="shared" si="56"/>
        <v>0.93333333333333335</v>
      </c>
      <c r="M1795" s="114">
        <f t="shared" si="57"/>
        <v>0.9285714285714286</v>
      </c>
      <c r="N1795" s="85">
        <v>0</v>
      </c>
    </row>
    <row r="1796" spans="1:14">
      <c r="A1796" s="113">
        <v>2017</v>
      </c>
      <c r="B1796" s="88" t="s">
        <v>3387</v>
      </c>
      <c r="C1796" s="117" t="s">
        <v>644</v>
      </c>
      <c r="D1796" s="84" t="s">
        <v>214</v>
      </c>
      <c r="E1796" s="84" t="s">
        <v>236</v>
      </c>
      <c r="F1796" s="84" t="s">
        <v>1914</v>
      </c>
      <c r="G1796" s="84" t="s">
        <v>7</v>
      </c>
      <c r="H1796" s="85">
        <v>14</v>
      </c>
      <c r="I1796" s="85">
        <v>12</v>
      </c>
      <c r="J1796" s="85">
        <v>11</v>
      </c>
      <c r="K1796" s="85">
        <v>46</v>
      </c>
      <c r="L1796" s="114">
        <f t="shared" si="56"/>
        <v>0.8571428571428571</v>
      </c>
      <c r="M1796" s="114">
        <f t="shared" si="57"/>
        <v>0.91666666666666663</v>
      </c>
      <c r="N1796" s="85">
        <v>13</v>
      </c>
    </row>
    <row r="1797" spans="1:14">
      <c r="A1797" s="113">
        <v>2017</v>
      </c>
      <c r="B1797" s="88" t="s">
        <v>3387</v>
      </c>
      <c r="C1797" s="117" t="s">
        <v>644</v>
      </c>
      <c r="D1797" s="84" t="s">
        <v>214</v>
      </c>
      <c r="E1797" s="84" t="s">
        <v>236</v>
      </c>
      <c r="F1797" s="84" t="s">
        <v>220</v>
      </c>
      <c r="G1797" s="84" t="s">
        <v>7</v>
      </c>
      <c r="H1797" s="85">
        <v>38</v>
      </c>
      <c r="I1797" s="85">
        <v>37</v>
      </c>
      <c r="J1797" s="85">
        <v>25</v>
      </c>
      <c r="K1797" s="85">
        <v>118</v>
      </c>
      <c r="L1797" s="114">
        <f t="shared" si="56"/>
        <v>0.97368421052631582</v>
      </c>
      <c r="M1797" s="114">
        <f t="shared" si="57"/>
        <v>0.67567567567567566</v>
      </c>
      <c r="N1797" s="85">
        <v>21</v>
      </c>
    </row>
    <row r="1798" spans="1:14">
      <c r="A1798" s="113">
        <v>2017</v>
      </c>
      <c r="B1798" s="88" t="s">
        <v>3387</v>
      </c>
      <c r="C1798" s="117" t="s">
        <v>644</v>
      </c>
      <c r="D1798" s="84" t="s">
        <v>214</v>
      </c>
      <c r="E1798" s="84" t="s">
        <v>236</v>
      </c>
      <c r="F1798" s="84" t="s">
        <v>107</v>
      </c>
      <c r="G1798" s="84" t="s">
        <v>7</v>
      </c>
      <c r="H1798" s="85">
        <v>97</v>
      </c>
      <c r="I1798" s="85">
        <v>74</v>
      </c>
      <c r="J1798" s="85">
        <v>0</v>
      </c>
      <c r="K1798" s="85">
        <v>45</v>
      </c>
      <c r="L1798" s="114">
        <f t="shared" si="56"/>
        <v>0.76288659793814428</v>
      </c>
      <c r="M1798" s="114">
        <f t="shared" si="57"/>
        <v>0</v>
      </c>
      <c r="N1798" s="85">
        <v>0</v>
      </c>
    </row>
    <row r="1799" spans="1:14">
      <c r="A1799" s="113">
        <v>2017</v>
      </c>
      <c r="B1799" s="88" t="s">
        <v>3387</v>
      </c>
      <c r="C1799" s="117" t="s">
        <v>644</v>
      </c>
      <c r="D1799" s="84" t="s">
        <v>214</v>
      </c>
      <c r="E1799" s="84" t="s">
        <v>236</v>
      </c>
      <c r="F1799" s="84" t="s">
        <v>219</v>
      </c>
      <c r="G1799" s="84" t="s">
        <v>7</v>
      </c>
      <c r="H1799" s="85">
        <v>0</v>
      </c>
      <c r="I1799" s="85">
        <v>0</v>
      </c>
      <c r="J1799" s="85">
        <v>0</v>
      </c>
      <c r="K1799" s="85">
        <v>24</v>
      </c>
      <c r="L1799" s="114">
        <f t="shared" si="56"/>
        <v>0</v>
      </c>
      <c r="M1799" s="114">
        <f t="shared" si="57"/>
        <v>0</v>
      </c>
      <c r="N1799" s="85">
        <v>10</v>
      </c>
    </row>
    <row r="1800" spans="1:14">
      <c r="A1800" s="113">
        <v>2017</v>
      </c>
      <c r="B1800" s="88" t="s">
        <v>3387</v>
      </c>
      <c r="C1800" s="117" t="s">
        <v>644</v>
      </c>
      <c r="D1800" s="84" t="s">
        <v>214</v>
      </c>
      <c r="E1800" s="84" t="s">
        <v>236</v>
      </c>
      <c r="F1800" s="84" t="s">
        <v>222</v>
      </c>
      <c r="G1800" s="84" t="s">
        <v>7</v>
      </c>
      <c r="H1800" s="85">
        <v>25</v>
      </c>
      <c r="I1800" s="85">
        <v>23</v>
      </c>
      <c r="J1800" s="85">
        <v>17</v>
      </c>
      <c r="K1800" s="85">
        <v>36</v>
      </c>
      <c r="L1800" s="114">
        <f t="shared" si="56"/>
        <v>0.92</v>
      </c>
      <c r="M1800" s="114">
        <f t="shared" si="57"/>
        <v>0.73913043478260865</v>
      </c>
      <c r="N1800" s="85">
        <v>10</v>
      </c>
    </row>
    <row r="1801" spans="1:14">
      <c r="A1801" s="113">
        <v>2017</v>
      </c>
      <c r="B1801" s="88" t="s">
        <v>3387</v>
      </c>
      <c r="C1801" s="117" t="s">
        <v>644</v>
      </c>
      <c r="D1801" s="84" t="s">
        <v>214</v>
      </c>
      <c r="E1801" s="84" t="s">
        <v>234</v>
      </c>
      <c r="F1801" s="84" t="s">
        <v>700</v>
      </c>
      <c r="G1801" s="84" t="s">
        <v>7</v>
      </c>
      <c r="H1801" s="85">
        <v>85</v>
      </c>
      <c r="I1801" s="85">
        <v>61</v>
      </c>
      <c r="J1801" s="85">
        <v>55</v>
      </c>
      <c r="K1801" s="85">
        <v>396</v>
      </c>
      <c r="L1801" s="114">
        <f t="shared" si="56"/>
        <v>0.71764705882352942</v>
      </c>
      <c r="M1801" s="114">
        <f t="shared" si="57"/>
        <v>0.90163934426229508</v>
      </c>
      <c r="N1801" s="85">
        <v>8</v>
      </c>
    </row>
    <row r="1802" spans="1:14">
      <c r="A1802" s="113">
        <v>2017</v>
      </c>
      <c r="B1802" s="88" t="s">
        <v>3387</v>
      </c>
      <c r="C1802" s="117" t="s">
        <v>644</v>
      </c>
      <c r="D1802" s="84" t="s">
        <v>214</v>
      </c>
      <c r="E1802" s="84" t="s">
        <v>234</v>
      </c>
      <c r="F1802" s="84" t="s">
        <v>1921</v>
      </c>
      <c r="G1802" s="84" t="s">
        <v>7</v>
      </c>
      <c r="H1802" s="85">
        <v>22</v>
      </c>
      <c r="I1802" s="85">
        <v>22</v>
      </c>
      <c r="J1802" s="85">
        <v>20</v>
      </c>
      <c r="K1802" s="85">
        <v>154</v>
      </c>
      <c r="L1802" s="114">
        <f t="shared" si="56"/>
        <v>1</v>
      </c>
      <c r="M1802" s="114">
        <f t="shared" si="57"/>
        <v>0.90909090909090906</v>
      </c>
      <c r="N1802" s="85">
        <v>4</v>
      </c>
    </row>
    <row r="1803" spans="1:14">
      <c r="A1803" s="113">
        <v>2017</v>
      </c>
      <c r="B1803" s="88" t="s">
        <v>3387</v>
      </c>
      <c r="C1803" s="117" t="s">
        <v>644</v>
      </c>
      <c r="D1803" s="84" t="s">
        <v>214</v>
      </c>
      <c r="E1803" s="84" t="s">
        <v>234</v>
      </c>
      <c r="F1803" s="84" t="s">
        <v>1924</v>
      </c>
      <c r="G1803" s="84" t="s">
        <v>7</v>
      </c>
      <c r="H1803" s="85">
        <v>36</v>
      </c>
      <c r="I1803" s="85">
        <v>34</v>
      </c>
      <c r="J1803" s="85">
        <v>32</v>
      </c>
      <c r="K1803" s="85">
        <v>199</v>
      </c>
      <c r="L1803" s="114">
        <f t="shared" si="56"/>
        <v>0.94444444444444442</v>
      </c>
      <c r="M1803" s="114">
        <f t="shared" si="57"/>
        <v>0.94117647058823528</v>
      </c>
      <c r="N1803" s="85">
        <v>20</v>
      </c>
    </row>
    <row r="1804" spans="1:14">
      <c r="A1804" s="113">
        <v>2017</v>
      </c>
      <c r="B1804" s="88" t="s">
        <v>3387</v>
      </c>
      <c r="C1804" s="117" t="s">
        <v>644</v>
      </c>
      <c r="D1804" s="84" t="s">
        <v>214</v>
      </c>
      <c r="E1804" s="84" t="s">
        <v>234</v>
      </c>
      <c r="F1804" s="84" t="s">
        <v>1956</v>
      </c>
      <c r="G1804" s="84" t="s">
        <v>7</v>
      </c>
      <c r="H1804" s="85">
        <v>52</v>
      </c>
      <c r="I1804" s="85">
        <v>46</v>
      </c>
      <c r="J1804" s="85">
        <v>37</v>
      </c>
      <c r="K1804" s="85">
        <v>258</v>
      </c>
      <c r="L1804" s="114">
        <f t="shared" si="56"/>
        <v>0.88461538461538458</v>
      </c>
      <c r="M1804" s="114">
        <f t="shared" si="57"/>
        <v>0.80434782608695654</v>
      </c>
      <c r="N1804" s="85">
        <v>22</v>
      </c>
    </row>
    <row r="1805" spans="1:14">
      <c r="A1805" s="113">
        <v>2017</v>
      </c>
      <c r="B1805" s="88" t="s">
        <v>3387</v>
      </c>
      <c r="C1805" s="117" t="s">
        <v>644</v>
      </c>
      <c r="D1805" s="84" t="s">
        <v>214</v>
      </c>
      <c r="E1805" s="84" t="s">
        <v>234</v>
      </c>
      <c r="F1805" s="84" t="s">
        <v>1927</v>
      </c>
      <c r="G1805" s="84" t="s">
        <v>7</v>
      </c>
      <c r="H1805" s="85">
        <v>123</v>
      </c>
      <c r="I1805" s="85">
        <v>102</v>
      </c>
      <c r="J1805" s="85">
        <v>76</v>
      </c>
      <c r="K1805" s="85">
        <v>745</v>
      </c>
      <c r="L1805" s="114">
        <f t="shared" si="56"/>
        <v>0.82926829268292679</v>
      </c>
      <c r="M1805" s="114">
        <f t="shared" si="57"/>
        <v>0.74509803921568629</v>
      </c>
      <c r="N1805" s="85">
        <v>32</v>
      </c>
    </row>
    <row r="1806" spans="1:14">
      <c r="A1806" s="113">
        <v>2017</v>
      </c>
      <c r="B1806" s="88" t="s">
        <v>3387</v>
      </c>
      <c r="C1806" s="117" t="s">
        <v>644</v>
      </c>
      <c r="D1806" s="84" t="s">
        <v>214</v>
      </c>
      <c r="E1806" s="84" t="s">
        <v>234</v>
      </c>
      <c r="F1806" s="84" t="s">
        <v>1960</v>
      </c>
      <c r="G1806" s="84" t="s">
        <v>7</v>
      </c>
      <c r="H1806" s="85">
        <v>51</v>
      </c>
      <c r="I1806" s="85">
        <v>49</v>
      </c>
      <c r="J1806" s="85">
        <v>40</v>
      </c>
      <c r="K1806" s="85">
        <v>261</v>
      </c>
      <c r="L1806" s="114">
        <f t="shared" si="56"/>
        <v>0.96078431372549022</v>
      </c>
      <c r="M1806" s="114">
        <f t="shared" si="57"/>
        <v>0.81632653061224492</v>
      </c>
      <c r="N1806" s="85">
        <v>26</v>
      </c>
    </row>
    <row r="1807" spans="1:14">
      <c r="A1807" s="113">
        <v>2017</v>
      </c>
      <c r="B1807" s="88" t="s">
        <v>3387</v>
      </c>
      <c r="C1807" s="117" t="s">
        <v>644</v>
      </c>
      <c r="D1807" s="84" t="s">
        <v>214</v>
      </c>
      <c r="E1807" s="84" t="s">
        <v>234</v>
      </c>
      <c r="F1807" s="84" t="s">
        <v>1934</v>
      </c>
      <c r="G1807" s="84" t="s">
        <v>7</v>
      </c>
      <c r="H1807" s="85">
        <v>11</v>
      </c>
      <c r="I1807" s="85">
        <v>11</v>
      </c>
      <c r="J1807" s="85">
        <v>11</v>
      </c>
      <c r="K1807" s="85">
        <v>42</v>
      </c>
      <c r="L1807" s="114">
        <f t="shared" si="56"/>
        <v>1</v>
      </c>
      <c r="M1807" s="114">
        <f t="shared" si="57"/>
        <v>1</v>
      </c>
      <c r="N1807" s="85">
        <v>7</v>
      </c>
    </row>
    <row r="1808" spans="1:14">
      <c r="A1808" s="113">
        <v>2017</v>
      </c>
      <c r="B1808" s="88" t="s">
        <v>3387</v>
      </c>
      <c r="C1808" s="117" t="s">
        <v>644</v>
      </c>
      <c r="D1808" s="84" t="s">
        <v>214</v>
      </c>
      <c r="E1808" s="84" t="s">
        <v>234</v>
      </c>
      <c r="F1808" s="84" t="s">
        <v>730</v>
      </c>
      <c r="G1808" s="84" t="s">
        <v>7</v>
      </c>
      <c r="H1808" s="85">
        <v>88</v>
      </c>
      <c r="I1808" s="85">
        <v>65</v>
      </c>
      <c r="J1808" s="85">
        <v>50</v>
      </c>
      <c r="K1808" s="85">
        <v>544</v>
      </c>
      <c r="L1808" s="114">
        <f t="shared" si="56"/>
        <v>0.73863636363636365</v>
      </c>
      <c r="M1808" s="114">
        <f t="shared" si="57"/>
        <v>0.76923076923076927</v>
      </c>
      <c r="N1808" s="85">
        <v>42</v>
      </c>
    </row>
    <row r="1809" spans="1:14">
      <c r="A1809" s="113">
        <v>2017</v>
      </c>
      <c r="B1809" s="88" t="s">
        <v>3387</v>
      </c>
      <c r="C1809" s="117" t="s">
        <v>644</v>
      </c>
      <c r="D1809" s="84" t="s">
        <v>126</v>
      </c>
      <c r="E1809" s="84" t="s">
        <v>239</v>
      </c>
      <c r="F1809" s="84" t="s">
        <v>144</v>
      </c>
      <c r="G1809" s="84" t="s">
        <v>7</v>
      </c>
      <c r="H1809" s="85">
        <v>5</v>
      </c>
      <c r="I1809" s="85">
        <v>5</v>
      </c>
      <c r="J1809" s="85">
        <v>2</v>
      </c>
      <c r="K1809" s="85">
        <v>6</v>
      </c>
      <c r="L1809" s="114">
        <f t="shared" si="56"/>
        <v>1</v>
      </c>
      <c r="M1809" s="114">
        <f t="shared" si="57"/>
        <v>0.4</v>
      </c>
      <c r="N1809" s="85">
        <v>0</v>
      </c>
    </row>
    <row r="1810" spans="1:14">
      <c r="A1810" s="113">
        <v>2017</v>
      </c>
      <c r="B1810" s="88" t="s">
        <v>3387</v>
      </c>
      <c r="C1810" s="117" t="s">
        <v>644</v>
      </c>
      <c r="D1810" s="84" t="s">
        <v>126</v>
      </c>
      <c r="E1810" s="84" t="s">
        <v>235</v>
      </c>
      <c r="F1810" s="84" t="s">
        <v>133</v>
      </c>
      <c r="G1810" s="84" t="s">
        <v>7</v>
      </c>
      <c r="H1810" s="85">
        <v>20</v>
      </c>
      <c r="I1810" s="85">
        <v>20</v>
      </c>
      <c r="J1810" s="85">
        <v>14</v>
      </c>
      <c r="K1810" s="85">
        <v>49</v>
      </c>
      <c r="L1810" s="114">
        <f t="shared" si="56"/>
        <v>1</v>
      </c>
      <c r="M1810" s="114">
        <f t="shared" si="57"/>
        <v>0.7</v>
      </c>
      <c r="N1810" s="85">
        <v>28</v>
      </c>
    </row>
    <row r="1811" spans="1:14">
      <c r="A1811" s="113">
        <v>2017</v>
      </c>
      <c r="B1811" s="88" t="s">
        <v>3387</v>
      </c>
      <c r="C1811" s="117" t="s">
        <v>644</v>
      </c>
      <c r="D1811" s="84" t="s">
        <v>126</v>
      </c>
      <c r="E1811" s="84" t="s">
        <v>235</v>
      </c>
      <c r="F1811" s="84" t="s">
        <v>2484</v>
      </c>
      <c r="G1811" s="84" t="s">
        <v>7</v>
      </c>
      <c r="H1811" s="85">
        <v>11</v>
      </c>
      <c r="I1811" s="85">
        <v>11</v>
      </c>
      <c r="J1811" s="85">
        <v>5</v>
      </c>
      <c r="K1811" s="85">
        <v>8</v>
      </c>
      <c r="L1811" s="114">
        <f t="shared" si="56"/>
        <v>1</v>
      </c>
      <c r="M1811" s="114">
        <f t="shared" si="57"/>
        <v>0.45454545454545453</v>
      </c>
      <c r="N1811" s="85">
        <v>11</v>
      </c>
    </row>
    <row r="1812" spans="1:14">
      <c r="A1812" s="113">
        <v>2017</v>
      </c>
      <c r="B1812" s="88" t="s">
        <v>3387</v>
      </c>
      <c r="C1812" s="117" t="s">
        <v>644</v>
      </c>
      <c r="D1812" s="84" t="s">
        <v>126</v>
      </c>
      <c r="E1812" s="84" t="s">
        <v>235</v>
      </c>
      <c r="F1812" s="84" t="s">
        <v>226</v>
      </c>
      <c r="G1812" s="84" t="s">
        <v>7</v>
      </c>
      <c r="H1812" s="85">
        <v>6</v>
      </c>
      <c r="I1812" s="85">
        <v>6</v>
      </c>
      <c r="J1812" s="85">
        <v>0</v>
      </c>
      <c r="K1812" s="85">
        <v>19</v>
      </c>
      <c r="L1812" s="114">
        <f t="shared" si="56"/>
        <v>1</v>
      </c>
      <c r="M1812" s="114">
        <f t="shared" si="57"/>
        <v>0</v>
      </c>
      <c r="N1812" s="85">
        <v>9</v>
      </c>
    </row>
    <row r="1813" spans="1:14">
      <c r="A1813" s="113">
        <v>2017</v>
      </c>
      <c r="B1813" s="88" t="s">
        <v>3387</v>
      </c>
      <c r="C1813" s="117" t="s">
        <v>644</v>
      </c>
      <c r="D1813" s="84" t="s">
        <v>126</v>
      </c>
      <c r="E1813" s="84" t="s">
        <v>235</v>
      </c>
      <c r="F1813" s="84" t="s">
        <v>135</v>
      </c>
      <c r="G1813" s="84" t="s">
        <v>7</v>
      </c>
      <c r="H1813" s="85">
        <v>15</v>
      </c>
      <c r="I1813" s="85">
        <v>14</v>
      </c>
      <c r="J1813" s="85">
        <v>12</v>
      </c>
      <c r="K1813" s="85">
        <v>42</v>
      </c>
      <c r="L1813" s="114">
        <f t="shared" si="56"/>
        <v>0.93333333333333335</v>
      </c>
      <c r="M1813" s="114">
        <f t="shared" si="57"/>
        <v>0.8571428571428571</v>
      </c>
      <c r="N1813" s="85">
        <v>14</v>
      </c>
    </row>
    <row r="1814" spans="1:14">
      <c r="A1814" s="113">
        <v>2017</v>
      </c>
      <c r="B1814" s="88" t="s">
        <v>3387</v>
      </c>
      <c r="C1814" s="117" t="s">
        <v>644</v>
      </c>
      <c r="D1814" s="84" t="s">
        <v>126</v>
      </c>
      <c r="E1814" s="84" t="s">
        <v>235</v>
      </c>
      <c r="F1814" s="84" t="s">
        <v>4325</v>
      </c>
      <c r="G1814" s="84" t="s">
        <v>7</v>
      </c>
      <c r="H1814" s="85">
        <v>3</v>
      </c>
      <c r="I1814" s="85">
        <v>3</v>
      </c>
      <c r="J1814" s="85">
        <v>1</v>
      </c>
      <c r="K1814" s="85">
        <v>5</v>
      </c>
      <c r="L1814" s="114">
        <f t="shared" si="56"/>
        <v>1</v>
      </c>
      <c r="M1814" s="114">
        <f t="shared" si="57"/>
        <v>0.33333333333333331</v>
      </c>
      <c r="N1814" s="85">
        <v>2</v>
      </c>
    </row>
    <row r="1815" spans="1:14">
      <c r="A1815" s="113">
        <v>2017</v>
      </c>
      <c r="B1815" s="88" t="s">
        <v>3387</v>
      </c>
      <c r="C1815" s="117" t="s">
        <v>644</v>
      </c>
      <c r="D1815" s="84" t="s">
        <v>126</v>
      </c>
      <c r="E1815" s="84" t="s">
        <v>236</v>
      </c>
      <c r="F1815" s="84" t="s">
        <v>227</v>
      </c>
      <c r="G1815" s="84" t="s">
        <v>7</v>
      </c>
      <c r="H1815" s="85">
        <v>14</v>
      </c>
      <c r="I1815" s="85">
        <v>12</v>
      </c>
      <c r="J1815" s="85">
        <v>8</v>
      </c>
      <c r="K1815" s="85">
        <v>35</v>
      </c>
      <c r="L1815" s="114">
        <f t="shared" si="56"/>
        <v>0.8571428571428571</v>
      </c>
      <c r="M1815" s="114">
        <f t="shared" si="57"/>
        <v>0.66666666666666663</v>
      </c>
      <c r="N1815" s="85">
        <v>11</v>
      </c>
    </row>
    <row r="1816" spans="1:14">
      <c r="A1816" s="113">
        <v>2017</v>
      </c>
      <c r="B1816" s="88" t="s">
        <v>3387</v>
      </c>
      <c r="C1816" s="117" t="s">
        <v>644</v>
      </c>
      <c r="D1816" s="84" t="s">
        <v>126</v>
      </c>
      <c r="E1816" s="84" t="s">
        <v>236</v>
      </c>
      <c r="F1816" s="84" t="s">
        <v>140</v>
      </c>
      <c r="G1816" s="84" t="s">
        <v>7</v>
      </c>
      <c r="H1816" s="85">
        <v>25</v>
      </c>
      <c r="I1816" s="85">
        <v>22</v>
      </c>
      <c r="J1816" s="85">
        <v>13</v>
      </c>
      <c r="K1816" s="85">
        <v>38</v>
      </c>
      <c r="L1816" s="114">
        <f t="shared" si="56"/>
        <v>0.88</v>
      </c>
      <c r="M1816" s="114">
        <f t="shared" si="57"/>
        <v>0.59090909090909094</v>
      </c>
      <c r="N1816" s="85">
        <v>3</v>
      </c>
    </row>
    <row r="1817" spans="1:14">
      <c r="A1817" s="113">
        <v>2017</v>
      </c>
      <c r="B1817" s="88" t="s">
        <v>3387</v>
      </c>
      <c r="C1817" s="117" t="s">
        <v>644</v>
      </c>
      <c r="D1817" s="84" t="s">
        <v>126</v>
      </c>
      <c r="E1817" s="84" t="s">
        <v>236</v>
      </c>
      <c r="F1817" s="84" t="s">
        <v>1870</v>
      </c>
      <c r="G1817" s="84" t="s">
        <v>7</v>
      </c>
      <c r="H1817" s="85">
        <v>7</v>
      </c>
      <c r="I1817" s="85">
        <v>7</v>
      </c>
      <c r="J1817" s="85">
        <v>5</v>
      </c>
      <c r="K1817" s="85">
        <v>18</v>
      </c>
      <c r="L1817" s="114">
        <f t="shared" si="56"/>
        <v>1</v>
      </c>
      <c r="M1817" s="114">
        <f t="shared" si="57"/>
        <v>0.7142857142857143</v>
      </c>
      <c r="N1817" s="85">
        <v>0</v>
      </c>
    </row>
    <row r="1818" spans="1:14">
      <c r="A1818" s="113">
        <v>2017</v>
      </c>
      <c r="B1818" s="88" t="s">
        <v>3387</v>
      </c>
      <c r="C1818" s="117" t="s">
        <v>644</v>
      </c>
      <c r="D1818" s="84" t="s">
        <v>126</v>
      </c>
      <c r="E1818" s="84" t="s">
        <v>234</v>
      </c>
      <c r="F1818" s="84" t="s">
        <v>1923</v>
      </c>
      <c r="G1818" s="84" t="s">
        <v>7</v>
      </c>
      <c r="H1818" s="85">
        <v>25</v>
      </c>
      <c r="I1818" s="85">
        <v>25</v>
      </c>
      <c r="J1818" s="85">
        <v>17</v>
      </c>
      <c r="K1818" s="85">
        <v>143</v>
      </c>
      <c r="L1818" s="114">
        <f t="shared" si="56"/>
        <v>1</v>
      </c>
      <c r="M1818" s="114">
        <f t="shared" si="57"/>
        <v>0.68</v>
      </c>
      <c r="N1818" s="85">
        <v>4</v>
      </c>
    </row>
    <row r="1819" spans="1:14">
      <c r="A1819" s="113">
        <v>2017</v>
      </c>
      <c r="B1819" s="88" t="s">
        <v>3387</v>
      </c>
      <c r="C1819" s="117" t="s">
        <v>644</v>
      </c>
      <c r="D1819" s="84" t="s">
        <v>126</v>
      </c>
      <c r="E1819" s="84" t="s">
        <v>234</v>
      </c>
      <c r="F1819" s="84" t="s">
        <v>1958</v>
      </c>
      <c r="G1819" s="84" t="s">
        <v>7</v>
      </c>
      <c r="H1819" s="85">
        <v>78</v>
      </c>
      <c r="I1819" s="85">
        <v>73</v>
      </c>
      <c r="J1819" s="85">
        <v>64</v>
      </c>
      <c r="K1819" s="85">
        <v>651</v>
      </c>
      <c r="L1819" s="114">
        <f t="shared" si="56"/>
        <v>0.9358974358974359</v>
      </c>
      <c r="M1819" s="114">
        <f t="shared" si="57"/>
        <v>0.87671232876712324</v>
      </c>
      <c r="N1819" s="85">
        <v>45</v>
      </c>
    </row>
    <row r="1820" spans="1:14">
      <c r="A1820" s="113">
        <v>2017</v>
      </c>
      <c r="B1820" s="88" t="s">
        <v>3387</v>
      </c>
      <c r="C1820" s="117" t="s">
        <v>644</v>
      </c>
      <c r="D1820" s="84" t="s">
        <v>126</v>
      </c>
      <c r="E1820" s="84" t="s">
        <v>234</v>
      </c>
      <c r="F1820" s="84" t="s">
        <v>1961</v>
      </c>
      <c r="G1820" s="84" t="s">
        <v>7</v>
      </c>
      <c r="H1820" s="85">
        <v>27</v>
      </c>
      <c r="I1820" s="85">
        <v>26</v>
      </c>
      <c r="J1820" s="85">
        <v>26</v>
      </c>
      <c r="K1820" s="85">
        <v>175</v>
      </c>
      <c r="L1820" s="114">
        <f t="shared" si="56"/>
        <v>0.96296296296296291</v>
      </c>
      <c r="M1820" s="114">
        <f t="shared" si="57"/>
        <v>1</v>
      </c>
      <c r="N1820" s="85">
        <v>13</v>
      </c>
    </row>
    <row r="1821" spans="1:14">
      <c r="A1821" s="113">
        <v>2017</v>
      </c>
      <c r="B1821" s="88" t="s">
        <v>3387</v>
      </c>
      <c r="C1821" s="117" t="s">
        <v>644</v>
      </c>
      <c r="D1821" s="84" t="s">
        <v>126</v>
      </c>
      <c r="E1821" s="84" t="s">
        <v>234</v>
      </c>
      <c r="F1821" s="84" t="s">
        <v>1937</v>
      </c>
      <c r="G1821" s="84" t="s">
        <v>7</v>
      </c>
      <c r="H1821" s="85">
        <v>25</v>
      </c>
      <c r="I1821" s="85">
        <v>25</v>
      </c>
      <c r="J1821" s="85">
        <v>20</v>
      </c>
      <c r="K1821" s="85">
        <v>236</v>
      </c>
      <c r="L1821" s="114">
        <f t="shared" si="56"/>
        <v>1</v>
      </c>
      <c r="M1821" s="114">
        <f t="shared" si="57"/>
        <v>0.8</v>
      </c>
      <c r="N1821" s="85">
        <v>5</v>
      </c>
    </row>
    <row r="1822" spans="1:14">
      <c r="A1822" s="113">
        <v>2017</v>
      </c>
      <c r="B1822" s="88" t="s">
        <v>3387</v>
      </c>
      <c r="C1822" s="117" t="s">
        <v>644</v>
      </c>
      <c r="D1822" s="84" t="s">
        <v>126</v>
      </c>
      <c r="E1822" s="84" t="s">
        <v>234</v>
      </c>
      <c r="F1822" s="84" t="s">
        <v>1938</v>
      </c>
      <c r="G1822" s="84" t="s">
        <v>7</v>
      </c>
      <c r="H1822" s="85">
        <v>89</v>
      </c>
      <c r="I1822" s="85">
        <v>82</v>
      </c>
      <c r="J1822" s="85">
        <v>59</v>
      </c>
      <c r="K1822" s="85">
        <v>570</v>
      </c>
      <c r="L1822" s="114">
        <f t="shared" si="56"/>
        <v>0.9213483146067416</v>
      </c>
      <c r="M1822" s="114">
        <f t="shared" si="57"/>
        <v>0.71951219512195119</v>
      </c>
      <c r="N1822" s="85">
        <v>55</v>
      </c>
    </row>
    <row r="1823" spans="1:14">
      <c r="A1823" s="113">
        <v>2017</v>
      </c>
      <c r="B1823" s="88" t="s">
        <v>3387</v>
      </c>
      <c r="C1823" s="117" t="s">
        <v>644</v>
      </c>
      <c r="D1823" s="84" t="s">
        <v>126</v>
      </c>
      <c r="E1823" s="84" t="s">
        <v>234</v>
      </c>
      <c r="F1823" s="84" t="s">
        <v>1959</v>
      </c>
      <c r="G1823" s="84" t="s">
        <v>7</v>
      </c>
      <c r="H1823" s="85">
        <v>4</v>
      </c>
      <c r="I1823" s="85">
        <v>4</v>
      </c>
      <c r="J1823" s="85">
        <v>4</v>
      </c>
      <c r="K1823" s="85">
        <v>29</v>
      </c>
      <c r="L1823" s="114">
        <f t="shared" si="56"/>
        <v>1</v>
      </c>
      <c r="M1823" s="114">
        <f t="shared" si="57"/>
        <v>1</v>
      </c>
      <c r="N1823" s="85">
        <v>0</v>
      </c>
    </row>
    <row r="1824" spans="1:14">
      <c r="A1824" s="112">
        <v>2018</v>
      </c>
      <c r="B1824" s="105" t="s">
        <v>3386</v>
      </c>
      <c r="C1824" s="108" t="s">
        <v>2490</v>
      </c>
      <c r="D1824" s="84" t="s">
        <v>5</v>
      </c>
      <c r="E1824" s="84" t="s">
        <v>235</v>
      </c>
      <c r="F1824" s="84" t="s">
        <v>9</v>
      </c>
      <c r="G1824" s="84" t="s">
        <v>7</v>
      </c>
      <c r="H1824" s="85">
        <v>5</v>
      </c>
      <c r="I1824" s="85">
        <v>0</v>
      </c>
      <c r="J1824" s="85">
        <v>0</v>
      </c>
      <c r="K1824" s="85">
        <v>11</v>
      </c>
      <c r="L1824" s="114">
        <f t="shared" si="56"/>
        <v>0</v>
      </c>
      <c r="M1824" s="114">
        <f t="shared" si="57"/>
        <v>0</v>
      </c>
      <c r="N1824" s="85">
        <v>6</v>
      </c>
    </row>
    <row r="1825" spans="1:14">
      <c r="A1825" s="112">
        <v>2018</v>
      </c>
      <c r="B1825" s="105" t="s">
        <v>3386</v>
      </c>
      <c r="C1825" s="108" t="s">
        <v>2490</v>
      </c>
      <c r="D1825" s="84" t="s">
        <v>5</v>
      </c>
      <c r="E1825" s="84" t="s">
        <v>236</v>
      </c>
      <c r="F1825" s="84" t="s">
        <v>10</v>
      </c>
      <c r="G1825" s="84" t="s">
        <v>7</v>
      </c>
      <c r="H1825" s="85">
        <v>12</v>
      </c>
      <c r="I1825" s="85">
        <v>10</v>
      </c>
      <c r="J1825" s="85">
        <v>8</v>
      </c>
      <c r="K1825" s="85">
        <v>24</v>
      </c>
      <c r="L1825" s="114">
        <f t="shared" si="56"/>
        <v>0.83333333333333337</v>
      </c>
      <c r="M1825" s="114">
        <f t="shared" si="57"/>
        <v>0.8</v>
      </c>
      <c r="N1825" s="85">
        <v>0</v>
      </c>
    </row>
    <row r="1826" spans="1:14">
      <c r="A1826" s="112">
        <v>2018</v>
      </c>
      <c r="B1826" s="105" t="s">
        <v>3386</v>
      </c>
      <c r="C1826" s="108" t="s">
        <v>2490</v>
      </c>
      <c r="D1826" s="84" t="s">
        <v>5</v>
      </c>
      <c r="E1826" s="84" t="s">
        <v>236</v>
      </c>
      <c r="F1826" s="84" t="s">
        <v>11</v>
      </c>
      <c r="G1826" s="84" t="s">
        <v>7</v>
      </c>
      <c r="H1826" s="85">
        <v>24</v>
      </c>
      <c r="I1826" s="85">
        <v>15</v>
      </c>
      <c r="J1826" s="85">
        <v>12</v>
      </c>
      <c r="K1826" s="85">
        <v>34</v>
      </c>
      <c r="L1826" s="114">
        <f t="shared" si="56"/>
        <v>0.625</v>
      </c>
      <c r="M1826" s="114">
        <f t="shared" si="57"/>
        <v>0.8</v>
      </c>
      <c r="N1826" s="85">
        <v>6</v>
      </c>
    </row>
    <row r="1827" spans="1:14">
      <c r="A1827" s="112">
        <v>2018</v>
      </c>
      <c r="B1827" s="105" t="s">
        <v>3386</v>
      </c>
      <c r="C1827" s="108" t="s">
        <v>2490</v>
      </c>
      <c r="D1827" s="84" t="s">
        <v>5</v>
      </c>
      <c r="E1827" s="84" t="s">
        <v>234</v>
      </c>
      <c r="F1827" s="84" t="s">
        <v>700</v>
      </c>
      <c r="G1827" s="84" t="s">
        <v>7</v>
      </c>
      <c r="H1827" s="85">
        <v>366</v>
      </c>
      <c r="I1827" s="85">
        <v>176</v>
      </c>
      <c r="J1827" s="85">
        <v>116</v>
      </c>
      <c r="K1827" s="85">
        <v>917</v>
      </c>
      <c r="L1827" s="114">
        <f t="shared" si="56"/>
        <v>0.48087431693989069</v>
      </c>
      <c r="M1827" s="114">
        <f t="shared" si="57"/>
        <v>0.65909090909090906</v>
      </c>
      <c r="N1827" s="85">
        <v>89</v>
      </c>
    </row>
    <row r="1828" spans="1:14">
      <c r="A1828" s="112">
        <v>2018</v>
      </c>
      <c r="B1828" s="105" t="s">
        <v>3386</v>
      </c>
      <c r="C1828" s="108" t="s">
        <v>2490</v>
      </c>
      <c r="D1828" s="84" t="s">
        <v>5</v>
      </c>
      <c r="E1828" s="84" t="s">
        <v>234</v>
      </c>
      <c r="F1828" s="84" t="s">
        <v>1928</v>
      </c>
      <c r="G1828" s="84" t="s">
        <v>7</v>
      </c>
      <c r="H1828" s="85">
        <v>163</v>
      </c>
      <c r="I1828" s="85">
        <v>142</v>
      </c>
      <c r="J1828" s="85">
        <v>96</v>
      </c>
      <c r="K1828" s="85">
        <v>956</v>
      </c>
      <c r="L1828" s="114">
        <f t="shared" si="56"/>
        <v>0.87116564417177911</v>
      </c>
      <c r="M1828" s="114">
        <f t="shared" si="57"/>
        <v>0.676056338028169</v>
      </c>
      <c r="N1828" s="85">
        <v>86</v>
      </c>
    </row>
    <row r="1829" spans="1:14">
      <c r="A1829" s="112">
        <v>2018</v>
      </c>
      <c r="B1829" s="105" t="s">
        <v>3386</v>
      </c>
      <c r="C1829" s="108" t="s">
        <v>2490</v>
      </c>
      <c r="D1829" s="84" t="s">
        <v>12</v>
      </c>
      <c r="E1829" s="84" t="s">
        <v>236</v>
      </c>
      <c r="F1829" s="84" t="s">
        <v>16</v>
      </c>
      <c r="G1829" s="84" t="s">
        <v>7</v>
      </c>
      <c r="H1829" s="85">
        <v>0</v>
      </c>
      <c r="I1829" s="85">
        <v>0</v>
      </c>
      <c r="J1829" s="85">
        <v>0</v>
      </c>
      <c r="K1829" s="85">
        <v>24</v>
      </c>
      <c r="L1829" s="114">
        <f t="shared" si="56"/>
        <v>0</v>
      </c>
      <c r="M1829" s="114">
        <f t="shared" si="57"/>
        <v>0</v>
      </c>
      <c r="N1829" s="85">
        <v>0</v>
      </c>
    </row>
    <row r="1830" spans="1:14">
      <c r="A1830" s="112">
        <v>2018</v>
      </c>
      <c r="B1830" s="105" t="s">
        <v>3386</v>
      </c>
      <c r="C1830" s="108" t="s">
        <v>2490</v>
      </c>
      <c r="D1830" s="84" t="s">
        <v>12</v>
      </c>
      <c r="E1830" s="84" t="s">
        <v>236</v>
      </c>
      <c r="F1830" s="84" t="s">
        <v>17</v>
      </c>
      <c r="G1830" s="84" t="s">
        <v>7</v>
      </c>
      <c r="H1830" s="85">
        <v>14</v>
      </c>
      <c r="I1830" s="85">
        <v>12</v>
      </c>
      <c r="J1830" s="85">
        <v>8</v>
      </c>
      <c r="K1830" s="85">
        <v>37</v>
      </c>
      <c r="L1830" s="114">
        <f t="shared" si="56"/>
        <v>0.8571428571428571</v>
      </c>
      <c r="M1830" s="114">
        <f t="shared" si="57"/>
        <v>0.66666666666666663</v>
      </c>
      <c r="N1830" s="85">
        <v>9</v>
      </c>
    </row>
    <row r="1831" spans="1:14">
      <c r="A1831" s="112">
        <v>2018</v>
      </c>
      <c r="B1831" s="105" t="s">
        <v>3386</v>
      </c>
      <c r="C1831" s="108" t="s">
        <v>2490</v>
      </c>
      <c r="D1831" s="84" t="s">
        <v>12</v>
      </c>
      <c r="E1831" s="84" t="s">
        <v>234</v>
      </c>
      <c r="F1831" s="84" t="s">
        <v>1920</v>
      </c>
      <c r="G1831" s="84" t="s">
        <v>7</v>
      </c>
      <c r="H1831" s="85">
        <v>101</v>
      </c>
      <c r="I1831" s="85">
        <v>51</v>
      </c>
      <c r="J1831" s="85">
        <v>41</v>
      </c>
      <c r="K1831" s="85">
        <v>267</v>
      </c>
      <c r="L1831" s="114">
        <f t="shared" si="56"/>
        <v>0.50495049504950495</v>
      </c>
      <c r="M1831" s="114">
        <f t="shared" si="57"/>
        <v>0.80392156862745101</v>
      </c>
      <c r="N1831" s="85">
        <v>0</v>
      </c>
    </row>
    <row r="1832" spans="1:14">
      <c r="A1832" s="112">
        <v>2018</v>
      </c>
      <c r="B1832" s="105" t="s">
        <v>3386</v>
      </c>
      <c r="C1832" s="108" t="s">
        <v>2490</v>
      </c>
      <c r="D1832" s="84" t="s">
        <v>12</v>
      </c>
      <c r="E1832" s="84" t="s">
        <v>234</v>
      </c>
      <c r="F1832" s="84" t="s">
        <v>1921</v>
      </c>
      <c r="G1832" s="84" t="s">
        <v>7</v>
      </c>
      <c r="H1832" s="85">
        <v>152</v>
      </c>
      <c r="I1832" s="85">
        <v>92</v>
      </c>
      <c r="J1832" s="85">
        <v>66</v>
      </c>
      <c r="K1832" s="85">
        <v>648</v>
      </c>
      <c r="L1832" s="114">
        <f t="shared" si="56"/>
        <v>0.60526315789473684</v>
      </c>
      <c r="M1832" s="114">
        <f t="shared" si="57"/>
        <v>0.71739130434782605</v>
      </c>
      <c r="N1832" s="85">
        <v>56</v>
      </c>
    </row>
    <row r="1833" spans="1:14">
      <c r="A1833" s="112">
        <v>2018</v>
      </c>
      <c r="B1833" s="105" t="s">
        <v>3386</v>
      </c>
      <c r="C1833" s="108" t="s">
        <v>2490</v>
      </c>
      <c r="D1833" s="84" t="s">
        <v>12</v>
      </c>
      <c r="E1833" s="84" t="s">
        <v>234</v>
      </c>
      <c r="F1833" s="84" t="s">
        <v>1933</v>
      </c>
      <c r="G1833" s="84" t="s">
        <v>7</v>
      </c>
      <c r="H1833" s="85">
        <v>160</v>
      </c>
      <c r="I1833" s="85">
        <v>63</v>
      </c>
      <c r="J1833" s="85">
        <v>49</v>
      </c>
      <c r="K1833" s="85">
        <v>543</v>
      </c>
      <c r="L1833" s="114">
        <f t="shared" si="56"/>
        <v>0.39374999999999999</v>
      </c>
      <c r="M1833" s="114">
        <f t="shared" si="57"/>
        <v>0.77777777777777779</v>
      </c>
      <c r="N1833" s="85">
        <v>38</v>
      </c>
    </row>
    <row r="1834" spans="1:14">
      <c r="A1834" s="112">
        <v>2018</v>
      </c>
      <c r="B1834" s="105" t="s">
        <v>3386</v>
      </c>
      <c r="C1834" s="108" t="s">
        <v>2490</v>
      </c>
      <c r="D1834" s="84" t="s">
        <v>18</v>
      </c>
      <c r="E1834" s="84" t="s">
        <v>239</v>
      </c>
      <c r="F1834" s="84" t="s">
        <v>30</v>
      </c>
      <c r="G1834" s="84" t="s">
        <v>7</v>
      </c>
      <c r="H1834" s="85">
        <v>2</v>
      </c>
      <c r="I1834" s="85">
        <v>1</v>
      </c>
      <c r="J1834" s="85">
        <v>1</v>
      </c>
      <c r="K1834" s="85">
        <v>40</v>
      </c>
      <c r="L1834" s="114">
        <f t="shared" si="56"/>
        <v>0.5</v>
      </c>
      <c r="M1834" s="114">
        <f t="shared" si="57"/>
        <v>1</v>
      </c>
      <c r="N1834" s="85">
        <v>1</v>
      </c>
    </row>
    <row r="1835" spans="1:14">
      <c r="A1835" s="112">
        <v>2018</v>
      </c>
      <c r="B1835" s="105" t="s">
        <v>3386</v>
      </c>
      <c r="C1835" s="108" t="s">
        <v>2490</v>
      </c>
      <c r="D1835" s="84" t="s">
        <v>18</v>
      </c>
      <c r="E1835" s="84" t="s">
        <v>235</v>
      </c>
      <c r="F1835" s="84" t="s">
        <v>24</v>
      </c>
      <c r="G1835" s="84" t="s">
        <v>7</v>
      </c>
      <c r="H1835" s="85">
        <v>13</v>
      </c>
      <c r="I1835" s="85">
        <v>11</v>
      </c>
      <c r="J1835" s="85">
        <v>7</v>
      </c>
      <c r="K1835" s="85">
        <v>10</v>
      </c>
      <c r="L1835" s="114">
        <f t="shared" si="56"/>
        <v>0.84615384615384615</v>
      </c>
      <c r="M1835" s="114">
        <f t="shared" si="57"/>
        <v>0.63636363636363635</v>
      </c>
      <c r="N1835" s="85">
        <v>11</v>
      </c>
    </row>
    <row r="1836" spans="1:14">
      <c r="A1836" s="112">
        <v>2018</v>
      </c>
      <c r="B1836" s="105" t="s">
        <v>3386</v>
      </c>
      <c r="C1836" s="108" t="s">
        <v>2490</v>
      </c>
      <c r="D1836" s="84" t="s">
        <v>18</v>
      </c>
      <c r="E1836" s="84" t="s">
        <v>235</v>
      </c>
      <c r="F1836" s="84" t="s">
        <v>26</v>
      </c>
      <c r="G1836" s="84" t="s">
        <v>7</v>
      </c>
      <c r="H1836" s="85">
        <v>12</v>
      </c>
      <c r="I1836" s="85">
        <v>11</v>
      </c>
      <c r="J1836" s="85">
        <v>11</v>
      </c>
      <c r="K1836" s="85">
        <v>11</v>
      </c>
      <c r="L1836" s="114">
        <f t="shared" si="56"/>
        <v>0.91666666666666663</v>
      </c>
      <c r="M1836" s="114">
        <f t="shared" si="57"/>
        <v>1</v>
      </c>
      <c r="N1836" s="85">
        <v>9</v>
      </c>
    </row>
    <row r="1837" spans="1:14">
      <c r="A1837" s="112">
        <v>2018</v>
      </c>
      <c r="B1837" s="105" t="s">
        <v>3386</v>
      </c>
      <c r="C1837" s="108" t="s">
        <v>2490</v>
      </c>
      <c r="D1837" s="84" t="s">
        <v>18</v>
      </c>
      <c r="E1837" s="84" t="s">
        <v>235</v>
      </c>
      <c r="F1837" s="84" t="s">
        <v>27</v>
      </c>
      <c r="G1837" s="84" t="s">
        <v>7</v>
      </c>
      <c r="H1837" s="85">
        <v>3</v>
      </c>
      <c r="I1837" s="85">
        <v>0</v>
      </c>
      <c r="J1837" s="85">
        <v>0</v>
      </c>
      <c r="K1837" s="85">
        <v>11</v>
      </c>
      <c r="L1837" s="114">
        <f t="shared" si="56"/>
        <v>0</v>
      </c>
      <c r="M1837" s="114">
        <f t="shared" si="57"/>
        <v>0</v>
      </c>
      <c r="N1837" s="85">
        <v>0</v>
      </c>
    </row>
    <row r="1838" spans="1:14">
      <c r="A1838" s="112">
        <v>2018</v>
      </c>
      <c r="B1838" s="105" t="s">
        <v>3386</v>
      </c>
      <c r="C1838" s="108" t="s">
        <v>2490</v>
      </c>
      <c r="D1838" s="84" t="s">
        <v>18</v>
      </c>
      <c r="E1838" s="84" t="s">
        <v>236</v>
      </c>
      <c r="F1838" s="84" t="s">
        <v>28</v>
      </c>
      <c r="G1838" s="84" t="s">
        <v>7</v>
      </c>
      <c r="H1838" s="85">
        <v>12</v>
      </c>
      <c r="I1838" s="85">
        <v>9</v>
      </c>
      <c r="J1838" s="85">
        <v>7</v>
      </c>
      <c r="K1838" s="85">
        <v>38</v>
      </c>
      <c r="L1838" s="114">
        <f t="shared" si="56"/>
        <v>0.75</v>
      </c>
      <c r="M1838" s="114">
        <f t="shared" si="57"/>
        <v>0.77777777777777779</v>
      </c>
      <c r="N1838" s="85">
        <v>12</v>
      </c>
    </row>
    <row r="1839" spans="1:14">
      <c r="A1839" s="112">
        <v>2018</v>
      </c>
      <c r="B1839" s="105" t="s">
        <v>3386</v>
      </c>
      <c r="C1839" s="108" t="s">
        <v>2490</v>
      </c>
      <c r="D1839" s="84" t="s">
        <v>18</v>
      </c>
      <c r="E1839" s="84" t="s">
        <v>236</v>
      </c>
      <c r="F1839" s="84" t="s">
        <v>29</v>
      </c>
      <c r="G1839" s="84" t="s">
        <v>7</v>
      </c>
      <c r="H1839" s="85">
        <v>4</v>
      </c>
      <c r="I1839" s="85">
        <v>0</v>
      </c>
      <c r="J1839" s="85">
        <v>0</v>
      </c>
      <c r="K1839" s="85">
        <v>14</v>
      </c>
      <c r="L1839" s="114">
        <f t="shared" si="56"/>
        <v>0</v>
      </c>
      <c r="M1839" s="114">
        <f t="shared" si="57"/>
        <v>0</v>
      </c>
      <c r="N1839" s="85">
        <v>4</v>
      </c>
    </row>
    <row r="1840" spans="1:14">
      <c r="A1840" s="112">
        <v>2018</v>
      </c>
      <c r="B1840" s="105" t="s">
        <v>3386</v>
      </c>
      <c r="C1840" s="108" t="s">
        <v>2490</v>
      </c>
      <c r="D1840" s="84" t="s">
        <v>18</v>
      </c>
      <c r="E1840" s="84" t="s">
        <v>236</v>
      </c>
      <c r="F1840" s="84" t="s">
        <v>2533</v>
      </c>
      <c r="G1840" s="84" t="s">
        <v>7</v>
      </c>
      <c r="H1840" s="85">
        <v>5</v>
      </c>
      <c r="I1840" s="85">
        <v>5</v>
      </c>
      <c r="J1840" s="85">
        <v>3</v>
      </c>
      <c r="K1840" s="85">
        <v>0</v>
      </c>
      <c r="L1840" s="114">
        <f t="shared" si="56"/>
        <v>1</v>
      </c>
      <c r="M1840" s="114">
        <f t="shared" si="57"/>
        <v>0.6</v>
      </c>
      <c r="N1840" s="85">
        <v>0</v>
      </c>
    </row>
    <row r="1841" spans="1:14">
      <c r="A1841" s="112">
        <v>2018</v>
      </c>
      <c r="B1841" s="105" t="s">
        <v>3386</v>
      </c>
      <c r="C1841" s="108" t="s">
        <v>2490</v>
      </c>
      <c r="D1841" s="84" t="s">
        <v>18</v>
      </c>
      <c r="E1841" s="84" t="s">
        <v>234</v>
      </c>
      <c r="F1841" s="84" t="s">
        <v>1922</v>
      </c>
      <c r="G1841" s="84" t="s">
        <v>7</v>
      </c>
      <c r="H1841" s="85">
        <v>66</v>
      </c>
      <c r="I1841" s="85">
        <v>32</v>
      </c>
      <c r="J1841" s="85">
        <v>24</v>
      </c>
      <c r="K1841" s="85">
        <v>153</v>
      </c>
      <c r="L1841" s="114">
        <f t="shared" si="56"/>
        <v>0.48484848484848486</v>
      </c>
      <c r="M1841" s="114">
        <f t="shared" si="57"/>
        <v>0.75</v>
      </c>
      <c r="N1841" s="85">
        <v>17</v>
      </c>
    </row>
    <row r="1842" spans="1:14">
      <c r="A1842" s="112">
        <v>2018</v>
      </c>
      <c r="B1842" s="105" t="s">
        <v>3386</v>
      </c>
      <c r="C1842" s="108" t="s">
        <v>2490</v>
      </c>
      <c r="D1842" s="84" t="s">
        <v>18</v>
      </c>
      <c r="E1842" s="84" t="s">
        <v>234</v>
      </c>
      <c r="F1842" s="84" t="s">
        <v>1923</v>
      </c>
      <c r="G1842" s="84" t="s">
        <v>7</v>
      </c>
      <c r="H1842" s="85">
        <v>81</v>
      </c>
      <c r="I1842" s="85">
        <v>61</v>
      </c>
      <c r="J1842" s="85">
        <v>39</v>
      </c>
      <c r="K1842" s="85">
        <v>290</v>
      </c>
      <c r="L1842" s="114">
        <f t="shared" si="56"/>
        <v>0.75308641975308643</v>
      </c>
      <c r="M1842" s="114">
        <f t="shared" si="57"/>
        <v>0.63934426229508201</v>
      </c>
      <c r="N1842" s="85">
        <v>20</v>
      </c>
    </row>
    <row r="1843" spans="1:14">
      <c r="A1843" s="112">
        <v>2018</v>
      </c>
      <c r="B1843" s="105" t="s">
        <v>3386</v>
      </c>
      <c r="C1843" s="108" t="s">
        <v>2490</v>
      </c>
      <c r="D1843" s="84" t="s">
        <v>18</v>
      </c>
      <c r="E1843" s="84" t="s">
        <v>234</v>
      </c>
      <c r="F1843" s="84" t="s">
        <v>1940</v>
      </c>
      <c r="G1843" s="84" t="s">
        <v>7</v>
      </c>
      <c r="H1843" s="85">
        <v>38</v>
      </c>
      <c r="I1843" s="85">
        <v>28</v>
      </c>
      <c r="J1843" s="85">
        <v>14</v>
      </c>
      <c r="K1843" s="85">
        <v>82</v>
      </c>
      <c r="L1843" s="114">
        <f t="shared" si="56"/>
        <v>0.73684210526315785</v>
      </c>
      <c r="M1843" s="114">
        <f t="shared" si="57"/>
        <v>0.5</v>
      </c>
      <c r="N1843" s="85">
        <v>2</v>
      </c>
    </row>
    <row r="1844" spans="1:14">
      <c r="A1844" s="112">
        <v>2018</v>
      </c>
      <c r="B1844" s="105" t="s">
        <v>3386</v>
      </c>
      <c r="C1844" s="108" t="s">
        <v>2490</v>
      </c>
      <c r="D1844" s="84" t="s">
        <v>18</v>
      </c>
      <c r="E1844" s="84" t="s">
        <v>234</v>
      </c>
      <c r="F1844" s="84" t="s">
        <v>1941</v>
      </c>
      <c r="G1844" s="84" t="s">
        <v>7</v>
      </c>
      <c r="H1844" s="85">
        <v>82</v>
      </c>
      <c r="I1844" s="85">
        <v>53</v>
      </c>
      <c r="J1844" s="85">
        <v>35</v>
      </c>
      <c r="K1844" s="85">
        <v>284</v>
      </c>
      <c r="L1844" s="114">
        <f t="shared" si="56"/>
        <v>0.64634146341463417</v>
      </c>
      <c r="M1844" s="114">
        <f t="shared" si="57"/>
        <v>0.660377358490566</v>
      </c>
      <c r="N1844" s="85">
        <v>21</v>
      </c>
    </row>
    <row r="1845" spans="1:14">
      <c r="A1845" s="112">
        <v>2018</v>
      </c>
      <c r="B1845" s="105" t="s">
        <v>3386</v>
      </c>
      <c r="C1845" s="108" t="s">
        <v>2490</v>
      </c>
      <c r="D1845" s="84" t="s">
        <v>18</v>
      </c>
      <c r="E1845" s="84" t="s">
        <v>234</v>
      </c>
      <c r="F1845" s="84" t="s">
        <v>1942</v>
      </c>
      <c r="G1845" s="84" t="s">
        <v>7</v>
      </c>
      <c r="H1845" s="85">
        <v>146</v>
      </c>
      <c r="I1845" s="85">
        <v>50</v>
      </c>
      <c r="J1845" s="85">
        <v>39</v>
      </c>
      <c r="K1845" s="85">
        <v>362</v>
      </c>
      <c r="L1845" s="114">
        <f t="shared" si="56"/>
        <v>0.34246575342465752</v>
      </c>
      <c r="M1845" s="114">
        <f t="shared" si="57"/>
        <v>0.78</v>
      </c>
      <c r="N1845" s="85">
        <v>15</v>
      </c>
    </row>
    <row r="1846" spans="1:14">
      <c r="A1846" s="112">
        <v>2018</v>
      </c>
      <c r="B1846" s="105" t="s">
        <v>3386</v>
      </c>
      <c r="C1846" s="108" t="s">
        <v>2490</v>
      </c>
      <c r="D1846" s="84" t="s">
        <v>31</v>
      </c>
      <c r="E1846" s="84" t="s">
        <v>235</v>
      </c>
      <c r="F1846" s="84" t="s">
        <v>1185</v>
      </c>
      <c r="G1846" s="84" t="s">
        <v>7</v>
      </c>
      <c r="H1846" s="85">
        <v>14</v>
      </c>
      <c r="I1846" s="85">
        <v>12</v>
      </c>
      <c r="J1846" s="85">
        <v>7</v>
      </c>
      <c r="K1846" s="85">
        <v>24</v>
      </c>
      <c r="L1846" s="114">
        <f t="shared" si="56"/>
        <v>0.8571428571428571</v>
      </c>
      <c r="M1846" s="114">
        <f t="shared" si="57"/>
        <v>0.58333333333333337</v>
      </c>
      <c r="N1846" s="85">
        <v>5</v>
      </c>
    </row>
    <row r="1847" spans="1:14">
      <c r="A1847" s="112">
        <v>2018</v>
      </c>
      <c r="B1847" s="105" t="s">
        <v>3386</v>
      </c>
      <c r="C1847" s="108" t="s">
        <v>2490</v>
      </c>
      <c r="D1847" s="84" t="s">
        <v>31</v>
      </c>
      <c r="E1847" s="84" t="s">
        <v>235</v>
      </c>
      <c r="F1847" s="84" t="s">
        <v>35</v>
      </c>
      <c r="G1847" s="84" t="s">
        <v>7</v>
      </c>
      <c r="H1847" s="85">
        <v>54</v>
      </c>
      <c r="I1847" s="85">
        <v>50</v>
      </c>
      <c r="J1847" s="85">
        <v>39</v>
      </c>
      <c r="K1847" s="85">
        <v>83</v>
      </c>
      <c r="L1847" s="114">
        <f t="shared" si="56"/>
        <v>0.92592592592592593</v>
      </c>
      <c r="M1847" s="114">
        <f t="shared" si="57"/>
        <v>0.78</v>
      </c>
      <c r="N1847" s="85">
        <v>52</v>
      </c>
    </row>
    <row r="1848" spans="1:14">
      <c r="A1848" s="112">
        <v>2018</v>
      </c>
      <c r="B1848" s="105" t="s">
        <v>3386</v>
      </c>
      <c r="C1848" s="108" t="s">
        <v>2490</v>
      </c>
      <c r="D1848" s="84" t="s">
        <v>31</v>
      </c>
      <c r="E1848" s="84" t="s">
        <v>235</v>
      </c>
      <c r="F1848" s="84" t="s">
        <v>36</v>
      </c>
      <c r="G1848" s="84" t="s">
        <v>7</v>
      </c>
      <c r="H1848" s="85">
        <v>67</v>
      </c>
      <c r="I1848" s="85">
        <v>61</v>
      </c>
      <c r="J1848" s="85">
        <v>48</v>
      </c>
      <c r="K1848" s="85">
        <v>158</v>
      </c>
      <c r="L1848" s="114">
        <f t="shared" si="56"/>
        <v>0.91044776119402981</v>
      </c>
      <c r="M1848" s="114">
        <f t="shared" si="57"/>
        <v>0.78688524590163933</v>
      </c>
      <c r="N1848" s="85">
        <v>112</v>
      </c>
    </row>
    <row r="1849" spans="1:14">
      <c r="A1849" s="112">
        <v>2018</v>
      </c>
      <c r="B1849" s="105" t="s">
        <v>3386</v>
      </c>
      <c r="C1849" s="108" t="s">
        <v>2490</v>
      </c>
      <c r="D1849" s="84" t="s">
        <v>31</v>
      </c>
      <c r="E1849" s="84" t="s">
        <v>235</v>
      </c>
      <c r="F1849" s="84" t="s">
        <v>37</v>
      </c>
      <c r="G1849" s="84" t="s">
        <v>7</v>
      </c>
      <c r="H1849" s="85">
        <v>16</v>
      </c>
      <c r="I1849" s="85">
        <v>16</v>
      </c>
      <c r="J1849" s="85">
        <v>13</v>
      </c>
      <c r="K1849" s="85">
        <v>26</v>
      </c>
      <c r="L1849" s="114">
        <f t="shared" si="56"/>
        <v>1</v>
      </c>
      <c r="M1849" s="114">
        <f t="shared" si="57"/>
        <v>0.8125</v>
      </c>
      <c r="N1849" s="85">
        <v>21</v>
      </c>
    </row>
    <row r="1850" spans="1:14">
      <c r="A1850" s="112">
        <v>2018</v>
      </c>
      <c r="B1850" s="105" t="s">
        <v>3386</v>
      </c>
      <c r="C1850" s="108" t="s">
        <v>2490</v>
      </c>
      <c r="D1850" s="84" t="s">
        <v>31</v>
      </c>
      <c r="E1850" s="84" t="s">
        <v>235</v>
      </c>
      <c r="F1850" s="84" t="s">
        <v>38</v>
      </c>
      <c r="G1850" s="84" t="s">
        <v>7</v>
      </c>
      <c r="H1850" s="85">
        <v>7</v>
      </c>
      <c r="I1850" s="85">
        <v>7</v>
      </c>
      <c r="J1850" s="85">
        <v>5</v>
      </c>
      <c r="K1850" s="85">
        <v>16</v>
      </c>
      <c r="L1850" s="114">
        <f t="shared" si="56"/>
        <v>1</v>
      </c>
      <c r="M1850" s="114">
        <f t="shared" si="57"/>
        <v>0.7142857142857143</v>
      </c>
      <c r="N1850" s="85">
        <v>4</v>
      </c>
    </row>
    <row r="1851" spans="1:14">
      <c r="A1851" s="112">
        <v>2018</v>
      </c>
      <c r="B1851" s="105" t="s">
        <v>3386</v>
      </c>
      <c r="C1851" s="108" t="s">
        <v>2490</v>
      </c>
      <c r="D1851" s="84" t="s">
        <v>31</v>
      </c>
      <c r="E1851" s="84" t="s">
        <v>235</v>
      </c>
      <c r="F1851" s="84" t="s">
        <v>39</v>
      </c>
      <c r="G1851" s="84" t="s">
        <v>7</v>
      </c>
      <c r="H1851" s="85">
        <v>12</v>
      </c>
      <c r="I1851" s="85">
        <v>11</v>
      </c>
      <c r="J1851" s="85">
        <v>7</v>
      </c>
      <c r="K1851" s="85">
        <v>21</v>
      </c>
      <c r="L1851" s="114">
        <f t="shared" si="56"/>
        <v>0.91666666666666663</v>
      </c>
      <c r="M1851" s="114">
        <f t="shared" si="57"/>
        <v>0.63636363636363635</v>
      </c>
      <c r="N1851" s="85">
        <v>21</v>
      </c>
    </row>
    <row r="1852" spans="1:14">
      <c r="A1852" s="112">
        <v>2018</v>
      </c>
      <c r="B1852" s="105" t="s">
        <v>3386</v>
      </c>
      <c r="C1852" s="108" t="s">
        <v>2490</v>
      </c>
      <c r="D1852" s="84" t="s">
        <v>31</v>
      </c>
      <c r="E1852" s="84" t="s">
        <v>235</v>
      </c>
      <c r="F1852" s="84" t="s">
        <v>40</v>
      </c>
      <c r="G1852" s="84" t="s">
        <v>7</v>
      </c>
      <c r="H1852" s="85">
        <v>33</v>
      </c>
      <c r="I1852" s="85">
        <v>32</v>
      </c>
      <c r="J1852" s="85">
        <v>26</v>
      </c>
      <c r="K1852" s="85">
        <v>70</v>
      </c>
      <c r="L1852" s="114">
        <f t="shared" si="56"/>
        <v>0.96969696969696972</v>
      </c>
      <c r="M1852" s="114">
        <f t="shared" si="57"/>
        <v>0.8125</v>
      </c>
      <c r="N1852" s="85">
        <v>34</v>
      </c>
    </row>
    <row r="1853" spans="1:14">
      <c r="A1853" s="112">
        <v>2018</v>
      </c>
      <c r="B1853" s="105" t="s">
        <v>3386</v>
      </c>
      <c r="C1853" s="108" t="s">
        <v>2490</v>
      </c>
      <c r="D1853" s="84" t="s">
        <v>31</v>
      </c>
      <c r="E1853" s="84" t="s">
        <v>235</v>
      </c>
      <c r="F1853" s="84" t="s">
        <v>41</v>
      </c>
      <c r="G1853" s="84" t="s">
        <v>7</v>
      </c>
      <c r="H1853" s="85">
        <v>32</v>
      </c>
      <c r="I1853" s="85">
        <v>24</v>
      </c>
      <c r="J1853" s="85">
        <v>20</v>
      </c>
      <c r="K1853" s="85">
        <v>45</v>
      </c>
      <c r="L1853" s="114">
        <f t="shared" si="56"/>
        <v>0.75</v>
      </c>
      <c r="M1853" s="114">
        <f t="shared" si="57"/>
        <v>0.83333333333333337</v>
      </c>
      <c r="N1853" s="85">
        <v>18</v>
      </c>
    </row>
    <row r="1854" spans="1:14">
      <c r="A1854" s="112">
        <v>2018</v>
      </c>
      <c r="B1854" s="105" t="s">
        <v>3386</v>
      </c>
      <c r="C1854" s="108" t="s">
        <v>2490</v>
      </c>
      <c r="D1854" s="84" t="s">
        <v>31</v>
      </c>
      <c r="E1854" s="84" t="s">
        <v>235</v>
      </c>
      <c r="F1854" s="84" t="s">
        <v>42</v>
      </c>
      <c r="G1854" s="84" t="s">
        <v>7</v>
      </c>
      <c r="H1854" s="85">
        <v>54</v>
      </c>
      <c r="I1854" s="85">
        <v>43</v>
      </c>
      <c r="J1854" s="85">
        <v>34</v>
      </c>
      <c r="K1854" s="85">
        <v>85</v>
      </c>
      <c r="L1854" s="114">
        <f t="shared" si="56"/>
        <v>0.79629629629629628</v>
      </c>
      <c r="M1854" s="114">
        <f t="shared" si="57"/>
        <v>0.79069767441860461</v>
      </c>
      <c r="N1854" s="85">
        <v>43</v>
      </c>
    </row>
    <row r="1855" spans="1:14">
      <c r="A1855" s="112">
        <v>2018</v>
      </c>
      <c r="B1855" s="105" t="s">
        <v>3386</v>
      </c>
      <c r="C1855" s="108" t="s">
        <v>2490</v>
      </c>
      <c r="D1855" s="84" t="s">
        <v>31</v>
      </c>
      <c r="E1855" s="84" t="s">
        <v>235</v>
      </c>
      <c r="F1855" s="84" t="s">
        <v>43</v>
      </c>
      <c r="G1855" s="84" t="s">
        <v>7</v>
      </c>
      <c r="H1855" s="85">
        <v>8</v>
      </c>
      <c r="I1855" s="85">
        <v>7</v>
      </c>
      <c r="J1855" s="85">
        <v>6</v>
      </c>
      <c r="K1855" s="85">
        <v>11</v>
      </c>
      <c r="L1855" s="114">
        <f t="shared" si="56"/>
        <v>0.875</v>
      </c>
      <c r="M1855" s="114">
        <f t="shared" si="57"/>
        <v>0.8571428571428571</v>
      </c>
      <c r="N1855" s="85">
        <v>8</v>
      </c>
    </row>
    <row r="1856" spans="1:14">
      <c r="A1856" s="112">
        <v>2018</v>
      </c>
      <c r="B1856" s="105" t="s">
        <v>3386</v>
      </c>
      <c r="C1856" s="108" t="s">
        <v>2490</v>
      </c>
      <c r="D1856" s="84" t="s">
        <v>31</v>
      </c>
      <c r="E1856" s="84" t="s">
        <v>235</v>
      </c>
      <c r="F1856" s="84" t="s">
        <v>44</v>
      </c>
      <c r="G1856" s="84" t="s">
        <v>7</v>
      </c>
      <c r="H1856" s="85">
        <v>12</v>
      </c>
      <c r="I1856" s="85">
        <v>12</v>
      </c>
      <c r="J1856" s="85">
        <v>9</v>
      </c>
      <c r="K1856" s="85">
        <v>16</v>
      </c>
      <c r="L1856" s="114">
        <f t="shared" si="56"/>
        <v>1</v>
      </c>
      <c r="M1856" s="114">
        <f t="shared" si="57"/>
        <v>0.75</v>
      </c>
      <c r="N1856" s="85">
        <v>2</v>
      </c>
    </row>
    <row r="1857" spans="1:14">
      <c r="A1857" s="112">
        <v>2018</v>
      </c>
      <c r="B1857" s="105" t="s">
        <v>3386</v>
      </c>
      <c r="C1857" s="108" t="s">
        <v>2490</v>
      </c>
      <c r="D1857" s="84" t="s">
        <v>31</v>
      </c>
      <c r="E1857" s="84" t="s">
        <v>235</v>
      </c>
      <c r="F1857" s="84" t="s">
        <v>45</v>
      </c>
      <c r="G1857" s="84" t="s">
        <v>7</v>
      </c>
      <c r="H1857" s="85">
        <v>5</v>
      </c>
      <c r="I1857" s="85">
        <v>4</v>
      </c>
      <c r="J1857" s="85">
        <v>3</v>
      </c>
      <c r="K1857" s="85">
        <v>11</v>
      </c>
      <c r="L1857" s="114">
        <f t="shared" si="56"/>
        <v>0.8</v>
      </c>
      <c r="M1857" s="114">
        <f t="shared" si="57"/>
        <v>0.75</v>
      </c>
      <c r="N1857" s="85">
        <v>7</v>
      </c>
    </row>
    <row r="1858" spans="1:14">
      <c r="A1858" s="112">
        <v>2018</v>
      </c>
      <c r="B1858" s="105" t="s">
        <v>3386</v>
      </c>
      <c r="C1858" s="108" t="s">
        <v>2490</v>
      </c>
      <c r="D1858" s="84" t="s">
        <v>31</v>
      </c>
      <c r="E1858" s="84" t="s">
        <v>235</v>
      </c>
      <c r="F1858" s="84" t="s">
        <v>46</v>
      </c>
      <c r="G1858" s="84" t="s">
        <v>7</v>
      </c>
      <c r="H1858" s="85">
        <v>12</v>
      </c>
      <c r="I1858" s="85">
        <v>11</v>
      </c>
      <c r="J1858" s="85">
        <v>8</v>
      </c>
      <c r="K1858" s="85">
        <v>21</v>
      </c>
      <c r="L1858" s="114">
        <f t="shared" ref="L1858:L1921" si="58">+IFERROR(I1858/H1858,0)</f>
        <v>0.91666666666666663</v>
      </c>
      <c r="M1858" s="114">
        <f t="shared" ref="M1858:M1921" si="59">+IFERROR(J1858/I1858,0)</f>
        <v>0.72727272727272729</v>
      </c>
      <c r="N1858" s="85">
        <v>18</v>
      </c>
    </row>
    <row r="1859" spans="1:14">
      <c r="A1859" s="112">
        <v>2018</v>
      </c>
      <c r="B1859" s="105" t="s">
        <v>3386</v>
      </c>
      <c r="C1859" s="108" t="s">
        <v>2490</v>
      </c>
      <c r="D1859" s="84" t="s">
        <v>31</v>
      </c>
      <c r="E1859" s="84" t="s">
        <v>236</v>
      </c>
      <c r="F1859" s="84" t="s">
        <v>2477</v>
      </c>
      <c r="G1859" s="84" t="s">
        <v>7</v>
      </c>
      <c r="H1859" s="85">
        <v>26</v>
      </c>
      <c r="I1859" s="85">
        <v>24</v>
      </c>
      <c r="J1859" s="85">
        <v>20</v>
      </c>
      <c r="K1859" s="85">
        <v>88</v>
      </c>
      <c r="L1859" s="114">
        <f t="shared" si="58"/>
        <v>0.92307692307692313</v>
      </c>
      <c r="M1859" s="114">
        <f t="shared" si="59"/>
        <v>0.83333333333333337</v>
      </c>
      <c r="N1859" s="85">
        <v>27</v>
      </c>
    </row>
    <row r="1860" spans="1:14">
      <c r="A1860" s="112">
        <v>2018</v>
      </c>
      <c r="B1860" s="105" t="s">
        <v>3386</v>
      </c>
      <c r="C1860" s="108" t="s">
        <v>2490</v>
      </c>
      <c r="D1860" s="84" t="s">
        <v>31</v>
      </c>
      <c r="E1860" s="84" t="s">
        <v>236</v>
      </c>
      <c r="F1860" s="84" t="s">
        <v>48</v>
      </c>
      <c r="G1860" s="84" t="s">
        <v>7</v>
      </c>
      <c r="H1860" s="85">
        <v>26</v>
      </c>
      <c r="I1860" s="85">
        <v>24</v>
      </c>
      <c r="J1860" s="85">
        <v>17</v>
      </c>
      <c r="K1860" s="85">
        <v>35</v>
      </c>
      <c r="L1860" s="114">
        <f t="shared" si="58"/>
        <v>0.92307692307692313</v>
      </c>
      <c r="M1860" s="114">
        <f t="shared" si="59"/>
        <v>0.70833333333333337</v>
      </c>
      <c r="N1860" s="85">
        <v>9</v>
      </c>
    </row>
    <row r="1861" spans="1:14">
      <c r="A1861" s="112">
        <v>2018</v>
      </c>
      <c r="B1861" s="105" t="s">
        <v>3386</v>
      </c>
      <c r="C1861" s="108" t="s">
        <v>2490</v>
      </c>
      <c r="D1861" s="84" t="s">
        <v>31</v>
      </c>
      <c r="E1861" s="84" t="s">
        <v>236</v>
      </c>
      <c r="F1861" s="84" t="s">
        <v>4534</v>
      </c>
      <c r="G1861" s="84" t="s">
        <v>7</v>
      </c>
      <c r="H1861" s="85">
        <v>5</v>
      </c>
      <c r="I1861" s="85">
        <v>4</v>
      </c>
      <c r="J1861" s="85">
        <v>2</v>
      </c>
      <c r="K1861" s="85">
        <v>26</v>
      </c>
      <c r="L1861" s="114">
        <f t="shared" si="58"/>
        <v>0.8</v>
      </c>
      <c r="M1861" s="114">
        <f t="shared" si="59"/>
        <v>0.5</v>
      </c>
      <c r="N1861" s="85">
        <v>0</v>
      </c>
    </row>
    <row r="1862" spans="1:14">
      <c r="A1862" s="112">
        <v>2018</v>
      </c>
      <c r="B1862" s="105" t="s">
        <v>3386</v>
      </c>
      <c r="C1862" s="108" t="s">
        <v>2490</v>
      </c>
      <c r="D1862" s="84" t="s">
        <v>31</v>
      </c>
      <c r="E1862" s="84" t="s">
        <v>236</v>
      </c>
      <c r="F1862" s="84" t="s">
        <v>49</v>
      </c>
      <c r="G1862" s="84" t="s">
        <v>7</v>
      </c>
      <c r="H1862" s="85">
        <v>32</v>
      </c>
      <c r="I1862" s="85">
        <v>21</v>
      </c>
      <c r="J1862" s="85">
        <v>19</v>
      </c>
      <c r="K1862" s="85">
        <v>57</v>
      </c>
      <c r="L1862" s="114">
        <f t="shared" si="58"/>
        <v>0.65625</v>
      </c>
      <c r="M1862" s="114">
        <f t="shared" si="59"/>
        <v>0.90476190476190477</v>
      </c>
      <c r="N1862" s="85">
        <v>18</v>
      </c>
    </row>
    <row r="1863" spans="1:14">
      <c r="A1863" s="112">
        <v>2018</v>
      </c>
      <c r="B1863" s="105" t="s">
        <v>3386</v>
      </c>
      <c r="C1863" s="108" t="s">
        <v>2490</v>
      </c>
      <c r="D1863" s="84" t="s">
        <v>31</v>
      </c>
      <c r="E1863" s="84" t="s">
        <v>236</v>
      </c>
      <c r="F1863" s="84" t="s">
        <v>50</v>
      </c>
      <c r="G1863" s="84" t="s">
        <v>7</v>
      </c>
      <c r="H1863" s="85">
        <v>28</v>
      </c>
      <c r="I1863" s="85">
        <v>26</v>
      </c>
      <c r="J1863" s="85">
        <v>18</v>
      </c>
      <c r="K1863" s="85">
        <v>35</v>
      </c>
      <c r="L1863" s="114">
        <f t="shared" si="58"/>
        <v>0.9285714285714286</v>
      </c>
      <c r="M1863" s="114">
        <f t="shared" si="59"/>
        <v>0.69230769230769229</v>
      </c>
      <c r="N1863" s="85">
        <v>0</v>
      </c>
    </row>
    <row r="1864" spans="1:14">
      <c r="A1864" s="112">
        <v>2018</v>
      </c>
      <c r="B1864" s="105" t="s">
        <v>3386</v>
      </c>
      <c r="C1864" s="108" t="s">
        <v>2490</v>
      </c>
      <c r="D1864" s="84" t="s">
        <v>31</v>
      </c>
      <c r="E1864" s="84" t="s">
        <v>236</v>
      </c>
      <c r="F1864" s="84" t="s">
        <v>2469</v>
      </c>
      <c r="G1864" s="84" t="s">
        <v>7</v>
      </c>
      <c r="H1864" s="85">
        <v>15</v>
      </c>
      <c r="I1864" s="85">
        <v>14</v>
      </c>
      <c r="J1864" s="85">
        <v>7</v>
      </c>
      <c r="K1864" s="85">
        <v>30</v>
      </c>
      <c r="L1864" s="114">
        <f t="shared" si="58"/>
        <v>0.93333333333333335</v>
      </c>
      <c r="M1864" s="114">
        <f t="shared" si="59"/>
        <v>0.5</v>
      </c>
      <c r="N1864" s="85">
        <v>0</v>
      </c>
    </row>
    <row r="1865" spans="1:14">
      <c r="A1865" s="112">
        <v>2018</v>
      </c>
      <c r="B1865" s="105" t="s">
        <v>3386</v>
      </c>
      <c r="C1865" s="108" t="s">
        <v>2490</v>
      </c>
      <c r="D1865" s="84" t="s">
        <v>31</v>
      </c>
      <c r="E1865" s="84" t="s">
        <v>236</v>
      </c>
      <c r="F1865" s="84" t="s">
        <v>51</v>
      </c>
      <c r="G1865" s="84" t="s">
        <v>7</v>
      </c>
      <c r="H1865" s="85">
        <v>19</v>
      </c>
      <c r="I1865" s="85">
        <v>15</v>
      </c>
      <c r="J1865" s="85">
        <v>11</v>
      </c>
      <c r="K1865" s="85">
        <v>20</v>
      </c>
      <c r="L1865" s="114">
        <f t="shared" si="58"/>
        <v>0.78947368421052633</v>
      </c>
      <c r="M1865" s="114">
        <f t="shared" si="59"/>
        <v>0.73333333333333328</v>
      </c>
      <c r="N1865" s="85">
        <v>1</v>
      </c>
    </row>
    <row r="1866" spans="1:14">
      <c r="A1866" s="112">
        <v>2018</v>
      </c>
      <c r="B1866" s="105" t="s">
        <v>3386</v>
      </c>
      <c r="C1866" s="108" t="s">
        <v>2490</v>
      </c>
      <c r="D1866" s="84" t="s">
        <v>31</v>
      </c>
      <c r="E1866" s="84" t="s">
        <v>234</v>
      </c>
      <c r="F1866" s="84" t="s">
        <v>1919</v>
      </c>
      <c r="G1866" s="84" t="s">
        <v>7</v>
      </c>
      <c r="H1866" s="85">
        <v>580</v>
      </c>
      <c r="I1866" s="85">
        <v>457</v>
      </c>
      <c r="J1866" s="85">
        <v>232</v>
      </c>
      <c r="K1866" s="85">
        <v>1599</v>
      </c>
      <c r="L1866" s="114">
        <f t="shared" si="58"/>
        <v>0.78793103448275859</v>
      </c>
      <c r="M1866" s="114">
        <f t="shared" si="59"/>
        <v>0.50765864332603938</v>
      </c>
      <c r="N1866" s="85">
        <v>206</v>
      </c>
    </row>
    <row r="1867" spans="1:14">
      <c r="A1867" s="112">
        <v>2018</v>
      </c>
      <c r="B1867" s="105" t="s">
        <v>3386</v>
      </c>
      <c r="C1867" s="108" t="s">
        <v>2490</v>
      </c>
      <c r="D1867" s="84" t="s">
        <v>31</v>
      </c>
      <c r="E1867" s="84" t="s">
        <v>234</v>
      </c>
      <c r="F1867" s="84" t="s">
        <v>1926</v>
      </c>
      <c r="G1867" s="84" t="s">
        <v>7</v>
      </c>
      <c r="H1867" s="85">
        <v>120</v>
      </c>
      <c r="I1867" s="85">
        <v>104</v>
      </c>
      <c r="J1867" s="85">
        <v>78</v>
      </c>
      <c r="K1867" s="85">
        <v>586</v>
      </c>
      <c r="L1867" s="114">
        <f t="shared" si="58"/>
        <v>0.8666666666666667</v>
      </c>
      <c r="M1867" s="114">
        <f t="shared" si="59"/>
        <v>0.75</v>
      </c>
      <c r="N1867" s="85">
        <v>63</v>
      </c>
    </row>
    <row r="1868" spans="1:14">
      <c r="A1868" s="112">
        <v>2018</v>
      </c>
      <c r="B1868" s="105" t="s">
        <v>3386</v>
      </c>
      <c r="C1868" s="108" t="s">
        <v>2490</v>
      </c>
      <c r="D1868" s="84" t="s">
        <v>31</v>
      </c>
      <c r="E1868" s="84" t="s">
        <v>234</v>
      </c>
      <c r="F1868" s="84" t="s">
        <v>1930</v>
      </c>
      <c r="G1868" s="84" t="s">
        <v>7</v>
      </c>
      <c r="H1868" s="85">
        <v>246</v>
      </c>
      <c r="I1868" s="85">
        <v>219</v>
      </c>
      <c r="J1868" s="85">
        <v>97</v>
      </c>
      <c r="K1868" s="85">
        <v>660</v>
      </c>
      <c r="L1868" s="114">
        <f t="shared" si="58"/>
        <v>0.8902439024390244</v>
      </c>
      <c r="M1868" s="114">
        <f t="shared" si="59"/>
        <v>0.44292237442922372</v>
      </c>
      <c r="N1868" s="85">
        <v>38</v>
      </c>
    </row>
    <row r="1869" spans="1:14">
      <c r="A1869" s="112">
        <v>2018</v>
      </c>
      <c r="B1869" s="105" t="s">
        <v>3386</v>
      </c>
      <c r="C1869" s="108" t="s">
        <v>2490</v>
      </c>
      <c r="D1869" s="84" t="s">
        <v>52</v>
      </c>
      <c r="E1869" s="84" t="s">
        <v>239</v>
      </c>
      <c r="F1869" s="84" t="s">
        <v>71</v>
      </c>
      <c r="G1869" s="84" t="s">
        <v>7</v>
      </c>
      <c r="H1869" s="85">
        <v>0</v>
      </c>
      <c r="I1869" s="85">
        <v>0</v>
      </c>
      <c r="J1869" s="85">
        <v>0</v>
      </c>
      <c r="K1869" s="85">
        <v>5</v>
      </c>
      <c r="L1869" s="114">
        <f t="shared" si="58"/>
        <v>0</v>
      </c>
      <c r="M1869" s="114">
        <f t="shared" si="59"/>
        <v>0</v>
      </c>
      <c r="N1869" s="85">
        <v>0</v>
      </c>
    </row>
    <row r="1870" spans="1:14">
      <c r="A1870" s="112">
        <v>2018</v>
      </c>
      <c r="B1870" s="105" t="s">
        <v>3386</v>
      </c>
      <c r="C1870" s="108" t="s">
        <v>2490</v>
      </c>
      <c r="D1870" s="84" t="s">
        <v>52</v>
      </c>
      <c r="E1870" s="84" t="s">
        <v>235</v>
      </c>
      <c r="F1870" s="84" t="s">
        <v>54</v>
      </c>
      <c r="G1870" s="84" t="s">
        <v>7</v>
      </c>
      <c r="H1870" s="85">
        <v>53</v>
      </c>
      <c r="I1870" s="85">
        <v>44</v>
      </c>
      <c r="J1870" s="85">
        <v>29</v>
      </c>
      <c r="K1870" s="85">
        <v>68</v>
      </c>
      <c r="L1870" s="114">
        <f t="shared" si="58"/>
        <v>0.83018867924528306</v>
      </c>
      <c r="M1870" s="114">
        <f t="shared" si="59"/>
        <v>0.65909090909090906</v>
      </c>
      <c r="N1870" s="85">
        <v>48</v>
      </c>
    </row>
    <row r="1871" spans="1:14">
      <c r="A1871" s="112">
        <v>2018</v>
      </c>
      <c r="B1871" s="105" t="s">
        <v>3386</v>
      </c>
      <c r="C1871" s="108" t="s">
        <v>2490</v>
      </c>
      <c r="D1871" s="84" t="s">
        <v>52</v>
      </c>
      <c r="E1871" s="84" t="s">
        <v>235</v>
      </c>
      <c r="F1871" s="84" t="s">
        <v>55</v>
      </c>
      <c r="G1871" s="84" t="s">
        <v>7</v>
      </c>
      <c r="H1871" s="85">
        <v>53</v>
      </c>
      <c r="I1871" s="85">
        <v>35</v>
      </c>
      <c r="J1871" s="85">
        <v>32</v>
      </c>
      <c r="K1871" s="85">
        <v>66</v>
      </c>
      <c r="L1871" s="114">
        <f t="shared" si="58"/>
        <v>0.660377358490566</v>
      </c>
      <c r="M1871" s="114">
        <f t="shared" si="59"/>
        <v>0.91428571428571426</v>
      </c>
      <c r="N1871" s="85">
        <v>27</v>
      </c>
    </row>
    <row r="1872" spans="1:14">
      <c r="A1872" s="103">
        <v>2018</v>
      </c>
      <c r="B1872" s="105" t="s">
        <v>3386</v>
      </c>
      <c r="C1872" s="83" t="s">
        <v>2490</v>
      </c>
      <c r="D1872" s="84" t="s">
        <v>52</v>
      </c>
      <c r="E1872" s="84" t="s">
        <v>235</v>
      </c>
      <c r="F1872" s="84" t="s">
        <v>56</v>
      </c>
      <c r="G1872" s="84" t="s">
        <v>7</v>
      </c>
      <c r="H1872" s="85">
        <v>0</v>
      </c>
      <c r="I1872" s="85">
        <v>0</v>
      </c>
      <c r="J1872" s="85">
        <v>0</v>
      </c>
      <c r="K1872" s="85">
        <v>0</v>
      </c>
      <c r="L1872" s="114">
        <f t="shared" si="58"/>
        <v>0</v>
      </c>
      <c r="M1872" s="114">
        <f t="shared" si="59"/>
        <v>0</v>
      </c>
      <c r="N1872" s="85">
        <v>2</v>
      </c>
    </row>
    <row r="1873" spans="1:14">
      <c r="A1873" s="112">
        <v>2018</v>
      </c>
      <c r="B1873" s="105" t="s">
        <v>3386</v>
      </c>
      <c r="C1873" s="108" t="s">
        <v>2490</v>
      </c>
      <c r="D1873" s="84" t="s">
        <v>52</v>
      </c>
      <c r="E1873" s="84" t="s">
        <v>235</v>
      </c>
      <c r="F1873" s="84" t="s">
        <v>57</v>
      </c>
      <c r="G1873" s="84" t="s">
        <v>7</v>
      </c>
      <c r="H1873" s="85">
        <v>0</v>
      </c>
      <c r="I1873" s="85">
        <v>0</v>
      </c>
      <c r="J1873" s="85">
        <v>0</v>
      </c>
      <c r="K1873" s="85">
        <v>7</v>
      </c>
      <c r="L1873" s="114">
        <f t="shared" si="58"/>
        <v>0</v>
      </c>
      <c r="M1873" s="114">
        <f t="shared" si="59"/>
        <v>0</v>
      </c>
      <c r="N1873" s="85">
        <v>0</v>
      </c>
    </row>
    <row r="1874" spans="1:14">
      <c r="A1874" s="112">
        <v>2018</v>
      </c>
      <c r="B1874" s="105" t="s">
        <v>3386</v>
      </c>
      <c r="C1874" s="108" t="s">
        <v>2490</v>
      </c>
      <c r="D1874" s="84" t="s">
        <v>52</v>
      </c>
      <c r="E1874" s="84" t="s">
        <v>235</v>
      </c>
      <c r="F1874" s="84" t="s">
        <v>58</v>
      </c>
      <c r="G1874" s="84" t="s">
        <v>7</v>
      </c>
      <c r="H1874" s="85">
        <v>0</v>
      </c>
      <c r="I1874" s="85">
        <v>0</v>
      </c>
      <c r="J1874" s="85">
        <v>0</v>
      </c>
      <c r="K1874" s="85">
        <v>11</v>
      </c>
      <c r="L1874" s="114">
        <f t="shared" si="58"/>
        <v>0</v>
      </c>
      <c r="M1874" s="114">
        <f t="shared" si="59"/>
        <v>0</v>
      </c>
      <c r="N1874" s="85">
        <v>1</v>
      </c>
    </row>
    <row r="1875" spans="1:14">
      <c r="A1875" s="112">
        <v>2018</v>
      </c>
      <c r="B1875" s="105" t="s">
        <v>3386</v>
      </c>
      <c r="C1875" s="108" t="s">
        <v>2490</v>
      </c>
      <c r="D1875" s="84" t="s">
        <v>52</v>
      </c>
      <c r="E1875" s="84" t="s">
        <v>235</v>
      </c>
      <c r="F1875" s="84" t="s">
        <v>59</v>
      </c>
      <c r="G1875" s="84" t="s">
        <v>7</v>
      </c>
      <c r="H1875" s="85">
        <v>30</v>
      </c>
      <c r="I1875" s="85">
        <v>24</v>
      </c>
      <c r="J1875" s="85">
        <v>21</v>
      </c>
      <c r="K1875" s="85">
        <v>43</v>
      </c>
      <c r="L1875" s="114">
        <f t="shared" si="58"/>
        <v>0.8</v>
      </c>
      <c r="M1875" s="114">
        <f t="shared" si="59"/>
        <v>0.875</v>
      </c>
      <c r="N1875" s="85">
        <v>18</v>
      </c>
    </row>
    <row r="1876" spans="1:14">
      <c r="A1876" s="112">
        <v>2018</v>
      </c>
      <c r="B1876" s="105" t="s">
        <v>3386</v>
      </c>
      <c r="C1876" s="108" t="s">
        <v>2490</v>
      </c>
      <c r="D1876" s="84" t="s">
        <v>52</v>
      </c>
      <c r="E1876" s="84" t="s">
        <v>235</v>
      </c>
      <c r="F1876" s="84" t="s">
        <v>60</v>
      </c>
      <c r="G1876" s="84" t="s">
        <v>7</v>
      </c>
      <c r="H1876" s="85">
        <v>20</v>
      </c>
      <c r="I1876" s="85">
        <v>17</v>
      </c>
      <c r="J1876" s="85">
        <v>16</v>
      </c>
      <c r="K1876" s="85">
        <v>18</v>
      </c>
      <c r="L1876" s="114">
        <f t="shared" si="58"/>
        <v>0.85</v>
      </c>
      <c r="M1876" s="114">
        <f t="shared" si="59"/>
        <v>0.94117647058823528</v>
      </c>
      <c r="N1876" s="85">
        <v>17</v>
      </c>
    </row>
    <row r="1877" spans="1:14">
      <c r="A1877" s="112">
        <v>2018</v>
      </c>
      <c r="B1877" s="105" t="s">
        <v>3386</v>
      </c>
      <c r="C1877" s="108" t="s">
        <v>2490</v>
      </c>
      <c r="D1877" s="84" t="s">
        <v>52</v>
      </c>
      <c r="E1877" s="84" t="s">
        <v>235</v>
      </c>
      <c r="F1877" s="84" t="s">
        <v>61</v>
      </c>
      <c r="G1877" s="84" t="s">
        <v>7</v>
      </c>
      <c r="H1877" s="85">
        <v>17</v>
      </c>
      <c r="I1877" s="85">
        <v>17</v>
      </c>
      <c r="J1877" s="85">
        <v>15</v>
      </c>
      <c r="K1877" s="85">
        <v>16</v>
      </c>
      <c r="L1877" s="114">
        <f t="shared" si="58"/>
        <v>1</v>
      </c>
      <c r="M1877" s="114">
        <f t="shared" si="59"/>
        <v>0.88235294117647056</v>
      </c>
      <c r="N1877" s="85">
        <v>16</v>
      </c>
    </row>
    <row r="1878" spans="1:14">
      <c r="A1878" s="112">
        <v>2018</v>
      </c>
      <c r="B1878" s="105" t="s">
        <v>3386</v>
      </c>
      <c r="C1878" s="108" t="s">
        <v>2490</v>
      </c>
      <c r="D1878" s="84" t="s">
        <v>52</v>
      </c>
      <c r="E1878" s="84" t="s">
        <v>235</v>
      </c>
      <c r="F1878" s="84" t="s">
        <v>62</v>
      </c>
      <c r="G1878" s="84" t="s">
        <v>7</v>
      </c>
      <c r="H1878" s="85">
        <v>89</v>
      </c>
      <c r="I1878" s="85">
        <v>50</v>
      </c>
      <c r="J1878" s="85">
        <v>47</v>
      </c>
      <c r="K1878" s="85">
        <v>47</v>
      </c>
      <c r="L1878" s="114">
        <f t="shared" si="58"/>
        <v>0.5617977528089888</v>
      </c>
      <c r="M1878" s="114">
        <f t="shared" si="59"/>
        <v>0.94</v>
      </c>
      <c r="N1878" s="85">
        <v>52</v>
      </c>
    </row>
    <row r="1879" spans="1:14">
      <c r="A1879" s="112">
        <v>2018</v>
      </c>
      <c r="B1879" s="105" t="s">
        <v>3386</v>
      </c>
      <c r="C1879" s="108" t="s">
        <v>2490</v>
      </c>
      <c r="D1879" s="84" t="s">
        <v>52</v>
      </c>
      <c r="E1879" s="84" t="s">
        <v>235</v>
      </c>
      <c r="F1879" s="84" t="s">
        <v>64</v>
      </c>
      <c r="G1879" s="84" t="s">
        <v>7</v>
      </c>
      <c r="H1879" s="85">
        <v>23</v>
      </c>
      <c r="I1879" s="85">
        <v>22</v>
      </c>
      <c r="J1879" s="85">
        <v>17</v>
      </c>
      <c r="K1879" s="85">
        <v>19</v>
      </c>
      <c r="L1879" s="114">
        <f t="shared" si="58"/>
        <v>0.95652173913043481</v>
      </c>
      <c r="M1879" s="114">
        <f t="shared" si="59"/>
        <v>0.77272727272727271</v>
      </c>
      <c r="N1879" s="85">
        <v>16</v>
      </c>
    </row>
    <row r="1880" spans="1:14">
      <c r="A1880" s="112">
        <v>2018</v>
      </c>
      <c r="B1880" s="105" t="s">
        <v>3386</v>
      </c>
      <c r="C1880" s="108" t="s">
        <v>2490</v>
      </c>
      <c r="D1880" s="84" t="s">
        <v>52</v>
      </c>
      <c r="E1880" s="84" t="s">
        <v>235</v>
      </c>
      <c r="F1880" s="84" t="s">
        <v>65</v>
      </c>
      <c r="G1880" s="84" t="s">
        <v>7</v>
      </c>
      <c r="H1880" s="85">
        <v>49</v>
      </c>
      <c r="I1880" s="85">
        <v>30</v>
      </c>
      <c r="J1880" s="85">
        <v>27</v>
      </c>
      <c r="K1880" s="85">
        <v>54</v>
      </c>
      <c r="L1880" s="114">
        <f t="shared" si="58"/>
        <v>0.61224489795918369</v>
      </c>
      <c r="M1880" s="114">
        <f t="shared" si="59"/>
        <v>0.9</v>
      </c>
      <c r="N1880" s="85">
        <v>28</v>
      </c>
    </row>
    <row r="1881" spans="1:14">
      <c r="A1881" s="112">
        <v>2018</v>
      </c>
      <c r="B1881" s="105" t="s">
        <v>3386</v>
      </c>
      <c r="C1881" s="108" t="s">
        <v>2490</v>
      </c>
      <c r="D1881" s="84" t="s">
        <v>52</v>
      </c>
      <c r="E1881" s="84" t="s">
        <v>235</v>
      </c>
      <c r="F1881" s="84" t="s">
        <v>66</v>
      </c>
      <c r="G1881" s="84" t="s">
        <v>7</v>
      </c>
      <c r="H1881" s="85">
        <v>24</v>
      </c>
      <c r="I1881" s="85">
        <v>20</v>
      </c>
      <c r="J1881" s="85">
        <v>14</v>
      </c>
      <c r="K1881" s="85">
        <v>14</v>
      </c>
      <c r="L1881" s="114">
        <f t="shared" si="58"/>
        <v>0.83333333333333337</v>
      </c>
      <c r="M1881" s="114">
        <f t="shared" si="59"/>
        <v>0.7</v>
      </c>
      <c r="N1881" s="85">
        <v>9</v>
      </c>
    </row>
    <row r="1882" spans="1:14">
      <c r="A1882" s="112">
        <v>2018</v>
      </c>
      <c r="B1882" s="105" t="s">
        <v>3386</v>
      </c>
      <c r="C1882" s="108" t="s">
        <v>2490</v>
      </c>
      <c r="D1882" s="84" t="s">
        <v>52</v>
      </c>
      <c r="E1882" s="84" t="s">
        <v>236</v>
      </c>
      <c r="F1882" s="84" t="s">
        <v>67</v>
      </c>
      <c r="G1882" s="84" t="s">
        <v>7</v>
      </c>
      <c r="H1882" s="85">
        <v>30</v>
      </c>
      <c r="I1882" s="85">
        <v>30</v>
      </c>
      <c r="J1882" s="85">
        <v>20</v>
      </c>
      <c r="K1882" s="85">
        <v>54</v>
      </c>
      <c r="L1882" s="114">
        <f t="shared" si="58"/>
        <v>1</v>
      </c>
      <c r="M1882" s="114">
        <f t="shared" si="59"/>
        <v>0.66666666666666663</v>
      </c>
      <c r="N1882" s="85">
        <v>0</v>
      </c>
    </row>
    <row r="1883" spans="1:14">
      <c r="A1883" s="112">
        <v>2018</v>
      </c>
      <c r="B1883" s="105" t="s">
        <v>3386</v>
      </c>
      <c r="C1883" s="108" t="s">
        <v>2490</v>
      </c>
      <c r="D1883" s="84" t="s">
        <v>52</v>
      </c>
      <c r="E1883" s="84" t="s">
        <v>236</v>
      </c>
      <c r="F1883" s="84" t="s">
        <v>68</v>
      </c>
      <c r="G1883" s="84" t="s">
        <v>7</v>
      </c>
      <c r="H1883" s="85">
        <v>0</v>
      </c>
      <c r="I1883" s="85">
        <v>0</v>
      </c>
      <c r="J1883" s="85">
        <v>0</v>
      </c>
      <c r="K1883" s="85">
        <v>42</v>
      </c>
      <c r="L1883" s="114">
        <f t="shared" si="58"/>
        <v>0</v>
      </c>
      <c r="M1883" s="114">
        <f t="shared" si="59"/>
        <v>0</v>
      </c>
      <c r="N1883" s="85">
        <v>0</v>
      </c>
    </row>
    <row r="1884" spans="1:14">
      <c r="A1884" s="112">
        <v>2018</v>
      </c>
      <c r="B1884" s="105" t="s">
        <v>3386</v>
      </c>
      <c r="C1884" s="108" t="s">
        <v>2490</v>
      </c>
      <c r="D1884" s="84" t="s">
        <v>52</v>
      </c>
      <c r="E1884" s="84" t="s">
        <v>236</v>
      </c>
      <c r="F1884" s="84" t="s">
        <v>70</v>
      </c>
      <c r="G1884" s="84" t="s">
        <v>7</v>
      </c>
      <c r="H1884" s="85">
        <v>18</v>
      </c>
      <c r="I1884" s="85">
        <v>18</v>
      </c>
      <c r="J1884" s="85">
        <v>12</v>
      </c>
      <c r="K1884" s="85">
        <v>24</v>
      </c>
      <c r="L1884" s="114">
        <f t="shared" si="58"/>
        <v>1</v>
      </c>
      <c r="M1884" s="114">
        <f t="shared" si="59"/>
        <v>0.66666666666666663</v>
      </c>
      <c r="N1884" s="85">
        <v>8</v>
      </c>
    </row>
    <row r="1885" spans="1:14">
      <c r="A1885" s="112">
        <v>2018</v>
      </c>
      <c r="B1885" s="105" t="s">
        <v>3386</v>
      </c>
      <c r="C1885" s="108" t="s">
        <v>2490</v>
      </c>
      <c r="D1885" s="84" t="s">
        <v>52</v>
      </c>
      <c r="E1885" s="84" t="s">
        <v>234</v>
      </c>
      <c r="F1885" s="84" t="s">
        <v>1927</v>
      </c>
      <c r="G1885" s="84" t="s">
        <v>7</v>
      </c>
      <c r="H1885" s="85">
        <v>677</v>
      </c>
      <c r="I1885" s="85">
        <v>218</v>
      </c>
      <c r="J1885" s="85">
        <v>111</v>
      </c>
      <c r="K1885" s="85">
        <v>1203</v>
      </c>
      <c r="L1885" s="114">
        <f t="shared" si="58"/>
        <v>0.32200886262924666</v>
      </c>
      <c r="M1885" s="114">
        <f t="shared" si="59"/>
        <v>0.50917431192660545</v>
      </c>
      <c r="N1885" s="85">
        <v>91</v>
      </c>
    </row>
    <row r="1886" spans="1:14">
      <c r="A1886" s="112">
        <v>2018</v>
      </c>
      <c r="B1886" s="105" t="s">
        <v>3386</v>
      </c>
      <c r="C1886" s="108" t="s">
        <v>2490</v>
      </c>
      <c r="D1886" s="84" t="s">
        <v>72</v>
      </c>
      <c r="E1886" s="84" t="s">
        <v>235</v>
      </c>
      <c r="F1886" s="84" t="s">
        <v>74</v>
      </c>
      <c r="G1886" s="84" t="s">
        <v>7</v>
      </c>
      <c r="H1886" s="85">
        <v>74</v>
      </c>
      <c r="I1886" s="85">
        <v>42</v>
      </c>
      <c r="J1886" s="85">
        <v>30</v>
      </c>
      <c r="K1886" s="85">
        <v>81</v>
      </c>
      <c r="L1886" s="114">
        <f t="shared" si="58"/>
        <v>0.56756756756756754</v>
      </c>
      <c r="M1886" s="114">
        <f t="shared" si="59"/>
        <v>0.7142857142857143</v>
      </c>
      <c r="N1886" s="85">
        <v>39</v>
      </c>
    </row>
    <row r="1887" spans="1:14">
      <c r="A1887" s="112">
        <v>2018</v>
      </c>
      <c r="B1887" s="105" t="s">
        <v>3386</v>
      </c>
      <c r="C1887" s="108" t="s">
        <v>2490</v>
      </c>
      <c r="D1887" s="84" t="s">
        <v>72</v>
      </c>
      <c r="E1887" s="84" t="s">
        <v>235</v>
      </c>
      <c r="F1887" s="84" t="s">
        <v>75</v>
      </c>
      <c r="G1887" s="84" t="s">
        <v>7</v>
      </c>
      <c r="H1887" s="85">
        <v>15</v>
      </c>
      <c r="I1887" s="85">
        <v>14</v>
      </c>
      <c r="J1887" s="85">
        <v>11</v>
      </c>
      <c r="K1887" s="85">
        <v>22</v>
      </c>
      <c r="L1887" s="114">
        <f t="shared" si="58"/>
        <v>0.93333333333333335</v>
      </c>
      <c r="M1887" s="114">
        <f t="shared" si="59"/>
        <v>0.7857142857142857</v>
      </c>
      <c r="N1887" s="85">
        <v>11</v>
      </c>
    </row>
    <row r="1888" spans="1:14">
      <c r="A1888" s="112">
        <v>2018</v>
      </c>
      <c r="B1888" s="105" t="s">
        <v>3386</v>
      </c>
      <c r="C1888" s="108" t="s">
        <v>2490</v>
      </c>
      <c r="D1888" s="84" t="s">
        <v>72</v>
      </c>
      <c r="E1888" s="84" t="s">
        <v>235</v>
      </c>
      <c r="F1888" s="84" t="s">
        <v>76</v>
      </c>
      <c r="G1888" s="84" t="s">
        <v>7</v>
      </c>
      <c r="H1888" s="85">
        <v>16</v>
      </c>
      <c r="I1888" s="85">
        <v>15</v>
      </c>
      <c r="J1888" s="85">
        <v>11</v>
      </c>
      <c r="K1888" s="85">
        <v>24</v>
      </c>
      <c r="L1888" s="114">
        <f t="shared" si="58"/>
        <v>0.9375</v>
      </c>
      <c r="M1888" s="114">
        <f t="shared" si="59"/>
        <v>0.73333333333333328</v>
      </c>
      <c r="N1888" s="85">
        <v>21</v>
      </c>
    </row>
    <row r="1889" spans="1:14">
      <c r="A1889" s="112">
        <v>2018</v>
      </c>
      <c r="B1889" s="105" t="s">
        <v>3386</v>
      </c>
      <c r="C1889" s="108" t="s">
        <v>2490</v>
      </c>
      <c r="D1889" s="84" t="s">
        <v>72</v>
      </c>
      <c r="E1889" s="84" t="s">
        <v>236</v>
      </c>
      <c r="F1889" s="84" t="s">
        <v>77</v>
      </c>
      <c r="G1889" s="84" t="s">
        <v>7</v>
      </c>
      <c r="H1889" s="85">
        <v>19</v>
      </c>
      <c r="I1889" s="85">
        <v>17</v>
      </c>
      <c r="J1889" s="85">
        <v>6</v>
      </c>
      <c r="K1889" s="85">
        <v>56</v>
      </c>
      <c r="L1889" s="114">
        <f t="shared" si="58"/>
        <v>0.89473684210526316</v>
      </c>
      <c r="M1889" s="114">
        <f t="shared" si="59"/>
        <v>0.35294117647058826</v>
      </c>
      <c r="N1889" s="85">
        <v>19</v>
      </c>
    </row>
    <row r="1890" spans="1:14">
      <c r="A1890" s="112">
        <v>2018</v>
      </c>
      <c r="B1890" s="105" t="s">
        <v>3386</v>
      </c>
      <c r="C1890" s="108" t="s">
        <v>2490</v>
      </c>
      <c r="D1890" s="84" t="s">
        <v>72</v>
      </c>
      <c r="E1890" s="84" t="s">
        <v>236</v>
      </c>
      <c r="F1890" s="84" t="s">
        <v>78</v>
      </c>
      <c r="G1890" s="84" t="s">
        <v>7</v>
      </c>
      <c r="H1890" s="85">
        <v>5</v>
      </c>
      <c r="I1890" s="85">
        <v>5</v>
      </c>
      <c r="J1890" s="85">
        <v>3</v>
      </c>
      <c r="K1890" s="85">
        <v>5</v>
      </c>
      <c r="L1890" s="114">
        <f t="shared" si="58"/>
        <v>1</v>
      </c>
      <c r="M1890" s="114">
        <f t="shared" si="59"/>
        <v>0.6</v>
      </c>
      <c r="N1890" s="85">
        <v>2</v>
      </c>
    </row>
    <row r="1891" spans="1:14">
      <c r="A1891" s="112">
        <v>2018</v>
      </c>
      <c r="B1891" s="105" t="s">
        <v>3386</v>
      </c>
      <c r="C1891" s="108" t="s">
        <v>2490</v>
      </c>
      <c r="D1891" s="84" t="s">
        <v>72</v>
      </c>
      <c r="E1891" s="84" t="s">
        <v>236</v>
      </c>
      <c r="F1891" s="84" t="s">
        <v>79</v>
      </c>
      <c r="G1891" s="84" t="s">
        <v>7</v>
      </c>
      <c r="H1891" s="85">
        <v>12</v>
      </c>
      <c r="I1891" s="85">
        <v>10</v>
      </c>
      <c r="J1891" s="85">
        <v>5</v>
      </c>
      <c r="K1891" s="85">
        <v>33</v>
      </c>
      <c r="L1891" s="114">
        <f t="shared" si="58"/>
        <v>0.83333333333333337</v>
      </c>
      <c r="M1891" s="114">
        <f t="shared" si="59"/>
        <v>0.5</v>
      </c>
      <c r="N1891" s="85">
        <v>7</v>
      </c>
    </row>
    <row r="1892" spans="1:14">
      <c r="A1892" s="112">
        <v>2018</v>
      </c>
      <c r="B1892" s="105" t="s">
        <v>3386</v>
      </c>
      <c r="C1892" s="108" t="s">
        <v>2490</v>
      </c>
      <c r="D1892" s="84" t="s">
        <v>72</v>
      </c>
      <c r="E1892" s="84" t="s">
        <v>236</v>
      </c>
      <c r="F1892" s="84" t="s">
        <v>80</v>
      </c>
      <c r="G1892" s="84" t="s">
        <v>7</v>
      </c>
      <c r="H1892" s="85">
        <v>93</v>
      </c>
      <c r="I1892" s="85">
        <v>56</v>
      </c>
      <c r="J1892" s="85">
        <v>34</v>
      </c>
      <c r="K1892" s="85">
        <v>95</v>
      </c>
      <c r="L1892" s="114">
        <f t="shared" si="58"/>
        <v>0.60215053763440862</v>
      </c>
      <c r="M1892" s="114">
        <f t="shared" si="59"/>
        <v>0.6071428571428571</v>
      </c>
      <c r="N1892" s="85">
        <v>0</v>
      </c>
    </row>
    <row r="1893" spans="1:14">
      <c r="A1893" s="112">
        <v>2018</v>
      </c>
      <c r="B1893" s="105" t="s">
        <v>3386</v>
      </c>
      <c r="C1893" s="108" t="s">
        <v>2490</v>
      </c>
      <c r="D1893" s="84" t="s">
        <v>72</v>
      </c>
      <c r="E1893" s="84" t="s">
        <v>236</v>
      </c>
      <c r="F1893" s="84" t="s">
        <v>81</v>
      </c>
      <c r="G1893" s="84" t="s">
        <v>7</v>
      </c>
      <c r="H1893" s="85">
        <v>4</v>
      </c>
      <c r="I1893" s="85">
        <v>0</v>
      </c>
      <c r="J1893" s="85">
        <v>0</v>
      </c>
      <c r="K1893" s="85">
        <v>19</v>
      </c>
      <c r="L1893" s="114">
        <f t="shared" si="58"/>
        <v>0</v>
      </c>
      <c r="M1893" s="114">
        <f t="shared" si="59"/>
        <v>0</v>
      </c>
      <c r="N1893" s="85">
        <v>5</v>
      </c>
    </row>
    <row r="1894" spans="1:14">
      <c r="A1894" s="112">
        <v>2018</v>
      </c>
      <c r="B1894" s="105" t="s">
        <v>3386</v>
      </c>
      <c r="C1894" s="108" t="s">
        <v>2490</v>
      </c>
      <c r="D1894" s="84" t="s">
        <v>72</v>
      </c>
      <c r="E1894" s="84" t="s">
        <v>236</v>
      </c>
      <c r="F1894" s="84" t="s">
        <v>82</v>
      </c>
      <c r="G1894" s="84" t="s">
        <v>7</v>
      </c>
      <c r="H1894" s="85">
        <v>5</v>
      </c>
      <c r="I1894" s="85">
        <v>0</v>
      </c>
      <c r="J1894" s="85">
        <v>0</v>
      </c>
      <c r="K1894" s="85">
        <v>24</v>
      </c>
      <c r="L1894" s="114">
        <f t="shared" si="58"/>
        <v>0</v>
      </c>
      <c r="M1894" s="114">
        <f t="shared" si="59"/>
        <v>0</v>
      </c>
      <c r="N1894" s="85">
        <v>9</v>
      </c>
    </row>
    <row r="1895" spans="1:14">
      <c r="A1895" s="112">
        <v>2018</v>
      </c>
      <c r="B1895" s="105" t="s">
        <v>3386</v>
      </c>
      <c r="C1895" s="108" t="s">
        <v>2490</v>
      </c>
      <c r="D1895" s="84" t="s">
        <v>72</v>
      </c>
      <c r="E1895" s="84" t="s">
        <v>234</v>
      </c>
      <c r="F1895" s="84" t="s">
        <v>1924</v>
      </c>
      <c r="G1895" s="84" t="s">
        <v>7</v>
      </c>
      <c r="H1895" s="85">
        <v>172</v>
      </c>
      <c r="I1895" s="85">
        <v>119</v>
      </c>
      <c r="J1895" s="85">
        <v>68</v>
      </c>
      <c r="K1895" s="85">
        <v>552</v>
      </c>
      <c r="L1895" s="114">
        <f t="shared" si="58"/>
        <v>0.69186046511627908</v>
      </c>
      <c r="M1895" s="114">
        <f t="shared" si="59"/>
        <v>0.5714285714285714</v>
      </c>
      <c r="N1895" s="85">
        <v>44</v>
      </c>
    </row>
    <row r="1896" spans="1:14">
      <c r="A1896" s="112">
        <v>2018</v>
      </c>
      <c r="B1896" s="105" t="s">
        <v>3386</v>
      </c>
      <c r="C1896" s="108" t="s">
        <v>2490</v>
      </c>
      <c r="D1896" s="84" t="s">
        <v>72</v>
      </c>
      <c r="E1896" s="84" t="s">
        <v>234</v>
      </c>
      <c r="F1896" s="84" t="s">
        <v>1943</v>
      </c>
      <c r="G1896" s="84" t="s">
        <v>7</v>
      </c>
      <c r="H1896" s="85">
        <v>235</v>
      </c>
      <c r="I1896" s="85">
        <v>140</v>
      </c>
      <c r="J1896" s="85">
        <v>79</v>
      </c>
      <c r="K1896" s="85">
        <v>574</v>
      </c>
      <c r="L1896" s="114">
        <f t="shared" si="58"/>
        <v>0.5957446808510638</v>
      </c>
      <c r="M1896" s="114">
        <f t="shared" si="59"/>
        <v>0.56428571428571428</v>
      </c>
      <c r="N1896" s="85">
        <v>35</v>
      </c>
    </row>
    <row r="1897" spans="1:14">
      <c r="A1897" s="112">
        <v>2018</v>
      </c>
      <c r="B1897" s="105" t="s">
        <v>3386</v>
      </c>
      <c r="C1897" s="108" t="s">
        <v>2490</v>
      </c>
      <c r="D1897" s="84" t="s">
        <v>83</v>
      </c>
      <c r="E1897" s="84" t="s">
        <v>239</v>
      </c>
      <c r="F1897" s="84" t="s">
        <v>92</v>
      </c>
      <c r="G1897" s="84" t="s">
        <v>7</v>
      </c>
      <c r="H1897" s="85">
        <v>5</v>
      </c>
      <c r="I1897" s="85">
        <v>5</v>
      </c>
      <c r="J1897" s="85">
        <v>4</v>
      </c>
      <c r="K1897" s="85">
        <v>38</v>
      </c>
      <c r="L1897" s="114">
        <f t="shared" si="58"/>
        <v>1</v>
      </c>
      <c r="M1897" s="114">
        <f t="shared" si="59"/>
        <v>0.8</v>
      </c>
      <c r="N1897" s="85">
        <v>2</v>
      </c>
    </row>
    <row r="1898" spans="1:14">
      <c r="A1898" s="112">
        <v>2018</v>
      </c>
      <c r="B1898" s="105" t="s">
        <v>3386</v>
      </c>
      <c r="C1898" s="108" t="s">
        <v>2490</v>
      </c>
      <c r="D1898" s="84" t="s">
        <v>83</v>
      </c>
      <c r="E1898" s="84" t="s">
        <v>235</v>
      </c>
      <c r="F1898" s="84" t="s">
        <v>88</v>
      </c>
      <c r="G1898" s="84" t="s">
        <v>7</v>
      </c>
      <c r="H1898" s="85">
        <v>21</v>
      </c>
      <c r="I1898" s="85">
        <v>20</v>
      </c>
      <c r="J1898" s="85">
        <v>12</v>
      </c>
      <c r="K1898" s="85">
        <v>34</v>
      </c>
      <c r="L1898" s="114">
        <f t="shared" si="58"/>
        <v>0.95238095238095233</v>
      </c>
      <c r="M1898" s="114">
        <f t="shared" si="59"/>
        <v>0.6</v>
      </c>
      <c r="N1898" s="85">
        <v>0</v>
      </c>
    </row>
    <row r="1899" spans="1:14">
      <c r="A1899" s="112">
        <v>2018</v>
      </c>
      <c r="B1899" s="105" t="s">
        <v>3386</v>
      </c>
      <c r="C1899" s="108" t="s">
        <v>2490</v>
      </c>
      <c r="D1899" s="84" t="s">
        <v>83</v>
      </c>
      <c r="E1899" s="84" t="s">
        <v>236</v>
      </c>
      <c r="F1899" s="84" t="s">
        <v>89</v>
      </c>
      <c r="G1899" s="84" t="s">
        <v>7</v>
      </c>
      <c r="H1899" s="85">
        <v>13</v>
      </c>
      <c r="I1899" s="85">
        <v>12</v>
      </c>
      <c r="J1899" s="85">
        <v>11</v>
      </c>
      <c r="K1899" s="85">
        <v>41</v>
      </c>
      <c r="L1899" s="114">
        <f t="shared" si="58"/>
        <v>0.92307692307692313</v>
      </c>
      <c r="M1899" s="114">
        <f t="shared" si="59"/>
        <v>0.91666666666666663</v>
      </c>
      <c r="N1899" s="85">
        <v>4</v>
      </c>
    </row>
    <row r="1900" spans="1:14">
      <c r="A1900" s="112">
        <v>2018</v>
      </c>
      <c r="B1900" s="105" t="s">
        <v>3386</v>
      </c>
      <c r="C1900" s="108" t="s">
        <v>2490</v>
      </c>
      <c r="D1900" s="84" t="s">
        <v>83</v>
      </c>
      <c r="E1900" s="84" t="s">
        <v>236</v>
      </c>
      <c r="F1900" s="84" t="s">
        <v>90</v>
      </c>
      <c r="G1900" s="84" t="s">
        <v>7</v>
      </c>
      <c r="H1900" s="85">
        <v>6</v>
      </c>
      <c r="I1900" s="85">
        <v>6</v>
      </c>
      <c r="J1900" s="85">
        <v>4</v>
      </c>
      <c r="K1900" s="85">
        <v>29</v>
      </c>
      <c r="L1900" s="114">
        <f t="shared" si="58"/>
        <v>1</v>
      </c>
      <c r="M1900" s="114">
        <f t="shared" si="59"/>
        <v>0.66666666666666663</v>
      </c>
      <c r="N1900" s="85">
        <v>1</v>
      </c>
    </row>
    <row r="1901" spans="1:14">
      <c r="A1901" s="112">
        <v>2018</v>
      </c>
      <c r="B1901" s="105" t="s">
        <v>3386</v>
      </c>
      <c r="C1901" s="108" t="s">
        <v>2490</v>
      </c>
      <c r="D1901" s="84" t="s">
        <v>83</v>
      </c>
      <c r="E1901" s="84" t="s">
        <v>236</v>
      </c>
      <c r="F1901" s="84" t="s">
        <v>91</v>
      </c>
      <c r="G1901" s="84" t="s">
        <v>7</v>
      </c>
      <c r="H1901" s="85">
        <v>6</v>
      </c>
      <c r="I1901" s="85">
        <v>4</v>
      </c>
      <c r="J1901" s="85">
        <v>2</v>
      </c>
      <c r="K1901" s="85">
        <v>31</v>
      </c>
      <c r="L1901" s="114">
        <f t="shared" si="58"/>
        <v>0.66666666666666663</v>
      </c>
      <c r="M1901" s="114">
        <f t="shared" si="59"/>
        <v>0.5</v>
      </c>
      <c r="N1901" s="85">
        <v>3</v>
      </c>
    </row>
    <row r="1902" spans="1:14">
      <c r="A1902" s="112">
        <v>2018</v>
      </c>
      <c r="B1902" s="105" t="s">
        <v>3386</v>
      </c>
      <c r="C1902" s="108" t="s">
        <v>2490</v>
      </c>
      <c r="D1902" s="84" t="s">
        <v>83</v>
      </c>
      <c r="E1902" s="84" t="s">
        <v>234</v>
      </c>
      <c r="F1902" s="84" t="s">
        <v>722</v>
      </c>
      <c r="G1902" s="84" t="s">
        <v>7</v>
      </c>
      <c r="H1902" s="85">
        <v>63</v>
      </c>
      <c r="I1902" s="85">
        <v>47</v>
      </c>
      <c r="J1902" s="85">
        <v>33</v>
      </c>
      <c r="K1902" s="85">
        <v>234</v>
      </c>
      <c r="L1902" s="114">
        <f t="shared" si="58"/>
        <v>0.74603174603174605</v>
      </c>
      <c r="M1902" s="114">
        <f t="shared" si="59"/>
        <v>0.7021276595744681</v>
      </c>
      <c r="N1902" s="85">
        <v>15</v>
      </c>
    </row>
    <row r="1903" spans="1:14">
      <c r="A1903" s="112">
        <v>2018</v>
      </c>
      <c r="B1903" s="105" t="s">
        <v>3386</v>
      </c>
      <c r="C1903" s="108" t="s">
        <v>2490</v>
      </c>
      <c r="D1903" s="84" t="s">
        <v>83</v>
      </c>
      <c r="E1903" s="84" t="s">
        <v>234</v>
      </c>
      <c r="F1903" s="84" t="s">
        <v>1932</v>
      </c>
      <c r="G1903" s="84" t="s">
        <v>7</v>
      </c>
      <c r="H1903" s="85">
        <v>98</v>
      </c>
      <c r="I1903" s="85">
        <v>54</v>
      </c>
      <c r="J1903" s="85">
        <v>39</v>
      </c>
      <c r="K1903" s="85">
        <v>302</v>
      </c>
      <c r="L1903" s="114">
        <f t="shared" si="58"/>
        <v>0.55102040816326525</v>
      </c>
      <c r="M1903" s="114">
        <f t="shared" si="59"/>
        <v>0.72222222222222221</v>
      </c>
      <c r="N1903" s="85">
        <v>18</v>
      </c>
    </row>
    <row r="1904" spans="1:14">
      <c r="A1904" s="112">
        <v>2018</v>
      </c>
      <c r="B1904" s="105" t="s">
        <v>3386</v>
      </c>
      <c r="C1904" s="108" t="s">
        <v>2490</v>
      </c>
      <c r="D1904" s="84" t="s">
        <v>83</v>
      </c>
      <c r="E1904" s="84" t="s">
        <v>234</v>
      </c>
      <c r="F1904" s="84" t="s">
        <v>1935</v>
      </c>
      <c r="G1904" s="84" t="s">
        <v>7</v>
      </c>
      <c r="H1904" s="85">
        <v>42</v>
      </c>
      <c r="I1904" s="85">
        <v>37</v>
      </c>
      <c r="J1904" s="85">
        <v>24</v>
      </c>
      <c r="K1904" s="85">
        <v>161</v>
      </c>
      <c r="L1904" s="114">
        <f t="shared" si="58"/>
        <v>0.88095238095238093</v>
      </c>
      <c r="M1904" s="114">
        <f t="shared" si="59"/>
        <v>0.64864864864864868</v>
      </c>
      <c r="N1904" s="85">
        <v>12</v>
      </c>
    </row>
    <row r="1905" spans="1:14">
      <c r="A1905" s="112">
        <v>2018</v>
      </c>
      <c r="B1905" s="105" t="s">
        <v>3386</v>
      </c>
      <c r="C1905" s="108" t="s">
        <v>2490</v>
      </c>
      <c r="D1905" s="84" t="s">
        <v>83</v>
      </c>
      <c r="E1905" s="84" t="s">
        <v>234</v>
      </c>
      <c r="F1905" s="84" t="s">
        <v>1944</v>
      </c>
      <c r="G1905" s="84" t="s">
        <v>7</v>
      </c>
      <c r="H1905" s="85">
        <v>27</v>
      </c>
      <c r="I1905" s="85">
        <v>22</v>
      </c>
      <c r="J1905" s="85">
        <v>15</v>
      </c>
      <c r="K1905" s="85">
        <v>154</v>
      </c>
      <c r="L1905" s="114">
        <f t="shared" si="58"/>
        <v>0.81481481481481477</v>
      </c>
      <c r="M1905" s="114">
        <f t="shared" si="59"/>
        <v>0.68181818181818177</v>
      </c>
      <c r="N1905" s="85">
        <v>5</v>
      </c>
    </row>
    <row r="1906" spans="1:14">
      <c r="A1906" s="112">
        <v>2018</v>
      </c>
      <c r="B1906" s="105" t="s">
        <v>3386</v>
      </c>
      <c r="C1906" s="108" t="s">
        <v>2490</v>
      </c>
      <c r="D1906" s="84" t="s">
        <v>93</v>
      </c>
      <c r="E1906" s="84" t="s">
        <v>235</v>
      </c>
      <c r="F1906" s="84" t="s">
        <v>97</v>
      </c>
      <c r="G1906" s="84" t="s">
        <v>7</v>
      </c>
      <c r="H1906" s="85">
        <v>39</v>
      </c>
      <c r="I1906" s="85">
        <v>38</v>
      </c>
      <c r="J1906" s="85">
        <v>31</v>
      </c>
      <c r="K1906" s="85">
        <v>30</v>
      </c>
      <c r="L1906" s="114">
        <f t="shared" si="58"/>
        <v>0.97435897435897434</v>
      </c>
      <c r="M1906" s="114">
        <f t="shared" si="59"/>
        <v>0.81578947368421051</v>
      </c>
      <c r="N1906" s="85">
        <v>26</v>
      </c>
    </row>
    <row r="1907" spans="1:14">
      <c r="A1907" s="112">
        <v>2018</v>
      </c>
      <c r="B1907" s="105" t="s">
        <v>3386</v>
      </c>
      <c r="C1907" s="108" t="s">
        <v>2490</v>
      </c>
      <c r="D1907" s="84" t="s">
        <v>93</v>
      </c>
      <c r="E1907" s="84" t="s">
        <v>235</v>
      </c>
      <c r="F1907" s="84" t="s">
        <v>98</v>
      </c>
      <c r="G1907" s="84" t="s">
        <v>7</v>
      </c>
      <c r="H1907" s="85">
        <v>15</v>
      </c>
      <c r="I1907" s="85">
        <v>15</v>
      </c>
      <c r="J1907" s="85">
        <v>6</v>
      </c>
      <c r="K1907" s="85">
        <v>12</v>
      </c>
      <c r="L1907" s="114">
        <f t="shared" si="58"/>
        <v>1</v>
      </c>
      <c r="M1907" s="114">
        <f t="shared" si="59"/>
        <v>0.4</v>
      </c>
      <c r="N1907" s="85">
        <v>0</v>
      </c>
    </row>
    <row r="1908" spans="1:14">
      <c r="A1908" s="112">
        <v>2018</v>
      </c>
      <c r="B1908" s="105" t="s">
        <v>3386</v>
      </c>
      <c r="C1908" s="108" t="s">
        <v>2490</v>
      </c>
      <c r="D1908" s="84" t="s">
        <v>93</v>
      </c>
      <c r="E1908" s="84" t="s">
        <v>236</v>
      </c>
      <c r="F1908" s="84" t="s">
        <v>99</v>
      </c>
      <c r="G1908" s="84" t="s">
        <v>7</v>
      </c>
      <c r="H1908" s="85">
        <v>14</v>
      </c>
      <c r="I1908" s="85">
        <v>14</v>
      </c>
      <c r="J1908" s="85">
        <v>9</v>
      </c>
      <c r="K1908" s="85">
        <v>20</v>
      </c>
      <c r="L1908" s="114">
        <f t="shared" si="58"/>
        <v>1</v>
      </c>
      <c r="M1908" s="114">
        <f t="shared" si="59"/>
        <v>0.6428571428571429</v>
      </c>
      <c r="N1908" s="85">
        <v>13</v>
      </c>
    </row>
    <row r="1909" spans="1:14">
      <c r="A1909" s="112">
        <v>2018</v>
      </c>
      <c r="B1909" s="105" t="s">
        <v>3386</v>
      </c>
      <c r="C1909" s="108" t="s">
        <v>2490</v>
      </c>
      <c r="D1909" s="84" t="s">
        <v>93</v>
      </c>
      <c r="E1909" s="84" t="s">
        <v>236</v>
      </c>
      <c r="F1909" s="84" t="s">
        <v>100</v>
      </c>
      <c r="G1909" s="84" t="s">
        <v>7</v>
      </c>
      <c r="H1909" s="85">
        <v>2</v>
      </c>
      <c r="I1909" s="85">
        <v>2</v>
      </c>
      <c r="J1909" s="85">
        <v>0</v>
      </c>
      <c r="K1909" s="85">
        <v>14</v>
      </c>
      <c r="L1909" s="114">
        <f t="shared" si="58"/>
        <v>1</v>
      </c>
      <c r="M1909" s="114">
        <f t="shared" si="59"/>
        <v>0</v>
      </c>
      <c r="N1909" s="85">
        <v>6</v>
      </c>
    </row>
    <row r="1910" spans="1:14">
      <c r="A1910" s="112">
        <v>2018</v>
      </c>
      <c r="B1910" s="105" t="s">
        <v>3386</v>
      </c>
      <c r="C1910" s="108" t="s">
        <v>2490</v>
      </c>
      <c r="D1910" s="84" t="s">
        <v>93</v>
      </c>
      <c r="E1910" s="84" t="s">
        <v>236</v>
      </c>
      <c r="F1910" s="84" t="s">
        <v>101</v>
      </c>
      <c r="G1910" s="84" t="s">
        <v>7</v>
      </c>
      <c r="H1910" s="85">
        <v>22</v>
      </c>
      <c r="I1910" s="85">
        <v>20</v>
      </c>
      <c r="J1910" s="85">
        <v>14</v>
      </c>
      <c r="K1910" s="85">
        <v>53</v>
      </c>
      <c r="L1910" s="114">
        <f t="shared" si="58"/>
        <v>0.90909090909090906</v>
      </c>
      <c r="M1910" s="114">
        <f t="shared" si="59"/>
        <v>0.7</v>
      </c>
      <c r="N1910" s="85">
        <v>11</v>
      </c>
    </row>
    <row r="1911" spans="1:14">
      <c r="A1911" s="112">
        <v>2018</v>
      </c>
      <c r="B1911" s="105" t="s">
        <v>3386</v>
      </c>
      <c r="C1911" s="108" t="s">
        <v>2490</v>
      </c>
      <c r="D1911" s="84" t="s">
        <v>93</v>
      </c>
      <c r="E1911" s="84" t="s">
        <v>234</v>
      </c>
      <c r="F1911" s="84" t="s">
        <v>3424</v>
      </c>
      <c r="G1911" s="84" t="s">
        <v>7</v>
      </c>
      <c r="H1911" s="85">
        <v>46</v>
      </c>
      <c r="I1911" s="85">
        <v>40</v>
      </c>
      <c r="J1911" s="85">
        <v>28</v>
      </c>
      <c r="K1911" s="85">
        <v>164</v>
      </c>
      <c r="L1911" s="114">
        <f t="shared" si="58"/>
        <v>0.86956521739130432</v>
      </c>
      <c r="M1911" s="114">
        <f t="shared" si="59"/>
        <v>0.7</v>
      </c>
      <c r="N1911" s="85">
        <v>13</v>
      </c>
    </row>
    <row r="1912" spans="1:14">
      <c r="A1912" s="112">
        <v>2018</v>
      </c>
      <c r="B1912" s="105" t="s">
        <v>3386</v>
      </c>
      <c r="C1912" s="108" t="s">
        <v>2490</v>
      </c>
      <c r="D1912" s="84" t="s">
        <v>93</v>
      </c>
      <c r="E1912" s="84" t="s">
        <v>234</v>
      </c>
      <c r="F1912" s="84" t="s">
        <v>1925</v>
      </c>
      <c r="G1912" s="84" t="s">
        <v>7</v>
      </c>
      <c r="H1912" s="85">
        <v>442</v>
      </c>
      <c r="I1912" s="85">
        <v>234</v>
      </c>
      <c r="J1912" s="85">
        <v>183</v>
      </c>
      <c r="K1912" s="85">
        <v>1746</v>
      </c>
      <c r="L1912" s="114">
        <f t="shared" si="58"/>
        <v>0.52941176470588236</v>
      </c>
      <c r="M1912" s="114">
        <f t="shared" si="59"/>
        <v>0.78205128205128205</v>
      </c>
      <c r="N1912" s="85">
        <v>144</v>
      </c>
    </row>
    <row r="1913" spans="1:14">
      <c r="A1913" s="112">
        <v>2018</v>
      </c>
      <c r="B1913" s="105" t="s">
        <v>3386</v>
      </c>
      <c r="C1913" s="108" t="s">
        <v>2490</v>
      </c>
      <c r="D1913" s="84" t="s">
        <v>93</v>
      </c>
      <c r="E1913" s="84" t="s">
        <v>234</v>
      </c>
      <c r="F1913" s="84" t="s">
        <v>94</v>
      </c>
      <c r="G1913" s="84" t="s">
        <v>7</v>
      </c>
      <c r="H1913" s="85">
        <v>134</v>
      </c>
      <c r="I1913" s="85">
        <v>107</v>
      </c>
      <c r="J1913" s="85">
        <v>77</v>
      </c>
      <c r="K1913" s="85">
        <v>622</v>
      </c>
      <c r="L1913" s="114">
        <f t="shared" si="58"/>
        <v>0.79850746268656714</v>
      </c>
      <c r="M1913" s="114">
        <f t="shared" si="59"/>
        <v>0.71962616822429903</v>
      </c>
      <c r="N1913" s="85">
        <v>0</v>
      </c>
    </row>
    <row r="1914" spans="1:14">
      <c r="A1914" s="103">
        <v>2018</v>
      </c>
      <c r="B1914" s="105" t="s">
        <v>3386</v>
      </c>
      <c r="C1914" s="83" t="s">
        <v>2490</v>
      </c>
      <c r="D1914" s="84" t="s">
        <v>93</v>
      </c>
      <c r="E1914" s="84" t="s">
        <v>234</v>
      </c>
      <c r="F1914" s="84" t="s">
        <v>4203</v>
      </c>
      <c r="G1914" s="84" t="s">
        <v>7</v>
      </c>
      <c r="H1914" s="85">
        <v>0</v>
      </c>
      <c r="I1914" s="85">
        <v>0</v>
      </c>
      <c r="J1914" s="85">
        <v>0</v>
      </c>
      <c r="K1914" s="85">
        <v>0</v>
      </c>
      <c r="L1914" s="114">
        <f t="shared" si="58"/>
        <v>0</v>
      </c>
      <c r="M1914" s="114">
        <f t="shared" si="59"/>
        <v>0</v>
      </c>
      <c r="N1914" s="85">
        <v>34</v>
      </c>
    </row>
    <row r="1915" spans="1:14">
      <c r="A1915" s="112">
        <v>2018</v>
      </c>
      <c r="B1915" s="105" t="s">
        <v>3386</v>
      </c>
      <c r="C1915" s="108" t="s">
        <v>2490</v>
      </c>
      <c r="D1915" s="84" t="s">
        <v>102</v>
      </c>
      <c r="E1915" s="84" t="s">
        <v>236</v>
      </c>
      <c r="F1915" s="84" t="s">
        <v>103</v>
      </c>
      <c r="G1915" s="84" t="s">
        <v>7</v>
      </c>
      <c r="H1915" s="85">
        <v>1</v>
      </c>
      <c r="I1915" s="85">
        <v>1</v>
      </c>
      <c r="J1915" s="85">
        <v>1</v>
      </c>
      <c r="K1915" s="85">
        <v>11</v>
      </c>
      <c r="L1915" s="114">
        <f t="shared" si="58"/>
        <v>1</v>
      </c>
      <c r="M1915" s="114">
        <f t="shared" si="59"/>
        <v>1</v>
      </c>
      <c r="N1915" s="85">
        <v>3</v>
      </c>
    </row>
    <row r="1916" spans="1:14">
      <c r="A1916" s="112">
        <v>2018</v>
      </c>
      <c r="B1916" s="105" t="s">
        <v>3386</v>
      </c>
      <c r="C1916" s="108" t="s">
        <v>2490</v>
      </c>
      <c r="D1916" s="84" t="s">
        <v>105</v>
      </c>
      <c r="E1916" s="84" t="s">
        <v>236</v>
      </c>
      <c r="F1916" s="84" t="s">
        <v>107</v>
      </c>
      <c r="G1916" s="84" t="s">
        <v>7</v>
      </c>
      <c r="H1916" s="85">
        <v>100</v>
      </c>
      <c r="I1916" s="85">
        <v>63</v>
      </c>
      <c r="J1916" s="85">
        <v>55</v>
      </c>
      <c r="K1916" s="85">
        <v>345</v>
      </c>
      <c r="L1916" s="114">
        <f t="shared" si="58"/>
        <v>0.63</v>
      </c>
      <c r="M1916" s="114">
        <f t="shared" si="59"/>
        <v>0.87301587301587302</v>
      </c>
      <c r="N1916" s="85">
        <v>84</v>
      </c>
    </row>
    <row r="1917" spans="1:14">
      <c r="A1917" s="112">
        <v>2018</v>
      </c>
      <c r="B1917" s="105" t="s">
        <v>3386</v>
      </c>
      <c r="C1917" s="108" t="s">
        <v>2490</v>
      </c>
      <c r="D1917" s="84" t="s">
        <v>105</v>
      </c>
      <c r="E1917" s="84" t="s">
        <v>234</v>
      </c>
      <c r="F1917" s="84" t="s">
        <v>1186</v>
      </c>
      <c r="G1917" s="84" t="s">
        <v>233</v>
      </c>
      <c r="H1917" s="85">
        <v>0</v>
      </c>
      <c r="I1917" s="85">
        <v>0</v>
      </c>
      <c r="J1917" s="85">
        <v>0</v>
      </c>
      <c r="K1917" s="85">
        <v>79</v>
      </c>
      <c r="L1917" s="114">
        <f t="shared" si="58"/>
        <v>0</v>
      </c>
      <c r="M1917" s="114">
        <f t="shared" si="59"/>
        <v>0</v>
      </c>
      <c r="N1917" s="85">
        <v>20</v>
      </c>
    </row>
    <row r="1918" spans="1:14">
      <c r="A1918" s="103">
        <v>2018</v>
      </c>
      <c r="B1918" s="105" t="s">
        <v>3386</v>
      </c>
      <c r="C1918" s="83" t="s">
        <v>2490</v>
      </c>
      <c r="D1918" s="84" t="s">
        <v>105</v>
      </c>
      <c r="E1918" s="84" t="s">
        <v>234</v>
      </c>
      <c r="F1918" s="84" t="s">
        <v>3780</v>
      </c>
      <c r="G1918" s="84" t="s">
        <v>7</v>
      </c>
      <c r="H1918" s="85">
        <v>0</v>
      </c>
      <c r="I1918" s="85">
        <v>0</v>
      </c>
      <c r="J1918" s="85">
        <v>0</v>
      </c>
      <c r="K1918" s="85">
        <v>0</v>
      </c>
      <c r="L1918" s="114">
        <f t="shared" si="58"/>
        <v>0</v>
      </c>
      <c r="M1918" s="114">
        <f t="shared" si="59"/>
        <v>0</v>
      </c>
      <c r="N1918" s="85">
        <v>26</v>
      </c>
    </row>
    <row r="1919" spans="1:14">
      <c r="A1919" s="112">
        <v>2018</v>
      </c>
      <c r="B1919" s="105" t="s">
        <v>3386</v>
      </c>
      <c r="C1919" s="108" t="s">
        <v>2490</v>
      </c>
      <c r="D1919" s="84" t="s">
        <v>105</v>
      </c>
      <c r="E1919" s="84" t="s">
        <v>234</v>
      </c>
      <c r="F1919" s="84" t="s">
        <v>106</v>
      </c>
      <c r="G1919" s="84" t="s">
        <v>7</v>
      </c>
      <c r="H1919" s="85">
        <v>32</v>
      </c>
      <c r="I1919" s="85">
        <v>27</v>
      </c>
      <c r="J1919" s="85">
        <v>23</v>
      </c>
      <c r="K1919" s="85">
        <v>182</v>
      </c>
      <c r="L1919" s="114">
        <f t="shared" si="58"/>
        <v>0.84375</v>
      </c>
      <c r="M1919" s="114">
        <f t="shared" si="59"/>
        <v>0.85185185185185186</v>
      </c>
      <c r="N1919" s="85">
        <v>0</v>
      </c>
    </row>
    <row r="1920" spans="1:14">
      <c r="A1920" s="112">
        <v>2018</v>
      </c>
      <c r="B1920" s="105" t="s">
        <v>3386</v>
      </c>
      <c r="C1920" s="108" t="s">
        <v>2490</v>
      </c>
      <c r="D1920" s="84" t="s">
        <v>108</v>
      </c>
      <c r="E1920" s="84" t="s">
        <v>235</v>
      </c>
      <c r="F1920" s="84" t="s">
        <v>110</v>
      </c>
      <c r="G1920" s="84" t="s">
        <v>7</v>
      </c>
      <c r="H1920" s="85">
        <v>18</v>
      </c>
      <c r="I1920" s="85">
        <v>13</v>
      </c>
      <c r="J1920" s="85">
        <v>11</v>
      </c>
      <c r="K1920" s="85">
        <v>24</v>
      </c>
      <c r="L1920" s="114">
        <f t="shared" si="58"/>
        <v>0.72222222222222221</v>
      </c>
      <c r="M1920" s="114">
        <f t="shared" si="59"/>
        <v>0.84615384615384615</v>
      </c>
      <c r="N1920" s="85">
        <v>11</v>
      </c>
    </row>
    <row r="1921" spans="1:14">
      <c r="A1921" s="112">
        <v>2018</v>
      </c>
      <c r="B1921" s="105" t="s">
        <v>3386</v>
      </c>
      <c r="C1921" s="108" t="s">
        <v>2490</v>
      </c>
      <c r="D1921" s="84" t="s">
        <v>108</v>
      </c>
      <c r="E1921" s="84" t="s">
        <v>235</v>
      </c>
      <c r="F1921" s="84" t="s">
        <v>111</v>
      </c>
      <c r="G1921" s="84" t="s">
        <v>7</v>
      </c>
      <c r="H1921" s="85">
        <v>9</v>
      </c>
      <c r="I1921" s="85">
        <v>9</v>
      </c>
      <c r="J1921" s="85">
        <v>8</v>
      </c>
      <c r="K1921" s="85">
        <v>7</v>
      </c>
      <c r="L1921" s="114">
        <f t="shared" si="58"/>
        <v>1</v>
      </c>
      <c r="M1921" s="114">
        <f t="shared" si="59"/>
        <v>0.88888888888888884</v>
      </c>
      <c r="N1921" s="85">
        <v>5</v>
      </c>
    </row>
    <row r="1922" spans="1:14">
      <c r="A1922" s="112">
        <v>2018</v>
      </c>
      <c r="B1922" s="105" t="s">
        <v>3386</v>
      </c>
      <c r="C1922" s="108" t="s">
        <v>2490</v>
      </c>
      <c r="D1922" s="84" t="s">
        <v>108</v>
      </c>
      <c r="E1922" s="84" t="s">
        <v>235</v>
      </c>
      <c r="F1922" s="84" t="s">
        <v>112</v>
      </c>
      <c r="G1922" s="84" t="s">
        <v>7</v>
      </c>
      <c r="H1922" s="85">
        <v>12</v>
      </c>
      <c r="I1922" s="85">
        <v>0</v>
      </c>
      <c r="J1922" s="85">
        <v>0</v>
      </c>
      <c r="K1922" s="85">
        <v>29</v>
      </c>
      <c r="L1922" s="114">
        <f t="shared" ref="L1922:L1985" si="60">+IFERROR(I1922/H1922,0)</f>
        <v>0</v>
      </c>
      <c r="M1922" s="114">
        <f t="shared" ref="M1922:M1985" si="61">+IFERROR(J1922/I1922,0)</f>
        <v>0</v>
      </c>
      <c r="N1922" s="85">
        <v>19</v>
      </c>
    </row>
    <row r="1923" spans="1:14">
      <c r="A1923" s="112">
        <v>2018</v>
      </c>
      <c r="B1923" s="105" t="s">
        <v>3386</v>
      </c>
      <c r="C1923" s="108" t="s">
        <v>2490</v>
      </c>
      <c r="D1923" s="84" t="s">
        <v>108</v>
      </c>
      <c r="E1923" s="84" t="s">
        <v>236</v>
      </c>
      <c r="F1923" s="84" t="s">
        <v>113</v>
      </c>
      <c r="G1923" s="84" t="s">
        <v>7</v>
      </c>
      <c r="H1923" s="85">
        <v>0</v>
      </c>
      <c r="I1923" s="85">
        <v>0</v>
      </c>
      <c r="J1923" s="85">
        <v>0</v>
      </c>
      <c r="K1923" s="85">
        <v>1</v>
      </c>
      <c r="L1923" s="114">
        <f t="shared" si="60"/>
        <v>0</v>
      </c>
      <c r="M1923" s="114">
        <f t="shared" si="61"/>
        <v>0</v>
      </c>
      <c r="N1923" s="85">
        <v>0</v>
      </c>
    </row>
    <row r="1924" spans="1:14">
      <c r="A1924" s="112">
        <v>2018</v>
      </c>
      <c r="B1924" s="105" t="s">
        <v>3386</v>
      </c>
      <c r="C1924" s="108" t="s">
        <v>2490</v>
      </c>
      <c r="D1924" s="84" t="s">
        <v>108</v>
      </c>
      <c r="E1924" s="84" t="s">
        <v>236</v>
      </c>
      <c r="F1924" s="84" t="s">
        <v>2538</v>
      </c>
      <c r="G1924" s="84" t="s">
        <v>7</v>
      </c>
      <c r="H1924" s="85">
        <v>11</v>
      </c>
      <c r="I1924" s="85">
        <v>10</v>
      </c>
      <c r="J1924" s="85">
        <v>9</v>
      </c>
      <c r="K1924" s="85">
        <v>9</v>
      </c>
      <c r="L1924" s="114">
        <f t="shared" si="60"/>
        <v>0.90909090909090906</v>
      </c>
      <c r="M1924" s="114">
        <f t="shared" si="61"/>
        <v>0.9</v>
      </c>
      <c r="N1924" s="85">
        <v>0</v>
      </c>
    </row>
    <row r="1925" spans="1:14">
      <c r="A1925" s="112">
        <v>2018</v>
      </c>
      <c r="B1925" s="105" t="s">
        <v>3386</v>
      </c>
      <c r="C1925" s="108" t="s">
        <v>2490</v>
      </c>
      <c r="D1925" s="84" t="s">
        <v>108</v>
      </c>
      <c r="E1925" s="84" t="s">
        <v>236</v>
      </c>
      <c r="F1925" s="84" t="s">
        <v>2539</v>
      </c>
      <c r="G1925" s="84" t="s">
        <v>7</v>
      </c>
      <c r="H1925" s="85">
        <v>33</v>
      </c>
      <c r="I1925" s="85">
        <v>25</v>
      </c>
      <c r="J1925" s="85">
        <v>22</v>
      </c>
      <c r="K1925" s="85">
        <v>19</v>
      </c>
      <c r="L1925" s="114">
        <f t="shared" si="60"/>
        <v>0.75757575757575757</v>
      </c>
      <c r="M1925" s="114">
        <f t="shared" si="61"/>
        <v>0.88</v>
      </c>
      <c r="N1925" s="85">
        <v>0</v>
      </c>
    </row>
    <row r="1926" spans="1:14">
      <c r="A1926" s="112">
        <v>2018</v>
      </c>
      <c r="B1926" s="105" t="s">
        <v>3386</v>
      </c>
      <c r="C1926" s="108" t="s">
        <v>2490</v>
      </c>
      <c r="D1926" s="84" t="s">
        <v>108</v>
      </c>
      <c r="E1926" s="84" t="s">
        <v>236</v>
      </c>
      <c r="F1926" s="84" t="s">
        <v>2854</v>
      </c>
      <c r="G1926" s="84" t="s">
        <v>7</v>
      </c>
      <c r="H1926" s="85">
        <v>2</v>
      </c>
      <c r="I1926" s="85">
        <v>0</v>
      </c>
      <c r="J1926" s="85">
        <v>0</v>
      </c>
      <c r="K1926" s="85">
        <v>16</v>
      </c>
      <c r="L1926" s="114">
        <f t="shared" si="60"/>
        <v>0</v>
      </c>
      <c r="M1926" s="114">
        <f t="shared" si="61"/>
        <v>0</v>
      </c>
      <c r="N1926" s="85">
        <v>0</v>
      </c>
    </row>
    <row r="1927" spans="1:14">
      <c r="A1927" s="112">
        <v>2018</v>
      </c>
      <c r="B1927" s="105" t="s">
        <v>3386</v>
      </c>
      <c r="C1927" s="108" t="s">
        <v>2490</v>
      </c>
      <c r="D1927" s="84" t="s">
        <v>108</v>
      </c>
      <c r="E1927" s="84" t="s">
        <v>234</v>
      </c>
      <c r="F1927" s="84" t="s">
        <v>1931</v>
      </c>
      <c r="G1927" s="84" t="s">
        <v>7</v>
      </c>
      <c r="H1927" s="85">
        <v>130</v>
      </c>
      <c r="I1927" s="85">
        <v>100</v>
      </c>
      <c r="J1927" s="85">
        <v>71</v>
      </c>
      <c r="K1927" s="85">
        <v>394</v>
      </c>
      <c r="L1927" s="114">
        <f t="shared" si="60"/>
        <v>0.76923076923076927</v>
      </c>
      <c r="M1927" s="114">
        <f t="shared" si="61"/>
        <v>0.71</v>
      </c>
      <c r="N1927" s="85">
        <v>18</v>
      </c>
    </row>
    <row r="1928" spans="1:14">
      <c r="A1928" s="112">
        <v>2018</v>
      </c>
      <c r="B1928" s="105" t="s">
        <v>3386</v>
      </c>
      <c r="C1928" s="108" t="s">
        <v>2490</v>
      </c>
      <c r="D1928" s="84" t="s">
        <v>114</v>
      </c>
      <c r="E1928" s="84" t="s">
        <v>239</v>
      </c>
      <c r="F1928" s="84" t="s">
        <v>120</v>
      </c>
      <c r="G1928" s="84" t="s">
        <v>7</v>
      </c>
      <c r="H1928" s="85">
        <v>3</v>
      </c>
      <c r="I1928" s="85">
        <v>3</v>
      </c>
      <c r="J1928" s="85">
        <v>0</v>
      </c>
      <c r="K1928" s="85">
        <v>5</v>
      </c>
      <c r="L1928" s="114">
        <f t="shared" si="60"/>
        <v>1</v>
      </c>
      <c r="M1928" s="114">
        <f t="shared" si="61"/>
        <v>0</v>
      </c>
      <c r="N1928" s="85">
        <v>0</v>
      </c>
    </row>
    <row r="1929" spans="1:14">
      <c r="A1929" s="112">
        <v>2018</v>
      </c>
      <c r="B1929" s="105" t="s">
        <v>3386</v>
      </c>
      <c r="C1929" s="108" t="s">
        <v>2490</v>
      </c>
      <c r="D1929" s="84" t="s">
        <v>114</v>
      </c>
      <c r="E1929" s="84" t="s">
        <v>236</v>
      </c>
      <c r="F1929" s="84" t="s">
        <v>117</v>
      </c>
      <c r="G1929" s="84" t="s">
        <v>7</v>
      </c>
      <c r="H1929" s="85">
        <v>15</v>
      </c>
      <c r="I1929" s="85">
        <v>14</v>
      </c>
      <c r="J1929" s="85">
        <v>8</v>
      </c>
      <c r="K1929" s="85">
        <v>57</v>
      </c>
      <c r="L1929" s="114">
        <f t="shared" si="60"/>
        <v>0.93333333333333335</v>
      </c>
      <c r="M1929" s="114">
        <f t="shared" si="61"/>
        <v>0.5714285714285714</v>
      </c>
      <c r="N1929" s="85">
        <v>10</v>
      </c>
    </row>
    <row r="1930" spans="1:14">
      <c r="A1930" s="112">
        <v>2018</v>
      </c>
      <c r="B1930" s="105" t="s">
        <v>3386</v>
      </c>
      <c r="C1930" s="108" t="s">
        <v>2490</v>
      </c>
      <c r="D1930" s="84" t="s">
        <v>114</v>
      </c>
      <c r="E1930" s="84" t="s">
        <v>236</v>
      </c>
      <c r="F1930" s="84" t="s">
        <v>118</v>
      </c>
      <c r="G1930" s="84" t="s">
        <v>7</v>
      </c>
      <c r="H1930" s="85">
        <v>13</v>
      </c>
      <c r="I1930" s="85">
        <v>12</v>
      </c>
      <c r="J1930" s="85">
        <v>7</v>
      </c>
      <c r="K1930" s="85">
        <v>67</v>
      </c>
      <c r="L1930" s="114">
        <f t="shared" si="60"/>
        <v>0.92307692307692313</v>
      </c>
      <c r="M1930" s="114">
        <f t="shared" si="61"/>
        <v>0.58333333333333337</v>
      </c>
      <c r="N1930" s="85">
        <v>19</v>
      </c>
    </row>
    <row r="1931" spans="1:14">
      <c r="A1931" s="112">
        <v>2018</v>
      </c>
      <c r="B1931" s="105" t="s">
        <v>3386</v>
      </c>
      <c r="C1931" s="108" t="s">
        <v>2490</v>
      </c>
      <c r="D1931" s="84" t="s">
        <v>114</v>
      </c>
      <c r="E1931" s="84" t="s">
        <v>236</v>
      </c>
      <c r="F1931" s="84" t="s">
        <v>119</v>
      </c>
      <c r="G1931" s="84" t="s">
        <v>7</v>
      </c>
      <c r="H1931" s="85">
        <v>16</v>
      </c>
      <c r="I1931" s="85">
        <v>16</v>
      </c>
      <c r="J1931" s="85">
        <v>14</v>
      </c>
      <c r="K1931" s="85">
        <v>69</v>
      </c>
      <c r="L1931" s="114">
        <f t="shared" si="60"/>
        <v>1</v>
      </c>
      <c r="M1931" s="114">
        <f t="shared" si="61"/>
        <v>0.875</v>
      </c>
      <c r="N1931" s="85">
        <v>2</v>
      </c>
    </row>
    <row r="1932" spans="1:14">
      <c r="A1932" s="112">
        <v>2018</v>
      </c>
      <c r="B1932" s="105" t="s">
        <v>3386</v>
      </c>
      <c r="C1932" s="108" t="s">
        <v>2490</v>
      </c>
      <c r="D1932" s="84" t="s">
        <v>114</v>
      </c>
      <c r="E1932" s="84" t="s">
        <v>234</v>
      </c>
      <c r="F1932" s="84" t="s">
        <v>1929</v>
      </c>
      <c r="G1932" s="84" t="s">
        <v>7</v>
      </c>
      <c r="H1932" s="85">
        <v>43</v>
      </c>
      <c r="I1932" s="85">
        <v>37</v>
      </c>
      <c r="J1932" s="85">
        <v>27</v>
      </c>
      <c r="K1932" s="85">
        <v>255</v>
      </c>
      <c r="L1932" s="114">
        <f t="shared" si="60"/>
        <v>0.86046511627906974</v>
      </c>
      <c r="M1932" s="114">
        <f t="shared" si="61"/>
        <v>0.72972972972972971</v>
      </c>
      <c r="N1932" s="85">
        <v>18</v>
      </c>
    </row>
    <row r="1933" spans="1:14">
      <c r="A1933" s="112">
        <v>2018</v>
      </c>
      <c r="B1933" s="105" t="s">
        <v>3386</v>
      </c>
      <c r="C1933" s="108" t="s">
        <v>2490</v>
      </c>
      <c r="D1933" s="84" t="s">
        <v>121</v>
      </c>
      <c r="E1933" s="84" t="s">
        <v>239</v>
      </c>
      <c r="F1933" s="84" t="s">
        <v>125</v>
      </c>
      <c r="G1933" s="84" t="s">
        <v>7</v>
      </c>
      <c r="H1933" s="85">
        <v>4</v>
      </c>
      <c r="I1933" s="85">
        <v>3</v>
      </c>
      <c r="J1933" s="85">
        <v>2</v>
      </c>
      <c r="K1933" s="85">
        <v>10</v>
      </c>
      <c r="L1933" s="114">
        <f t="shared" si="60"/>
        <v>0.75</v>
      </c>
      <c r="M1933" s="114">
        <f t="shared" si="61"/>
        <v>0.66666666666666663</v>
      </c>
      <c r="N1933" s="85">
        <v>2</v>
      </c>
    </row>
    <row r="1934" spans="1:14">
      <c r="A1934" s="112">
        <v>2018</v>
      </c>
      <c r="B1934" s="105" t="s">
        <v>3386</v>
      </c>
      <c r="C1934" s="108" t="s">
        <v>2490</v>
      </c>
      <c r="D1934" s="84" t="s">
        <v>121</v>
      </c>
      <c r="E1934" s="84" t="s">
        <v>236</v>
      </c>
      <c r="F1934" s="84" t="s">
        <v>124</v>
      </c>
      <c r="G1934" s="84" t="s">
        <v>7</v>
      </c>
      <c r="H1934" s="85">
        <v>14</v>
      </c>
      <c r="I1934" s="85">
        <v>13</v>
      </c>
      <c r="J1934" s="85">
        <v>12</v>
      </c>
      <c r="K1934" s="85">
        <v>33</v>
      </c>
      <c r="L1934" s="114">
        <f t="shared" si="60"/>
        <v>0.9285714285714286</v>
      </c>
      <c r="M1934" s="114">
        <f t="shared" si="61"/>
        <v>0.92307692307692313</v>
      </c>
      <c r="N1934" s="85">
        <v>9</v>
      </c>
    </row>
    <row r="1935" spans="1:14">
      <c r="A1935" s="112">
        <v>2018</v>
      </c>
      <c r="B1935" s="105" t="s">
        <v>3386</v>
      </c>
      <c r="C1935" s="108" t="s">
        <v>2490</v>
      </c>
      <c r="D1935" s="84" t="s">
        <v>121</v>
      </c>
      <c r="E1935" s="84" t="s">
        <v>234</v>
      </c>
      <c r="F1935" s="84" t="s">
        <v>1934</v>
      </c>
      <c r="G1935" s="84" t="s">
        <v>7</v>
      </c>
      <c r="H1935" s="85">
        <v>46</v>
      </c>
      <c r="I1935" s="85">
        <v>31</v>
      </c>
      <c r="J1935" s="85">
        <v>22</v>
      </c>
      <c r="K1935" s="85">
        <v>108</v>
      </c>
      <c r="L1935" s="114">
        <f t="shared" si="60"/>
        <v>0.67391304347826086</v>
      </c>
      <c r="M1935" s="114">
        <f t="shared" si="61"/>
        <v>0.70967741935483875</v>
      </c>
      <c r="N1935" s="85">
        <v>10</v>
      </c>
    </row>
    <row r="1936" spans="1:14">
      <c r="A1936" s="112">
        <v>2018</v>
      </c>
      <c r="B1936" s="105" t="s">
        <v>3386</v>
      </c>
      <c r="C1936" s="108" t="s">
        <v>2490</v>
      </c>
      <c r="D1936" s="84" t="s">
        <v>121</v>
      </c>
      <c r="E1936" s="84" t="s">
        <v>234</v>
      </c>
      <c r="F1936" s="84" t="s">
        <v>122</v>
      </c>
      <c r="G1936" s="84" t="s">
        <v>7</v>
      </c>
      <c r="H1936" s="85">
        <v>6</v>
      </c>
      <c r="I1936" s="85">
        <v>3</v>
      </c>
      <c r="J1936" s="85">
        <v>2</v>
      </c>
      <c r="K1936" s="85">
        <v>16</v>
      </c>
      <c r="L1936" s="114">
        <f t="shared" si="60"/>
        <v>0.5</v>
      </c>
      <c r="M1936" s="114">
        <f t="shared" si="61"/>
        <v>0.66666666666666663</v>
      </c>
      <c r="N1936" s="85">
        <v>5</v>
      </c>
    </row>
    <row r="1937" spans="1:14">
      <c r="A1937" s="112">
        <v>2018</v>
      </c>
      <c r="B1937" s="105" t="s">
        <v>3386</v>
      </c>
      <c r="C1937" s="108" t="s">
        <v>2490</v>
      </c>
      <c r="D1937" s="84" t="s">
        <v>126</v>
      </c>
      <c r="E1937" s="84" t="s">
        <v>239</v>
      </c>
      <c r="F1937" s="84" t="s">
        <v>144</v>
      </c>
      <c r="G1937" s="84" t="s">
        <v>7</v>
      </c>
      <c r="H1937" s="85">
        <v>8</v>
      </c>
      <c r="I1937" s="85">
        <v>6</v>
      </c>
      <c r="J1937" s="85">
        <v>3</v>
      </c>
      <c r="K1937" s="85">
        <v>59</v>
      </c>
      <c r="L1937" s="114">
        <f t="shared" si="60"/>
        <v>0.75</v>
      </c>
      <c r="M1937" s="114">
        <f t="shared" si="61"/>
        <v>0.5</v>
      </c>
      <c r="N1937" s="85">
        <v>4</v>
      </c>
    </row>
    <row r="1938" spans="1:14">
      <c r="A1938" s="112">
        <v>2018</v>
      </c>
      <c r="B1938" s="105" t="s">
        <v>3386</v>
      </c>
      <c r="C1938" s="108" t="s">
        <v>2490</v>
      </c>
      <c r="D1938" s="84" t="s">
        <v>126</v>
      </c>
      <c r="E1938" s="84" t="s">
        <v>235</v>
      </c>
      <c r="F1938" s="84" t="s">
        <v>131</v>
      </c>
      <c r="G1938" s="84" t="s">
        <v>7</v>
      </c>
      <c r="H1938" s="85">
        <v>59</v>
      </c>
      <c r="I1938" s="85">
        <v>51</v>
      </c>
      <c r="J1938" s="85">
        <v>44</v>
      </c>
      <c r="K1938" s="85">
        <v>67</v>
      </c>
      <c r="L1938" s="114">
        <f t="shared" si="60"/>
        <v>0.86440677966101698</v>
      </c>
      <c r="M1938" s="114">
        <f t="shared" si="61"/>
        <v>0.86274509803921573</v>
      </c>
      <c r="N1938" s="85">
        <v>34</v>
      </c>
    </row>
    <row r="1939" spans="1:14">
      <c r="A1939" s="112">
        <v>2018</v>
      </c>
      <c r="B1939" s="105" t="s">
        <v>3386</v>
      </c>
      <c r="C1939" s="108" t="s">
        <v>2490</v>
      </c>
      <c r="D1939" s="84" t="s">
        <v>126</v>
      </c>
      <c r="E1939" s="84" t="s">
        <v>235</v>
      </c>
      <c r="F1939" s="84" t="s">
        <v>132</v>
      </c>
      <c r="G1939" s="84" t="s">
        <v>7</v>
      </c>
      <c r="H1939" s="85">
        <v>18</v>
      </c>
      <c r="I1939" s="85">
        <v>18</v>
      </c>
      <c r="J1939" s="85">
        <v>13</v>
      </c>
      <c r="K1939" s="85">
        <v>36</v>
      </c>
      <c r="L1939" s="114">
        <f t="shared" si="60"/>
        <v>1</v>
      </c>
      <c r="M1939" s="114">
        <f t="shared" si="61"/>
        <v>0.72222222222222221</v>
      </c>
      <c r="N1939" s="85">
        <v>25</v>
      </c>
    </row>
    <row r="1940" spans="1:14">
      <c r="A1940" s="112">
        <v>2018</v>
      </c>
      <c r="B1940" s="105" t="s">
        <v>3386</v>
      </c>
      <c r="C1940" s="108" t="s">
        <v>2490</v>
      </c>
      <c r="D1940" s="84" t="s">
        <v>126</v>
      </c>
      <c r="E1940" s="84" t="s">
        <v>235</v>
      </c>
      <c r="F1940" s="84" t="s">
        <v>133</v>
      </c>
      <c r="G1940" s="84" t="s">
        <v>7</v>
      </c>
      <c r="H1940" s="85">
        <v>68</v>
      </c>
      <c r="I1940" s="85">
        <v>43</v>
      </c>
      <c r="J1940" s="85">
        <v>35</v>
      </c>
      <c r="K1940" s="85">
        <v>70</v>
      </c>
      <c r="L1940" s="114">
        <f t="shared" si="60"/>
        <v>0.63235294117647056</v>
      </c>
      <c r="M1940" s="114">
        <f t="shared" si="61"/>
        <v>0.81395348837209303</v>
      </c>
      <c r="N1940" s="85">
        <v>39</v>
      </c>
    </row>
    <row r="1941" spans="1:14">
      <c r="A1941" s="112">
        <v>2018</v>
      </c>
      <c r="B1941" s="105" t="s">
        <v>3386</v>
      </c>
      <c r="C1941" s="108" t="s">
        <v>2490</v>
      </c>
      <c r="D1941" s="84" t="s">
        <v>126</v>
      </c>
      <c r="E1941" s="84" t="s">
        <v>235</v>
      </c>
      <c r="F1941" s="84" t="s">
        <v>134</v>
      </c>
      <c r="G1941" s="84" t="s">
        <v>7</v>
      </c>
      <c r="H1941" s="85">
        <v>20</v>
      </c>
      <c r="I1941" s="85">
        <v>16</v>
      </c>
      <c r="J1941" s="85">
        <v>12</v>
      </c>
      <c r="K1941" s="85">
        <v>26</v>
      </c>
      <c r="L1941" s="114">
        <f t="shared" si="60"/>
        <v>0.8</v>
      </c>
      <c r="M1941" s="114">
        <f t="shared" si="61"/>
        <v>0.75</v>
      </c>
      <c r="N1941" s="85">
        <v>7</v>
      </c>
    </row>
    <row r="1942" spans="1:14">
      <c r="A1942" s="112">
        <v>2018</v>
      </c>
      <c r="B1942" s="105" t="s">
        <v>3386</v>
      </c>
      <c r="C1942" s="108" t="s">
        <v>2490</v>
      </c>
      <c r="D1942" s="84" t="s">
        <v>126</v>
      </c>
      <c r="E1942" s="84" t="s">
        <v>235</v>
      </c>
      <c r="F1942" s="84" t="s">
        <v>135</v>
      </c>
      <c r="G1942" s="84" t="s">
        <v>7</v>
      </c>
      <c r="H1942" s="85">
        <v>47</v>
      </c>
      <c r="I1942" s="85">
        <v>33</v>
      </c>
      <c r="J1942" s="85">
        <v>29</v>
      </c>
      <c r="K1942" s="85">
        <v>52</v>
      </c>
      <c r="L1942" s="114">
        <f t="shared" si="60"/>
        <v>0.7021276595744681</v>
      </c>
      <c r="M1942" s="114">
        <f t="shared" si="61"/>
        <v>0.87878787878787878</v>
      </c>
      <c r="N1942" s="85">
        <v>18</v>
      </c>
    </row>
    <row r="1943" spans="1:14">
      <c r="A1943" s="112">
        <v>2018</v>
      </c>
      <c r="B1943" s="105" t="s">
        <v>3386</v>
      </c>
      <c r="C1943" s="108" t="s">
        <v>2490</v>
      </c>
      <c r="D1943" s="84" t="s">
        <v>126</v>
      </c>
      <c r="E1943" s="84" t="s">
        <v>235</v>
      </c>
      <c r="F1943" s="84" t="s">
        <v>136</v>
      </c>
      <c r="G1943" s="84" t="s">
        <v>7</v>
      </c>
      <c r="H1943" s="85">
        <v>17</v>
      </c>
      <c r="I1943" s="85">
        <v>16</v>
      </c>
      <c r="J1943" s="85">
        <v>11</v>
      </c>
      <c r="K1943" s="85">
        <v>20</v>
      </c>
      <c r="L1943" s="114">
        <f t="shared" si="60"/>
        <v>0.94117647058823528</v>
      </c>
      <c r="M1943" s="114">
        <f t="shared" si="61"/>
        <v>0.6875</v>
      </c>
      <c r="N1943" s="85">
        <v>8</v>
      </c>
    </row>
    <row r="1944" spans="1:14">
      <c r="A1944" s="112">
        <v>2018</v>
      </c>
      <c r="B1944" s="105" t="s">
        <v>3386</v>
      </c>
      <c r="C1944" s="108" t="s">
        <v>2490</v>
      </c>
      <c r="D1944" s="84" t="s">
        <v>126</v>
      </c>
      <c r="E1944" s="84" t="s">
        <v>236</v>
      </c>
      <c r="F1944" s="84" t="s">
        <v>137</v>
      </c>
      <c r="G1944" s="84" t="s">
        <v>7</v>
      </c>
      <c r="H1944" s="85">
        <v>38</v>
      </c>
      <c r="I1944" s="85">
        <v>21</v>
      </c>
      <c r="J1944" s="85">
        <v>16</v>
      </c>
      <c r="K1944" s="85">
        <v>58</v>
      </c>
      <c r="L1944" s="114">
        <f t="shared" si="60"/>
        <v>0.55263157894736847</v>
      </c>
      <c r="M1944" s="114">
        <f t="shared" si="61"/>
        <v>0.76190476190476186</v>
      </c>
      <c r="N1944" s="85">
        <v>7</v>
      </c>
    </row>
    <row r="1945" spans="1:14">
      <c r="A1945" s="112">
        <v>2018</v>
      </c>
      <c r="B1945" s="105" t="s">
        <v>3386</v>
      </c>
      <c r="C1945" s="108" t="s">
        <v>2490</v>
      </c>
      <c r="D1945" s="84" t="s">
        <v>126</v>
      </c>
      <c r="E1945" s="84" t="s">
        <v>236</v>
      </c>
      <c r="F1945" s="84" t="s">
        <v>138</v>
      </c>
      <c r="G1945" s="84" t="s">
        <v>7</v>
      </c>
      <c r="H1945" s="85">
        <v>19</v>
      </c>
      <c r="I1945" s="85">
        <v>17</v>
      </c>
      <c r="J1945" s="85">
        <v>11</v>
      </c>
      <c r="K1945" s="85">
        <v>23</v>
      </c>
      <c r="L1945" s="114">
        <f t="shared" si="60"/>
        <v>0.89473684210526316</v>
      </c>
      <c r="M1945" s="114">
        <f t="shared" si="61"/>
        <v>0.6470588235294118</v>
      </c>
      <c r="N1945" s="85">
        <v>0</v>
      </c>
    </row>
    <row r="1946" spans="1:14">
      <c r="A1946" s="112">
        <v>2018</v>
      </c>
      <c r="B1946" s="105" t="s">
        <v>3386</v>
      </c>
      <c r="C1946" s="108" t="s">
        <v>2490</v>
      </c>
      <c r="D1946" s="84" t="s">
        <v>126</v>
      </c>
      <c r="E1946" s="84" t="s">
        <v>236</v>
      </c>
      <c r="F1946" s="84" t="s">
        <v>139</v>
      </c>
      <c r="G1946" s="84" t="s">
        <v>7</v>
      </c>
      <c r="H1946" s="85">
        <v>8</v>
      </c>
      <c r="I1946" s="85">
        <v>7</v>
      </c>
      <c r="J1946" s="85">
        <v>4</v>
      </c>
      <c r="K1946" s="85">
        <v>20</v>
      </c>
      <c r="L1946" s="114">
        <f t="shared" si="60"/>
        <v>0.875</v>
      </c>
      <c r="M1946" s="114">
        <f t="shared" si="61"/>
        <v>0.5714285714285714</v>
      </c>
      <c r="N1946" s="85">
        <v>4</v>
      </c>
    </row>
    <row r="1947" spans="1:14">
      <c r="A1947" s="112">
        <v>2018</v>
      </c>
      <c r="B1947" s="105" t="s">
        <v>3386</v>
      </c>
      <c r="C1947" s="108" t="s">
        <v>2490</v>
      </c>
      <c r="D1947" s="84" t="s">
        <v>126</v>
      </c>
      <c r="E1947" s="84" t="s">
        <v>236</v>
      </c>
      <c r="F1947" s="84" t="s">
        <v>140</v>
      </c>
      <c r="G1947" s="84" t="s">
        <v>7</v>
      </c>
      <c r="H1947" s="85">
        <v>40</v>
      </c>
      <c r="I1947" s="85">
        <v>32</v>
      </c>
      <c r="J1947" s="85">
        <v>16</v>
      </c>
      <c r="K1947" s="85">
        <v>85</v>
      </c>
      <c r="L1947" s="114">
        <f t="shared" si="60"/>
        <v>0.8</v>
      </c>
      <c r="M1947" s="114">
        <f t="shared" si="61"/>
        <v>0.5</v>
      </c>
      <c r="N1947" s="85">
        <v>21</v>
      </c>
    </row>
    <row r="1948" spans="1:14">
      <c r="A1948" s="112">
        <v>2018</v>
      </c>
      <c r="B1948" s="105" t="s">
        <v>3386</v>
      </c>
      <c r="C1948" s="108" t="s">
        <v>2490</v>
      </c>
      <c r="D1948" s="84" t="s">
        <v>126</v>
      </c>
      <c r="E1948" s="84" t="s">
        <v>236</v>
      </c>
      <c r="F1948" s="84" t="s">
        <v>141</v>
      </c>
      <c r="G1948" s="84" t="s">
        <v>7</v>
      </c>
      <c r="H1948" s="85">
        <v>13</v>
      </c>
      <c r="I1948" s="85">
        <v>10</v>
      </c>
      <c r="J1948" s="85">
        <v>7</v>
      </c>
      <c r="K1948" s="85">
        <v>32</v>
      </c>
      <c r="L1948" s="114">
        <f t="shared" si="60"/>
        <v>0.76923076923076927</v>
      </c>
      <c r="M1948" s="114">
        <f t="shared" si="61"/>
        <v>0.7</v>
      </c>
      <c r="N1948" s="85">
        <v>8</v>
      </c>
    </row>
    <row r="1949" spans="1:14">
      <c r="A1949" s="112">
        <v>2018</v>
      </c>
      <c r="B1949" s="105" t="s">
        <v>3386</v>
      </c>
      <c r="C1949" s="108" t="s">
        <v>2490</v>
      </c>
      <c r="D1949" s="84" t="s">
        <v>126</v>
      </c>
      <c r="E1949" s="84" t="s">
        <v>236</v>
      </c>
      <c r="F1949" s="84" t="s">
        <v>142</v>
      </c>
      <c r="G1949" s="84" t="s">
        <v>7</v>
      </c>
      <c r="H1949" s="85">
        <v>10</v>
      </c>
      <c r="I1949" s="85">
        <v>8</v>
      </c>
      <c r="J1949" s="85">
        <v>8</v>
      </c>
      <c r="K1949" s="85">
        <v>46</v>
      </c>
      <c r="L1949" s="114">
        <f t="shared" si="60"/>
        <v>0.8</v>
      </c>
      <c r="M1949" s="114">
        <f t="shared" si="61"/>
        <v>1</v>
      </c>
      <c r="N1949" s="85">
        <v>12</v>
      </c>
    </row>
    <row r="1950" spans="1:14">
      <c r="A1950" s="112">
        <v>2018</v>
      </c>
      <c r="B1950" s="105" t="s">
        <v>3386</v>
      </c>
      <c r="C1950" s="108" t="s">
        <v>2490</v>
      </c>
      <c r="D1950" s="84" t="s">
        <v>126</v>
      </c>
      <c r="E1950" s="84" t="s">
        <v>236</v>
      </c>
      <c r="F1950" s="84" t="s">
        <v>143</v>
      </c>
      <c r="G1950" s="84" t="s">
        <v>7</v>
      </c>
      <c r="H1950" s="85">
        <v>13</v>
      </c>
      <c r="I1950" s="85">
        <v>13</v>
      </c>
      <c r="J1950" s="85">
        <v>11</v>
      </c>
      <c r="K1950" s="85">
        <v>53</v>
      </c>
      <c r="L1950" s="114">
        <f t="shared" si="60"/>
        <v>1</v>
      </c>
      <c r="M1950" s="114">
        <f t="shared" si="61"/>
        <v>0.84615384615384615</v>
      </c>
      <c r="N1950" s="85">
        <v>4</v>
      </c>
    </row>
    <row r="1951" spans="1:14">
      <c r="A1951" s="112">
        <v>2018</v>
      </c>
      <c r="B1951" s="105" t="s">
        <v>3386</v>
      </c>
      <c r="C1951" s="108" t="s">
        <v>2490</v>
      </c>
      <c r="D1951" s="84" t="s">
        <v>126</v>
      </c>
      <c r="E1951" s="84" t="s">
        <v>234</v>
      </c>
      <c r="F1951" s="84" t="s">
        <v>1958</v>
      </c>
      <c r="G1951" s="84" t="s">
        <v>7</v>
      </c>
      <c r="H1951" s="85">
        <v>357</v>
      </c>
      <c r="I1951" s="85">
        <v>236</v>
      </c>
      <c r="J1951" s="85">
        <v>138</v>
      </c>
      <c r="K1951" s="85">
        <v>877</v>
      </c>
      <c r="L1951" s="114">
        <f t="shared" si="60"/>
        <v>0.66106442577030811</v>
      </c>
      <c r="M1951" s="114">
        <f t="shared" si="61"/>
        <v>0.5847457627118644</v>
      </c>
      <c r="N1951" s="85">
        <v>64</v>
      </c>
    </row>
    <row r="1952" spans="1:14">
      <c r="A1952" s="112">
        <v>2018</v>
      </c>
      <c r="B1952" s="105" t="s">
        <v>3386</v>
      </c>
      <c r="C1952" s="108" t="s">
        <v>2490</v>
      </c>
      <c r="D1952" s="84" t="s">
        <v>126</v>
      </c>
      <c r="E1952" s="84" t="s">
        <v>234</v>
      </c>
      <c r="F1952" s="84" t="s">
        <v>1936</v>
      </c>
      <c r="G1952" s="84" t="s">
        <v>7</v>
      </c>
      <c r="H1952" s="85">
        <v>231</v>
      </c>
      <c r="I1952" s="85">
        <v>177</v>
      </c>
      <c r="J1952" s="85">
        <v>86</v>
      </c>
      <c r="K1952" s="85">
        <v>435</v>
      </c>
      <c r="L1952" s="114">
        <f t="shared" si="60"/>
        <v>0.76623376623376627</v>
      </c>
      <c r="M1952" s="114">
        <f t="shared" si="61"/>
        <v>0.48587570621468928</v>
      </c>
      <c r="N1952" s="85">
        <v>28</v>
      </c>
    </row>
    <row r="1953" spans="1:14">
      <c r="A1953" s="112">
        <v>2018</v>
      </c>
      <c r="B1953" s="105" t="s">
        <v>3386</v>
      </c>
      <c r="C1953" s="108" t="s">
        <v>2490</v>
      </c>
      <c r="D1953" s="84" t="s">
        <v>126</v>
      </c>
      <c r="E1953" s="84" t="s">
        <v>234</v>
      </c>
      <c r="F1953" s="84" t="s">
        <v>1937</v>
      </c>
      <c r="G1953" s="84" t="s">
        <v>7</v>
      </c>
      <c r="H1953" s="85">
        <v>189</v>
      </c>
      <c r="I1953" s="85">
        <v>157</v>
      </c>
      <c r="J1953" s="85">
        <v>90</v>
      </c>
      <c r="K1953" s="85">
        <v>585</v>
      </c>
      <c r="L1953" s="114">
        <f t="shared" si="60"/>
        <v>0.8306878306878307</v>
      </c>
      <c r="M1953" s="114">
        <f t="shared" si="61"/>
        <v>0.57324840764331209</v>
      </c>
      <c r="N1953" s="85">
        <v>32</v>
      </c>
    </row>
    <row r="1954" spans="1:14">
      <c r="A1954" s="112">
        <v>2018</v>
      </c>
      <c r="B1954" s="105" t="s">
        <v>3386</v>
      </c>
      <c r="C1954" s="108" t="s">
        <v>2490</v>
      </c>
      <c r="D1954" s="84" t="s">
        <v>126</v>
      </c>
      <c r="E1954" s="84" t="s">
        <v>234</v>
      </c>
      <c r="F1954" s="84" t="s">
        <v>1938</v>
      </c>
      <c r="G1954" s="84" t="s">
        <v>7</v>
      </c>
      <c r="H1954" s="85">
        <v>395</v>
      </c>
      <c r="I1954" s="85">
        <v>304</v>
      </c>
      <c r="J1954" s="85">
        <v>149</v>
      </c>
      <c r="K1954" s="85">
        <v>1339</v>
      </c>
      <c r="L1954" s="114">
        <f t="shared" si="60"/>
        <v>0.76962025316455696</v>
      </c>
      <c r="M1954" s="114">
        <f t="shared" si="61"/>
        <v>0.49013157894736842</v>
      </c>
      <c r="N1954" s="85">
        <v>113</v>
      </c>
    </row>
    <row r="1955" spans="1:14">
      <c r="A1955" s="112">
        <v>2018</v>
      </c>
      <c r="B1955" s="105" t="s">
        <v>3386</v>
      </c>
      <c r="C1955" s="108" t="s">
        <v>2490</v>
      </c>
      <c r="D1955" s="84" t="s">
        <v>145</v>
      </c>
      <c r="E1955" s="84" t="s">
        <v>239</v>
      </c>
      <c r="F1955" s="84" t="s">
        <v>181</v>
      </c>
      <c r="G1955" s="84" t="s">
        <v>7</v>
      </c>
      <c r="H1955" s="85">
        <v>7</v>
      </c>
      <c r="I1955" s="85">
        <v>4</v>
      </c>
      <c r="J1955" s="85">
        <v>4</v>
      </c>
      <c r="K1955" s="85">
        <v>13</v>
      </c>
      <c r="L1955" s="114">
        <f t="shared" si="60"/>
        <v>0.5714285714285714</v>
      </c>
      <c r="M1955" s="114">
        <f t="shared" si="61"/>
        <v>1</v>
      </c>
      <c r="N1955" s="85">
        <v>0</v>
      </c>
    </row>
    <row r="1956" spans="1:14">
      <c r="A1956" s="112">
        <v>2018</v>
      </c>
      <c r="B1956" s="105" t="s">
        <v>3386</v>
      </c>
      <c r="C1956" s="108" t="s">
        <v>2490</v>
      </c>
      <c r="D1956" s="84" t="s">
        <v>145</v>
      </c>
      <c r="E1956" s="84" t="s">
        <v>3889</v>
      </c>
      <c r="F1956" s="84" t="s">
        <v>147</v>
      </c>
      <c r="G1956" s="84" t="s">
        <v>7</v>
      </c>
      <c r="H1956" s="85">
        <v>93</v>
      </c>
      <c r="I1956" s="85">
        <v>6</v>
      </c>
      <c r="J1956" s="85">
        <v>6</v>
      </c>
      <c r="K1956" s="85">
        <v>18</v>
      </c>
      <c r="L1956" s="114">
        <f t="shared" si="60"/>
        <v>6.4516129032258063E-2</v>
      </c>
      <c r="M1956" s="114">
        <f t="shared" si="61"/>
        <v>1</v>
      </c>
      <c r="N1956" s="85">
        <v>6</v>
      </c>
    </row>
    <row r="1957" spans="1:14">
      <c r="A1957" s="112">
        <v>2018</v>
      </c>
      <c r="B1957" s="105" t="s">
        <v>3386</v>
      </c>
      <c r="C1957" s="108" t="s">
        <v>2490</v>
      </c>
      <c r="D1957" s="84" t="s">
        <v>145</v>
      </c>
      <c r="E1957" s="84" t="s">
        <v>3889</v>
      </c>
      <c r="F1957" s="84" t="s">
        <v>148</v>
      </c>
      <c r="G1957" s="84" t="s">
        <v>7</v>
      </c>
      <c r="H1957" s="85">
        <v>2</v>
      </c>
      <c r="I1957" s="85">
        <v>1</v>
      </c>
      <c r="J1957" s="85">
        <v>1</v>
      </c>
      <c r="K1957" s="85">
        <v>6</v>
      </c>
      <c r="L1957" s="114">
        <f t="shared" si="60"/>
        <v>0.5</v>
      </c>
      <c r="M1957" s="114">
        <f t="shared" si="61"/>
        <v>1</v>
      </c>
      <c r="N1957" s="85">
        <v>2</v>
      </c>
    </row>
    <row r="1958" spans="1:14">
      <c r="A1958" s="112">
        <v>2018</v>
      </c>
      <c r="B1958" s="105" t="s">
        <v>3386</v>
      </c>
      <c r="C1958" s="108" t="s">
        <v>2490</v>
      </c>
      <c r="D1958" s="84" t="s">
        <v>145</v>
      </c>
      <c r="E1958" s="84" t="s">
        <v>3889</v>
      </c>
      <c r="F1958" s="84" t="s">
        <v>151</v>
      </c>
      <c r="G1958" s="84" t="s">
        <v>7</v>
      </c>
      <c r="H1958" s="85">
        <v>127</v>
      </c>
      <c r="I1958" s="85">
        <v>3</v>
      </c>
      <c r="J1958" s="85">
        <v>2</v>
      </c>
      <c r="K1958" s="85">
        <v>7</v>
      </c>
      <c r="L1958" s="114">
        <f t="shared" si="60"/>
        <v>2.3622047244094488E-2</v>
      </c>
      <c r="M1958" s="114">
        <f t="shared" si="61"/>
        <v>0.66666666666666663</v>
      </c>
      <c r="N1958" s="85">
        <v>2</v>
      </c>
    </row>
    <row r="1959" spans="1:14">
      <c r="A1959" s="112">
        <v>2018</v>
      </c>
      <c r="B1959" s="105" t="s">
        <v>3386</v>
      </c>
      <c r="C1959" s="108" t="s">
        <v>2490</v>
      </c>
      <c r="D1959" s="84" t="s">
        <v>145</v>
      </c>
      <c r="E1959" s="84" t="s">
        <v>3889</v>
      </c>
      <c r="F1959" s="84" t="s">
        <v>152</v>
      </c>
      <c r="G1959" s="84" t="s">
        <v>7</v>
      </c>
      <c r="H1959" s="85">
        <v>120</v>
      </c>
      <c r="I1959" s="85">
        <v>2</v>
      </c>
      <c r="J1959" s="85">
        <v>2</v>
      </c>
      <c r="K1959" s="85">
        <v>6</v>
      </c>
      <c r="L1959" s="114">
        <f t="shared" si="60"/>
        <v>1.6666666666666666E-2</v>
      </c>
      <c r="M1959" s="114">
        <f t="shared" si="61"/>
        <v>1</v>
      </c>
      <c r="N1959" s="85">
        <v>0</v>
      </c>
    </row>
    <row r="1960" spans="1:14">
      <c r="A1960" s="112">
        <v>2018</v>
      </c>
      <c r="B1960" s="105" t="s">
        <v>3386</v>
      </c>
      <c r="C1960" s="108" t="s">
        <v>2490</v>
      </c>
      <c r="D1960" s="84" t="s">
        <v>145</v>
      </c>
      <c r="E1960" s="84" t="s">
        <v>3889</v>
      </c>
      <c r="F1960" s="84" t="s">
        <v>153</v>
      </c>
      <c r="G1960" s="84" t="s">
        <v>7</v>
      </c>
      <c r="H1960" s="85">
        <v>1</v>
      </c>
      <c r="I1960" s="85">
        <v>1</v>
      </c>
      <c r="J1960" s="85">
        <v>1</v>
      </c>
      <c r="K1960" s="85">
        <v>1</v>
      </c>
      <c r="L1960" s="114">
        <f t="shared" si="60"/>
        <v>1</v>
      </c>
      <c r="M1960" s="114">
        <f t="shared" si="61"/>
        <v>1</v>
      </c>
      <c r="N1960" s="85">
        <v>0</v>
      </c>
    </row>
    <row r="1961" spans="1:14">
      <c r="A1961" s="112">
        <v>2018</v>
      </c>
      <c r="B1961" s="105" t="s">
        <v>3386</v>
      </c>
      <c r="C1961" s="108" t="s">
        <v>2490</v>
      </c>
      <c r="D1961" s="84" t="s">
        <v>145</v>
      </c>
      <c r="E1961" s="84" t="s">
        <v>3889</v>
      </c>
      <c r="F1961" s="84" t="s">
        <v>154</v>
      </c>
      <c r="G1961" s="84" t="s">
        <v>7</v>
      </c>
      <c r="H1961" s="85">
        <v>7</v>
      </c>
      <c r="I1961" s="85">
        <v>1</v>
      </c>
      <c r="J1961" s="85">
        <v>1</v>
      </c>
      <c r="K1961" s="85">
        <v>4</v>
      </c>
      <c r="L1961" s="114">
        <f t="shared" si="60"/>
        <v>0.14285714285714285</v>
      </c>
      <c r="M1961" s="114">
        <f t="shared" si="61"/>
        <v>1</v>
      </c>
      <c r="N1961" s="85">
        <v>1</v>
      </c>
    </row>
    <row r="1962" spans="1:14">
      <c r="A1962" s="112">
        <v>2018</v>
      </c>
      <c r="B1962" s="105" t="s">
        <v>3386</v>
      </c>
      <c r="C1962" s="108" t="s">
        <v>2490</v>
      </c>
      <c r="D1962" s="84" t="s">
        <v>145</v>
      </c>
      <c r="E1962" s="84" t="s">
        <v>3889</v>
      </c>
      <c r="F1962" s="84" t="s">
        <v>155</v>
      </c>
      <c r="G1962" s="84" t="s">
        <v>7</v>
      </c>
      <c r="H1962" s="85">
        <v>1</v>
      </c>
      <c r="I1962" s="85">
        <v>1</v>
      </c>
      <c r="J1962" s="85">
        <v>1</v>
      </c>
      <c r="K1962" s="85">
        <v>8</v>
      </c>
      <c r="L1962" s="114">
        <f t="shared" si="60"/>
        <v>1</v>
      </c>
      <c r="M1962" s="114">
        <f t="shared" si="61"/>
        <v>1</v>
      </c>
      <c r="N1962" s="85">
        <v>2</v>
      </c>
    </row>
    <row r="1963" spans="1:14">
      <c r="A1963" s="112">
        <v>2018</v>
      </c>
      <c r="B1963" s="105" t="s">
        <v>3386</v>
      </c>
      <c r="C1963" s="108" t="s">
        <v>2490</v>
      </c>
      <c r="D1963" s="84" t="s">
        <v>145</v>
      </c>
      <c r="E1963" s="84" t="s">
        <v>3889</v>
      </c>
      <c r="F1963" s="84" t="s">
        <v>157</v>
      </c>
      <c r="G1963" s="84" t="s">
        <v>7</v>
      </c>
      <c r="H1963" s="85">
        <v>14</v>
      </c>
      <c r="I1963" s="85">
        <v>3</v>
      </c>
      <c r="J1963" s="85">
        <v>3</v>
      </c>
      <c r="K1963" s="85">
        <v>11</v>
      </c>
      <c r="L1963" s="114">
        <f t="shared" si="60"/>
        <v>0.21428571428571427</v>
      </c>
      <c r="M1963" s="114">
        <f t="shared" si="61"/>
        <v>1</v>
      </c>
      <c r="N1963" s="85">
        <v>2</v>
      </c>
    </row>
    <row r="1964" spans="1:14">
      <c r="A1964" s="112">
        <v>2018</v>
      </c>
      <c r="B1964" s="105" t="s">
        <v>3386</v>
      </c>
      <c r="C1964" s="108" t="s">
        <v>2490</v>
      </c>
      <c r="D1964" s="84" t="s">
        <v>145</v>
      </c>
      <c r="E1964" s="84" t="s">
        <v>3889</v>
      </c>
      <c r="F1964" s="84" t="s">
        <v>159</v>
      </c>
      <c r="G1964" s="84" t="s">
        <v>7</v>
      </c>
      <c r="H1964" s="85">
        <v>0</v>
      </c>
      <c r="I1964" s="85">
        <v>0</v>
      </c>
      <c r="J1964" s="85">
        <v>0</v>
      </c>
      <c r="K1964" s="85">
        <v>2</v>
      </c>
      <c r="L1964" s="114">
        <f t="shared" si="60"/>
        <v>0</v>
      </c>
      <c r="M1964" s="114">
        <f t="shared" si="61"/>
        <v>0</v>
      </c>
      <c r="N1964" s="85">
        <v>0</v>
      </c>
    </row>
    <row r="1965" spans="1:14">
      <c r="A1965" s="103">
        <v>2018</v>
      </c>
      <c r="B1965" s="105" t="s">
        <v>3386</v>
      </c>
      <c r="C1965" s="83" t="s">
        <v>2490</v>
      </c>
      <c r="D1965" s="84" t="s">
        <v>145</v>
      </c>
      <c r="E1965" s="84" t="s">
        <v>3889</v>
      </c>
      <c r="F1965" s="84" t="s">
        <v>160</v>
      </c>
      <c r="G1965" s="84" t="s">
        <v>7</v>
      </c>
      <c r="H1965" s="85">
        <v>0</v>
      </c>
      <c r="I1965" s="85">
        <v>0</v>
      </c>
      <c r="J1965" s="85">
        <v>0</v>
      </c>
      <c r="K1965" s="85">
        <v>0</v>
      </c>
      <c r="L1965" s="114">
        <f t="shared" si="60"/>
        <v>0</v>
      </c>
      <c r="M1965" s="114">
        <f t="shared" si="61"/>
        <v>0</v>
      </c>
      <c r="N1965" s="85">
        <v>1</v>
      </c>
    </row>
    <row r="1966" spans="1:14">
      <c r="A1966" s="112">
        <v>2018</v>
      </c>
      <c r="B1966" s="105" t="s">
        <v>3386</v>
      </c>
      <c r="C1966" s="108" t="s">
        <v>2490</v>
      </c>
      <c r="D1966" s="84" t="s">
        <v>145</v>
      </c>
      <c r="E1966" s="84" t="s">
        <v>3889</v>
      </c>
      <c r="F1966" s="84" t="s">
        <v>161</v>
      </c>
      <c r="G1966" s="84" t="s">
        <v>7</v>
      </c>
      <c r="H1966" s="85">
        <v>14</v>
      </c>
      <c r="I1966" s="85">
        <v>4</v>
      </c>
      <c r="J1966" s="85">
        <v>4</v>
      </c>
      <c r="K1966" s="85">
        <v>12</v>
      </c>
      <c r="L1966" s="114">
        <f t="shared" si="60"/>
        <v>0.2857142857142857</v>
      </c>
      <c r="M1966" s="114">
        <f t="shared" si="61"/>
        <v>1</v>
      </c>
      <c r="N1966" s="85">
        <v>2</v>
      </c>
    </row>
    <row r="1967" spans="1:14">
      <c r="A1967" s="112">
        <v>2018</v>
      </c>
      <c r="B1967" s="105" t="s">
        <v>3386</v>
      </c>
      <c r="C1967" s="108" t="s">
        <v>2490</v>
      </c>
      <c r="D1967" s="84" t="s">
        <v>145</v>
      </c>
      <c r="E1967" s="84" t="s">
        <v>3889</v>
      </c>
      <c r="F1967" s="84" t="s">
        <v>162</v>
      </c>
      <c r="G1967" s="84" t="s">
        <v>7</v>
      </c>
      <c r="H1967" s="85">
        <v>11</v>
      </c>
      <c r="I1967" s="85">
        <v>6</v>
      </c>
      <c r="J1967" s="85">
        <v>4</v>
      </c>
      <c r="K1967" s="85">
        <v>12</v>
      </c>
      <c r="L1967" s="114">
        <f t="shared" si="60"/>
        <v>0.54545454545454541</v>
      </c>
      <c r="M1967" s="114">
        <f t="shared" si="61"/>
        <v>0.66666666666666663</v>
      </c>
      <c r="N1967" s="85">
        <v>4</v>
      </c>
    </row>
    <row r="1968" spans="1:14">
      <c r="A1968" s="112">
        <v>2018</v>
      </c>
      <c r="B1968" s="105" t="s">
        <v>3386</v>
      </c>
      <c r="C1968" s="108" t="s">
        <v>2490</v>
      </c>
      <c r="D1968" s="84" t="s">
        <v>145</v>
      </c>
      <c r="E1968" s="84" t="s">
        <v>3889</v>
      </c>
      <c r="F1968" s="84" t="s">
        <v>163</v>
      </c>
      <c r="G1968" s="84" t="s">
        <v>7</v>
      </c>
      <c r="H1968" s="85">
        <v>147</v>
      </c>
      <c r="I1968" s="85">
        <v>8</v>
      </c>
      <c r="J1968" s="85">
        <v>7</v>
      </c>
      <c r="K1968" s="85">
        <v>23</v>
      </c>
      <c r="L1968" s="114">
        <f t="shared" si="60"/>
        <v>5.4421768707482991E-2</v>
      </c>
      <c r="M1968" s="114">
        <f t="shared" si="61"/>
        <v>0.875</v>
      </c>
      <c r="N1968" s="85">
        <v>8</v>
      </c>
    </row>
    <row r="1969" spans="1:14">
      <c r="A1969" s="112">
        <v>2018</v>
      </c>
      <c r="B1969" s="105" t="s">
        <v>3386</v>
      </c>
      <c r="C1969" s="108" t="s">
        <v>2490</v>
      </c>
      <c r="D1969" s="84" t="s">
        <v>145</v>
      </c>
      <c r="E1969" s="84" t="s">
        <v>3889</v>
      </c>
      <c r="F1969" s="84" t="s">
        <v>164</v>
      </c>
      <c r="G1969" s="84" t="s">
        <v>7</v>
      </c>
      <c r="H1969" s="85">
        <v>1</v>
      </c>
      <c r="I1969" s="85">
        <v>1</v>
      </c>
      <c r="J1969" s="85">
        <v>0</v>
      </c>
      <c r="K1969" s="85">
        <v>3</v>
      </c>
      <c r="L1969" s="114">
        <f t="shared" si="60"/>
        <v>1</v>
      </c>
      <c r="M1969" s="114">
        <f t="shared" si="61"/>
        <v>0</v>
      </c>
      <c r="N1969" s="85">
        <v>1</v>
      </c>
    </row>
    <row r="1970" spans="1:14">
      <c r="A1970" s="112">
        <v>2018</v>
      </c>
      <c r="B1970" s="105" t="s">
        <v>3386</v>
      </c>
      <c r="C1970" s="108" t="s">
        <v>2490</v>
      </c>
      <c r="D1970" s="84" t="s">
        <v>145</v>
      </c>
      <c r="E1970" s="84" t="s">
        <v>3889</v>
      </c>
      <c r="F1970" s="84" t="s">
        <v>2534</v>
      </c>
      <c r="G1970" s="84" t="s">
        <v>7</v>
      </c>
      <c r="H1970" s="85">
        <v>3</v>
      </c>
      <c r="I1970" s="85">
        <v>1</v>
      </c>
      <c r="J1970" s="85">
        <v>1</v>
      </c>
      <c r="K1970" s="85">
        <v>0</v>
      </c>
      <c r="L1970" s="114">
        <f t="shared" si="60"/>
        <v>0.33333333333333331</v>
      </c>
      <c r="M1970" s="114">
        <f t="shared" si="61"/>
        <v>1</v>
      </c>
      <c r="N1970" s="85">
        <v>0</v>
      </c>
    </row>
    <row r="1971" spans="1:14">
      <c r="A1971" s="112">
        <v>2018</v>
      </c>
      <c r="B1971" s="105" t="s">
        <v>3386</v>
      </c>
      <c r="C1971" s="108" t="s">
        <v>2490</v>
      </c>
      <c r="D1971" s="84" t="s">
        <v>145</v>
      </c>
      <c r="E1971" s="84" t="s">
        <v>3889</v>
      </c>
      <c r="F1971" s="84" t="s">
        <v>165</v>
      </c>
      <c r="G1971" s="84" t="s">
        <v>7</v>
      </c>
      <c r="H1971" s="85">
        <v>0</v>
      </c>
      <c r="I1971" s="85">
        <v>0</v>
      </c>
      <c r="J1971" s="85">
        <v>0</v>
      </c>
      <c r="K1971" s="85">
        <v>2</v>
      </c>
      <c r="L1971" s="114">
        <f t="shared" si="60"/>
        <v>0</v>
      </c>
      <c r="M1971" s="114">
        <f t="shared" si="61"/>
        <v>0</v>
      </c>
      <c r="N1971" s="85">
        <v>1</v>
      </c>
    </row>
    <row r="1972" spans="1:14">
      <c r="A1972" s="112">
        <v>2018</v>
      </c>
      <c r="B1972" s="105" t="s">
        <v>3386</v>
      </c>
      <c r="C1972" s="108" t="s">
        <v>2490</v>
      </c>
      <c r="D1972" s="84" t="s">
        <v>145</v>
      </c>
      <c r="E1972" s="84" t="s">
        <v>3889</v>
      </c>
      <c r="F1972" s="84" t="s">
        <v>166</v>
      </c>
      <c r="G1972" s="84" t="s">
        <v>7</v>
      </c>
      <c r="H1972" s="85">
        <v>0</v>
      </c>
      <c r="I1972" s="85">
        <v>0</v>
      </c>
      <c r="J1972" s="85">
        <v>0</v>
      </c>
      <c r="K1972" s="85">
        <v>1</v>
      </c>
      <c r="L1972" s="114">
        <f t="shared" si="60"/>
        <v>0</v>
      </c>
      <c r="M1972" s="114">
        <f t="shared" si="61"/>
        <v>0</v>
      </c>
      <c r="N1972" s="85">
        <v>0</v>
      </c>
    </row>
    <row r="1973" spans="1:14">
      <c r="A1973" s="112">
        <v>2018</v>
      </c>
      <c r="B1973" s="105" t="s">
        <v>3386</v>
      </c>
      <c r="C1973" s="108" t="s">
        <v>2490</v>
      </c>
      <c r="D1973" s="84" t="s">
        <v>145</v>
      </c>
      <c r="E1973" s="84" t="s">
        <v>3889</v>
      </c>
      <c r="F1973" s="84" t="s">
        <v>167</v>
      </c>
      <c r="G1973" s="84" t="s">
        <v>7</v>
      </c>
      <c r="H1973" s="85">
        <v>42</v>
      </c>
      <c r="I1973" s="85">
        <v>2</v>
      </c>
      <c r="J1973" s="85">
        <v>2</v>
      </c>
      <c r="K1973" s="85">
        <v>8</v>
      </c>
      <c r="L1973" s="114">
        <f t="shared" si="60"/>
        <v>4.7619047619047616E-2</v>
      </c>
      <c r="M1973" s="114">
        <f t="shared" si="61"/>
        <v>1</v>
      </c>
      <c r="N1973" s="85">
        <v>2</v>
      </c>
    </row>
    <row r="1974" spans="1:14">
      <c r="A1974" s="112">
        <v>2018</v>
      </c>
      <c r="B1974" s="105" t="s">
        <v>3386</v>
      </c>
      <c r="C1974" s="108" t="s">
        <v>2490</v>
      </c>
      <c r="D1974" s="84" t="s">
        <v>145</v>
      </c>
      <c r="E1974" s="84" t="s">
        <v>3889</v>
      </c>
      <c r="F1974" s="84" t="s">
        <v>168</v>
      </c>
      <c r="G1974" s="84" t="s">
        <v>7</v>
      </c>
      <c r="H1974" s="85">
        <v>34</v>
      </c>
      <c r="I1974" s="85">
        <v>3</v>
      </c>
      <c r="J1974" s="85">
        <v>1</v>
      </c>
      <c r="K1974" s="85">
        <v>9</v>
      </c>
      <c r="L1974" s="114">
        <f t="shared" si="60"/>
        <v>8.8235294117647065E-2</v>
      </c>
      <c r="M1974" s="114">
        <f t="shared" si="61"/>
        <v>0.33333333333333331</v>
      </c>
      <c r="N1974" s="85">
        <v>1</v>
      </c>
    </row>
    <row r="1975" spans="1:14">
      <c r="A1975" s="112">
        <v>2018</v>
      </c>
      <c r="B1975" s="105" t="s">
        <v>3386</v>
      </c>
      <c r="C1975" s="108" t="s">
        <v>2490</v>
      </c>
      <c r="D1975" s="84" t="s">
        <v>145</v>
      </c>
      <c r="E1975" s="84" t="s">
        <v>3889</v>
      </c>
      <c r="F1975" s="84" t="s">
        <v>169</v>
      </c>
      <c r="G1975" s="84" t="s">
        <v>7</v>
      </c>
      <c r="H1975" s="85">
        <v>10</v>
      </c>
      <c r="I1975" s="85">
        <v>1</v>
      </c>
      <c r="J1975" s="85">
        <v>1</v>
      </c>
      <c r="K1975" s="85">
        <v>1</v>
      </c>
      <c r="L1975" s="114">
        <f t="shared" si="60"/>
        <v>0.1</v>
      </c>
      <c r="M1975" s="114">
        <f t="shared" si="61"/>
        <v>1</v>
      </c>
      <c r="N1975" s="85">
        <v>2</v>
      </c>
    </row>
    <row r="1976" spans="1:14">
      <c r="A1976" s="112">
        <v>2018</v>
      </c>
      <c r="B1976" s="105" t="s">
        <v>3386</v>
      </c>
      <c r="C1976" s="108" t="s">
        <v>2490</v>
      </c>
      <c r="D1976" s="84" t="s">
        <v>145</v>
      </c>
      <c r="E1976" s="84" t="s">
        <v>3889</v>
      </c>
      <c r="F1976" s="84" t="s">
        <v>170</v>
      </c>
      <c r="G1976" s="84" t="s">
        <v>7</v>
      </c>
      <c r="H1976" s="85">
        <v>93</v>
      </c>
      <c r="I1976" s="85">
        <v>6</v>
      </c>
      <c r="J1976" s="85">
        <v>6</v>
      </c>
      <c r="K1976" s="85">
        <v>24</v>
      </c>
      <c r="L1976" s="114">
        <f t="shared" si="60"/>
        <v>6.4516129032258063E-2</v>
      </c>
      <c r="M1976" s="114">
        <f t="shared" si="61"/>
        <v>1</v>
      </c>
      <c r="N1976" s="85">
        <v>5</v>
      </c>
    </row>
    <row r="1977" spans="1:14">
      <c r="A1977" s="112">
        <v>2018</v>
      </c>
      <c r="B1977" s="105" t="s">
        <v>3386</v>
      </c>
      <c r="C1977" s="108" t="s">
        <v>2490</v>
      </c>
      <c r="D1977" s="84" t="s">
        <v>145</v>
      </c>
      <c r="E1977" s="84" t="s">
        <v>3889</v>
      </c>
      <c r="F1977" s="84" t="s">
        <v>171</v>
      </c>
      <c r="G1977" s="84" t="s">
        <v>7</v>
      </c>
      <c r="H1977" s="85">
        <v>60</v>
      </c>
      <c r="I1977" s="85">
        <v>2</v>
      </c>
      <c r="J1977" s="85">
        <v>2</v>
      </c>
      <c r="K1977" s="85">
        <v>5</v>
      </c>
      <c r="L1977" s="114">
        <f t="shared" si="60"/>
        <v>3.3333333333333333E-2</v>
      </c>
      <c r="M1977" s="114">
        <f t="shared" si="61"/>
        <v>1</v>
      </c>
      <c r="N1977" s="85">
        <v>2</v>
      </c>
    </row>
    <row r="1978" spans="1:14">
      <c r="A1978" s="112">
        <v>2018</v>
      </c>
      <c r="B1978" s="105" t="s">
        <v>3386</v>
      </c>
      <c r="C1978" s="108" t="s">
        <v>2490</v>
      </c>
      <c r="D1978" s="84" t="s">
        <v>145</v>
      </c>
      <c r="E1978" s="84" t="s">
        <v>3889</v>
      </c>
      <c r="F1978" s="84" t="s">
        <v>172</v>
      </c>
      <c r="G1978" s="84" t="s">
        <v>7</v>
      </c>
      <c r="H1978" s="85">
        <v>4</v>
      </c>
      <c r="I1978" s="85">
        <v>2</v>
      </c>
      <c r="J1978" s="85">
        <v>1</v>
      </c>
      <c r="K1978" s="85">
        <v>2</v>
      </c>
      <c r="L1978" s="114">
        <f t="shared" si="60"/>
        <v>0.5</v>
      </c>
      <c r="M1978" s="114">
        <f t="shared" si="61"/>
        <v>0.5</v>
      </c>
      <c r="N1978" s="85">
        <v>1</v>
      </c>
    </row>
    <row r="1979" spans="1:14">
      <c r="A1979" s="112">
        <v>2018</v>
      </c>
      <c r="B1979" s="105" t="s">
        <v>3386</v>
      </c>
      <c r="C1979" s="108" t="s">
        <v>2490</v>
      </c>
      <c r="D1979" s="84" t="s">
        <v>145</v>
      </c>
      <c r="E1979" s="84" t="s">
        <v>3889</v>
      </c>
      <c r="F1979" s="84" t="s">
        <v>2468</v>
      </c>
      <c r="G1979" s="84" t="s">
        <v>7</v>
      </c>
      <c r="H1979" s="85">
        <v>44</v>
      </c>
      <c r="I1979" s="85">
        <v>5</v>
      </c>
      <c r="J1979" s="85">
        <v>4</v>
      </c>
      <c r="K1979" s="85">
        <v>0</v>
      </c>
      <c r="L1979" s="114">
        <f t="shared" si="60"/>
        <v>0.11363636363636363</v>
      </c>
      <c r="M1979" s="114">
        <f t="shared" si="61"/>
        <v>0.8</v>
      </c>
      <c r="N1979" s="85">
        <v>0</v>
      </c>
    </row>
    <row r="1980" spans="1:14">
      <c r="A1980" s="112">
        <v>2018</v>
      </c>
      <c r="B1980" s="105" t="s">
        <v>3386</v>
      </c>
      <c r="C1980" s="108" t="s">
        <v>2490</v>
      </c>
      <c r="D1980" s="84" t="s">
        <v>145</v>
      </c>
      <c r="E1980" s="84" t="s">
        <v>3889</v>
      </c>
      <c r="F1980" s="84" t="s">
        <v>174</v>
      </c>
      <c r="G1980" s="84" t="s">
        <v>7</v>
      </c>
      <c r="H1980" s="85">
        <v>1</v>
      </c>
      <c r="I1980" s="85">
        <v>1</v>
      </c>
      <c r="J1980" s="85">
        <v>1</v>
      </c>
      <c r="K1980" s="85">
        <v>1</v>
      </c>
      <c r="L1980" s="114">
        <f t="shared" si="60"/>
        <v>1</v>
      </c>
      <c r="M1980" s="114">
        <f t="shared" si="61"/>
        <v>1</v>
      </c>
      <c r="N1980" s="85">
        <v>2</v>
      </c>
    </row>
    <row r="1981" spans="1:14">
      <c r="A1981" s="112">
        <v>2018</v>
      </c>
      <c r="B1981" s="105" t="s">
        <v>3386</v>
      </c>
      <c r="C1981" s="108" t="s">
        <v>2490</v>
      </c>
      <c r="D1981" s="84" t="s">
        <v>145</v>
      </c>
      <c r="E1981" s="84" t="s">
        <v>3889</v>
      </c>
      <c r="F1981" s="84" t="s">
        <v>175</v>
      </c>
      <c r="G1981" s="84" t="s">
        <v>7</v>
      </c>
      <c r="H1981" s="85">
        <v>5</v>
      </c>
      <c r="I1981" s="85">
        <v>4</v>
      </c>
      <c r="J1981" s="85">
        <v>4</v>
      </c>
      <c r="K1981" s="85">
        <v>5</v>
      </c>
      <c r="L1981" s="114">
        <f t="shared" si="60"/>
        <v>0.8</v>
      </c>
      <c r="M1981" s="114">
        <f t="shared" si="61"/>
        <v>1</v>
      </c>
      <c r="N1981" s="85">
        <v>4</v>
      </c>
    </row>
    <row r="1982" spans="1:14">
      <c r="A1982" s="112">
        <v>2018</v>
      </c>
      <c r="B1982" s="105" t="s">
        <v>3386</v>
      </c>
      <c r="C1982" s="108" t="s">
        <v>2490</v>
      </c>
      <c r="D1982" s="84" t="s">
        <v>145</v>
      </c>
      <c r="E1982" s="84" t="s">
        <v>3889</v>
      </c>
      <c r="F1982" s="84" t="s">
        <v>176</v>
      </c>
      <c r="G1982" s="84" t="s">
        <v>7</v>
      </c>
      <c r="H1982" s="85">
        <v>44</v>
      </c>
      <c r="I1982" s="85">
        <v>5</v>
      </c>
      <c r="J1982" s="85">
        <v>4</v>
      </c>
      <c r="K1982" s="85">
        <v>29</v>
      </c>
      <c r="L1982" s="114">
        <f t="shared" si="60"/>
        <v>0.11363636363636363</v>
      </c>
      <c r="M1982" s="114">
        <f t="shared" si="61"/>
        <v>0.8</v>
      </c>
      <c r="N1982" s="85">
        <v>6</v>
      </c>
    </row>
    <row r="1983" spans="1:14">
      <c r="A1983" s="112">
        <v>2018</v>
      </c>
      <c r="B1983" s="105" t="s">
        <v>3386</v>
      </c>
      <c r="C1983" s="108" t="s">
        <v>2490</v>
      </c>
      <c r="D1983" s="84" t="s">
        <v>145</v>
      </c>
      <c r="E1983" s="84" t="s">
        <v>3889</v>
      </c>
      <c r="F1983" s="84" t="s">
        <v>177</v>
      </c>
      <c r="G1983" s="84" t="s">
        <v>7</v>
      </c>
      <c r="H1983" s="85">
        <v>82</v>
      </c>
      <c r="I1983" s="85">
        <v>3</v>
      </c>
      <c r="J1983" s="85">
        <v>3</v>
      </c>
      <c r="K1983" s="85">
        <v>10</v>
      </c>
      <c r="L1983" s="114">
        <f t="shared" si="60"/>
        <v>3.6585365853658534E-2</v>
      </c>
      <c r="M1983" s="114">
        <f t="shared" si="61"/>
        <v>1</v>
      </c>
      <c r="N1983" s="85">
        <v>2</v>
      </c>
    </row>
    <row r="1984" spans="1:14">
      <c r="A1984" s="112">
        <v>2018</v>
      </c>
      <c r="B1984" s="105" t="s">
        <v>3386</v>
      </c>
      <c r="C1984" s="108" t="s">
        <v>2490</v>
      </c>
      <c r="D1984" s="84" t="s">
        <v>145</v>
      </c>
      <c r="E1984" s="84" t="s">
        <v>3889</v>
      </c>
      <c r="F1984" s="84" t="s">
        <v>178</v>
      </c>
      <c r="G1984" s="84" t="s">
        <v>7</v>
      </c>
      <c r="H1984" s="85">
        <v>50</v>
      </c>
      <c r="I1984" s="85">
        <v>2</v>
      </c>
      <c r="J1984" s="85">
        <v>2</v>
      </c>
      <c r="K1984" s="85">
        <v>8</v>
      </c>
      <c r="L1984" s="114">
        <f t="shared" si="60"/>
        <v>0.04</v>
      </c>
      <c r="M1984" s="114">
        <f t="shared" si="61"/>
        <v>1</v>
      </c>
      <c r="N1984" s="85">
        <v>2</v>
      </c>
    </row>
    <row r="1985" spans="1:14">
      <c r="A1985" s="112">
        <v>2018</v>
      </c>
      <c r="B1985" s="105" t="s">
        <v>3386</v>
      </c>
      <c r="C1985" s="108" t="s">
        <v>2490</v>
      </c>
      <c r="D1985" s="84" t="s">
        <v>145</v>
      </c>
      <c r="E1985" s="84" t="s">
        <v>3890</v>
      </c>
      <c r="F1985" s="84" t="s">
        <v>188</v>
      </c>
      <c r="G1985" s="84" t="s">
        <v>7</v>
      </c>
      <c r="H1985" s="85">
        <v>34</v>
      </c>
      <c r="I1985" s="85">
        <v>10</v>
      </c>
      <c r="J1985" s="85">
        <v>10</v>
      </c>
      <c r="K1985" s="85">
        <v>21</v>
      </c>
      <c r="L1985" s="114">
        <f t="shared" si="60"/>
        <v>0.29411764705882354</v>
      </c>
      <c r="M1985" s="114">
        <f t="shared" si="61"/>
        <v>1</v>
      </c>
      <c r="N1985" s="85">
        <v>9</v>
      </c>
    </row>
    <row r="1986" spans="1:14">
      <c r="A1986" s="112">
        <v>2018</v>
      </c>
      <c r="B1986" s="105" t="s">
        <v>3386</v>
      </c>
      <c r="C1986" s="108" t="s">
        <v>2490</v>
      </c>
      <c r="D1986" s="84" t="s">
        <v>145</v>
      </c>
      <c r="E1986" s="84" t="s">
        <v>236</v>
      </c>
      <c r="F1986" s="84" t="s">
        <v>179</v>
      </c>
      <c r="G1986" s="84" t="s">
        <v>7</v>
      </c>
      <c r="H1986" s="85">
        <v>9</v>
      </c>
      <c r="I1986" s="85">
        <v>7</v>
      </c>
      <c r="J1986" s="85">
        <v>4</v>
      </c>
      <c r="K1986" s="85">
        <v>7</v>
      </c>
      <c r="L1986" s="114">
        <f t="shared" ref="L1986:L2049" si="62">+IFERROR(I1986/H1986,0)</f>
        <v>0.77777777777777779</v>
      </c>
      <c r="M1986" s="114">
        <f t="shared" ref="M1986:M2049" si="63">+IFERROR(J1986/I1986,0)</f>
        <v>0.5714285714285714</v>
      </c>
      <c r="N1986" s="85">
        <v>0</v>
      </c>
    </row>
    <row r="1987" spans="1:14">
      <c r="A1987" s="112">
        <v>2018</v>
      </c>
      <c r="B1987" s="105" t="s">
        <v>3386</v>
      </c>
      <c r="C1987" s="108" t="s">
        <v>2490</v>
      </c>
      <c r="D1987" s="84" t="s">
        <v>145</v>
      </c>
      <c r="E1987" s="84" t="s">
        <v>236</v>
      </c>
      <c r="F1987" s="84" t="s">
        <v>180</v>
      </c>
      <c r="G1987" s="84" t="s">
        <v>7</v>
      </c>
      <c r="H1987" s="85">
        <v>16</v>
      </c>
      <c r="I1987" s="85">
        <v>12</v>
      </c>
      <c r="J1987" s="85">
        <v>9</v>
      </c>
      <c r="K1987" s="85">
        <v>18</v>
      </c>
      <c r="L1987" s="114">
        <f t="shared" si="62"/>
        <v>0.75</v>
      </c>
      <c r="M1987" s="114">
        <f t="shared" si="63"/>
        <v>0.75</v>
      </c>
      <c r="N1987" s="85">
        <v>4</v>
      </c>
    </row>
    <row r="1988" spans="1:14">
      <c r="A1988" s="112">
        <v>2018</v>
      </c>
      <c r="B1988" s="105" t="s">
        <v>3386</v>
      </c>
      <c r="C1988" s="108" t="s">
        <v>2490</v>
      </c>
      <c r="D1988" s="84" t="s">
        <v>145</v>
      </c>
      <c r="E1988" s="84" t="s">
        <v>234</v>
      </c>
      <c r="F1988" s="84" t="s">
        <v>1948</v>
      </c>
      <c r="G1988" s="84" t="s">
        <v>7</v>
      </c>
      <c r="H1988" s="85">
        <v>1496</v>
      </c>
      <c r="I1988" s="85">
        <v>145</v>
      </c>
      <c r="J1988" s="85">
        <v>94</v>
      </c>
      <c r="K1988" s="85">
        <v>1028</v>
      </c>
      <c r="L1988" s="114">
        <f t="shared" si="62"/>
        <v>9.6925133689839571E-2</v>
      </c>
      <c r="M1988" s="114">
        <f t="shared" si="63"/>
        <v>0.64827586206896548</v>
      </c>
      <c r="N1988" s="85">
        <v>53</v>
      </c>
    </row>
    <row r="1989" spans="1:14">
      <c r="A1989" s="112">
        <v>2018</v>
      </c>
      <c r="B1989" s="105" t="s">
        <v>3386</v>
      </c>
      <c r="C1989" s="108" t="s">
        <v>2490</v>
      </c>
      <c r="D1989" s="84" t="s">
        <v>182</v>
      </c>
      <c r="E1989" s="84" t="s">
        <v>3890</v>
      </c>
      <c r="F1989" s="84" t="s">
        <v>184</v>
      </c>
      <c r="G1989" s="84" t="s">
        <v>7</v>
      </c>
      <c r="H1989" s="85">
        <v>70</v>
      </c>
      <c r="I1989" s="85">
        <v>6</v>
      </c>
      <c r="J1989" s="85">
        <v>6</v>
      </c>
      <c r="K1989" s="85">
        <v>11</v>
      </c>
      <c r="L1989" s="114">
        <f t="shared" si="62"/>
        <v>8.5714285714285715E-2</v>
      </c>
      <c r="M1989" s="114">
        <f t="shared" si="63"/>
        <v>1</v>
      </c>
      <c r="N1989" s="85">
        <v>6</v>
      </c>
    </row>
    <row r="1990" spans="1:14">
      <c r="A1990" s="112">
        <v>2018</v>
      </c>
      <c r="B1990" s="105" t="s">
        <v>3386</v>
      </c>
      <c r="C1990" s="108" t="s">
        <v>2490</v>
      </c>
      <c r="D1990" s="84" t="s">
        <v>182</v>
      </c>
      <c r="E1990" s="84" t="s">
        <v>3890</v>
      </c>
      <c r="F1990" s="84" t="s">
        <v>185</v>
      </c>
      <c r="G1990" s="84" t="s">
        <v>7</v>
      </c>
      <c r="H1990" s="85">
        <v>13</v>
      </c>
      <c r="I1990" s="85">
        <v>8</v>
      </c>
      <c r="J1990" s="85">
        <v>8</v>
      </c>
      <c r="K1990" s="85">
        <v>12</v>
      </c>
      <c r="L1990" s="114">
        <f t="shared" si="62"/>
        <v>0.61538461538461542</v>
      </c>
      <c r="M1990" s="114">
        <f t="shared" si="63"/>
        <v>1</v>
      </c>
      <c r="N1990" s="85">
        <v>5</v>
      </c>
    </row>
    <row r="1991" spans="1:14">
      <c r="A1991" s="112">
        <v>2018</v>
      </c>
      <c r="B1991" s="105" t="s">
        <v>3386</v>
      </c>
      <c r="C1991" s="108" t="s">
        <v>2490</v>
      </c>
      <c r="D1991" s="84" t="s">
        <v>182</v>
      </c>
      <c r="E1991" s="84" t="s">
        <v>3890</v>
      </c>
      <c r="F1991" s="84" t="s">
        <v>186</v>
      </c>
      <c r="G1991" s="84" t="s">
        <v>7</v>
      </c>
      <c r="H1991" s="85">
        <v>12</v>
      </c>
      <c r="I1991" s="85">
        <v>9</v>
      </c>
      <c r="J1991" s="85">
        <v>5</v>
      </c>
      <c r="K1991" s="85">
        <v>14</v>
      </c>
      <c r="L1991" s="114">
        <f t="shared" si="62"/>
        <v>0.75</v>
      </c>
      <c r="M1991" s="114">
        <f t="shared" si="63"/>
        <v>0.55555555555555558</v>
      </c>
      <c r="N1991" s="85">
        <v>6</v>
      </c>
    </row>
    <row r="1992" spans="1:14">
      <c r="A1992" s="112">
        <v>2018</v>
      </c>
      <c r="B1992" s="105" t="s">
        <v>3386</v>
      </c>
      <c r="C1992" s="108" t="s">
        <v>2490</v>
      </c>
      <c r="D1992" s="84" t="s">
        <v>182</v>
      </c>
      <c r="E1992" s="84" t="s">
        <v>3890</v>
      </c>
      <c r="F1992" s="84" t="s">
        <v>187</v>
      </c>
      <c r="G1992" s="84" t="s">
        <v>7</v>
      </c>
      <c r="H1992" s="85">
        <v>49</v>
      </c>
      <c r="I1992" s="85">
        <v>9</v>
      </c>
      <c r="J1992" s="85">
        <v>8</v>
      </c>
      <c r="K1992" s="85">
        <v>21</v>
      </c>
      <c r="L1992" s="114">
        <f t="shared" si="62"/>
        <v>0.18367346938775511</v>
      </c>
      <c r="M1992" s="114">
        <f t="shared" si="63"/>
        <v>0.88888888888888884</v>
      </c>
      <c r="N1992" s="85">
        <v>8</v>
      </c>
    </row>
    <row r="1993" spans="1:14">
      <c r="A1993" s="112">
        <v>2018</v>
      </c>
      <c r="B1993" s="105" t="s">
        <v>3386</v>
      </c>
      <c r="C1993" s="108" t="s">
        <v>2490</v>
      </c>
      <c r="D1993" s="84" t="s">
        <v>182</v>
      </c>
      <c r="E1993" s="84" t="s">
        <v>3890</v>
      </c>
      <c r="F1993" s="84" t="s">
        <v>189</v>
      </c>
      <c r="G1993" s="84" t="s">
        <v>7</v>
      </c>
      <c r="H1993" s="85">
        <v>28</v>
      </c>
      <c r="I1993" s="85">
        <v>13</v>
      </c>
      <c r="J1993" s="85">
        <v>12</v>
      </c>
      <c r="K1993" s="85">
        <v>24</v>
      </c>
      <c r="L1993" s="114">
        <f t="shared" si="62"/>
        <v>0.4642857142857143</v>
      </c>
      <c r="M1993" s="114">
        <f t="shared" si="63"/>
        <v>0.92307692307692313</v>
      </c>
      <c r="N1993" s="85">
        <v>10</v>
      </c>
    </row>
    <row r="1994" spans="1:14">
      <c r="A1994" s="112">
        <v>2018</v>
      </c>
      <c r="B1994" s="105" t="s">
        <v>3386</v>
      </c>
      <c r="C1994" s="108" t="s">
        <v>2490</v>
      </c>
      <c r="D1994" s="84" t="s">
        <v>182</v>
      </c>
      <c r="E1994" s="84" t="s">
        <v>3890</v>
      </c>
      <c r="F1994" s="84" t="s">
        <v>190</v>
      </c>
      <c r="G1994" s="84" t="s">
        <v>7</v>
      </c>
      <c r="H1994" s="85">
        <v>39</v>
      </c>
      <c r="I1994" s="85">
        <v>12</v>
      </c>
      <c r="J1994" s="85">
        <v>12</v>
      </c>
      <c r="K1994" s="85">
        <v>35</v>
      </c>
      <c r="L1994" s="114">
        <f t="shared" si="62"/>
        <v>0.30769230769230771</v>
      </c>
      <c r="M1994" s="114">
        <f t="shared" si="63"/>
        <v>1</v>
      </c>
      <c r="N1994" s="85">
        <v>6</v>
      </c>
    </row>
    <row r="1995" spans="1:14">
      <c r="A1995" s="112">
        <v>2018</v>
      </c>
      <c r="B1995" s="105" t="s">
        <v>3386</v>
      </c>
      <c r="C1995" s="108" t="s">
        <v>2490</v>
      </c>
      <c r="D1995" s="84" t="s">
        <v>182</v>
      </c>
      <c r="E1995" s="84" t="s">
        <v>234</v>
      </c>
      <c r="F1995" s="84" t="s">
        <v>1949</v>
      </c>
      <c r="G1995" s="84" t="s">
        <v>7</v>
      </c>
      <c r="H1995" s="85">
        <v>104</v>
      </c>
      <c r="I1995" s="85">
        <v>61</v>
      </c>
      <c r="J1995" s="85">
        <v>40</v>
      </c>
      <c r="K1995" s="85">
        <v>475</v>
      </c>
      <c r="L1995" s="114">
        <f t="shared" si="62"/>
        <v>0.58653846153846156</v>
      </c>
      <c r="M1995" s="114">
        <f t="shared" si="63"/>
        <v>0.65573770491803274</v>
      </c>
      <c r="N1995" s="85">
        <v>49</v>
      </c>
    </row>
    <row r="1996" spans="1:14">
      <c r="A1996" s="112">
        <v>2018</v>
      </c>
      <c r="B1996" s="105" t="s">
        <v>3386</v>
      </c>
      <c r="C1996" s="108" t="s">
        <v>2490</v>
      </c>
      <c r="D1996" s="84" t="s">
        <v>191</v>
      </c>
      <c r="E1996" s="84" t="s">
        <v>239</v>
      </c>
      <c r="F1996" s="84" t="s">
        <v>194</v>
      </c>
      <c r="G1996" s="84" t="s">
        <v>7</v>
      </c>
      <c r="H1996" s="85">
        <v>5</v>
      </c>
      <c r="I1996" s="85">
        <v>2</v>
      </c>
      <c r="J1996" s="85">
        <v>2</v>
      </c>
      <c r="K1996" s="85">
        <v>2</v>
      </c>
      <c r="L1996" s="114">
        <f t="shared" si="62"/>
        <v>0.4</v>
      </c>
      <c r="M1996" s="114">
        <f t="shared" si="63"/>
        <v>1</v>
      </c>
      <c r="N1996" s="85">
        <v>0</v>
      </c>
    </row>
    <row r="1997" spans="1:14">
      <c r="A1997" s="112">
        <v>2018</v>
      </c>
      <c r="B1997" s="105" t="s">
        <v>3386</v>
      </c>
      <c r="C1997" s="108" t="s">
        <v>2490</v>
      </c>
      <c r="D1997" s="84" t="s">
        <v>191</v>
      </c>
      <c r="E1997" s="84" t="s">
        <v>236</v>
      </c>
      <c r="F1997" s="84" t="s">
        <v>193</v>
      </c>
      <c r="G1997" s="84" t="s">
        <v>7</v>
      </c>
      <c r="H1997" s="85">
        <v>0</v>
      </c>
      <c r="I1997" s="85">
        <v>0</v>
      </c>
      <c r="J1997" s="85">
        <v>0</v>
      </c>
      <c r="K1997" s="85">
        <v>39</v>
      </c>
      <c r="L1997" s="114">
        <f t="shared" si="62"/>
        <v>0</v>
      </c>
      <c r="M1997" s="114">
        <f t="shared" si="63"/>
        <v>0</v>
      </c>
      <c r="N1997" s="85">
        <v>2</v>
      </c>
    </row>
    <row r="1998" spans="1:14">
      <c r="A1998" s="112">
        <v>2018</v>
      </c>
      <c r="B1998" s="105" t="s">
        <v>3386</v>
      </c>
      <c r="C1998" s="108" t="s">
        <v>2490</v>
      </c>
      <c r="D1998" s="84" t="s">
        <v>191</v>
      </c>
      <c r="E1998" s="84" t="s">
        <v>234</v>
      </c>
      <c r="F1998" s="84" t="s">
        <v>730</v>
      </c>
      <c r="G1998" s="84" t="s">
        <v>7</v>
      </c>
      <c r="H1998" s="85">
        <v>299</v>
      </c>
      <c r="I1998" s="85">
        <v>155</v>
      </c>
      <c r="J1998" s="85">
        <v>114</v>
      </c>
      <c r="K1998" s="85">
        <v>963</v>
      </c>
      <c r="L1998" s="114">
        <f t="shared" si="62"/>
        <v>0.51839464882943143</v>
      </c>
      <c r="M1998" s="114">
        <f t="shared" si="63"/>
        <v>0.73548387096774193</v>
      </c>
      <c r="N1998" s="85">
        <v>88</v>
      </c>
    </row>
    <row r="1999" spans="1:14">
      <c r="A1999" s="112">
        <v>2018</v>
      </c>
      <c r="B1999" s="105" t="s">
        <v>3386</v>
      </c>
      <c r="C1999" s="108" t="s">
        <v>2490</v>
      </c>
      <c r="D1999" s="84" t="s">
        <v>195</v>
      </c>
      <c r="E1999" s="84" t="s">
        <v>239</v>
      </c>
      <c r="F1999" s="84" t="s">
        <v>199</v>
      </c>
      <c r="G1999" s="84" t="s">
        <v>7</v>
      </c>
      <c r="H1999" s="85">
        <v>8</v>
      </c>
      <c r="I1999" s="85">
        <v>6</v>
      </c>
      <c r="J1999" s="85">
        <v>2</v>
      </c>
      <c r="K1999" s="85">
        <v>25</v>
      </c>
      <c r="L1999" s="114">
        <f t="shared" si="62"/>
        <v>0.75</v>
      </c>
      <c r="M1999" s="114">
        <f t="shared" si="63"/>
        <v>0.33333333333333331</v>
      </c>
      <c r="N1999" s="85">
        <v>0</v>
      </c>
    </row>
    <row r="2000" spans="1:14">
      <c r="A2000" s="112">
        <v>2018</v>
      </c>
      <c r="B2000" s="105" t="s">
        <v>3386</v>
      </c>
      <c r="C2000" s="108" t="s">
        <v>2490</v>
      </c>
      <c r="D2000" s="84" t="s">
        <v>195</v>
      </c>
      <c r="E2000" s="84" t="s">
        <v>236</v>
      </c>
      <c r="F2000" s="84" t="s">
        <v>198</v>
      </c>
      <c r="G2000" s="84" t="s">
        <v>7</v>
      </c>
      <c r="H2000" s="85">
        <v>12</v>
      </c>
      <c r="I2000" s="85">
        <v>7</v>
      </c>
      <c r="J2000" s="85">
        <v>4</v>
      </c>
      <c r="K2000" s="85">
        <v>31</v>
      </c>
      <c r="L2000" s="114">
        <f t="shared" si="62"/>
        <v>0.58333333333333337</v>
      </c>
      <c r="M2000" s="114">
        <f t="shared" si="63"/>
        <v>0.5714285714285714</v>
      </c>
      <c r="N2000" s="85">
        <v>7</v>
      </c>
    </row>
    <row r="2001" spans="1:14">
      <c r="A2001" s="112">
        <v>2018</v>
      </c>
      <c r="B2001" s="105" t="s">
        <v>3386</v>
      </c>
      <c r="C2001" s="108" t="s">
        <v>2490</v>
      </c>
      <c r="D2001" s="84" t="s">
        <v>195</v>
      </c>
      <c r="E2001" s="84" t="s">
        <v>234</v>
      </c>
      <c r="F2001" s="84" t="s">
        <v>1184</v>
      </c>
      <c r="G2001" s="84" t="s">
        <v>224</v>
      </c>
      <c r="H2001" s="85">
        <v>30</v>
      </c>
      <c r="I2001" s="85">
        <v>26</v>
      </c>
      <c r="J2001" s="85">
        <v>20</v>
      </c>
      <c r="K2001" s="85">
        <v>112</v>
      </c>
      <c r="L2001" s="114">
        <f t="shared" si="62"/>
        <v>0.8666666666666667</v>
      </c>
      <c r="M2001" s="114">
        <f t="shared" si="63"/>
        <v>0.76923076923076927</v>
      </c>
      <c r="N2001" s="85">
        <v>16</v>
      </c>
    </row>
    <row r="2002" spans="1:14">
      <c r="A2002" s="112">
        <v>2018</v>
      </c>
      <c r="B2002" s="105" t="s">
        <v>3386</v>
      </c>
      <c r="C2002" s="108" t="s">
        <v>2490</v>
      </c>
      <c r="D2002" s="84" t="s">
        <v>195</v>
      </c>
      <c r="E2002" s="84" t="s">
        <v>234</v>
      </c>
      <c r="F2002" s="84" t="s">
        <v>196</v>
      </c>
      <c r="G2002" s="84" t="s">
        <v>7</v>
      </c>
      <c r="H2002" s="85">
        <v>15</v>
      </c>
      <c r="I2002" s="85">
        <v>8</v>
      </c>
      <c r="J2002" s="85">
        <v>6</v>
      </c>
      <c r="K2002" s="85">
        <v>59</v>
      </c>
      <c r="L2002" s="114">
        <f t="shared" si="62"/>
        <v>0.53333333333333333</v>
      </c>
      <c r="M2002" s="114">
        <f t="shared" si="63"/>
        <v>0.75</v>
      </c>
      <c r="N2002" s="85">
        <v>11</v>
      </c>
    </row>
    <row r="2003" spans="1:14">
      <c r="A2003" s="112">
        <v>2018</v>
      </c>
      <c r="B2003" s="105" t="s">
        <v>3386</v>
      </c>
      <c r="C2003" s="108" t="s">
        <v>2490</v>
      </c>
      <c r="D2003" s="84" t="s">
        <v>195</v>
      </c>
      <c r="E2003" s="84" t="s">
        <v>234</v>
      </c>
      <c r="F2003" s="84" t="s">
        <v>1945</v>
      </c>
      <c r="G2003" s="84" t="s">
        <v>7</v>
      </c>
      <c r="H2003" s="85">
        <v>50</v>
      </c>
      <c r="I2003" s="85">
        <v>36</v>
      </c>
      <c r="J2003" s="85">
        <v>24</v>
      </c>
      <c r="K2003" s="85">
        <v>110</v>
      </c>
      <c r="L2003" s="114">
        <f t="shared" si="62"/>
        <v>0.72</v>
      </c>
      <c r="M2003" s="114">
        <f t="shared" si="63"/>
        <v>0.66666666666666663</v>
      </c>
      <c r="N2003" s="85">
        <v>19</v>
      </c>
    </row>
    <row r="2004" spans="1:14">
      <c r="A2004" s="112">
        <v>2018</v>
      </c>
      <c r="B2004" s="105" t="s">
        <v>3386</v>
      </c>
      <c r="C2004" s="108" t="s">
        <v>2490</v>
      </c>
      <c r="D2004" s="84" t="s">
        <v>200</v>
      </c>
      <c r="E2004" s="84" t="s">
        <v>236</v>
      </c>
      <c r="F2004" s="84" t="s">
        <v>202</v>
      </c>
      <c r="G2004" s="84" t="s">
        <v>7</v>
      </c>
      <c r="H2004" s="85">
        <v>18</v>
      </c>
      <c r="I2004" s="85">
        <v>17</v>
      </c>
      <c r="J2004" s="85">
        <v>10</v>
      </c>
      <c r="K2004" s="85">
        <v>32</v>
      </c>
      <c r="L2004" s="114">
        <f t="shared" si="62"/>
        <v>0.94444444444444442</v>
      </c>
      <c r="M2004" s="114">
        <f t="shared" si="63"/>
        <v>0.58823529411764708</v>
      </c>
      <c r="N2004" s="85">
        <v>1</v>
      </c>
    </row>
    <row r="2005" spans="1:14">
      <c r="A2005" s="112">
        <v>2018</v>
      </c>
      <c r="B2005" s="105" t="s">
        <v>3386</v>
      </c>
      <c r="C2005" s="117" t="s">
        <v>644</v>
      </c>
      <c r="D2005" s="84" t="s">
        <v>213</v>
      </c>
      <c r="E2005" s="84" t="s">
        <v>3889</v>
      </c>
      <c r="F2005" s="84" t="s">
        <v>161</v>
      </c>
      <c r="G2005" s="84" t="s">
        <v>7</v>
      </c>
      <c r="H2005" s="85">
        <v>26</v>
      </c>
      <c r="I2005" s="85">
        <v>6</v>
      </c>
      <c r="J2005" s="85">
        <v>5</v>
      </c>
      <c r="K2005" s="85">
        <v>10</v>
      </c>
      <c r="L2005" s="114">
        <f t="shared" si="62"/>
        <v>0.23076923076923078</v>
      </c>
      <c r="M2005" s="114">
        <f t="shared" si="63"/>
        <v>0.83333333333333337</v>
      </c>
      <c r="N2005" s="85">
        <v>0</v>
      </c>
    </row>
    <row r="2006" spans="1:14">
      <c r="A2006" s="112">
        <v>2018</v>
      </c>
      <c r="B2006" s="105" t="s">
        <v>3386</v>
      </c>
      <c r="C2006" s="117" t="s">
        <v>644</v>
      </c>
      <c r="D2006" s="84" t="s">
        <v>213</v>
      </c>
      <c r="E2006" s="84" t="s">
        <v>3889</v>
      </c>
      <c r="F2006" s="84" t="s">
        <v>162</v>
      </c>
      <c r="G2006" s="84" t="s">
        <v>7</v>
      </c>
      <c r="H2006" s="85">
        <v>8</v>
      </c>
      <c r="I2006" s="85">
        <v>5</v>
      </c>
      <c r="J2006" s="85">
        <v>5</v>
      </c>
      <c r="K2006" s="85">
        <v>5</v>
      </c>
      <c r="L2006" s="114">
        <f t="shared" si="62"/>
        <v>0.625</v>
      </c>
      <c r="M2006" s="114">
        <f t="shared" si="63"/>
        <v>1</v>
      </c>
      <c r="N2006" s="85">
        <v>0</v>
      </c>
    </row>
    <row r="2007" spans="1:14">
      <c r="A2007" s="112">
        <v>2018</v>
      </c>
      <c r="B2007" s="105" t="s">
        <v>3386</v>
      </c>
      <c r="C2007" s="117" t="s">
        <v>644</v>
      </c>
      <c r="D2007" s="84" t="s">
        <v>213</v>
      </c>
      <c r="E2007" s="84" t="s">
        <v>3889</v>
      </c>
      <c r="F2007" s="84" t="s">
        <v>168</v>
      </c>
      <c r="G2007" s="84" t="s">
        <v>7</v>
      </c>
      <c r="H2007" s="85">
        <v>36</v>
      </c>
      <c r="I2007" s="85">
        <v>3</v>
      </c>
      <c r="J2007" s="85">
        <v>3</v>
      </c>
      <c r="K2007" s="85">
        <v>8</v>
      </c>
      <c r="L2007" s="114">
        <f t="shared" si="62"/>
        <v>8.3333333333333329E-2</v>
      </c>
      <c r="M2007" s="114">
        <f t="shared" si="63"/>
        <v>1</v>
      </c>
      <c r="N2007" s="85">
        <v>0</v>
      </c>
    </row>
    <row r="2008" spans="1:14">
      <c r="A2008" s="112">
        <v>2018</v>
      </c>
      <c r="B2008" s="105" t="s">
        <v>3386</v>
      </c>
      <c r="C2008" s="117" t="s">
        <v>644</v>
      </c>
      <c r="D2008" s="84" t="s">
        <v>213</v>
      </c>
      <c r="E2008" s="84" t="s">
        <v>236</v>
      </c>
      <c r="F2008" s="84" t="s">
        <v>51</v>
      </c>
      <c r="G2008" s="84" t="s">
        <v>7</v>
      </c>
      <c r="H2008" s="85">
        <v>0</v>
      </c>
      <c r="I2008" s="85">
        <v>0</v>
      </c>
      <c r="J2008" s="85">
        <v>0</v>
      </c>
      <c r="K2008" s="85">
        <v>24</v>
      </c>
      <c r="L2008" s="114">
        <f t="shared" si="62"/>
        <v>0</v>
      </c>
      <c r="M2008" s="114">
        <f t="shared" si="63"/>
        <v>0</v>
      </c>
      <c r="N2008" s="85">
        <v>11</v>
      </c>
    </row>
    <row r="2009" spans="1:14">
      <c r="A2009" s="112">
        <v>2018</v>
      </c>
      <c r="B2009" s="105" t="s">
        <v>3386</v>
      </c>
      <c r="C2009" s="117" t="s">
        <v>644</v>
      </c>
      <c r="D2009" s="84" t="s">
        <v>213</v>
      </c>
      <c r="E2009" s="84" t="s">
        <v>234</v>
      </c>
      <c r="F2009" s="84" t="s">
        <v>1931</v>
      </c>
      <c r="G2009" s="84" t="s">
        <v>7</v>
      </c>
      <c r="H2009" s="85">
        <v>52</v>
      </c>
      <c r="I2009" s="85">
        <v>45</v>
      </c>
      <c r="J2009" s="85">
        <v>31</v>
      </c>
      <c r="K2009" s="85">
        <v>57</v>
      </c>
      <c r="L2009" s="114">
        <f t="shared" si="62"/>
        <v>0.86538461538461542</v>
      </c>
      <c r="M2009" s="114">
        <f t="shared" si="63"/>
        <v>0.68888888888888888</v>
      </c>
      <c r="N2009" s="85">
        <v>0</v>
      </c>
    </row>
    <row r="2010" spans="1:14">
      <c r="A2010" s="112">
        <v>2018</v>
      </c>
      <c r="B2010" s="105" t="s">
        <v>3386</v>
      </c>
      <c r="C2010" s="117" t="s">
        <v>644</v>
      </c>
      <c r="D2010" s="84" t="s">
        <v>213</v>
      </c>
      <c r="E2010" s="84" t="s">
        <v>234</v>
      </c>
      <c r="F2010" s="84" t="s">
        <v>1948</v>
      </c>
      <c r="G2010" s="84" t="s">
        <v>7</v>
      </c>
      <c r="H2010" s="85">
        <v>216</v>
      </c>
      <c r="I2010" s="85">
        <v>97</v>
      </c>
      <c r="J2010" s="85">
        <v>75</v>
      </c>
      <c r="K2010" s="85">
        <v>790</v>
      </c>
      <c r="L2010" s="114">
        <f t="shared" si="62"/>
        <v>0.44907407407407407</v>
      </c>
      <c r="M2010" s="114">
        <f t="shared" si="63"/>
        <v>0.77319587628865982</v>
      </c>
      <c r="N2010" s="85">
        <v>45</v>
      </c>
    </row>
    <row r="2011" spans="1:14">
      <c r="A2011" s="112">
        <v>2018</v>
      </c>
      <c r="B2011" s="105" t="s">
        <v>3386</v>
      </c>
      <c r="C2011" s="117" t="s">
        <v>644</v>
      </c>
      <c r="D2011" s="84" t="s">
        <v>213</v>
      </c>
      <c r="E2011" s="84" t="s">
        <v>234</v>
      </c>
      <c r="F2011" s="84" t="s">
        <v>1942</v>
      </c>
      <c r="G2011" s="84" t="s">
        <v>7</v>
      </c>
      <c r="H2011" s="85">
        <v>86</v>
      </c>
      <c r="I2011" s="85">
        <v>59</v>
      </c>
      <c r="J2011" s="85">
        <v>46</v>
      </c>
      <c r="K2011" s="85">
        <v>121</v>
      </c>
      <c r="L2011" s="114">
        <f t="shared" si="62"/>
        <v>0.68604651162790697</v>
      </c>
      <c r="M2011" s="114">
        <f t="shared" si="63"/>
        <v>0.77966101694915257</v>
      </c>
      <c r="N2011" s="85">
        <v>0</v>
      </c>
    </row>
    <row r="2012" spans="1:14">
      <c r="A2012" s="112">
        <v>2018</v>
      </c>
      <c r="B2012" s="105" t="s">
        <v>3386</v>
      </c>
      <c r="C2012" s="117" t="s">
        <v>644</v>
      </c>
      <c r="D2012" s="84" t="s">
        <v>31</v>
      </c>
      <c r="E2012" s="84" t="s">
        <v>239</v>
      </c>
      <c r="F2012" s="84" t="s">
        <v>2909</v>
      </c>
      <c r="G2012" s="84" t="s">
        <v>7</v>
      </c>
      <c r="H2012" s="85">
        <v>1</v>
      </c>
      <c r="I2012" s="85">
        <v>1</v>
      </c>
      <c r="J2012" s="85">
        <v>0</v>
      </c>
      <c r="K2012" s="85">
        <v>6</v>
      </c>
      <c r="L2012" s="114">
        <f t="shared" si="62"/>
        <v>1</v>
      </c>
      <c r="M2012" s="114">
        <f t="shared" si="63"/>
        <v>0</v>
      </c>
      <c r="N2012" s="85">
        <v>0</v>
      </c>
    </row>
    <row r="2013" spans="1:14">
      <c r="A2013" s="112">
        <v>2018</v>
      </c>
      <c r="B2013" s="105" t="s">
        <v>3386</v>
      </c>
      <c r="C2013" s="117" t="s">
        <v>644</v>
      </c>
      <c r="D2013" s="84" t="s">
        <v>31</v>
      </c>
      <c r="E2013" s="84" t="s">
        <v>235</v>
      </c>
      <c r="F2013" s="84" t="s">
        <v>203</v>
      </c>
      <c r="G2013" s="84" t="s">
        <v>7</v>
      </c>
      <c r="H2013" s="85">
        <v>27</v>
      </c>
      <c r="I2013" s="85">
        <v>26</v>
      </c>
      <c r="J2013" s="85">
        <v>21</v>
      </c>
      <c r="K2013" s="85">
        <v>38</v>
      </c>
      <c r="L2013" s="114">
        <f t="shared" si="62"/>
        <v>0.96296296296296291</v>
      </c>
      <c r="M2013" s="114">
        <f t="shared" si="63"/>
        <v>0.80769230769230771</v>
      </c>
      <c r="N2013" s="85">
        <v>26</v>
      </c>
    </row>
    <row r="2014" spans="1:14">
      <c r="A2014" s="112">
        <v>2018</v>
      </c>
      <c r="B2014" s="105" t="s">
        <v>3386</v>
      </c>
      <c r="C2014" s="117" t="s">
        <v>644</v>
      </c>
      <c r="D2014" s="84" t="s">
        <v>31</v>
      </c>
      <c r="E2014" s="84" t="s">
        <v>235</v>
      </c>
      <c r="F2014" s="84" t="s">
        <v>36</v>
      </c>
      <c r="G2014" s="84" t="s">
        <v>7</v>
      </c>
      <c r="H2014" s="85">
        <v>7</v>
      </c>
      <c r="I2014" s="85">
        <v>7</v>
      </c>
      <c r="J2014" s="85">
        <v>2</v>
      </c>
      <c r="K2014" s="85">
        <v>10</v>
      </c>
      <c r="L2014" s="114">
        <f t="shared" si="62"/>
        <v>1</v>
      </c>
      <c r="M2014" s="114">
        <f t="shared" si="63"/>
        <v>0.2857142857142857</v>
      </c>
      <c r="N2014" s="85">
        <v>16</v>
      </c>
    </row>
    <row r="2015" spans="1:14">
      <c r="A2015" s="112">
        <v>2018</v>
      </c>
      <c r="B2015" s="105" t="s">
        <v>3386</v>
      </c>
      <c r="C2015" s="117" t="s">
        <v>644</v>
      </c>
      <c r="D2015" s="84" t="s">
        <v>31</v>
      </c>
      <c r="E2015" s="84" t="s">
        <v>235</v>
      </c>
      <c r="F2015" s="84" t="s">
        <v>204</v>
      </c>
      <c r="G2015" s="84" t="s">
        <v>7</v>
      </c>
      <c r="H2015" s="85">
        <v>25</v>
      </c>
      <c r="I2015" s="85">
        <v>22</v>
      </c>
      <c r="J2015" s="85">
        <v>17</v>
      </c>
      <c r="K2015" s="85">
        <v>39</v>
      </c>
      <c r="L2015" s="114">
        <f t="shared" si="62"/>
        <v>0.88</v>
      </c>
      <c r="M2015" s="114">
        <f t="shared" si="63"/>
        <v>0.77272727272727271</v>
      </c>
      <c r="N2015" s="85">
        <v>36</v>
      </c>
    </row>
    <row r="2016" spans="1:14">
      <c r="A2016" s="112">
        <v>2018</v>
      </c>
      <c r="B2016" s="105" t="s">
        <v>3386</v>
      </c>
      <c r="C2016" s="117" t="s">
        <v>644</v>
      </c>
      <c r="D2016" s="84" t="s">
        <v>31</v>
      </c>
      <c r="E2016" s="84" t="s">
        <v>235</v>
      </c>
      <c r="F2016" s="84" t="s">
        <v>205</v>
      </c>
      <c r="G2016" s="84" t="s">
        <v>7</v>
      </c>
      <c r="H2016" s="85">
        <v>46</v>
      </c>
      <c r="I2016" s="85">
        <v>38</v>
      </c>
      <c r="J2016" s="85">
        <v>33</v>
      </c>
      <c r="K2016" s="85">
        <v>69</v>
      </c>
      <c r="L2016" s="114">
        <f t="shared" si="62"/>
        <v>0.82608695652173914</v>
      </c>
      <c r="M2016" s="114">
        <f t="shared" si="63"/>
        <v>0.86842105263157898</v>
      </c>
      <c r="N2016" s="85">
        <v>33</v>
      </c>
    </row>
    <row r="2017" spans="1:14">
      <c r="A2017" s="112">
        <v>2018</v>
      </c>
      <c r="B2017" s="105" t="s">
        <v>3386</v>
      </c>
      <c r="C2017" s="117" t="s">
        <v>644</v>
      </c>
      <c r="D2017" s="84" t="s">
        <v>31</v>
      </c>
      <c r="E2017" s="84" t="s">
        <v>235</v>
      </c>
      <c r="F2017" s="84" t="s">
        <v>206</v>
      </c>
      <c r="G2017" s="84" t="s">
        <v>7</v>
      </c>
      <c r="H2017" s="85">
        <v>23</v>
      </c>
      <c r="I2017" s="85">
        <v>22</v>
      </c>
      <c r="J2017" s="85">
        <v>20</v>
      </c>
      <c r="K2017" s="85">
        <v>39</v>
      </c>
      <c r="L2017" s="114">
        <f t="shared" si="62"/>
        <v>0.95652173913043481</v>
      </c>
      <c r="M2017" s="114">
        <f t="shared" si="63"/>
        <v>0.90909090909090906</v>
      </c>
      <c r="N2017" s="85">
        <v>12</v>
      </c>
    </row>
    <row r="2018" spans="1:14">
      <c r="A2018" s="103">
        <v>2018</v>
      </c>
      <c r="B2018" s="105" t="s">
        <v>3386</v>
      </c>
      <c r="C2018" s="106" t="s">
        <v>644</v>
      </c>
      <c r="D2018" s="84" t="s">
        <v>31</v>
      </c>
      <c r="E2018" s="84" t="s">
        <v>235</v>
      </c>
      <c r="F2018" s="84" t="s">
        <v>207</v>
      </c>
      <c r="G2018" s="84" t="s">
        <v>7</v>
      </c>
      <c r="H2018" s="85">
        <v>0</v>
      </c>
      <c r="I2018" s="85">
        <v>0</v>
      </c>
      <c r="J2018" s="85">
        <v>0</v>
      </c>
      <c r="K2018" s="85">
        <v>0</v>
      </c>
      <c r="L2018" s="114">
        <f t="shared" si="62"/>
        <v>0</v>
      </c>
      <c r="M2018" s="114">
        <f t="shared" si="63"/>
        <v>0</v>
      </c>
      <c r="N2018" s="85">
        <v>10</v>
      </c>
    </row>
    <row r="2019" spans="1:14">
      <c r="A2019" s="112">
        <v>2018</v>
      </c>
      <c r="B2019" s="105" t="s">
        <v>3386</v>
      </c>
      <c r="C2019" s="117" t="s">
        <v>644</v>
      </c>
      <c r="D2019" s="84" t="s">
        <v>31</v>
      </c>
      <c r="E2019" s="84" t="s">
        <v>236</v>
      </c>
      <c r="F2019" s="84" t="s">
        <v>2477</v>
      </c>
      <c r="G2019" s="84" t="s">
        <v>7</v>
      </c>
      <c r="H2019" s="85">
        <v>48</v>
      </c>
      <c r="I2019" s="85">
        <v>38</v>
      </c>
      <c r="J2019" s="85">
        <v>30</v>
      </c>
      <c r="K2019" s="85">
        <v>113</v>
      </c>
      <c r="L2019" s="114">
        <f t="shared" si="62"/>
        <v>0.79166666666666663</v>
      </c>
      <c r="M2019" s="114">
        <f t="shared" si="63"/>
        <v>0.78947368421052633</v>
      </c>
      <c r="N2019" s="85">
        <v>29</v>
      </c>
    </row>
    <row r="2020" spans="1:14">
      <c r="A2020" s="112">
        <v>2018</v>
      </c>
      <c r="B2020" s="105" t="s">
        <v>3386</v>
      </c>
      <c r="C2020" s="117" t="s">
        <v>644</v>
      </c>
      <c r="D2020" s="84" t="s">
        <v>31</v>
      </c>
      <c r="E2020" s="84" t="s">
        <v>236</v>
      </c>
      <c r="F2020" s="84" t="s">
        <v>2483</v>
      </c>
      <c r="G2020" s="84" t="s">
        <v>7</v>
      </c>
      <c r="H2020" s="85">
        <v>0</v>
      </c>
      <c r="I2020" s="85">
        <v>0</v>
      </c>
      <c r="J2020" s="85">
        <v>0</v>
      </c>
      <c r="K2020" s="85">
        <v>27</v>
      </c>
      <c r="L2020" s="114">
        <f t="shared" si="62"/>
        <v>0</v>
      </c>
      <c r="M2020" s="114">
        <f t="shared" si="63"/>
        <v>0</v>
      </c>
      <c r="N2020" s="85">
        <v>0</v>
      </c>
    </row>
    <row r="2021" spans="1:14">
      <c r="A2021" s="112">
        <v>2018</v>
      </c>
      <c r="B2021" s="105" t="s">
        <v>3386</v>
      </c>
      <c r="C2021" s="117" t="s">
        <v>644</v>
      </c>
      <c r="D2021" s="84" t="s">
        <v>31</v>
      </c>
      <c r="E2021" s="84" t="s">
        <v>236</v>
      </c>
      <c r="F2021" s="84" t="s">
        <v>2479</v>
      </c>
      <c r="G2021" s="84" t="s">
        <v>7</v>
      </c>
      <c r="H2021" s="85">
        <v>0</v>
      </c>
      <c r="I2021" s="85">
        <v>0</v>
      </c>
      <c r="J2021" s="85">
        <v>0</v>
      </c>
      <c r="K2021" s="85">
        <v>3</v>
      </c>
      <c r="L2021" s="114">
        <f t="shared" si="62"/>
        <v>0</v>
      </c>
      <c r="M2021" s="114">
        <f t="shared" si="63"/>
        <v>0</v>
      </c>
      <c r="N2021" s="85">
        <v>3</v>
      </c>
    </row>
    <row r="2022" spans="1:14">
      <c r="A2022" s="112">
        <v>2018</v>
      </c>
      <c r="B2022" s="105" t="s">
        <v>3386</v>
      </c>
      <c r="C2022" s="117" t="s">
        <v>644</v>
      </c>
      <c r="D2022" s="84" t="s">
        <v>31</v>
      </c>
      <c r="E2022" s="84" t="s">
        <v>236</v>
      </c>
      <c r="F2022" s="84" t="s">
        <v>2481</v>
      </c>
      <c r="G2022" s="84" t="s">
        <v>7</v>
      </c>
      <c r="H2022" s="85">
        <v>0</v>
      </c>
      <c r="I2022" s="85">
        <v>0</v>
      </c>
      <c r="J2022" s="85">
        <v>0</v>
      </c>
      <c r="K2022" s="85">
        <v>20</v>
      </c>
      <c r="L2022" s="114">
        <f t="shared" si="62"/>
        <v>0</v>
      </c>
      <c r="M2022" s="114">
        <f t="shared" si="63"/>
        <v>0</v>
      </c>
      <c r="N2022" s="85">
        <v>2</v>
      </c>
    </row>
    <row r="2023" spans="1:14">
      <c r="A2023" s="112">
        <v>2018</v>
      </c>
      <c r="B2023" s="105" t="s">
        <v>3386</v>
      </c>
      <c r="C2023" s="117" t="s">
        <v>644</v>
      </c>
      <c r="D2023" s="84" t="s">
        <v>31</v>
      </c>
      <c r="E2023" s="84" t="s">
        <v>236</v>
      </c>
      <c r="F2023" s="84" t="s">
        <v>4536</v>
      </c>
      <c r="G2023" s="84" t="s">
        <v>7</v>
      </c>
      <c r="H2023" s="85">
        <v>0</v>
      </c>
      <c r="I2023" s="85">
        <v>0</v>
      </c>
      <c r="J2023" s="85">
        <v>0</v>
      </c>
      <c r="K2023" s="85">
        <v>0</v>
      </c>
      <c r="L2023" s="114">
        <f t="shared" si="62"/>
        <v>0</v>
      </c>
      <c r="M2023" s="114">
        <f t="shared" si="63"/>
        <v>0</v>
      </c>
      <c r="N2023" s="85">
        <v>2</v>
      </c>
    </row>
    <row r="2024" spans="1:14">
      <c r="A2024" s="112">
        <v>2018</v>
      </c>
      <c r="B2024" s="105" t="s">
        <v>3386</v>
      </c>
      <c r="C2024" s="117" t="s">
        <v>644</v>
      </c>
      <c r="D2024" s="84" t="s">
        <v>31</v>
      </c>
      <c r="E2024" s="84" t="s">
        <v>236</v>
      </c>
      <c r="F2024" s="84" t="s">
        <v>2482</v>
      </c>
      <c r="G2024" s="84" t="s">
        <v>7</v>
      </c>
      <c r="H2024" s="85">
        <v>1</v>
      </c>
      <c r="I2024" s="85">
        <v>0</v>
      </c>
      <c r="J2024" s="85">
        <v>0</v>
      </c>
      <c r="K2024" s="85">
        <v>3</v>
      </c>
      <c r="L2024" s="114">
        <f t="shared" si="62"/>
        <v>0</v>
      </c>
      <c r="M2024" s="114">
        <f t="shared" si="63"/>
        <v>0</v>
      </c>
      <c r="N2024" s="85">
        <v>1</v>
      </c>
    </row>
    <row r="2025" spans="1:14">
      <c r="A2025" s="112">
        <v>2018</v>
      </c>
      <c r="B2025" s="105" t="s">
        <v>3386</v>
      </c>
      <c r="C2025" s="117" t="s">
        <v>644</v>
      </c>
      <c r="D2025" s="84" t="s">
        <v>31</v>
      </c>
      <c r="E2025" s="84" t="s">
        <v>236</v>
      </c>
      <c r="F2025" s="84" t="s">
        <v>1187</v>
      </c>
      <c r="G2025" s="84" t="s">
        <v>7</v>
      </c>
      <c r="H2025" s="85">
        <v>27</v>
      </c>
      <c r="I2025" s="85">
        <v>22</v>
      </c>
      <c r="J2025" s="85">
        <v>20</v>
      </c>
      <c r="K2025" s="85">
        <v>50</v>
      </c>
      <c r="L2025" s="114">
        <f t="shared" si="62"/>
        <v>0.81481481481481477</v>
      </c>
      <c r="M2025" s="114">
        <f t="shared" si="63"/>
        <v>0.90909090909090906</v>
      </c>
      <c r="N2025" s="85">
        <v>7</v>
      </c>
    </row>
    <row r="2026" spans="1:14">
      <c r="A2026" s="112">
        <v>2018</v>
      </c>
      <c r="B2026" s="105" t="s">
        <v>3386</v>
      </c>
      <c r="C2026" s="117" t="s">
        <v>644</v>
      </c>
      <c r="D2026" s="84" t="s">
        <v>31</v>
      </c>
      <c r="E2026" s="84" t="s">
        <v>236</v>
      </c>
      <c r="F2026" s="84" t="s">
        <v>1188</v>
      </c>
      <c r="G2026" s="84" t="s">
        <v>7</v>
      </c>
      <c r="H2026" s="85">
        <v>9</v>
      </c>
      <c r="I2026" s="85">
        <v>8</v>
      </c>
      <c r="J2026" s="85">
        <v>6</v>
      </c>
      <c r="K2026" s="85">
        <v>16</v>
      </c>
      <c r="L2026" s="114">
        <f t="shared" si="62"/>
        <v>0.88888888888888884</v>
      </c>
      <c r="M2026" s="114">
        <f t="shared" si="63"/>
        <v>0.75</v>
      </c>
      <c r="N2026" s="85">
        <v>1</v>
      </c>
    </row>
    <row r="2027" spans="1:14">
      <c r="A2027" s="112">
        <v>2018</v>
      </c>
      <c r="B2027" s="105" t="s">
        <v>3386</v>
      </c>
      <c r="C2027" s="117" t="s">
        <v>644</v>
      </c>
      <c r="D2027" s="84" t="s">
        <v>31</v>
      </c>
      <c r="E2027" s="84" t="s">
        <v>234</v>
      </c>
      <c r="F2027" s="84" t="s">
        <v>1919</v>
      </c>
      <c r="G2027" s="84" t="s">
        <v>7</v>
      </c>
      <c r="H2027" s="85">
        <v>126</v>
      </c>
      <c r="I2027" s="85">
        <v>101</v>
      </c>
      <c r="J2027" s="85">
        <v>93</v>
      </c>
      <c r="K2027" s="85">
        <v>927</v>
      </c>
      <c r="L2027" s="114">
        <f t="shared" si="62"/>
        <v>0.80158730158730163</v>
      </c>
      <c r="M2027" s="114">
        <f t="shared" si="63"/>
        <v>0.92079207920792083</v>
      </c>
      <c r="N2027" s="85">
        <v>70</v>
      </c>
    </row>
    <row r="2028" spans="1:14">
      <c r="A2028" s="112">
        <v>2018</v>
      </c>
      <c r="B2028" s="105" t="s">
        <v>3386</v>
      </c>
      <c r="C2028" s="117" t="s">
        <v>644</v>
      </c>
      <c r="D2028" s="84" t="s">
        <v>31</v>
      </c>
      <c r="E2028" s="84" t="s">
        <v>234</v>
      </c>
      <c r="F2028" s="84" t="s">
        <v>1926</v>
      </c>
      <c r="G2028" s="84" t="s">
        <v>7</v>
      </c>
      <c r="H2028" s="85">
        <v>22</v>
      </c>
      <c r="I2028" s="85">
        <v>20</v>
      </c>
      <c r="J2028" s="85">
        <v>12</v>
      </c>
      <c r="K2028" s="85">
        <v>169</v>
      </c>
      <c r="L2028" s="114">
        <f t="shared" si="62"/>
        <v>0.90909090909090906</v>
      </c>
      <c r="M2028" s="114">
        <f t="shared" si="63"/>
        <v>0.6</v>
      </c>
      <c r="N2028" s="85">
        <v>20</v>
      </c>
    </row>
    <row r="2029" spans="1:14">
      <c r="A2029" s="112">
        <v>2018</v>
      </c>
      <c r="B2029" s="105" t="s">
        <v>3386</v>
      </c>
      <c r="C2029" s="117" t="s">
        <v>644</v>
      </c>
      <c r="D2029" s="84" t="s">
        <v>31</v>
      </c>
      <c r="E2029" s="84" t="s">
        <v>234</v>
      </c>
      <c r="F2029" s="84" t="s">
        <v>1930</v>
      </c>
      <c r="G2029" s="84" t="s">
        <v>7</v>
      </c>
      <c r="H2029" s="85">
        <v>43</v>
      </c>
      <c r="I2029" s="85">
        <v>40</v>
      </c>
      <c r="J2029" s="85">
        <v>28</v>
      </c>
      <c r="K2029" s="85">
        <v>202</v>
      </c>
      <c r="L2029" s="114">
        <f t="shared" si="62"/>
        <v>0.93023255813953487</v>
      </c>
      <c r="M2029" s="114">
        <f t="shared" si="63"/>
        <v>0.7</v>
      </c>
      <c r="N2029" s="85">
        <v>19</v>
      </c>
    </row>
    <row r="2030" spans="1:14">
      <c r="A2030" s="112">
        <v>2018</v>
      </c>
      <c r="B2030" s="105" t="s">
        <v>3386</v>
      </c>
      <c r="C2030" s="117" t="s">
        <v>644</v>
      </c>
      <c r="D2030" s="84" t="s">
        <v>31</v>
      </c>
      <c r="E2030" s="84" t="s">
        <v>234</v>
      </c>
      <c r="F2030" s="84" t="s">
        <v>1962</v>
      </c>
      <c r="G2030" s="84" t="s">
        <v>7</v>
      </c>
      <c r="H2030" s="85">
        <v>124</v>
      </c>
      <c r="I2030" s="85">
        <v>98</v>
      </c>
      <c r="J2030" s="85">
        <v>89</v>
      </c>
      <c r="K2030" s="85">
        <v>447</v>
      </c>
      <c r="L2030" s="114">
        <f t="shared" si="62"/>
        <v>0.79032258064516125</v>
      </c>
      <c r="M2030" s="114">
        <f t="shared" si="63"/>
        <v>0.90816326530612246</v>
      </c>
      <c r="N2030" s="85">
        <v>31</v>
      </c>
    </row>
    <row r="2031" spans="1:14">
      <c r="A2031" s="112">
        <v>2018</v>
      </c>
      <c r="B2031" s="105" t="s">
        <v>3386</v>
      </c>
      <c r="C2031" s="117" t="s">
        <v>644</v>
      </c>
      <c r="D2031" s="84" t="s">
        <v>214</v>
      </c>
      <c r="E2031" s="84" t="s">
        <v>239</v>
      </c>
      <c r="F2031" s="84" t="s">
        <v>194</v>
      </c>
      <c r="G2031" s="84" t="s">
        <v>7</v>
      </c>
      <c r="H2031" s="85">
        <v>1</v>
      </c>
      <c r="I2031" s="85">
        <v>0</v>
      </c>
      <c r="J2031" s="85">
        <v>0</v>
      </c>
      <c r="K2031" s="85">
        <v>0</v>
      </c>
      <c r="L2031" s="114">
        <f t="shared" si="62"/>
        <v>0</v>
      </c>
      <c r="M2031" s="114">
        <f t="shared" si="63"/>
        <v>0</v>
      </c>
      <c r="N2031" s="85">
        <v>0</v>
      </c>
    </row>
    <row r="2032" spans="1:14">
      <c r="A2032" s="112">
        <v>2018</v>
      </c>
      <c r="B2032" s="105" t="s">
        <v>3386</v>
      </c>
      <c r="C2032" s="117" t="s">
        <v>644</v>
      </c>
      <c r="D2032" s="84" t="s">
        <v>214</v>
      </c>
      <c r="E2032" s="84" t="s">
        <v>235</v>
      </c>
      <c r="F2032" s="84" t="s">
        <v>215</v>
      </c>
      <c r="G2032" s="84" t="s">
        <v>7</v>
      </c>
      <c r="H2032" s="85">
        <v>35</v>
      </c>
      <c r="I2032" s="85">
        <v>31</v>
      </c>
      <c r="J2032" s="85">
        <v>28</v>
      </c>
      <c r="K2032" s="85">
        <v>59</v>
      </c>
      <c r="L2032" s="114">
        <f t="shared" si="62"/>
        <v>0.88571428571428568</v>
      </c>
      <c r="M2032" s="114">
        <f t="shared" si="63"/>
        <v>0.90322580645161288</v>
      </c>
      <c r="N2032" s="85">
        <v>24</v>
      </c>
    </row>
    <row r="2033" spans="1:14">
      <c r="A2033" s="112">
        <v>2018</v>
      </c>
      <c r="B2033" s="105" t="s">
        <v>3386</v>
      </c>
      <c r="C2033" s="117" t="s">
        <v>644</v>
      </c>
      <c r="D2033" s="84" t="s">
        <v>214</v>
      </c>
      <c r="E2033" s="84" t="s">
        <v>235</v>
      </c>
      <c r="F2033" s="84" t="s">
        <v>55</v>
      </c>
      <c r="G2033" s="84" t="s">
        <v>7</v>
      </c>
      <c r="H2033" s="85">
        <v>30</v>
      </c>
      <c r="I2033" s="85">
        <v>28</v>
      </c>
      <c r="J2033" s="85">
        <v>24</v>
      </c>
      <c r="K2033" s="85">
        <v>40</v>
      </c>
      <c r="L2033" s="114">
        <f t="shared" si="62"/>
        <v>0.93333333333333335</v>
      </c>
      <c r="M2033" s="114">
        <f t="shared" si="63"/>
        <v>0.8571428571428571</v>
      </c>
      <c r="N2033" s="85">
        <v>20</v>
      </c>
    </row>
    <row r="2034" spans="1:14">
      <c r="A2034" s="112">
        <v>2018</v>
      </c>
      <c r="B2034" s="105" t="s">
        <v>3386</v>
      </c>
      <c r="C2034" s="117" t="s">
        <v>644</v>
      </c>
      <c r="D2034" s="84" t="s">
        <v>214</v>
      </c>
      <c r="E2034" s="84" t="s">
        <v>235</v>
      </c>
      <c r="F2034" s="84" t="s">
        <v>216</v>
      </c>
      <c r="G2034" s="84" t="s">
        <v>7</v>
      </c>
      <c r="H2034" s="85">
        <v>33</v>
      </c>
      <c r="I2034" s="85">
        <v>27</v>
      </c>
      <c r="J2034" s="85">
        <v>20</v>
      </c>
      <c r="K2034" s="85">
        <v>45</v>
      </c>
      <c r="L2034" s="114">
        <f t="shared" si="62"/>
        <v>0.81818181818181823</v>
      </c>
      <c r="M2034" s="114">
        <f t="shared" si="63"/>
        <v>0.7407407407407407</v>
      </c>
      <c r="N2034" s="85">
        <v>25</v>
      </c>
    </row>
    <row r="2035" spans="1:14">
      <c r="A2035" s="112">
        <v>2018</v>
      </c>
      <c r="B2035" s="105" t="s">
        <v>3386</v>
      </c>
      <c r="C2035" s="117" t="s">
        <v>644</v>
      </c>
      <c r="D2035" s="84" t="s">
        <v>214</v>
      </c>
      <c r="E2035" s="84" t="s">
        <v>235</v>
      </c>
      <c r="F2035" s="84" t="s">
        <v>217</v>
      </c>
      <c r="G2035" s="84" t="s">
        <v>7</v>
      </c>
      <c r="H2035" s="85">
        <v>38</v>
      </c>
      <c r="I2035" s="85">
        <v>34</v>
      </c>
      <c r="J2035" s="85">
        <v>32</v>
      </c>
      <c r="K2035" s="85">
        <v>58</v>
      </c>
      <c r="L2035" s="114">
        <f t="shared" si="62"/>
        <v>0.89473684210526316</v>
      </c>
      <c r="M2035" s="114">
        <f t="shared" si="63"/>
        <v>0.94117647058823528</v>
      </c>
      <c r="N2035" s="85">
        <v>39</v>
      </c>
    </row>
    <row r="2036" spans="1:14">
      <c r="A2036" s="112">
        <v>2018</v>
      </c>
      <c r="B2036" s="105" t="s">
        <v>3386</v>
      </c>
      <c r="C2036" s="117" t="s">
        <v>644</v>
      </c>
      <c r="D2036" s="84" t="s">
        <v>214</v>
      </c>
      <c r="E2036" s="84" t="s">
        <v>235</v>
      </c>
      <c r="F2036" s="84" t="s">
        <v>218</v>
      </c>
      <c r="G2036" s="84" t="s">
        <v>7</v>
      </c>
      <c r="H2036" s="85">
        <v>15</v>
      </c>
      <c r="I2036" s="85">
        <v>14</v>
      </c>
      <c r="J2036" s="85">
        <v>14</v>
      </c>
      <c r="K2036" s="85">
        <v>23</v>
      </c>
      <c r="L2036" s="114">
        <f t="shared" si="62"/>
        <v>0.93333333333333335</v>
      </c>
      <c r="M2036" s="114">
        <f t="shared" si="63"/>
        <v>1</v>
      </c>
      <c r="N2036" s="85">
        <v>14</v>
      </c>
    </row>
    <row r="2037" spans="1:14">
      <c r="A2037" s="112">
        <v>2018</v>
      </c>
      <c r="B2037" s="105" t="s">
        <v>3386</v>
      </c>
      <c r="C2037" s="117" t="s">
        <v>644</v>
      </c>
      <c r="D2037" s="84" t="s">
        <v>214</v>
      </c>
      <c r="E2037" s="84" t="s">
        <v>236</v>
      </c>
      <c r="F2037" s="84" t="s">
        <v>1917</v>
      </c>
      <c r="G2037" s="84" t="s">
        <v>7</v>
      </c>
      <c r="H2037" s="85">
        <v>15</v>
      </c>
      <c r="I2037" s="85">
        <v>15</v>
      </c>
      <c r="J2037" s="85">
        <v>13</v>
      </c>
      <c r="K2037" s="85">
        <v>47</v>
      </c>
      <c r="L2037" s="114">
        <f t="shared" si="62"/>
        <v>1</v>
      </c>
      <c r="M2037" s="114">
        <f t="shared" si="63"/>
        <v>0.8666666666666667</v>
      </c>
      <c r="N2037" s="85">
        <v>17</v>
      </c>
    </row>
    <row r="2038" spans="1:14">
      <c r="A2038" s="112">
        <v>2018</v>
      </c>
      <c r="B2038" s="105" t="s">
        <v>3386</v>
      </c>
      <c r="C2038" s="117" t="s">
        <v>644</v>
      </c>
      <c r="D2038" s="84" t="s">
        <v>214</v>
      </c>
      <c r="E2038" s="84" t="s">
        <v>236</v>
      </c>
      <c r="F2038" s="84" t="s">
        <v>1914</v>
      </c>
      <c r="G2038" s="84" t="s">
        <v>7</v>
      </c>
      <c r="H2038" s="85">
        <v>19</v>
      </c>
      <c r="I2038" s="85">
        <v>18</v>
      </c>
      <c r="J2038" s="85">
        <v>17</v>
      </c>
      <c r="K2038" s="85">
        <v>51</v>
      </c>
      <c r="L2038" s="114">
        <f t="shared" si="62"/>
        <v>0.94736842105263153</v>
      </c>
      <c r="M2038" s="114">
        <f t="shared" si="63"/>
        <v>0.94444444444444442</v>
      </c>
      <c r="N2038" s="85">
        <v>17</v>
      </c>
    </row>
    <row r="2039" spans="1:14">
      <c r="A2039" s="112">
        <v>2018</v>
      </c>
      <c r="B2039" s="105" t="s">
        <v>3386</v>
      </c>
      <c r="C2039" s="117" t="s">
        <v>644</v>
      </c>
      <c r="D2039" s="84" t="s">
        <v>214</v>
      </c>
      <c r="E2039" s="84" t="s">
        <v>236</v>
      </c>
      <c r="F2039" s="84" t="s">
        <v>220</v>
      </c>
      <c r="G2039" s="84" t="s">
        <v>7</v>
      </c>
      <c r="H2039" s="85">
        <v>49</v>
      </c>
      <c r="I2039" s="85">
        <v>40</v>
      </c>
      <c r="J2039" s="85">
        <v>31</v>
      </c>
      <c r="K2039" s="85">
        <v>113</v>
      </c>
      <c r="L2039" s="114">
        <f t="shared" si="62"/>
        <v>0.81632653061224492</v>
      </c>
      <c r="M2039" s="114">
        <f t="shared" si="63"/>
        <v>0.77500000000000002</v>
      </c>
      <c r="N2039" s="85">
        <v>26</v>
      </c>
    </row>
    <row r="2040" spans="1:14">
      <c r="A2040" s="112">
        <v>2018</v>
      </c>
      <c r="B2040" s="105" t="s">
        <v>3386</v>
      </c>
      <c r="C2040" s="117" t="s">
        <v>644</v>
      </c>
      <c r="D2040" s="84" t="s">
        <v>214</v>
      </c>
      <c r="E2040" s="84" t="s">
        <v>236</v>
      </c>
      <c r="F2040" s="84" t="s">
        <v>107</v>
      </c>
      <c r="G2040" s="84" t="s">
        <v>7</v>
      </c>
      <c r="H2040" s="85">
        <v>34</v>
      </c>
      <c r="I2040" s="85">
        <v>20</v>
      </c>
      <c r="J2040" s="85">
        <v>29</v>
      </c>
      <c r="K2040" s="85">
        <v>74</v>
      </c>
      <c r="L2040" s="114">
        <f t="shared" si="62"/>
        <v>0.58823529411764708</v>
      </c>
      <c r="M2040" s="114">
        <f t="shared" si="63"/>
        <v>1.45</v>
      </c>
      <c r="N2040" s="85">
        <v>0</v>
      </c>
    </row>
    <row r="2041" spans="1:14">
      <c r="A2041" s="112">
        <v>2018</v>
      </c>
      <c r="B2041" s="105" t="s">
        <v>3386</v>
      </c>
      <c r="C2041" s="117" t="s">
        <v>644</v>
      </c>
      <c r="D2041" s="84" t="s">
        <v>214</v>
      </c>
      <c r="E2041" s="84" t="s">
        <v>236</v>
      </c>
      <c r="F2041" s="84" t="s">
        <v>219</v>
      </c>
      <c r="G2041" s="84" t="s">
        <v>7</v>
      </c>
      <c r="H2041" s="85">
        <v>14</v>
      </c>
      <c r="I2041" s="85">
        <v>13</v>
      </c>
      <c r="J2041" s="85">
        <v>12</v>
      </c>
      <c r="K2041" s="85">
        <v>29</v>
      </c>
      <c r="L2041" s="114">
        <f t="shared" si="62"/>
        <v>0.9285714285714286</v>
      </c>
      <c r="M2041" s="114">
        <f t="shared" si="63"/>
        <v>0.92307692307692313</v>
      </c>
      <c r="N2041" s="85">
        <v>4</v>
      </c>
    </row>
    <row r="2042" spans="1:14">
      <c r="A2042" s="112">
        <v>2018</v>
      </c>
      <c r="B2042" s="105" t="s">
        <v>3386</v>
      </c>
      <c r="C2042" s="117" t="s">
        <v>644</v>
      </c>
      <c r="D2042" s="84" t="s">
        <v>214</v>
      </c>
      <c r="E2042" s="84" t="s">
        <v>236</v>
      </c>
      <c r="F2042" s="84" t="s">
        <v>222</v>
      </c>
      <c r="G2042" s="84" t="s">
        <v>7</v>
      </c>
      <c r="H2042" s="85">
        <v>0</v>
      </c>
      <c r="I2042" s="85">
        <v>0</v>
      </c>
      <c r="J2042" s="85">
        <v>0</v>
      </c>
      <c r="K2042" s="85">
        <v>19</v>
      </c>
      <c r="L2042" s="114">
        <f t="shared" si="62"/>
        <v>0</v>
      </c>
      <c r="M2042" s="114">
        <f t="shared" si="63"/>
        <v>0</v>
      </c>
      <c r="N2042" s="85">
        <v>14</v>
      </c>
    </row>
    <row r="2043" spans="1:14">
      <c r="A2043" s="112">
        <v>2018</v>
      </c>
      <c r="B2043" s="105" t="s">
        <v>3386</v>
      </c>
      <c r="C2043" s="117" t="s">
        <v>644</v>
      </c>
      <c r="D2043" s="84" t="s">
        <v>214</v>
      </c>
      <c r="E2043" s="84" t="s">
        <v>234</v>
      </c>
      <c r="F2043" s="84" t="s">
        <v>700</v>
      </c>
      <c r="G2043" s="84" t="s">
        <v>7</v>
      </c>
      <c r="H2043" s="85">
        <v>73</v>
      </c>
      <c r="I2043" s="85">
        <v>54</v>
      </c>
      <c r="J2043" s="85">
        <v>40</v>
      </c>
      <c r="K2043" s="85">
        <v>383</v>
      </c>
      <c r="L2043" s="114">
        <f t="shared" si="62"/>
        <v>0.73972602739726023</v>
      </c>
      <c r="M2043" s="114">
        <f t="shared" si="63"/>
        <v>0.7407407407407407</v>
      </c>
      <c r="N2043" s="85">
        <v>27</v>
      </c>
    </row>
    <row r="2044" spans="1:14">
      <c r="A2044" s="112">
        <v>2018</v>
      </c>
      <c r="B2044" s="105" t="s">
        <v>3386</v>
      </c>
      <c r="C2044" s="117" t="s">
        <v>644</v>
      </c>
      <c r="D2044" s="84" t="s">
        <v>214</v>
      </c>
      <c r="E2044" s="84" t="s">
        <v>234</v>
      </c>
      <c r="F2044" s="84" t="s">
        <v>1921</v>
      </c>
      <c r="G2044" s="84" t="s">
        <v>7</v>
      </c>
      <c r="H2044" s="85">
        <v>30</v>
      </c>
      <c r="I2044" s="85">
        <v>29</v>
      </c>
      <c r="J2044" s="85">
        <v>23</v>
      </c>
      <c r="K2044" s="85">
        <v>157</v>
      </c>
      <c r="L2044" s="114">
        <f t="shared" si="62"/>
        <v>0.96666666666666667</v>
      </c>
      <c r="M2044" s="114">
        <f t="shared" si="63"/>
        <v>0.7931034482758621</v>
      </c>
      <c r="N2044" s="85">
        <v>10</v>
      </c>
    </row>
    <row r="2045" spans="1:14">
      <c r="A2045" s="112">
        <v>2018</v>
      </c>
      <c r="B2045" s="105" t="s">
        <v>3386</v>
      </c>
      <c r="C2045" s="117" t="s">
        <v>644</v>
      </c>
      <c r="D2045" s="84" t="s">
        <v>214</v>
      </c>
      <c r="E2045" s="84" t="s">
        <v>234</v>
      </c>
      <c r="F2045" s="84" t="s">
        <v>1924</v>
      </c>
      <c r="G2045" s="84" t="s">
        <v>7</v>
      </c>
      <c r="H2045" s="85">
        <v>23</v>
      </c>
      <c r="I2045" s="85">
        <v>22</v>
      </c>
      <c r="J2045" s="85">
        <v>22</v>
      </c>
      <c r="K2045" s="85">
        <v>193</v>
      </c>
      <c r="L2045" s="114">
        <f t="shared" si="62"/>
        <v>0.95652173913043481</v>
      </c>
      <c r="M2045" s="114">
        <f t="shared" si="63"/>
        <v>1</v>
      </c>
      <c r="N2045" s="85">
        <v>7</v>
      </c>
    </row>
    <row r="2046" spans="1:14">
      <c r="A2046" s="112">
        <v>2018</v>
      </c>
      <c r="B2046" s="105" t="s">
        <v>3386</v>
      </c>
      <c r="C2046" s="117" t="s">
        <v>644</v>
      </c>
      <c r="D2046" s="84" t="s">
        <v>214</v>
      </c>
      <c r="E2046" s="84" t="s">
        <v>234</v>
      </c>
      <c r="F2046" s="84" t="s">
        <v>1956</v>
      </c>
      <c r="G2046" s="84" t="s">
        <v>7</v>
      </c>
      <c r="H2046" s="85">
        <v>50</v>
      </c>
      <c r="I2046" s="85">
        <v>45</v>
      </c>
      <c r="J2046" s="85">
        <v>36</v>
      </c>
      <c r="K2046" s="85">
        <v>261</v>
      </c>
      <c r="L2046" s="114">
        <f t="shared" si="62"/>
        <v>0.9</v>
      </c>
      <c r="M2046" s="114">
        <f t="shared" si="63"/>
        <v>0.8</v>
      </c>
      <c r="N2046" s="85">
        <v>28</v>
      </c>
    </row>
    <row r="2047" spans="1:14">
      <c r="A2047" s="112">
        <v>2018</v>
      </c>
      <c r="B2047" s="105" t="s">
        <v>3386</v>
      </c>
      <c r="C2047" s="117" t="s">
        <v>644</v>
      </c>
      <c r="D2047" s="84" t="s">
        <v>214</v>
      </c>
      <c r="E2047" s="84" t="s">
        <v>234</v>
      </c>
      <c r="F2047" s="84" t="s">
        <v>1927</v>
      </c>
      <c r="G2047" s="84" t="s">
        <v>7</v>
      </c>
      <c r="H2047" s="85">
        <v>114</v>
      </c>
      <c r="I2047" s="85">
        <v>88</v>
      </c>
      <c r="J2047" s="85">
        <v>77</v>
      </c>
      <c r="K2047" s="85">
        <v>741</v>
      </c>
      <c r="L2047" s="114">
        <f t="shared" si="62"/>
        <v>0.77192982456140347</v>
      </c>
      <c r="M2047" s="114">
        <f t="shared" si="63"/>
        <v>0.875</v>
      </c>
      <c r="N2047" s="85">
        <v>29</v>
      </c>
    </row>
    <row r="2048" spans="1:14">
      <c r="A2048" s="112">
        <v>2018</v>
      </c>
      <c r="B2048" s="105" t="s">
        <v>3386</v>
      </c>
      <c r="C2048" s="117" t="s">
        <v>644</v>
      </c>
      <c r="D2048" s="84" t="s">
        <v>214</v>
      </c>
      <c r="E2048" s="84" t="s">
        <v>234</v>
      </c>
      <c r="F2048" s="84" t="s">
        <v>1960</v>
      </c>
      <c r="G2048" s="84" t="s">
        <v>7</v>
      </c>
      <c r="H2048" s="85">
        <v>50</v>
      </c>
      <c r="I2048" s="85">
        <v>48</v>
      </c>
      <c r="J2048" s="85">
        <v>46</v>
      </c>
      <c r="K2048" s="85">
        <v>281</v>
      </c>
      <c r="L2048" s="114">
        <f t="shared" si="62"/>
        <v>0.96</v>
      </c>
      <c r="M2048" s="114">
        <f t="shared" si="63"/>
        <v>0.95833333333333337</v>
      </c>
      <c r="N2048" s="85">
        <v>25</v>
      </c>
    </row>
    <row r="2049" spans="1:14">
      <c r="A2049" s="112">
        <v>2018</v>
      </c>
      <c r="B2049" s="105" t="s">
        <v>3386</v>
      </c>
      <c r="C2049" s="117" t="s">
        <v>644</v>
      </c>
      <c r="D2049" s="84" t="s">
        <v>214</v>
      </c>
      <c r="E2049" s="84" t="s">
        <v>234</v>
      </c>
      <c r="F2049" s="84" t="s">
        <v>1934</v>
      </c>
      <c r="G2049" s="84" t="s">
        <v>7</v>
      </c>
      <c r="H2049" s="85">
        <v>0</v>
      </c>
      <c r="I2049" s="85">
        <v>0</v>
      </c>
      <c r="J2049" s="85">
        <v>0</v>
      </c>
      <c r="K2049" s="85">
        <v>38</v>
      </c>
      <c r="L2049" s="114">
        <f t="shared" si="62"/>
        <v>0</v>
      </c>
      <c r="M2049" s="114">
        <f t="shared" si="63"/>
        <v>0</v>
      </c>
      <c r="N2049" s="85">
        <v>0</v>
      </c>
    </row>
    <row r="2050" spans="1:14">
      <c r="A2050" s="112">
        <v>2018</v>
      </c>
      <c r="B2050" s="105" t="s">
        <v>3386</v>
      </c>
      <c r="C2050" s="117" t="s">
        <v>644</v>
      </c>
      <c r="D2050" s="84" t="s">
        <v>214</v>
      </c>
      <c r="E2050" s="84" t="s">
        <v>234</v>
      </c>
      <c r="F2050" s="84" t="s">
        <v>730</v>
      </c>
      <c r="G2050" s="84" t="s">
        <v>7</v>
      </c>
      <c r="H2050" s="85">
        <v>68</v>
      </c>
      <c r="I2050" s="85">
        <v>46</v>
      </c>
      <c r="J2050" s="85">
        <v>45</v>
      </c>
      <c r="K2050" s="85">
        <v>530</v>
      </c>
      <c r="L2050" s="114">
        <f t="shared" ref="L2050:L2113" si="64">+IFERROR(I2050/H2050,0)</f>
        <v>0.67647058823529416</v>
      </c>
      <c r="M2050" s="114">
        <f t="shared" ref="M2050:M2113" si="65">+IFERROR(J2050/I2050,0)</f>
        <v>0.97826086956521741</v>
      </c>
      <c r="N2050" s="85">
        <v>39</v>
      </c>
    </row>
    <row r="2051" spans="1:14">
      <c r="A2051" s="112">
        <v>2018</v>
      </c>
      <c r="B2051" s="105" t="s">
        <v>3386</v>
      </c>
      <c r="C2051" s="117" t="s">
        <v>644</v>
      </c>
      <c r="D2051" s="84" t="s">
        <v>126</v>
      </c>
      <c r="E2051" s="84" t="s">
        <v>239</v>
      </c>
      <c r="F2051" s="84" t="s">
        <v>144</v>
      </c>
      <c r="G2051" s="84" t="s">
        <v>7</v>
      </c>
      <c r="H2051" s="85">
        <v>3</v>
      </c>
      <c r="I2051" s="85">
        <v>1</v>
      </c>
      <c r="J2051" s="85">
        <v>2</v>
      </c>
      <c r="K2051" s="85">
        <v>7</v>
      </c>
      <c r="L2051" s="114">
        <f t="shared" si="64"/>
        <v>0.33333333333333331</v>
      </c>
      <c r="M2051" s="114">
        <f t="shared" si="65"/>
        <v>2</v>
      </c>
      <c r="N2051" s="85">
        <v>0</v>
      </c>
    </row>
    <row r="2052" spans="1:14">
      <c r="A2052" s="112">
        <v>2018</v>
      </c>
      <c r="B2052" s="105" t="s">
        <v>3386</v>
      </c>
      <c r="C2052" s="117" t="s">
        <v>644</v>
      </c>
      <c r="D2052" s="84" t="s">
        <v>126</v>
      </c>
      <c r="E2052" s="84" t="s">
        <v>235</v>
      </c>
      <c r="F2052" s="84" t="s">
        <v>133</v>
      </c>
      <c r="G2052" s="84" t="s">
        <v>7</v>
      </c>
      <c r="H2052" s="85">
        <v>26</v>
      </c>
      <c r="I2052" s="85">
        <v>26</v>
      </c>
      <c r="J2052" s="85">
        <v>26</v>
      </c>
      <c r="K2052" s="85">
        <v>49</v>
      </c>
      <c r="L2052" s="114">
        <f t="shared" si="64"/>
        <v>1</v>
      </c>
      <c r="M2052" s="114">
        <f t="shared" si="65"/>
        <v>1</v>
      </c>
      <c r="N2052" s="85">
        <v>25</v>
      </c>
    </row>
    <row r="2053" spans="1:14">
      <c r="A2053" s="112">
        <v>2018</v>
      </c>
      <c r="B2053" s="105" t="s">
        <v>3386</v>
      </c>
      <c r="C2053" s="117" t="s">
        <v>644</v>
      </c>
      <c r="D2053" s="84" t="s">
        <v>126</v>
      </c>
      <c r="E2053" s="84" t="s">
        <v>235</v>
      </c>
      <c r="F2053" s="84" t="s">
        <v>2484</v>
      </c>
      <c r="G2053" s="84" t="s">
        <v>7</v>
      </c>
      <c r="H2053" s="85">
        <v>12</v>
      </c>
      <c r="I2053" s="85">
        <v>11</v>
      </c>
      <c r="J2053" s="85">
        <v>8</v>
      </c>
      <c r="K2053" s="85">
        <v>13</v>
      </c>
      <c r="L2053" s="114">
        <f t="shared" si="64"/>
        <v>0.91666666666666663</v>
      </c>
      <c r="M2053" s="114">
        <f t="shared" si="65"/>
        <v>0.72727272727272729</v>
      </c>
      <c r="N2053" s="85">
        <v>7</v>
      </c>
    </row>
    <row r="2054" spans="1:14">
      <c r="A2054" s="112">
        <v>2018</v>
      </c>
      <c r="B2054" s="105" t="s">
        <v>3386</v>
      </c>
      <c r="C2054" s="117" t="s">
        <v>644</v>
      </c>
      <c r="D2054" s="84" t="s">
        <v>126</v>
      </c>
      <c r="E2054" s="84" t="s">
        <v>235</v>
      </c>
      <c r="F2054" s="84" t="s">
        <v>226</v>
      </c>
      <c r="G2054" s="84" t="s">
        <v>7</v>
      </c>
      <c r="H2054" s="85">
        <v>14</v>
      </c>
      <c r="I2054" s="85">
        <v>14</v>
      </c>
      <c r="J2054" s="85">
        <v>14</v>
      </c>
      <c r="K2054" s="85">
        <v>23</v>
      </c>
      <c r="L2054" s="114">
        <f t="shared" si="64"/>
        <v>1</v>
      </c>
      <c r="M2054" s="114">
        <f t="shared" si="65"/>
        <v>1</v>
      </c>
      <c r="N2054" s="85">
        <v>11</v>
      </c>
    </row>
    <row r="2055" spans="1:14">
      <c r="A2055" s="112">
        <v>2018</v>
      </c>
      <c r="B2055" s="105" t="s">
        <v>3386</v>
      </c>
      <c r="C2055" s="117" t="s">
        <v>644</v>
      </c>
      <c r="D2055" s="84" t="s">
        <v>126</v>
      </c>
      <c r="E2055" s="84" t="s">
        <v>235</v>
      </c>
      <c r="F2055" s="84" t="s">
        <v>135</v>
      </c>
      <c r="G2055" s="84" t="s">
        <v>7</v>
      </c>
      <c r="H2055" s="85">
        <v>13</v>
      </c>
      <c r="I2055" s="85">
        <v>12</v>
      </c>
      <c r="J2055" s="85">
        <v>11</v>
      </c>
      <c r="K2055" s="85">
        <v>41</v>
      </c>
      <c r="L2055" s="114">
        <f t="shared" si="64"/>
        <v>0.92307692307692313</v>
      </c>
      <c r="M2055" s="114">
        <f t="shared" si="65"/>
        <v>0.91666666666666663</v>
      </c>
      <c r="N2055" s="85">
        <v>10</v>
      </c>
    </row>
    <row r="2056" spans="1:14">
      <c r="A2056" s="112">
        <v>2018</v>
      </c>
      <c r="B2056" s="105" t="s">
        <v>3386</v>
      </c>
      <c r="C2056" s="117" t="s">
        <v>644</v>
      </c>
      <c r="D2056" s="84" t="s">
        <v>126</v>
      </c>
      <c r="E2056" s="84" t="s">
        <v>235</v>
      </c>
      <c r="F2056" s="84" t="s">
        <v>4325</v>
      </c>
      <c r="G2056" s="84" t="s">
        <v>7</v>
      </c>
      <c r="H2056" s="85">
        <v>2</v>
      </c>
      <c r="I2056" s="85">
        <v>2</v>
      </c>
      <c r="J2056" s="85">
        <v>2</v>
      </c>
      <c r="K2056" s="85">
        <v>7</v>
      </c>
      <c r="L2056" s="114">
        <f t="shared" si="64"/>
        <v>1</v>
      </c>
      <c r="M2056" s="114">
        <f t="shared" si="65"/>
        <v>1</v>
      </c>
      <c r="N2056" s="85">
        <v>0</v>
      </c>
    </row>
    <row r="2057" spans="1:14">
      <c r="A2057" s="112">
        <v>2018</v>
      </c>
      <c r="B2057" s="105" t="s">
        <v>3386</v>
      </c>
      <c r="C2057" s="117" t="s">
        <v>644</v>
      </c>
      <c r="D2057" s="84" t="s">
        <v>126</v>
      </c>
      <c r="E2057" s="84" t="s">
        <v>236</v>
      </c>
      <c r="F2057" s="84" t="s">
        <v>227</v>
      </c>
      <c r="G2057" s="84" t="s">
        <v>7</v>
      </c>
      <c r="H2057" s="85">
        <v>17</v>
      </c>
      <c r="I2057" s="85">
        <v>17</v>
      </c>
      <c r="J2057" s="85">
        <v>17</v>
      </c>
      <c r="K2057" s="85">
        <v>42</v>
      </c>
      <c r="L2057" s="114">
        <f t="shared" si="64"/>
        <v>1</v>
      </c>
      <c r="M2057" s="114">
        <f t="shared" si="65"/>
        <v>1</v>
      </c>
      <c r="N2057" s="85">
        <v>5</v>
      </c>
    </row>
    <row r="2058" spans="1:14">
      <c r="A2058" s="112">
        <v>2018</v>
      </c>
      <c r="B2058" s="105" t="s">
        <v>3386</v>
      </c>
      <c r="C2058" s="117" t="s">
        <v>644</v>
      </c>
      <c r="D2058" s="84" t="s">
        <v>126</v>
      </c>
      <c r="E2058" s="84" t="s">
        <v>236</v>
      </c>
      <c r="F2058" s="84" t="s">
        <v>140</v>
      </c>
      <c r="G2058" s="84" t="s">
        <v>7</v>
      </c>
      <c r="H2058" s="85">
        <v>12</v>
      </c>
      <c r="I2058" s="85">
        <v>9</v>
      </c>
      <c r="J2058" s="85">
        <v>11</v>
      </c>
      <c r="K2058" s="85">
        <v>39</v>
      </c>
      <c r="L2058" s="114">
        <f t="shared" si="64"/>
        <v>0.75</v>
      </c>
      <c r="M2058" s="114">
        <f t="shared" si="65"/>
        <v>1.2222222222222223</v>
      </c>
      <c r="N2058" s="85">
        <v>5</v>
      </c>
    </row>
    <row r="2059" spans="1:14">
      <c r="A2059" s="112">
        <v>2018</v>
      </c>
      <c r="B2059" s="105" t="s">
        <v>3386</v>
      </c>
      <c r="C2059" s="117" t="s">
        <v>644</v>
      </c>
      <c r="D2059" s="84" t="s">
        <v>126</v>
      </c>
      <c r="E2059" s="84" t="s">
        <v>236</v>
      </c>
      <c r="F2059" s="84" t="s">
        <v>1870</v>
      </c>
      <c r="G2059" s="84" t="s">
        <v>7</v>
      </c>
      <c r="H2059" s="85">
        <v>10</v>
      </c>
      <c r="I2059" s="85">
        <v>10</v>
      </c>
      <c r="J2059" s="85">
        <v>9</v>
      </c>
      <c r="K2059" s="85">
        <v>27</v>
      </c>
      <c r="L2059" s="114">
        <f t="shared" si="64"/>
        <v>1</v>
      </c>
      <c r="M2059" s="114">
        <f t="shared" si="65"/>
        <v>0.9</v>
      </c>
      <c r="N2059" s="85">
        <v>0</v>
      </c>
    </row>
    <row r="2060" spans="1:14">
      <c r="A2060" s="112">
        <v>2018</v>
      </c>
      <c r="B2060" s="105" t="s">
        <v>3386</v>
      </c>
      <c r="C2060" s="117" t="s">
        <v>644</v>
      </c>
      <c r="D2060" s="84" t="s">
        <v>126</v>
      </c>
      <c r="E2060" s="84" t="s">
        <v>234</v>
      </c>
      <c r="F2060" s="84" t="s">
        <v>1923</v>
      </c>
      <c r="G2060" s="84" t="s">
        <v>7</v>
      </c>
      <c r="H2060" s="85">
        <v>28</v>
      </c>
      <c r="I2060" s="85">
        <v>24</v>
      </c>
      <c r="J2060" s="85">
        <v>21</v>
      </c>
      <c r="K2060" s="85">
        <v>141</v>
      </c>
      <c r="L2060" s="114">
        <f t="shared" si="64"/>
        <v>0.8571428571428571</v>
      </c>
      <c r="M2060" s="114">
        <f t="shared" si="65"/>
        <v>0.875</v>
      </c>
      <c r="N2060" s="85">
        <v>7</v>
      </c>
    </row>
    <row r="2061" spans="1:14">
      <c r="A2061" s="112">
        <v>2018</v>
      </c>
      <c r="B2061" s="105" t="s">
        <v>3386</v>
      </c>
      <c r="C2061" s="117" t="s">
        <v>644</v>
      </c>
      <c r="D2061" s="84" t="s">
        <v>126</v>
      </c>
      <c r="E2061" s="84" t="s">
        <v>234</v>
      </c>
      <c r="F2061" s="84" t="s">
        <v>1958</v>
      </c>
      <c r="G2061" s="84" t="s">
        <v>7</v>
      </c>
      <c r="H2061" s="85">
        <v>144</v>
      </c>
      <c r="I2061" s="85">
        <v>113</v>
      </c>
      <c r="J2061" s="85">
        <v>96</v>
      </c>
      <c r="K2061" s="85">
        <v>673</v>
      </c>
      <c r="L2061" s="114">
        <f t="shared" si="64"/>
        <v>0.78472222222222221</v>
      </c>
      <c r="M2061" s="114">
        <f t="shared" si="65"/>
        <v>0.84955752212389379</v>
      </c>
      <c r="N2061" s="85">
        <v>57</v>
      </c>
    </row>
    <row r="2062" spans="1:14">
      <c r="A2062" s="112">
        <v>2018</v>
      </c>
      <c r="B2062" s="105" t="s">
        <v>3386</v>
      </c>
      <c r="C2062" s="117" t="s">
        <v>644</v>
      </c>
      <c r="D2062" s="84" t="s">
        <v>126</v>
      </c>
      <c r="E2062" s="84" t="s">
        <v>234</v>
      </c>
      <c r="F2062" s="84" t="s">
        <v>1961</v>
      </c>
      <c r="G2062" s="84" t="s">
        <v>7</v>
      </c>
      <c r="H2062" s="85">
        <v>49</v>
      </c>
      <c r="I2062" s="85">
        <v>45</v>
      </c>
      <c r="J2062" s="85">
        <v>37</v>
      </c>
      <c r="K2062" s="85">
        <v>189</v>
      </c>
      <c r="L2062" s="114">
        <f t="shared" si="64"/>
        <v>0.91836734693877553</v>
      </c>
      <c r="M2062" s="114">
        <f t="shared" si="65"/>
        <v>0.82222222222222219</v>
      </c>
      <c r="N2062" s="85">
        <v>4</v>
      </c>
    </row>
    <row r="2063" spans="1:14">
      <c r="A2063" s="112">
        <v>2018</v>
      </c>
      <c r="B2063" s="105" t="s">
        <v>3386</v>
      </c>
      <c r="C2063" s="117" t="s">
        <v>644</v>
      </c>
      <c r="D2063" s="84" t="s">
        <v>126</v>
      </c>
      <c r="E2063" s="84" t="s">
        <v>234</v>
      </c>
      <c r="F2063" s="84" t="s">
        <v>1937</v>
      </c>
      <c r="G2063" s="84" t="s">
        <v>7</v>
      </c>
      <c r="H2063" s="85">
        <v>41</v>
      </c>
      <c r="I2063" s="85">
        <v>38</v>
      </c>
      <c r="J2063" s="85">
        <v>27</v>
      </c>
      <c r="K2063" s="85">
        <v>247</v>
      </c>
      <c r="L2063" s="114">
        <f t="shared" si="64"/>
        <v>0.92682926829268297</v>
      </c>
      <c r="M2063" s="114">
        <f t="shared" si="65"/>
        <v>0.71052631578947367</v>
      </c>
      <c r="N2063" s="85">
        <v>14</v>
      </c>
    </row>
    <row r="2064" spans="1:14">
      <c r="A2064" s="112">
        <v>2018</v>
      </c>
      <c r="B2064" s="105" t="s">
        <v>3386</v>
      </c>
      <c r="C2064" s="117" t="s">
        <v>644</v>
      </c>
      <c r="D2064" s="84" t="s">
        <v>126</v>
      </c>
      <c r="E2064" s="84" t="s">
        <v>234</v>
      </c>
      <c r="F2064" s="84" t="s">
        <v>1938</v>
      </c>
      <c r="G2064" s="84" t="s">
        <v>7</v>
      </c>
      <c r="H2064" s="85">
        <v>71</v>
      </c>
      <c r="I2064" s="85">
        <v>62</v>
      </c>
      <c r="J2064" s="85">
        <v>53</v>
      </c>
      <c r="K2064" s="85">
        <v>548</v>
      </c>
      <c r="L2064" s="114">
        <f t="shared" si="64"/>
        <v>0.87323943661971826</v>
      </c>
      <c r="M2064" s="114">
        <f t="shared" si="65"/>
        <v>0.85483870967741937</v>
      </c>
      <c r="N2064" s="85">
        <v>76</v>
      </c>
    </row>
    <row r="2065" spans="1:14">
      <c r="A2065" s="112">
        <v>2018</v>
      </c>
      <c r="B2065" s="105" t="s">
        <v>3386</v>
      </c>
      <c r="C2065" s="117" t="s">
        <v>644</v>
      </c>
      <c r="D2065" s="84" t="s">
        <v>126</v>
      </c>
      <c r="E2065" s="84" t="s">
        <v>234</v>
      </c>
      <c r="F2065" s="84" t="s">
        <v>1959</v>
      </c>
      <c r="G2065" s="84" t="s">
        <v>7</v>
      </c>
      <c r="H2065" s="85">
        <v>5</v>
      </c>
      <c r="I2065" s="85">
        <v>5</v>
      </c>
      <c r="J2065" s="85">
        <v>4</v>
      </c>
      <c r="K2065" s="85">
        <v>33</v>
      </c>
      <c r="L2065" s="114">
        <f t="shared" si="64"/>
        <v>1</v>
      </c>
      <c r="M2065" s="114">
        <f t="shared" si="65"/>
        <v>0.8</v>
      </c>
      <c r="N2065" s="85">
        <v>2</v>
      </c>
    </row>
    <row r="2066" spans="1:14">
      <c r="A2066" s="112">
        <v>2018</v>
      </c>
      <c r="B2066" s="88" t="s">
        <v>3387</v>
      </c>
      <c r="C2066" s="108" t="s">
        <v>2490</v>
      </c>
      <c r="D2066" s="84" t="s">
        <v>5</v>
      </c>
      <c r="E2066" s="84" t="s">
        <v>235</v>
      </c>
      <c r="F2066" s="84" t="s">
        <v>9</v>
      </c>
      <c r="G2066" s="84" t="s">
        <v>7</v>
      </c>
      <c r="H2066" s="85">
        <v>13</v>
      </c>
      <c r="I2066" s="85">
        <v>13</v>
      </c>
      <c r="J2066" s="85">
        <v>11</v>
      </c>
      <c r="K2066" s="85">
        <v>11</v>
      </c>
      <c r="L2066" s="114">
        <f t="shared" si="64"/>
        <v>1</v>
      </c>
      <c r="M2066" s="114">
        <f t="shared" si="65"/>
        <v>0.84615384615384615</v>
      </c>
      <c r="N2066" s="85">
        <v>11</v>
      </c>
    </row>
    <row r="2067" spans="1:14">
      <c r="A2067" s="112">
        <v>2018</v>
      </c>
      <c r="B2067" s="88" t="s">
        <v>3387</v>
      </c>
      <c r="C2067" s="108" t="s">
        <v>2490</v>
      </c>
      <c r="D2067" s="84" t="s">
        <v>5</v>
      </c>
      <c r="E2067" s="84" t="s">
        <v>236</v>
      </c>
      <c r="F2067" s="84" t="s">
        <v>10</v>
      </c>
      <c r="G2067" s="84" t="s">
        <v>7</v>
      </c>
      <c r="H2067" s="85">
        <v>13</v>
      </c>
      <c r="I2067" s="85">
        <v>10</v>
      </c>
      <c r="J2067" s="85">
        <v>3</v>
      </c>
      <c r="K2067" s="85">
        <v>25</v>
      </c>
      <c r="L2067" s="114">
        <f t="shared" si="64"/>
        <v>0.76923076923076927</v>
      </c>
      <c r="M2067" s="114">
        <f t="shared" si="65"/>
        <v>0.3</v>
      </c>
      <c r="N2067" s="85">
        <v>0</v>
      </c>
    </row>
    <row r="2068" spans="1:14">
      <c r="A2068" s="112">
        <v>2018</v>
      </c>
      <c r="B2068" s="88" t="s">
        <v>3387</v>
      </c>
      <c r="C2068" s="108" t="s">
        <v>2490</v>
      </c>
      <c r="D2068" s="84" t="s">
        <v>5</v>
      </c>
      <c r="E2068" s="84" t="s">
        <v>236</v>
      </c>
      <c r="F2068" s="84" t="s">
        <v>11</v>
      </c>
      <c r="G2068" s="84" t="s">
        <v>7</v>
      </c>
      <c r="H2068" s="85">
        <v>0</v>
      </c>
      <c r="I2068" s="85">
        <v>0</v>
      </c>
      <c r="J2068" s="85">
        <v>0</v>
      </c>
      <c r="K2068" s="85">
        <v>27</v>
      </c>
      <c r="L2068" s="114">
        <f t="shared" si="64"/>
        <v>0</v>
      </c>
      <c r="M2068" s="114">
        <f t="shared" si="65"/>
        <v>0</v>
      </c>
      <c r="N2068" s="85">
        <v>6</v>
      </c>
    </row>
    <row r="2069" spans="1:14">
      <c r="A2069" s="112">
        <v>2018</v>
      </c>
      <c r="B2069" s="88" t="s">
        <v>3387</v>
      </c>
      <c r="C2069" s="108" t="s">
        <v>2490</v>
      </c>
      <c r="D2069" s="84" t="s">
        <v>5</v>
      </c>
      <c r="E2069" s="84" t="s">
        <v>234</v>
      </c>
      <c r="F2069" s="84" t="s">
        <v>700</v>
      </c>
      <c r="G2069" s="84" t="s">
        <v>7</v>
      </c>
      <c r="H2069" s="85">
        <v>233</v>
      </c>
      <c r="I2069" s="85">
        <v>178</v>
      </c>
      <c r="J2069" s="85">
        <v>98</v>
      </c>
      <c r="K2069" s="85">
        <v>939</v>
      </c>
      <c r="L2069" s="114">
        <f t="shared" si="64"/>
        <v>0.76394849785407726</v>
      </c>
      <c r="M2069" s="114">
        <f t="shared" si="65"/>
        <v>0.550561797752809</v>
      </c>
      <c r="N2069" s="85">
        <v>69</v>
      </c>
    </row>
    <row r="2070" spans="1:14">
      <c r="A2070" s="112">
        <v>2018</v>
      </c>
      <c r="B2070" s="88" t="s">
        <v>3387</v>
      </c>
      <c r="C2070" s="108" t="s">
        <v>2490</v>
      </c>
      <c r="D2070" s="84" t="s">
        <v>5</v>
      </c>
      <c r="E2070" s="84" t="s">
        <v>234</v>
      </c>
      <c r="F2070" s="84" t="s">
        <v>1928</v>
      </c>
      <c r="G2070" s="84" t="s">
        <v>7</v>
      </c>
      <c r="H2070" s="85">
        <v>142</v>
      </c>
      <c r="I2070" s="85">
        <v>134</v>
      </c>
      <c r="J2070" s="85">
        <v>81</v>
      </c>
      <c r="K2070" s="85">
        <v>900</v>
      </c>
      <c r="L2070" s="114">
        <f t="shared" si="64"/>
        <v>0.94366197183098588</v>
      </c>
      <c r="M2070" s="114">
        <f t="shared" si="65"/>
        <v>0.60447761194029848</v>
      </c>
      <c r="N2070" s="85">
        <v>92</v>
      </c>
    </row>
    <row r="2071" spans="1:14">
      <c r="A2071" s="112">
        <v>2018</v>
      </c>
      <c r="B2071" s="88" t="s">
        <v>3387</v>
      </c>
      <c r="C2071" s="108" t="s">
        <v>2490</v>
      </c>
      <c r="D2071" s="84" t="s">
        <v>12</v>
      </c>
      <c r="E2071" s="84" t="s">
        <v>236</v>
      </c>
      <c r="F2071" s="84" t="s">
        <v>16</v>
      </c>
      <c r="G2071" s="84" t="s">
        <v>7</v>
      </c>
      <c r="H2071" s="85">
        <v>20</v>
      </c>
      <c r="I2071" s="85">
        <v>18</v>
      </c>
      <c r="J2071" s="85">
        <v>8</v>
      </c>
      <c r="K2071" s="85">
        <v>20</v>
      </c>
      <c r="L2071" s="114">
        <f t="shared" si="64"/>
        <v>0.9</v>
      </c>
      <c r="M2071" s="114">
        <f t="shared" si="65"/>
        <v>0.44444444444444442</v>
      </c>
      <c r="N2071" s="85">
        <v>12</v>
      </c>
    </row>
    <row r="2072" spans="1:14">
      <c r="A2072" s="112">
        <v>2018</v>
      </c>
      <c r="B2072" s="88" t="s">
        <v>3387</v>
      </c>
      <c r="C2072" s="108" t="s">
        <v>2490</v>
      </c>
      <c r="D2072" s="84" t="s">
        <v>12</v>
      </c>
      <c r="E2072" s="84" t="s">
        <v>236</v>
      </c>
      <c r="F2072" s="84" t="s">
        <v>17</v>
      </c>
      <c r="G2072" s="84" t="s">
        <v>7</v>
      </c>
      <c r="H2072" s="85">
        <v>12</v>
      </c>
      <c r="I2072" s="85">
        <v>9</v>
      </c>
      <c r="J2072" s="85">
        <v>4</v>
      </c>
      <c r="K2072" s="85">
        <v>34</v>
      </c>
      <c r="L2072" s="114">
        <f t="shared" si="64"/>
        <v>0.75</v>
      </c>
      <c r="M2072" s="114">
        <f t="shared" si="65"/>
        <v>0.44444444444444442</v>
      </c>
      <c r="N2072" s="85">
        <v>9</v>
      </c>
    </row>
    <row r="2073" spans="1:14">
      <c r="A2073" s="112">
        <v>2018</v>
      </c>
      <c r="B2073" s="88" t="s">
        <v>3387</v>
      </c>
      <c r="C2073" s="108" t="s">
        <v>2490</v>
      </c>
      <c r="D2073" s="84" t="s">
        <v>12</v>
      </c>
      <c r="E2073" s="84" t="s">
        <v>234</v>
      </c>
      <c r="F2073" s="84" t="s">
        <v>1920</v>
      </c>
      <c r="G2073" s="84" t="s">
        <v>7</v>
      </c>
      <c r="H2073" s="85">
        <v>72</v>
      </c>
      <c r="I2073" s="85">
        <v>57</v>
      </c>
      <c r="J2073" s="85">
        <v>47</v>
      </c>
      <c r="K2073" s="85">
        <v>293</v>
      </c>
      <c r="L2073" s="114">
        <f t="shared" si="64"/>
        <v>0.79166666666666663</v>
      </c>
      <c r="M2073" s="114">
        <f t="shared" si="65"/>
        <v>0.82456140350877194</v>
      </c>
      <c r="N2073" s="85">
        <v>4</v>
      </c>
    </row>
    <row r="2074" spans="1:14">
      <c r="A2074" s="112">
        <v>2018</v>
      </c>
      <c r="B2074" s="88" t="s">
        <v>3387</v>
      </c>
      <c r="C2074" s="108" t="s">
        <v>2490</v>
      </c>
      <c r="D2074" s="84" t="s">
        <v>12</v>
      </c>
      <c r="E2074" s="84" t="s">
        <v>234</v>
      </c>
      <c r="F2074" s="84" t="s">
        <v>1921</v>
      </c>
      <c r="G2074" s="84" t="s">
        <v>7</v>
      </c>
      <c r="H2074" s="85">
        <v>138</v>
      </c>
      <c r="I2074" s="85">
        <v>101</v>
      </c>
      <c r="J2074" s="85">
        <v>79</v>
      </c>
      <c r="K2074" s="85">
        <v>636</v>
      </c>
      <c r="L2074" s="114">
        <f t="shared" si="64"/>
        <v>0.73188405797101452</v>
      </c>
      <c r="M2074" s="114">
        <f t="shared" si="65"/>
        <v>0.78217821782178221</v>
      </c>
      <c r="N2074" s="85">
        <v>51</v>
      </c>
    </row>
    <row r="2075" spans="1:14">
      <c r="A2075" s="112">
        <v>2018</v>
      </c>
      <c r="B2075" s="88" t="s">
        <v>3387</v>
      </c>
      <c r="C2075" s="108" t="s">
        <v>2490</v>
      </c>
      <c r="D2075" s="84" t="s">
        <v>12</v>
      </c>
      <c r="E2075" s="84" t="s">
        <v>234</v>
      </c>
      <c r="F2075" s="84" t="s">
        <v>1933</v>
      </c>
      <c r="G2075" s="84" t="s">
        <v>7</v>
      </c>
      <c r="H2075" s="85">
        <v>157</v>
      </c>
      <c r="I2075" s="85">
        <v>62</v>
      </c>
      <c r="J2075" s="85">
        <v>51</v>
      </c>
      <c r="K2075" s="85">
        <v>525</v>
      </c>
      <c r="L2075" s="114">
        <f t="shared" si="64"/>
        <v>0.39490445859872614</v>
      </c>
      <c r="M2075" s="114">
        <f t="shared" si="65"/>
        <v>0.82258064516129037</v>
      </c>
      <c r="N2075" s="85">
        <v>44</v>
      </c>
    </row>
    <row r="2076" spans="1:14">
      <c r="A2076" s="112">
        <v>2018</v>
      </c>
      <c r="B2076" s="88" t="s">
        <v>3387</v>
      </c>
      <c r="C2076" s="108" t="s">
        <v>2490</v>
      </c>
      <c r="D2076" s="84" t="s">
        <v>18</v>
      </c>
      <c r="E2076" s="84" t="s">
        <v>239</v>
      </c>
      <c r="F2076" s="84" t="s">
        <v>30</v>
      </c>
      <c r="G2076" s="84" t="s">
        <v>7</v>
      </c>
      <c r="H2076" s="85">
        <v>7</v>
      </c>
      <c r="I2076" s="85">
        <v>6</v>
      </c>
      <c r="J2076" s="85">
        <v>5</v>
      </c>
      <c r="K2076" s="85">
        <v>39</v>
      </c>
      <c r="L2076" s="114">
        <f t="shared" si="64"/>
        <v>0.8571428571428571</v>
      </c>
      <c r="M2076" s="114">
        <f t="shared" si="65"/>
        <v>0.83333333333333337</v>
      </c>
      <c r="N2076" s="85">
        <v>6</v>
      </c>
    </row>
    <row r="2077" spans="1:14">
      <c r="A2077" s="112">
        <v>2018</v>
      </c>
      <c r="B2077" s="88" t="s">
        <v>3387</v>
      </c>
      <c r="C2077" s="108" t="s">
        <v>2490</v>
      </c>
      <c r="D2077" s="84" t="s">
        <v>18</v>
      </c>
      <c r="E2077" s="84" t="s">
        <v>235</v>
      </c>
      <c r="F2077" s="84" t="s">
        <v>24</v>
      </c>
      <c r="G2077" s="84" t="s">
        <v>7</v>
      </c>
      <c r="H2077" s="85">
        <v>0</v>
      </c>
      <c r="I2077" s="85">
        <v>0</v>
      </c>
      <c r="J2077" s="85">
        <v>0</v>
      </c>
      <c r="K2077" s="85">
        <v>6</v>
      </c>
      <c r="L2077" s="114">
        <f t="shared" si="64"/>
        <v>0</v>
      </c>
      <c r="M2077" s="114">
        <f t="shared" si="65"/>
        <v>0</v>
      </c>
      <c r="N2077" s="85">
        <v>3</v>
      </c>
    </row>
    <row r="2078" spans="1:14">
      <c r="A2078" s="112">
        <v>2018</v>
      </c>
      <c r="B2078" s="88" t="s">
        <v>3387</v>
      </c>
      <c r="C2078" s="108" t="s">
        <v>2490</v>
      </c>
      <c r="D2078" s="84" t="s">
        <v>18</v>
      </c>
      <c r="E2078" s="84" t="s">
        <v>235</v>
      </c>
      <c r="F2078" s="84" t="s">
        <v>26</v>
      </c>
      <c r="G2078" s="84" t="s">
        <v>7</v>
      </c>
      <c r="H2078" s="85">
        <v>0</v>
      </c>
      <c r="I2078" s="85">
        <v>0</v>
      </c>
      <c r="J2078" s="85">
        <v>0</v>
      </c>
      <c r="K2078" s="85">
        <v>9</v>
      </c>
      <c r="L2078" s="114">
        <f t="shared" si="64"/>
        <v>0</v>
      </c>
      <c r="M2078" s="114">
        <f t="shared" si="65"/>
        <v>0</v>
      </c>
      <c r="N2078" s="85">
        <v>0</v>
      </c>
    </row>
    <row r="2079" spans="1:14">
      <c r="A2079" s="112">
        <v>2018</v>
      </c>
      <c r="B2079" s="88" t="s">
        <v>3387</v>
      </c>
      <c r="C2079" s="108" t="s">
        <v>2490</v>
      </c>
      <c r="D2079" s="84" t="s">
        <v>18</v>
      </c>
      <c r="E2079" s="84" t="s">
        <v>235</v>
      </c>
      <c r="F2079" s="84" t="s">
        <v>27</v>
      </c>
      <c r="G2079" s="84" t="s">
        <v>7</v>
      </c>
      <c r="H2079" s="85">
        <v>12</v>
      </c>
      <c r="I2079" s="85">
        <v>9</v>
      </c>
      <c r="J2079" s="85">
        <v>9</v>
      </c>
      <c r="K2079" s="85">
        <v>9</v>
      </c>
      <c r="L2079" s="114">
        <f t="shared" si="64"/>
        <v>0.75</v>
      </c>
      <c r="M2079" s="114">
        <f t="shared" si="65"/>
        <v>1</v>
      </c>
      <c r="N2079" s="85">
        <v>11</v>
      </c>
    </row>
    <row r="2080" spans="1:14">
      <c r="A2080" s="112">
        <v>2018</v>
      </c>
      <c r="B2080" s="88" t="s">
        <v>3387</v>
      </c>
      <c r="C2080" s="108" t="s">
        <v>2490</v>
      </c>
      <c r="D2080" s="84" t="s">
        <v>18</v>
      </c>
      <c r="E2080" s="84" t="s">
        <v>236</v>
      </c>
      <c r="F2080" s="84" t="s">
        <v>28</v>
      </c>
      <c r="G2080" s="84" t="s">
        <v>7</v>
      </c>
      <c r="H2080" s="85">
        <v>15</v>
      </c>
      <c r="I2080" s="85">
        <v>11</v>
      </c>
      <c r="J2080" s="85">
        <v>6</v>
      </c>
      <c r="K2080" s="85">
        <v>30</v>
      </c>
      <c r="L2080" s="114">
        <f t="shared" si="64"/>
        <v>0.73333333333333328</v>
      </c>
      <c r="M2080" s="114">
        <f t="shared" si="65"/>
        <v>0.54545454545454541</v>
      </c>
      <c r="N2080" s="85">
        <v>5</v>
      </c>
    </row>
    <row r="2081" spans="1:14">
      <c r="A2081" s="112">
        <v>2018</v>
      </c>
      <c r="B2081" s="88" t="s">
        <v>3387</v>
      </c>
      <c r="C2081" s="108" t="s">
        <v>2490</v>
      </c>
      <c r="D2081" s="84" t="s">
        <v>18</v>
      </c>
      <c r="E2081" s="84" t="s">
        <v>236</v>
      </c>
      <c r="F2081" s="84" t="s">
        <v>29</v>
      </c>
      <c r="G2081" s="84" t="s">
        <v>7</v>
      </c>
      <c r="H2081" s="85">
        <v>11</v>
      </c>
      <c r="I2081" s="85">
        <v>8</v>
      </c>
      <c r="J2081" s="85">
        <v>6</v>
      </c>
      <c r="K2081" s="85">
        <v>17</v>
      </c>
      <c r="L2081" s="114">
        <f t="shared" si="64"/>
        <v>0.72727272727272729</v>
      </c>
      <c r="M2081" s="114">
        <f t="shared" si="65"/>
        <v>0.75</v>
      </c>
      <c r="N2081" s="85">
        <v>2</v>
      </c>
    </row>
    <row r="2082" spans="1:14">
      <c r="A2082" s="112">
        <v>2018</v>
      </c>
      <c r="B2082" s="88" t="s">
        <v>3387</v>
      </c>
      <c r="C2082" s="108" t="s">
        <v>2490</v>
      </c>
      <c r="D2082" s="84" t="s">
        <v>18</v>
      </c>
      <c r="E2082" s="84" t="s">
        <v>236</v>
      </c>
      <c r="F2082" s="84" t="s">
        <v>2533</v>
      </c>
      <c r="G2082" s="84" t="s">
        <v>7</v>
      </c>
      <c r="H2082" s="85">
        <v>4</v>
      </c>
      <c r="I2082" s="85">
        <v>4</v>
      </c>
      <c r="J2082" s="85">
        <v>3</v>
      </c>
      <c r="K2082" s="85">
        <v>8</v>
      </c>
      <c r="L2082" s="114">
        <f t="shared" si="64"/>
        <v>1</v>
      </c>
      <c r="M2082" s="114">
        <f t="shared" si="65"/>
        <v>0.75</v>
      </c>
      <c r="N2082" s="85">
        <v>0</v>
      </c>
    </row>
    <row r="2083" spans="1:14">
      <c r="A2083" s="112">
        <v>2018</v>
      </c>
      <c r="B2083" s="88" t="s">
        <v>3387</v>
      </c>
      <c r="C2083" s="108" t="s">
        <v>2490</v>
      </c>
      <c r="D2083" s="84" t="s">
        <v>18</v>
      </c>
      <c r="E2083" s="84" t="s">
        <v>234</v>
      </c>
      <c r="F2083" s="84" t="s">
        <v>1922</v>
      </c>
      <c r="G2083" s="84" t="s">
        <v>7</v>
      </c>
      <c r="H2083" s="85">
        <v>67</v>
      </c>
      <c r="I2083" s="85">
        <v>28</v>
      </c>
      <c r="J2083" s="85">
        <v>15</v>
      </c>
      <c r="K2083" s="85">
        <v>146</v>
      </c>
      <c r="L2083" s="114">
        <f t="shared" si="64"/>
        <v>0.41791044776119401</v>
      </c>
      <c r="M2083" s="114">
        <f t="shared" si="65"/>
        <v>0.5357142857142857</v>
      </c>
      <c r="N2083" s="85">
        <v>12</v>
      </c>
    </row>
    <row r="2084" spans="1:14">
      <c r="A2084" s="112">
        <v>2018</v>
      </c>
      <c r="B2084" s="88" t="s">
        <v>3387</v>
      </c>
      <c r="C2084" s="108" t="s">
        <v>2490</v>
      </c>
      <c r="D2084" s="84" t="s">
        <v>18</v>
      </c>
      <c r="E2084" s="84" t="s">
        <v>234</v>
      </c>
      <c r="F2084" s="84" t="s">
        <v>1923</v>
      </c>
      <c r="G2084" s="84" t="s">
        <v>7</v>
      </c>
      <c r="H2084" s="85">
        <v>69</v>
      </c>
      <c r="I2084" s="85">
        <v>53</v>
      </c>
      <c r="J2084" s="85">
        <v>33</v>
      </c>
      <c r="K2084" s="85">
        <v>291</v>
      </c>
      <c r="L2084" s="114">
        <f t="shared" si="64"/>
        <v>0.76811594202898548</v>
      </c>
      <c r="M2084" s="114">
        <f t="shared" si="65"/>
        <v>0.62264150943396224</v>
      </c>
      <c r="N2084" s="85">
        <v>16</v>
      </c>
    </row>
    <row r="2085" spans="1:14">
      <c r="A2085" s="112">
        <v>2018</v>
      </c>
      <c r="B2085" s="88" t="s">
        <v>3387</v>
      </c>
      <c r="C2085" s="108" t="s">
        <v>2490</v>
      </c>
      <c r="D2085" s="84" t="s">
        <v>18</v>
      </c>
      <c r="E2085" s="84" t="s">
        <v>234</v>
      </c>
      <c r="F2085" s="84" t="s">
        <v>1940</v>
      </c>
      <c r="G2085" s="84" t="s">
        <v>7</v>
      </c>
      <c r="H2085" s="85">
        <v>28</v>
      </c>
      <c r="I2085" s="85">
        <v>18</v>
      </c>
      <c r="J2085" s="85">
        <v>14</v>
      </c>
      <c r="K2085" s="85">
        <v>85</v>
      </c>
      <c r="L2085" s="114">
        <f t="shared" si="64"/>
        <v>0.6428571428571429</v>
      </c>
      <c r="M2085" s="114">
        <f t="shared" si="65"/>
        <v>0.77777777777777779</v>
      </c>
      <c r="N2085" s="85">
        <v>5</v>
      </c>
    </row>
    <row r="2086" spans="1:14">
      <c r="A2086" s="112">
        <v>2018</v>
      </c>
      <c r="B2086" s="88" t="s">
        <v>3387</v>
      </c>
      <c r="C2086" s="108" t="s">
        <v>2490</v>
      </c>
      <c r="D2086" s="84" t="s">
        <v>18</v>
      </c>
      <c r="E2086" s="84" t="s">
        <v>234</v>
      </c>
      <c r="F2086" s="84" t="s">
        <v>1941</v>
      </c>
      <c r="G2086" s="84" t="s">
        <v>7</v>
      </c>
      <c r="H2086" s="85">
        <v>47</v>
      </c>
      <c r="I2086" s="85">
        <v>31</v>
      </c>
      <c r="J2086" s="85">
        <v>16</v>
      </c>
      <c r="K2086" s="85">
        <v>254</v>
      </c>
      <c r="L2086" s="114">
        <f t="shared" si="64"/>
        <v>0.65957446808510634</v>
      </c>
      <c r="M2086" s="114">
        <f t="shared" si="65"/>
        <v>0.5161290322580645</v>
      </c>
      <c r="N2086" s="85">
        <v>31</v>
      </c>
    </row>
    <row r="2087" spans="1:14">
      <c r="A2087" s="112">
        <v>2018</v>
      </c>
      <c r="B2087" s="88" t="s">
        <v>3387</v>
      </c>
      <c r="C2087" s="108" t="s">
        <v>2490</v>
      </c>
      <c r="D2087" s="84" t="s">
        <v>18</v>
      </c>
      <c r="E2087" s="84" t="s">
        <v>234</v>
      </c>
      <c r="F2087" s="84" t="s">
        <v>1942</v>
      </c>
      <c r="G2087" s="84" t="s">
        <v>7</v>
      </c>
      <c r="H2087" s="85">
        <v>121</v>
      </c>
      <c r="I2087" s="85">
        <v>53</v>
      </c>
      <c r="J2087" s="85">
        <v>37</v>
      </c>
      <c r="K2087" s="85">
        <v>364</v>
      </c>
      <c r="L2087" s="114">
        <f t="shared" si="64"/>
        <v>0.43801652892561982</v>
      </c>
      <c r="M2087" s="114">
        <f t="shared" si="65"/>
        <v>0.69811320754716977</v>
      </c>
      <c r="N2087" s="85">
        <v>20</v>
      </c>
    </row>
    <row r="2088" spans="1:14">
      <c r="A2088" s="112">
        <v>2018</v>
      </c>
      <c r="B2088" s="88" t="s">
        <v>3387</v>
      </c>
      <c r="C2088" s="108" t="s">
        <v>2490</v>
      </c>
      <c r="D2088" s="84" t="s">
        <v>31</v>
      </c>
      <c r="E2088" s="84" t="s">
        <v>235</v>
      </c>
      <c r="F2088" s="84" t="s">
        <v>1185</v>
      </c>
      <c r="G2088" s="84" t="s">
        <v>7</v>
      </c>
      <c r="H2088" s="85">
        <v>10</v>
      </c>
      <c r="I2088" s="85">
        <v>9</v>
      </c>
      <c r="J2088" s="85">
        <v>6</v>
      </c>
      <c r="K2088" s="85">
        <v>24</v>
      </c>
      <c r="L2088" s="114">
        <f t="shared" si="64"/>
        <v>0.9</v>
      </c>
      <c r="M2088" s="114">
        <f t="shared" si="65"/>
        <v>0.66666666666666663</v>
      </c>
      <c r="N2088" s="85">
        <v>5</v>
      </c>
    </row>
    <row r="2089" spans="1:14">
      <c r="A2089" s="112">
        <v>2018</v>
      </c>
      <c r="B2089" s="88" t="s">
        <v>3387</v>
      </c>
      <c r="C2089" s="108" t="s">
        <v>2490</v>
      </c>
      <c r="D2089" s="84" t="s">
        <v>31</v>
      </c>
      <c r="E2089" s="84" t="s">
        <v>235</v>
      </c>
      <c r="F2089" s="84" t="s">
        <v>35</v>
      </c>
      <c r="G2089" s="84" t="s">
        <v>7</v>
      </c>
      <c r="H2089" s="85">
        <v>44</v>
      </c>
      <c r="I2089" s="85">
        <v>40</v>
      </c>
      <c r="J2089" s="85">
        <v>30</v>
      </c>
      <c r="K2089" s="85">
        <v>71</v>
      </c>
      <c r="L2089" s="114">
        <f t="shared" si="64"/>
        <v>0.90909090909090906</v>
      </c>
      <c r="M2089" s="114">
        <f t="shared" si="65"/>
        <v>0.75</v>
      </c>
      <c r="N2089" s="85">
        <v>42</v>
      </c>
    </row>
    <row r="2090" spans="1:14">
      <c r="A2090" s="112">
        <v>2018</v>
      </c>
      <c r="B2090" s="88" t="s">
        <v>3387</v>
      </c>
      <c r="C2090" s="108" t="s">
        <v>2490</v>
      </c>
      <c r="D2090" s="84" t="s">
        <v>31</v>
      </c>
      <c r="E2090" s="84" t="s">
        <v>235</v>
      </c>
      <c r="F2090" s="84" t="s">
        <v>36</v>
      </c>
      <c r="G2090" s="84" t="s">
        <v>7</v>
      </c>
      <c r="H2090" s="85">
        <v>74</v>
      </c>
      <c r="I2090" s="85">
        <v>70</v>
      </c>
      <c r="J2090" s="85">
        <v>56</v>
      </c>
      <c r="K2090" s="85">
        <v>123</v>
      </c>
      <c r="L2090" s="114">
        <f t="shared" si="64"/>
        <v>0.94594594594594594</v>
      </c>
      <c r="M2090" s="114">
        <f t="shared" si="65"/>
        <v>0.8</v>
      </c>
      <c r="N2090" s="85">
        <v>83</v>
      </c>
    </row>
    <row r="2091" spans="1:14">
      <c r="A2091" s="112">
        <v>2018</v>
      </c>
      <c r="B2091" s="88" t="s">
        <v>3387</v>
      </c>
      <c r="C2091" s="108" t="s">
        <v>2490</v>
      </c>
      <c r="D2091" s="84" t="s">
        <v>31</v>
      </c>
      <c r="E2091" s="84" t="s">
        <v>235</v>
      </c>
      <c r="F2091" s="84" t="s">
        <v>37</v>
      </c>
      <c r="G2091" s="84" t="s">
        <v>7</v>
      </c>
      <c r="H2091" s="85">
        <v>15</v>
      </c>
      <c r="I2091" s="85">
        <v>15</v>
      </c>
      <c r="J2091" s="85">
        <v>14</v>
      </c>
      <c r="K2091" s="85">
        <v>27</v>
      </c>
      <c r="L2091" s="114">
        <f t="shared" si="64"/>
        <v>1</v>
      </c>
      <c r="M2091" s="114">
        <f t="shared" si="65"/>
        <v>0.93333333333333335</v>
      </c>
      <c r="N2091" s="85">
        <v>10</v>
      </c>
    </row>
    <row r="2092" spans="1:14">
      <c r="A2092" s="112">
        <v>2018</v>
      </c>
      <c r="B2092" s="88" t="s">
        <v>3387</v>
      </c>
      <c r="C2092" s="108" t="s">
        <v>2490</v>
      </c>
      <c r="D2092" s="84" t="s">
        <v>31</v>
      </c>
      <c r="E2092" s="84" t="s">
        <v>235</v>
      </c>
      <c r="F2092" s="84" t="s">
        <v>38</v>
      </c>
      <c r="G2092" s="84" t="s">
        <v>7</v>
      </c>
      <c r="H2092" s="85">
        <v>14</v>
      </c>
      <c r="I2092" s="85">
        <v>0</v>
      </c>
      <c r="J2092" s="85">
        <v>0</v>
      </c>
      <c r="K2092" s="85">
        <v>20</v>
      </c>
      <c r="L2092" s="114">
        <f t="shared" si="64"/>
        <v>0</v>
      </c>
      <c r="M2092" s="114">
        <f t="shared" si="65"/>
        <v>0</v>
      </c>
      <c r="N2092" s="85">
        <v>6</v>
      </c>
    </row>
    <row r="2093" spans="1:14">
      <c r="A2093" s="112">
        <v>2018</v>
      </c>
      <c r="B2093" s="88" t="s">
        <v>3387</v>
      </c>
      <c r="C2093" s="108" t="s">
        <v>2490</v>
      </c>
      <c r="D2093" s="84" t="s">
        <v>31</v>
      </c>
      <c r="E2093" s="84" t="s">
        <v>235</v>
      </c>
      <c r="F2093" s="84" t="s">
        <v>39</v>
      </c>
      <c r="G2093" s="84" t="s">
        <v>7</v>
      </c>
      <c r="H2093" s="85">
        <v>5</v>
      </c>
      <c r="I2093" s="85">
        <v>3</v>
      </c>
      <c r="J2093" s="85">
        <v>2</v>
      </c>
      <c r="K2093" s="85">
        <v>9</v>
      </c>
      <c r="L2093" s="114">
        <f t="shared" si="64"/>
        <v>0.6</v>
      </c>
      <c r="M2093" s="114">
        <f t="shared" si="65"/>
        <v>0.66666666666666663</v>
      </c>
      <c r="N2093" s="85">
        <v>12</v>
      </c>
    </row>
    <row r="2094" spans="1:14">
      <c r="A2094" s="112">
        <v>2018</v>
      </c>
      <c r="B2094" s="88" t="s">
        <v>3387</v>
      </c>
      <c r="C2094" s="108" t="s">
        <v>2490</v>
      </c>
      <c r="D2094" s="84" t="s">
        <v>31</v>
      </c>
      <c r="E2094" s="84" t="s">
        <v>235</v>
      </c>
      <c r="F2094" s="84" t="s">
        <v>40</v>
      </c>
      <c r="G2094" s="84" t="s">
        <v>7</v>
      </c>
      <c r="H2094" s="85">
        <v>16</v>
      </c>
      <c r="I2094" s="85">
        <v>11</v>
      </c>
      <c r="J2094" s="85">
        <v>0</v>
      </c>
      <c r="K2094" s="85">
        <v>65</v>
      </c>
      <c r="L2094" s="114">
        <f t="shared" si="64"/>
        <v>0.6875</v>
      </c>
      <c r="M2094" s="114">
        <f t="shared" si="65"/>
        <v>0</v>
      </c>
      <c r="N2094" s="85">
        <v>40</v>
      </c>
    </row>
    <row r="2095" spans="1:14">
      <c r="A2095" s="112">
        <v>2018</v>
      </c>
      <c r="B2095" s="88" t="s">
        <v>3387</v>
      </c>
      <c r="C2095" s="108" t="s">
        <v>2490</v>
      </c>
      <c r="D2095" s="84" t="s">
        <v>31</v>
      </c>
      <c r="E2095" s="84" t="s">
        <v>235</v>
      </c>
      <c r="F2095" s="84" t="s">
        <v>41</v>
      </c>
      <c r="G2095" s="84" t="s">
        <v>7</v>
      </c>
      <c r="H2095" s="85">
        <v>4</v>
      </c>
      <c r="I2095" s="85">
        <v>0</v>
      </c>
      <c r="J2095" s="85">
        <v>0</v>
      </c>
      <c r="K2095" s="85">
        <v>31</v>
      </c>
      <c r="L2095" s="114">
        <f t="shared" si="64"/>
        <v>0</v>
      </c>
      <c r="M2095" s="114">
        <f t="shared" si="65"/>
        <v>0</v>
      </c>
      <c r="N2095" s="85">
        <v>26</v>
      </c>
    </row>
    <row r="2096" spans="1:14">
      <c r="A2096" s="112">
        <v>2018</v>
      </c>
      <c r="B2096" s="88" t="s">
        <v>3387</v>
      </c>
      <c r="C2096" s="108" t="s">
        <v>2490</v>
      </c>
      <c r="D2096" s="84" t="s">
        <v>31</v>
      </c>
      <c r="E2096" s="84" t="s">
        <v>235</v>
      </c>
      <c r="F2096" s="84" t="s">
        <v>42</v>
      </c>
      <c r="G2096" s="84" t="s">
        <v>7</v>
      </c>
      <c r="H2096" s="85">
        <v>10</v>
      </c>
      <c r="I2096" s="85">
        <v>5</v>
      </c>
      <c r="J2096" s="85">
        <v>0</v>
      </c>
      <c r="K2096" s="85">
        <v>75</v>
      </c>
      <c r="L2096" s="114">
        <f t="shared" si="64"/>
        <v>0.5</v>
      </c>
      <c r="M2096" s="114">
        <f t="shared" si="65"/>
        <v>0</v>
      </c>
      <c r="N2096" s="85">
        <v>42</v>
      </c>
    </row>
    <row r="2097" spans="1:14">
      <c r="A2097" s="112">
        <v>2018</v>
      </c>
      <c r="B2097" s="88" t="s">
        <v>3387</v>
      </c>
      <c r="C2097" s="108" t="s">
        <v>2490</v>
      </c>
      <c r="D2097" s="84" t="s">
        <v>31</v>
      </c>
      <c r="E2097" s="84" t="s">
        <v>235</v>
      </c>
      <c r="F2097" s="84" t="s">
        <v>43</v>
      </c>
      <c r="G2097" s="84" t="s">
        <v>7</v>
      </c>
      <c r="H2097" s="85">
        <v>13</v>
      </c>
      <c r="I2097" s="85">
        <v>13</v>
      </c>
      <c r="J2097" s="85">
        <v>11</v>
      </c>
      <c r="K2097" s="85">
        <v>20</v>
      </c>
      <c r="L2097" s="114">
        <f t="shared" si="64"/>
        <v>1</v>
      </c>
      <c r="M2097" s="114">
        <f t="shared" si="65"/>
        <v>0.84615384615384615</v>
      </c>
      <c r="N2097" s="85">
        <v>4</v>
      </c>
    </row>
    <row r="2098" spans="1:14">
      <c r="A2098" s="112">
        <v>2018</v>
      </c>
      <c r="B2098" s="88" t="s">
        <v>3387</v>
      </c>
      <c r="C2098" s="108" t="s">
        <v>2490</v>
      </c>
      <c r="D2098" s="84" t="s">
        <v>31</v>
      </c>
      <c r="E2098" s="84" t="s">
        <v>235</v>
      </c>
      <c r="F2098" s="84" t="s">
        <v>44</v>
      </c>
      <c r="G2098" s="84" t="s">
        <v>7</v>
      </c>
      <c r="H2098" s="85">
        <v>2</v>
      </c>
      <c r="I2098" s="85">
        <v>1</v>
      </c>
      <c r="J2098" s="85">
        <v>0</v>
      </c>
      <c r="K2098" s="85">
        <v>20</v>
      </c>
      <c r="L2098" s="114">
        <f t="shared" si="64"/>
        <v>0.5</v>
      </c>
      <c r="M2098" s="114">
        <f t="shared" si="65"/>
        <v>0</v>
      </c>
      <c r="N2098" s="85">
        <v>7</v>
      </c>
    </row>
    <row r="2099" spans="1:14">
      <c r="A2099" s="112">
        <v>2018</v>
      </c>
      <c r="B2099" s="88" t="s">
        <v>3387</v>
      </c>
      <c r="C2099" s="108" t="s">
        <v>2490</v>
      </c>
      <c r="D2099" s="84" t="s">
        <v>31</v>
      </c>
      <c r="E2099" s="84" t="s">
        <v>235</v>
      </c>
      <c r="F2099" s="84" t="s">
        <v>45</v>
      </c>
      <c r="G2099" s="84" t="s">
        <v>7</v>
      </c>
      <c r="H2099" s="85">
        <v>1</v>
      </c>
      <c r="I2099" s="85">
        <v>1</v>
      </c>
      <c r="J2099" s="85">
        <v>0</v>
      </c>
      <c r="K2099" s="85">
        <v>7</v>
      </c>
      <c r="L2099" s="114">
        <f t="shared" si="64"/>
        <v>1</v>
      </c>
      <c r="M2099" s="114">
        <f t="shared" si="65"/>
        <v>0</v>
      </c>
      <c r="N2099" s="85">
        <v>8</v>
      </c>
    </row>
    <row r="2100" spans="1:14">
      <c r="A2100" s="112">
        <v>2018</v>
      </c>
      <c r="B2100" s="88" t="s">
        <v>3387</v>
      </c>
      <c r="C2100" s="108" t="s">
        <v>2490</v>
      </c>
      <c r="D2100" s="84" t="s">
        <v>31</v>
      </c>
      <c r="E2100" s="84" t="s">
        <v>235</v>
      </c>
      <c r="F2100" s="84" t="s">
        <v>46</v>
      </c>
      <c r="G2100" s="84" t="s">
        <v>7</v>
      </c>
      <c r="H2100" s="85">
        <v>5</v>
      </c>
      <c r="I2100" s="85">
        <v>5</v>
      </c>
      <c r="J2100" s="85">
        <v>5</v>
      </c>
      <c r="K2100" s="85">
        <v>13</v>
      </c>
      <c r="L2100" s="114">
        <f t="shared" si="64"/>
        <v>1</v>
      </c>
      <c r="M2100" s="114">
        <f t="shared" si="65"/>
        <v>1</v>
      </c>
      <c r="N2100" s="85">
        <v>13</v>
      </c>
    </row>
    <row r="2101" spans="1:14">
      <c r="A2101" s="112">
        <v>2018</v>
      </c>
      <c r="B2101" s="88" t="s">
        <v>3387</v>
      </c>
      <c r="C2101" s="108" t="s">
        <v>2490</v>
      </c>
      <c r="D2101" s="84" t="s">
        <v>31</v>
      </c>
      <c r="E2101" s="84" t="s">
        <v>236</v>
      </c>
      <c r="F2101" s="84" t="s">
        <v>2477</v>
      </c>
      <c r="G2101" s="84" t="s">
        <v>7</v>
      </c>
      <c r="H2101" s="85">
        <v>37</v>
      </c>
      <c r="I2101" s="85">
        <v>28</v>
      </c>
      <c r="J2101" s="85">
        <v>19</v>
      </c>
      <c r="K2101" s="85">
        <v>97</v>
      </c>
      <c r="L2101" s="114">
        <f t="shared" si="64"/>
        <v>0.7567567567567568</v>
      </c>
      <c r="M2101" s="114">
        <f t="shared" si="65"/>
        <v>0.6785714285714286</v>
      </c>
      <c r="N2101" s="85">
        <v>31</v>
      </c>
    </row>
    <row r="2102" spans="1:14">
      <c r="A2102" s="112">
        <v>2018</v>
      </c>
      <c r="B2102" s="88" t="s">
        <v>3387</v>
      </c>
      <c r="C2102" s="108" t="s">
        <v>2490</v>
      </c>
      <c r="D2102" s="84" t="s">
        <v>31</v>
      </c>
      <c r="E2102" s="84" t="s">
        <v>236</v>
      </c>
      <c r="F2102" s="84" t="s">
        <v>48</v>
      </c>
      <c r="G2102" s="84" t="s">
        <v>7</v>
      </c>
      <c r="H2102" s="85">
        <v>0</v>
      </c>
      <c r="I2102" s="85">
        <v>0</v>
      </c>
      <c r="J2102" s="85">
        <v>0</v>
      </c>
      <c r="K2102" s="85">
        <v>35</v>
      </c>
      <c r="L2102" s="114">
        <f t="shared" si="64"/>
        <v>0</v>
      </c>
      <c r="M2102" s="114">
        <f t="shared" si="65"/>
        <v>0</v>
      </c>
      <c r="N2102" s="85">
        <v>1</v>
      </c>
    </row>
    <row r="2103" spans="1:14">
      <c r="A2103" s="112">
        <v>2018</v>
      </c>
      <c r="B2103" s="88" t="s">
        <v>3387</v>
      </c>
      <c r="C2103" s="108" t="s">
        <v>2490</v>
      </c>
      <c r="D2103" s="84" t="s">
        <v>31</v>
      </c>
      <c r="E2103" s="84" t="s">
        <v>236</v>
      </c>
      <c r="F2103" s="84" t="s">
        <v>49</v>
      </c>
      <c r="G2103" s="84" t="s">
        <v>7</v>
      </c>
      <c r="H2103" s="85">
        <v>27</v>
      </c>
      <c r="I2103" s="85">
        <v>20</v>
      </c>
      <c r="J2103" s="85">
        <v>18</v>
      </c>
      <c r="K2103" s="85">
        <v>64</v>
      </c>
      <c r="L2103" s="114">
        <f t="shared" si="64"/>
        <v>0.7407407407407407</v>
      </c>
      <c r="M2103" s="114">
        <f t="shared" si="65"/>
        <v>0.9</v>
      </c>
      <c r="N2103" s="85">
        <v>24</v>
      </c>
    </row>
    <row r="2104" spans="1:14">
      <c r="A2104" s="112">
        <v>2018</v>
      </c>
      <c r="B2104" s="88" t="s">
        <v>3387</v>
      </c>
      <c r="C2104" s="108" t="s">
        <v>2490</v>
      </c>
      <c r="D2104" s="84" t="s">
        <v>31</v>
      </c>
      <c r="E2104" s="84" t="s">
        <v>236</v>
      </c>
      <c r="F2104" s="84" t="s">
        <v>50</v>
      </c>
      <c r="G2104" s="84" t="s">
        <v>7</v>
      </c>
      <c r="H2104" s="85">
        <v>0</v>
      </c>
      <c r="I2104" s="85">
        <v>0</v>
      </c>
      <c r="J2104" s="85">
        <v>0</v>
      </c>
      <c r="K2104" s="85">
        <v>34</v>
      </c>
      <c r="L2104" s="114">
        <f t="shared" si="64"/>
        <v>0</v>
      </c>
      <c r="M2104" s="114">
        <f t="shared" si="65"/>
        <v>0</v>
      </c>
      <c r="N2104" s="85">
        <v>0</v>
      </c>
    </row>
    <row r="2105" spans="1:14">
      <c r="A2105" s="112">
        <v>2018</v>
      </c>
      <c r="B2105" s="88" t="s">
        <v>3387</v>
      </c>
      <c r="C2105" s="108" t="s">
        <v>2490</v>
      </c>
      <c r="D2105" s="84" t="s">
        <v>31</v>
      </c>
      <c r="E2105" s="84" t="s">
        <v>236</v>
      </c>
      <c r="F2105" s="84" t="s">
        <v>2469</v>
      </c>
      <c r="G2105" s="84" t="s">
        <v>7</v>
      </c>
      <c r="H2105" s="85">
        <v>12</v>
      </c>
      <c r="I2105" s="85">
        <v>12</v>
      </c>
      <c r="J2105" s="85">
        <v>2</v>
      </c>
      <c r="K2105" s="85">
        <v>28</v>
      </c>
      <c r="L2105" s="114">
        <f t="shared" si="64"/>
        <v>1</v>
      </c>
      <c r="M2105" s="114">
        <f t="shared" si="65"/>
        <v>0.16666666666666666</v>
      </c>
      <c r="N2105" s="85">
        <v>0</v>
      </c>
    </row>
    <row r="2106" spans="1:14">
      <c r="A2106" s="112">
        <v>2018</v>
      </c>
      <c r="B2106" s="88" t="s">
        <v>3387</v>
      </c>
      <c r="C2106" s="108" t="s">
        <v>2490</v>
      </c>
      <c r="D2106" s="84" t="s">
        <v>31</v>
      </c>
      <c r="E2106" s="84" t="s">
        <v>236</v>
      </c>
      <c r="F2106" s="84" t="s">
        <v>51</v>
      </c>
      <c r="G2106" s="84" t="s">
        <v>7</v>
      </c>
      <c r="H2106" s="85">
        <v>14</v>
      </c>
      <c r="I2106" s="85">
        <v>14</v>
      </c>
      <c r="J2106" s="85">
        <v>5</v>
      </c>
      <c r="K2106" s="85">
        <v>22</v>
      </c>
      <c r="L2106" s="114">
        <f t="shared" si="64"/>
        <v>1</v>
      </c>
      <c r="M2106" s="114">
        <f t="shared" si="65"/>
        <v>0.35714285714285715</v>
      </c>
      <c r="N2106" s="85">
        <v>2</v>
      </c>
    </row>
    <row r="2107" spans="1:14">
      <c r="A2107" s="112">
        <v>2018</v>
      </c>
      <c r="B2107" s="88" t="s">
        <v>3387</v>
      </c>
      <c r="C2107" s="108" t="s">
        <v>2490</v>
      </c>
      <c r="D2107" s="84" t="s">
        <v>31</v>
      </c>
      <c r="E2107" s="84" t="s">
        <v>234</v>
      </c>
      <c r="F2107" s="84" t="s">
        <v>1919</v>
      </c>
      <c r="G2107" s="84" t="s">
        <v>7</v>
      </c>
      <c r="H2107" s="85">
        <v>495</v>
      </c>
      <c r="I2107" s="85">
        <v>444</v>
      </c>
      <c r="J2107" s="85">
        <v>209</v>
      </c>
      <c r="K2107" s="85">
        <v>1584</v>
      </c>
      <c r="L2107" s="114">
        <f t="shared" si="64"/>
        <v>0.89696969696969697</v>
      </c>
      <c r="M2107" s="114">
        <f t="shared" si="65"/>
        <v>0.47072072072072074</v>
      </c>
      <c r="N2107" s="85">
        <v>153</v>
      </c>
    </row>
    <row r="2108" spans="1:14">
      <c r="A2108" s="112">
        <v>2018</v>
      </c>
      <c r="B2108" s="88" t="s">
        <v>3387</v>
      </c>
      <c r="C2108" s="108" t="s">
        <v>2490</v>
      </c>
      <c r="D2108" s="84" t="s">
        <v>31</v>
      </c>
      <c r="E2108" s="84" t="s">
        <v>234</v>
      </c>
      <c r="F2108" s="84" t="s">
        <v>1926</v>
      </c>
      <c r="G2108" s="84" t="s">
        <v>7</v>
      </c>
      <c r="H2108" s="85">
        <v>67</v>
      </c>
      <c r="I2108" s="85">
        <v>57</v>
      </c>
      <c r="J2108" s="85">
        <v>46</v>
      </c>
      <c r="K2108" s="85">
        <v>533</v>
      </c>
      <c r="L2108" s="114">
        <f t="shared" si="64"/>
        <v>0.85074626865671643</v>
      </c>
      <c r="M2108" s="114">
        <f t="shared" si="65"/>
        <v>0.80701754385964908</v>
      </c>
      <c r="N2108" s="85">
        <v>57</v>
      </c>
    </row>
    <row r="2109" spans="1:14">
      <c r="A2109" s="112">
        <v>2018</v>
      </c>
      <c r="B2109" s="88" t="s">
        <v>3387</v>
      </c>
      <c r="C2109" s="108" t="s">
        <v>2490</v>
      </c>
      <c r="D2109" s="84" t="s">
        <v>31</v>
      </c>
      <c r="E2109" s="84" t="s">
        <v>234</v>
      </c>
      <c r="F2109" s="84" t="s">
        <v>1930</v>
      </c>
      <c r="G2109" s="84" t="s">
        <v>7</v>
      </c>
      <c r="H2109" s="85">
        <v>183</v>
      </c>
      <c r="I2109" s="85">
        <v>173</v>
      </c>
      <c r="J2109" s="85">
        <v>67</v>
      </c>
      <c r="K2109" s="85">
        <v>649</v>
      </c>
      <c r="L2109" s="114">
        <f t="shared" si="64"/>
        <v>0.94535519125683065</v>
      </c>
      <c r="M2109" s="114">
        <f t="shared" si="65"/>
        <v>0.38728323699421963</v>
      </c>
      <c r="N2109" s="85">
        <v>38</v>
      </c>
    </row>
    <row r="2110" spans="1:14">
      <c r="A2110" s="112">
        <v>2018</v>
      </c>
      <c r="B2110" s="88" t="s">
        <v>3387</v>
      </c>
      <c r="C2110" s="108" t="s">
        <v>2490</v>
      </c>
      <c r="D2110" s="84" t="s">
        <v>52</v>
      </c>
      <c r="E2110" s="84" t="s">
        <v>239</v>
      </c>
      <c r="F2110" s="84" t="s">
        <v>71</v>
      </c>
      <c r="G2110" s="84" t="s">
        <v>7</v>
      </c>
      <c r="H2110" s="85">
        <v>4</v>
      </c>
      <c r="I2110" s="85">
        <v>4</v>
      </c>
      <c r="J2110" s="85">
        <v>3</v>
      </c>
      <c r="K2110" s="85">
        <v>6</v>
      </c>
      <c r="L2110" s="114">
        <f t="shared" si="64"/>
        <v>1</v>
      </c>
      <c r="M2110" s="114">
        <f t="shared" si="65"/>
        <v>0.75</v>
      </c>
      <c r="N2110" s="85">
        <v>0</v>
      </c>
    </row>
    <row r="2111" spans="1:14">
      <c r="A2111" s="112">
        <v>2018</v>
      </c>
      <c r="B2111" s="88" t="s">
        <v>3387</v>
      </c>
      <c r="C2111" s="108" t="s">
        <v>2490</v>
      </c>
      <c r="D2111" s="84" t="s">
        <v>52</v>
      </c>
      <c r="E2111" s="84" t="s">
        <v>235</v>
      </c>
      <c r="F2111" s="84" t="s">
        <v>54</v>
      </c>
      <c r="G2111" s="84" t="s">
        <v>7</v>
      </c>
      <c r="H2111" s="85">
        <v>43</v>
      </c>
      <c r="I2111" s="85">
        <v>42</v>
      </c>
      <c r="J2111" s="85">
        <v>35</v>
      </c>
      <c r="K2111" s="85">
        <v>71</v>
      </c>
      <c r="L2111" s="114">
        <f t="shared" si="64"/>
        <v>0.97674418604651159</v>
      </c>
      <c r="M2111" s="114">
        <f t="shared" si="65"/>
        <v>0.83333333333333337</v>
      </c>
      <c r="N2111" s="85">
        <v>34</v>
      </c>
    </row>
    <row r="2112" spans="1:14">
      <c r="A2112" s="112">
        <v>2018</v>
      </c>
      <c r="B2112" s="88" t="s">
        <v>3387</v>
      </c>
      <c r="C2112" s="108" t="s">
        <v>2490</v>
      </c>
      <c r="D2112" s="84" t="s">
        <v>52</v>
      </c>
      <c r="E2112" s="84" t="s">
        <v>235</v>
      </c>
      <c r="F2112" s="84" t="s">
        <v>55</v>
      </c>
      <c r="G2112" s="84" t="s">
        <v>7</v>
      </c>
      <c r="H2112" s="85">
        <v>67</v>
      </c>
      <c r="I2112" s="85">
        <v>35</v>
      </c>
      <c r="J2112" s="85">
        <v>32</v>
      </c>
      <c r="K2112" s="85">
        <v>61</v>
      </c>
      <c r="L2112" s="114">
        <f t="shared" si="64"/>
        <v>0.52238805970149249</v>
      </c>
      <c r="M2112" s="114">
        <f t="shared" si="65"/>
        <v>0.91428571428571426</v>
      </c>
      <c r="N2112" s="85">
        <v>33</v>
      </c>
    </row>
    <row r="2113" spans="1:14">
      <c r="A2113" s="103">
        <v>2018</v>
      </c>
      <c r="B2113" s="88" t="s">
        <v>3387</v>
      </c>
      <c r="C2113" s="108" t="s">
        <v>2490</v>
      </c>
      <c r="D2113" s="84" t="s">
        <v>52</v>
      </c>
      <c r="E2113" s="84" t="s">
        <v>235</v>
      </c>
      <c r="F2113" s="84" t="s">
        <v>56</v>
      </c>
      <c r="G2113" s="84" t="s">
        <v>7</v>
      </c>
      <c r="H2113" s="85">
        <v>0</v>
      </c>
      <c r="I2113" s="85">
        <v>0</v>
      </c>
      <c r="J2113" s="85">
        <v>0</v>
      </c>
      <c r="K2113" s="85">
        <v>0</v>
      </c>
      <c r="L2113" s="114">
        <f t="shared" si="64"/>
        <v>0</v>
      </c>
      <c r="M2113" s="114">
        <f t="shared" si="65"/>
        <v>0</v>
      </c>
      <c r="N2113" s="85">
        <v>1</v>
      </c>
    </row>
    <row r="2114" spans="1:14">
      <c r="A2114" s="112">
        <v>2018</v>
      </c>
      <c r="B2114" s="88" t="s">
        <v>3387</v>
      </c>
      <c r="C2114" s="108" t="s">
        <v>2490</v>
      </c>
      <c r="D2114" s="84" t="s">
        <v>52</v>
      </c>
      <c r="E2114" s="84" t="s">
        <v>235</v>
      </c>
      <c r="F2114" s="84" t="s">
        <v>3782</v>
      </c>
      <c r="G2114" s="84" t="s">
        <v>7</v>
      </c>
      <c r="H2114" s="85">
        <v>12</v>
      </c>
      <c r="I2114" s="85">
        <v>10</v>
      </c>
      <c r="J2114" s="85">
        <v>9</v>
      </c>
      <c r="K2114" s="85">
        <v>0</v>
      </c>
      <c r="L2114" s="114">
        <f t="shared" ref="L2114:L2177" si="66">+IFERROR(I2114/H2114,0)</f>
        <v>0.83333333333333337</v>
      </c>
      <c r="M2114" s="114">
        <f t="shared" ref="M2114:M2177" si="67">+IFERROR(J2114/I2114,0)</f>
        <v>0.9</v>
      </c>
      <c r="N2114" s="85">
        <v>7</v>
      </c>
    </row>
    <row r="2115" spans="1:14">
      <c r="A2115" s="112">
        <v>2018</v>
      </c>
      <c r="B2115" s="88" t="s">
        <v>3387</v>
      </c>
      <c r="C2115" s="108" t="s">
        <v>2490</v>
      </c>
      <c r="D2115" s="84" t="s">
        <v>52</v>
      </c>
      <c r="E2115" s="84" t="s">
        <v>235</v>
      </c>
      <c r="F2115" s="84" t="s">
        <v>57</v>
      </c>
      <c r="G2115" s="84" t="s">
        <v>7</v>
      </c>
      <c r="H2115" s="85">
        <v>0</v>
      </c>
      <c r="I2115" s="85">
        <v>0</v>
      </c>
      <c r="J2115" s="85">
        <v>0</v>
      </c>
      <c r="K2115" s="85">
        <v>9</v>
      </c>
      <c r="L2115" s="114">
        <f t="shared" si="66"/>
        <v>0</v>
      </c>
      <c r="M2115" s="114">
        <f t="shared" si="67"/>
        <v>0</v>
      </c>
      <c r="N2115" s="85">
        <v>0</v>
      </c>
    </row>
    <row r="2116" spans="1:14">
      <c r="A2116" s="103">
        <v>2018</v>
      </c>
      <c r="B2116" s="88" t="s">
        <v>3387</v>
      </c>
      <c r="C2116" s="108" t="s">
        <v>2490</v>
      </c>
      <c r="D2116" s="84" t="s">
        <v>52</v>
      </c>
      <c r="E2116" s="84" t="s">
        <v>235</v>
      </c>
      <c r="F2116" s="84" t="s">
        <v>58</v>
      </c>
      <c r="G2116" s="84" t="s">
        <v>7</v>
      </c>
      <c r="H2116" s="85">
        <v>0</v>
      </c>
      <c r="I2116" s="85">
        <v>0</v>
      </c>
      <c r="J2116" s="85">
        <v>0</v>
      </c>
      <c r="K2116" s="85">
        <v>0</v>
      </c>
      <c r="L2116" s="114">
        <f t="shared" si="66"/>
        <v>0</v>
      </c>
      <c r="M2116" s="114">
        <f t="shared" si="67"/>
        <v>0</v>
      </c>
      <c r="N2116" s="85">
        <v>11</v>
      </c>
    </row>
    <row r="2117" spans="1:14">
      <c r="A2117" s="112">
        <v>2018</v>
      </c>
      <c r="B2117" s="88" t="s">
        <v>3387</v>
      </c>
      <c r="C2117" s="108" t="s">
        <v>2490</v>
      </c>
      <c r="D2117" s="84" t="s">
        <v>52</v>
      </c>
      <c r="E2117" s="84" t="s">
        <v>235</v>
      </c>
      <c r="F2117" s="84" t="s">
        <v>59</v>
      </c>
      <c r="G2117" s="84" t="s">
        <v>7</v>
      </c>
      <c r="H2117" s="85">
        <v>0</v>
      </c>
      <c r="I2117" s="85">
        <v>0</v>
      </c>
      <c r="J2117" s="85">
        <v>0</v>
      </c>
      <c r="K2117" s="85">
        <v>19</v>
      </c>
      <c r="L2117" s="114">
        <f t="shared" si="66"/>
        <v>0</v>
      </c>
      <c r="M2117" s="114">
        <f t="shared" si="67"/>
        <v>0</v>
      </c>
      <c r="N2117" s="85">
        <v>29</v>
      </c>
    </row>
    <row r="2118" spans="1:14">
      <c r="A2118" s="112">
        <v>2018</v>
      </c>
      <c r="B2118" s="88" t="s">
        <v>3387</v>
      </c>
      <c r="C2118" s="108" t="s">
        <v>2490</v>
      </c>
      <c r="D2118" s="84" t="s">
        <v>52</v>
      </c>
      <c r="E2118" s="84" t="s">
        <v>235</v>
      </c>
      <c r="F2118" s="84" t="s">
        <v>60</v>
      </c>
      <c r="G2118" s="84" t="s">
        <v>7</v>
      </c>
      <c r="H2118" s="85">
        <v>0</v>
      </c>
      <c r="I2118" s="85">
        <v>0</v>
      </c>
      <c r="J2118" s="85">
        <v>0</v>
      </c>
      <c r="K2118" s="85">
        <v>15</v>
      </c>
      <c r="L2118" s="114">
        <f t="shared" si="66"/>
        <v>0</v>
      </c>
      <c r="M2118" s="114">
        <f t="shared" si="67"/>
        <v>0</v>
      </c>
      <c r="N2118" s="85">
        <v>3</v>
      </c>
    </row>
    <row r="2119" spans="1:14">
      <c r="A2119" s="112">
        <v>2018</v>
      </c>
      <c r="B2119" s="88" t="s">
        <v>3387</v>
      </c>
      <c r="C2119" s="108" t="s">
        <v>2490</v>
      </c>
      <c r="D2119" s="84" t="s">
        <v>52</v>
      </c>
      <c r="E2119" s="84" t="s">
        <v>235</v>
      </c>
      <c r="F2119" s="84" t="s">
        <v>61</v>
      </c>
      <c r="G2119" s="84" t="s">
        <v>7</v>
      </c>
      <c r="H2119" s="85">
        <v>0</v>
      </c>
      <c r="I2119" s="85">
        <v>0</v>
      </c>
      <c r="J2119" s="85">
        <v>0</v>
      </c>
      <c r="K2119" s="85">
        <v>16</v>
      </c>
      <c r="L2119" s="114">
        <f t="shared" si="66"/>
        <v>0</v>
      </c>
      <c r="M2119" s="114">
        <f t="shared" si="67"/>
        <v>0</v>
      </c>
      <c r="N2119" s="85">
        <v>0</v>
      </c>
    </row>
    <row r="2120" spans="1:14">
      <c r="A2120" s="112">
        <v>2018</v>
      </c>
      <c r="B2120" s="88" t="s">
        <v>3387</v>
      </c>
      <c r="C2120" s="108" t="s">
        <v>2490</v>
      </c>
      <c r="D2120" s="84" t="s">
        <v>52</v>
      </c>
      <c r="E2120" s="84" t="s">
        <v>235</v>
      </c>
      <c r="F2120" s="84" t="s">
        <v>62</v>
      </c>
      <c r="G2120" s="84" t="s">
        <v>7</v>
      </c>
      <c r="H2120" s="85">
        <v>0</v>
      </c>
      <c r="I2120" s="85">
        <v>0</v>
      </c>
      <c r="J2120" s="85">
        <v>0</v>
      </c>
      <c r="K2120" s="85">
        <v>47</v>
      </c>
      <c r="L2120" s="114">
        <f t="shared" si="66"/>
        <v>0</v>
      </c>
      <c r="M2120" s="114">
        <f t="shared" si="67"/>
        <v>0</v>
      </c>
      <c r="N2120" s="85">
        <v>0</v>
      </c>
    </row>
    <row r="2121" spans="1:14">
      <c r="A2121" s="112">
        <v>2018</v>
      </c>
      <c r="B2121" s="88" t="s">
        <v>3387</v>
      </c>
      <c r="C2121" s="108" t="s">
        <v>2490</v>
      </c>
      <c r="D2121" s="84" t="s">
        <v>52</v>
      </c>
      <c r="E2121" s="84" t="s">
        <v>235</v>
      </c>
      <c r="F2121" s="84" t="s">
        <v>63</v>
      </c>
      <c r="G2121" s="84" t="s">
        <v>7</v>
      </c>
      <c r="H2121" s="85">
        <v>0</v>
      </c>
      <c r="I2121" s="85">
        <v>0</v>
      </c>
      <c r="J2121" s="85">
        <v>0</v>
      </c>
      <c r="K2121" s="85">
        <v>1</v>
      </c>
      <c r="L2121" s="114">
        <f t="shared" si="66"/>
        <v>0</v>
      </c>
      <c r="M2121" s="114">
        <f t="shared" si="67"/>
        <v>0</v>
      </c>
      <c r="N2121" s="85">
        <v>1</v>
      </c>
    </row>
    <row r="2122" spans="1:14">
      <c r="A2122" s="112">
        <v>2018</v>
      </c>
      <c r="B2122" s="88" t="s">
        <v>3387</v>
      </c>
      <c r="C2122" s="108" t="s">
        <v>2490</v>
      </c>
      <c r="D2122" s="84" t="s">
        <v>52</v>
      </c>
      <c r="E2122" s="84" t="s">
        <v>235</v>
      </c>
      <c r="F2122" s="84" t="s">
        <v>64</v>
      </c>
      <c r="G2122" s="84" t="s">
        <v>7</v>
      </c>
      <c r="H2122" s="85">
        <v>0</v>
      </c>
      <c r="I2122" s="85">
        <v>0</v>
      </c>
      <c r="J2122" s="85">
        <v>0</v>
      </c>
      <c r="K2122" s="85">
        <v>18</v>
      </c>
      <c r="L2122" s="114">
        <f t="shared" si="66"/>
        <v>0</v>
      </c>
      <c r="M2122" s="114">
        <f t="shared" si="67"/>
        <v>0</v>
      </c>
      <c r="N2122" s="85">
        <v>2</v>
      </c>
    </row>
    <row r="2123" spans="1:14">
      <c r="A2123" s="112">
        <v>2018</v>
      </c>
      <c r="B2123" s="88" t="s">
        <v>3387</v>
      </c>
      <c r="C2123" s="108" t="s">
        <v>2490</v>
      </c>
      <c r="D2123" s="84" t="s">
        <v>52</v>
      </c>
      <c r="E2123" s="84" t="s">
        <v>235</v>
      </c>
      <c r="F2123" s="84" t="s">
        <v>65</v>
      </c>
      <c r="G2123" s="84" t="s">
        <v>7</v>
      </c>
      <c r="H2123" s="85">
        <v>44</v>
      </c>
      <c r="I2123" s="85">
        <v>40</v>
      </c>
      <c r="J2123" s="85">
        <v>34</v>
      </c>
      <c r="K2123" s="85">
        <v>59</v>
      </c>
      <c r="L2123" s="114">
        <f t="shared" si="66"/>
        <v>0.90909090909090906</v>
      </c>
      <c r="M2123" s="114">
        <f t="shared" si="67"/>
        <v>0.85</v>
      </c>
      <c r="N2123" s="85">
        <v>29</v>
      </c>
    </row>
    <row r="2124" spans="1:14">
      <c r="A2124" s="112">
        <v>2018</v>
      </c>
      <c r="B2124" s="88" t="s">
        <v>3387</v>
      </c>
      <c r="C2124" s="108" t="s">
        <v>2490</v>
      </c>
      <c r="D2124" s="84" t="s">
        <v>52</v>
      </c>
      <c r="E2124" s="84" t="s">
        <v>235</v>
      </c>
      <c r="F2124" s="84" t="s">
        <v>66</v>
      </c>
      <c r="G2124" s="84" t="s">
        <v>7</v>
      </c>
      <c r="H2124" s="85">
        <v>0</v>
      </c>
      <c r="I2124" s="85">
        <v>0</v>
      </c>
      <c r="J2124" s="85">
        <v>0</v>
      </c>
      <c r="K2124" s="85">
        <v>14</v>
      </c>
      <c r="L2124" s="114">
        <f t="shared" si="66"/>
        <v>0</v>
      </c>
      <c r="M2124" s="114">
        <f t="shared" si="67"/>
        <v>0</v>
      </c>
      <c r="N2124" s="85">
        <v>1</v>
      </c>
    </row>
    <row r="2125" spans="1:14">
      <c r="A2125" s="112">
        <v>2018</v>
      </c>
      <c r="B2125" s="88" t="s">
        <v>3387</v>
      </c>
      <c r="C2125" s="108" t="s">
        <v>2490</v>
      </c>
      <c r="D2125" s="84" t="s">
        <v>52</v>
      </c>
      <c r="E2125" s="84" t="s">
        <v>236</v>
      </c>
      <c r="F2125" s="84" t="s">
        <v>67</v>
      </c>
      <c r="G2125" s="84" t="s">
        <v>7</v>
      </c>
      <c r="H2125" s="85">
        <v>20</v>
      </c>
      <c r="I2125" s="85">
        <v>16</v>
      </c>
      <c r="J2125" s="85">
        <v>11</v>
      </c>
      <c r="K2125" s="85">
        <v>56</v>
      </c>
      <c r="L2125" s="114">
        <f t="shared" si="66"/>
        <v>0.8</v>
      </c>
      <c r="M2125" s="114">
        <f t="shared" si="67"/>
        <v>0.6875</v>
      </c>
      <c r="N2125" s="85">
        <v>0</v>
      </c>
    </row>
    <row r="2126" spans="1:14">
      <c r="A2126" s="112">
        <v>2018</v>
      </c>
      <c r="B2126" s="88" t="s">
        <v>3387</v>
      </c>
      <c r="C2126" s="108" t="s">
        <v>2490</v>
      </c>
      <c r="D2126" s="84" t="s">
        <v>52</v>
      </c>
      <c r="E2126" s="84" t="s">
        <v>236</v>
      </c>
      <c r="F2126" s="84" t="s">
        <v>68</v>
      </c>
      <c r="G2126" s="84" t="s">
        <v>7</v>
      </c>
      <c r="H2126" s="85">
        <v>17</v>
      </c>
      <c r="I2126" s="85">
        <v>16</v>
      </c>
      <c r="J2126" s="85">
        <v>12</v>
      </c>
      <c r="K2126" s="85">
        <v>33</v>
      </c>
      <c r="L2126" s="114">
        <f t="shared" si="66"/>
        <v>0.94117647058823528</v>
      </c>
      <c r="M2126" s="114">
        <f t="shared" si="67"/>
        <v>0.75</v>
      </c>
      <c r="N2126" s="85">
        <v>23</v>
      </c>
    </row>
    <row r="2127" spans="1:14">
      <c r="A2127" s="112">
        <v>2018</v>
      </c>
      <c r="B2127" s="88" t="s">
        <v>3387</v>
      </c>
      <c r="C2127" s="108" t="s">
        <v>2490</v>
      </c>
      <c r="D2127" s="84" t="s">
        <v>52</v>
      </c>
      <c r="E2127" s="84" t="s">
        <v>236</v>
      </c>
      <c r="F2127" s="84" t="s">
        <v>70</v>
      </c>
      <c r="G2127" s="84" t="s">
        <v>7</v>
      </c>
      <c r="H2127" s="85">
        <v>0</v>
      </c>
      <c r="I2127" s="85">
        <v>0</v>
      </c>
      <c r="J2127" s="85">
        <v>0</v>
      </c>
      <c r="K2127" s="85">
        <v>22</v>
      </c>
      <c r="L2127" s="114">
        <f t="shared" si="66"/>
        <v>0</v>
      </c>
      <c r="M2127" s="114">
        <f t="shared" si="67"/>
        <v>0</v>
      </c>
      <c r="N2127" s="85">
        <v>9</v>
      </c>
    </row>
    <row r="2128" spans="1:14">
      <c r="A2128" s="112">
        <v>2018</v>
      </c>
      <c r="B2128" s="88" t="s">
        <v>3387</v>
      </c>
      <c r="C2128" s="108" t="s">
        <v>2490</v>
      </c>
      <c r="D2128" s="84" t="s">
        <v>52</v>
      </c>
      <c r="E2128" s="84" t="s">
        <v>234</v>
      </c>
      <c r="F2128" s="84" t="s">
        <v>1927</v>
      </c>
      <c r="G2128" s="84" t="s">
        <v>7</v>
      </c>
      <c r="H2128" s="85">
        <v>549</v>
      </c>
      <c r="I2128" s="85">
        <v>257</v>
      </c>
      <c r="J2128" s="85">
        <v>127</v>
      </c>
      <c r="K2128" s="85">
        <v>1189</v>
      </c>
      <c r="L2128" s="114">
        <f t="shared" si="66"/>
        <v>0.4681238615664845</v>
      </c>
      <c r="M2128" s="114">
        <f t="shared" si="67"/>
        <v>0.49416342412451364</v>
      </c>
      <c r="N2128" s="85">
        <v>79</v>
      </c>
    </row>
    <row r="2129" spans="1:14">
      <c r="A2129" s="112">
        <v>2018</v>
      </c>
      <c r="B2129" s="88" t="s">
        <v>3387</v>
      </c>
      <c r="C2129" s="108" t="s">
        <v>2490</v>
      </c>
      <c r="D2129" s="84" t="s">
        <v>72</v>
      </c>
      <c r="E2129" s="84" t="s">
        <v>235</v>
      </c>
      <c r="F2129" s="84" t="s">
        <v>74</v>
      </c>
      <c r="G2129" s="84" t="s">
        <v>7</v>
      </c>
      <c r="H2129" s="85">
        <v>34</v>
      </c>
      <c r="I2129" s="85">
        <v>29</v>
      </c>
      <c r="J2129" s="85">
        <v>14</v>
      </c>
      <c r="K2129" s="85">
        <v>52</v>
      </c>
      <c r="L2129" s="114">
        <f t="shared" si="66"/>
        <v>0.8529411764705882</v>
      </c>
      <c r="M2129" s="114">
        <f t="shared" si="67"/>
        <v>0.48275862068965519</v>
      </c>
      <c r="N2129" s="85">
        <v>51</v>
      </c>
    </row>
    <row r="2130" spans="1:14">
      <c r="A2130" s="112">
        <v>2018</v>
      </c>
      <c r="B2130" s="88" t="s">
        <v>3387</v>
      </c>
      <c r="C2130" s="108" t="s">
        <v>2490</v>
      </c>
      <c r="D2130" s="84" t="s">
        <v>72</v>
      </c>
      <c r="E2130" s="84" t="s">
        <v>235</v>
      </c>
      <c r="F2130" s="84" t="s">
        <v>75</v>
      </c>
      <c r="G2130" s="84" t="s">
        <v>7</v>
      </c>
      <c r="H2130" s="85">
        <v>12</v>
      </c>
      <c r="I2130" s="85">
        <v>9</v>
      </c>
      <c r="J2130" s="85">
        <v>7</v>
      </c>
      <c r="K2130" s="85">
        <v>19</v>
      </c>
      <c r="L2130" s="114">
        <f t="shared" si="66"/>
        <v>0.75</v>
      </c>
      <c r="M2130" s="114">
        <f t="shared" si="67"/>
        <v>0.77777777777777779</v>
      </c>
      <c r="N2130" s="85">
        <v>10</v>
      </c>
    </row>
    <row r="2131" spans="1:14">
      <c r="A2131" s="112">
        <v>2018</v>
      </c>
      <c r="B2131" s="88" t="s">
        <v>3387</v>
      </c>
      <c r="C2131" s="108" t="s">
        <v>2490</v>
      </c>
      <c r="D2131" s="84" t="s">
        <v>72</v>
      </c>
      <c r="E2131" s="84" t="s">
        <v>235</v>
      </c>
      <c r="F2131" s="84" t="s">
        <v>76</v>
      </c>
      <c r="G2131" s="84" t="s">
        <v>7</v>
      </c>
      <c r="H2131" s="85">
        <v>17</v>
      </c>
      <c r="I2131" s="85">
        <v>11</v>
      </c>
      <c r="J2131" s="85">
        <v>6</v>
      </c>
      <c r="K2131" s="85">
        <v>21</v>
      </c>
      <c r="L2131" s="114">
        <f t="shared" si="66"/>
        <v>0.6470588235294118</v>
      </c>
      <c r="M2131" s="114">
        <f t="shared" si="67"/>
        <v>0.54545454545454541</v>
      </c>
      <c r="N2131" s="85">
        <v>11</v>
      </c>
    </row>
    <row r="2132" spans="1:14">
      <c r="A2132" s="103">
        <v>2018</v>
      </c>
      <c r="B2132" s="88" t="s">
        <v>3387</v>
      </c>
      <c r="C2132" s="108" t="s">
        <v>2490</v>
      </c>
      <c r="D2132" s="84" t="s">
        <v>72</v>
      </c>
      <c r="E2132" s="84" t="s">
        <v>236</v>
      </c>
      <c r="F2132" s="84" t="s">
        <v>4458</v>
      </c>
      <c r="G2132" s="84" t="s">
        <v>7</v>
      </c>
      <c r="H2132" s="85">
        <v>0</v>
      </c>
      <c r="I2132" s="85">
        <v>0</v>
      </c>
      <c r="J2132" s="85">
        <v>0</v>
      </c>
      <c r="K2132" s="85">
        <v>0</v>
      </c>
      <c r="L2132" s="114">
        <f t="shared" si="66"/>
        <v>0</v>
      </c>
      <c r="M2132" s="114">
        <f t="shared" si="67"/>
        <v>0</v>
      </c>
      <c r="N2132" s="85">
        <v>1</v>
      </c>
    </row>
    <row r="2133" spans="1:14">
      <c r="A2133" s="112">
        <v>2018</v>
      </c>
      <c r="B2133" s="88" t="s">
        <v>3387</v>
      </c>
      <c r="C2133" s="108" t="s">
        <v>2490</v>
      </c>
      <c r="D2133" s="84" t="s">
        <v>72</v>
      </c>
      <c r="E2133" s="84" t="s">
        <v>236</v>
      </c>
      <c r="F2133" s="84" t="s">
        <v>77</v>
      </c>
      <c r="G2133" s="84" t="s">
        <v>7</v>
      </c>
      <c r="H2133" s="85">
        <v>18</v>
      </c>
      <c r="I2133" s="85">
        <v>17</v>
      </c>
      <c r="J2133" s="85">
        <v>8</v>
      </c>
      <c r="K2133" s="85">
        <v>57</v>
      </c>
      <c r="L2133" s="114">
        <f t="shared" si="66"/>
        <v>0.94444444444444442</v>
      </c>
      <c r="M2133" s="114">
        <f t="shared" si="67"/>
        <v>0.47058823529411764</v>
      </c>
      <c r="N2133" s="85">
        <v>16</v>
      </c>
    </row>
    <row r="2134" spans="1:14">
      <c r="A2134" s="112">
        <v>2018</v>
      </c>
      <c r="B2134" s="88" t="s">
        <v>3387</v>
      </c>
      <c r="C2134" s="108" t="s">
        <v>2490</v>
      </c>
      <c r="D2134" s="84" t="s">
        <v>72</v>
      </c>
      <c r="E2134" s="84" t="s">
        <v>236</v>
      </c>
      <c r="F2134" s="84" t="s">
        <v>78</v>
      </c>
      <c r="G2134" s="84" t="s">
        <v>7</v>
      </c>
      <c r="H2134" s="85">
        <v>3</v>
      </c>
      <c r="I2134" s="85">
        <v>3</v>
      </c>
      <c r="J2134" s="85">
        <v>2</v>
      </c>
      <c r="K2134" s="85">
        <v>10</v>
      </c>
      <c r="L2134" s="114">
        <f t="shared" si="66"/>
        <v>1</v>
      </c>
      <c r="M2134" s="114">
        <f t="shared" si="67"/>
        <v>0.66666666666666663</v>
      </c>
      <c r="N2134" s="85">
        <v>0</v>
      </c>
    </row>
    <row r="2135" spans="1:14">
      <c r="A2135" s="112">
        <v>2018</v>
      </c>
      <c r="B2135" s="88" t="s">
        <v>3387</v>
      </c>
      <c r="C2135" s="108" t="s">
        <v>2490</v>
      </c>
      <c r="D2135" s="84" t="s">
        <v>72</v>
      </c>
      <c r="E2135" s="84" t="s">
        <v>236</v>
      </c>
      <c r="F2135" s="84" t="s">
        <v>79</v>
      </c>
      <c r="G2135" s="84" t="s">
        <v>7</v>
      </c>
      <c r="H2135" s="85">
        <v>11</v>
      </c>
      <c r="I2135" s="85">
        <v>8</v>
      </c>
      <c r="J2135" s="85">
        <v>3</v>
      </c>
      <c r="K2135" s="85">
        <v>26</v>
      </c>
      <c r="L2135" s="114">
        <f t="shared" si="66"/>
        <v>0.72727272727272729</v>
      </c>
      <c r="M2135" s="114">
        <f t="shared" si="67"/>
        <v>0.375</v>
      </c>
      <c r="N2135" s="85">
        <v>10</v>
      </c>
    </row>
    <row r="2136" spans="1:14">
      <c r="A2136" s="112">
        <v>2018</v>
      </c>
      <c r="B2136" s="88" t="s">
        <v>3387</v>
      </c>
      <c r="C2136" s="108" t="s">
        <v>2490</v>
      </c>
      <c r="D2136" s="84" t="s">
        <v>72</v>
      </c>
      <c r="E2136" s="84" t="s">
        <v>236</v>
      </c>
      <c r="F2136" s="84" t="s">
        <v>80</v>
      </c>
      <c r="G2136" s="84" t="s">
        <v>7</v>
      </c>
      <c r="H2136" s="85">
        <v>67</v>
      </c>
      <c r="I2136" s="85">
        <v>42</v>
      </c>
      <c r="J2136" s="85">
        <v>24</v>
      </c>
      <c r="K2136" s="85">
        <v>99</v>
      </c>
      <c r="L2136" s="114">
        <f t="shared" si="66"/>
        <v>0.62686567164179108</v>
      </c>
      <c r="M2136" s="114">
        <f t="shared" si="67"/>
        <v>0.5714285714285714</v>
      </c>
      <c r="N2136" s="85">
        <v>16</v>
      </c>
    </row>
    <row r="2137" spans="1:14">
      <c r="A2137" s="112">
        <v>2018</v>
      </c>
      <c r="B2137" s="88" t="s">
        <v>3387</v>
      </c>
      <c r="C2137" s="108" t="s">
        <v>2490</v>
      </c>
      <c r="D2137" s="84" t="s">
        <v>72</v>
      </c>
      <c r="E2137" s="84" t="s">
        <v>236</v>
      </c>
      <c r="F2137" s="84" t="s">
        <v>81</v>
      </c>
      <c r="G2137" s="84" t="s">
        <v>7</v>
      </c>
      <c r="H2137" s="85">
        <v>13</v>
      </c>
      <c r="I2137" s="85">
        <v>11</v>
      </c>
      <c r="J2137" s="85">
        <v>4</v>
      </c>
      <c r="K2137" s="85">
        <v>22</v>
      </c>
      <c r="L2137" s="114">
        <f t="shared" si="66"/>
        <v>0.84615384615384615</v>
      </c>
      <c r="M2137" s="114">
        <f t="shared" si="67"/>
        <v>0.36363636363636365</v>
      </c>
      <c r="N2137" s="85">
        <v>4</v>
      </c>
    </row>
    <row r="2138" spans="1:14">
      <c r="A2138" s="112">
        <v>2018</v>
      </c>
      <c r="B2138" s="88" t="s">
        <v>3387</v>
      </c>
      <c r="C2138" s="108" t="s">
        <v>2490</v>
      </c>
      <c r="D2138" s="84" t="s">
        <v>72</v>
      </c>
      <c r="E2138" s="84" t="s">
        <v>236</v>
      </c>
      <c r="F2138" s="84" t="s">
        <v>82</v>
      </c>
      <c r="G2138" s="84" t="s">
        <v>7</v>
      </c>
      <c r="H2138" s="85">
        <v>0</v>
      </c>
      <c r="I2138" s="85">
        <v>0</v>
      </c>
      <c r="J2138" s="85">
        <v>0</v>
      </c>
      <c r="K2138" s="85">
        <v>21</v>
      </c>
      <c r="L2138" s="114">
        <f t="shared" si="66"/>
        <v>0</v>
      </c>
      <c r="M2138" s="114">
        <f t="shared" si="67"/>
        <v>0</v>
      </c>
      <c r="N2138" s="85">
        <v>7</v>
      </c>
    </row>
    <row r="2139" spans="1:14">
      <c r="A2139" s="112">
        <v>2018</v>
      </c>
      <c r="B2139" s="88" t="s">
        <v>3387</v>
      </c>
      <c r="C2139" s="108" t="s">
        <v>2490</v>
      </c>
      <c r="D2139" s="84" t="s">
        <v>72</v>
      </c>
      <c r="E2139" s="84" t="s">
        <v>234</v>
      </c>
      <c r="F2139" s="84" t="s">
        <v>1924</v>
      </c>
      <c r="G2139" s="84" t="s">
        <v>7</v>
      </c>
      <c r="H2139" s="85">
        <v>137</v>
      </c>
      <c r="I2139" s="85">
        <v>121</v>
      </c>
      <c r="J2139" s="85">
        <v>75</v>
      </c>
      <c r="K2139" s="85">
        <v>581</v>
      </c>
      <c r="L2139" s="114">
        <f t="shared" si="66"/>
        <v>0.88321167883211682</v>
      </c>
      <c r="M2139" s="114">
        <f t="shared" si="67"/>
        <v>0.6198347107438017</v>
      </c>
      <c r="N2139" s="85">
        <v>41</v>
      </c>
    </row>
    <row r="2140" spans="1:14">
      <c r="A2140" s="112">
        <v>2018</v>
      </c>
      <c r="B2140" s="88" t="s">
        <v>3387</v>
      </c>
      <c r="C2140" s="108" t="s">
        <v>2490</v>
      </c>
      <c r="D2140" s="84" t="s">
        <v>72</v>
      </c>
      <c r="E2140" s="84" t="s">
        <v>234</v>
      </c>
      <c r="F2140" s="84" t="s">
        <v>1943</v>
      </c>
      <c r="G2140" s="84" t="s">
        <v>7</v>
      </c>
      <c r="H2140" s="85">
        <v>165</v>
      </c>
      <c r="I2140" s="85">
        <v>114</v>
      </c>
      <c r="J2140" s="85">
        <v>71</v>
      </c>
      <c r="K2140" s="85">
        <v>603</v>
      </c>
      <c r="L2140" s="114">
        <f t="shared" si="66"/>
        <v>0.69090909090909092</v>
      </c>
      <c r="M2140" s="114">
        <f t="shared" si="67"/>
        <v>0.6228070175438597</v>
      </c>
      <c r="N2140" s="85">
        <v>34</v>
      </c>
    </row>
    <row r="2141" spans="1:14">
      <c r="A2141" s="112">
        <v>2018</v>
      </c>
      <c r="B2141" s="88" t="s">
        <v>3387</v>
      </c>
      <c r="C2141" s="108" t="s">
        <v>2490</v>
      </c>
      <c r="D2141" s="84" t="s">
        <v>83</v>
      </c>
      <c r="E2141" s="84" t="s">
        <v>239</v>
      </c>
      <c r="F2141" s="84" t="s">
        <v>92</v>
      </c>
      <c r="G2141" s="84" t="s">
        <v>7</v>
      </c>
      <c r="H2141" s="85">
        <v>0</v>
      </c>
      <c r="I2141" s="85">
        <v>0</v>
      </c>
      <c r="J2141" s="85">
        <v>0</v>
      </c>
      <c r="K2141" s="85">
        <v>17</v>
      </c>
      <c r="L2141" s="114">
        <f t="shared" si="66"/>
        <v>0</v>
      </c>
      <c r="M2141" s="114">
        <f t="shared" si="67"/>
        <v>0</v>
      </c>
      <c r="N2141" s="85">
        <v>1</v>
      </c>
    </row>
    <row r="2142" spans="1:14">
      <c r="A2142" s="112">
        <v>2018</v>
      </c>
      <c r="B2142" s="88" t="s">
        <v>3387</v>
      </c>
      <c r="C2142" s="108" t="s">
        <v>2490</v>
      </c>
      <c r="D2142" s="84" t="s">
        <v>83</v>
      </c>
      <c r="E2142" s="84" t="s">
        <v>235</v>
      </c>
      <c r="F2142" s="84" t="s">
        <v>88</v>
      </c>
      <c r="G2142" s="84" t="s">
        <v>7</v>
      </c>
      <c r="H2142" s="85">
        <v>1</v>
      </c>
      <c r="I2142" s="85">
        <v>1</v>
      </c>
      <c r="J2142" s="85">
        <v>0</v>
      </c>
      <c r="K2142" s="85">
        <v>15</v>
      </c>
      <c r="L2142" s="114">
        <f t="shared" si="66"/>
        <v>1</v>
      </c>
      <c r="M2142" s="114">
        <f t="shared" si="67"/>
        <v>0</v>
      </c>
      <c r="N2142" s="85">
        <v>17</v>
      </c>
    </row>
    <row r="2143" spans="1:14">
      <c r="A2143" s="112">
        <v>2018</v>
      </c>
      <c r="B2143" s="88" t="s">
        <v>3387</v>
      </c>
      <c r="C2143" s="108" t="s">
        <v>2490</v>
      </c>
      <c r="D2143" s="84" t="s">
        <v>83</v>
      </c>
      <c r="E2143" s="84" t="s">
        <v>236</v>
      </c>
      <c r="F2143" s="84" t="s">
        <v>3779</v>
      </c>
      <c r="G2143" s="84" t="s">
        <v>7</v>
      </c>
      <c r="H2143" s="85">
        <v>18</v>
      </c>
      <c r="I2143" s="85">
        <v>7</v>
      </c>
      <c r="J2143" s="85">
        <v>3</v>
      </c>
      <c r="K2143" s="85">
        <v>19</v>
      </c>
      <c r="L2143" s="114">
        <f t="shared" si="66"/>
        <v>0.3888888888888889</v>
      </c>
      <c r="M2143" s="114">
        <f t="shared" si="67"/>
        <v>0.42857142857142855</v>
      </c>
      <c r="N2143" s="85">
        <v>0</v>
      </c>
    </row>
    <row r="2144" spans="1:14">
      <c r="A2144" s="112">
        <v>2018</v>
      </c>
      <c r="B2144" s="88" t="s">
        <v>3387</v>
      </c>
      <c r="C2144" s="108" t="s">
        <v>2490</v>
      </c>
      <c r="D2144" s="84" t="s">
        <v>83</v>
      </c>
      <c r="E2144" s="84" t="s">
        <v>236</v>
      </c>
      <c r="F2144" s="84" t="s">
        <v>89</v>
      </c>
      <c r="G2144" s="84" t="s">
        <v>7</v>
      </c>
      <c r="H2144" s="85">
        <v>10</v>
      </c>
      <c r="I2144" s="85">
        <v>9</v>
      </c>
      <c r="J2144" s="85">
        <v>6</v>
      </c>
      <c r="K2144" s="85">
        <v>50</v>
      </c>
      <c r="L2144" s="114">
        <f t="shared" si="66"/>
        <v>0.9</v>
      </c>
      <c r="M2144" s="114">
        <f t="shared" si="67"/>
        <v>0.66666666666666663</v>
      </c>
      <c r="N2144" s="85">
        <v>8</v>
      </c>
    </row>
    <row r="2145" spans="1:14">
      <c r="A2145" s="112">
        <v>2018</v>
      </c>
      <c r="B2145" s="88" t="s">
        <v>3387</v>
      </c>
      <c r="C2145" s="108" t="s">
        <v>2490</v>
      </c>
      <c r="D2145" s="84" t="s">
        <v>83</v>
      </c>
      <c r="E2145" s="84" t="s">
        <v>236</v>
      </c>
      <c r="F2145" s="84" t="s">
        <v>90</v>
      </c>
      <c r="G2145" s="84" t="s">
        <v>7</v>
      </c>
      <c r="H2145" s="85">
        <v>6</v>
      </c>
      <c r="I2145" s="85">
        <v>6</v>
      </c>
      <c r="J2145" s="85">
        <v>5</v>
      </c>
      <c r="K2145" s="85">
        <v>29</v>
      </c>
      <c r="L2145" s="114">
        <f t="shared" si="66"/>
        <v>1</v>
      </c>
      <c r="M2145" s="114">
        <f t="shared" si="67"/>
        <v>0.83333333333333337</v>
      </c>
      <c r="N2145" s="85">
        <v>5</v>
      </c>
    </row>
    <row r="2146" spans="1:14">
      <c r="A2146" s="112">
        <v>2018</v>
      </c>
      <c r="B2146" s="88" t="s">
        <v>3387</v>
      </c>
      <c r="C2146" s="108" t="s">
        <v>2490</v>
      </c>
      <c r="D2146" s="84" t="s">
        <v>83</v>
      </c>
      <c r="E2146" s="84" t="s">
        <v>236</v>
      </c>
      <c r="F2146" s="84" t="s">
        <v>91</v>
      </c>
      <c r="G2146" s="84" t="s">
        <v>7</v>
      </c>
      <c r="H2146" s="85">
        <v>7</v>
      </c>
      <c r="I2146" s="85">
        <v>7</v>
      </c>
      <c r="J2146" s="85">
        <v>5</v>
      </c>
      <c r="K2146" s="85">
        <v>27</v>
      </c>
      <c r="L2146" s="114">
        <f t="shared" si="66"/>
        <v>1</v>
      </c>
      <c r="M2146" s="114">
        <f t="shared" si="67"/>
        <v>0.7142857142857143</v>
      </c>
      <c r="N2146" s="85">
        <v>6</v>
      </c>
    </row>
    <row r="2147" spans="1:14">
      <c r="A2147" s="112">
        <v>2018</v>
      </c>
      <c r="B2147" s="88" t="s">
        <v>3387</v>
      </c>
      <c r="C2147" s="108" t="s">
        <v>2490</v>
      </c>
      <c r="D2147" s="84" t="s">
        <v>83</v>
      </c>
      <c r="E2147" s="84" t="s">
        <v>234</v>
      </c>
      <c r="F2147" s="84" t="s">
        <v>722</v>
      </c>
      <c r="G2147" s="84" t="s">
        <v>7</v>
      </c>
      <c r="H2147" s="85">
        <v>49</v>
      </c>
      <c r="I2147" s="85">
        <v>37</v>
      </c>
      <c r="J2147" s="85">
        <v>23</v>
      </c>
      <c r="K2147" s="85">
        <v>228</v>
      </c>
      <c r="L2147" s="114">
        <f t="shared" si="66"/>
        <v>0.75510204081632648</v>
      </c>
      <c r="M2147" s="114">
        <f t="shared" si="67"/>
        <v>0.6216216216216216</v>
      </c>
      <c r="N2147" s="85">
        <v>9</v>
      </c>
    </row>
    <row r="2148" spans="1:14">
      <c r="A2148" s="112">
        <v>2018</v>
      </c>
      <c r="B2148" s="88" t="s">
        <v>3387</v>
      </c>
      <c r="C2148" s="108" t="s">
        <v>2490</v>
      </c>
      <c r="D2148" s="84" t="s">
        <v>83</v>
      </c>
      <c r="E2148" s="84" t="s">
        <v>234</v>
      </c>
      <c r="F2148" s="84" t="s">
        <v>1932</v>
      </c>
      <c r="G2148" s="84" t="s">
        <v>7</v>
      </c>
      <c r="H2148" s="85">
        <v>65</v>
      </c>
      <c r="I2148" s="85">
        <v>51</v>
      </c>
      <c r="J2148" s="85">
        <v>32</v>
      </c>
      <c r="K2148" s="85">
        <v>300</v>
      </c>
      <c r="L2148" s="114">
        <f t="shared" si="66"/>
        <v>0.7846153846153846</v>
      </c>
      <c r="M2148" s="114">
        <f t="shared" si="67"/>
        <v>0.62745098039215685</v>
      </c>
      <c r="N2148" s="85">
        <v>28</v>
      </c>
    </row>
    <row r="2149" spans="1:14">
      <c r="A2149" s="112">
        <v>2018</v>
      </c>
      <c r="B2149" s="88" t="s">
        <v>3387</v>
      </c>
      <c r="C2149" s="108" t="s">
        <v>2490</v>
      </c>
      <c r="D2149" s="84" t="s">
        <v>83</v>
      </c>
      <c r="E2149" s="84" t="s">
        <v>234</v>
      </c>
      <c r="F2149" s="84" t="s">
        <v>1935</v>
      </c>
      <c r="G2149" s="84" t="s">
        <v>7</v>
      </c>
      <c r="H2149" s="85">
        <v>20</v>
      </c>
      <c r="I2149" s="85">
        <v>19</v>
      </c>
      <c r="J2149" s="85">
        <v>11</v>
      </c>
      <c r="K2149" s="85">
        <v>133</v>
      </c>
      <c r="L2149" s="114">
        <f t="shared" si="66"/>
        <v>0.95</v>
      </c>
      <c r="M2149" s="114">
        <f t="shared" si="67"/>
        <v>0.57894736842105265</v>
      </c>
      <c r="N2149" s="85">
        <v>16</v>
      </c>
    </row>
    <row r="2150" spans="1:14">
      <c r="A2150" s="112">
        <v>2018</v>
      </c>
      <c r="B2150" s="88" t="s">
        <v>3387</v>
      </c>
      <c r="C2150" s="108" t="s">
        <v>2490</v>
      </c>
      <c r="D2150" s="84" t="s">
        <v>83</v>
      </c>
      <c r="E2150" s="84" t="s">
        <v>234</v>
      </c>
      <c r="F2150" s="84" t="s">
        <v>1944</v>
      </c>
      <c r="G2150" s="84" t="s">
        <v>7</v>
      </c>
      <c r="H2150" s="85">
        <v>28</v>
      </c>
      <c r="I2150" s="85">
        <v>25</v>
      </c>
      <c r="J2150" s="85">
        <v>20</v>
      </c>
      <c r="K2150" s="85">
        <v>149</v>
      </c>
      <c r="L2150" s="114">
        <f t="shared" si="66"/>
        <v>0.8928571428571429</v>
      </c>
      <c r="M2150" s="114">
        <f t="shared" si="67"/>
        <v>0.8</v>
      </c>
      <c r="N2150" s="85">
        <v>21</v>
      </c>
    </row>
    <row r="2151" spans="1:14">
      <c r="A2151" s="112">
        <v>2018</v>
      </c>
      <c r="B2151" s="88" t="s">
        <v>3387</v>
      </c>
      <c r="C2151" s="108" t="s">
        <v>2490</v>
      </c>
      <c r="D2151" s="84" t="s">
        <v>93</v>
      </c>
      <c r="E2151" s="84" t="s">
        <v>235</v>
      </c>
      <c r="F2151" s="84" t="s">
        <v>97</v>
      </c>
      <c r="G2151" s="84" t="s">
        <v>7</v>
      </c>
      <c r="H2151" s="85">
        <v>0</v>
      </c>
      <c r="I2151" s="85">
        <v>0</v>
      </c>
      <c r="J2151" s="85">
        <v>0</v>
      </c>
      <c r="K2151" s="85">
        <v>30</v>
      </c>
      <c r="L2151" s="114">
        <f t="shared" si="66"/>
        <v>0</v>
      </c>
      <c r="M2151" s="114">
        <f t="shared" si="67"/>
        <v>0</v>
      </c>
      <c r="N2151" s="85">
        <v>0</v>
      </c>
    </row>
    <row r="2152" spans="1:14">
      <c r="A2152" s="112">
        <v>2018</v>
      </c>
      <c r="B2152" s="88" t="s">
        <v>3387</v>
      </c>
      <c r="C2152" s="108" t="s">
        <v>2490</v>
      </c>
      <c r="D2152" s="84" t="s">
        <v>93</v>
      </c>
      <c r="E2152" s="84" t="s">
        <v>235</v>
      </c>
      <c r="F2152" s="84" t="s">
        <v>98</v>
      </c>
      <c r="G2152" s="84" t="s">
        <v>7</v>
      </c>
      <c r="H2152" s="85">
        <v>0</v>
      </c>
      <c r="I2152" s="85">
        <v>0</v>
      </c>
      <c r="J2152" s="85">
        <v>0</v>
      </c>
      <c r="K2152" s="85">
        <v>11</v>
      </c>
      <c r="L2152" s="114">
        <f t="shared" si="66"/>
        <v>0</v>
      </c>
      <c r="M2152" s="114">
        <f t="shared" si="67"/>
        <v>0</v>
      </c>
      <c r="N2152" s="85">
        <v>0</v>
      </c>
    </row>
    <row r="2153" spans="1:14">
      <c r="A2153" s="112">
        <v>2018</v>
      </c>
      <c r="B2153" s="88" t="s">
        <v>3387</v>
      </c>
      <c r="C2153" s="108" t="s">
        <v>2490</v>
      </c>
      <c r="D2153" s="84" t="s">
        <v>93</v>
      </c>
      <c r="E2153" s="84" t="s">
        <v>236</v>
      </c>
      <c r="F2153" s="84" t="s">
        <v>99</v>
      </c>
      <c r="G2153" s="84" t="s">
        <v>7</v>
      </c>
      <c r="H2153" s="85">
        <v>0</v>
      </c>
      <c r="I2153" s="85">
        <v>0</v>
      </c>
      <c r="J2153" s="85">
        <v>0</v>
      </c>
      <c r="K2153" s="85">
        <v>16</v>
      </c>
      <c r="L2153" s="114">
        <f t="shared" si="66"/>
        <v>0</v>
      </c>
      <c r="M2153" s="114">
        <f t="shared" si="67"/>
        <v>0</v>
      </c>
      <c r="N2153" s="85">
        <v>2</v>
      </c>
    </row>
    <row r="2154" spans="1:14">
      <c r="A2154" s="112">
        <v>2018</v>
      </c>
      <c r="B2154" s="88" t="s">
        <v>3387</v>
      </c>
      <c r="C2154" s="108" t="s">
        <v>2490</v>
      </c>
      <c r="D2154" s="84" t="s">
        <v>93</v>
      </c>
      <c r="E2154" s="84" t="s">
        <v>236</v>
      </c>
      <c r="F2154" s="84" t="s">
        <v>100</v>
      </c>
      <c r="G2154" s="84" t="s">
        <v>7</v>
      </c>
      <c r="H2154" s="85">
        <v>8</v>
      </c>
      <c r="I2154" s="85">
        <v>7</v>
      </c>
      <c r="J2154" s="85">
        <v>2</v>
      </c>
      <c r="K2154" s="85">
        <v>14</v>
      </c>
      <c r="L2154" s="114">
        <f t="shared" si="66"/>
        <v>0.875</v>
      </c>
      <c r="M2154" s="114">
        <f t="shared" si="67"/>
        <v>0.2857142857142857</v>
      </c>
      <c r="N2154" s="85">
        <v>5</v>
      </c>
    </row>
    <row r="2155" spans="1:14">
      <c r="A2155" s="112">
        <v>2018</v>
      </c>
      <c r="B2155" s="88" t="s">
        <v>3387</v>
      </c>
      <c r="C2155" s="108" t="s">
        <v>2490</v>
      </c>
      <c r="D2155" s="84" t="s">
        <v>93</v>
      </c>
      <c r="E2155" s="84" t="s">
        <v>236</v>
      </c>
      <c r="F2155" s="84" t="s">
        <v>101</v>
      </c>
      <c r="G2155" s="84" t="s">
        <v>7</v>
      </c>
      <c r="H2155" s="85">
        <v>19</v>
      </c>
      <c r="I2155" s="85">
        <v>18</v>
      </c>
      <c r="J2155" s="85">
        <v>14</v>
      </c>
      <c r="K2155" s="85">
        <v>51</v>
      </c>
      <c r="L2155" s="114">
        <f t="shared" si="66"/>
        <v>0.94736842105263153</v>
      </c>
      <c r="M2155" s="114">
        <f t="shared" si="67"/>
        <v>0.77777777777777779</v>
      </c>
      <c r="N2155" s="85">
        <v>15</v>
      </c>
    </row>
    <row r="2156" spans="1:14">
      <c r="A2156" s="112">
        <v>2018</v>
      </c>
      <c r="B2156" s="88" t="s">
        <v>3387</v>
      </c>
      <c r="C2156" s="108" t="s">
        <v>2490</v>
      </c>
      <c r="D2156" s="84" t="s">
        <v>93</v>
      </c>
      <c r="E2156" s="84" t="s">
        <v>234</v>
      </c>
      <c r="F2156" s="84" t="s">
        <v>3424</v>
      </c>
      <c r="G2156" s="84" t="s">
        <v>7</v>
      </c>
      <c r="H2156" s="85">
        <v>16</v>
      </c>
      <c r="I2156" s="85">
        <v>12</v>
      </c>
      <c r="J2156" s="85">
        <v>11</v>
      </c>
      <c r="K2156" s="85">
        <v>165</v>
      </c>
      <c r="L2156" s="114">
        <f t="shared" si="66"/>
        <v>0.75</v>
      </c>
      <c r="M2156" s="114">
        <f t="shared" si="67"/>
        <v>0.91666666666666663</v>
      </c>
      <c r="N2156" s="85">
        <v>5</v>
      </c>
    </row>
    <row r="2157" spans="1:14">
      <c r="A2157" s="112">
        <v>2018</v>
      </c>
      <c r="B2157" s="88" t="s">
        <v>3387</v>
      </c>
      <c r="C2157" s="108" t="s">
        <v>2490</v>
      </c>
      <c r="D2157" s="84" t="s">
        <v>93</v>
      </c>
      <c r="E2157" s="84" t="s">
        <v>234</v>
      </c>
      <c r="F2157" s="84" t="s">
        <v>1925</v>
      </c>
      <c r="G2157" s="84" t="s">
        <v>7</v>
      </c>
      <c r="H2157" s="85">
        <v>343</v>
      </c>
      <c r="I2157" s="85">
        <v>246</v>
      </c>
      <c r="J2157" s="85">
        <v>159</v>
      </c>
      <c r="K2157" s="85">
        <v>1679</v>
      </c>
      <c r="L2157" s="114">
        <f t="shared" si="66"/>
        <v>0.71720116618075802</v>
      </c>
      <c r="M2157" s="114">
        <f t="shared" si="67"/>
        <v>0.64634146341463417</v>
      </c>
      <c r="N2157" s="85">
        <v>149</v>
      </c>
    </row>
    <row r="2158" spans="1:14">
      <c r="A2158" s="112">
        <v>2018</v>
      </c>
      <c r="B2158" s="88" t="s">
        <v>3387</v>
      </c>
      <c r="C2158" s="108" t="s">
        <v>2490</v>
      </c>
      <c r="D2158" s="84" t="s">
        <v>93</v>
      </c>
      <c r="E2158" s="84" t="s">
        <v>234</v>
      </c>
      <c r="F2158" s="84" t="s">
        <v>2855</v>
      </c>
      <c r="G2158" s="84" t="s">
        <v>7</v>
      </c>
      <c r="H2158" s="85">
        <v>93</v>
      </c>
      <c r="I2158" s="85">
        <v>85</v>
      </c>
      <c r="J2158" s="85">
        <v>61</v>
      </c>
      <c r="K2158" s="85">
        <v>591</v>
      </c>
      <c r="L2158" s="114">
        <f t="shared" si="66"/>
        <v>0.91397849462365588</v>
      </c>
      <c r="M2158" s="114">
        <f t="shared" si="67"/>
        <v>0.71764705882352942</v>
      </c>
      <c r="N2158" s="85">
        <v>52</v>
      </c>
    </row>
    <row r="2159" spans="1:14">
      <c r="A2159" s="112">
        <v>2018</v>
      </c>
      <c r="B2159" s="88" t="s">
        <v>3387</v>
      </c>
      <c r="C2159" s="108" t="s">
        <v>2490</v>
      </c>
      <c r="D2159" s="84" t="s">
        <v>102</v>
      </c>
      <c r="E2159" s="84" t="s">
        <v>236</v>
      </c>
      <c r="F2159" s="84" t="s">
        <v>103</v>
      </c>
      <c r="G2159" s="84" t="s">
        <v>7</v>
      </c>
      <c r="H2159" s="85">
        <v>0</v>
      </c>
      <c r="I2159" s="85">
        <v>0</v>
      </c>
      <c r="J2159" s="85">
        <v>0</v>
      </c>
      <c r="K2159" s="85">
        <v>11</v>
      </c>
      <c r="L2159" s="114">
        <f t="shared" si="66"/>
        <v>0</v>
      </c>
      <c r="M2159" s="114">
        <f t="shared" si="67"/>
        <v>0</v>
      </c>
      <c r="N2159" s="85">
        <v>4</v>
      </c>
    </row>
    <row r="2160" spans="1:14">
      <c r="A2160" s="112">
        <v>2018</v>
      </c>
      <c r="B2160" s="88" t="s">
        <v>3387</v>
      </c>
      <c r="C2160" s="108" t="s">
        <v>2490</v>
      </c>
      <c r="D2160" s="84" t="s">
        <v>105</v>
      </c>
      <c r="E2160" s="84" t="s">
        <v>236</v>
      </c>
      <c r="F2160" s="84" t="s">
        <v>107</v>
      </c>
      <c r="G2160" s="84" t="s">
        <v>7</v>
      </c>
      <c r="H2160" s="85">
        <v>59</v>
      </c>
      <c r="I2160" s="85">
        <v>28</v>
      </c>
      <c r="J2160" s="85">
        <v>23</v>
      </c>
      <c r="K2160" s="85">
        <v>154</v>
      </c>
      <c r="L2160" s="114">
        <f t="shared" si="66"/>
        <v>0.47457627118644069</v>
      </c>
      <c r="M2160" s="114">
        <f t="shared" si="67"/>
        <v>0.8214285714285714</v>
      </c>
      <c r="N2160" s="85">
        <v>211</v>
      </c>
    </row>
    <row r="2161" spans="1:14">
      <c r="A2161" s="112">
        <v>2018</v>
      </c>
      <c r="B2161" s="88" t="s">
        <v>3387</v>
      </c>
      <c r="C2161" s="108" t="s">
        <v>2490</v>
      </c>
      <c r="D2161" s="84" t="s">
        <v>105</v>
      </c>
      <c r="E2161" s="84" t="s">
        <v>234</v>
      </c>
      <c r="F2161" s="84" t="s">
        <v>1186</v>
      </c>
      <c r="G2161" s="84" t="s">
        <v>233</v>
      </c>
      <c r="H2161" s="85">
        <v>0</v>
      </c>
      <c r="I2161" s="85">
        <v>0</v>
      </c>
      <c r="J2161" s="85">
        <v>0</v>
      </c>
      <c r="K2161" s="85">
        <v>69</v>
      </c>
      <c r="L2161" s="114">
        <f t="shared" si="66"/>
        <v>0</v>
      </c>
      <c r="M2161" s="114">
        <f t="shared" si="67"/>
        <v>0</v>
      </c>
      <c r="N2161" s="85">
        <v>8</v>
      </c>
    </row>
    <row r="2162" spans="1:14">
      <c r="A2162" s="112">
        <v>2018</v>
      </c>
      <c r="B2162" s="88" t="s">
        <v>3387</v>
      </c>
      <c r="C2162" s="108" t="s">
        <v>2490</v>
      </c>
      <c r="D2162" s="84" t="s">
        <v>105</v>
      </c>
      <c r="E2162" s="84" t="s">
        <v>234</v>
      </c>
      <c r="F2162" s="84" t="s">
        <v>3780</v>
      </c>
      <c r="G2162" s="84" t="s">
        <v>7</v>
      </c>
      <c r="H2162" s="85">
        <v>27</v>
      </c>
      <c r="I2162" s="85">
        <v>23</v>
      </c>
      <c r="J2162" s="85">
        <v>16</v>
      </c>
      <c r="K2162" s="85">
        <v>172</v>
      </c>
      <c r="L2162" s="114">
        <f t="shared" si="66"/>
        <v>0.85185185185185186</v>
      </c>
      <c r="M2162" s="114">
        <f t="shared" si="67"/>
        <v>0.69565217391304346</v>
      </c>
      <c r="N2162" s="85">
        <v>18</v>
      </c>
    </row>
    <row r="2163" spans="1:14">
      <c r="A2163" s="112">
        <v>2018</v>
      </c>
      <c r="B2163" s="88" t="s">
        <v>3387</v>
      </c>
      <c r="C2163" s="108" t="s">
        <v>2490</v>
      </c>
      <c r="D2163" s="84" t="s">
        <v>108</v>
      </c>
      <c r="E2163" s="84" t="s">
        <v>235</v>
      </c>
      <c r="F2163" s="84" t="s">
        <v>110</v>
      </c>
      <c r="G2163" s="84" t="s">
        <v>7</v>
      </c>
      <c r="H2163" s="85">
        <v>21</v>
      </c>
      <c r="I2163" s="85">
        <v>17</v>
      </c>
      <c r="J2163" s="85">
        <v>12</v>
      </c>
      <c r="K2163" s="85">
        <v>23</v>
      </c>
      <c r="L2163" s="114">
        <f t="shared" si="66"/>
        <v>0.80952380952380953</v>
      </c>
      <c r="M2163" s="114">
        <f t="shared" si="67"/>
        <v>0.70588235294117652</v>
      </c>
      <c r="N2163" s="85">
        <v>13</v>
      </c>
    </row>
    <row r="2164" spans="1:14">
      <c r="A2164" s="112">
        <v>2018</v>
      </c>
      <c r="B2164" s="88" t="s">
        <v>3387</v>
      </c>
      <c r="C2164" s="108" t="s">
        <v>2490</v>
      </c>
      <c r="D2164" s="84" t="s">
        <v>108</v>
      </c>
      <c r="E2164" s="84" t="s">
        <v>235</v>
      </c>
      <c r="F2164" s="84" t="s">
        <v>111</v>
      </c>
      <c r="G2164" s="84" t="s">
        <v>7</v>
      </c>
      <c r="H2164" s="85">
        <v>0</v>
      </c>
      <c r="I2164" s="85">
        <v>0</v>
      </c>
      <c r="J2164" s="85">
        <v>0</v>
      </c>
      <c r="K2164" s="85">
        <v>7</v>
      </c>
      <c r="L2164" s="114">
        <f t="shared" si="66"/>
        <v>0</v>
      </c>
      <c r="M2164" s="114">
        <f t="shared" si="67"/>
        <v>0</v>
      </c>
      <c r="N2164" s="85">
        <v>0</v>
      </c>
    </row>
    <row r="2165" spans="1:14">
      <c r="A2165" s="112">
        <v>2018</v>
      </c>
      <c r="B2165" s="88" t="s">
        <v>3387</v>
      </c>
      <c r="C2165" s="108" t="s">
        <v>2490</v>
      </c>
      <c r="D2165" s="84" t="s">
        <v>108</v>
      </c>
      <c r="E2165" s="84" t="s">
        <v>235</v>
      </c>
      <c r="F2165" s="84" t="s">
        <v>112</v>
      </c>
      <c r="G2165" s="84" t="s">
        <v>7</v>
      </c>
      <c r="H2165" s="85">
        <v>21</v>
      </c>
      <c r="I2165" s="85">
        <v>18</v>
      </c>
      <c r="J2165" s="85">
        <v>13</v>
      </c>
      <c r="K2165" s="85">
        <v>38</v>
      </c>
      <c r="L2165" s="114">
        <f t="shared" si="66"/>
        <v>0.8571428571428571</v>
      </c>
      <c r="M2165" s="114">
        <f t="shared" si="67"/>
        <v>0.72222222222222221</v>
      </c>
      <c r="N2165" s="85">
        <v>3</v>
      </c>
    </row>
    <row r="2166" spans="1:14">
      <c r="A2166" s="112">
        <v>2018</v>
      </c>
      <c r="B2166" s="88" t="s">
        <v>3387</v>
      </c>
      <c r="C2166" s="108" t="s">
        <v>2490</v>
      </c>
      <c r="D2166" s="84" t="s">
        <v>108</v>
      </c>
      <c r="E2166" s="84" t="s">
        <v>236</v>
      </c>
      <c r="F2166" s="84" t="s">
        <v>2538</v>
      </c>
      <c r="G2166" s="84" t="s">
        <v>7</v>
      </c>
      <c r="H2166" s="85">
        <v>0</v>
      </c>
      <c r="I2166" s="85">
        <v>0</v>
      </c>
      <c r="J2166" s="85">
        <v>0</v>
      </c>
      <c r="K2166" s="85">
        <v>8</v>
      </c>
      <c r="L2166" s="114">
        <f t="shared" si="66"/>
        <v>0</v>
      </c>
      <c r="M2166" s="114">
        <f t="shared" si="67"/>
        <v>0</v>
      </c>
      <c r="N2166" s="85">
        <v>0</v>
      </c>
    </row>
    <row r="2167" spans="1:14">
      <c r="A2167" s="112">
        <v>2018</v>
      </c>
      <c r="B2167" s="88" t="s">
        <v>3387</v>
      </c>
      <c r="C2167" s="108" t="s">
        <v>2490</v>
      </c>
      <c r="D2167" s="84" t="s">
        <v>108</v>
      </c>
      <c r="E2167" s="84" t="s">
        <v>236</v>
      </c>
      <c r="F2167" s="84" t="s">
        <v>2537</v>
      </c>
      <c r="G2167" s="84" t="s">
        <v>7</v>
      </c>
      <c r="H2167" s="85">
        <v>11</v>
      </c>
      <c r="I2167" s="85">
        <v>11</v>
      </c>
      <c r="J2167" s="85">
        <v>8</v>
      </c>
      <c r="K2167" s="85">
        <v>9</v>
      </c>
      <c r="L2167" s="114">
        <f t="shared" si="66"/>
        <v>1</v>
      </c>
      <c r="M2167" s="114">
        <f t="shared" si="67"/>
        <v>0.72727272727272729</v>
      </c>
      <c r="N2167" s="85">
        <v>0</v>
      </c>
    </row>
    <row r="2168" spans="1:14">
      <c r="A2168" s="112">
        <v>2018</v>
      </c>
      <c r="B2168" s="88" t="s">
        <v>3387</v>
      </c>
      <c r="C2168" s="108" t="s">
        <v>2490</v>
      </c>
      <c r="D2168" s="84" t="s">
        <v>108</v>
      </c>
      <c r="E2168" s="84" t="s">
        <v>236</v>
      </c>
      <c r="F2168" s="84" t="s">
        <v>2539</v>
      </c>
      <c r="G2168" s="84" t="s">
        <v>7</v>
      </c>
      <c r="H2168" s="85">
        <v>0</v>
      </c>
      <c r="I2168" s="85">
        <v>0</v>
      </c>
      <c r="J2168" s="85">
        <v>0</v>
      </c>
      <c r="K2168" s="85">
        <v>18</v>
      </c>
      <c r="L2168" s="114">
        <f t="shared" si="66"/>
        <v>0</v>
      </c>
      <c r="M2168" s="114">
        <f t="shared" si="67"/>
        <v>0</v>
      </c>
      <c r="N2168" s="85">
        <v>0</v>
      </c>
    </row>
    <row r="2169" spans="1:14">
      <c r="A2169" s="112">
        <v>2018</v>
      </c>
      <c r="B2169" s="88" t="s">
        <v>3387</v>
      </c>
      <c r="C2169" s="108" t="s">
        <v>2490</v>
      </c>
      <c r="D2169" s="84" t="s">
        <v>108</v>
      </c>
      <c r="E2169" s="84" t="s">
        <v>236</v>
      </c>
      <c r="F2169" s="84" t="s">
        <v>2854</v>
      </c>
      <c r="G2169" s="84" t="s">
        <v>7</v>
      </c>
      <c r="H2169" s="85">
        <v>24</v>
      </c>
      <c r="I2169" s="85">
        <v>16</v>
      </c>
      <c r="J2169" s="85">
        <v>15</v>
      </c>
      <c r="K2169" s="85">
        <v>30</v>
      </c>
      <c r="L2169" s="114">
        <f t="shared" si="66"/>
        <v>0.66666666666666663</v>
      </c>
      <c r="M2169" s="114">
        <f t="shared" si="67"/>
        <v>0.9375</v>
      </c>
      <c r="N2169" s="85">
        <v>0</v>
      </c>
    </row>
    <row r="2170" spans="1:14">
      <c r="A2170" s="112">
        <v>2018</v>
      </c>
      <c r="B2170" s="88" t="s">
        <v>3387</v>
      </c>
      <c r="C2170" s="108" t="s">
        <v>2490</v>
      </c>
      <c r="D2170" s="84" t="s">
        <v>108</v>
      </c>
      <c r="E2170" s="84" t="s">
        <v>234</v>
      </c>
      <c r="F2170" s="84" t="s">
        <v>1931</v>
      </c>
      <c r="G2170" s="84" t="s">
        <v>7</v>
      </c>
      <c r="H2170" s="85">
        <v>99</v>
      </c>
      <c r="I2170" s="85">
        <v>74</v>
      </c>
      <c r="J2170" s="85">
        <v>50</v>
      </c>
      <c r="K2170" s="85">
        <v>408</v>
      </c>
      <c r="L2170" s="114">
        <f t="shared" si="66"/>
        <v>0.74747474747474751</v>
      </c>
      <c r="M2170" s="114">
        <f t="shared" si="67"/>
        <v>0.67567567567567566</v>
      </c>
      <c r="N2170" s="85">
        <v>20</v>
      </c>
    </row>
    <row r="2171" spans="1:14">
      <c r="A2171" s="112">
        <v>2018</v>
      </c>
      <c r="B2171" s="88" t="s">
        <v>3387</v>
      </c>
      <c r="C2171" s="108" t="s">
        <v>2490</v>
      </c>
      <c r="D2171" s="84" t="s">
        <v>114</v>
      </c>
      <c r="E2171" s="84" t="s">
        <v>239</v>
      </c>
      <c r="F2171" s="84" t="s">
        <v>120</v>
      </c>
      <c r="G2171" s="84" t="s">
        <v>7</v>
      </c>
      <c r="H2171" s="85">
        <v>1</v>
      </c>
      <c r="I2171" s="85">
        <v>1</v>
      </c>
      <c r="J2171" s="85">
        <v>1</v>
      </c>
      <c r="K2171" s="85">
        <v>8</v>
      </c>
      <c r="L2171" s="114">
        <f t="shared" si="66"/>
        <v>1</v>
      </c>
      <c r="M2171" s="114">
        <f t="shared" si="67"/>
        <v>1</v>
      </c>
      <c r="N2171" s="85">
        <v>1</v>
      </c>
    </row>
    <row r="2172" spans="1:14">
      <c r="A2172" s="112">
        <v>2018</v>
      </c>
      <c r="B2172" s="88" t="s">
        <v>3387</v>
      </c>
      <c r="C2172" s="108" t="s">
        <v>2490</v>
      </c>
      <c r="D2172" s="84" t="s">
        <v>114</v>
      </c>
      <c r="E2172" s="84" t="s">
        <v>236</v>
      </c>
      <c r="F2172" s="84" t="s">
        <v>117</v>
      </c>
      <c r="G2172" s="84" t="s">
        <v>7</v>
      </c>
      <c r="H2172" s="85">
        <v>20</v>
      </c>
      <c r="I2172" s="85">
        <v>17</v>
      </c>
      <c r="J2172" s="85">
        <v>9</v>
      </c>
      <c r="K2172" s="85">
        <v>49</v>
      </c>
      <c r="L2172" s="114">
        <f t="shared" si="66"/>
        <v>0.85</v>
      </c>
      <c r="M2172" s="114">
        <f t="shared" si="67"/>
        <v>0.52941176470588236</v>
      </c>
      <c r="N2172" s="85">
        <v>11</v>
      </c>
    </row>
    <row r="2173" spans="1:14">
      <c r="A2173" s="112">
        <v>2018</v>
      </c>
      <c r="B2173" s="88" t="s">
        <v>3387</v>
      </c>
      <c r="C2173" s="108" t="s">
        <v>2490</v>
      </c>
      <c r="D2173" s="84" t="s">
        <v>114</v>
      </c>
      <c r="E2173" s="84" t="s">
        <v>236</v>
      </c>
      <c r="F2173" s="84" t="s">
        <v>118</v>
      </c>
      <c r="G2173" s="84" t="s">
        <v>7</v>
      </c>
      <c r="H2173" s="85">
        <v>22</v>
      </c>
      <c r="I2173" s="85">
        <v>21</v>
      </c>
      <c r="J2173" s="85">
        <v>10</v>
      </c>
      <c r="K2173" s="85">
        <v>58</v>
      </c>
      <c r="L2173" s="114">
        <f t="shared" si="66"/>
        <v>0.95454545454545459</v>
      </c>
      <c r="M2173" s="114">
        <f t="shared" si="67"/>
        <v>0.47619047619047616</v>
      </c>
      <c r="N2173" s="85">
        <v>12</v>
      </c>
    </row>
    <row r="2174" spans="1:14">
      <c r="A2174" s="112">
        <v>2018</v>
      </c>
      <c r="B2174" s="88" t="s">
        <v>3387</v>
      </c>
      <c r="C2174" s="108" t="s">
        <v>2490</v>
      </c>
      <c r="D2174" s="84" t="s">
        <v>114</v>
      </c>
      <c r="E2174" s="84" t="s">
        <v>236</v>
      </c>
      <c r="F2174" s="84" t="s">
        <v>119</v>
      </c>
      <c r="G2174" s="84" t="s">
        <v>7</v>
      </c>
      <c r="H2174" s="85">
        <v>25</v>
      </c>
      <c r="I2174" s="85">
        <v>25</v>
      </c>
      <c r="J2174" s="85">
        <v>11</v>
      </c>
      <c r="K2174" s="85">
        <v>68</v>
      </c>
      <c r="L2174" s="114">
        <f t="shared" si="66"/>
        <v>1</v>
      </c>
      <c r="M2174" s="114">
        <f t="shared" si="67"/>
        <v>0.44</v>
      </c>
      <c r="N2174" s="85">
        <v>23</v>
      </c>
    </row>
    <row r="2175" spans="1:14">
      <c r="A2175" s="112">
        <v>2018</v>
      </c>
      <c r="B2175" s="88" t="s">
        <v>3387</v>
      </c>
      <c r="C2175" s="108" t="s">
        <v>2490</v>
      </c>
      <c r="D2175" s="84" t="s">
        <v>114</v>
      </c>
      <c r="E2175" s="84" t="s">
        <v>234</v>
      </c>
      <c r="F2175" s="84" t="s">
        <v>1929</v>
      </c>
      <c r="G2175" s="84" t="s">
        <v>7</v>
      </c>
      <c r="H2175" s="85">
        <v>32</v>
      </c>
      <c r="I2175" s="85">
        <v>30</v>
      </c>
      <c r="J2175" s="85">
        <v>22</v>
      </c>
      <c r="K2175" s="85">
        <v>245</v>
      </c>
      <c r="L2175" s="114">
        <f t="shared" si="66"/>
        <v>0.9375</v>
      </c>
      <c r="M2175" s="114">
        <f t="shared" si="67"/>
        <v>0.73333333333333328</v>
      </c>
      <c r="N2175" s="85">
        <v>25</v>
      </c>
    </row>
    <row r="2176" spans="1:14">
      <c r="A2176" s="112">
        <v>2018</v>
      </c>
      <c r="B2176" s="88" t="s">
        <v>3387</v>
      </c>
      <c r="C2176" s="108" t="s">
        <v>2490</v>
      </c>
      <c r="D2176" s="84" t="s">
        <v>121</v>
      </c>
      <c r="E2176" s="84" t="s">
        <v>239</v>
      </c>
      <c r="F2176" s="84" t="s">
        <v>125</v>
      </c>
      <c r="G2176" s="84" t="s">
        <v>7</v>
      </c>
      <c r="H2176" s="85">
        <v>2</v>
      </c>
      <c r="I2176" s="85">
        <v>2</v>
      </c>
      <c r="J2176" s="85">
        <v>0</v>
      </c>
      <c r="K2176" s="85">
        <v>7</v>
      </c>
      <c r="L2176" s="114">
        <f t="shared" si="66"/>
        <v>1</v>
      </c>
      <c r="M2176" s="114">
        <f t="shared" si="67"/>
        <v>0</v>
      </c>
      <c r="N2176" s="85">
        <v>5</v>
      </c>
    </row>
    <row r="2177" spans="1:14">
      <c r="A2177" s="112">
        <v>2018</v>
      </c>
      <c r="B2177" s="88" t="s">
        <v>3387</v>
      </c>
      <c r="C2177" s="108" t="s">
        <v>2490</v>
      </c>
      <c r="D2177" s="84" t="s">
        <v>121</v>
      </c>
      <c r="E2177" s="84" t="s">
        <v>236</v>
      </c>
      <c r="F2177" s="84" t="s">
        <v>124</v>
      </c>
      <c r="G2177" s="84" t="s">
        <v>7</v>
      </c>
      <c r="H2177" s="85">
        <v>5</v>
      </c>
      <c r="I2177" s="85">
        <v>5</v>
      </c>
      <c r="J2177" s="85">
        <v>5</v>
      </c>
      <c r="K2177" s="85">
        <v>30</v>
      </c>
      <c r="L2177" s="114">
        <f t="shared" si="66"/>
        <v>1</v>
      </c>
      <c r="M2177" s="114">
        <f t="shared" si="67"/>
        <v>1</v>
      </c>
      <c r="N2177" s="85">
        <v>11</v>
      </c>
    </row>
    <row r="2178" spans="1:14">
      <c r="A2178" s="112">
        <v>2018</v>
      </c>
      <c r="B2178" s="88" t="s">
        <v>3387</v>
      </c>
      <c r="C2178" s="108" t="s">
        <v>2490</v>
      </c>
      <c r="D2178" s="84" t="s">
        <v>121</v>
      </c>
      <c r="E2178" s="84" t="s">
        <v>234</v>
      </c>
      <c r="F2178" s="84" t="s">
        <v>1934</v>
      </c>
      <c r="G2178" s="84" t="s">
        <v>7</v>
      </c>
      <c r="H2178" s="85">
        <v>33</v>
      </c>
      <c r="I2178" s="85">
        <v>28</v>
      </c>
      <c r="J2178" s="85">
        <v>20</v>
      </c>
      <c r="K2178" s="85">
        <v>114</v>
      </c>
      <c r="L2178" s="114">
        <f t="shared" ref="L2178:L2241" si="68">+IFERROR(I2178/H2178,0)</f>
        <v>0.84848484848484851</v>
      </c>
      <c r="M2178" s="114">
        <f t="shared" ref="M2178:M2241" si="69">+IFERROR(J2178/I2178,0)</f>
        <v>0.7142857142857143</v>
      </c>
      <c r="N2178" s="85">
        <v>14</v>
      </c>
    </row>
    <row r="2179" spans="1:14">
      <c r="A2179" s="112">
        <v>2018</v>
      </c>
      <c r="B2179" s="88" t="s">
        <v>3387</v>
      </c>
      <c r="C2179" s="108" t="s">
        <v>2490</v>
      </c>
      <c r="D2179" s="84" t="s">
        <v>121</v>
      </c>
      <c r="E2179" s="84" t="s">
        <v>234</v>
      </c>
      <c r="F2179" s="84" t="s">
        <v>122</v>
      </c>
      <c r="G2179" s="84" t="s">
        <v>7</v>
      </c>
      <c r="H2179" s="85">
        <v>3</v>
      </c>
      <c r="I2179" s="85">
        <v>2</v>
      </c>
      <c r="J2179" s="85">
        <v>2</v>
      </c>
      <c r="K2179" s="85">
        <v>14</v>
      </c>
      <c r="L2179" s="114">
        <f t="shared" si="68"/>
        <v>0.66666666666666663</v>
      </c>
      <c r="M2179" s="114">
        <f t="shared" si="69"/>
        <v>1</v>
      </c>
      <c r="N2179" s="85">
        <v>3</v>
      </c>
    </row>
    <row r="2180" spans="1:14">
      <c r="A2180" s="112">
        <v>2018</v>
      </c>
      <c r="B2180" s="88" t="s">
        <v>3387</v>
      </c>
      <c r="C2180" s="108" t="s">
        <v>2490</v>
      </c>
      <c r="D2180" s="84" t="s">
        <v>126</v>
      </c>
      <c r="E2180" s="84" t="s">
        <v>239</v>
      </c>
      <c r="F2180" s="84" t="s">
        <v>144</v>
      </c>
      <c r="G2180" s="84" t="s">
        <v>7</v>
      </c>
      <c r="H2180" s="85">
        <v>12</v>
      </c>
      <c r="I2180" s="85">
        <v>10</v>
      </c>
      <c r="J2180" s="85">
        <v>6</v>
      </c>
      <c r="K2180" s="85">
        <v>66</v>
      </c>
      <c r="L2180" s="114">
        <f t="shared" si="68"/>
        <v>0.83333333333333337</v>
      </c>
      <c r="M2180" s="114">
        <f t="shared" si="69"/>
        <v>0.6</v>
      </c>
      <c r="N2180" s="85">
        <v>5</v>
      </c>
    </row>
    <row r="2181" spans="1:14">
      <c r="A2181" s="112">
        <v>2018</v>
      </c>
      <c r="B2181" s="88" t="s">
        <v>3387</v>
      </c>
      <c r="C2181" s="108" t="s">
        <v>2490</v>
      </c>
      <c r="D2181" s="84" t="s">
        <v>126</v>
      </c>
      <c r="E2181" s="84" t="s">
        <v>235</v>
      </c>
      <c r="F2181" s="84" t="s">
        <v>131</v>
      </c>
      <c r="G2181" s="84" t="s">
        <v>7</v>
      </c>
      <c r="H2181" s="85">
        <v>45</v>
      </c>
      <c r="I2181" s="85">
        <v>36</v>
      </c>
      <c r="J2181" s="85">
        <v>35</v>
      </c>
      <c r="K2181" s="85">
        <v>80</v>
      </c>
      <c r="L2181" s="114">
        <f t="shared" si="68"/>
        <v>0.8</v>
      </c>
      <c r="M2181" s="114">
        <f t="shared" si="69"/>
        <v>0.97222222222222221</v>
      </c>
      <c r="N2181" s="85">
        <v>22</v>
      </c>
    </row>
    <row r="2182" spans="1:14">
      <c r="A2182" s="112">
        <v>2018</v>
      </c>
      <c r="B2182" s="88" t="s">
        <v>3387</v>
      </c>
      <c r="C2182" s="108" t="s">
        <v>2490</v>
      </c>
      <c r="D2182" s="84" t="s">
        <v>126</v>
      </c>
      <c r="E2182" s="84" t="s">
        <v>235</v>
      </c>
      <c r="F2182" s="84" t="s">
        <v>132</v>
      </c>
      <c r="G2182" s="84" t="s">
        <v>7</v>
      </c>
      <c r="H2182" s="85">
        <v>27</v>
      </c>
      <c r="I2182" s="85">
        <v>24</v>
      </c>
      <c r="J2182" s="85">
        <v>19</v>
      </c>
      <c r="K2182" s="85">
        <v>38</v>
      </c>
      <c r="L2182" s="114">
        <f t="shared" si="68"/>
        <v>0.88888888888888884</v>
      </c>
      <c r="M2182" s="114">
        <f t="shared" si="69"/>
        <v>0.79166666666666663</v>
      </c>
      <c r="N2182" s="85">
        <v>21</v>
      </c>
    </row>
    <row r="2183" spans="1:14">
      <c r="A2183" s="112">
        <v>2018</v>
      </c>
      <c r="B2183" s="88" t="s">
        <v>3387</v>
      </c>
      <c r="C2183" s="108" t="s">
        <v>2490</v>
      </c>
      <c r="D2183" s="84" t="s">
        <v>126</v>
      </c>
      <c r="E2183" s="84" t="s">
        <v>235</v>
      </c>
      <c r="F2183" s="84" t="s">
        <v>133</v>
      </c>
      <c r="G2183" s="84" t="s">
        <v>7</v>
      </c>
      <c r="H2183" s="85">
        <v>66</v>
      </c>
      <c r="I2183" s="85">
        <v>44</v>
      </c>
      <c r="J2183" s="85">
        <v>39</v>
      </c>
      <c r="K2183" s="85">
        <v>80</v>
      </c>
      <c r="L2183" s="114">
        <f t="shared" si="68"/>
        <v>0.66666666666666663</v>
      </c>
      <c r="M2183" s="114">
        <f t="shared" si="69"/>
        <v>0.88636363636363635</v>
      </c>
      <c r="N2183" s="85">
        <v>30</v>
      </c>
    </row>
    <row r="2184" spans="1:14">
      <c r="A2184" s="112">
        <v>2018</v>
      </c>
      <c r="B2184" s="88" t="s">
        <v>3387</v>
      </c>
      <c r="C2184" s="108" t="s">
        <v>2490</v>
      </c>
      <c r="D2184" s="84" t="s">
        <v>126</v>
      </c>
      <c r="E2184" s="84" t="s">
        <v>235</v>
      </c>
      <c r="F2184" s="84" t="s">
        <v>134</v>
      </c>
      <c r="G2184" s="84" t="s">
        <v>7</v>
      </c>
      <c r="H2184" s="85">
        <v>11</v>
      </c>
      <c r="I2184" s="85">
        <v>9</v>
      </c>
      <c r="J2184" s="85">
        <v>6</v>
      </c>
      <c r="K2184" s="85">
        <v>18</v>
      </c>
      <c r="L2184" s="114">
        <f t="shared" si="68"/>
        <v>0.81818181818181823</v>
      </c>
      <c r="M2184" s="114">
        <f t="shared" si="69"/>
        <v>0.66666666666666663</v>
      </c>
      <c r="N2184" s="85">
        <v>14</v>
      </c>
    </row>
    <row r="2185" spans="1:14">
      <c r="A2185" s="112">
        <v>2018</v>
      </c>
      <c r="B2185" s="88" t="s">
        <v>3387</v>
      </c>
      <c r="C2185" s="108" t="s">
        <v>2490</v>
      </c>
      <c r="D2185" s="84" t="s">
        <v>126</v>
      </c>
      <c r="E2185" s="84" t="s">
        <v>235</v>
      </c>
      <c r="F2185" s="84" t="s">
        <v>135</v>
      </c>
      <c r="G2185" s="84" t="s">
        <v>7</v>
      </c>
      <c r="H2185" s="85">
        <v>53</v>
      </c>
      <c r="I2185" s="85">
        <v>35</v>
      </c>
      <c r="J2185" s="85">
        <v>27</v>
      </c>
      <c r="K2185" s="85">
        <v>57</v>
      </c>
      <c r="L2185" s="114">
        <f t="shared" si="68"/>
        <v>0.660377358490566</v>
      </c>
      <c r="M2185" s="114">
        <f t="shared" si="69"/>
        <v>0.77142857142857146</v>
      </c>
      <c r="N2185" s="85">
        <v>21</v>
      </c>
    </row>
    <row r="2186" spans="1:14">
      <c r="A2186" s="112">
        <v>2018</v>
      </c>
      <c r="B2186" s="88" t="s">
        <v>3387</v>
      </c>
      <c r="C2186" s="108" t="s">
        <v>2490</v>
      </c>
      <c r="D2186" s="84" t="s">
        <v>126</v>
      </c>
      <c r="E2186" s="84" t="s">
        <v>235</v>
      </c>
      <c r="F2186" s="84" t="s">
        <v>136</v>
      </c>
      <c r="G2186" s="84" t="s">
        <v>7</v>
      </c>
      <c r="H2186" s="85">
        <v>16</v>
      </c>
      <c r="I2186" s="85">
        <v>15</v>
      </c>
      <c r="J2186" s="85">
        <v>14</v>
      </c>
      <c r="K2186" s="85">
        <v>28</v>
      </c>
      <c r="L2186" s="114">
        <f t="shared" si="68"/>
        <v>0.9375</v>
      </c>
      <c r="M2186" s="114">
        <f t="shared" si="69"/>
        <v>0.93333333333333335</v>
      </c>
      <c r="N2186" s="85">
        <v>7</v>
      </c>
    </row>
    <row r="2187" spans="1:14">
      <c r="A2187" s="112">
        <v>2018</v>
      </c>
      <c r="B2187" s="88" t="s">
        <v>3387</v>
      </c>
      <c r="C2187" s="108" t="s">
        <v>2490</v>
      </c>
      <c r="D2187" s="84" t="s">
        <v>126</v>
      </c>
      <c r="E2187" s="84" t="s">
        <v>236</v>
      </c>
      <c r="F2187" s="84" t="s">
        <v>137</v>
      </c>
      <c r="G2187" s="84" t="s">
        <v>7</v>
      </c>
      <c r="H2187" s="85">
        <v>51</v>
      </c>
      <c r="I2187" s="85">
        <v>26</v>
      </c>
      <c r="J2187" s="85">
        <v>18</v>
      </c>
      <c r="K2187" s="85">
        <v>60</v>
      </c>
      <c r="L2187" s="114">
        <f t="shared" si="68"/>
        <v>0.50980392156862742</v>
      </c>
      <c r="M2187" s="114">
        <f t="shared" si="69"/>
        <v>0.69230769230769229</v>
      </c>
      <c r="N2187" s="85">
        <v>13</v>
      </c>
    </row>
    <row r="2188" spans="1:14">
      <c r="A2188" s="112">
        <v>2018</v>
      </c>
      <c r="B2188" s="88" t="s">
        <v>3387</v>
      </c>
      <c r="C2188" s="108" t="s">
        <v>2490</v>
      </c>
      <c r="D2188" s="84" t="s">
        <v>126</v>
      </c>
      <c r="E2188" s="84" t="s">
        <v>236</v>
      </c>
      <c r="F2188" s="84" t="s">
        <v>138</v>
      </c>
      <c r="G2188" s="84" t="s">
        <v>7</v>
      </c>
      <c r="H2188" s="85">
        <v>10</v>
      </c>
      <c r="I2188" s="85">
        <v>9</v>
      </c>
      <c r="J2188" s="85">
        <v>5</v>
      </c>
      <c r="K2188" s="85">
        <v>26</v>
      </c>
      <c r="L2188" s="114">
        <f t="shared" si="68"/>
        <v>0.9</v>
      </c>
      <c r="M2188" s="114">
        <f t="shared" si="69"/>
        <v>0.55555555555555558</v>
      </c>
      <c r="N2188" s="85">
        <v>0</v>
      </c>
    </row>
    <row r="2189" spans="1:14">
      <c r="A2189" s="112">
        <v>2018</v>
      </c>
      <c r="B2189" s="88" t="s">
        <v>3387</v>
      </c>
      <c r="C2189" s="108" t="s">
        <v>2490</v>
      </c>
      <c r="D2189" s="84" t="s">
        <v>126</v>
      </c>
      <c r="E2189" s="84" t="s">
        <v>236</v>
      </c>
      <c r="F2189" s="84" t="s">
        <v>139</v>
      </c>
      <c r="G2189" s="84" t="s">
        <v>7</v>
      </c>
      <c r="H2189" s="85">
        <v>4</v>
      </c>
      <c r="I2189" s="85">
        <v>4</v>
      </c>
      <c r="J2189" s="85">
        <v>1</v>
      </c>
      <c r="K2189" s="85">
        <v>20</v>
      </c>
      <c r="L2189" s="114">
        <f t="shared" si="68"/>
        <v>1</v>
      </c>
      <c r="M2189" s="114">
        <f t="shared" si="69"/>
        <v>0.25</v>
      </c>
      <c r="N2189" s="85">
        <v>0</v>
      </c>
    </row>
    <row r="2190" spans="1:14">
      <c r="A2190" s="112">
        <v>2018</v>
      </c>
      <c r="B2190" s="88" t="s">
        <v>3387</v>
      </c>
      <c r="C2190" s="108" t="s">
        <v>2490</v>
      </c>
      <c r="D2190" s="84" t="s">
        <v>126</v>
      </c>
      <c r="E2190" s="84" t="s">
        <v>236</v>
      </c>
      <c r="F2190" s="84" t="s">
        <v>140</v>
      </c>
      <c r="G2190" s="84" t="s">
        <v>7</v>
      </c>
      <c r="H2190" s="85">
        <v>33</v>
      </c>
      <c r="I2190" s="85">
        <v>27</v>
      </c>
      <c r="J2190" s="85">
        <v>20</v>
      </c>
      <c r="K2190" s="85">
        <v>81</v>
      </c>
      <c r="L2190" s="114">
        <f t="shared" si="68"/>
        <v>0.81818181818181823</v>
      </c>
      <c r="M2190" s="114">
        <f t="shared" si="69"/>
        <v>0.7407407407407407</v>
      </c>
      <c r="N2190" s="85">
        <v>15</v>
      </c>
    </row>
    <row r="2191" spans="1:14">
      <c r="A2191" s="112">
        <v>2018</v>
      </c>
      <c r="B2191" s="88" t="s">
        <v>3387</v>
      </c>
      <c r="C2191" s="108" t="s">
        <v>2490</v>
      </c>
      <c r="D2191" s="84" t="s">
        <v>126</v>
      </c>
      <c r="E2191" s="84" t="s">
        <v>236</v>
      </c>
      <c r="F2191" s="84" t="s">
        <v>141</v>
      </c>
      <c r="G2191" s="84" t="s">
        <v>7</v>
      </c>
      <c r="H2191" s="85">
        <v>16</v>
      </c>
      <c r="I2191" s="85">
        <v>8</v>
      </c>
      <c r="J2191" s="85">
        <v>6</v>
      </c>
      <c r="K2191" s="85">
        <v>36</v>
      </c>
      <c r="L2191" s="114">
        <f t="shared" si="68"/>
        <v>0.5</v>
      </c>
      <c r="M2191" s="114">
        <f t="shared" si="69"/>
        <v>0.75</v>
      </c>
      <c r="N2191" s="85">
        <v>5</v>
      </c>
    </row>
    <row r="2192" spans="1:14">
      <c r="A2192" s="112">
        <v>2018</v>
      </c>
      <c r="B2192" s="88" t="s">
        <v>3387</v>
      </c>
      <c r="C2192" s="108" t="s">
        <v>2490</v>
      </c>
      <c r="D2192" s="84" t="s">
        <v>126</v>
      </c>
      <c r="E2192" s="84" t="s">
        <v>236</v>
      </c>
      <c r="F2192" s="84" t="s">
        <v>142</v>
      </c>
      <c r="G2192" s="84" t="s">
        <v>7</v>
      </c>
      <c r="H2192" s="85">
        <v>13</v>
      </c>
      <c r="I2192" s="85">
        <v>11</v>
      </c>
      <c r="J2192" s="85">
        <v>7</v>
      </c>
      <c r="K2192" s="85">
        <v>43</v>
      </c>
      <c r="L2192" s="114">
        <f t="shared" si="68"/>
        <v>0.84615384615384615</v>
      </c>
      <c r="M2192" s="114">
        <f t="shared" si="69"/>
        <v>0.63636363636363635</v>
      </c>
      <c r="N2192" s="85">
        <v>7</v>
      </c>
    </row>
    <row r="2193" spans="1:14">
      <c r="A2193" s="112">
        <v>2018</v>
      </c>
      <c r="B2193" s="88" t="s">
        <v>3387</v>
      </c>
      <c r="C2193" s="108" t="s">
        <v>2490</v>
      </c>
      <c r="D2193" s="84" t="s">
        <v>126</v>
      </c>
      <c r="E2193" s="84" t="s">
        <v>236</v>
      </c>
      <c r="F2193" s="84" t="s">
        <v>143</v>
      </c>
      <c r="G2193" s="84" t="s">
        <v>7</v>
      </c>
      <c r="H2193" s="85">
        <v>10</v>
      </c>
      <c r="I2193" s="85">
        <v>9</v>
      </c>
      <c r="J2193" s="85">
        <v>6</v>
      </c>
      <c r="K2193" s="85">
        <v>53</v>
      </c>
      <c r="L2193" s="114">
        <f t="shared" si="68"/>
        <v>0.9</v>
      </c>
      <c r="M2193" s="114">
        <f t="shared" si="69"/>
        <v>0.66666666666666663</v>
      </c>
      <c r="N2193" s="85">
        <v>8</v>
      </c>
    </row>
    <row r="2194" spans="1:14">
      <c r="A2194" s="112">
        <v>2018</v>
      </c>
      <c r="B2194" s="88" t="s">
        <v>3387</v>
      </c>
      <c r="C2194" s="108" t="s">
        <v>2490</v>
      </c>
      <c r="D2194" s="84" t="s">
        <v>126</v>
      </c>
      <c r="E2194" s="84" t="s">
        <v>234</v>
      </c>
      <c r="F2194" s="84" t="s">
        <v>1958</v>
      </c>
      <c r="G2194" s="84" t="s">
        <v>7</v>
      </c>
      <c r="H2194" s="85">
        <v>172</v>
      </c>
      <c r="I2194" s="85">
        <v>136</v>
      </c>
      <c r="J2194" s="85">
        <v>59</v>
      </c>
      <c r="K2194" s="85">
        <v>835</v>
      </c>
      <c r="L2194" s="114">
        <f t="shared" si="68"/>
        <v>0.79069767441860461</v>
      </c>
      <c r="M2194" s="114">
        <f t="shared" si="69"/>
        <v>0.43382352941176472</v>
      </c>
      <c r="N2194" s="85">
        <v>49</v>
      </c>
    </row>
    <row r="2195" spans="1:14">
      <c r="A2195" s="112">
        <v>2018</v>
      </c>
      <c r="B2195" s="88" t="s">
        <v>3387</v>
      </c>
      <c r="C2195" s="108" t="s">
        <v>2490</v>
      </c>
      <c r="D2195" s="84" t="s">
        <v>126</v>
      </c>
      <c r="E2195" s="84" t="s">
        <v>234</v>
      </c>
      <c r="F2195" s="84" t="s">
        <v>1936</v>
      </c>
      <c r="G2195" s="84" t="s">
        <v>7</v>
      </c>
      <c r="H2195" s="85">
        <v>105</v>
      </c>
      <c r="I2195" s="85">
        <v>99</v>
      </c>
      <c r="J2195" s="85">
        <v>41</v>
      </c>
      <c r="K2195" s="85">
        <v>424</v>
      </c>
      <c r="L2195" s="114">
        <f t="shared" si="68"/>
        <v>0.94285714285714284</v>
      </c>
      <c r="M2195" s="114">
        <f t="shared" si="69"/>
        <v>0.41414141414141414</v>
      </c>
      <c r="N2195" s="85">
        <v>33</v>
      </c>
    </row>
    <row r="2196" spans="1:14">
      <c r="A2196" s="112">
        <v>2018</v>
      </c>
      <c r="B2196" s="88" t="s">
        <v>3387</v>
      </c>
      <c r="C2196" s="108" t="s">
        <v>2490</v>
      </c>
      <c r="D2196" s="84" t="s">
        <v>126</v>
      </c>
      <c r="E2196" s="84" t="s">
        <v>234</v>
      </c>
      <c r="F2196" s="84" t="s">
        <v>1937</v>
      </c>
      <c r="G2196" s="84" t="s">
        <v>7</v>
      </c>
      <c r="H2196" s="85">
        <v>91</v>
      </c>
      <c r="I2196" s="85">
        <v>86</v>
      </c>
      <c r="J2196" s="85">
        <v>39</v>
      </c>
      <c r="K2196" s="85">
        <v>555</v>
      </c>
      <c r="L2196" s="114">
        <f t="shared" si="68"/>
        <v>0.94505494505494503</v>
      </c>
      <c r="M2196" s="114">
        <f t="shared" si="69"/>
        <v>0.45348837209302323</v>
      </c>
      <c r="N2196" s="85">
        <v>40</v>
      </c>
    </row>
    <row r="2197" spans="1:14">
      <c r="A2197" s="112">
        <v>2018</v>
      </c>
      <c r="B2197" s="88" t="s">
        <v>3387</v>
      </c>
      <c r="C2197" s="108" t="s">
        <v>2490</v>
      </c>
      <c r="D2197" s="84" t="s">
        <v>126</v>
      </c>
      <c r="E2197" s="84" t="s">
        <v>234</v>
      </c>
      <c r="F2197" s="84" t="s">
        <v>1938</v>
      </c>
      <c r="G2197" s="84" t="s">
        <v>7</v>
      </c>
      <c r="H2197" s="85">
        <v>286</v>
      </c>
      <c r="I2197" s="85">
        <v>209</v>
      </c>
      <c r="J2197" s="85">
        <v>85</v>
      </c>
      <c r="K2197" s="85">
        <v>1279</v>
      </c>
      <c r="L2197" s="114">
        <f t="shared" si="68"/>
        <v>0.73076923076923073</v>
      </c>
      <c r="M2197" s="114">
        <f t="shared" si="69"/>
        <v>0.40669856459330145</v>
      </c>
      <c r="N2197" s="85">
        <v>106</v>
      </c>
    </row>
    <row r="2198" spans="1:14">
      <c r="A2198" s="112">
        <v>2018</v>
      </c>
      <c r="B2198" s="88" t="s">
        <v>3387</v>
      </c>
      <c r="C2198" s="108" t="s">
        <v>2490</v>
      </c>
      <c r="D2198" s="84" t="s">
        <v>145</v>
      </c>
      <c r="E2198" s="84" t="s">
        <v>239</v>
      </c>
      <c r="F2198" s="84" t="s">
        <v>181</v>
      </c>
      <c r="G2198" s="84" t="s">
        <v>7</v>
      </c>
      <c r="H2198" s="85">
        <v>0</v>
      </c>
      <c r="I2198" s="85">
        <v>0</v>
      </c>
      <c r="J2198" s="85">
        <v>0</v>
      </c>
      <c r="K2198" s="85">
        <v>11</v>
      </c>
      <c r="L2198" s="114">
        <f t="shared" si="68"/>
        <v>0</v>
      </c>
      <c r="M2198" s="114">
        <f t="shared" si="69"/>
        <v>0</v>
      </c>
      <c r="N2198" s="85">
        <v>0</v>
      </c>
    </row>
    <row r="2199" spans="1:14">
      <c r="A2199" s="112">
        <v>2018</v>
      </c>
      <c r="B2199" s="88" t="s">
        <v>3387</v>
      </c>
      <c r="C2199" s="108" t="s">
        <v>2490</v>
      </c>
      <c r="D2199" s="84" t="s">
        <v>145</v>
      </c>
      <c r="E2199" s="84" t="s">
        <v>3889</v>
      </c>
      <c r="F2199" s="84" t="s">
        <v>147</v>
      </c>
      <c r="G2199" s="84" t="s">
        <v>7</v>
      </c>
      <c r="H2199" s="85">
        <v>0</v>
      </c>
      <c r="I2199" s="85">
        <v>0</v>
      </c>
      <c r="J2199" s="85">
        <v>0</v>
      </c>
      <c r="K2199" s="85">
        <v>18</v>
      </c>
      <c r="L2199" s="114">
        <f t="shared" si="68"/>
        <v>0</v>
      </c>
      <c r="M2199" s="114">
        <f t="shared" si="69"/>
        <v>0</v>
      </c>
      <c r="N2199" s="85">
        <v>0</v>
      </c>
    </row>
    <row r="2200" spans="1:14">
      <c r="A2200" s="112">
        <v>2018</v>
      </c>
      <c r="B2200" s="88" t="s">
        <v>3387</v>
      </c>
      <c r="C2200" s="108" t="s">
        <v>2490</v>
      </c>
      <c r="D2200" s="84" t="s">
        <v>145</v>
      </c>
      <c r="E2200" s="84" t="s">
        <v>3889</v>
      </c>
      <c r="F2200" s="84" t="s">
        <v>148</v>
      </c>
      <c r="G2200" s="84" t="s">
        <v>7</v>
      </c>
      <c r="H2200" s="85">
        <v>7</v>
      </c>
      <c r="I2200" s="85">
        <v>2</v>
      </c>
      <c r="J2200" s="85">
        <v>2</v>
      </c>
      <c r="K2200" s="85">
        <v>6</v>
      </c>
      <c r="L2200" s="114">
        <f t="shared" si="68"/>
        <v>0.2857142857142857</v>
      </c>
      <c r="M2200" s="114">
        <f t="shared" si="69"/>
        <v>1</v>
      </c>
      <c r="N2200" s="85">
        <v>2</v>
      </c>
    </row>
    <row r="2201" spans="1:14">
      <c r="A2201" s="112">
        <v>2018</v>
      </c>
      <c r="B2201" s="88" t="s">
        <v>3387</v>
      </c>
      <c r="C2201" s="108" t="s">
        <v>2490</v>
      </c>
      <c r="D2201" s="84" t="s">
        <v>145</v>
      </c>
      <c r="E2201" s="84" t="s">
        <v>3889</v>
      </c>
      <c r="F2201" s="84" t="s">
        <v>149</v>
      </c>
      <c r="G2201" s="84" t="s">
        <v>7</v>
      </c>
      <c r="H2201" s="85">
        <v>2</v>
      </c>
      <c r="I2201" s="85">
        <v>1</v>
      </c>
      <c r="J2201" s="85">
        <v>1</v>
      </c>
      <c r="K2201" s="85">
        <v>2</v>
      </c>
      <c r="L2201" s="114">
        <f t="shared" si="68"/>
        <v>0.5</v>
      </c>
      <c r="M2201" s="114">
        <f t="shared" si="69"/>
        <v>1</v>
      </c>
      <c r="N2201" s="85">
        <v>1</v>
      </c>
    </row>
    <row r="2202" spans="1:14">
      <c r="A2202" s="112">
        <v>2018</v>
      </c>
      <c r="B2202" s="88" t="s">
        <v>3387</v>
      </c>
      <c r="C2202" s="108" t="s">
        <v>2490</v>
      </c>
      <c r="D2202" s="84" t="s">
        <v>145</v>
      </c>
      <c r="E2202" s="84" t="s">
        <v>3889</v>
      </c>
      <c r="F2202" s="84" t="s">
        <v>2535</v>
      </c>
      <c r="G2202" s="84" t="s">
        <v>7</v>
      </c>
      <c r="H2202" s="85">
        <v>3</v>
      </c>
      <c r="I2202" s="85">
        <v>1</v>
      </c>
      <c r="J2202" s="85">
        <v>1</v>
      </c>
      <c r="K2202" s="85">
        <v>0</v>
      </c>
      <c r="L2202" s="114">
        <f t="shared" si="68"/>
        <v>0.33333333333333331</v>
      </c>
      <c r="M2202" s="114">
        <f t="shared" si="69"/>
        <v>1</v>
      </c>
      <c r="N2202" s="85">
        <v>0</v>
      </c>
    </row>
    <row r="2203" spans="1:14">
      <c r="A2203" s="112">
        <v>2018</v>
      </c>
      <c r="B2203" s="88" t="s">
        <v>3387</v>
      </c>
      <c r="C2203" s="108" t="s">
        <v>2490</v>
      </c>
      <c r="D2203" s="84" t="s">
        <v>145</v>
      </c>
      <c r="E2203" s="84" t="s">
        <v>3889</v>
      </c>
      <c r="F2203" s="84" t="s">
        <v>150</v>
      </c>
      <c r="G2203" s="84" t="s">
        <v>7</v>
      </c>
      <c r="H2203" s="85">
        <v>80</v>
      </c>
      <c r="I2203" s="85">
        <v>7</v>
      </c>
      <c r="J2203" s="85">
        <v>6</v>
      </c>
      <c r="K2203" s="85">
        <v>21</v>
      </c>
      <c r="L2203" s="114">
        <f t="shared" si="68"/>
        <v>8.7499999999999994E-2</v>
      </c>
      <c r="M2203" s="114">
        <f t="shared" si="69"/>
        <v>0.8571428571428571</v>
      </c>
      <c r="N2203" s="85">
        <v>5</v>
      </c>
    </row>
    <row r="2204" spans="1:14">
      <c r="A2204" s="112">
        <v>2018</v>
      </c>
      <c r="B2204" s="88" t="s">
        <v>3387</v>
      </c>
      <c r="C2204" s="108" t="s">
        <v>2490</v>
      </c>
      <c r="D2204" s="84" t="s">
        <v>145</v>
      </c>
      <c r="E2204" s="84" t="s">
        <v>3889</v>
      </c>
      <c r="F2204" s="84" t="s">
        <v>152</v>
      </c>
      <c r="G2204" s="84" t="s">
        <v>7</v>
      </c>
      <c r="H2204" s="85">
        <v>2</v>
      </c>
      <c r="I2204" s="85">
        <v>2</v>
      </c>
      <c r="J2204" s="85">
        <v>2</v>
      </c>
      <c r="K2204" s="85">
        <v>8</v>
      </c>
      <c r="L2204" s="114">
        <f t="shared" si="68"/>
        <v>1</v>
      </c>
      <c r="M2204" s="114">
        <f t="shared" si="69"/>
        <v>1</v>
      </c>
      <c r="N2204" s="85">
        <v>0</v>
      </c>
    </row>
    <row r="2205" spans="1:14">
      <c r="A2205" s="112">
        <v>2018</v>
      </c>
      <c r="B2205" s="88" t="s">
        <v>3387</v>
      </c>
      <c r="C2205" s="108" t="s">
        <v>2490</v>
      </c>
      <c r="D2205" s="84" t="s">
        <v>145</v>
      </c>
      <c r="E2205" s="84" t="s">
        <v>3889</v>
      </c>
      <c r="F2205" s="84" t="s">
        <v>154</v>
      </c>
      <c r="G2205" s="84" t="s">
        <v>7</v>
      </c>
      <c r="H2205" s="85">
        <v>0</v>
      </c>
      <c r="I2205" s="85">
        <v>0</v>
      </c>
      <c r="J2205" s="85">
        <v>0</v>
      </c>
      <c r="K2205" s="85">
        <v>4</v>
      </c>
      <c r="L2205" s="114">
        <f t="shared" si="68"/>
        <v>0</v>
      </c>
      <c r="M2205" s="114">
        <f t="shared" si="69"/>
        <v>0</v>
      </c>
      <c r="N2205" s="85">
        <v>0</v>
      </c>
    </row>
    <row r="2206" spans="1:14">
      <c r="A2206" s="112">
        <v>2018</v>
      </c>
      <c r="B2206" s="88" t="s">
        <v>3387</v>
      </c>
      <c r="C2206" s="108" t="s">
        <v>2490</v>
      </c>
      <c r="D2206" s="84" t="s">
        <v>145</v>
      </c>
      <c r="E2206" s="84" t="s">
        <v>3889</v>
      </c>
      <c r="F2206" s="84" t="s">
        <v>155</v>
      </c>
      <c r="G2206" s="84" t="s">
        <v>7</v>
      </c>
      <c r="H2206" s="85">
        <v>6</v>
      </c>
      <c r="I2206" s="85">
        <v>2</v>
      </c>
      <c r="J2206" s="85">
        <v>2</v>
      </c>
      <c r="K2206" s="85">
        <v>7</v>
      </c>
      <c r="L2206" s="114">
        <f t="shared" si="68"/>
        <v>0.33333333333333331</v>
      </c>
      <c r="M2206" s="114">
        <f t="shared" si="69"/>
        <v>1</v>
      </c>
      <c r="N2206" s="85">
        <v>3</v>
      </c>
    </row>
    <row r="2207" spans="1:14">
      <c r="A2207" s="112">
        <v>2018</v>
      </c>
      <c r="B2207" s="88" t="s">
        <v>3387</v>
      </c>
      <c r="C2207" s="108" t="s">
        <v>2490</v>
      </c>
      <c r="D2207" s="84" t="s">
        <v>145</v>
      </c>
      <c r="E2207" s="84" t="s">
        <v>3889</v>
      </c>
      <c r="F2207" s="84" t="s">
        <v>156</v>
      </c>
      <c r="G2207" s="84" t="s">
        <v>7</v>
      </c>
      <c r="H2207" s="85">
        <v>23</v>
      </c>
      <c r="I2207" s="85">
        <v>2</v>
      </c>
      <c r="J2207" s="85">
        <v>2</v>
      </c>
      <c r="K2207" s="85">
        <v>5</v>
      </c>
      <c r="L2207" s="114">
        <f t="shared" si="68"/>
        <v>8.6956521739130432E-2</v>
      </c>
      <c r="M2207" s="114">
        <f t="shared" si="69"/>
        <v>1</v>
      </c>
      <c r="N2207" s="85">
        <v>2</v>
      </c>
    </row>
    <row r="2208" spans="1:14">
      <c r="A2208" s="112">
        <v>2018</v>
      </c>
      <c r="B2208" s="88" t="s">
        <v>3387</v>
      </c>
      <c r="C2208" s="108" t="s">
        <v>2490</v>
      </c>
      <c r="D2208" s="84" t="s">
        <v>145</v>
      </c>
      <c r="E2208" s="84" t="s">
        <v>3889</v>
      </c>
      <c r="F2208" s="84" t="s">
        <v>157</v>
      </c>
      <c r="G2208" s="84" t="s">
        <v>7</v>
      </c>
      <c r="H2208" s="85">
        <v>20</v>
      </c>
      <c r="I2208" s="85">
        <v>3</v>
      </c>
      <c r="J2208" s="85">
        <v>3</v>
      </c>
      <c r="K2208" s="85">
        <v>13</v>
      </c>
      <c r="L2208" s="114">
        <f t="shared" si="68"/>
        <v>0.15</v>
      </c>
      <c r="M2208" s="114">
        <f t="shared" si="69"/>
        <v>1</v>
      </c>
      <c r="N2208" s="85">
        <v>2</v>
      </c>
    </row>
    <row r="2209" spans="1:14">
      <c r="A2209" s="112">
        <v>2018</v>
      </c>
      <c r="B2209" s="88" t="s">
        <v>3387</v>
      </c>
      <c r="C2209" s="108" t="s">
        <v>2490</v>
      </c>
      <c r="D2209" s="84" t="s">
        <v>145</v>
      </c>
      <c r="E2209" s="84" t="s">
        <v>3889</v>
      </c>
      <c r="F2209" s="84" t="s">
        <v>158</v>
      </c>
      <c r="G2209" s="84" t="s">
        <v>7</v>
      </c>
      <c r="H2209" s="85">
        <v>38</v>
      </c>
      <c r="I2209" s="85">
        <v>6</v>
      </c>
      <c r="J2209" s="85">
        <v>5</v>
      </c>
      <c r="K2209" s="85">
        <v>15</v>
      </c>
      <c r="L2209" s="114">
        <f t="shared" si="68"/>
        <v>0.15789473684210525</v>
      </c>
      <c r="M2209" s="114">
        <f t="shared" si="69"/>
        <v>0.83333333333333337</v>
      </c>
      <c r="N2209" s="85">
        <v>3</v>
      </c>
    </row>
    <row r="2210" spans="1:14">
      <c r="A2210" s="112">
        <v>2018</v>
      </c>
      <c r="B2210" s="88" t="s">
        <v>3387</v>
      </c>
      <c r="C2210" s="108" t="s">
        <v>2490</v>
      </c>
      <c r="D2210" s="84" t="s">
        <v>145</v>
      </c>
      <c r="E2210" s="84" t="s">
        <v>3889</v>
      </c>
      <c r="F2210" s="84" t="s">
        <v>159</v>
      </c>
      <c r="G2210" s="84" t="s">
        <v>7</v>
      </c>
      <c r="H2210" s="85">
        <v>2</v>
      </c>
      <c r="I2210" s="85">
        <v>1</v>
      </c>
      <c r="J2210" s="85">
        <v>1</v>
      </c>
      <c r="K2210" s="85">
        <v>2</v>
      </c>
      <c r="L2210" s="114">
        <f t="shared" si="68"/>
        <v>0.5</v>
      </c>
      <c r="M2210" s="114">
        <f t="shared" si="69"/>
        <v>1</v>
      </c>
      <c r="N2210" s="85">
        <v>1</v>
      </c>
    </row>
    <row r="2211" spans="1:14">
      <c r="A2211" s="112">
        <v>2018</v>
      </c>
      <c r="B2211" s="88" t="s">
        <v>3387</v>
      </c>
      <c r="C2211" s="108" t="s">
        <v>2490</v>
      </c>
      <c r="D2211" s="84" t="s">
        <v>145</v>
      </c>
      <c r="E2211" s="84" t="s">
        <v>3889</v>
      </c>
      <c r="F2211" s="84" t="s">
        <v>160</v>
      </c>
      <c r="G2211" s="84" t="s">
        <v>7</v>
      </c>
      <c r="H2211" s="85">
        <v>2</v>
      </c>
      <c r="I2211" s="85">
        <v>2</v>
      </c>
      <c r="J2211" s="85">
        <v>1</v>
      </c>
      <c r="K2211" s="85">
        <v>1</v>
      </c>
      <c r="L2211" s="114">
        <f t="shared" si="68"/>
        <v>1</v>
      </c>
      <c r="M2211" s="114">
        <f t="shared" si="69"/>
        <v>0.5</v>
      </c>
      <c r="N2211" s="85">
        <v>0</v>
      </c>
    </row>
    <row r="2212" spans="1:14">
      <c r="A2212" s="112">
        <v>2018</v>
      </c>
      <c r="B2212" s="88" t="s">
        <v>3387</v>
      </c>
      <c r="C2212" s="108" t="s">
        <v>2490</v>
      </c>
      <c r="D2212" s="84" t="s">
        <v>145</v>
      </c>
      <c r="E2212" s="84" t="s">
        <v>3889</v>
      </c>
      <c r="F2212" s="84" t="s">
        <v>161</v>
      </c>
      <c r="G2212" s="84" t="s">
        <v>7</v>
      </c>
      <c r="H2212" s="85">
        <v>29</v>
      </c>
      <c r="I2212" s="85">
        <v>4</v>
      </c>
      <c r="J2212" s="85">
        <v>4</v>
      </c>
      <c r="K2212" s="85">
        <v>10</v>
      </c>
      <c r="L2212" s="114">
        <f t="shared" si="68"/>
        <v>0.13793103448275862</v>
      </c>
      <c r="M2212" s="114">
        <f t="shared" si="69"/>
        <v>1</v>
      </c>
      <c r="N2212" s="85">
        <v>3</v>
      </c>
    </row>
    <row r="2213" spans="1:14">
      <c r="A2213" s="112">
        <v>2018</v>
      </c>
      <c r="B2213" s="88" t="s">
        <v>3387</v>
      </c>
      <c r="C2213" s="108" t="s">
        <v>2490</v>
      </c>
      <c r="D2213" s="84" t="s">
        <v>145</v>
      </c>
      <c r="E2213" s="84" t="s">
        <v>3889</v>
      </c>
      <c r="F2213" s="84" t="s">
        <v>162</v>
      </c>
      <c r="G2213" s="84" t="s">
        <v>7</v>
      </c>
      <c r="H2213" s="85">
        <v>12</v>
      </c>
      <c r="I2213" s="85">
        <v>5</v>
      </c>
      <c r="J2213" s="85">
        <v>3</v>
      </c>
      <c r="K2213" s="85">
        <v>10</v>
      </c>
      <c r="L2213" s="114">
        <f t="shared" si="68"/>
        <v>0.41666666666666669</v>
      </c>
      <c r="M2213" s="114">
        <f t="shared" si="69"/>
        <v>0.6</v>
      </c>
      <c r="N2213" s="85">
        <v>3</v>
      </c>
    </row>
    <row r="2214" spans="1:14">
      <c r="A2214" s="112">
        <v>2018</v>
      </c>
      <c r="B2214" s="88" t="s">
        <v>3387</v>
      </c>
      <c r="C2214" s="108" t="s">
        <v>2490</v>
      </c>
      <c r="D2214" s="84" t="s">
        <v>145</v>
      </c>
      <c r="E2214" s="84" t="s">
        <v>3889</v>
      </c>
      <c r="F2214" s="84" t="s">
        <v>163</v>
      </c>
      <c r="G2214" s="84" t="s">
        <v>7</v>
      </c>
      <c r="H2214" s="85">
        <v>154</v>
      </c>
      <c r="I2214" s="85">
        <v>10</v>
      </c>
      <c r="J2214" s="85">
        <v>8</v>
      </c>
      <c r="K2214" s="85">
        <v>24</v>
      </c>
      <c r="L2214" s="114">
        <f t="shared" si="68"/>
        <v>6.4935064935064929E-2</v>
      </c>
      <c r="M2214" s="114">
        <f t="shared" si="69"/>
        <v>0.8</v>
      </c>
      <c r="N2214" s="85">
        <v>8</v>
      </c>
    </row>
    <row r="2215" spans="1:14">
      <c r="A2215" s="112">
        <v>2018</v>
      </c>
      <c r="B2215" s="88" t="s">
        <v>3387</v>
      </c>
      <c r="C2215" s="108" t="s">
        <v>2490</v>
      </c>
      <c r="D2215" s="84" t="s">
        <v>145</v>
      </c>
      <c r="E2215" s="84" t="s">
        <v>3889</v>
      </c>
      <c r="F2215" s="84" t="s">
        <v>164</v>
      </c>
      <c r="G2215" s="84" t="s">
        <v>7</v>
      </c>
      <c r="H2215" s="85">
        <v>2</v>
      </c>
      <c r="I2215" s="85">
        <v>1</v>
      </c>
      <c r="J2215" s="85">
        <v>0</v>
      </c>
      <c r="K2215" s="85">
        <v>4</v>
      </c>
      <c r="L2215" s="114">
        <f t="shared" si="68"/>
        <v>0.5</v>
      </c>
      <c r="M2215" s="114">
        <f t="shared" si="69"/>
        <v>0</v>
      </c>
      <c r="N2215" s="85">
        <v>0</v>
      </c>
    </row>
    <row r="2216" spans="1:14">
      <c r="A2216" s="112">
        <v>2018</v>
      </c>
      <c r="B2216" s="88" t="s">
        <v>3387</v>
      </c>
      <c r="C2216" s="108" t="s">
        <v>2490</v>
      </c>
      <c r="D2216" s="84" t="s">
        <v>145</v>
      </c>
      <c r="E2216" s="84" t="s">
        <v>3889</v>
      </c>
      <c r="F2216" s="84" t="s">
        <v>2534</v>
      </c>
      <c r="G2216" s="84" t="s">
        <v>7</v>
      </c>
      <c r="H2216" s="85">
        <v>6</v>
      </c>
      <c r="I2216" s="85">
        <v>1</v>
      </c>
      <c r="J2216" s="85">
        <v>0</v>
      </c>
      <c r="K2216" s="85">
        <v>0</v>
      </c>
      <c r="L2216" s="114">
        <f t="shared" si="68"/>
        <v>0.16666666666666666</v>
      </c>
      <c r="M2216" s="114">
        <f t="shared" si="69"/>
        <v>0</v>
      </c>
      <c r="N2216" s="85">
        <v>0</v>
      </c>
    </row>
    <row r="2217" spans="1:14">
      <c r="A2217" s="112">
        <v>2018</v>
      </c>
      <c r="B2217" s="88" t="s">
        <v>3387</v>
      </c>
      <c r="C2217" s="108" t="s">
        <v>2490</v>
      </c>
      <c r="D2217" s="84" t="s">
        <v>145</v>
      </c>
      <c r="E2217" s="84" t="s">
        <v>3889</v>
      </c>
      <c r="F2217" s="84" t="s">
        <v>165</v>
      </c>
      <c r="G2217" s="84" t="s">
        <v>7</v>
      </c>
      <c r="H2217" s="85">
        <v>1</v>
      </c>
      <c r="I2217" s="85">
        <v>1</v>
      </c>
      <c r="J2217" s="85">
        <v>1</v>
      </c>
      <c r="K2217" s="85">
        <v>3</v>
      </c>
      <c r="L2217" s="114">
        <f t="shared" si="68"/>
        <v>1</v>
      </c>
      <c r="M2217" s="114">
        <f t="shared" si="69"/>
        <v>1</v>
      </c>
      <c r="N2217" s="85">
        <v>0</v>
      </c>
    </row>
    <row r="2218" spans="1:14">
      <c r="A2218" s="112">
        <v>2018</v>
      </c>
      <c r="B2218" s="88" t="s">
        <v>3387</v>
      </c>
      <c r="C2218" s="108" t="s">
        <v>2490</v>
      </c>
      <c r="D2218" s="84" t="s">
        <v>145</v>
      </c>
      <c r="E2218" s="84" t="s">
        <v>3889</v>
      </c>
      <c r="F2218" s="84" t="s">
        <v>166</v>
      </c>
      <c r="G2218" s="84" t="s">
        <v>7</v>
      </c>
      <c r="H2218" s="85">
        <v>32</v>
      </c>
      <c r="I2218" s="85">
        <v>1</v>
      </c>
      <c r="J2218" s="85">
        <v>1</v>
      </c>
      <c r="K2218" s="85">
        <v>4</v>
      </c>
      <c r="L2218" s="114">
        <f t="shared" si="68"/>
        <v>3.125E-2</v>
      </c>
      <c r="M2218" s="114">
        <f t="shared" si="69"/>
        <v>1</v>
      </c>
      <c r="N2218" s="85">
        <v>1</v>
      </c>
    </row>
    <row r="2219" spans="1:14">
      <c r="A2219" s="112">
        <v>2018</v>
      </c>
      <c r="B2219" s="88" t="s">
        <v>3387</v>
      </c>
      <c r="C2219" s="108" t="s">
        <v>2490</v>
      </c>
      <c r="D2219" s="84" t="s">
        <v>145</v>
      </c>
      <c r="E2219" s="84" t="s">
        <v>3889</v>
      </c>
      <c r="F2219" s="84" t="s">
        <v>168</v>
      </c>
      <c r="G2219" s="84" t="s">
        <v>7</v>
      </c>
      <c r="H2219" s="85">
        <v>30</v>
      </c>
      <c r="I2219" s="85">
        <v>2</v>
      </c>
      <c r="J2219" s="85">
        <v>2</v>
      </c>
      <c r="K2219" s="85">
        <v>9</v>
      </c>
      <c r="L2219" s="114">
        <f t="shared" si="68"/>
        <v>6.6666666666666666E-2</v>
      </c>
      <c r="M2219" s="114">
        <f t="shared" si="69"/>
        <v>1</v>
      </c>
      <c r="N2219" s="85">
        <v>1</v>
      </c>
    </row>
    <row r="2220" spans="1:14">
      <c r="A2220" s="112">
        <v>2018</v>
      </c>
      <c r="B2220" s="88" t="s">
        <v>3387</v>
      </c>
      <c r="C2220" s="108" t="s">
        <v>2490</v>
      </c>
      <c r="D2220" s="84" t="s">
        <v>145</v>
      </c>
      <c r="E2220" s="84" t="s">
        <v>3889</v>
      </c>
      <c r="F2220" s="84" t="s">
        <v>169</v>
      </c>
      <c r="G2220" s="84" t="s">
        <v>7</v>
      </c>
      <c r="H2220" s="85">
        <v>1</v>
      </c>
      <c r="I2220" s="85">
        <v>1</v>
      </c>
      <c r="J2220" s="85">
        <v>1</v>
      </c>
      <c r="K2220" s="85">
        <v>2</v>
      </c>
      <c r="L2220" s="114">
        <f t="shared" si="68"/>
        <v>1</v>
      </c>
      <c r="M2220" s="114">
        <f t="shared" si="69"/>
        <v>1</v>
      </c>
      <c r="N2220" s="85">
        <v>0</v>
      </c>
    </row>
    <row r="2221" spans="1:14">
      <c r="A2221" s="103">
        <v>2018</v>
      </c>
      <c r="B2221" s="88" t="s">
        <v>3387</v>
      </c>
      <c r="C2221" s="108" t="s">
        <v>2490</v>
      </c>
      <c r="D2221" s="84" t="s">
        <v>145</v>
      </c>
      <c r="E2221" s="84" t="s">
        <v>3889</v>
      </c>
      <c r="F2221" s="84" t="s">
        <v>170</v>
      </c>
      <c r="G2221" s="84" t="s">
        <v>7</v>
      </c>
      <c r="H2221" s="85">
        <v>0</v>
      </c>
      <c r="I2221" s="85">
        <v>0</v>
      </c>
      <c r="J2221" s="85">
        <v>0</v>
      </c>
      <c r="K2221" s="85">
        <v>0</v>
      </c>
      <c r="L2221" s="114">
        <f t="shared" si="68"/>
        <v>0</v>
      </c>
      <c r="M2221" s="114">
        <f t="shared" si="69"/>
        <v>0</v>
      </c>
      <c r="N2221" s="85">
        <v>1</v>
      </c>
    </row>
    <row r="2222" spans="1:14">
      <c r="A2222" s="112">
        <v>2018</v>
      </c>
      <c r="B2222" s="88" t="s">
        <v>3387</v>
      </c>
      <c r="C2222" s="108" t="s">
        <v>2490</v>
      </c>
      <c r="D2222" s="84" t="s">
        <v>145</v>
      </c>
      <c r="E2222" s="84" t="s">
        <v>3889</v>
      </c>
      <c r="F2222" s="84" t="s">
        <v>172</v>
      </c>
      <c r="G2222" s="84" t="s">
        <v>7</v>
      </c>
      <c r="H2222" s="85">
        <v>8</v>
      </c>
      <c r="I2222" s="85">
        <v>2</v>
      </c>
      <c r="J2222" s="85">
        <v>1</v>
      </c>
      <c r="K2222" s="85">
        <v>2</v>
      </c>
      <c r="L2222" s="114">
        <f t="shared" si="68"/>
        <v>0.25</v>
      </c>
      <c r="M2222" s="114">
        <f t="shared" si="69"/>
        <v>0.5</v>
      </c>
      <c r="N2222" s="85">
        <v>2</v>
      </c>
    </row>
    <row r="2223" spans="1:14">
      <c r="A2223" s="112">
        <v>2018</v>
      </c>
      <c r="B2223" s="88" t="s">
        <v>3387</v>
      </c>
      <c r="C2223" s="108" t="s">
        <v>2490</v>
      </c>
      <c r="D2223" s="84" t="s">
        <v>145</v>
      </c>
      <c r="E2223" s="84" t="s">
        <v>3889</v>
      </c>
      <c r="F2223" s="84" t="s">
        <v>173</v>
      </c>
      <c r="G2223" s="84" t="s">
        <v>7</v>
      </c>
      <c r="H2223" s="85">
        <v>110</v>
      </c>
      <c r="I2223" s="85">
        <v>11</v>
      </c>
      <c r="J2223" s="85">
        <v>11</v>
      </c>
      <c r="K2223" s="85">
        <v>31</v>
      </c>
      <c r="L2223" s="114">
        <f t="shared" si="68"/>
        <v>0.1</v>
      </c>
      <c r="M2223" s="114">
        <f t="shared" si="69"/>
        <v>1</v>
      </c>
      <c r="N2223" s="85">
        <v>12</v>
      </c>
    </row>
    <row r="2224" spans="1:14">
      <c r="A2224" s="112">
        <v>2018</v>
      </c>
      <c r="B2224" s="88" t="s">
        <v>3387</v>
      </c>
      <c r="C2224" s="108" t="s">
        <v>2490</v>
      </c>
      <c r="D2224" s="84" t="s">
        <v>145</v>
      </c>
      <c r="E2224" s="84" t="s">
        <v>3889</v>
      </c>
      <c r="F2224" s="84" t="s">
        <v>174</v>
      </c>
      <c r="G2224" s="84" t="s">
        <v>7</v>
      </c>
      <c r="H2224" s="85">
        <v>2</v>
      </c>
      <c r="I2224" s="85">
        <v>2</v>
      </c>
      <c r="J2224" s="85">
        <v>2</v>
      </c>
      <c r="K2224" s="85">
        <v>2</v>
      </c>
      <c r="L2224" s="114">
        <f t="shared" si="68"/>
        <v>1</v>
      </c>
      <c r="M2224" s="114">
        <f t="shared" si="69"/>
        <v>1</v>
      </c>
      <c r="N2224" s="85">
        <v>2</v>
      </c>
    </row>
    <row r="2225" spans="1:14">
      <c r="A2225" s="112">
        <v>2018</v>
      </c>
      <c r="B2225" s="88" t="s">
        <v>3387</v>
      </c>
      <c r="C2225" s="108" t="s">
        <v>2490</v>
      </c>
      <c r="D2225" s="84" t="s">
        <v>145</v>
      </c>
      <c r="E2225" s="84" t="s">
        <v>3889</v>
      </c>
      <c r="F2225" s="84" t="s">
        <v>176</v>
      </c>
      <c r="G2225" s="84" t="s">
        <v>7</v>
      </c>
      <c r="H2225" s="85">
        <v>34</v>
      </c>
      <c r="I2225" s="85">
        <v>5</v>
      </c>
      <c r="J2225" s="85">
        <v>5</v>
      </c>
      <c r="K2225" s="85">
        <v>29</v>
      </c>
      <c r="L2225" s="114">
        <f t="shared" si="68"/>
        <v>0.14705882352941177</v>
      </c>
      <c r="M2225" s="114">
        <f t="shared" si="69"/>
        <v>1</v>
      </c>
      <c r="N2225" s="85">
        <v>5</v>
      </c>
    </row>
    <row r="2226" spans="1:14">
      <c r="A2226" s="112">
        <v>2018</v>
      </c>
      <c r="B2226" s="88" t="s">
        <v>3387</v>
      </c>
      <c r="C2226" s="108" t="s">
        <v>2490</v>
      </c>
      <c r="D2226" s="84" t="s">
        <v>145</v>
      </c>
      <c r="E2226" s="84" t="s">
        <v>3889</v>
      </c>
      <c r="F2226" s="84" t="s">
        <v>177</v>
      </c>
      <c r="G2226" s="84" t="s">
        <v>7</v>
      </c>
      <c r="H2226" s="85">
        <v>2</v>
      </c>
      <c r="I2226" s="85">
        <v>2</v>
      </c>
      <c r="J2226" s="85">
        <v>2</v>
      </c>
      <c r="K2226" s="85">
        <v>9</v>
      </c>
      <c r="L2226" s="114">
        <f t="shared" si="68"/>
        <v>1</v>
      </c>
      <c r="M2226" s="114">
        <f t="shared" si="69"/>
        <v>1</v>
      </c>
      <c r="N2226" s="85">
        <v>1</v>
      </c>
    </row>
    <row r="2227" spans="1:14">
      <c r="A2227" s="112">
        <v>2018</v>
      </c>
      <c r="B2227" s="88" t="s">
        <v>3387</v>
      </c>
      <c r="C2227" s="108" t="s">
        <v>2490</v>
      </c>
      <c r="D2227" s="84" t="s">
        <v>145</v>
      </c>
      <c r="E2227" s="84" t="s">
        <v>3889</v>
      </c>
      <c r="F2227" s="84" t="s">
        <v>178</v>
      </c>
      <c r="G2227" s="84" t="s">
        <v>7</v>
      </c>
      <c r="H2227" s="85">
        <v>0</v>
      </c>
      <c r="I2227" s="85">
        <v>0</v>
      </c>
      <c r="J2227" s="85">
        <v>0</v>
      </c>
      <c r="K2227" s="85">
        <v>8</v>
      </c>
      <c r="L2227" s="114">
        <f t="shared" si="68"/>
        <v>0</v>
      </c>
      <c r="M2227" s="114">
        <f t="shared" si="69"/>
        <v>0</v>
      </c>
      <c r="N2227" s="85">
        <v>0</v>
      </c>
    </row>
    <row r="2228" spans="1:14">
      <c r="A2228" s="112">
        <v>2018</v>
      </c>
      <c r="B2228" s="88" t="s">
        <v>3387</v>
      </c>
      <c r="C2228" s="108" t="s">
        <v>2490</v>
      </c>
      <c r="D2228" s="84" t="s">
        <v>145</v>
      </c>
      <c r="E2228" s="84" t="s">
        <v>3890</v>
      </c>
      <c r="F2228" s="84" t="s">
        <v>188</v>
      </c>
      <c r="G2228" s="84" t="s">
        <v>7</v>
      </c>
      <c r="H2228" s="85">
        <v>0</v>
      </c>
      <c r="I2228" s="85">
        <v>0</v>
      </c>
      <c r="J2228" s="85">
        <v>0</v>
      </c>
      <c r="K2228" s="85">
        <v>20</v>
      </c>
      <c r="L2228" s="114">
        <f t="shared" si="68"/>
        <v>0</v>
      </c>
      <c r="M2228" s="114">
        <f t="shared" si="69"/>
        <v>0</v>
      </c>
      <c r="N2228" s="85">
        <v>1</v>
      </c>
    </row>
    <row r="2229" spans="1:14">
      <c r="A2229" s="112">
        <v>2018</v>
      </c>
      <c r="B2229" s="88" t="s">
        <v>3387</v>
      </c>
      <c r="C2229" s="108" t="s">
        <v>2490</v>
      </c>
      <c r="D2229" s="84" t="s">
        <v>145</v>
      </c>
      <c r="E2229" s="84" t="s">
        <v>236</v>
      </c>
      <c r="F2229" s="84" t="s">
        <v>179</v>
      </c>
      <c r="G2229" s="84" t="s">
        <v>7</v>
      </c>
      <c r="H2229" s="85">
        <v>0</v>
      </c>
      <c r="I2229" s="85">
        <v>0</v>
      </c>
      <c r="J2229" s="85">
        <v>0</v>
      </c>
      <c r="K2229" s="85">
        <v>4</v>
      </c>
      <c r="L2229" s="114">
        <f t="shared" si="68"/>
        <v>0</v>
      </c>
      <c r="M2229" s="114">
        <f t="shared" si="69"/>
        <v>0</v>
      </c>
      <c r="N2229" s="85">
        <v>0</v>
      </c>
    </row>
    <row r="2230" spans="1:14">
      <c r="A2230" s="112">
        <v>2018</v>
      </c>
      <c r="B2230" s="88" t="s">
        <v>3387</v>
      </c>
      <c r="C2230" s="108" t="s">
        <v>2490</v>
      </c>
      <c r="D2230" s="84" t="s">
        <v>145</v>
      </c>
      <c r="E2230" s="84" t="s">
        <v>236</v>
      </c>
      <c r="F2230" s="84" t="s">
        <v>180</v>
      </c>
      <c r="G2230" s="84" t="s">
        <v>7</v>
      </c>
      <c r="H2230" s="85">
        <v>26</v>
      </c>
      <c r="I2230" s="85">
        <v>21</v>
      </c>
      <c r="J2230" s="85">
        <v>18</v>
      </c>
      <c r="K2230" s="85">
        <v>28</v>
      </c>
      <c r="L2230" s="114">
        <f t="shared" si="68"/>
        <v>0.80769230769230771</v>
      </c>
      <c r="M2230" s="114">
        <f t="shared" si="69"/>
        <v>0.8571428571428571</v>
      </c>
      <c r="N2230" s="85">
        <v>2</v>
      </c>
    </row>
    <row r="2231" spans="1:14">
      <c r="A2231" s="112">
        <v>2018</v>
      </c>
      <c r="B2231" s="88" t="s">
        <v>3387</v>
      </c>
      <c r="C2231" s="108" t="s">
        <v>2490</v>
      </c>
      <c r="D2231" s="84" t="s">
        <v>145</v>
      </c>
      <c r="E2231" s="84" t="s">
        <v>234</v>
      </c>
      <c r="F2231" s="84" t="s">
        <v>1948</v>
      </c>
      <c r="G2231" s="84" t="s">
        <v>7</v>
      </c>
      <c r="H2231" s="85">
        <v>1116</v>
      </c>
      <c r="I2231" s="85">
        <v>126</v>
      </c>
      <c r="J2231" s="85">
        <v>91</v>
      </c>
      <c r="K2231" s="85">
        <v>987</v>
      </c>
      <c r="L2231" s="114">
        <f t="shared" si="68"/>
        <v>0.11290322580645161</v>
      </c>
      <c r="M2231" s="114">
        <f t="shared" si="69"/>
        <v>0.72222222222222221</v>
      </c>
      <c r="N2231" s="85">
        <v>103</v>
      </c>
    </row>
    <row r="2232" spans="1:14">
      <c r="A2232" s="103">
        <v>2018</v>
      </c>
      <c r="B2232" s="88" t="s">
        <v>3387</v>
      </c>
      <c r="C2232" s="108" t="s">
        <v>2490</v>
      </c>
      <c r="D2232" s="84" t="s">
        <v>182</v>
      </c>
      <c r="E2232" s="84" t="s">
        <v>3890</v>
      </c>
      <c r="F2232" s="84" t="s">
        <v>184</v>
      </c>
      <c r="G2232" s="84" t="s">
        <v>7</v>
      </c>
      <c r="H2232" s="85">
        <v>0</v>
      </c>
      <c r="I2232" s="85">
        <v>0</v>
      </c>
      <c r="J2232" s="85">
        <v>0</v>
      </c>
      <c r="K2232" s="85">
        <v>0</v>
      </c>
      <c r="L2232" s="114">
        <f t="shared" si="68"/>
        <v>0</v>
      </c>
      <c r="M2232" s="114">
        <f t="shared" si="69"/>
        <v>0</v>
      </c>
      <c r="N2232" s="85">
        <v>2</v>
      </c>
    </row>
    <row r="2233" spans="1:14">
      <c r="A2233" s="112">
        <v>2018</v>
      </c>
      <c r="B2233" s="88" t="s">
        <v>3387</v>
      </c>
      <c r="C2233" s="108" t="s">
        <v>2490</v>
      </c>
      <c r="D2233" s="84" t="s">
        <v>182</v>
      </c>
      <c r="E2233" s="84" t="s">
        <v>3890</v>
      </c>
      <c r="F2233" s="84" t="s">
        <v>185</v>
      </c>
      <c r="G2233" s="84" t="s">
        <v>7</v>
      </c>
      <c r="H2233" s="85">
        <v>0</v>
      </c>
      <c r="I2233" s="85">
        <v>0</v>
      </c>
      <c r="J2233" s="85">
        <v>0</v>
      </c>
      <c r="K2233" s="85">
        <v>12</v>
      </c>
      <c r="L2233" s="114">
        <f t="shared" si="68"/>
        <v>0</v>
      </c>
      <c r="M2233" s="114">
        <f t="shared" si="69"/>
        <v>0</v>
      </c>
      <c r="N2233" s="85">
        <v>0</v>
      </c>
    </row>
    <row r="2234" spans="1:14">
      <c r="A2234" s="112">
        <v>2018</v>
      </c>
      <c r="B2234" s="88" t="s">
        <v>3387</v>
      </c>
      <c r="C2234" s="108" t="s">
        <v>2490</v>
      </c>
      <c r="D2234" s="84" t="s">
        <v>182</v>
      </c>
      <c r="E2234" s="84" t="s">
        <v>3890</v>
      </c>
      <c r="F2234" s="84" t="s">
        <v>186</v>
      </c>
      <c r="G2234" s="84" t="s">
        <v>7</v>
      </c>
      <c r="H2234" s="85">
        <v>0</v>
      </c>
      <c r="I2234" s="85">
        <v>0</v>
      </c>
      <c r="J2234" s="85">
        <v>0</v>
      </c>
      <c r="K2234" s="85">
        <v>14</v>
      </c>
      <c r="L2234" s="114">
        <f t="shared" si="68"/>
        <v>0</v>
      </c>
      <c r="M2234" s="114">
        <f t="shared" si="69"/>
        <v>0</v>
      </c>
      <c r="N2234" s="85">
        <v>0</v>
      </c>
    </row>
    <row r="2235" spans="1:14">
      <c r="A2235" s="112">
        <v>2018</v>
      </c>
      <c r="B2235" s="88" t="s">
        <v>3387</v>
      </c>
      <c r="C2235" s="108" t="s">
        <v>2490</v>
      </c>
      <c r="D2235" s="84" t="s">
        <v>182</v>
      </c>
      <c r="E2235" s="84" t="s">
        <v>3890</v>
      </c>
      <c r="F2235" s="84" t="s">
        <v>187</v>
      </c>
      <c r="G2235" s="84" t="s">
        <v>7</v>
      </c>
      <c r="H2235" s="85">
        <v>0</v>
      </c>
      <c r="I2235" s="85">
        <v>0</v>
      </c>
      <c r="J2235" s="85">
        <v>0</v>
      </c>
      <c r="K2235" s="85">
        <v>21</v>
      </c>
      <c r="L2235" s="114">
        <f t="shared" si="68"/>
        <v>0</v>
      </c>
      <c r="M2235" s="114">
        <f t="shared" si="69"/>
        <v>0</v>
      </c>
      <c r="N2235" s="85">
        <v>0</v>
      </c>
    </row>
    <row r="2236" spans="1:14">
      <c r="A2236" s="112">
        <v>2018</v>
      </c>
      <c r="B2236" s="88" t="s">
        <v>3387</v>
      </c>
      <c r="C2236" s="108" t="s">
        <v>2490</v>
      </c>
      <c r="D2236" s="84" t="s">
        <v>182</v>
      </c>
      <c r="E2236" s="84" t="s">
        <v>3890</v>
      </c>
      <c r="F2236" s="84" t="s">
        <v>189</v>
      </c>
      <c r="G2236" s="84" t="s">
        <v>7</v>
      </c>
      <c r="H2236" s="85">
        <v>0</v>
      </c>
      <c r="I2236" s="85">
        <v>0</v>
      </c>
      <c r="J2236" s="85">
        <v>0</v>
      </c>
      <c r="K2236" s="85">
        <v>24</v>
      </c>
      <c r="L2236" s="114">
        <f t="shared" si="68"/>
        <v>0</v>
      </c>
      <c r="M2236" s="114">
        <f t="shared" si="69"/>
        <v>0</v>
      </c>
      <c r="N2236" s="85">
        <v>0</v>
      </c>
    </row>
    <row r="2237" spans="1:14">
      <c r="A2237" s="112">
        <v>2018</v>
      </c>
      <c r="B2237" s="88" t="s">
        <v>3387</v>
      </c>
      <c r="C2237" s="108" t="s">
        <v>2490</v>
      </c>
      <c r="D2237" s="84" t="s">
        <v>182</v>
      </c>
      <c r="E2237" s="84" t="s">
        <v>3890</v>
      </c>
      <c r="F2237" s="84" t="s">
        <v>190</v>
      </c>
      <c r="G2237" s="84" t="s">
        <v>7</v>
      </c>
      <c r="H2237" s="85">
        <v>0</v>
      </c>
      <c r="I2237" s="85">
        <v>0</v>
      </c>
      <c r="J2237" s="85">
        <v>0</v>
      </c>
      <c r="K2237" s="85">
        <v>28</v>
      </c>
      <c r="L2237" s="114">
        <f t="shared" si="68"/>
        <v>0</v>
      </c>
      <c r="M2237" s="114">
        <f t="shared" si="69"/>
        <v>0</v>
      </c>
      <c r="N2237" s="85">
        <v>12</v>
      </c>
    </row>
    <row r="2238" spans="1:14">
      <c r="A2238" s="112">
        <v>2018</v>
      </c>
      <c r="B2238" s="88" t="s">
        <v>3387</v>
      </c>
      <c r="C2238" s="108" t="s">
        <v>2490</v>
      </c>
      <c r="D2238" s="84" t="s">
        <v>182</v>
      </c>
      <c r="E2238" s="84" t="s">
        <v>234</v>
      </c>
      <c r="F2238" s="84" t="s">
        <v>1949</v>
      </c>
      <c r="G2238" s="84" t="s">
        <v>7</v>
      </c>
      <c r="H2238" s="85">
        <v>77</v>
      </c>
      <c r="I2238" s="85">
        <v>52</v>
      </c>
      <c r="J2238" s="85">
        <v>36</v>
      </c>
      <c r="K2238" s="85">
        <v>447</v>
      </c>
      <c r="L2238" s="114">
        <f t="shared" si="68"/>
        <v>0.67532467532467533</v>
      </c>
      <c r="M2238" s="114">
        <f t="shared" si="69"/>
        <v>0.69230769230769229</v>
      </c>
      <c r="N2238" s="85">
        <v>44</v>
      </c>
    </row>
    <row r="2239" spans="1:14">
      <c r="A2239" s="112">
        <v>2018</v>
      </c>
      <c r="B2239" s="88" t="s">
        <v>3387</v>
      </c>
      <c r="C2239" s="108" t="s">
        <v>2490</v>
      </c>
      <c r="D2239" s="84" t="s">
        <v>191</v>
      </c>
      <c r="E2239" s="84" t="s">
        <v>239</v>
      </c>
      <c r="F2239" s="84" t="s">
        <v>194</v>
      </c>
      <c r="G2239" s="84" t="s">
        <v>7</v>
      </c>
      <c r="H2239" s="85">
        <v>0</v>
      </c>
      <c r="I2239" s="85">
        <v>0</v>
      </c>
      <c r="J2239" s="85">
        <v>0</v>
      </c>
      <c r="K2239" s="85">
        <v>2</v>
      </c>
      <c r="L2239" s="114">
        <f t="shared" si="68"/>
        <v>0</v>
      </c>
      <c r="M2239" s="114">
        <f t="shared" si="69"/>
        <v>0</v>
      </c>
      <c r="N2239" s="85">
        <v>0</v>
      </c>
    </row>
    <row r="2240" spans="1:14">
      <c r="A2240" s="112">
        <v>2018</v>
      </c>
      <c r="B2240" s="88" t="s">
        <v>3387</v>
      </c>
      <c r="C2240" s="108" t="s">
        <v>2490</v>
      </c>
      <c r="D2240" s="84" t="s">
        <v>191</v>
      </c>
      <c r="E2240" s="84" t="s">
        <v>236</v>
      </c>
      <c r="F2240" s="84" t="s">
        <v>2541</v>
      </c>
      <c r="G2240" s="84" t="s">
        <v>7</v>
      </c>
      <c r="H2240" s="85">
        <v>11</v>
      </c>
      <c r="I2240" s="85">
        <v>8</v>
      </c>
      <c r="J2240" s="85">
        <v>6</v>
      </c>
      <c r="K2240" s="85">
        <v>6</v>
      </c>
      <c r="L2240" s="114">
        <f t="shared" si="68"/>
        <v>0.72727272727272729</v>
      </c>
      <c r="M2240" s="114">
        <f t="shared" si="69"/>
        <v>0.75</v>
      </c>
      <c r="N2240" s="85">
        <v>0</v>
      </c>
    </row>
    <row r="2241" spans="1:14">
      <c r="A2241" s="112">
        <v>2018</v>
      </c>
      <c r="B2241" s="88" t="s">
        <v>3387</v>
      </c>
      <c r="C2241" s="108" t="s">
        <v>2490</v>
      </c>
      <c r="D2241" s="84" t="s">
        <v>191</v>
      </c>
      <c r="E2241" s="84" t="s">
        <v>236</v>
      </c>
      <c r="F2241" s="84" t="s">
        <v>193</v>
      </c>
      <c r="G2241" s="84" t="s">
        <v>7</v>
      </c>
      <c r="H2241" s="85">
        <v>31</v>
      </c>
      <c r="I2241" s="85">
        <v>25</v>
      </c>
      <c r="J2241" s="85">
        <v>23</v>
      </c>
      <c r="K2241" s="85">
        <v>48</v>
      </c>
      <c r="L2241" s="114">
        <f t="shared" si="68"/>
        <v>0.80645161290322576</v>
      </c>
      <c r="M2241" s="114">
        <f t="shared" si="69"/>
        <v>0.92</v>
      </c>
      <c r="N2241" s="85">
        <v>14</v>
      </c>
    </row>
    <row r="2242" spans="1:14">
      <c r="A2242" s="112">
        <v>2018</v>
      </c>
      <c r="B2242" s="88" t="s">
        <v>3387</v>
      </c>
      <c r="C2242" s="108" t="s">
        <v>2490</v>
      </c>
      <c r="D2242" s="84" t="s">
        <v>191</v>
      </c>
      <c r="E2242" s="84" t="s">
        <v>234</v>
      </c>
      <c r="F2242" s="84" t="s">
        <v>730</v>
      </c>
      <c r="G2242" s="84" t="s">
        <v>7</v>
      </c>
      <c r="H2242" s="85">
        <v>298</v>
      </c>
      <c r="I2242" s="85">
        <v>167</v>
      </c>
      <c r="J2242" s="85">
        <v>95</v>
      </c>
      <c r="K2242" s="85">
        <v>919</v>
      </c>
      <c r="L2242" s="114">
        <f t="shared" ref="L2242:L2305" si="70">+IFERROR(I2242/H2242,0)</f>
        <v>0.56040268456375841</v>
      </c>
      <c r="M2242" s="114">
        <f t="shared" ref="M2242:M2305" si="71">+IFERROR(J2242/I2242,0)</f>
        <v>0.56886227544910184</v>
      </c>
      <c r="N2242" s="85">
        <v>100</v>
      </c>
    </row>
    <row r="2243" spans="1:14">
      <c r="A2243" s="112">
        <v>2018</v>
      </c>
      <c r="B2243" s="88" t="s">
        <v>3387</v>
      </c>
      <c r="C2243" s="108" t="s">
        <v>2490</v>
      </c>
      <c r="D2243" s="84" t="s">
        <v>195</v>
      </c>
      <c r="E2243" s="84" t="s">
        <v>239</v>
      </c>
      <c r="F2243" s="84" t="s">
        <v>199</v>
      </c>
      <c r="G2243" s="84" t="s">
        <v>7</v>
      </c>
      <c r="H2243" s="85">
        <v>2</v>
      </c>
      <c r="I2243" s="85">
        <v>1</v>
      </c>
      <c r="J2243" s="85">
        <v>1</v>
      </c>
      <c r="K2243" s="85">
        <v>25</v>
      </c>
      <c r="L2243" s="114">
        <f t="shared" si="70"/>
        <v>0.5</v>
      </c>
      <c r="M2243" s="114">
        <f t="shared" si="71"/>
        <v>1</v>
      </c>
      <c r="N2243" s="85">
        <v>1</v>
      </c>
    </row>
    <row r="2244" spans="1:14">
      <c r="A2244" s="112">
        <v>2018</v>
      </c>
      <c r="B2244" s="88" t="s">
        <v>3387</v>
      </c>
      <c r="C2244" s="108" t="s">
        <v>2490</v>
      </c>
      <c r="D2244" s="84" t="s">
        <v>195</v>
      </c>
      <c r="E2244" s="84" t="s">
        <v>236</v>
      </c>
      <c r="F2244" s="84" t="s">
        <v>198</v>
      </c>
      <c r="G2244" s="84" t="s">
        <v>7</v>
      </c>
      <c r="H2244" s="85">
        <v>9</v>
      </c>
      <c r="I2244" s="85">
        <v>8</v>
      </c>
      <c r="J2244" s="85">
        <v>6</v>
      </c>
      <c r="K2244" s="85">
        <v>36</v>
      </c>
      <c r="L2244" s="114">
        <f t="shared" si="70"/>
        <v>0.88888888888888884</v>
      </c>
      <c r="M2244" s="114">
        <f t="shared" si="71"/>
        <v>0.75</v>
      </c>
      <c r="N2244" s="85">
        <v>6</v>
      </c>
    </row>
    <row r="2245" spans="1:14">
      <c r="A2245" s="112">
        <v>2018</v>
      </c>
      <c r="B2245" s="88" t="s">
        <v>3387</v>
      </c>
      <c r="C2245" s="108" t="s">
        <v>2490</v>
      </c>
      <c r="D2245" s="84" t="s">
        <v>195</v>
      </c>
      <c r="E2245" s="84" t="s">
        <v>234</v>
      </c>
      <c r="F2245" s="84" t="s">
        <v>1184</v>
      </c>
      <c r="G2245" s="84" t="s">
        <v>224</v>
      </c>
      <c r="H2245" s="85">
        <v>78</v>
      </c>
      <c r="I2245" s="85">
        <v>73</v>
      </c>
      <c r="J2245" s="85">
        <v>65</v>
      </c>
      <c r="K2245" s="85">
        <v>142</v>
      </c>
      <c r="L2245" s="114">
        <f t="shared" si="70"/>
        <v>0.9358974358974359</v>
      </c>
      <c r="M2245" s="114">
        <f t="shared" si="71"/>
        <v>0.8904109589041096</v>
      </c>
      <c r="N2245" s="85">
        <v>32</v>
      </c>
    </row>
    <row r="2246" spans="1:14">
      <c r="A2246" s="112">
        <v>2018</v>
      </c>
      <c r="B2246" s="88" t="s">
        <v>3387</v>
      </c>
      <c r="C2246" s="108" t="s">
        <v>2490</v>
      </c>
      <c r="D2246" s="84" t="s">
        <v>195</v>
      </c>
      <c r="E2246" s="84" t="s">
        <v>234</v>
      </c>
      <c r="F2246" s="84" t="s">
        <v>196</v>
      </c>
      <c r="G2246" s="84" t="s">
        <v>7</v>
      </c>
      <c r="H2246" s="85">
        <v>33</v>
      </c>
      <c r="I2246" s="85">
        <v>33</v>
      </c>
      <c r="J2246" s="85">
        <v>28</v>
      </c>
      <c r="K2246" s="85">
        <v>116</v>
      </c>
      <c r="L2246" s="114">
        <f t="shared" si="70"/>
        <v>1</v>
      </c>
      <c r="M2246" s="114">
        <f t="shared" si="71"/>
        <v>0.84848484848484851</v>
      </c>
      <c r="N2246" s="85">
        <v>7</v>
      </c>
    </row>
    <row r="2247" spans="1:14">
      <c r="A2247" s="112">
        <v>2018</v>
      </c>
      <c r="B2247" s="88" t="s">
        <v>3387</v>
      </c>
      <c r="C2247" s="108" t="s">
        <v>2490</v>
      </c>
      <c r="D2247" s="84" t="s">
        <v>195</v>
      </c>
      <c r="E2247" s="84" t="s">
        <v>234</v>
      </c>
      <c r="F2247" s="84" t="s">
        <v>1945</v>
      </c>
      <c r="G2247" s="84" t="s">
        <v>7</v>
      </c>
      <c r="H2247" s="85">
        <v>15</v>
      </c>
      <c r="I2247" s="85">
        <v>13</v>
      </c>
      <c r="J2247" s="85">
        <v>13</v>
      </c>
      <c r="K2247" s="85">
        <v>101</v>
      </c>
      <c r="L2247" s="114">
        <f t="shared" si="70"/>
        <v>0.8666666666666667</v>
      </c>
      <c r="M2247" s="114">
        <f t="shared" si="71"/>
        <v>1</v>
      </c>
      <c r="N2247" s="85">
        <v>9</v>
      </c>
    </row>
    <row r="2248" spans="1:14">
      <c r="A2248" s="112">
        <v>2018</v>
      </c>
      <c r="B2248" s="88" t="s">
        <v>3387</v>
      </c>
      <c r="C2248" s="108" t="s">
        <v>2490</v>
      </c>
      <c r="D2248" s="84" t="s">
        <v>200</v>
      </c>
      <c r="E2248" s="84" t="s">
        <v>236</v>
      </c>
      <c r="F2248" s="84" t="s">
        <v>202</v>
      </c>
      <c r="G2248" s="84" t="s">
        <v>7</v>
      </c>
      <c r="H2248" s="85">
        <v>17</v>
      </c>
      <c r="I2248" s="85">
        <v>16</v>
      </c>
      <c r="J2248" s="85">
        <v>14</v>
      </c>
      <c r="K2248" s="85">
        <v>39</v>
      </c>
      <c r="L2248" s="114">
        <f t="shared" si="70"/>
        <v>0.94117647058823528</v>
      </c>
      <c r="M2248" s="114">
        <f t="shared" si="71"/>
        <v>0.875</v>
      </c>
      <c r="N2248" s="85">
        <v>9</v>
      </c>
    </row>
    <row r="2249" spans="1:14">
      <c r="A2249" s="112">
        <v>2018</v>
      </c>
      <c r="B2249" s="88" t="s">
        <v>3387</v>
      </c>
      <c r="C2249" s="117" t="s">
        <v>644</v>
      </c>
      <c r="D2249" s="84" t="s">
        <v>213</v>
      </c>
      <c r="E2249" s="84" t="s">
        <v>3889</v>
      </c>
      <c r="F2249" s="84" t="s">
        <v>161</v>
      </c>
      <c r="G2249" s="84" t="s">
        <v>7</v>
      </c>
      <c r="H2249" s="85">
        <v>19</v>
      </c>
      <c r="I2249" s="85">
        <v>5</v>
      </c>
      <c r="J2249" s="85">
        <v>6</v>
      </c>
      <c r="K2249" s="85">
        <v>15</v>
      </c>
      <c r="L2249" s="114">
        <f t="shared" si="70"/>
        <v>0.26315789473684209</v>
      </c>
      <c r="M2249" s="114">
        <f t="shared" si="71"/>
        <v>1.2</v>
      </c>
      <c r="N2249" s="85">
        <v>0</v>
      </c>
    </row>
    <row r="2250" spans="1:14">
      <c r="A2250" s="112">
        <v>2018</v>
      </c>
      <c r="B2250" s="88" t="s">
        <v>3387</v>
      </c>
      <c r="C2250" s="117" t="s">
        <v>644</v>
      </c>
      <c r="D2250" s="84" t="s">
        <v>213</v>
      </c>
      <c r="E2250" s="84" t="s">
        <v>3889</v>
      </c>
      <c r="F2250" s="84" t="s">
        <v>162</v>
      </c>
      <c r="G2250" s="84" t="s">
        <v>7</v>
      </c>
      <c r="H2250" s="85">
        <v>16</v>
      </c>
      <c r="I2250" s="85">
        <v>6</v>
      </c>
      <c r="J2250" s="85">
        <v>6</v>
      </c>
      <c r="K2250" s="85">
        <v>11</v>
      </c>
      <c r="L2250" s="114">
        <f t="shared" si="70"/>
        <v>0.375</v>
      </c>
      <c r="M2250" s="114">
        <f t="shared" si="71"/>
        <v>1</v>
      </c>
      <c r="N2250" s="85">
        <v>0</v>
      </c>
    </row>
    <row r="2251" spans="1:14">
      <c r="A2251" s="112">
        <v>2018</v>
      </c>
      <c r="B2251" s="88" t="s">
        <v>3387</v>
      </c>
      <c r="C2251" s="117" t="s">
        <v>644</v>
      </c>
      <c r="D2251" s="84" t="s">
        <v>213</v>
      </c>
      <c r="E2251" s="84" t="s">
        <v>3889</v>
      </c>
      <c r="F2251" s="84" t="s">
        <v>168</v>
      </c>
      <c r="G2251" s="84" t="s">
        <v>7</v>
      </c>
      <c r="H2251" s="85">
        <v>36</v>
      </c>
      <c r="I2251" s="85">
        <v>3</v>
      </c>
      <c r="J2251" s="85">
        <v>3</v>
      </c>
      <c r="K2251" s="85">
        <v>11</v>
      </c>
      <c r="L2251" s="114">
        <f t="shared" si="70"/>
        <v>8.3333333333333329E-2</v>
      </c>
      <c r="M2251" s="114">
        <f t="shared" si="71"/>
        <v>1</v>
      </c>
      <c r="N2251" s="85">
        <v>0</v>
      </c>
    </row>
    <row r="2252" spans="1:14">
      <c r="A2252" s="112">
        <v>2018</v>
      </c>
      <c r="B2252" s="88" t="s">
        <v>3387</v>
      </c>
      <c r="C2252" s="117" t="s">
        <v>644</v>
      </c>
      <c r="D2252" s="84" t="s">
        <v>213</v>
      </c>
      <c r="E2252" s="84" t="s">
        <v>236</v>
      </c>
      <c r="F2252" s="84" t="s">
        <v>51</v>
      </c>
      <c r="G2252" s="84" t="s">
        <v>7</v>
      </c>
      <c r="H2252" s="85">
        <v>33</v>
      </c>
      <c r="I2252" s="85">
        <v>30</v>
      </c>
      <c r="J2252" s="85">
        <v>22</v>
      </c>
      <c r="K2252" s="85">
        <v>44</v>
      </c>
      <c r="L2252" s="114">
        <f t="shared" si="70"/>
        <v>0.90909090909090906</v>
      </c>
      <c r="M2252" s="114">
        <f t="shared" si="71"/>
        <v>0.73333333333333328</v>
      </c>
      <c r="N2252" s="85">
        <v>13</v>
      </c>
    </row>
    <row r="2253" spans="1:14">
      <c r="A2253" s="112">
        <v>2018</v>
      </c>
      <c r="B2253" s="88" t="s">
        <v>3387</v>
      </c>
      <c r="C2253" s="117" t="s">
        <v>644</v>
      </c>
      <c r="D2253" s="84" t="s">
        <v>213</v>
      </c>
      <c r="E2253" s="84" t="s">
        <v>234</v>
      </c>
      <c r="F2253" s="84" t="s">
        <v>1931</v>
      </c>
      <c r="G2253" s="84" t="s">
        <v>7</v>
      </c>
      <c r="H2253" s="85">
        <v>43</v>
      </c>
      <c r="I2253" s="85">
        <v>41</v>
      </c>
      <c r="J2253" s="85">
        <v>32</v>
      </c>
      <c r="K2253" s="85">
        <v>83</v>
      </c>
      <c r="L2253" s="114">
        <f t="shared" si="70"/>
        <v>0.95348837209302328</v>
      </c>
      <c r="M2253" s="114">
        <f t="shared" si="71"/>
        <v>0.78048780487804881</v>
      </c>
      <c r="N2253" s="85">
        <v>0</v>
      </c>
    </row>
    <row r="2254" spans="1:14">
      <c r="A2254" s="112">
        <v>2018</v>
      </c>
      <c r="B2254" s="88" t="s">
        <v>3387</v>
      </c>
      <c r="C2254" s="117" t="s">
        <v>644</v>
      </c>
      <c r="D2254" s="84" t="s">
        <v>213</v>
      </c>
      <c r="E2254" s="84" t="s">
        <v>234</v>
      </c>
      <c r="F2254" s="84" t="s">
        <v>1948</v>
      </c>
      <c r="G2254" s="84" t="s">
        <v>7</v>
      </c>
      <c r="H2254" s="85">
        <v>251</v>
      </c>
      <c r="I2254" s="85">
        <v>117</v>
      </c>
      <c r="J2254" s="85">
        <v>76</v>
      </c>
      <c r="K2254" s="85">
        <v>803</v>
      </c>
      <c r="L2254" s="114">
        <f t="shared" si="70"/>
        <v>0.46613545816733065</v>
      </c>
      <c r="M2254" s="114">
        <f t="shared" si="71"/>
        <v>0.6495726495726496</v>
      </c>
      <c r="N2254" s="85">
        <v>44</v>
      </c>
    </row>
    <row r="2255" spans="1:14">
      <c r="A2255" s="112">
        <v>2018</v>
      </c>
      <c r="B2255" s="88" t="s">
        <v>3387</v>
      </c>
      <c r="C2255" s="117" t="s">
        <v>644</v>
      </c>
      <c r="D2255" s="84" t="s">
        <v>213</v>
      </c>
      <c r="E2255" s="84" t="s">
        <v>234</v>
      </c>
      <c r="F2255" s="84" t="s">
        <v>1942</v>
      </c>
      <c r="G2255" s="84" t="s">
        <v>7</v>
      </c>
      <c r="H2255" s="85">
        <v>95</v>
      </c>
      <c r="I2255" s="85">
        <v>69</v>
      </c>
      <c r="J2255" s="85">
        <v>61</v>
      </c>
      <c r="K2255" s="85">
        <v>170</v>
      </c>
      <c r="L2255" s="114">
        <f t="shared" si="70"/>
        <v>0.72631578947368425</v>
      </c>
      <c r="M2255" s="114">
        <f t="shared" si="71"/>
        <v>0.88405797101449279</v>
      </c>
      <c r="N2255" s="85">
        <v>0</v>
      </c>
    </row>
    <row r="2256" spans="1:14">
      <c r="A2256" s="112">
        <v>2018</v>
      </c>
      <c r="B2256" s="88" t="s">
        <v>3387</v>
      </c>
      <c r="C2256" s="117" t="s">
        <v>644</v>
      </c>
      <c r="D2256" s="84" t="s">
        <v>31</v>
      </c>
      <c r="E2256" s="84" t="s">
        <v>239</v>
      </c>
      <c r="F2256" s="84" t="s">
        <v>2909</v>
      </c>
      <c r="G2256" s="84" t="s">
        <v>7</v>
      </c>
      <c r="H2256" s="85">
        <v>11</v>
      </c>
      <c r="I2256" s="85">
        <v>10</v>
      </c>
      <c r="J2256" s="85">
        <v>6</v>
      </c>
      <c r="K2256" s="85">
        <v>8</v>
      </c>
      <c r="L2256" s="114">
        <f t="shared" si="70"/>
        <v>0.90909090909090906</v>
      </c>
      <c r="M2256" s="114">
        <f t="shared" si="71"/>
        <v>0.6</v>
      </c>
      <c r="N2256" s="85">
        <v>0</v>
      </c>
    </row>
    <row r="2257" spans="1:14">
      <c r="A2257" s="112">
        <v>2018</v>
      </c>
      <c r="B2257" s="88" t="s">
        <v>3387</v>
      </c>
      <c r="C2257" s="117" t="s">
        <v>644</v>
      </c>
      <c r="D2257" s="84" t="s">
        <v>31</v>
      </c>
      <c r="E2257" s="84" t="s">
        <v>235</v>
      </c>
      <c r="F2257" s="84" t="s">
        <v>203</v>
      </c>
      <c r="G2257" s="84" t="s">
        <v>7</v>
      </c>
      <c r="H2257" s="85">
        <v>25</v>
      </c>
      <c r="I2257" s="85">
        <v>21</v>
      </c>
      <c r="J2257" s="85">
        <v>17</v>
      </c>
      <c r="K2257" s="85">
        <v>38</v>
      </c>
      <c r="L2257" s="114">
        <f t="shared" si="70"/>
        <v>0.84</v>
      </c>
      <c r="M2257" s="114">
        <f t="shared" si="71"/>
        <v>0.80952380952380953</v>
      </c>
      <c r="N2257" s="85">
        <v>15</v>
      </c>
    </row>
    <row r="2258" spans="1:14">
      <c r="A2258" s="112">
        <v>2018</v>
      </c>
      <c r="B2258" s="88" t="s">
        <v>3387</v>
      </c>
      <c r="C2258" s="117" t="s">
        <v>644</v>
      </c>
      <c r="D2258" s="84" t="s">
        <v>31</v>
      </c>
      <c r="E2258" s="84" t="s">
        <v>235</v>
      </c>
      <c r="F2258" s="84" t="s">
        <v>36</v>
      </c>
      <c r="G2258" s="84" t="s">
        <v>7</v>
      </c>
      <c r="H2258" s="85">
        <v>1</v>
      </c>
      <c r="I2258" s="85">
        <v>0</v>
      </c>
      <c r="J2258" s="85">
        <v>0</v>
      </c>
      <c r="K2258" s="85">
        <v>0</v>
      </c>
      <c r="L2258" s="114">
        <f t="shared" si="70"/>
        <v>0</v>
      </c>
      <c r="M2258" s="114">
        <f t="shared" si="71"/>
        <v>0</v>
      </c>
      <c r="N2258" s="85">
        <v>10</v>
      </c>
    </row>
    <row r="2259" spans="1:14">
      <c r="A2259" s="112">
        <v>2018</v>
      </c>
      <c r="B2259" s="88" t="s">
        <v>3387</v>
      </c>
      <c r="C2259" s="117" t="s">
        <v>644</v>
      </c>
      <c r="D2259" s="84" t="s">
        <v>31</v>
      </c>
      <c r="E2259" s="84" t="s">
        <v>235</v>
      </c>
      <c r="F2259" s="84" t="s">
        <v>204</v>
      </c>
      <c r="G2259" s="84" t="s">
        <v>7</v>
      </c>
      <c r="H2259" s="85">
        <v>43</v>
      </c>
      <c r="I2259" s="85">
        <v>38</v>
      </c>
      <c r="J2259" s="85">
        <v>21</v>
      </c>
      <c r="K2259" s="85">
        <v>44</v>
      </c>
      <c r="L2259" s="114">
        <f t="shared" si="70"/>
        <v>0.88372093023255816</v>
      </c>
      <c r="M2259" s="114">
        <f t="shared" si="71"/>
        <v>0.55263157894736847</v>
      </c>
      <c r="N2259" s="85">
        <v>26</v>
      </c>
    </row>
    <row r="2260" spans="1:14">
      <c r="A2260" s="112">
        <v>2018</v>
      </c>
      <c r="B2260" s="88" t="s">
        <v>3387</v>
      </c>
      <c r="C2260" s="117" t="s">
        <v>644</v>
      </c>
      <c r="D2260" s="84" t="s">
        <v>31</v>
      </c>
      <c r="E2260" s="84" t="s">
        <v>235</v>
      </c>
      <c r="F2260" s="84" t="s">
        <v>205</v>
      </c>
      <c r="G2260" s="84" t="s">
        <v>7</v>
      </c>
      <c r="H2260" s="85">
        <v>38</v>
      </c>
      <c r="I2260" s="85">
        <v>36</v>
      </c>
      <c r="J2260" s="85">
        <v>29</v>
      </c>
      <c r="K2260" s="85">
        <v>65</v>
      </c>
      <c r="L2260" s="114">
        <f t="shared" si="70"/>
        <v>0.94736842105263153</v>
      </c>
      <c r="M2260" s="114">
        <f t="shared" si="71"/>
        <v>0.80555555555555558</v>
      </c>
      <c r="N2260" s="85">
        <v>34</v>
      </c>
    </row>
    <row r="2261" spans="1:14">
      <c r="A2261" s="112">
        <v>2018</v>
      </c>
      <c r="B2261" s="88" t="s">
        <v>3387</v>
      </c>
      <c r="C2261" s="117" t="s">
        <v>644</v>
      </c>
      <c r="D2261" s="84" t="s">
        <v>31</v>
      </c>
      <c r="E2261" s="84" t="s">
        <v>235</v>
      </c>
      <c r="F2261" s="84" t="s">
        <v>206</v>
      </c>
      <c r="G2261" s="84" t="s">
        <v>7</v>
      </c>
      <c r="H2261" s="85">
        <v>21</v>
      </c>
      <c r="I2261" s="85">
        <v>20</v>
      </c>
      <c r="J2261" s="85">
        <v>20</v>
      </c>
      <c r="K2261" s="85">
        <v>39</v>
      </c>
      <c r="L2261" s="114">
        <f t="shared" si="70"/>
        <v>0.95238095238095233</v>
      </c>
      <c r="M2261" s="114">
        <f t="shared" si="71"/>
        <v>1</v>
      </c>
      <c r="N2261" s="85">
        <v>16</v>
      </c>
    </row>
    <row r="2262" spans="1:14">
      <c r="A2262" s="103">
        <v>2018</v>
      </c>
      <c r="B2262" s="88" t="s">
        <v>3387</v>
      </c>
      <c r="C2262" s="106" t="s">
        <v>644</v>
      </c>
      <c r="D2262" s="84" t="s">
        <v>31</v>
      </c>
      <c r="E2262" s="84" t="s">
        <v>235</v>
      </c>
      <c r="F2262" s="84" t="s">
        <v>207</v>
      </c>
      <c r="G2262" s="84" t="s">
        <v>7</v>
      </c>
      <c r="H2262" s="85">
        <v>0</v>
      </c>
      <c r="I2262" s="85">
        <v>0</v>
      </c>
      <c r="J2262" s="85">
        <v>0</v>
      </c>
      <c r="K2262" s="85">
        <v>0</v>
      </c>
      <c r="L2262" s="114">
        <f t="shared" si="70"/>
        <v>0</v>
      </c>
      <c r="M2262" s="114">
        <f t="shared" si="71"/>
        <v>0</v>
      </c>
      <c r="N2262" s="85">
        <v>7</v>
      </c>
    </row>
    <row r="2263" spans="1:14">
      <c r="A2263" s="112">
        <v>2018</v>
      </c>
      <c r="B2263" s="88" t="s">
        <v>3387</v>
      </c>
      <c r="C2263" s="117" t="s">
        <v>644</v>
      </c>
      <c r="D2263" s="84" t="s">
        <v>31</v>
      </c>
      <c r="E2263" s="84" t="s">
        <v>235</v>
      </c>
      <c r="F2263" s="84" t="s">
        <v>208</v>
      </c>
      <c r="G2263" s="84" t="s">
        <v>7</v>
      </c>
      <c r="H2263" s="85">
        <v>13</v>
      </c>
      <c r="I2263" s="85">
        <v>12</v>
      </c>
      <c r="J2263" s="85">
        <v>10</v>
      </c>
      <c r="K2263" s="85">
        <v>10</v>
      </c>
      <c r="L2263" s="114">
        <f t="shared" si="70"/>
        <v>0.92307692307692313</v>
      </c>
      <c r="M2263" s="114">
        <f t="shared" si="71"/>
        <v>0.83333333333333337</v>
      </c>
      <c r="N2263" s="85">
        <v>0</v>
      </c>
    </row>
    <row r="2264" spans="1:14">
      <c r="A2264" s="112">
        <v>2018</v>
      </c>
      <c r="B2264" s="88" t="s">
        <v>3387</v>
      </c>
      <c r="C2264" s="117" t="s">
        <v>644</v>
      </c>
      <c r="D2264" s="84" t="s">
        <v>31</v>
      </c>
      <c r="E2264" s="84" t="s">
        <v>236</v>
      </c>
      <c r="F2264" s="84" t="s">
        <v>2477</v>
      </c>
      <c r="G2264" s="84" t="s">
        <v>7</v>
      </c>
      <c r="H2264" s="85">
        <v>56</v>
      </c>
      <c r="I2264" s="85">
        <v>43</v>
      </c>
      <c r="J2264" s="85">
        <v>34</v>
      </c>
      <c r="K2264" s="85">
        <v>122</v>
      </c>
      <c r="L2264" s="114">
        <f t="shared" si="70"/>
        <v>0.7678571428571429</v>
      </c>
      <c r="M2264" s="114">
        <f t="shared" si="71"/>
        <v>0.79069767441860461</v>
      </c>
      <c r="N2264" s="85">
        <v>41</v>
      </c>
    </row>
    <row r="2265" spans="1:14">
      <c r="A2265" s="112">
        <v>2018</v>
      </c>
      <c r="B2265" s="88" t="s">
        <v>3387</v>
      </c>
      <c r="C2265" s="117" t="s">
        <v>644</v>
      </c>
      <c r="D2265" s="84" t="s">
        <v>31</v>
      </c>
      <c r="E2265" s="84" t="s">
        <v>236</v>
      </c>
      <c r="F2265" s="84" t="s">
        <v>2483</v>
      </c>
      <c r="G2265" s="84" t="s">
        <v>7</v>
      </c>
      <c r="H2265" s="85">
        <v>17</v>
      </c>
      <c r="I2265" s="85">
        <v>17</v>
      </c>
      <c r="J2265" s="85">
        <v>10</v>
      </c>
      <c r="K2265" s="85">
        <v>11</v>
      </c>
      <c r="L2265" s="114">
        <f t="shared" si="70"/>
        <v>1</v>
      </c>
      <c r="M2265" s="114">
        <f t="shared" si="71"/>
        <v>0.58823529411764708</v>
      </c>
      <c r="N2265" s="85">
        <v>0</v>
      </c>
    </row>
    <row r="2266" spans="1:14">
      <c r="A2266" s="103">
        <v>2018</v>
      </c>
      <c r="B2266" s="88" t="s">
        <v>3387</v>
      </c>
      <c r="C2266" s="106" t="s">
        <v>644</v>
      </c>
      <c r="D2266" s="84" t="s">
        <v>31</v>
      </c>
      <c r="E2266" s="84" t="s">
        <v>236</v>
      </c>
      <c r="F2266" s="84" t="s">
        <v>2479</v>
      </c>
      <c r="G2266" s="84" t="s">
        <v>7</v>
      </c>
      <c r="H2266" s="85">
        <v>0</v>
      </c>
      <c r="I2266" s="85">
        <v>0</v>
      </c>
      <c r="J2266" s="85">
        <v>0</v>
      </c>
      <c r="K2266" s="85">
        <v>0</v>
      </c>
      <c r="L2266" s="114">
        <f t="shared" si="70"/>
        <v>0</v>
      </c>
      <c r="M2266" s="114">
        <f t="shared" si="71"/>
        <v>0</v>
      </c>
      <c r="N2266" s="85">
        <v>6</v>
      </c>
    </row>
    <row r="2267" spans="1:14">
      <c r="A2267" s="112">
        <v>2018</v>
      </c>
      <c r="B2267" s="88" t="s">
        <v>3387</v>
      </c>
      <c r="C2267" s="117" t="s">
        <v>644</v>
      </c>
      <c r="D2267" s="84" t="s">
        <v>31</v>
      </c>
      <c r="E2267" s="84" t="s">
        <v>236</v>
      </c>
      <c r="F2267" s="84" t="s">
        <v>2481</v>
      </c>
      <c r="G2267" s="84" t="s">
        <v>7</v>
      </c>
      <c r="H2267" s="85">
        <v>24</v>
      </c>
      <c r="I2267" s="85">
        <v>23</v>
      </c>
      <c r="J2267" s="85">
        <v>17</v>
      </c>
      <c r="K2267" s="85">
        <v>40</v>
      </c>
      <c r="L2267" s="114">
        <f t="shared" si="70"/>
        <v>0.95833333333333337</v>
      </c>
      <c r="M2267" s="114">
        <f t="shared" si="71"/>
        <v>0.73913043478260865</v>
      </c>
      <c r="N2267" s="85">
        <v>3</v>
      </c>
    </row>
    <row r="2268" spans="1:14">
      <c r="A2268" s="112">
        <v>2018</v>
      </c>
      <c r="B2268" s="88" t="s">
        <v>3387</v>
      </c>
      <c r="C2268" s="117" t="s">
        <v>644</v>
      </c>
      <c r="D2268" s="84" t="s">
        <v>31</v>
      </c>
      <c r="E2268" s="84" t="s">
        <v>236</v>
      </c>
      <c r="F2268" s="84" t="s">
        <v>4536</v>
      </c>
      <c r="G2268" s="84" t="s">
        <v>7</v>
      </c>
      <c r="H2268" s="85">
        <v>0</v>
      </c>
      <c r="I2268" s="85">
        <v>0</v>
      </c>
      <c r="J2268" s="85">
        <v>0</v>
      </c>
      <c r="K2268" s="85">
        <v>0</v>
      </c>
      <c r="L2268" s="114">
        <f t="shared" si="70"/>
        <v>0</v>
      </c>
      <c r="M2268" s="114">
        <f t="shared" si="71"/>
        <v>0</v>
      </c>
      <c r="N2268" s="85">
        <v>3</v>
      </c>
    </row>
    <row r="2269" spans="1:14">
      <c r="A2269" s="112">
        <v>2018</v>
      </c>
      <c r="B2269" s="88" t="s">
        <v>3387</v>
      </c>
      <c r="C2269" s="117" t="s">
        <v>644</v>
      </c>
      <c r="D2269" s="84" t="s">
        <v>31</v>
      </c>
      <c r="E2269" s="84" t="s">
        <v>236</v>
      </c>
      <c r="F2269" s="84" t="s">
        <v>2482</v>
      </c>
      <c r="G2269" s="84" t="s">
        <v>7</v>
      </c>
      <c r="H2269" s="85">
        <v>8</v>
      </c>
      <c r="I2269" s="85">
        <v>7</v>
      </c>
      <c r="J2269" s="85">
        <v>5</v>
      </c>
      <c r="K2269" s="85">
        <v>7</v>
      </c>
      <c r="L2269" s="114">
        <f t="shared" si="70"/>
        <v>0.875</v>
      </c>
      <c r="M2269" s="114">
        <f t="shared" si="71"/>
        <v>0.7142857142857143</v>
      </c>
      <c r="N2269" s="85">
        <v>5</v>
      </c>
    </row>
    <row r="2270" spans="1:14">
      <c r="A2270" s="112">
        <v>2018</v>
      </c>
      <c r="B2270" s="88" t="s">
        <v>3387</v>
      </c>
      <c r="C2270" s="117" t="s">
        <v>644</v>
      </c>
      <c r="D2270" s="84" t="s">
        <v>31</v>
      </c>
      <c r="E2270" s="84" t="s">
        <v>236</v>
      </c>
      <c r="F2270" s="84" t="s">
        <v>1187</v>
      </c>
      <c r="G2270" s="84" t="s">
        <v>7</v>
      </c>
      <c r="H2270" s="85">
        <v>12</v>
      </c>
      <c r="I2270" s="85">
        <v>11</v>
      </c>
      <c r="J2270" s="85">
        <v>7</v>
      </c>
      <c r="K2270" s="85">
        <v>40</v>
      </c>
      <c r="L2270" s="114">
        <f t="shared" si="70"/>
        <v>0.91666666666666663</v>
      </c>
      <c r="M2270" s="114">
        <f t="shared" si="71"/>
        <v>0.63636363636363635</v>
      </c>
      <c r="N2270" s="85">
        <v>1</v>
      </c>
    </row>
    <row r="2271" spans="1:14">
      <c r="A2271" s="112">
        <v>2018</v>
      </c>
      <c r="B2271" s="88" t="s">
        <v>3387</v>
      </c>
      <c r="C2271" s="117" t="s">
        <v>644</v>
      </c>
      <c r="D2271" s="84" t="s">
        <v>31</v>
      </c>
      <c r="E2271" s="84" t="s">
        <v>236</v>
      </c>
      <c r="F2271" s="84" t="s">
        <v>2997</v>
      </c>
      <c r="G2271" s="84" t="s">
        <v>7</v>
      </c>
      <c r="H2271" s="85">
        <v>29</v>
      </c>
      <c r="I2271" s="85">
        <v>28</v>
      </c>
      <c r="J2271" s="85">
        <v>22</v>
      </c>
      <c r="K2271" s="85">
        <v>21</v>
      </c>
      <c r="L2271" s="114">
        <f t="shared" si="70"/>
        <v>0.96551724137931039</v>
      </c>
      <c r="M2271" s="114">
        <f t="shared" si="71"/>
        <v>0.7857142857142857</v>
      </c>
      <c r="N2271" s="85">
        <v>0</v>
      </c>
    </row>
    <row r="2272" spans="1:14">
      <c r="A2272" s="112">
        <v>2018</v>
      </c>
      <c r="B2272" s="88" t="s">
        <v>3387</v>
      </c>
      <c r="C2272" s="117" t="s">
        <v>644</v>
      </c>
      <c r="D2272" s="84" t="s">
        <v>31</v>
      </c>
      <c r="E2272" s="84" t="s">
        <v>236</v>
      </c>
      <c r="F2272" s="84" t="s">
        <v>1188</v>
      </c>
      <c r="G2272" s="84" t="s">
        <v>7</v>
      </c>
      <c r="H2272" s="85">
        <v>12</v>
      </c>
      <c r="I2272" s="85">
        <v>11</v>
      </c>
      <c r="J2272" s="85">
        <v>9</v>
      </c>
      <c r="K2272" s="85">
        <v>16</v>
      </c>
      <c r="L2272" s="114">
        <f t="shared" si="70"/>
        <v>0.91666666666666663</v>
      </c>
      <c r="M2272" s="114">
        <f t="shared" si="71"/>
        <v>0.81818181818181823</v>
      </c>
      <c r="N2272" s="85">
        <v>0</v>
      </c>
    </row>
    <row r="2273" spans="1:14">
      <c r="A2273" s="112">
        <v>2018</v>
      </c>
      <c r="B2273" s="88" t="s">
        <v>3387</v>
      </c>
      <c r="C2273" s="117" t="s">
        <v>644</v>
      </c>
      <c r="D2273" s="84" t="s">
        <v>31</v>
      </c>
      <c r="E2273" s="84" t="s">
        <v>234</v>
      </c>
      <c r="F2273" s="84" t="s">
        <v>1919</v>
      </c>
      <c r="G2273" s="84" t="s">
        <v>7</v>
      </c>
      <c r="H2273" s="85">
        <v>138</v>
      </c>
      <c r="I2273" s="85">
        <v>118</v>
      </c>
      <c r="J2273" s="85">
        <v>90</v>
      </c>
      <c r="K2273" s="85">
        <v>881</v>
      </c>
      <c r="L2273" s="114">
        <f t="shared" si="70"/>
        <v>0.85507246376811596</v>
      </c>
      <c r="M2273" s="114">
        <f t="shared" si="71"/>
        <v>0.76271186440677963</v>
      </c>
      <c r="N2273" s="85">
        <v>105</v>
      </c>
    </row>
    <row r="2274" spans="1:14">
      <c r="A2274" s="112">
        <v>2018</v>
      </c>
      <c r="B2274" s="88" t="s">
        <v>3387</v>
      </c>
      <c r="C2274" s="117" t="s">
        <v>644</v>
      </c>
      <c r="D2274" s="84" t="s">
        <v>31</v>
      </c>
      <c r="E2274" s="84" t="s">
        <v>234</v>
      </c>
      <c r="F2274" s="84" t="s">
        <v>1926</v>
      </c>
      <c r="G2274" s="84" t="s">
        <v>7</v>
      </c>
      <c r="H2274" s="85">
        <v>11</v>
      </c>
      <c r="I2274" s="85">
        <v>10</v>
      </c>
      <c r="J2274" s="85">
        <v>11</v>
      </c>
      <c r="K2274" s="85">
        <v>140</v>
      </c>
      <c r="L2274" s="114">
        <f t="shared" si="70"/>
        <v>0.90909090909090906</v>
      </c>
      <c r="M2274" s="114">
        <f t="shared" si="71"/>
        <v>1.1000000000000001</v>
      </c>
      <c r="N2274" s="85">
        <v>32</v>
      </c>
    </row>
    <row r="2275" spans="1:14">
      <c r="A2275" s="112">
        <v>2018</v>
      </c>
      <c r="B2275" s="88" t="s">
        <v>3387</v>
      </c>
      <c r="C2275" s="117" t="s">
        <v>644</v>
      </c>
      <c r="D2275" s="84" t="s">
        <v>31</v>
      </c>
      <c r="E2275" s="84" t="s">
        <v>234</v>
      </c>
      <c r="F2275" s="84" t="s">
        <v>1930</v>
      </c>
      <c r="G2275" s="84" t="s">
        <v>7</v>
      </c>
      <c r="H2275" s="85">
        <v>38</v>
      </c>
      <c r="I2275" s="85">
        <v>36</v>
      </c>
      <c r="J2275" s="85">
        <v>32</v>
      </c>
      <c r="K2275" s="85">
        <v>204</v>
      </c>
      <c r="L2275" s="114">
        <f t="shared" si="70"/>
        <v>0.94736842105263153</v>
      </c>
      <c r="M2275" s="114">
        <f t="shared" si="71"/>
        <v>0.88888888888888884</v>
      </c>
      <c r="N2275" s="85">
        <v>21</v>
      </c>
    </row>
    <row r="2276" spans="1:14">
      <c r="A2276" s="112">
        <v>2018</v>
      </c>
      <c r="B2276" s="88" t="s">
        <v>3387</v>
      </c>
      <c r="C2276" s="117" t="s">
        <v>644</v>
      </c>
      <c r="D2276" s="84" t="s">
        <v>31</v>
      </c>
      <c r="E2276" s="84" t="s">
        <v>234</v>
      </c>
      <c r="F2276" s="84" t="s">
        <v>1962</v>
      </c>
      <c r="G2276" s="84" t="s">
        <v>7</v>
      </c>
      <c r="H2276" s="85">
        <v>127</v>
      </c>
      <c r="I2276" s="85">
        <v>96</v>
      </c>
      <c r="J2276" s="85">
        <v>76</v>
      </c>
      <c r="K2276" s="85">
        <v>463</v>
      </c>
      <c r="L2276" s="114">
        <f t="shared" si="70"/>
        <v>0.75590551181102361</v>
      </c>
      <c r="M2276" s="114">
        <f t="shared" si="71"/>
        <v>0.79166666666666663</v>
      </c>
      <c r="N2276" s="85">
        <v>38</v>
      </c>
    </row>
    <row r="2277" spans="1:14">
      <c r="A2277" s="112">
        <v>2018</v>
      </c>
      <c r="B2277" s="88" t="s">
        <v>3387</v>
      </c>
      <c r="C2277" s="117" t="s">
        <v>644</v>
      </c>
      <c r="D2277" s="84" t="s">
        <v>214</v>
      </c>
      <c r="E2277" s="84" t="s">
        <v>239</v>
      </c>
      <c r="F2277" s="84" t="s">
        <v>194</v>
      </c>
      <c r="G2277" s="84" t="s">
        <v>7</v>
      </c>
      <c r="H2277" s="85">
        <v>4</v>
      </c>
      <c r="I2277" s="85">
        <v>1</v>
      </c>
      <c r="J2277" s="85">
        <v>1</v>
      </c>
      <c r="K2277" s="85">
        <v>1</v>
      </c>
      <c r="L2277" s="114">
        <f t="shared" si="70"/>
        <v>0.25</v>
      </c>
      <c r="M2277" s="114">
        <f t="shared" si="71"/>
        <v>1</v>
      </c>
      <c r="N2277" s="85">
        <v>0</v>
      </c>
    </row>
    <row r="2278" spans="1:14">
      <c r="A2278" s="112">
        <v>2018</v>
      </c>
      <c r="B2278" s="88" t="s">
        <v>3387</v>
      </c>
      <c r="C2278" s="117" t="s">
        <v>644</v>
      </c>
      <c r="D2278" s="84" t="s">
        <v>214</v>
      </c>
      <c r="E2278" s="84" t="s">
        <v>235</v>
      </c>
      <c r="F2278" s="84" t="s">
        <v>215</v>
      </c>
      <c r="G2278" s="84" t="s">
        <v>7</v>
      </c>
      <c r="H2278" s="85">
        <v>49</v>
      </c>
      <c r="I2278" s="85">
        <v>48</v>
      </c>
      <c r="J2278" s="85">
        <v>44</v>
      </c>
      <c r="K2278" s="85">
        <v>69</v>
      </c>
      <c r="L2278" s="114">
        <f t="shared" si="70"/>
        <v>0.97959183673469385</v>
      </c>
      <c r="M2278" s="114">
        <f t="shared" si="71"/>
        <v>0.91666666666666663</v>
      </c>
      <c r="N2278" s="85">
        <v>31</v>
      </c>
    </row>
    <row r="2279" spans="1:14">
      <c r="A2279" s="112">
        <v>2018</v>
      </c>
      <c r="B2279" s="88" t="s">
        <v>3387</v>
      </c>
      <c r="C2279" s="117" t="s">
        <v>644</v>
      </c>
      <c r="D2279" s="84" t="s">
        <v>214</v>
      </c>
      <c r="E2279" s="84" t="s">
        <v>235</v>
      </c>
      <c r="F2279" s="84" t="s">
        <v>2910</v>
      </c>
      <c r="G2279" s="84" t="s">
        <v>7</v>
      </c>
      <c r="H2279" s="85">
        <v>21</v>
      </c>
      <c r="I2279" s="85">
        <v>21</v>
      </c>
      <c r="J2279" s="85">
        <v>19</v>
      </c>
      <c r="K2279" s="85">
        <v>19</v>
      </c>
      <c r="L2279" s="114">
        <f t="shared" si="70"/>
        <v>1</v>
      </c>
      <c r="M2279" s="114">
        <f t="shared" si="71"/>
        <v>0.90476190476190477</v>
      </c>
      <c r="N2279" s="85">
        <v>0</v>
      </c>
    </row>
    <row r="2280" spans="1:14">
      <c r="A2280" s="112">
        <v>2018</v>
      </c>
      <c r="B2280" s="88" t="s">
        <v>3387</v>
      </c>
      <c r="C2280" s="117" t="s">
        <v>644</v>
      </c>
      <c r="D2280" s="84" t="s">
        <v>214</v>
      </c>
      <c r="E2280" s="84" t="s">
        <v>235</v>
      </c>
      <c r="F2280" s="84" t="s">
        <v>55</v>
      </c>
      <c r="G2280" s="84" t="s">
        <v>7</v>
      </c>
      <c r="H2280" s="85">
        <v>31</v>
      </c>
      <c r="I2280" s="85">
        <v>28</v>
      </c>
      <c r="J2280" s="85">
        <v>23</v>
      </c>
      <c r="K2280" s="85">
        <v>52</v>
      </c>
      <c r="L2280" s="114">
        <f t="shared" si="70"/>
        <v>0.90322580645161288</v>
      </c>
      <c r="M2280" s="114">
        <f t="shared" si="71"/>
        <v>0.8214285714285714</v>
      </c>
      <c r="N2280" s="85">
        <v>17</v>
      </c>
    </row>
    <row r="2281" spans="1:14">
      <c r="A2281" s="112">
        <v>2018</v>
      </c>
      <c r="B2281" s="88" t="s">
        <v>3387</v>
      </c>
      <c r="C2281" s="117" t="s">
        <v>644</v>
      </c>
      <c r="D2281" s="84" t="s">
        <v>214</v>
      </c>
      <c r="E2281" s="84" t="s">
        <v>235</v>
      </c>
      <c r="F2281" s="84" t="s">
        <v>216</v>
      </c>
      <c r="G2281" s="84" t="s">
        <v>7</v>
      </c>
      <c r="H2281" s="85">
        <v>30</v>
      </c>
      <c r="I2281" s="85">
        <v>25</v>
      </c>
      <c r="J2281" s="85">
        <v>23</v>
      </c>
      <c r="K2281" s="85">
        <v>48</v>
      </c>
      <c r="L2281" s="114">
        <f t="shared" si="70"/>
        <v>0.83333333333333337</v>
      </c>
      <c r="M2281" s="114">
        <f t="shared" si="71"/>
        <v>0.92</v>
      </c>
      <c r="N2281" s="85">
        <v>24</v>
      </c>
    </row>
    <row r="2282" spans="1:14">
      <c r="A2282" s="112">
        <v>2018</v>
      </c>
      <c r="B2282" s="88" t="s">
        <v>3387</v>
      </c>
      <c r="C2282" s="117" t="s">
        <v>644</v>
      </c>
      <c r="D2282" s="84" t="s">
        <v>214</v>
      </c>
      <c r="E2282" s="84" t="s">
        <v>235</v>
      </c>
      <c r="F2282" s="84" t="s">
        <v>217</v>
      </c>
      <c r="G2282" s="84" t="s">
        <v>7</v>
      </c>
      <c r="H2282" s="85">
        <v>35</v>
      </c>
      <c r="I2282" s="85">
        <v>30</v>
      </c>
      <c r="J2282" s="85">
        <v>27</v>
      </c>
      <c r="K2282" s="85">
        <v>60</v>
      </c>
      <c r="L2282" s="114">
        <f t="shared" si="70"/>
        <v>0.8571428571428571</v>
      </c>
      <c r="M2282" s="114">
        <f t="shared" si="71"/>
        <v>0.9</v>
      </c>
      <c r="N2282" s="85">
        <v>27</v>
      </c>
    </row>
    <row r="2283" spans="1:14">
      <c r="A2283" s="103">
        <v>2018</v>
      </c>
      <c r="B2283" s="88" t="s">
        <v>3387</v>
      </c>
      <c r="C2283" s="106" t="s">
        <v>644</v>
      </c>
      <c r="D2283" s="84" t="s">
        <v>214</v>
      </c>
      <c r="E2283" s="84" t="s">
        <v>235</v>
      </c>
      <c r="F2283" s="84" t="s">
        <v>1913</v>
      </c>
      <c r="G2283" s="84" t="s">
        <v>7</v>
      </c>
      <c r="H2283" s="85">
        <v>0</v>
      </c>
      <c r="I2283" s="85">
        <v>0</v>
      </c>
      <c r="J2283" s="85">
        <v>0</v>
      </c>
      <c r="K2283" s="85">
        <v>0</v>
      </c>
      <c r="L2283" s="114">
        <f t="shared" si="70"/>
        <v>0</v>
      </c>
      <c r="M2283" s="114">
        <f t="shared" si="71"/>
        <v>0</v>
      </c>
      <c r="N2283" s="85">
        <v>1</v>
      </c>
    </row>
    <row r="2284" spans="1:14">
      <c r="A2284" s="112">
        <v>2018</v>
      </c>
      <c r="B2284" s="88" t="s">
        <v>3387</v>
      </c>
      <c r="C2284" s="117" t="s">
        <v>644</v>
      </c>
      <c r="D2284" s="84" t="s">
        <v>214</v>
      </c>
      <c r="E2284" s="84" t="s">
        <v>235</v>
      </c>
      <c r="F2284" s="84" t="s">
        <v>218</v>
      </c>
      <c r="G2284" s="84" t="s">
        <v>7</v>
      </c>
      <c r="H2284" s="85">
        <v>21</v>
      </c>
      <c r="I2284" s="85">
        <v>21</v>
      </c>
      <c r="J2284" s="85">
        <v>21</v>
      </c>
      <c r="K2284" s="85">
        <v>33</v>
      </c>
      <c r="L2284" s="114">
        <f t="shared" si="70"/>
        <v>1</v>
      </c>
      <c r="M2284" s="114">
        <f t="shared" si="71"/>
        <v>1</v>
      </c>
      <c r="N2284" s="85">
        <v>10</v>
      </c>
    </row>
    <row r="2285" spans="1:14">
      <c r="A2285" s="112">
        <v>2018</v>
      </c>
      <c r="B2285" s="88" t="s">
        <v>3387</v>
      </c>
      <c r="C2285" s="117" t="s">
        <v>644</v>
      </c>
      <c r="D2285" s="84" t="s">
        <v>214</v>
      </c>
      <c r="E2285" s="84" t="s">
        <v>236</v>
      </c>
      <c r="F2285" s="84" t="s">
        <v>1917</v>
      </c>
      <c r="G2285" s="84" t="s">
        <v>7</v>
      </c>
      <c r="H2285" s="85">
        <v>28</v>
      </c>
      <c r="I2285" s="85">
        <v>28</v>
      </c>
      <c r="J2285" s="85">
        <v>25</v>
      </c>
      <c r="K2285" s="85">
        <v>59</v>
      </c>
      <c r="L2285" s="114">
        <f t="shared" si="70"/>
        <v>1</v>
      </c>
      <c r="M2285" s="114">
        <f t="shared" si="71"/>
        <v>0.8928571428571429</v>
      </c>
      <c r="N2285" s="85">
        <v>12</v>
      </c>
    </row>
    <row r="2286" spans="1:14">
      <c r="A2286" s="112">
        <v>2018</v>
      </c>
      <c r="B2286" s="88" t="s">
        <v>3387</v>
      </c>
      <c r="C2286" s="117" t="s">
        <v>644</v>
      </c>
      <c r="D2286" s="84" t="s">
        <v>214</v>
      </c>
      <c r="E2286" s="84" t="s">
        <v>236</v>
      </c>
      <c r="F2286" s="84" t="s">
        <v>1914</v>
      </c>
      <c r="G2286" s="84" t="s">
        <v>7</v>
      </c>
      <c r="H2286" s="85">
        <v>7</v>
      </c>
      <c r="I2286" s="85">
        <v>7</v>
      </c>
      <c r="J2286" s="85">
        <v>5</v>
      </c>
      <c r="K2286" s="85">
        <v>27</v>
      </c>
      <c r="L2286" s="114">
        <f t="shared" si="70"/>
        <v>1</v>
      </c>
      <c r="M2286" s="114">
        <f t="shared" si="71"/>
        <v>0.7142857142857143</v>
      </c>
      <c r="N2286" s="85">
        <v>35</v>
      </c>
    </row>
    <row r="2287" spans="1:14">
      <c r="A2287" s="112">
        <v>2018</v>
      </c>
      <c r="B2287" s="88" t="s">
        <v>3387</v>
      </c>
      <c r="C2287" s="117" t="s">
        <v>644</v>
      </c>
      <c r="D2287" s="84" t="s">
        <v>214</v>
      </c>
      <c r="E2287" s="84" t="s">
        <v>236</v>
      </c>
      <c r="F2287" s="84" t="s">
        <v>220</v>
      </c>
      <c r="G2287" s="84" t="s">
        <v>7</v>
      </c>
      <c r="H2287" s="85">
        <v>34</v>
      </c>
      <c r="I2287" s="85">
        <v>34</v>
      </c>
      <c r="J2287" s="85">
        <v>23</v>
      </c>
      <c r="K2287" s="85">
        <v>87</v>
      </c>
      <c r="L2287" s="114">
        <f t="shared" si="70"/>
        <v>1</v>
      </c>
      <c r="M2287" s="114">
        <f t="shared" si="71"/>
        <v>0.67647058823529416</v>
      </c>
      <c r="N2287" s="85">
        <v>38</v>
      </c>
    </row>
    <row r="2288" spans="1:14">
      <c r="A2288" s="112">
        <v>2018</v>
      </c>
      <c r="B2288" s="88" t="s">
        <v>3387</v>
      </c>
      <c r="C2288" s="117" t="s">
        <v>644</v>
      </c>
      <c r="D2288" s="84" t="s">
        <v>214</v>
      </c>
      <c r="E2288" s="84" t="s">
        <v>236</v>
      </c>
      <c r="F2288" s="84" t="s">
        <v>107</v>
      </c>
      <c r="G2288" s="84" t="s">
        <v>7</v>
      </c>
      <c r="H2288" s="85">
        <v>0</v>
      </c>
      <c r="I2288" s="85">
        <v>0</v>
      </c>
      <c r="J2288" s="85">
        <v>0</v>
      </c>
      <c r="K2288" s="85">
        <v>28</v>
      </c>
      <c r="L2288" s="114">
        <f t="shared" si="70"/>
        <v>0</v>
      </c>
      <c r="M2288" s="114">
        <f t="shared" si="71"/>
        <v>0</v>
      </c>
      <c r="N2288" s="85">
        <v>22</v>
      </c>
    </row>
    <row r="2289" spans="1:14">
      <c r="A2289" s="112">
        <v>2018</v>
      </c>
      <c r="B2289" s="88" t="s">
        <v>3387</v>
      </c>
      <c r="C2289" s="117" t="s">
        <v>644</v>
      </c>
      <c r="D2289" s="84" t="s">
        <v>214</v>
      </c>
      <c r="E2289" s="84" t="s">
        <v>236</v>
      </c>
      <c r="F2289" s="84" t="s">
        <v>219</v>
      </c>
      <c r="G2289" s="84" t="s">
        <v>7</v>
      </c>
      <c r="H2289" s="85">
        <v>2</v>
      </c>
      <c r="I2289" s="85">
        <v>2</v>
      </c>
      <c r="J2289" s="85">
        <v>2</v>
      </c>
      <c r="K2289" s="85">
        <v>26</v>
      </c>
      <c r="L2289" s="114">
        <f t="shared" si="70"/>
        <v>1</v>
      </c>
      <c r="M2289" s="114">
        <f t="shared" si="71"/>
        <v>1</v>
      </c>
      <c r="N2289" s="85">
        <v>6</v>
      </c>
    </row>
    <row r="2290" spans="1:14">
      <c r="A2290" s="112">
        <v>2018</v>
      </c>
      <c r="B2290" s="88" t="s">
        <v>3387</v>
      </c>
      <c r="C2290" s="117" t="s">
        <v>644</v>
      </c>
      <c r="D2290" s="84" t="s">
        <v>214</v>
      </c>
      <c r="E2290" s="84" t="s">
        <v>236</v>
      </c>
      <c r="F2290" s="84" t="s">
        <v>222</v>
      </c>
      <c r="G2290" s="84" t="s">
        <v>7</v>
      </c>
      <c r="H2290" s="85">
        <v>19</v>
      </c>
      <c r="I2290" s="85">
        <v>17</v>
      </c>
      <c r="J2290" s="85">
        <v>16</v>
      </c>
      <c r="K2290" s="85">
        <v>34</v>
      </c>
      <c r="L2290" s="114">
        <f t="shared" si="70"/>
        <v>0.89473684210526316</v>
      </c>
      <c r="M2290" s="114">
        <f t="shared" si="71"/>
        <v>0.94117647058823528</v>
      </c>
      <c r="N2290" s="85">
        <v>1</v>
      </c>
    </row>
    <row r="2291" spans="1:14">
      <c r="A2291" s="112">
        <v>2018</v>
      </c>
      <c r="B2291" s="88" t="s">
        <v>3387</v>
      </c>
      <c r="C2291" s="117" t="s">
        <v>644</v>
      </c>
      <c r="D2291" s="84" t="s">
        <v>214</v>
      </c>
      <c r="E2291" s="84" t="s">
        <v>234</v>
      </c>
      <c r="F2291" s="84" t="s">
        <v>700</v>
      </c>
      <c r="G2291" s="84" t="s">
        <v>7</v>
      </c>
      <c r="H2291" s="85">
        <v>98</v>
      </c>
      <c r="I2291" s="85">
        <v>80</v>
      </c>
      <c r="J2291" s="85">
        <v>57</v>
      </c>
      <c r="K2291" s="85">
        <v>395</v>
      </c>
      <c r="L2291" s="114">
        <f t="shared" si="70"/>
        <v>0.81632653061224492</v>
      </c>
      <c r="M2291" s="114">
        <f t="shared" si="71"/>
        <v>0.71250000000000002</v>
      </c>
      <c r="N2291" s="85">
        <v>26</v>
      </c>
    </row>
    <row r="2292" spans="1:14">
      <c r="A2292" s="112">
        <v>2018</v>
      </c>
      <c r="B2292" s="88" t="s">
        <v>3387</v>
      </c>
      <c r="C2292" s="117" t="s">
        <v>644</v>
      </c>
      <c r="D2292" s="84" t="s">
        <v>214</v>
      </c>
      <c r="E2292" s="84" t="s">
        <v>234</v>
      </c>
      <c r="F2292" s="84" t="s">
        <v>1921</v>
      </c>
      <c r="G2292" s="84" t="s">
        <v>7</v>
      </c>
      <c r="H2292" s="85">
        <v>19</v>
      </c>
      <c r="I2292" s="85">
        <v>18</v>
      </c>
      <c r="J2292" s="85">
        <v>19</v>
      </c>
      <c r="K2292" s="85">
        <v>152</v>
      </c>
      <c r="L2292" s="114">
        <f t="shared" si="70"/>
        <v>0.94736842105263153</v>
      </c>
      <c r="M2292" s="114">
        <f t="shared" si="71"/>
        <v>1.0555555555555556</v>
      </c>
      <c r="N2292" s="85">
        <v>9</v>
      </c>
    </row>
    <row r="2293" spans="1:14">
      <c r="A2293" s="112">
        <v>2018</v>
      </c>
      <c r="B2293" s="88" t="s">
        <v>3387</v>
      </c>
      <c r="C2293" s="117" t="s">
        <v>644</v>
      </c>
      <c r="D2293" s="84" t="s">
        <v>214</v>
      </c>
      <c r="E2293" s="84" t="s">
        <v>234</v>
      </c>
      <c r="F2293" s="84" t="s">
        <v>1924</v>
      </c>
      <c r="G2293" s="84" t="s">
        <v>7</v>
      </c>
      <c r="H2293" s="85">
        <v>48</v>
      </c>
      <c r="I2293" s="85">
        <v>46</v>
      </c>
      <c r="J2293" s="85">
        <v>38</v>
      </c>
      <c r="K2293" s="85">
        <v>211</v>
      </c>
      <c r="L2293" s="114">
        <f t="shared" si="70"/>
        <v>0.95833333333333337</v>
      </c>
      <c r="M2293" s="114">
        <f t="shared" si="71"/>
        <v>0.82608695652173914</v>
      </c>
      <c r="N2293" s="85">
        <v>5</v>
      </c>
    </row>
    <row r="2294" spans="1:14">
      <c r="A2294" s="112">
        <v>2018</v>
      </c>
      <c r="B2294" s="88" t="s">
        <v>3387</v>
      </c>
      <c r="C2294" s="117" t="s">
        <v>644</v>
      </c>
      <c r="D2294" s="84" t="s">
        <v>214</v>
      </c>
      <c r="E2294" s="84" t="s">
        <v>234</v>
      </c>
      <c r="F2294" s="84" t="s">
        <v>1956</v>
      </c>
      <c r="G2294" s="84" t="s">
        <v>7</v>
      </c>
      <c r="H2294" s="85">
        <v>59</v>
      </c>
      <c r="I2294" s="85">
        <v>52</v>
      </c>
      <c r="J2294" s="85">
        <v>37</v>
      </c>
      <c r="K2294" s="85">
        <v>278</v>
      </c>
      <c r="L2294" s="114">
        <f t="shared" si="70"/>
        <v>0.88135593220338981</v>
      </c>
      <c r="M2294" s="114">
        <f t="shared" si="71"/>
        <v>0.71153846153846156</v>
      </c>
      <c r="N2294" s="85">
        <v>13</v>
      </c>
    </row>
    <row r="2295" spans="1:14">
      <c r="A2295" s="112">
        <v>2018</v>
      </c>
      <c r="B2295" s="88" t="s">
        <v>3387</v>
      </c>
      <c r="C2295" s="117" t="s">
        <v>644</v>
      </c>
      <c r="D2295" s="84" t="s">
        <v>214</v>
      </c>
      <c r="E2295" s="84" t="s">
        <v>234</v>
      </c>
      <c r="F2295" s="84" t="s">
        <v>1927</v>
      </c>
      <c r="G2295" s="84" t="s">
        <v>7</v>
      </c>
      <c r="H2295" s="85">
        <v>111</v>
      </c>
      <c r="I2295" s="85">
        <v>94</v>
      </c>
      <c r="J2295" s="85">
        <v>77</v>
      </c>
      <c r="K2295" s="85">
        <v>728</v>
      </c>
      <c r="L2295" s="114">
        <f t="shared" si="70"/>
        <v>0.84684684684684686</v>
      </c>
      <c r="M2295" s="114">
        <f t="shared" si="71"/>
        <v>0.81914893617021278</v>
      </c>
      <c r="N2295" s="85">
        <v>46</v>
      </c>
    </row>
    <row r="2296" spans="1:14">
      <c r="A2296" s="112">
        <v>2018</v>
      </c>
      <c r="B2296" s="88" t="s">
        <v>3387</v>
      </c>
      <c r="C2296" s="117" t="s">
        <v>644</v>
      </c>
      <c r="D2296" s="84" t="s">
        <v>214</v>
      </c>
      <c r="E2296" s="84" t="s">
        <v>234</v>
      </c>
      <c r="F2296" s="84" t="s">
        <v>1960</v>
      </c>
      <c r="G2296" s="84" t="s">
        <v>7</v>
      </c>
      <c r="H2296" s="85">
        <v>46</v>
      </c>
      <c r="I2296" s="85">
        <v>41</v>
      </c>
      <c r="J2296" s="85">
        <v>37</v>
      </c>
      <c r="K2296" s="85">
        <v>270</v>
      </c>
      <c r="L2296" s="114">
        <f t="shared" si="70"/>
        <v>0.89130434782608692</v>
      </c>
      <c r="M2296" s="114">
        <f t="shared" si="71"/>
        <v>0.90243902439024393</v>
      </c>
      <c r="N2296" s="85">
        <v>30</v>
      </c>
    </row>
    <row r="2297" spans="1:14">
      <c r="A2297" s="112">
        <v>2018</v>
      </c>
      <c r="B2297" s="88" t="s">
        <v>3387</v>
      </c>
      <c r="C2297" s="117" t="s">
        <v>644</v>
      </c>
      <c r="D2297" s="84" t="s">
        <v>214</v>
      </c>
      <c r="E2297" s="84" t="s">
        <v>234</v>
      </c>
      <c r="F2297" s="84" t="s">
        <v>1934</v>
      </c>
      <c r="G2297" s="84" t="s">
        <v>7</v>
      </c>
      <c r="H2297" s="85">
        <v>12</v>
      </c>
      <c r="I2297" s="85">
        <v>12</v>
      </c>
      <c r="J2297" s="85">
        <v>13</v>
      </c>
      <c r="K2297" s="85">
        <v>49</v>
      </c>
      <c r="L2297" s="114">
        <f t="shared" si="70"/>
        <v>1</v>
      </c>
      <c r="M2297" s="114">
        <f t="shared" si="71"/>
        <v>1.0833333333333333</v>
      </c>
      <c r="N2297" s="85">
        <v>1</v>
      </c>
    </row>
    <row r="2298" spans="1:14">
      <c r="A2298" s="112">
        <v>2018</v>
      </c>
      <c r="B2298" s="88" t="s">
        <v>3387</v>
      </c>
      <c r="C2298" s="117" t="s">
        <v>644</v>
      </c>
      <c r="D2298" s="84" t="s">
        <v>214</v>
      </c>
      <c r="E2298" s="84" t="s">
        <v>234</v>
      </c>
      <c r="F2298" s="84" t="s">
        <v>730</v>
      </c>
      <c r="G2298" s="84" t="s">
        <v>7</v>
      </c>
      <c r="H2298" s="85">
        <v>77</v>
      </c>
      <c r="I2298" s="85">
        <v>62</v>
      </c>
      <c r="J2298" s="85">
        <v>49</v>
      </c>
      <c r="K2298" s="85">
        <v>532</v>
      </c>
      <c r="L2298" s="114">
        <f t="shared" si="70"/>
        <v>0.80519480519480524</v>
      </c>
      <c r="M2298" s="114">
        <f t="shared" si="71"/>
        <v>0.79032258064516125</v>
      </c>
      <c r="N2298" s="85">
        <v>45</v>
      </c>
    </row>
    <row r="2299" spans="1:14">
      <c r="A2299" s="112">
        <v>2018</v>
      </c>
      <c r="B2299" s="88" t="s">
        <v>3387</v>
      </c>
      <c r="C2299" s="117" t="s">
        <v>644</v>
      </c>
      <c r="D2299" s="84" t="s">
        <v>126</v>
      </c>
      <c r="E2299" s="84" t="s">
        <v>239</v>
      </c>
      <c r="F2299" s="84" t="s">
        <v>144</v>
      </c>
      <c r="G2299" s="84" t="s">
        <v>7</v>
      </c>
      <c r="H2299" s="85">
        <v>2</v>
      </c>
      <c r="I2299" s="85">
        <v>1</v>
      </c>
      <c r="J2299" s="85">
        <v>2</v>
      </c>
      <c r="K2299" s="85">
        <v>9</v>
      </c>
      <c r="L2299" s="114">
        <f t="shared" si="70"/>
        <v>0.5</v>
      </c>
      <c r="M2299" s="114">
        <f t="shared" si="71"/>
        <v>2</v>
      </c>
      <c r="N2299" s="85">
        <v>0</v>
      </c>
    </row>
    <row r="2300" spans="1:14">
      <c r="A2300" s="112">
        <v>2018</v>
      </c>
      <c r="B2300" s="88" t="s">
        <v>3387</v>
      </c>
      <c r="C2300" s="117" t="s">
        <v>644</v>
      </c>
      <c r="D2300" s="84" t="s">
        <v>126</v>
      </c>
      <c r="E2300" s="84" t="s">
        <v>235</v>
      </c>
      <c r="F2300" s="84" t="s">
        <v>133</v>
      </c>
      <c r="G2300" s="84" t="s">
        <v>7</v>
      </c>
      <c r="H2300" s="85">
        <v>26</v>
      </c>
      <c r="I2300" s="85">
        <v>24</v>
      </c>
      <c r="J2300" s="85">
        <v>21</v>
      </c>
      <c r="K2300" s="85">
        <v>59</v>
      </c>
      <c r="L2300" s="114">
        <f t="shared" si="70"/>
        <v>0.92307692307692313</v>
      </c>
      <c r="M2300" s="114">
        <f t="shared" si="71"/>
        <v>0.875</v>
      </c>
      <c r="N2300" s="85">
        <v>10</v>
      </c>
    </row>
    <row r="2301" spans="1:14">
      <c r="A2301" s="112">
        <v>2018</v>
      </c>
      <c r="B2301" s="88" t="s">
        <v>3387</v>
      </c>
      <c r="C2301" s="117" t="s">
        <v>644</v>
      </c>
      <c r="D2301" s="84" t="s">
        <v>126</v>
      </c>
      <c r="E2301" s="84" t="s">
        <v>235</v>
      </c>
      <c r="F2301" s="84" t="s">
        <v>2484</v>
      </c>
      <c r="G2301" s="84" t="s">
        <v>7</v>
      </c>
      <c r="H2301" s="85">
        <v>7</v>
      </c>
      <c r="I2301" s="85">
        <v>7</v>
      </c>
      <c r="J2301" s="85">
        <v>5</v>
      </c>
      <c r="K2301" s="85">
        <v>13</v>
      </c>
      <c r="L2301" s="114">
        <f t="shared" si="70"/>
        <v>1</v>
      </c>
      <c r="M2301" s="114">
        <f t="shared" si="71"/>
        <v>0.7142857142857143</v>
      </c>
      <c r="N2301" s="85">
        <v>8</v>
      </c>
    </row>
    <row r="2302" spans="1:14">
      <c r="A2302" s="112">
        <v>2018</v>
      </c>
      <c r="B2302" s="88" t="s">
        <v>3387</v>
      </c>
      <c r="C2302" s="117" t="s">
        <v>644</v>
      </c>
      <c r="D2302" s="84" t="s">
        <v>126</v>
      </c>
      <c r="E2302" s="84" t="s">
        <v>235</v>
      </c>
      <c r="F2302" s="84" t="s">
        <v>4535</v>
      </c>
      <c r="G2302" s="84" t="s">
        <v>7</v>
      </c>
      <c r="H2302" s="85">
        <v>26</v>
      </c>
      <c r="I2302" s="85">
        <v>25</v>
      </c>
      <c r="J2302" s="85">
        <v>14</v>
      </c>
      <c r="K2302" s="85">
        <v>0</v>
      </c>
      <c r="L2302" s="114">
        <f t="shared" si="70"/>
        <v>0.96153846153846156</v>
      </c>
      <c r="M2302" s="114">
        <f t="shared" si="71"/>
        <v>0.56000000000000005</v>
      </c>
      <c r="N2302" s="85">
        <v>0</v>
      </c>
    </row>
    <row r="2303" spans="1:14">
      <c r="A2303" s="112">
        <v>2018</v>
      </c>
      <c r="B2303" s="88" t="s">
        <v>3387</v>
      </c>
      <c r="C2303" s="117" t="s">
        <v>644</v>
      </c>
      <c r="D2303" s="84" t="s">
        <v>126</v>
      </c>
      <c r="E2303" s="84" t="s">
        <v>235</v>
      </c>
      <c r="F2303" s="84" t="s">
        <v>226</v>
      </c>
      <c r="G2303" s="84" t="s">
        <v>7</v>
      </c>
      <c r="H2303" s="85">
        <v>12</v>
      </c>
      <c r="I2303" s="85">
        <v>11</v>
      </c>
      <c r="J2303" s="85">
        <v>11</v>
      </c>
      <c r="K2303" s="85">
        <v>25</v>
      </c>
      <c r="L2303" s="114">
        <f t="shared" si="70"/>
        <v>0.91666666666666663</v>
      </c>
      <c r="M2303" s="114">
        <f t="shared" si="71"/>
        <v>1</v>
      </c>
      <c r="N2303" s="85">
        <v>9</v>
      </c>
    </row>
    <row r="2304" spans="1:14">
      <c r="A2304" s="112">
        <v>2018</v>
      </c>
      <c r="B2304" s="88" t="s">
        <v>3387</v>
      </c>
      <c r="C2304" s="117" t="s">
        <v>644</v>
      </c>
      <c r="D2304" s="84" t="s">
        <v>126</v>
      </c>
      <c r="E2304" s="84" t="s">
        <v>235</v>
      </c>
      <c r="F2304" s="84" t="s">
        <v>135</v>
      </c>
      <c r="G2304" s="84" t="s">
        <v>7</v>
      </c>
      <c r="H2304" s="85">
        <v>12</v>
      </c>
      <c r="I2304" s="85">
        <v>11</v>
      </c>
      <c r="J2304" s="85">
        <v>11</v>
      </c>
      <c r="K2304" s="85">
        <v>33</v>
      </c>
      <c r="L2304" s="114">
        <f t="shared" si="70"/>
        <v>0.91666666666666663</v>
      </c>
      <c r="M2304" s="114">
        <f t="shared" si="71"/>
        <v>1</v>
      </c>
      <c r="N2304" s="85">
        <v>19</v>
      </c>
    </row>
    <row r="2305" spans="1:14">
      <c r="A2305" s="112">
        <v>2018</v>
      </c>
      <c r="B2305" s="88" t="s">
        <v>3387</v>
      </c>
      <c r="C2305" s="117" t="s">
        <v>644</v>
      </c>
      <c r="D2305" s="84" t="s">
        <v>126</v>
      </c>
      <c r="E2305" s="84" t="s">
        <v>235</v>
      </c>
      <c r="F2305" s="84" t="s">
        <v>4325</v>
      </c>
      <c r="G2305" s="84" t="s">
        <v>7</v>
      </c>
      <c r="H2305" s="85">
        <v>2</v>
      </c>
      <c r="I2305" s="85">
        <v>2</v>
      </c>
      <c r="J2305" s="85">
        <v>2</v>
      </c>
      <c r="K2305" s="85">
        <v>4</v>
      </c>
      <c r="L2305" s="114">
        <f t="shared" si="70"/>
        <v>1</v>
      </c>
      <c r="M2305" s="114">
        <f t="shared" si="71"/>
        <v>1</v>
      </c>
      <c r="N2305" s="85">
        <v>5</v>
      </c>
    </row>
    <row r="2306" spans="1:14">
      <c r="A2306" s="112">
        <v>2018</v>
      </c>
      <c r="B2306" s="88" t="s">
        <v>3387</v>
      </c>
      <c r="C2306" s="117" t="s">
        <v>644</v>
      </c>
      <c r="D2306" s="84" t="s">
        <v>126</v>
      </c>
      <c r="E2306" s="84" t="s">
        <v>236</v>
      </c>
      <c r="F2306" s="84" t="s">
        <v>227</v>
      </c>
      <c r="G2306" s="84" t="s">
        <v>7</v>
      </c>
      <c r="H2306" s="85">
        <v>9</v>
      </c>
      <c r="I2306" s="85">
        <v>9</v>
      </c>
      <c r="J2306" s="85">
        <v>6</v>
      </c>
      <c r="K2306" s="85">
        <v>37</v>
      </c>
      <c r="L2306" s="114">
        <f t="shared" ref="L2306:L2315" si="72">+IFERROR(I2306/H2306,0)</f>
        <v>1</v>
      </c>
      <c r="M2306" s="114">
        <f t="shared" ref="M2306:M2315" si="73">+IFERROR(J2306/I2306,0)</f>
        <v>0.66666666666666663</v>
      </c>
      <c r="N2306" s="85">
        <v>9</v>
      </c>
    </row>
    <row r="2307" spans="1:14">
      <c r="A2307" s="112">
        <v>2018</v>
      </c>
      <c r="B2307" s="88" t="s">
        <v>3387</v>
      </c>
      <c r="C2307" s="117" t="s">
        <v>644</v>
      </c>
      <c r="D2307" s="84" t="s">
        <v>126</v>
      </c>
      <c r="E2307" s="84" t="s">
        <v>236</v>
      </c>
      <c r="F2307" s="84" t="s">
        <v>140</v>
      </c>
      <c r="G2307" s="84" t="s">
        <v>7</v>
      </c>
      <c r="H2307" s="85">
        <v>14</v>
      </c>
      <c r="I2307" s="85">
        <v>14</v>
      </c>
      <c r="J2307" s="85">
        <v>14</v>
      </c>
      <c r="K2307" s="85">
        <v>40</v>
      </c>
      <c r="L2307" s="114">
        <f t="shared" si="72"/>
        <v>1</v>
      </c>
      <c r="M2307" s="114">
        <f t="shared" si="73"/>
        <v>1</v>
      </c>
      <c r="N2307" s="85">
        <v>1</v>
      </c>
    </row>
    <row r="2308" spans="1:14">
      <c r="A2308" s="112">
        <v>2018</v>
      </c>
      <c r="B2308" s="88" t="s">
        <v>3387</v>
      </c>
      <c r="C2308" s="117" t="s">
        <v>644</v>
      </c>
      <c r="D2308" s="84" t="s">
        <v>126</v>
      </c>
      <c r="E2308" s="84" t="s">
        <v>236</v>
      </c>
      <c r="F2308" s="84" t="s">
        <v>1870</v>
      </c>
      <c r="G2308" s="84" t="s">
        <v>7</v>
      </c>
      <c r="H2308" s="85">
        <v>3</v>
      </c>
      <c r="I2308" s="85">
        <v>3</v>
      </c>
      <c r="J2308" s="85">
        <v>3</v>
      </c>
      <c r="K2308" s="85">
        <v>23</v>
      </c>
      <c r="L2308" s="114">
        <f t="shared" si="72"/>
        <v>1</v>
      </c>
      <c r="M2308" s="114">
        <f t="shared" si="73"/>
        <v>1</v>
      </c>
      <c r="N2308" s="85">
        <v>0</v>
      </c>
    </row>
    <row r="2309" spans="1:14">
      <c r="A2309" s="112">
        <v>2018</v>
      </c>
      <c r="B2309" s="88" t="s">
        <v>3387</v>
      </c>
      <c r="C2309" s="117" t="s">
        <v>644</v>
      </c>
      <c r="D2309" s="84" t="s">
        <v>126</v>
      </c>
      <c r="E2309" s="84" t="s">
        <v>234</v>
      </c>
      <c r="F2309" s="84" t="s">
        <v>1923</v>
      </c>
      <c r="G2309" s="84" t="s">
        <v>7</v>
      </c>
      <c r="H2309" s="85">
        <v>35</v>
      </c>
      <c r="I2309" s="85">
        <v>32</v>
      </c>
      <c r="J2309" s="85">
        <v>20</v>
      </c>
      <c r="K2309" s="85">
        <v>148</v>
      </c>
      <c r="L2309" s="114">
        <f t="shared" si="72"/>
        <v>0.91428571428571426</v>
      </c>
      <c r="M2309" s="114">
        <f t="shared" si="73"/>
        <v>0.625</v>
      </c>
      <c r="N2309" s="85">
        <v>9</v>
      </c>
    </row>
    <row r="2310" spans="1:14">
      <c r="A2310" s="112">
        <v>2018</v>
      </c>
      <c r="B2310" s="88" t="s">
        <v>3387</v>
      </c>
      <c r="C2310" s="117" t="s">
        <v>644</v>
      </c>
      <c r="D2310" s="84" t="s">
        <v>126</v>
      </c>
      <c r="E2310" s="84" t="s">
        <v>234</v>
      </c>
      <c r="F2310" s="84" t="s">
        <v>1958</v>
      </c>
      <c r="G2310" s="84" t="s">
        <v>7</v>
      </c>
      <c r="H2310" s="85">
        <v>69</v>
      </c>
      <c r="I2310" s="85">
        <v>63</v>
      </c>
      <c r="J2310" s="85">
        <v>54</v>
      </c>
      <c r="K2310" s="85">
        <v>655</v>
      </c>
      <c r="L2310" s="114">
        <f t="shared" si="72"/>
        <v>0.91304347826086951</v>
      </c>
      <c r="M2310" s="114">
        <f t="shared" si="73"/>
        <v>0.8571428571428571</v>
      </c>
      <c r="N2310" s="85">
        <v>33</v>
      </c>
    </row>
    <row r="2311" spans="1:14">
      <c r="A2311" s="112">
        <v>2018</v>
      </c>
      <c r="B2311" s="88" t="s">
        <v>3387</v>
      </c>
      <c r="C2311" s="117" t="s">
        <v>644</v>
      </c>
      <c r="D2311" s="84" t="s">
        <v>126</v>
      </c>
      <c r="E2311" s="84" t="s">
        <v>234</v>
      </c>
      <c r="F2311" s="84" t="s">
        <v>1961</v>
      </c>
      <c r="G2311" s="84" t="s">
        <v>7</v>
      </c>
      <c r="H2311" s="85">
        <v>36</v>
      </c>
      <c r="I2311" s="85">
        <v>36</v>
      </c>
      <c r="J2311" s="85">
        <v>24</v>
      </c>
      <c r="K2311" s="85">
        <v>189</v>
      </c>
      <c r="L2311" s="114">
        <f t="shared" si="72"/>
        <v>1</v>
      </c>
      <c r="M2311" s="114">
        <f t="shared" si="73"/>
        <v>0.66666666666666663</v>
      </c>
      <c r="N2311" s="85">
        <v>8</v>
      </c>
    </row>
    <row r="2312" spans="1:14">
      <c r="A2312" s="112">
        <v>2018</v>
      </c>
      <c r="B2312" s="88" t="s">
        <v>3387</v>
      </c>
      <c r="C2312" s="117" t="s">
        <v>644</v>
      </c>
      <c r="D2312" s="84" t="s">
        <v>126</v>
      </c>
      <c r="E2312" s="84" t="s">
        <v>234</v>
      </c>
      <c r="F2312" s="84" t="s">
        <v>1937</v>
      </c>
      <c r="G2312" s="84" t="s">
        <v>7</v>
      </c>
      <c r="H2312" s="85">
        <v>25</v>
      </c>
      <c r="I2312" s="85">
        <v>25</v>
      </c>
      <c r="J2312" s="85">
        <v>19</v>
      </c>
      <c r="K2312" s="85">
        <v>233</v>
      </c>
      <c r="L2312" s="114">
        <f t="shared" si="72"/>
        <v>1</v>
      </c>
      <c r="M2312" s="114">
        <f t="shared" si="73"/>
        <v>0.76</v>
      </c>
      <c r="N2312" s="85">
        <v>8</v>
      </c>
    </row>
    <row r="2313" spans="1:14">
      <c r="A2313" s="112">
        <v>2018</v>
      </c>
      <c r="B2313" s="88" t="s">
        <v>3387</v>
      </c>
      <c r="C2313" s="117" t="s">
        <v>644</v>
      </c>
      <c r="D2313" s="84" t="s">
        <v>126</v>
      </c>
      <c r="E2313" s="84" t="s">
        <v>234</v>
      </c>
      <c r="F2313" s="84" t="s">
        <v>1938</v>
      </c>
      <c r="G2313" s="84" t="s">
        <v>7</v>
      </c>
      <c r="H2313" s="85">
        <v>74</v>
      </c>
      <c r="I2313" s="85">
        <v>68</v>
      </c>
      <c r="J2313" s="85">
        <v>56</v>
      </c>
      <c r="K2313" s="85">
        <v>533</v>
      </c>
      <c r="L2313" s="114">
        <f t="shared" si="72"/>
        <v>0.91891891891891897</v>
      </c>
      <c r="M2313" s="114">
        <f t="shared" si="73"/>
        <v>0.82352941176470584</v>
      </c>
      <c r="N2313" s="85">
        <v>45</v>
      </c>
    </row>
    <row r="2314" spans="1:14">
      <c r="A2314" s="112">
        <v>2018</v>
      </c>
      <c r="B2314" s="88" t="s">
        <v>3387</v>
      </c>
      <c r="C2314" s="117" t="s">
        <v>644</v>
      </c>
      <c r="D2314" s="84" t="s">
        <v>126</v>
      </c>
      <c r="E2314" s="84" t="s">
        <v>234</v>
      </c>
      <c r="F2314" s="84" t="s">
        <v>1959</v>
      </c>
      <c r="G2314" s="84" t="s">
        <v>7</v>
      </c>
      <c r="H2314" s="85">
        <v>2</v>
      </c>
      <c r="I2314" s="85">
        <v>2</v>
      </c>
      <c r="J2314" s="85">
        <v>1</v>
      </c>
      <c r="K2314" s="85">
        <v>28</v>
      </c>
      <c r="L2314" s="114">
        <f t="shared" si="72"/>
        <v>1</v>
      </c>
      <c r="M2314" s="114">
        <f t="shared" si="73"/>
        <v>0.5</v>
      </c>
      <c r="N2314" s="85">
        <v>1</v>
      </c>
    </row>
    <row r="2315" spans="1:14">
      <c r="A2315" s="112">
        <v>2018</v>
      </c>
      <c r="B2315" s="88" t="s">
        <v>3387</v>
      </c>
      <c r="C2315" s="117" t="s">
        <v>644</v>
      </c>
      <c r="D2315" s="84" t="s">
        <v>2992</v>
      </c>
      <c r="E2315" s="84" t="s">
        <v>236</v>
      </c>
      <c r="F2315" s="84" t="s">
        <v>2998</v>
      </c>
      <c r="G2315" s="84" t="s">
        <v>7</v>
      </c>
      <c r="H2315" s="85">
        <v>19</v>
      </c>
      <c r="I2315" s="85">
        <v>18</v>
      </c>
      <c r="J2315" s="85">
        <v>0</v>
      </c>
      <c r="K2315" s="85">
        <v>0</v>
      </c>
      <c r="L2315" s="114">
        <f t="shared" si="72"/>
        <v>0.94736842105263153</v>
      </c>
      <c r="M2315" s="114">
        <f t="shared" si="73"/>
        <v>0</v>
      </c>
      <c r="N2315" s="85">
        <v>0</v>
      </c>
    </row>
  </sheetData>
  <sheetProtection autoFilter="0" pivotTables="0"/>
  <autoFilter ref="A1:N2315"/>
  <sortState ref="A2:N2315">
    <sortCondition ref="A2:A2315"/>
    <sortCondition ref="B2:B2315"/>
    <sortCondition descending="1" ref="C2:C2315"/>
    <sortCondition ref="D2:D2315"/>
    <sortCondition ref="E2:E2315"/>
    <sortCondition ref="F2:F2315"/>
  </sortState>
  <pageMargins left="0.7" right="0.7" top="0.75" bottom="0.75" header="0.3" footer="0.3"/>
  <pageSetup orientation="portrait"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filterMode="1">
    <tabColor rgb="FFFF0000"/>
  </sheetPr>
  <dimension ref="A1:E348"/>
  <sheetViews>
    <sheetView zoomScale="80" zoomScaleNormal="80" workbookViewId="0">
      <pane ySplit="1" topLeftCell="A241" activePane="bottomLeft" state="frozen"/>
      <selection pane="bottomLeft" activeCell="E332" sqref="E332:E348"/>
    </sheetView>
  </sheetViews>
  <sheetFormatPr baseColWidth="10" defaultColWidth="11" defaultRowHeight="16.5"/>
  <cols>
    <col min="1" max="1" width="6.5" bestFit="1" customWidth="1"/>
    <col min="2" max="2" width="14.625" customWidth="1"/>
    <col min="3" max="3" width="46.25" bestFit="1" customWidth="1"/>
    <col min="4" max="4" width="66.25" bestFit="1" customWidth="1"/>
    <col min="5" max="5" width="13.875" bestFit="1" customWidth="1"/>
  </cols>
  <sheetData>
    <row r="1" spans="1:5">
      <c r="A1" s="40" t="s">
        <v>319</v>
      </c>
      <c r="B1" s="40" t="s">
        <v>229</v>
      </c>
      <c r="C1" s="40" t="s">
        <v>1182</v>
      </c>
      <c r="D1" s="40" t="s">
        <v>1918</v>
      </c>
      <c r="E1" s="40" t="s">
        <v>2002</v>
      </c>
    </row>
    <row r="2" spans="1:5" hidden="1">
      <c r="A2" s="26">
        <v>2011</v>
      </c>
      <c r="B2" s="15" t="s">
        <v>2490</v>
      </c>
      <c r="C2" s="29" t="s">
        <v>1988</v>
      </c>
      <c r="D2" s="29" t="s">
        <v>700</v>
      </c>
      <c r="E2" s="26">
        <v>18</v>
      </c>
    </row>
    <row r="3" spans="1:5" hidden="1">
      <c r="A3" s="26">
        <v>2011</v>
      </c>
      <c r="B3" s="15" t="s">
        <v>2490</v>
      </c>
      <c r="C3" s="29" t="s">
        <v>1988</v>
      </c>
      <c r="D3" s="29" t="s">
        <v>1928</v>
      </c>
      <c r="E3" s="26">
        <v>35</v>
      </c>
    </row>
    <row r="4" spans="1:5" hidden="1">
      <c r="A4" s="26">
        <v>2011</v>
      </c>
      <c r="B4" s="15" t="s">
        <v>2490</v>
      </c>
      <c r="C4" s="29" t="s">
        <v>698</v>
      </c>
      <c r="D4" s="29" t="s">
        <v>1921</v>
      </c>
      <c r="E4" s="26">
        <v>15</v>
      </c>
    </row>
    <row r="5" spans="1:5" hidden="1">
      <c r="A5" s="26">
        <v>2011</v>
      </c>
      <c r="B5" s="15" t="s">
        <v>2490</v>
      </c>
      <c r="C5" s="29" t="s">
        <v>698</v>
      </c>
      <c r="D5" s="29" t="s">
        <v>1933</v>
      </c>
      <c r="E5" s="26">
        <v>2</v>
      </c>
    </row>
    <row r="6" spans="1:5" hidden="1">
      <c r="A6" s="26">
        <v>2011</v>
      </c>
      <c r="B6" s="15" t="s">
        <v>2490</v>
      </c>
      <c r="C6" s="29" t="s">
        <v>1987</v>
      </c>
      <c r="D6" s="29" t="s">
        <v>1922</v>
      </c>
      <c r="E6" s="26">
        <v>9</v>
      </c>
    </row>
    <row r="7" spans="1:5" hidden="1">
      <c r="A7" s="26">
        <v>2011</v>
      </c>
      <c r="B7" s="15" t="s">
        <v>2490</v>
      </c>
      <c r="C7" s="29" t="s">
        <v>1987</v>
      </c>
      <c r="D7" s="29" t="s">
        <v>1923</v>
      </c>
      <c r="E7" s="26">
        <v>19</v>
      </c>
    </row>
    <row r="8" spans="1:5" hidden="1">
      <c r="A8" s="26">
        <v>2011</v>
      </c>
      <c r="B8" s="15" t="s">
        <v>2490</v>
      </c>
      <c r="C8" s="29" t="s">
        <v>1987</v>
      </c>
      <c r="D8" s="29" t="s">
        <v>3431</v>
      </c>
      <c r="E8" s="26">
        <v>2</v>
      </c>
    </row>
    <row r="9" spans="1:5" hidden="1">
      <c r="A9" s="26">
        <v>2011</v>
      </c>
      <c r="B9" s="15" t="s">
        <v>2490</v>
      </c>
      <c r="C9" s="29" t="s">
        <v>1987</v>
      </c>
      <c r="D9" s="29" t="s">
        <v>1940</v>
      </c>
      <c r="E9" s="26">
        <v>2</v>
      </c>
    </row>
    <row r="10" spans="1:5" hidden="1">
      <c r="A10" s="26">
        <v>2011</v>
      </c>
      <c r="B10" s="15" t="s">
        <v>2490</v>
      </c>
      <c r="C10" s="29" t="s">
        <v>1987</v>
      </c>
      <c r="D10" s="29" t="s">
        <v>3428</v>
      </c>
      <c r="E10" s="26">
        <v>5</v>
      </c>
    </row>
    <row r="11" spans="1:5" hidden="1">
      <c r="A11" s="26">
        <v>2011</v>
      </c>
      <c r="B11" s="15" t="s">
        <v>2490</v>
      </c>
      <c r="C11" s="29" t="s">
        <v>1987</v>
      </c>
      <c r="D11" s="29" t="s">
        <v>1941</v>
      </c>
      <c r="E11" s="26">
        <v>39</v>
      </c>
    </row>
    <row r="12" spans="1:5" hidden="1">
      <c r="A12" s="26">
        <v>2011</v>
      </c>
      <c r="B12" s="15" t="s">
        <v>2490</v>
      </c>
      <c r="C12" s="29" t="s">
        <v>1987</v>
      </c>
      <c r="D12" s="29" t="s">
        <v>1942</v>
      </c>
      <c r="E12" s="26">
        <v>2</v>
      </c>
    </row>
    <row r="13" spans="1:5" hidden="1">
      <c r="A13" s="26">
        <v>2011</v>
      </c>
      <c r="B13" s="15" t="s">
        <v>2490</v>
      </c>
      <c r="C13" s="29" t="s">
        <v>2496</v>
      </c>
      <c r="D13" s="29" t="s">
        <v>1919</v>
      </c>
      <c r="E13" s="26">
        <v>32</v>
      </c>
    </row>
    <row r="14" spans="1:5" hidden="1">
      <c r="A14" s="26">
        <v>2011</v>
      </c>
      <c r="B14" s="15" t="s">
        <v>2490</v>
      </c>
      <c r="C14" s="29" t="s">
        <v>2496</v>
      </c>
      <c r="D14" s="29" t="s">
        <v>1926</v>
      </c>
      <c r="E14" s="26">
        <v>4</v>
      </c>
    </row>
    <row r="15" spans="1:5" hidden="1">
      <c r="A15" s="26">
        <v>2011</v>
      </c>
      <c r="B15" s="15" t="s">
        <v>2490</v>
      </c>
      <c r="C15" s="29" t="s">
        <v>2496</v>
      </c>
      <c r="D15" s="29" t="s">
        <v>1930</v>
      </c>
      <c r="E15" s="26">
        <v>24</v>
      </c>
    </row>
    <row r="16" spans="1:5" hidden="1">
      <c r="A16" s="26">
        <v>2011</v>
      </c>
      <c r="B16" s="15" t="s">
        <v>2490</v>
      </c>
      <c r="C16" s="29" t="s">
        <v>2497</v>
      </c>
      <c r="D16" s="29" t="s">
        <v>1927</v>
      </c>
      <c r="E16" s="26">
        <v>20</v>
      </c>
    </row>
    <row r="17" spans="1:5" hidden="1">
      <c r="A17" s="26">
        <v>2011</v>
      </c>
      <c r="B17" s="15" t="s">
        <v>2490</v>
      </c>
      <c r="C17" s="29" t="s">
        <v>2499</v>
      </c>
      <c r="D17" s="29" t="s">
        <v>1924</v>
      </c>
      <c r="E17" s="26">
        <v>35</v>
      </c>
    </row>
    <row r="18" spans="1:5" hidden="1">
      <c r="A18" s="26">
        <v>2011</v>
      </c>
      <c r="B18" s="15" t="s">
        <v>2490</v>
      </c>
      <c r="C18" s="29" t="s">
        <v>3382</v>
      </c>
      <c r="D18" s="29" t="s">
        <v>722</v>
      </c>
      <c r="E18" s="26">
        <v>3</v>
      </c>
    </row>
    <row r="19" spans="1:5" hidden="1">
      <c r="A19" s="26">
        <v>2011</v>
      </c>
      <c r="B19" s="15" t="s">
        <v>2490</v>
      </c>
      <c r="C19" s="29" t="s">
        <v>3382</v>
      </c>
      <c r="D19" s="29" t="s">
        <v>1932</v>
      </c>
      <c r="E19" s="26">
        <v>9</v>
      </c>
    </row>
    <row r="20" spans="1:5" hidden="1">
      <c r="A20" s="26">
        <v>2011</v>
      </c>
      <c r="B20" s="15" t="s">
        <v>2490</v>
      </c>
      <c r="C20" s="29" t="s">
        <v>3382</v>
      </c>
      <c r="D20" s="29" t="s">
        <v>1935</v>
      </c>
      <c r="E20" s="26">
        <v>3</v>
      </c>
    </row>
    <row r="21" spans="1:5" hidden="1">
      <c r="A21" s="26">
        <v>2011</v>
      </c>
      <c r="B21" s="15" t="s">
        <v>2490</v>
      </c>
      <c r="C21" s="29" t="s">
        <v>3382</v>
      </c>
      <c r="D21" s="29" t="s">
        <v>1944</v>
      </c>
      <c r="E21" s="26">
        <v>6</v>
      </c>
    </row>
    <row r="22" spans="1:5" hidden="1">
      <c r="A22" s="26">
        <v>2011</v>
      </c>
      <c r="B22" s="15" t="s">
        <v>2490</v>
      </c>
      <c r="C22" s="29" t="s">
        <v>3383</v>
      </c>
      <c r="D22" s="29" t="s">
        <v>1925</v>
      </c>
      <c r="E22" s="26">
        <v>74</v>
      </c>
    </row>
    <row r="23" spans="1:5" hidden="1">
      <c r="A23" s="26">
        <v>2011</v>
      </c>
      <c r="B23" s="15" t="s">
        <v>2490</v>
      </c>
      <c r="C23" s="29" t="s">
        <v>3383</v>
      </c>
      <c r="D23" s="29" t="s">
        <v>94</v>
      </c>
      <c r="E23" s="26">
        <v>7</v>
      </c>
    </row>
    <row r="24" spans="1:5" hidden="1">
      <c r="A24" s="26">
        <v>2011</v>
      </c>
      <c r="B24" s="15" t="s">
        <v>2490</v>
      </c>
      <c r="C24" s="29" t="s">
        <v>709</v>
      </c>
      <c r="D24" s="29" t="s">
        <v>1183</v>
      </c>
      <c r="E24" s="26">
        <v>1</v>
      </c>
    </row>
    <row r="25" spans="1:5" hidden="1">
      <c r="A25" s="26">
        <v>2011</v>
      </c>
      <c r="B25" s="15" t="s">
        <v>2490</v>
      </c>
      <c r="C25" s="29" t="s">
        <v>709</v>
      </c>
      <c r="D25" s="29" t="s">
        <v>106</v>
      </c>
      <c r="E25" s="26">
        <v>2</v>
      </c>
    </row>
    <row r="26" spans="1:5" hidden="1">
      <c r="A26" s="26">
        <v>2011</v>
      </c>
      <c r="B26" s="15" t="s">
        <v>2490</v>
      </c>
      <c r="C26" s="29" t="s">
        <v>1931</v>
      </c>
      <c r="D26" s="29" t="s">
        <v>1931</v>
      </c>
      <c r="E26" s="26">
        <v>2</v>
      </c>
    </row>
    <row r="27" spans="1:5" hidden="1">
      <c r="A27" s="26">
        <v>2011</v>
      </c>
      <c r="B27" s="15" t="s">
        <v>2490</v>
      </c>
      <c r="C27" s="29" t="s">
        <v>1989</v>
      </c>
      <c r="D27" s="29" t="s">
        <v>1929</v>
      </c>
      <c r="E27" s="26">
        <v>5</v>
      </c>
    </row>
    <row r="28" spans="1:5" hidden="1">
      <c r="A28" s="26">
        <v>2011</v>
      </c>
      <c r="B28" s="15" t="s">
        <v>2490</v>
      </c>
      <c r="C28" s="29" t="s">
        <v>1934</v>
      </c>
      <c r="D28" s="29" t="s">
        <v>1934</v>
      </c>
      <c r="E28" s="26">
        <v>7</v>
      </c>
    </row>
    <row r="29" spans="1:5" hidden="1">
      <c r="A29" s="26">
        <v>2011</v>
      </c>
      <c r="B29" s="15" t="s">
        <v>2490</v>
      </c>
      <c r="C29" s="29" t="s">
        <v>1934</v>
      </c>
      <c r="D29" s="29" t="s">
        <v>122</v>
      </c>
      <c r="E29" s="26">
        <v>1</v>
      </c>
    </row>
    <row r="30" spans="1:5" hidden="1">
      <c r="A30" s="26">
        <v>2011</v>
      </c>
      <c r="B30" s="15" t="s">
        <v>2490</v>
      </c>
      <c r="C30" s="29" t="s">
        <v>2498</v>
      </c>
      <c r="D30" s="29" t="s">
        <v>1958</v>
      </c>
      <c r="E30" s="26">
        <v>7</v>
      </c>
    </row>
    <row r="31" spans="1:5" hidden="1">
      <c r="A31" s="26">
        <v>2011</v>
      </c>
      <c r="B31" s="15" t="s">
        <v>2490</v>
      </c>
      <c r="C31" s="29" t="s">
        <v>2498</v>
      </c>
      <c r="D31" s="29" t="s">
        <v>1936</v>
      </c>
      <c r="E31" s="26">
        <v>11</v>
      </c>
    </row>
    <row r="32" spans="1:5" hidden="1">
      <c r="A32" s="26">
        <v>2011</v>
      </c>
      <c r="B32" s="15" t="s">
        <v>2490</v>
      </c>
      <c r="C32" s="29" t="s">
        <v>2498</v>
      </c>
      <c r="D32" s="29" t="s">
        <v>1937</v>
      </c>
      <c r="E32" s="26">
        <v>19</v>
      </c>
    </row>
    <row r="33" spans="1:5" hidden="1">
      <c r="A33" s="26">
        <v>2011</v>
      </c>
      <c r="B33" s="15" t="s">
        <v>2490</v>
      </c>
      <c r="C33" s="29" t="s">
        <v>2498</v>
      </c>
      <c r="D33" s="29" t="s">
        <v>1938</v>
      </c>
      <c r="E33" s="26">
        <v>34</v>
      </c>
    </row>
    <row r="34" spans="1:5" hidden="1">
      <c r="A34" s="26">
        <v>2011</v>
      </c>
      <c r="B34" s="15" t="s">
        <v>2490</v>
      </c>
      <c r="C34" s="29" t="s">
        <v>1949</v>
      </c>
      <c r="D34" s="29" t="s">
        <v>1949</v>
      </c>
      <c r="E34" s="26">
        <v>1</v>
      </c>
    </row>
    <row r="35" spans="1:5" hidden="1">
      <c r="A35" s="26">
        <v>2011</v>
      </c>
      <c r="B35" s="15" t="s">
        <v>2490</v>
      </c>
      <c r="C35" s="29" t="s">
        <v>730</v>
      </c>
      <c r="D35" s="29" t="s">
        <v>730</v>
      </c>
      <c r="E35" s="26">
        <v>22</v>
      </c>
    </row>
    <row r="36" spans="1:5" hidden="1">
      <c r="A36" s="26">
        <v>2011</v>
      </c>
      <c r="B36" s="15" t="s">
        <v>2490</v>
      </c>
      <c r="C36" s="29" t="s">
        <v>1945</v>
      </c>
      <c r="D36" s="29" t="s">
        <v>1945</v>
      </c>
      <c r="E36" s="26">
        <v>1</v>
      </c>
    </row>
    <row r="37" spans="1:5" hidden="1">
      <c r="A37" s="26">
        <v>2011</v>
      </c>
      <c r="B37" s="15" t="s">
        <v>2490</v>
      </c>
      <c r="C37" s="29" t="s">
        <v>1945</v>
      </c>
      <c r="D37" s="29" t="s">
        <v>196</v>
      </c>
      <c r="E37" s="26">
        <v>1</v>
      </c>
    </row>
    <row r="38" spans="1:5" hidden="1">
      <c r="A38" s="26">
        <v>2012</v>
      </c>
      <c r="B38" s="15" t="s">
        <v>2490</v>
      </c>
      <c r="C38" s="29" t="s">
        <v>1988</v>
      </c>
      <c r="D38" s="29" t="s">
        <v>700</v>
      </c>
      <c r="E38" s="26">
        <v>26</v>
      </c>
    </row>
    <row r="39" spans="1:5" hidden="1">
      <c r="A39" s="26">
        <v>2012</v>
      </c>
      <c r="B39" s="15" t="s">
        <v>2490</v>
      </c>
      <c r="C39" s="29" t="s">
        <v>1988</v>
      </c>
      <c r="D39" s="29" t="s">
        <v>1928</v>
      </c>
      <c r="E39" s="26">
        <v>59</v>
      </c>
    </row>
    <row r="40" spans="1:5" hidden="1">
      <c r="A40" s="26">
        <v>2012</v>
      </c>
      <c r="B40" s="15" t="s">
        <v>2490</v>
      </c>
      <c r="C40" s="29" t="s">
        <v>698</v>
      </c>
      <c r="D40" s="29" t="s">
        <v>1921</v>
      </c>
      <c r="E40" s="26">
        <v>23</v>
      </c>
    </row>
    <row r="41" spans="1:5" hidden="1">
      <c r="A41" s="26">
        <v>2012</v>
      </c>
      <c r="B41" s="15" t="s">
        <v>2490</v>
      </c>
      <c r="C41" s="29" t="s">
        <v>698</v>
      </c>
      <c r="D41" s="29" t="s">
        <v>1933</v>
      </c>
      <c r="E41" s="26">
        <v>12</v>
      </c>
    </row>
    <row r="42" spans="1:5" hidden="1">
      <c r="A42" s="26">
        <v>2012</v>
      </c>
      <c r="B42" s="15" t="s">
        <v>2490</v>
      </c>
      <c r="C42" s="29" t="s">
        <v>1987</v>
      </c>
      <c r="D42" s="29" t="s">
        <v>1922</v>
      </c>
      <c r="E42" s="26">
        <v>15</v>
      </c>
    </row>
    <row r="43" spans="1:5" hidden="1">
      <c r="A43" s="26">
        <v>2012</v>
      </c>
      <c r="B43" s="15" t="s">
        <v>2490</v>
      </c>
      <c r="C43" s="29" t="s">
        <v>1987</v>
      </c>
      <c r="D43" s="29" t="s">
        <v>1923</v>
      </c>
      <c r="E43" s="26">
        <v>25</v>
      </c>
    </row>
    <row r="44" spans="1:5" hidden="1">
      <c r="A44" s="26">
        <v>2012</v>
      </c>
      <c r="B44" s="15" t="s">
        <v>2490</v>
      </c>
      <c r="C44" s="29" t="s">
        <v>1987</v>
      </c>
      <c r="D44" s="29" t="s">
        <v>1940</v>
      </c>
      <c r="E44" s="26">
        <v>4</v>
      </c>
    </row>
    <row r="45" spans="1:5" hidden="1">
      <c r="A45" s="26">
        <v>2012</v>
      </c>
      <c r="B45" s="15" t="s">
        <v>2490</v>
      </c>
      <c r="C45" s="29" t="s">
        <v>1987</v>
      </c>
      <c r="D45" s="29" t="s">
        <v>3428</v>
      </c>
      <c r="E45" s="26">
        <v>3</v>
      </c>
    </row>
    <row r="46" spans="1:5" hidden="1">
      <c r="A46" s="26">
        <v>2012</v>
      </c>
      <c r="B46" s="15" t="s">
        <v>2490</v>
      </c>
      <c r="C46" s="29" t="s">
        <v>1987</v>
      </c>
      <c r="D46" s="29" t="s">
        <v>1941</v>
      </c>
      <c r="E46" s="26">
        <v>38</v>
      </c>
    </row>
    <row r="47" spans="1:5" hidden="1">
      <c r="A47" s="26">
        <v>2012</v>
      </c>
      <c r="B47" s="15" t="s">
        <v>2490</v>
      </c>
      <c r="C47" s="29" t="s">
        <v>1987</v>
      </c>
      <c r="D47" s="29" t="s">
        <v>1942</v>
      </c>
      <c r="E47" s="26">
        <v>4</v>
      </c>
    </row>
    <row r="48" spans="1:5" hidden="1">
      <c r="A48" s="26">
        <v>2012</v>
      </c>
      <c r="B48" s="15" t="s">
        <v>2490</v>
      </c>
      <c r="C48" s="29" t="s">
        <v>2496</v>
      </c>
      <c r="D48" s="29" t="s">
        <v>1919</v>
      </c>
      <c r="E48" s="26">
        <v>41</v>
      </c>
    </row>
    <row r="49" spans="1:5" hidden="1">
      <c r="A49" s="26">
        <v>2012</v>
      </c>
      <c r="B49" s="15" t="s">
        <v>2490</v>
      </c>
      <c r="C49" s="29" t="s">
        <v>2496</v>
      </c>
      <c r="D49" s="29" t="s">
        <v>1926</v>
      </c>
      <c r="E49" s="26">
        <v>7</v>
      </c>
    </row>
    <row r="50" spans="1:5" hidden="1">
      <c r="A50" s="26">
        <v>2012</v>
      </c>
      <c r="B50" s="15" t="s">
        <v>2490</v>
      </c>
      <c r="C50" s="29" t="s">
        <v>2496</v>
      </c>
      <c r="D50" s="29" t="s">
        <v>1930</v>
      </c>
      <c r="E50" s="26">
        <v>26</v>
      </c>
    </row>
    <row r="51" spans="1:5" hidden="1">
      <c r="A51" s="26">
        <v>2012</v>
      </c>
      <c r="B51" s="15" t="s">
        <v>2490</v>
      </c>
      <c r="C51" s="29" t="s">
        <v>2497</v>
      </c>
      <c r="D51" s="29" t="s">
        <v>1927</v>
      </c>
      <c r="E51" s="26">
        <v>20</v>
      </c>
    </row>
    <row r="52" spans="1:5" hidden="1">
      <c r="A52" s="26">
        <v>2012</v>
      </c>
      <c r="B52" s="15" t="s">
        <v>2490</v>
      </c>
      <c r="C52" s="29" t="s">
        <v>2499</v>
      </c>
      <c r="D52" s="29" t="s">
        <v>1924</v>
      </c>
      <c r="E52" s="26">
        <v>54</v>
      </c>
    </row>
    <row r="53" spans="1:5" hidden="1">
      <c r="A53" s="26">
        <v>2012</v>
      </c>
      <c r="B53" s="15" t="s">
        <v>2490</v>
      </c>
      <c r="C53" s="29" t="s">
        <v>2499</v>
      </c>
      <c r="D53" s="29" t="s">
        <v>1943</v>
      </c>
      <c r="E53" s="26">
        <v>6</v>
      </c>
    </row>
    <row r="54" spans="1:5" hidden="1">
      <c r="A54" s="26">
        <v>2012</v>
      </c>
      <c r="B54" s="15" t="s">
        <v>2490</v>
      </c>
      <c r="C54" s="29" t="s">
        <v>3382</v>
      </c>
      <c r="D54" s="29" t="s">
        <v>722</v>
      </c>
      <c r="E54" s="26">
        <v>7</v>
      </c>
    </row>
    <row r="55" spans="1:5" hidden="1">
      <c r="A55" s="26">
        <v>2012</v>
      </c>
      <c r="B55" s="15" t="s">
        <v>2490</v>
      </c>
      <c r="C55" s="29" t="s">
        <v>3382</v>
      </c>
      <c r="D55" s="29" t="s">
        <v>1932</v>
      </c>
      <c r="E55" s="26">
        <v>14</v>
      </c>
    </row>
    <row r="56" spans="1:5" hidden="1">
      <c r="A56" s="26">
        <v>2012</v>
      </c>
      <c r="B56" s="15" t="s">
        <v>2490</v>
      </c>
      <c r="C56" s="29" t="s">
        <v>3382</v>
      </c>
      <c r="D56" s="29" t="s">
        <v>1935</v>
      </c>
      <c r="E56" s="26">
        <v>6</v>
      </c>
    </row>
    <row r="57" spans="1:5" hidden="1">
      <c r="A57" s="26">
        <v>2012</v>
      </c>
      <c r="B57" s="15" t="s">
        <v>2490</v>
      </c>
      <c r="C57" s="29" t="s">
        <v>3382</v>
      </c>
      <c r="D57" s="29" t="s">
        <v>1944</v>
      </c>
      <c r="E57" s="26">
        <v>7</v>
      </c>
    </row>
    <row r="58" spans="1:5" hidden="1">
      <c r="A58" s="26">
        <v>2012</v>
      </c>
      <c r="B58" s="15" t="s">
        <v>2490</v>
      </c>
      <c r="C58" s="29" t="s">
        <v>3383</v>
      </c>
      <c r="D58" s="29" t="s">
        <v>1925</v>
      </c>
      <c r="E58" s="26">
        <v>116</v>
      </c>
    </row>
    <row r="59" spans="1:5" hidden="1">
      <c r="A59" s="26">
        <v>2012</v>
      </c>
      <c r="B59" s="15" t="s">
        <v>2490</v>
      </c>
      <c r="C59" s="29" t="s">
        <v>3383</v>
      </c>
      <c r="D59" s="29" t="s">
        <v>94</v>
      </c>
      <c r="E59" s="26">
        <v>18</v>
      </c>
    </row>
    <row r="60" spans="1:5" hidden="1">
      <c r="A60" s="26">
        <v>2012</v>
      </c>
      <c r="B60" s="15" t="s">
        <v>2490</v>
      </c>
      <c r="C60" s="29" t="s">
        <v>709</v>
      </c>
      <c r="D60" s="29" t="s">
        <v>1183</v>
      </c>
      <c r="E60" s="26">
        <v>1</v>
      </c>
    </row>
    <row r="61" spans="1:5" hidden="1">
      <c r="A61" s="26">
        <v>2012</v>
      </c>
      <c r="B61" s="15" t="s">
        <v>2490</v>
      </c>
      <c r="C61" s="29" t="s">
        <v>709</v>
      </c>
      <c r="D61" s="29" t="s">
        <v>106</v>
      </c>
      <c r="E61" s="26">
        <v>4</v>
      </c>
    </row>
    <row r="62" spans="1:5" hidden="1">
      <c r="A62" s="26">
        <v>2012</v>
      </c>
      <c r="B62" s="15" t="s">
        <v>2490</v>
      </c>
      <c r="C62" s="29" t="s">
        <v>1989</v>
      </c>
      <c r="D62" s="29" t="s">
        <v>1929</v>
      </c>
      <c r="E62" s="26">
        <v>18</v>
      </c>
    </row>
    <row r="63" spans="1:5" hidden="1">
      <c r="A63" s="26">
        <v>2012</v>
      </c>
      <c r="B63" s="15" t="s">
        <v>2490</v>
      </c>
      <c r="C63" s="29" t="s">
        <v>1934</v>
      </c>
      <c r="D63" s="29" t="s">
        <v>1934</v>
      </c>
      <c r="E63" s="26">
        <v>8</v>
      </c>
    </row>
    <row r="64" spans="1:5" hidden="1">
      <c r="A64" s="26">
        <v>2012</v>
      </c>
      <c r="B64" s="15" t="s">
        <v>2490</v>
      </c>
      <c r="C64" s="29" t="s">
        <v>1934</v>
      </c>
      <c r="D64" s="29" t="s">
        <v>122</v>
      </c>
      <c r="E64" s="26">
        <v>1</v>
      </c>
    </row>
    <row r="65" spans="1:5" hidden="1">
      <c r="A65" s="26">
        <v>2012</v>
      </c>
      <c r="B65" s="15" t="s">
        <v>2490</v>
      </c>
      <c r="C65" s="29" t="s">
        <v>2498</v>
      </c>
      <c r="D65" s="29" t="s">
        <v>1958</v>
      </c>
      <c r="E65" s="26">
        <v>14</v>
      </c>
    </row>
    <row r="66" spans="1:5" hidden="1">
      <c r="A66" s="26">
        <v>2012</v>
      </c>
      <c r="B66" s="15" t="s">
        <v>2490</v>
      </c>
      <c r="C66" s="29" t="s">
        <v>2498</v>
      </c>
      <c r="D66" s="29" t="s">
        <v>1936</v>
      </c>
      <c r="E66" s="26">
        <v>14</v>
      </c>
    </row>
    <row r="67" spans="1:5" hidden="1">
      <c r="A67" s="26">
        <v>2012</v>
      </c>
      <c r="B67" s="15" t="s">
        <v>2490</v>
      </c>
      <c r="C67" s="29" t="s">
        <v>2498</v>
      </c>
      <c r="D67" s="29" t="s">
        <v>1937</v>
      </c>
      <c r="E67" s="26">
        <v>31</v>
      </c>
    </row>
    <row r="68" spans="1:5" hidden="1">
      <c r="A68" s="26">
        <v>2012</v>
      </c>
      <c r="B68" s="15" t="s">
        <v>2490</v>
      </c>
      <c r="C68" s="29" t="s">
        <v>2498</v>
      </c>
      <c r="D68" s="29" t="s">
        <v>1938</v>
      </c>
      <c r="E68" s="26">
        <v>32</v>
      </c>
    </row>
    <row r="69" spans="1:5" hidden="1">
      <c r="A69" s="26">
        <v>2012</v>
      </c>
      <c r="B69" s="15" t="s">
        <v>2490</v>
      </c>
      <c r="C69" s="29" t="s">
        <v>1948</v>
      </c>
      <c r="D69" s="29" t="s">
        <v>1948</v>
      </c>
      <c r="E69" s="26">
        <v>1</v>
      </c>
    </row>
    <row r="70" spans="1:5" hidden="1">
      <c r="A70" s="26">
        <v>2012</v>
      </c>
      <c r="B70" s="15" t="s">
        <v>2490</v>
      </c>
      <c r="C70" s="29" t="s">
        <v>1949</v>
      </c>
      <c r="D70" s="29" t="s">
        <v>1949</v>
      </c>
      <c r="E70" s="26">
        <v>1</v>
      </c>
    </row>
    <row r="71" spans="1:5" hidden="1">
      <c r="A71" s="26">
        <v>2012</v>
      </c>
      <c r="B71" s="15" t="s">
        <v>2490</v>
      </c>
      <c r="C71" s="29" t="s">
        <v>730</v>
      </c>
      <c r="D71" s="29" t="s">
        <v>730</v>
      </c>
      <c r="E71" s="26">
        <v>26</v>
      </c>
    </row>
    <row r="72" spans="1:5" hidden="1">
      <c r="A72" s="26">
        <v>2012</v>
      </c>
      <c r="B72" s="15" t="s">
        <v>2490</v>
      </c>
      <c r="C72" s="29" t="s">
        <v>1945</v>
      </c>
      <c r="D72" s="29" t="s">
        <v>1945</v>
      </c>
      <c r="E72" s="26">
        <v>1</v>
      </c>
    </row>
    <row r="73" spans="1:5" hidden="1">
      <c r="A73" s="26">
        <v>2012</v>
      </c>
      <c r="B73" s="15" t="s">
        <v>2490</v>
      </c>
      <c r="C73" s="29" t="s">
        <v>1945</v>
      </c>
      <c r="D73" s="29" t="s">
        <v>196</v>
      </c>
      <c r="E73" s="26">
        <v>4</v>
      </c>
    </row>
    <row r="74" spans="1:5">
      <c r="A74" s="26">
        <v>2012</v>
      </c>
      <c r="B74" s="37" t="s">
        <v>644</v>
      </c>
      <c r="C74" s="29" t="s">
        <v>2496</v>
      </c>
      <c r="D74" s="29" t="s">
        <v>1919</v>
      </c>
      <c r="E74" s="26">
        <v>30</v>
      </c>
    </row>
    <row r="75" spans="1:5">
      <c r="A75" s="26">
        <v>2012</v>
      </c>
      <c r="B75" s="37" t="s">
        <v>644</v>
      </c>
      <c r="C75" s="29" t="s">
        <v>2496</v>
      </c>
      <c r="D75" s="29" t="s">
        <v>1926</v>
      </c>
      <c r="E75" s="26">
        <v>6</v>
      </c>
    </row>
    <row r="76" spans="1:5">
      <c r="A76" s="26">
        <v>2012</v>
      </c>
      <c r="B76" s="37" t="s">
        <v>644</v>
      </c>
      <c r="C76" s="29" t="s">
        <v>2496</v>
      </c>
      <c r="D76" s="29" t="s">
        <v>1930</v>
      </c>
      <c r="E76" s="26">
        <v>11</v>
      </c>
    </row>
    <row r="77" spans="1:5">
      <c r="A77" s="26">
        <v>2012</v>
      </c>
      <c r="B77" s="37" t="s">
        <v>644</v>
      </c>
      <c r="C77" s="29" t="s">
        <v>2691</v>
      </c>
      <c r="D77" s="29" t="s">
        <v>1921</v>
      </c>
      <c r="E77" s="26">
        <v>3</v>
      </c>
    </row>
    <row r="78" spans="1:5">
      <c r="A78" s="26">
        <v>2012</v>
      </c>
      <c r="B78" s="37" t="s">
        <v>644</v>
      </c>
      <c r="C78" s="29" t="s">
        <v>2691</v>
      </c>
      <c r="D78" s="29" t="s">
        <v>1924</v>
      </c>
      <c r="E78" s="26">
        <v>3</v>
      </c>
    </row>
    <row r="79" spans="1:5">
      <c r="A79" s="26">
        <v>2012</v>
      </c>
      <c r="B79" s="37" t="s">
        <v>644</v>
      </c>
      <c r="C79" s="29" t="s">
        <v>2691</v>
      </c>
      <c r="D79" s="29" t="s">
        <v>1956</v>
      </c>
      <c r="E79" s="26">
        <v>12</v>
      </c>
    </row>
    <row r="80" spans="1:5">
      <c r="A80" s="26">
        <v>2012</v>
      </c>
      <c r="B80" s="37" t="s">
        <v>644</v>
      </c>
      <c r="C80" s="29" t="s">
        <v>2691</v>
      </c>
      <c r="D80" s="29" t="s">
        <v>1927</v>
      </c>
      <c r="E80" s="26">
        <v>14</v>
      </c>
    </row>
    <row r="81" spans="1:5">
      <c r="A81" s="26">
        <v>2012</v>
      </c>
      <c r="B81" s="37" t="s">
        <v>644</v>
      </c>
      <c r="C81" s="29" t="s">
        <v>2691</v>
      </c>
      <c r="D81" s="29" t="s">
        <v>1960</v>
      </c>
      <c r="E81" s="26">
        <v>22</v>
      </c>
    </row>
    <row r="82" spans="1:5">
      <c r="A82" s="26">
        <v>2012</v>
      </c>
      <c r="B82" s="37" t="s">
        <v>644</v>
      </c>
      <c r="C82" s="29" t="s">
        <v>2691</v>
      </c>
      <c r="D82" s="29" t="s">
        <v>730</v>
      </c>
      <c r="E82" s="26">
        <v>8</v>
      </c>
    </row>
    <row r="83" spans="1:5">
      <c r="A83" s="26">
        <v>2012</v>
      </c>
      <c r="B83" s="37" t="s">
        <v>644</v>
      </c>
      <c r="C83" s="29" t="s">
        <v>2498</v>
      </c>
      <c r="D83" s="29" t="s">
        <v>1923</v>
      </c>
      <c r="E83" s="26">
        <v>1</v>
      </c>
    </row>
    <row r="84" spans="1:5">
      <c r="A84" s="26">
        <v>2012</v>
      </c>
      <c r="B84" s="37" t="s">
        <v>644</v>
      </c>
      <c r="C84" s="29" t="s">
        <v>2498</v>
      </c>
      <c r="D84" s="29" t="s">
        <v>1958</v>
      </c>
      <c r="E84" s="26">
        <v>3</v>
      </c>
    </row>
    <row r="85" spans="1:5">
      <c r="A85" s="26">
        <v>2012</v>
      </c>
      <c r="B85" s="37" t="s">
        <v>644</v>
      </c>
      <c r="C85" s="29" t="s">
        <v>2498</v>
      </c>
      <c r="D85" s="29" t="s">
        <v>1936</v>
      </c>
      <c r="E85" s="26">
        <v>5</v>
      </c>
    </row>
    <row r="86" spans="1:5">
      <c r="A86" s="26">
        <v>2012</v>
      </c>
      <c r="B86" s="37" t="s">
        <v>644</v>
      </c>
      <c r="C86" s="29" t="s">
        <v>2498</v>
      </c>
      <c r="D86" s="29" t="s">
        <v>1937</v>
      </c>
      <c r="E86" s="26">
        <v>9</v>
      </c>
    </row>
    <row r="87" spans="1:5">
      <c r="A87" s="26">
        <v>2012</v>
      </c>
      <c r="B87" s="37" t="s">
        <v>644</v>
      </c>
      <c r="C87" s="29" t="s">
        <v>2498</v>
      </c>
      <c r="D87" s="29" t="s">
        <v>1938</v>
      </c>
      <c r="E87" s="26">
        <v>21</v>
      </c>
    </row>
    <row r="88" spans="1:5">
      <c r="A88" s="26">
        <v>2012</v>
      </c>
      <c r="B88" s="37" t="s">
        <v>644</v>
      </c>
      <c r="C88" s="29" t="s">
        <v>2498</v>
      </c>
      <c r="D88" s="29" t="s">
        <v>1959</v>
      </c>
      <c r="E88" s="26">
        <v>1</v>
      </c>
    </row>
    <row r="89" spans="1:5" hidden="1">
      <c r="A89" s="26">
        <v>2013</v>
      </c>
      <c r="B89" s="15" t="s">
        <v>2490</v>
      </c>
      <c r="C89" s="29" t="s">
        <v>1988</v>
      </c>
      <c r="D89" s="29" t="s">
        <v>700</v>
      </c>
      <c r="E89" s="26">
        <v>33</v>
      </c>
    </row>
    <row r="90" spans="1:5" hidden="1">
      <c r="A90" s="26">
        <v>2013</v>
      </c>
      <c r="B90" s="15" t="s">
        <v>2490</v>
      </c>
      <c r="C90" s="29" t="s">
        <v>1988</v>
      </c>
      <c r="D90" s="29" t="s">
        <v>1928</v>
      </c>
      <c r="E90" s="26">
        <v>68</v>
      </c>
    </row>
    <row r="91" spans="1:5" hidden="1">
      <c r="A91" s="26">
        <v>2013</v>
      </c>
      <c r="B91" s="15" t="s">
        <v>2490</v>
      </c>
      <c r="C91" s="29" t="s">
        <v>698</v>
      </c>
      <c r="D91" s="29" t="s">
        <v>1921</v>
      </c>
      <c r="E91" s="26">
        <v>29</v>
      </c>
    </row>
    <row r="92" spans="1:5" hidden="1">
      <c r="A92" s="26">
        <v>2013</v>
      </c>
      <c r="B92" s="15" t="s">
        <v>2490</v>
      </c>
      <c r="C92" s="29" t="s">
        <v>698</v>
      </c>
      <c r="D92" s="29" t="s">
        <v>1933</v>
      </c>
      <c r="E92" s="26">
        <v>20</v>
      </c>
    </row>
    <row r="93" spans="1:5" hidden="1">
      <c r="A93" s="26">
        <v>2013</v>
      </c>
      <c r="B93" s="15" t="s">
        <v>2490</v>
      </c>
      <c r="C93" s="29" t="s">
        <v>1987</v>
      </c>
      <c r="D93" s="29" t="s">
        <v>1922</v>
      </c>
      <c r="E93" s="26">
        <v>13</v>
      </c>
    </row>
    <row r="94" spans="1:5" hidden="1">
      <c r="A94" s="26">
        <v>2013</v>
      </c>
      <c r="B94" s="15" t="s">
        <v>2490</v>
      </c>
      <c r="C94" s="29" t="s">
        <v>1987</v>
      </c>
      <c r="D94" s="29" t="s">
        <v>1923</v>
      </c>
      <c r="E94" s="26">
        <v>21</v>
      </c>
    </row>
    <row r="95" spans="1:5" hidden="1">
      <c r="A95" s="26">
        <v>2013</v>
      </c>
      <c r="B95" s="15" t="s">
        <v>2490</v>
      </c>
      <c r="C95" s="29" t="s">
        <v>1987</v>
      </c>
      <c r="D95" s="29" t="s">
        <v>1940</v>
      </c>
      <c r="E95" s="26">
        <v>2</v>
      </c>
    </row>
    <row r="96" spans="1:5" hidden="1">
      <c r="A96" s="26">
        <v>2013</v>
      </c>
      <c r="B96" s="15" t="s">
        <v>2490</v>
      </c>
      <c r="C96" s="29" t="s">
        <v>1987</v>
      </c>
      <c r="D96" s="29" t="s">
        <v>3428</v>
      </c>
      <c r="E96" s="26">
        <v>3</v>
      </c>
    </row>
    <row r="97" spans="1:5" hidden="1">
      <c r="A97" s="26">
        <v>2013</v>
      </c>
      <c r="B97" s="15" t="s">
        <v>2490</v>
      </c>
      <c r="C97" s="29" t="s">
        <v>1987</v>
      </c>
      <c r="D97" s="29" t="s">
        <v>1941</v>
      </c>
      <c r="E97" s="26">
        <v>36</v>
      </c>
    </row>
    <row r="98" spans="1:5" hidden="1">
      <c r="A98" s="26">
        <v>2013</v>
      </c>
      <c r="B98" s="15" t="s">
        <v>2490</v>
      </c>
      <c r="C98" s="29" t="s">
        <v>1987</v>
      </c>
      <c r="D98" s="29" t="s">
        <v>1942</v>
      </c>
      <c r="E98" s="26">
        <v>7</v>
      </c>
    </row>
    <row r="99" spans="1:5" hidden="1">
      <c r="A99" s="26">
        <v>2013</v>
      </c>
      <c r="B99" s="15" t="s">
        <v>2490</v>
      </c>
      <c r="C99" s="29" t="s">
        <v>2496</v>
      </c>
      <c r="D99" s="29" t="s">
        <v>1919</v>
      </c>
      <c r="E99" s="26">
        <v>50</v>
      </c>
    </row>
    <row r="100" spans="1:5" hidden="1">
      <c r="A100" s="26">
        <v>2013</v>
      </c>
      <c r="B100" s="15" t="s">
        <v>2490</v>
      </c>
      <c r="C100" s="29" t="s">
        <v>2496</v>
      </c>
      <c r="D100" s="29" t="s">
        <v>1926</v>
      </c>
      <c r="E100" s="26">
        <v>8</v>
      </c>
    </row>
    <row r="101" spans="1:5" hidden="1">
      <c r="A101" s="26">
        <v>2013</v>
      </c>
      <c r="B101" s="15" t="s">
        <v>2490</v>
      </c>
      <c r="C101" s="29" t="s">
        <v>2496</v>
      </c>
      <c r="D101" s="29" t="s">
        <v>1930</v>
      </c>
      <c r="E101" s="26">
        <v>24</v>
      </c>
    </row>
    <row r="102" spans="1:5" hidden="1">
      <c r="A102" s="26">
        <v>2013</v>
      </c>
      <c r="B102" s="15" t="s">
        <v>2490</v>
      </c>
      <c r="C102" s="29" t="s">
        <v>2497</v>
      </c>
      <c r="D102" s="29" t="s">
        <v>1927</v>
      </c>
      <c r="E102" s="26">
        <v>25</v>
      </c>
    </row>
    <row r="103" spans="1:5" hidden="1">
      <c r="A103" s="26">
        <v>2013</v>
      </c>
      <c r="B103" s="15" t="s">
        <v>2490</v>
      </c>
      <c r="C103" s="29" t="s">
        <v>2499</v>
      </c>
      <c r="D103" s="29" t="s">
        <v>1924</v>
      </c>
      <c r="E103" s="26">
        <v>76</v>
      </c>
    </row>
    <row r="104" spans="1:5" hidden="1">
      <c r="A104" s="26">
        <v>2013</v>
      </c>
      <c r="B104" s="15" t="s">
        <v>2490</v>
      </c>
      <c r="C104" s="29" t="s">
        <v>2499</v>
      </c>
      <c r="D104" s="29" t="s">
        <v>1943</v>
      </c>
      <c r="E104" s="26">
        <v>16</v>
      </c>
    </row>
    <row r="105" spans="1:5" hidden="1">
      <c r="A105" s="26">
        <v>2013</v>
      </c>
      <c r="B105" s="15" t="s">
        <v>2490</v>
      </c>
      <c r="C105" s="29" t="s">
        <v>3382</v>
      </c>
      <c r="D105" s="29" t="s">
        <v>722</v>
      </c>
      <c r="E105" s="26">
        <v>5</v>
      </c>
    </row>
    <row r="106" spans="1:5" hidden="1">
      <c r="A106" s="26">
        <v>2013</v>
      </c>
      <c r="B106" s="15" t="s">
        <v>2490</v>
      </c>
      <c r="C106" s="29" t="s">
        <v>3382</v>
      </c>
      <c r="D106" s="29" t="s">
        <v>1932</v>
      </c>
      <c r="E106" s="26">
        <v>15</v>
      </c>
    </row>
    <row r="107" spans="1:5" hidden="1">
      <c r="A107" s="26">
        <v>2013</v>
      </c>
      <c r="B107" s="15" t="s">
        <v>2490</v>
      </c>
      <c r="C107" s="29" t="s">
        <v>3382</v>
      </c>
      <c r="D107" s="29" t="s">
        <v>1935</v>
      </c>
      <c r="E107" s="26">
        <v>10</v>
      </c>
    </row>
    <row r="108" spans="1:5" hidden="1">
      <c r="A108" s="26">
        <v>2013</v>
      </c>
      <c r="B108" s="15" t="s">
        <v>2490</v>
      </c>
      <c r="C108" s="29" t="s">
        <v>3382</v>
      </c>
      <c r="D108" s="29" t="s">
        <v>1944</v>
      </c>
      <c r="E108" s="26">
        <v>8</v>
      </c>
    </row>
    <row r="109" spans="1:5" hidden="1">
      <c r="A109" s="26">
        <v>2013</v>
      </c>
      <c r="B109" s="15" t="s">
        <v>2490</v>
      </c>
      <c r="C109" s="29" t="s">
        <v>3383</v>
      </c>
      <c r="D109" s="29" t="s">
        <v>1925</v>
      </c>
      <c r="E109" s="26">
        <v>150</v>
      </c>
    </row>
    <row r="110" spans="1:5" hidden="1">
      <c r="A110" s="26">
        <v>2013</v>
      </c>
      <c r="B110" s="15" t="s">
        <v>2490</v>
      </c>
      <c r="C110" s="29" t="s">
        <v>3383</v>
      </c>
      <c r="D110" s="29" t="s">
        <v>94</v>
      </c>
      <c r="E110" s="26">
        <v>19</v>
      </c>
    </row>
    <row r="111" spans="1:5" hidden="1">
      <c r="A111" s="26">
        <v>2013</v>
      </c>
      <c r="B111" s="15" t="s">
        <v>2490</v>
      </c>
      <c r="C111" s="29" t="s">
        <v>709</v>
      </c>
      <c r="D111" s="29" t="s">
        <v>1183</v>
      </c>
      <c r="E111" s="26">
        <v>1</v>
      </c>
    </row>
    <row r="112" spans="1:5" hidden="1">
      <c r="A112" s="26">
        <v>2013</v>
      </c>
      <c r="B112" s="15" t="s">
        <v>2490</v>
      </c>
      <c r="C112" s="29" t="s">
        <v>709</v>
      </c>
      <c r="D112" s="29" t="s">
        <v>106</v>
      </c>
      <c r="E112" s="26">
        <v>8</v>
      </c>
    </row>
    <row r="113" spans="1:5" hidden="1">
      <c r="A113" s="26">
        <v>2013</v>
      </c>
      <c r="B113" s="15" t="s">
        <v>2490</v>
      </c>
      <c r="C113" s="29" t="s">
        <v>1931</v>
      </c>
      <c r="D113" s="29" t="s">
        <v>1931</v>
      </c>
      <c r="E113" s="26">
        <v>2</v>
      </c>
    </row>
    <row r="114" spans="1:5" hidden="1">
      <c r="A114" s="26">
        <v>2013</v>
      </c>
      <c r="B114" s="15" t="s">
        <v>2490</v>
      </c>
      <c r="C114" s="29" t="s">
        <v>1989</v>
      </c>
      <c r="D114" s="29" t="s">
        <v>1929</v>
      </c>
      <c r="E114" s="26">
        <v>16</v>
      </c>
    </row>
    <row r="115" spans="1:5" hidden="1">
      <c r="A115" s="26">
        <v>2013</v>
      </c>
      <c r="B115" s="15" t="s">
        <v>2490</v>
      </c>
      <c r="C115" s="29" t="s">
        <v>1934</v>
      </c>
      <c r="D115" s="29" t="s">
        <v>1934</v>
      </c>
      <c r="E115" s="26">
        <v>6</v>
      </c>
    </row>
    <row r="116" spans="1:5" hidden="1">
      <c r="A116" s="26">
        <v>2013</v>
      </c>
      <c r="B116" s="15" t="s">
        <v>2490</v>
      </c>
      <c r="C116" s="29" t="s">
        <v>2498</v>
      </c>
      <c r="D116" s="29" t="s">
        <v>1958</v>
      </c>
      <c r="E116" s="26">
        <v>9</v>
      </c>
    </row>
    <row r="117" spans="1:5" hidden="1">
      <c r="A117" s="26">
        <v>2013</v>
      </c>
      <c r="B117" s="15" t="s">
        <v>2490</v>
      </c>
      <c r="C117" s="29" t="s">
        <v>2498</v>
      </c>
      <c r="D117" s="29" t="s">
        <v>1936</v>
      </c>
      <c r="E117" s="26">
        <v>15</v>
      </c>
    </row>
    <row r="118" spans="1:5" hidden="1">
      <c r="A118" s="26">
        <v>2013</v>
      </c>
      <c r="B118" s="15" t="s">
        <v>2490</v>
      </c>
      <c r="C118" s="29" t="s">
        <v>2498</v>
      </c>
      <c r="D118" s="29" t="s">
        <v>1937</v>
      </c>
      <c r="E118" s="26">
        <v>41</v>
      </c>
    </row>
    <row r="119" spans="1:5" hidden="1">
      <c r="A119" s="26">
        <v>2013</v>
      </c>
      <c r="B119" s="15" t="s">
        <v>2490</v>
      </c>
      <c r="C119" s="29" t="s">
        <v>2498</v>
      </c>
      <c r="D119" s="29" t="s">
        <v>1938</v>
      </c>
      <c r="E119" s="26">
        <v>37</v>
      </c>
    </row>
    <row r="120" spans="1:5" hidden="1">
      <c r="A120" s="26">
        <v>2013</v>
      </c>
      <c r="B120" s="15" t="s">
        <v>2490</v>
      </c>
      <c r="C120" s="29" t="s">
        <v>1949</v>
      </c>
      <c r="D120" s="29" t="s">
        <v>1949</v>
      </c>
      <c r="E120" s="26">
        <v>3</v>
      </c>
    </row>
    <row r="121" spans="1:5" hidden="1">
      <c r="A121" s="26">
        <v>2013</v>
      </c>
      <c r="B121" s="15" t="s">
        <v>2490</v>
      </c>
      <c r="C121" s="29" t="s">
        <v>730</v>
      </c>
      <c r="D121" s="29" t="s">
        <v>730</v>
      </c>
      <c r="E121" s="26">
        <v>36</v>
      </c>
    </row>
    <row r="122" spans="1:5" hidden="1">
      <c r="A122" s="26">
        <v>2013</v>
      </c>
      <c r="B122" s="15" t="s">
        <v>2490</v>
      </c>
      <c r="C122" s="29" t="s">
        <v>1945</v>
      </c>
      <c r="D122" s="29" t="s">
        <v>1945</v>
      </c>
      <c r="E122" s="26">
        <v>2</v>
      </c>
    </row>
    <row r="123" spans="1:5" hidden="1">
      <c r="A123" s="26">
        <v>2013</v>
      </c>
      <c r="B123" s="15" t="s">
        <v>2490</v>
      </c>
      <c r="C123" s="29" t="s">
        <v>1945</v>
      </c>
      <c r="D123" s="29" t="s">
        <v>196</v>
      </c>
      <c r="E123" s="26">
        <v>2</v>
      </c>
    </row>
    <row r="124" spans="1:5">
      <c r="A124" s="26">
        <v>2013</v>
      </c>
      <c r="B124" s="37" t="s">
        <v>644</v>
      </c>
      <c r="C124" s="29" t="s">
        <v>2496</v>
      </c>
      <c r="D124" s="29" t="s">
        <v>1919</v>
      </c>
      <c r="E124" s="26">
        <v>24</v>
      </c>
    </row>
    <row r="125" spans="1:5">
      <c r="A125" s="26">
        <v>2013</v>
      </c>
      <c r="B125" s="37" t="s">
        <v>644</v>
      </c>
      <c r="C125" s="29" t="s">
        <v>2496</v>
      </c>
      <c r="D125" s="29" t="s">
        <v>1926</v>
      </c>
      <c r="E125" s="26">
        <v>11</v>
      </c>
    </row>
    <row r="126" spans="1:5">
      <c r="A126" s="26">
        <v>2013</v>
      </c>
      <c r="B126" s="37" t="s">
        <v>644</v>
      </c>
      <c r="C126" s="29" t="s">
        <v>2496</v>
      </c>
      <c r="D126" s="29" t="s">
        <v>1930</v>
      </c>
      <c r="E126" s="26">
        <v>15</v>
      </c>
    </row>
    <row r="127" spans="1:5">
      <c r="A127" s="26">
        <v>2013</v>
      </c>
      <c r="B127" s="37" t="s">
        <v>644</v>
      </c>
      <c r="C127" s="29" t="s">
        <v>2691</v>
      </c>
      <c r="D127" s="29" t="s">
        <v>700</v>
      </c>
      <c r="E127" s="26">
        <v>1</v>
      </c>
    </row>
    <row r="128" spans="1:5">
      <c r="A128" s="26">
        <v>2013</v>
      </c>
      <c r="B128" s="37" t="s">
        <v>644</v>
      </c>
      <c r="C128" s="29" t="s">
        <v>2691</v>
      </c>
      <c r="D128" s="29" t="s">
        <v>1921</v>
      </c>
      <c r="E128" s="26">
        <v>12</v>
      </c>
    </row>
    <row r="129" spans="1:5">
      <c r="A129" s="26">
        <v>2013</v>
      </c>
      <c r="B129" s="37" t="s">
        <v>644</v>
      </c>
      <c r="C129" s="29" t="s">
        <v>2691</v>
      </c>
      <c r="D129" s="29" t="s">
        <v>1924</v>
      </c>
      <c r="E129" s="26">
        <v>2</v>
      </c>
    </row>
    <row r="130" spans="1:5">
      <c r="A130" s="26">
        <v>2013</v>
      </c>
      <c r="B130" s="37" t="s">
        <v>644</v>
      </c>
      <c r="C130" s="29" t="s">
        <v>2691</v>
      </c>
      <c r="D130" s="29" t="s">
        <v>1956</v>
      </c>
      <c r="E130" s="26">
        <v>15</v>
      </c>
    </row>
    <row r="131" spans="1:5">
      <c r="A131" s="26">
        <v>2013</v>
      </c>
      <c r="B131" s="37" t="s">
        <v>644</v>
      </c>
      <c r="C131" s="29" t="s">
        <v>2691</v>
      </c>
      <c r="D131" s="29" t="s">
        <v>1927</v>
      </c>
      <c r="E131" s="26">
        <v>7</v>
      </c>
    </row>
    <row r="132" spans="1:5">
      <c r="A132" s="26">
        <v>2013</v>
      </c>
      <c r="B132" s="37" t="s">
        <v>644</v>
      </c>
      <c r="C132" s="29" t="s">
        <v>2691</v>
      </c>
      <c r="D132" s="29" t="s">
        <v>1960</v>
      </c>
      <c r="E132" s="26">
        <v>11</v>
      </c>
    </row>
    <row r="133" spans="1:5">
      <c r="A133" s="26">
        <v>2013</v>
      </c>
      <c r="B133" s="37" t="s">
        <v>644</v>
      </c>
      <c r="C133" s="29" t="s">
        <v>2691</v>
      </c>
      <c r="D133" s="29" t="s">
        <v>730</v>
      </c>
      <c r="E133" s="26">
        <v>8</v>
      </c>
    </row>
    <row r="134" spans="1:5">
      <c r="A134" s="26">
        <v>2013</v>
      </c>
      <c r="B134" s="37" t="s">
        <v>644</v>
      </c>
      <c r="C134" s="29" t="s">
        <v>2498</v>
      </c>
      <c r="D134" s="29" t="s">
        <v>1923</v>
      </c>
      <c r="E134" s="26">
        <v>2</v>
      </c>
    </row>
    <row r="135" spans="1:5">
      <c r="A135" s="26">
        <v>2013</v>
      </c>
      <c r="B135" s="37" t="s">
        <v>644</v>
      </c>
      <c r="C135" s="29" t="s">
        <v>2498</v>
      </c>
      <c r="D135" s="29" t="s">
        <v>1958</v>
      </c>
      <c r="E135" s="26">
        <v>2</v>
      </c>
    </row>
    <row r="136" spans="1:5">
      <c r="A136" s="26">
        <v>2013</v>
      </c>
      <c r="B136" s="37" t="s">
        <v>644</v>
      </c>
      <c r="C136" s="29" t="s">
        <v>2498</v>
      </c>
      <c r="D136" s="29" t="s">
        <v>1936</v>
      </c>
      <c r="E136" s="26">
        <v>5</v>
      </c>
    </row>
    <row r="137" spans="1:5">
      <c r="A137" s="26">
        <v>2013</v>
      </c>
      <c r="B137" s="37" t="s">
        <v>644</v>
      </c>
      <c r="C137" s="29" t="s">
        <v>2498</v>
      </c>
      <c r="D137" s="29" t="s">
        <v>1937</v>
      </c>
      <c r="E137" s="26">
        <v>7</v>
      </c>
    </row>
    <row r="138" spans="1:5">
      <c r="A138" s="26">
        <v>2013</v>
      </c>
      <c r="B138" s="37" t="s">
        <v>644</v>
      </c>
      <c r="C138" s="29" t="s">
        <v>2498</v>
      </c>
      <c r="D138" s="29" t="s">
        <v>1938</v>
      </c>
      <c r="E138" s="26">
        <v>19</v>
      </c>
    </row>
    <row r="139" spans="1:5" hidden="1">
      <c r="A139" s="26">
        <v>2014</v>
      </c>
      <c r="B139" s="15" t="s">
        <v>2490</v>
      </c>
      <c r="C139" s="29" t="s">
        <v>1988</v>
      </c>
      <c r="D139" s="29" t="s">
        <v>700</v>
      </c>
      <c r="E139" s="26">
        <v>33</v>
      </c>
    </row>
    <row r="140" spans="1:5" hidden="1">
      <c r="A140" s="26">
        <v>2014</v>
      </c>
      <c r="B140" s="15" t="s">
        <v>2490</v>
      </c>
      <c r="C140" s="29" t="s">
        <v>1988</v>
      </c>
      <c r="D140" s="29" t="s">
        <v>1928</v>
      </c>
      <c r="E140" s="26">
        <v>76</v>
      </c>
    </row>
    <row r="141" spans="1:5" hidden="1">
      <c r="A141" s="26">
        <v>2014</v>
      </c>
      <c r="B141" s="15" t="s">
        <v>2490</v>
      </c>
      <c r="C141" s="29" t="s">
        <v>698</v>
      </c>
      <c r="D141" s="29" t="s">
        <v>1921</v>
      </c>
      <c r="E141" s="26">
        <v>37</v>
      </c>
    </row>
    <row r="142" spans="1:5" hidden="1">
      <c r="A142" s="26">
        <v>2014</v>
      </c>
      <c r="B142" s="15" t="s">
        <v>2490</v>
      </c>
      <c r="C142" s="29" t="s">
        <v>698</v>
      </c>
      <c r="D142" s="29" t="s">
        <v>1933</v>
      </c>
      <c r="E142" s="26">
        <v>25</v>
      </c>
    </row>
    <row r="143" spans="1:5" hidden="1">
      <c r="A143" s="26">
        <v>2014</v>
      </c>
      <c r="B143" s="15" t="s">
        <v>2490</v>
      </c>
      <c r="C143" s="29" t="s">
        <v>1987</v>
      </c>
      <c r="D143" s="29" t="s">
        <v>1922</v>
      </c>
      <c r="E143" s="26">
        <v>14</v>
      </c>
    </row>
    <row r="144" spans="1:5" hidden="1">
      <c r="A144" s="26">
        <v>2014</v>
      </c>
      <c r="B144" s="15" t="s">
        <v>2490</v>
      </c>
      <c r="C144" s="29" t="s">
        <v>1987</v>
      </c>
      <c r="D144" s="29" t="s">
        <v>1923</v>
      </c>
      <c r="E144" s="26">
        <v>28</v>
      </c>
    </row>
    <row r="145" spans="1:5" hidden="1">
      <c r="A145" s="26">
        <v>2014</v>
      </c>
      <c r="B145" s="15" t="s">
        <v>2490</v>
      </c>
      <c r="C145" s="29" t="s">
        <v>1987</v>
      </c>
      <c r="D145" s="29" t="s">
        <v>1940</v>
      </c>
      <c r="E145" s="26">
        <v>1</v>
      </c>
    </row>
    <row r="146" spans="1:5" hidden="1">
      <c r="A146" s="26">
        <v>2014</v>
      </c>
      <c r="B146" s="15" t="s">
        <v>2490</v>
      </c>
      <c r="C146" s="29" t="s">
        <v>1987</v>
      </c>
      <c r="D146" s="29" t="s">
        <v>3428</v>
      </c>
      <c r="E146" s="26">
        <v>1</v>
      </c>
    </row>
    <row r="147" spans="1:5" hidden="1">
      <c r="A147" s="26">
        <v>2014</v>
      </c>
      <c r="B147" s="15" t="s">
        <v>2490</v>
      </c>
      <c r="C147" s="29" t="s">
        <v>1987</v>
      </c>
      <c r="D147" s="29" t="s">
        <v>1941</v>
      </c>
      <c r="E147" s="26">
        <v>20</v>
      </c>
    </row>
    <row r="148" spans="1:5" hidden="1">
      <c r="A148" s="26">
        <v>2014</v>
      </c>
      <c r="B148" s="15" t="s">
        <v>2490</v>
      </c>
      <c r="C148" s="29" t="s">
        <v>1987</v>
      </c>
      <c r="D148" s="29" t="s">
        <v>1942</v>
      </c>
      <c r="E148" s="26">
        <v>6</v>
      </c>
    </row>
    <row r="149" spans="1:5" hidden="1">
      <c r="A149" s="26">
        <v>2014</v>
      </c>
      <c r="B149" s="15" t="s">
        <v>2490</v>
      </c>
      <c r="C149" s="29" t="s">
        <v>2496</v>
      </c>
      <c r="D149" s="29" t="s">
        <v>1919</v>
      </c>
      <c r="E149" s="26">
        <v>50</v>
      </c>
    </row>
    <row r="150" spans="1:5" hidden="1">
      <c r="A150" s="26">
        <v>2014</v>
      </c>
      <c r="B150" s="15" t="s">
        <v>2490</v>
      </c>
      <c r="C150" s="29" t="s">
        <v>2496</v>
      </c>
      <c r="D150" s="29" t="s">
        <v>1926</v>
      </c>
      <c r="E150" s="26">
        <v>10</v>
      </c>
    </row>
    <row r="151" spans="1:5" hidden="1">
      <c r="A151" s="26">
        <v>2014</v>
      </c>
      <c r="B151" s="15" t="s">
        <v>2490</v>
      </c>
      <c r="C151" s="29" t="s">
        <v>2496</v>
      </c>
      <c r="D151" s="29" t="s">
        <v>1930</v>
      </c>
      <c r="E151" s="26">
        <v>22</v>
      </c>
    </row>
    <row r="152" spans="1:5" hidden="1">
      <c r="A152" s="26">
        <v>2014</v>
      </c>
      <c r="B152" s="15" t="s">
        <v>2490</v>
      </c>
      <c r="C152" s="29" t="s">
        <v>2497</v>
      </c>
      <c r="D152" s="29" t="s">
        <v>1927</v>
      </c>
      <c r="E152" s="26">
        <v>30</v>
      </c>
    </row>
    <row r="153" spans="1:5" hidden="1">
      <c r="A153" s="26">
        <v>2014</v>
      </c>
      <c r="B153" s="15" t="s">
        <v>2490</v>
      </c>
      <c r="C153" s="29" t="s">
        <v>2499</v>
      </c>
      <c r="D153" s="29" t="s">
        <v>1924</v>
      </c>
      <c r="E153" s="26">
        <v>47</v>
      </c>
    </row>
    <row r="154" spans="1:5" hidden="1">
      <c r="A154" s="26">
        <v>2014</v>
      </c>
      <c r="B154" s="15" t="s">
        <v>2490</v>
      </c>
      <c r="C154" s="29" t="s">
        <v>2499</v>
      </c>
      <c r="D154" s="29" t="s">
        <v>1943</v>
      </c>
      <c r="E154" s="26">
        <v>32</v>
      </c>
    </row>
    <row r="155" spans="1:5" hidden="1">
      <c r="A155" s="26">
        <v>2014</v>
      </c>
      <c r="B155" s="15" t="s">
        <v>2490</v>
      </c>
      <c r="C155" s="29" t="s">
        <v>3382</v>
      </c>
      <c r="D155" s="29" t="s">
        <v>722</v>
      </c>
      <c r="E155" s="26">
        <v>9</v>
      </c>
    </row>
    <row r="156" spans="1:5" hidden="1">
      <c r="A156" s="26">
        <v>2014</v>
      </c>
      <c r="B156" s="15" t="s">
        <v>2490</v>
      </c>
      <c r="C156" s="29" t="s">
        <v>3382</v>
      </c>
      <c r="D156" s="29" t="s">
        <v>1932</v>
      </c>
      <c r="E156" s="26">
        <v>24</v>
      </c>
    </row>
    <row r="157" spans="1:5" hidden="1">
      <c r="A157" s="26">
        <v>2014</v>
      </c>
      <c r="B157" s="15" t="s">
        <v>2490</v>
      </c>
      <c r="C157" s="29" t="s">
        <v>3382</v>
      </c>
      <c r="D157" s="29" t="s">
        <v>1935</v>
      </c>
      <c r="E157" s="26">
        <v>11</v>
      </c>
    </row>
    <row r="158" spans="1:5" hidden="1">
      <c r="A158" s="26">
        <v>2014</v>
      </c>
      <c r="B158" s="15" t="s">
        <v>2490</v>
      </c>
      <c r="C158" s="29" t="s">
        <v>3382</v>
      </c>
      <c r="D158" s="29" t="s">
        <v>1944</v>
      </c>
      <c r="E158" s="26">
        <v>9</v>
      </c>
    </row>
    <row r="159" spans="1:5" hidden="1">
      <c r="A159" s="26">
        <v>2014</v>
      </c>
      <c r="B159" s="15" t="s">
        <v>2490</v>
      </c>
      <c r="C159" s="29" t="s">
        <v>3383</v>
      </c>
      <c r="D159" s="29" t="s">
        <v>1925</v>
      </c>
      <c r="E159" s="26">
        <v>164</v>
      </c>
    </row>
    <row r="160" spans="1:5" hidden="1">
      <c r="A160" s="26">
        <v>2014</v>
      </c>
      <c r="B160" s="15" t="s">
        <v>2490</v>
      </c>
      <c r="C160" s="29" t="s">
        <v>3383</v>
      </c>
      <c r="D160" s="29" t="s">
        <v>1946</v>
      </c>
      <c r="E160" s="26">
        <v>1</v>
      </c>
    </row>
    <row r="161" spans="1:5" hidden="1">
      <c r="A161" s="26">
        <v>2014</v>
      </c>
      <c r="B161" s="15" t="s">
        <v>2490</v>
      </c>
      <c r="C161" s="29" t="s">
        <v>3383</v>
      </c>
      <c r="D161" s="29" t="s">
        <v>94</v>
      </c>
      <c r="E161" s="26">
        <v>24</v>
      </c>
    </row>
    <row r="162" spans="1:5" hidden="1">
      <c r="A162" s="26">
        <v>2014</v>
      </c>
      <c r="B162" s="15" t="s">
        <v>2490</v>
      </c>
      <c r="C162" s="29" t="s">
        <v>709</v>
      </c>
      <c r="D162" s="29" t="s">
        <v>106</v>
      </c>
      <c r="E162" s="26">
        <v>7</v>
      </c>
    </row>
    <row r="163" spans="1:5" hidden="1">
      <c r="A163" s="26">
        <v>2014</v>
      </c>
      <c r="B163" s="15" t="s">
        <v>2490</v>
      </c>
      <c r="C163" s="29" t="s">
        <v>1989</v>
      </c>
      <c r="D163" s="29" t="s">
        <v>1929</v>
      </c>
      <c r="E163" s="26">
        <v>20</v>
      </c>
    </row>
    <row r="164" spans="1:5" hidden="1">
      <c r="A164" s="26">
        <v>2014</v>
      </c>
      <c r="B164" s="15" t="s">
        <v>2490</v>
      </c>
      <c r="C164" s="29" t="s">
        <v>1934</v>
      </c>
      <c r="D164" s="29" t="s">
        <v>1934</v>
      </c>
      <c r="E164" s="26">
        <v>8</v>
      </c>
    </row>
    <row r="165" spans="1:5" hidden="1">
      <c r="A165" s="26">
        <v>2014</v>
      </c>
      <c r="B165" s="15" t="s">
        <v>2490</v>
      </c>
      <c r="C165" s="29" t="s">
        <v>2498</v>
      </c>
      <c r="D165" s="29" t="s">
        <v>1958</v>
      </c>
      <c r="E165" s="26">
        <v>9</v>
      </c>
    </row>
    <row r="166" spans="1:5" hidden="1">
      <c r="A166" s="26">
        <v>2014</v>
      </c>
      <c r="B166" s="15" t="s">
        <v>2490</v>
      </c>
      <c r="C166" s="29" t="s">
        <v>2498</v>
      </c>
      <c r="D166" s="29" t="s">
        <v>1936</v>
      </c>
      <c r="E166" s="26">
        <v>19</v>
      </c>
    </row>
    <row r="167" spans="1:5" hidden="1">
      <c r="A167" s="26">
        <v>2014</v>
      </c>
      <c r="B167" s="15" t="s">
        <v>2490</v>
      </c>
      <c r="C167" s="29" t="s">
        <v>2498</v>
      </c>
      <c r="D167" s="29" t="s">
        <v>1937</v>
      </c>
      <c r="E167" s="26">
        <v>45</v>
      </c>
    </row>
    <row r="168" spans="1:5" hidden="1">
      <c r="A168" s="26">
        <v>2014</v>
      </c>
      <c r="B168" s="15" t="s">
        <v>2490</v>
      </c>
      <c r="C168" s="29" t="s">
        <v>2498</v>
      </c>
      <c r="D168" s="29" t="s">
        <v>1938</v>
      </c>
      <c r="E168" s="26">
        <v>37</v>
      </c>
    </row>
    <row r="169" spans="1:5" hidden="1">
      <c r="A169" s="26">
        <v>2014</v>
      </c>
      <c r="B169" s="15" t="s">
        <v>2490</v>
      </c>
      <c r="C169" s="29" t="s">
        <v>1948</v>
      </c>
      <c r="D169" s="29" t="s">
        <v>1948</v>
      </c>
      <c r="E169" s="26">
        <v>2</v>
      </c>
    </row>
    <row r="170" spans="1:5" hidden="1">
      <c r="A170" s="26">
        <v>2014</v>
      </c>
      <c r="B170" s="15" t="s">
        <v>2490</v>
      </c>
      <c r="C170" s="29" t="s">
        <v>1949</v>
      </c>
      <c r="D170" s="29" t="s">
        <v>1949</v>
      </c>
      <c r="E170" s="26">
        <v>2</v>
      </c>
    </row>
    <row r="171" spans="1:5" hidden="1">
      <c r="A171" s="26">
        <v>2014</v>
      </c>
      <c r="B171" s="15" t="s">
        <v>2490</v>
      </c>
      <c r="C171" s="29" t="s">
        <v>730</v>
      </c>
      <c r="D171" s="29" t="s">
        <v>730</v>
      </c>
      <c r="E171" s="26">
        <v>46</v>
      </c>
    </row>
    <row r="172" spans="1:5" hidden="1">
      <c r="A172" s="26">
        <v>2014</v>
      </c>
      <c r="B172" s="15" t="s">
        <v>2490</v>
      </c>
      <c r="C172" s="29" t="s">
        <v>1945</v>
      </c>
      <c r="D172" s="29" t="s">
        <v>1945</v>
      </c>
      <c r="E172" s="26">
        <v>1</v>
      </c>
    </row>
    <row r="173" spans="1:5">
      <c r="A173" s="26">
        <v>2014</v>
      </c>
      <c r="B173" s="37" t="s">
        <v>644</v>
      </c>
      <c r="C173" s="29" t="s">
        <v>2496</v>
      </c>
      <c r="D173" s="29" t="s">
        <v>1919</v>
      </c>
      <c r="E173" s="26">
        <v>20</v>
      </c>
    </row>
    <row r="174" spans="1:5">
      <c r="A174" s="26">
        <v>2014</v>
      </c>
      <c r="B174" s="37" t="s">
        <v>644</v>
      </c>
      <c r="C174" s="29" t="s">
        <v>2496</v>
      </c>
      <c r="D174" s="29" t="s">
        <v>1926</v>
      </c>
      <c r="E174" s="26">
        <v>12</v>
      </c>
    </row>
    <row r="175" spans="1:5">
      <c r="A175" s="26">
        <v>2014</v>
      </c>
      <c r="B175" s="37" t="s">
        <v>644</v>
      </c>
      <c r="C175" s="29" t="s">
        <v>2496</v>
      </c>
      <c r="D175" s="29" t="s">
        <v>1930</v>
      </c>
      <c r="E175" s="26">
        <v>18</v>
      </c>
    </row>
    <row r="176" spans="1:5">
      <c r="A176" s="26">
        <v>2014</v>
      </c>
      <c r="B176" s="37" t="s">
        <v>644</v>
      </c>
      <c r="C176" s="29" t="s">
        <v>2691</v>
      </c>
      <c r="D176" s="29" t="s">
        <v>700</v>
      </c>
      <c r="E176" s="26">
        <v>2</v>
      </c>
    </row>
    <row r="177" spans="1:5">
      <c r="A177" s="26">
        <v>2014</v>
      </c>
      <c r="B177" s="37" t="s">
        <v>644</v>
      </c>
      <c r="C177" s="29" t="s">
        <v>2691</v>
      </c>
      <c r="D177" s="29" t="s">
        <v>1921</v>
      </c>
      <c r="E177" s="26">
        <v>14</v>
      </c>
    </row>
    <row r="178" spans="1:5">
      <c r="A178" s="26">
        <v>2014</v>
      </c>
      <c r="B178" s="37" t="s">
        <v>644</v>
      </c>
      <c r="C178" s="29" t="s">
        <v>2691</v>
      </c>
      <c r="D178" s="29" t="s">
        <v>1924</v>
      </c>
      <c r="E178" s="26">
        <v>4</v>
      </c>
    </row>
    <row r="179" spans="1:5">
      <c r="A179" s="26">
        <v>2014</v>
      </c>
      <c r="B179" s="37" t="s">
        <v>644</v>
      </c>
      <c r="C179" s="29" t="s">
        <v>2691</v>
      </c>
      <c r="D179" s="29" t="s">
        <v>1956</v>
      </c>
      <c r="E179" s="26">
        <v>14</v>
      </c>
    </row>
    <row r="180" spans="1:5">
      <c r="A180" s="26">
        <v>2014</v>
      </c>
      <c r="B180" s="37" t="s">
        <v>644</v>
      </c>
      <c r="C180" s="29" t="s">
        <v>2691</v>
      </c>
      <c r="D180" s="29" t="s">
        <v>1927</v>
      </c>
      <c r="E180" s="26">
        <v>14</v>
      </c>
    </row>
    <row r="181" spans="1:5">
      <c r="A181" s="26">
        <v>2014</v>
      </c>
      <c r="B181" s="37" t="s">
        <v>644</v>
      </c>
      <c r="C181" s="29" t="s">
        <v>2691</v>
      </c>
      <c r="D181" s="29" t="s">
        <v>1960</v>
      </c>
      <c r="E181" s="26">
        <v>12</v>
      </c>
    </row>
    <row r="182" spans="1:5">
      <c r="A182" s="26">
        <v>2014</v>
      </c>
      <c r="B182" s="37" t="s">
        <v>644</v>
      </c>
      <c r="C182" s="29" t="s">
        <v>2691</v>
      </c>
      <c r="D182" s="29" t="s">
        <v>730</v>
      </c>
      <c r="E182" s="26">
        <v>8</v>
      </c>
    </row>
    <row r="183" spans="1:5">
      <c r="A183" s="26">
        <v>2014</v>
      </c>
      <c r="B183" s="37" t="s">
        <v>644</v>
      </c>
      <c r="C183" s="29" t="s">
        <v>2498</v>
      </c>
      <c r="D183" s="29" t="s">
        <v>1923</v>
      </c>
      <c r="E183" s="26">
        <v>2</v>
      </c>
    </row>
    <row r="184" spans="1:5">
      <c r="A184" s="26">
        <v>2014</v>
      </c>
      <c r="B184" s="37" t="s">
        <v>644</v>
      </c>
      <c r="C184" s="29" t="s">
        <v>2498</v>
      </c>
      <c r="D184" s="29" t="s">
        <v>1958</v>
      </c>
      <c r="E184" s="26">
        <v>7</v>
      </c>
    </row>
    <row r="185" spans="1:5">
      <c r="A185" s="26">
        <v>2014</v>
      </c>
      <c r="B185" s="37" t="s">
        <v>644</v>
      </c>
      <c r="C185" s="29" t="s">
        <v>2498</v>
      </c>
      <c r="D185" s="29" t="s">
        <v>1936</v>
      </c>
      <c r="E185" s="26">
        <v>4</v>
      </c>
    </row>
    <row r="186" spans="1:5">
      <c r="A186" s="26">
        <v>2014</v>
      </c>
      <c r="B186" s="37" t="s">
        <v>644</v>
      </c>
      <c r="C186" s="29" t="s">
        <v>2498</v>
      </c>
      <c r="D186" s="29" t="s">
        <v>1937</v>
      </c>
      <c r="E186" s="26">
        <v>10</v>
      </c>
    </row>
    <row r="187" spans="1:5">
      <c r="A187" s="26">
        <v>2014</v>
      </c>
      <c r="B187" s="37" t="s">
        <v>644</v>
      </c>
      <c r="C187" s="29" t="s">
        <v>2498</v>
      </c>
      <c r="D187" s="29" t="s">
        <v>1938</v>
      </c>
      <c r="E187" s="26">
        <v>12</v>
      </c>
    </row>
    <row r="188" spans="1:5">
      <c r="A188" s="26">
        <v>2014</v>
      </c>
      <c r="B188" s="37" t="s">
        <v>644</v>
      </c>
      <c r="C188" s="29" t="s">
        <v>2498</v>
      </c>
      <c r="D188" s="29" t="s">
        <v>1959</v>
      </c>
      <c r="E188" s="26">
        <v>1</v>
      </c>
    </row>
    <row r="189" spans="1:5" hidden="1">
      <c r="A189" s="26">
        <v>2015</v>
      </c>
      <c r="B189" s="15" t="s">
        <v>2490</v>
      </c>
      <c r="C189" s="29" t="s">
        <v>1988</v>
      </c>
      <c r="D189" s="29" t="s">
        <v>700</v>
      </c>
      <c r="E189" s="26">
        <v>24</v>
      </c>
    </row>
    <row r="190" spans="1:5" hidden="1">
      <c r="A190" s="26">
        <v>2015</v>
      </c>
      <c r="B190" s="15" t="s">
        <v>2490</v>
      </c>
      <c r="C190" s="29" t="s">
        <v>1988</v>
      </c>
      <c r="D190" s="29" t="s">
        <v>1928</v>
      </c>
      <c r="E190" s="26">
        <v>82</v>
      </c>
    </row>
    <row r="191" spans="1:5" hidden="1">
      <c r="A191" s="26">
        <v>2015</v>
      </c>
      <c r="B191" s="15" t="s">
        <v>2490</v>
      </c>
      <c r="C191" s="29" t="s">
        <v>698</v>
      </c>
      <c r="D191" s="29" t="s">
        <v>1920</v>
      </c>
      <c r="E191" s="26">
        <v>3</v>
      </c>
    </row>
    <row r="192" spans="1:5" hidden="1">
      <c r="A192" s="26">
        <v>2015</v>
      </c>
      <c r="B192" s="15" t="s">
        <v>2490</v>
      </c>
      <c r="C192" s="29" t="s">
        <v>698</v>
      </c>
      <c r="D192" s="29" t="s">
        <v>1921</v>
      </c>
      <c r="E192" s="26">
        <v>36</v>
      </c>
    </row>
    <row r="193" spans="1:5" hidden="1">
      <c r="A193" s="26">
        <v>2015</v>
      </c>
      <c r="B193" s="15" t="s">
        <v>2490</v>
      </c>
      <c r="C193" s="29" t="s">
        <v>698</v>
      </c>
      <c r="D193" s="29" t="s">
        <v>1933</v>
      </c>
      <c r="E193" s="26">
        <v>25</v>
      </c>
    </row>
    <row r="194" spans="1:5" hidden="1">
      <c r="A194" s="26">
        <v>2015</v>
      </c>
      <c r="B194" s="15" t="s">
        <v>2490</v>
      </c>
      <c r="C194" s="29" t="s">
        <v>1987</v>
      </c>
      <c r="D194" s="29" t="s">
        <v>1922</v>
      </c>
      <c r="E194" s="26">
        <v>8</v>
      </c>
    </row>
    <row r="195" spans="1:5" hidden="1">
      <c r="A195" s="26">
        <v>2015</v>
      </c>
      <c r="B195" s="15" t="s">
        <v>2490</v>
      </c>
      <c r="C195" s="29" t="s">
        <v>1987</v>
      </c>
      <c r="D195" s="29" t="s">
        <v>1923</v>
      </c>
      <c r="E195" s="26">
        <v>27</v>
      </c>
    </row>
    <row r="196" spans="1:5" hidden="1">
      <c r="A196" s="26">
        <v>2015</v>
      </c>
      <c r="B196" s="15" t="s">
        <v>2490</v>
      </c>
      <c r="C196" s="29" t="s">
        <v>1987</v>
      </c>
      <c r="D196" s="29" t="s">
        <v>1940</v>
      </c>
      <c r="E196" s="26">
        <v>1</v>
      </c>
    </row>
    <row r="197" spans="1:5" hidden="1">
      <c r="A197" s="26">
        <v>2015</v>
      </c>
      <c r="B197" s="15" t="s">
        <v>2490</v>
      </c>
      <c r="C197" s="29" t="s">
        <v>1987</v>
      </c>
      <c r="D197" s="29" t="s">
        <v>1941</v>
      </c>
      <c r="E197" s="26">
        <v>12</v>
      </c>
    </row>
    <row r="198" spans="1:5" hidden="1">
      <c r="A198" s="26">
        <v>2015</v>
      </c>
      <c r="B198" s="15" t="s">
        <v>2490</v>
      </c>
      <c r="C198" s="29" t="s">
        <v>1987</v>
      </c>
      <c r="D198" s="29" t="s">
        <v>1942</v>
      </c>
      <c r="E198" s="26">
        <v>3</v>
      </c>
    </row>
    <row r="199" spans="1:5" hidden="1">
      <c r="A199" s="26">
        <v>2015</v>
      </c>
      <c r="B199" s="15" t="s">
        <v>2490</v>
      </c>
      <c r="C199" s="29" t="s">
        <v>2496</v>
      </c>
      <c r="D199" s="29" t="s">
        <v>1919</v>
      </c>
      <c r="E199" s="26">
        <v>46</v>
      </c>
    </row>
    <row r="200" spans="1:5" hidden="1">
      <c r="A200" s="26">
        <v>2015</v>
      </c>
      <c r="B200" s="15" t="s">
        <v>2490</v>
      </c>
      <c r="C200" s="29" t="s">
        <v>2496</v>
      </c>
      <c r="D200" s="29" t="s">
        <v>1926</v>
      </c>
      <c r="E200" s="26">
        <v>6</v>
      </c>
    </row>
    <row r="201" spans="1:5" hidden="1">
      <c r="A201" s="26">
        <v>2015</v>
      </c>
      <c r="B201" s="15" t="s">
        <v>2490</v>
      </c>
      <c r="C201" s="29" t="s">
        <v>2496</v>
      </c>
      <c r="D201" s="29" t="s">
        <v>1930</v>
      </c>
      <c r="E201" s="26">
        <v>24</v>
      </c>
    </row>
    <row r="202" spans="1:5" hidden="1">
      <c r="A202" s="26">
        <v>2015</v>
      </c>
      <c r="B202" s="15" t="s">
        <v>2490</v>
      </c>
      <c r="C202" s="29" t="s">
        <v>2497</v>
      </c>
      <c r="D202" s="29" t="s">
        <v>1927</v>
      </c>
      <c r="E202" s="26">
        <v>34</v>
      </c>
    </row>
    <row r="203" spans="1:5" hidden="1">
      <c r="A203" s="26">
        <v>2015</v>
      </c>
      <c r="B203" s="15" t="s">
        <v>2490</v>
      </c>
      <c r="C203" s="29" t="s">
        <v>2499</v>
      </c>
      <c r="D203" s="29" t="s">
        <v>1924</v>
      </c>
      <c r="E203" s="26">
        <v>39</v>
      </c>
    </row>
    <row r="204" spans="1:5" hidden="1">
      <c r="A204" s="26">
        <v>2015</v>
      </c>
      <c r="B204" s="15" t="s">
        <v>2490</v>
      </c>
      <c r="C204" s="29" t="s">
        <v>2499</v>
      </c>
      <c r="D204" s="29" t="s">
        <v>1943</v>
      </c>
      <c r="E204" s="26">
        <v>42</v>
      </c>
    </row>
    <row r="205" spans="1:5" hidden="1">
      <c r="A205" s="26">
        <v>2015</v>
      </c>
      <c r="B205" s="15" t="s">
        <v>2490</v>
      </c>
      <c r="C205" s="29" t="s">
        <v>3382</v>
      </c>
      <c r="D205" s="29" t="s">
        <v>722</v>
      </c>
      <c r="E205" s="26">
        <v>9</v>
      </c>
    </row>
    <row r="206" spans="1:5" hidden="1">
      <c r="A206" s="26">
        <v>2015</v>
      </c>
      <c r="B206" s="15" t="s">
        <v>2490</v>
      </c>
      <c r="C206" s="29" t="s">
        <v>3382</v>
      </c>
      <c r="D206" s="29" t="s">
        <v>1932</v>
      </c>
      <c r="E206" s="26">
        <v>29</v>
      </c>
    </row>
    <row r="207" spans="1:5" hidden="1">
      <c r="A207" s="26">
        <v>2015</v>
      </c>
      <c r="B207" s="15" t="s">
        <v>2490</v>
      </c>
      <c r="C207" s="29" t="s">
        <v>3382</v>
      </c>
      <c r="D207" s="29" t="s">
        <v>1935</v>
      </c>
      <c r="E207" s="26">
        <v>14</v>
      </c>
    </row>
    <row r="208" spans="1:5" hidden="1">
      <c r="A208" s="26">
        <v>2015</v>
      </c>
      <c r="B208" s="15" t="s">
        <v>2490</v>
      </c>
      <c r="C208" s="29" t="s">
        <v>3382</v>
      </c>
      <c r="D208" s="29" t="s">
        <v>1944</v>
      </c>
      <c r="E208" s="26">
        <v>4</v>
      </c>
    </row>
    <row r="209" spans="1:5" hidden="1">
      <c r="A209" s="26">
        <v>2015</v>
      </c>
      <c r="B209" s="15" t="s">
        <v>2490</v>
      </c>
      <c r="C209" s="29" t="s">
        <v>3383</v>
      </c>
      <c r="D209" s="29" t="s">
        <v>1925</v>
      </c>
      <c r="E209" s="26">
        <v>211</v>
      </c>
    </row>
    <row r="210" spans="1:5" hidden="1">
      <c r="A210" s="26">
        <v>2015</v>
      </c>
      <c r="B210" s="15" t="s">
        <v>2490</v>
      </c>
      <c r="C210" s="29" t="s">
        <v>3383</v>
      </c>
      <c r="D210" s="29" t="s">
        <v>1946</v>
      </c>
      <c r="E210" s="26">
        <v>3</v>
      </c>
    </row>
    <row r="211" spans="1:5" hidden="1">
      <c r="A211" s="26">
        <v>2015</v>
      </c>
      <c r="B211" s="15" t="s">
        <v>2490</v>
      </c>
      <c r="C211" s="29" t="s">
        <v>3383</v>
      </c>
      <c r="D211" s="29" t="s">
        <v>94</v>
      </c>
      <c r="E211" s="26">
        <v>35</v>
      </c>
    </row>
    <row r="212" spans="1:5" hidden="1">
      <c r="A212" s="26">
        <v>2015</v>
      </c>
      <c r="B212" s="15" t="s">
        <v>2490</v>
      </c>
      <c r="C212" s="29" t="s">
        <v>709</v>
      </c>
      <c r="D212" s="29" t="s">
        <v>1183</v>
      </c>
      <c r="E212" s="26">
        <v>2</v>
      </c>
    </row>
    <row r="213" spans="1:5" hidden="1">
      <c r="A213" s="26">
        <v>2015</v>
      </c>
      <c r="B213" s="15" t="s">
        <v>2490</v>
      </c>
      <c r="C213" s="29" t="s">
        <v>709</v>
      </c>
      <c r="D213" s="29" t="s">
        <v>106</v>
      </c>
      <c r="E213" s="26">
        <v>7</v>
      </c>
    </row>
    <row r="214" spans="1:5" hidden="1">
      <c r="A214" s="26">
        <v>2015</v>
      </c>
      <c r="B214" s="15" t="s">
        <v>2490</v>
      </c>
      <c r="C214" s="29" t="s">
        <v>1989</v>
      </c>
      <c r="D214" s="29" t="s">
        <v>1929</v>
      </c>
      <c r="E214" s="26">
        <v>18</v>
      </c>
    </row>
    <row r="215" spans="1:5" hidden="1">
      <c r="A215" s="26">
        <v>2015</v>
      </c>
      <c r="B215" s="15" t="s">
        <v>2490</v>
      </c>
      <c r="C215" s="29" t="s">
        <v>1934</v>
      </c>
      <c r="D215" s="29" t="s">
        <v>1934</v>
      </c>
      <c r="E215" s="26">
        <v>11</v>
      </c>
    </row>
    <row r="216" spans="1:5" hidden="1">
      <c r="A216" s="26">
        <v>2015</v>
      </c>
      <c r="B216" s="15" t="s">
        <v>2490</v>
      </c>
      <c r="C216" s="29" t="s">
        <v>2498</v>
      </c>
      <c r="D216" s="29" t="s">
        <v>1958</v>
      </c>
      <c r="E216" s="26">
        <v>11</v>
      </c>
    </row>
    <row r="217" spans="1:5" hidden="1">
      <c r="A217" s="26">
        <v>2015</v>
      </c>
      <c r="B217" s="15" t="s">
        <v>2490</v>
      </c>
      <c r="C217" s="29" t="s">
        <v>2498</v>
      </c>
      <c r="D217" s="29" t="s">
        <v>1936</v>
      </c>
      <c r="E217" s="26">
        <v>19</v>
      </c>
    </row>
    <row r="218" spans="1:5" hidden="1">
      <c r="A218" s="26">
        <v>2015</v>
      </c>
      <c r="B218" s="15" t="s">
        <v>2490</v>
      </c>
      <c r="C218" s="29" t="s">
        <v>2498</v>
      </c>
      <c r="D218" s="29" t="s">
        <v>1937</v>
      </c>
      <c r="E218" s="26">
        <v>34</v>
      </c>
    </row>
    <row r="219" spans="1:5" hidden="1">
      <c r="A219" s="26">
        <v>2015</v>
      </c>
      <c r="B219" s="15" t="s">
        <v>2490</v>
      </c>
      <c r="C219" s="29" t="s">
        <v>2498</v>
      </c>
      <c r="D219" s="29" t="s">
        <v>1938</v>
      </c>
      <c r="E219" s="26">
        <v>43</v>
      </c>
    </row>
    <row r="220" spans="1:5" hidden="1">
      <c r="A220" s="26">
        <v>2015</v>
      </c>
      <c r="B220" s="15" t="s">
        <v>2490</v>
      </c>
      <c r="C220" s="29" t="s">
        <v>1948</v>
      </c>
      <c r="D220" s="29" t="s">
        <v>1948</v>
      </c>
      <c r="E220" s="26">
        <v>3</v>
      </c>
    </row>
    <row r="221" spans="1:5" hidden="1">
      <c r="A221" s="26">
        <v>2015</v>
      </c>
      <c r="B221" s="15" t="s">
        <v>2490</v>
      </c>
      <c r="C221" s="29" t="s">
        <v>1949</v>
      </c>
      <c r="D221" s="29" t="s">
        <v>1949</v>
      </c>
      <c r="E221" s="26">
        <v>1</v>
      </c>
    </row>
    <row r="222" spans="1:5" hidden="1">
      <c r="A222" s="26">
        <v>2015</v>
      </c>
      <c r="B222" s="15" t="s">
        <v>2490</v>
      </c>
      <c r="C222" s="29" t="s">
        <v>730</v>
      </c>
      <c r="D222" s="29" t="s">
        <v>730</v>
      </c>
      <c r="E222" s="26">
        <v>43</v>
      </c>
    </row>
    <row r="223" spans="1:5" hidden="1">
      <c r="A223" s="26">
        <v>2015</v>
      </c>
      <c r="B223" s="15" t="s">
        <v>2490</v>
      </c>
      <c r="C223" s="29" t="s">
        <v>1945</v>
      </c>
      <c r="D223" s="29" t="s">
        <v>1945</v>
      </c>
      <c r="E223" s="26">
        <v>1</v>
      </c>
    </row>
    <row r="224" spans="1:5" hidden="1">
      <c r="A224" s="26">
        <v>2015</v>
      </c>
      <c r="B224" s="15" t="s">
        <v>2490</v>
      </c>
      <c r="C224" s="29" t="s">
        <v>1945</v>
      </c>
      <c r="D224" s="29" t="s">
        <v>1184</v>
      </c>
      <c r="E224" s="26">
        <v>1</v>
      </c>
    </row>
    <row r="225" spans="1:5" hidden="1">
      <c r="A225" s="26">
        <v>2015</v>
      </c>
      <c r="B225" s="15" t="s">
        <v>2490</v>
      </c>
      <c r="C225" s="29" t="s">
        <v>1945</v>
      </c>
      <c r="D225" s="29" t="s">
        <v>196</v>
      </c>
      <c r="E225" s="26">
        <v>4</v>
      </c>
    </row>
    <row r="226" spans="1:5">
      <c r="A226" s="26">
        <v>2015</v>
      </c>
      <c r="B226" s="37" t="s">
        <v>644</v>
      </c>
      <c r="C226" s="29" t="s">
        <v>2496</v>
      </c>
      <c r="D226" s="29" t="s">
        <v>1919</v>
      </c>
      <c r="E226" s="26">
        <v>27</v>
      </c>
    </row>
    <row r="227" spans="1:5">
      <c r="A227" s="26">
        <v>2015</v>
      </c>
      <c r="B227" s="37" t="s">
        <v>644</v>
      </c>
      <c r="C227" s="29" t="s">
        <v>2496</v>
      </c>
      <c r="D227" s="29" t="s">
        <v>1926</v>
      </c>
      <c r="E227" s="26">
        <v>22</v>
      </c>
    </row>
    <row r="228" spans="1:5">
      <c r="A228" s="26">
        <v>2015</v>
      </c>
      <c r="B228" s="37" t="s">
        <v>644</v>
      </c>
      <c r="C228" s="29" t="s">
        <v>2496</v>
      </c>
      <c r="D228" s="29" t="s">
        <v>1930</v>
      </c>
      <c r="E228" s="26">
        <v>1</v>
      </c>
    </row>
    <row r="229" spans="1:5">
      <c r="A229" s="26">
        <v>2015</v>
      </c>
      <c r="B229" s="37" t="s">
        <v>644</v>
      </c>
      <c r="C229" s="29" t="s">
        <v>2496</v>
      </c>
      <c r="D229" s="29" t="s">
        <v>3425</v>
      </c>
      <c r="E229" s="26">
        <v>5</v>
      </c>
    </row>
    <row r="230" spans="1:5">
      <c r="A230" s="26">
        <v>2015</v>
      </c>
      <c r="B230" s="37" t="s">
        <v>644</v>
      </c>
      <c r="C230" s="29" t="s">
        <v>2691</v>
      </c>
      <c r="D230" s="29" t="s">
        <v>700</v>
      </c>
      <c r="E230" s="26">
        <v>3</v>
      </c>
    </row>
    <row r="231" spans="1:5">
      <c r="A231" s="26">
        <v>2015</v>
      </c>
      <c r="B231" s="37" t="s">
        <v>644</v>
      </c>
      <c r="C231" s="29" t="s">
        <v>2691</v>
      </c>
      <c r="D231" s="29" t="s">
        <v>1921</v>
      </c>
      <c r="E231" s="26">
        <v>17</v>
      </c>
    </row>
    <row r="232" spans="1:5">
      <c r="A232" s="26">
        <v>2015</v>
      </c>
      <c r="B232" s="37" t="s">
        <v>644</v>
      </c>
      <c r="C232" s="29" t="s">
        <v>2691</v>
      </c>
      <c r="D232" s="29" t="s">
        <v>1924</v>
      </c>
      <c r="E232" s="26">
        <v>4</v>
      </c>
    </row>
    <row r="233" spans="1:5">
      <c r="A233" s="26">
        <v>2015</v>
      </c>
      <c r="B233" s="37" t="s">
        <v>644</v>
      </c>
      <c r="C233" s="29" t="s">
        <v>2691</v>
      </c>
      <c r="D233" s="29" t="s">
        <v>1927</v>
      </c>
      <c r="E233" s="26">
        <v>33</v>
      </c>
    </row>
    <row r="234" spans="1:5">
      <c r="A234" s="26">
        <v>2015</v>
      </c>
      <c r="B234" s="37" t="s">
        <v>644</v>
      </c>
      <c r="C234" s="29" t="s">
        <v>2691</v>
      </c>
      <c r="D234" s="29" t="s">
        <v>1960</v>
      </c>
      <c r="E234" s="26">
        <v>27</v>
      </c>
    </row>
    <row r="235" spans="1:5">
      <c r="A235" s="26">
        <v>2015</v>
      </c>
      <c r="B235" s="37" t="s">
        <v>644</v>
      </c>
      <c r="C235" s="29" t="s">
        <v>2691</v>
      </c>
      <c r="D235" s="29" t="s">
        <v>730</v>
      </c>
      <c r="E235" s="26">
        <v>19</v>
      </c>
    </row>
    <row r="236" spans="1:5">
      <c r="A236" s="26">
        <v>2015</v>
      </c>
      <c r="B236" s="37" t="s">
        <v>644</v>
      </c>
      <c r="C236" s="29" t="s">
        <v>2691</v>
      </c>
      <c r="D236" s="29" t="s">
        <v>1934</v>
      </c>
      <c r="E236" s="26">
        <v>5</v>
      </c>
    </row>
    <row r="237" spans="1:5">
      <c r="A237" s="26">
        <v>2015</v>
      </c>
      <c r="B237" s="37" t="s">
        <v>644</v>
      </c>
      <c r="C237" s="29" t="s">
        <v>2498</v>
      </c>
      <c r="D237" s="29" t="s">
        <v>1923</v>
      </c>
      <c r="E237" s="26">
        <v>3</v>
      </c>
    </row>
    <row r="238" spans="1:5">
      <c r="A238" s="26">
        <v>2015</v>
      </c>
      <c r="B238" s="37" t="s">
        <v>644</v>
      </c>
      <c r="C238" s="29" t="s">
        <v>2498</v>
      </c>
      <c r="D238" s="29" t="s">
        <v>1958</v>
      </c>
      <c r="E238" s="26">
        <v>8</v>
      </c>
    </row>
    <row r="239" spans="1:5">
      <c r="A239" s="26">
        <v>2015</v>
      </c>
      <c r="B239" s="37" t="s">
        <v>644</v>
      </c>
      <c r="C239" s="29" t="s">
        <v>2498</v>
      </c>
      <c r="D239" s="29" t="s">
        <v>1936</v>
      </c>
      <c r="E239" s="26">
        <v>2</v>
      </c>
    </row>
    <row r="240" spans="1:5">
      <c r="A240" s="26">
        <v>2015</v>
      </c>
      <c r="B240" s="37" t="s">
        <v>644</v>
      </c>
      <c r="C240" s="29" t="s">
        <v>2498</v>
      </c>
      <c r="D240" s="29" t="s">
        <v>1937</v>
      </c>
      <c r="E240" s="26">
        <v>4</v>
      </c>
    </row>
    <row r="241" spans="1:5">
      <c r="A241" s="26">
        <v>2015</v>
      </c>
      <c r="B241" s="37" t="s">
        <v>644</v>
      </c>
      <c r="C241" s="29" t="s">
        <v>2498</v>
      </c>
      <c r="D241" s="29" t="s">
        <v>1938</v>
      </c>
      <c r="E241" s="26">
        <v>37</v>
      </c>
    </row>
    <row r="242" spans="1:5">
      <c r="A242" s="26">
        <v>2015</v>
      </c>
      <c r="B242" s="37" t="s">
        <v>644</v>
      </c>
      <c r="C242" s="29" t="s">
        <v>2498</v>
      </c>
      <c r="D242" s="29" t="s">
        <v>1959</v>
      </c>
      <c r="E242" s="26">
        <v>7</v>
      </c>
    </row>
    <row r="243" spans="1:5" hidden="1">
      <c r="A243" s="26">
        <v>2016</v>
      </c>
      <c r="B243" s="15" t="s">
        <v>2490</v>
      </c>
      <c r="C243" s="29" t="s">
        <v>1988</v>
      </c>
      <c r="D243" s="29" t="s">
        <v>700</v>
      </c>
      <c r="E243" s="26">
        <v>28</v>
      </c>
    </row>
    <row r="244" spans="1:5" hidden="1">
      <c r="A244" s="26">
        <v>2016</v>
      </c>
      <c r="B244" s="15" t="s">
        <v>2490</v>
      </c>
      <c r="C244" s="29" t="s">
        <v>1988</v>
      </c>
      <c r="D244" s="29" t="s">
        <v>1928</v>
      </c>
      <c r="E244" s="26">
        <v>64</v>
      </c>
    </row>
    <row r="245" spans="1:5" hidden="1">
      <c r="A245" s="26">
        <v>2016</v>
      </c>
      <c r="B245" s="15" t="s">
        <v>2490</v>
      </c>
      <c r="C245" s="29" t="s">
        <v>698</v>
      </c>
      <c r="D245" s="29" t="s">
        <v>1920</v>
      </c>
      <c r="E245" s="26">
        <v>7</v>
      </c>
    </row>
    <row r="246" spans="1:5" hidden="1">
      <c r="A246" s="26">
        <v>2016</v>
      </c>
      <c r="B246" s="15" t="s">
        <v>2490</v>
      </c>
      <c r="C246" s="29" t="s">
        <v>698</v>
      </c>
      <c r="D246" s="29" t="s">
        <v>1921</v>
      </c>
      <c r="E246" s="26">
        <v>33</v>
      </c>
    </row>
    <row r="247" spans="1:5" hidden="1">
      <c r="A247" s="26">
        <v>2016</v>
      </c>
      <c r="B247" s="15" t="s">
        <v>2490</v>
      </c>
      <c r="C247" s="29" t="s">
        <v>698</v>
      </c>
      <c r="D247" s="29" t="s">
        <v>1933</v>
      </c>
      <c r="E247" s="26">
        <v>19</v>
      </c>
    </row>
    <row r="248" spans="1:5" hidden="1">
      <c r="A248" s="26">
        <v>2016</v>
      </c>
      <c r="B248" s="15" t="s">
        <v>2490</v>
      </c>
      <c r="C248" s="29" t="s">
        <v>1987</v>
      </c>
      <c r="D248" s="29" t="s">
        <v>1922</v>
      </c>
      <c r="E248" s="26">
        <v>7</v>
      </c>
    </row>
    <row r="249" spans="1:5" hidden="1">
      <c r="A249" s="26">
        <v>2016</v>
      </c>
      <c r="B249" s="15" t="s">
        <v>2490</v>
      </c>
      <c r="C249" s="29" t="s">
        <v>1987</v>
      </c>
      <c r="D249" s="29" t="s">
        <v>1923</v>
      </c>
      <c r="E249" s="26">
        <v>26</v>
      </c>
    </row>
    <row r="250" spans="1:5" hidden="1">
      <c r="A250" s="26">
        <v>2016</v>
      </c>
      <c r="B250" s="15" t="s">
        <v>2490</v>
      </c>
      <c r="C250" s="29" t="s">
        <v>1987</v>
      </c>
      <c r="D250" s="29" t="s">
        <v>1941</v>
      </c>
      <c r="E250" s="26">
        <v>11</v>
      </c>
    </row>
    <row r="251" spans="1:5" hidden="1">
      <c r="A251" s="26">
        <v>2016</v>
      </c>
      <c r="B251" s="15" t="s">
        <v>2490</v>
      </c>
      <c r="C251" s="29" t="s">
        <v>1987</v>
      </c>
      <c r="D251" s="29" t="s">
        <v>1942</v>
      </c>
      <c r="E251" s="26">
        <v>2</v>
      </c>
    </row>
    <row r="252" spans="1:5" hidden="1">
      <c r="A252" s="26">
        <v>2016</v>
      </c>
      <c r="B252" s="15" t="s">
        <v>2490</v>
      </c>
      <c r="C252" s="29" t="s">
        <v>2496</v>
      </c>
      <c r="D252" s="29" t="s">
        <v>1919</v>
      </c>
      <c r="E252" s="26">
        <v>45</v>
      </c>
    </row>
    <row r="253" spans="1:5" hidden="1">
      <c r="A253" s="26">
        <v>2016</v>
      </c>
      <c r="B253" s="15" t="s">
        <v>2490</v>
      </c>
      <c r="C253" s="29" t="s">
        <v>2496</v>
      </c>
      <c r="D253" s="29" t="s">
        <v>1926</v>
      </c>
      <c r="E253" s="26">
        <v>12</v>
      </c>
    </row>
    <row r="254" spans="1:5" hidden="1">
      <c r="A254" s="26">
        <v>2016</v>
      </c>
      <c r="B254" s="15" t="s">
        <v>2490</v>
      </c>
      <c r="C254" s="29" t="s">
        <v>2496</v>
      </c>
      <c r="D254" s="29" t="s">
        <v>1930</v>
      </c>
      <c r="E254" s="26">
        <v>20</v>
      </c>
    </row>
    <row r="255" spans="1:5" hidden="1">
      <c r="A255" s="26">
        <v>2016</v>
      </c>
      <c r="B255" s="15" t="s">
        <v>2490</v>
      </c>
      <c r="C255" s="29" t="s">
        <v>2497</v>
      </c>
      <c r="D255" s="29" t="s">
        <v>1927</v>
      </c>
      <c r="E255" s="26">
        <v>39</v>
      </c>
    </row>
    <row r="256" spans="1:5" hidden="1">
      <c r="A256" s="26">
        <v>2016</v>
      </c>
      <c r="B256" s="15" t="s">
        <v>2490</v>
      </c>
      <c r="C256" s="29" t="s">
        <v>2499</v>
      </c>
      <c r="D256" s="29" t="s">
        <v>1924</v>
      </c>
      <c r="E256" s="26">
        <v>43</v>
      </c>
    </row>
    <row r="257" spans="1:5" hidden="1">
      <c r="A257" s="26">
        <v>2016</v>
      </c>
      <c r="B257" s="15" t="s">
        <v>2490</v>
      </c>
      <c r="C257" s="29" t="s">
        <v>2499</v>
      </c>
      <c r="D257" s="29" t="s">
        <v>1943</v>
      </c>
      <c r="E257" s="26">
        <v>44</v>
      </c>
    </row>
    <row r="258" spans="1:5" hidden="1">
      <c r="A258" s="26">
        <v>2016</v>
      </c>
      <c r="B258" s="15" t="s">
        <v>2490</v>
      </c>
      <c r="C258" s="29" t="s">
        <v>3382</v>
      </c>
      <c r="D258" s="29" t="s">
        <v>722</v>
      </c>
      <c r="E258" s="26">
        <v>12</v>
      </c>
    </row>
    <row r="259" spans="1:5" hidden="1">
      <c r="A259" s="26">
        <v>2016</v>
      </c>
      <c r="B259" s="15" t="s">
        <v>2490</v>
      </c>
      <c r="C259" s="29" t="s">
        <v>3382</v>
      </c>
      <c r="D259" s="29" t="s">
        <v>1932</v>
      </c>
      <c r="E259" s="26">
        <v>35</v>
      </c>
    </row>
    <row r="260" spans="1:5" hidden="1">
      <c r="A260" s="26">
        <v>2016</v>
      </c>
      <c r="B260" s="15" t="s">
        <v>2490</v>
      </c>
      <c r="C260" s="29" t="s">
        <v>3382</v>
      </c>
      <c r="D260" s="29" t="s">
        <v>1935</v>
      </c>
      <c r="E260" s="26">
        <v>18</v>
      </c>
    </row>
    <row r="261" spans="1:5" hidden="1">
      <c r="A261" s="26">
        <v>2016</v>
      </c>
      <c r="B261" s="15" t="s">
        <v>2490</v>
      </c>
      <c r="C261" s="29" t="s">
        <v>3382</v>
      </c>
      <c r="D261" s="29" t="s">
        <v>1944</v>
      </c>
      <c r="E261" s="26">
        <v>6</v>
      </c>
    </row>
    <row r="262" spans="1:5" hidden="1">
      <c r="A262" s="26">
        <v>2016</v>
      </c>
      <c r="B262" s="15" t="s">
        <v>2490</v>
      </c>
      <c r="C262" s="29" t="s">
        <v>3383</v>
      </c>
      <c r="D262" s="29" t="s">
        <v>1925</v>
      </c>
      <c r="E262" s="26">
        <v>242</v>
      </c>
    </row>
    <row r="263" spans="1:5" hidden="1">
      <c r="A263" s="26">
        <v>2016</v>
      </c>
      <c r="B263" s="15" t="s">
        <v>2490</v>
      </c>
      <c r="C263" s="29" t="s">
        <v>3383</v>
      </c>
      <c r="D263" s="29" t="s">
        <v>1946</v>
      </c>
      <c r="E263" s="26">
        <v>3</v>
      </c>
    </row>
    <row r="264" spans="1:5" hidden="1">
      <c r="A264" s="26">
        <v>2016</v>
      </c>
      <c r="B264" s="15" t="s">
        <v>2490</v>
      </c>
      <c r="C264" s="29" t="s">
        <v>3383</v>
      </c>
      <c r="D264" s="29" t="s">
        <v>94</v>
      </c>
      <c r="E264" s="26">
        <v>26</v>
      </c>
    </row>
    <row r="265" spans="1:5" hidden="1">
      <c r="A265" s="26">
        <v>2016</v>
      </c>
      <c r="B265" s="15" t="s">
        <v>2490</v>
      </c>
      <c r="C265" s="29" t="s">
        <v>709</v>
      </c>
      <c r="D265" s="29" t="s">
        <v>1183</v>
      </c>
      <c r="E265" s="26">
        <v>1</v>
      </c>
    </row>
    <row r="266" spans="1:5" hidden="1">
      <c r="A266" s="26">
        <v>2016</v>
      </c>
      <c r="B266" s="15" t="s">
        <v>2490</v>
      </c>
      <c r="C266" s="29" t="s">
        <v>709</v>
      </c>
      <c r="D266" s="29" t="s">
        <v>106</v>
      </c>
      <c r="E266" s="26">
        <v>6</v>
      </c>
    </row>
    <row r="267" spans="1:5" hidden="1">
      <c r="A267" s="26">
        <v>2016</v>
      </c>
      <c r="B267" s="15" t="s">
        <v>2490</v>
      </c>
      <c r="C267" s="29" t="s">
        <v>1931</v>
      </c>
      <c r="D267" s="29" t="s">
        <v>1931</v>
      </c>
      <c r="E267" s="26">
        <v>1</v>
      </c>
    </row>
    <row r="268" spans="1:5" hidden="1">
      <c r="A268" s="26">
        <v>2016</v>
      </c>
      <c r="B268" s="15" t="s">
        <v>2490</v>
      </c>
      <c r="C268" s="29" t="s">
        <v>1989</v>
      </c>
      <c r="D268" s="29" t="s">
        <v>1929</v>
      </c>
      <c r="E268" s="26">
        <v>18</v>
      </c>
    </row>
    <row r="269" spans="1:5" hidden="1">
      <c r="A269" s="26">
        <v>2016</v>
      </c>
      <c r="B269" s="15" t="s">
        <v>2490</v>
      </c>
      <c r="C269" s="29" t="s">
        <v>1934</v>
      </c>
      <c r="D269" s="29" t="s">
        <v>1934</v>
      </c>
      <c r="E269" s="26">
        <v>9</v>
      </c>
    </row>
    <row r="270" spans="1:5" hidden="1">
      <c r="A270" s="26">
        <v>2016</v>
      </c>
      <c r="B270" s="15" t="s">
        <v>2490</v>
      </c>
      <c r="C270" s="29" t="s">
        <v>2498</v>
      </c>
      <c r="D270" s="29" t="s">
        <v>1958</v>
      </c>
      <c r="E270" s="26">
        <v>11</v>
      </c>
    </row>
    <row r="271" spans="1:5" hidden="1">
      <c r="A271" s="26">
        <v>2016</v>
      </c>
      <c r="B271" s="15" t="s">
        <v>2490</v>
      </c>
      <c r="C271" s="29" t="s">
        <v>2498</v>
      </c>
      <c r="D271" s="29" t="s">
        <v>1936</v>
      </c>
      <c r="E271" s="26">
        <v>19</v>
      </c>
    </row>
    <row r="272" spans="1:5" hidden="1">
      <c r="A272" s="26">
        <v>2016</v>
      </c>
      <c r="B272" s="15" t="s">
        <v>2490</v>
      </c>
      <c r="C272" s="29" t="s">
        <v>2498</v>
      </c>
      <c r="D272" s="29" t="s">
        <v>1937</v>
      </c>
      <c r="E272" s="26">
        <v>38</v>
      </c>
    </row>
    <row r="273" spans="1:5" hidden="1">
      <c r="A273" s="26">
        <v>2016</v>
      </c>
      <c r="B273" s="15" t="s">
        <v>2490</v>
      </c>
      <c r="C273" s="29" t="s">
        <v>2498</v>
      </c>
      <c r="D273" s="29" t="s">
        <v>1938</v>
      </c>
      <c r="E273" s="26">
        <v>47</v>
      </c>
    </row>
    <row r="274" spans="1:5" hidden="1">
      <c r="A274" s="26">
        <v>2016</v>
      </c>
      <c r="B274" s="15" t="s">
        <v>2490</v>
      </c>
      <c r="C274" s="29" t="s">
        <v>1948</v>
      </c>
      <c r="D274" s="29" t="s">
        <v>1948</v>
      </c>
      <c r="E274" s="26">
        <v>1</v>
      </c>
    </row>
    <row r="275" spans="1:5" hidden="1">
      <c r="A275" s="26">
        <v>2016</v>
      </c>
      <c r="B275" s="15" t="s">
        <v>2490</v>
      </c>
      <c r="C275" s="29" t="s">
        <v>1949</v>
      </c>
      <c r="D275" s="29" t="s">
        <v>1949</v>
      </c>
      <c r="E275" s="26">
        <v>1</v>
      </c>
    </row>
    <row r="276" spans="1:5" hidden="1">
      <c r="A276" s="26">
        <v>2016</v>
      </c>
      <c r="B276" s="15" t="s">
        <v>2490</v>
      </c>
      <c r="C276" s="29" t="s">
        <v>730</v>
      </c>
      <c r="D276" s="29" t="s">
        <v>730</v>
      </c>
      <c r="E276" s="26">
        <v>46</v>
      </c>
    </row>
    <row r="277" spans="1:5" hidden="1">
      <c r="A277" s="26">
        <v>2016</v>
      </c>
      <c r="B277" s="15" t="s">
        <v>2490</v>
      </c>
      <c r="C277" s="29" t="s">
        <v>1945</v>
      </c>
      <c r="D277" s="29" t="s">
        <v>1945</v>
      </c>
      <c r="E277" s="26">
        <v>5</v>
      </c>
    </row>
    <row r="278" spans="1:5" hidden="1">
      <c r="A278" s="26">
        <v>2016</v>
      </c>
      <c r="B278" s="15" t="s">
        <v>2490</v>
      </c>
      <c r="C278" s="29" t="s">
        <v>1945</v>
      </c>
      <c r="D278" s="29" t="s">
        <v>196</v>
      </c>
      <c r="E278" s="26">
        <v>5</v>
      </c>
    </row>
    <row r="279" spans="1:5">
      <c r="A279" s="26">
        <v>2016</v>
      </c>
      <c r="B279" s="37" t="s">
        <v>644</v>
      </c>
      <c r="C279" s="29" t="s">
        <v>2496</v>
      </c>
      <c r="D279" s="29" t="s">
        <v>1919</v>
      </c>
      <c r="E279" s="26">
        <v>12</v>
      </c>
    </row>
    <row r="280" spans="1:5">
      <c r="A280" s="26">
        <v>2016</v>
      </c>
      <c r="B280" s="37" t="s">
        <v>644</v>
      </c>
      <c r="C280" s="29" t="s">
        <v>2496</v>
      </c>
      <c r="D280" s="29" t="s">
        <v>1926</v>
      </c>
      <c r="E280" s="26">
        <v>9</v>
      </c>
    </row>
    <row r="281" spans="1:5">
      <c r="A281" s="26">
        <v>2016</v>
      </c>
      <c r="B281" s="37" t="s">
        <v>644</v>
      </c>
      <c r="C281" s="29" t="s">
        <v>2496</v>
      </c>
      <c r="D281" s="29" t="s">
        <v>1930</v>
      </c>
      <c r="E281" s="26">
        <v>2</v>
      </c>
    </row>
    <row r="282" spans="1:5">
      <c r="A282" s="26">
        <v>2016</v>
      </c>
      <c r="B282" s="37" t="s">
        <v>644</v>
      </c>
      <c r="C282" s="29" t="s">
        <v>2496</v>
      </c>
      <c r="D282" s="29" t="s">
        <v>3425</v>
      </c>
      <c r="E282" s="26">
        <v>6</v>
      </c>
    </row>
    <row r="283" spans="1:5">
      <c r="A283" s="26">
        <v>2016</v>
      </c>
      <c r="B283" s="37" t="s">
        <v>644</v>
      </c>
      <c r="C283" s="29" t="s">
        <v>2691</v>
      </c>
      <c r="D283" s="29" t="s">
        <v>700</v>
      </c>
      <c r="E283" s="26">
        <v>5</v>
      </c>
    </row>
    <row r="284" spans="1:5">
      <c r="A284" s="26">
        <v>2016</v>
      </c>
      <c r="B284" s="37" t="s">
        <v>644</v>
      </c>
      <c r="C284" s="29" t="s">
        <v>2691</v>
      </c>
      <c r="D284" s="29" t="s">
        <v>1921</v>
      </c>
      <c r="E284" s="26">
        <v>15</v>
      </c>
    </row>
    <row r="285" spans="1:5">
      <c r="A285" s="26">
        <v>2016</v>
      </c>
      <c r="B285" s="37" t="s">
        <v>644</v>
      </c>
      <c r="C285" s="29" t="s">
        <v>2691</v>
      </c>
      <c r="D285" s="29" t="s">
        <v>1924</v>
      </c>
      <c r="E285" s="26">
        <v>8</v>
      </c>
    </row>
    <row r="286" spans="1:5">
      <c r="A286" s="26">
        <v>2016</v>
      </c>
      <c r="B286" s="37" t="s">
        <v>644</v>
      </c>
      <c r="C286" s="29" t="s">
        <v>2691</v>
      </c>
      <c r="D286" s="29" t="s">
        <v>1927</v>
      </c>
      <c r="E286" s="26">
        <v>25</v>
      </c>
    </row>
    <row r="287" spans="1:5">
      <c r="A287" s="26">
        <v>2016</v>
      </c>
      <c r="B287" s="37" t="s">
        <v>644</v>
      </c>
      <c r="C287" s="29" t="s">
        <v>2691</v>
      </c>
      <c r="D287" s="29" t="s">
        <v>1960</v>
      </c>
      <c r="E287" s="26">
        <v>31</v>
      </c>
    </row>
    <row r="288" spans="1:5">
      <c r="A288" s="26">
        <v>2016</v>
      </c>
      <c r="B288" s="37" t="s">
        <v>644</v>
      </c>
      <c r="C288" s="29" t="s">
        <v>2691</v>
      </c>
      <c r="D288" s="29" t="s">
        <v>730</v>
      </c>
      <c r="E288" s="26">
        <v>19</v>
      </c>
    </row>
    <row r="289" spans="1:5">
      <c r="A289" s="26">
        <v>2016</v>
      </c>
      <c r="B289" s="37" t="s">
        <v>644</v>
      </c>
      <c r="C289" s="29" t="s">
        <v>2691</v>
      </c>
      <c r="D289" s="29" t="s">
        <v>1934</v>
      </c>
      <c r="E289" s="26">
        <v>6</v>
      </c>
    </row>
    <row r="290" spans="1:5">
      <c r="A290" s="26">
        <v>2016</v>
      </c>
      <c r="B290" s="37" t="s">
        <v>644</v>
      </c>
      <c r="C290" s="29" t="s">
        <v>2498</v>
      </c>
      <c r="D290" s="29" t="s">
        <v>1923</v>
      </c>
      <c r="E290" s="26">
        <v>2</v>
      </c>
    </row>
    <row r="291" spans="1:5">
      <c r="A291" s="26">
        <v>2016</v>
      </c>
      <c r="B291" s="37" t="s">
        <v>644</v>
      </c>
      <c r="C291" s="29" t="s">
        <v>2498</v>
      </c>
      <c r="D291" s="29" t="s">
        <v>1958</v>
      </c>
      <c r="E291" s="26">
        <v>8</v>
      </c>
    </row>
    <row r="292" spans="1:5">
      <c r="A292" s="26">
        <v>2016</v>
      </c>
      <c r="B292" s="37" t="s">
        <v>644</v>
      </c>
      <c r="C292" s="29" t="s">
        <v>2498</v>
      </c>
      <c r="D292" s="29" t="s">
        <v>1936</v>
      </c>
      <c r="E292" s="26">
        <v>1</v>
      </c>
    </row>
    <row r="293" spans="1:5">
      <c r="A293" s="26">
        <v>2016</v>
      </c>
      <c r="B293" s="37" t="s">
        <v>644</v>
      </c>
      <c r="C293" s="29" t="s">
        <v>2498</v>
      </c>
      <c r="D293" s="29" t="s">
        <v>1937</v>
      </c>
      <c r="E293" s="26">
        <v>1</v>
      </c>
    </row>
    <row r="294" spans="1:5">
      <c r="A294" s="26">
        <v>2016</v>
      </c>
      <c r="B294" s="37" t="s">
        <v>644</v>
      </c>
      <c r="C294" s="29" t="s">
        <v>2498</v>
      </c>
      <c r="D294" s="29" t="s">
        <v>1938</v>
      </c>
      <c r="E294" s="26">
        <v>29</v>
      </c>
    </row>
    <row r="295" spans="1:5">
      <c r="A295" s="26">
        <v>2016</v>
      </c>
      <c r="B295" s="37" t="s">
        <v>644</v>
      </c>
      <c r="C295" s="29" t="s">
        <v>2498</v>
      </c>
      <c r="D295" s="29" t="s">
        <v>1959</v>
      </c>
      <c r="E295" s="26">
        <v>6</v>
      </c>
    </row>
    <row r="296" spans="1:5" hidden="1">
      <c r="A296" s="26">
        <v>2017</v>
      </c>
      <c r="B296" s="15" t="s">
        <v>2490</v>
      </c>
      <c r="C296" s="29" t="s">
        <v>1988</v>
      </c>
      <c r="D296" s="29" t="s">
        <v>700</v>
      </c>
      <c r="E296" s="26">
        <v>23</v>
      </c>
    </row>
    <row r="297" spans="1:5" hidden="1">
      <c r="A297" s="26">
        <v>2017</v>
      </c>
      <c r="B297" s="15" t="s">
        <v>2490</v>
      </c>
      <c r="C297" s="29" t="s">
        <v>1988</v>
      </c>
      <c r="D297" s="29" t="s">
        <v>1928</v>
      </c>
      <c r="E297" s="26">
        <v>66</v>
      </c>
    </row>
    <row r="298" spans="1:5" hidden="1">
      <c r="A298" s="26">
        <v>2017</v>
      </c>
      <c r="B298" s="15" t="s">
        <v>2490</v>
      </c>
      <c r="C298" s="29" t="s">
        <v>698</v>
      </c>
      <c r="D298" s="29" t="s">
        <v>1920</v>
      </c>
      <c r="E298" s="26">
        <v>14</v>
      </c>
    </row>
    <row r="299" spans="1:5" hidden="1">
      <c r="A299" s="26">
        <v>2017</v>
      </c>
      <c r="B299" s="15" t="s">
        <v>2490</v>
      </c>
      <c r="C299" s="29" t="s">
        <v>698</v>
      </c>
      <c r="D299" s="29" t="s">
        <v>1921</v>
      </c>
      <c r="E299" s="26">
        <v>25</v>
      </c>
    </row>
    <row r="300" spans="1:5" hidden="1">
      <c r="A300" s="26">
        <v>2017</v>
      </c>
      <c r="B300" s="15" t="s">
        <v>2490</v>
      </c>
      <c r="C300" s="29" t="s">
        <v>698</v>
      </c>
      <c r="D300" s="29" t="s">
        <v>1933</v>
      </c>
      <c r="E300" s="26">
        <v>15</v>
      </c>
    </row>
    <row r="301" spans="1:5" hidden="1">
      <c r="A301" s="26">
        <v>2017</v>
      </c>
      <c r="B301" s="15" t="s">
        <v>2490</v>
      </c>
      <c r="C301" s="29" t="s">
        <v>1987</v>
      </c>
      <c r="D301" s="29" t="s">
        <v>1922</v>
      </c>
      <c r="E301" s="26">
        <v>7</v>
      </c>
    </row>
    <row r="302" spans="1:5" hidden="1">
      <c r="A302" s="26">
        <v>2017</v>
      </c>
      <c r="B302" s="15" t="s">
        <v>2490</v>
      </c>
      <c r="C302" s="29" t="s">
        <v>1987</v>
      </c>
      <c r="D302" s="29" t="s">
        <v>1923</v>
      </c>
      <c r="E302" s="26">
        <v>24</v>
      </c>
    </row>
    <row r="303" spans="1:5" hidden="1">
      <c r="A303" s="26">
        <v>2017</v>
      </c>
      <c r="B303" s="15" t="s">
        <v>2490</v>
      </c>
      <c r="C303" s="29" t="s">
        <v>1987</v>
      </c>
      <c r="D303" s="29" t="s">
        <v>1940</v>
      </c>
      <c r="E303" s="26">
        <v>3</v>
      </c>
    </row>
    <row r="304" spans="1:5" hidden="1">
      <c r="A304" s="26">
        <v>2017</v>
      </c>
      <c r="B304" s="15" t="s">
        <v>2490</v>
      </c>
      <c r="C304" s="29" t="s">
        <v>1987</v>
      </c>
      <c r="D304" s="29" t="s">
        <v>1941</v>
      </c>
      <c r="E304" s="26">
        <v>11</v>
      </c>
    </row>
    <row r="305" spans="1:5" hidden="1">
      <c r="A305" s="26">
        <v>2017</v>
      </c>
      <c r="B305" s="15" t="s">
        <v>2490</v>
      </c>
      <c r="C305" s="29" t="s">
        <v>1987</v>
      </c>
      <c r="D305" s="29" t="s">
        <v>1942</v>
      </c>
      <c r="E305" s="26">
        <v>4</v>
      </c>
    </row>
    <row r="306" spans="1:5" hidden="1">
      <c r="A306" s="26">
        <v>2017</v>
      </c>
      <c r="B306" s="15" t="s">
        <v>2490</v>
      </c>
      <c r="C306" s="29" t="s">
        <v>2496</v>
      </c>
      <c r="D306" s="29" t="s">
        <v>1919</v>
      </c>
      <c r="E306" s="26">
        <v>53</v>
      </c>
    </row>
    <row r="307" spans="1:5" hidden="1">
      <c r="A307" s="26">
        <v>2017</v>
      </c>
      <c r="B307" s="15" t="s">
        <v>2490</v>
      </c>
      <c r="C307" s="29" t="s">
        <v>2496</v>
      </c>
      <c r="D307" s="29" t="s">
        <v>1926</v>
      </c>
      <c r="E307" s="26">
        <v>10</v>
      </c>
    </row>
    <row r="308" spans="1:5" hidden="1">
      <c r="A308" s="26">
        <v>2017</v>
      </c>
      <c r="B308" s="15" t="s">
        <v>2490</v>
      </c>
      <c r="C308" s="29" t="s">
        <v>2496</v>
      </c>
      <c r="D308" s="29" t="s">
        <v>1930</v>
      </c>
      <c r="E308" s="26">
        <v>16</v>
      </c>
    </row>
    <row r="309" spans="1:5" hidden="1">
      <c r="A309" s="26">
        <v>2017</v>
      </c>
      <c r="B309" s="15" t="s">
        <v>2490</v>
      </c>
      <c r="C309" s="29" t="s">
        <v>2497</v>
      </c>
      <c r="D309" s="29" t="s">
        <v>1927</v>
      </c>
      <c r="E309" s="26">
        <v>31</v>
      </c>
    </row>
    <row r="310" spans="1:5" hidden="1">
      <c r="A310" s="26">
        <v>2017</v>
      </c>
      <c r="B310" s="15" t="s">
        <v>2490</v>
      </c>
      <c r="C310" s="29" t="s">
        <v>2499</v>
      </c>
      <c r="D310" s="29" t="s">
        <v>1924</v>
      </c>
      <c r="E310" s="26">
        <v>64</v>
      </c>
    </row>
    <row r="311" spans="1:5" hidden="1">
      <c r="A311" s="26">
        <v>2017</v>
      </c>
      <c r="B311" s="15" t="s">
        <v>2490</v>
      </c>
      <c r="C311" s="29" t="s">
        <v>2499</v>
      </c>
      <c r="D311" s="29" t="s">
        <v>1943</v>
      </c>
      <c r="E311" s="26">
        <v>48</v>
      </c>
    </row>
    <row r="312" spans="1:5" hidden="1">
      <c r="A312" s="26">
        <v>2017</v>
      </c>
      <c r="B312" s="15" t="s">
        <v>2490</v>
      </c>
      <c r="C312" s="29" t="s">
        <v>3382</v>
      </c>
      <c r="D312" s="29" t="s">
        <v>722</v>
      </c>
      <c r="E312" s="26">
        <v>14</v>
      </c>
    </row>
    <row r="313" spans="1:5" hidden="1">
      <c r="A313" s="26">
        <v>2017</v>
      </c>
      <c r="B313" s="15" t="s">
        <v>2490</v>
      </c>
      <c r="C313" s="29" t="s">
        <v>3382</v>
      </c>
      <c r="D313" s="29" t="s">
        <v>1932</v>
      </c>
      <c r="E313" s="26">
        <v>32</v>
      </c>
    </row>
    <row r="314" spans="1:5" hidden="1">
      <c r="A314" s="26">
        <v>2017</v>
      </c>
      <c r="B314" s="15" t="s">
        <v>2490</v>
      </c>
      <c r="C314" s="29" t="s">
        <v>3382</v>
      </c>
      <c r="D314" s="29" t="s">
        <v>1935</v>
      </c>
      <c r="E314" s="26">
        <v>10</v>
      </c>
    </row>
    <row r="315" spans="1:5" hidden="1">
      <c r="A315" s="26">
        <v>2017</v>
      </c>
      <c r="B315" s="15" t="s">
        <v>2490</v>
      </c>
      <c r="C315" s="29" t="s">
        <v>3382</v>
      </c>
      <c r="D315" s="29" t="s">
        <v>1944</v>
      </c>
      <c r="E315" s="26">
        <v>12</v>
      </c>
    </row>
    <row r="316" spans="1:5" hidden="1">
      <c r="A316" s="26">
        <v>2017</v>
      </c>
      <c r="B316" s="15" t="s">
        <v>2490</v>
      </c>
      <c r="C316" s="29" t="s">
        <v>3383</v>
      </c>
      <c r="D316" s="29" t="s">
        <v>1925</v>
      </c>
      <c r="E316" s="26">
        <v>254</v>
      </c>
    </row>
    <row r="317" spans="1:5" hidden="1">
      <c r="A317" s="26">
        <v>2017</v>
      </c>
      <c r="B317" s="15" t="s">
        <v>2490</v>
      </c>
      <c r="C317" s="29" t="s">
        <v>3383</v>
      </c>
      <c r="D317" s="29" t="s">
        <v>1946</v>
      </c>
      <c r="E317" s="26">
        <v>1</v>
      </c>
    </row>
    <row r="318" spans="1:5" hidden="1">
      <c r="A318" s="26">
        <v>2017</v>
      </c>
      <c r="B318" s="15" t="s">
        <v>2490</v>
      </c>
      <c r="C318" s="29" t="s">
        <v>3383</v>
      </c>
      <c r="D318" s="29" t="s">
        <v>94</v>
      </c>
      <c r="E318" s="26">
        <v>25</v>
      </c>
    </row>
    <row r="319" spans="1:5" hidden="1">
      <c r="A319" s="26">
        <v>2017</v>
      </c>
      <c r="B319" s="15" t="s">
        <v>2490</v>
      </c>
      <c r="C319" s="29" t="s">
        <v>709</v>
      </c>
      <c r="D319" s="29" t="s">
        <v>106</v>
      </c>
      <c r="E319" s="26">
        <v>3</v>
      </c>
    </row>
    <row r="320" spans="1:5" hidden="1">
      <c r="A320" s="26">
        <v>2017</v>
      </c>
      <c r="B320" s="15" t="s">
        <v>2490</v>
      </c>
      <c r="C320" s="29" t="s">
        <v>1931</v>
      </c>
      <c r="D320" s="29" t="s">
        <v>1931</v>
      </c>
      <c r="E320" s="26">
        <v>1</v>
      </c>
    </row>
    <row r="321" spans="1:5" hidden="1">
      <c r="A321" s="26">
        <v>2017</v>
      </c>
      <c r="B321" s="15" t="s">
        <v>2490</v>
      </c>
      <c r="C321" s="29" t="s">
        <v>1989</v>
      </c>
      <c r="D321" s="29" t="s">
        <v>1929</v>
      </c>
      <c r="E321" s="26">
        <v>9</v>
      </c>
    </row>
    <row r="322" spans="1:5" hidden="1">
      <c r="A322" s="26">
        <v>2017</v>
      </c>
      <c r="B322" s="15" t="s">
        <v>2490</v>
      </c>
      <c r="C322" s="29" t="s">
        <v>1934</v>
      </c>
      <c r="D322" s="29" t="s">
        <v>1934</v>
      </c>
      <c r="E322" s="26">
        <v>10</v>
      </c>
    </row>
    <row r="323" spans="1:5" hidden="1">
      <c r="A323" s="26">
        <v>2017</v>
      </c>
      <c r="B323" s="15" t="s">
        <v>2490</v>
      </c>
      <c r="C323" s="29" t="s">
        <v>2498</v>
      </c>
      <c r="D323" s="29" t="s">
        <v>1958</v>
      </c>
      <c r="E323" s="26">
        <v>18</v>
      </c>
    </row>
    <row r="324" spans="1:5" hidden="1">
      <c r="A324" s="26">
        <v>2017</v>
      </c>
      <c r="B324" s="15" t="s">
        <v>2490</v>
      </c>
      <c r="C324" s="29" t="s">
        <v>2498</v>
      </c>
      <c r="D324" s="29" t="s">
        <v>1936</v>
      </c>
      <c r="E324" s="26">
        <v>13</v>
      </c>
    </row>
    <row r="325" spans="1:5" hidden="1">
      <c r="A325" s="26">
        <v>2017</v>
      </c>
      <c r="B325" s="15" t="s">
        <v>2490</v>
      </c>
      <c r="C325" s="29" t="s">
        <v>2498</v>
      </c>
      <c r="D325" s="29" t="s">
        <v>1937</v>
      </c>
      <c r="E325" s="26">
        <v>19</v>
      </c>
    </row>
    <row r="326" spans="1:5" hidden="1">
      <c r="A326" s="26">
        <v>2017</v>
      </c>
      <c r="B326" s="15" t="s">
        <v>2490</v>
      </c>
      <c r="C326" s="29" t="s">
        <v>2498</v>
      </c>
      <c r="D326" s="29" t="s">
        <v>1938</v>
      </c>
      <c r="E326" s="26">
        <v>60</v>
      </c>
    </row>
    <row r="327" spans="1:5" hidden="1">
      <c r="A327" s="26">
        <v>2017</v>
      </c>
      <c r="B327" s="15" t="s">
        <v>2490</v>
      </c>
      <c r="C327" s="29" t="s">
        <v>1948</v>
      </c>
      <c r="D327" s="29" t="s">
        <v>1948</v>
      </c>
      <c r="E327" s="26">
        <v>1</v>
      </c>
    </row>
    <row r="328" spans="1:5" hidden="1">
      <c r="A328" s="26">
        <v>2017</v>
      </c>
      <c r="B328" s="15" t="s">
        <v>2490</v>
      </c>
      <c r="C328" s="29" t="s">
        <v>1949</v>
      </c>
      <c r="D328" s="29" t="s">
        <v>1949</v>
      </c>
      <c r="E328" s="26">
        <v>1</v>
      </c>
    </row>
    <row r="329" spans="1:5" hidden="1">
      <c r="A329" s="26">
        <v>2017</v>
      </c>
      <c r="B329" s="15" t="s">
        <v>2490</v>
      </c>
      <c r="C329" s="29" t="s">
        <v>730</v>
      </c>
      <c r="D329" s="29" t="s">
        <v>730</v>
      </c>
      <c r="E329" s="26">
        <v>36</v>
      </c>
    </row>
    <row r="330" spans="1:5" hidden="1">
      <c r="A330" s="26">
        <v>2017</v>
      </c>
      <c r="B330" s="15" t="s">
        <v>2490</v>
      </c>
      <c r="C330" s="29" t="s">
        <v>1945</v>
      </c>
      <c r="D330" s="29" t="s">
        <v>1945</v>
      </c>
      <c r="E330" s="26">
        <v>4</v>
      </c>
    </row>
    <row r="331" spans="1:5" hidden="1">
      <c r="A331" s="26">
        <v>2017</v>
      </c>
      <c r="B331" s="15" t="s">
        <v>2490</v>
      </c>
      <c r="C331" s="29" t="s">
        <v>1945</v>
      </c>
      <c r="D331" s="29" t="s">
        <v>196</v>
      </c>
      <c r="E331" s="26">
        <v>9</v>
      </c>
    </row>
    <row r="332" spans="1:5">
      <c r="A332" s="26">
        <v>2017</v>
      </c>
      <c r="B332" s="37" t="s">
        <v>644</v>
      </c>
      <c r="C332" s="29" t="s">
        <v>2496</v>
      </c>
      <c r="D332" s="29" t="s">
        <v>1919</v>
      </c>
      <c r="E332" s="26">
        <v>16</v>
      </c>
    </row>
    <row r="333" spans="1:5">
      <c r="A333" s="26">
        <v>2017</v>
      </c>
      <c r="B333" s="37" t="s">
        <v>644</v>
      </c>
      <c r="C333" s="29" t="s">
        <v>2496</v>
      </c>
      <c r="D333" s="29" t="s">
        <v>1926</v>
      </c>
      <c r="E333" s="26">
        <v>5</v>
      </c>
    </row>
    <row r="334" spans="1:5">
      <c r="A334" s="26">
        <v>2017</v>
      </c>
      <c r="B334" s="37" t="s">
        <v>644</v>
      </c>
      <c r="C334" s="29" t="s">
        <v>2496</v>
      </c>
      <c r="D334" s="29" t="s">
        <v>1930</v>
      </c>
      <c r="E334" s="26">
        <v>7</v>
      </c>
    </row>
    <row r="335" spans="1:5">
      <c r="A335" s="26">
        <v>2017</v>
      </c>
      <c r="B335" s="37" t="s">
        <v>644</v>
      </c>
      <c r="C335" s="29" t="s">
        <v>2496</v>
      </c>
      <c r="D335" s="29" t="s">
        <v>3425</v>
      </c>
      <c r="E335" s="26">
        <v>1</v>
      </c>
    </row>
    <row r="336" spans="1:5">
      <c r="A336" s="26">
        <v>2017</v>
      </c>
      <c r="B336" s="37" t="s">
        <v>644</v>
      </c>
      <c r="C336" s="29" t="s">
        <v>2691</v>
      </c>
      <c r="D336" s="29" t="s">
        <v>700</v>
      </c>
      <c r="E336" s="26">
        <v>1</v>
      </c>
    </row>
    <row r="337" spans="1:5">
      <c r="A337" s="26">
        <v>2017</v>
      </c>
      <c r="B337" s="37" t="s">
        <v>644</v>
      </c>
      <c r="C337" s="29" t="s">
        <v>2691</v>
      </c>
      <c r="D337" s="29" t="s">
        <v>1921</v>
      </c>
      <c r="E337" s="26">
        <v>16</v>
      </c>
    </row>
    <row r="338" spans="1:5">
      <c r="A338" s="26">
        <v>2017</v>
      </c>
      <c r="B338" s="37" t="s">
        <v>644</v>
      </c>
      <c r="C338" s="29" t="s">
        <v>2691</v>
      </c>
      <c r="D338" s="29" t="s">
        <v>1924</v>
      </c>
      <c r="E338" s="26">
        <v>4</v>
      </c>
    </row>
    <row r="339" spans="1:5">
      <c r="A339" s="26">
        <v>2017</v>
      </c>
      <c r="B339" s="37" t="s">
        <v>644</v>
      </c>
      <c r="C339" s="29" t="s">
        <v>2691</v>
      </c>
      <c r="D339" s="29" t="s">
        <v>1956</v>
      </c>
      <c r="E339" s="26">
        <v>16</v>
      </c>
    </row>
    <row r="340" spans="1:5">
      <c r="A340" s="26">
        <v>2017</v>
      </c>
      <c r="B340" s="37" t="s">
        <v>644</v>
      </c>
      <c r="C340" s="29" t="s">
        <v>2691</v>
      </c>
      <c r="D340" s="29" t="s">
        <v>1927</v>
      </c>
      <c r="E340" s="26">
        <v>22</v>
      </c>
    </row>
    <row r="341" spans="1:5">
      <c r="A341" s="26">
        <v>2017</v>
      </c>
      <c r="B341" s="37" t="s">
        <v>644</v>
      </c>
      <c r="C341" s="29" t="s">
        <v>2691</v>
      </c>
      <c r="D341" s="29" t="s">
        <v>1960</v>
      </c>
      <c r="E341" s="26">
        <v>12</v>
      </c>
    </row>
    <row r="342" spans="1:5">
      <c r="A342" s="26">
        <v>2017</v>
      </c>
      <c r="B342" s="37" t="s">
        <v>644</v>
      </c>
      <c r="C342" s="29" t="s">
        <v>2691</v>
      </c>
      <c r="D342" s="29" t="s">
        <v>730</v>
      </c>
      <c r="E342" s="26">
        <v>24</v>
      </c>
    </row>
    <row r="343" spans="1:5">
      <c r="A343" s="26">
        <v>2017</v>
      </c>
      <c r="B343" s="37" t="s">
        <v>644</v>
      </c>
      <c r="C343" s="29" t="s">
        <v>2498</v>
      </c>
      <c r="D343" s="29" t="s">
        <v>1923</v>
      </c>
      <c r="E343" s="26">
        <v>1</v>
      </c>
    </row>
    <row r="344" spans="1:5">
      <c r="A344" s="26">
        <v>2017</v>
      </c>
      <c r="B344" s="37" t="s">
        <v>644</v>
      </c>
      <c r="C344" s="29" t="s">
        <v>2498</v>
      </c>
      <c r="D344" s="29" t="s">
        <v>1958</v>
      </c>
      <c r="E344" s="26">
        <v>5</v>
      </c>
    </row>
    <row r="345" spans="1:5">
      <c r="A345" s="26">
        <v>2017</v>
      </c>
      <c r="B345" s="37" t="s">
        <v>644</v>
      </c>
      <c r="C345" s="29" t="s">
        <v>2498</v>
      </c>
      <c r="D345" s="29" t="s">
        <v>1936</v>
      </c>
      <c r="E345" s="26">
        <v>8</v>
      </c>
    </row>
    <row r="346" spans="1:5">
      <c r="A346" s="26">
        <v>2017</v>
      </c>
      <c r="B346" s="37" t="s">
        <v>644</v>
      </c>
      <c r="C346" s="29" t="s">
        <v>2498</v>
      </c>
      <c r="D346" s="29" t="s">
        <v>1937</v>
      </c>
      <c r="E346" s="26">
        <v>5</v>
      </c>
    </row>
    <row r="347" spans="1:5">
      <c r="A347" s="26">
        <v>2017</v>
      </c>
      <c r="B347" s="37" t="s">
        <v>644</v>
      </c>
      <c r="C347" s="29" t="s">
        <v>2498</v>
      </c>
      <c r="D347" s="29" t="s">
        <v>1938</v>
      </c>
      <c r="E347" s="26">
        <v>17</v>
      </c>
    </row>
    <row r="348" spans="1:5">
      <c r="A348" s="26">
        <v>2017</v>
      </c>
      <c r="B348" s="37" t="s">
        <v>644</v>
      </c>
      <c r="C348" s="29" t="s">
        <v>2498</v>
      </c>
      <c r="D348" s="29" t="s">
        <v>1959</v>
      </c>
      <c r="E348" s="26">
        <v>1</v>
      </c>
    </row>
  </sheetData>
  <sheetProtection autoFilter="0" pivotTables="0"/>
  <autoFilter ref="B1:E348">
    <filterColumn colId="0">
      <filters>
        <filter val="Seccional Cali"/>
      </filters>
    </filterColumn>
  </autoFilter>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9ED6"/>
  </sheetPr>
  <dimension ref="A1:H2167"/>
  <sheetViews>
    <sheetView zoomScale="80" zoomScaleNormal="80" workbookViewId="0">
      <pane ySplit="1" topLeftCell="A2133" activePane="bottomLeft" state="frozen"/>
      <selection pane="bottomLeft" activeCell="E2174" sqref="E2174"/>
    </sheetView>
  </sheetViews>
  <sheetFormatPr baseColWidth="10" defaultColWidth="20.625" defaultRowHeight="14.25"/>
  <cols>
    <col min="1" max="1" width="8.5" style="86" bestFit="1" customWidth="1"/>
    <col min="2" max="2" width="11.125" style="86" bestFit="1" customWidth="1"/>
    <col min="3" max="3" width="11" style="86" bestFit="1" customWidth="1"/>
    <col min="4" max="7" width="43.25" style="86" customWidth="1"/>
    <col min="8" max="8" width="12.5" style="86" bestFit="1" customWidth="1"/>
    <col min="9" max="16384" width="20.625" style="86"/>
  </cols>
  <sheetData>
    <row r="1" spans="1:8">
      <c r="A1" s="78" t="s">
        <v>3429</v>
      </c>
      <c r="B1" s="78" t="s">
        <v>4424</v>
      </c>
      <c r="C1" s="78" t="s">
        <v>228</v>
      </c>
      <c r="D1" s="79" t="s">
        <v>4425</v>
      </c>
      <c r="E1" s="79" t="s">
        <v>4426</v>
      </c>
      <c r="F1" s="79" t="s">
        <v>4427</v>
      </c>
      <c r="G1" s="79" t="s">
        <v>4428</v>
      </c>
      <c r="H1" s="79" t="s">
        <v>3430</v>
      </c>
    </row>
    <row r="2" spans="1:8" ht="16.5" customHeight="1">
      <c r="A2" s="103">
        <v>2014</v>
      </c>
      <c r="B2" s="88" t="s">
        <v>3387</v>
      </c>
      <c r="C2" s="108" t="s">
        <v>2490</v>
      </c>
      <c r="D2" s="84" t="s">
        <v>5</v>
      </c>
      <c r="E2" s="84" t="s">
        <v>700</v>
      </c>
      <c r="F2" s="84" t="s">
        <v>5</v>
      </c>
      <c r="G2" s="84" t="s">
        <v>1928</v>
      </c>
      <c r="H2" s="85">
        <v>8</v>
      </c>
    </row>
    <row r="3" spans="1:8" ht="16.5" customHeight="1">
      <c r="A3" s="103">
        <v>2014</v>
      </c>
      <c r="B3" s="88" t="s">
        <v>3387</v>
      </c>
      <c r="C3" s="108" t="s">
        <v>2490</v>
      </c>
      <c r="D3" s="84" t="s">
        <v>5</v>
      </c>
      <c r="E3" s="84" t="s">
        <v>700</v>
      </c>
      <c r="F3" s="84" t="s">
        <v>12</v>
      </c>
      <c r="G3" s="84" t="s">
        <v>1921</v>
      </c>
      <c r="H3" s="85">
        <v>4</v>
      </c>
    </row>
    <row r="4" spans="1:8" ht="16.5" customHeight="1">
      <c r="A4" s="103">
        <v>2014</v>
      </c>
      <c r="B4" s="88" t="s">
        <v>3387</v>
      </c>
      <c r="C4" s="108" t="s">
        <v>2490</v>
      </c>
      <c r="D4" s="84" t="s">
        <v>5</v>
      </c>
      <c r="E4" s="84" t="s">
        <v>700</v>
      </c>
      <c r="F4" s="84" t="s">
        <v>31</v>
      </c>
      <c r="G4" s="84" t="s">
        <v>1919</v>
      </c>
      <c r="H4" s="85">
        <v>3</v>
      </c>
    </row>
    <row r="5" spans="1:8" ht="16.5" customHeight="1">
      <c r="A5" s="103">
        <v>2014</v>
      </c>
      <c r="B5" s="88" t="s">
        <v>3387</v>
      </c>
      <c r="C5" s="108" t="s">
        <v>2490</v>
      </c>
      <c r="D5" s="84" t="s">
        <v>5</v>
      </c>
      <c r="E5" s="84" t="s">
        <v>700</v>
      </c>
      <c r="F5" s="84" t="s">
        <v>31</v>
      </c>
      <c r="G5" s="84" t="s">
        <v>1926</v>
      </c>
      <c r="H5" s="85">
        <v>1</v>
      </c>
    </row>
    <row r="6" spans="1:8" ht="16.5" customHeight="1">
      <c r="A6" s="103">
        <v>2014</v>
      </c>
      <c r="B6" s="88" t="s">
        <v>3387</v>
      </c>
      <c r="C6" s="108" t="s">
        <v>2490</v>
      </c>
      <c r="D6" s="84" t="s">
        <v>5</v>
      </c>
      <c r="E6" s="84" t="s">
        <v>700</v>
      </c>
      <c r="F6" s="84" t="s">
        <v>52</v>
      </c>
      <c r="G6" s="84" t="s">
        <v>1927</v>
      </c>
      <c r="H6" s="85">
        <v>1</v>
      </c>
    </row>
    <row r="7" spans="1:8" ht="16.5" customHeight="1">
      <c r="A7" s="103">
        <v>2014</v>
      </c>
      <c r="B7" s="88" t="s">
        <v>3387</v>
      </c>
      <c r="C7" s="108" t="s">
        <v>2490</v>
      </c>
      <c r="D7" s="84" t="s">
        <v>5</v>
      </c>
      <c r="E7" s="84" t="s">
        <v>700</v>
      </c>
      <c r="F7" s="84" t="s">
        <v>83</v>
      </c>
      <c r="G7" s="84" t="s">
        <v>722</v>
      </c>
      <c r="H7" s="85">
        <v>2</v>
      </c>
    </row>
    <row r="8" spans="1:8" ht="16.5" customHeight="1">
      <c r="A8" s="103">
        <v>2014</v>
      </c>
      <c r="B8" s="88" t="s">
        <v>3387</v>
      </c>
      <c r="C8" s="108" t="s">
        <v>2490</v>
      </c>
      <c r="D8" s="84" t="s">
        <v>5</v>
      </c>
      <c r="E8" s="84" t="s">
        <v>700</v>
      </c>
      <c r="F8" s="84" t="s">
        <v>83</v>
      </c>
      <c r="G8" s="84" t="s">
        <v>1935</v>
      </c>
      <c r="H8" s="85">
        <v>2</v>
      </c>
    </row>
    <row r="9" spans="1:8" ht="16.5" customHeight="1">
      <c r="A9" s="103">
        <v>2014</v>
      </c>
      <c r="B9" s="88" t="s">
        <v>3387</v>
      </c>
      <c r="C9" s="108" t="s">
        <v>2490</v>
      </c>
      <c r="D9" s="84" t="s">
        <v>5</v>
      </c>
      <c r="E9" s="84" t="s">
        <v>700</v>
      </c>
      <c r="F9" s="84" t="s">
        <v>83</v>
      </c>
      <c r="G9" s="84" t="s">
        <v>1944</v>
      </c>
      <c r="H9" s="85">
        <v>1</v>
      </c>
    </row>
    <row r="10" spans="1:8" ht="16.5" customHeight="1">
      <c r="A10" s="103">
        <v>2014</v>
      </c>
      <c r="B10" s="88" t="s">
        <v>3387</v>
      </c>
      <c r="C10" s="108" t="s">
        <v>2490</v>
      </c>
      <c r="D10" s="84" t="s">
        <v>5</v>
      </c>
      <c r="E10" s="84" t="s">
        <v>700</v>
      </c>
      <c r="F10" s="84" t="s">
        <v>114</v>
      </c>
      <c r="G10" s="84" t="s">
        <v>1929</v>
      </c>
      <c r="H10" s="85">
        <v>2</v>
      </c>
    </row>
    <row r="11" spans="1:8" ht="16.5" customHeight="1">
      <c r="A11" s="103">
        <v>2014</v>
      </c>
      <c r="B11" s="88" t="s">
        <v>3387</v>
      </c>
      <c r="C11" s="108" t="s">
        <v>2490</v>
      </c>
      <c r="D11" s="84" t="s">
        <v>5</v>
      </c>
      <c r="E11" s="84" t="s">
        <v>700</v>
      </c>
      <c r="F11" s="84" t="s">
        <v>126</v>
      </c>
      <c r="G11" s="84" t="s">
        <v>1958</v>
      </c>
      <c r="H11" s="85">
        <v>7</v>
      </c>
    </row>
    <row r="12" spans="1:8" ht="16.5" customHeight="1">
      <c r="A12" s="103">
        <v>2014</v>
      </c>
      <c r="B12" s="88" t="s">
        <v>3387</v>
      </c>
      <c r="C12" s="108" t="s">
        <v>2490</v>
      </c>
      <c r="D12" s="84" t="s">
        <v>5</v>
      </c>
      <c r="E12" s="84" t="s">
        <v>700</v>
      </c>
      <c r="F12" s="84" t="s">
        <v>191</v>
      </c>
      <c r="G12" s="84" t="s">
        <v>730</v>
      </c>
      <c r="H12" s="85">
        <v>2</v>
      </c>
    </row>
    <row r="13" spans="1:8" ht="16.5" customHeight="1">
      <c r="A13" s="103">
        <v>2014</v>
      </c>
      <c r="B13" s="88" t="s">
        <v>3387</v>
      </c>
      <c r="C13" s="108" t="s">
        <v>2490</v>
      </c>
      <c r="D13" s="84" t="s">
        <v>5</v>
      </c>
      <c r="E13" s="84" t="s">
        <v>1928</v>
      </c>
      <c r="F13" s="84" t="s">
        <v>5</v>
      </c>
      <c r="G13" s="84" t="s">
        <v>700</v>
      </c>
      <c r="H13" s="85">
        <v>29</v>
      </c>
    </row>
    <row r="14" spans="1:8" ht="16.5" customHeight="1">
      <c r="A14" s="103">
        <v>2014</v>
      </c>
      <c r="B14" s="88" t="s">
        <v>3387</v>
      </c>
      <c r="C14" s="108" t="s">
        <v>2490</v>
      </c>
      <c r="D14" s="84" t="s">
        <v>5</v>
      </c>
      <c r="E14" s="84" t="s">
        <v>1928</v>
      </c>
      <c r="F14" s="84" t="s">
        <v>12</v>
      </c>
      <c r="G14" s="84" t="s">
        <v>1920</v>
      </c>
      <c r="H14" s="85">
        <v>3</v>
      </c>
    </row>
    <row r="15" spans="1:8" ht="16.5" customHeight="1">
      <c r="A15" s="103">
        <v>2014</v>
      </c>
      <c r="B15" s="88" t="s">
        <v>3387</v>
      </c>
      <c r="C15" s="108" t="s">
        <v>2490</v>
      </c>
      <c r="D15" s="84" t="s">
        <v>5</v>
      </c>
      <c r="E15" s="84" t="s">
        <v>1928</v>
      </c>
      <c r="F15" s="84" t="s">
        <v>12</v>
      </c>
      <c r="G15" s="84" t="s">
        <v>1921</v>
      </c>
      <c r="H15" s="85">
        <v>15</v>
      </c>
    </row>
    <row r="16" spans="1:8" ht="16.5" customHeight="1">
      <c r="A16" s="103">
        <v>2014</v>
      </c>
      <c r="B16" s="88" t="s">
        <v>3387</v>
      </c>
      <c r="C16" s="108" t="s">
        <v>2490</v>
      </c>
      <c r="D16" s="84" t="s">
        <v>5</v>
      </c>
      <c r="E16" s="84" t="s">
        <v>1928</v>
      </c>
      <c r="F16" s="84" t="s">
        <v>12</v>
      </c>
      <c r="G16" s="84" t="s">
        <v>1933</v>
      </c>
      <c r="H16" s="85">
        <v>1</v>
      </c>
    </row>
    <row r="17" spans="1:8" ht="16.5" customHeight="1">
      <c r="A17" s="103">
        <v>2014</v>
      </c>
      <c r="B17" s="88" t="s">
        <v>3387</v>
      </c>
      <c r="C17" s="108" t="s">
        <v>2490</v>
      </c>
      <c r="D17" s="84" t="s">
        <v>5</v>
      </c>
      <c r="E17" s="84" t="s">
        <v>1928</v>
      </c>
      <c r="F17" s="84" t="s">
        <v>31</v>
      </c>
      <c r="G17" s="84" t="s">
        <v>1919</v>
      </c>
      <c r="H17" s="85">
        <v>10</v>
      </c>
    </row>
    <row r="18" spans="1:8" ht="16.5" customHeight="1">
      <c r="A18" s="103">
        <v>2014</v>
      </c>
      <c r="B18" s="88" t="s">
        <v>3387</v>
      </c>
      <c r="C18" s="108" t="s">
        <v>2490</v>
      </c>
      <c r="D18" s="84" t="s">
        <v>5</v>
      </c>
      <c r="E18" s="84" t="s">
        <v>1928</v>
      </c>
      <c r="F18" s="84" t="s">
        <v>72</v>
      </c>
      <c r="G18" s="84" t="s">
        <v>1924</v>
      </c>
      <c r="H18" s="85">
        <v>1</v>
      </c>
    </row>
    <row r="19" spans="1:8" ht="16.5" customHeight="1">
      <c r="A19" s="103">
        <v>2014</v>
      </c>
      <c r="B19" s="88" t="s">
        <v>3387</v>
      </c>
      <c r="C19" s="108" t="s">
        <v>2490</v>
      </c>
      <c r="D19" s="84" t="s">
        <v>5</v>
      </c>
      <c r="E19" s="84" t="s">
        <v>1928</v>
      </c>
      <c r="F19" s="84" t="s">
        <v>93</v>
      </c>
      <c r="G19" s="84" t="s">
        <v>1925</v>
      </c>
      <c r="H19" s="85">
        <v>4</v>
      </c>
    </row>
    <row r="20" spans="1:8" ht="16.5" customHeight="1">
      <c r="A20" s="103">
        <v>2014</v>
      </c>
      <c r="B20" s="88" t="s">
        <v>3387</v>
      </c>
      <c r="C20" s="108" t="s">
        <v>2490</v>
      </c>
      <c r="D20" s="84" t="s">
        <v>5</v>
      </c>
      <c r="E20" s="84" t="s">
        <v>1928</v>
      </c>
      <c r="F20" s="84" t="s">
        <v>93</v>
      </c>
      <c r="G20" s="84" t="s">
        <v>1939</v>
      </c>
      <c r="H20" s="85">
        <v>1</v>
      </c>
    </row>
    <row r="21" spans="1:8" ht="16.5" customHeight="1">
      <c r="A21" s="103">
        <v>2014</v>
      </c>
      <c r="B21" s="88" t="s">
        <v>3387</v>
      </c>
      <c r="C21" s="108" t="s">
        <v>2490</v>
      </c>
      <c r="D21" s="84" t="s">
        <v>5</v>
      </c>
      <c r="E21" s="84" t="s">
        <v>1928</v>
      </c>
      <c r="F21" s="84" t="s">
        <v>114</v>
      </c>
      <c r="G21" s="84" t="s">
        <v>1929</v>
      </c>
      <c r="H21" s="85">
        <v>2</v>
      </c>
    </row>
    <row r="22" spans="1:8" ht="16.5" customHeight="1">
      <c r="A22" s="103">
        <v>2014</v>
      </c>
      <c r="B22" s="88" t="s">
        <v>3387</v>
      </c>
      <c r="C22" s="108" t="s">
        <v>2490</v>
      </c>
      <c r="D22" s="84" t="s">
        <v>5</v>
      </c>
      <c r="E22" s="84" t="s">
        <v>1928</v>
      </c>
      <c r="F22" s="84" t="s">
        <v>126</v>
      </c>
      <c r="G22" s="84" t="s">
        <v>1937</v>
      </c>
      <c r="H22" s="85">
        <v>1</v>
      </c>
    </row>
    <row r="23" spans="1:8" ht="16.5" customHeight="1">
      <c r="A23" s="103">
        <v>2014</v>
      </c>
      <c r="B23" s="88" t="s">
        <v>3387</v>
      </c>
      <c r="C23" s="108" t="s">
        <v>2490</v>
      </c>
      <c r="D23" s="84" t="s">
        <v>5</v>
      </c>
      <c r="E23" s="84" t="s">
        <v>1928</v>
      </c>
      <c r="F23" s="84" t="s">
        <v>126</v>
      </c>
      <c r="G23" s="84" t="s">
        <v>1938</v>
      </c>
      <c r="H23" s="85">
        <v>8</v>
      </c>
    </row>
    <row r="24" spans="1:8" ht="16.5" customHeight="1">
      <c r="A24" s="103">
        <v>2014</v>
      </c>
      <c r="B24" s="88" t="s">
        <v>3387</v>
      </c>
      <c r="C24" s="108" t="s">
        <v>2490</v>
      </c>
      <c r="D24" s="84" t="s">
        <v>5</v>
      </c>
      <c r="E24" s="84" t="s">
        <v>1928</v>
      </c>
      <c r="F24" s="84" t="s">
        <v>191</v>
      </c>
      <c r="G24" s="84" t="s">
        <v>730</v>
      </c>
      <c r="H24" s="85">
        <v>1</v>
      </c>
    </row>
    <row r="25" spans="1:8" ht="16.5" customHeight="1">
      <c r="A25" s="103">
        <v>2014</v>
      </c>
      <c r="B25" s="88" t="s">
        <v>3387</v>
      </c>
      <c r="C25" s="108" t="s">
        <v>2490</v>
      </c>
      <c r="D25" s="84" t="s">
        <v>12</v>
      </c>
      <c r="E25" s="84" t="s">
        <v>1921</v>
      </c>
      <c r="F25" s="84" t="s">
        <v>5</v>
      </c>
      <c r="G25" s="84" t="s">
        <v>700</v>
      </c>
      <c r="H25" s="85">
        <v>6</v>
      </c>
    </row>
    <row r="26" spans="1:8" ht="16.5" customHeight="1">
      <c r="A26" s="103">
        <v>2014</v>
      </c>
      <c r="B26" s="88" t="s">
        <v>3387</v>
      </c>
      <c r="C26" s="108" t="s">
        <v>2490</v>
      </c>
      <c r="D26" s="84" t="s">
        <v>12</v>
      </c>
      <c r="E26" s="84" t="s">
        <v>1921</v>
      </c>
      <c r="F26" s="84" t="s">
        <v>5</v>
      </c>
      <c r="G26" s="84" t="s">
        <v>1928</v>
      </c>
      <c r="H26" s="85">
        <v>2</v>
      </c>
    </row>
    <row r="27" spans="1:8" ht="16.5" customHeight="1">
      <c r="A27" s="103">
        <v>2014</v>
      </c>
      <c r="B27" s="88" t="s">
        <v>3387</v>
      </c>
      <c r="C27" s="108" t="s">
        <v>2490</v>
      </c>
      <c r="D27" s="84" t="s">
        <v>12</v>
      </c>
      <c r="E27" s="84" t="s">
        <v>1921</v>
      </c>
      <c r="F27" s="84" t="s">
        <v>12</v>
      </c>
      <c r="G27" s="84" t="s">
        <v>1920</v>
      </c>
      <c r="H27" s="85">
        <v>3</v>
      </c>
    </row>
    <row r="28" spans="1:8" ht="16.5" customHeight="1">
      <c r="A28" s="103">
        <v>2014</v>
      </c>
      <c r="B28" s="88" t="s">
        <v>3387</v>
      </c>
      <c r="C28" s="108" t="s">
        <v>2490</v>
      </c>
      <c r="D28" s="84" t="s">
        <v>12</v>
      </c>
      <c r="E28" s="84" t="s">
        <v>1921</v>
      </c>
      <c r="F28" s="84" t="s">
        <v>12</v>
      </c>
      <c r="G28" s="84" t="s">
        <v>1933</v>
      </c>
      <c r="H28" s="85">
        <v>1</v>
      </c>
    </row>
    <row r="29" spans="1:8" ht="16.5" customHeight="1">
      <c r="A29" s="103">
        <v>2014</v>
      </c>
      <c r="B29" s="88" t="s">
        <v>3387</v>
      </c>
      <c r="C29" s="108" t="s">
        <v>2490</v>
      </c>
      <c r="D29" s="84" t="s">
        <v>12</v>
      </c>
      <c r="E29" s="84" t="s">
        <v>1921</v>
      </c>
      <c r="F29" s="84" t="s">
        <v>31</v>
      </c>
      <c r="G29" s="84" t="s">
        <v>1919</v>
      </c>
      <c r="H29" s="85">
        <v>2</v>
      </c>
    </row>
    <row r="30" spans="1:8" ht="16.5" customHeight="1">
      <c r="A30" s="103">
        <v>2014</v>
      </c>
      <c r="B30" s="88" t="s">
        <v>3387</v>
      </c>
      <c r="C30" s="108" t="s">
        <v>2490</v>
      </c>
      <c r="D30" s="84" t="s">
        <v>12</v>
      </c>
      <c r="E30" s="84" t="s">
        <v>1921</v>
      </c>
      <c r="F30" s="84" t="s">
        <v>83</v>
      </c>
      <c r="G30" s="84" t="s">
        <v>722</v>
      </c>
      <c r="H30" s="85">
        <v>1</v>
      </c>
    </row>
    <row r="31" spans="1:8" ht="16.5" customHeight="1">
      <c r="A31" s="103">
        <v>2014</v>
      </c>
      <c r="B31" s="88" t="s">
        <v>3387</v>
      </c>
      <c r="C31" s="108" t="s">
        <v>2490</v>
      </c>
      <c r="D31" s="84" t="s">
        <v>12</v>
      </c>
      <c r="E31" s="84" t="s">
        <v>1921</v>
      </c>
      <c r="F31" s="84" t="s">
        <v>83</v>
      </c>
      <c r="G31" s="84" t="s">
        <v>1932</v>
      </c>
      <c r="H31" s="85">
        <v>5</v>
      </c>
    </row>
    <row r="32" spans="1:8" ht="16.5" customHeight="1">
      <c r="A32" s="103">
        <v>2014</v>
      </c>
      <c r="B32" s="88" t="s">
        <v>3387</v>
      </c>
      <c r="C32" s="108" t="s">
        <v>2490</v>
      </c>
      <c r="D32" s="84" t="s">
        <v>12</v>
      </c>
      <c r="E32" s="84" t="s">
        <v>1921</v>
      </c>
      <c r="F32" s="84" t="s">
        <v>83</v>
      </c>
      <c r="G32" s="84" t="s">
        <v>1944</v>
      </c>
      <c r="H32" s="85">
        <v>2</v>
      </c>
    </row>
    <row r="33" spans="1:8" ht="16.5" customHeight="1">
      <c r="A33" s="103">
        <v>2014</v>
      </c>
      <c r="B33" s="88" t="s">
        <v>3387</v>
      </c>
      <c r="C33" s="108" t="s">
        <v>2490</v>
      </c>
      <c r="D33" s="84" t="s">
        <v>12</v>
      </c>
      <c r="E33" s="84" t="s">
        <v>1921</v>
      </c>
      <c r="F33" s="84" t="s">
        <v>93</v>
      </c>
      <c r="G33" s="84" t="s">
        <v>1925</v>
      </c>
      <c r="H33" s="85">
        <v>2</v>
      </c>
    </row>
    <row r="34" spans="1:8" ht="16.5" customHeight="1">
      <c r="A34" s="103">
        <v>2014</v>
      </c>
      <c r="B34" s="88" t="s">
        <v>3387</v>
      </c>
      <c r="C34" s="108" t="s">
        <v>2490</v>
      </c>
      <c r="D34" s="84" t="s">
        <v>12</v>
      </c>
      <c r="E34" s="84" t="s">
        <v>1921</v>
      </c>
      <c r="F34" s="84" t="s">
        <v>93</v>
      </c>
      <c r="G34" s="84" t="s">
        <v>1939</v>
      </c>
      <c r="H34" s="85">
        <v>5</v>
      </c>
    </row>
    <row r="35" spans="1:8" ht="16.5" customHeight="1">
      <c r="A35" s="103">
        <v>2014</v>
      </c>
      <c r="B35" s="88" t="s">
        <v>3387</v>
      </c>
      <c r="C35" s="108" t="s">
        <v>2490</v>
      </c>
      <c r="D35" s="84" t="s">
        <v>12</v>
      </c>
      <c r="E35" s="84" t="s">
        <v>1921</v>
      </c>
      <c r="F35" s="84" t="s">
        <v>114</v>
      </c>
      <c r="G35" s="84" t="s">
        <v>1929</v>
      </c>
      <c r="H35" s="85">
        <v>1</v>
      </c>
    </row>
    <row r="36" spans="1:8" ht="16.5" customHeight="1">
      <c r="A36" s="103">
        <v>2014</v>
      </c>
      <c r="B36" s="88" t="s">
        <v>3387</v>
      </c>
      <c r="C36" s="108" t="s">
        <v>2490</v>
      </c>
      <c r="D36" s="84" t="s">
        <v>12</v>
      </c>
      <c r="E36" s="84" t="s">
        <v>1921</v>
      </c>
      <c r="F36" s="84" t="s">
        <v>121</v>
      </c>
      <c r="G36" s="84" t="s">
        <v>1934</v>
      </c>
      <c r="H36" s="85">
        <v>1</v>
      </c>
    </row>
    <row r="37" spans="1:8" ht="16.5" customHeight="1">
      <c r="A37" s="103">
        <v>2014</v>
      </c>
      <c r="B37" s="88" t="s">
        <v>3387</v>
      </c>
      <c r="C37" s="108" t="s">
        <v>2490</v>
      </c>
      <c r="D37" s="84" t="s">
        <v>12</v>
      </c>
      <c r="E37" s="84" t="s">
        <v>1921</v>
      </c>
      <c r="F37" s="84" t="s">
        <v>121</v>
      </c>
      <c r="G37" s="84" t="s">
        <v>122</v>
      </c>
      <c r="H37" s="85">
        <v>1</v>
      </c>
    </row>
    <row r="38" spans="1:8" ht="16.5" customHeight="1">
      <c r="A38" s="103">
        <v>2014</v>
      </c>
      <c r="B38" s="88" t="s">
        <v>3387</v>
      </c>
      <c r="C38" s="108" t="s">
        <v>2490</v>
      </c>
      <c r="D38" s="84" t="s">
        <v>12</v>
      </c>
      <c r="E38" s="84" t="s">
        <v>1921</v>
      </c>
      <c r="F38" s="84" t="s">
        <v>191</v>
      </c>
      <c r="G38" s="84" t="s">
        <v>730</v>
      </c>
      <c r="H38" s="85">
        <v>5</v>
      </c>
    </row>
    <row r="39" spans="1:8" ht="16.5" customHeight="1">
      <c r="A39" s="103">
        <v>2014</v>
      </c>
      <c r="B39" s="88" t="s">
        <v>3387</v>
      </c>
      <c r="C39" s="108" t="s">
        <v>2490</v>
      </c>
      <c r="D39" s="84" t="s">
        <v>12</v>
      </c>
      <c r="E39" s="84" t="s">
        <v>1933</v>
      </c>
      <c r="F39" s="84" t="s">
        <v>5</v>
      </c>
      <c r="G39" s="84" t="s">
        <v>700</v>
      </c>
      <c r="H39" s="85">
        <v>1</v>
      </c>
    </row>
    <row r="40" spans="1:8" ht="16.5" customHeight="1">
      <c r="A40" s="103">
        <v>2014</v>
      </c>
      <c r="B40" s="88" t="s">
        <v>3387</v>
      </c>
      <c r="C40" s="108" t="s">
        <v>2490</v>
      </c>
      <c r="D40" s="84" t="s">
        <v>12</v>
      </c>
      <c r="E40" s="84" t="s">
        <v>1933</v>
      </c>
      <c r="F40" s="84" t="s">
        <v>5</v>
      </c>
      <c r="G40" s="84" t="s">
        <v>1928</v>
      </c>
      <c r="H40" s="85">
        <v>1</v>
      </c>
    </row>
    <row r="41" spans="1:8" ht="16.5" customHeight="1">
      <c r="A41" s="103">
        <v>2014</v>
      </c>
      <c r="B41" s="88" t="s">
        <v>3387</v>
      </c>
      <c r="C41" s="108" t="s">
        <v>2490</v>
      </c>
      <c r="D41" s="84" t="s">
        <v>12</v>
      </c>
      <c r="E41" s="84" t="s">
        <v>1933</v>
      </c>
      <c r="F41" s="84" t="s">
        <v>12</v>
      </c>
      <c r="G41" s="84" t="s">
        <v>1920</v>
      </c>
      <c r="H41" s="85">
        <v>2</v>
      </c>
    </row>
    <row r="42" spans="1:8" ht="16.5" customHeight="1">
      <c r="A42" s="103">
        <v>2014</v>
      </c>
      <c r="B42" s="88" t="s">
        <v>3387</v>
      </c>
      <c r="C42" s="108" t="s">
        <v>2490</v>
      </c>
      <c r="D42" s="84" t="s">
        <v>12</v>
      </c>
      <c r="E42" s="84" t="s">
        <v>1933</v>
      </c>
      <c r="F42" s="84" t="s">
        <v>12</v>
      </c>
      <c r="G42" s="84" t="s">
        <v>1921</v>
      </c>
      <c r="H42" s="85">
        <v>2</v>
      </c>
    </row>
    <row r="43" spans="1:8" ht="16.5" customHeight="1">
      <c r="A43" s="103">
        <v>2014</v>
      </c>
      <c r="B43" s="88" t="s">
        <v>3387</v>
      </c>
      <c r="C43" s="108" t="s">
        <v>2490</v>
      </c>
      <c r="D43" s="84" t="s">
        <v>12</v>
      </c>
      <c r="E43" s="84" t="s">
        <v>1933</v>
      </c>
      <c r="F43" s="84" t="s">
        <v>18</v>
      </c>
      <c r="G43" s="84" t="s">
        <v>1940</v>
      </c>
      <c r="H43" s="85">
        <v>1</v>
      </c>
    </row>
    <row r="44" spans="1:8" ht="16.5" customHeight="1">
      <c r="A44" s="103">
        <v>2014</v>
      </c>
      <c r="B44" s="88" t="s">
        <v>3387</v>
      </c>
      <c r="C44" s="108" t="s">
        <v>2490</v>
      </c>
      <c r="D44" s="84" t="s">
        <v>12</v>
      </c>
      <c r="E44" s="84" t="s">
        <v>1933</v>
      </c>
      <c r="F44" s="84" t="s">
        <v>31</v>
      </c>
      <c r="G44" s="84" t="s">
        <v>1919</v>
      </c>
      <c r="H44" s="85">
        <v>2</v>
      </c>
    </row>
    <row r="45" spans="1:8" ht="16.5" customHeight="1">
      <c r="A45" s="103">
        <v>2014</v>
      </c>
      <c r="B45" s="88" t="s">
        <v>3387</v>
      </c>
      <c r="C45" s="108" t="s">
        <v>2490</v>
      </c>
      <c r="D45" s="84" t="s">
        <v>12</v>
      </c>
      <c r="E45" s="84" t="s">
        <v>1933</v>
      </c>
      <c r="F45" s="84" t="s">
        <v>52</v>
      </c>
      <c r="G45" s="84" t="s">
        <v>1927</v>
      </c>
      <c r="H45" s="85">
        <v>1</v>
      </c>
    </row>
    <row r="46" spans="1:8" ht="16.5" customHeight="1">
      <c r="A46" s="103">
        <v>2014</v>
      </c>
      <c r="B46" s="88" t="s">
        <v>3387</v>
      </c>
      <c r="C46" s="108" t="s">
        <v>2490</v>
      </c>
      <c r="D46" s="84" t="s">
        <v>12</v>
      </c>
      <c r="E46" s="84" t="s">
        <v>1933</v>
      </c>
      <c r="F46" s="84" t="s">
        <v>83</v>
      </c>
      <c r="G46" s="84" t="s">
        <v>722</v>
      </c>
      <c r="H46" s="85">
        <v>2</v>
      </c>
    </row>
    <row r="47" spans="1:8" ht="16.5" customHeight="1">
      <c r="A47" s="103">
        <v>2014</v>
      </c>
      <c r="B47" s="88" t="s">
        <v>3387</v>
      </c>
      <c r="C47" s="108" t="s">
        <v>2490</v>
      </c>
      <c r="D47" s="84" t="s">
        <v>12</v>
      </c>
      <c r="E47" s="84" t="s">
        <v>1933</v>
      </c>
      <c r="F47" s="84" t="s">
        <v>83</v>
      </c>
      <c r="G47" s="84" t="s">
        <v>1932</v>
      </c>
      <c r="H47" s="85">
        <v>3</v>
      </c>
    </row>
    <row r="48" spans="1:8" ht="16.5" customHeight="1">
      <c r="A48" s="103">
        <v>2014</v>
      </c>
      <c r="B48" s="88" t="s">
        <v>3387</v>
      </c>
      <c r="C48" s="108" t="s">
        <v>2490</v>
      </c>
      <c r="D48" s="84" t="s">
        <v>12</v>
      </c>
      <c r="E48" s="84" t="s">
        <v>1933</v>
      </c>
      <c r="F48" s="84" t="s">
        <v>83</v>
      </c>
      <c r="G48" s="84" t="s">
        <v>1935</v>
      </c>
      <c r="H48" s="85">
        <v>1</v>
      </c>
    </row>
    <row r="49" spans="1:8" ht="16.5" customHeight="1">
      <c r="A49" s="103">
        <v>2014</v>
      </c>
      <c r="B49" s="88" t="s">
        <v>3387</v>
      </c>
      <c r="C49" s="108" t="s">
        <v>2490</v>
      </c>
      <c r="D49" s="84" t="s">
        <v>12</v>
      </c>
      <c r="E49" s="84" t="s">
        <v>1933</v>
      </c>
      <c r="F49" s="84" t="s">
        <v>93</v>
      </c>
      <c r="G49" s="84" t="s">
        <v>1925</v>
      </c>
      <c r="H49" s="85">
        <v>2</v>
      </c>
    </row>
    <row r="50" spans="1:8" ht="16.5" customHeight="1">
      <c r="A50" s="103">
        <v>2014</v>
      </c>
      <c r="B50" s="88" t="s">
        <v>3387</v>
      </c>
      <c r="C50" s="108" t="s">
        <v>2490</v>
      </c>
      <c r="D50" s="84" t="s">
        <v>12</v>
      </c>
      <c r="E50" s="84" t="s">
        <v>1933</v>
      </c>
      <c r="F50" s="84" t="s">
        <v>93</v>
      </c>
      <c r="G50" s="84" t="s">
        <v>1939</v>
      </c>
      <c r="H50" s="85">
        <v>1</v>
      </c>
    </row>
    <row r="51" spans="1:8" ht="16.5" customHeight="1">
      <c r="A51" s="103">
        <v>2014</v>
      </c>
      <c r="B51" s="88" t="s">
        <v>3387</v>
      </c>
      <c r="C51" s="108" t="s">
        <v>2490</v>
      </c>
      <c r="D51" s="84" t="s">
        <v>12</v>
      </c>
      <c r="E51" s="84" t="s">
        <v>1933</v>
      </c>
      <c r="F51" s="84" t="s">
        <v>126</v>
      </c>
      <c r="G51" s="84" t="s">
        <v>1937</v>
      </c>
      <c r="H51" s="85">
        <v>2</v>
      </c>
    </row>
    <row r="52" spans="1:8" ht="16.5" customHeight="1">
      <c r="A52" s="103">
        <v>2014</v>
      </c>
      <c r="B52" s="88" t="s">
        <v>3387</v>
      </c>
      <c r="C52" s="108" t="s">
        <v>2490</v>
      </c>
      <c r="D52" s="84" t="s">
        <v>12</v>
      </c>
      <c r="E52" s="84" t="s">
        <v>1933</v>
      </c>
      <c r="F52" s="84" t="s">
        <v>191</v>
      </c>
      <c r="G52" s="84" t="s">
        <v>730</v>
      </c>
      <c r="H52" s="85">
        <v>4</v>
      </c>
    </row>
    <row r="53" spans="1:8" ht="16.5" customHeight="1">
      <c r="A53" s="103">
        <v>2014</v>
      </c>
      <c r="B53" s="88" t="s">
        <v>3387</v>
      </c>
      <c r="C53" s="108" t="s">
        <v>2490</v>
      </c>
      <c r="D53" s="84" t="s">
        <v>18</v>
      </c>
      <c r="E53" s="84" t="s">
        <v>1922</v>
      </c>
      <c r="F53" s="84" t="s">
        <v>18</v>
      </c>
      <c r="G53" s="84" t="s">
        <v>1941</v>
      </c>
      <c r="H53" s="85">
        <v>8</v>
      </c>
    </row>
    <row r="54" spans="1:8" ht="16.5" customHeight="1">
      <c r="A54" s="103">
        <v>2014</v>
      </c>
      <c r="B54" s="88" t="s">
        <v>3387</v>
      </c>
      <c r="C54" s="108" t="s">
        <v>2490</v>
      </c>
      <c r="D54" s="84" t="s">
        <v>18</v>
      </c>
      <c r="E54" s="84" t="s">
        <v>1922</v>
      </c>
      <c r="F54" s="84" t="s">
        <v>18</v>
      </c>
      <c r="G54" s="84" t="s">
        <v>1942</v>
      </c>
      <c r="H54" s="85">
        <v>5</v>
      </c>
    </row>
    <row r="55" spans="1:8" ht="16.5" customHeight="1">
      <c r="A55" s="103">
        <v>2014</v>
      </c>
      <c r="B55" s="88" t="s">
        <v>3387</v>
      </c>
      <c r="C55" s="108" t="s">
        <v>2490</v>
      </c>
      <c r="D55" s="84" t="s">
        <v>18</v>
      </c>
      <c r="E55" s="84" t="s">
        <v>1922</v>
      </c>
      <c r="F55" s="84" t="s">
        <v>83</v>
      </c>
      <c r="G55" s="84" t="s">
        <v>722</v>
      </c>
      <c r="H55" s="85">
        <v>1</v>
      </c>
    </row>
    <row r="56" spans="1:8" ht="16.5" customHeight="1">
      <c r="A56" s="103">
        <v>2014</v>
      </c>
      <c r="B56" s="88" t="s">
        <v>3387</v>
      </c>
      <c r="C56" s="108" t="s">
        <v>2490</v>
      </c>
      <c r="D56" s="84" t="s">
        <v>18</v>
      </c>
      <c r="E56" s="84" t="s">
        <v>1923</v>
      </c>
      <c r="F56" s="84" t="s">
        <v>5</v>
      </c>
      <c r="G56" s="84" t="s">
        <v>700</v>
      </c>
      <c r="H56" s="85">
        <v>1</v>
      </c>
    </row>
    <row r="57" spans="1:8" ht="16.5" customHeight="1">
      <c r="A57" s="103">
        <v>2014</v>
      </c>
      <c r="B57" s="88" t="s">
        <v>3387</v>
      </c>
      <c r="C57" s="108" t="s">
        <v>2490</v>
      </c>
      <c r="D57" s="84" t="s">
        <v>18</v>
      </c>
      <c r="E57" s="84" t="s">
        <v>1923</v>
      </c>
      <c r="F57" s="84" t="s">
        <v>18</v>
      </c>
      <c r="G57" s="84" t="s">
        <v>1922</v>
      </c>
      <c r="H57" s="85">
        <v>1</v>
      </c>
    </row>
    <row r="58" spans="1:8" ht="16.5" customHeight="1">
      <c r="A58" s="103">
        <v>2014</v>
      </c>
      <c r="B58" s="88" t="s">
        <v>3387</v>
      </c>
      <c r="C58" s="108" t="s">
        <v>2490</v>
      </c>
      <c r="D58" s="84" t="s">
        <v>18</v>
      </c>
      <c r="E58" s="84" t="s">
        <v>1923</v>
      </c>
      <c r="F58" s="84" t="s">
        <v>18</v>
      </c>
      <c r="G58" s="84" t="s">
        <v>1941</v>
      </c>
      <c r="H58" s="85">
        <v>6</v>
      </c>
    </row>
    <row r="59" spans="1:8" ht="16.5" customHeight="1">
      <c r="A59" s="103">
        <v>2014</v>
      </c>
      <c r="B59" s="88" t="s">
        <v>3387</v>
      </c>
      <c r="C59" s="108" t="s">
        <v>2490</v>
      </c>
      <c r="D59" s="84" t="s">
        <v>18</v>
      </c>
      <c r="E59" s="84" t="s">
        <v>1923</v>
      </c>
      <c r="F59" s="84" t="s">
        <v>18</v>
      </c>
      <c r="G59" s="84" t="s">
        <v>1942</v>
      </c>
      <c r="H59" s="85">
        <v>2</v>
      </c>
    </row>
    <row r="60" spans="1:8" ht="16.5" customHeight="1">
      <c r="A60" s="103">
        <v>2014</v>
      </c>
      <c r="B60" s="88" t="s">
        <v>3387</v>
      </c>
      <c r="C60" s="108" t="s">
        <v>2490</v>
      </c>
      <c r="D60" s="84" t="s">
        <v>18</v>
      </c>
      <c r="E60" s="84" t="s">
        <v>1923</v>
      </c>
      <c r="F60" s="84" t="s">
        <v>72</v>
      </c>
      <c r="G60" s="84" t="s">
        <v>1924</v>
      </c>
      <c r="H60" s="85">
        <v>1</v>
      </c>
    </row>
    <row r="61" spans="1:8" ht="16.5" customHeight="1">
      <c r="A61" s="103">
        <v>2014</v>
      </c>
      <c r="B61" s="88" t="s">
        <v>3387</v>
      </c>
      <c r="C61" s="108" t="s">
        <v>2490</v>
      </c>
      <c r="D61" s="84" t="s">
        <v>18</v>
      </c>
      <c r="E61" s="84" t="s">
        <v>1923</v>
      </c>
      <c r="F61" s="84" t="s">
        <v>72</v>
      </c>
      <c r="G61" s="84" t="s">
        <v>1943</v>
      </c>
      <c r="H61" s="85">
        <v>1</v>
      </c>
    </row>
    <row r="62" spans="1:8" ht="16.5" customHeight="1">
      <c r="A62" s="103">
        <v>2014</v>
      </c>
      <c r="B62" s="88" t="s">
        <v>3387</v>
      </c>
      <c r="C62" s="108" t="s">
        <v>2490</v>
      </c>
      <c r="D62" s="84" t="s">
        <v>18</v>
      </c>
      <c r="E62" s="84" t="s">
        <v>1923</v>
      </c>
      <c r="F62" s="84" t="s">
        <v>83</v>
      </c>
      <c r="G62" s="84" t="s">
        <v>722</v>
      </c>
      <c r="H62" s="85">
        <v>1</v>
      </c>
    </row>
    <row r="63" spans="1:8" ht="16.5" customHeight="1">
      <c r="A63" s="103">
        <v>2014</v>
      </c>
      <c r="B63" s="88" t="s">
        <v>3387</v>
      </c>
      <c r="C63" s="108" t="s">
        <v>2490</v>
      </c>
      <c r="D63" s="84" t="s">
        <v>18</v>
      </c>
      <c r="E63" s="84" t="s">
        <v>1923</v>
      </c>
      <c r="F63" s="84" t="s">
        <v>83</v>
      </c>
      <c r="G63" s="84" t="s">
        <v>1932</v>
      </c>
      <c r="H63" s="85">
        <v>1</v>
      </c>
    </row>
    <row r="64" spans="1:8" ht="16.5" customHeight="1">
      <c r="A64" s="103">
        <v>2014</v>
      </c>
      <c r="B64" s="88" t="s">
        <v>3387</v>
      </c>
      <c r="C64" s="108" t="s">
        <v>2490</v>
      </c>
      <c r="D64" s="84" t="s">
        <v>18</v>
      </c>
      <c r="E64" s="84" t="s">
        <v>1923</v>
      </c>
      <c r="F64" s="84" t="s">
        <v>114</v>
      </c>
      <c r="G64" s="84" t="s">
        <v>1929</v>
      </c>
      <c r="H64" s="85">
        <v>11</v>
      </c>
    </row>
    <row r="65" spans="1:8" ht="16.5" customHeight="1">
      <c r="A65" s="103">
        <v>2014</v>
      </c>
      <c r="B65" s="88" t="s">
        <v>3387</v>
      </c>
      <c r="C65" s="108" t="s">
        <v>2490</v>
      </c>
      <c r="D65" s="84" t="s">
        <v>18</v>
      </c>
      <c r="E65" s="84" t="s">
        <v>1923</v>
      </c>
      <c r="F65" s="84" t="s">
        <v>191</v>
      </c>
      <c r="G65" s="84" t="s">
        <v>730</v>
      </c>
      <c r="H65" s="85">
        <v>3</v>
      </c>
    </row>
    <row r="66" spans="1:8" ht="16.5" customHeight="1">
      <c r="A66" s="103">
        <v>2014</v>
      </c>
      <c r="B66" s="88" t="s">
        <v>3387</v>
      </c>
      <c r="C66" s="108" t="s">
        <v>2490</v>
      </c>
      <c r="D66" s="84" t="s">
        <v>18</v>
      </c>
      <c r="E66" s="84" t="s">
        <v>1940</v>
      </c>
      <c r="F66" s="84" t="s">
        <v>126</v>
      </c>
      <c r="G66" s="84" t="s">
        <v>1936</v>
      </c>
      <c r="H66" s="85">
        <v>1</v>
      </c>
    </row>
    <row r="67" spans="1:8" ht="16.5" customHeight="1">
      <c r="A67" s="103">
        <v>2014</v>
      </c>
      <c r="B67" s="88" t="s">
        <v>3387</v>
      </c>
      <c r="C67" s="108" t="s">
        <v>2490</v>
      </c>
      <c r="D67" s="84" t="s">
        <v>18</v>
      </c>
      <c r="E67" s="84" t="s">
        <v>1950</v>
      </c>
      <c r="F67" s="84" t="s">
        <v>114</v>
      </c>
      <c r="G67" s="84" t="s">
        <v>1929</v>
      </c>
      <c r="H67" s="85">
        <v>1</v>
      </c>
    </row>
    <row r="68" spans="1:8" ht="16.5" customHeight="1">
      <c r="A68" s="103">
        <v>2014</v>
      </c>
      <c r="B68" s="88" t="s">
        <v>3387</v>
      </c>
      <c r="C68" s="108" t="s">
        <v>2490</v>
      </c>
      <c r="D68" s="84" t="s">
        <v>18</v>
      </c>
      <c r="E68" s="84" t="s">
        <v>1941</v>
      </c>
      <c r="F68" s="84" t="s">
        <v>18</v>
      </c>
      <c r="G68" s="84" t="s">
        <v>1923</v>
      </c>
      <c r="H68" s="85">
        <v>12</v>
      </c>
    </row>
    <row r="69" spans="1:8" ht="16.5" customHeight="1">
      <c r="A69" s="103">
        <v>2014</v>
      </c>
      <c r="B69" s="88" t="s">
        <v>3387</v>
      </c>
      <c r="C69" s="108" t="s">
        <v>2490</v>
      </c>
      <c r="D69" s="84" t="s">
        <v>18</v>
      </c>
      <c r="E69" s="84" t="s">
        <v>1941</v>
      </c>
      <c r="F69" s="84" t="s">
        <v>18</v>
      </c>
      <c r="G69" s="84" t="s">
        <v>1942</v>
      </c>
      <c r="H69" s="85">
        <v>7</v>
      </c>
    </row>
    <row r="70" spans="1:8" ht="16.5" customHeight="1">
      <c r="A70" s="103">
        <v>2014</v>
      </c>
      <c r="B70" s="88" t="s">
        <v>3387</v>
      </c>
      <c r="C70" s="108" t="s">
        <v>2490</v>
      </c>
      <c r="D70" s="84" t="s">
        <v>18</v>
      </c>
      <c r="E70" s="84" t="s">
        <v>1941</v>
      </c>
      <c r="F70" s="84" t="s">
        <v>72</v>
      </c>
      <c r="G70" s="84" t="s">
        <v>1924</v>
      </c>
      <c r="H70" s="85">
        <v>1</v>
      </c>
    </row>
    <row r="71" spans="1:8" ht="16.5" customHeight="1">
      <c r="A71" s="103">
        <v>2014</v>
      </c>
      <c r="B71" s="88" t="s">
        <v>3387</v>
      </c>
      <c r="C71" s="108" t="s">
        <v>2490</v>
      </c>
      <c r="D71" s="84" t="s">
        <v>18</v>
      </c>
      <c r="E71" s="84" t="s">
        <v>1942</v>
      </c>
      <c r="F71" s="84" t="s">
        <v>18</v>
      </c>
      <c r="G71" s="84" t="s">
        <v>1922</v>
      </c>
      <c r="H71" s="85">
        <v>2</v>
      </c>
    </row>
    <row r="72" spans="1:8" ht="16.5" customHeight="1">
      <c r="A72" s="103">
        <v>2014</v>
      </c>
      <c r="B72" s="88" t="s">
        <v>3387</v>
      </c>
      <c r="C72" s="108" t="s">
        <v>2490</v>
      </c>
      <c r="D72" s="84" t="s">
        <v>18</v>
      </c>
      <c r="E72" s="84" t="s">
        <v>1942</v>
      </c>
      <c r="F72" s="84" t="s">
        <v>18</v>
      </c>
      <c r="G72" s="84" t="s">
        <v>1923</v>
      </c>
      <c r="H72" s="85">
        <v>1</v>
      </c>
    </row>
    <row r="73" spans="1:8" ht="16.5" customHeight="1">
      <c r="A73" s="103">
        <v>2014</v>
      </c>
      <c r="B73" s="88" t="s">
        <v>3387</v>
      </c>
      <c r="C73" s="108" t="s">
        <v>2490</v>
      </c>
      <c r="D73" s="84" t="s">
        <v>18</v>
      </c>
      <c r="E73" s="84" t="s">
        <v>1942</v>
      </c>
      <c r="F73" s="84" t="s">
        <v>18</v>
      </c>
      <c r="G73" s="84" t="s">
        <v>1941</v>
      </c>
      <c r="H73" s="85">
        <v>1</v>
      </c>
    </row>
    <row r="74" spans="1:8" ht="16.5" customHeight="1">
      <c r="A74" s="103">
        <v>2014</v>
      </c>
      <c r="B74" s="88" t="s">
        <v>3387</v>
      </c>
      <c r="C74" s="108" t="s">
        <v>2490</v>
      </c>
      <c r="D74" s="84" t="s">
        <v>18</v>
      </c>
      <c r="E74" s="84" t="s">
        <v>1942</v>
      </c>
      <c r="F74" s="84" t="s">
        <v>83</v>
      </c>
      <c r="G74" s="84" t="s">
        <v>722</v>
      </c>
      <c r="H74" s="85">
        <v>1</v>
      </c>
    </row>
    <row r="75" spans="1:8" ht="16.5" customHeight="1">
      <c r="A75" s="103">
        <v>2014</v>
      </c>
      <c r="B75" s="88" t="s">
        <v>3387</v>
      </c>
      <c r="C75" s="108" t="s">
        <v>2490</v>
      </c>
      <c r="D75" s="84" t="s">
        <v>18</v>
      </c>
      <c r="E75" s="84" t="s">
        <v>1942</v>
      </c>
      <c r="F75" s="84" t="s">
        <v>105</v>
      </c>
      <c r="G75" s="84" t="s">
        <v>106</v>
      </c>
      <c r="H75" s="85">
        <v>1</v>
      </c>
    </row>
    <row r="76" spans="1:8" ht="16.5" customHeight="1">
      <c r="A76" s="103">
        <v>2014</v>
      </c>
      <c r="B76" s="88" t="s">
        <v>3387</v>
      </c>
      <c r="C76" s="108" t="s">
        <v>2490</v>
      </c>
      <c r="D76" s="84" t="s">
        <v>31</v>
      </c>
      <c r="E76" s="84" t="s">
        <v>1919</v>
      </c>
      <c r="F76" s="84" t="s">
        <v>5</v>
      </c>
      <c r="G76" s="84" t="s">
        <v>700</v>
      </c>
      <c r="H76" s="85">
        <v>1</v>
      </c>
    </row>
    <row r="77" spans="1:8" ht="16.5" customHeight="1">
      <c r="A77" s="103">
        <v>2014</v>
      </c>
      <c r="B77" s="88" t="s">
        <v>3387</v>
      </c>
      <c r="C77" s="108" t="s">
        <v>2490</v>
      </c>
      <c r="D77" s="84" t="s">
        <v>31</v>
      </c>
      <c r="E77" s="84" t="s">
        <v>1919</v>
      </c>
      <c r="F77" s="84" t="s">
        <v>5</v>
      </c>
      <c r="G77" s="84" t="s">
        <v>1928</v>
      </c>
      <c r="H77" s="85">
        <v>6</v>
      </c>
    </row>
    <row r="78" spans="1:8" ht="16.5" customHeight="1">
      <c r="A78" s="103">
        <v>2014</v>
      </c>
      <c r="B78" s="88" t="s">
        <v>3387</v>
      </c>
      <c r="C78" s="108" t="s">
        <v>2490</v>
      </c>
      <c r="D78" s="84" t="s">
        <v>31</v>
      </c>
      <c r="E78" s="84" t="s">
        <v>1919</v>
      </c>
      <c r="F78" s="84" t="s">
        <v>12</v>
      </c>
      <c r="G78" s="84" t="s">
        <v>1933</v>
      </c>
      <c r="H78" s="85">
        <v>1</v>
      </c>
    </row>
    <row r="79" spans="1:8" ht="16.5" customHeight="1">
      <c r="A79" s="103">
        <v>2014</v>
      </c>
      <c r="B79" s="88" t="s">
        <v>3387</v>
      </c>
      <c r="C79" s="108" t="s">
        <v>2490</v>
      </c>
      <c r="D79" s="84" t="s">
        <v>31</v>
      </c>
      <c r="E79" s="84" t="s">
        <v>1919</v>
      </c>
      <c r="F79" s="84" t="s">
        <v>31</v>
      </c>
      <c r="G79" s="84" t="s">
        <v>1926</v>
      </c>
      <c r="H79" s="85">
        <v>8</v>
      </c>
    </row>
    <row r="80" spans="1:8" ht="16.5" customHeight="1">
      <c r="A80" s="103">
        <v>2014</v>
      </c>
      <c r="B80" s="88" t="s">
        <v>3387</v>
      </c>
      <c r="C80" s="108" t="s">
        <v>2490</v>
      </c>
      <c r="D80" s="84" t="s">
        <v>31</v>
      </c>
      <c r="E80" s="84" t="s">
        <v>1919</v>
      </c>
      <c r="F80" s="84" t="s">
        <v>31</v>
      </c>
      <c r="G80" s="84" t="s">
        <v>1930</v>
      </c>
      <c r="H80" s="85">
        <v>8</v>
      </c>
    </row>
    <row r="81" spans="1:8" ht="16.5" customHeight="1">
      <c r="A81" s="103">
        <v>2014</v>
      </c>
      <c r="B81" s="88" t="s">
        <v>3387</v>
      </c>
      <c r="C81" s="108" t="s">
        <v>2490</v>
      </c>
      <c r="D81" s="84" t="s">
        <v>31</v>
      </c>
      <c r="E81" s="84" t="s">
        <v>1919</v>
      </c>
      <c r="F81" s="84" t="s">
        <v>52</v>
      </c>
      <c r="G81" s="84" t="s">
        <v>1927</v>
      </c>
      <c r="H81" s="85">
        <v>5</v>
      </c>
    </row>
    <row r="82" spans="1:8" ht="16.5" customHeight="1">
      <c r="A82" s="103">
        <v>2014</v>
      </c>
      <c r="B82" s="88" t="s">
        <v>3387</v>
      </c>
      <c r="C82" s="108" t="s">
        <v>2490</v>
      </c>
      <c r="D82" s="84" t="s">
        <v>31</v>
      </c>
      <c r="E82" s="84" t="s">
        <v>1919</v>
      </c>
      <c r="F82" s="84" t="s">
        <v>72</v>
      </c>
      <c r="G82" s="84" t="s">
        <v>1924</v>
      </c>
      <c r="H82" s="85">
        <v>3</v>
      </c>
    </row>
    <row r="83" spans="1:8" ht="16.5" customHeight="1">
      <c r="A83" s="103">
        <v>2014</v>
      </c>
      <c r="B83" s="88" t="s">
        <v>3387</v>
      </c>
      <c r="C83" s="108" t="s">
        <v>2490</v>
      </c>
      <c r="D83" s="84" t="s">
        <v>31</v>
      </c>
      <c r="E83" s="84" t="s">
        <v>1919</v>
      </c>
      <c r="F83" s="84" t="s">
        <v>72</v>
      </c>
      <c r="G83" s="84" t="s">
        <v>1943</v>
      </c>
      <c r="H83" s="85">
        <v>2</v>
      </c>
    </row>
    <row r="84" spans="1:8" ht="16.5" customHeight="1">
      <c r="A84" s="103">
        <v>2014</v>
      </c>
      <c r="B84" s="88" t="s">
        <v>3387</v>
      </c>
      <c r="C84" s="108" t="s">
        <v>2490</v>
      </c>
      <c r="D84" s="84" t="s">
        <v>31</v>
      </c>
      <c r="E84" s="84" t="s">
        <v>1919</v>
      </c>
      <c r="F84" s="84" t="s">
        <v>83</v>
      </c>
      <c r="G84" s="84" t="s">
        <v>1932</v>
      </c>
      <c r="H84" s="85">
        <v>1</v>
      </c>
    </row>
    <row r="85" spans="1:8" ht="16.5" customHeight="1">
      <c r="A85" s="103">
        <v>2014</v>
      </c>
      <c r="B85" s="88" t="s">
        <v>3387</v>
      </c>
      <c r="C85" s="108" t="s">
        <v>2490</v>
      </c>
      <c r="D85" s="84" t="s">
        <v>31</v>
      </c>
      <c r="E85" s="84" t="s">
        <v>1919</v>
      </c>
      <c r="F85" s="84" t="s">
        <v>83</v>
      </c>
      <c r="G85" s="84" t="s">
        <v>1944</v>
      </c>
      <c r="H85" s="85">
        <v>1</v>
      </c>
    </row>
    <row r="86" spans="1:8" ht="16.5" customHeight="1">
      <c r="A86" s="103">
        <v>2014</v>
      </c>
      <c r="B86" s="88" t="s">
        <v>3387</v>
      </c>
      <c r="C86" s="108" t="s">
        <v>2490</v>
      </c>
      <c r="D86" s="84" t="s">
        <v>31</v>
      </c>
      <c r="E86" s="84" t="s">
        <v>1919</v>
      </c>
      <c r="F86" s="84" t="s">
        <v>93</v>
      </c>
      <c r="G86" s="84" t="s">
        <v>1925</v>
      </c>
      <c r="H86" s="85">
        <v>3</v>
      </c>
    </row>
    <row r="87" spans="1:8" ht="16.5" customHeight="1">
      <c r="A87" s="103">
        <v>2014</v>
      </c>
      <c r="B87" s="88" t="s">
        <v>3387</v>
      </c>
      <c r="C87" s="108" t="s">
        <v>2490</v>
      </c>
      <c r="D87" s="84" t="s">
        <v>31</v>
      </c>
      <c r="E87" s="84" t="s">
        <v>1919</v>
      </c>
      <c r="F87" s="84" t="s">
        <v>126</v>
      </c>
      <c r="G87" s="84" t="s">
        <v>1936</v>
      </c>
      <c r="H87" s="85">
        <v>1</v>
      </c>
    </row>
    <row r="88" spans="1:8" ht="16.5" customHeight="1">
      <c r="A88" s="103">
        <v>2014</v>
      </c>
      <c r="B88" s="88" t="s">
        <v>3387</v>
      </c>
      <c r="C88" s="108" t="s">
        <v>2490</v>
      </c>
      <c r="D88" s="84" t="s">
        <v>31</v>
      </c>
      <c r="E88" s="84" t="s">
        <v>1919</v>
      </c>
      <c r="F88" s="84" t="s">
        <v>126</v>
      </c>
      <c r="G88" s="84" t="s">
        <v>1937</v>
      </c>
      <c r="H88" s="85">
        <v>1</v>
      </c>
    </row>
    <row r="89" spans="1:8" ht="16.5" customHeight="1">
      <c r="A89" s="103">
        <v>2014</v>
      </c>
      <c r="B89" s="88" t="s">
        <v>3387</v>
      </c>
      <c r="C89" s="108" t="s">
        <v>2490</v>
      </c>
      <c r="D89" s="84" t="s">
        <v>31</v>
      </c>
      <c r="E89" s="84" t="s">
        <v>1919</v>
      </c>
      <c r="F89" s="84" t="s">
        <v>126</v>
      </c>
      <c r="G89" s="84" t="s">
        <v>1938</v>
      </c>
      <c r="H89" s="85">
        <v>3</v>
      </c>
    </row>
    <row r="90" spans="1:8" ht="16.5" customHeight="1">
      <c r="A90" s="103">
        <v>2014</v>
      </c>
      <c r="B90" s="88" t="s">
        <v>3387</v>
      </c>
      <c r="C90" s="108" t="s">
        <v>2490</v>
      </c>
      <c r="D90" s="84" t="s">
        <v>31</v>
      </c>
      <c r="E90" s="84" t="s">
        <v>1919</v>
      </c>
      <c r="F90" s="84" t="s">
        <v>191</v>
      </c>
      <c r="G90" s="84" t="s">
        <v>730</v>
      </c>
      <c r="H90" s="85">
        <v>6</v>
      </c>
    </row>
    <row r="91" spans="1:8" ht="16.5" customHeight="1">
      <c r="A91" s="103">
        <v>2014</v>
      </c>
      <c r="B91" s="88" t="s">
        <v>3387</v>
      </c>
      <c r="C91" s="108" t="s">
        <v>2490</v>
      </c>
      <c r="D91" s="84" t="s">
        <v>31</v>
      </c>
      <c r="E91" s="84" t="s">
        <v>1926</v>
      </c>
      <c r="F91" s="84" t="s">
        <v>5</v>
      </c>
      <c r="G91" s="84" t="s">
        <v>1928</v>
      </c>
      <c r="H91" s="85">
        <v>1</v>
      </c>
    </row>
    <row r="92" spans="1:8" ht="16.5" customHeight="1">
      <c r="A92" s="103">
        <v>2014</v>
      </c>
      <c r="B92" s="88" t="s">
        <v>3387</v>
      </c>
      <c r="C92" s="108" t="s">
        <v>2490</v>
      </c>
      <c r="D92" s="84" t="s">
        <v>31</v>
      </c>
      <c r="E92" s="84" t="s">
        <v>1926</v>
      </c>
      <c r="F92" s="84" t="s">
        <v>31</v>
      </c>
      <c r="G92" s="84" t="s">
        <v>1919</v>
      </c>
      <c r="H92" s="85">
        <v>3</v>
      </c>
    </row>
    <row r="93" spans="1:8" ht="16.5" customHeight="1">
      <c r="A93" s="103">
        <v>2014</v>
      </c>
      <c r="B93" s="88" t="s">
        <v>3387</v>
      </c>
      <c r="C93" s="108" t="s">
        <v>2490</v>
      </c>
      <c r="D93" s="84" t="s">
        <v>31</v>
      </c>
      <c r="E93" s="84" t="s">
        <v>1926</v>
      </c>
      <c r="F93" s="84" t="s">
        <v>52</v>
      </c>
      <c r="G93" s="84" t="s">
        <v>1927</v>
      </c>
      <c r="H93" s="85">
        <v>3</v>
      </c>
    </row>
    <row r="94" spans="1:8" ht="16.5" customHeight="1">
      <c r="A94" s="103">
        <v>2014</v>
      </c>
      <c r="B94" s="88" t="s">
        <v>3387</v>
      </c>
      <c r="C94" s="108" t="s">
        <v>2490</v>
      </c>
      <c r="D94" s="84" t="s">
        <v>31</v>
      </c>
      <c r="E94" s="84" t="s">
        <v>1926</v>
      </c>
      <c r="F94" s="84" t="s">
        <v>121</v>
      </c>
      <c r="G94" s="84" t="s">
        <v>1934</v>
      </c>
      <c r="H94" s="85">
        <v>1</v>
      </c>
    </row>
    <row r="95" spans="1:8" ht="16.5" customHeight="1">
      <c r="A95" s="103">
        <v>2014</v>
      </c>
      <c r="B95" s="88" t="s">
        <v>3387</v>
      </c>
      <c r="C95" s="108" t="s">
        <v>2490</v>
      </c>
      <c r="D95" s="84" t="s">
        <v>31</v>
      </c>
      <c r="E95" s="84" t="s">
        <v>1926</v>
      </c>
      <c r="F95" s="84" t="s">
        <v>126</v>
      </c>
      <c r="G95" s="84" t="s">
        <v>1938</v>
      </c>
      <c r="H95" s="85">
        <v>2</v>
      </c>
    </row>
    <row r="96" spans="1:8" ht="16.5" customHeight="1">
      <c r="A96" s="103">
        <v>2014</v>
      </c>
      <c r="B96" s="88" t="s">
        <v>3387</v>
      </c>
      <c r="C96" s="108" t="s">
        <v>2490</v>
      </c>
      <c r="D96" s="84" t="s">
        <v>31</v>
      </c>
      <c r="E96" s="84" t="s">
        <v>1930</v>
      </c>
      <c r="F96" s="84" t="s">
        <v>5</v>
      </c>
      <c r="G96" s="84" t="s">
        <v>1928</v>
      </c>
      <c r="H96" s="85">
        <v>1</v>
      </c>
    </row>
    <row r="97" spans="1:8" ht="16.5" customHeight="1">
      <c r="A97" s="103">
        <v>2014</v>
      </c>
      <c r="B97" s="88" t="s">
        <v>3387</v>
      </c>
      <c r="C97" s="108" t="s">
        <v>2490</v>
      </c>
      <c r="D97" s="84" t="s">
        <v>31</v>
      </c>
      <c r="E97" s="84" t="s">
        <v>1930</v>
      </c>
      <c r="F97" s="84" t="s">
        <v>18</v>
      </c>
      <c r="G97" s="84" t="s">
        <v>1940</v>
      </c>
      <c r="H97" s="85">
        <v>1</v>
      </c>
    </row>
    <row r="98" spans="1:8" ht="16.5" customHeight="1">
      <c r="A98" s="103">
        <v>2014</v>
      </c>
      <c r="B98" s="88" t="s">
        <v>3387</v>
      </c>
      <c r="C98" s="108" t="s">
        <v>2490</v>
      </c>
      <c r="D98" s="84" t="s">
        <v>31</v>
      </c>
      <c r="E98" s="84" t="s">
        <v>1930</v>
      </c>
      <c r="F98" s="84" t="s">
        <v>31</v>
      </c>
      <c r="G98" s="84" t="s">
        <v>1919</v>
      </c>
      <c r="H98" s="85">
        <v>11</v>
      </c>
    </row>
    <row r="99" spans="1:8" ht="16.5" customHeight="1">
      <c r="A99" s="103">
        <v>2014</v>
      </c>
      <c r="B99" s="88" t="s">
        <v>3387</v>
      </c>
      <c r="C99" s="108" t="s">
        <v>2490</v>
      </c>
      <c r="D99" s="84" t="s">
        <v>31</v>
      </c>
      <c r="E99" s="84" t="s">
        <v>1930</v>
      </c>
      <c r="F99" s="84" t="s">
        <v>31</v>
      </c>
      <c r="G99" s="84" t="s">
        <v>1926</v>
      </c>
      <c r="H99" s="85">
        <v>1</v>
      </c>
    </row>
    <row r="100" spans="1:8" ht="16.5" customHeight="1">
      <c r="A100" s="103">
        <v>2014</v>
      </c>
      <c r="B100" s="88" t="s">
        <v>3387</v>
      </c>
      <c r="C100" s="108" t="s">
        <v>2490</v>
      </c>
      <c r="D100" s="84" t="s">
        <v>31</v>
      </c>
      <c r="E100" s="84" t="s">
        <v>1930</v>
      </c>
      <c r="F100" s="84" t="s">
        <v>52</v>
      </c>
      <c r="G100" s="84" t="s">
        <v>1927</v>
      </c>
      <c r="H100" s="85">
        <v>4</v>
      </c>
    </row>
    <row r="101" spans="1:8" ht="16.5" customHeight="1">
      <c r="A101" s="103">
        <v>2014</v>
      </c>
      <c r="B101" s="88" t="s">
        <v>3387</v>
      </c>
      <c r="C101" s="108" t="s">
        <v>2490</v>
      </c>
      <c r="D101" s="84" t="s">
        <v>31</v>
      </c>
      <c r="E101" s="84" t="s">
        <v>1930</v>
      </c>
      <c r="F101" s="84" t="s">
        <v>72</v>
      </c>
      <c r="G101" s="84" t="s">
        <v>1924</v>
      </c>
      <c r="H101" s="85">
        <v>1</v>
      </c>
    </row>
    <row r="102" spans="1:8" ht="16.5" customHeight="1">
      <c r="A102" s="103">
        <v>2014</v>
      </c>
      <c r="B102" s="88" t="s">
        <v>3387</v>
      </c>
      <c r="C102" s="108" t="s">
        <v>2490</v>
      </c>
      <c r="D102" s="84" t="s">
        <v>31</v>
      </c>
      <c r="E102" s="84" t="s">
        <v>1930</v>
      </c>
      <c r="F102" s="84" t="s">
        <v>72</v>
      </c>
      <c r="G102" s="84" t="s">
        <v>1943</v>
      </c>
      <c r="H102" s="85">
        <v>1</v>
      </c>
    </row>
    <row r="103" spans="1:8" ht="16.5" customHeight="1">
      <c r="A103" s="103">
        <v>2014</v>
      </c>
      <c r="B103" s="88" t="s">
        <v>3387</v>
      </c>
      <c r="C103" s="108" t="s">
        <v>2490</v>
      </c>
      <c r="D103" s="84" t="s">
        <v>31</v>
      </c>
      <c r="E103" s="84" t="s">
        <v>1930</v>
      </c>
      <c r="F103" s="84" t="s">
        <v>126</v>
      </c>
      <c r="G103" s="84" t="s">
        <v>1938</v>
      </c>
      <c r="H103" s="85">
        <v>2</v>
      </c>
    </row>
    <row r="104" spans="1:8" ht="16.5" customHeight="1">
      <c r="A104" s="103">
        <v>2014</v>
      </c>
      <c r="B104" s="88" t="s">
        <v>3387</v>
      </c>
      <c r="C104" s="108" t="s">
        <v>2490</v>
      </c>
      <c r="D104" s="84" t="s">
        <v>52</v>
      </c>
      <c r="E104" s="84" t="s">
        <v>1927</v>
      </c>
      <c r="F104" s="84" t="s">
        <v>12</v>
      </c>
      <c r="G104" s="84" t="s">
        <v>1920</v>
      </c>
      <c r="H104" s="85">
        <v>1</v>
      </c>
    </row>
    <row r="105" spans="1:8" ht="16.5" customHeight="1">
      <c r="A105" s="103">
        <v>2014</v>
      </c>
      <c r="B105" s="88" t="s">
        <v>3387</v>
      </c>
      <c r="C105" s="108" t="s">
        <v>2490</v>
      </c>
      <c r="D105" s="84" t="s">
        <v>52</v>
      </c>
      <c r="E105" s="84" t="s">
        <v>1927</v>
      </c>
      <c r="F105" s="84" t="s">
        <v>31</v>
      </c>
      <c r="G105" s="84" t="s">
        <v>1919</v>
      </c>
      <c r="H105" s="85">
        <v>3</v>
      </c>
    </row>
    <row r="106" spans="1:8" ht="16.5" customHeight="1">
      <c r="A106" s="103">
        <v>2014</v>
      </c>
      <c r="B106" s="88" t="s">
        <v>3387</v>
      </c>
      <c r="C106" s="108" t="s">
        <v>2490</v>
      </c>
      <c r="D106" s="84" t="s">
        <v>52</v>
      </c>
      <c r="E106" s="84" t="s">
        <v>1927</v>
      </c>
      <c r="F106" s="84" t="s">
        <v>31</v>
      </c>
      <c r="G106" s="84" t="s">
        <v>1930</v>
      </c>
      <c r="H106" s="85">
        <v>2</v>
      </c>
    </row>
    <row r="107" spans="1:8" ht="16.5" customHeight="1">
      <c r="A107" s="103">
        <v>2014</v>
      </c>
      <c r="B107" s="88" t="s">
        <v>3387</v>
      </c>
      <c r="C107" s="108" t="s">
        <v>2490</v>
      </c>
      <c r="D107" s="84" t="s">
        <v>52</v>
      </c>
      <c r="E107" s="84" t="s">
        <v>1927</v>
      </c>
      <c r="F107" s="84" t="s">
        <v>72</v>
      </c>
      <c r="G107" s="84" t="s">
        <v>1924</v>
      </c>
      <c r="H107" s="85">
        <v>2</v>
      </c>
    </row>
    <row r="108" spans="1:8" ht="16.5" customHeight="1">
      <c r="A108" s="103">
        <v>2014</v>
      </c>
      <c r="B108" s="88" t="s">
        <v>3387</v>
      </c>
      <c r="C108" s="108" t="s">
        <v>2490</v>
      </c>
      <c r="D108" s="84" t="s">
        <v>52</v>
      </c>
      <c r="E108" s="84" t="s">
        <v>1927</v>
      </c>
      <c r="F108" s="84" t="s">
        <v>72</v>
      </c>
      <c r="G108" s="84" t="s">
        <v>1943</v>
      </c>
      <c r="H108" s="85">
        <v>4</v>
      </c>
    </row>
    <row r="109" spans="1:8" ht="16.5" customHeight="1">
      <c r="A109" s="103">
        <v>2014</v>
      </c>
      <c r="B109" s="88" t="s">
        <v>3387</v>
      </c>
      <c r="C109" s="108" t="s">
        <v>2490</v>
      </c>
      <c r="D109" s="84" t="s">
        <v>52</v>
      </c>
      <c r="E109" s="84" t="s">
        <v>1927</v>
      </c>
      <c r="F109" s="84" t="s">
        <v>83</v>
      </c>
      <c r="G109" s="84" t="s">
        <v>722</v>
      </c>
      <c r="H109" s="85">
        <v>1</v>
      </c>
    </row>
    <row r="110" spans="1:8" ht="16.5" customHeight="1">
      <c r="A110" s="103">
        <v>2014</v>
      </c>
      <c r="B110" s="88" t="s">
        <v>3387</v>
      </c>
      <c r="C110" s="108" t="s">
        <v>2490</v>
      </c>
      <c r="D110" s="84" t="s">
        <v>52</v>
      </c>
      <c r="E110" s="84" t="s">
        <v>1927</v>
      </c>
      <c r="F110" s="84" t="s">
        <v>83</v>
      </c>
      <c r="G110" s="84" t="s">
        <v>1932</v>
      </c>
      <c r="H110" s="85">
        <v>2</v>
      </c>
    </row>
    <row r="111" spans="1:8" ht="16.5" customHeight="1">
      <c r="A111" s="103">
        <v>2014</v>
      </c>
      <c r="B111" s="88" t="s">
        <v>3387</v>
      </c>
      <c r="C111" s="108" t="s">
        <v>2490</v>
      </c>
      <c r="D111" s="84" t="s">
        <v>52</v>
      </c>
      <c r="E111" s="84" t="s">
        <v>1927</v>
      </c>
      <c r="F111" s="84" t="s">
        <v>83</v>
      </c>
      <c r="G111" s="84" t="s">
        <v>1935</v>
      </c>
      <c r="H111" s="85">
        <v>5</v>
      </c>
    </row>
    <row r="112" spans="1:8" ht="16.5" customHeight="1">
      <c r="A112" s="103">
        <v>2014</v>
      </c>
      <c r="B112" s="88" t="s">
        <v>3387</v>
      </c>
      <c r="C112" s="108" t="s">
        <v>2490</v>
      </c>
      <c r="D112" s="84" t="s">
        <v>52</v>
      </c>
      <c r="E112" s="84" t="s">
        <v>1927</v>
      </c>
      <c r="F112" s="84" t="s">
        <v>83</v>
      </c>
      <c r="G112" s="84" t="s">
        <v>1944</v>
      </c>
      <c r="H112" s="85">
        <v>2</v>
      </c>
    </row>
    <row r="113" spans="1:8" ht="16.5" customHeight="1">
      <c r="A113" s="103">
        <v>2014</v>
      </c>
      <c r="B113" s="88" t="s">
        <v>3387</v>
      </c>
      <c r="C113" s="108" t="s">
        <v>2490</v>
      </c>
      <c r="D113" s="84" t="s">
        <v>52</v>
      </c>
      <c r="E113" s="84" t="s">
        <v>1927</v>
      </c>
      <c r="F113" s="84" t="s">
        <v>93</v>
      </c>
      <c r="G113" s="84" t="s">
        <v>1925</v>
      </c>
      <c r="H113" s="85">
        <v>3</v>
      </c>
    </row>
    <row r="114" spans="1:8" ht="16.5" customHeight="1">
      <c r="A114" s="103">
        <v>2014</v>
      </c>
      <c r="B114" s="88" t="s">
        <v>3387</v>
      </c>
      <c r="C114" s="108" t="s">
        <v>2490</v>
      </c>
      <c r="D114" s="84" t="s">
        <v>52</v>
      </c>
      <c r="E114" s="84" t="s">
        <v>1927</v>
      </c>
      <c r="F114" s="84" t="s">
        <v>121</v>
      </c>
      <c r="G114" s="84" t="s">
        <v>1934</v>
      </c>
      <c r="H114" s="85">
        <v>3</v>
      </c>
    </row>
    <row r="115" spans="1:8" ht="16.5" customHeight="1">
      <c r="A115" s="103">
        <v>2014</v>
      </c>
      <c r="B115" s="88" t="s">
        <v>3387</v>
      </c>
      <c r="C115" s="108" t="s">
        <v>2490</v>
      </c>
      <c r="D115" s="84" t="s">
        <v>52</v>
      </c>
      <c r="E115" s="84" t="s">
        <v>1927</v>
      </c>
      <c r="F115" s="84" t="s">
        <v>191</v>
      </c>
      <c r="G115" s="84" t="s">
        <v>730</v>
      </c>
      <c r="H115" s="85">
        <v>2</v>
      </c>
    </row>
    <row r="116" spans="1:8" ht="16.5" customHeight="1">
      <c r="A116" s="103">
        <v>2014</v>
      </c>
      <c r="B116" s="88" t="s">
        <v>3387</v>
      </c>
      <c r="C116" s="108" t="s">
        <v>2490</v>
      </c>
      <c r="D116" s="84" t="s">
        <v>72</v>
      </c>
      <c r="E116" s="84" t="s">
        <v>1924</v>
      </c>
      <c r="F116" s="84" t="s">
        <v>5</v>
      </c>
      <c r="G116" s="84" t="s">
        <v>1928</v>
      </c>
      <c r="H116" s="85">
        <v>1</v>
      </c>
    </row>
    <row r="117" spans="1:8" ht="16.5" customHeight="1">
      <c r="A117" s="103">
        <v>2014</v>
      </c>
      <c r="B117" s="88" t="s">
        <v>3387</v>
      </c>
      <c r="C117" s="108" t="s">
        <v>2490</v>
      </c>
      <c r="D117" s="84" t="s">
        <v>72</v>
      </c>
      <c r="E117" s="84" t="s">
        <v>1924</v>
      </c>
      <c r="F117" s="84" t="s">
        <v>31</v>
      </c>
      <c r="G117" s="84" t="s">
        <v>1919</v>
      </c>
      <c r="H117" s="85">
        <v>3</v>
      </c>
    </row>
    <row r="118" spans="1:8" ht="16.5" customHeight="1">
      <c r="A118" s="103">
        <v>2014</v>
      </c>
      <c r="B118" s="88" t="s">
        <v>3387</v>
      </c>
      <c r="C118" s="108" t="s">
        <v>2490</v>
      </c>
      <c r="D118" s="84" t="s">
        <v>72</v>
      </c>
      <c r="E118" s="84" t="s">
        <v>1924</v>
      </c>
      <c r="F118" s="84" t="s">
        <v>31</v>
      </c>
      <c r="G118" s="84" t="s">
        <v>1930</v>
      </c>
      <c r="H118" s="85">
        <v>1</v>
      </c>
    </row>
    <row r="119" spans="1:8" ht="16.5" customHeight="1">
      <c r="A119" s="103">
        <v>2014</v>
      </c>
      <c r="B119" s="88" t="s">
        <v>3387</v>
      </c>
      <c r="C119" s="108" t="s">
        <v>2490</v>
      </c>
      <c r="D119" s="84" t="s">
        <v>72</v>
      </c>
      <c r="E119" s="84" t="s">
        <v>1924</v>
      </c>
      <c r="F119" s="84" t="s">
        <v>52</v>
      </c>
      <c r="G119" s="84" t="s">
        <v>1927</v>
      </c>
      <c r="H119" s="85">
        <v>10</v>
      </c>
    </row>
    <row r="120" spans="1:8" ht="16.5" customHeight="1">
      <c r="A120" s="103">
        <v>2014</v>
      </c>
      <c r="B120" s="88" t="s">
        <v>3387</v>
      </c>
      <c r="C120" s="108" t="s">
        <v>2490</v>
      </c>
      <c r="D120" s="84" t="s">
        <v>72</v>
      </c>
      <c r="E120" s="84" t="s">
        <v>1924</v>
      </c>
      <c r="F120" s="84" t="s">
        <v>72</v>
      </c>
      <c r="G120" s="84" t="s">
        <v>1943</v>
      </c>
      <c r="H120" s="85">
        <v>6</v>
      </c>
    </row>
    <row r="121" spans="1:8" ht="16.5" customHeight="1">
      <c r="A121" s="103">
        <v>2014</v>
      </c>
      <c r="B121" s="88" t="s">
        <v>3387</v>
      </c>
      <c r="C121" s="108" t="s">
        <v>2490</v>
      </c>
      <c r="D121" s="84" t="s">
        <v>72</v>
      </c>
      <c r="E121" s="84" t="s">
        <v>1924</v>
      </c>
      <c r="F121" s="84" t="s">
        <v>83</v>
      </c>
      <c r="G121" s="84" t="s">
        <v>722</v>
      </c>
      <c r="H121" s="85">
        <v>3</v>
      </c>
    </row>
    <row r="122" spans="1:8" ht="16.5" customHeight="1">
      <c r="A122" s="103">
        <v>2014</v>
      </c>
      <c r="B122" s="88" t="s">
        <v>3387</v>
      </c>
      <c r="C122" s="108" t="s">
        <v>2490</v>
      </c>
      <c r="D122" s="84" t="s">
        <v>72</v>
      </c>
      <c r="E122" s="84" t="s">
        <v>1924</v>
      </c>
      <c r="F122" s="84" t="s">
        <v>83</v>
      </c>
      <c r="G122" s="84" t="s">
        <v>1932</v>
      </c>
      <c r="H122" s="85">
        <v>2</v>
      </c>
    </row>
    <row r="123" spans="1:8" ht="16.5" customHeight="1">
      <c r="A123" s="103">
        <v>2014</v>
      </c>
      <c r="B123" s="88" t="s">
        <v>3387</v>
      </c>
      <c r="C123" s="108" t="s">
        <v>2490</v>
      </c>
      <c r="D123" s="84" t="s">
        <v>72</v>
      </c>
      <c r="E123" s="84" t="s">
        <v>1924</v>
      </c>
      <c r="F123" s="84" t="s">
        <v>83</v>
      </c>
      <c r="G123" s="84" t="s">
        <v>1935</v>
      </c>
      <c r="H123" s="85">
        <v>4</v>
      </c>
    </row>
    <row r="124" spans="1:8" ht="16.5" customHeight="1">
      <c r="A124" s="103">
        <v>2014</v>
      </c>
      <c r="B124" s="88" t="s">
        <v>3387</v>
      </c>
      <c r="C124" s="108" t="s">
        <v>2490</v>
      </c>
      <c r="D124" s="84" t="s">
        <v>72</v>
      </c>
      <c r="E124" s="84" t="s">
        <v>1924</v>
      </c>
      <c r="F124" s="84" t="s">
        <v>83</v>
      </c>
      <c r="G124" s="84" t="s">
        <v>1944</v>
      </c>
      <c r="H124" s="85">
        <v>8</v>
      </c>
    </row>
    <row r="125" spans="1:8" ht="16.5" customHeight="1">
      <c r="A125" s="103">
        <v>2014</v>
      </c>
      <c r="B125" s="88" t="s">
        <v>3387</v>
      </c>
      <c r="C125" s="108" t="s">
        <v>2490</v>
      </c>
      <c r="D125" s="84" t="s">
        <v>72</v>
      </c>
      <c r="E125" s="84" t="s">
        <v>1924</v>
      </c>
      <c r="F125" s="84" t="s">
        <v>93</v>
      </c>
      <c r="G125" s="84" t="s">
        <v>1925</v>
      </c>
      <c r="H125" s="85">
        <v>4</v>
      </c>
    </row>
    <row r="126" spans="1:8" ht="16.5" customHeight="1">
      <c r="A126" s="103">
        <v>2014</v>
      </c>
      <c r="B126" s="88" t="s">
        <v>3387</v>
      </c>
      <c r="C126" s="108" t="s">
        <v>2490</v>
      </c>
      <c r="D126" s="84" t="s">
        <v>72</v>
      </c>
      <c r="E126" s="84" t="s">
        <v>1924</v>
      </c>
      <c r="F126" s="84" t="s">
        <v>93</v>
      </c>
      <c r="G126" s="84" t="s">
        <v>1939</v>
      </c>
      <c r="H126" s="85">
        <v>1</v>
      </c>
    </row>
    <row r="127" spans="1:8" ht="16.5" customHeight="1">
      <c r="A127" s="103">
        <v>2014</v>
      </c>
      <c r="B127" s="88" t="s">
        <v>3387</v>
      </c>
      <c r="C127" s="108" t="s">
        <v>2490</v>
      </c>
      <c r="D127" s="84" t="s">
        <v>72</v>
      </c>
      <c r="E127" s="84" t="s">
        <v>1924</v>
      </c>
      <c r="F127" s="84" t="s">
        <v>121</v>
      </c>
      <c r="G127" s="84" t="s">
        <v>1934</v>
      </c>
      <c r="H127" s="85">
        <v>3</v>
      </c>
    </row>
    <row r="128" spans="1:8" ht="16.5" customHeight="1">
      <c r="A128" s="103">
        <v>2014</v>
      </c>
      <c r="B128" s="88" t="s">
        <v>3387</v>
      </c>
      <c r="C128" s="108" t="s">
        <v>2490</v>
      </c>
      <c r="D128" s="84" t="s">
        <v>72</v>
      </c>
      <c r="E128" s="84" t="s">
        <v>1924</v>
      </c>
      <c r="F128" s="84" t="s">
        <v>191</v>
      </c>
      <c r="G128" s="84" t="s">
        <v>730</v>
      </c>
      <c r="H128" s="85">
        <v>1</v>
      </c>
    </row>
    <row r="129" spans="1:8" ht="16.5" customHeight="1">
      <c r="A129" s="103">
        <v>2014</v>
      </c>
      <c r="B129" s="88" t="s">
        <v>3387</v>
      </c>
      <c r="C129" s="108" t="s">
        <v>2490</v>
      </c>
      <c r="D129" s="84" t="s">
        <v>72</v>
      </c>
      <c r="E129" s="84" t="s">
        <v>1943</v>
      </c>
      <c r="F129" s="84" t="s">
        <v>31</v>
      </c>
      <c r="G129" s="84" t="s">
        <v>1919</v>
      </c>
      <c r="H129" s="85">
        <v>8</v>
      </c>
    </row>
    <row r="130" spans="1:8" ht="16.5" customHeight="1">
      <c r="A130" s="103">
        <v>2014</v>
      </c>
      <c r="B130" s="88" t="s">
        <v>3387</v>
      </c>
      <c r="C130" s="108" t="s">
        <v>2490</v>
      </c>
      <c r="D130" s="84" t="s">
        <v>72</v>
      </c>
      <c r="E130" s="84" t="s">
        <v>1943</v>
      </c>
      <c r="F130" s="84" t="s">
        <v>31</v>
      </c>
      <c r="G130" s="84" t="s">
        <v>1930</v>
      </c>
      <c r="H130" s="85">
        <v>1</v>
      </c>
    </row>
    <row r="131" spans="1:8" ht="16.5" customHeight="1">
      <c r="A131" s="103">
        <v>2014</v>
      </c>
      <c r="B131" s="88" t="s">
        <v>3387</v>
      </c>
      <c r="C131" s="108" t="s">
        <v>2490</v>
      </c>
      <c r="D131" s="84" t="s">
        <v>72</v>
      </c>
      <c r="E131" s="84" t="s">
        <v>1943</v>
      </c>
      <c r="F131" s="84" t="s">
        <v>52</v>
      </c>
      <c r="G131" s="84" t="s">
        <v>1927</v>
      </c>
      <c r="H131" s="85">
        <v>6</v>
      </c>
    </row>
    <row r="132" spans="1:8" ht="16.5" customHeight="1">
      <c r="A132" s="103">
        <v>2014</v>
      </c>
      <c r="B132" s="88" t="s">
        <v>3387</v>
      </c>
      <c r="C132" s="108" t="s">
        <v>2490</v>
      </c>
      <c r="D132" s="84" t="s">
        <v>72</v>
      </c>
      <c r="E132" s="84" t="s">
        <v>1943</v>
      </c>
      <c r="F132" s="84" t="s">
        <v>72</v>
      </c>
      <c r="G132" s="84" t="s">
        <v>1924</v>
      </c>
      <c r="H132" s="85">
        <v>6</v>
      </c>
    </row>
    <row r="133" spans="1:8" ht="16.5" customHeight="1">
      <c r="A133" s="103">
        <v>2014</v>
      </c>
      <c r="B133" s="88" t="s">
        <v>3387</v>
      </c>
      <c r="C133" s="108" t="s">
        <v>2490</v>
      </c>
      <c r="D133" s="84" t="s">
        <v>72</v>
      </c>
      <c r="E133" s="84" t="s">
        <v>1943</v>
      </c>
      <c r="F133" s="84" t="s">
        <v>83</v>
      </c>
      <c r="G133" s="84" t="s">
        <v>722</v>
      </c>
      <c r="H133" s="85">
        <v>2</v>
      </c>
    </row>
    <row r="134" spans="1:8" ht="16.5" customHeight="1">
      <c r="A134" s="103">
        <v>2014</v>
      </c>
      <c r="B134" s="88" t="s">
        <v>3387</v>
      </c>
      <c r="C134" s="108" t="s">
        <v>2490</v>
      </c>
      <c r="D134" s="84" t="s">
        <v>72</v>
      </c>
      <c r="E134" s="84" t="s">
        <v>1943</v>
      </c>
      <c r="F134" s="84" t="s">
        <v>83</v>
      </c>
      <c r="G134" s="84" t="s">
        <v>1935</v>
      </c>
      <c r="H134" s="85">
        <v>1</v>
      </c>
    </row>
    <row r="135" spans="1:8" ht="16.5" customHeight="1">
      <c r="A135" s="103">
        <v>2014</v>
      </c>
      <c r="B135" s="88" t="s">
        <v>3387</v>
      </c>
      <c r="C135" s="108" t="s">
        <v>2490</v>
      </c>
      <c r="D135" s="84" t="s">
        <v>72</v>
      </c>
      <c r="E135" s="84" t="s">
        <v>1943</v>
      </c>
      <c r="F135" s="84" t="s">
        <v>83</v>
      </c>
      <c r="G135" s="84" t="s">
        <v>1944</v>
      </c>
      <c r="H135" s="85">
        <v>3</v>
      </c>
    </row>
    <row r="136" spans="1:8" ht="16.5" customHeight="1">
      <c r="A136" s="103">
        <v>2014</v>
      </c>
      <c r="B136" s="88" t="s">
        <v>3387</v>
      </c>
      <c r="C136" s="108" t="s">
        <v>2490</v>
      </c>
      <c r="D136" s="84" t="s">
        <v>72</v>
      </c>
      <c r="E136" s="84" t="s">
        <v>1943</v>
      </c>
      <c r="F136" s="84" t="s">
        <v>93</v>
      </c>
      <c r="G136" s="84" t="s">
        <v>1925</v>
      </c>
      <c r="H136" s="85">
        <v>1</v>
      </c>
    </row>
    <row r="137" spans="1:8" ht="16.5" customHeight="1">
      <c r="A137" s="103">
        <v>2014</v>
      </c>
      <c r="B137" s="88" t="s">
        <v>3387</v>
      </c>
      <c r="C137" s="108" t="s">
        <v>2490</v>
      </c>
      <c r="D137" s="84" t="s">
        <v>72</v>
      </c>
      <c r="E137" s="84" t="s">
        <v>1943</v>
      </c>
      <c r="F137" s="84" t="s">
        <v>114</v>
      </c>
      <c r="G137" s="84" t="s">
        <v>1929</v>
      </c>
      <c r="H137" s="85">
        <v>1</v>
      </c>
    </row>
    <row r="138" spans="1:8" ht="16.5" customHeight="1">
      <c r="A138" s="103">
        <v>2014</v>
      </c>
      <c r="B138" s="88" t="s">
        <v>3387</v>
      </c>
      <c r="C138" s="108" t="s">
        <v>2490</v>
      </c>
      <c r="D138" s="84" t="s">
        <v>72</v>
      </c>
      <c r="E138" s="84" t="s">
        <v>1943</v>
      </c>
      <c r="F138" s="84" t="s">
        <v>191</v>
      </c>
      <c r="G138" s="84" t="s">
        <v>730</v>
      </c>
      <c r="H138" s="85">
        <v>3</v>
      </c>
    </row>
    <row r="139" spans="1:8" ht="16.5" customHeight="1">
      <c r="A139" s="103">
        <v>2014</v>
      </c>
      <c r="B139" s="88" t="s">
        <v>3387</v>
      </c>
      <c r="C139" s="108" t="s">
        <v>2490</v>
      </c>
      <c r="D139" s="84" t="s">
        <v>83</v>
      </c>
      <c r="E139" s="84" t="s">
        <v>722</v>
      </c>
      <c r="F139" s="84" t="s">
        <v>12</v>
      </c>
      <c r="G139" s="84" t="s">
        <v>1921</v>
      </c>
      <c r="H139" s="85">
        <v>1</v>
      </c>
    </row>
    <row r="140" spans="1:8" ht="16.5" customHeight="1">
      <c r="A140" s="103">
        <v>2014</v>
      </c>
      <c r="B140" s="88" t="s">
        <v>3387</v>
      </c>
      <c r="C140" s="108" t="s">
        <v>2490</v>
      </c>
      <c r="D140" s="84" t="s">
        <v>83</v>
      </c>
      <c r="E140" s="84" t="s">
        <v>722</v>
      </c>
      <c r="F140" s="84" t="s">
        <v>83</v>
      </c>
      <c r="G140" s="84" t="s">
        <v>1932</v>
      </c>
      <c r="H140" s="85">
        <v>2</v>
      </c>
    </row>
    <row r="141" spans="1:8" ht="16.5" customHeight="1">
      <c r="A141" s="103">
        <v>2014</v>
      </c>
      <c r="B141" s="88" t="s">
        <v>3387</v>
      </c>
      <c r="C141" s="108" t="s">
        <v>2490</v>
      </c>
      <c r="D141" s="84" t="s">
        <v>83</v>
      </c>
      <c r="E141" s="84" t="s">
        <v>722</v>
      </c>
      <c r="F141" s="84" t="s">
        <v>108</v>
      </c>
      <c r="G141" s="84" t="s">
        <v>1931</v>
      </c>
      <c r="H141" s="85">
        <v>1</v>
      </c>
    </row>
    <row r="142" spans="1:8" ht="16.5" customHeight="1">
      <c r="A142" s="103">
        <v>2014</v>
      </c>
      <c r="B142" s="88" t="s">
        <v>3387</v>
      </c>
      <c r="C142" s="108" t="s">
        <v>2490</v>
      </c>
      <c r="D142" s="84" t="s">
        <v>83</v>
      </c>
      <c r="E142" s="84" t="s">
        <v>722</v>
      </c>
      <c r="F142" s="84" t="s">
        <v>114</v>
      </c>
      <c r="G142" s="84" t="s">
        <v>1929</v>
      </c>
      <c r="H142" s="85">
        <v>3</v>
      </c>
    </row>
    <row r="143" spans="1:8" ht="16.5" customHeight="1">
      <c r="A143" s="103">
        <v>2014</v>
      </c>
      <c r="B143" s="88" t="s">
        <v>3387</v>
      </c>
      <c r="C143" s="108" t="s">
        <v>2490</v>
      </c>
      <c r="D143" s="84" t="s">
        <v>83</v>
      </c>
      <c r="E143" s="84" t="s">
        <v>722</v>
      </c>
      <c r="F143" s="84" t="s">
        <v>121</v>
      </c>
      <c r="G143" s="84" t="s">
        <v>1934</v>
      </c>
      <c r="H143" s="85">
        <v>2</v>
      </c>
    </row>
    <row r="144" spans="1:8" ht="16.5" customHeight="1">
      <c r="A144" s="103">
        <v>2014</v>
      </c>
      <c r="B144" s="88" t="s">
        <v>3387</v>
      </c>
      <c r="C144" s="108" t="s">
        <v>2490</v>
      </c>
      <c r="D144" s="84" t="s">
        <v>83</v>
      </c>
      <c r="E144" s="84" t="s">
        <v>1932</v>
      </c>
      <c r="F144" s="84" t="s">
        <v>12</v>
      </c>
      <c r="G144" s="84" t="s">
        <v>1920</v>
      </c>
      <c r="H144" s="85">
        <v>2</v>
      </c>
    </row>
    <row r="145" spans="1:8" ht="16.5" customHeight="1">
      <c r="A145" s="103">
        <v>2014</v>
      </c>
      <c r="B145" s="88" t="s">
        <v>3387</v>
      </c>
      <c r="C145" s="108" t="s">
        <v>2490</v>
      </c>
      <c r="D145" s="84" t="s">
        <v>83</v>
      </c>
      <c r="E145" s="84" t="s">
        <v>1932</v>
      </c>
      <c r="F145" s="84" t="s">
        <v>18</v>
      </c>
      <c r="G145" s="84" t="s">
        <v>1923</v>
      </c>
      <c r="H145" s="85">
        <v>1</v>
      </c>
    </row>
    <row r="146" spans="1:8" ht="16.5" customHeight="1">
      <c r="A146" s="103">
        <v>2014</v>
      </c>
      <c r="B146" s="88" t="s">
        <v>3387</v>
      </c>
      <c r="C146" s="108" t="s">
        <v>2490</v>
      </c>
      <c r="D146" s="84" t="s">
        <v>83</v>
      </c>
      <c r="E146" s="84" t="s">
        <v>1932</v>
      </c>
      <c r="F146" s="84" t="s">
        <v>52</v>
      </c>
      <c r="G146" s="84" t="s">
        <v>1927</v>
      </c>
      <c r="H146" s="85">
        <v>1</v>
      </c>
    </row>
    <row r="147" spans="1:8" ht="16.5" customHeight="1">
      <c r="A147" s="103">
        <v>2014</v>
      </c>
      <c r="B147" s="88" t="s">
        <v>3387</v>
      </c>
      <c r="C147" s="108" t="s">
        <v>2490</v>
      </c>
      <c r="D147" s="84" t="s">
        <v>83</v>
      </c>
      <c r="E147" s="84" t="s">
        <v>1932</v>
      </c>
      <c r="F147" s="84" t="s">
        <v>83</v>
      </c>
      <c r="G147" s="84" t="s">
        <v>722</v>
      </c>
      <c r="H147" s="85">
        <v>1</v>
      </c>
    </row>
    <row r="148" spans="1:8" ht="16.5" customHeight="1">
      <c r="A148" s="103">
        <v>2014</v>
      </c>
      <c r="B148" s="88" t="s">
        <v>3387</v>
      </c>
      <c r="C148" s="108" t="s">
        <v>2490</v>
      </c>
      <c r="D148" s="84" t="s">
        <v>83</v>
      </c>
      <c r="E148" s="84" t="s">
        <v>1932</v>
      </c>
      <c r="F148" s="84" t="s">
        <v>83</v>
      </c>
      <c r="G148" s="84" t="s">
        <v>1935</v>
      </c>
      <c r="H148" s="85">
        <v>3</v>
      </c>
    </row>
    <row r="149" spans="1:8" ht="16.5" customHeight="1">
      <c r="A149" s="103">
        <v>2014</v>
      </c>
      <c r="B149" s="88" t="s">
        <v>3387</v>
      </c>
      <c r="C149" s="108" t="s">
        <v>2490</v>
      </c>
      <c r="D149" s="84" t="s">
        <v>83</v>
      </c>
      <c r="E149" s="84" t="s">
        <v>1932</v>
      </c>
      <c r="F149" s="84" t="s">
        <v>83</v>
      </c>
      <c r="G149" s="84" t="s">
        <v>1944</v>
      </c>
      <c r="H149" s="85">
        <v>1</v>
      </c>
    </row>
    <row r="150" spans="1:8" ht="16.5" customHeight="1">
      <c r="A150" s="103">
        <v>2014</v>
      </c>
      <c r="B150" s="88" t="s">
        <v>3387</v>
      </c>
      <c r="C150" s="108" t="s">
        <v>2490</v>
      </c>
      <c r="D150" s="84" t="s">
        <v>83</v>
      </c>
      <c r="E150" s="84" t="s">
        <v>1932</v>
      </c>
      <c r="F150" s="84" t="s">
        <v>93</v>
      </c>
      <c r="G150" s="84" t="s">
        <v>1925</v>
      </c>
      <c r="H150" s="85">
        <v>2</v>
      </c>
    </row>
    <row r="151" spans="1:8" ht="16.5" customHeight="1">
      <c r="A151" s="103">
        <v>2014</v>
      </c>
      <c r="B151" s="88" t="s">
        <v>3387</v>
      </c>
      <c r="C151" s="108" t="s">
        <v>2490</v>
      </c>
      <c r="D151" s="84" t="s">
        <v>83</v>
      </c>
      <c r="E151" s="84" t="s">
        <v>1932</v>
      </c>
      <c r="F151" s="84" t="s">
        <v>93</v>
      </c>
      <c r="G151" s="84" t="s">
        <v>1939</v>
      </c>
      <c r="H151" s="85">
        <v>5</v>
      </c>
    </row>
    <row r="152" spans="1:8" ht="16.5" customHeight="1">
      <c r="A152" s="103">
        <v>2014</v>
      </c>
      <c r="B152" s="88" t="s">
        <v>3387</v>
      </c>
      <c r="C152" s="108" t="s">
        <v>2490</v>
      </c>
      <c r="D152" s="84" t="s">
        <v>83</v>
      </c>
      <c r="E152" s="84" t="s">
        <v>1932</v>
      </c>
      <c r="F152" s="84" t="s">
        <v>121</v>
      </c>
      <c r="G152" s="84" t="s">
        <v>1934</v>
      </c>
      <c r="H152" s="85">
        <v>7</v>
      </c>
    </row>
    <row r="153" spans="1:8" ht="16.5" customHeight="1">
      <c r="A153" s="103">
        <v>2014</v>
      </c>
      <c r="B153" s="88" t="s">
        <v>3387</v>
      </c>
      <c r="C153" s="108" t="s">
        <v>2490</v>
      </c>
      <c r="D153" s="84" t="s">
        <v>83</v>
      </c>
      <c r="E153" s="84" t="s">
        <v>1932</v>
      </c>
      <c r="F153" s="84" t="s">
        <v>191</v>
      </c>
      <c r="G153" s="84" t="s">
        <v>730</v>
      </c>
      <c r="H153" s="85">
        <v>1</v>
      </c>
    </row>
    <row r="154" spans="1:8" ht="16.5" customHeight="1">
      <c r="A154" s="103">
        <v>2014</v>
      </c>
      <c r="B154" s="88" t="s">
        <v>3387</v>
      </c>
      <c r="C154" s="108" t="s">
        <v>2490</v>
      </c>
      <c r="D154" s="84" t="s">
        <v>83</v>
      </c>
      <c r="E154" s="84" t="s">
        <v>1935</v>
      </c>
      <c r="F154" s="84" t="s">
        <v>83</v>
      </c>
      <c r="G154" s="84" t="s">
        <v>722</v>
      </c>
      <c r="H154" s="85">
        <v>1</v>
      </c>
    </row>
    <row r="155" spans="1:8" ht="16.5" customHeight="1">
      <c r="A155" s="103">
        <v>2014</v>
      </c>
      <c r="B155" s="88" t="s">
        <v>3387</v>
      </c>
      <c r="C155" s="108" t="s">
        <v>2490</v>
      </c>
      <c r="D155" s="84" t="s">
        <v>83</v>
      </c>
      <c r="E155" s="84" t="s">
        <v>1935</v>
      </c>
      <c r="F155" s="84" t="s">
        <v>83</v>
      </c>
      <c r="G155" s="84" t="s">
        <v>1932</v>
      </c>
      <c r="H155" s="85">
        <v>6</v>
      </c>
    </row>
    <row r="156" spans="1:8" ht="16.5" customHeight="1">
      <c r="A156" s="103">
        <v>2014</v>
      </c>
      <c r="B156" s="88" t="s">
        <v>3387</v>
      </c>
      <c r="C156" s="108" t="s">
        <v>2490</v>
      </c>
      <c r="D156" s="84" t="s">
        <v>83</v>
      </c>
      <c r="E156" s="84" t="s">
        <v>1935</v>
      </c>
      <c r="F156" s="84" t="s">
        <v>83</v>
      </c>
      <c r="G156" s="84" t="s">
        <v>1944</v>
      </c>
      <c r="H156" s="85">
        <v>1</v>
      </c>
    </row>
    <row r="157" spans="1:8" ht="16.5" customHeight="1">
      <c r="A157" s="103">
        <v>2014</v>
      </c>
      <c r="B157" s="88" t="s">
        <v>3387</v>
      </c>
      <c r="C157" s="108" t="s">
        <v>2490</v>
      </c>
      <c r="D157" s="84" t="s">
        <v>83</v>
      </c>
      <c r="E157" s="84" t="s">
        <v>1935</v>
      </c>
      <c r="F157" s="84" t="s">
        <v>93</v>
      </c>
      <c r="G157" s="84" t="s">
        <v>1939</v>
      </c>
      <c r="H157" s="85">
        <v>1</v>
      </c>
    </row>
    <row r="158" spans="1:8" ht="16.5" customHeight="1">
      <c r="A158" s="103">
        <v>2014</v>
      </c>
      <c r="B158" s="88" t="s">
        <v>3387</v>
      </c>
      <c r="C158" s="108" t="s">
        <v>2490</v>
      </c>
      <c r="D158" s="84" t="s">
        <v>83</v>
      </c>
      <c r="E158" s="84" t="s">
        <v>1935</v>
      </c>
      <c r="F158" s="84" t="s">
        <v>121</v>
      </c>
      <c r="G158" s="84" t="s">
        <v>1934</v>
      </c>
      <c r="H158" s="85">
        <v>2</v>
      </c>
    </row>
    <row r="159" spans="1:8" ht="16.5" customHeight="1">
      <c r="A159" s="103">
        <v>2014</v>
      </c>
      <c r="B159" s="88" t="s">
        <v>3387</v>
      </c>
      <c r="C159" s="108" t="s">
        <v>2490</v>
      </c>
      <c r="D159" s="84" t="s">
        <v>83</v>
      </c>
      <c r="E159" s="84" t="s">
        <v>1944</v>
      </c>
      <c r="F159" s="84" t="s">
        <v>12</v>
      </c>
      <c r="G159" s="84" t="s">
        <v>1921</v>
      </c>
      <c r="H159" s="85">
        <v>1</v>
      </c>
    </row>
    <row r="160" spans="1:8" ht="16.5" customHeight="1">
      <c r="A160" s="103">
        <v>2014</v>
      </c>
      <c r="B160" s="88" t="s">
        <v>3387</v>
      </c>
      <c r="C160" s="108" t="s">
        <v>2490</v>
      </c>
      <c r="D160" s="84" t="s">
        <v>83</v>
      </c>
      <c r="E160" s="84" t="s">
        <v>1944</v>
      </c>
      <c r="F160" s="84" t="s">
        <v>12</v>
      </c>
      <c r="G160" s="84" t="s">
        <v>1933</v>
      </c>
      <c r="H160" s="85">
        <v>1</v>
      </c>
    </row>
    <row r="161" spans="1:8" ht="16.5" customHeight="1">
      <c r="A161" s="103">
        <v>2014</v>
      </c>
      <c r="B161" s="88" t="s">
        <v>3387</v>
      </c>
      <c r="C161" s="108" t="s">
        <v>2490</v>
      </c>
      <c r="D161" s="84" t="s">
        <v>83</v>
      </c>
      <c r="E161" s="84" t="s">
        <v>1944</v>
      </c>
      <c r="F161" s="84" t="s">
        <v>52</v>
      </c>
      <c r="G161" s="84" t="s">
        <v>1927</v>
      </c>
      <c r="H161" s="85">
        <v>1</v>
      </c>
    </row>
    <row r="162" spans="1:8" ht="16.5" customHeight="1">
      <c r="A162" s="103">
        <v>2014</v>
      </c>
      <c r="B162" s="88" t="s">
        <v>3387</v>
      </c>
      <c r="C162" s="108" t="s">
        <v>2490</v>
      </c>
      <c r="D162" s="84" t="s">
        <v>83</v>
      </c>
      <c r="E162" s="84" t="s">
        <v>1944</v>
      </c>
      <c r="F162" s="84" t="s">
        <v>72</v>
      </c>
      <c r="G162" s="84" t="s">
        <v>1943</v>
      </c>
      <c r="H162" s="85">
        <v>1</v>
      </c>
    </row>
    <row r="163" spans="1:8" ht="16.5" customHeight="1">
      <c r="A163" s="103">
        <v>2014</v>
      </c>
      <c r="B163" s="88" t="s">
        <v>3387</v>
      </c>
      <c r="C163" s="108" t="s">
        <v>2490</v>
      </c>
      <c r="D163" s="84" t="s">
        <v>83</v>
      </c>
      <c r="E163" s="84" t="s">
        <v>1944</v>
      </c>
      <c r="F163" s="84" t="s">
        <v>83</v>
      </c>
      <c r="G163" s="84" t="s">
        <v>1935</v>
      </c>
      <c r="H163" s="85">
        <v>1</v>
      </c>
    </row>
    <row r="164" spans="1:8" ht="16.5" customHeight="1">
      <c r="A164" s="103">
        <v>2014</v>
      </c>
      <c r="B164" s="88" t="s">
        <v>3387</v>
      </c>
      <c r="C164" s="108" t="s">
        <v>2490</v>
      </c>
      <c r="D164" s="84" t="s">
        <v>83</v>
      </c>
      <c r="E164" s="84" t="s">
        <v>1944</v>
      </c>
      <c r="F164" s="84" t="s">
        <v>93</v>
      </c>
      <c r="G164" s="84" t="s">
        <v>1925</v>
      </c>
      <c r="H164" s="85">
        <v>1</v>
      </c>
    </row>
    <row r="165" spans="1:8" ht="16.5" customHeight="1">
      <c r="A165" s="103">
        <v>2014</v>
      </c>
      <c r="B165" s="88" t="s">
        <v>3387</v>
      </c>
      <c r="C165" s="108" t="s">
        <v>2490</v>
      </c>
      <c r="D165" s="84" t="s">
        <v>83</v>
      </c>
      <c r="E165" s="84" t="s">
        <v>1944</v>
      </c>
      <c r="F165" s="84" t="s">
        <v>191</v>
      </c>
      <c r="G165" s="84" t="s">
        <v>730</v>
      </c>
      <c r="H165" s="85">
        <v>2</v>
      </c>
    </row>
    <row r="166" spans="1:8" ht="16.5" customHeight="1">
      <c r="A166" s="103">
        <v>2014</v>
      </c>
      <c r="B166" s="88" t="s">
        <v>3387</v>
      </c>
      <c r="C166" s="108" t="s">
        <v>2490</v>
      </c>
      <c r="D166" s="84" t="s">
        <v>83</v>
      </c>
      <c r="E166" s="84" t="s">
        <v>1944</v>
      </c>
      <c r="F166" s="84" t="s">
        <v>195</v>
      </c>
      <c r="G166" s="84" t="s">
        <v>1945</v>
      </c>
      <c r="H166" s="85">
        <v>1</v>
      </c>
    </row>
    <row r="167" spans="1:8">
      <c r="A167" s="103">
        <v>2014</v>
      </c>
      <c r="B167" s="88" t="s">
        <v>3387</v>
      </c>
      <c r="C167" s="108" t="s">
        <v>2490</v>
      </c>
      <c r="D167" s="84" t="s">
        <v>93</v>
      </c>
      <c r="E167" s="84" t="s">
        <v>3424</v>
      </c>
      <c r="F167" s="84" t="s">
        <v>195</v>
      </c>
      <c r="G167" s="84" t="s">
        <v>1945</v>
      </c>
      <c r="H167" s="85">
        <v>1</v>
      </c>
    </row>
    <row r="168" spans="1:8" ht="16.5" customHeight="1">
      <c r="A168" s="103">
        <v>2014</v>
      </c>
      <c r="B168" s="88" t="s">
        <v>3387</v>
      </c>
      <c r="C168" s="108" t="s">
        <v>2490</v>
      </c>
      <c r="D168" s="84" t="s">
        <v>93</v>
      </c>
      <c r="E168" s="84" t="s">
        <v>1925</v>
      </c>
      <c r="F168" s="84" t="s">
        <v>5</v>
      </c>
      <c r="G168" s="84" t="s">
        <v>1928</v>
      </c>
      <c r="H168" s="85">
        <v>8</v>
      </c>
    </row>
    <row r="169" spans="1:8" ht="16.5" customHeight="1">
      <c r="A169" s="103">
        <v>2014</v>
      </c>
      <c r="B169" s="88" t="s">
        <v>3387</v>
      </c>
      <c r="C169" s="108" t="s">
        <v>2490</v>
      </c>
      <c r="D169" s="84" t="s">
        <v>93</v>
      </c>
      <c r="E169" s="84" t="s">
        <v>1925</v>
      </c>
      <c r="F169" s="84" t="s">
        <v>12</v>
      </c>
      <c r="G169" s="84" t="s">
        <v>1920</v>
      </c>
      <c r="H169" s="85">
        <v>9</v>
      </c>
    </row>
    <row r="170" spans="1:8" ht="16.5" customHeight="1">
      <c r="A170" s="103">
        <v>2014</v>
      </c>
      <c r="B170" s="88" t="s">
        <v>3387</v>
      </c>
      <c r="C170" s="108" t="s">
        <v>2490</v>
      </c>
      <c r="D170" s="84" t="s">
        <v>93</v>
      </c>
      <c r="E170" s="84" t="s">
        <v>1925</v>
      </c>
      <c r="F170" s="84" t="s">
        <v>12</v>
      </c>
      <c r="G170" s="84" t="s">
        <v>1921</v>
      </c>
      <c r="H170" s="85">
        <v>5</v>
      </c>
    </row>
    <row r="171" spans="1:8" ht="16.5" customHeight="1">
      <c r="A171" s="103">
        <v>2014</v>
      </c>
      <c r="B171" s="88" t="s">
        <v>3387</v>
      </c>
      <c r="C171" s="108" t="s">
        <v>2490</v>
      </c>
      <c r="D171" s="84" t="s">
        <v>93</v>
      </c>
      <c r="E171" s="84" t="s">
        <v>1925</v>
      </c>
      <c r="F171" s="84" t="s">
        <v>31</v>
      </c>
      <c r="G171" s="84" t="s">
        <v>1919</v>
      </c>
      <c r="H171" s="85">
        <v>30</v>
      </c>
    </row>
    <row r="172" spans="1:8" ht="16.5" customHeight="1">
      <c r="A172" s="103">
        <v>2014</v>
      </c>
      <c r="B172" s="88" t="s">
        <v>3387</v>
      </c>
      <c r="C172" s="108" t="s">
        <v>2490</v>
      </c>
      <c r="D172" s="84" t="s">
        <v>93</v>
      </c>
      <c r="E172" s="84" t="s">
        <v>1925</v>
      </c>
      <c r="F172" s="84" t="s">
        <v>52</v>
      </c>
      <c r="G172" s="84" t="s">
        <v>1927</v>
      </c>
      <c r="H172" s="85">
        <v>4</v>
      </c>
    </row>
    <row r="173" spans="1:8" ht="16.5" customHeight="1">
      <c r="A173" s="103">
        <v>2014</v>
      </c>
      <c r="B173" s="88" t="s">
        <v>3387</v>
      </c>
      <c r="C173" s="108" t="s">
        <v>2490</v>
      </c>
      <c r="D173" s="84" t="s">
        <v>93</v>
      </c>
      <c r="E173" s="84" t="s">
        <v>1925</v>
      </c>
      <c r="F173" s="84" t="s">
        <v>72</v>
      </c>
      <c r="G173" s="84" t="s">
        <v>1924</v>
      </c>
      <c r="H173" s="85">
        <v>24</v>
      </c>
    </row>
    <row r="174" spans="1:8" ht="16.5" customHeight="1">
      <c r="A174" s="103">
        <v>2014</v>
      </c>
      <c r="B174" s="88" t="s">
        <v>3387</v>
      </c>
      <c r="C174" s="108" t="s">
        <v>2490</v>
      </c>
      <c r="D174" s="84" t="s">
        <v>93</v>
      </c>
      <c r="E174" s="84" t="s">
        <v>1925</v>
      </c>
      <c r="F174" s="84" t="s">
        <v>72</v>
      </c>
      <c r="G174" s="84" t="s">
        <v>1943</v>
      </c>
      <c r="H174" s="85">
        <v>10</v>
      </c>
    </row>
    <row r="175" spans="1:8" ht="16.5" customHeight="1">
      <c r="A175" s="103">
        <v>2014</v>
      </c>
      <c r="B175" s="88" t="s">
        <v>3387</v>
      </c>
      <c r="C175" s="108" t="s">
        <v>2490</v>
      </c>
      <c r="D175" s="84" t="s">
        <v>93</v>
      </c>
      <c r="E175" s="84" t="s">
        <v>1925</v>
      </c>
      <c r="F175" s="84" t="s">
        <v>83</v>
      </c>
      <c r="G175" s="84" t="s">
        <v>722</v>
      </c>
      <c r="H175" s="85">
        <v>3</v>
      </c>
    </row>
    <row r="176" spans="1:8" ht="16.5" customHeight="1">
      <c r="A176" s="103">
        <v>2014</v>
      </c>
      <c r="B176" s="88" t="s">
        <v>3387</v>
      </c>
      <c r="C176" s="108" t="s">
        <v>2490</v>
      </c>
      <c r="D176" s="84" t="s">
        <v>93</v>
      </c>
      <c r="E176" s="84" t="s">
        <v>1925</v>
      </c>
      <c r="F176" s="84" t="s">
        <v>83</v>
      </c>
      <c r="G176" s="84" t="s">
        <v>1932</v>
      </c>
      <c r="H176" s="85">
        <v>32</v>
      </c>
    </row>
    <row r="177" spans="1:8" ht="16.5" customHeight="1">
      <c r="A177" s="103">
        <v>2014</v>
      </c>
      <c r="B177" s="88" t="s">
        <v>3387</v>
      </c>
      <c r="C177" s="108" t="s">
        <v>2490</v>
      </c>
      <c r="D177" s="84" t="s">
        <v>93</v>
      </c>
      <c r="E177" s="84" t="s">
        <v>1925</v>
      </c>
      <c r="F177" s="84" t="s">
        <v>83</v>
      </c>
      <c r="G177" s="84" t="s">
        <v>1935</v>
      </c>
      <c r="H177" s="85">
        <v>2</v>
      </c>
    </row>
    <row r="178" spans="1:8" ht="16.5" customHeight="1">
      <c r="A178" s="103">
        <v>2014</v>
      </c>
      <c r="B178" s="88" t="s">
        <v>3387</v>
      </c>
      <c r="C178" s="108" t="s">
        <v>2490</v>
      </c>
      <c r="D178" s="84" t="s">
        <v>93</v>
      </c>
      <c r="E178" s="84" t="s">
        <v>1925</v>
      </c>
      <c r="F178" s="84" t="s">
        <v>83</v>
      </c>
      <c r="G178" s="84" t="s">
        <v>1944</v>
      </c>
      <c r="H178" s="85">
        <v>7</v>
      </c>
    </row>
    <row r="179" spans="1:8" ht="16.5" customHeight="1">
      <c r="A179" s="103">
        <v>2014</v>
      </c>
      <c r="B179" s="88" t="s">
        <v>3387</v>
      </c>
      <c r="C179" s="108" t="s">
        <v>2490</v>
      </c>
      <c r="D179" s="84" t="s">
        <v>93</v>
      </c>
      <c r="E179" s="84" t="s">
        <v>1925</v>
      </c>
      <c r="F179" s="84" t="s">
        <v>93</v>
      </c>
      <c r="G179" s="84" t="s">
        <v>1939</v>
      </c>
      <c r="H179" s="85">
        <v>11</v>
      </c>
    </row>
    <row r="180" spans="1:8" ht="16.5" customHeight="1">
      <c r="A180" s="103">
        <v>2014</v>
      </c>
      <c r="B180" s="88" t="s">
        <v>3387</v>
      </c>
      <c r="C180" s="108" t="s">
        <v>2490</v>
      </c>
      <c r="D180" s="84" t="s">
        <v>93</v>
      </c>
      <c r="E180" s="84" t="s">
        <v>1925</v>
      </c>
      <c r="F180" s="84" t="s">
        <v>121</v>
      </c>
      <c r="G180" s="84" t="s">
        <v>1934</v>
      </c>
      <c r="H180" s="85">
        <v>1</v>
      </c>
    </row>
    <row r="181" spans="1:8" ht="16.5" customHeight="1">
      <c r="A181" s="103">
        <v>2014</v>
      </c>
      <c r="B181" s="88" t="s">
        <v>3387</v>
      </c>
      <c r="C181" s="108" t="s">
        <v>2490</v>
      </c>
      <c r="D181" s="84" t="s">
        <v>93</v>
      </c>
      <c r="E181" s="84" t="s">
        <v>1925</v>
      </c>
      <c r="F181" s="84" t="s">
        <v>191</v>
      </c>
      <c r="G181" s="84" t="s">
        <v>730</v>
      </c>
      <c r="H181" s="85">
        <v>18</v>
      </c>
    </row>
    <row r="182" spans="1:8" ht="16.5" customHeight="1">
      <c r="A182" s="103">
        <v>2014</v>
      </c>
      <c r="B182" s="88" t="s">
        <v>3387</v>
      </c>
      <c r="C182" s="108" t="s">
        <v>2490</v>
      </c>
      <c r="D182" s="84" t="s">
        <v>93</v>
      </c>
      <c r="E182" s="84" t="s">
        <v>94</v>
      </c>
      <c r="F182" s="84" t="s">
        <v>5</v>
      </c>
      <c r="G182" s="84" t="s">
        <v>700</v>
      </c>
      <c r="H182" s="85">
        <v>1</v>
      </c>
    </row>
    <row r="183" spans="1:8" ht="16.5" customHeight="1">
      <c r="A183" s="103">
        <v>2014</v>
      </c>
      <c r="B183" s="88" t="s">
        <v>3387</v>
      </c>
      <c r="C183" s="108" t="s">
        <v>2490</v>
      </c>
      <c r="D183" s="84" t="s">
        <v>93</v>
      </c>
      <c r="E183" s="84" t="s">
        <v>94</v>
      </c>
      <c r="F183" s="84" t="s">
        <v>31</v>
      </c>
      <c r="G183" s="84" t="s">
        <v>1919</v>
      </c>
      <c r="H183" s="85">
        <v>1</v>
      </c>
    </row>
    <row r="184" spans="1:8" ht="16.5" customHeight="1">
      <c r="A184" s="103">
        <v>2014</v>
      </c>
      <c r="B184" s="88" t="s">
        <v>3387</v>
      </c>
      <c r="C184" s="108" t="s">
        <v>2490</v>
      </c>
      <c r="D184" s="84" t="s">
        <v>93</v>
      </c>
      <c r="E184" s="84" t="s">
        <v>94</v>
      </c>
      <c r="F184" s="84" t="s">
        <v>31</v>
      </c>
      <c r="G184" s="84" t="s">
        <v>1926</v>
      </c>
      <c r="H184" s="85">
        <v>1</v>
      </c>
    </row>
    <row r="185" spans="1:8" ht="16.5" customHeight="1">
      <c r="A185" s="103">
        <v>2014</v>
      </c>
      <c r="B185" s="88" t="s">
        <v>3387</v>
      </c>
      <c r="C185" s="108" t="s">
        <v>2490</v>
      </c>
      <c r="D185" s="84" t="s">
        <v>93</v>
      </c>
      <c r="E185" s="84" t="s">
        <v>94</v>
      </c>
      <c r="F185" s="84" t="s">
        <v>52</v>
      </c>
      <c r="G185" s="84" t="s">
        <v>1927</v>
      </c>
      <c r="H185" s="85">
        <v>1</v>
      </c>
    </row>
    <row r="186" spans="1:8" ht="16.5" customHeight="1">
      <c r="A186" s="103">
        <v>2014</v>
      </c>
      <c r="B186" s="88" t="s">
        <v>3387</v>
      </c>
      <c r="C186" s="108" t="s">
        <v>2490</v>
      </c>
      <c r="D186" s="84" t="s">
        <v>93</v>
      </c>
      <c r="E186" s="84" t="s">
        <v>94</v>
      </c>
      <c r="F186" s="84" t="s">
        <v>72</v>
      </c>
      <c r="G186" s="84" t="s">
        <v>1924</v>
      </c>
      <c r="H186" s="85">
        <v>1</v>
      </c>
    </row>
    <row r="187" spans="1:8" ht="16.5" customHeight="1">
      <c r="A187" s="103">
        <v>2014</v>
      </c>
      <c r="B187" s="88" t="s">
        <v>3387</v>
      </c>
      <c r="C187" s="108" t="s">
        <v>2490</v>
      </c>
      <c r="D187" s="84" t="s">
        <v>93</v>
      </c>
      <c r="E187" s="84" t="s">
        <v>94</v>
      </c>
      <c r="F187" s="84" t="s">
        <v>72</v>
      </c>
      <c r="G187" s="84" t="s">
        <v>1943</v>
      </c>
      <c r="H187" s="85">
        <v>3</v>
      </c>
    </row>
    <row r="188" spans="1:8" ht="16.5" customHeight="1">
      <c r="A188" s="103">
        <v>2014</v>
      </c>
      <c r="B188" s="88" t="s">
        <v>3387</v>
      </c>
      <c r="C188" s="108" t="s">
        <v>2490</v>
      </c>
      <c r="D188" s="84" t="s">
        <v>93</v>
      </c>
      <c r="E188" s="84" t="s">
        <v>94</v>
      </c>
      <c r="F188" s="84" t="s">
        <v>83</v>
      </c>
      <c r="G188" s="84" t="s">
        <v>722</v>
      </c>
      <c r="H188" s="85">
        <v>1</v>
      </c>
    </row>
    <row r="189" spans="1:8" ht="16.5" customHeight="1">
      <c r="A189" s="103">
        <v>2014</v>
      </c>
      <c r="B189" s="88" t="s">
        <v>3387</v>
      </c>
      <c r="C189" s="108" t="s">
        <v>2490</v>
      </c>
      <c r="D189" s="84" t="s">
        <v>93</v>
      </c>
      <c r="E189" s="84" t="s">
        <v>94</v>
      </c>
      <c r="F189" s="84" t="s">
        <v>83</v>
      </c>
      <c r="G189" s="84" t="s">
        <v>1932</v>
      </c>
      <c r="H189" s="85">
        <v>5</v>
      </c>
    </row>
    <row r="190" spans="1:8" ht="16.5" customHeight="1">
      <c r="A190" s="103">
        <v>2014</v>
      </c>
      <c r="B190" s="88" t="s">
        <v>3387</v>
      </c>
      <c r="C190" s="108" t="s">
        <v>2490</v>
      </c>
      <c r="D190" s="84" t="s">
        <v>93</v>
      </c>
      <c r="E190" s="84" t="s">
        <v>94</v>
      </c>
      <c r="F190" s="84" t="s">
        <v>83</v>
      </c>
      <c r="G190" s="84" t="s">
        <v>1935</v>
      </c>
      <c r="H190" s="85">
        <v>1</v>
      </c>
    </row>
    <row r="191" spans="1:8" ht="16.5" customHeight="1">
      <c r="A191" s="103">
        <v>2014</v>
      </c>
      <c r="B191" s="88" t="s">
        <v>3387</v>
      </c>
      <c r="C191" s="108" t="s">
        <v>2490</v>
      </c>
      <c r="D191" s="84" t="s">
        <v>93</v>
      </c>
      <c r="E191" s="84" t="s">
        <v>94</v>
      </c>
      <c r="F191" s="84" t="s">
        <v>83</v>
      </c>
      <c r="G191" s="84" t="s">
        <v>1944</v>
      </c>
      <c r="H191" s="85">
        <v>3</v>
      </c>
    </row>
    <row r="192" spans="1:8" ht="16.5" customHeight="1">
      <c r="A192" s="103">
        <v>2014</v>
      </c>
      <c r="B192" s="88" t="s">
        <v>3387</v>
      </c>
      <c r="C192" s="108" t="s">
        <v>2490</v>
      </c>
      <c r="D192" s="84" t="s">
        <v>93</v>
      </c>
      <c r="E192" s="84" t="s">
        <v>94</v>
      </c>
      <c r="F192" s="84" t="s">
        <v>93</v>
      </c>
      <c r="G192" s="84" t="s">
        <v>1925</v>
      </c>
      <c r="H192" s="85">
        <v>1</v>
      </c>
    </row>
    <row r="193" spans="1:8" ht="16.5" customHeight="1">
      <c r="A193" s="103">
        <v>2014</v>
      </c>
      <c r="B193" s="88" t="s">
        <v>3387</v>
      </c>
      <c r="C193" s="108" t="s">
        <v>2490</v>
      </c>
      <c r="D193" s="84" t="s">
        <v>93</v>
      </c>
      <c r="E193" s="84" t="s">
        <v>94</v>
      </c>
      <c r="F193" s="84" t="s">
        <v>105</v>
      </c>
      <c r="G193" s="84" t="s">
        <v>106</v>
      </c>
      <c r="H193" s="85">
        <v>1</v>
      </c>
    </row>
    <row r="194" spans="1:8" ht="16.5" customHeight="1">
      <c r="A194" s="103">
        <v>2014</v>
      </c>
      <c r="B194" s="88" t="s">
        <v>3387</v>
      </c>
      <c r="C194" s="108" t="s">
        <v>2490</v>
      </c>
      <c r="D194" s="84" t="s">
        <v>93</v>
      </c>
      <c r="E194" s="84" t="s">
        <v>94</v>
      </c>
      <c r="F194" s="84" t="s">
        <v>121</v>
      </c>
      <c r="G194" s="84" t="s">
        <v>122</v>
      </c>
      <c r="H194" s="85">
        <v>1</v>
      </c>
    </row>
    <row r="195" spans="1:8" ht="16.5" customHeight="1">
      <c r="A195" s="103">
        <v>2014</v>
      </c>
      <c r="B195" s="88" t="s">
        <v>3387</v>
      </c>
      <c r="C195" s="108" t="s">
        <v>2490</v>
      </c>
      <c r="D195" s="84" t="s">
        <v>93</v>
      </c>
      <c r="E195" s="84" t="s">
        <v>94</v>
      </c>
      <c r="F195" s="84" t="s">
        <v>191</v>
      </c>
      <c r="G195" s="84" t="s">
        <v>730</v>
      </c>
      <c r="H195" s="85">
        <v>3</v>
      </c>
    </row>
    <row r="196" spans="1:8" ht="16.5" customHeight="1">
      <c r="A196" s="103">
        <v>2014</v>
      </c>
      <c r="B196" s="88" t="s">
        <v>3387</v>
      </c>
      <c r="C196" s="108" t="s">
        <v>2490</v>
      </c>
      <c r="D196" s="84" t="s">
        <v>105</v>
      </c>
      <c r="E196" s="84" t="s">
        <v>106</v>
      </c>
      <c r="F196" s="84" t="s">
        <v>93</v>
      </c>
      <c r="G196" s="84" t="s">
        <v>1939</v>
      </c>
      <c r="H196" s="85">
        <v>1</v>
      </c>
    </row>
    <row r="197" spans="1:8" ht="16.5" customHeight="1">
      <c r="A197" s="103">
        <v>2014</v>
      </c>
      <c r="B197" s="88" t="s">
        <v>3387</v>
      </c>
      <c r="C197" s="108" t="s">
        <v>2490</v>
      </c>
      <c r="D197" s="84" t="s">
        <v>105</v>
      </c>
      <c r="E197" s="84" t="s">
        <v>106</v>
      </c>
      <c r="F197" s="84" t="s">
        <v>105</v>
      </c>
      <c r="G197" s="84" t="s">
        <v>1183</v>
      </c>
      <c r="H197" s="85">
        <v>2</v>
      </c>
    </row>
    <row r="198" spans="1:8" ht="16.5" customHeight="1">
      <c r="A198" s="103">
        <v>2014</v>
      </c>
      <c r="B198" s="88" t="s">
        <v>3387</v>
      </c>
      <c r="C198" s="108" t="s">
        <v>2490</v>
      </c>
      <c r="D198" s="84" t="s">
        <v>105</v>
      </c>
      <c r="E198" s="84" t="s">
        <v>106</v>
      </c>
      <c r="F198" s="84" t="s">
        <v>191</v>
      </c>
      <c r="G198" s="84" t="s">
        <v>730</v>
      </c>
      <c r="H198" s="85">
        <v>4</v>
      </c>
    </row>
    <row r="199" spans="1:8" ht="16.5" customHeight="1">
      <c r="A199" s="103">
        <v>2014</v>
      </c>
      <c r="B199" s="88" t="s">
        <v>3387</v>
      </c>
      <c r="C199" s="108" t="s">
        <v>2490</v>
      </c>
      <c r="D199" s="84" t="s">
        <v>114</v>
      </c>
      <c r="E199" s="84" t="s">
        <v>1929</v>
      </c>
      <c r="F199" s="84" t="s">
        <v>5</v>
      </c>
      <c r="G199" s="84" t="s">
        <v>1928</v>
      </c>
      <c r="H199" s="85">
        <v>1</v>
      </c>
    </row>
    <row r="200" spans="1:8" ht="16.5" customHeight="1">
      <c r="A200" s="103">
        <v>2014</v>
      </c>
      <c r="B200" s="88" t="s">
        <v>3387</v>
      </c>
      <c r="C200" s="108" t="s">
        <v>2490</v>
      </c>
      <c r="D200" s="84" t="s">
        <v>114</v>
      </c>
      <c r="E200" s="84" t="s">
        <v>1929</v>
      </c>
      <c r="F200" s="84" t="s">
        <v>18</v>
      </c>
      <c r="G200" s="84" t="s">
        <v>1923</v>
      </c>
      <c r="H200" s="85">
        <v>12</v>
      </c>
    </row>
    <row r="201" spans="1:8" ht="16.5" customHeight="1">
      <c r="A201" s="103">
        <v>2014</v>
      </c>
      <c r="B201" s="88" t="s">
        <v>3387</v>
      </c>
      <c r="C201" s="108" t="s">
        <v>2490</v>
      </c>
      <c r="D201" s="84" t="s">
        <v>114</v>
      </c>
      <c r="E201" s="84" t="s">
        <v>1929</v>
      </c>
      <c r="F201" s="84" t="s">
        <v>18</v>
      </c>
      <c r="G201" s="84" t="s">
        <v>1941</v>
      </c>
      <c r="H201" s="85">
        <v>1</v>
      </c>
    </row>
    <row r="202" spans="1:8" ht="16.5" customHeight="1">
      <c r="A202" s="103">
        <v>2014</v>
      </c>
      <c r="B202" s="88" t="s">
        <v>3387</v>
      </c>
      <c r="C202" s="108" t="s">
        <v>2490</v>
      </c>
      <c r="D202" s="84" t="s">
        <v>114</v>
      </c>
      <c r="E202" s="84" t="s">
        <v>1929</v>
      </c>
      <c r="F202" s="84" t="s">
        <v>31</v>
      </c>
      <c r="G202" s="84" t="s">
        <v>1919</v>
      </c>
      <c r="H202" s="85">
        <v>1</v>
      </c>
    </row>
    <row r="203" spans="1:8" ht="16.5" customHeight="1">
      <c r="A203" s="103">
        <v>2014</v>
      </c>
      <c r="B203" s="88" t="s">
        <v>3387</v>
      </c>
      <c r="C203" s="108" t="s">
        <v>2490</v>
      </c>
      <c r="D203" s="84" t="s">
        <v>114</v>
      </c>
      <c r="E203" s="84" t="s">
        <v>1929</v>
      </c>
      <c r="F203" s="84" t="s">
        <v>83</v>
      </c>
      <c r="G203" s="84" t="s">
        <v>722</v>
      </c>
      <c r="H203" s="85">
        <v>3</v>
      </c>
    </row>
    <row r="204" spans="1:8" ht="16.5" customHeight="1">
      <c r="A204" s="103">
        <v>2014</v>
      </c>
      <c r="B204" s="88" t="s">
        <v>3387</v>
      </c>
      <c r="C204" s="108" t="s">
        <v>2490</v>
      </c>
      <c r="D204" s="84" t="s">
        <v>114</v>
      </c>
      <c r="E204" s="84" t="s">
        <v>1929</v>
      </c>
      <c r="F204" s="84" t="s">
        <v>83</v>
      </c>
      <c r="G204" s="84" t="s">
        <v>1944</v>
      </c>
      <c r="H204" s="85">
        <v>1</v>
      </c>
    </row>
    <row r="205" spans="1:8" ht="16.5" customHeight="1">
      <c r="A205" s="103">
        <v>2014</v>
      </c>
      <c r="B205" s="88" t="s">
        <v>3387</v>
      </c>
      <c r="C205" s="108" t="s">
        <v>2490</v>
      </c>
      <c r="D205" s="84" t="s">
        <v>114</v>
      </c>
      <c r="E205" s="84" t="s">
        <v>1929</v>
      </c>
      <c r="F205" s="84" t="s">
        <v>93</v>
      </c>
      <c r="G205" s="84" t="s">
        <v>1939</v>
      </c>
      <c r="H205" s="85">
        <v>1</v>
      </c>
    </row>
    <row r="206" spans="1:8" ht="16.5" customHeight="1">
      <c r="A206" s="103">
        <v>2014</v>
      </c>
      <c r="B206" s="88" t="s">
        <v>3387</v>
      </c>
      <c r="C206" s="108" t="s">
        <v>2490</v>
      </c>
      <c r="D206" s="84" t="s">
        <v>121</v>
      </c>
      <c r="E206" s="84" t="s">
        <v>1934</v>
      </c>
      <c r="F206" s="84" t="s">
        <v>5</v>
      </c>
      <c r="G206" s="84" t="s">
        <v>1928</v>
      </c>
      <c r="H206" s="85">
        <v>1</v>
      </c>
    </row>
    <row r="207" spans="1:8" ht="16.5" customHeight="1">
      <c r="A207" s="103">
        <v>2014</v>
      </c>
      <c r="B207" s="88" t="s">
        <v>3387</v>
      </c>
      <c r="C207" s="108" t="s">
        <v>2490</v>
      </c>
      <c r="D207" s="84" t="s">
        <v>121</v>
      </c>
      <c r="E207" s="84" t="s">
        <v>1934</v>
      </c>
      <c r="F207" s="84" t="s">
        <v>12</v>
      </c>
      <c r="G207" s="84" t="s">
        <v>1921</v>
      </c>
      <c r="H207" s="85">
        <v>1</v>
      </c>
    </row>
    <row r="208" spans="1:8" ht="16.5" customHeight="1">
      <c r="A208" s="103">
        <v>2014</v>
      </c>
      <c r="B208" s="88" t="s">
        <v>3387</v>
      </c>
      <c r="C208" s="108" t="s">
        <v>2490</v>
      </c>
      <c r="D208" s="84" t="s">
        <v>121</v>
      </c>
      <c r="E208" s="84" t="s">
        <v>1934</v>
      </c>
      <c r="F208" s="84" t="s">
        <v>52</v>
      </c>
      <c r="G208" s="84" t="s">
        <v>1927</v>
      </c>
      <c r="H208" s="85">
        <v>2</v>
      </c>
    </row>
    <row r="209" spans="1:8" ht="16.5" customHeight="1">
      <c r="A209" s="103">
        <v>2014</v>
      </c>
      <c r="B209" s="88" t="s">
        <v>3387</v>
      </c>
      <c r="C209" s="108" t="s">
        <v>2490</v>
      </c>
      <c r="D209" s="84" t="s">
        <v>121</v>
      </c>
      <c r="E209" s="84" t="s">
        <v>1934</v>
      </c>
      <c r="F209" s="84" t="s">
        <v>83</v>
      </c>
      <c r="G209" s="84" t="s">
        <v>1932</v>
      </c>
      <c r="H209" s="85">
        <v>1</v>
      </c>
    </row>
    <row r="210" spans="1:8" ht="16.5" customHeight="1">
      <c r="A210" s="103">
        <v>2014</v>
      </c>
      <c r="B210" s="88" t="s">
        <v>3387</v>
      </c>
      <c r="C210" s="108" t="s">
        <v>2490</v>
      </c>
      <c r="D210" s="84" t="s">
        <v>121</v>
      </c>
      <c r="E210" s="84" t="s">
        <v>1934</v>
      </c>
      <c r="F210" s="84" t="s">
        <v>83</v>
      </c>
      <c r="G210" s="84" t="s">
        <v>1935</v>
      </c>
      <c r="H210" s="85">
        <v>1</v>
      </c>
    </row>
    <row r="211" spans="1:8" ht="16.5" customHeight="1">
      <c r="A211" s="103">
        <v>2014</v>
      </c>
      <c r="B211" s="88" t="s">
        <v>3387</v>
      </c>
      <c r="C211" s="108" t="s">
        <v>2490</v>
      </c>
      <c r="D211" s="84" t="s">
        <v>121</v>
      </c>
      <c r="E211" s="84" t="s">
        <v>1934</v>
      </c>
      <c r="F211" s="84" t="s">
        <v>83</v>
      </c>
      <c r="G211" s="84" t="s">
        <v>1944</v>
      </c>
      <c r="H211" s="85">
        <v>1</v>
      </c>
    </row>
    <row r="212" spans="1:8" ht="16.5" customHeight="1">
      <c r="A212" s="103">
        <v>2014</v>
      </c>
      <c r="B212" s="88" t="s">
        <v>3387</v>
      </c>
      <c r="C212" s="108" t="s">
        <v>2490</v>
      </c>
      <c r="D212" s="84" t="s">
        <v>121</v>
      </c>
      <c r="E212" s="84" t="s">
        <v>1934</v>
      </c>
      <c r="F212" s="84" t="s">
        <v>191</v>
      </c>
      <c r="G212" s="84" t="s">
        <v>730</v>
      </c>
      <c r="H212" s="85">
        <v>1</v>
      </c>
    </row>
    <row r="213" spans="1:8" ht="16.5" customHeight="1">
      <c r="A213" s="103">
        <v>2014</v>
      </c>
      <c r="B213" s="88" t="s">
        <v>3387</v>
      </c>
      <c r="C213" s="108" t="s">
        <v>2490</v>
      </c>
      <c r="D213" s="84" t="s">
        <v>126</v>
      </c>
      <c r="E213" s="84" t="s">
        <v>1958</v>
      </c>
      <c r="F213" s="84" t="s">
        <v>5</v>
      </c>
      <c r="G213" s="84" t="s">
        <v>700</v>
      </c>
      <c r="H213" s="85">
        <v>3</v>
      </c>
    </row>
    <row r="214" spans="1:8" ht="16.5" customHeight="1">
      <c r="A214" s="103">
        <v>2014</v>
      </c>
      <c r="B214" s="88" t="s">
        <v>3387</v>
      </c>
      <c r="C214" s="108" t="s">
        <v>2490</v>
      </c>
      <c r="D214" s="84" t="s">
        <v>126</v>
      </c>
      <c r="E214" s="84" t="s">
        <v>1958</v>
      </c>
      <c r="F214" s="84" t="s">
        <v>31</v>
      </c>
      <c r="G214" s="84" t="s">
        <v>1919</v>
      </c>
      <c r="H214" s="85">
        <v>2</v>
      </c>
    </row>
    <row r="215" spans="1:8" ht="16.5" customHeight="1">
      <c r="A215" s="103">
        <v>2014</v>
      </c>
      <c r="B215" s="88" t="s">
        <v>3387</v>
      </c>
      <c r="C215" s="108" t="s">
        <v>2490</v>
      </c>
      <c r="D215" s="84" t="s">
        <v>126</v>
      </c>
      <c r="E215" s="84" t="s">
        <v>1958</v>
      </c>
      <c r="F215" s="84" t="s">
        <v>121</v>
      </c>
      <c r="G215" s="84" t="s">
        <v>1934</v>
      </c>
      <c r="H215" s="85">
        <v>1</v>
      </c>
    </row>
    <row r="216" spans="1:8" ht="16.5" customHeight="1">
      <c r="A216" s="103">
        <v>2014</v>
      </c>
      <c r="B216" s="88" t="s">
        <v>3387</v>
      </c>
      <c r="C216" s="108" t="s">
        <v>2490</v>
      </c>
      <c r="D216" s="84" t="s">
        <v>126</v>
      </c>
      <c r="E216" s="84" t="s">
        <v>1958</v>
      </c>
      <c r="F216" s="84" t="s">
        <v>126</v>
      </c>
      <c r="G216" s="84" t="s">
        <v>1938</v>
      </c>
      <c r="H216" s="85">
        <v>3</v>
      </c>
    </row>
    <row r="217" spans="1:8" ht="16.5" customHeight="1">
      <c r="A217" s="103">
        <v>2014</v>
      </c>
      <c r="B217" s="88" t="s">
        <v>3387</v>
      </c>
      <c r="C217" s="108" t="s">
        <v>2490</v>
      </c>
      <c r="D217" s="84" t="s">
        <v>126</v>
      </c>
      <c r="E217" s="84" t="s">
        <v>1936</v>
      </c>
      <c r="F217" s="84" t="s">
        <v>5</v>
      </c>
      <c r="G217" s="84" t="s">
        <v>1928</v>
      </c>
      <c r="H217" s="85">
        <v>1</v>
      </c>
    </row>
    <row r="218" spans="1:8" ht="16.5" customHeight="1">
      <c r="A218" s="103">
        <v>2014</v>
      </c>
      <c r="B218" s="88" t="s">
        <v>3387</v>
      </c>
      <c r="C218" s="108" t="s">
        <v>2490</v>
      </c>
      <c r="D218" s="84" t="s">
        <v>126</v>
      </c>
      <c r="E218" s="84" t="s">
        <v>1936</v>
      </c>
      <c r="F218" s="84" t="s">
        <v>12</v>
      </c>
      <c r="G218" s="84" t="s">
        <v>1933</v>
      </c>
      <c r="H218" s="85">
        <v>1</v>
      </c>
    </row>
    <row r="219" spans="1:8" ht="16.5" customHeight="1">
      <c r="A219" s="103">
        <v>2014</v>
      </c>
      <c r="B219" s="88" t="s">
        <v>3387</v>
      </c>
      <c r="C219" s="108" t="s">
        <v>2490</v>
      </c>
      <c r="D219" s="84" t="s">
        <v>126</v>
      </c>
      <c r="E219" s="84" t="s">
        <v>1936</v>
      </c>
      <c r="F219" s="84" t="s">
        <v>18</v>
      </c>
      <c r="G219" s="84" t="s">
        <v>1940</v>
      </c>
      <c r="H219" s="85">
        <v>2</v>
      </c>
    </row>
    <row r="220" spans="1:8" ht="16.5" customHeight="1">
      <c r="A220" s="103">
        <v>2014</v>
      </c>
      <c r="B220" s="88" t="s">
        <v>3387</v>
      </c>
      <c r="C220" s="108" t="s">
        <v>2490</v>
      </c>
      <c r="D220" s="84" t="s">
        <v>126</v>
      </c>
      <c r="E220" s="84" t="s">
        <v>1936</v>
      </c>
      <c r="F220" s="84" t="s">
        <v>31</v>
      </c>
      <c r="G220" s="84" t="s">
        <v>1919</v>
      </c>
      <c r="H220" s="85">
        <v>2</v>
      </c>
    </row>
    <row r="221" spans="1:8" ht="16.5" customHeight="1">
      <c r="A221" s="103">
        <v>2014</v>
      </c>
      <c r="B221" s="88" t="s">
        <v>3387</v>
      </c>
      <c r="C221" s="108" t="s">
        <v>2490</v>
      </c>
      <c r="D221" s="84" t="s">
        <v>126</v>
      </c>
      <c r="E221" s="84" t="s">
        <v>1936</v>
      </c>
      <c r="F221" s="84" t="s">
        <v>126</v>
      </c>
      <c r="G221" s="84" t="s">
        <v>1937</v>
      </c>
      <c r="H221" s="85">
        <v>1</v>
      </c>
    </row>
    <row r="222" spans="1:8" ht="16.5" customHeight="1">
      <c r="A222" s="103">
        <v>2014</v>
      </c>
      <c r="B222" s="88" t="s">
        <v>3387</v>
      </c>
      <c r="C222" s="108" t="s">
        <v>2490</v>
      </c>
      <c r="D222" s="84" t="s">
        <v>126</v>
      </c>
      <c r="E222" s="84" t="s">
        <v>1936</v>
      </c>
      <c r="F222" s="84" t="s">
        <v>126</v>
      </c>
      <c r="G222" s="84" t="s">
        <v>1938</v>
      </c>
      <c r="H222" s="85">
        <v>12</v>
      </c>
    </row>
    <row r="223" spans="1:8" ht="16.5" customHeight="1">
      <c r="A223" s="103">
        <v>2014</v>
      </c>
      <c r="B223" s="88" t="s">
        <v>3387</v>
      </c>
      <c r="C223" s="108" t="s">
        <v>2490</v>
      </c>
      <c r="D223" s="84" t="s">
        <v>126</v>
      </c>
      <c r="E223" s="84" t="s">
        <v>1937</v>
      </c>
      <c r="F223" s="84" t="s">
        <v>5</v>
      </c>
      <c r="G223" s="84" t="s">
        <v>1928</v>
      </c>
      <c r="H223" s="85">
        <v>2</v>
      </c>
    </row>
    <row r="224" spans="1:8" ht="16.5" customHeight="1">
      <c r="A224" s="103">
        <v>2014</v>
      </c>
      <c r="B224" s="88" t="s">
        <v>3387</v>
      </c>
      <c r="C224" s="108" t="s">
        <v>2490</v>
      </c>
      <c r="D224" s="84" t="s">
        <v>126</v>
      </c>
      <c r="E224" s="84" t="s">
        <v>1937</v>
      </c>
      <c r="F224" s="84" t="s">
        <v>18</v>
      </c>
      <c r="G224" s="84" t="s">
        <v>1940</v>
      </c>
      <c r="H224" s="85">
        <v>2</v>
      </c>
    </row>
    <row r="225" spans="1:8" ht="16.5" customHeight="1">
      <c r="A225" s="103">
        <v>2014</v>
      </c>
      <c r="B225" s="88" t="s">
        <v>3387</v>
      </c>
      <c r="C225" s="108" t="s">
        <v>2490</v>
      </c>
      <c r="D225" s="84" t="s">
        <v>126</v>
      </c>
      <c r="E225" s="84" t="s">
        <v>1937</v>
      </c>
      <c r="F225" s="84" t="s">
        <v>31</v>
      </c>
      <c r="G225" s="84" t="s">
        <v>1919</v>
      </c>
      <c r="H225" s="85">
        <v>4</v>
      </c>
    </row>
    <row r="226" spans="1:8" ht="16.5" customHeight="1">
      <c r="A226" s="103">
        <v>2014</v>
      </c>
      <c r="B226" s="88" t="s">
        <v>3387</v>
      </c>
      <c r="C226" s="108" t="s">
        <v>2490</v>
      </c>
      <c r="D226" s="84" t="s">
        <v>126</v>
      </c>
      <c r="E226" s="84" t="s">
        <v>1937</v>
      </c>
      <c r="F226" s="84" t="s">
        <v>31</v>
      </c>
      <c r="G226" s="84" t="s">
        <v>1930</v>
      </c>
      <c r="H226" s="85">
        <v>1</v>
      </c>
    </row>
    <row r="227" spans="1:8" ht="16.5" customHeight="1">
      <c r="A227" s="103">
        <v>2014</v>
      </c>
      <c r="B227" s="88" t="s">
        <v>3387</v>
      </c>
      <c r="C227" s="108" t="s">
        <v>2490</v>
      </c>
      <c r="D227" s="84" t="s">
        <v>126</v>
      </c>
      <c r="E227" s="84" t="s">
        <v>1937</v>
      </c>
      <c r="F227" s="84" t="s">
        <v>72</v>
      </c>
      <c r="G227" s="84" t="s">
        <v>1924</v>
      </c>
      <c r="H227" s="85">
        <v>1</v>
      </c>
    </row>
    <row r="228" spans="1:8" ht="16.5" customHeight="1">
      <c r="A228" s="103">
        <v>2014</v>
      </c>
      <c r="B228" s="88" t="s">
        <v>3387</v>
      </c>
      <c r="C228" s="108" t="s">
        <v>2490</v>
      </c>
      <c r="D228" s="84" t="s">
        <v>126</v>
      </c>
      <c r="E228" s="84" t="s">
        <v>1937</v>
      </c>
      <c r="F228" s="84" t="s">
        <v>126</v>
      </c>
      <c r="G228" s="84" t="s">
        <v>1936</v>
      </c>
      <c r="H228" s="85">
        <v>18</v>
      </c>
    </row>
    <row r="229" spans="1:8" ht="16.5" customHeight="1">
      <c r="A229" s="103">
        <v>2014</v>
      </c>
      <c r="B229" s="88" t="s">
        <v>3387</v>
      </c>
      <c r="C229" s="108" t="s">
        <v>2490</v>
      </c>
      <c r="D229" s="84" t="s">
        <v>126</v>
      </c>
      <c r="E229" s="84" t="s">
        <v>1937</v>
      </c>
      <c r="F229" s="84" t="s">
        <v>126</v>
      </c>
      <c r="G229" s="84" t="s">
        <v>1938</v>
      </c>
      <c r="H229" s="85">
        <v>17</v>
      </c>
    </row>
    <row r="230" spans="1:8" ht="16.5" customHeight="1">
      <c r="A230" s="103">
        <v>2014</v>
      </c>
      <c r="B230" s="88" t="s">
        <v>3387</v>
      </c>
      <c r="C230" s="108" t="s">
        <v>2490</v>
      </c>
      <c r="D230" s="84" t="s">
        <v>126</v>
      </c>
      <c r="E230" s="84" t="s">
        <v>1938</v>
      </c>
      <c r="F230" s="84" t="s">
        <v>5</v>
      </c>
      <c r="G230" s="84" t="s">
        <v>1928</v>
      </c>
      <c r="H230" s="85">
        <v>6</v>
      </c>
    </row>
    <row r="231" spans="1:8" ht="16.5" customHeight="1">
      <c r="A231" s="103">
        <v>2014</v>
      </c>
      <c r="B231" s="88" t="s">
        <v>3387</v>
      </c>
      <c r="C231" s="108" t="s">
        <v>2490</v>
      </c>
      <c r="D231" s="84" t="s">
        <v>126</v>
      </c>
      <c r="E231" s="84" t="s">
        <v>1938</v>
      </c>
      <c r="F231" s="84" t="s">
        <v>18</v>
      </c>
      <c r="G231" s="84" t="s">
        <v>1940</v>
      </c>
      <c r="H231" s="85">
        <v>1</v>
      </c>
    </row>
    <row r="232" spans="1:8" ht="16.5" customHeight="1">
      <c r="A232" s="103">
        <v>2014</v>
      </c>
      <c r="B232" s="88" t="s">
        <v>3387</v>
      </c>
      <c r="C232" s="108" t="s">
        <v>2490</v>
      </c>
      <c r="D232" s="84" t="s">
        <v>126</v>
      </c>
      <c r="E232" s="84" t="s">
        <v>1938</v>
      </c>
      <c r="F232" s="84" t="s">
        <v>31</v>
      </c>
      <c r="G232" s="84" t="s">
        <v>1919</v>
      </c>
      <c r="H232" s="85">
        <v>12</v>
      </c>
    </row>
    <row r="233" spans="1:8" ht="16.5" customHeight="1">
      <c r="A233" s="103">
        <v>2014</v>
      </c>
      <c r="B233" s="88" t="s">
        <v>3387</v>
      </c>
      <c r="C233" s="108" t="s">
        <v>2490</v>
      </c>
      <c r="D233" s="84" t="s">
        <v>126</v>
      </c>
      <c r="E233" s="84" t="s">
        <v>1938</v>
      </c>
      <c r="F233" s="84" t="s">
        <v>31</v>
      </c>
      <c r="G233" s="84" t="s">
        <v>1930</v>
      </c>
      <c r="H233" s="85">
        <v>5</v>
      </c>
    </row>
    <row r="234" spans="1:8" ht="16.5" customHeight="1">
      <c r="A234" s="103">
        <v>2014</v>
      </c>
      <c r="B234" s="88" t="s">
        <v>3387</v>
      </c>
      <c r="C234" s="108" t="s">
        <v>2490</v>
      </c>
      <c r="D234" s="84" t="s">
        <v>126</v>
      </c>
      <c r="E234" s="84" t="s">
        <v>1938</v>
      </c>
      <c r="F234" s="84" t="s">
        <v>72</v>
      </c>
      <c r="G234" s="84" t="s">
        <v>1924</v>
      </c>
      <c r="H234" s="85">
        <v>1</v>
      </c>
    </row>
    <row r="235" spans="1:8" ht="16.5" customHeight="1">
      <c r="A235" s="103">
        <v>2014</v>
      </c>
      <c r="B235" s="88" t="s">
        <v>3387</v>
      </c>
      <c r="C235" s="108" t="s">
        <v>2490</v>
      </c>
      <c r="D235" s="84" t="s">
        <v>126</v>
      </c>
      <c r="E235" s="84" t="s">
        <v>1938</v>
      </c>
      <c r="F235" s="84" t="s">
        <v>114</v>
      </c>
      <c r="G235" s="84" t="s">
        <v>1929</v>
      </c>
      <c r="H235" s="85">
        <v>1</v>
      </c>
    </row>
    <row r="236" spans="1:8" ht="16.5" customHeight="1">
      <c r="A236" s="103">
        <v>2014</v>
      </c>
      <c r="B236" s="88" t="s">
        <v>3387</v>
      </c>
      <c r="C236" s="108" t="s">
        <v>2490</v>
      </c>
      <c r="D236" s="84" t="s">
        <v>126</v>
      </c>
      <c r="E236" s="84" t="s">
        <v>1938</v>
      </c>
      <c r="F236" s="84" t="s">
        <v>126</v>
      </c>
      <c r="G236" s="84" t="s">
        <v>1958</v>
      </c>
      <c r="H236" s="85">
        <v>7</v>
      </c>
    </row>
    <row r="237" spans="1:8" ht="16.5" customHeight="1">
      <c r="A237" s="103">
        <v>2014</v>
      </c>
      <c r="B237" s="88" t="s">
        <v>3387</v>
      </c>
      <c r="C237" s="108" t="s">
        <v>2490</v>
      </c>
      <c r="D237" s="84" t="s">
        <v>126</v>
      </c>
      <c r="E237" s="84" t="s">
        <v>1938</v>
      </c>
      <c r="F237" s="84" t="s">
        <v>126</v>
      </c>
      <c r="G237" s="84" t="s">
        <v>1936</v>
      </c>
      <c r="H237" s="85">
        <v>3</v>
      </c>
    </row>
    <row r="238" spans="1:8" ht="16.5" customHeight="1">
      <c r="A238" s="103">
        <v>2014</v>
      </c>
      <c r="B238" s="88" t="s">
        <v>3387</v>
      </c>
      <c r="C238" s="108" t="s">
        <v>2490</v>
      </c>
      <c r="D238" s="84" t="s">
        <v>126</v>
      </c>
      <c r="E238" s="84" t="s">
        <v>1938</v>
      </c>
      <c r="F238" s="84" t="s">
        <v>126</v>
      </c>
      <c r="G238" s="84" t="s">
        <v>1937</v>
      </c>
      <c r="H238" s="85">
        <v>1</v>
      </c>
    </row>
    <row r="239" spans="1:8" ht="16.5" customHeight="1">
      <c r="A239" s="103">
        <v>2014</v>
      </c>
      <c r="B239" s="88" t="s">
        <v>3387</v>
      </c>
      <c r="C239" s="108" t="s">
        <v>2490</v>
      </c>
      <c r="D239" s="84" t="s">
        <v>145</v>
      </c>
      <c r="E239" s="84" t="s">
        <v>1948</v>
      </c>
      <c r="F239" s="84" t="s">
        <v>12</v>
      </c>
      <c r="G239" s="84" t="s">
        <v>1920</v>
      </c>
      <c r="H239" s="85">
        <v>2</v>
      </c>
    </row>
    <row r="240" spans="1:8" ht="16.5" customHeight="1">
      <c r="A240" s="103">
        <v>2014</v>
      </c>
      <c r="B240" s="88" t="s">
        <v>3387</v>
      </c>
      <c r="C240" s="108" t="s">
        <v>2490</v>
      </c>
      <c r="D240" s="84" t="s">
        <v>182</v>
      </c>
      <c r="E240" s="84" t="s">
        <v>1949</v>
      </c>
      <c r="F240" s="84" t="s">
        <v>31</v>
      </c>
      <c r="G240" s="84" t="s">
        <v>1919</v>
      </c>
      <c r="H240" s="85">
        <v>1</v>
      </c>
    </row>
    <row r="241" spans="1:8" ht="16.5" customHeight="1">
      <c r="A241" s="103">
        <v>2014</v>
      </c>
      <c r="B241" s="88" t="s">
        <v>3387</v>
      </c>
      <c r="C241" s="108" t="s">
        <v>2490</v>
      </c>
      <c r="D241" s="84" t="s">
        <v>182</v>
      </c>
      <c r="E241" s="84" t="s">
        <v>1949</v>
      </c>
      <c r="F241" s="84" t="s">
        <v>93</v>
      </c>
      <c r="G241" s="84" t="s">
        <v>1939</v>
      </c>
      <c r="H241" s="85">
        <v>1</v>
      </c>
    </row>
    <row r="242" spans="1:8" ht="16.5" customHeight="1">
      <c r="A242" s="103">
        <v>2014</v>
      </c>
      <c r="B242" s="88" t="s">
        <v>3387</v>
      </c>
      <c r="C242" s="108" t="s">
        <v>2490</v>
      </c>
      <c r="D242" s="84" t="s">
        <v>191</v>
      </c>
      <c r="E242" s="84" t="s">
        <v>730</v>
      </c>
      <c r="F242" s="84" t="s">
        <v>5</v>
      </c>
      <c r="G242" s="84" t="s">
        <v>1928</v>
      </c>
      <c r="H242" s="85">
        <v>1</v>
      </c>
    </row>
    <row r="243" spans="1:8" ht="16.5" customHeight="1">
      <c r="A243" s="103">
        <v>2014</v>
      </c>
      <c r="B243" s="88" t="s">
        <v>3387</v>
      </c>
      <c r="C243" s="108" t="s">
        <v>2490</v>
      </c>
      <c r="D243" s="84" t="s">
        <v>191</v>
      </c>
      <c r="E243" s="84" t="s">
        <v>730</v>
      </c>
      <c r="F243" s="84" t="s">
        <v>12</v>
      </c>
      <c r="G243" s="84" t="s">
        <v>1920</v>
      </c>
      <c r="H243" s="85">
        <v>1</v>
      </c>
    </row>
    <row r="244" spans="1:8" ht="16.5" customHeight="1">
      <c r="A244" s="103">
        <v>2014</v>
      </c>
      <c r="B244" s="88" t="s">
        <v>3387</v>
      </c>
      <c r="C244" s="108" t="s">
        <v>2490</v>
      </c>
      <c r="D244" s="84" t="s">
        <v>191</v>
      </c>
      <c r="E244" s="84" t="s">
        <v>730</v>
      </c>
      <c r="F244" s="84" t="s">
        <v>12</v>
      </c>
      <c r="G244" s="84" t="s">
        <v>1921</v>
      </c>
      <c r="H244" s="85">
        <v>2</v>
      </c>
    </row>
    <row r="245" spans="1:8" ht="16.5" customHeight="1">
      <c r="A245" s="103">
        <v>2014</v>
      </c>
      <c r="B245" s="88" t="s">
        <v>3387</v>
      </c>
      <c r="C245" s="108" t="s">
        <v>2490</v>
      </c>
      <c r="D245" s="84" t="s">
        <v>191</v>
      </c>
      <c r="E245" s="84" t="s">
        <v>730</v>
      </c>
      <c r="F245" s="84" t="s">
        <v>18</v>
      </c>
      <c r="G245" s="84" t="s">
        <v>1923</v>
      </c>
      <c r="H245" s="85">
        <v>1</v>
      </c>
    </row>
    <row r="246" spans="1:8" ht="16.5" customHeight="1">
      <c r="A246" s="103">
        <v>2014</v>
      </c>
      <c r="B246" s="88" t="s">
        <v>3387</v>
      </c>
      <c r="C246" s="108" t="s">
        <v>2490</v>
      </c>
      <c r="D246" s="84" t="s">
        <v>191</v>
      </c>
      <c r="E246" s="84" t="s">
        <v>730</v>
      </c>
      <c r="F246" s="84" t="s">
        <v>31</v>
      </c>
      <c r="G246" s="84" t="s">
        <v>1919</v>
      </c>
      <c r="H246" s="85">
        <v>4</v>
      </c>
    </row>
    <row r="247" spans="1:8" ht="16.5" customHeight="1">
      <c r="A247" s="103">
        <v>2014</v>
      </c>
      <c r="B247" s="88" t="s">
        <v>3387</v>
      </c>
      <c r="C247" s="108" t="s">
        <v>2490</v>
      </c>
      <c r="D247" s="84" t="s">
        <v>191</v>
      </c>
      <c r="E247" s="84" t="s">
        <v>730</v>
      </c>
      <c r="F247" s="84" t="s">
        <v>31</v>
      </c>
      <c r="G247" s="84" t="s">
        <v>1926</v>
      </c>
      <c r="H247" s="85">
        <v>1</v>
      </c>
    </row>
    <row r="248" spans="1:8" ht="16.5" customHeight="1">
      <c r="A248" s="103">
        <v>2014</v>
      </c>
      <c r="B248" s="88" t="s">
        <v>3387</v>
      </c>
      <c r="C248" s="108" t="s">
        <v>2490</v>
      </c>
      <c r="D248" s="84" t="s">
        <v>191</v>
      </c>
      <c r="E248" s="84" t="s">
        <v>730</v>
      </c>
      <c r="F248" s="84" t="s">
        <v>72</v>
      </c>
      <c r="G248" s="84" t="s">
        <v>1924</v>
      </c>
      <c r="H248" s="85">
        <v>5</v>
      </c>
    </row>
    <row r="249" spans="1:8" ht="16.5" customHeight="1">
      <c r="A249" s="103">
        <v>2014</v>
      </c>
      <c r="B249" s="88" t="s">
        <v>3387</v>
      </c>
      <c r="C249" s="108" t="s">
        <v>2490</v>
      </c>
      <c r="D249" s="84" t="s">
        <v>191</v>
      </c>
      <c r="E249" s="84" t="s">
        <v>730</v>
      </c>
      <c r="F249" s="84" t="s">
        <v>83</v>
      </c>
      <c r="G249" s="84" t="s">
        <v>722</v>
      </c>
      <c r="H249" s="85">
        <v>1</v>
      </c>
    </row>
    <row r="250" spans="1:8" ht="16.5" customHeight="1">
      <c r="A250" s="103">
        <v>2014</v>
      </c>
      <c r="B250" s="88" t="s">
        <v>3387</v>
      </c>
      <c r="C250" s="108" t="s">
        <v>2490</v>
      </c>
      <c r="D250" s="84" t="s">
        <v>191</v>
      </c>
      <c r="E250" s="84" t="s">
        <v>730</v>
      </c>
      <c r="F250" s="84" t="s">
        <v>83</v>
      </c>
      <c r="G250" s="84" t="s">
        <v>1932</v>
      </c>
      <c r="H250" s="85">
        <v>8</v>
      </c>
    </row>
    <row r="251" spans="1:8" ht="16.5" customHeight="1">
      <c r="A251" s="103">
        <v>2014</v>
      </c>
      <c r="B251" s="88" t="s">
        <v>3387</v>
      </c>
      <c r="C251" s="108" t="s">
        <v>2490</v>
      </c>
      <c r="D251" s="84" t="s">
        <v>191</v>
      </c>
      <c r="E251" s="84" t="s">
        <v>730</v>
      </c>
      <c r="F251" s="84" t="s">
        <v>83</v>
      </c>
      <c r="G251" s="84" t="s">
        <v>1944</v>
      </c>
      <c r="H251" s="85">
        <v>7</v>
      </c>
    </row>
    <row r="252" spans="1:8" ht="16.5" customHeight="1">
      <c r="A252" s="103">
        <v>2014</v>
      </c>
      <c r="B252" s="88" t="s">
        <v>3387</v>
      </c>
      <c r="C252" s="108" t="s">
        <v>2490</v>
      </c>
      <c r="D252" s="84" t="s">
        <v>191</v>
      </c>
      <c r="E252" s="84" t="s">
        <v>730</v>
      </c>
      <c r="F252" s="84" t="s">
        <v>93</v>
      </c>
      <c r="G252" s="84" t="s">
        <v>1925</v>
      </c>
      <c r="H252" s="85">
        <v>5</v>
      </c>
    </row>
    <row r="253" spans="1:8" ht="16.5" customHeight="1">
      <c r="A253" s="103">
        <v>2014</v>
      </c>
      <c r="B253" s="88" t="s">
        <v>3387</v>
      </c>
      <c r="C253" s="108" t="s">
        <v>2490</v>
      </c>
      <c r="D253" s="84" t="s">
        <v>191</v>
      </c>
      <c r="E253" s="84" t="s">
        <v>730</v>
      </c>
      <c r="F253" s="84" t="s">
        <v>105</v>
      </c>
      <c r="G253" s="84" t="s">
        <v>1183</v>
      </c>
      <c r="H253" s="85">
        <v>5</v>
      </c>
    </row>
    <row r="254" spans="1:8" ht="16.5" customHeight="1">
      <c r="A254" s="103">
        <v>2014</v>
      </c>
      <c r="B254" s="88" t="s">
        <v>3387</v>
      </c>
      <c r="C254" s="108" t="s">
        <v>2490</v>
      </c>
      <c r="D254" s="84" t="s">
        <v>191</v>
      </c>
      <c r="E254" s="84" t="s">
        <v>730</v>
      </c>
      <c r="F254" s="84" t="s">
        <v>121</v>
      </c>
      <c r="G254" s="84" t="s">
        <v>1934</v>
      </c>
      <c r="H254" s="85">
        <v>4</v>
      </c>
    </row>
    <row r="255" spans="1:8" ht="16.5" customHeight="1">
      <c r="A255" s="103">
        <v>2014</v>
      </c>
      <c r="B255" s="88" t="s">
        <v>3387</v>
      </c>
      <c r="C255" s="108" t="s">
        <v>2490</v>
      </c>
      <c r="D255" s="84" t="s">
        <v>191</v>
      </c>
      <c r="E255" s="84" t="s">
        <v>730</v>
      </c>
      <c r="F255" s="84" t="s">
        <v>145</v>
      </c>
      <c r="G255" s="84" t="s">
        <v>1948</v>
      </c>
      <c r="H255" s="85">
        <v>1</v>
      </c>
    </row>
    <row r="256" spans="1:8" ht="16.5" customHeight="1">
      <c r="A256" s="103">
        <v>2014</v>
      </c>
      <c r="B256" s="88" t="s">
        <v>3387</v>
      </c>
      <c r="C256" s="108" t="s">
        <v>2490</v>
      </c>
      <c r="D256" s="84" t="s">
        <v>195</v>
      </c>
      <c r="E256" s="84" t="s">
        <v>1945</v>
      </c>
      <c r="F256" s="84" t="s">
        <v>121</v>
      </c>
      <c r="G256" s="84" t="s">
        <v>1934</v>
      </c>
      <c r="H256" s="85">
        <v>1</v>
      </c>
    </row>
    <row r="257" spans="1:8" ht="16.5" customHeight="1">
      <c r="A257" s="103">
        <v>2014</v>
      </c>
      <c r="B257" s="88" t="s">
        <v>3387</v>
      </c>
      <c r="C257" s="109" t="s">
        <v>644</v>
      </c>
      <c r="D257" s="84" t="s">
        <v>2496</v>
      </c>
      <c r="E257" s="84" t="s">
        <v>1919</v>
      </c>
      <c r="F257" s="84" t="s">
        <v>2496</v>
      </c>
      <c r="G257" s="84" t="s">
        <v>1926</v>
      </c>
      <c r="H257" s="85">
        <v>2</v>
      </c>
    </row>
    <row r="258" spans="1:8" ht="16.5" customHeight="1">
      <c r="A258" s="103">
        <v>2014</v>
      </c>
      <c r="B258" s="88" t="s">
        <v>3387</v>
      </c>
      <c r="C258" s="109" t="s">
        <v>644</v>
      </c>
      <c r="D258" s="84" t="s">
        <v>2496</v>
      </c>
      <c r="E258" s="84" t="s">
        <v>1919</v>
      </c>
      <c r="F258" s="84" t="s">
        <v>2496</v>
      </c>
      <c r="G258" s="84" t="s">
        <v>1963</v>
      </c>
      <c r="H258" s="85">
        <v>1</v>
      </c>
    </row>
    <row r="259" spans="1:8" ht="16.5" customHeight="1">
      <c r="A259" s="103">
        <v>2014</v>
      </c>
      <c r="B259" s="88" t="s">
        <v>3387</v>
      </c>
      <c r="C259" s="109" t="s">
        <v>644</v>
      </c>
      <c r="D259" s="84" t="s">
        <v>2496</v>
      </c>
      <c r="E259" s="84" t="s">
        <v>1919</v>
      </c>
      <c r="F259" s="84" t="s">
        <v>2496</v>
      </c>
      <c r="G259" s="84" t="s">
        <v>1930</v>
      </c>
      <c r="H259" s="85">
        <v>7</v>
      </c>
    </row>
    <row r="260" spans="1:8" ht="16.5" customHeight="1">
      <c r="A260" s="103">
        <v>2014</v>
      </c>
      <c r="B260" s="88" t="s">
        <v>3387</v>
      </c>
      <c r="C260" s="109" t="s">
        <v>644</v>
      </c>
      <c r="D260" s="84" t="s">
        <v>2496</v>
      </c>
      <c r="E260" s="84" t="s">
        <v>1919</v>
      </c>
      <c r="F260" s="84" t="s">
        <v>2691</v>
      </c>
      <c r="G260" s="84" t="s">
        <v>1956</v>
      </c>
      <c r="H260" s="85">
        <v>1</v>
      </c>
    </row>
    <row r="261" spans="1:8" ht="16.5" customHeight="1">
      <c r="A261" s="103">
        <v>2014</v>
      </c>
      <c r="B261" s="88" t="s">
        <v>3387</v>
      </c>
      <c r="C261" s="109" t="s">
        <v>644</v>
      </c>
      <c r="D261" s="84" t="s">
        <v>2496</v>
      </c>
      <c r="E261" s="84" t="s">
        <v>1919</v>
      </c>
      <c r="F261" s="84" t="s">
        <v>2691</v>
      </c>
      <c r="G261" s="84" t="s">
        <v>1927</v>
      </c>
      <c r="H261" s="85">
        <v>1</v>
      </c>
    </row>
    <row r="262" spans="1:8" ht="16.5" customHeight="1">
      <c r="A262" s="103">
        <v>2014</v>
      </c>
      <c r="B262" s="88" t="s">
        <v>3387</v>
      </c>
      <c r="C262" s="109" t="s">
        <v>644</v>
      </c>
      <c r="D262" s="84" t="s">
        <v>2496</v>
      </c>
      <c r="E262" s="84" t="s">
        <v>1919</v>
      </c>
      <c r="F262" s="84" t="s">
        <v>2691</v>
      </c>
      <c r="G262" s="84" t="s">
        <v>730</v>
      </c>
      <c r="H262" s="85">
        <v>1</v>
      </c>
    </row>
    <row r="263" spans="1:8" ht="16.5" customHeight="1">
      <c r="A263" s="103">
        <v>2014</v>
      </c>
      <c r="B263" s="88" t="s">
        <v>3387</v>
      </c>
      <c r="C263" s="109" t="s">
        <v>644</v>
      </c>
      <c r="D263" s="84" t="s">
        <v>2496</v>
      </c>
      <c r="E263" s="84" t="s">
        <v>1919</v>
      </c>
      <c r="F263" s="84" t="s">
        <v>2498</v>
      </c>
      <c r="G263" s="84" t="s">
        <v>1923</v>
      </c>
      <c r="H263" s="85">
        <v>1</v>
      </c>
    </row>
    <row r="264" spans="1:8" ht="16.5" customHeight="1">
      <c r="A264" s="103">
        <v>2014</v>
      </c>
      <c r="B264" s="88" t="s">
        <v>3387</v>
      </c>
      <c r="C264" s="109" t="s">
        <v>644</v>
      </c>
      <c r="D264" s="84" t="s">
        <v>2496</v>
      </c>
      <c r="E264" s="84" t="s">
        <v>1919</v>
      </c>
      <c r="F264" s="84" t="s">
        <v>2498</v>
      </c>
      <c r="G264" s="84" t="s">
        <v>1938</v>
      </c>
      <c r="H264" s="85">
        <v>2</v>
      </c>
    </row>
    <row r="265" spans="1:8" ht="16.5" customHeight="1">
      <c r="A265" s="103">
        <v>2014</v>
      </c>
      <c r="B265" s="88" t="s">
        <v>3387</v>
      </c>
      <c r="C265" s="109" t="s">
        <v>644</v>
      </c>
      <c r="D265" s="84" t="s">
        <v>2496</v>
      </c>
      <c r="E265" s="84" t="s">
        <v>2531</v>
      </c>
      <c r="F265" s="84" t="s">
        <v>2496</v>
      </c>
      <c r="G265" s="84" t="s">
        <v>1926</v>
      </c>
      <c r="H265" s="85">
        <v>4</v>
      </c>
    </row>
    <row r="266" spans="1:8" ht="16.5" customHeight="1">
      <c r="A266" s="103">
        <v>2014</v>
      </c>
      <c r="B266" s="88" t="s">
        <v>3387</v>
      </c>
      <c r="C266" s="109" t="s">
        <v>644</v>
      </c>
      <c r="D266" s="84" t="s">
        <v>2496</v>
      </c>
      <c r="E266" s="84" t="s">
        <v>1926</v>
      </c>
      <c r="F266" s="84" t="s">
        <v>2496</v>
      </c>
      <c r="G266" s="84" t="s">
        <v>1955</v>
      </c>
      <c r="H266" s="85">
        <v>4</v>
      </c>
    </row>
    <row r="267" spans="1:8" ht="16.5" customHeight="1">
      <c r="A267" s="103">
        <v>2014</v>
      </c>
      <c r="B267" s="88" t="s">
        <v>3387</v>
      </c>
      <c r="C267" s="109" t="s">
        <v>644</v>
      </c>
      <c r="D267" s="84" t="s">
        <v>2496</v>
      </c>
      <c r="E267" s="84" t="s">
        <v>1926</v>
      </c>
      <c r="F267" s="84" t="s">
        <v>2496</v>
      </c>
      <c r="G267" s="84" t="s">
        <v>1930</v>
      </c>
      <c r="H267" s="85">
        <v>2</v>
      </c>
    </row>
    <row r="268" spans="1:8" ht="16.5" customHeight="1">
      <c r="A268" s="103">
        <v>2014</v>
      </c>
      <c r="B268" s="88" t="s">
        <v>3387</v>
      </c>
      <c r="C268" s="109" t="s">
        <v>644</v>
      </c>
      <c r="D268" s="84" t="s">
        <v>2496</v>
      </c>
      <c r="E268" s="84" t="s">
        <v>1926</v>
      </c>
      <c r="F268" s="84" t="s">
        <v>2691</v>
      </c>
      <c r="G268" s="84" t="s">
        <v>700</v>
      </c>
      <c r="H268" s="85">
        <v>1</v>
      </c>
    </row>
    <row r="269" spans="1:8" ht="16.5" customHeight="1">
      <c r="A269" s="103">
        <v>2014</v>
      </c>
      <c r="B269" s="88" t="s">
        <v>3387</v>
      </c>
      <c r="C269" s="109" t="s">
        <v>644</v>
      </c>
      <c r="D269" s="84" t="s">
        <v>2496</v>
      </c>
      <c r="E269" s="84" t="s">
        <v>1926</v>
      </c>
      <c r="F269" s="84" t="s">
        <v>2691</v>
      </c>
      <c r="G269" s="84" t="s">
        <v>1927</v>
      </c>
      <c r="H269" s="85">
        <v>1</v>
      </c>
    </row>
    <row r="270" spans="1:8" ht="16.5" customHeight="1">
      <c r="A270" s="103">
        <v>2014</v>
      </c>
      <c r="B270" s="88" t="s">
        <v>3387</v>
      </c>
      <c r="C270" s="109" t="s">
        <v>644</v>
      </c>
      <c r="D270" s="84" t="s">
        <v>2496</v>
      </c>
      <c r="E270" s="84" t="s">
        <v>1963</v>
      </c>
      <c r="F270" s="84" t="s">
        <v>2496</v>
      </c>
      <c r="G270" s="84" t="s">
        <v>1955</v>
      </c>
      <c r="H270" s="85">
        <v>2</v>
      </c>
    </row>
    <row r="271" spans="1:8" ht="16.5" customHeight="1">
      <c r="A271" s="103">
        <v>2014</v>
      </c>
      <c r="B271" s="88" t="s">
        <v>3387</v>
      </c>
      <c r="C271" s="109" t="s">
        <v>644</v>
      </c>
      <c r="D271" s="84" t="s">
        <v>2496</v>
      </c>
      <c r="E271" s="84" t="s">
        <v>1963</v>
      </c>
      <c r="F271" s="84" t="s">
        <v>2498</v>
      </c>
      <c r="G271" s="84" t="s">
        <v>1938</v>
      </c>
      <c r="H271" s="85">
        <v>2</v>
      </c>
    </row>
    <row r="272" spans="1:8" ht="16.5" customHeight="1">
      <c r="A272" s="103">
        <v>2014</v>
      </c>
      <c r="B272" s="88" t="s">
        <v>3387</v>
      </c>
      <c r="C272" s="109" t="s">
        <v>644</v>
      </c>
      <c r="D272" s="84" t="s">
        <v>2496</v>
      </c>
      <c r="E272" s="84" t="s">
        <v>1930</v>
      </c>
      <c r="F272" s="84" t="s">
        <v>2496</v>
      </c>
      <c r="G272" s="84" t="s">
        <v>1919</v>
      </c>
      <c r="H272" s="85">
        <v>14</v>
      </c>
    </row>
    <row r="273" spans="1:8" ht="16.5" customHeight="1">
      <c r="A273" s="103">
        <v>2014</v>
      </c>
      <c r="B273" s="88" t="s">
        <v>3387</v>
      </c>
      <c r="C273" s="109" t="s">
        <v>644</v>
      </c>
      <c r="D273" s="84" t="s">
        <v>2496</v>
      </c>
      <c r="E273" s="84" t="s">
        <v>1930</v>
      </c>
      <c r="F273" s="84" t="s">
        <v>2496</v>
      </c>
      <c r="G273" s="84" t="s">
        <v>1955</v>
      </c>
      <c r="H273" s="85">
        <v>1</v>
      </c>
    </row>
    <row r="274" spans="1:8" ht="16.5" customHeight="1">
      <c r="A274" s="103">
        <v>2014</v>
      </c>
      <c r="B274" s="88" t="s">
        <v>3387</v>
      </c>
      <c r="C274" s="109" t="s">
        <v>644</v>
      </c>
      <c r="D274" s="84" t="s">
        <v>2496</v>
      </c>
      <c r="E274" s="84" t="s">
        <v>1930</v>
      </c>
      <c r="F274" s="84" t="s">
        <v>2691</v>
      </c>
      <c r="G274" s="84" t="s">
        <v>1927</v>
      </c>
      <c r="H274" s="85">
        <v>3</v>
      </c>
    </row>
    <row r="275" spans="1:8" ht="16.5" customHeight="1">
      <c r="A275" s="103">
        <v>2014</v>
      </c>
      <c r="B275" s="88" t="s">
        <v>3387</v>
      </c>
      <c r="C275" s="109" t="s">
        <v>644</v>
      </c>
      <c r="D275" s="84" t="s">
        <v>2691</v>
      </c>
      <c r="E275" s="84" t="s">
        <v>700</v>
      </c>
      <c r="F275" s="84" t="s">
        <v>2691</v>
      </c>
      <c r="G275" s="84" t="s">
        <v>1960</v>
      </c>
      <c r="H275" s="85">
        <v>2</v>
      </c>
    </row>
    <row r="276" spans="1:8" ht="16.5" customHeight="1">
      <c r="A276" s="103">
        <v>2014</v>
      </c>
      <c r="B276" s="88" t="s">
        <v>3387</v>
      </c>
      <c r="C276" s="109" t="s">
        <v>644</v>
      </c>
      <c r="D276" s="84" t="s">
        <v>2691</v>
      </c>
      <c r="E276" s="84" t="s">
        <v>1921</v>
      </c>
      <c r="F276" s="84" t="s">
        <v>2496</v>
      </c>
      <c r="G276" s="84" t="s">
        <v>1919</v>
      </c>
      <c r="H276" s="85">
        <v>2</v>
      </c>
    </row>
    <row r="277" spans="1:8" ht="16.5" customHeight="1">
      <c r="A277" s="103">
        <v>2014</v>
      </c>
      <c r="B277" s="88" t="s">
        <v>3387</v>
      </c>
      <c r="C277" s="109" t="s">
        <v>644</v>
      </c>
      <c r="D277" s="84" t="s">
        <v>2691</v>
      </c>
      <c r="E277" s="84" t="s">
        <v>1921</v>
      </c>
      <c r="F277" s="84" t="s">
        <v>2691</v>
      </c>
      <c r="G277" s="84" t="s">
        <v>1956</v>
      </c>
      <c r="H277" s="85">
        <v>3</v>
      </c>
    </row>
    <row r="278" spans="1:8" ht="16.5" customHeight="1">
      <c r="A278" s="103">
        <v>2014</v>
      </c>
      <c r="B278" s="88" t="s">
        <v>3387</v>
      </c>
      <c r="C278" s="109" t="s">
        <v>644</v>
      </c>
      <c r="D278" s="84" t="s">
        <v>2691</v>
      </c>
      <c r="E278" s="84" t="s">
        <v>1921</v>
      </c>
      <c r="F278" s="84" t="s">
        <v>2691</v>
      </c>
      <c r="G278" s="84" t="s">
        <v>1960</v>
      </c>
      <c r="H278" s="85">
        <v>5</v>
      </c>
    </row>
    <row r="279" spans="1:8" ht="16.5" customHeight="1">
      <c r="A279" s="103">
        <v>2014</v>
      </c>
      <c r="B279" s="88" t="s">
        <v>3387</v>
      </c>
      <c r="C279" s="109" t="s">
        <v>644</v>
      </c>
      <c r="D279" s="84" t="s">
        <v>2691</v>
      </c>
      <c r="E279" s="84" t="s">
        <v>1921</v>
      </c>
      <c r="F279" s="84" t="s">
        <v>2691</v>
      </c>
      <c r="G279" s="84" t="s">
        <v>1934</v>
      </c>
      <c r="H279" s="85">
        <v>2</v>
      </c>
    </row>
    <row r="280" spans="1:8" ht="16.5" customHeight="1">
      <c r="A280" s="103">
        <v>2014</v>
      </c>
      <c r="B280" s="88" t="s">
        <v>3387</v>
      </c>
      <c r="C280" s="109" t="s">
        <v>644</v>
      </c>
      <c r="D280" s="84" t="s">
        <v>2691</v>
      </c>
      <c r="E280" s="84" t="s">
        <v>1921</v>
      </c>
      <c r="F280" s="84" t="s">
        <v>2691</v>
      </c>
      <c r="G280" s="84" t="s">
        <v>730</v>
      </c>
      <c r="H280" s="85">
        <v>1</v>
      </c>
    </row>
    <row r="281" spans="1:8" ht="16.5" customHeight="1">
      <c r="A281" s="103">
        <v>2014</v>
      </c>
      <c r="B281" s="88" t="s">
        <v>3387</v>
      </c>
      <c r="C281" s="109" t="s">
        <v>644</v>
      </c>
      <c r="D281" s="84" t="s">
        <v>2691</v>
      </c>
      <c r="E281" s="84" t="s">
        <v>1921</v>
      </c>
      <c r="F281" s="84" t="s">
        <v>2498</v>
      </c>
      <c r="G281" s="84" t="s">
        <v>1961</v>
      </c>
      <c r="H281" s="85">
        <v>1</v>
      </c>
    </row>
    <row r="282" spans="1:8" ht="16.5" customHeight="1">
      <c r="A282" s="103">
        <v>2014</v>
      </c>
      <c r="B282" s="88" t="s">
        <v>3387</v>
      </c>
      <c r="C282" s="109" t="s">
        <v>644</v>
      </c>
      <c r="D282" s="84" t="s">
        <v>2691</v>
      </c>
      <c r="E282" s="84" t="s">
        <v>1924</v>
      </c>
      <c r="F282" s="84" t="s">
        <v>2691</v>
      </c>
      <c r="G282" s="84" t="s">
        <v>1927</v>
      </c>
      <c r="H282" s="85">
        <v>4</v>
      </c>
    </row>
    <row r="283" spans="1:8" ht="16.5" customHeight="1">
      <c r="A283" s="103">
        <v>2014</v>
      </c>
      <c r="B283" s="88" t="s">
        <v>3387</v>
      </c>
      <c r="C283" s="109" t="s">
        <v>644</v>
      </c>
      <c r="D283" s="84" t="s">
        <v>2691</v>
      </c>
      <c r="E283" s="84" t="s">
        <v>1956</v>
      </c>
      <c r="F283" s="84" t="s">
        <v>2691</v>
      </c>
      <c r="G283" s="84" t="s">
        <v>1921</v>
      </c>
      <c r="H283" s="85">
        <v>1</v>
      </c>
    </row>
    <row r="284" spans="1:8" ht="16.5" customHeight="1">
      <c r="A284" s="103">
        <v>2014</v>
      </c>
      <c r="B284" s="88" t="s">
        <v>3387</v>
      </c>
      <c r="C284" s="109" t="s">
        <v>644</v>
      </c>
      <c r="D284" s="84" t="s">
        <v>2691</v>
      </c>
      <c r="E284" s="84" t="s">
        <v>1956</v>
      </c>
      <c r="F284" s="84" t="s">
        <v>2691</v>
      </c>
      <c r="G284" s="84" t="s">
        <v>1924</v>
      </c>
      <c r="H284" s="85">
        <v>2</v>
      </c>
    </row>
    <row r="285" spans="1:8" ht="16.5" customHeight="1">
      <c r="A285" s="103">
        <v>2014</v>
      </c>
      <c r="B285" s="88" t="s">
        <v>3387</v>
      </c>
      <c r="C285" s="109" t="s">
        <v>644</v>
      </c>
      <c r="D285" s="84" t="s">
        <v>2691</v>
      </c>
      <c r="E285" s="84" t="s">
        <v>1956</v>
      </c>
      <c r="F285" s="84" t="s">
        <v>2691</v>
      </c>
      <c r="G285" s="84" t="s">
        <v>1927</v>
      </c>
      <c r="H285" s="85">
        <v>5</v>
      </c>
    </row>
    <row r="286" spans="1:8" ht="16.5" customHeight="1">
      <c r="A286" s="103">
        <v>2014</v>
      </c>
      <c r="B286" s="88" t="s">
        <v>3387</v>
      </c>
      <c r="C286" s="109" t="s">
        <v>644</v>
      </c>
      <c r="D286" s="84" t="s">
        <v>2691</v>
      </c>
      <c r="E286" s="84" t="s">
        <v>1956</v>
      </c>
      <c r="F286" s="84" t="s">
        <v>2691</v>
      </c>
      <c r="G286" s="84" t="s">
        <v>1960</v>
      </c>
      <c r="H286" s="85">
        <v>4</v>
      </c>
    </row>
    <row r="287" spans="1:8" ht="16.5" customHeight="1">
      <c r="A287" s="103">
        <v>2014</v>
      </c>
      <c r="B287" s="88" t="s">
        <v>3387</v>
      </c>
      <c r="C287" s="109" t="s">
        <v>644</v>
      </c>
      <c r="D287" s="84" t="s">
        <v>2691</v>
      </c>
      <c r="E287" s="84" t="s">
        <v>1956</v>
      </c>
      <c r="F287" s="84" t="s">
        <v>2691</v>
      </c>
      <c r="G287" s="84" t="s">
        <v>730</v>
      </c>
      <c r="H287" s="85">
        <v>2</v>
      </c>
    </row>
    <row r="288" spans="1:8" ht="16.5" customHeight="1">
      <c r="A288" s="103">
        <v>2014</v>
      </c>
      <c r="B288" s="88" t="s">
        <v>3387</v>
      </c>
      <c r="C288" s="109" t="s">
        <v>644</v>
      </c>
      <c r="D288" s="84" t="s">
        <v>2691</v>
      </c>
      <c r="E288" s="84" t="s">
        <v>1927</v>
      </c>
      <c r="F288" s="84" t="s">
        <v>2496</v>
      </c>
      <c r="G288" s="84" t="s">
        <v>1919</v>
      </c>
      <c r="H288" s="85">
        <v>4</v>
      </c>
    </row>
    <row r="289" spans="1:8" ht="16.5" customHeight="1">
      <c r="A289" s="103">
        <v>2014</v>
      </c>
      <c r="B289" s="88" t="s">
        <v>3387</v>
      </c>
      <c r="C289" s="109" t="s">
        <v>644</v>
      </c>
      <c r="D289" s="84" t="s">
        <v>2691</v>
      </c>
      <c r="E289" s="84" t="s">
        <v>1927</v>
      </c>
      <c r="F289" s="84" t="s">
        <v>2496</v>
      </c>
      <c r="G289" s="84" t="s">
        <v>1926</v>
      </c>
      <c r="H289" s="85">
        <v>1</v>
      </c>
    </row>
    <row r="290" spans="1:8" ht="16.5" customHeight="1">
      <c r="A290" s="103">
        <v>2014</v>
      </c>
      <c r="B290" s="88" t="s">
        <v>3387</v>
      </c>
      <c r="C290" s="109" t="s">
        <v>644</v>
      </c>
      <c r="D290" s="84" t="s">
        <v>2691</v>
      </c>
      <c r="E290" s="84" t="s">
        <v>1927</v>
      </c>
      <c r="F290" s="84" t="s">
        <v>2496</v>
      </c>
      <c r="G290" s="84" t="s">
        <v>1930</v>
      </c>
      <c r="H290" s="85">
        <v>1</v>
      </c>
    </row>
    <row r="291" spans="1:8" ht="16.5" customHeight="1">
      <c r="A291" s="103">
        <v>2014</v>
      </c>
      <c r="B291" s="88" t="s">
        <v>3387</v>
      </c>
      <c r="C291" s="109" t="s">
        <v>644</v>
      </c>
      <c r="D291" s="84" t="s">
        <v>2691</v>
      </c>
      <c r="E291" s="84" t="s">
        <v>1927</v>
      </c>
      <c r="F291" s="84" t="s">
        <v>2691</v>
      </c>
      <c r="G291" s="84" t="s">
        <v>1924</v>
      </c>
      <c r="H291" s="85">
        <v>5</v>
      </c>
    </row>
    <row r="292" spans="1:8" ht="16.5" customHeight="1">
      <c r="A292" s="103">
        <v>2014</v>
      </c>
      <c r="B292" s="88" t="s">
        <v>3387</v>
      </c>
      <c r="C292" s="109" t="s">
        <v>644</v>
      </c>
      <c r="D292" s="84" t="s">
        <v>2691</v>
      </c>
      <c r="E292" s="84" t="s">
        <v>1927</v>
      </c>
      <c r="F292" s="84" t="s">
        <v>2691</v>
      </c>
      <c r="G292" s="84" t="s">
        <v>1956</v>
      </c>
      <c r="H292" s="85">
        <v>1</v>
      </c>
    </row>
    <row r="293" spans="1:8" ht="16.5" customHeight="1">
      <c r="A293" s="103">
        <v>2014</v>
      </c>
      <c r="B293" s="88" t="s">
        <v>3387</v>
      </c>
      <c r="C293" s="109" t="s">
        <v>644</v>
      </c>
      <c r="D293" s="84" t="s">
        <v>2691</v>
      </c>
      <c r="E293" s="84" t="s">
        <v>1927</v>
      </c>
      <c r="F293" s="84" t="s">
        <v>2691</v>
      </c>
      <c r="G293" s="84" t="s">
        <v>1934</v>
      </c>
      <c r="H293" s="85">
        <v>2</v>
      </c>
    </row>
    <row r="294" spans="1:8" ht="16.5" customHeight="1">
      <c r="A294" s="103">
        <v>2014</v>
      </c>
      <c r="B294" s="88" t="s">
        <v>3387</v>
      </c>
      <c r="C294" s="109" t="s">
        <v>644</v>
      </c>
      <c r="D294" s="84" t="s">
        <v>2691</v>
      </c>
      <c r="E294" s="84" t="s">
        <v>1960</v>
      </c>
      <c r="F294" s="84" t="s">
        <v>2691</v>
      </c>
      <c r="G294" s="84" t="s">
        <v>1921</v>
      </c>
      <c r="H294" s="85">
        <v>8</v>
      </c>
    </row>
    <row r="295" spans="1:8" ht="16.5" customHeight="1">
      <c r="A295" s="103">
        <v>2014</v>
      </c>
      <c r="B295" s="88" t="s">
        <v>3387</v>
      </c>
      <c r="C295" s="109" t="s">
        <v>644</v>
      </c>
      <c r="D295" s="84" t="s">
        <v>2691</v>
      </c>
      <c r="E295" s="84" t="s">
        <v>1960</v>
      </c>
      <c r="F295" s="84" t="s">
        <v>2691</v>
      </c>
      <c r="G295" s="84" t="s">
        <v>1956</v>
      </c>
      <c r="H295" s="85">
        <v>3</v>
      </c>
    </row>
    <row r="296" spans="1:8" ht="16.5" customHeight="1">
      <c r="A296" s="103">
        <v>2014</v>
      </c>
      <c r="B296" s="88" t="s">
        <v>3387</v>
      </c>
      <c r="C296" s="109" t="s">
        <v>644</v>
      </c>
      <c r="D296" s="84" t="s">
        <v>2691</v>
      </c>
      <c r="E296" s="84" t="s">
        <v>1960</v>
      </c>
      <c r="F296" s="84" t="s">
        <v>2691</v>
      </c>
      <c r="G296" s="84" t="s">
        <v>730</v>
      </c>
      <c r="H296" s="85">
        <v>1</v>
      </c>
    </row>
    <row r="297" spans="1:8" ht="16.5" customHeight="1">
      <c r="A297" s="103">
        <v>2014</v>
      </c>
      <c r="B297" s="88" t="s">
        <v>3387</v>
      </c>
      <c r="C297" s="109" t="s">
        <v>644</v>
      </c>
      <c r="D297" s="84" t="s">
        <v>2691</v>
      </c>
      <c r="E297" s="84" t="s">
        <v>730</v>
      </c>
      <c r="F297" s="84" t="s">
        <v>2496</v>
      </c>
      <c r="G297" s="84" t="s">
        <v>1919</v>
      </c>
      <c r="H297" s="85">
        <v>1</v>
      </c>
    </row>
    <row r="298" spans="1:8" ht="16.5" customHeight="1">
      <c r="A298" s="103">
        <v>2014</v>
      </c>
      <c r="B298" s="88" t="s">
        <v>3387</v>
      </c>
      <c r="C298" s="109" t="s">
        <v>644</v>
      </c>
      <c r="D298" s="84" t="s">
        <v>2691</v>
      </c>
      <c r="E298" s="84" t="s">
        <v>730</v>
      </c>
      <c r="F298" s="84" t="s">
        <v>2496</v>
      </c>
      <c r="G298" s="84" t="s">
        <v>1955</v>
      </c>
      <c r="H298" s="85">
        <v>1</v>
      </c>
    </row>
    <row r="299" spans="1:8" ht="16.5" customHeight="1">
      <c r="A299" s="103">
        <v>2014</v>
      </c>
      <c r="B299" s="88" t="s">
        <v>3387</v>
      </c>
      <c r="C299" s="109" t="s">
        <v>644</v>
      </c>
      <c r="D299" s="84" t="s">
        <v>2691</v>
      </c>
      <c r="E299" s="84" t="s">
        <v>730</v>
      </c>
      <c r="F299" s="84" t="s">
        <v>2691</v>
      </c>
      <c r="G299" s="84" t="s">
        <v>1921</v>
      </c>
      <c r="H299" s="85">
        <v>1</v>
      </c>
    </row>
    <row r="300" spans="1:8" ht="16.5" customHeight="1">
      <c r="A300" s="103">
        <v>2014</v>
      </c>
      <c r="B300" s="88" t="s">
        <v>3387</v>
      </c>
      <c r="C300" s="109" t="s">
        <v>644</v>
      </c>
      <c r="D300" s="84" t="s">
        <v>2691</v>
      </c>
      <c r="E300" s="84" t="s">
        <v>730</v>
      </c>
      <c r="F300" s="84" t="s">
        <v>2691</v>
      </c>
      <c r="G300" s="84" t="s">
        <v>1924</v>
      </c>
      <c r="H300" s="85">
        <v>1</v>
      </c>
    </row>
    <row r="301" spans="1:8" ht="16.5" customHeight="1">
      <c r="A301" s="103">
        <v>2014</v>
      </c>
      <c r="B301" s="88" t="s">
        <v>3387</v>
      </c>
      <c r="C301" s="109" t="s">
        <v>644</v>
      </c>
      <c r="D301" s="84" t="s">
        <v>2691</v>
      </c>
      <c r="E301" s="84" t="s">
        <v>730</v>
      </c>
      <c r="F301" s="84" t="s">
        <v>2691</v>
      </c>
      <c r="G301" s="84" t="s">
        <v>1956</v>
      </c>
      <c r="H301" s="85">
        <v>2</v>
      </c>
    </row>
    <row r="302" spans="1:8" ht="16.5" customHeight="1">
      <c r="A302" s="103">
        <v>2014</v>
      </c>
      <c r="B302" s="88" t="s">
        <v>3387</v>
      </c>
      <c r="C302" s="109" t="s">
        <v>644</v>
      </c>
      <c r="D302" s="84" t="s">
        <v>2691</v>
      </c>
      <c r="E302" s="84" t="s">
        <v>730</v>
      </c>
      <c r="F302" s="84" t="s">
        <v>2691</v>
      </c>
      <c r="G302" s="84" t="s">
        <v>1934</v>
      </c>
      <c r="H302" s="85">
        <v>2</v>
      </c>
    </row>
    <row r="303" spans="1:8" ht="16.5" customHeight="1">
      <c r="A303" s="103">
        <v>2014</v>
      </c>
      <c r="B303" s="88" t="s">
        <v>3387</v>
      </c>
      <c r="C303" s="109" t="s">
        <v>644</v>
      </c>
      <c r="D303" s="84" t="s">
        <v>2498</v>
      </c>
      <c r="E303" s="84" t="s">
        <v>1923</v>
      </c>
      <c r="F303" s="84" t="s">
        <v>2691</v>
      </c>
      <c r="G303" s="84" t="s">
        <v>1956</v>
      </c>
      <c r="H303" s="85">
        <v>1</v>
      </c>
    </row>
    <row r="304" spans="1:8" ht="16.5" customHeight="1">
      <c r="A304" s="103">
        <v>2014</v>
      </c>
      <c r="B304" s="88" t="s">
        <v>3387</v>
      </c>
      <c r="C304" s="109" t="s">
        <v>644</v>
      </c>
      <c r="D304" s="84" t="s">
        <v>2498</v>
      </c>
      <c r="E304" s="84" t="s">
        <v>1923</v>
      </c>
      <c r="F304" s="84" t="s">
        <v>2691</v>
      </c>
      <c r="G304" s="84" t="s">
        <v>1927</v>
      </c>
      <c r="H304" s="85">
        <v>1</v>
      </c>
    </row>
    <row r="305" spans="1:8" ht="16.5" customHeight="1">
      <c r="A305" s="103">
        <v>2014</v>
      </c>
      <c r="B305" s="88" t="s">
        <v>3387</v>
      </c>
      <c r="C305" s="109" t="s">
        <v>644</v>
      </c>
      <c r="D305" s="84" t="s">
        <v>2498</v>
      </c>
      <c r="E305" s="84" t="s">
        <v>1958</v>
      </c>
      <c r="F305" s="84" t="s">
        <v>2496</v>
      </c>
      <c r="G305" s="84" t="s">
        <v>1919</v>
      </c>
      <c r="H305" s="85">
        <v>5</v>
      </c>
    </row>
    <row r="306" spans="1:8" ht="16.5" customHeight="1">
      <c r="A306" s="103">
        <v>2014</v>
      </c>
      <c r="B306" s="88" t="s">
        <v>3387</v>
      </c>
      <c r="C306" s="109" t="s">
        <v>644</v>
      </c>
      <c r="D306" s="84" t="s">
        <v>2498</v>
      </c>
      <c r="E306" s="84" t="s">
        <v>1958</v>
      </c>
      <c r="F306" s="84" t="s">
        <v>2691</v>
      </c>
      <c r="G306" s="84" t="s">
        <v>700</v>
      </c>
      <c r="H306" s="85">
        <v>1</v>
      </c>
    </row>
    <row r="307" spans="1:8" ht="16.5" customHeight="1">
      <c r="A307" s="103">
        <v>2014</v>
      </c>
      <c r="B307" s="88" t="s">
        <v>3387</v>
      </c>
      <c r="C307" s="109" t="s">
        <v>644</v>
      </c>
      <c r="D307" s="84" t="s">
        <v>2498</v>
      </c>
      <c r="E307" s="84" t="s">
        <v>1958</v>
      </c>
      <c r="F307" s="84" t="s">
        <v>2498</v>
      </c>
      <c r="G307" s="84" t="s">
        <v>1938</v>
      </c>
      <c r="H307" s="85">
        <v>1</v>
      </c>
    </row>
    <row r="308" spans="1:8" ht="16.5" customHeight="1">
      <c r="A308" s="103">
        <v>2014</v>
      </c>
      <c r="B308" s="88" t="s">
        <v>3387</v>
      </c>
      <c r="C308" s="109" t="s">
        <v>644</v>
      </c>
      <c r="D308" s="84" t="s">
        <v>2498</v>
      </c>
      <c r="E308" s="84" t="s">
        <v>1961</v>
      </c>
      <c r="F308" s="84" t="s">
        <v>2691</v>
      </c>
      <c r="G308" s="84" t="s">
        <v>1960</v>
      </c>
      <c r="H308" s="85">
        <v>2</v>
      </c>
    </row>
    <row r="309" spans="1:8" ht="16.5" customHeight="1">
      <c r="A309" s="103">
        <v>2014</v>
      </c>
      <c r="B309" s="88" t="s">
        <v>3387</v>
      </c>
      <c r="C309" s="109" t="s">
        <v>644</v>
      </c>
      <c r="D309" s="84" t="s">
        <v>2498</v>
      </c>
      <c r="E309" s="84" t="s">
        <v>1961</v>
      </c>
      <c r="F309" s="84" t="s">
        <v>2498</v>
      </c>
      <c r="G309" s="84" t="s">
        <v>1923</v>
      </c>
      <c r="H309" s="85">
        <v>1</v>
      </c>
    </row>
    <row r="310" spans="1:8" ht="16.5" customHeight="1">
      <c r="A310" s="103">
        <v>2014</v>
      </c>
      <c r="B310" s="88" t="s">
        <v>3387</v>
      </c>
      <c r="C310" s="109" t="s">
        <v>644</v>
      </c>
      <c r="D310" s="84" t="s">
        <v>2498</v>
      </c>
      <c r="E310" s="84" t="s">
        <v>1961</v>
      </c>
      <c r="F310" s="84" t="s">
        <v>2498</v>
      </c>
      <c r="G310" s="84" t="s">
        <v>1938</v>
      </c>
      <c r="H310" s="85">
        <v>1</v>
      </c>
    </row>
    <row r="311" spans="1:8" ht="16.5" customHeight="1">
      <c r="A311" s="103">
        <v>2014</v>
      </c>
      <c r="B311" s="88" t="s">
        <v>3387</v>
      </c>
      <c r="C311" s="109" t="s">
        <v>644</v>
      </c>
      <c r="D311" s="84" t="s">
        <v>2498</v>
      </c>
      <c r="E311" s="84" t="s">
        <v>1937</v>
      </c>
      <c r="F311" s="84" t="s">
        <v>2496</v>
      </c>
      <c r="G311" s="84" t="s">
        <v>1919</v>
      </c>
      <c r="H311" s="85">
        <v>4</v>
      </c>
    </row>
    <row r="312" spans="1:8" ht="16.5" customHeight="1">
      <c r="A312" s="103">
        <v>2014</v>
      </c>
      <c r="B312" s="88" t="s">
        <v>3387</v>
      </c>
      <c r="C312" s="109" t="s">
        <v>644</v>
      </c>
      <c r="D312" s="84" t="s">
        <v>2498</v>
      </c>
      <c r="E312" s="84" t="s">
        <v>1937</v>
      </c>
      <c r="F312" s="84" t="s">
        <v>2691</v>
      </c>
      <c r="G312" s="84" t="s">
        <v>1921</v>
      </c>
      <c r="H312" s="85">
        <v>1</v>
      </c>
    </row>
    <row r="313" spans="1:8" ht="16.5" customHeight="1">
      <c r="A313" s="103">
        <v>2014</v>
      </c>
      <c r="B313" s="88" t="s">
        <v>3387</v>
      </c>
      <c r="C313" s="109" t="s">
        <v>644</v>
      </c>
      <c r="D313" s="84" t="s">
        <v>2498</v>
      </c>
      <c r="E313" s="84" t="s">
        <v>1937</v>
      </c>
      <c r="F313" s="84" t="s">
        <v>2498</v>
      </c>
      <c r="G313" s="84" t="s">
        <v>1958</v>
      </c>
      <c r="H313" s="85">
        <v>1</v>
      </c>
    </row>
    <row r="314" spans="1:8" ht="16.5" customHeight="1">
      <c r="A314" s="103">
        <v>2014</v>
      </c>
      <c r="B314" s="88" t="s">
        <v>3387</v>
      </c>
      <c r="C314" s="109" t="s">
        <v>644</v>
      </c>
      <c r="D314" s="84" t="s">
        <v>2498</v>
      </c>
      <c r="E314" s="84" t="s">
        <v>1937</v>
      </c>
      <c r="F314" s="84" t="s">
        <v>2498</v>
      </c>
      <c r="G314" s="84" t="s">
        <v>1938</v>
      </c>
      <c r="H314" s="85">
        <v>1</v>
      </c>
    </row>
    <row r="315" spans="1:8" ht="16.5" customHeight="1">
      <c r="A315" s="103">
        <v>2014</v>
      </c>
      <c r="B315" s="88" t="s">
        <v>3387</v>
      </c>
      <c r="C315" s="109" t="s">
        <v>644</v>
      </c>
      <c r="D315" s="84" t="s">
        <v>2498</v>
      </c>
      <c r="E315" s="84" t="s">
        <v>1937</v>
      </c>
      <c r="F315" s="84" t="s">
        <v>2498</v>
      </c>
      <c r="G315" s="84" t="s">
        <v>1959</v>
      </c>
      <c r="H315" s="85">
        <v>3</v>
      </c>
    </row>
    <row r="316" spans="1:8" ht="16.5" customHeight="1">
      <c r="A316" s="103">
        <v>2014</v>
      </c>
      <c r="B316" s="88" t="s">
        <v>3387</v>
      </c>
      <c r="C316" s="109" t="s">
        <v>644</v>
      </c>
      <c r="D316" s="84" t="s">
        <v>2498</v>
      </c>
      <c r="E316" s="84" t="s">
        <v>1938</v>
      </c>
      <c r="F316" s="84" t="s">
        <v>2496</v>
      </c>
      <c r="G316" s="84" t="s">
        <v>1919</v>
      </c>
      <c r="H316" s="85">
        <v>8</v>
      </c>
    </row>
    <row r="317" spans="1:8" ht="16.5" customHeight="1">
      <c r="A317" s="103">
        <v>2014</v>
      </c>
      <c r="B317" s="88" t="s">
        <v>3387</v>
      </c>
      <c r="C317" s="109" t="s">
        <v>644</v>
      </c>
      <c r="D317" s="84" t="s">
        <v>2498</v>
      </c>
      <c r="E317" s="84" t="s">
        <v>1938</v>
      </c>
      <c r="F317" s="84" t="s">
        <v>2496</v>
      </c>
      <c r="G317" s="84" t="s">
        <v>1930</v>
      </c>
      <c r="H317" s="85">
        <v>1</v>
      </c>
    </row>
    <row r="318" spans="1:8" ht="16.5" customHeight="1">
      <c r="A318" s="103">
        <v>2014</v>
      </c>
      <c r="B318" s="88" t="s">
        <v>3387</v>
      </c>
      <c r="C318" s="109" t="s">
        <v>644</v>
      </c>
      <c r="D318" s="84" t="s">
        <v>2498</v>
      </c>
      <c r="E318" s="84" t="s">
        <v>1938</v>
      </c>
      <c r="F318" s="84" t="s">
        <v>2498</v>
      </c>
      <c r="G318" s="84" t="s">
        <v>1923</v>
      </c>
      <c r="H318" s="85">
        <v>1</v>
      </c>
    </row>
    <row r="319" spans="1:8" ht="16.5" customHeight="1">
      <c r="A319" s="103">
        <v>2014</v>
      </c>
      <c r="B319" s="88" t="s">
        <v>3387</v>
      </c>
      <c r="C319" s="109" t="s">
        <v>644</v>
      </c>
      <c r="D319" s="84" t="s">
        <v>2498</v>
      </c>
      <c r="E319" s="84" t="s">
        <v>1938</v>
      </c>
      <c r="F319" s="84" t="s">
        <v>2498</v>
      </c>
      <c r="G319" s="84" t="s">
        <v>1958</v>
      </c>
      <c r="H319" s="85">
        <v>1</v>
      </c>
    </row>
    <row r="320" spans="1:8" ht="16.5" customHeight="1">
      <c r="A320" s="103">
        <v>2014</v>
      </c>
      <c r="B320" s="88" t="s">
        <v>3387</v>
      </c>
      <c r="C320" s="109" t="s">
        <v>644</v>
      </c>
      <c r="D320" s="84" t="s">
        <v>2498</v>
      </c>
      <c r="E320" s="84" t="s">
        <v>1938</v>
      </c>
      <c r="F320" s="84" t="s">
        <v>2498</v>
      </c>
      <c r="G320" s="84" t="s">
        <v>1959</v>
      </c>
      <c r="H320" s="85">
        <v>1</v>
      </c>
    </row>
    <row r="321" spans="1:8" ht="16.5" customHeight="1">
      <c r="A321" s="103">
        <v>2014</v>
      </c>
      <c r="B321" s="88" t="s">
        <v>3387</v>
      </c>
      <c r="C321" s="109" t="s">
        <v>644</v>
      </c>
      <c r="D321" s="84" t="s">
        <v>2498</v>
      </c>
      <c r="E321" s="84" t="s">
        <v>1959</v>
      </c>
      <c r="F321" s="84" t="s">
        <v>2496</v>
      </c>
      <c r="G321" s="84" t="s">
        <v>1930</v>
      </c>
      <c r="H321" s="85">
        <v>1</v>
      </c>
    </row>
    <row r="322" spans="1:8" ht="16.5" customHeight="1">
      <c r="A322" s="88">
        <v>2015</v>
      </c>
      <c r="B322" s="88" t="s">
        <v>3387</v>
      </c>
      <c r="C322" s="108" t="s">
        <v>2490</v>
      </c>
      <c r="D322" s="84" t="s">
        <v>5</v>
      </c>
      <c r="E322" s="84" t="s">
        <v>700</v>
      </c>
      <c r="F322" s="84" t="s">
        <v>5</v>
      </c>
      <c r="G322" s="84" t="s">
        <v>1928</v>
      </c>
      <c r="H322" s="85">
        <v>5</v>
      </c>
    </row>
    <row r="323" spans="1:8" ht="16.5" customHeight="1">
      <c r="A323" s="88">
        <v>2015</v>
      </c>
      <c r="B323" s="88" t="s">
        <v>3387</v>
      </c>
      <c r="C323" s="108" t="s">
        <v>2490</v>
      </c>
      <c r="D323" s="84" t="s">
        <v>5</v>
      </c>
      <c r="E323" s="84" t="s">
        <v>700</v>
      </c>
      <c r="F323" s="84" t="s">
        <v>12</v>
      </c>
      <c r="G323" s="84" t="s">
        <v>1920</v>
      </c>
      <c r="H323" s="85">
        <v>1</v>
      </c>
    </row>
    <row r="324" spans="1:8" ht="16.5" customHeight="1">
      <c r="A324" s="88">
        <v>2015</v>
      </c>
      <c r="B324" s="88" t="s">
        <v>3387</v>
      </c>
      <c r="C324" s="108" t="s">
        <v>2490</v>
      </c>
      <c r="D324" s="84" t="s">
        <v>5</v>
      </c>
      <c r="E324" s="84" t="s">
        <v>700</v>
      </c>
      <c r="F324" s="84" t="s">
        <v>12</v>
      </c>
      <c r="G324" s="84" t="s">
        <v>1921</v>
      </c>
      <c r="H324" s="85">
        <v>3</v>
      </c>
    </row>
    <row r="325" spans="1:8" ht="16.5" customHeight="1">
      <c r="A325" s="88">
        <v>2015</v>
      </c>
      <c r="B325" s="88" t="s">
        <v>3387</v>
      </c>
      <c r="C325" s="108" t="s">
        <v>2490</v>
      </c>
      <c r="D325" s="84" t="s">
        <v>5</v>
      </c>
      <c r="E325" s="84" t="s">
        <v>700</v>
      </c>
      <c r="F325" s="84" t="s">
        <v>31</v>
      </c>
      <c r="G325" s="84" t="s">
        <v>1919</v>
      </c>
      <c r="H325" s="85">
        <v>1</v>
      </c>
    </row>
    <row r="326" spans="1:8" ht="16.5" customHeight="1">
      <c r="A326" s="88">
        <v>2015</v>
      </c>
      <c r="B326" s="88" t="s">
        <v>3387</v>
      </c>
      <c r="C326" s="108" t="s">
        <v>2490</v>
      </c>
      <c r="D326" s="84" t="s">
        <v>5</v>
      </c>
      <c r="E326" s="84" t="s">
        <v>700</v>
      </c>
      <c r="F326" s="84" t="s">
        <v>31</v>
      </c>
      <c r="G326" s="84" t="s">
        <v>1926</v>
      </c>
      <c r="H326" s="85">
        <v>1</v>
      </c>
    </row>
    <row r="327" spans="1:8" ht="16.5" customHeight="1">
      <c r="A327" s="88">
        <v>2015</v>
      </c>
      <c r="B327" s="88" t="s">
        <v>3387</v>
      </c>
      <c r="C327" s="108" t="s">
        <v>2490</v>
      </c>
      <c r="D327" s="84" t="s">
        <v>5</v>
      </c>
      <c r="E327" s="84" t="s">
        <v>700</v>
      </c>
      <c r="F327" s="84" t="s">
        <v>72</v>
      </c>
      <c r="G327" s="84" t="s">
        <v>1924</v>
      </c>
      <c r="H327" s="85">
        <v>1</v>
      </c>
    </row>
    <row r="328" spans="1:8" ht="16.5" customHeight="1">
      <c r="A328" s="88">
        <v>2015</v>
      </c>
      <c r="B328" s="88" t="s">
        <v>3387</v>
      </c>
      <c r="C328" s="108" t="s">
        <v>2490</v>
      </c>
      <c r="D328" s="84" t="s">
        <v>5</v>
      </c>
      <c r="E328" s="84" t="s">
        <v>700</v>
      </c>
      <c r="F328" s="84" t="s">
        <v>83</v>
      </c>
      <c r="G328" s="84" t="s">
        <v>1944</v>
      </c>
      <c r="H328" s="85">
        <v>1</v>
      </c>
    </row>
    <row r="329" spans="1:8" ht="16.5" customHeight="1">
      <c r="A329" s="88">
        <v>2015</v>
      </c>
      <c r="B329" s="88" t="s">
        <v>3387</v>
      </c>
      <c r="C329" s="108" t="s">
        <v>2490</v>
      </c>
      <c r="D329" s="84" t="s">
        <v>5</v>
      </c>
      <c r="E329" s="84" t="s">
        <v>700</v>
      </c>
      <c r="F329" s="84" t="s">
        <v>121</v>
      </c>
      <c r="G329" s="84" t="s">
        <v>1934</v>
      </c>
      <c r="H329" s="85">
        <v>1</v>
      </c>
    </row>
    <row r="330" spans="1:8" ht="16.5" customHeight="1">
      <c r="A330" s="88">
        <v>2015</v>
      </c>
      <c r="B330" s="88" t="s">
        <v>3387</v>
      </c>
      <c r="C330" s="108" t="s">
        <v>2490</v>
      </c>
      <c r="D330" s="84" t="s">
        <v>5</v>
      </c>
      <c r="E330" s="84" t="s">
        <v>700</v>
      </c>
      <c r="F330" s="84" t="s">
        <v>126</v>
      </c>
      <c r="G330" s="84" t="s">
        <v>1958</v>
      </c>
      <c r="H330" s="85">
        <v>10</v>
      </c>
    </row>
    <row r="331" spans="1:8" ht="16.5" customHeight="1">
      <c r="A331" s="88">
        <v>2015</v>
      </c>
      <c r="B331" s="88" t="s">
        <v>3387</v>
      </c>
      <c r="C331" s="108" t="s">
        <v>2490</v>
      </c>
      <c r="D331" s="84" t="s">
        <v>5</v>
      </c>
      <c r="E331" s="84" t="s">
        <v>1928</v>
      </c>
      <c r="F331" s="84" t="s">
        <v>5</v>
      </c>
      <c r="G331" s="84" t="s">
        <v>700</v>
      </c>
      <c r="H331" s="85">
        <v>29</v>
      </c>
    </row>
    <row r="332" spans="1:8" ht="16.5" customHeight="1">
      <c r="A332" s="88">
        <v>2015</v>
      </c>
      <c r="B332" s="88" t="s">
        <v>3387</v>
      </c>
      <c r="C332" s="108" t="s">
        <v>2490</v>
      </c>
      <c r="D332" s="84" t="s">
        <v>5</v>
      </c>
      <c r="E332" s="84" t="s">
        <v>1928</v>
      </c>
      <c r="F332" s="84" t="s">
        <v>12</v>
      </c>
      <c r="G332" s="84" t="s">
        <v>1920</v>
      </c>
      <c r="H332" s="85">
        <v>5</v>
      </c>
    </row>
    <row r="333" spans="1:8" ht="16.5" customHeight="1">
      <c r="A333" s="88">
        <v>2015</v>
      </c>
      <c r="B333" s="88" t="s">
        <v>3387</v>
      </c>
      <c r="C333" s="108" t="s">
        <v>2490</v>
      </c>
      <c r="D333" s="84" t="s">
        <v>5</v>
      </c>
      <c r="E333" s="84" t="s">
        <v>1928</v>
      </c>
      <c r="F333" s="84" t="s">
        <v>12</v>
      </c>
      <c r="G333" s="84" t="s">
        <v>1921</v>
      </c>
      <c r="H333" s="85">
        <v>13</v>
      </c>
    </row>
    <row r="334" spans="1:8" ht="16.5" customHeight="1">
      <c r="A334" s="88">
        <v>2015</v>
      </c>
      <c r="B334" s="88" t="s">
        <v>3387</v>
      </c>
      <c r="C334" s="108" t="s">
        <v>2490</v>
      </c>
      <c r="D334" s="84" t="s">
        <v>5</v>
      </c>
      <c r="E334" s="84" t="s">
        <v>1928</v>
      </c>
      <c r="F334" s="84" t="s">
        <v>31</v>
      </c>
      <c r="G334" s="84" t="s">
        <v>1919</v>
      </c>
      <c r="H334" s="85">
        <v>7</v>
      </c>
    </row>
    <row r="335" spans="1:8" ht="16.5" customHeight="1">
      <c r="A335" s="88">
        <v>2015</v>
      </c>
      <c r="B335" s="88" t="s">
        <v>3387</v>
      </c>
      <c r="C335" s="108" t="s">
        <v>2490</v>
      </c>
      <c r="D335" s="84" t="s">
        <v>5</v>
      </c>
      <c r="E335" s="84" t="s">
        <v>1928</v>
      </c>
      <c r="F335" s="84" t="s">
        <v>72</v>
      </c>
      <c r="G335" s="84" t="s">
        <v>1924</v>
      </c>
      <c r="H335" s="85">
        <v>1</v>
      </c>
    </row>
    <row r="336" spans="1:8" ht="16.5" customHeight="1">
      <c r="A336" s="88">
        <v>2015</v>
      </c>
      <c r="B336" s="88" t="s">
        <v>3387</v>
      </c>
      <c r="C336" s="108" t="s">
        <v>2490</v>
      </c>
      <c r="D336" s="84" t="s">
        <v>5</v>
      </c>
      <c r="E336" s="84" t="s">
        <v>1928</v>
      </c>
      <c r="F336" s="84" t="s">
        <v>83</v>
      </c>
      <c r="G336" s="84" t="s">
        <v>1932</v>
      </c>
      <c r="H336" s="85">
        <v>2</v>
      </c>
    </row>
    <row r="337" spans="1:8" ht="16.5" customHeight="1">
      <c r="A337" s="88">
        <v>2015</v>
      </c>
      <c r="B337" s="88" t="s">
        <v>3387</v>
      </c>
      <c r="C337" s="108" t="s">
        <v>2490</v>
      </c>
      <c r="D337" s="84" t="s">
        <v>5</v>
      </c>
      <c r="E337" s="84" t="s">
        <v>1928</v>
      </c>
      <c r="F337" s="84" t="s">
        <v>93</v>
      </c>
      <c r="G337" s="84" t="s">
        <v>1925</v>
      </c>
      <c r="H337" s="85">
        <v>7</v>
      </c>
    </row>
    <row r="338" spans="1:8" ht="16.5" customHeight="1">
      <c r="A338" s="88">
        <v>2015</v>
      </c>
      <c r="B338" s="88" t="s">
        <v>3387</v>
      </c>
      <c r="C338" s="108" t="s">
        <v>2490</v>
      </c>
      <c r="D338" s="84" t="s">
        <v>5</v>
      </c>
      <c r="E338" s="84" t="s">
        <v>1928</v>
      </c>
      <c r="F338" s="84" t="s">
        <v>93</v>
      </c>
      <c r="G338" s="84" t="s">
        <v>1939</v>
      </c>
      <c r="H338" s="85">
        <v>1</v>
      </c>
    </row>
    <row r="339" spans="1:8" ht="16.5" customHeight="1">
      <c r="A339" s="88">
        <v>2015</v>
      </c>
      <c r="B339" s="88" t="s">
        <v>3387</v>
      </c>
      <c r="C339" s="108" t="s">
        <v>2490</v>
      </c>
      <c r="D339" s="84" t="s">
        <v>5</v>
      </c>
      <c r="E339" s="84" t="s">
        <v>1928</v>
      </c>
      <c r="F339" s="84" t="s">
        <v>114</v>
      </c>
      <c r="G339" s="84" t="s">
        <v>1929</v>
      </c>
      <c r="H339" s="85">
        <v>2</v>
      </c>
    </row>
    <row r="340" spans="1:8" ht="16.5" customHeight="1">
      <c r="A340" s="88">
        <v>2015</v>
      </c>
      <c r="B340" s="88" t="s">
        <v>3387</v>
      </c>
      <c r="C340" s="108" t="s">
        <v>2490</v>
      </c>
      <c r="D340" s="84" t="s">
        <v>5</v>
      </c>
      <c r="E340" s="84" t="s">
        <v>1928</v>
      </c>
      <c r="F340" s="84" t="s">
        <v>126</v>
      </c>
      <c r="G340" s="84" t="s">
        <v>1958</v>
      </c>
      <c r="H340" s="85">
        <v>1</v>
      </c>
    </row>
    <row r="341" spans="1:8" ht="16.5" customHeight="1">
      <c r="A341" s="88">
        <v>2015</v>
      </c>
      <c r="B341" s="88" t="s">
        <v>3387</v>
      </c>
      <c r="C341" s="108" t="s">
        <v>2490</v>
      </c>
      <c r="D341" s="84" t="s">
        <v>5</v>
      </c>
      <c r="E341" s="84" t="s">
        <v>1928</v>
      </c>
      <c r="F341" s="84" t="s">
        <v>126</v>
      </c>
      <c r="G341" s="84" t="s">
        <v>1937</v>
      </c>
      <c r="H341" s="85">
        <v>1</v>
      </c>
    </row>
    <row r="342" spans="1:8" ht="16.5" customHeight="1">
      <c r="A342" s="88">
        <v>2015</v>
      </c>
      <c r="B342" s="88" t="s">
        <v>3387</v>
      </c>
      <c r="C342" s="108" t="s">
        <v>2490</v>
      </c>
      <c r="D342" s="84" t="s">
        <v>5</v>
      </c>
      <c r="E342" s="84" t="s">
        <v>1928</v>
      </c>
      <c r="F342" s="84" t="s">
        <v>126</v>
      </c>
      <c r="G342" s="84" t="s">
        <v>1938</v>
      </c>
      <c r="H342" s="85">
        <v>11</v>
      </c>
    </row>
    <row r="343" spans="1:8" ht="16.5" customHeight="1">
      <c r="A343" s="88">
        <v>2015</v>
      </c>
      <c r="B343" s="88" t="s">
        <v>3387</v>
      </c>
      <c r="C343" s="108" t="s">
        <v>2490</v>
      </c>
      <c r="D343" s="84" t="s">
        <v>5</v>
      </c>
      <c r="E343" s="84" t="s">
        <v>1928</v>
      </c>
      <c r="F343" s="84" t="s">
        <v>191</v>
      </c>
      <c r="G343" s="84" t="s">
        <v>730</v>
      </c>
      <c r="H343" s="85">
        <v>2</v>
      </c>
    </row>
    <row r="344" spans="1:8" ht="16.5" customHeight="1">
      <c r="A344" s="88">
        <v>2015</v>
      </c>
      <c r="B344" s="88" t="s">
        <v>3387</v>
      </c>
      <c r="C344" s="108" t="s">
        <v>2490</v>
      </c>
      <c r="D344" s="84" t="s">
        <v>12</v>
      </c>
      <c r="E344" s="84" t="s">
        <v>1920</v>
      </c>
      <c r="F344" s="84" t="s">
        <v>12</v>
      </c>
      <c r="G344" s="84" t="s">
        <v>1921</v>
      </c>
      <c r="H344" s="85">
        <v>1</v>
      </c>
    </row>
    <row r="345" spans="1:8" ht="16.5" customHeight="1">
      <c r="A345" s="88">
        <v>2015</v>
      </c>
      <c r="B345" s="88" t="s">
        <v>3387</v>
      </c>
      <c r="C345" s="108" t="s">
        <v>2490</v>
      </c>
      <c r="D345" s="84" t="s">
        <v>12</v>
      </c>
      <c r="E345" s="84" t="s">
        <v>1920</v>
      </c>
      <c r="F345" s="84" t="s">
        <v>31</v>
      </c>
      <c r="G345" s="84" t="s">
        <v>1930</v>
      </c>
      <c r="H345" s="85">
        <v>1</v>
      </c>
    </row>
    <row r="346" spans="1:8" ht="16.5" customHeight="1">
      <c r="A346" s="88">
        <v>2015</v>
      </c>
      <c r="B346" s="88" t="s">
        <v>3387</v>
      </c>
      <c r="C346" s="108" t="s">
        <v>2490</v>
      </c>
      <c r="D346" s="84" t="s">
        <v>12</v>
      </c>
      <c r="E346" s="84" t="s">
        <v>1920</v>
      </c>
      <c r="F346" s="84" t="s">
        <v>191</v>
      </c>
      <c r="G346" s="84" t="s">
        <v>730</v>
      </c>
      <c r="H346" s="85">
        <v>1</v>
      </c>
    </row>
    <row r="347" spans="1:8" ht="16.5" customHeight="1">
      <c r="A347" s="88">
        <v>2015</v>
      </c>
      <c r="B347" s="88" t="s">
        <v>3387</v>
      </c>
      <c r="C347" s="108" t="s">
        <v>2490</v>
      </c>
      <c r="D347" s="84" t="s">
        <v>12</v>
      </c>
      <c r="E347" s="84" t="s">
        <v>1921</v>
      </c>
      <c r="F347" s="84" t="s">
        <v>5</v>
      </c>
      <c r="G347" s="84" t="s">
        <v>700</v>
      </c>
      <c r="H347" s="85">
        <v>5</v>
      </c>
    </row>
    <row r="348" spans="1:8" ht="16.5" customHeight="1">
      <c r="A348" s="88">
        <v>2015</v>
      </c>
      <c r="B348" s="88" t="s">
        <v>3387</v>
      </c>
      <c r="C348" s="108" t="s">
        <v>2490</v>
      </c>
      <c r="D348" s="84" t="s">
        <v>12</v>
      </c>
      <c r="E348" s="84" t="s">
        <v>1921</v>
      </c>
      <c r="F348" s="84" t="s">
        <v>5</v>
      </c>
      <c r="G348" s="84" t="s">
        <v>1928</v>
      </c>
      <c r="H348" s="85">
        <v>1</v>
      </c>
    </row>
    <row r="349" spans="1:8" ht="16.5" customHeight="1">
      <c r="A349" s="88">
        <v>2015</v>
      </c>
      <c r="B349" s="88" t="s">
        <v>3387</v>
      </c>
      <c r="C349" s="108" t="s">
        <v>2490</v>
      </c>
      <c r="D349" s="84" t="s">
        <v>12</v>
      </c>
      <c r="E349" s="84" t="s">
        <v>1921</v>
      </c>
      <c r="F349" s="84" t="s">
        <v>12</v>
      </c>
      <c r="G349" s="84" t="s">
        <v>1920</v>
      </c>
      <c r="H349" s="85">
        <v>6</v>
      </c>
    </row>
    <row r="350" spans="1:8" ht="16.5" customHeight="1">
      <c r="A350" s="88">
        <v>2015</v>
      </c>
      <c r="B350" s="88" t="s">
        <v>3387</v>
      </c>
      <c r="C350" s="108" t="s">
        <v>2490</v>
      </c>
      <c r="D350" s="84" t="s">
        <v>12</v>
      </c>
      <c r="E350" s="84" t="s">
        <v>1921</v>
      </c>
      <c r="F350" s="84" t="s">
        <v>12</v>
      </c>
      <c r="G350" s="84" t="s">
        <v>1933</v>
      </c>
      <c r="H350" s="85">
        <v>1</v>
      </c>
    </row>
    <row r="351" spans="1:8" ht="16.5" customHeight="1">
      <c r="A351" s="88">
        <v>2015</v>
      </c>
      <c r="B351" s="88" t="s">
        <v>3387</v>
      </c>
      <c r="C351" s="108" t="s">
        <v>2490</v>
      </c>
      <c r="D351" s="84" t="s">
        <v>12</v>
      </c>
      <c r="E351" s="84" t="s">
        <v>1921</v>
      </c>
      <c r="F351" s="84" t="s">
        <v>31</v>
      </c>
      <c r="G351" s="84" t="s">
        <v>1919</v>
      </c>
      <c r="H351" s="85">
        <v>4</v>
      </c>
    </row>
    <row r="352" spans="1:8" ht="16.5" customHeight="1">
      <c r="A352" s="88">
        <v>2015</v>
      </c>
      <c r="B352" s="88" t="s">
        <v>3387</v>
      </c>
      <c r="C352" s="108" t="s">
        <v>2490</v>
      </c>
      <c r="D352" s="84" t="s">
        <v>12</v>
      </c>
      <c r="E352" s="84" t="s">
        <v>1921</v>
      </c>
      <c r="F352" s="84" t="s">
        <v>72</v>
      </c>
      <c r="G352" s="84" t="s">
        <v>1943</v>
      </c>
      <c r="H352" s="85">
        <v>1</v>
      </c>
    </row>
    <row r="353" spans="1:8" ht="16.5" customHeight="1">
      <c r="A353" s="88">
        <v>2015</v>
      </c>
      <c r="B353" s="88" t="s">
        <v>3387</v>
      </c>
      <c r="C353" s="108" t="s">
        <v>2490</v>
      </c>
      <c r="D353" s="84" t="s">
        <v>12</v>
      </c>
      <c r="E353" s="84" t="s">
        <v>1921</v>
      </c>
      <c r="F353" s="84" t="s">
        <v>83</v>
      </c>
      <c r="G353" s="84" t="s">
        <v>722</v>
      </c>
      <c r="H353" s="85">
        <v>2</v>
      </c>
    </row>
    <row r="354" spans="1:8" ht="16.5" customHeight="1">
      <c r="A354" s="88">
        <v>2015</v>
      </c>
      <c r="B354" s="88" t="s">
        <v>3387</v>
      </c>
      <c r="C354" s="108" t="s">
        <v>2490</v>
      </c>
      <c r="D354" s="84" t="s">
        <v>12</v>
      </c>
      <c r="E354" s="84" t="s">
        <v>1921</v>
      </c>
      <c r="F354" s="84" t="s">
        <v>83</v>
      </c>
      <c r="G354" s="84" t="s">
        <v>1932</v>
      </c>
      <c r="H354" s="85">
        <v>3</v>
      </c>
    </row>
    <row r="355" spans="1:8" ht="16.5" customHeight="1">
      <c r="A355" s="88">
        <v>2015</v>
      </c>
      <c r="B355" s="88" t="s">
        <v>3387</v>
      </c>
      <c r="C355" s="108" t="s">
        <v>2490</v>
      </c>
      <c r="D355" s="84" t="s">
        <v>12</v>
      </c>
      <c r="E355" s="84" t="s">
        <v>1921</v>
      </c>
      <c r="F355" s="84" t="s">
        <v>83</v>
      </c>
      <c r="G355" s="84" t="s">
        <v>1944</v>
      </c>
      <c r="H355" s="85">
        <v>1</v>
      </c>
    </row>
    <row r="356" spans="1:8" ht="16.5" customHeight="1">
      <c r="A356" s="88">
        <v>2015</v>
      </c>
      <c r="B356" s="88" t="s">
        <v>3387</v>
      </c>
      <c r="C356" s="108" t="s">
        <v>2490</v>
      </c>
      <c r="D356" s="84" t="s">
        <v>12</v>
      </c>
      <c r="E356" s="84" t="s">
        <v>1921</v>
      </c>
      <c r="F356" s="84" t="s">
        <v>93</v>
      </c>
      <c r="G356" s="84" t="s">
        <v>1925</v>
      </c>
      <c r="H356" s="85">
        <v>3</v>
      </c>
    </row>
    <row r="357" spans="1:8" ht="16.5" customHeight="1">
      <c r="A357" s="88">
        <v>2015</v>
      </c>
      <c r="B357" s="88" t="s">
        <v>3387</v>
      </c>
      <c r="C357" s="108" t="s">
        <v>2490</v>
      </c>
      <c r="D357" s="84" t="s">
        <v>12</v>
      </c>
      <c r="E357" s="84" t="s">
        <v>1921</v>
      </c>
      <c r="F357" s="84" t="s">
        <v>93</v>
      </c>
      <c r="G357" s="84" t="s">
        <v>1939</v>
      </c>
      <c r="H357" s="85">
        <v>3</v>
      </c>
    </row>
    <row r="358" spans="1:8" ht="16.5" customHeight="1">
      <c r="A358" s="88">
        <v>2015</v>
      </c>
      <c r="B358" s="88" t="s">
        <v>3387</v>
      </c>
      <c r="C358" s="108" t="s">
        <v>2490</v>
      </c>
      <c r="D358" s="84" t="s">
        <v>12</v>
      </c>
      <c r="E358" s="84" t="s">
        <v>1921</v>
      </c>
      <c r="F358" s="84" t="s">
        <v>114</v>
      </c>
      <c r="G358" s="84" t="s">
        <v>1929</v>
      </c>
      <c r="H358" s="85">
        <v>1</v>
      </c>
    </row>
    <row r="359" spans="1:8" ht="16.5" customHeight="1">
      <c r="A359" s="88">
        <v>2015</v>
      </c>
      <c r="B359" s="88" t="s">
        <v>3387</v>
      </c>
      <c r="C359" s="108" t="s">
        <v>2490</v>
      </c>
      <c r="D359" s="84" t="s">
        <v>12</v>
      </c>
      <c r="E359" s="84" t="s">
        <v>1921</v>
      </c>
      <c r="F359" s="84" t="s">
        <v>121</v>
      </c>
      <c r="G359" s="84" t="s">
        <v>1934</v>
      </c>
      <c r="H359" s="85">
        <v>1</v>
      </c>
    </row>
    <row r="360" spans="1:8" ht="16.5" customHeight="1">
      <c r="A360" s="88">
        <v>2015</v>
      </c>
      <c r="B360" s="88" t="s">
        <v>3387</v>
      </c>
      <c r="C360" s="108" t="s">
        <v>2490</v>
      </c>
      <c r="D360" s="84" t="s">
        <v>12</v>
      </c>
      <c r="E360" s="84" t="s">
        <v>1921</v>
      </c>
      <c r="F360" s="84" t="s">
        <v>191</v>
      </c>
      <c r="G360" s="84" t="s">
        <v>730</v>
      </c>
      <c r="H360" s="85">
        <v>4</v>
      </c>
    </row>
    <row r="361" spans="1:8" ht="16.5" customHeight="1">
      <c r="A361" s="88">
        <v>2015</v>
      </c>
      <c r="B361" s="88" t="s">
        <v>3387</v>
      </c>
      <c r="C361" s="108" t="s">
        <v>2490</v>
      </c>
      <c r="D361" s="84" t="s">
        <v>12</v>
      </c>
      <c r="E361" s="84" t="s">
        <v>1933</v>
      </c>
      <c r="F361" s="84" t="s">
        <v>5</v>
      </c>
      <c r="G361" s="84" t="s">
        <v>700</v>
      </c>
      <c r="H361" s="85">
        <v>1</v>
      </c>
    </row>
    <row r="362" spans="1:8" ht="16.5" customHeight="1">
      <c r="A362" s="88">
        <v>2015</v>
      </c>
      <c r="B362" s="88" t="s">
        <v>3387</v>
      </c>
      <c r="C362" s="108" t="s">
        <v>2490</v>
      </c>
      <c r="D362" s="84" t="s">
        <v>12</v>
      </c>
      <c r="E362" s="84" t="s">
        <v>1933</v>
      </c>
      <c r="F362" s="84" t="s">
        <v>5</v>
      </c>
      <c r="G362" s="84" t="s">
        <v>1928</v>
      </c>
      <c r="H362" s="85">
        <v>1</v>
      </c>
    </row>
    <row r="363" spans="1:8" ht="16.5" customHeight="1">
      <c r="A363" s="88">
        <v>2015</v>
      </c>
      <c r="B363" s="88" t="s">
        <v>3387</v>
      </c>
      <c r="C363" s="108" t="s">
        <v>2490</v>
      </c>
      <c r="D363" s="84" t="s">
        <v>12</v>
      </c>
      <c r="E363" s="84" t="s">
        <v>1933</v>
      </c>
      <c r="F363" s="84" t="s">
        <v>12</v>
      </c>
      <c r="G363" s="84" t="s">
        <v>1920</v>
      </c>
      <c r="H363" s="85">
        <v>2</v>
      </c>
    </row>
    <row r="364" spans="1:8" ht="16.5" customHeight="1">
      <c r="A364" s="88">
        <v>2015</v>
      </c>
      <c r="B364" s="88" t="s">
        <v>3387</v>
      </c>
      <c r="C364" s="108" t="s">
        <v>2490</v>
      </c>
      <c r="D364" s="84" t="s">
        <v>12</v>
      </c>
      <c r="E364" s="84" t="s">
        <v>1933</v>
      </c>
      <c r="F364" s="84" t="s">
        <v>12</v>
      </c>
      <c r="G364" s="84" t="s">
        <v>1921</v>
      </c>
      <c r="H364" s="85">
        <v>2</v>
      </c>
    </row>
    <row r="365" spans="1:8" ht="16.5" customHeight="1">
      <c r="A365" s="88">
        <v>2015</v>
      </c>
      <c r="B365" s="88" t="s">
        <v>3387</v>
      </c>
      <c r="C365" s="108" t="s">
        <v>2490</v>
      </c>
      <c r="D365" s="84" t="s">
        <v>12</v>
      </c>
      <c r="E365" s="84" t="s">
        <v>1933</v>
      </c>
      <c r="F365" s="84" t="s">
        <v>18</v>
      </c>
      <c r="G365" s="84" t="s">
        <v>1940</v>
      </c>
      <c r="H365" s="85">
        <v>1</v>
      </c>
    </row>
    <row r="366" spans="1:8" ht="16.5" customHeight="1">
      <c r="A366" s="88">
        <v>2015</v>
      </c>
      <c r="B366" s="88" t="s">
        <v>3387</v>
      </c>
      <c r="C366" s="108" t="s">
        <v>2490</v>
      </c>
      <c r="D366" s="84" t="s">
        <v>12</v>
      </c>
      <c r="E366" s="84" t="s">
        <v>1933</v>
      </c>
      <c r="F366" s="84" t="s">
        <v>31</v>
      </c>
      <c r="G366" s="84" t="s">
        <v>1919</v>
      </c>
      <c r="H366" s="85">
        <v>2</v>
      </c>
    </row>
    <row r="367" spans="1:8" ht="16.5" customHeight="1">
      <c r="A367" s="88">
        <v>2015</v>
      </c>
      <c r="B367" s="88" t="s">
        <v>3387</v>
      </c>
      <c r="C367" s="108" t="s">
        <v>2490</v>
      </c>
      <c r="D367" s="84" t="s">
        <v>12</v>
      </c>
      <c r="E367" s="84" t="s">
        <v>1933</v>
      </c>
      <c r="F367" s="84" t="s">
        <v>52</v>
      </c>
      <c r="G367" s="84" t="s">
        <v>1927</v>
      </c>
      <c r="H367" s="85">
        <v>1</v>
      </c>
    </row>
    <row r="368" spans="1:8" ht="16.5" customHeight="1">
      <c r="A368" s="88">
        <v>2015</v>
      </c>
      <c r="B368" s="88" t="s">
        <v>3387</v>
      </c>
      <c r="C368" s="108" t="s">
        <v>2490</v>
      </c>
      <c r="D368" s="84" t="s">
        <v>12</v>
      </c>
      <c r="E368" s="84" t="s">
        <v>1933</v>
      </c>
      <c r="F368" s="84" t="s">
        <v>83</v>
      </c>
      <c r="G368" s="84" t="s">
        <v>722</v>
      </c>
      <c r="H368" s="85">
        <v>2</v>
      </c>
    </row>
    <row r="369" spans="1:8" ht="16.5" customHeight="1">
      <c r="A369" s="88">
        <v>2015</v>
      </c>
      <c r="B369" s="88" t="s">
        <v>3387</v>
      </c>
      <c r="C369" s="108" t="s">
        <v>2490</v>
      </c>
      <c r="D369" s="84" t="s">
        <v>12</v>
      </c>
      <c r="E369" s="84" t="s">
        <v>1933</v>
      </c>
      <c r="F369" s="84" t="s">
        <v>83</v>
      </c>
      <c r="G369" s="84" t="s">
        <v>1932</v>
      </c>
      <c r="H369" s="85">
        <v>2</v>
      </c>
    </row>
    <row r="370" spans="1:8" ht="16.5" customHeight="1">
      <c r="A370" s="88">
        <v>2015</v>
      </c>
      <c r="B370" s="88" t="s">
        <v>3387</v>
      </c>
      <c r="C370" s="108" t="s">
        <v>2490</v>
      </c>
      <c r="D370" s="84" t="s">
        <v>12</v>
      </c>
      <c r="E370" s="84" t="s">
        <v>1933</v>
      </c>
      <c r="F370" s="84" t="s">
        <v>93</v>
      </c>
      <c r="G370" s="84" t="s">
        <v>1925</v>
      </c>
      <c r="H370" s="85">
        <v>2</v>
      </c>
    </row>
    <row r="371" spans="1:8" ht="16.5" customHeight="1">
      <c r="A371" s="88">
        <v>2015</v>
      </c>
      <c r="B371" s="88" t="s">
        <v>3387</v>
      </c>
      <c r="C371" s="108" t="s">
        <v>2490</v>
      </c>
      <c r="D371" s="84" t="s">
        <v>12</v>
      </c>
      <c r="E371" s="84" t="s">
        <v>1933</v>
      </c>
      <c r="F371" s="84" t="s">
        <v>93</v>
      </c>
      <c r="G371" s="84" t="s">
        <v>1939</v>
      </c>
      <c r="H371" s="85">
        <v>2</v>
      </c>
    </row>
    <row r="372" spans="1:8" ht="16.5" customHeight="1">
      <c r="A372" s="88">
        <v>2015</v>
      </c>
      <c r="B372" s="88" t="s">
        <v>3387</v>
      </c>
      <c r="C372" s="108" t="s">
        <v>2490</v>
      </c>
      <c r="D372" s="84" t="s">
        <v>12</v>
      </c>
      <c r="E372" s="84" t="s">
        <v>1933</v>
      </c>
      <c r="F372" s="84" t="s">
        <v>121</v>
      </c>
      <c r="G372" s="84" t="s">
        <v>1934</v>
      </c>
      <c r="H372" s="85">
        <v>2</v>
      </c>
    </row>
    <row r="373" spans="1:8" ht="16.5" customHeight="1">
      <c r="A373" s="88">
        <v>2015</v>
      </c>
      <c r="B373" s="88" t="s">
        <v>3387</v>
      </c>
      <c r="C373" s="108" t="s">
        <v>2490</v>
      </c>
      <c r="D373" s="84" t="s">
        <v>12</v>
      </c>
      <c r="E373" s="84" t="s">
        <v>1933</v>
      </c>
      <c r="F373" s="84" t="s">
        <v>126</v>
      </c>
      <c r="G373" s="84" t="s">
        <v>1937</v>
      </c>
      <c r="H373" s="85">
        <v>2</v>
      </c>
    </row>
    <row r="374" spans="1:8" ht="16.5" customHeight="1">
      <c r="A374" s="88">
        <v>2015</v>
      </c>
      <c r="B374" s="88" t="s">
        <v>3387</v>
      </c>
      <c r="C374" s="108" t="s">
        <v>2490</v>
      </c>
      <c r="D374" s="84" t="s">
        <v>12</v>
      </c>
      <c r="E374" s="84" t="s">
        <v>1933</v>
      </c>
      <c r="F374" s="84" t="s">
        <v>191</v>
      </c>
      <c r="G374" s="84" t="s">
        <v>730</v>
      </c>
      <c r="H374" s="85">
        <v>3</v>
      </c>
    </row>
    <row r="375" spans="1:8" ht="16.5" customHeight="1">
      <c r="A375" s="88">
        <v>2015</v>
      </c>
      <c r="B375" s="88" t="s">
        <v>3387</v>
      </c>
      <c r="C375" s="108" t="s">
        <v>2490</v>
      </c>
      <c r="D375" s="84" t="s">
        <v>18</v>
      </c>
      <c r="E375" s="84" t="s">
        <v>1922</v>
      </c>
      <c r="F375" s="84" t="s">
        <v>18</v>
      </c>
      <c r="G375" s="84" t="s">
        <v>1923</v>
      </c>
      <c r="H375" s="85">
        <v>2</v>
      </c>
    </row>
    <row r="376" spans="1:8" ht="16.5" customHeight="1">
      <c r="A376" s="88">
        <v>2015</v>
      </c>
      <c r="B376" s="88" t="s">
        <v>3387</v>
      </c>
      <c r="C376" s="108" t="s">
        <v>2490</v>
      </c>
      <c r="D376" s="84" t="s">
        <v>18</v>
      </c>
      <c r="E376" s="84" t="s">
        <v>1922</v>
      </c>
      <c r="F376" s="84" t="s">
        <v>18</v>
      </c>
      <c r="G376" s="84" t="s">
        <v>1941</v>
      </c>
      <c r="H376" s="85">
        <v>3</v>
      </c>
    </row>
    <row r="377" spans="1:8" ht="16.5" customHeight="1">
      <c r="A377" s="88">
        <v>2015</v>
      </c>
      <c r="B377" s="88" t="s">
        <v>3387</v>
      </c>
      <c r="C377" s="108" t="s">
        <v>2490</v>
      </c>
      <c r="D377" s="84" t="s">
        <v>18</v>
      </c>
      <c r="E377" s="84" t="s">
        <v>1922</v>
      </c>
      <c r="F377" s="84" t="s">
        <v>18</v>
      </c>
      <c r="G377" s="84" t="s">
        <v>1942</v>
      </c>
      <c r="H377" s="85">
        <v>2</v>
      </c>
    </row>
    <row r="378" spans="1:8" ht="16.5" customHeight="1">
      <c r="A378" s="88">
        <v>2015</v>
      </c>
      <c r="B378" s="88" t="s">
        <v>3387</v>
      </c>
      <c r="C378" s="108" t="s">
        <v>2490</v>
      </c>
      <c r="D378" s="84" t="s">
        <v>18</v>
      </c>
      <c r="E378" s="84" t="s">
        <v>1922</v>
      </c>
      <c r="F378" s="84" t="s">
        <v>83</v>
      </c>
      <c r="G378" s="84" t="s">
        <v>722</v>
      </c>
      <c r="H378" s="85">
        <v>1</v>
      </c>
    </row>
    <row r="379" spans="1:8" ht="16.5" customHeight="1">
      <c r="A379" s="88">
        <v>2015</v>
      </c>
      <c r="B379" s="88" t="s">
        <v>3387</v>
      </c>
      <c r="C379" s="108" t="s">
        <v>2490</v>
      </c>
      <c r="D379" s="84" t="s">
        <v>18</v>
      </c>
      <c r="E379" s="84" t="s">
        <v>1923</v>
      </c>
      <c r="F379" s="84" t="s">
        <v>5</v>
      </c>
      <c r="G379" s="84" t="s">
        <v>700</v>
      </c>
      <c r="H379" s="85">
        <v>1</v>
      </c>
    </row>
    <row r="380" spans="1:8" ht="16.5" customHeight="1">
      <c r="A380" s="88">
        <v>2015</v>
      </c>
      <c r="B380" s="88" t="s">
        <v>3387</v>
      </c>
      <c r="C380" s="108" t="s">
        <v>2490</v>
      </c>
      <c r="D380" s="84" t="s">
        <v>18</v>
      </c>
      <c r="E380" s="84" t="s">
        <v>1923</v>
      </c>
      <c r="F380" s="84" t="s">
        <v>18</v>
      </c>
      <c r="G380" s="84" t="s">
        <v>1940</v>
      </c>
      <c r="H380" s="85">
        <v>1</v>
      </c>
    </row>
    <row r="381" spans="1:8" ht="16.5" customHeight="1">
      <c r="A381" s="88">
        <v>2015</v>
      </c>
      <c r="B381" s="88" t="s">
        <v>3387</v>
      </c>
      <c r="C381" s="108" t="s">
        <v>2490</v>
      </c>
      <c r="D381" s="84" t="s">
        <v>18</v>
      </c>
      <c r="E381" s="84" t="s">
        <v>1923</v>
      </c>
      <c r="F381" s="84" t="s">
        <v>18</v>
      </c>
      <c r="G381" s="84" t="s">
        <v>1941</v>
      </c>
      <c r="H381" s="85">
        <v>4</v>
      </c>
    </row>
    <row r="382" spans="1:8" ht="16.5" customHeight="1">
      <c r="A382" s="88">
        <v>2015</v>
      </c>
      <c r="B382" s="88" t="s">
        <v>3387</v>
      </c>
      <c r="C382" s="108" t="s">
        <v>2490</v>
      </c>
      <c r="D382" s="84" t="s">
        <v>18</v>
      </c>
      <c r="E382" s="84" t="s">
        <v>1923</v>
      </c>
      <c r="F382" s="84" t="s">
        <v>72</v>
      </c>
      <c r="G382" s="84" t="s">
        <v>1924</v>
      </c>
      <c r="H382" s="85">
        <v>1</v>
      </c>
    </row>
    <row r="383" spans="1:8" ht="16.5" customHeight="1">
      <c r="A383" s="88">
        <v>2015</v>
      </c>
      <c r="B383" s="88" t="s">
        <v>3387</v>
      </c>
      <c r="C383" s="108" t="s">
        <v>2490</v>
      </c>
      <c r="D383" s="84" t="s">
        <v>18</v>
      </c>
      <c r="E383" s="84" t="s">
        <v>1923</v>
      </c>
      <c r="F383" s="84" t="s">
        <v>72</v>
      </c>
      <c r="G383" s="84" t="s">
        <v>1943</v>
      </c>
      <c r="H383" s="85">
        <v>1</v>
      </c>
    </row>
    <row r="384" spans="1:8" ht="16.5" customHeight="1">
      <c r="A384" s="88">
        <v>2015</v>
      </c>
      <c r="B384" s="88" t="s">
        <v>3387</v>
      </c>
      <c r="C384" s="108" t="s">
        <v>2490</v>
      </c>
      <c r="D384" s="84" t="s">
        <v>18</v>
      </c>
      <c r="E384" s="84" t="s">
        <v>1923</v>
      </c>
      <c r="F384" s="84" t="s">
        <v>83</v>
      </c>
      <c r="G384" s="84" t="s">
        <v>722</v>
      </c>
      <c r="H384" s="85">
        <v>2</v>
      </c>
    </row>
    <row r="385" spans="1:8" ht="16.5" customHeight="1">
      <c r="A385" s="88">
        <v>2015</v>
      </c>
      <c r="B385" s="88" t="s">
        <v>3387</v>
      </c>
      <c r="C385" s="108" t="s">
        <v>2490</v>
      </c>
      <c r="D385" s="84" t="s">
        <v>18</v>
      </c>
      <c r="E385" s="84" t="s">
        <v>1923</v>
      </c>
      <c r="F385" s="84" t="s">
        <v>83</v>
      </c>
      <c r="G385" s="84" t="s">
        <v>1932</v>
      </c>
      <c r="H385" s="85">
        <v>1</v>
      </c>
    </row>
    <row r="386" spans="1:8" ht="16.5" customHeight="1">
      <c r="A386" s="88">
        <v>2015</v>
      </c>
      <c r="B386" s="88" t="s">
        <v>3387</v>
      </c>
      <c r="C386" s="108" t="s">
        <v>2490</v>
      </c>
      <c r="D386" s="84" t="s">
        <v>18</v>
      </c>
      <c r="E386" s="84" t="s">
        <v>1923</v>
      </c>
      <c r="F386" s="84" t="s">
        <v>83</v>
      </c>
      <c r="G386" s="84" t="s">
        <v>1944</v>
      </c>
      <c r="H386" s="85">
        <v>1</v>
      </c>
    </row>
    <row r="387" spans="1:8" ht="16.5" customHeight="1">
      <c r="A387" s="88">
        <v>2015</v>
      </c>
      <c r="B387" s="88" t="s">
        <v>3387</v>
      </c>
      <c r="C387" s="108" t="s">
        <v>2490</v>
      </c>
      <c r="D387" s="84" t="s">
        <v>18</v>
      </c>
      <c r="E387" s="84" t="s">
        <v>1923</v>
      </c>
      <c r="F387" s="84" t="s">
        <v>114</v>
      </c>
      <c r="G387" s="84" t="s">
        <v>1929</v>
      </c>
      <c r="H387" s="85">
        <v>12</v>
      </c>
    </row>
    <row r="388" spans="1:8" ht="16.5" customHeight="1">
      <c r="A388" s="88">
        <v>2015</v>
      </c>
      <c r="B388" s="88" t="s">
        <v>3387</v>
      </c>
      <c r="C388" s="108" t="s">
        <v>2490</v>
      </c>
      <c r="D388" s="84" t="s">
        <v>18</v>
      </c>
      <c r="E388" s="84" t="s">
        <v>1923</v>
      </c>
      <c r="F388" s="84" t="s">
        <v>191</v>
      </c>
      <c r="G388" s="84" t="s">
        <v>730</v>
      </c>
      <c r="H388" s="85">
        <v>2</v>
      </c>
    </row>
    <row r="389" spans="1:8" ht="16.5" customHeight="1">
      <c r="A389" s="88">
        <v>2015</v>
      </c>
      <c r="B389" s="88" t="s">
        <v>3387</v>
      </c>
      <c r="C389" s="108" t="s">
        <v>2490</v>
      </c>
      <c r="D389" s="84" t="s">
        <v>18</v>
      </c>
      <c r="E389" s="84" t="s">
        <v>1923</v>
      </c>
      <c r="F389" s="84" t="s">
        <v>195</v>
      </c>
      <c r="G389" s="84" t="s">
        <v>196</v>
      </c>
      <c r="H389" s="85">
        <v>1</v>
      </c>
    </row>
    <row r="390" spans="1:8" ht="16.5" customHeight="1">
      <c r="A390" s="88">
        <v>2015</v>
      </c>
      <c r="B390" s="88" t="s">
        <v>3387</v>
      </c>
      <c r="C390" s="108" t="s">
        <v>2490</v>
      </c>
      <c r="D390" s="84" t="s">
        <v>18</v>
      </c>
      <c r="E390" s="84" t="s">
        <v>1940</v>
      </c>
      <c r="F390" s="84" t="s">
        <v>12</v>
      </c>
      <c r="G390" s="84" t="s">
        <v>1933</v>
      </c>
      <c r="H390" s="85">
        <v>1</v>
      </c>
    </row>
    <row r="391" spans="1:8" ht="16.5" customHeight="1">
      <c r="A391" s="88">
        <v>2015</v>
      </c>
      <c r="B391" s="88" t="s">
        <v>3387</v>
      </c>
      <c r="C391" s="108" t="s">
        <v>2490</v>
      </c>
      <c r="D391" s="84" t="s">
        <v>18</v>
      </c>
      <c r="E391" s="84" t="s">
        <v>1941</v>
      </c>
      <c r="F391" s="84" t="s">
        <v>18</v>
      </c>
      <c r="G391" s="84" t="s">
        <v>1923</v>
      </c>
      <c r="H391" s="85">
        <v>4</v>
      </c>
    </row>
    <row r="392" spans="1:8" ht="16.5" customHeight="1">
      <c r="A392" s="88">
        <v>2015</v>
      </c>
      <c r="B392" s="88" t="s">
        <v>3387</v>
      </c>
      <c r="C392" s="108" t="s">
        <v>2490</v>
      </c>
      <c r="D392" s="84" t="s">
        <v>18</v>
      </c>
      <c r="E392" s="84" t="s">
        <v>1941</v>
      </c>
      <c r="F392" s="84" t="s">
        <v>18</v>
      </c>
      <c r="G392" s="84" t="s">
        <v>1942</v>
      </c>
      <c r="H392" s="85">
        <v>6</v>
      </c>
    </row>
    <row r="393" spans="1:8" ht="16.5" customHeight="1">
      <c r="A393" s="88">
        <v>2015</v>
      </c>
      <c r="B393" s="88" t="s">
        <v>3387</v>
      </c>
      <c r="C393" s="108" t="s">
        <v>2490</v>
      </c>
      <c r="D393" s="84" t="s">
        <v>18</v>
      </c>
      <c r="E393" s="84" t="s">
        <v>1941</v>
      </c>
      <c r="F393" s="84" t="s">
        <v>31</v>
      </c>
      <c r="G393" s="84" t="s">
        <v>1919</v>
      </c>
      <c r="H393" s="85">
        <v>1</v>
      </c>
    </row>
    <row r="394" spans="1:8" ht="16.5" customHeight="1">
      <c r="A394" s="88">
        <v>2015</v>
      </c>
      <c r="B394" s="88" t="s">
        <v>3387</v>
      </c>
      <c r="C394" s="108" t="s">
        <v>2490</v>
      </c>
      <c r="D394" s="84" t="s">
        <v>18</v>
      </c>
      <c r="E394" s="84" t="s">
        <v>1941</v>
      </c>
      <c r="F394" s="84" t="s">
        <v>114</v>
      </c>
      <c r="G394" s="84" t="s">
        <v>1929</v>
      </c>
      <c r="H394" s="85">
        <v>1</v>
      </c>
    </row>
    <row r="395" spans="1:8" ht="16.5" customHeight="1">
      <c r="A395" s="88">
        <v>2015</v>
      </c>
      <c r="B395" s="88" t="s">
        <v>3387</v>
      </c>
      <c r="C395" s="108" t="s">
        <v>2490</v>
      </c>
      <c r="D395" s="84" t="s">
        <v>18</v>
      </c>
      <c r="E395" s="84" t="s">
        <v>1942</v>
      </c>
      <c r="F395" s="84" t="s">
        <v>18</v>
      </c>
      <c r="G395" s="84" t="s">
        <v>1941</v>
      </c>
      <c r="H395" s="85">
        <v>2</v>
      </c>
    </row>
    <row r="396" spans="1:8" ht="16.5" customHeight="1">
      <c r="A396" s="88">
        <v>2015</v>
      </c>
      <c r="B396" s="88" t="s">
        <v>3387</v>
      </c>
      <c r="C396" s="108" t="s">
        <v>2490</v>
      </c>
      <c r="D396" s="84" t="s">
        <v>18</v>
      </c>
      <c r="E396" s="84" t="s">
        <v>1942</v>
      </c>
      <c r="F396" s="84" t="s">
        <v>83</v>
      </c>
      <c r="G396" s="84" t="s">
        <v>722</v>
      </c>
      <c r="H396" s="85">
        <v>1</v>
      </c>
    </row>
    <row r="397" spans="1:8" ht="16.5" customHeight="1">
      <c r="A397" s="88">
        <v>2015</v>
      </c>
      <c r="B397" s="88" t="s">
        <v>3387</v>
      </c>
      <c r="C397" s="108" t="s">
        <v>2490</v>
      </c>
      <c r="D397" s="84" t="s">
        <v>31</v>
      </c>
      <c r="E397" s="84" t="s">
        <v>1919</v>
      </c>
      <c r="F397" s="84" t="s">
        <v>5</v>
      </c>
      <c r="G397" s="84" t="s">
        <v>1928</v>
      </c>
      <c r="H397" s="85">
        <v>2</v>
      </c>
    </row>
    <row r="398" spans="1:8" ht="16.5" customHeight="1">
      <c r="A398" s="88">
        <v>2015</v>
      </c>
      <c r="B398" s="88" t="s">
        <v>3387</v>
      </c>
      <c r="C398" s="108" t="s">
        <v>2490</v>
      </c>
      <c r="D398" s="84" t="s">
        <v>31</v>
      </c>
      <c r="E398" s="84" t="s">
        <v>1919</v>
      </c>
      <c r="F398" s="84" t="s">
        <v>12</v>
      </c>
      <c r="G398" s="84" t="s">
        <v>1920</v>
      </c>
      <c r="H398" s="85">
        <v>1</v>
      </c>
    </row>
    <row r="399" spans="1:8" ht="16.5" customHeight="1">
      <c r="A399" s="88">
        <v>2015</v>
      </c>
      <c r="B399" s="88" t="s">
        <v>3387</v>
      </c>
      <c r="C399" s="108" t="s">
        <v>2490</v>
      </c>
      <c r="D399" s="84" t="s">
        <v>31</v>
      </c>
      <c r="E399" s="84" t="s">
        <v>1919</v>
      </c>
      <c r="F399" s="84" t="s">
        <v>12</v>
      </c>
      <c r="G399" s="84" t="s">
        <v>1933</v>
      </c>
      <c r="H399" s="85">
        <v>1</v>
      </c>
    </row>
    <row r="400" spans="1:8" ht="16.5" customHeight="1">
      <c r="A400" s="88">
        <v>2015</v>
      </c>
      <c r="B400" s="88" t="s">
        <v>3387</v>
      </c>
      <c r="C400" s="108" t="s">
        <v>2490</v>
      </c>
      <c r="D400" s="84" t="s">
        <v>31</v>
      </c>
      <c r="E400" s="84" t="s">
        <v>1919</v>
      </c>
      <c r="F400" s="84" t="s">
        <v>31</v>
      </c>
      <c r="G400" s="84" t="s">
        <v>1926</v>
      </c>
      <c r="H400" s="85">
        <v>5</v>
      </c>
    </row>
    <row r="401" spans="1:8" ht="16.5" customHeight="1">
      <c r="A401" s="88">
        <v>2015</v>
      </c>
      <c r="B401" s="88" t="s">
        <v>3387</v>
      </c>
      <c r="C401" s="108" t="s">
        <v>2490</v>
      </c>
      <c r="D401" s="84" t="s">
        <v>31</v>
      </c>
      <c r="E401" s="84" t="s">
        <v>1919</v>
      </c>
      <c r="F401" s="84" t="s">
        <v>31</v>
      </c>
      <c r="G401" s="84" t="s">
        <v>1930</v>
      </c>
      <c r="H401" s="85">
        <v>10</v>
      </c>
    </row>
    <row r="402" spans="1:8" ht="16.5" customHeight="1">
      <c r="A402" s="88">
        <v>2015</v>
      </c>
      <c r="B402" s="88" t="s">
        <v>3387</v>
      </c>
      <c r="C402" s="108" t="s">
        <v>2490</v>
      </c>
      <c r="D402" s="84" t="s">
        <v>31</v>
      </c>
      <c r="E402" s="84" t="s">
        <v>1919</v>
      </c>
      <c r="F402" s="84" t="s">
        <v>52</v>
      </c>
      <c r="G402" s="84" t="s">
        <v>1927</v>
      </c>
      <c r="H402" s="85">
        <v>3</v>
      </c>
    </row>
    <row r="403" spans="1:8" ht="16.5" customHeight="1">
      <c r="A403" s="88">
        <v>2015</v>
      </c>
      <c r="B403" s="88" t="s">
        <v>3387</v>
      </c>
      <c r="C403" s="108" t="s">
        <v>2490</v>
      </c>
      <c r="D403" s="84" t="s">
        <v>31</v>
      </c>
      <c r="E403" s="84" t="s">
        <v>1919</v>
      </c>
      <c r="F403" s="84" t="s">
        <v>72</v>
      </c>
      <c r="G403" s="84" t="s">
        <v>1924</v>
      </c>
      <c r="H403" s="85">
        <v>2</v>
      </c>
    </row>
    <row r="404" spans="1:8" ht="16.5" customHeight="1">
      <c r="A404" s="88">
        <v>2015</v>
      </c>
      <c r="B404" s="88" t="s">
        <v>3387</v>
      </c>
      <c r="C404" s="108" t="s">
        <v>2490</v>
      </c>
      <c r="D404" s="84" t="s">
        <v>31</v>
      </c>
      <c r="E404" s="84" t="s">
        <v>1919</v>
      </c>
      <c r="F404" s="84" t="s">
        <v>72</v>
      </c>
      <c r="G404" s="84" t="s">
        <v>1943</v>
      </c>
      <c r="H404" s="85">
        <v>6</v>
      </c>
    </row>
    <row r="405" spans="1:8" ht="16.5" customHeight="1">
      <c r="A405" s="88">
        <v>2015</v>
      </c>
      <c r="B405" s="88" t="s">
        <v>3387</v>
      </c>
      <c r="C405" s="108" t="s">
        <v>2490</v>
      </c>
      <c r="D405" s="84" t="s">
        <v>31</v>
      </c>
      <c r="E405" s="84" t="s">
        <v>1919</v>
      </c>
      <c r="F405" s="84" t="s">
        <v>83</v>
      </c>
      <c r="G405" s="84" t="s">
        <v>1932</v>
      </c>
      <c r="H405" s="85">
        <v>1</v>
      </c>
    </row>
    <row r="406" spans="1:8" ht="16.5" customHeight="1">
      <c r="A406" s="88">
        <v>2015</v>
      </c>
      <c r="B406" s="88" t="s">
        <v>3387</v>
      </c>
      <c r="C406" s="108" t="s">
        <v>2490</v>
      </c>
      <c r="D406" s="84" t="s">
        <v>31</v>
      </c>
      <c r="E406" s="84" t="s">
        <v>1919</v>
      </c>
      <c r="F406" s="84" t="s">
        <v>93</v>
      </c>
      <c r="G406" s="84" t="s">
        <v>1925</v>
      </c>
      <c r="H406" s="85">
        <v>3</v>
      </c>
    </row>
    <row r="407" spans="1:8" ht="16.5" customHeight="1">
      <c r="A407" s="88">
        <v>2015</v>
      </c>
      <c r="B407" s="88" t="s">
        <v>3387</v>
      </c>
      <c r="C407" s="108" t="s">
        <v>2490</v>
      </c>
      <c r="D407" s="84" t="s">
        <v>31</v>
      </c>
      <c r="E407" s="84" t="s">
        <v>1919</v>
      </c>
      <c r="F407" s="84" t="s">
        <v>126</v>
      </c>
      <c r="G407" s="84" t="s">
        <v>1958</v>
      </c>
      <c r="H407" s="85">
        <v>1</v>
      </c>
    </row>
    <row r="408" spans="1:8" ht="16.5" customHeight="1">
      <c r="A408" s="88">
        <v>2015</v>
      </c>
      <c r="B408" s="88" t="s">
        <v>3387</v>
      </c>
      <c r="C408" s="108" t="s">
        <v>2490</v>
      </c>
      <c r="D408" s="84" t="s">
        <v>31</v>
      </c>
      <c r="E408" s="84" t="s">
        <v>1919</v>
      </c>
      <c r="F408" s="84" t="s">
        <v>126</v>
      </c>
      <c r="G408" s="84" t="s">
        <v>1936</v>
      </c>
      <c r="H408" s="85">
        <v>1</v>
      </c>
    </row>
    <row r="409" spans="1:8" ht="16.5" customHeight="1">
      <c r="A409" s="88">
        <v>2015</v>
      </c>
      <c r="B409" s="88" t="s">
        <v>3387</v>
      </c>
      <c r="C409" s="108" t="s">
        <v>2490</v>
      </c>
      <c r="D409" s="84" t="s">
        <v>31</v>
      </c>
      <c r="E409" s="84" t="s">
        <v>1919</v>
      </c>
      <c r="F409" s="84" t="s">
        <v>126</v>
      </c>
      <c r="G409" s="84" t="s">
        <v>1938</v>
      </c>
      <c r="H409" s="85">
        <v>3</v>
      </c>
    </row>
    <row r="410" spans="1:8" ht="16.5" customHeight="1">
      <c r="A410" s="88">
        <v>2015</v>
      </c>
      <c r="B410" s="88" t="s">
        <v>3387</v>
      </c>
      <c r="C410" s="108" t="s">
        <v>2490</v>
      </c>
      <c r="D410" s="84" t="s">
        <v>31</v>
      </c>
      <c r="E410" s="84" t="s">
        <v>1919</v>
      </c>
      <c r="F410" s="84" t="s">
        <v>191</v>
      </c>
      <c r="G410" s="84" t="s">
        <v>730</v>
      </c>
      <c r="H410" s="85">
        <v>7</v>
      </c>
    </row>
    <row r="411" spans="1:8" ht="16.5" customHeight="1">
      <c r="A411" s="88">
        <v>2015</v>
      </c>
      <c r="B411" s="88" t="s">
        <v>3387</v>
      </c>
      <c r="C411" s="108" t="s">
        <v>2490</v>
      </c>
      <c r="D411" s="84" t="s">
        <v>31</v>
      </c>
      <c r="E411" s="84" t="s">
        <v>1926</v>
      </c>
      <c r="F411" s="84" t="s">
        <v>31</v>
      </c>
      <c r="G411" s="84" t="s">
        <v>1919</v>
      </c>
      <c r="H411" s="85">
        <v>4</v>
      </c>
    </row>
    <row r="412" spans="1:8" ht="16.5" customHeight="1">
      <c r="A412" s="88">
        <v>2015</v>
      </c>
      <c r="B412" s="88" t="s">
        <v>3387</v>
      </c>
      <c r="C412" s="108" t="s">
        <v>2490</v>
      </c>
      <c r="D412" s="84" t="s">
        <v>31</v>
      </c>
      <c r="E412" s="84" t="s">
        <v>1926</v>
      </c>
      <c r="F412" s="84" t="s">
        <v>52</v>
      </c>
      <c r="G412" s="84" t="s">
        <v>1927</v>
      </c>
      <c r="H412" s="85">
        <v>2</v>
      </c>
    </row>
    <row r="413" spans="1:8" ht="16.5" customHeight="1">
      <c r="A413" s="88">
        <v>2015</v>
      </c>
      <c r="B413" s="88" t="s">
        <v>3387</v>
      </c>
      <c r="C413" s="108" t="s">
        <v>2490</v>
      </c>
      <c r="D413" s="84" t="s">
        <v>31</v>
      </c>
      <c r="E413" s="84" t="s">
        <v>1930</v>
      </c>
      <c r="F413" s="84" t="s">
        <v>5</v>
      </c>
      <c r="G413" s="84" t="s">
        <v>1928</v>
      </c>
      <c r="H413" s="85">
        <v>1</v>
      </c>
    </row>
    <row r="414" spans="1:8" ht="16.5" customHeight="1">
      <c r="A414" s="88">
        <v>2015</v>
      </c>
      <c r="B414" s="88" t="s">
        <v>3387</v>
      </c>
      <c r="C414" s="108" t="s">
        <v>2490</v>
      </c>
      <c r="D414" s="84" t="s">
        <v>31</v>
      </c>
      <c r="E414" s="84" t="s">
        <v>1930</v>
      </c>
      <c r="F414" s="84" t="s">
        <v>31</v>
      </c>
      <c r="G414" s="84" t="s">
        <v>1919</v>
      </c>
      <c r="H414" s="85">
        <v>12</v>
      </c>
    </row>
    <row r="415" spans="1:8" ht="16.5" customHeight="1">
      <c r="A415" s="88">
        <v>2015</v>
      </c>
      <c r="B415" s="88" t="s">
        <v>3387</v>
      </c>
      <c r="C415" s="108" t="s">
        <v>2490</v>
      </c>
      <c r="D415" s="84" t="s">
        <v>31</v>
      </c>
      <c r="E415" s="84" t="s">
        <v>1930</v>
      </c>
      <c r="F415" s="84" t="s">
        <v>31</v>
      </c>
      <c r="G415" s="84" t="s">
        <v>1926</v>
      </c>
      <c r="H415" s="85">
        <v>1</v>
      </c>
    </row>
    <row r="416" spans="1:8" ht="16.5" customHeight="1">
      <c r="A416" s="88">
        <v>2015</v>
      </c>
      <c r="B416" s="88" t="s">
        <v>3387</v>
      </c>
      <c r="C416" s="108" t="s">
        <v>2490</v>
      </c>
      <c r="D416" s="84" t="s">
        <v>31</v>
      </c>
      <c r="E416" s="84" t="s">
        <v>1930</v>
      </c>
      <c r="F416" s="84" t="s">
        <v>52</v>
      </c>
      <c r="G416" s="84" t="s">
        <v>1927</v>
      </c>
      <c r="H416" s="85">
        <v>2</v>
      </c>
    </row>
    <row r="417" spans="1:8" ht="16.5" customHeight="1">
      <c r="A417" s="88">
        <v>2015</v>
      </c>
      <c r="B417" s="88" t="s">
        <v>3387</v>
      </c>
      <c r="C417" s="108" t="s">
        <v>2490</v>
      </c>
      <c r="D417" s="84" t="s">
        <v>31</v>
      </c>
      <c r="E417" s="84" t="s">
        <v>1930</v>
      </c>
      <c r="F417" s="84" t="s">
        <v>72</v>
      </c>
      <c r="G417" s="84" t="s">
        <v>1924</v>
      </c>
      <c r="H417" s="85">
        <v>2</v>
      </c>
    </row>
    <row r="418" spans="1:8" ht="16.5" customHeight="1">
      <c r="A418" s="88">
        <v>2015</v>
      </c>
      <c r="B418" s="88" t="s">
        <v>3387</v>
      </c>
      <c r="C418" s="108" t="s">
        <v>2490</v>
      </c>
      <c r="D418" s="84" t="s">
        <v>31</v>
      </c>
      <c r="E418" s="84" t="s">
        <v>1930</v>
      </c>
      <c r="F418" s="84" t="s">
        <v>72</v>
      </c>
      <c r="G418" s="84" t="s">
        <v>1943</v>
      </c>
      <c r="H418" s="85">
        <v>2</v>
      </c>
    </row>
    <row r="419" spans="1:8" ht="16.5" customHeight="1">
      <c r="A419" s="88">
        <v>2015</v>
      </c>
      <c r="B419" s="88" t="s">
        <v>3387</v>
      </c>
      <c r="C419" s="108" t="s">
        <v>2490</v>
      </c>
      <c r="D419" s="84" t="s">
        <v>31</v>
      </c>
      <c r="E419" s="84" t="s">
        <v>1930</v>
      </c>
      <c r="F419" s="84" t="s">
        <v>83</v>
      </c>
      <c r="G419" s="84" t="s">
        <v>1932</v>
      </c>
      <c r="H419" s="85">
        <v>1</v>
      </c>
    </row>
    <row r="420" spans="1:8" ht="16.5" customHeight="1">
      <c r="A420" s="88">
        <v>2015</v>
      </c>
      <c r="B420" s="88" t="s">
        <v>3387</v>
      </c>
      <c r="C420" s="108" t="s">
        <v>2490</v>
      </c>
      <c r="D420" s="84" t="s">
        <v>31</v>
      </c>
      <c r="E420" s="84" t="s">
        <v>1930</v>
      </c>
      <c r="F420" s="84" t="s">
        <v>121</v>
      </c>
      <c r="G420" s="84" t="s">
        <v>1934</v>
      </c>
      <c r="H420" s="85">
        <v>1</v>
      </c>
    </row>
    <row r="421" spans="1:8" ht="16.5" customHeight="1">
      <c r="A421" s="88">
        <v>2015</v>
      </c>
      <c r="B421" s="88" t="s">
        <v>3387</v>
      </c>
      <c r="C421" s="108" t="s">
        <v>2490</v>
      </c>
      <c r="D421" s="84" t="s">
        <v>31</v>
      </c>
      <c r="E421" s="84" t="s">
        <v>1930</v>
      </c>
      <c r="F421" s="84" t="s">
        <v>126</v>
      </c>
      <c r="G421" s="84" t="s">
        <v>1938</v>
      </c>
      <c r="H421" s="85">
        <v>2</v>
      </c>
    </row>
    <row r="422" spans="1:8">
      <c r="A422" s="88">
        <v>2015</v>
      </c>
      <c r="B422" s="88" t="s">
        <v>3387</v>
      </c>
      <c r="C422" s="108" t="s">
        <v>2490</v>
      </c>
      <c r="D422" s="84" t="s">
        <v>52</v>
      </c>
      <c r="E422" s="84" t="s">
        <v>1927</v>
      </c>
      <c r="F422" s="84" t="s">
        <v>31</v>
      </c>
      <c r="G422" s="84" t="s">
        <v>1919</v>
      </c>
      <c r="H422" s="85">
        <v>3</v>
      </c>
    </row>
    <row r="423" spans="1:8">
      <c r="A423" s="88">
        <v>2015</v>
      </c>
      <c r="B423" s="88" t="s">
        <v>3387</v>
      </c>
      <c r="C423" s="108" t="s">
        <v>2490</v>
      </c>
      <c r="D423" s="84" t="s">
        <v>52</v>
      </c>
      <c r="E423" s="84" t="s">
        <v>1927</v>
      </c>
      <c r="F423" s="84" t="s">
        <v>31</v>
      </c>
      <c r="G423" s="84" t="s">
        <v>1926</v>
      </c>
      <c r="H423" s="85">
        <v>2</v>
      </c>
    </row>
    <row r="424" spans="1:8">
      <c r="A424" s="88">
        <v>2015</v>
      </c>
      <c r="B424" s="88" t="s">
        <v>3387</v>
      </c>
      <c r="C424" s="108" t="s">
        <v>2490</v>
      </c>
      <c r="D424" s="84" t="s">
        <v>52</v>
      </c>
      <c r="E424" s="84" t="s">
        <v>1927</v>
      </c>
      <c r="F424" s="84" t="s">
        <v>31</v>
      </c>
      <c r="G424" s="84" t="s">
        <v>1930</v>
      </c>
      <c r="H424" s="85">
        <v>1</v>
      </c>
    </row>
    <row r="425" spans="1:8" ht="16.5" customHeight="1">
      <c r="A425" s="88">
        <v>2015</v>
      </c>
      <c r="B425" s="88" t="s">
        <v>3387</v>
      </c>
      <c r="C425" s="108" t="s">
        <v>2490</v>
      </c>
      <c r="D425" s="84" t="s">
        <v>52</v>
      </c>
      <c r="E425" s="84" t="s">
        <v>1927</v>
      </c>
      <c r="F425" s="84" t="s">
        <v>72</v>
      </c>
      <c r="G425" s="84" t="s">
        <v>1924</v>
      </c>
      <c r="H425" s="85">
        <v>1</v>
      </c>
    </row>
    <row r="426" spans="1:8" ht="16.5" customHeight="1">
      <c r="A426" s="88">
        <v>2015</v>
      </c>
      <c r="B426" s="88" t="s">
        <v>3387</v>
      </c>
      <c r="C426" s="108" t="s">
        <v>2490</v>
      </c>
      <c r="D426" s="84" t="s">
        <v>52</v>
      </c>
      <c r="E426" s="84" t="s">
        <v>1927</v>
      </c>
      <c r="F426" s="84" t="s">
        <v>72</v>
      </c>
      <c r="G426" s="84" t="s">
        <v>1943</v>
      </c>
      <c r="H426" s="85">
        <v>8</v>
      </c>
    </row>
    <row r="427" spans="1:8" ht="16.5" customHeight="1">
      <c r="A427" s="88">
        <v>2015</v>
      </c>
      <c r="B427" s="88" t="s">
        <v>3387</v>
      </c>
      <c r="C427" s="108" t="s">
        <v>2490</v>
      </c>
      <c r="D427" s="84" t="s">
        <v>52</v>
      </c>
      <c r="E427" s="84" t="s">
        <v>1927</v>
      </c>
      <c r="F427" s="84" t="s">
        <v>83</v>
      </c>
      <c r="G427" s="84" t="s">
        <v>722</v>
      </c>
      <c r="H427" s="85">
        <v>2</v>
      </c>
    </row>
    <row r="428" spans="1:8" ht="16.5" customHeight="1">
      <c r="A428" s="88">
        <v>2015</v>
      </c>
      <c r="B428" s="88" t="s">
        <v>3387</v>
      </c>
      <c r="C428" s="108" t="s">
        <v>2490</v>
      </c>
      <c r="D428" s="84" t="s">
        <v>52</v>
      </c>
      <c r="E428" s="84" t="s">
        <v>1927</v>
      </c>
      <c r="F428" s="84" t="s">
        <v>83</v>
      </c>
      <c r="G428" s="84" t="s">
        <v>1932</v>
      </c>
      <c r="H428" s="85">
        <v>1</v>
      </c>
    </row>
    <row r="429" spans="1:8" ht="16.5" customHeight="1">
      <c r="A429" s="88">
        <v>2015</v>
      </c>
      <c r="B429" s="88" t="s">
        <v>3387</v>
      </c>
      <c r="C429" s="108" t="s">
        <v>2490</v>
      </c>
      <c r="D429" s="84" t="s">
        <v>52</v>
      </c>
      <c r="E429" s="84" t="s">
        <v>1927</v>
      </c>
      <c r="F429" s="84" t="s">
        <v>83</v>
      </c>
      <c r="G429" s="84" t="s">
        <v>1935</v>
      </c>
      <c r="H429" s="85">
        <v>4</v>
      </c>
    </row>
    <row r="430" spans="1:8" ht="16.5" customHeight="1">
      <c r="A430" s="88">
        <v>2015</v>
      </c>
      <c r="B430" s="88" t="s">
        <v>3387</v>
      </c>
      <c r="C430" s="108" t="s">
        <v>2490</v>
      </c>
      <c r="D430" s="84" t="s">
        <v>52</v>
      </c>
      <c r="E430" s="84" t="s">
        <v>1927</v>
      </c>
      <c r="F430" s="84" t="s">
        <v>83</v>
      </c>
      <c r="G430" s="84" t="s">
        <v>1944</v>
      </c>
      <c r="H430" s="85">
        <v>3</v>
      </c>
    </row>
    <row r="431" spans="1:8" ht="16.5" customHeight="1">
      <c r="A431" s="88">
        <v>2015</v>
      </c>
      <c r="B431" s="88" t="s">
        <v>3387</v>
      </c>
      <c r="C431" s="108" t="s">
        <v>2490</v>
      </c>
      <c r="D431" s="84" t="s">
        <v>52</v>
      </c>
      <c r="E431" s="84" t="s">
        <v>1927</v>
      </c>
      <c r="F431" s="84" t="s">
        <v>114</v>
      </c>
      <c r="G431" s="84" t="s">
        <v>1929</v>
      </c>
      <c r="H431" s="85">
        <v>1</v>
      </c>
    </row>
    <row r="432" spans="1:8" ht="16.5" customHeight="1">
      <c r="A432" s="88">
        <v>2015</v>
      </c>
      <c r="B432" s="88" t="s">
        <v>3387</v>
      </c>
      <c r="C432" s="108" t="s">
        <v>2490</v>
      </c>
      <c r="D432" s="84" t="s">
        <v>52</v>
      </c>
      <c r="E432" s="84" t="s">
        <v>1927</v>
      </c>
      <c r="F432" s="84" t="s">
        <v>121</v>
      </c>
      <c r="G432" s="84" t="s">
        <v>1934</v>
      </c>
      <c r="H432" s="85">
        <v>6</v>
      </c>
    </row>
    <row r="433" spans="1:8" ht="16.5" customHeight="1">
      <c r="A433" s="88">
        <v>2015</v>
      </c>
      <c r="B433" s="88" t="s">
        <v>3387</v>
      </c>
      <c r="C433" s="108" t="s">
        <v>2490</v>
      </c>
      <c r="D433" s="84" t="s">
        <v>52</v>
      </c>
      <c r="E433" s="84" t="s">
        <v>1927</v>
      </c>
      <c r="F433" s="84" t="s">
        <v>191</v>
      </c>
      <c r="G433" s="84" t="s">
        <v>730</v>
      </c>
      <c r="H433" s="85">
        <v>2</v>
      </c>
    </row>
    <row r="434" spans="1:8" ht="16.5" customHeight="1">
      <c r="A434" s="88">
        <v>2015</v>
      </c>
      <c r="B434" s="88" t="s">
        <v>3387</v>
      </c>
      <c r="C434" s="108" t="s">
        <v>2490</v>
      </c>
      <c r="D434" s="84" t="s">
        <v>72</v>
      </c>
      <c r="E434" s="84" t="s">
        <v>1924</v>
      </c>
      <c r="F434" s="84" t="s">
        <v>5</v>
      </c>
      <c r="G434" s="84" t="s">
        <v>700</v>
      </c>
      <c r="H434" s="85">
        <v>1</v>
      </c>
    </row>
    <row r="435" spans="1:8" ht="16.5" customHeight="1">
      <c r="A435" s="88">
        <v>2015</v>
      </c>
      <c r="B435" s="88" t="s">
        <v>3387</v>
      </c>
      <c r="C435" s="108" t="s">
        <v>2490</v>
      </c>
      <c r="D435" s="84" t="s">
        <v>72</v>
      </c>
      <c r="E435" s="84" t="s">
        <v>1924</v>
      </c>
      <c r="F435" s="84" t="s">
        <v>31</v>
      </c>
      <c r="G435" s="84" t="s">
        <v>1919</v>
      </c>
      <c r="H435" s="85">
        <v>1</v>
      </c>
    </row>
    <row r="436" spans="1:8" ht="16.5" customHeight="1">
      <c r="A436" s="88">
        <v>2015</v>
      </c>
      <c r="B436" s="88" t="s">
        <v>3387</v>
      </c>
      <c r="C436" s="108" t="s">
        <v>2490</v>
      </c>
      <c r="D436" s="84" t="s">
        <v>72</v>
      </c>
      <c r="E436" s="84" t="s">
        <v>1924</v>
      </c>
      <c r="F436" s="84" t="s">
        <v>31</v>
      </c>
      <c r="G436" s="84" t="s">
        <v>1930</v>
      </c>
      <c r="H436" s="85">
        <v>4</v>
      </c>
    </row>
    <row r="437" spans="1:8" ht="16.5" customHeight="1">
      <c r="A437" s="88">
        <v>2015</v>
      </c>
      <c r="B437" s="88" t="s">
        <v>3387</v>
      </c>
      <c r="C437" s="108" t="s">
        <v>2490</v>
      </c>
      <c r="D437" s="84" t="s">
        <v>72</v>
      </c>
      <c r="E437" s="84" t="s">
        <v>1924</v>
      </c>
      <c r="F437" s="84" t="s">
        <v>52</v>
      </c>
      <c r="G437" s="84" t="s">
        <v>1927</v>
      </c>
      <c r="H437" s="85">
        <v>7</v>
      </c>
    </row>
    <row r="438" spans="1:8" ht="16.5" customHeight="1">
      <c r="A438" s="88">
        <v>2015</v>
      </c>
      <c r="B438" s="88" t="s">
        <v>3387</v>
      </c>
      <c r="C438" s="108" t="s">
        <v>2490</v>
      </c>
      <c r="D438" s="84" t="s">
        <v>72</v>
      </c>
      <c r="E438" s="84" t="s">
        <v>1924</v>
      </c>
      <c r="F438" s="84" t="s">
        <v>72</v>
      </c>
      <c r="G438" s="84" t="s">
        <v>1943</v>
      </c>
      <c r="H438" s="85">
        <v>5</v>
      </c>
    </row>
    <row r="439" spans="1:8" ht="16.5" customHeight="1">
      <c r="A439" s="88">
        <v>2015</v>
      </c>
      <c r="B439" s="88" t="s">
        <v>3387</v>
      </c>
      <c r="C439" s="108" t="s">
        <v>2490</v>
      </c>
      <c r="D439" s="84" t="s">
        <v>72</v>
      </c>
      <c r="E439" s="84" t="s">
        <v>1924</v>
      </c>
      <c r="F439" s="84" t="s">
        <v>83</v>
      </c>
      <c r="G439" s="84" t="s">
        <v>722</v>
      </c>
      <c r="H439" s="85">
        <v>2</v>
      </c>
    </row>
    <row r="440" spans="1:8" ht="16.5" customHeight="1">
      <c r="A440" s="88">
        <v>2015</v>
      </c>
      <c r="B440" s="88" t="s">
        <v>3387</v>
      </c>
      <c r="C440" s="108" t="s">
        <v>2490</v>
      </c>
      <c r="D440" s="84" t="s">
        <v>72</v>
      </c>
      <c r="E440" s="84" t="s">
        <v>1924</v>
      </c>
      <c r="F440" s="84" t="s">
        <v>83</v>
      </c>
      <c r="G440" s="84" t="s">
        <v>1932</v>
      </c>
      <c r="H440" s="85">
        <v>2</v>
      </c>
    </row>
    <row r="441" spans="1:8" ht="16.5" customHeight="1">
      <c r="A441" s="88">
        <v>2015</v>
      </c>
      <c r="B441" s="88" t="s">
        <v>3387</v>
      </c>
      <c r="C441" s="108" t="s">
        <v>2490</v>
      </c>
      <c r="D441" s="84" t="s">
        <v>72</v>
      </c>
      <c r="E441" s="84" t="s">
        <v>1924</v>
      </c>
      <c r="F441" s="84" t="s">
        <v>83</v>
      </c>
      <c r="G441" s="84" t="s">
        <v>1935</v>
      </c>
      <c r="H441" s="85">
        <v>3</v>
      </c>
    </row>
    <row r="442" spans="1:8" ht="16.5" customHeight="1">
      <c r="A442" s="88">
        <v>2015</v>
      </c>
      <c r="B442" s="88" t="s">
        <v>3387</v>
      </c>
      <c r="C442" s="108" t="s">
        <v>2490</v>
      </c>
      <c r="D442" s="84" t="s">
        <v>72</v>
      </c>
      <c r="E442" s="84" t="s">
        <v>1924</v>
      </c>
      <c r="F442" s="84" t="s">
        <v>83</v>
      </c>
      <c r="G442" s="84" t="s">
        <v>1944</v>
      </c>
      <c r="H442" s="85">
        <v>7</v>
      </c>
    </row>
    <row r="443" spans="1:8" ht="16.5" customHeight="1">
      <c r="A443" s="88">
        <v>2015</v>
      </c>
      <c r="B443" s="88" t="s">
        <v>3387</v>
      </c>
      <c r="C443" s="108" t="s">
        <v>2490</v>
      </c>
      <c r="D443" s="84" t="s">
        <v>72</v>
      </c>
      <c r="E443" s="84" t="s">
        <v>1924</v>
      </c>
      <c r="F443" s="84" t="s">
        <v>93</v>
      </c>
      <c r="G443" s="84" t="s">
        <v>1925</v>
      </c>
      <c r="H443" s="85">
        <v>4</v>
      </c>
    </row>
    <row r="444" spans="1:8" ht="16.5" customHeight="1">
      <c r="A444" s="88">
        <v>2015</v>
      </c>
      <c r="B444" s="88" t="s">
        <v>3387</v>
      </c>
      <c r="C444" s="108" t="s">
        <v>2490</v>
      </c>
      <c r="D444" s="84" t="s">
        <v>72</v>
      </c>
      <c r="E444" s="84" t="s">
        <v>1924</v>
      </c>
      <c r="F444" s="84" t="s">
        <v>121</v>
      </c>
      <c r="G444" s="84" t="s">
        <v>1934</v>
      </c>
      <c r="H444" s="85">
        <v>1</v>
      </c>
    </row>
    <row r="445" spans="1:8" ht="16.5" customHeight="1">
      <c r="A445" s="88">
        <v>2015</v>
      </c>
      <c r="B445" s="88" t="s">
        <v>3387</v>
      </c>
      <c r="C445" s="108" t="s">
        <v>2490</v>
      </c>
      <c r="D445" s="84" t="s">
        <v>72</v>
      </c>
      <c r="E445" s="84" t="s">
        <v>1924</v>
      </c>
      <c r="F445" s="84" t="s">
        <v>191</v>
      </c>
      <c r="G445" s="84" t="s">
        <v>730</v>
      </c>
      <c r="H445" s="85">
        <v>2</v>
      </c>
    </row>
    <row r="446" spans="1:8" ht="16.5" customHeight="1">
      <c r="A446" s="88">
        <v>2015</v>
      </c>
      <c r="B446" s="88" t="s">
        <v>3387</v>
      </c>
      <c r="C446" s="108" t="s">
        <v>2490</v>
      </c>
      <c r="D446" s="84" t="s">
        <v>72</v>
      </c>
      <c r="E446" s="84" t="s">
        <v>1943</v>
      </c>
      <c r="F446" s="84" t="s">
        <v>31</v>
      </c>
      <c r="G446" s="84" t="s">
        <v>1919</v>
      </c>
      <c r="H446" s="85">
        <v>13</v>
      </c>
    </row>
    <row r="447" spans="1:8" ht="16.5" customHeight="1">
      <c r="A447" s="88">
        <v>2015</v>
      </c>
      <c r="B447" s="88" t="s">
        <v>3387</v>
      </c>
      <c r="C447" s="108" t="s">
        <v>2490</v>
      </c>
      <c r="D447" s="84" t="s">
        <v>72</v>
      </c>
      <c r="E447" s="84" t="s">
        <v>1943</v>
      </c>
      <c r="F447" s="84" t="s">
        <v>52</v>
      </c>
      <c r="G447" s="84" t="s">
        <v>1927</v>
      </c>
      <c r="H447" s="85">
        <v>4</v>
      </c>
    </row>
    <row r="448" spans="1:8" ht="16.5" customHeight="1">
      <c r="A448" s="88">
        <v>2015</v>
      </c>
      <c r="B448" s="88" t="s">
        <v>3387</v>
      </c>
      <c r="C448" s="108" t="s">
        <v>2490</v>
      </c>
      <c r="D448" s="84" t="s">
        <v>72</v>
      </c>
      <c r="E448" s="84" t="s">
        <v>1943</v>
      </c>
      <c r="F448" s="84" t="s">
        <v>72</v>
      </c>
      <c r="G448" s="84" t="s">
        <v>1924</v>
      </c>
      <c r="H448" s="85">
        <v>6</v>
      </c>
    </row>
    <row r="449" spans="1:8" ht="16.5" customHeight="1">
      <c r="A449" s="88">
        <v>2015</v>
      </c>
      <c r="B449" s="88" t="s">
        <v>3387</v>
      </c>
      <c r="C449" s="108" t="s">
        <v>2490</v>
      </c>
      <c r="D449" s="84" t="s">
        <v>72</v>
      </c>
      <c r="E449" s="84" t="s">
        <v>1943</v>
      </c>
      <c r="F449" s="84" t="s">
        <v>83</v>
      </c>
      <c r="G449" s="84" t="s">
        <v>722</v>
      </c>
      <c r="H449" s="85">
        <v>1</v>
      </c>
    </row>
    <row r="450" spans="1:8" ht="16.5" customHeight="1">
      <c r="A450" s="88">
        <v>2015</v>
      </c>
      <c r="B450" s="88" t="s">
        <v>3387</v>
      </c>
      <c r="C450" s="108" t="s">
        <v>2490</v>
      </c>
      <c r="D450" s="84" t="s">
        <v>72</v>
      </c>
      <c r="E450" s="84" t="s">
        <v>1943</v>
      </c>
      <c r="F450" s="84" t="s">
        <v>83</v>
      </c>
      <c r="G450" s="84" t="s">
        <v>1935</v>
      </c>
      <c r="H450" s="85">
        <v>2</v>
      </c>
    </row>
    <row r="451" spans="1:8" ht="16.5" customHeight="1">
      <c r="A451" s="88">
        <v>2015</v>
      </c>
      <c r="B451" s="88" t="s">
        <v>3387</v>
      </c>
      <c r="C451" s="108" t="s">
        <v>2490</v>
      </c>
      <c r="D451" s="84" t="s">
        <v>72</v>
      </c>
      <c r="E451" s="84" t="s">
        <v>1943</v>
      </c>
      <c r="F451" s="84" t="s">
        <v>83</v>
      </c>
      <c r="G451" s="84" t="s">
        <v>1944</v>
      </c>
      <c r="H451" s="85">
        <v>4</v>
      </c>
    </row>
    <row r="452" spans="1:8" ht="16.5" customHeight="1">
      <c r="A452" s="88">
        <v>2015</v>
      </c>
      <c r="B452" s="88" t="s">
        <v>3387</v>
      </c>
      <c r="C452" s="108" t="s">
        <v>2490</v>
      </c>
      <c r="D452" s="84" t="s">
        <v>72</v>
      </c>
      <c r="E452" s="84" t="s">
        <v>1943</v>
      </c>
      <c r="F452" s="84" t="s">
        <v>93</v>
      </c>
      <c r="G452" s="84" t="s">
        <v>1925</v>
      </c>
      <c r="H452" s="85">
        <v>2</v>
      </c>
    </row>
    <row r="453" spans="1:8" ht="16.5" customHeight="1">
      <c r="A453" s="88">
        <v>2015</v>
      </c>
      <c r="B453" s="88" t="s">
        <v>3387</v>
      </c>
      <c r="C453" s="108" t="s">
        <v>2490</v>
      </c>
      <c r="D453" s="84" t="s">
        <v>72</v>
      </c>
      <c r="E453" s="84" t="s">
        <v>1943</v>
      </c>
      <c r="F453" s="84" t="s">
        <v>93</v>
      </c>
      <c r="G453" s="84" t="s">
        <v>1939</v>
      </c>
      <c r="H453" s="85">
        <v>1</v>
      </c>
    </row>
    <row r="454" spans="1:8" ht="16.5" customHeight="1">
      <c r="A454" s="88">
        <v>2015</v>
      </c>
      <c r="B454" s="88" t="s">
        <v>3387</v>
      </c>
      <c r="C454" s="108" t="s">
        <v>2490</v>
      </c>
      <c r="D454" s="84" t="s">
        <v>72</v>
      </c>
      <c r="E454" s="84" t="s">
        <v>1943</v>
      </c>
      <c r="F454" s="84" t="s">
        <v>114</v>
      </c>
      <c r="G454" s="84" t="s">
        <v>1929</v>
      </c>
      <c r="H454" s="85">
        <v>3</v>
      </c>
    </row>
    <row r="455" spans="1:8" ht="16.5" customHeight="1">
      <c r="A455" s="88">
        <v>2015</v>
      </c>
      <c r="B455" s="88" t="s">
        <v>3387</v>
      </c>
      <c r="C455" s="108" t="s">
        <v>2490</v>
      </c>
      <c r="D455" s="84" t="s">
        <v>72</v>
      </c>
      <c r="E455" s="84" t="s">
        <v>1943</v>
      </c>
      <c r="F455" s="84" t="s">
        <v>191</v>
      </c>
      <c r="G455" s="84" t="s">
        <v>730</v>
      </c>
      <c r="H455" s="85">
        <v>6</v>
      </c>
    </row>
    <row r="456" spans="1:8" ht="16.5" customHeight="1">
      <c r="A456" s="88">
        <v>2015</v>
      </c>
      <c r="B456" s="88" t="s">
        <v>3387</v>
      </c>
      <c r="C456" s="108" t="s">
        <v>2490</v>
      </c>
      <c r="D456" s="84" t="s">
        <v>83</v>
      </c>
      <c r="E456" s="84" t="s">
        <v>722</v>
      </c>
      <c r="F456" s="84" t="s">
        <v>12</v>
      </c>
      <c r="G456" s="84" t="s">
        <v>1920</v>
      </c>
      <c r="H456" s="85">
        <v>2</v>
      </c>
    </row>
    <row r="457" spans="1:8" ht="16.5" customHeight="1">
      <c r="A457" s="88">
        <v>2015</v>
      </c>
      <c r="B457" s="88" t="s">
        <v>3387</v>
      </c>
      <c r="C457" s="108" t="s">
        <v>2490</v>
      </c>
      <c r="D457" s="84" t="s">
        <v>83</v>
      </c>
      <c r="E457" s="84" t="s">
        <v>722</v>
      </c>
      <c r="F457" s="84" t="s">
        <v>72</v>
      </c>
      <c r="G457" s="84" t="s">
        <v>1924</v>
      </c>
      <c r="H457" s="85">
        <v>1</v>
      </c>
    </row>
    <row r="458" spans="1:8" ht="16.5" customHeight="1">
      <c r="A458" s="88">
        <v>2015</v>
      </c>
      <c r="B458" s="88" t="s">
        <v>3387</v>
      </c>
      <c r="C458" s="108" t="s">
        <v>2490</v>
      </c>
      <c r="D458" s="84" t="s">
        <v>83</v>
      </c>
      <c r="E458" s="84" t="s">
        <v>722</v>
      </c>
      <c r="F458" s="84" t="s">
        <v>83</v>
      </c>
      <c r="G458" s="84" t="s">
        <v>1932</v>
      </c>
      <c r="H458" s="85">
        <v>1</v>
      </c>
    </row>
    <row r="459" spans="1:8" ht="16.5" customHeight="1">
      <c r="A459" s="88">
        <v>2015</v>
      </c>
      <c r="B459" s="88" t="s">
        <v>3387</v>
      </c>
      <c r="C459" s="108" t="s">
        <v>2490</v>
      </c>
      <c r="D459" s="84" t="s">
        <v>83</v>
      </c>
      <c r="E459" s="84" t="s">
        <v>722</v>
      </c>
      <c r="F459" s="84" t="s">
        <v>83</v>
      </c>
      <c r="G459" s="84" t="s">
        <v>1935</v>
      </c>
      <c r="H459" s="85">
        <v>1</v>
      </c>
    </row>
    <row r="460" spans="1:8" ht="16.5" customHeight="1">
      <c r="A460" s="88">
        <v>2015</v>
      </c>
      <c r="B460" s="88" t="s">
        <v>3387</v>
      </c>
      <c r="C460" s="108" t="s">
        <v>2490</v>
      </c>
      <c r="D460" s="84" t="s">
        <v>83</v>
      </c>
      <c r="E460" s="84" t="s">
        <v>722</v>
      </c>
      <c r="F460" s="84" t="s">
        <v>108</v>
      </c>
      <c r="G460" s="84" t="s">
        <v>1931</v>
      </c>
      <c r="H460" s="85">
        <v>1</v>
      </c>
    </row>
    <row r="461" spans="1:8" ht="16.5" customHeight="1">
      <c r="A461" s="88">
        <v>2015</v>
      </c>
      <c r="B461" s="88" t="s">
        <v>3387</v>
      </c>
      <c r="C461" s="108" t="s">
        <v>2490</v>
      </c>
      <c r="D461" s="84" t="s">
        <v>83</v>
      </c>
      <c r="E461" s="84" t="s">
        <v>722</v>
      </c>
      <c r="F461" s="84" t="s">
        <v>114</v>
      </c>
      <c r="G461" s="84" t="s">
        <v>1929</v>
      </c>
      <c r="H461" s="85">
        <v>1</v>
      </c>
    </row>
    <row r="462" spans="1:8" ht="16.5" customHeight="1">
      <c r="A462" s="88">
        <v>2015</v>
      </c>
      <c r="B462" s="88" t="s">
        <v>3387</v>
      </c>
      <c r="C462" s="108" t="s">
        <v>2490</v>
      </c>
      <c r="D462" s="84" t="s">
        <v>83</v>
      </c>
      <c r="E462" s="84" t="s">
        <v>722</v>
      </c>
      <c r="F462" s="84" t="s">
        <v>121</v>
      </c>
      <c r="G462" s="84" t="s">
        <v>1934</v>
      </c>
      <c r="H462" s="85">
        <v>1</v>
      </c>
    </row>
    <row r="463" spans="1:8" ht="16.5" customHeight="1">
      <c r="A463" s="88">
        <v>2015</v>
      </c>
      <c r="B463" s="88" t="s">
        <v>3387</v>
      </c>
      <c r="C463" s="108" t="s">
        <v>2490</v>
      </c>
      <c r="D463" s="84" t="s">
        <v>83</v>
      </c>
      <c r="E463" s="84" t="s">
        <v>722</v>
      </c>
      <c r="F463" s="84" t="s">
        <v>191</v>
      </c>
      <c r="G463" s="84" t="s">
        <v>730</v>
      </c>
      <c r="H463" s="85">
        <v>1</v>
      </c>
    </row>
    <row r="464" spans="1:8" ht="16.5" customHeight="1">
      <c r="A464" s="88">
        <v>2015</v>
      </c>
      <c r="B464" s="88" t="s">
        <v>3387</v>
      </c>
      <c r="C464" s="108" t="s">
        <v>2490</v>
      </c>
      <c r="D464" s="84" t="s">
        <v>83</v>
      </c>
      <c r="E464" s="84" t="s">
        <v>1932</v>
      </c>
      <c r="F464" s="84" t="s">
        <v>5</v>
      </c>
      <c r="G464" s="84" t="s">
        <v>700</v>
      </c>
      <c r="H464" s="85">
        <v>1</v>
      </c>
    </row>
    <row r="465" spans="1:8" ht="16.5" customHeight="1">
      <c r="A465" s="88">
        <v>2015</v>
      </c>
      <c r="B465" s="88" t="s">
        <v>3387</v>
      </c>
      <c r="C465" s="108" t="s">
        <v>2490</v>
      </c>
      <c r="D465" s="84" t="s">
        <v>83</v>
      </c>
      <c r="E465" s="84" t="s">
        <v>1932</v>
      </c>
      <c r="F465" s="84" t="s">
        <v>12</v>
      </c>
      <c r="G465" s="84" t="s">
        <v>1920</v>
      </c>
      <c r="H465" s="85">
        <v>2</v>
      </c>
    </row>
    <row r="466" spans="1:8" ht="16.5" customHeight="1">
      <c r="A466" s="88">
        <v>2015</v>
      </c>
      <c r="B466" s="88" t="s">
        <v>3387</v>
      </c>
      <c r="C466" s="108" t="s">
        <v>2490</v>
      </c>
      <c r="D466" s="84" t="s">
        <v>83</v>
      </c>
      <c r="E466" s="84" t="s">
        <v>1932</v>
      </c>
      <c r="F466" s="84" t="s">
        <v>12</v>
      </c>
      <c r="G466" s="84" t="s">
        <v>1921</v>
      </c>
      <c r="H466" s="85">
        <v>1</v>
      </c>
    </row>
    <row r="467" spans="1:8" ht="16.5" customHeight="1">
      <c r="A467" s="88">
        <v>2015</v>
      </c>
      <c r="B467" s="88" t="s">
        <v>3387</v>
      </c>
      <c r="C467" s="108" t="s">
        <v>2490</v>
      </c>
      <c r="D467" s="84" t="s">
        <v>83</v>
      </c>
      <c r="E467" s="84" t="s">
        <v>1932</v>
      </c>
      <c r="F467" s="84" t="s">
        <v>12</v>
      </c>
      <c r="G467" s="84" t="s">
        <v>1933</v>
      </c>
      <c r="H467" s="85">
        <v>1</v>
      </c>
    </row>
    <row r="468" spans="1:8" ht="16.5" customHeight="1">
      <c r="A468" s="88">
        <v>2015</v>
      </c>
      <c r="B468" s="88" t="s">
        <v>3387</v>
      </c>
      <c r="C468" s="108" t="s">
        <v>2490</v>
      </c>
      <c r="D468" s="84" t="s">
        <v>83</v>
      </c>
      <c r="E468" s="84" t="s">
        <v>1932</v>
      </c>
      <c r="F468" s="84" t="s">
        <v>52</v>
      </c>
      <c r="G468" s="84" t="s">
        <v>1927</v>
      </c>
      <c r="H468" s="85">
        <v>2</v>
      </c>
    </row>
    <row r="469" spans="1:8" ht="16.5" customHeight="1">
      <c r="A469" s="88">
        <v>2015</v>
      </c>
      <c r="B469" s="88" t="s">
        <v>3387</v>
      </c>
      <c r="C469" s="108" t="s">
        <v>2490</v>
      </c>
      <c r="D469" s="84" t="s">
        <v>83</v>
      </c>
      <c r="E469" s="84" t="s">
        <v>1932</v>
      </c>
      <c r="F469" s="84" t="s">
        <v>83</v>
      </c>
      <c r="G469" s="84" t="s">
        <v>722</v>
      </c>
      <c r="H469" s="85">
        <v>2</v>
      </c>
    </row>
    <row r="470" spans="1:8" ht="16.5" customHeight="1">
      <c r="A470" s="88">
        <v>2015</v>
      </c>
      <c r="B470" s="88" t="s">
        <v>3387</v>
      </c>
      <c r="C470" s="108" t="s">
        <v>2490</v>
      </c>
      <c r="D470" s="84" t="s">
        <v>83</v>
      </c>
      <c r="E470" s="84" t="s">
        <v>1932</v>
      </c>
      <c r="F470" s="84" t="s">
        <v>83</v>
      </c>
      <c r="G470" s="84" t="s">
        <v>1935</v>
      </c>
      <c r="H470" s="85">
        <v>3</v>
      </c>
    </row>
    <row r="471" spans="1:8" ht="16.5" customHeight="1">
      <c r="A471" s="88">
        <v>2015</v>
      </c>
      <c r="B471" s="88" t="s">
        <v>3387</v>
      </c>
      <c r="C471" s="108" t="s">
        <v>2490</v>
      </c>
      <c r="D471" s="84" t="s">
        <v>83</v>
      </c>
      <c r="E471" s="84" t="s">
        <v>1932</v>
      </c>
      <c r="F471" s="84" t="s">
        <v>83</v>
      </c>
      <c r="G471" s="84" t="s">
        <v>1944</v>
      </c>
      <c r="H471" s="85">
        <v>1</v>
      </c>
    </row>
    <row r="472" spans="1:8" ht="16.5" customHeight="1">
      <c r="A472" s="88">
        <v>2015</v>
      </c>
      <c r="B472" s="88" t="s">
        <v>3387</v>
      </c>
      <c r="C472" s="108" t="s">
        <v>2490</v>
      </c>
      <c r="D472" s="84" t="s">
        <v>83</v>
      </c>
      <c r="E472" s="84" t="s">
        <v>1932</v>
      </c>
      <c r="F472" s="84" t="s">
        <v>93</v>
      </c>
      <c r="G472" s="84" t="s">
        <v>1925</v>
      </c>
      <c r="H472" s="85">
        <v>1</v>
      </c>
    </row>
    <row r="473" spans="1:8" ht="16.5" customHeight="1">
      <c r="A473" s="88">
        <v>2015</v>
      </c>
      <c r="B473" s="88" t="s">
        <v>3387</v>
      </c>
      <c r="C473" s="108" t="s">
        <v>2490</v>
      </c>
      <c r="D473" s="84" t="s">
        <v>83</v>
      </c>
      <c r="E473" s="84" t="s">
        <v>1932</v>
      </c>
      <c r="F473" s="84" t="s">
        <v>93</v>
      </c>
      <c r="G473" s="84" t="s">
        <v>1939</v>
      </c>
      <c r="H473" s="85">
        <v>5</v>
      </c>
    </row>
    <row r="474" spans="1:8" ht="16.5" customHeight="1">
      <c r="A474" s="88">
        <v>2015</v>
      </c>
      <c r="B474" s="88" t="s">
        <v>3387</v>
      </c>
      <c r="C474" s="108" t="s">
        <v>2490</v>
      </c>
      <c r="D474" s="84" t="s">
        <v>83</v>
      </c>
      <c r="E474" s="84" t="s">
        <v>1932</v>
      </c>
      <c r="F474" s="84" t="s">
        <v>114</v>
      </c>
      <c r="G474" s="84" t="s">
        <v>1929</v>
      </c>
      <c r="H474" s="85">
        <v>1</v>
      </c>
    </row>
    <row r="475" spans="1:8" ht="16.5" customHeight="1">
      <c r="A475" s="88">
        <v>2015</v>
      </c>
      <c r="B475" s="88" t="s">
        <v>3387</v>
      </c>
      <c r="C475" s="108" t="s">
        <v>2490</v>
      </c>
      <c r="D475" s="84" t="s">
        <v>83</v>
      </c>
      <c r="E475" s="84" t="s">
        <v>1932</v>
      </c>
      <c r="F475" s="84" t="s">
        <v>121</v>
      </c>
      <c r="G475" s="84" t="s">
        <v>1934</v>
      </c>
      <c r="H475" s="85">
        <v>8</v>
      </c>
    </row>
    <row r="476" spans="1:8" ht="16.5" customHeight="1">
      <c r="A476" s="88">
        <v>2015</v>
      </c>
      <c r="B476" s="88" t="s">
        <v>3387</v>
      </c>
      <c r="C476" s="108" t="s">
        <v>2490</v>
      </c>
      <c r="D476" s="84" t="s">
        <v>83</v>
      </c>
      <c r="E476" s="84" t="s">
        <v>1932</v>
      </c>
      <c r="F476" s="84" t="s">
        <v>191</v>
      </c>
      <c r="G476" s="84" t="s">
        <v>730</v>
      </c>
      <c r="H476" s="85">
        <v>1</v>
      </c>
    </row>
    <row r="477" spans="1:8" ht="16.5" customHeight="1">
      <c r="A477" s="88">
        <v>2015</v>
      </c>
      <c r="B477" s="88" t="s">
        <v>3387</v>
      </c>
      <c r="C477" s="108" t="s">
        <v>2490</v>
      </c>
      <c r="D477" s="84" t="s">
        <v>83</v>
      </c>
      <c r="E477" s="84" t="s">
        <v>1935</v>
      </c>
      <c r="F477" s="84" t="s">
        <v>18</v>
      </c>
      <c r="G477" s="84" t="s">
        <v>1922</v>
      </c>
      <c r="H477" s="85">
        <v>1</v>
      </c>
    </row>
    <row r="478" spans="1:8" ht="16.5" customHeight="1">
      <c r="A478" s="88">
        <v>2015</v>
      </c>
      <c r="B478" s="88" t="s">
        <v>3387</v>
      </c>
      <c r="C478" s="108" t="s">
        <v>2490</v>
      </c>
      <c r="D478" s="84" t="s">
        <v>83</v>
      </c>
      <c r="E478" s="84" t="s">
        <v>1935</v>
      </c>
      <c r="F478" s="84" t="s">
        <v>72</v>
      </c>
      <c r="G478" s="84" t="s">
        <v>1924</v>
      </c>
      <c r="H478" s="85">
        <v>1</v>
      </c>
    </row>
    <row r="479" spans="1:8" ht="16.5" customHeight="1">
      <c r="A479" s="88">
        <v>2015</v>
      </c>
      <c r="B479" s="88" t="s">
        <v>3387</v>
      </c>
      <c r="C479" s="108" t="s">
        <v>2490</v>
      </c>
      <c r="D479" s="84" t="s">
        <v>83</v>
      </c>
      <c r="E479" s="84" t="s">
        <v>1935</v>
      </c>
      <c r="F479" s="84" t="s">
        <v>83</v>
      </c>
      <c r="G479" s="84" t="s">
        <v>722</v>
      </c>
      <c r="H479" s="85">
        <v>3</v>
      </c>
    </row>
    <row r="480" spans="1:8" ht="16.5" customHeight="1">
      <c r="A480" s="88">
        <v>2015</v>
      </c>
      <c r="B480" s="88" t="s">
        <v>3387</v>
      </c>
      <c r="C480" s="108" t="s">
        <v>2490</v>
      </c>
      <c r="D480" s="84" t="s">
        <v>83</v>
      </c>
      <c r="E480" s="84" t="s">
        <v>1935</v>
      </c>
      <c r="F480" s="84" t="s">
        <v>83</v>
      </c>
      <c r="G480" s="84" t="s">
        <v>1932</v>
      </c>
      <c r="H480" s="85">
        <v>4</v>
      </c>
    </row>
    <row r="481" spans="1:8" ht="16.5" customHeight="1">
      <c r="A481" s="88">
        <v>2015</v>
      </c>
      <c r="B481" s="88" t="s">
        <v>3387</v>
      </c>
      <c r="C481" s="108" t="s">
        <v>2490</v>
      </c>
      <c r="D481" s="84" t="s">
        <v>83</v>
      </c>
      <c r="E481" s="84" t="s">
        <v>1935</v>
      </c>
      <c r="F481" s="84" t="s">
        <v>93</v>
      </c>
      <c r="G481" s="84" t="s">
        <v>1939</v>
      </c>
      <c r="H481" s="85">
        <v>1</v>
      </c>
    </row>
    <row r="482" spans="1:8" ht="16.5" customHeight="1">
      <c r="A482" s="88">
        <v>2015</v>
      </c>
      <c r="B482" s="88" t="s">
        <v>3387</v>
      </c>
      <c r="C482" s="108" t="s">
        <v>2490</v>
      </c>
      <c r="D482" s="84" t="s">
        <v>83</v>
      </c>
      <c r="E482" s="84" t="s">
        <v>1935</v>
      </c>
      <c r="F482" s="84" t="s">
        <v>121</v>
      </c>
      <c r="G482" s="84" t="s">
        <v>1934</v>
      </c>
      <c r="H482" s="85">
        <v>4</v>
      </c>
    </row>
    <row r="483" spans="1:8" ht="16.5" customHeight="1">
      <c r="A483" s="88">
        <v>2015</v>
      </c>
      <c r="B483" s="88" t="s">
        <v>3387</v>
      </c>
      <c r="C483" s="108" t="s">
        <v>2490</v>
      </c>
      <c r="D483" s="84" t="s">
        <v>83</v>
      </c>
      <c r="E483" s="84" t="s">
        <v>1944</v>
      </c>
      <c r="F483" s="84" t="s">
        <v>12</v>
      </c>
      <c r="G483" s="84" t="s">
        <v>1921</v>
      </c>
      <c r="H483" s="85">
        <v>1</v>
      </c>
    </row>
    <row r="484" spans="1:8" ht="16.5" customHeight="1">
      <c r="A484" s="88">
        <v>2015</v>
      </c>
      <c r="B484" s="88" t="s">
        <v>3387</v>
      </c>
      <c r="C484" s="108" t="s">
        <v>2490</v>
      </c>
      <c r="D484" s="84" t="s">
        <v>83</v>
      </c>
      <c r="E484" s="84" t="s">
        <v>1944</v>
      </c>
      <c r="F484" s="84" t="s">
        <v>72</v>
      </c>
      <c r="G484" s="84" t="s">
        <v>1943</v>
      </c>
      <c r="H484" s="85">
        <v>1</v>
      </c>
    </row>
    <row r="485" spans="1:8" ht="16.5" customHeight="1">
      <c r="A485" s="88">
        <v>2015</v>
      </c>
      <c r="B485" s="88" t="s">
        <v>3387</v>
      </c>
      <c r="C485" s="108" t="s">
        <v>2490</v>
      </c>
      <c r="D485" s="84" t="s">
        <v>83</v>
      </c>
      <c r="E485" s="84" t="s">
        <v>1944</v>
      </c>
      <c r="F485" s="84" t="s">
        <v>105</v>
      </c>
      <c r="G485" s="84" t="s">
        <v>106</v>
      </c>
      <c r="H485" s="85">
        <v>1</v>
      </c>
    </row>
    <row r="486" spans="1:8" ht="16.5" customHeight="1">
      <c r="A486" s="88">
        <v>2015</v>
      </c>
      <c r="B486" s="88" t="s">
        <v>3387</v>
      </c>
      <c r="C486" s="108" t="s">
        <v>2490</v>
      </c>
      <c r="D486" s="84" t="s">
        <v>83</v>
      </c>
      <c r="E486" s="84" t="s">
        <v>1944</v>
      </c>
      <c r="F486" s="84" t="s">
        <v>191</v>
      </c>
      <c r="G486" s="84" t="s">
        <v>730</v>
      </c>
      <c r="H486" s="85">
        <v>1</v>
      </c>
    </row>
    <row r="487" spans="1:8" ht="16.5" customHeight="1">
      <c r="A487" s="88">
        <v>2015</v>
      </c>
      <c r="B487" s="88" t="s">
        <v>3387</v>
      </c>
      <c r="C487" s="108" t="s">
        <v>2490</v>
      </c>
      <c r="D487" s="84" t="s">
        <v>93</v>
      </c>
      <c r="E487" s="84" t="s">
        <v>3424</v>
      </c>
      <c r="F487" s="84" t="s">
        <v>31</v>
      </c>
      <c r="G487" s="84" t="s">
        <v>1919</v>
      </c>
      <c r="H487" s="85">
        <v>1</v>
      </c>
    </row>
    <row r="488" spans="1:8" ht="16.5" customHeight="1">
      <c r="A488" s="88">
        <v>2015</v>
      </c>
      <c r="B488" s="88" t="s">
        <v>3387</v>
      </c>
      <c r="C488" s="108" t="s">
        <v>2490</v>
      </c>
      <c r="D488" s="84" t="s">
        <v>93</v>
      </c>
      <c r="E488" s="84" t="s">
        <v>3424</v>
      </c>
      <c r="F488" s="84" t="s">
        <v>83</v>
      </c>
      <c r="G488" s="84" t="s">
        <v>1932</v>
      </c>
      <c r="H488" s="85">
        <v>1</v>
      </c>
    </row>
    <row r="489" spans="1:8" ht="16.5" customHeight="1">
      <c r="A489" s="88">
        <v>2015</v>
      </c>
      <c r="B489" s="88" t="s">
        <v>3387</v>
      </c>
      <c r="C489" s="108" t="s">
        <v>2490</v>
      </c>
      <c r="D489" s="84" t="s">
        <v>93</v>
      </c>
      <c r="E489" s="84" t="s">
        <v>3424</v>
      </c>
      <c r="F489" s="84" t="s">
        <v>195</v>
      </c>
      <c r="G489" s="84" t="s">
        <v>1945</v>
      </c>
      <c r="H489" s="85">
        <v>1</v>
      </c>
    </row>
    <row r="490" spans="1:8" ht="16.5" customHeight="1">
      <c r="A490" s="88">
        <v>2015</v>
      </c>
      <c r="B490" s="88" t="s">
        <v>3387</v>
      </c>
      <c r="C490" s="108" t="s">
        <v>2490</v>
      </c>
      <c r="D490" s="84" t="s">
        <v>93</v>
      </c>
      <c r="E490" s="84" t="s">
        <v>1925</v>
      </c>
      <c r="F490" s="84" t="s">
        <v>5</v>
      </c>
      <c r="G490" s="84" t="s">
        <v>1928</v>
      </c>
      <c r="H490" s="85">
        <v>7</v>
      </c>
    </row>
    <row r="491" spans="1:8" ht="16.5" customHeight="1">
      <c r="A491" s="88">
        <v>2015</v>
      </c>
      <c r="B491" s="88" t="s">
        <v>3387</v>
      </c>
      <c r="C491" s="108" t="s">
        <v>2490</v>
      </c>
      <c r="D491" s="84" t="s">
        <v>93</v>
      </c>
      <c r="E491" s="84" t="s">
        <v>1925</v>
      </c>
      <c r="F491" s="84" t="s">
        <v>12</v>
      </c>
      <c r="G491" s="84" t="s">
        <v>1920</v>
      </c>
      <c r="H491" s="85">
        <v>13</v>
      </c>
    </row>
    <row r="492" spans="1:8" ht="16.5" customHeight="1">
      <c r="A492" s="88">
        <v>2015</v>
      </c>
      <c r="B492" s="88" t="s">
        <v>3387</v>
      </c>
      <c r="C492" s="108" t="s">
        <v>2490</v>
      </c>
      <c r="D492" s="84" t="s">
        <v>93</v>
      </c>
      <c r="E492" s="84" t="s">
        <v>1925</v>
      </c>
      <c r="F492" s="84" t="s">
        <v>12</v>
      </c>
      <c r="G492" s="84" t="s">
        <v>1921</v>
      </c>
      <c r="H492" s="85">
        <v>9</v>
      </c>
    </row>
    <row r="493" spans="1:8" ht="16.5" customHeight="1">
      <c r="A493" s="88">
        <v>2015</v>
      </c>
      <c r="B493" s="88" t="s">
        <v>3387</v>
      </c>
      <c r="C493" s="108" t="s">
        <v>2490</v>
      </c>
      <c r="D493" s="84" t="s">
        <v>93</v>
      </c>
      <c r="E493" s="84" t="s">
        <v>1925</v>
      </c>
      <c r="F493" s="84" t="s">
        <v>12</v>
      </c>
      <c r="G493" s="84" t="s">
        <v>1933</v>
      </c>
      <c r="H493" s="85">
        <v>2</v>
      </c>
    </row>
    <row r="494" spans="1:8" ht="16.5" customHeight="1">
      <c r="A494" s="88">
        <v>2015</v>
      </c>
      <c r="B494" s="88" t="s">
        <v>3387</v>
      </c>
      <c r="C494" s="108" t="s">
        <v>2490</v>
      </c>
      <c r="D494" s="84" t="s">
        <v>93</v>
      </c>
      <c r="E494" s="84" t="s">
        <v>1925</v>
      </c>
      <c r="F494" s="84" t="s">
        <v>31</v>
      </c>
      <c r="G494" s="84" t="s">
        <v>1919</v>
      </c>
      <c r="H494" s="85">
        <v>33</v>
      </c>
    </row>
    <row r="495" spans="1:8" ht="16.5" customHeight="1">
      <c r="A495" s="88">
        <v>2015</v>
      </c>
      <c r="B495" s="88" t="s">
        <v>3387</v>
      </c>
      <c r="C495" s="108" t="s">
        <v>2490</v>
      </c>
      <c r="D495" s="84" t="s">
        <v>93</v>
      </c>
      <c r="E495" s="84" t="s">
        <v>1925</v>
      </c>
      <c r="F495" s="84" t="s">
        <v>31</v>
      </c>
      <c r="G495" s="84" t="s">
        <v>1930</v>
      </c>
      <c r="H495" s="85">
        <v>2</v>
      </c>
    </row>
    <row r="496" spans="1:8" ht="16.5" customHeight="1">
      <c r="A496" s="88">
        <v>2015</v>
      </c>
      <c r="B496" s="88" t="s">
        <v>3387</v>
      </c>
      <c r="C496" s="108" t="s">
        <v>2490</v>
      </c>
      <c r="D496" s="84" t="s">
        <v>93</v>
      </c>
      <c r="E496" s="84" t="s">
        <v>1925</v>
      </c>
      <c r="F496" s="84" t="s">
        <v>52</v>
      </c>
      <c r="G496" s="84" t="s">
        <v>1927</v>
      </c>
      <c r="H496" s="85">
        <v>5</v>
      </c>
    </row>
    <row r="497" spans="1:8" ht="16.5" customHeight="1">
      <c r="A497" s="88">
        <v>2015</v>
      </c>
      <c r="B497" s="88" t="s">
        <v>3387</v>
      </c>
      <c r="C497" s="108" t="s">
        <v>2490</v>
      </c>
      <c r="D497" s="84" t="s">
        <v>93</v>
      </c>
      <c r="E497" s="84" t="s">
        <v>1925</v>
      </c>
      <c r="F497" s="84" t="s">
        <v>72</v>
      </c>
      <c r="G497" s="84" t="s">
        <v>1924</v>
      </c>
      <c r="H497" s="85">
        <v>42</v>
      </c>
    </row>
    <row r="498" spans="1:8" ht="16.5" customHeight="1">
      <c r="A498" s="88">
        <v>2015</v>
      </c>
      <c r="B498" s="88" t="s">
        <v>3387</v>
      </c>
      <c r="C498" s="108" t="s">
        <v>2490</v>
      </c>
      <c r="D498" s="84" t="s">
        <v>93</v>
      </c>
      <c r="E498" s="84" t="s">
        <v>1925</v>
      </c>
      <c r="F498" s="84" t="s">
        <v>72</v>
      </c>
      <c r="G498" s="84" t="s">
        <v>1943</v>
      </c>
      <c r="H498" s="85">
        <v>20</v>
      </c>
    </row>
    <row r="499" spans="1:8" ht="16.5" customHeight="1">
      <c r="A499" s="88">
        <v>2015</v>
      </c>
      <c r="B499" s="88" t="s">
        <v>3387</v>
      </c>
      <c r="C499" s="108" t="s">
        <v>2490</v>
      </c>
      <c r="D499" s="84" t="s">
        <v>93</v>
      </c>
      <c r="E499" s="84" t="s">
        <v>1925</v>
      </c>
      <c r="F499" s="84" t="s">
        <v>83</v>
      </c>
      <c r="G499" s="84" t="s">
        <v>722</v>
      </c>
      <c r="H499" s="85">
        <v>3</v>
      </c>
    </row>
    <row r="500" spans="1:8" ht="16.5" customHeight="1">
      <c r="A500" s="88">
        <v>2015</v>
      </c>
      <c r="B500" s="88" t="s">
        <v>3387</v>
      </c>
      <c r="C500" s="108" t="s">
        <v>2490</v>
      </c>
      <c r="D500" s="84" t="s">
        <v>93</v>
      </c>
      <c r="E500" s="84" t="s">
        <v>1925</v>
      </c>
      <c r="F500" s="84" t="s">
        <v>83</v>
      </c>
      <c r="G500" s="84" t="s">
        <v>1932</v>
      </c>
      <c r="H500" s="85">
        <v>35</v>
      </c>
    </row>
    <row r="501" spans="1:8" ht="16.5" customHeight="1">
      <c r="A501" s="88">
        <v>2015</v>
      </c>
      <c r="B501" s="88" t="s">
        <v>3387</v>
      </c>
      <c r="C501" s="108" t="s">
        <v>2490</v>
      </c>
      <c r="D501" s="84" t="s">
        <v>93</v>
      </c>
      <c r="E501" s="84" t="s">
        <v>1925</v>
      </c>
      <c r="F501" s="84" t="s">
        <v>83</v>
      </c>
      <c r="G501" s="84" t="s">
        <v>1935</v>
      </c>
      <c r="H501" s="85">
        <v>7</v>
      </c>
    </row>
    <row r="502" spans="1:8" ht="16.5" customHeight="1">
      <c r="A502" s="88">
        <v>2015</v>
      </c>
      <c r="B502" s="88" t="s">
        <v>3387</v>
      </c>
      <c r="C502" s="108" t="s">
        <v>2490</v>
      </c>
      <c r="D502" s="84" t="s">
        <v>93</v>
      </c>
      <c r="E502" s="84" t="s">
        <v>1925</v>
      </c>
      <c r="F502" s="84" t="s">
        <v>83</v>
      </c>
      <c r="G502" s="84" t="s">
        <v>1944</v>
      </c>
      <c r="H502" s="85">
        <v>9</v>
      </c>
    </row>
    <row r="503" spans="1:8" ht="16.5" customHeight="1">
      <c r="A503" s="88">
        <v>2015</v>
      </c>
      <c r="B503" s="88" t="s">
        <v>3387</v>
      </c>
      <c r="C503" s="108" t="s">
        <v>2490</v>
      </c>
      <c r="D503" s="84" t="s">
        <v>93</v>
      </c>
      <c r="E503" s="84" t="s">
        <v>1925</v>
      </c>
      <c r="F503" s="84" t="s">
        <v>93</v>
      </c>
      <c r="G503" s="84" t="s">
        <v>1939</v>
      </c>
      <c r="H503" s="85">
        <v>7</v>
      </c>
    </row>
    <row r="504" spans="1:8" ht="16.5" customHeight="1">
      <c r="A504" s="88">
        <v>2015</v>
      </c>
      <c r="B504" s="88" t="s">
        <v>3387</v>
      </c>
      <c r="C504" s="108" t="s">
        <v>2490</v>
      </c>
      <c r="D504" s="84" t="s">
        <v>93</v>
      </c>
      <c r="E504" s="84" t="s">
        <v>1925</v>
      </c>
      <c r="F504" s="84" t="s">
        <v>191</v>
      </c>
      <c r="G504" s="84" t="s">
        <v>730</v>
      </c>
      <c r="H504" s="85">
        <v>17</v>
      </c>
    </row>
    <row r="505" spans="1:8" ht="16.5" customHeight="1">
      <c r="A505" s="88">
        <v>2015</v>
      </c>
      <c r="B505" s="88" t="s">
        <v>3387</v>
      </c>
      <c r="C505" s="108" t="s">
        <v>2490</v>
      </c>
      <c r="D505" s="84" t="s">
        <v>93</v>
      </c>
      <c r="E505" s="84" t="s">
        <v>94</v>
      </c>
      <c r="F505" s="84" t="s">
        <v>5</v>
      </c>
      <c r="G505" s="84" t="s">
        <v>700</v>
      </c>
      <c r="H505" s="85">
        <v>1</v>
      </c>
    </row>
    <row r="506" spans="1:8" ht="16.5" customHeight="1">
      <c r="A506" s="88">
        <v>2015</v>
      </c>
      <c r="B506" s="88" t="s">
        <v>3387</v>
      </c>
      <c r="C506" s="108" t="s">
        <v>2490</v>
      </c>
      <c r="D506" s="84" t="s">
        <v>93</v>
      </c>
      <c r="E506" s="84" t="s">
        <v>94</v>
      </c>
      <c r="F506" s="84" t="s">
        <v>12</v>
      </c>
      <c r="G506" s="84" t="s">
        <v>1920</v>
      </c>
      <c r="H506" s="85">
        <v>1</v>
      </c>
    </row>
    <row r="507" spans="1:8" ht="16.5" customHeight="1">
      <c r="A507" s="88">
        <v>2015</v>
      </c>
      <c r="B507" s="88" t="s">
        <v>3387</v>
      </c>
      <c r="C507" s="108" t="s">
        <v>2490</v>
      </c>
      <c r="D507" s="84" t="s">
        <v>93</v>
      </c>
      <c r="E507" s="84" t="s">
        <v>94</v>
      </c>
      <c r="F507" s="84" t="s">
        <v>12</v>
      </c>
      <c r="G507" s="84" t="s">
        <v>1921</v>
      </c>
      <c r="H507" s="85">
        <v>1</v>
      </c>
    </row>
    <row r="508" spans="1:8" ht="16.5" customHeight="1">
      <c r="A508" s="88">
        <v>2015</v>
      </c>
      <c r="B508" s="88" t="s">
        <v>3387</v>
      </c>
      <c r="C508" s="108" t="s">
        <v>2490</v>
      </c>
      <c r="D508" s="84" t="s">
        <v>93</v>
      </c>
      <c r="E508" s="84" t="s">
        <v>94</v>
      </c>
      <c r="F508" s="84" t="s">
        <v>31</v>
      </c>
      <c r="G508" s="84" t="s">
        <v>1926</v>
      </c>
      <c r="H508" s="85">
        <v>1</v>
      </c>
    </row>
    <row r="509" spans="1:8" ht="16.5" customHeight="1">
      <c r="A509" s="88">
        <v>2015</v>
      </c>
      <c r="B509" s="88" t="s">
        <v>3387</v>
      </c>
      <c r="C509" s="108" t="s">
        <v>2490</v>
      </c>
      <c r="D509" s="84" t="s">
        <v>93</v>
      </c>
      <c r="E509" s="84" t="s">
        <v>94</v>
      </c>
      <c r="F509" s="84" t="s">
        <v>31</v>
      </c>
      <c r="G509" s="84" t="s">
        <v>1930</v>
      </c>
      <c r="H509" s="85">
        <v>1</v>
      </c>
    </row>
    <row r="510" spans="1:8" ht="16.5" customHeight="1">
      <c r="A510" s="88">
        <v>2015</v>
      </c>
      <c r="B510" s="88" t="s">
        <v>3387</v>
      </c>
      <c r="C510" s="108" t="s">
        <v>2490</v>
      </c>
      <c r="D510" s="84" t="s">
        <v>93</v>
      </c>
      <c r="E510" s="84" t="s">
        <v>94</v>
      </c>
      <c r="F510" s="84" t="s">
        <v>52</v>
      </c>
      <c r="G510" s="84" t="s">
        <v>1927</v>
      </c>
      <c r="H510" s="85">
        <v>1</v>
      </c>
    </row>
    <row r="511" spans="1:8" ht="16.5" customHeight="1">
      <c r="A511" s="88">
        <v>2015</v>
      </c>
      <c r="B511" s="88" t="s">
        <v>3387</v>
      </c>
      <c r="C511" s="108" t="s">
        <v>2490</v>
      </c>
      <c r="D511" s="84" t="s">
        <v>93</v>
      </c>
      <c r="E511" s="84" t="s">
        <v>94</v>
      </c>
      <c r="F511" s="84" t="s">
        <v>72</v>
      </c>
      <c r="G511" s="84" t="s">
        <v>1943</v>
      </c>
      <c r="H511" s="85">
        <v>2</v>
      </c>
    </row>
    <row r="512" spans="1:8" ht="16.5" customHeight="1">
      <c r="A512" s="88">
        <v>2015</v>
      </c>
      <c r="B512" s="88" t="s">
        <v>3387</v>
      </c>
      <c r="C512" s="108" t="s">
        <v>2490</v>
      </c>
      <c r="D512" s="84" t="s">
        <v>93</v>
      </c>
      <c r="E512" s="84" t="s">
        <v>94</v>
      </c>
      <c r="F512" s="84" t="s">
        <v>83</v>
      </c>
      <c r="G512" s="84" t="s">
        <v>722</v>
      </c>
      <c r="H512" s="85">
        <v>2</v>
      </c>
    </row>
    <row r="513" spans="1:8" ht="16.5" customHeight="1">
      <c r="A513" s="88">
        <v>2015</v>
      </c>
      <c r="B513" s="88" t="s">
        <v>3387</v>
      </c>
      <c r="C513" s="108" t="s">
        <v>2490</v>
      </c>
      <c r="D513" s="84" t="s">
        <v>93</v>
      </c>
      <c r="E513" s="84" t="s">
        <v>94</v>
      </c>
      <c r="F513" s="84" t="s">
        <v>83</v>
      </c>
      <c r="G513" s="84" t="s">
        <v>1932</v>
      </c>
      <c r="H513" s="85">
        <v>8</v>
      </c>
    </row>
    <row r="514" spans="1:8" ht="16.5" customHeight="1">
      <c r="A514" s="88">
        <v>2015</v>
      </c>
      <c r="B514" s="88" t="s">
        <v>3387</v>
      </c>
      <c r="C514" s="108" t="s">
        <v>2490</v>
      </c>
      <c r="D514" s="84" t="s">
        <v>93</v>
      </c>
      <c r="E514" s="84" t="s">
        <v>94</v>
      </c>
      <c r="F514" s="84" t="s">
        <v>83</v>
      </c>
      <c r="G514" s="84" t="s">
        <v>1935</v>
      </c>
      <c r="H514" s="85">
        <v>2</v>
      </c>
    </row>
    <row r="515" spans="1:8" ht="16.5" customHeight="1">
      <c r="A515" s="88">
        <v>2015</v>
      </c>
      <c r="B515" s="88" t="s">
        <v>3387</v>
      </c>
      <c r="C515" s="108" t="s">
        <v>2490</v>
      </c>
      <c r="D515" s="84" t="s">
        <v>93</v>
      </c>
      <c r="E515" s="84" t="s">
        <v>94</v>
      </c>
      <c r="F515" s="84" t="s">
        <v>83</v>
      </c>
      <c r="G515" s="84" t="s">
        <v>1944</v>
      </c>
      <c r="H515" s="85">
        <v>4</v>
      </c>
    </row>
    <row r="516" spans="1:8" ht="16.5" customHeight="1">
      <c r="A516" s="88">
        <v>2015</v>
      </c>
      <c r="B516" s="88" t="s">
        <v>3387</v>
      </c>
      <c r="C516" s="108" t="s">
        <v>2490</v>
      </c>
      <c r="D516" s="84" t="s">
        <v>93</v>
      </c>
      <c r="E516" s="84" t="s">
        <v>94</v>
      </c>
      <c r="F516" s="84" t="s">
        <v>93</v>
      </c>
      <c r="G516" s="84" t="s">
        <v>3424</v>
      </c>
      <c r="H516" s="85">
        <v>1</v>
      </c>
    </row>
    <row r="517" spans="1:8" ht="16.5" customHeight="1">
      <c r="A517" s="88">
        <v>2015</v>
      </c>
      <c r="B517" s="88" t="s">
        <v>3387</v>
      </c>
      <c r="C517" s="108" t="s">
        <v>2490</v>
      </c>
      <c r="D517" s="84" t="s">
        <v>93</v>
      </c>
      <c r="E517" s="84" t="s">
        <v>94</v>
      </c>
      <c r="F517" s="84" t="s">
        <v>93</v>
      </c>
      <c r="G517" s="84" t="s">
        <v>1925</v>
      </c>
      <c r="H517" s="85">
        <v>1</v>
      </c>
    </row>
    <row r="518" spans="1:8" ht="16.5" customHeight="1">
      <c r="A518" s="88">
        <v>2015</v>
      </c>
      <c r="B518" s="88" t="s">
        <v>3387</v>
      </c>
      <c r="C518" s="108" t="s">
        <v>2490</v>
      </c>
      <c r="D518" s="84" t="s">
        <v>93</v>
      </c>
      <c r="E518" s="84" t="s">
        <v>94</v>
      </c>
      <c r="F518" s="84" t="s">
        <v>105</v>
      </c>
      <c r="G518" s="84" t="s">
        <v>106</v>
      </c>
      <c r="H518" s="85">
        <v>1</v>
      </c>
    </row>
    <row r="519" spans="1:8" ht="16.5" customHeight="1">
      <c r="A519" s="88">
        <v>2015</v>
      </c>
      <c r="B519" s="88" t="s">
        <v>3387</v>
      </c>
      <c r="C519" s="108" t="s">
        <v>2490</v>
      </c>
      <c r="D519" s="84" t="s">
        <v>93</v>
      </c>
      <c r="E519" s="84" t="s">
        <v>94</v>
      </c>
      <c r="F519" s="84" t="s">
        <v>114</v>
      </c>
      <c r="G519" s="84" t="s">
        <v>1929</v>
      </c>
      <c r="H519" s="85">
        <v>1</v>
      </c>
    </row>
    <row r="520" spans="1:8" ht="16.5" customHeight="1">
      <c r="A520" s="88">
        <v>2015</v>
      </c>
      <c r="B520" s="88" t="s">
        <v>3387</v>
      </c>
      <c r="C520" s="108" t="s">
        <v>2490</v>
      </c>
      <c r="D520" s="84" t="s">
        <v>93</v>
      </c>
      <c r="E520" s="84" t="s">
        <v>94</v>
      </c>
      <c r="F520" s="84" t="s">
        <v>121</v>
      </c>
      <c r="G520" s="84" t="s">
        <v>122</v>
      </c>
      <c r="H520" s="85">
        <v>1</v>
      </c>
    </row>
    <row r="521" spans="1:8" ht="16.5" customHeight="1">
      <c r="A521" s="88">
        <v>2015</v>
      </c>
      <c r="B521" s="88" t="s">
        <v>3387</v>
      </c>
      <c r="C521" s="108" t="s">
        <v>2490</v>
      </c>
      <c r="D521" s="84" t="s">
        <v>93</v>
      </c>
      <c r="E521" s="84" t="s">
        <v>94</v>
      </c>
      <c r="F521" s="84" t="s">
        <v>126</v>
      </c>
      <c r="G521" s="84" t="s">
        <v>1938</v>
      </c>
      <c r="H521" s="85">
        <v>1</v>
      </c>
    </row>
    <row r="522" spans="1:8" ht="16.5" customHeight="1">
      <c r="A522" s="88">
        <v>2015</v>
      </c>
      <c r="B522" s="88" t="s">
        <v>3387</v>
      </c>
      <c r="C522" s="108" t="s">
        <v>2490</v>
      </c>
      <c r="D522" s="84" t="s">
        <v>93</v>
      </c>
      <c r="E522" s="84" t="s">
        <v>94</v>
      </c>
      <c r="F522" s="84" t="s">
        <v>191</v>
      </c>
      <c r="G522" s="84" t="s">
        <v>730</v>
      </c>
      <c r="H522" s="85">
        <v>5</v>
      </c>
    </row>
    <row r="523" spans="1:8" ht="16.5" customHeight="1">
      <c r="A523" s="88">
        <v>2015</v>
      </c>
      <c r="B523" s="88" t="s">
        <v>3387</v>
      </c>
      <c r="C523" s="108" t="s">
        <v>2490</v>
      </c>
      <c r="D523" s="84" t="s">
        <v>105</v>
      </c>
      <c r="E523" s="84" t="s">
        <v>1183</v>
      </c>
      <c r="F523" s="84" t="s">
        <v>108</v>
      </c>
      <c r="G523" s="84" t="s">
        <v>1931</v>
      </c>
      <c r="H523" s="85">
        <v>1</v>
      </c>
    </row>
    <row r="524" spans="1:8" ht="16.5" customHeight="1">
      <c r="A524" s="88">
        <v>2015</v>
      </c>
      <c r="B524" s="88" t="s">
        <v>3387</v>
      </c>
      <c r="C524" s="108" t="s">
        <v>2490</v>
      </c>
      <c r="D524" s="84" t="s">
        <v>105</v>
      </c>
      <c r="E524" s="84" t="s">
        <v>1183</v>
      </c>
      <c r="F524" s="84" t="s">
        <v>195</v>
      </c>
      <c r="G524" s="84" t="s">
        <v>1184</v>
      </c>
      <c r="H524" s="85">
        <v>1</v>
      </c>
    </row>
    <row r="525" spans="1:8" ht="16.5" customHeight="1">
      <c r="A525" s="88">
        <v>2015</v>
      </c>
      <c r="B525" s="88" t="s">
        <v>3387</v>
      </c>
      <c r="C525" s="108" t="s">
        <v>2490</v>
      </c>
      <c r="D525" s="84" t="s">
        <v>105</v>
      </c>
      <c r="E525" s="84" t="s">
        <v>106</v>
      </c>
      <c r="F525" s="84" t="s">
        <v>12</v>
      </c>
      <c r="G525" s="84" t="s">
        <v>1920</v>
      </c>
      <c r="H525" s="85">
        <v>1</v>
      </c>
    </row>
    <row r="526" spans="1:8" ht="16.5" customHeight="1">
      <c r="A526" s="88">
        <v>2015</v>
      </c>
      <c r="B526" s="88" t="s">
        <v>3387</v>
      </c>
      <c r="C526" s="108" t="s">
        <v>2490</v>
      </c>
      <c r="D526" s="84" t="s">
        <v>105</v>
      </c>
      <c r="E526" s="84" t="s">
        <v>106</v>
      </c>
      <c r="F526" s="84" t="s">
        <v>93</v>
      </c>
      <c r="G526" s="84" t="s">
        <v>1939</v>
      </c>
      <c r="H526" s="85">
        <v>2</v>
      </c>
    </row>
    <row r="527" spans="1:8" ht="16.5" customHeight="1">
      <c r="A527" s="88">
        <v>2015</v>
      </c>
      <c r="B527" s="88" t="s">
        <v>3387</v>
      </c>
      <c r="C527" s="108" t="s">
        <v>2490</v>
      </c>
      <c r="D527" s="84" t="s">
        <v>105</v>
      </c>
      <c r="E527" s="84" t="s">
        <v>106</v>
      </c>
      <c r="F527" s="84" t="s">
        <v>105</v>
      </c>
      <c r="G527" s="84" t="s">
        <v>1183</v>
      </c>
      <c r="H527" s="85">
        <v>1</v>
      </c>
    </row>
    <row r="528" spans="1:8" ht="16.5" customHeight="1">
      <c r="A528" s="88">
        <v>2015</v>
      </c>
      <c r="B528" s="88" t="s">
        <v>3387</v>
      </c>
      <c r="C528" s="108" t="s">
        <v>2490</v>
      </c>
      <c r="D528" s="84" t="s">
        <v>105</v>
      </c>
      <c r="E528" s="84" t="s">
        <v>106</v>
      </c>
      <c r="F528" s="84" t="s">
        <v>191</v>
      </c>
      <c r="G528" s="84" t="s">
        <v>730</v>
      </c>
      <c r="H528" s="85">
        <v>3</v>
      </c>
    </row>
    <row r="529" spans="1:8" ht="16.5" customHeight="1">
      <c r="A529" s="88">
        <v>2015</v>
      </c>
      <c r="B529" s="88" t="s">
        <v>3387</v>
      </c>
      <c r="C529" s="108" t="s">
        <v>2490</v>
      </c>
      <c r="D529" s="84" t="s">
        <v>114</v>
      </c>
      <c r="E529" s="84" t="s">
        <v>1929</v>
      </c>
      <c r="F529" s="84" t="s">
        <v>5</v>
      </c>
      <c r="G529" s="84" t="s">
        <v>1928</v>
      </c>
      <c r="H529" s="85">
        <v>1</v>
      </c>
    </row>
    <row r="530" spans="1:8" ht="16.5" customHeight="1">
      <c r="A530" s="88">
        <v>2015</v>
      </c>
      <c r="B530" s="88" t="s">
        <v>3387</v>
      </c>
      <c r="C530" s="108" t="s">
        <v>2490</v>
      </c>
      <c r="D530" s="84" t="s">
        <v>114</v>
      </c>
      <c r="E530" s="84" t="s">
        <v>1929</v>
      </c>
      <c r="F530" s="84" t="s">
        <v>12</v>
      </c>
      <c r="G530" s="84" t="s">
        <v>1921</v>
      </c>
      <c r="H530" s="85">
        <v>1</v>
      </c>
    </row>
    <row r="531" spans="1:8" ht="16.5" customHeight="1">
      <c r="A531" s="88">
        <v>2015</v>
      </c>
      <c r="B531" s="88" t="s">
        <v>3387</v>
      </c>
      <c r="C531" s="108" t="s">
        <v>2490</v>
      </c>
      <c r="D531" s="84" t="s">
        <v>114</v>
      </c>
      <c r="E531" s="84" t="s">
        <v>1929</v>
      </c>
      <c r="F531" s="84" t="s">
        <v>12</v>
      </c>
      <c r="G531" s="84" t="s">
        <v>1933</v>
      </c>
      <c r="H531" s="85">
        <v>1</v>
      </c>
    </row>
    <row r="532" spans="1:8" ht="16.5" customHeight="1">
      <c r="A532" s="88">
        <v>2015</v>
      </c>
      <c r="B532" s="88" t="s">
        <v>3387</v>
      </c>
      <c r="C532" s="108" t="s">
        <v>2490</v>
      </c>
      <c r="D532" s="84" t="s">
        <v>114</v>
      </c>
      <c r="E532" s="84" t="s">
        <v>1929</v>
      </c>
      <c r="F532" s="84" t="s">
        <v>18</v>
      </c>
      <c r="G532" s="84" t="s">
        <v>1923</v>
      </c>
      <c r="H532" s="85">
        <v>7</v>
      </c>
    </row>
    <row r="533" spans="1:8" ht="16.5" customHeight="1">
      <c r="A533" s="88">
        <v>2015</v>
      </c>
      <c r="B533" s="88" t="s">
        <v>3387</v>
      </c>
      <c r="C533" s="108" t="s">
        <v>2490</v>
      </c>
      <c r="D533" s="84" t="s">
        <v>114</v>
      </c>
      <c r="E533" s="84" t="s">
        <v>1929</v>
      </c>
      <c r="F533" s="84" t="s">
        <v>18</v>
      </c>
      <c r="G533" s="84" t="s">
        <v>1941</v>
      </c>
      <c r="H533" s="85">
        <v>1</v>
      </c>
    </row>
    <row r="534" spans="1:8" ht="16.5" customHeight="1">
      <c r="A534" s="88">
        <v>2015</v>
      </c>
      <c r="B534" s="88" t="s">
        <v>3387</v>
      </c>
      <c r="C534" s="108" t="s">
        <v>2490</v>
      </c>
      <c r="D534" s="84" t="s">
        <v>114</v>
      </c>
      <c r="E534" s="84" t="s">
        <v>1929</v>
      </c>
      <c r="F534" s="84" t="s">
        <v>31</v>
      </c>
      <c r="G534" s="84" t="s">
        <v>1919</v>
      </c>
      <c r="H534" s="85">
        <v>1</v>
      </c>
    </row>
    <row r="535" spans="1:8" ht="16.5" customHeight="1">
      <c r="A535" s="88">
        <v>2015</v>
      </c>
      <c r="B535" s="88" t="s">
        <v>3387</v>
      </c>
      <c r="C535" s="108" t="s">
        <v>2490</v>
      </c>
      <c r="D535" s="84" t="s">
        <v>114</v>
      </c>
      <c r="E535" s="84" t="s">
        <v>1929</v>
      </c>
      <c r="F535" s="84" t="s">
        <v>31</v>
      </c>
      <c r="G535" s="84" t="s">
        <v>1930</v>
      </c>
      <c r="H535" s="85">
        <v>1</v>
      </c>
    </row>
    <row r="536" spans="1:8" ht="16.5" customHeight="1">
      <c r="A536" s="88">
        <v>2015</v>
      </c>
      <c r="B536" s="88" t="s">
        <v>3387</v>
      </c>
      <c r="C536" s="108" t="s">
        <v>2490</v>
      </c>
      <c r="D536" s="84" t="s">
        <v>114</v>
      </c>
      <c r="E536" s="84" t="s">
        <v>1929</v>
      </c>
      <c r="F536" s="84" t="s">
        <v>83</v>
      </c>
      <c r="G536" s="84" t="s">
        <v>722</v>
      </c>
      <c r="H536" s="85">
        <v>3</v>
      </c>
    </row>
    <row r="537" spans="1:8" ht="16.5" customHeight="1">
      <c r="A537" s="88">
        <v>2015</v>
      </c>
      <c r="B537" s="88" t="s">
        <v>3387</v>
      </c>
      <c r="C537" s="108" t="s">
        <v>2490</v>
      </c>
      <c r="D537" s="84" t="s">
        <v>114</v>
      </c>
      <c r="E537" s="84" t="s">
        <v>1929</v>
      </c>
      <c r="F537" s="84" t="s">
        <v>83</v>
      </c>
      <c r="G537" s="84" t="s">
        <v>1944</v>
      </c>
      <c r="H537" s="85">
        <v>1</v>
      </c>
    </row>
    <row r="538" spans="1:8" ht="16.5" customHeight="1">
      <c r="A538" s="88">
        <v>2015</v>
      </c>
      <c r="B538" s="88" t="s">
        <v>3387</v>
      </c>
      <c r="C538" s="108" t="s">
        <v>2490</v>
      </c>
      <c r="D538" s="84" t="s">
        <v>114</v>
      </c>
      <c r="E538" s="84" t="s">
        <v>1929</v>
      </c>
      <c r="F538" s="84" t="s">
        <v>93</v>
      </c>
      <c r="G538" s="84" t="s">
        <v>1939</v>
      </c>
      <c r="H538" s="85">
        <v>1</v>
      </c>
    </row>
    <row r="539" spans="1:8" ht="16.5" customHeight="1">
      <c r="A539" s="88">
        <v>2015</v>
      </c>
      <c r="B539" s="88" t="s">
        <v>3387</v>
      </c>
      <c r="C539" s="108" t="s">
        <v>2490</v>
      </c>
      <c r="D539" s="84" t="s">
        <v>121</v>
      </c>
      <c r="E539" s="84" t="s">
        <v>1934</v>
      </c>
      <c r="F539" s="84" t="s">
        <v>12</v>
      </c>
      <c r="G539" s="84" t="s">
        <v>1920</v>
      </c>
      <c r="H539" s="85">
        <v>1</v>
      </c>
    </row>
    <row r="540" spans="1:8" ht="16.5" customHeight="1">
      <c r="A540" s="88">
        <v>2015</v>
      </c>
      <c r="B540" s="88" t="s">
        <v>3387</v>
      </c>
      <c r="C540" s="108" t="s">
        <v>2490</v>
      </c>
      <c r="D540" s="84" t="s">
        <v>121</v>
      </c>
      <c r="E540" s="84" t="s">
        <v>1934</v>
      </c>
      <c r="F540" s="84" t="s">
        <v>12</v>
      </c>
      <c r="G540" s="84" t="s">
        <v>1921</v>
      </c>
      <c r="H540" s="85">
        <v>1</v>
      </c>
    </row>
    <row r="541" spans="1:8" ht="16.5" customHeight="1">
      <c r="A541" s="88">
        <v>2015</v>
      </c>
      <c r="B541" s="88" t="s">
        <v>3387</v>
      </c>
      <c r="C541" s="108" t="s">
        <v>2490</v>
      </c>
      <c r="D541" s="84" t="s">
        <v>121</v>
      </c>
      <c r="E541" s="84" t="s">
        <v>1934</v>
      </c>
      <c r="F541" s="84" t="s">
        <v>18</v>
      </c>
      <c r="G541" s="84" t="s">
        <v>1940</v>
      </c>
      <c r="H541" s="85">
        <v>1</v>
      </c>
    </row>
    <row r="542" spans="1:8" ht="16.5" customHeight="1">
      <c r="A542" s="88">
        <v>2015</v>
      </c>
      <c r="B542" s="88" t="s">
        <v>3387</v>
      </c>
      <c r="C542" s="108" t="s">
        <v>2490</v>
      </c>
      <c r="D542" s="84" t="s">
        <v>121</v>
      </c>
      <c r="E542" s="84" t="s">
        <v>1934</v>
      </c>
      <c r="F542" s="84" t="s">
        <v>52</v>
      </c>
      <c r="G542" s="84" t="s">
        <v>1927</v>
      </c>
      <c r="H542" s="85">
        <v>1</v>
      </c>
    </row>
    <row r="543" spans="1:8" ht="16.5" customHeight="1">
      <c r="A543" s="88">
        <v>2015</v>
      </c>
      <c r="B543" s="88" t="s">
        <v>3387</v>
      </c>
      <c r="C543" s="108" t="s">
        <v>2490</v>
      </c>
      <c r="D543" s="84" t="s">
        <v>121</v>
      </c>
      <c r="E543" s="84" t="s">
        <v>1934</v>
      </c>
      <c r="F543" s="84" t="s">
        <v>72</v>
      </c>
      <c r="G543" s="84" t="s">
        <v>1924</v>
      </c>
      <c r="H543" s="85">
        <v>1</v>
      </c>
    </row>
    <row r="544" spans="1:8" ht="16.5" customHeight="1">
      <c r="A544" s="88">
        <v>2015</v>
      </c>
      <c r="B544" s="88" t="s">
        <v>3387</v>
      </c>
      <c r="C544" s="108" t="s">
        <v>2490</v>
      </c>
      <c r="D544" s="84" t="s">
        <v>121</v>
      </c>
      <c r="E544" s="84" t="s">
        <v>1934</v>
      </c>
      <c r="F544" s="84" t="s">
        <v>83</v>
      </c>
      <c r="G544" s="84" t="s">
        <v>1932</v>
      </c>
      <c r="H544" s="85">
        <v>1</v>
      </c>
    </row>
    <row r="545" spans="1:8" ht="16.5" customHeight="1">
      <c r="A545" s="88">
        <v>2015</v>
      </c>
      <c r="B545" s="88" t="s">
        <v>3387</v>
      </c>
      <c r="C545" s="108" t="s">
        <v>2490</v>
      </c>
      <c r="D545" s="84" t="s">
        <v>121</v>
      </c>
      <c r="E545" s="84" t="s">
        <v>1934</v>
      </c>
      <c r="F545" s="84" t="s">
        <v>83</v>
      </c>
      <c r="G545" s="84" t="s">
        <v>1935</v>
      </c>
      <c r="H545" s="85">
        <v>2</v>
      </c>
    </row>
    <row r="546" spans="1:8" ht="16.5" customHeight="1">
      <c r="A546" s="88">
        <v>2015</v>
      </c>
      <c r="B546" s="88" t="s">
        <v>3387</v>
      </c>
      <c r="C546" s="108" t="s">
        <v>2490</v>
      </c>
      <c r="D546" s="84" t="s">
        <v>121</v>
      </c>
      <c r="E546" s="84" t="s">
        <v>1934</v>
      </c>
      <c r="F546" s="84" t="s">
        <v>93</v>
      </c>
      <c r="G546" s="84" t="s">
        <v>1939</v>
      </c>
      <c r="H546" s="85">
        <v>1</v>
      </c>
    </row>
    <row r="547" spans="1:8" ht="16.5" customHeight="1">
      <c r="A547" s="88">
        <v>2015</v>
      </c>
      <c r="B547" s="88" t="s">
        <v>3387</v>
      </c>
      <c r="C547" s="108" t="s">
        <v>2490</v>
      </c>
      <c r="D547" s="84" t="s">
        <v>121</v>
      </c>
      <c r="E547" s="84" t="s">
        <v>1934</v>
      </c>
      <c r="F547" s="84" t="s">
        <v>114</v>
      </c>
      <c r="G547" s="84" t="s">
        <v>1929</v>
      </c>
      <c r="H547" s="85">
        <v>1</v>
      </c>
    </row>
    <row r="548" spans="1:8" ht="16.5" customHeight="1">
      <c r="A548" s="88">
        <v>2015</v>
      </c>
      <c r="B548" s="88" t="s">
        <v>3387</v>
      </c>
      <c r="C548" s="108" t="s">
        <v>2490</v>
      </c>
      <c r="D548" s="84" t="s">
        <v>121</v>
      </c>
      <c r="E548" s="84" t="s">
        <v>1934</v>
      </c>
      <c r="F548" s="84" t="s">
        <v>191</v>
      </c>
      <c r="G548" s="84" t="s">
        <v>730</v>
      </c>
      <c r="H548" s="85">
        <v>1</v>
      </c>
    </row>
    <row r="549" spans="1:8" ht="16.5" customHeight="1">
      <c r="A549" s="88">
        <v>2015</v>
      </c>
      <c r="B549" s="88" t="s">
        <v>3387</v>
      </c>
      <c r="C549" s="108" t="s">
        <v>2490</v>
      </c>
      <c r="D549" s="84" t="s">
        <v>126</v>
      </c>
      <c r="E549" s="84" t="s">
        <v>1958</v>
      </c>
      <c r="F549" s="84" t="s">
        <v>5</v>
      </c>
      <c r="G549" s="84" t="s">
        <v>700</v>
      </c>
      <c r="H549" s="85">
        <v>2</v>
      </c>
    </row>
    <row r="550" spans="1:8" ht="16.5" customHeight="1">
      <c r="A550" s="88">
        <v>2015</v>
      </c>
      <c r="B550" s="88" t="s">
        <v>3387</v>
      </c>
      <c r="C550" s="108" t="s">
        <v>2490</v>
      </c>
      <c r="D550" s="84" t="s">
        <v>126</v>
      </c>
      <c r="E550" s="84" t="s">
        <v>1958</v>
      </c>
      <c r="F550" s="84" t="s">
        <v>31</v>
      </c>
      <c r="G550" s="84" t="s">
        <v>1919</v>
      </c>
      <c r="H550" s="85">
        <v>2</v>
      </c>
    </row>
    <row r="551" spans="1:8" ht="16.5" customHeight="1">
      <c r="A551" s="88">
        <v>2015</v>
      </c>
      <c r="B551" s="88" t="s">
        <v>3387</v>
      </c>
      <c r="C551" s="108" t="s">
        <v>2490</v>
      </c>
      <c r="D551" s="84" t="s">
        <v>126</v>
      </c>
      <c r="E551" s="84" t="s">
        <v>1958</v>
      </c>
      <c r="F551" s="84" t="s">
        <v>31</v>
      </c>
      <c r="G551" s="84" t="s">
        <v>1930</v>
      </c>
      <c r="H551" s="85">
        <v>2</v>
      </c>
    </row>
    <row r="552" spans="1:8" ht="16.5" customHeight="1">
      <c r="A552" s="88">
        <v>2015</v>
      </c>
      <c r="B552" s="88" t="s">
        <v>3387</v>
      </c>
      <c r="C552" s="108" t="s">
        <v>2490</v>
      </c>
      <c r="D552" s="84" t="s">
        <v>126</v>
      </c>
      <c r="E552" s="84" t="s">
        <v>1958</v>
      </c>
      <c r="F552" s="84" t="s">
        <v>121</v>
      </c>
      <c r="G552" s="84" t="s">
        <v>1934</v>
      </c>
      <c r="H552" s="85">
        <v>1</v>
      </c>
    </row>
    <row r="553" spans="1:8" ht="16.5" customHeight="1">
      <c r="A553" s="88">
        <v>2015</v>
      </c>
      <c r="B553" s="88" t="s">
        <v>3387</v>
      </c>
      <c r="C553" s="108" t="s">
        <v>2490</v>
      </c>
      <c r="D553" s="84" t="s">
        <v>126</v>
      </c>
      <c r="E553" s="84" t="s">
        <v>1958</v>
      </c>
      <c r="F553" s="84" t="s">
        <v>126</v>
      </c>
      <c r="G553" s="84" t="s">
        <v>1938</v>
      </c>
      <c r="H553" s="85">
        <v>4</v>
      </c>
    </row>
    <row r="554" spans="1:8" ht="16.5" customHeight="1">
      <c r="A554" s="88">
        <v>2015</v>
      </c>
      <c r="B554" s="88" t="s">
        <v>3387</v>
      </c>
      <c r="C554" s="108" t="s">
        <v>2490</v>
      </c>
      <c r="D554" s="84" t="s">
        <v>126</v>
      </c>
      <c r="E554" s="84" t="s">
        <v>1936</v>
      </c>
      <c r="F554" s="84" t="s">
        <v>5</v>
      </c>
      <c r="G554" s="84" t="s">
        <v>1928</v>
      </c>
      <c r="H554" s="85">
        <v>1</v>
      </c>
    </row>
    <row r="555" spans="1:8" ht="16.5" customHeight="1">
      <c r="A555" s="88">
        <v>2015</v>
      </c>
      <c r="B555" s="88" t="s">
        <v>3387</v>
      </c>
      <c r="C555" s="108" t="s">
        <v>2490</v>
      </c>
      <c r="D555" s="84" t="s">
        <v>126</v>
      </c>
      <c r="E555" s="84" t="s">
        <v>1936</v>
      </c>
      <c r="F555" s="84" t="s">
        <v>12</v>
      </c>
      <c r="G555" s="84" t="s">
        <v>1933</v>
      </c>
      <c r="H555" s="85">
        <v>1</v>
      </c>
    </row>
    <row r="556" spans="1:8" ht="16.5" customHeight="1">
      <c r="A556" s="88">
        <v>2015</v>
      </c>
      <c r="B556" s="88" t="s">
        <v>3387</v>
      </c>
      <c r="C556" s="108" t="s">
        <v>2490</v>
      </c>
      <c r="D556" s="84" t="s">
        <v>126</v>
      </c>
      <c r="E556" s="84" t="s">
        <v>1936</v>
      </c>
      <c r="F556" s="84" t="s">
        <v>18</v>
      </c>
      <c r="G556" s="84" t="s">
        <v>1940</v>
      </c>
      <c r="H556" s="85">
        <v>2</v>
      </c>
    </row>
    <row r="557" spans="1:8" ht="16.5" customHeight="1">
      <c r="A557" s="88">
        <v>2015</v>
      </c>
      <c r="B557" s="88" t="s">
        <v>3387</v>
      </c>
      <c r="C557" s="108" t="s">
        <v>2490</v>
      </c>
      <c r="D557" s="84" t="s">
        <v>126</v>
      </c>
      <c r="E557" s="84" t="s">
        <v>1936</v>
      </c>
      <c r="F557" s="84" t="s">
        <v>31</v>
      </c>
      <c r="G557" s="84" t="s">
        <v>1919</v>
      </c>
      <c r="H557" s="85">
        <v>2</v>
      </c>
    </row>
    <row r="558" spans="1:8" ht="16.5" customHeight="1">
      <c r="A558" s="88">
        <v>2015</v>
      </c>
      <c r="B558" s="88" t="s">
        <v>3387</v>
      </c>
      <c r="C558" s="108" t="s">
        <v>2490</v>
      </c>
      <c r="D558" s="84" t="s">
        <v>126</v>
      </c>
      <c r="E558" s="84" t="s">
        <v>1936</v>
      </c>
      <c r="F558" s="84" t="s">
        <v>121</v>
      </c>
      <c r="G558" s="84" t="s">
        <v>1934</v>
      </c>
      <c r="H558" s="85">
        <v>1</v>
      </c>
    </row>
    <row r="559" spans="1:8" ht="16.5" customHeight="1">
      <c r="A559" s="88">
        <v>2015</v>
      </c>
      <c r="B559" s="88" t="s">
        <v>3387</v>
      </c>
      <c r="C559" s="108" t="s">
        <v>2490</v>
      </c>
      <c r="D559" s="84" t="s">
        <v>126</v>
      </c>
      <c r="E559" s="84" t="s">
        <v>1936</v>
      </c>
      <c r="F559" s="84" t="s">
        <v>126</v>
      </c>
      <c r="G559" s="84" t="s">
        <v>1958</v>
      </c>
      <c r="H559" s="85">
        <v>1</v>
      </c>
    </row>
    <row r="560" spans="1:8" ht="16.5" customHeight="1">
      <c r="A560" s="88">
        <v>2015</v>
      </c>
      <c r="B560" s="88" t="s">
        <v>3387</v>
      </c>
      <c r="C560" s="108" t="s">
        <v>2490</v>
      </c>
      <c r="D560" s="84" t="s">
        <v>126</v>
      </c>
      <c r="E560" s="84" t="s">
        <v>1936</v>
      </c>
      <c r="F560" s="84" t="s">
        <v>126</v>
      </c>
      <c r="G560" s="84" t="s">
        <v>1937</v>
      </c>
      <c r="H560" s="85">
        <v>2</v>
      </c>
    </row>
    <row r="561" spans="1:8" ht="16.5" customHeight="1">
      <c r="A561" s="88">
        <v>2015</v>
      </c>
      <c r="B561" s="88" t="s">
        <v>3387</v>
      </c>
      <c r="C561" s="108" t="s">
        <v>2490</v>
      </c>
      <c r="D561" s="84" t="s">
        <v>126</v>
      </c>
      <c r="E561" s="84" t="s">
        <v>1936</v>
      </c>
      <c r="F561" s="84" t="s">
        <v>126</v>
      </c>
      <c r="G561" s="84" t="s">
        <v>1938</v>
      </c>
      <c r="H561" s="85">
        <v>9</v>
      </c>
    </row>
    <row r="562" spans="1:8" ht="16.5" customHeight="1">
      <c r="A562" s="88">
        <v>2015</v>
      </c>
      <c r="B562" s="88" t="s">
        <v>3387</v>
      </c>
      <c r="C562" s="108" t="s">
        <v>2490</v>
      </c>
      <c r="D562" s="84" t="s">
        <v>126</v>
      </c>
      <c r="E562" s="84" t="s">
        <v>1937</v>
      </c>
      <c r="F562" s="84" t="s">
        <v>5</v>
      </c>
      <c r="G562" s="84" t="s">
        <v>1928</v>
      </c>
      <c r="H562" s="85">
        <v>2</v>
      </c>
    </row>
    <row r="563" spans="1:8" ht="16.5" customHeight="1">
      <c r="A563" s="88">
        <v>2015</v>
      </c>
      <c r="B563" s="88" t="s">
        <v>3387</v>
      </c>
      <c r="C563" s="108" t="s">
        <v>2490</v>
      </c>
      <c r="D563" s="84" t="s">
        <v>126</v>
      </c>
      <c r="E563" s="84" t="s">
        <v>1937</v>
      </c>
      <c r="F563" s="84" t="s">
        <v>18</v>
      </c>
      <c r="G563" s="84" t="s">
        <v>1940</v>
      </c>
      <c r="H563" s="85">
        <v>1</v>
      </c>
    </row>
    <row r="564" spans="1:8" ht="16.5" customHeight="1">
      <c r="A564" s="88">
        <v>2015</v>
      </c>
      <c r="B564" s="88" t="s">
        <v>3387</v>
      </c>
      <c r="C564" s="108" t="s">
        <v>2490</v>
      </c>
      <c r="D564" s="84" t="s">
        <v>126</v>
      </c>
      <c r="E564" s="84" t="s">
        <v>1937</v>
      </c>
      <c r="F564" s="84" t="s">
        <v>31</v>
      </c>
      <c r="G564" s="84" t="s">
        <v>1919</v>
      </c>
      <c r="H564" s="85">
        <v>2</v>
      </c>
    </row>
    <row r="565" spans="1:8" ht="16.5" customHeight="1">
      <c r="A565" s="88">
        <v>2015</v>
      </c>
      <c r="B565" s="88" t="s">
        <v>3387</v>
      </c>
      <c r="C565" s="108" t="s">
        <v>2490</v>
      </c>
      <c r="D565" s="84" t="s">
        <v>126</v>
      </c>
      <c r="E565" s="84" t="s">
        <v>1937</v>
      </c>
      <c r="F565" s="84" t="s">
        <v>31</v>
      </c>
      <c r="G565" s="84" t="s">
        <v>1930</v>
      </c>
      <c r="H565" s="85">
        <v>2</v>
      </c>
    </row>
    <row r="566" spans="1:8" ht="16.5" customHeight="1">
      <c r="A566" s="88">
        <v>2015</v>
      </c>
      <c r="B566" s="88" t="s">
        <v>3387</v>
      </c>
      <c r="C566" s="108" t="s">
        <v>2490</v>
      </c>
      <c r="D566" s="84" t="s">
        <v>126</v>
      </c>
      <c r="E566" s="84" t="s">
        <v>1937</v>
      </c>
      <c r="F566" s="84" t="s">
        <v>83</v>
      </c>
      <c r="G566" s="84" t="s">
        <v>1932</v>
      </c>
      <c r="H566" s="85">
        <v>1</v>
      </c>
    </row>
    <row r="567" spans="1:8" ht="16.5" customHeight="1">
      <c r="A567" s="88">
        <v>2015</v>
      </c>
      <c r="B567" s="88" t="s">
        <v>3387</v>
      </c>
      <c r="C567" s="108" t="s">
        <v>2490</v>
      </c>
      <c r="D567" s="84" t="s">
        <v>126</v>
      </c>
      <c r="E567" s="84" t="s">
        <v>1937</v>
      </c>
      <c r="F567" s="84" t="s">
        <v>126</v>
      </c>
      <c r="G567" s="84" t="s">
        <v>1958</v>
      </c>
      <c r="H567" s="85">
        <v>1</v>
      </c>
    </row>
    <row r="568" spans="1:8" ht="16.5" customHeight="1">
      <c r="A568" s="88">
        <v>2015</v>
      </c>
      <c r="B568" s="88" t="s">
        <v>3387</v>
      </c>
      <c r="C568" s="108" t="s">
        <v>2490</v>
      </c>
      <c r="D568" s="84" t="s">
        <v>126</v>
      </c>
      <c r="E568" s="84" t="s">
        <v>1937</v>
      </c>
      <c r="F568" s="84" t="s">
        <v>126</v>
      </c>
      <c r="G568" s="84" t="s">
        <v>1936</v>
      </c>
      <c r="H568" s="85">
        <v>14</v>
      </c>
    </row>
    <row r="569" spans="1:8" ht="16.5" customHeight="1">
      <c r="A569" s="88">
        <v>2015</v>
      </c>
      <c r="B569" s="88" t="s">
        <v>3387</v>
      </c>
      <c r="C569" s="108" t="s">
        <v>2490</v>
      </c>
      <c r="D569" s="84" t="s">
        <v>126</v>
      </c>
      <c r="E569" s="84" t="s">
        <v>1937</v>
      </c>
      <c r="F569" s="84" t="s">
        <v>126</v>
      </c>
      <c r="G569" s="84" t="s">
        <v>1938</v>
      </c>
      <c r="H569" s="85">
        <v>11</v>
      </c>
    </row>
    <row r="570" spans="1:8" ht="16.5" customHeight="1">
      <c r="A570" s="88">
        <v>2015</v>
      </c>
      <c r="B570" s="88" t="s">
        <v>3387</v>
      </c>
      <c r="C570" s="108" t="s">
        <v>2490</v>
      </c>
      <c r="D570" s="84" t="s">
        <v>126</v>
      </c>
      <c r="E570" s="84" t="s">
        <v>1938</v>
      </c>
      <c r="F570" s="84" t="s">
        <v>5</v>
      </c>
      <c r="G570" s="84" t="s">
        <v>700</v>
      </c>
      <c r="H570" s="85">
        <v>1</v>
      </c>
    </row>
    <row r="571" spans="1:8" ht="16.5" customHeight="1">
      <c r="A571" s="88">
        <v>2015</v>
      </c>
      <c r="B571" s="88" t="s">
        <v>3387</v>
      </c>
      <c r="C571" s="108" t="s">
        <v>2490</v>
      </c>
      <c r="D571" s="84" t="s">
        <v>126</v>
      </c>
      <c r="E571" s="84" t="s">
        <v>1938</v>
      </c>
      <c r="F571" s="84" t="s">
        <v>5</v>
      </c>
      <c r="G571" s="84" t="s">
        <v>1928</v>
      </c>
      <c r="H571" s="85">
        <v>11</v>
      </c>
    </row>
    <row r="572" spans="1:8" ht="16.5" customHeight="1">
      <c r="A572" s="88">
        <v>2015</v>
      </c>
      <c r="B572" s="88" t="s">
        <v>3387</v>
      </c>
      <c r="C572" s="108" t="s">
        <v>2490</v>
      </c>
      <c r="D572" s="84" t="s">
        <v>126</v>
      </c>
      <c r="E572" s="84" t="s">
        <v>1938</v>
      </c>
      <c r="F572" s="84" t="s">
        <v>12</v>
      </c>
      <c r="G572" s="84" t="s">
        <v>1933</v>
      </c>
      <c r="H572" s="85">
        <v>1</v>
      </c>
    </row>
    <row r="573" spans="1:8" ht="16.5" customHeight="1">
      <c r="A573" s="88">
        <v>2015</v>
      </c>
      <c r="B573" s="88" t="s">
        <v>3387</v>
      </c>
      <c r="C573" s="108" t="s">
        <v>2490</v>
      </c>
      <c r="D573" s="84" t="s">
        <v>126</v>
      </c>
      <c r="E573" s="84" t="s">
        <v>1938</v>
      </c>
      <c r="F573" s="84" t="s">
        <v>31</v>
      </c>
      <c r="G573" s="84" t="s">
        <v>1919</v>
      </c>
      <c r="H573" s="85">
        <v>10</v>
      </c>
    </row>
    <row r="574" spans="1:8" ht="16.5" customHeight="1">
      <c r="A574" s="88">
        <v>2015</v>
      </c>
      <c r="B574" s="88" t="s">
        <v>3387</v>
      </c>
      <c r="C574" s="108" t="s">
        <v>2490</v>
      </c>
      <c r="D574" s="84" t="s">
        <v>126</v>
      </c>
      <c r="E574" s="84" t="s">
        <v>1938</v>
      </c>
      <c r="F574" s="84" t="s">
        <v>31</v>
      </c>
      <c r="G574" s="84" t="s">
        <v>1930</v>
      </c>
      <c r="H574" s="85">
        <v>9</v>
      </c>
    </row>
    <row r="575" spans="1:8" ht="16.5" customHeight="1">
      <c r="A575" s="88">
        <v>2015</v>
      </c>
      <c r="B575" s="88" t="s">
        <v>3387</v>
      </c>
      <c r="C575" s="108" t="s">
        <v>2490</v>
      </c>
      <c r="D575" s="84" t="s">
        <v>126</v>
      </c>
      <c r="E575" s="84" t="s">
        <v>1938</v>
      </c>
      <c r="F575" s="84" t="s">
        <v>93</v>
      </c>
      <c r="G575" s="84" t="s">
        <v>1939</v>
      </c>
      <c r="H575" s="85">
        <v>1</v>
      </c>
    </row>
    <row r="576" spans="1:8" ht="16.5" customHeight="1">
      <c r="A576" s="88">
        <v>2015</v>
      </c>
      <c r="B576" s="88" t="s">
        <v>3387</v>
      </c>
      <c r="C576" s="108" t="s">
        <v>2490</v>
      </c>
      <c r="D576" s="84" t="s">
        <v>126</v>
      </c>
      <c r="E576" s="84" t="s">
        <v>1938</v>
      </c>
      <c r="F576" s="84" t="s">
        <v>126</v>
      </c>
      <c r="G576" s="84" t="s">
        <v>1958</v>
      </c>
      <c r="H576" s="85">
        <v>7</v>
      </c>
    </row>
    <row r="577" spans="1:8" ht="16.5" customHeight="1">
      <c r="A577" s="88">
        <v>2015</v>
      </c>
      <c r="B577" s="88" t="s">
        <v>3387</v>
      </c>
      <c r="C577" s="108" t="s">
        <v>2490</v>
      </c>
      <c r="D577" s="84" t="s">
        <v>126</v>
      </c>
      <c r="E577" s="84" t="s">
        <v>1938</v>
      </c>
      <c r="F577" s="84" t="s">
        <v>126</v>
      </c>
      <c r="G577" s="84" t="s">
        <v>1936</v>
      </c>
      <c r="H577" s="85">
        <v>2</v>
      </c>
    </row>
    <row r="578" spans="1:8" ht="16.5" customHeight="1">
      <c r="A578" s="88">
        <v>2015</v>
      </c>
      <c r="B578" s="88" t="s">
        <v>3387</v>
      </c>
      <c r="C578" s="108" t="s">
        <v>2490</v>
      </c>
      <c r="D578" s="84" t="s">
        <v>126</v>
      </c>
      <c r="E578" s="84" t="s">
        <v>1938</v>
      </c>
      <c r="F578" s="84" t="s">
        <v>126</v>
      </c>
      <c r="G578" s="84" t="s">
        <v>1937</v>
      </c>
      <c r="H578" s="85">
        <v>1</v>
      </c>
    </row>
    <row r="579" spans="1:8" ht="16.5" customHeight="1">
      <c r="A579" s="88">
        <v>2015</v>
      </c>
      <c r="B579" s="88" t="s">
        <v>3387</v>
      </c>
      <c r="C579" s="108" t="s">
        <v>2490</v>
      </c>
      <c r="D579" s="84" t="s">
        <v>145</v>
      </c>
      <c r="E579" s="84" t="s">
        <v>1948</v>
      </c>
      <c r="F579" s="84" t="s">
        <v>18</v>
      </c>
      <c r="G579" s="84" t="s">
        <v>1942</v>
      </c>
      <c r="H579" s="85">
        <v>3</v>
      </c>
    </row>
    <row r="580" spans="1:8" ht="16.5" customHeight="1">
      <c r="A580" s="88">
        <v>2015</v>
      </c>
      <c r="B580" s="88" t="s">
        <v>3387</v>
      </c>
      <c r="C580" s="108" t="s">
        <v>2490</v>
      </c>
      <c r="D580" s="84" t="s">
        <v>182</v>
      </c>
      <c r="E580" s="84" t="s">
        <v>1949</v>
      </c>
      <c r="F580" s="84" t="s">
        <v>31</v>
      </c>
      <c r="G580" s="84" t="s">
        <v>1919</v>
      </c>
      <c r="H580" s="85">
        <v>1</v>
      </c>
    </row>
    <row r="581" spans="1:8" ht="16.5" customHeight="1">
      <c r="A581" s="88">
        <v>2015</v>
      </c>
      <c r="B581" s="88" t="s">
        <v>3387</v>
      </c>
      <c r="C581" s="108" t="s">
        <v>2490</v>
      </c>
      <c r="D581" s="84" t="s">
        <v>191</v>
      </c>
      <c r="E581" s="84" t="s">
        <v>730</v>
      </c>
      <c r="F581" s="84" t="s">
        <v>5</v>
      </c>
      <c r="G581" s="84" t="s">
        <v>1928</v>
      </c>
      <c r="H581" s="85">
        <v>1</v>
      </c>
    </row>
    <row r="582" spans="1:8" ht="16.5" customHeight="1">
      <c r="A582" s="88">
        <v>2015</v>
      </c>
      <c r="B582" s="88" t="s">
        <v>3387</v>
      </c>
      <c r="C582" s="108" t="s">
        <v>2490</v>
      </c>
      <c r="D582" s="84" t="s">
        <v>191</v>
      </c>
      <c r="E582" s="84" t="s">
        <v>730</v>
      </c>
      <c r="F582" s="84" t="s">
        <v>12</v>
      </c>
      <c r="G582" s="84" t="s">
        <v>1920</v>
      </c>
      <c r="H582" s="85">
        <v>3</v>
      </c>
    </row>
    <row r="583" spans="1:8" ht="16.5" customHeight="1">
      <c r="A583" s="88">
        <v>2015</v>
      </c>
      <c r="B583" s="88" t="s">
        <v>3387</v>
      </c>
      <c r="C583" s="108" t="s">
        <v>2490</v>
      </c>
      <c r="D583" s="84" t="s">
        <v>191</v>
      </c>
      <c r="E583" s="84" t="s">
        <v>730</v>
      </c>
      <c r="F583" s="84" t="s">
        <v>12</v>
      </c>
      <c r="G583" s="84" t="s">
        <v>1921</v>
      </c>
      <c r="H583" s="85">
        <v>3</v>
      </c>
    </row>
    <row r="584" spans="1:8" ht="16.5" customHeight="1">
      <c r="A584" s="88">
        <v>2015</v>
      </c>
      <c r="B584" s="88" t="s">
        <v>3387</v>
      </c>
      <c r="C584" s="108" t="s">
        <v>2490</v>
      </c>
      <c r="D584" s="84" t="s">
        <v>191</v>
      </c>
      <c r="E584" s="84" t="s">
        <v>730</v>
      </c>
      <c r="F584" s="84" t="s">
        <v>12</v>
      </c>
      <c r="G584" s="84" t="s">
        <v>1933</v>
      </c>
      <c r="H584" s="85">
        <v>1</v>
      </c>
    </row>
    <row r="585" spans="1:8" ht="16.5" customHeight="1">
      <c r="A585" s="88">
        <v>2015</v>
      </c>
      <c r="B585" s="88" t="s">
        <v>3387</v>
      </c>
      <c r="C585" s="108" t="s">
        <v>2490</v>
      </c>
      <c r="D585" s="84" t="s">
        <v>191</v>
      </c>
      <c r="E585" s="84" t="s">
        <v>730</v>
      </c>
      <c r="F585" s="84" t="s">
        <v>18</v>
      </c>
      <c r="G585" s="84" t="s">
        <v>1923</v>
      </c>
      <c r="H585" s="85">
        <v>1</v>
      </c>
    </row>
    <row r="586" spans="1:8" ht="16.5" customHeight="1">
      <c r="A586" s="88">
        <v>2015</v>
      </c>
      <c r="B586" s="88" t="s">
        <v>3387</v>
      </c>
      <c r="C586" s="108" t="s">
        <v>2490</v>
      </c>
      <c r="D586" s="84" t="s">
        <v>191</v>
      </c>
      <c r="E586" s="84" t="s">
        <v>730</v>
      </c>
      <c r="F586" s="84" t="s">
        <v>31</v>
      </c>
      <c r="G586" s="84" t="s">
        <v>1919</v>
      </c>
      <c r="H586" s="85">
        <v>2</v>
      </c>
    </row>
    <row r="587" spans="1:8" ht="16.5" customHeight="1">
      <c r="A587" s="88">
        <v>2015</v>
      </c>
      <c r="B587" s="88" t="s">
        <v>3387</v>
      </c>
      <c r="C587" s="108" t="s">
        <v>2490</v>
      </c>
      <c r="D587" s="84" t="s">
        <v>191</v>
      </c>
      <c r="E587" s="84" t="s">
        <v>730</v>
      </c>
      <c r="F587" s="84" t="s">
        <v>72</v>
      </c>
      <c r="G587" s="84" t="s">
        <v>1924</v>
      </c>
      <c r="H587" s="85">
        <v>3</v>
      </c>
    </row>
    <row r="588" spans="1:8" ht="16.5" customHeight="1">
      <c r="A588" s="88">
        <v>2015</v>
      </c>
      <c r="B588" s="88" t="s">
        <v>3387</v>
      </c>
      <c r="C588" s="108" t="s">
        <v>2490</v>
      </c>
      <c r="D588" s="84" t="s">
        <v>191</v>
      </c>
      <c r="E588" s="84" t="s">
        <v>730</v>
      </c>
      <c r="F588" s="84" t="s">
        <v>72</v>
      </c>
      <c r="G588" s="84" t="s">
        <v>1943</v>
      </c>
      <c r="H588" s="85">
        <v>1</v>
      </c>
    </row>
    <row r="589" spans="1:8" ht="16.5" customHeight="1">
      <c r="A589" s="88">
        <v>2015</v>
      </c>
      <c r="B589" s="88" t="s">
        <v>3387</v>
      </c>
      <c r="C589" s="108" t="s">
        <v>2490</v>
      </c>
      <c r="D589" s="84" t="s">
        <v>191</v>
      </c>
      <c r="E589" s="84" t="s">
        <v>730</v>
      </c>
      <c r="F589" s="84" t="s">
        <v>83</v>
      </c>
      <c r="G589" s="84" t="s">
        <v>722</v>
      </c>
      <c r="H589" s="85">
        <v>3</v>
      </c>
    </row>
    <row r="590" spans="1:8" ht="16.5" customHeight="1">
      <c r="A590" s="88">
        <v>2015</v>
      </c>
      <c r="B590" s="88" t="s">
        <v>3387</v>
      </c>
      <c r="C590" s="108" t="s">
        <v>2490</v>
      </c>
      <c r="D590" s="84" t="s">
        <v>191</v>
      </c>
      <c r="E590" s="84" t="s">
        <v>730</v>
      </c>
      <c r="F590" s="84" t="s">
        <v>83</v>
      </c>
      <c r="G590" s="84" t="s">
        <v>1932</v>
      </c>
      <c r="H590" s="85">
        <v>6</v>
      </c>
    </row>
    <row r="591" spans="1:8" ht="16.5" customHeight="1">
      <c r="A591" s="88">
        <v>2015</v>
      </c>
      <c r="B591" s="88" t="s">
        <v>3387</v>
      </c>
      <c r="C591" s="108" t="s">
        <v>2490</v>
      </c>
      <c r="D591" s="84" t="s">
        <v>191</v>
      </c>
      <c r="E591" s="84" t="s">
        <v>730</v>
      </c>
      <c r="F591" s="84" t="s">
        <v>83</v>
      </c>
      <c r="G591" s="84" t="s">
        <v>1944</v>
      </c>
      <c r="H591" s="85">
        <v>9</v>
      </c>
    </row>
    <row r="592" spans="1:8" ht="16.5" customHeight="1">
      <c r="A592" s="88">
        <v>2015</v>
      </c>
      <c r="B592" s="88" t="s">
        <v>3387</v>
      </c>
      <c r="C592" s="108" t="s">
        <v>2490</v>
      </c>
      <c r="D592" s="84" t="s">
        <v>191</v>
      </c>
      <c r="E592" s="84" t="s">
        <v>730</v>
      </c>
      <c r="F592" s="84" t="s">
        <v>93</v>
      </c>
      <c r="G592" s="84" t="s">
        <v>1925</v>
      </c>
      <c r="H592" s="85">
        <v>4</v>
      </c>
    </row>
    <row r="593" spans="1:8" ht="16.5" customHeight="1">
      <c r="A593" s="88">
        <v>2015</v>
      </c>
      <c r="B593" s="88" t="s">
        <v>3387</v>
      </c>
      <c r="C593" s="108" t="s">
        <v>2490</v>
      </c>
      <c r="D593" s="84" t="s">
        <v>191</v>
      </c>
      <c r="E593" s="84" t="s">
        <v>730</v>
      </c>
      <c r="F593" s="84" t="s">
        <v>93</v>
      </c>
      <c r="G593" s="84" t="s">
        <v>1939</v>
      </c>
      <c r="H593" s="85">
        <v>1</v>
      </c>
    </row>
    <row r="594" spans="1:8" ht="16.5" customHeight="1">
      <c r="A594" s="88">
        <v>2015</v>
      </c>
      <c r="B594" s="88" t="s">
        <v>3387</v>
      </c>
      <c r="C594" s="108" t="s">
        <v>2490</v>
      </c>
      <c r="D594" s="84" t="s">
        <v>191</v>
      </c>
      <c r="E594" s="84" t="s">
        <v>730</v>
      </c>
      <c r="F594" s="84" t="s">
        <v>105</v>
      </c>
      <c r="G594" s="84" t="s">
        <v>106</v>
      </c>
      <c r="H594" s="85">
        <v>3</v>
      </c>
    </row>
    <row r="595" spans="1:8" ht="16.5" customHeight="1">
      <c r="A595" s="88">
        <v>2015</v>
      </c>
      <c r="B595" s="88" t="s">
        <v>3387</v>
      </c>
      <c r="C595" s="108" t="s">
        <v>2490</v>
      </c>
      <c r="D595" s="84" t="s">
        <v>191</v>
      </c>
      <c r="E595" s="84" t="s">
        <v>730</v>
      </c>
      <c r="F595" s="84" t="s">
        <v>121</v>
      </c>
      <c r="G595" s="84" t="s">
        <v>1934</v>
      </c>
      <c r="H595" s="85">
        <v>2</v>
      </c>
    </row>
    <row r="596" spans="1:8" ht="16.5" customHeight="1">
      <c r="A596" s="88">
        <v>2015</v>
      </c>
      <c r="B596" s="88" t="s">
        <v>3387</v>
      </c>
      <c r="C596" s="108" t="s">
        <v>2490</v>
      </c>
      <c r="D596" s="84" t="s">
        <v>195</v>
      </c>
      <c r="E596" s="84" t="s">
        <v>1947</v>
      </c>
      <c r="F596" s="84" t="s">
        <v>18</v>
      </c>
      <c r="G596" s="84" t="s">
        <v>1923</v>
      </c>
      <c r="H596" s="85">
        <v>1</v>
      </c>
    </row>
    <row r="597" spans="1:8" ht="16.5" customHeight="1">
      <c r="A597" s="88">
        <v>2015</v>
      </c>
      <c r="B597" s="88" t="s">
        <v>3387</v>
      </c>
      <c r="C597" s="108" t="s">
        <v>2490</v>
      </c>
      <c r="D597" s="84" t="s">
        <v>195</v>
      </c>
      <c r="E597" s="84" t="s">
        <v>196</v>
      </c>
      <c r="F597" s="84" t="s">
        <v>195</v>
      </c>
      <c r="G597" s="84" t="s">
        <v>1945</v>
      </c>
      <c r="H597" s="85">
        <v>4</v>
      </c>
    </row>
    <row r="598" spans="1:8" ht="16.5" customHeight="1">
      <c r="A598" s="88">
        <v>2015</v>
      </c>
      <c r="B598" s="88" t="s">
        <v>3387</v>
      </c>
      <c r="C598" s="108" t="s">
        <v>2490</v>
      </c>
      <c r="D598" s="84" t="s">
        <v>195</v>
      </c>
      <c r="E598" s="84" t="s">
        <v>1945</v>
      </c>
      <c r="F598" s="84" t="s">
        <v>121</v>
      </c>
      <c r="G598" s="84" t="s">
        <v>1934</v>
      </c>
      <c r="H598" s="85">
        <v>1</v>
      </c>
    </row>
    <row r="599" spans="1:8" ht="16.5" customHeight="1">
      <c r="A599" s="88">
        <v>2015</v>
      </c>
      <c r="B599" s="88" t="s">
        <v>3387</v>
      </c>
      <c r="C599" s="109" t="s">
        <v>644</v>
      </c>
      <c r="D599" s="84" t="s">
        <v>2496</v>
      </c>
      <c r="E599" s="84" t="s">
        <v>1919</v>
      </c>
      <c r="F599" s="84" t="s">
        <v>2496</v>
      </c>
      <c r="G599" s="84" t="s">
        <v>1930</v>
      </c>
      <c r="H599" s="85">
        <v>24</v>
      </c>
    </row>
    <row r="600" spans="1:8" ht="16.5" customHeight="1">
      <c r="A600" s="88">
        <v>2015</v>
      </c>
      <c r="B600" s="88" t="s">
        <v>3387</v>
      </c>
      <c r="C600" s="109" t="s">
        <v>644</v>
      </c>
      <c r="D600" s="84" t="s">
        <v>2496</v>
      </c>
      <c r="E600" s="84" t="s">
        <v>1919</v>
      </c>
      <c r="F600" s="84" t="s">
        <v>2691</v>
      </c>
      <c r="G600" s="84" t="s">
        <v>1956</v>
      </c>
      <c r="H600" s="85">
        <v>2</v>
      </c>
    </row>
    <row r="601" spans="1:8" ht="16.5" customHeight="1">
      <c r="A601" s="88">
        <v>2015</v>
      </c>
      <c r="B601" s="88" t="s">
        <v>3387</v>
      </c>
      <c r="C601" s="109" t="s">
        <v>644</v>
      </c>
      <c r="D601" s="84" t="s">
        <v>2496</v>
      </c>
      <c r="E601" s="84" t="s">
        <v>2531</v>
      </c>
      <c r="F601" s="84" t="s">
        <v>2691</v>
      </c>
      <c r="G601" s="84" t="s">
        <v>1956</v>
      </c>
      <c r="H601" s="85">
        <v>1</v>
      </c>
    </row>
    <row r="602" spans="1:8" ht="16.5" customHeight="1">
      <c r="A602" s="88">
        <v>2015</v>
      </c>
      <c r="B602" s="88" t="s">
        <v>3387</v>
      </c>
      <c r="C602" s="109" t="s">
        <v>644</v>
      </c>
      <c r="D602" s="84" t="s">
        <v>2496</v>
      </c>
      <c r="E602" s="84" t="s">
        <v>1926</v>
      </c>
      <c r="F602" s="84" t="s">
        <v>2496</v>
      </c>
      <c r="G602" s="84" t="s">
        <v>1919</v>
      </c>
      <c r="H602" s="85">
        <v>1</v>
      </c>
    </row>
    <row r="603" spans="1:8" ht="16.5" customHeight="1">
      <c r="A603" s="88">
        <v>2015</v>
      </c>
      <c r="B603" s="88" t="s">
        <v>3387</v>
      </c>
      <c r="C603" s="109" t="s">
        <v>644</v>
      </c>
      <c r="D603" s="84" t="s">
        <v>2496</v>
      </c>
      <c r="E603" s="84" t="s">
        <v>1926</v>
      </c>
      <c r="F603" s="84" t="s">
        <v>2496</v>
      </c>
      <c r="G603" s="84" t="s">
        <v>1955</v>
      </c>
      <c r="H603" s="85">
        <v>8</v>
      </c>
    </row>
    <row r="604" spans="1:8" ht="16.5" customHeight="1">
      <c r="A604" s="88">
        <v>2015</v>
      </c>
      <c r="B604" s="88" t="s">
        <v>3387</v>
      </c>
      <c r="C604" s="109" t="s">
        <v>644</v>
      </c>
      <c r="D604" s="84" t="s">
        <v>2496</v>
      </c>
      <c r="E604" s="84" t="s">
        <v>1926</v>
      </c>
      <c r="F604" s="84" t="s">
        <v>2691</v>
      </c>
      <c r="G604" s="84" t="s">
        <v>1927</v>
      </c>
      <c r="H604" s="85">
        <v>2</v>
      </c>
    </row>
    <row r="605" spans="1:8" ht="16.5" customHeight="1">
      <c r="A605" s="88">
        <v>2015</v>
      </c>
      <c r="B605" s="88" t="s">
        <v>3387</v>
      </c>
      <c r="C605" s="109" t="s">
        <v>644</v>
      </c>
      <c r="D605" s="84" t="s">
        <v>2496</v>
      </c>
      <c r="E605" s="84" t="s">
        <v>1957</v>
      </c>
      <c r="F605" s="84" t="s">
        <v>2496</v>
      </c>
      <c r="G605" s="84" t="s">
        <v>1919</v>
      </c>
      <c r="H605" s="85">
        <v>1</v>
      </c>
    </row>
    <row r="606" spans="1:8" ht="16.5" customHeight="1">
      <c r="A606" s="88">
        <v>2015</v>
      </c>
      <c r="B606" s="88" t="s">
        <v>3387</v>
      </c>
      <c r="C606" s="109" t="s">
        <v>644</v>
      </c>
      <c r="D606" s="84" t="s">
        <v>2496</v>
      </c>
      <c r="E606" s="84" t="s">
        <v>1957</v>
      </c>
      <c r="F606" s="84" t="s">
        <v>2496</v>
      </c>
      <c r="G606" s="84" t="s">
        <v>1955</v>
      </c>
      <c r="H606" s="85">
        <v>4</v>
      </c>
    </row>
    <row r="607" spans="1:8" ht="16.5" customHeight="1">
      <c r="A607" s="88">
        <v>2015</v>
      </c>
      <c r="B607" s="88" t="s">
        <v>3387</v>
      </c>
      <c r="C607" s="109" t="s">
        <v>644</v>
      </c>
      <c r="D607" s="84" t="s">
        <v>2496</v>
      </c>
      <c r="E607" s="84" t="s">
        <v>1957</v>
      </c>
      <c r="F607" s="84" t="s">
        <v>2496</v>
      </c>
      <c r="G607" s="84" t="s">
        <v>1930</v>
      </c>
      <c r="H607" s="85">
        <v>3</v>
      </c>
    </row>
    <row r="608" spans="1:8" ht="16.5" customHeight="1">
      <c r="A608" s="88">
        <v>2015</v>
      </c>
      <c r="B608" s="88" t="s">
        <v>3387</v>
      </c>
      <c r="C608" s="109" t="s">
        <v>644</v>
      </c>
      <c r="D608" s="84" t="s">
        <v>2496</v>
      </c>
      <c r="E608" s="84" t="s">
        <v>1957</v>
      </c>
      <c r="F608" s="84" t="s">
        <v>2691</v>
      </c>
      <c r="G608" s="84" t="s">
        <v>1927</v>
      </c>
      <c r="H608" s="85">
        <v>3</v>
      </c>
    </row>
    <row r="609" spans="1:8" ht="16.5" customHeight="1">
      <c r="A609" s="88">
        <v>2015</v>
      </c>
      <c r="B609" s="88" t="s">
        <v>3387</v>
      </c>
      <c r="C609" s="109" t="s">
        <v>644</v>
      </c>
      <c r="D609" s="84" t="s">
        <v>2496</v>
      </c>
      <c r="E609" s="84" t="s">
        <v>1930</v>
      </c>
      <c r="F609" s="84" t="s">
        <v>2496</v>
      </c>
      <c r="G609" s="84" t="s">
        <v>1955</v>
      </c>
      <c r="H609" s="85">
        <v>1</v>
      </c>
    </row>
    <row r="610" spans="1:8" ht="16.5" customHeight="1">
      <c r="A610" s="88">
        <v>2015</v>
      </c>
      <c r="B610" s="88" t="s">
        <v>3387</v>
      </c>
      <c r="C610" s="109" t="s">
        <v>644</v>
      </c>
      <c r="D610" s="84" t="s">
        <v>2496</v>
      </c>
      <c r="E610" s="84" t="s">
        <v>1962</v>
      </c>
      <c r="F610" s="84" t="s">
        <v>2496</v>
      </c>
      <c r="G610" s="84" t="s">
        <v>1919</v>
      </c>
      <c r="H610" s="85">
        <v>3</v>
      </c>
    </row>
    <row r="611" spans="1:8" ht="16.5" customHeight="1">
      <c r="A611" s="88">
        <v>2015</v>
      </c>
      <c r="B611" s="88" t="s">
        <v>3387</v>
      </c>
      <c r="C611" s="109" t="s">
        <v>644</v>
      </c>
      <c r="D611" s="84" t="s">
        <v>2496</v>
      </c>
      <c r="E611" s="84" t="s">
        <v>1962</v>
      </c>
      <c r="F611" s="84" t="s">
        <v>2496</v>
      </c>
      <c r="G611" s="84" t="s">
        <v>1930</v>
      </c>
      <c r="H611" s="85">
        <v>1</v>
      </c>
    </row>
    <row r="612" spans="1:8" ht="16.5" customHeight="1">
      <c r="A612" s="88">
        <v>2015</v>
      </c>
      <c r="B612" s="88" t="s">
        <v>3387</v>
      </c>
      <c r="C612" s="109" t="s">
        <v>644</v>
      </c>
      <c r="D612" s="84" t="s">
        <v>2496</v>
      </c>
      <c r="E612" s="84" t="s">
        <v>1962</v>
      </c>
      <c r="F612" s="84" t="s">
        <v>2498</v>
      </c>
      <c r="G612" s="84" t="s">
        <v>1937</v>
      </c>
      <c r="H612" s="85">
        <v>1</v>
      </c>
    </row>
    <row r="613" spans="1:8" ht="16.5" customHeight="1">
      <c r="A613" s="88">
        <v>2015</v>
      </c>
      <c r="B613" s="88" t="s">
        <v>3387</v>
      </c>
      <c r="C613" s="109" t="s">
        <v>644</v>
      </c>
      <c r="D613" s="84" t="s">
        <v>2691</v>
      </c>
      <c r="E613" s="84" t="s">
        <v>700</v>
      </c>
      <c r="F613" s="84" t="s">
        <v>2496</v>
      </c>
      <c r="G613" s="84" t="s">
        <v>1926</v>
      </c>
      <c r="H613" s="85">
        <v>1</v>
      </c>
    </row>
    <row r="614" spans="1:8" ht="16.5" customHeight="1">
      <c r="A614" s="88">
        <v>2015</v>
      </c>
      <c r="B614" s="88" t="s">
        <v>3387</v>
      </c>
      <c r="C614" s="109" t="s">
        <v>644</v>
      </c>
      <c r="D614" s="84" t="s">
        <v>2691</v>
      </c>
      <c r="E614" s="84" t="s">
        <v>700</v>
      </c>
      <c r="F614" s="84" t="s">
        <v>2498</v>
      </c>
      <c r="G614" s="84" t="s">
        <v>1958</v>
      </c>
      <c r="H614" s="85">
        <v>2</v>
      </c>
    </row>
    <row r="615" spans="1:8" ht="16.5" customHeight="1">
      <c r="A615" s="88">
        <v>2015</v>
      </c>
      <c r="B615" s="88" t="s">
        <v>3387</v>
      </c>
      <c r="C615" s="109" t="s">
        <v>644</v>
      </c>
      <c r="D615" s="84" t="s">
        <v>2691</v>
      </c>
      <c r="E615" s="84" t="s">
        <v>1921</v>
      </c>
      <c r="F615" s="84" t="s">
        <v>2496</v>
      </c>
      <c r="G615" s="84" t="s">
        <v>1919</v>
      </c>
      <c r="H615" s="85">
        <v>2</v>
      </c>
    </row>
    <row r="616" spans="1:8" ht="16.5" customHeight="1">
      <c r="A616" s="88">
        <v>2015</v>
      </c>
      <c r="B616" s="88" t="s">
        <v>3387</v>
      </c>
      <c r="C616" s="109" t="s">
        <v>644</v>
      </c>
      <c r="D616" s="84" t="s">
        <v>2691</v>
      </c>
      <c r="E616" s="84" t="s">
        <v>1921</v>
      </c>
      <c r="F616" s="84" t="s">
        <v>2691</v>
      </c>
      <c r="G616" s="84" t="s">
        <v>1956</v>
      </c>
      <c r="H616" s="85">
        <v>5</v>
      </c>
    </row>
    <row r="617" spans="1:8" ht="16.5" customHeight="1">
      <c r="A617" s="88">
        <v>2015</v>
      </c>
      <c r="B617" s="88" t="s">
        <v>3387</v>
      </c>
      <c r="C617" s="109" t="s">
        <v>644</v>
      </c>
      <c r="D617" s="84" t="s">
        <v>2691</v>
      </c>
      <c r="E617" s="84" t="s">
        <v>1921</v>
      </c>
      <c r="F617" s="84" t="s">
        <v>2691</v>
      </c>
      <c r="G617" s="84" t="s">
        <v>1927</v>
      </c>
      <c r="H617" s="85">
        <v>1</v>
      </c>
    </row>
    <row r="618" spans="1:8" ht="16.5" customHeight="1">
      <c r="A618" s="88">
        <v>2015</v>
      </c>
      <c r="B618" s="88" t="s">
        <v>3387</v>
      </c>
      <c r="C618" s="109" t="s">
        <v>644</v>
      </c>
      <c r="D618" s="84" t="s">
        <v>2691</v>
      </c>
      <c r="E618" s="84" t="s">
        <v>1921</v>
      </c>
      <c r="F618" s="84" t="s">
        <v>2691</v>
      </c>
      <c r="G618" s="84" t="s">
        <v>1934</v>
      </c>
      <c r="H618" s="85">
        <v>4</v>
      </c>
    </row>
    <row r="619" spans="1:8" ht="16.5" customHeight="1">
      <c r="A619" s="88">
        <v>2015</v>
      </c>
      <c r="B619" s="88" t="s">
        <v>3387</v>
      </c>
      <c r="C619" s="109" t="s">
        <v>644</v>
      </c>
      <c r="D619" s="84" t="s">
        <v>2691</v>
      </c>
      <c r="E619" s="84" t="s">
        <v>1921</v>
      </c>
      <c r="F619" s="84" t="s">
        <v>2691</v>
      </c>
      <c r="G619" s="84" t="s">
        <v>730</v>
      </c>
      <c r="H619" s="85">
        <v>4</v>
      </c>
    </row>
    <row r="620" spans="1:8" ht="16.5" customHeight="1">
      <c r="A620" s="88">
        <v>2015</v>
      </c>
      <c r="B620" s="88" t="s">
        <v>3387</v>
      </c>
      <c r="C620" s="109" t="s">
        <v>644</v>
      </c>
      <c r="D620" s="84" t="s">
        <v>2691</v>
      </c>
      <c r="E620" s="84" t="s">
        <v>1921</v>
      </c>
      <c r="F620" s="84" t="s">
        <v>2498</v>
      </c>
      <c r="G620" s="84" t="s">
        <v>1961</v>
      </c>
      <c r="H620" s="85">
        <v>1</v>
      </c>
    </row>
    <row r="621" spans="1:8" ht="16.5" customHeight="1">
      <c r="A621" s="88">
        <v>2015</v>
      </c>
      <c r="B621" s="88" t="s">
        <v>3387</v>
      </c>
      <c r="C621" s="109" t="s">
        <v>644</v>
      </c>
      <c r="D621" s="84" t="s">
        <v>2691</v>
      </c>
      <c r="E621" s="84" t="s">
        <v>1924</v>
      </c>
      <c r="F621" s="84" t="s">
        <v>2496</v>
      </c>
      <c r="G621" s="84" t="s">
        <v>1930</v>
      </c>
      <c r="H621" s="85">
        <v>1</v>
      </c>
    </row>
    <row r="622" spans="1:8" ht="16.5" customHeight="1">
      <c r="A622" s="88">
        <v>2015</v>
      </c>
      <c r="B622" s="88" t="s">
        <v>3387</v>
      </c>
      <c r="C622" s="109" t="s">
        <v>644</v>
      </c>
      <c r="D622" s="84" t="s">
        <v>2691</v>
      </c>
      <c r="E622" s="84" t="s">
        <v>1924</v>
      </c>
      <c r="F622" s="84" t="s">
        <v>2691</v>
      </c>
      <c r="G622" s="84" t="s">
        <v>1956</v>
      </c>
      <c r="H622" s="85">
        <v>3</v>
      </c>
    </row>
    <row r="623" spans="1:8" ht="16.5" customHeight="1">
      <c r="A623" s="88">
        <v>2015</v>
      </c>
      <c r="B623" s="88" t="s">
        <v>3387</v>
      </c>
      <c r="C623" s="109" t="s">
        <v>644</v>
      </c>
      <c r="D623" s="84" t="s">
        <v>2691</v>
      </c>
      <c r="E623" s="84" t="s">
        <v>1927</v>
      </c>
      <c r="F623" s="84" t="s">
        <v>2496</v>
      </c>
      <c r="G623" s="84" t="s">
        <v>1919</v>
      </c>
      <c r="H623" s="85">
        <v>5</v>
      </c>
    </row>
    <row r="624" spans="1:8" ht="16.5" customHeight="1">
      <c r="A624" s="88">
        <v>2015</v>
      </c>
      <c r="B624" s="88" t="s">
        <v>3387</v>
      </c>
      <c r="C624" s="109" t="s">
        <v>644</v>
      </c>
      <c r="D624" s="84" t="s">
        <v>2691</v>
      </c>
      <c r="E624" s="84" t="s">
        <v>1927</v>
      </c>
      <c r="F624" s="84" t="s">
        <v>2496</v>
      </c>
      <c r="G624" s="84" t="s">
        <v>1955</v>
      </c>
      <c r="H624" s="85">
        <v>1</v>
      </c>
    </row>
    <row r="625" spans="1:8" ht="16.5" customHeight="1">
      <c r="A625" s="88">
        <v>2015</v>
      </c>
      <c r="B625" s="88" t="s">
        <v>3387</v>
      </c>
      <c r="C625" s="109" t="s">
        <v>644</v>
      </c>
      <c r="D625" s="84" t="s">
        <v>2691</v>
      </c>
      <c r="E625" s="84" t="s">
        <v>1927</v>
      </c>
      <c r="F625" s="84" t="s">
        <v>2496</v>
      </c>
      <c r="G625" s="84" t="s">
        <v>1930</v>
      </c>
      <c r="H625" s="85">
        <v>8</v>
      </c>
    </row>
    <row r="626" spans="1:8" ht="16.5" customHeight="1">
      <c r="A626" s="88">
        <v>2015</v>
      </c>
      <c r="B626" s="88" t="s">
        <v>3387</v>
      </c>
      <c r="C626" s="109" t="s">
        <v>644</v>
      </c>
      <c r="D626" s="84" t="s">
        <v>2691</v>
      </c>
      <c r="E626" s="84" t="s">
        <v>1927</v>
      </c>
      <c r="F626" s="84" t="s">
        <v>2691</v>
      </c>
      <c r="G626" s="84" t="s">
        <v>1924</v>
      </c>
      <c r="H626" s="85">
        <v>12</v>
      </c>
    </row>
    <row r="627" spans="1:8" ht="16.5" customHeight="1">
      <c r="A627" s="88">
        <v>2015</v>
      </c>
      <c r="B627" s="88" t="s">
        <v>3387</v>
      </c>
      <c r="C627" s="109" t="s">
        <v>644</v>
      </c>
      <c r="D627" s="84" t="s">
        <v>2691</v>
      </c>
      <c r="E627" s="84" t="s">
        <v>1927</v>
      </c>
      <c r="F627" s="84" t="s">
        <v>2691</v>
      </c>
      <c r="G627" s="84" t="s">
        <v>1956</v>
      </c>
      <c r="H627" s="85">
        <v>7</v>
      </c>
    </row>
    <row r="628" spans="1:8" ht="16.5" customHeight="1">
      <c r="A628" s="88">
        <v>2015</v>
      </c>
      <c r="B628" s="88" t="s">
        <v>3387</v>
      </c>
      <c r="C628" s="109" t="s">
        <v>644</v>
      </c>
      <c r="D628" s="84" t="s">
        <v>2691</v>
      </c>
      <c r="E628" s="84" t="s">
        <v>1960</v>
      </c>
      <c r="F628" s="84" t="s">
        <v>2496</v>
      </c>
      <c r="G628" s="84" t="s">
        <v>1919</v>
      </c>
      <c r="H628" s="85">
        <v>2</v>
      </c>
    </row>
    <row r="629" spans="1:8" ht="16.5" customHeight="1">
      <c r="A629" s="88">
        <v>2015</v>
      </c>
      <c r="B629" s="88" t="s">
        <v>3387</v>
      </c>
      <c r="C629" s="109" t="s">
        <v>644</v>
      </c>
      <c r="D629" s="84" t="s">
        <v>2691</v>
      </c>
      <c r="E629" s="84" t="s">
        <v>1960</v>
      </c>
      <c r="F629" s="84" t="s">
        <v>2691</v>
      </c>
      <c r="G629" s="84" t="s">
        <v>700</v>
      </c>
      <c r="H629" s="85">
        <v>2</v>
      </c>
    </row>
    <row r="630" spans="1:8" ht="16.5" customHeight="1">
      <c r="A630" s="88">
        <v>2015</v>
      </c>
      <c r="B630" s="88" t="s">
        <v>3387</v>
      </c>
      <c r="C630" s="109" t="s">
        <v>644</v>
      </c>
      <c r="D630" s="84" t="s">
        <v>2691</v>
      </c>
      <c r="E630" s="84" t="s">
        <v>1960</v>
      </c>
      <c r="F630" s="84" t="s">
        <v>2691</v>
      </c>
      <c r="G630" s="84" t="s">
        <v>1921</v>
      </c>
      <c r="H630" s="85">
        <v>14</v>
      </c>
    </row>
    <row r="631" spans="1:8" ht="16.5" customHeight="1">
      <c r="A631" s="88">
        <v>2015</v>
      </c>
      <c r="B631" s="88" t="s">
        <v>3387</v>
      </c>
      <c r="C631" s="109" t="s">
        <v>644</v>
      </c>
      <c r="D631" s="84" t="s">
        <v>2691</v>
      </c>
      <c r="E631" s="84" t="s">
        <v>1960</v>
      </c>
      <c r="F631" s="84" t="s">
        <v>2691</v>
      </c>
      <c r="G631" s="84" t="s">
        <v>1956</v>
      </c>
      <c r="H631" s="85">
        <v>6</v>
      </c>
    </row>
    <row r="632" spans="1:8">
      <c r="A632" s="88">
        <v>2015</v>
      </c>
      <c r="B632" s="88" t="s">
        <v>3387</v>
      </c>
      <c r="C632" s="109" t="s">
        <v>644</v>
      </c>
      <c r="D632" s="84" t="s">
        <v>2691</v>
      </c>
      <c r="E632" s="84" t="s">
        <v>1960</v>
      </c>
      <c r="F632" s="84" t="s">
        <v>2691</v>
      </c>
      <c r="G632" s="84" t="s">
        <v>730</v>
      </c>
      <c r="H632" s="85">
        <v>2</v>
      </c>
    </row>
    <row r="633" spans="1:8">
      <c r="A633" s="88">
        <v>2015</v>
      </c>
      <c r="B633" s="88" t="s">
        <v>3387</v>
      </c>
      <c r="C633" s="109" t="s">
        <v>644</v>
      </c>
      <c r="D633" s="84" t="s">
        <v>2691</v>
      </c>
      <c r="E633" s="84" t="s">
        <v>1960</v>
      </c>
      <c r="F633" s="84" t="s">
        <v>2498</v>
      </c>
      <c r="G633" s="84" t="s">
        <v>1961</v>
      </c>
      <c r="H633" s="85">
        <v>1</v>
      </c>
    </row>
    <row r="634" spans="1:8">
      <c r="A634" s="88">
        <v>2015</v>
      </c>
      <c r="B634" s="88" t="s">
        <v>3387</v>
      </c>
      <c r="C634" s="109" t="s">
        <v>644</v>
      </c>
      <c r="D634" s="84" t="s">
        <v>2691</v>
      </c>
      <c r="E634" s="84" t="s">
        <v>1934</v>
      </c>
      <c r="F634" s="84" t="s">
        <v>2496</v>
      </c>
      <c r="G634" s="84" t="s">
        <v>1930</v>
      </c>
      <c r="H634" s="85">
        <v>1</v>
      </c>
    </row>
    <row r="635" spans="1:8" ht="16.5" customHeight="1">
      <c r="A635" s="88">
        <v>2015</v>
      </c>
      <c r="B635" s="88" t="s">
        <v>3387</v>
      </c>
      <c r="C635" s="109" t="s">
        <v>644</v>
      </c>
      <c r="D635" s="84" t="s">
        <v>2691</v>
      </c>
      <c r="E635" s="84" t="s">
        <v>1934</v>
      </c>
      <c r="F635" s="84" t="s">
        <v>2691</v>
      </c>
      <c r="G635" s="84" t="s">
        <v>1927</v>
      </c>
      <c r="H635" s="85">
        <v>2</v>
      </c>
    </row>
    <row r="636" spans="1:8" ht="16.5" customHeight="1">
      <c r="A636" s="88">
        <v>2015</v>
      </c>
      <c r="B636" s="88" t="s">
        <v>3387</v>
      </c>
      <c r="C636" s="109" t="s">
        <v>644</v>
      </c>
      <c r="D636" s="84" t="s">
        <v>2691</v>
      </c>
      <c r="E636" s="84" t="s">
        <v>1934</v>
      </c>
      <c r="F636" s="84" t="s">
        <v>2691</v>
      </c>
      <c r="G636" s="84" t="s">
        <v>730</v>
      </c>
      <c r="H636" s="85">
        <v>1</v>
      </c>
    </row>
    <row r="637" spans="1:8" ht="16.5" customHeight="1">
      <c r="A637" s="88">
        <v>2015</v>
      </c>
      <c r="B637" s="88" t="s">
        <v>3387</v>
      </c>
      <c r="C637" s="109" t="s">
        <v>644</v>
      </c>
      <c r="D637" s="84" t="s">
        <v>2691</v>
      </c>
      <c r="E637" s="84" t="s">
        <v>1934</v>
      </c>
      <c r="F637" s="84" t="s">
        <v>2498</v>
      </c>
      <c r="G637" s="84" t="s">
        <v>1958</v>
      </c>
      <c r="H637" s="85">
        <v>1</v>
      </c>
    </row>
    <row r="638" spans="1:8" ht="16.5" customHeight="1">
      <c r="A638" s="88">
        <v>2015</v>
      </c>
      <c r="B638" s="88" t="s">
        <v>3387</v>
      </c>
      <c r="C638" s="109" t="s">
        <v>644</v>
      </c>
      <c r="D638" s="84" t="s">
        <v>2691</v>
      </c>
      <c r="E638" s="84" t="s">
        <v>730</v>
      </c>
      <c r="F638" s="84" t="s">
        <v>2496</v>
      </c>
      <c r="G638" s="84" t="s">
        <v>1919</v>
      </c>
      <c r="H638" s="85">
        <v>1</v>
      </c>
    </row>
    <row r="639" spans="1:8" ht="16.5" customHeight="1">
      <c r="A639" s="88">
        <v>2015</v>
      </c>
      <c r="B639" s="88" t="s">
        <v>3387</v>
      </c>
      <c r="C639" s="109" t="s">
        <v>644</v>
      </c>
      <c r="D639" s="84" t="s">
        <v>2691</v>
      </c>
      <c r="E639" s="84" t="s">
        <v>730</v>
      </c>
      <c r="F639" s="84" t="s">
        <v>2496</v>
      </c>
      <c r="G639" s="84" t="s">
        <v>1955</v>
      </c>
      <c r="H639" s="85">
        <v>2</v>
      </c>
    </row>
    <row r="640" spans="1:8" ht="16.5" customHeight="1">
      <c r="A640" s="88">
        <v>2015</v>
      </c>
      <c r="B640" s="88" t="s">
        <v>3387</v>
      </c>
      <c r="C640" s="109" t="s">
        <v>644</v>
      </c>
      <c r="D640" s="84" t="s">
        <v>2691</v>
      </c>
      <c r="E640" s="84" t="s">
        <v>730</v>
      </c>
      <c r="F640" s="84" t="s">
        <v>2496</v>
      </c>
      <c r="G640" s="84" t="s">
        <v>1930</v>
      </c>
      <c r="H640" s="85">
        <v>1</v>
      </c>
    </row>
    <row r="641" spans="1:8" ht="16.5" customHeight="1">
      <c r="A641" s="88">
        <v>2015</v>
      </c>
      <c r="B641" s="88" t="s">
        <v>3387</v>
      </c>
      <c r="C641" s="109" t="s">
        <v>644</v>
      </c>
      <c r="D641" s="84" t="s">
        <v>2691</v>
      </c>
      <c r="E641" s="84" t="s">
        <v>730</v>
      </c>
      <c r="F641" s="84" t="s">
        <v>2691</v>
      </c>
      <c r="G641" s="84" t="s">
        <v>1956</v>
      </c>
      <c r="H641" s="85">
        <v>12</v>
      </c>
    </row>
    <row r="642" spans="1:8" ht="16.5" customHeight="1">
      <c r="A642" s="88">
        <v>2015</v>
      </c>
      <c r="B642" s="88" t="s">
        <v>3387</v>
      </c>
      <c r="C642" s="109" t="s">
        <v>644</v>
      </c>
      <c r="D642" s="84" t="s">
        <v>2691</v>
      </c>
      <c r="E642" s="84" t="s">
        <v>730</v>
      </c>
      <c r="F642" s="84" t="s">
        <v>2691</v>
      </c>
      <c r="G642" s="84" t="s">
        <v>1927</v>
      </c>
      <c r="H642" s="85">
        <v>3</v>
      </c>
    </row>
    <row r="643" spans="1:8" ht="16.5" customHeight="1">
      <c r="A643" s="88">
        <v>2015</v>
      </c>
      <c r="B643" s="88" t="s">
        <v>3387</v>
      </c>
      <c r="C643" s="109" t="s">
        <v>644</v>
      </c>
      <c r="D643" s="84" t="s">
        <v>2498</v>
      </c>
      <c r="E643" s="84" t="s">
        <v>1923</v>
      </c>
      <c r="F643" s="84" t="s">
        <v>2496</v>
      </c>
      <c r="G643" s="84" t="s">
        <v>1919</v>
      </c>
      <c r="H643" s="85">
        <v>1</v>
      </c>
    </row>
    <row r="644" spans="1:8" ht="16.5" customHeight="1">
      <c r="A644" s="88">
        <v>2015</v>
      </c>
      <c r="B644" s="88" t="s">
        <v>3387</v>
      </c>
      <c r="C644" s="109" t="s">
        <v>644</v>
      </c>
      <c r="D644" s="84" t="s">
        <v>2498</v>
      </c>
      <c r="E644" s="84" t="s">
        <v>1923</v>
      </c>
      <c r="F644" s="84" t="s">
        <v>2691</v>
      </c>
      <c r="G644" s="84" t="s">
        <v>1927</v>
      </c>
      <c r="H644" s="85">
        <v>1</v>
      </c>
    </row>
    <row r="645" spans="1:8" ht="16.5" customHeight="1">
      <c r="A645" s="88">
        <v>2015</v>
      </c>
      <c r="B645" s="88" t="s">
        <v>3387</v>
      </c>
      <c r="C645" s="109" t="s">
        <v>644</v>
      </c>
      <c r="D645" s="84" t="s">
        <v>2498</v>
      </c>
      <c r="E645" s="84" t="s">
        <v>1923</v>
      </c>
      <c r="F645" s="84" t="s">
        <v>2498</v>
      </c>
      <c r="G645" s="84" t="s">
        <v>1961</v>
      </c>
      <c r="H645" s="85">
        <v>1</v>
      </c>
    </row>
    <row r="646" spans="1:8" ht="16.5" customHeight="1">
      <c r="A646" s="88">
        <v>2015</v>
      </c>
      <c r="B646" s="88" t="s">
        <v>3387</v>
      </c>
      <c r="C646" s="109" t="s">
        <v>644</v>
      </c>
      <c r="D646" s="84" t="s">
        <v>2498</v>
      </c>
      <c r="E646" s="84" t="s">
        <v>1958</v>
      </c>
      <c r="F646" s="84" t="s">
        <v>2496</v>
      </c>
      <c r="G646" s="84" t="s">
        <v>1919</v>
      </c>
      <c r="H646" s="85">
        <v>6</v>
      </c>
    </row>
    <row r="647" spans="1:8" ht="16.5" customHeight="1">
      <c r="A647" s="88">
        <v>2015</v>
      </c>
      <c r="B647" s="88" t="s">
        <v>3387</v>
      </c>
      <c r="C647" s="109" t="s">
        <v>644</v>
      </c>
      <c r="D647" s="84" t="s">
        <v>2498</v>
      </c>
      <c r="E647" s="84" t="s">
        <v>1958</v>
      </c>
      <c r="F647" s="84" t="s">
        <v>2496</v>
      </c>
      <c r="G647" s="84" t="s">
        <v>1955</v>
      </c>
      <c r="H647" s="85">
        <v>1</v>
      </c>
    </row>
    <row r="648" spans="1:8" ht="16.5" customHeight="1">
      <c r="A648" s="88">
        <v>2015</v>
      </c>
      <c r="B648" s="88" t="s">
        <v>3387</v>
      </c>
      <c r="C648" s="109" t="s">
        <v>644</v>
      </c>
      <c r="D648" s="84" t="s">
        <v>2498</v>
      </c>
      <c r="E648" s="84" t="s">
        <v>1958</v>
      </c>
      <c r="F648" s="84" t="s">
        <v>2496</v>
      </c>
      <c r="G648" s="84" t="s">
        <v>1930</v>
      </c>
      <c r="H648" s="85">
        <v>1</v>
      </c>
    </row>
    <row r="649" spans="1:8" ht="16.5" customHeight="1">
      <c r="A649" s="88">
        <v>2015</v>
      </c>
      <c r="B649" s="88" t="s">
        <v>3387</v>
      </c>
      <c r="C649" s="109" t="s">
        <v>644</v>
      </c>
      <c r="D649" s="84" t="s">
        <v>2498</v>
      </c>
      <c r="E649" s="84" t="s">
        <v>1961</v>
      </c>
      <c r="F649" s="84" t="s">
        <v>2496</v>
      </c>
      <c r="G649" s="84" t="s">
        <v>1919</v>
      </c>
      <c r="H649" s="85">
        <v>2</v>
      </c>
    </row>
    <row r="650" spans="1:8" ht="16.5" customHeight="1">
      <c r="A650" s="88">
        <v>2015</v>
      </c>
      <c r="B650" s="88" t="s">
        <v>3387</v>
      </c>
      <c r="C650" s="109" t="s">
        <v>644</v>
      </c>
      <c r="D650" s="84" t="s">
        <v>2498</v>
      </c>
      <c r="E650" s="84" t="s">
        <v>1937</v>
      </c>
      <c r="F650" s="84" t="s">
        <v>2496</v>
      </c>
      <c r="G650" s="84" t="s">
        <v>1919</v>
      </c>
      <c r="H650" s="85">
        <v>2</v>
      </c>
    </row>
    <row r="651" spans="1:8" ht="16.5" customHeight="1">
      <c r="A651" s="88">
        <v>2015</v>
      </c>
      <c r="B651" s="88" t="s">
        <v>3387</v>
      </c>
      <c r="C651" s="109" t="s">
        <v>644</v>
      </c>
      <c r="D651" s="84" t="s">
        <v>2498</v>
      </c>
      <c r="E651" s="84" t="s">
        <v>1937</v>
      </c>
      <c r="F651" s="84" t="s">
        <v>2496</v>
      </c>
      <c r="G651" s="84" t="s">
        <v>1955</v>
      </c>
      <c r="H651" s="85">
        <v>2</v>
      </c>
    </row>
    <row r="652" spans="1:8" ht="16.5" customHeight="1">
      <c r="A652" s="88">
        <v>2015</v>
      </c>
      <c r="B652" s="88" t="s">
        <v>3387</v>
      </c>
      <c r="C652" s="109" t="s">
        <v>644</v>
      </c>
      <c r="D652" s="84" t="s">
        <v>2498</v>
      </c>
      <c r="E652" s="84" t="s">
        <v>1938</v>
      </c>
      <c r="F652" s="84" t="s">
        <v>2496</v>
      </c>
      <c r="G652" s="84" t="s">
        <v>1919</v>
      </c>
      <c r="H652" s="85">
        <v>18</v>
      </c>
    </row>
    <row r="653" spans="1:8" ht="16.5" customHeight="1">
      <c r="A653" s="88">
        <v>2015</v>
      </c>
      <c r="B653" s="88" t="s">
        <v>3387</v>
      </c>
      <c r="C653" s="109" t="s">
        <v>644</v>
      </c>
      <c r="D653" s="84" t="s">
        <v>2498</v>
      </c>
      <c r="E653" s="84" t="s">
        <v>1938</v>
      </c>
      <c r="F653" s="84" t="s">
        <v>2496</v>
      </c>
      <c r="G653" s="84" t="s">
        <v>1955</v>
      </c>
      <c r="H653" s="85">
        <v>1</v>
      </c>
    </row>
    <row r="654" spans="1:8" ht="16.5" customHeight="1">
      <c r="A654" s="88">
        <v>2015</v>
      </c>
      <c r="B654" s="88" t="s">
        <v>3387</v>
      </c>
      <c r="C654" s="109" t="s">
        <v>644</v>
      </c>
      <c r="D654" s="84" t="s">
        <v>2498</v>
      </c>
      <c r="E654" s="84" t="s">
        <v>1938</v>
      </c>
      <c r="F654" s="84" t="s">
        <v>2496</v>
      </c>
      <c r="G654" s="84" t="s">
        <v>1957</v>
      </c>
      <c r="H654" s="85">
        <v>2</v>
      </c>
    </row>
    <row r="655" spans="1:8" ht="16.5" customHeight="1">
      <c r="A655" s="88">
        <v>2015</v>
      </c>
      <c r="B655" s="88" t="s">
        <v>3387</v>
      </c>
      <c r="C655" s="109" t="s">
        <v>644</v>
      </c>
      <c r="D655" s="84" t="s">
        <v>2498</v>
      </c>
      <c r="E655" s="84" t="s">
        <v>1938</v>
      </c>
      <c r="F655" s="84" t="s">
        <v>2496</v>
      </c>
      <c r="G655" s="84" t="s">
        <v>1930</v>
      </c>
      <c r="H655" s="85">
        <v>3</v>
      </c>
    </row>
    <row r="656" spans="1:8" ht="16.5" customHeight="1">
      <c r="A656" s="88">
        <v>2015</v>
      </c>
      <c r="B656" s="88" t="s">
        <v>3387</v>
      </c>
      <c r="C656" s="109" t="s">
        <v>644</v>
      </c>
      <c r="D656" s="84" t="s">
        <v>2498</v>
      </c>
      <c r="E656" s="84" t="s">
        <v>1938</v>
      </c>
      <c r="F656" s="84" t="s">
        <v>2691</v>
      </c>
      <c r="G656" s="84" t="s">
        <v>1956</v>
      </c>
      <c r="H656" s="85">
        <v>1</v>
      </c>
    </row>
    <row r="657" spans="1:8" ht="16.5" customHeight="1">
      <c r="A657" s="88">
        <v>2015</v>
      </c>
      <c r="B657" s="88" t="s">
        <v>3387</v>
      </c>
      <c r="C657" s="109" t="s">
        <v>644</v>
      </c>
      <c r="D657" s="84" t="s">
        <v>2498</v>
      </c>
      <c r="E657" s="84" t="s">
        <v>1938</v>
      </c>
      <c r="F657" s="84" t="s">
        <v>2691</v>
      </c>
      <c r="G657" s="84" t="s">
        <v>730</v>
      </c>
      <c r="H657" s="85">
        <v>1</v>
      </c>
    </row>
    <row r="658" spans="1:8" ht="16.5" customHeight="1">
      <c r="A658" s="88">
        <v>2015</v>
      </c>
      <c r="B658" s="88" t="s">
        <v>3387</v>
      </c>
      <c r="C658" s="109" t="s">
        <v>644</v>
      </c>
      <c r="D658" s="84" t="s">
        <v>2498</v>
      </c>
      <c r="E658" s="84" t="s">
        <v>1938</v>
      </c>
      <c r="F658" s="84" t="s">
        <v>2498</v>
      </c>
      <c r="G658" s="84" t="s">
        <v>1923</v>
      </c>
      <c r="H658" s="85">
        <v>1</v>
      </c>
    </row>
    <row r="659" spans="1:8" ht="16.5" customHeight="1">
      <c r="A659" s="88">
        <v>2015</v>
      </c>
      <c r="B659" s="88" t="s">
        <v>3387</v>
      </c>
      <c r="C659" s="109" t="s">
        <v>644</v>
      </c>
      <c r="D659" s="84" t="s">
        <v>2498</v>
      </c>
      <c r="E659" s="84" t="s">
        <v>1938</v>
      </c>
      <c r="F659" s="84" t="s">
        <v>2498</v>
      </c>
      <c r="G659" s="84" t="s">
        <v>1958</v>
      </c>
      <c r="H659" s="85">
        <v>1</v>
      </c>
    </row>
    <row r="660" spans="1:8" ht="16.5" customHeight="1">
      <c r="A660" s="88">
        <v>2015</v>
      </c>
      <c r="B660" s="88" t="s">
        <v>3387</v>
      </c>
      <c r="C660" s="109" t="s">
        <v>644</v>
      </c>
      <c r="D660" s="84" t="s">
        <v>2498</v>
      </c>
      <c r="E660" s="84" t="s">
        <v>1938</v>
      </c>
      <c r="F660" s="84" t="s">
        <v>2498</v>
      </c>
      <c r="G660" s="84" t="s">
        <v>1961</v>
      </c>
      <c r="H660" s="85">
        <v>4</v>
      </c>
    </row>
    <row r="661" spans="1:8" ht="16.5" customHeight="1">
      <c r="A661" s="88">
        <v>2015</v>
      </c>
      <c r="B661" s="88" t="s">
        <v>3387</v>
      </c>
      <c r="C661" s="109" t="s">
        <v>644</v>
      </c>
      <c r="D661" s="84" t="s">
        <v>2498</v>
      </c>
      <c r="E661" s="84" t="s">
        <v>1938</v>
      </c>
      <c r="F661" s="84" t="s">
        <v>2498</v>
      </c>
      <c r="G661" s="84" t="s">
        <v>1937</v>
      </c>
      <c r="H661" s="85">
        <v>3</v>
      </c>
    </row>
    <row r="662" spans="1:8" ht="16.5" customHeight="1">
      <c r="A662" s="88">
        <v>2015</v>
      </c>
      <c r="B662" s="88" t="s">
        <v>3387</v>
      </c>
      <c r="C662" s="109" t="s">
        <v>644</v>
      </c>
      <c r="D662" s="84" t="s">
        <v>2498</v>
      </c>
      <c r="E662" s="84" t="s">
        <v>1938</v>
      </c>
      <c r="F662" s="84" t="s">
        <v>2498</v>
      </c>
      <c r="G662" s="84" t="s">
        <v>1959</v>
      </c>
      <c r="H662" s="85">
        <v>2</v>
      </c>
    </row>
    <row r="663" spans="1:8" ht="16.5" customHeight="1">
      <c r="A663" s="88">
        <v>2015</v>
      </c>
      <c r="B663" s="88" t="s">
        <v>3387</v>
      </c>
      <c r="C663" s="109" t="s">
        <v>644</v>
      </c>
      <c r="D663" s="84" t="s">
        <v>2498</v>
      </c>
      <c r="E663" s="84" t="s">
        <v>1959</v>
      </c>
      <c r="F663" s="84" t="s">
        <v>2496</v>
      </c>
      <c r="G663" s="84" t="s">
        <v>1930</v>
      </c>
      <c r="H663" s="85">
        <v>1</v>
      </c>
    </row>
    <row r="664" spans="1:8" ht="16.5" customHeight="1">
      <c r="A664" s="88">
        <v>2015</v>
      </c>
      <c r="B664" s="88" t="s">
        <v>3387</v>
      </c>
      <c r="C664" s="109" t="s">
        <v>644</v>
      </c>
      <c r="D664" s="84" t="s">
        <v>2498</v>
      </c>
      <c r="E664" s="84" t="s">
        <v>1959</v>
      </c>
      <c r="F664" s="84" t="s">
        <v>2498</v>
      </c>
      <c r="G664" s="84" t="s">
        <v>1958</v>
      </c>
      <c r="H664" s="85">
        <v>1</v>
      </c>
    </row>
    <row r="665" spans="1:8" ht="16.5" customHeight="1">
      <c r="A665" s="88">
        <v>2015</v>
      </c>
      <c r="B665" s="88" t="s">
        <v>3387</v>
      </c>
      <c r="C665" s="109" t="s">
        <v>644</v>
      </c>
      <c r="D665" s="84" t="s">
        <v>2498</v>
      </c>
      <c r="E665" s="84" t="s">
        <v>1959</v>
      </c>
      <c r="F665" s="84" t="s">
        <v>2498</v>
      </c>
      <c r="G665" s="84" t="s">
        <v>1937</v>
      </c>
      <c r="H665" s="85">
        <v>5</v>
      </c>
    </row>
    <row r="666" spans="1:8" ht="16.5" customHeight="1">
      <c r="A666" s="103">
        <v>2016</v>
      </c>
      <c r="B666" s="88" t="s">
        <v>3387</v>
      </c>
      <c r="C666" s="108" t="s">
        <v>2490</v>
      </c>
      <c r="D666" s="84" t="s">
        <v>5</v>
      </c>
      <c r="E666" s="84" t="s">
        <v>700</v>
      </c>
      <c r="F666" s="84" t="s">
        <v>12</v>
      </c>
      <c r="G666" s="84" t="s">
        <v>1920</v>
      </c>
      <c r="H666" s="85">
        <v>1</v>
      </c>
    </row>
    <row r="667" spans="1:8" ht="16.5" customHeight="1">
      <c r="A667" s="103">
        <v>2016</v>
      </c>
      <c r="B667" s="88" t="s">
        <v>3387</v>
      </c>
      <c r="C667" s="108" t="s">
        <v>2490</v>
      </c>
      <c r="D667" s="84" t="s">
        <v>5</v>
      </c>
      <c r="E667" s="84" t="s">
        <v>700</v>
      </c>
      <c r="F667" s="84" t="s">
        <v>12</v>
      </c>
      <c r="G667" s="84" t="s">
        <v>1921</v>
      </c>
      <c r="H667" s="85">
        <v>5</v>
      </c>
    </row>
    <row r="668" spans="1:8" ht="16.5" customHeight="1">
      <c r="A668" s="103">
        <v>2016</v>
      </c>
      <c r="B668" s="88" t="s">
        <v>3387</v>
      </c>
      <c r="C668" s="108" t="s">
        <v>2490</v>
      </c>
      <c r="D668" s="84" t="s">
        <v>5</v>
      </c>
      <c r="E668" s="84" t="s">
        <v>700</v>
      </c>
      <c r="F668" s="84" t="s">
        <v>72</v>
      </c>
      <c r="G668" s="84" t="s">
        <v>1924</v>
      </c>
      <c r="H668" s="85">
        <v>1</v>
      </c>
    </row>
    <row r="669" spans="1:8" ht="16.5" customHeight="1">
      <c r="A669" s="103">
        <v>2016</v>
      </c>
      <c r="B669" s="88" t="s">
        <v>3387</v>
      </c>
      <c r="C669" s="108" t="s">
        <v>2490</v>
      </c>
      <c r="D669" s="84" t="s">
        <v>5</v>
      </c>
      <c r="E669" s="84" t="s">
        <v>700</v>
      </c>
      <c r="F669" s="84" t="s">
        <v>5</v>
      </c>
      <c r="G669" s="84" t="s">
        <v>1928</v>
      </c>
      <c r="H669" s="85">
        <v>8</v>
      </c>
    </row>
    <row r="670" spans="1:8" ht="16.5" customHeight="1">
      <c r="A670" s="103">
        <v>2016</v>
      </c>
      <c r="B670" s="88" t="s">
        <v>3387</v>
      </c>
      <c r="C670" s="108" t="s">
        <v>2490</v>
      </c>
      <c r="D670" s="84" t="s">
        <v>5</v>
      </c>
      <c r="E670" s="84" t="s">
        <v>700</v>
      </c>
      <c r="F670" s="84" t="s">
        <v>121</v>
      </c>
      <c r="G670" s="84" t="s">
        <v>1934</v>
      </c>
      <c r="H670" s="85">
        <v>2</v>
      </c>
    </row>
    <row r="671" spans="1:8" ht="16.5" customHeight="1">
      <c r="A671" s="103">
        <v>2016</v>
      </c>
      <c r="B671" s="88" t="s">
        <v>3387</v>
      </c>
      <c r="C671" s="108" t="s">
        <v>2490</v>
      </c>
      <c r="D671" s="84" t="s">
        <v>5</v>
      </c>
      <c r="E671" s="84" t="s">
        <v>700</v>
      </c>
      <c r="F671" s="84" t="s">
        <v>126</v>
      </c>
      <c r="G671" s="84" t="s">
        <v>1958</v>
      </c>
      <c r="H671" s="85">
        <v>9</v>
      </c>
    </row>
    <row r="672" spans="1:8" ht="16.5" customHeight="1">
      <c r="A672" s="103">
        <v>2016</v>
      </c>
      <c r="B672" s="88" t="s">
        <v>3387</v>
      </c>
      <c r="C672" s="108" t="s">
        <v>2490</v>
      </c>
      <c r="D672" s="84" t="s">
        <v>5</v>
      </c>
      <c r="E672" s="84" t="s">
        <v>700</v>
      </c>
      <c r="F672" s="84" t="s">
        <v>18</v>
      </c>
      <c r="G672" s="84" t="s">
        <v>1940</v>
      </c>
      <c r="H672" s="85">
        <v>1</v>
      </c>
    </row>
    <row r="673" spans="1:8" ht="16.5" customHeight="1">
      <c r="A673" s="103">
        <v>2016</v>
      </c>
      <c r="B673" s="88" t="s">
        <v>3387</v>
      </c>
      <c r="C673" s="108" t="s">
        <v>2490</v>
      </c>
      <c r="D673" s="84" t="s">
        <v>5</v>
      </c>
      <c r="E673" s="84" t="s">
        <v>700</v>
      </c>
      <c r="F673" s="84" t="s">
        <v>83</v>
      </c>
      <c r="G673" s="84" t="s">
        <v>1944</v>
      </c>
      <c r="H673" s="85">
        <v>1</v>
      </c>
    </row>
    <row r="674" spans="1:8" ht="16.5" customHeight="1">
      <c r="A674" s="103">
        <v>2016</v>
      </c>
      <c r="B674" s="88" t="s">
        <v>3387</v>
      </c>
      <c r="C674" s="108" t="s">
        <v>2490</v>
      </c>
      <c r="D674" s="84" t="s">
        <v>5</v>
      </c>
      <c r="E674" s="84" t="s">
        <v>1928</v>
      </c>
      <c r="F674" s="84" t="s">
        <v>31</v>
      </c>
      <c r="G674" s="84" t="s">
        <v>1919</v>
      </c>
      <c r="H674" s="85">
        <v>5</v>
      </c>
    </row>
    <row r="675" spans="1:8" ht="16.5" customHeight="1">
      <c r="A675" s="103">
        <v>2016</v>
      </c>
      <c r="B675" s="88" t="s">
        <v>3387</v>
      </c>
      <c r="C675" s="108" t="s">
        <v>2490</v>
      </c>
      <c r="D675" s="84" t="s">
        <v>5</v>
      </c>
      <c r="E675" s="84" t="s">
        <v>1928</v>
      </c>
      <c r="F675" s="84" t="s">
        <v>5</v>
      </c>
      <c r="G675" s="84" t="s">
        <v>700</v>
      </c>
      <c r="H675" s="85">
        <v>26</v>
      </c>
    </row>
    <row r="676" spans="1:8" ht="16.5" customHeight="1">
      <c r="A676" s="103">
        <v>2016</v>
      </c>
      <c r="B676" s="88" t="s">
        <v>3387</v>
      </c>
      <c r="C676" s="108" t="s">
        <v>2490</v>
      </c>
      <c r="D676" s="84" t="s">
        <v>5</v>
      </c>
      <c r="E676" s="84" t="s">
        <v>1928</v>
      </c>
      <c r="F676" s="84" t="s">
        <v>12</v>
      </c>
      <c r="G676" s="84" t="s">
        <v>1920</v>
      </c>
      <c r="H676" s="85">
        <v>2</v>
      </c>
    </row>
    <row r="677" spans="1:8" ht="16.5" customHeight="1">
      <c r="A677" s="103">
        <v>2016</v>
      </c>
      <c r="B677" s="88" t="s">
        <v>3387</v>
      </c>
      <c r="C677" s="108" t="s">
        <v>2490</v>
      </c>
      <c r="D677" s="84" t="s">
        <v>5</v>
      </c>
      <c r="E677" s="84" t="s">
        <v>1928</v>
      </c>
      <c r="F677" s="84" t="s">
        <v>12</v>
      </c>
      <c r="G677" s="84" t="s">
        <v>1921</v>
      </c>
      <c r="H677" s="85">
        <v>13</v>
      </c>
    </row>
    <row r="678" spans="1:8" ht="16.5" customHeight="1">
      <c r="A678" s="103">
        <v>2016</v>
      </c>
      <c r="B678" s="88" t="s">
        <v>3387</v>
      </c>
      <c r="C678" s="108" t="s">
        <v>2490</v>
      </c>
      <c r="D678" s="84" t="s">
        <v>5</v>
      </c>
      <c r="E678" s="84" t="s">
        <v>1928</v>
      </c>
      <c r="F678" s="84" t="s">
        <v>72</v>
      </c>
      <c r="G678" s="84" t="s">
        <v>1924</v>
      </c>
      <c r="H678" s="85">
        <v>1</v>
      </c>
    </row>
    <row r="679" spans="1:8" ht="16.5" customHeight="1">
      <c r="A679" s="103">
        <v>2016</v>
      </c>
      <c r="B679" s="88" t="s">
        <v>3387</v>
      </c>
      <c r="C679" s="108" t="s">
        <v>2490</v>
      </c>
      <c r="D679" s="84" t="s">
        <v>5</v>
      </c>
      <c r="E679" s="84" t="s">
        <v>1928</v>
      </c>
      <c r="F679" s="84" t="s">
        <v>93</v>
      </c>
      <c r="G679" s="84" t="s">
        <v>1925</v>
      </c>
      <c r="H679" s="85">
        <v>2</v>
      </c>
    </row>
    <row r="680" spans="1:8" ht="16.5" customHeight="1">
      <c r="A680" s="103">
        <v>2016</v>
      </c>
      <c r="B680" s="88" t="s">
        <v>3387</v>
      </c>
      <c r="C680" s="108" t="s">
        <v>2490</v>
      </c>
      <c r="D680" s="84" t="s">
        <v>5</v>
      </c>
      <c r="E680" s="84" t="s">
        <v>1928</v>
      </c>
      <c r="F680" s="84" t="s">
        <v>114</v>
      </c>
      <c r="G680" s="84" t="s">
        <v>1929</v>
      </c>
      <c r="H680" s="85">
        <v>1</v>
      </c>
    </row>
    <row r="681" spans="1:8" ht="16.5" customHeight="1">
      <c r="A681" s="103">
        <v>2016</v>
      </c>
      <c r="B681" s="88" t="s">
        <v>3387</v>
      </c>
      <c r="C681" s="108" t="s">
        <v>2490</v>
      </c>
      <c r="D681" s="84" t="s">
        <v>5</v>
      </c>
      <c r="E681" s="84" t="s">
        <v>1928</v>
      </c>
      <c r="F681" s="84" t="s">
        <v>83</v>
      </c>
      <c r="G681" s="84" t="s">
        <v>1932</v>
      </c>
      <c r="H681" s="85">
        <v>2</v>
      </c>
    </row>
    <row r="682" spans="1:8" ht="16.5" customHeight="1">
      <c r="A682" s="103">
        <v>2016</v>
      </c>
      <c r="B682" s="88" t="s">
        <v>3387</v>
      </c>
      <c r="C682" s="108" t="s">
        <v>2490</v>
      </c>
      <c r="D682" s="84" t="s">
        <v>5</v>
      </c>
      <c r="E682" s="84" t="s">
        <v>1928</v>
      </c>
      <c r="F682" s="84" t="s">
        <v>126</v>
      </c>
      <c r="G682" s="84" t="s">
        <v>1937</v>
      </c>
      <c r="H682" s="85">
        <v>1</v>
      </c>
    </row>
    <row r="683" spans="1:8" ht="16.5" customHeight="1">
      <c r="A683" s="103">
        <v>2016</v>
      </c>
      <c r="B683" s="88" t="s">
        <v>3387</v>
      </c>
      <c r="C683" s="108" t="s">
        <v>2490</v>
      </c>
      <c r="D683" s="84" t="s">
        <v>5</v>
      </c>
      <c r="E683" s="84" t="s">
        <v>1928</v>
      </c>
      <c r="F683" s="84" t="s">
        <v>126</v>
      </c>
      <c r="G683" s="84" t="s">
        <v>1938</v>
      </c>
      <c r="H683" s="85">
        <v>8</v>
      </c>
    </row>
    <row r="684" spans="1:8" ht="16.5" customHeight="1">
      <c r="A684" s="103">
        <v>2016</v>
      </c>
      <c r="B684" s="88" t="s">
        <v>3387</v>
      </c>
      <c r="C684" s="108" t="s">
        <v>2490</v>
      </c>
      <c r="D684" s="84" t="s">
        <v>5</v>
      </c>
      <c r="E684" s="84" t="s">
        <v>1928</v>
      </c>
      <c r="F684" s="84" t="s">
        <v>93</v>
      </c>
      <c r="G684" s="84" t="s">
        <v>1939</v>
      </c>
      <c r="H684" s="85">
        <v>1</v>
      </c>
    </row>
    <row r="685" spans="1:8" ht="16.5" customHeight="1">
      <c r="A685" s="103">
        <v>2016</v>
      </c>
      <c r="B685" s="88" t="s">
        <v>3387</v>
      </c>
      <c r="C685" s="108" t="s">
        <v>2490</v>
      </c>
      <c r="D685" s="84" t="s">
        <v>5</v>
      </c>
      <c r="E685" s="84" t="s">
        <v>1928</v>
      </c>
      <c r="F685" s="84" t="s">
        <v>191</v>
      </c>
      <c r="G685" s="84" t="s">
        <v>730</v>
      </c>
      <c r="H685" s="85">
        <v>2</v>
      </c>
    </row>
    <row r="686" spans="1:8" ht="16.5" customHeight="1">
      <c r="A686" s="103">
        <v>2016</v>
      </c>
      <c r="B686" s="88" t="s">
        <v>3387</v>
      </c>
      <c r="C686" s="108" t="s">
        <v>2490</v>
      </c>
      <c r="D686" s="84" t="s">
        <v>12</v>
      </c>
      <c r="E686" s="84" t="s">
        <v>1920</v>
      </c>
      <c r="F686" s="84" t="s">
        <v>31</v>
      </c>
      <c r="G686" s="84" t="s">
        <v>1919</v>
      </c>
      <c r="H686" s="85">
        <v>1</v>
      </c>
    </row>
    <row r="687" spans="1:8" ht="16.5" customHeight="1">
      <c r="A687" s="103">
        <v>2016</v>
      </c>
      <c r="B687" s="88" t="s">
        <v>3387</v>
      </c>
      <c r="C687" s="108" t="s">
        <v>2490</v>
      </c>
      <c r="D687" s="84" t="s">
        <v>12</v>
      </c>
      <c r="E687" s="84" t="s">
        <v>1920</v>
      </c>
      <c r="F687" s="84" t="s">
        <v>12</v>
      </c>
      <c r="G687" s="84" t="s">
        <v>1921</v>
      </c>
      <c r="H687" s="85">
        <v>1</v>
      </c>
    </row>
    <row r="688" spans="1:8" ht="16.5" customHeight="1">
      <c r="A688" s="103">
        <v>2016</v>
      </c>
      <c r="B688" s="88" t="s">
        <v>3387</v>
      </c>
      <c r="C688" s="108" t="s">
        <v>2490</v>
      </c>
      <c r="D688" s="84" t="s">
        <v>12</v>
      </c>
      <c r="E688" s="84" t="s">
        <v>1920</v>
      </c>
      <c r="F688" s="84" t="s">
        <v>18</v>
      </c>
      <c r="G688" s="84" t="s">
        <v>1923</v>
      </c>
      <c r="H688" s="85">
        <v>1</v>
      </c>
    </row>
    <row r="689" spans="1:8" ht="16.5" customHeight="1">
      <c r="A689" s="103">
        <v>2016</v>
      </c>
      <c r="B689" s="88" t="s">
        <v>3387</v>
      </c>
      <c r="C689" s="108" t="s">
        <v>2490</v>
      </c>
      <c r="D689" s="84" t="s">
        <v>12</v>
      </c>
      <c r="E689" s="84" t="s">
        <v>1920</v>
      </c>
      <c r="F689" s="84" t="s">
        <v>31</v>
      </c>
      <c r="G689" s="84" t="s">
        <v>1930</v>
      </c>
      <c r="H689" s="85">
        <v>1</v>
      </c>
    </row>
    <row r="690" spans="1:8" ht="16.5" customHeight="1">
      <c r="A690" s="103">
        <v>2016</v>
      </c>
      <c r="B690" s="88" t="s">
        <v>3387</v>
      </c>
      <c r="C690" s="108" t="s">
        <v>2490</v>
      </c>
      <c r="D690" s="84" t="s">
        <v>12</v>
      </c>
      <c r="E690" s="84" t="s">
        <v>1920</v>
      </c>
      <c r="F690" s="84" t="s">
        <v>83</v>
      </c>
      <c r="G690" s="84" t="s">
        <v>1932</v>
      </c>
      <c r="H690" s="85">
        <v>1</v>
      </c>
    </row>
    <row r="691" spans="1:8" ht="16.5" customHeight="1">
      <c r="A691" s="103">
        <v>2016</v>
      </c>
      <c r="B691" s="88" t="s">
        <v>3387</v>
      </c>
      <c r="C691" s="108" t="s">
        <v>2490</v>
      </c>
      <c r="D691" s="84" t="s">
        <v>12</v>
      </c>
      <c r="E691" s="84" t="s">
        <v>1920</v>
      </c>
      <c r="F691" s="84" t="s">
        <v>121</v>
      </c>
      <c r="G691" s="84" t="s">
        <v>1934</v>
      </c>
      <c r="H691" s="85">
        <v>1</v>
      </c>
    </row>
    <row r="692" spans="1:8" ht="16.5" customHeight="1">
      <c r="A692" s="103">
        <v>2016</v>
      </c>
      <c r="B692" s="88" t="s">
        <v>3387</v>
      </c>
      <c r="C692" s="108" t="s">
        <v>2490</v>
      </c>
      <c r="D692" s="84" t="s">
        <v>12</v>
      </c>
      <c r="E692" s="84" t="s">
        <v>1920</v>
      </c>
      <c r="F692" s="84" t="s">
        <v>191</v>
      </c>
      <c r="G692" s="84" t="s">
        <v>730</v>
      </c>
      <c r="H692" s="85">
        <v>1</v>
      </c>
    </row>
    <row r="693" spans="1:8" ht="16.5" customHeight="1">
      <c r="A693" s="103">
        <v>2016</v>
      </c>
      <c r="B693" s="88" t="s">
        <v>3387</v>
      </c>
      <c r="C693" s="108" t="s">
        <v>2490</v>
      </c>
      <c r="D693" s="84" t="s">
        <v>12</v>
      </c>
      <c r="E693" s="84" t="s">
        <v>1921</v>
      </c>
      <c r="F693" s="84" t="s">
        <v>31</v>
      </c>
      <c r="G693" s="84" t="s">
        <v>1919</v>
      </c>
      <c r="H693" s="85">
        <v>3</v>
      </c>
    </row>
    <row r="694" spans="1:8" ht="16.5" customHeight="1">
      <c r="A694" s="103">
        <v>2016</v>
      </c>
      <c r="B694" s="88" t="s">
        <v>3387</v>
      </c>
      <c r="C694" s="108" t="s">
        <v>2490</v>
      </c>
      <c r="D694" s="84" t="s">
        <v>12</v>
      </c>
      <c r="E694" s="84" t="s">
        <v>1921</v>
      </c>
      <c r="F694" s="84" t="s">
        <v>83</v>
      </c>
      <c r="G694" s="84" t="s">
        <v>722</v>
      </c>
      <c r="H694" s="85">
        <v>1</v>
      </c>
    </row>
    <row r="695" spans="1:8" ht="16.5" customHeight="1">
      <c r="A695" s="103">
        <v>2016</v>
      </c>
      <c r="B695" s="88" t="s">
        <v>3387</v>
      </c>
      <c r="C695" s="108" t="s">
        <v>2490</v>
      </c>
      <c r="D695" s="84" t="s">
        <v>12</v>
      </c>
      <c r="E695" s="84" t="s">
        <v>1921</v>
      </c>
      <c r="F695" s="84" t="s">
        <v>5</v>
      </c>
      <c r="G695" s="84" t="s">
        <v>700</v>
      </c>
      <c r="H695" s="85">
        <v>3</v>
      </c>
    </row>
    <row r="696" spans="1:8" ht="16.5" customHeight="1">
      <c r="A696" s="103">
        <v>2016</v>
      </c>
      <c r="B696" s="88" t="s">
        <v>3387</v>
      </c>
      <c r="C696" s="108" t="s">
        <v>2490</v>
      </c>
      <c r="D696" s="84" t="s">
        <v>12</v>
      </c>
      <c r="E696" s="84" t="s">
        <v>1921</v>
      </c>
      <c r="F696" s="84" t="s">
        <v>12</v>
      </c>
      <c r="G696" s="84" t="s">
        <v>1920</v>
      </c>
      <c r="H696" s="85">
        <v>7</v>
      </c>
    </row>
    <row r="697" spans="1:8" ht="16.5" customHeight="1">
      <c r="A697" s="103">
        <v>2016</v>
      </c>
      <c r="B697" s="88" t="s">
        <v>3387</v>
      </c>
      <c r="C697" s="108" t="s">
        <v>2490</v>
      </c>
      <c r="D697" s="84" t="s">
        <v>12</v>
      </c>
      <c r="E697" s="84" t="s">
        <v>1921</v>
      </c>
      <c r="F697" s="84" t="s">
        <v>93</v>
      </c>
      <c r="G697" s="84" t="s">
        <v>1925</v>
      </c>
      <c r="H697" s="85">
        <v>3</v>
      </c>
    </row>
    <row r="698" spans="1:8" ht="16.5" customHeight="1">
      <c r="A698" s="103">
        <v>2016</v>
      </c>
      <c r="B698" s="88" t="s">
        <v>3387</v>
      </c>
      <c r="C698" s="108" t="s">
        <v>2490</v>
      </c>
      <c r="D698" s="84" t="s">
        <v>12</v>
      </c>
      <c r="E698" s="84" t="s">
        <v>1921</v>
      </c>
      <c r="F698" s="84" t="s">
        <v>5</v>
      </c>
      <c r="G698" s="84" t="s">
        <v>1928</v>
      </c>
      <c r="H698" s="85">
        <v>2</v>
      </c>
    </row>
    <row r="699" spans="1:8" ht="16.5" customHeight="1">
      <c r="A699" s="103">
        <v>2016</v>
      </c>
      <c r="B699" s="88" t="s">
        <v>3387</v>
      </c>
      <c r="C699" s="108" t="s">
        <v>2490</v>
      </c>
      <c r="D699" s="84" t="s">
        <v>12</v>
      </c>
      <c r="E699" s="84" t="s">
        <v>1921</v>
      </c>
      <c r="F699" s="84" t="s">
        <v>83</v>
      </c>
      <c r="G699" s="84" t="s">
        <v>1932</v>
      </c>
      <c r="H699" s="85">
        <v>2</v>
      </c>
    </row>
    <row r="700" spans="1:8" ht="16.5" customHeight="1">
      <c r="A700" s="103">
        <v>2016</v>
      </c>
      <c r="B700" s="88" t="s">
        <v>3387</v>
      </c>
      <c r="C700" s="108" t="s">
        <v>2490</v>
      </c>
      <c r="D700" s="84" t="s">
        <v>12</v>
      </c>
      <c r="E700" s="84" t="s">
        <v>1921</v>
      </c>
      <c r="F700" s="84" t="s">
        <v>12</v>
      </c>
      <c r="G700" s="84" t="s">
        <v>1933</v>
      </c>
      <c r="H700" s="85">
        <v>1</v>
      </c>
    </row>
    <row r="701" spans="1:8" ht="16.5" customHeight="1">
      <c r="A701" s="103">
        <v>2016</v>
      </c>
      <c r="B701" s="88" t="s">
        <v>3387</v>
      </c>
      <c r="C701" s="108" t="s">
        <v>2490</v>
      </c>
      <c r="D701" s="84" t="s">
        <v>12</v>
      </c>
      <c r="E701" s="84" t="s">
        <v>1921</v>
      </c>
      <c r="F701" s="84" t="s">
        <v>121</v>
      </c>
      <c r="G701" s="84" t="s">
        <v>1934</v>
      </c>
      <c r="H701" s="85">
        <v>1</v>
      </c>
    </row>
    <row r="702" spans="1:8" ht="16.5" customHeight="1">
      <c r="A702" s="103">
        <v>2016</v>
      </c>
      <c r="B702" s="88" t="s">
        <v>3387</v>
      </c>
      <c r="C702" s="108" t="s">
        <v>2490</v>
      </c>
      <c r="D702" s="84" t="s">
        <v>12</v>
      </c>
      <c r="E702" s="84" t="s">
        <v>1921</v>
      </c>
      <c r="F702" s="84" t="s">
        <v>83</v>
      </c>
      <c r="G702" s="84" t="s">
        <v>1935</v>
      </c>
      <c r="H702" s="85">
        <v>3</v>
      </c>
    </row>
    <row r="703" spans="1:8" ht="16.5" customHeight="1">
      <c r="A703" s="103">
        <v>2016</v>
      </c>
      <c r="B703" s="88" t="s">
        <v>3387</v>
      </c>
      <c r="C703" s="108" t="s">
        <v>2490</v>
      </c>
      <c r="D703" s="84" t="s">
        <v>12</v>
      </c>
      <c r="E703" s="84" t="s">
        <v>1921</v>
      </c>
      <c r="F703" s="84" t="s">
        <v>93</v>
      </c>
      <c r="G703" s="84" t="s">
        <v>1939</v>
      </c>
      <c r="H703" s="85">
        <v>2</v>
      </c>
    </row>
    <row r="704" spans="1:8" ht="16.5" customHeight="1">
      <c r="A704" s="103">
        <v>2016</v>
      </c>
      <c r="B704" s="88" t="s">
        <v>3387</v>
      </c>
      <c r="C704" s="108" t="s">
        <v>2490</v>
      </c>
      <c r="D704" s="84" t="s">
        <v>12</v>
      </c>
      <c r="E704" s="84" t="s">
        <v>1921</v>
      </c>
      <c r="F704" s="84" t="s">
        <v>191</v>
      </c>
      <c r="G704" s="84" t="s">
        <v>730</v>
      </c>
      <c r="H704" s="85">
        <v>5</v>
      </c>
    </row>
    <row r="705" spans="1:8" ht="16.5" customHeight="1">
      <c r="A705" s="103">
        <v>2016</v>
      </c>
      <c r="B705" s="88" t="s">
        <v>3387</v>
      </c>
      <c r="C705" s="108" t="s">
        <v>2490</v>
      </c>
      <c r="D705" s="84" t="s">
        <v>12</v>
      </c>
      <c r="E705" s="84" t="s">
        <v>1933</v>
      </c>
      <c r="F705" s="84" t="s">
        <v>31</v>
      </c>
      <c r="G705" s="84" t="s">
        <v>1919</v>
      </c>
      <c r="H705" s="85">
        <v>2</v>
      </c>
    </row>
    <row r="706" spans="1:8" ht="16.5" customHeight="1">
      <c r="A706" s="103">
        <v>2016</v>
      </c>
      <c r="B706" s="88" t="s">
        <v>3387</v>
      </c>
      <c r="C706" s="108" t="s">
        <v>2490</v>
      </c>
      <c r="D706" s="84" t="s">
        <v>12</v>
      </c>
      <c r="E706" s="84" t="s">
        <v>1933</v>
      </c>
      <c r="F706" s="84" t="s">
        <v>12</v>
      </c>
      <c r="G706" s="84" t="s">
        <v>1920</v>
      </c>
      <c r="H706" s="85">
        <v>1</v>
      </c>
    </row>
    <row r="707" spans="1:8" ht="16.5" customHeight="1">
      <c r="A707" s="103">
        <v>2016</v>
      </c>
      <c r="B707" s="88" t="s">
        <v>3387</v>
      </c>
      <c r="C707" s="108" t="s">
        <v>2490</v>
      </c>
      <c r="D707" s="84" t="s">
        <v>12</v>
      </c>
      <c r="E707" s="84" t="s">
        <v>1933</v>
      </c>
      <c r="F707" s="84" t="s">
        <v>12</v>
      </c>
      <c r="G707" s="84" t="s">
        <v>1921</v>
      </c>
      <c r="H707" s="85">
        <v>1</v>
      </c>
    </row>
    <row r="708" spans="1:8" ht="16.5" customHeight="1">
      <c r="A708" s="103">
        <v>2016</v>
      </c>
      <c r="B708" s="88" t="s">
        <v>3387</v>
      </c>
      <c r="C708" s="108" t="s">
        <v>2490</v>
      </c>
      <c r="D708" s="84" t="s">
        <v>12</v>
      </c>
      <c r="E708" s="84" t="s">
        <v>1933</v>
      </c>
      <c r="F708" s="84" t="s">
        <v>83</v>
      </c>
      <c r="G708" s="84" t="s">
        <v>1932</v>
      </c>
      <c r="H708" s="85">
        <v>2</v>
      </c>
    </row>
    <row r="709" spans="1:8" ht="16.5" customHeight="1">
      <c r="A709" s="103">
        <v>2016</v>
      </c>
      <c r="B709" s="88" t="s">
        <v>3387</v>
      </c>
      <c r="C709" s="108" t="s">
        <v>2490</v>
      </c>
      <c r="D709" s="84" t="s">
        <v>12</v>
      </c>
      <c r="E709" s="84" t="s">
        <v>1933</v>
      </c>
      <c r="F709" s="84" t="s">
        <v>121</v>
      </c>
      <c r="G709" s="84" t="s">
        <v>1934</v>
      </c>
      <c r="H709" s="85">
        <v>2</v>
      </c>
    </row>
    <row r="710" spans="1:8" ht="16.5" customHeight="1">
      <c r="A710" s="103">
        <v>2016</v>
      </c>
      <c r="B710" s="88" t="s">
        <v>3387</v>
      </c>
      <c r="C710" s="108" t="s">
        <v>2490</v>
      </c>
      <c r="D710" s="84" t="s">
        <v>12</v>
      </c>
      <c r="E710" s="84" t="s">
        <v>1933</v>
      </c>
      <c r="F710" s="84" t="s">
        <v>126</v>
      </c>
      <c r="G710" s="84" t="s">
        <v>1958</v>
      </c>
      <c r="H710" s="85">
        <v>1</v>
      </c>
    </row>
    <row r="711" spans="1:8" ht="16.5" customHeight="1">
      <c r="A711" s="103">
        <v>2016</v>
      </c>
      <c r="B711" s="88" t="s">
        <v>3387</v>
      </c>
      <c r="C711" s="108" t="s">
        <v>2490</v>
      </c>
      <c r="D711" s="84" t="s">
        <v>12</v>
      </c>
      <c r="E711" s="84" t="s">
        <v>1933</v>
      </c>
      <c r="F711" s="84" t="s">
        <v>126</v>
      </c>
      <c r="G711" s="84" t="s">
        <v>1936</v>
      </c>
      <c r="H711" s="85">
        <v>1</v>
      </c>
    </row>
    <row r="712" spans="1:8" ht="16.5" customHeight="1">
      <c r="A712" s="103">
        <v>2016</v>
      </c>
      <c r="B712" s="88" t="s">
        <v>3387</v>
      </c>
      <c r="C712" s="108" t="s">
        <v>2490</v>
      </c>
      <c r="D712" s="84" t="s">
        <v>12</v>
      </c>
      <c r="E712" s="84" t="s">
        <v>1933</v>
      </c>
      <c r="F712" s="84" t="s">
        <v>126</v>
      </c>
      <c r="G712" s="84" t="s">
        <v>1937</v>
      </c>
      <c r="H712" s="85">
        <v>2</v>
      </c>
    </row>
    <row r="713" spans="1:8" ht="16.5" customHeight="1">
      <c r="A713" s="103">
        <v>2016</v>
      </c>
      <c r="B713" s="88" t="s">
        <v>3387</v>
      </c>
      <c r="C713" s="108" t="s">
        <v>2490</v>
      </c>
      <c r="D713" s="84" t="s">
        <v>12</v>
      </c>
      <c r="E713" s="84" t="s">
        <v>1933</v>
      </c>
      <c r="F713" s="84" t="s">
        <v>93</v>
      </c>
      <c r="G713" s="84" t="s">
        <v>1939</v>
      </c>
      <c r="H713" s="85">
        <v>1</v>
      </c>
    </row>
    <row r="714" spans="1:8" ht="16.5" customHeight="1">
      <c r="A714" s="103">
        <v>2016</v>
      </c>
      <c r="B714" s="88" t="s">
        <v>3387</v>
      </c>
      <c r="C714" s="108" t="s">
        <v>2490</v>
      </c>
      <c r="D714" s="84" t="s">
        <v>12</v>
      </c>
      <c r="E714" s="84" t="s">
        <v>1933</v>
      </c>
      <c r="F714" s="84" t="s">
        <v>18</v>
      </c>
      <c r="G714" s="84" t="s">
        <v>1940</v>
      </c>
      <c r="H714" s="85">
        <v>1</v>
      </c>
    </row>
    <row r="715" spans="1:8" ht="16.5" customHeight="1">
      <c r="A715" s="103">
        <v>2016</v>
      </c>
      <c r="B715" s="88" t="s">
        <v>3387</v>
      </c>
      <c r="C715" s="108" t="s">
        <v>2490</v>
      </c>
      <c r="D715" s="84" t="s">
        <v>12</v>
      </c>
      <c r="E715" s="84" t="s">
        <v>1933</v>
      </c>
      <c r="F715" s="84" t="s">
        <v>191</v>
      </c>
      <c r="G715" s="84" t="s">
        <v>730</v>
      </c>
      <c r="H715" s="85">
        <v>4</v>
      </c>
    </row>
    <row r="716" spans="1:8" ht="16.5" customHeight="1">
      <c r="A716" s="103">
        <v>2016</v>
      </c>
      <c r="B716" s="88" t="s">
        <v>3387</v>
      </c>
      <c r="C716" s="108" t="s">
        <v>2490</v>
      </c>
      <c r="D716" s="84" t="s">
        <v>12</v>
      </c>
      <c r="E716" s="84" t="s">
        <v>1933</v>
      </c>
      <c r="F716" s="84" t="s">
        <v>83</v>
      </c>
      <c r="G716" s="84" t="s">
        <v>1944</v>
      </c>
      <c r="H716" s="85">
        <v>1</v>
      </c>
    </row>
    <row r="717" spans="1:8" ht="16.5" customHeight="1">
      <c r="A717" s="103">
        <v>2016</v>
      </c>
      <c r="B717" s="88" t="s">
        <v>3387</v>
      </c>
      <c r="C717" s="108" t="s">
        <v>2490</v>
      </c>
      <c r="D717" s="84" t="s">
        <v>18</v>
      </c>
      <c r="E717" s="84" t="s">
        <v>1922</v>
      </c>
      <c r="F717" s="84" t="s">
        <v>83</v>
      </c>
      <c r="G717" s="84" t="s">
        <v>722</v>
      </c>
      <c r="H717" s="85">
        <v>1</v>
      </c>
    </row>
    <row r="718" spans="1:8" ht="16.5" customHeight="1">
      <c r="A718" s="103">
        <v>2016</v>
      </c>
      <c r="B718" s="88" t="s">
        <v>3387</v>
      </c>
      <c r="C718" s="108" t="s">
        <v>2490</v>
      </c>
      <c r="D718" s="84" t="s">
        <v>18</v>
      </c>
      <c r="E718" s="84" t="s">
        <v>1922</v>
      </c>
      <c r="F718" s="84" t="s">
        <v>108</v>
      </c>
      <c r="G718" s="84" t="s">
        <v>1931</v>
      </c>
      <c r="H718" s="85">
        <v>1</v>
      </c>
    </row>
    <row r="719" spans="1:8" ht="16.5" customHeight="1">
      <c r="A719" s="103">
        <v>2016</v>
      </c>
      <c r="B719" s="88" t="s">
        <v>3387</v>
      </c>
      <c r="C719" s="108" t="s">
        <v>2490</v>
      </c>
      <c r="D719" s="84" t="s">
        <v>18</v>
      </c>
      <c r="E719" s="84" t="s">
        <v>1922</v>
      </c>
      <c r="F719" s="84" t="s">
        <v>18</v>
      </c>
      <c r="G719" s="84" t="s">
        <v>1941</v>
      </c>
      <c r="H719" s="85">
        <v>3</v>
      </c>
    </row>
    <row r="720" spans="1:8" ht="16.5" customHeight="1">
      <c r="A720" s="103">
        <v>2016</v>
      </c>
      <c r="B720" s="88" t="s">
        <v>3387</v>
      </c>
      <c r="C720" s="108" t="s">
        <v>2490</v>
      </c>
      <c r="D720" s="84" t="s">
        <v>18</v>
      </c>
      <c r="E720" s="84" t="s">
        <v>1922</v>
      </c>
      <c r="F720" s="84" t="s">
        <v>18</v>
      </c>
      <c r="G720" s="84" t="s">
        <v>1942</v>
      </c>
      <c r="H720" s="85">
        <v>2</v>
      </c>
    </row>
    <row r="721" spans="1:8" ht="16.5" customHeight="1">
      <c r="A721" s="103">
        <v>2016</v>
      </c>
      <c r="B721" s="88" t="s">
        <v>3387</v>
      </c>
      <c r="C721" s="108" t="s">
        <v>2490</v>
      </c>
      <c r="D721" s="84" t="s">
        <v>18</v>
      </c>
      <c r="E721" s="84" t="s">
        <v>1923</v>
      </c>
      <c r="F721" s="84" t="s">
        <v>83</v>
      </c>
      <c r="G721" s="84" t="s">
        <v>722</v>
      </c>
      <c r="H721" s="85">
        <v>1</v>
      </c>
    </row>
    <row r="722" spans="1:8" ht="16.5" customHeight="1">
      <c r="A722" s="103">
        <v>2016</v>
      </c>
      <c r="B722" s="88" t="s">
        <v>3387</v>
      </c>
      <c r="C722" s="108" t="s">
        <v>2490</v>
      </c>
      <c r="D722" s="84" t="s">
        <v>18</v>
      </c>
      <c r="E722" s="84" t="s">
        <v>1923</v>
      </c>
      <c r="F722" s="84" t="s">
        <v>5</v>
      </c>
      <c r="G722" s="84" t="s">
        <v>700</v>
      </c>
      <c r="H722" s="85">
        <v>1</v>
      </c>
    </row>
    <row r="723" spans="1:8" ht="16.5" customHeight="1">
      <c r="A723" s="103">
        <v>2016</v>
      </c>
      <c r="B723" s="88" t="s">
        <v>3387</v>
      </c>
      <c r="C723" s="108" t="s">
        <v>2490</v>
      </c>
      <c r="D723" s="84" t="s">
        <v>18</v>
      </c>
      <c r="E723" s="84" t="s">
        <v>1923</v>
      </c>
      <c r="F723" s="84" t="s">
        <v>12</v>
      </c>
      <c r="G723" s="84" t="s">
        <v>1921</v>
      </c>
      <c r="H723" s="85">
        <v>1</v>
      </c>
    </row>
    <row r="724" spans="1:8" ht="16.5" customHeight="1">
      <c r="A724" s="103">
        <v>2016</v>
      </c>
      <c r="B724" s="88" t="s">
        <v>3387</v>
      </c>
      <c r="C724" s="108" t="s">
        <v>2490</v>
      </c>
      <c r="D724" s="84" t="s">
        <v>18</v>
      </c>
      <c r="E724" s="84" t="s">
        <v>1923</v>
      </c>
      <c r="F724" s="84" t="s">
        <v>114</v>
      </c>
      <c r="G724" s="84" t="s">
        <v>1929</v>
      </c>
      <c r="H724" s="85">
        <v>13</v>
      </c>
    </row>
    <row r="725" spans="1:8" ht="16.5" customHeight="1">
      <c r="A725" s="103">
        <v>2016</v>
      </c>
      <c r="B725" s="88" t="s">
        <v>3387</v>
      </c>
      <c r="C725" s="108" t="s">
        <v>2490</v>
      </c>
      <c r="D725" s="84" t="s">
        <v>18</v>
      </c>
      <c r="E725" s="84" t="s">
        <v>1923</v>
      </c>
      <c r="F725" s="84" t="s">
        <v>83</v>
      </c>
      <c r="G725" s="84" t="s">
        <v>1932</v>
      </c>
      <c r="H725" s="85">
        <v>1</v>
      </c>
    </row>
    <row r="726" spans="1:8" ht="16.5" customHeight="1">
      <c r="A726" s="103">
        <v>2016</v>
      </c>
      <c r="B726" s="88" t="s">
        <v>3387</v>
      </c>
      <c r="C726" s="108" t="s">
        <v>2490</v>
      </c>
      <c r="D726" s="84" t="s">
        <v>18</v>
      </c>
      <c r="E726" s="84" t="s">
        <v>1923</v>
      </c>
      <c r="F726" s="84" t="s">
        <v>126</v>
      </c>
      <c r="G726" s="84" t="s">
        <v>1936</v>
      </c>
      <c r="H726" s="85">
        <v>1</v>
      </c>
    </row>
    <row r="727" spans="1:8" ht="16.5" customHeight="1">
      <c r="A727" s="103">
        <v>2016</v>
      </c>
      <c r="B727" s="88" t="s">
        <v>3387</v>
      </c>
      <c r="C727" s="108" t="s">
        <v>2490</v>
      </c>
      <c r="D727" s="84" t="s">
        <v>18</v>
      </c>
      <c r="E727" s="84" t="s">
        <v>1923</v>
      </c>
      <c r="F727" s="84" t="s">
        <v>18</v>
      </c>
      <c r="G727" s="84" t="s">
        <v>1941</v>
      </c>
      <c r="H727" s="85">
        <v>4</v>
      </c>
    </row>
    <row r="728" spans="1:8" ht="16.5" customHeight="1">
      <c r="A728" s="103">
        <v>2016</v>
      </c>
      <c r="B728" s="88" t="s">
        <v>3387</v>
      </c>
      <c r="C728" s="108" t="s">
        <v>2490</v>
      </c>
      <c r="D728" s="84" t="s">
        <v>18</v>
      </c>
      <c r="E728" s="84" t="s">
        <v>1923</v>
      </c>
      <c r="F728" s="84" t="s">
        <v>191</v>
      </c>
      <c r="G728" s="84" t="s">
        <v>730</v>
      </c>
      <c r="H728" s="85">
        <v>3</v>
      </c>
    </row>
    <row r="729" spans="1:8" ht="16.5" customHeight="1">
      <c r="A729" s="103">
        <v>2016</v>
      </c>
      <c r="B729" s="88" t="s">
        <v>3387</v>
      </c>
      <c r="C729" s="108" t="s">
        <v>2490</v>
      </c>
      <c r="D729" s="84" t="s">
        <v>18</v>
      </c>
      <c r="E729" s="84" t="s">
        <v>1923</v>
      </c>
      <c r="F729" s="84" t="s">
        <v>83</v>
      </c>
      <c r="G729" s="84" t="s">
        <v>1944</v>
      </c>
      <c r="H729" s="85">
        <v>1</v>
      </c>
    </row>
    <row r="730" spans="1:8" ht="16.5" customHeight="1">
      <c r="A730" s="103">
        <v>2016</v>
      </c>
      <c r="B730" s="88" t="s">
        <v>3387</v>
      </c>
      <c r="C730" s="108" t="s">
        <v>2490</v>
      </c>
      <c r="D730" s="84" t="s">
        <v>18</v>
      </c>
      <c r="E730" s="84" t="s">
        <v>1941</v>
      </c>
      <c r="F730" s="84" t="s">
        <v>18</v>
      </c>
      <c r="G730" s="84" t="s">
        <v>1922</v>
      </c>
      <c r="H730" s="85">
        <v>1</v>
      </c>
    </row>
    <row r="731" spans="1:8" ht="16.5" customHeight="1">
      <c r="A731" s="103">
        <v>2016</v>
      </c>
      <c r="B731" s="88" t="s">
        <v>3387</v>
      </c>
      <c r="C731" s="108" t="s">
        <v>2490</v>
      </c>
      <c r="D731" s="84" t="s">
        <v>18</v>
      </c>
      <c r="E731" s="84" t="s">
        <v>1941</v>
      </c>
      <c r="F731" s="84" t="s">
        <v>18</v>
      </c>
      <c r="G731" s="84" t="s">
        <v>1923</v>
      </c>
      <c r="H731" s="85">
        <v>2</v>
      </c>
    </row>
    <row r="732" spans="1:8" ht="16.5" customHeight="1">
      <c r="A732" s="103">
        <v>2016</v>
      </c>
      <c r="B732" s="88" t="s">
        <v>3387</v>
      </c>
      <c r="C732" s="108" t="s">
        <v>2490</v>
      </c>
      <c r="D732" s="84" t="s">
        <v>18</v>
      </c>
      <c r="E732" s="84" t="s">
        <v>1941</v>
      </c>
      <c r="F732" s="84" t="s">
        <v>72</v>
      </c>
      <c r="G732" s="84" t="s">
        <v>1924</v>
      </c>
      <c r="H732" s="85">
        <v>1</v>
      </c>
    </row>
    <row r="733" spans="1:8" ht="16.5" customHeight="1">
      <c r="A733" s="103">
        <v>2016</v>
      </c>
      <c r="B733" s="88" t="s">
        <v>3387</v>
      </c>
      <c r="C733" s="108" t="s">
        <v>2490</v>
      </c>
      <c r="D733" s="84" t="s">
        <v>18</v>
      </c>
      <c r="E733" s="84" t="s">
        <v>1941</v>
      </c>
      <c r="F733" s="84" t="s">
        <v>114</v>
      </c>
      <c r="G733" s="84" t="s">
        <v>1929</v>
      </c>
      <c r="H733" s="85">
        <v>1</v>
      </c>
    </row>
    <row r="734" spans="1:8" ht="16.5" customHeight="1">
      <c r="A734" s="103">
        <v>2016</v>
      </c>
      <c r="B734" s="88" t="s">
        <v>3387</v>
      </c>
      <c r="C734" s="108" t="s">
        <v>2490</v>
      </c>
      <c r="D734" s="84" t="s">
        <v>18</v>
      </c>
      <c r="E734" s="84" t="s">
        <v>1941</v>
      </c>
      <c r="F734" s="84" t="s">
        <v>121</v>
      </c>
      <c r="G734" s="84" t="s">
        <v>1934</v>
      </c>
      <c r="H734" s="85">
        <v>1</v>
      </c>
    </row>
    <row r="735" spans="1:8" ht="16.5" customHeight="1">
      <c r="A735" s="103">
        <v>2016</v>
      </c>
      <c r="B735" s="88" t="s">
        <v>3387</v>
      </c>
      <c r="C735" s="108" t="s">
        <v>2490</v>
      </c>
      <c r="D735" s="84" t="s">
        <v>18</v>
      </c>
      <c r="E735" s="84" t="s">
        <v>1941</v>
      </c>
      <c r="F735" s="84" t="s">
        <v>18</v>
      </c>
      <c r="G735" s="84" t="s">
        <v>1940</v>
      </c>
      <c r="H735" s="85">
        <v>1</v>
      </c>
    </row>
    <row r="736" spans="1:8" ht="16.5" customHeight="1">
      <c r="A736" s="103">
        <v>2016</v>
      </c>
      <c r="B736" s="88" t="s">
        <v>3387</v>
      </c>
      <c r="C736" s="108" t="s">
        <v>2490</v>
      </c>
      <c r="D736" s="84" t="s">
        <v>18</v>
      </c>
      <c r="E736" s="84" t="s">
        <v>1941</v>
      </c>
      <c r="F736" s="84" t="s">
        <v>18</v>
      </c>
      <c r="G736" s="84" t="s">
        <v>1942</v>
      </c>
      <c r="H736" s="85">
        <v>3</v>
      </c>
    </row>
    <row r="737" spans="1:8" ht="16.5" customHeight="1">
      <c r="A737" s="103">
        <v>2016</v>
      </c>
      <c r="B737" s="88" t="s">
        <v>3387</v>
      </c>
      <c r="C737" s="108" t="s">
        <v>2490</v>
      </c>
      <c r="D737" s="84" t="s">
        <v>18</v>
      </c>
      <c r="E737" s="84" t="s">
        <v>1941</v>
      </c>
      <c r="F737" s="84" t="s">
        <v>72</v>
      </c>
      <c r="G737" s="84" t="s">
        <v>1943</v>
      </c>
      <c r="H737" s="85">
        <v>1</v>
      </c>
    </row>
    <row r="738" spans="1:8" ht="16.5" customHeight="1">
      <c r="A738" s="103">
        <v>2016</v>
      </c>
      <c r="B738" s="88" t="s">
        <v>3387</v>
      </c>
      <c r="C738" s="108" t="s">
        <v>2490</v>
      </c>
      <c r="D738" s="84" t="s">
        <v>18</v>
      </c>
      <c r="E738" s="84" t="s">
        <v>1942</v>
      </c>
      <c r="F738" s="84" t="s">
        <v>93</v>
      </c>
      <c r="G738" s="84" t="s">
        <v>1939</v>
      </c>
      <c r="H738" s="85">
        <v>1</v>
      </c>
    </row>
    <row r="739" spans="1:8" ht="16.5" customHeight="1">
      <c r="A739" s="103">
        <v>2016</v>
      </c>
      <c r="B739" s="88" t="s">
        <v>3387</v>
      </c>
      <c r="C739" s="108" t="s">
        <v>2490</v>
      </c>
      <c r="D739" s="84" t="s">
        <v>18</v>
      </c>
      <c r="E739" s="84" t="s">
        <v>1942</v>
      </c>
      <c r="F739" s="84" t="s">
        <v>18</v>
      </c>
      <c r="G739" s="84" t="s">
        <v>1941</v>
      </c>
      <c r="H739" s="85">
        <v>1</v>
      </c>
    </row>
    <row r="740" spans="1:8" ht="16.5" customHeight="1">
      <c r="A740" s="103">
        <v>2016</v>
      </c>
      <c r="B740" s="88" t="s">
        <v>3387</v>
      </c>
      <c r="C740" s="108" t="s">
        <v>2490</v>
      </c>
      <c r="D740" s="84" t="s">
        <v>31</v>
      </c>
      <c r="E740" s="84" t="s">
        <v>1919</v>
      </c>
      <c r="F740" s="84" t="s">
        <v>83</v>
      </c>
      <c r="G740" s="84" t="s">
        <v>722</v>
      </c>
      <c r="H740" s="85">
        <v>1</v>
      </c>
    </row>
    <row r="741" spans="1:8" ht="16.5" customHeight="1">
      <c r="A741" s="103">
        <v>2016</v>
      </c>
      <c r="B741" s="88" t="s">
        <v>3387</v>
      </c>
      <c r="C741" s="108" t="s">
        <v>2490</v>
      </c>
      <c r="D741" s="84" t="s">
        <v>31</v>
      </c>
      <c r="E741" s="84" t="s">
        <v>1919</v>
      </c>
      <c r="F741" s="84" t="s">
        <v>12</v>
      </c>
      <c r="G741" s="84" t="s">
        <v>1920</v>
      </c>
      <c r="H741" s="85">
        <v>1</v>
      </c>
    </row>
    <row r="742" spans="1:8" ht="16.5" customHeight="1">
      <c r="A742" s="103">
        <v>2016</v>
      </c>
      <c r="B742" s="88" t="s">
        <v>3387</v>
      </c>
      <c r="C742" s="108" t="s">
        <v>2490</v>
      </c>
      <c r="D742" s="84" t="s">
        <v>31</v>
      </c>
      <c r="E742" s="84" t="s">
        <v>1919</v>
      </c>
      <c r="F742" s="84" t="s">
        <v>72</v>
      </c>
      <c r="G742" s="84" t="s">
        <v>1924</v>
      </c>
      <c r="H742" s="85">
        <v>1</v>
      </c>
    </row>
    <row r="743" spans="1:8" ht="16.5" customHeight="1">
      <c r="A743" s="103">
        <v>2016</v>
      </c>
      <c r="B743" s="88" t="s">
        <v>3387</v>
      </c>
      <c r="C743" s="108" t="s">
        <v>2490</v>
      </c>
      <c r="D743" s="84" t="s">
        <v>31</v>
      </c>
      <c r="E743" s="84" t="s">
        <v>1919</v>
      </c>
      <c r="F743" s="84" t="s">
        <v>93</v>
      </c>
      <c r="G743" s="84" t="s">
        <v>1925</v>
      </c>
      <c r="H743" s="85">
        <v>4</v>
      </c>
    </row>
    <row r="744" spans="1:8" ht="16.5" customHeight="1">
      <c r="A744" s="103">
        <v>2016</v>
      </c>
      <c r="B744" s="88" t="s">
        <v>3387</v>
      </c>
      <c r="C744" s="108" t="s">
        <v>2490</v>
      </c>
      <c r="D744" s="84" t="s">
        <v>31</v>
      </c>
      <c r="E744" s="84" t="s">
        <v>1919</v>
      </c>
      <c r="F744" s="84" t="s">
        <v>31</v>
      </c>
      <c r="G744" s="84" t="s">
        <v>1926</v>
      </c>
      <c r="H744" s="85">
        <v>6</v>
      </c>
    </row>
    <row r="745" spans="1:8" ht="16.5" customHeight="1">
      <c r="A745" s="103">
        <v>2016</v>
      </c>
      <c r="B745" s="88" t="s">
        <v>3387</v>
      </c>
      <c r="C745" s="108" t="s">
        <v>2490</v>
      </c>
      <c r="D745" s="84" t="s">
        <v>31</v>
      </c>
      <c r="E745" s="84" t="s">
        <v>1919</v>
      </c>
      <c r="F745" s="84" t="s">
        <v>52</v>
      </c>
      <c r="G745" s="84" t="s">
        <v>1927</v>
      </c>
      <c r="H745" s="85">
        <v>5</v>
      </c>
    </row>
    <row r="746" spans="1:8" ht="16.5" customHeight="1">
      <c r="A746" s="103">
        <v>2016</v>
      </c>
      <c r="B746" s="88" t="s">
        <v>3387</v>
      </c>
      <c r="C746" s="108" t="s">
        <v>2490</v>
      </c>
      <c r="D746" s="84" t="s">
        <v>31</v>
      </c>
      <c r="E746" s="84" t="s">
        <v>1919</v>
      </c>
      <c r="F746" s="84" t="s">
        <v>5</v>
      </c>
      <c r="G746" s="84" t="s">
        <v>1928</v>
      </c>
      <c r="H746" s="85">
        <v>1</v>
      </c>
    </row>
    <row r="747" spans="1:8" ht="16.5" customHeight="1">
      <c r="A747" s="103">
        <v>2016</v>
      </c>
      <c r="B747" s="88" t="s">
        <v>3387</v>
      </c>
      <c r="C747" s="108" t="s">
        <v>2490</v>
      </c>
      <c r="D747" s="84" t="s">
        <v>31</v>
      </c>
      <c r="E747" s="84" t="s">
        <v>1919</v>
      </c>
      <c r="F747" s="84" t="s">
        <v>31</v>
      </c>
      <c r="G747" s="84" t="s">
        <v>1930</v>
      </c>
      <c r="H747" s="85">
        <v>6</v>
      </c>
    </row>
    <row r="748" spans="1:8" ht="16.5" customHeight="1">
      <c r="A748" s="103">
        <v>2016</v>
      </c>
      <c r="B748" s="88" t="s">
        <v>3387</v>
      </c>
      <c r="C748" s="108" t="s">
        <v>2490</v>
      </c>
      <c r="D748" s="84" t="s">
        <v>31</v>
      </c>
      <c r="E748" s="84" t="s">
        <v>1919</v>
      </c>
      <c r="F748" s="84" t="s">
        <v>83</v>
      </c>
      <c r="G748" s="84" t="s">
        <v>1932</v>
      </c>
      <c r="H748" s="85">
        <v>1</v>
      </c>
    </row>
    <row r="749" spans="1:8" ht="16.5" customHeight="1">
      <c r="A749" s="103">
        <v>2016</v>
      </c>
      <c r="B749" s="88" t="s">
        <v>3387</v>
      </c>
      <c r="C749" s="108" t="s">
        <v>2490</v>
      </c>
      <c r="D749" s="84" t="s">
        <v>31</v>
      </c>
      <c r="E749" s="84" t="s">
        <v>1919</v>
      </c>
      <c r="F749" s="84" t="s">
        <v>12</v>
      </c>
      <c r="G749" s="84" t="s">
        <v>1933</v>
      </c>
      <c r="H749" s="85">
        <v>2</v>
      </c>
    </row>
    <row r="750" spans="1:8" ht="16.5" customHeight="1">
      <c r="A750" s="103">
        <v>2016</v>
      </c>
      <c r="B750" s="88" t="s">
        <v>3387</v>
      </c>
      <c r="C750" s="108" t="s">
        <v>2490</v>
      </c>
      <c r="D750" s="84" t="s">
        <v>31</v>
      </c>
      <c r="E750" s="84" t="s">
        <v>1919</v>
      </c>
      <c r="F750" s="84" t="s">
        <v>126</v>
      </c>
      <c r="G750" s="84" t="s">
        <v>1958</v>
      </c>
      <c r="H750" s="85">
        <v>1</v>
      </c>
    </row>
    <row r="751" spans="1:8" ht="16.5" customHeight="1">
      <c r="A751" s="103">
        <v>2016</v>
      </c>
      <c r="B751" s="88" t="s">
        <v>3387</v>
      </c>
      <c r="C751" s="108" t="s">
        <v>2490</v>
      </c>
      <c r="D751" s="84" t="s">
        <v>31</v>
      </c>
      <c r="E751" s="84" t="s">
        <v>1919</v>
      </c>
      <c r="F751" s="84" t="s">
        <v>126</v>
      </c>
      <c r="G751" s="84" t="s">
        <v>1938</v>
      </c>
      <c r="H751" s="85">
        <v>3</v>
      </c>
    </row>
    <row r="752" spans="1:8" ht="16.5" customHeight="1">
      <c r="A752" s="103">
        <v>2016</v>
      </c>
      <c r="B752" s="88" t="s">
        <v>3387</v>
      </c>
      <c r="C752" s="108" t="s">
        <v>2490</v>
      </c>
      <c r="D752" s="84" t="s">
        <v>31</v>
      </c>
      <c r="E752" s="84" t="s">
        <v>1919</v>
      </c>
      <c r="F752" s="84" t="s">
        <v>93</v>
      </c>
      <c r="G752" s="84" t="s">
        <v>1939</v>
      </c>
      <c r="H752" s="85">
        <v>1</v>
      </c>
    </row>
    <row r="753" spans="1:8">
      <c r="A753" s="103">
        <v>2016</v>
      </c>
      <c r="B753" s="88" t="s">
        <v>3387</v>
      </c>
      <c r="C753" s="108" t="s">
        <v>2490</v>
      </c>
      <c r="D753" s="84" t="s">
        <v>31</v>
      </c>
      <c r="E753" s="84" t="s">
        <v>1919</v>
      </c>
      <c r="F753" s="84" t="s">
        <v>191</v>
      </c>
      <c r="G753" s="84" t="s">
        <v>730</v>
      </c>
      <c r="H753" s="85">
        <v>5</v>
      </c>
    </row>
    <row r="754" spans="1:8">
      <c r="A754" s="103">
        <v>2016</v>
      </c>
      <c r="B754" s="88" t="s">
        <v>3387</v>
      </c>
      <c r="C754" s="108" t="s">
        <v>2490</v>
      </c>
      <c r="D754" s="84" t="s">
        <v>31</v>
      </c>
      <c r="E754" s="84" t="s">
        <v>1919</v>
      </c>
      <c r="F754" s="84" t="s">
        <v>72</v>
      </c>
      <c r="G754" s="84" t="s">
        <v>1943</v>
      </c>
      <c r="H754" s="85">
        <v>7</v>
      </c>
    </row>
    <row r="755" spans="1:8">
      <c r="A755" s="103">
        <v>2016</v>
      </c>
      <c r="B755" s="88" t="s">
        <v>3387</v>
      </c>
      <c r="C755" s="108" t="s">
        <v>2490</v>
      </c>
      <c r="D755" s="84" t="s">
        <v>31</v>
      </c>
      <c r="E755" s="84" t="s">
        <v>1926</v>
      </c>
      <c r="F755" s="84" t="s">
        <v>31</v>
      </c>
      <c r="G755" s="84" t="s">
        <v>1919</v>
      </c>
      <c r="H755" s="85">
        <v>8</v>
      </c>
    </row>
    <row r="756" spans="1:8">
      <c r="A756" s="103">
        <v>2016</v>
      </c>
      <c r="B756" s="88" t="s">
        <v>3387</v>
      </c>
      <c r="C756" s="108" t="s">
        <v>2490</v>
      </c>
      <c r="D756" s="84" t="s">
        <v>31</v>
      </c>
      <c r="E756" s="84" t="s">
        <v>1926</v>
      </c>
      <c r="F756" s="84" t="s">
        <v>52</v>
      </c>
      <c r="G756" s="84" t="s">
        <v>1927</v>
      </c>
      <c r="H756" s="85">
        <v>1</v>
      </c>
    </row>
    <row r="757" spans="1:8" ht="16.5" customHeight="1">
      <c r="A757" s="103">
        <v>2016</v>
      </c>
      <c r="B757" s="88" t="s">
        <v>3387</v>
      </c>
      <c r="C757" s="108" t="s">
        <v>2490</v>
      </c>
      <c r="D757" s="84" t="s">
        <v>31</v>
      </c>
      <c r="E757" s="84" t="s">
        <v>1926</v>
      </c>
      <c r="F757" s="84" t="s">
        <v>5</v>
      </c>
      <c r="G757" s="84" t="s">
        <v>1928</v>
      </c>
      <c r="H757" s="85">
        <v>2</v>
      </c>
    </row>
    <row r="758" spans="1:8" ht="16.5" customHeight="1">
      <c r="A758" s="103">
        <v>2016</v>
      </c>
      <c r="B758" s="88" t="s">
        <v>3387</v>
      </c>
      <c r="C758" s="108" t="s">
        <v>2490</v>
      </c>
      <c r="D758" s="84" t="s">
        <v>31</v>
      </c>
      <c r="E758" s="84" t="s">
        <v>1926</v>
      </c>
      <c r="F758" s="84" t="s">
        <v>126</v>
      </c>
      <c r="G758" s="84" t="s">
        <v>1958</v>
      </c>
      <c r="H758" s="85">
        <v>1</v>
      </c>
    </row>
    <row r="759" spans="1:8" ht="16.5" customHeight="1">
      <c r="A759" s="103">
        <v>2016</v>
      </c>
      <c r="B759" s="88" t="s">
        <v>3387</v>
      </c>
      <c r="C759" s="108" t="s">
        <v>2490</v>
      </c>
      <c r="D759" s="84" t="s">
        <v>31</v>
      </c>
      <c r="E759" s="84" t="s">
        <v>1930</v>
      </c>
      <c r="F759" s="84" t="s">
        <v>31</v>
      </c>
      <c r="G759" s="84" t="s">
        <v>1919</v>
      </c>
      <c r="H759" s="85">
        <v>6</v>
      </c>
    </row>
    <row r="760" spans="1:8" ht="16.5" customHeight="1">
      <c r="A760" s="103">
        <v>2016</v>
      </c>
      <c r="B760" s="88" t="s">
        <v>3387</v>
      </c>
      <c r="C760" s="108" t="s">
        <v>2490</v>
      </c>
      <c r="D760" s="84" t="s">
        <v>31</v>
      </c>
      <c r="E760" s="84" t="s">
        <v>1930</v>
      </c>
      <c r="F760" s="84" t="s">
        <v>72</v>
      </c>
      <c r="G760" s="84" t="s">
        <v>1924</v>
      </c>
      <c r="H760" s="85">
        <v>1</v>
      </c>
    </row>
    <row r="761" spans="1:8" ht="16.5" customHeight="1">
      <c r="A761" s="103">
        <v>2016</v>
      </c>
      <c r="B761" s="88" t="s">
        <v>3387</v>
      </c>
      <c r="C761" s="108" t="s">
        <v>2490</v>
      </c>
      <c r="D761" s="84" t="s">
        <v>31</v>
      </c>
      <c r="E761" s="84" t="s">
        <v>1930</v>
      </c>
      <c r="F761" s="84" t="s">
        <v>31</v>
      </c>
      <c r="G761" s="84" t="s">
        <v>1926</v>
      </c>
      <c r="H761" s="85">
        <v>1</v>
      </c>
    </row>
    <row r="762" spans="1:8" ht="16.5" customHeight="1">
      <c r="A762" s="103">
        <v>2016</v>
      </c>
      <c r="B762" s="88" t="s">
        <v>3387</v>
      </c>
      <c r="C762" s="108" t="s">
        <v>2490</v>
      </c>
      <c r="D762" s="84" t="s">
        <v>31</v>
      </c>
      <c r="E762" s="84" t="s">
        <v>1930</v>
      </c>
      <c r="F762" s="84" t="s">
        <v>52</v>
      </c>
      <c r="G762" s="84" t="s">
        <v>1927</v>
      </c>
      <c r="H762" s="85">
        <v>5</v>
      </c>
    </row>
    <row r="763" spans="1:8" ht="16.5" customHeight="1">
      <c r="A763" s="103">
        <v>2016</v>
      </c>
      <c r="B763" s="88" t="s">
        <v>3387</v>
      </c>
      <c r="C763" s="108" t="s">
        <v>2490</v>
      </c>
      <c r="D763" s="84" t="s">
        <v>31</v>
      </c>
      <c r="E763" s="84" t="s">
        <v>1930</v>
      </c>
      <c r="F763" s="84" t="s">
        <v>5</v>
      </c>
      <c r="G763" s="84" t="s">
        <v>1928</v>
      </c>
      <c r="H763" s="85">
        <v>2</v>
      </c>
    </row>
    <row r="764" spans="1:8" ht="16.5" customHeight="1">
      <c r="A764" s="103">
        <v>2016</v>
      </c>
      <c r="B764" s="88" t="s">
        <v>3387</v>
      </c>
      <c r="C764" s="108" t="s">
        <v>2490</v>
      </c>
      <c r="D764" s="84" t="s">
        <v>31</v>
      </c>
      <c r="E764" s="84" t="s">
        <v>1930</v>
      </c>
      <c r="F764" s="84" t="s">
        <v>83</v>
      </c>
      <c r="G764" s="84" t="s">
        <v>1932</v>
      </c>
      <c r="H764" s="85">
        <v>1</v>
      </c>
    </row>
    <row r="765" spans="1:8" ht="16.5" customHeight="1">
      <c r="A765" s="103">
        <v>2016</v>
      </c>
      <c r="B765" s="88" t="s">
        <v>3387</v>
      </c>
      <c r="C765" s="108" t="s">
        <v>2490</v>
      </c>
      <c r="D765" s="84" t="s">
        <v>31</v>
      </c>
      <c r="E765" s="84" t="s">
        <v>1930</v>
      </c>
      <c r="F765" s="84" t="s">
        <v>126</v>
      </c>
      <c r="G765" s="84" t="s">
        <v>1938</v>
      </c>
      <c r="H765" s="85">
        <v>2</v>
      </c>
    </row>
    <row r="766" spans="1:8" ht="16.5" customHeight="1">
      <c r="A766" s="103">
        <v>2016</v>
      </c>
      <c r="B766" s="88" t="s">
        <v>3387</v>
      </c>
      <c r="C766" s="108" t="s">
        <v>2490</v>
      </c>
      <c r="D766" s="84" t="s">
        <v>31</v>
      </c>
      <c r="E766" s="84" t="s">
        <v>1930</v>
      </c>
      <c r="F766" s="84" t="s">
        <v>18</v>
      </c>
      <c r="G766" s="84" t="s">
        <v>1940</v>
      </c>
      <c r="H766" s="85">
        <v>1</v>
      </c>
    </row>
    <row r="767" spans="1:8" ht="16.5" customHeight="1">
      <c r="A767" s="103">
        <v>2016</v>
      </c>
      <c r="B767" s="88" t="s">
        <v>3387</v>
      </c>
      <c r="C767" s="108" t="s">
        <v>2490</v>
      </c>
      <c r="D767" s="84" t="s">
        <v>31</v>
      </c>
      <c r="E767" s="84" t="s">
        <v>1930</v>
      </c>
      <c r="F767" s="84" t="s">
        <v>72</v>
      </c>
      <c r="G767" s="84" t="s">
        <v>1943</v>
      </c>
      <c r="H767" s="85">
        <v>1</v>
      </c>
    </row>
    <row r="768" spans="1:8" ht="16.5" customHeight="1">
      <c r="A768" s="103">
        <v>2016</v>
      </c>
      <c r="B768" s="88" t="s">
        <v>3387</v>
      </c>
      <c r="C768" s="108" t="s">
        <v>2490</v>
      </c>
      <c r="D768" s="84" t="s">
        <v>52</v>
      </c>
      <c r="E768" s="84" t="s">
        <v>1927</v>
      </c>
      <c r="F768" s="84" t="s">
        <v>31</v>
      </c>
      <c r="G768" s="84" t="s">
        <v>1919</v>
      </c>
      <c r="H768" s="85">
        <v>4</v>
      </c>
    </row>
    <row r="769" spans="1:8" ht="16.5" customHeight="1">
      <c r="A769" s="103">
        <v>2016</v>
      </c>
      <c r="B769" s="88" t="s">
        <v>3387</v>
      </c>
      <c r="C769" s="108" t="s">
        <v>2490</v>
      </c>
      <c r="D769" s="84" t="s">
        <v>52</v>
      </c>
      <c r="E769" s="84" t="s">
        <v>1927</v>
      </c>
      <c r="F769" s="84" t="s">
        <v>83</v>
      </c>
      <c r="G769" s="84" t="s">
        <v>722</v>
      </c>
      <c r="H769" s="85">
        <v>1</v>
      </c>
    </row>
    <row r="770" spans="1:8" ht="16.5" customHeight="1">
      <c r="A770" s="103">
        <v>2016</v>
      </c>
      <c r="B770" s="88" t="s">
        <v>3387</v>
      </c>
      <c r="C770" s="108" t="s">
        <v>2490</v>
      </c>
      <c r="D770" s="84" t="s">
        <v>52</v>
      </c>
      <c r="E770" s="84" t="s">
        <v>1927</v>
      </c>
      <c r="F770" s="84" t="s">
        <v>12</v>
      </c>
      <c r="G770" s="84" t="s">
        <v>1920</v>
      </c>
      <c r="H770" s="85">
        <v>1</v>
      </c>
    </row>
    <row r="771" spans="1:8" ht="16.5" customHeight="1">
      <c r="A771" s="103">
        <v>2016</v>
      </c>
      <c r="B771" s="88" t="s">
        <v>3387</v>
      </c>
      <c r="C771" s="108" t="s">
        <v>2490</v>
      </c>
      <c r="D771" s="84" t="s">
        <v>52</v>
      </c>
      <c r="E771" s="84" t="s">
        <v>1927</v>
      </c>
      <c r="F771" s="84" t="s">
        <v>72</v>
      </c>
      <c r="G771" s="84" t="s">
        <v>1924</v>
      </c>
      <c r="H771" s="85">
        <v>2</v>
      </c>
    </row>
    <row r="772" spans="1:8" ht="16.5" customHeight="1">
      <c r="A772" s="103">
        <v>2016</v>
      </c>
      <c r="B772" s="88" t="s">
        <v>3387</v>
      </c>
      <c r="C772" s="108" t="s">
        <v>2490</v>
      </c>
      <c r="D772" s="84" t="s">
        <v>52</v>
      </c>
      <c r="E772" s="84" t="s">
        <v>1927</v>
      </c>
      <c r="F772" s="84" t="s">
        <v>31</v>
      </c>
      <c r="G772" s="84" t="s">
        <v>1926</v>
      </c>
      <c r="H772" s="85">
        <v>2</v>
      </c>
    </row>
    <row r="773" spans="1:8" ht="16.5" customHeight="1">
      <c r="A773" s="103">
        <v>2016</v>
      </c>
      <c r="B773" s="88" t="s">
        <v>3387</v>
      </c>
      <c r="C773" s="108" t="s">
        <v>2490</v>
      </c>
      <c r="D773" s="84" t="s">
        <v>52</v>
      </c>
      <c r="E773" s="84" t="s">
        <v>1927</v>
      </c>
      <c r="F773" s="84" t="s">
        <v>114</v>
      </c>
      <c r="G773" s="84" t="s">
        <v>1929</v>
      </c>
      <c r="H773" s="85">
        <v>1</v>
      </c>
    </row>
    <row r="774" spans="1:8" ht="16.5" customHeight="1">
      <c r="A774" s="103">
        <v>2016</v>
      </c>
      <c r="B774" s="88" t="s">
        <v>3387</v>
      </c>
      <c r="C774" s="108" t="s">
        <v>2490</v>
      </c>
      <c r="D774" s="84" t="s">
        <v>52</v>
      </c>
      <c r="E774" s="84" t="s">
        <v>1927</v>
      </c>
      <c r="F774" s="84" t="s">
        <v>31</v>
      </c>
      <c r="G774" s="84" t="s">
        <v>1930</v>
      </c>
      <c r="H774" s="85">
        <v>2</v>
      </c>
    </row>
    <row r="775" spans="1:8" ht="16.5" customHeight="1">
      <c r="A775" s="103">
        <v>2016</v>
      </c>
      <c r="B775" s="88" t="s">
        <v>3387</v>
      </c>
      <c r="C775" s="108" t="s">
        <v>2490</v>
      </c>
      <c r="D775" s="84" t="s">
        <v>52</v>
      </c>
      <c r="E775" s="84" t="s">
        <v>1927</v>
      </c>
      <c r="F775" s="84" t="s">
        <v>83</v>
      </c>
      <c r="G775" s="84" t="s">
        <v>1932</v>
      </c>
      <c r="H775" s="85">
        <v>2</v>
      </c>
    </row>
    <row r="776" spans="1:8" ht="16.5" customHeight="1">
      <c r="A776" s="103">
        <v>2016</v>
      </c>
      <c r="B776" s="88" t="s">
        <v>3387</v>
      </c>
      <c r="C776" s="108" t="s">
        <v>2490</v>
      </c>
      <c r="D776" s="84" t="s">
        <v>52</v>
      </c>
      <c r="E776" s="84" t="s">
        <v>1927</v>
      </c>
      <c r="F776" s="84" t="s">
        <v>121</v>
      </c>
      <c r="G776" s="84" t="s">
        <v>1934</v>
      </c>
      <c r="H776" s="85">
        <v>6</v>
      </c>
    </row>
    <row r="777" spans="1:8" ht="16.5" customHeight="1">
      <c r="A777" s="103">
        <v>2016</v>
      </c>
      <c r="B777" s="88" t="s">
        <v>3387</v>
      </c>
      <c r="C777" s="108" t="s">
        <v>2490</v>
      </c>
      <c r="D777" s="84" t="s">
        <v>52</v>
      </c>
      <c r="E777" s="84" t="s">
        <v>1927</v>
      </c>
      <c r="F777" s="84" t="s">
        <v>83</v>
      </c>
      <c r="G777" s="84" t="s">
        <v>1935</v>
      </c>
      <c r="H777" s="85">
        <v>5</v>
      </c>
    </row>
    <row r="778" spans="1:8" ht="16.5" customHeight="1">
      <c r="A778" s="103">
        <v>2016</v>
      </c>
      <c r="B778" s="88" t="s">
        <v>3387</v>
      </c>
      <c r="C778" s="108" t="s">
        <v>2490</v>
      </c>
      <c r="D778" s="84" t="s">
        <v>52</v>
      </c>
      <c r="E778" s="84" t="s">
        <v>1927</v>
      </c>
      <c r="F778" s="84" t="s">
        <v>191</v>
      </c>
      <c r="G778" s="84" t="s">
        <v>730</v>
      </c>
      <c r="H778" s="85">
        <v>1</v>
      </c>
    </row>
    <row r="779" spans="1:8" ht="16.5" customHeight="1">
      <c r="A779" s="103">
        <v>2016</v>
      </c>
      <c r="B779" s="88" t="s">
        <v>3387</v>
      </c>
      <c r="C779" s="108" t="s">
        <v>2490</v>
      </c>
      <c r="D779" s="84" t="s">
        <v>52</v>
      </c>
      <c r="E779" s="84" t="s">
        <v>1927</v>
      </c>
      <c r="F779" s="84" t="s">
        <v>72</v>
      </c>
      <c r="G779" s="84" t="s">
        <v>1943</v>
      </c>
      <c r="H779" s="85">
        <v>9</v>
      </c>
    </row>
    <row r="780" spans="1:8" ht="16.5" customHeight="1">
      <c r="A780" s="103">
        <v>2016</v>
      </c>
      <c r="B780" s="88" t="s">
        <v>3387</v>
      </c>
      <c r="C780" s="108" t="s">
        <v>2490</v>
      </c>
      <c r="D780" s="84" t="s">
        <v>52</v>
      </c>
      <c r="E780" s="84" t="s">
        <v>1927</v>
      </c>
      <c r="F780" s="84" t="s">
        <v>83</v>
      </c>
      <c r="G780" s="84" t="s">
        <v>1944</v>
      </c>
      <c r="H780" s="85">
        <v>3</v>
      </c>
    </row>
    <row r="781" spans="1:8" ht="16.5" customHeight="1">
      <c r="A781" s="103">
        <v>2016</v>
      </c>
      <c r="B781" s="88" t="s">
        <v>3387</v>
      </c>
      <c r="C781" s="108" t="s">
        <v>2490</v>
      </c>
      <c r="D781" s="84" t="s">
        <v>72</v>
      </c>
      <c r="E781" s="84" t="s">
        <v>1924</v>
      </c>
      <c r="F781" s="84" t="s">
        <v>83</v>
      </c>
      <c r="G781" s="84" t="s">
        <v>722</v>
      </c>
      <c r="H781" s="85">
        <v>6</v>
      </c>
    </row>
    <row r="782" spans="1:8" ht="16.5" customHeight="1">
      <c r="A782" s="103">
        <v>2016</v>
      </c>
      <c r="B782" s="88" t="s">
        <v>3387</v>
      </c>
      <c r="C782" s="108" t="s">
        <v>2490</v>
      </c>
      <c r="D782" s="84" t="s">
        <v>72</v>
      </c>
      <c r="E782" s="84" t="s">
        <v>1924</v>
      </c>
      <c r="F782" s="84" t="s">
        <v>93</v>
      </c>
      <c r="G782" s="84" t="s">
        <v>1925</v>
      </c>
      <c r="H782" s="85">
        <v>5</v>
      </c>
    </row>
    <row r="783" spans="1:8" ht="16.5" customHeight="1">
      <c r="A783" s="103">
        <v>2016</v>
      </c>
      <c r="B783" s="88" t="s">
        <v>3387</v>
      </c>
      <c r="C783" s="108" t="s">
        <v>2490</v>
      </c>
      <c r="D783" s="84" t="s">
        <v>72</v>
      </c>
      <c r="E783" s="84" t="s">
        <v>1924</v>
      </c>
      <c r="F783" s="84" t="s">
        <v>52</v>
      </c>
      <c r="G783" s="84" t="s">
        <v>1927</v>
      </c>
      <c r="H783" s="85">
        <v>7</v>
      </c>
    </row>
    <row r="784" spans="1:8" ht="16.5" customHeight="1">
      <c r="A784" s="103">
        <v>2016</v>
      </c>
      <c r="B784" s="88" t="s">
        <v>3387</v>
      </c>
      <c r="C784" s="108" t="s">
        <v>2490</v>
      </c>
      <c r="D784" s="84" t="s">
        <v>72</v>
      </c>
      <c r="E784" s="84" t="s">
        <v>1924</v>
      </c>
      <c r="F784" s="84" t="s">
        <v>31</v>
      </c>
      <c r="G784" s="84" t="s">
        <v>1930</v>
      </c>
      <c r="H784" s="85">
        <v>3</v>
      </c>
    </row>
    <row r="785" spans="1:8" ht="16.5" customHeight="1">
      <c r="A785" s="103">
        <v>2016</v>
      </c>
      <c r="B785" s="88" t="s">
        <v>3387</v>
      </c>
      <c r="C785" s="108" t="s">
        <v>2490</v>
      </c>
      <c r="D785" s="84" t="s">
        <v>72</v>
      </c>
      <c r="E785" s="84" t="s">
        <v>1924</v>
      </c>
      <c r="F785" s="84" t="s">
        <v>83</v>
      </c>
      <c r="G785" s="84" t="s">
        <v>1932</v>
      </c>
      <c r="H785" s="85">
        <v>1</v>
      </c>
    </row>
    <row r="786" spans="1:8" ht="16.5" customHeight="1">
      <c r="A786" s="103">
        <v>2016</v>
      </c>
      <c r="B786" s="88" t="s">
        <v>3387</v>
      </c>
      <c r="C786" s="108" t="s">
        <v>2490</v>
      </c>
      <c r="D786" s="84" t="s">
        <v>72</v>
      </c>
      <c r="E786" s="84" t="s">
        <v>1924</v>
      </c>
      <c r="F786" s="84" t="s">
        <v>12</v>
      </c>
      <c r="G786" s="84" t="s">
        <v>1933</v>
      </c>
      <c r="H786" s="85">
        <v>1</v>
      </c>
    </row>
    <row r="787" spans="1:8" ht="16.5" customHeight="1">
      <c r="A787" s="103">
        <v>2016</v>
      </c>
      <c r="B787" s="88" t="s">
        <v>3387</v>
      </c>
      <c r="C787" s="108" t="s">
        <v>2490</v>
      </c>
      <c r="D787" s="84" t="s">
        <v>72</v>
      </c>
      <c r="E787" s="84" t="s">
        <v>1924</v>
      </c>
      <c r="F787" s="84" t="s">
        <v>121</v>
      </c>
      <c r="G787" s="84" t="s">
        <v>1934</v>
      </c>
      <c r="H787" s="85">
        <v>2</v>
      </c>
    </row>
    <row r="788" spans="1:8" ht="16.5" customHeight="1">
      <c r="A788" s="103">
        <v>2016</v>
      </c>
      <c r="B788" s="88" t="s">
        <v>3387</v>
      </c>
      <c r="C788" s="108" t="s">
        <v>2490</v>
      </c>
      <c r="D788" s="84" t="s">
        <v>72</v>
      </c>
      <c r="E788" s="84" t="s">
        <v>1924</v>
      </c>
      <c r="F788" s="84" t="s">
        <v>83</v>
      </c>
      <c r="G788" s="84" t="s">
        <v>1935</v>
      </c>
      <c r="H788" s="85">
        <v>4</v>
      </c>
    </row>
    <row r="789" spans="1:8" ht="16.5" customHeight="1">
      <c r="A789" s="103">
        <v>2016</v>
      </c>
      <c r="B789" s="88" t="s">
        <v>3387</v>
      </c>
      <c r="C789" s="108" t="s">
        <v>2490</v>
      </c>
      <c r="D789" s="84" t="s">
        <v>72</v>
      </c>
      <c r="E789" s="84" t="s">
        <v>1924</v>
      </c>
      <c r="F789" s="84" t="s">
        <v>105</v>
      </c>
      <c r="G789" s="84" t="s">
        <v>106</v>
      </c>
      <c r="H789" s="85">
        <v>1</v>
      </c>
    </row>
    <row r="790" spans="1:8" ht="16.5" customHeight="1">
      <c r="A790" s="103">
        <v>2016</v>
      </c>
      <c r="B790" s="88" t="s">
        <v>3387</v>
      </c>
      <c r="C790" s="108" t="s">
        <v>2490</v>
      </c>
      <c r="D790" s="84" t="s">
        <v>72</v>
      </c>
      <c r="E790" s="84" t="s">
        <v>1924</v>
      </c>
      <c r="F790" s="84" t="s">
        <v>191</v>
      </c>
      <c r="G790" s="84" t="s">
        <v>730</v>
      </c>
      <c r="H790" s="85">
        <v>1</v>
      </c>
    </row>
    <row r="791" spans="1:8" ht="16.5" customHeight="1">
      <c r="A791" s="103">
        <v>2016</v>
      </c>
      <c r="B791" s="88" t="s">
        <v>3387</v>
      </c>
      <c r="C791" s="108" t="s">
        <v>2490</v>
      </c>
      <c r="D791" s="84" t="s">
        <v>72</v>
      </c>
      <c r="E791" s="84" t="s">
        <v>1924</v>
      </c>
      <c r="F791" s="84" t="s">
        <v>72</v>
      </c>
      <c r="G791" s="84" t="s">
        <v>1943</v>
      </c>
      <c r="H791" s="85">
        <v>6</v>
      </c>
    </row>
    <row r="792" spans="1:8" ht="16.5" customHeight="1">
      <c r="A792" s="103">
        <v>2016</v>
      </c>
      <c r="B792" s="88" t="s">
        <v>3387</v>
      </c>
      <c r="C792" s="108" t="s">
        <v>2490</v>
      </c>
      <c r="D792" s="84" t="s">
        <v>72</v>
      </c>
      <c r="E792" s="84" t="s">
        <v>1924</v>
      </c>
      <c r="F792" s="84" t="s">
        <v>83</v>
      </c>
      <c r="G792" s="84" t="s">
        <v>1944</v>
      </c>
      <c r="H792" s="85">
        <v>6</v>
      </c>
    </row>
    <row r="793" spans="1:8" ht="16.5" customHeight="1">
      <c r="A793" s="103">
        <v>2016</v>
      </c>
      <c r="B793" s="88" t="s">
        <v>3387</v>
      </c>
      <c r="C793" s="108" t="s">
        <v>2490</v>
      </c>
      <c r="D793" s="84" t="s">
        <v>72</v>
      </c>
      <c r="E793" s="84" t="s">
        <v>1943</v>
      </c>
      <c r="F793" s="84" t="s">
        <v>31</v>
      </c>
      <c r="G793" s="84" t="s">
        <v>1919</v>
      </c>
      <c r="H793" s="85">
        <v>8</v>
      </c>
    </row>
    <row r="794" spans="1:8" ht="16.5" customHeight="1">
      <c r="A794" s="103">
        <v>2016</v>
      </c>
      <c r="B794" s="88" t="s">
        <v>3387</v>
      </c>
      <c r="C794" s="108" t="s">
        <v>2490</v>
      </c>
      <c r="D794" s="84" t="s">
        <v>72</v>
      </c>
      <c r="E794" s="84" t="s">
        <v>1943</v>
      </c>
      <c r="F794" s="84" t="s">
        <v>83</v>
      </c>
      <c r="G794" s="84" t="s">
        <v>722</v>
      </c>
      <c r="H794" s="85">
        <v>3</v>
      </c>
    </row>
    <row r="795" spans="1:8" ht="16.5" customHeight="1">
      <c r="A795" s="103">
        <v>2016</v>
      </c>
      <c r="B795" s="88" t="s">
        <v>3387</v>
      </c>
      <c r="C795" s="108" t="s">
        <v>2490</v>
      </c>
      <c r="D795" s="84" t="s">
        <v>72</v>
      </c>
      <c r="E795" s="84" t="s">
        <v>1943</v>
      </c>
      <c r="F795" s="84" t="s">
        <v>72</v>
      </c>
      <c r="G795" s="84" t="s">
        <v>1924</v>
      </c>
      <c r="H795" s="85">
        <v>7</v>
      </c>
    </row>
    <row r="796" spans="1:8" ht="16.5" customHeight="1">
      <c r="A796" s="103">
        <v>2016</v>
      </c>
      <c r="B796" s="88" t="s">
        <v>3387</v>
      </c>
      <c r="C796" s="108" t="s">
        <v>2490</v>
      </c>
      <c r="D796" s="84" t="s">
        <v>72</v>
      </c>
      <c r="E796" s="84" t="s">
        <v>1943</v>
      </c>
      <c r="F796" s="84" t="s">
        <v>93</v>
      </c>
      <c r="G796" s="84" t="s">
        <v>1925</v>
      </c>
      <c r="H796" s="85">
        <v>1</v>
      </c>
    </row>
    <row r="797" spans="1:8" ht="16.5" customHeight="1">
      <c r="A797" s="103">
        <v>2016</v>
      </c>
      <c r="B797" s="88" t="s">
        <v>3387</v>
      </c>
      <c r="C797" s="108" t="s">
        <v>2490</v>
      </c>
      <c r="D797" s="84" t="s">
        <v>72</v>
      </c>
      <c r="E797" s="84" t="s">
        <v>1943</v>
      </c>
      <c r="F797" s="84" t="s">
        <v>52</v>
      </c>
      <c r="G797" s="84" t="s">
        <v>1927</v>
      </c>
      <c r="H797" s="85">
        <v>4</v>
      </c>
    </row>
    <row r="798" spans="1:8" ht="16.5" customHeight="1">
      <c r="A798" s="103">
        <v>2016</v>
      </c>
      <c r="B798" s="88" t="s">
        <v>3387</v>
      </c>
      <c r="C798" s="108" t="s">
        <v>2490</v>
      </c>
      <c r="D798" s="84" t="s">
        <v>72</v>
      </c>
      <c r="E798" s="84" t="s">
        <v>1943</v>
      </c>
      <c r="F798" s="84" t="s">
        <v>114</v>
      </c>
      <c r="G798" s="84" t="s">
        <v>1929</v>
      </c>
      <c r="H798" s="85">
        <v>3</v>
      </c>
    </row>
    <row r="799" spans="1:8" ht="16.5" customHeight="1">
      <c r="A799" s="103">
        <v>2016</v>
      </c>
      <c r="B799" s="88" t="s">
        <v>3387</v>
      </c>
      <c r="C799" s="108" t="s">
        <v>2490</v>
      </c>
      <c r="D799" s="84" t="s">
        <v>72</v>
      </c>
      <c r="E799" s="84" t="s">
        <v>1943</v>
      </c>
      <c r="F799" s="84" t="s">
        <v>31</v>
      </c>
      <c r="G799" s="84" t="s">
        <v>1930</v>
      </c>
      <c r="H799" s="85">
        <v>3</v>
      </c>
    </row>
    <row r="800" spans="1:8" ht="16.5" customHeight="1">
      <c r="A800" s="103">
        <v>2016</v>
      </c>
      <c r="B800" s="88" t="s">
        <v>3387</v>
      </c>
      <c r="C800" s="108" t="s">
        <v>2490</v>
      </c>
      <c r="D800" s="84" t="s">
        <v>72</v>
      </c>
      <c r="E800" s="84" t="s">
        <v>1943</v>
      </c>
      <c r="F800" s="84" t="s">
        <v>121</v>
      </c>
      <c r="G800" s="84" t="s">
        <v>1934</v>
      </c>
      <c r="H800" s="85">
        <v>1</v>
      </c>
    </row>
    <row r="801" spans="1:8" ht="16.5" customHeight="1">
      <c r="A801" s="103">
        <v>2016</v>
      </c>
      <c r="B801" s="88" t="s">
        <v>3387</v>
      </c>
      <c r="C801" s="108" t="s">
        <v>2490</v>
      </c>
      <c r="D801" s="84" t="s">
        <v>72</v>
      </c>
      <c r="E801" s="84" t="s">
        <v>1943</v>
      </c>
      <c r="F801" s="84" t="s">
        <v>83</v>
      </c>
      <c r="G801" s="84" t="s">
        <v>1935</v>
      </c>
      <c r="H801" s="85">
        <v>2</v>
      </c>
    </row>
    <row r="802" spans="1:8" ht="16.5" customHeight="1">
      <c r="A802" s="103">
        <v>2016</v>
      </c>
      <c r="B802" s="88" t="s">
        <v>3387</v>
      </c>
      <c r="C802" s="108" t="s">
        <v>2490</v>
      </c>
      <c r="D802" s="84" t="s">
        <v>72</v>
      </c>
      <c r="E802" s="84" t="s">
        <v>1943</v>
      </c>
      <c r="F802" s="84" t="s">
        <v>93</v>
      </c>
      <c r="G802" s="84" t="s">
        <v>1939</v>
      </c>
      <c r="H802" s="85">
        <v>1</v>
      </c>
    </row>
    <row r="803" spans="1:8" ht="16.5" customHeight="1">
      <c r="A803" s="103">
        <v>2016</v>
      </c>
      <c r="B803" s="88" t="s">
        <v>3387</v>
      </c>
      <c r="C803" s="108" t="s">
        <v>2490</v>
      </c>
      <c r="D803" s="84" t="s">
        <v>72</v>
      </c>
      <c r="E803" s="84" t="s">
        <v>1943</v>
      </c>
      <c r="F803" s="84" t="s">
        <v>191</v>
      </c>
      <c r="G803" s="84" t="s">
        <v>730</v>
      </c>
      <c r="H803" s="85">
        <v>7</v>
      </c>
    </row>
    <row r="804" spans="1:8" ht="16.5" customHeight="1">
      <c r="A804" s="103">
        <v>2016</v>
      </c>
      <c r="B804" s="88" t="s">
        <v>3387</v>
      </c>
      <c r="C804" s="108" t="s">
        <v>2490</v>
      </c>
      <c r="D804" s="84" t="s">
        <v>72</v>
      </c>
      <c r="E804" s="84" t="s">
        <v>1943</v>
      </c>
      <c r="F804" s="84" t="s">
        <v>83</v>
      </c>
      <c r="G804" s="84" t="s">
        <v>1944</v>
      </c>
      <c r="H804" s="85">
        <v>4</v>
      </c>
    </row>
    <row r="805" spans="1:8" ht="16.5" customHeight="1">
      <c r="A805" s="103">
        <v>2016</v>
      </c>
      <c r="B805" s="88" t="s">
        <v>3387</v>
      </c>
      <c r="C805" s="108" t="s">
        <v>2490</v>
      </c>
      <c r="D805" s="84" t="s">
        <v>83</v>
      </c>
      <c r="E805" s="84" t="s">
        <v>722</v>
      </c>
      <c r="F805" s="84" t="s">
        <v>12</v>
      </c>
      <c r="G805" s="84" t="s">
        <v>1920</v>
      </c>
      <c r="H805" s="85">
        <v>2</v>
      </c>
    </row>
    <row r="806" spans="1:8" ht="16.5" customHeight="1">
      <c r="A806" s="103">
        <v>2016</v>
      </c>
      <c r="B806" s="88" t="s">
        <v>3387</v>
      </c>
      <c r="C806" s="108" t="s">
        <v>2490</v>
      </c>
      <c r="D806" s="84" t="s">
        <v>83</v>
      </c>
      <c r="E806" s="84" t="s">
        <v>722</v>
      </c>
      <c r="F806" s="84" t="s">
        <v>72</v>
      </c>
      <c r="G806" s="84" t="s">
        <v>1924</v>
      </c>
      <c r="H806" s="85">
        <v>2</v>
      </c>
    </row>
    <row r="807" spans="1:8" ht="16.5" customHeight="1">
      <c r="A807" s="103">
        <v>2016</v>
      </c>
      <c r="B807" s="88" t="s">
        <v>3387</v>
      </c>
      <c r="C807" s="108" t="s">
        <v>2490</v>
      </c>
      <c r="D807" s="84" t="s">
        <v>83</v>
      </c>
      <c r="E807" s="84" t="s">
        <v>722</v>
      </c>
      <c r="F807" s="84" t="s">
        <v>108</v>
      </c>
      <c r="G807" s="84" t="s">
        <v>1931</v>
      </c>
      <c r="H807" s="85">
        <v>1</v>
      </c>
    </row>
    <row r="808" spans="1:8" ht="16.5" customHeight="1">
      <c r="A808" s="103">
        <v>2016</v>
      </c>
      <c r="B808" s="88" t="s">
        <v>3387</v>
      </c>
      <c r="C808" s="108" t="s">
        <v>2490</v>
      </c>
      <c r="D808" s="84" t="s">
        <v>83</v>
      </c>
      <c r="E808" s="84" t="s">
        <v>722</v>
      </c>
      <c r="F808" s="84" t="s">
        <v>121</v>
      </c>
      <c r="G808" s="84" t="s">
        <v>1934</v>
      </c>
      <c r="H808" s="85">
        <v>2</v>
      </c>
    </row>
    <row r="809" spans="1:8" ht="16.5" customHeight="1">
      <c r="A809" s="103">
        <v>2016</v>
      </c>
      <c r="B809" s="88" t="s">
        <v>3387</v>
      </c>
      <c r="C809" s="108" t="s">
        <v>2490</v>
      </c>
      <c r="D809" s="84" t="s">
        <v>83</v>
      </c>
      <c r="E809" s="84" t="s">
        <v>722</v>
      </c>
      <c r="F809" s="84" t="s">
        <v>83</v>
      </c>
      <c r="G809" s="84" t="s">
        <v>1935</v>
      </c>
      <c r="H809" s="85">
        <v>1</v>
      </c>
    </row>
    <row r="810" spans="1:8" ht="16.5" customHeight="1">
      <c r="A810" s="103">
        <v>2016</v>
      </c>
      <c r="B810" s="88" t="s">
        <v>3387</v>
      </c>
      <c r="C810" s="108" t="s">
        <v>2490</v>
      </c>
      <c r="D810" s="84" t="s">
        <v>83</v>
      </c>
      <c r="E810" s="84" t="s">
        <v>722</v>
      </c>
      <c r="F810" s="84" t="s">
        <v>93</v>
      </c>
      <c r="G810" s="84" t="s">
        <v>1939</v>
      </c>
      <c r="H810" s="85">
        <v>1</v>
      </c>
    </row>
    <row r="811" spans="1:8" ht="16.5" customHeight="1">
      <c r="A811" s="103">
        <v>2016</v>
      </c>
      <c r="B811" s="88" t="s">
        <v>3387</v>
      </c>
      <c r="C811" s="108" t="s">
        <v>2490</v>
      </c>
      <c r="D811" s="84" t="s">
        <v>83</v>
      </c>
      <c r="E811" s="84" t="s">
        <v>722</v>
      </c>
      <c r="F811" s="84" t="s">
        <v>191</v>
      </c>
      <c r="G811" s="84" t="s">
        <v>730</v>
      </c>
      <c r="H811" s="85">
        <v>2</v>
      </c>
    </row>
    <row r="812" spans="1:8" ht="16.5" customHeight="1">
      <c r="A812" s="103">
        <v>2016</v>
      </c>
      <c r="B812" s="88" t="s">
        <v>3387</v>
      </c>
      <c r="C812" s="108" t="s">
        <v>2490</v>
      </c>
      <c r="D812" s="84" t="s">
        <v>83</v>
      </c>
      <c r="E812" s="84" t="s">
        <v>722</v>
      </c>
      <c r="F812" s="84" t="s">
        <v>83</v>
      </c>
      <c r="G812" s="84" t="s">
        <v>1944</v>
      </c>
      <c r="H812" s="85">
        <v>1</v>
      </c>
    </row>
    <row r="813" spans="1:8" ht="16.5" customHeight="1">
      <c r="A813" s="103">
        <v>2016</v>
      </c>
      <c r="B813" s="88" t="s">
        <v>3387</v>
      </c>
      <c r="C813" s="108" t="s">
        <v>2490</v>
      </c>
      <c r="D813" s="84" t="s">
        <v>83</v>
      </c>
      <c r="E813" s="84" t="s">
        <v>1932</v>
      </c>
      <c r="F813" s="84" t="s">
        <v>83</v>
      </c>
      <c r="G813" s="84" t="s">
        <v>722</v>
      </c>
      <c r="H813" s="85">
        <v>2</v>
      </c>
    </row>
    <row r="814" spans="1:8" ht="16.5" customHeight="1">
      <c r="A814" s="103">
        <v>2016</v>
      </c>
      <c r="B814" s="88" t="s">
        <v>3387</v>
      </c>
      <c r="C814" s="108" t="s">
        <v>2490</v>
      </c>
      <c r="D814" s="84" t="s">
        <v>83</v>
      </c>
      <c r="E814" s="84" t="s">
        <v>1932</v>
      </c>
      <c r="F814" s="84" t="s">
        <v>5</v>
      </c>
      <c r="G814" s="84" t="s">
        <v>700</v>
      </c>
      <c r="H814" s="85">
        <v>1</v>
      </c>
    </row>
    <row r="815" spans="1:8" ht="16.5" customHeight="1">
      <c r="A815" s="103">
        <v>2016</v>
      </c>
      <c r="B815" s="88" t="s">
        <v>3387</v>
      </c>
      <c r="C815" s="108" t="s">
        <v>2490</v>
      </c>
      <c r="D815" s="84" t="s">
        <v>83</v>
      </c>
      <c r="E815" s="84" t="s">
        <v>1932</v>
      </c>
      <c r="F815" s="84" t="s">
        <v>12</v>
      </c>
      <c r="G815" s="84" t="s">
        <v>1920</v>
      </c>
      <c r="H815" s="85">
        <v>3</v>
      </c>
    </row>
    <row r="816" spans="1:8" ht="16.5" customHeight="1">
      <c r="A816" s="103">
        <v>2016</v>
      </c>
      <c r="B816" s="88" t="s">
        <v>3387</v>
      </c>
      <c r="C816" s="108" t="s">
        <v>2490</v>
      </c>
      <c r="D816" s="84" t="s">
        <v>83</v>
      </c>
      <c r="E816" s="84" t="s">
        <v>1932</v>
      </c>
      <c r="F816" s="84" t="s">
        <v>12</v>
      </c>
      <c r="G816" s="84" t="s">
        <v>1921</v>
      </c>
      <c r="H816" s="85">
        <v>3</v>
      </c>
    </row>
    <row r="817" spans="1:8" ht="16.5" customHeight="1">
      <c r="A817" s="103">
        <v>2016</v>
      </c>
      <c r="B817" s="88" t="s">
        <v>3387</v>
      </c>
      <c r="C817" s="108" t="s">
        <v>2490</v>
      </c>
      <c r="D817" s="84" t="s">
        <v>83</v>
      </c>
      <c r="E817" s="84" t="s">
        <v>1932</v>
      </c>
      <c r="F817" s="84" t="s">
        <v>72</v>
      </c>
      <c r="G817" s="84" t="s">
        <v>1924</v>
      </c>
      <c r="H817" s="85">
        <v>2</v>
      </c>
    </row>
    <row r="818" spans="1:8" ht="16.5" customHeight="1">
      <c r="A818" s="103">
        <v>2016</v>
      </c>
      <c r="B818" s="88" t="s">
        <v>3387</v>
      </c>
      <c r="C818" s="108" t="s">
        <v>2490</v>
      </c>
      <c r="D818" s="84" t="s">
        <v>83</v>
      </c>
      <c r="E818" s="84" t="s">
        <v>1932</v>
      </c>
      <c r="F818" s="84" t="s">
        <v>52</v>
      </c>
      <c r="G818" s="84" t="s">
        <v>1927</v>
      </c>
      <c r="H818" s="85">
        <v>2</v>
      </c>
    </row>
    <row r="819" spans="1:8">
      <c r="A819" s="103">
        <v>2016</v>
      </c>
      <c r="B819" s="88" t="s">
        <v>3387</v>
      </c>
      <c r="C819" s="108" t="s">
        <v>2490</v>
      </c>
      <c r="D819" s="84" t="s">
        <v>83</v>
      </c>
      <c r="E819" s="84" t="s">
        <v>1932</v>
      </c>
      <c r="F819" s="84" t="s">
        <v>12</v>
      </c>
      <c r="G819" s="84" t="s">
        <v>1933</v>
      </c>
      <c r="H819" s="85">
        <v>1</v>
      </c>
    </row>
    <row r="820" spans="1:8">
      <c r="A820" s="103">
        <v>2016</v>
      </c>
      <c r="B820" s="88" t="s">
        <v>3387</v>
      </c>
      <c r="C820" s="108" t="s">
        <v>2490</v>
      </c>
      <c r="D820" s="84" t="s">
        <v>83</v>
      </c>
      <c r="E820" s="84" t="s">
        <v>1932</v>
      </c>
      <c r="F820" s="84" t="s">
        <v>121</v>
      </c>
      <c r="G820" s="84" t="s">
        <v>1934</v>
      </c>
      <c r="H820" s="85">
        <v>5</v>
      </c>
    </row>
    <row r="821" spans="1:8">
      <c r="A821" s="103">
        <v>2016</v>
      </c>
      <c r="B821" s="88" t="s">
        <v>3387</v>
      </c>
      <c r="C821" s="108" t="s">
        <v>2490</v>
      </c>
      <c r="D821" s="84" t="s">
        <v>83</v>
      </c>
      <c r="E821" s="84" t="s">
        <v>1932</v>
      </c>
      <c r="F821" s="84" t="s">
        <v>83</v>
      </c>
      <c r="G821" s="84" t="s">
        <v>1935</v>
      </c>
      <c r="H821" s="85">
        <v>3</v>
      </c>
    </row>
    <row r="822" spans="1:8">
      <c r="A822" s="103">
        <v>2016</v>
      </c>
      <c r="B822" s="88" t="s">
        <v>3387</v>
      </c>
      <c r="C822" s="108" t="s">
        <v>2490</v>
      </c>
      <c r="D822" s="84" t="s">
        <v>83</v>
      </c>
      <c r="E822" s="84" t="s">
        <v>1932</v>
      </c>
      <c r="F822" s="84" t="s">
        <v>105</v>
      </c>
      <c r="G822" s="84" t="s">
        <v>106</v>
      </c>
      <c r="H822" s="85">
        <v>1</v>
      </c>
    </row>
    <row r="823" spans="1:8">
      <c r="A823" s="103">
        <v>2016</v>
      </c>
      <c r="B823" s="88" t="s">
        <v>3387</v>
      </c>
      <c r="C823" s="108" t="s">
        <v>2490</v>
      </c>
      <c r="D823" s="84" t="s">
        <v>83</v>
      </c>
      <c r="E823" s="84" t="s">
        <v>1932</v>
      </c>
      <c r="F823" s="84" t="s">
        <v>93</v>
      </c>
      <c r="G823" s="84" t="s">
        <v>1939</v>
      </c>
      <c r="H823" s="85">
        <v>8</v>
      </c>
    </row>
    <row r="824" spans="1:8">
      <c r="A824" s="103">
        <v>2016</v>
      </c>
      <c r="B824" s="88" t="s">
        <v>3387</v>
      </c>
      <c r="C824" s="108" t="s">
        <v>2490</v>
      </c>
      <c r="D824" s="84" t="s">
        <v>83</v>
      </c>
      <c r="E824" s="84" t="s">
        <v>1932</v>
      </c>
      <c r="F824" s="84" t="s">
        <v>191</v>
      </c>
      <c r="G824" s="84" t="s">
        <v>730</v>
      </c>
      <c r="H824" s="85">
        <v>2</v>
      </c>
    </row>
    <row r="825" spans="1:8">
      <c r="A825" s="103">
        <v>2016</v>
      </c>
      <c r="B825" s="88" t="s">
        <v>3387</v>
      </c>
      <c r="C825" s="108" t="s">
        <v>2490</v>
      </c>
      <c r="D825" s="84" t="s">
        <v>83</v>
      </c>
      <c r="E825" s="84" t="s">
        <v>1932</v>
      </c>
      <c r="F825" s="84" t="s">
        <v>83</v>
      </c>
      <c r="G825" s="84" t="s">
        <v>1944</v>
      </c>
      <c r="H825" s="85">
        <v>1</v>
      </c>
    </row>
    <row r="826" spans="1:8">
      <c r="A826" s="103">
        <v>2016</v>
      </c>
      <c r="B826" s="88" t="s">
        <v>3387</v>
      </c>
      <c r="C826" s="108" t="s">
        <v>2490</v>
      </c>
      <c r="D826" s="84" t="s">
        <v>83</v>
      </c>
      <c r="E826" s="84" t="s">
        <v>1932</v>
      </c>
      <c r="F826" s="84" t="s">
        <v>195</v>
      </c>
      <c r="G826" s="84" t="s">
        <v>1945</v>
      </c>
      <c r="H826" s="85">
        <v>1</v>
      </c>
    </row>
    <row r="827" spans="1:8">
      <c r="A827" s="103">
        <v>2016</v>
      </c>
      <c r="B827" s="88" t="s">
        <v>3387</v>
      </c>
      <c r="C827" s="108" t="s">
        <v>2490</v>
      </c>
      <c r="D827" s="84" t="s">
        <v>83</v>
      </c>
      <c r="E827" s="84" t="s">
        <v>1935</v>
      </c>
      <c r="F827" s="84" t="s">
        <v>83</v>
      </c>
      <c r="G827" s="84" t="s">
        <v>722</v>
      </c>
      <c r="H827" s="85">
        <v>1</v>
      </c>
    </row>
    <row r="828" spans="1:8">
      <c r="A828" s="103">
        <v>2016</v>
      </c>
      <c r="B828" s="88" t="s">
        <v>3387</v>
      </c>
      <c r="C828" s="108" t="s">
        <v>2490</v>
      </c>
      <c r="D828" s="84" t="s">
        <v>83</v>
      </c>
      <c r="E828" s="84" t="s">
        <v>1935</v>
      </c>
      <c r="F828" s="84" t="s">
        <v>12</v>
      </c>
      <c r="G828" s="84" t="s">
        <v>1921</v>
      </c>
      <c r="H828" s="85">
        <v>1</v>
      </c>
    </row>
    <row r="829" spans="1:8">
      <c r="A829" s="103">
        <v>2016</v>
      </c>
      <c r="B829" s="88" t="s">
        <v>3387</v>
      </c>
      <c r="C829" s="108" t="s">
        <v>2490</v>
      </c>
      <c r="D829" s="84" t="s">
        <v>83</v>
      </c>
      <c r="E829" s="84" t="s">
        <v>1935</v>
      </c>
      <c r="F829" s="84" t="s">
        <v>18</v>
      </c>
      <c r="G829" s="84" t="s">
        <v>1922</v>
      </c>
      <c r="H829" s="85">
        <v>1</v>
      </c>
    </row>
    <row r="830" spans="1:8">
      <c r="A830" s="103">
        <v>2016</v>
      </c>
      <c r="B830" s="88" t="s">
        <v>3387</v>
      </c>
      <c r="C830" s="108" t="s">
        <v>2490</v>
      </c>
      <c r="D830" s="84" t="s">
        <v>83</v>
      </c>
      <c r="E830" s="84" t="s">
        <v>1935</v>
      </c>
      <c r="F830" s="84" t="s">
        <v>72</v>
      </c>
      <c r="G830" s="84" t="s">
        <v>1924</v>
      </c>
      <c r="H830" s="85">
        <v>3</v>
      </c>
    </row>
    <row r="831" spans="1:8">
      <c r="A831" s="103">
        <v>2016</v>
      </c>
      <c r="B831" s="88" t="s">
        <v>3387</v>
      </c>
      <c r="C831" s="108" t="s">
        <v>2490</v>
      </c>
      <c r="D831" s="84" t="s">
        <v>83</v>
      </c>
      <c r="E831" s="84" t="s">
        <v>1935</v>
      </c>
      <c r="F831" s="84" t="s">
        <v>31</v>
      </c>
      <c r="G831" s="84" t="s">
        <v>1930</v>
      </c>
      <c r="H831" s="85">
        <v>1</v>
      </c>
    </row>
    <row r="832" spans="1:8">
      <c r="A832" s="103">
        <v>2016</v>
      </c>
      <c r="B832" s="88" t="s">
        <v>3387</v>
      </c>
      <c r="C832" s="108" t="s">
        <v>2490</v>
      </c>
      <c r="D832" s="84" t="s">
        <v>83</v>
      </c>
      <c r="E832" s="84" t="s">
        <v>1935</v>
      </c>
      <c r="F832" s="84" t="s">
        <v>83</v>
      </c>
      <c r="G832" s="84" t="s">
        <v>1932</v>
      </c>
      <c r="H832" s="85">
        <v>2</v>
      </c>
    </row>
    <row r="833" spans="1:8">
      <c r="A833" s="103">
        <v>2016</v>
      </c>
      <c r="B833" s="88" t="s">
        <v>3387</v>
      </c>
      <c r="C833" s="108" t="s">
        <v>2490</v>
      </c>
      <c r="D833" s="84" t="s">
        <v>83</v>
      </c>
      <c r="E833" s="84" t="s">
        <v>1935</v>
      </c>
      <c r="F833" s="84" t="s">
        <v>121</v>
      </c>
      <c r="G833" s="84" t="s">
        <v>1934</v>
      </c>
      <c r="H833" s="85">
        <v>5</v>
      </c>
    </row>
    <row r="834" spans="1:8">
      <c r="A834" s="103">
        <v>2016</v>
      </c>
      <c r="B834" s="88" t="s">
        <v>3387</v>
      </c>
      <c r="C834" s="108" t="s">
        <v>2490</v>
      </c>
      <c r="D834" s="84" t="s">
        <v>83</v>
      </c>
      <c r="E834" s="84" t="s">
        <v>1935</v>
      </c>
      <c r="F834" s="84" t="s">
        <v>121</v>
      </c>
      <c r="G834" s="84" t="s">
        <v>122</v>
      </c>
      <c r="H834" s="85">
        <v>1</v>
      </c>
    </row>
    <row r="835" spans="1:8">
      <c r="A835" s="103">
        <v>2016</v>
      </c>
      <c r="B835" s="88" t="s">
        <v>3387</v>
      </c>
      <c r="C835" s="108" t="s">
        <v>2490</v>
      </c>
      <c r="D835" s="84" t="s">
        <v>83</v>
      </c>
      <c r="E835" s="84" t="s">
        <v>1935</v>
      </c>
      <c r="F835" s="84" t="s">
        <v>93</v>
      </c>
      <c r="G835" s="84" t="s">
        <v>1939</v>
      </c>
      <c r="H835" s="85">
        <v>1</v>
      </c>
    </row>
    <row r="836" spans="1:8">
      <c r="A836" s="103">
        <v>2016</v>
      </c>
      <c r="B836" s="88" t="s">
        <v>3387</v>
      </c>
      <c r="C836" s="108" t="s">
        <v>2490</v>
      </c>
      <c r="D836" s="84" t="s">
        <v>83</v>
      </c>
      <c r="E836" s="84" t="s">
        <v>1935</v>
      </c>
      <c r="F836" s="84" t="s">
        <v>72</v>
      </c>
      <c r="G836" s="84" t="s">
        <v>1943</v>
      </c>
      <c r="H836" s="85">
        <v>1</v>
      </c>
    </row>
    <row r="837" spans="1:8">
      <c r="A837" s="103">
        <v>2016</v>
      </c>
      <c r="B837" s="88" t="s">
        <v>3387</v>
      </c>
      <c r="C837" s="108" t="s">
        <v>2490</v>
      </c>
      <c r="D837" s="84" t="s">
        <v>83</v>
      </c>
      <c r="E837" s="84" t="s">
        <v>1935</v>
      </c>
      <c r="F837" s="84" t="s">
        <v>83</v>
      </c>
      <c r="G837" s="84" t="s">
        <v>1944</v>
      </c>
      <c r="H837" s="85">
        <v>1</v>
      </c>
    </row>
    <row r="838" spans="1:8">
      <c r="A838" s="103">
        <v>2016</v>
      </c>
      <c r="B838" s="88" t="s">
        <v>3387</v>
      </c>
      <c r="C838" s="108" t="s">
        <v>2490</v>
      </c>
      <c r="D838" s="84" t="s">
        <v>83</v>
      </c>
      <c r="E838" s="84" t="s">
        <v>1944</v>
      </c>
      <c r="F838" s="84" t="s">
        <v>83</v>
      </c>
      <c r="G838" s="84" t="s">
        <v>722</v>
      </c>
      <c r="H838" s="85">
        <v>1</v>
      </c>
    </row>
    <row r="839" spans="1:8">
      <c r="A839" s="103">
        <v>2016</v>
      </c>
      <c r="B839" s="88" t="s">
        <v>3387</v>
      </c>
      <c r="C839" s="108" t="s">
        <v>2490</v>
      </c>
      <c r="D839" s="84" t="s">
        <v>83</v>
      </c>
      <c r="E839" s="84" t="s">
        <v>1944</v>
      </c>
      <c r="F839" s="84" t="s">
        <v>83</v>
      </c>
      <c r="G839" s="84" t="s">
        <v>1932</v>
      </c>
      <c r="H839" s="85">
        <v>1</v>
      </c>
    </row>
    <row r="840" spans="1:8">
      <c r="A840" s="103">
        <v>2016</v>
      </c>
      <c r="B840" s="88" t="s">
        <v>3387</v>
      </c>
      <c r="C840" s="108" t="s">
        <v>2490</v>
      </c>
      <c r="D840" s="84" t="s">
        <v>83</v>
      </c>
      <c r="E840" s="84" t="s">
        <v>1944</v>
      </c>
      <c r="F840" s="84" t="s">
        <v>83</v>
      </c>
      <c r="G840" s="84" t="s">
        <v>1935</v>
      </c>
      <c r="H840" s="85">
        <v>1</v>
      </c>
    </row>
    <row r="841" spans="1:8">
      <c r="A841" s="103">
        <v>2016</v>
      </c>
      <c r="B841" s="88" t="s">
        <v>3387</v>
      </c>
      <c r="C841" s="108" t="s">
        <v>2490</v>
      </c>
      <c r="D841" s="84" t="s">
        <v>83</v>
      </c>
      <c r="E841" s="84" t="s">
        <v>1944</v>
      </c>
      <c r="F841" s="84" t="s">
        <v>105</v>
      </c>
      <c r="G841" s="84" t="s">
        <v>106</v>
      </c>
      <c r="H841" s="85">
        <v>1</v>
      </c>
    </row>
    <row r="842" spans="1:8">
      <c r="A842" s="103">
        <v>2016</v>
      </c>
      <c r="B842" s="88" t="s">
        <v>3387</v>
      </c>
      <c r="C842" s="108" t="s">
        <v>2490</v>
      </c>
      <c r="D842" s="84" t="s">
        <v>83</v>
      </c>
      <c r="E842" s="84" t="s">
        <v>1944</v>
      </c>
      <c r="F842" s="84" t="s">
        <v>191</v>
      </c>
      <c r="G842" s="84" t="s">
        <v>730</v>
      </c>
      <c r="H842" s="85">
        <v>1</v>
      </c>
    </row>
    <row r="843" spans="1:8">
      <c r="A843" s="103">
        <v>2016</v>
      </c>
      <c r="B843" s="88" t="s">
        <v>3387</v>
      </c>
      <c r="C843" s="108" t="s">
        <v>2490</v>
      </c>
      <c r="D843" s="84" t="s">
        <v>83</v>
      </c>
      <c r="E843" s="84" t="s">
        <v>1944</v>
      </c>
      <c r="F843" s="84" t="s">
        <v>72</v>
      </c>
      <c r="G843" s="84" t="s">
        <v>1943</v>
      </c>
      <c r="H843" s="85">
        <v>1</v>
      </c>
    </row>
    <row r="844" spans="1:8">
      <c r="A844" s="103">
        <v>2016</v>
      </c>
      <c r="B844" s="88" t="s">
        <v>3387</v>
      </c>
      <c r="C844" s="108" t="s">
        <v>2490</v>
      </c>
      <c r="D844" s="84" t="s">
        <v>93</v>
      </c>
      <c r="E844" s="84" t="s">
        <v>3424</v>
      </c>
      <c r="F844" s="84" t="s">
        <v>31</v>
      </c>
      <c r="G844" s="84" t="s">
        <v>1919</v>
      </c>
      <c r="H844" s="85">
        <v>1</v>
      </c>
    </row>
    <row r="845" spans="1:8">
      <c r="A845" s="103">
        <v>2016</v>
      </c>
      <c r="B845" s="88" t="s">
        <v>3387</v>
      </c>
      <c r="C845" s="108" t="s">
        <v>2490</v>
      </c>
      <c r="D845" s="84" t="s">
        <v>93</v>
      </c>
      <c r="E845" s="84" t="s">
        <v>3424</v>
      </c>
      <c r="F845" s="84" t="s">
        <v>83</v>
      </c>
      <c r="G845" s="84" t="s">
        <v>1932</v>
      </c>
      <c r="H845" s="85">
        <v>1</v>
      </c>
    </row>
    <row r="846" spans="1:8">
      <c r="A846" s="103">
        <v>2016</v>
      </c>
      <c r="B846" s="88" t="s">
        <v>3387</v>
      </c>
      <c r="C846" s="108" t="s">
        <v>2490</v>
      </c>
      <c r="D846" s="84" t="s">
        <v>93</v>
      </c>
      <c r="E846" s="84" t="s">
        <v>3424</v>
      </c>
      <c r="F846" s="84" t="s">
        <v>195</v>
      </c>
      <c r="G846" s="84" t="s">
        <v>1945</v>
      </c>
      <c r="H846" s="85">
        <v>1</v>
      </c>
    </row>
    <row r="847" spans="1:8">
      <c r="A847" s="103">
        <v>2016</v>
      </c>
      <c r="B847" s="88" t="s">
        <v>3387</v>
      </c>
      <c r="C847" s="108" t="s">
        <v>2490</v>
      </c>
      <c r="D847" s="84" t="s">
        <v>93</v>
      </c>
      <c r="E847" s="84" t="s">
        <v>1925</v>
      </c>
      <c r="F847" s="84" t="s">
        <v>31</v>
      </c>
      <c r="G847" s="84" t="s">
        <v>1919</v>
      </c>
      <c r="H847" s="85">
        <v>35</v>
      </c>
    </row>
    <row r="848" spans="1:8">
      <c r="A848" s="103">
        <v>2016</v>
      </c>
      <c r="B848" s="88" t="s">
        <v>3387</v>
      </c>
      <c r="C848" s="108" t="s">
        <v>2490</v>
      </c>
      <c r="D848" s="84" t="s">
        <v>93</v>
      </c>
      <c r="E848" s="84" t="s">
        <v>1925</v>
      </c>
      <c r="F848" s="84" t="s">
        <v>83</v>
      </c>
      <c r="G848" s="84" t="s">
        <v>722</v>
      </c>
      <c r="H848" s="85">
        <v>11</v>
      </c>
    </row>
    <row r="849" spans="1:8">
      <c r="A849" s="103">
        <v>2016</v>
      </c>
      <c r="B849" s="88" t="s">
        <v>3387</v>
      </c>
      <c r="C849" s="108" t="s">
        <v>2490</v>
      </c>
      <c r="D849" s="84" t="s">
        <v>93</v>
      </c>
      <c r="E849" s="84" t="s">
        <v>1925</v>
      </c>
      <c r="F849" s="84" t="s">
        <v>12</v>
      </c>
      <c r="G849" s="84" t="s">
        <v>1920</v>
      </c>
      <c r="H849" s="85">
        <v>17</v>
      </c>
    </row>
    <row r="850" spans="1:8">
      <c r="A850" s="103">
        <v>2016</v>
      </c>
      <c r="B850" s="88" t="s">
        <v>3387</v>
      </c>
      <c r="C850" s="108" t="s">
        <v>2490</v>
      </c>
      <c r="D850" s="84" t="s">
        <v>93</v>
      </c>
      <c r="E850" s="84" t="s">
        <v>1925</v>
      </c>
      <c r="F850" s="84" t="s">
        <v>12</v>
      </c>
      <c r="G850" s="84" t="s">
        <v>1921</v>
      </c>
      <c r="H850" s="85">
        <v>8</v>
      </c>
    </row>
    <row r="851" spans="1:8">
      <c r="A851" s="103">
        <v>2016</v>
      </c>
      <c r="B851" s="88" t="s">
        <v>3387</v>
      </c>
      <c r="C851" s="108" t="s">
        <v>2490</v>
      </c>
      <c r="D851" s="84" t="s">
        <v>93</v>
      </c>
      <c r="E851" s="84" t="s">
        <v>1925</v>
      </c>
      <c r="F851" s="84" t="s">
        <v>72</v>
      </c>
      <c r="G851" s="84" t="s">
        <v>1924</v>
      </c>
      <c r="H851" s="85">
        <v>47</v>
      </c>
    </row>
    <row r="852" spans="1:8">
      <c r="A852" s="103">
        <v>2016</v>
      </c>
      <c r="B852" s="88" t="s">
        <v>3387</v>
      </c>
      <c r="C852" s="108" t="s">
        <v>2490</v>
      </c>
      <c r="D852" s="84" t="s">
        <v>93</v>
      </c>
      <c r="E852" s="84" t="s">
        <v>1925</v>
      </c>
      <c r="F852" s="84" t="s">
        <v>52</v>
      </c>
      <c r="G852" s="84" t="s">
        <v>1927</v>
      </c>
      <c r="H852" s="85">
        <v>8</v>
      </c>
    </row>
    <row r="853" spans="1:8">
      <c r="A853" s="103">
        <v>2016</v>
      </c>
      <c r="B853" s="88" t="s">
        <v>3387</v>
      </c>
      <c r="C853" s="108" t="s">
        <v>2490</v>
      </c>
      <c r="D853" s="84" t="s">
        <v>93</v>
      </c>
      <c r="E853" s="84" t="s">
        <v>1925</v>
      </c>
      <c r="F853" s="84" t="s">
        <v>5</v>
      </c>
      <c r="G853" s="84" t="s">
        <v>1928</v>
      </c>
      <c r="H853" s="85">
        <v>6</v>
      </c>
    </row>
    <row r="854" spans="1:8">
      <c r="A854" s="103">
        <v>2016</v>
      </c>
      <c r="B854" s="88" t="s">
        <v>3387</v>
      </c>
      <c r="C854" s="108" t="s">
        <v>2490</v>
      </c>
      <c r="D854" s="84" t="s">
        <v>93</v>
      </c>
      <c r="E854" s="84" t="s">
        <v>1925</v>
      </c>
      <c r="F854" s="84" t="s">
        <v>31</v>
      </c>
      <c r="G854" s="84" t="s">
        <v>1930</v>
      </c>
      <c r="H854" s="85">
        <v>4</v>
      </c>
    </row>
    <row r="855" spans="1:8">
      <c r="A855" s="103">
        <v>2016</v>
      </c>
      <c r="B855" s="88" t="s">
        <v>3387</v>
      </c>
      <c r="C855" s="108" t="s">
        <v>2490</v>
      </c>
      <c r="D855" s="84" t="s">
        <v>93</v>
      </c>
      <c r="E855" s="84" t="s">
        <v>1925</v>
      </c>
      <c r="F855" s="84" t="s">
        <v>83</v>
      </c>
      <c r="G855" s="84" t="s">
        <v>1932</v>
      </c>
      <c r="H855" s="85">
        <v>28</v>
      </c>
    </row>
    <row r="856" spans="1:8">
      <c r="A856" s="103">
        <v>2016</v>
      </c>
      <c r="B856" s="88" t="s">
        <v>3387</v>
      </c>
      <c r="C856" s="108" t="s">
        <v>2490</v>
      </c>
      <c r="D856" s="84" t="s">
        <v>93</v>
      </c>
      <c r="E856" s="84" t="s">
        <v>1925</v>
      </c>
      <c r="F856" s="84" t="s">
        <v>12</v>
      </c>
      <c r="G856" s="84" t="s">
        <v>1933</v>
      </c>
      <c r="H856" s="85">
        <v>1</v>
      </c>
    </row>
    <row r="857" spans="1:8">
      <c r="A857" s="103">
        <v>2016</v>
      </c>
      <c r="B857" s="88" t="s">
        <v>3387</v>
      </c>
      <c r="C857" s="108" t="s">
        <v>2490</v>
      </c>
      <c r="D857" s="84" t="s">
        <v>93</v>
      </c>
      <c r="E857" s="84" t="s">
        <v>1925</v>
      </c>
      <c r="F857" s="84" t="s">
        <v>121</v>
      </c>
      <c r="G857" s="84" t="s">
        <v>1934</v>
      </c>
      <c r="H857" s="85">
        <v>1</v>
      </c>
    </row>
    <row r="858" spans="1:8">
      <c r="A858" s="103">
        <v>2016</v>
      </c>
      <c r="B858" s="88" t="s">
        <v>3387</v>
      </c>
      <c r="C858" s="108" t="s">
        <v>2490</v>
      </c>
      <c r="D858" s="84" t="s">
        <v>93</v>
      </c>
      <c r="E858" s="84" t="s">
        <v>1925</v>
      </c>
      <c r="F858" s="84" t="s">
        <v>83</v>
      </c>
      <c r="G858" s="84" t="s">
        <v>1935</v>
      </c>
      <c r="H858" s="85">
        <v>7</v>
      </c>
    </row>
    <row r="859" spans="1:8">
      <c r="A859" s="103">
        <v>2016</v>
      </c>
      <c r="B859" s="88" t="s">
        <v>3387</v>
      </c>
      <c r="C859" s="108" t="s">
        <v>2490</v>
      </c>
      <c r="D859" s="84" t="s">
        <v>93</v>
      </c>
      <c r="E859" s="84" t="s">
        <v>1925</v>
      </c>
      <c r="F859" s="84" t="s">
        <v>126</v>
      </c>
      <c r="G859" s="84" t="s">
        <v>1936</v>
      </c>
      <c r="H859" s="85">
        <v>1</v>
      </c>
    </row>
    <row r="860" spans="1:8">
      <c r="A860" s="103">
        <v>2016</v>
      </c>
      <c r="B860" s="88" t="s">
        <v>3387</v>
      </c>
      <c r="C860" s="108" t="s">
        <v>2490</v>
      </c>
      <c r="D860" s="84" t="s">
        <v>93</v>
      </c>
      <c r="E860" s="84" t="s">
        <v>1925</v>
      </c>
      <c r="F860" s="84" t="s">
        <v>105</v>
      </c>
      <c r="G860" s="84" t="s">
        <v>106</v>
      </c>
      <c r="H860" s="85">
        <v>1</v>
      </c>
    </row>
    <row r="861" spans="1:8">
      <c r="A861" s="103">
        <v>2016</v>
      </c>
      <c r="B861" s="88" t="s">
        <v>3387</v>
      </c>
      <c r="C861" s="108" t="s">
        <v>2490</v>
      </c>
      <c r="D861" s="84" t="s">
        <v>93</v>
      </c>
      <c r="E861" s="84" t="s">
        <v>1925</v>
      </c>
      <c r="F861" s="84" t="s">
        <v>93</v>
      </c>
      <c r="G861" s="84" t="s">
        <v>1939</v>
      </c>
      <c r="H861" s="85">
        <v>5</v>
      </c>
    </row>
    <row r="862" spans="1:8">
      <c r="A862" s="103">
        <v>2016</v>
      </c>
      <c r="B862" s="88" t="s">
        <v>3387</v>
      </c>
      <c r="C862" s="108" t="s">
        <v>2490</v>
      </c>
      <c r="D862" s="84" t="s">
        <v>93</v>
      </c>
      <c r="E862" s="84" t="s">
        <v>1925</v>
      </c>
      <c r="F862" s="84" t="s">
        <v>18</v>
      </c>
      <c r="G862" s="84" t="s">
        <v>1942</v>
      </c>
      <c r="H862" s="85">
        <v>1</v>
      </c>
    </row>
    <row r="863" spans="1:8">
      <c r="A863" s="103">
        <v>2016</v>
      </c>
      <c r="B863" s="88" t="s">
        <v>3387</v>
      </c>
      <c r="C863" s="108" t="s">
        <v>2490</v>
      </c>
      <c r="D863" s="84" t="s">
        <v>93</v>
      </c>
      <c r="E863" s="84" t="s">
        <v>1925</v>
      </c>
      <c r="F863" s="84" t="s">
        <v>191</v>
      </c>
      <c r="G863" s="84" t="s">
        <v>730</v>
      </c>
      <c r="H863" s="85">
        <v>25</v>
      </c>
    </row>
    <row r="864" spans="1:8">
      <c r="A864" s="103">
        <v>2016</v>
      </c>
      <c r="B864" s="88" t="s">
        <v>3387</v>
      </c>
      <c r="C864" s="108" t="s">
        <v>2490</v>
      </c>
      <c r="D864" s="84" t="s">
        <v>93</v>
      </c>
      <c r="E864" s="84" t="s">
        <v>1925</v>
      </c>
      <c r="F864" s="84" t="s">
        <v>72</v>
      </c>
      <c r="G864" s="84" t="s">
        <v>1943</v>
      </c>
      <c r="H864" s="85">
        <v>25</v>
      </c>
    </row>
    <row r="865" spans="1:8">
      <c r="A865" s="103">
        <v>2016</v>
      </c>
      <c r="B865" s="88" t="s">
        <v>3387</v>
      </c>
      <c r="C865" s="108" t="s">
        <v>2490</v>
      </c>
      <c r="D865" s="84" t="s">
        <v>93</v>
      </c>
      <c r="E865" s="84" t="s">
        <v>1925</v>
      </c>
      <c r="F865" s="84" t="s">
        <v>83</v>
      </c>
      <c r="G865" s="84" t="s">
        <v>1944</v>
      </c>
      <c r="H865" s="85">
        <v>11</v>
      </c>
    </row>
    <row r="866" spans="1:8">
      <c r="A866" s="103">
        <v>2016</v>
      </c>
      <c r="B866" s="88" t="s">
        <v>3387</v>
      </c>
      <c r="C866" s="108" t="s">
        <v>2490</v>
      </c>
      <c r="D866" s="84" t="s">
        <v>93</v>
      </c>
      <c r="E866" s="84" t="s">
        <v>94</v>
      </c>
      <c r="F866" s="84" t="s">
        <v>31</v>
      </c>
      <c r="G866" s="84" t="s">
        <v>1919</v>
      </c>
      <c r="H866" s="85">
        <v>2</v>
      </c>
    </row>
    <row r="867" spans="1:8">
      <c r="A867" s="103">
        <v>2016</v>
      </c>
      <c r="B867" s="88" t="s">
        <v>3387</v>
      </c>
      <c r="C867" s="108" t="s">
        <v>2490</v>
      </c>
      <c r="D867" s="84" t="s">
        <v>93</v>
      </c>
      <c r="E867" s="84" t="s">
        <v>94</v>
      </c>
      <c r="F867" s="84" t="s">
        <v>83</v>
      </c>
      <c r="G867" s="84" t="s">
        <v>722</v>
      </c>
      <c r="H867" s="85">
        <v>2</v>
      </c>
    </row>
    <row r="868" spans="1:8">
      <c r="A868" s="103">
        <v>2016</v>
      </c>
      <c r="B868" s="88" t="s">
        <v>3387</v>
      </c>
      <c r="C868" s="108" t="s">
        <v>2490</v>
      </c>
      <c r="D868" s="84" t="s">
        <v>93</v>
      </c>
      <c r="E868" s="84" t="s">
        <v>94</v>
      </c>
      <c r="F868" s="84" t="s">
        <v>52</v>
      </c>
      <c r="G868" s="84" t="s">
        <v>1927</v>
      </c>
      <c r="H868" s="85">
        <v>1</v>
      </c>
    </row>
    <row r="869" spans="1:8">
      <c r="A869" s="103">
        <v>2016</v>
      </c>
      <c r="B869" s="88" t="s">
        <v>3387</v>
      </c>
      <c r="C869" s="108" t="s">
        <v>2490</v>
      </c>
      <c r="D869" s="84" t="s">
        <v>93</v>
      </c>
      <c r="E869" s="84" t="s">
        <v>94</v>
      </c>
      <c r="F869" s="84" t="s">
        <v>114</v>
      </c>
      <c r="G869" s="84" t="s">
        <v>1929</v>
      </c>
      <c r="H869" s="85">
        <v>1</v>
      </c>
    </row>
    <row r="870" spans="1:8">
      <c r="A870" s="103">
        <v>2016</v>
      </c>
      <c r="B870" s="88" t="s">
        <v>3387</v>
      </c>
      <c r="C870" s="108" t="s">
        <v>2490</v>
      </c>
      <c r="D870" s="84" t="s">
        <v>93</v>
      </c>
      <c r="E870" s="84" t="s">
        <v>94</v>
      </c>
      <c r="F870" s="84" t="s">
        <v>31</v>
      </c>
      <c r="G870" s="84" t="s">
        <v>1930</v>
      </c>
      <c r="H870" s="85">
        <v>1</v>
      </c>
    </row>
    <row r="871" spans="1:8">
      <c r="A871" s="103">
        <v>2016</v>
      </c>
      <c r="B871" s="88" t="s">
        <v>3387</v>
      </c>
      <c r="C871" s="108" t="s">
        <v>2490</v>
      </c>
      <c r="D871" s="84" t="s">
        <v>93</v>
      </c>
      <c r="E871" s="84" t="s">
        <v>94</v>
      </c>
      <c r="F871" s="84" t="s">
        <v>83</v>
      </c>
      <c r="G871" s="84" t="s">
        <v>1932</v>
      </c>
      <c r="H871" s="85">
        <v>7</v>
      </c>
    </row>
    <row r="872" spans="1:8">
      <c r="A872" s="103">
        <v>2016</v>
      </c>
      <c r="B872" s="88" t="s">
        <v>3387</v>
      </c>
      <c r="C872" s="108" t="s">
        <v>2490</v>
      </c>
      <c r="D872" s="84" t="s">
        <v>93</v>
      </c>
      <c r="E872" s="84" t="s">
        <v>94</v>
      </c>
      <c r="F872" s="84" t="s">
        <v>121</v>
      </c>
      <c r="G872" s="84" t="s">
        <v>1934</v>
      </c>
      <c r="H872" s="85">
        <v>1</v>
      </c>
    </row>
    <row r="873" spans="1:8">
      <c r="A873" s="103">
        <v>2016</v>
      </c>
      <c r="B873" s="88" t="s">
        <v>3387</v>
      </c>
      <c r="C873" s="108" t="s">
        <v>2490</v>
      </c>
      <c r="D873" s="84" t="s">
        <v>93</v>
      </c>
      <c r="E873" s="84" t="s">
        <v>94</v>
      </c>
      <c r="F873" s="84" t="s">
        <v>126</v>
      </c>
      <c r="G873" s="84" t="s">
        <v>1938</v>
      </c>
      <c r="H873" s="85">
        <v>1</v>
      </c>
    </row>
    <row r="874" spans="1:8">
      <c r="A874" s="103">
        <v>2016</v>
      </c>
      <c r="B874" s="88" t="s">
        <v>3387</v>
      </c>
      <c r="C874" s="108" t="s">
        <v>2490</v>
      </c>
      <c r="D874" s="84" t="s">
        <v>93</v>
      </c>
      <c r="E874" s="84" t="s">
        <v>94</v>
      </c>
      <c r="F874" s="84" t="s">
        <v>105</v>
      </c>
      <c r="G874" s="84" t="s">
        <v>106</v>
      </c>
      <c r="H874" s="85">
        <v>3</v>
      </c>
    </row>
    <row r="875" spans="1:8">
      <c r="A875" s="103">
        <v>2016</v>
      </c>
      <c r="B875" s="88" t="s">
        <v>3387</v>
      </c>
      <c r="C875" s="108" t="s">
        <v>2490</v>
      </c>
      <c r="D875" s="84" t="s">
        <v>93</v>
      </c>
      <c r="E875" s="84" t="s">
        <v>94</v>
      </c>
      <c r="F875" s="84" t="s">
        <v>121</v>
      </c>
      <c r="G875" s="84" t="s">
        <v>122</v>
      </c>
      <c r="H875" s="85">
        <v>1</v>
      </c>
    </row>
    <row r="876" spans="1:8">
      <c r="A876" s="103">
        <v>2016</v>
      </c>
      <c r="B876" s="88" t="s">
        <v>3387</v>
      </c>
      <c r="C876" s="108" t="s">
        <v>2490</v>
      </c>
      <c r="D876" s="84" t="s">
        <v>93</v>
      </c>
      <c r="E876" s="84" t="s">
        <v>94</v>
      </c>
      <c r="F876" s="84" t="s">
        <v>191</v>
      </c>
      <c r="G876" s="84" t="s">
        <v>730</v>
      </c>
      <c r="H876" s="85">
        <v>1</v>
      </c>
    </row>
    <row r="877" spans="1:8">
      <c r="A877" s="103">
        <v>2016</v>
      </c>
      <c r="B877" s="88" t="s">
        <v>3387</v>
      </c>
      <c r="C877" s="108" t="s">
        <v>2490</v>
      </c>
      <c r="D877" s="84" t="s">
        <v>93</v>
      </c>
      <c r="E877" s="84" t="s">
        <v>94</v>
      </c>
      <c r="F877" s="84" t="s">
        <v>72</v>
      </c>
      <c r="G877" s="84" t="s">
        <v>1943</v>
      </c>
      <c r="H877" s="85">
        <v>2</v>
      </c>
    </row>
    <row r="878" spans="1:8">
      <c r="A878" s="103">
        <v>2016</v>
      </c>
      <c r="B878" s="88" t="s">
        <v>3387</v>
      </c>
      <c r="C878" s="108" t="s">
        <v>2490</v>
      </c>
      <c r="D878" s="84" t="s">
        <v>93</v>
      </c>
      <c r="E878" s="84" t="s">
        <v>94</v>
      </c>
      <c r="F878" s="84" t="s">
        <v>83</v>
      </c>
      <c r="G878" s="84" t="s">
        <v>1944</v>
      </c>
      <c r="H878" s="85">
        <v>3</v>
      </c>
    </row>
    <row r="879" spans="1:8">
      <c r="A879" s="103">
        <v>2016</v>
      </c>
      <c r="B879" s="88" t="s">
        <v>3387</v>
      </c>
      <c r="C879" s="108" t="s">
        <v>2490</v>
      </c>
      <c r="D879" s="84" t="s">
        <v>105</v>
      </c>
      <c r="E879" s="84" t="s">
        <v>1186</v>
      </c>
      <c r="F879" s="84" t="s">
        <v>108</v>
      </c>
      <c r="G879" s="84" t="s">
        <v>1931</v>
      </c>
      <c r="H879" s="85">
        <v>1</v>
      </c>
    </row>
    <row r="880" spans="1:8">
      <c r="A880" s="103">
        <v>2016</v>
      </c>
      <c r="B880" s="88" t="s">
        <v>3387</v>
      </c>
      <c r="C880" s="108" t="s">
        <v>2490</v>
      </c>
      <c r="D880" s="84" t="s">
        <v>105</v>
      </c>
      <c r="E880" s="84" t="s">
        <v>106</v>
      </c>
      <c r="F880" s="84" t="s">
        <v>105</v>
      </c>
      <c r="G880" s="84" t="s">
        <v>1183</v>
      </c>
      <c r="H880" s="85">
        <v>1</v>
      </c>
    </row>
    <row r="881" spans="1:8">
      <c r="A881" s="103">
        <v>2016</v>
      </c>
      <c r="B881" s="88" t="s">
        <v>3387</v>
      </c>
      <c r="C881" s="108" t="s">
        <v>2490</v>
      </c>
      <c r="D881" s="84" t="s">
        <v>105</v>
      </c>
      <c r="E881" s="84" t="s">
        <v>106</v>
      </c>
      <c r="F881" s="84" t="s">
        <v>93</v>
      </c>
      <c r="G881" s="84" t="s">
        <v>1939</v>
      </c>
      <c r="H881" s="85">
        <v>1</v>
      </c>
    </row>
    <row r="882" spans="1:8">
      <c r="A882" s="103">
        <v>2016</v>
      </c>
      <c r="B882" s="88" t="s">
        <v>3387</v>
      </c>
      <c r="C882" s="108" t="s">
        <v>2490</v>
      </c>
      <c r="D882" s="84" t="s">
        <v>105</v>
      </c>
      <c r="E882" s="84" t="s">
        <v>106</v>
      </c>
      <c r="F882" s="84" t="s">
        <v>191</v>
      </c>
      <c r="G882" s="84" t="s">
        <v>730</v>
      </c>
      <c r="H882" s="85">
        <v>4</v>
      </c>
    </row>
    <row r="883" spans="1:8">
      <c r="A883" s="103">
        <v>2016</v>
      </c>
      <c r="B883" s="88" t="s">
        <v>3387</v>
      </c>
      <c r="C883" s="108" t="s">
        <v>2490</v>
      </c>
      <c r="D883" s="84" t="s">
        <v>108</v>
      </c>
      <c r="E883" s="84" t="s">
        <v>1931</v>
      </c>
      <c r="F883" s="84" t="s">
        <v>18</v>
      </c>
      <c r="G883" s="84" t="s">
        <v>1922</v>
      </c>
      <c r="H883" s="85">
        <v>1</v>
      </c>
    </row>
    <row r="884" spans="1:8">
      <c r="A884" s="103">
        <v>2016</v>
      </c>
      <c r="B884" s="88" t="s">
        <v>3387</v>
      </c>
      <c r="C884" s="108" t="s">
        <v>2490</v>
      </c>
      <c r="D884" s="84" t="s">
        <v>114</v>
      </c>
      <c r="E884" s="84" t="s">
        <v>1929</v>
      </c>
      <c r="F884" s="84" t="s">
        <v>31</v>
      </c>
      <c r="G884" s="84" t="s">
        <v>1919</v>
      </c>
      <c r="H884" s="85">
        <v>1</v>
      </c>
    </row>
    <row r="885" spans="1:8">
      <c r="A885" s="103">
        <v>2016</v>
      </c>
      <c r="B885" s="88" t="s">
        <v>3387</v>
      </c>
      <c r="C885" s="108" t="s">
        <v>2490</v>
      </c>
      <c r="D885" s="84" t="s">
        <v>114</v>
      </c>
      <c r="E885" s="84" t="s">
        <v>1929</v>
      </c>
      <c r="F885" s="84" t="s">
        <v>83</v>
      </c>
      <c r="G885" s="84" t="s">
        <v>722</v>
      </c>
      <c r="H885" s="85">
        <v>4</v>
      </c>
    </row>
    <row r="886" spans="1:8">
      <c r="A886" s="103">
        <v>2016</v>
      </c>
      <c r="B886" s="88" t="s">
        <v>3387</v>
      </c>
      <c r="C886" s="108" t="s">
        <v>2490</v>
      </c>
      <c r="D886" s="84" t="s">
        <v>114</v>
      </c>
      <c r="E886" s="84" t="s">
        <v>1929</v>
      </c>
      <c r="F886" s="84" t="s">
        <v>12</v>
      </c>
      <c r="G886" s="84" t="s">
        <v>1920</v>
      </c>
      <c r="H886" s="85">
        <v>1</v>
      </c>
    </row>
    <row r="887" spans="1:8">
      <c r="A887" s="103">
        <v>2016</v>
      </c>
      <c r="B887" s="88" t="s">
        <v>3387</v>
      </c>
      <c r="C887" s="108" t="s">
        <v>2490</v>
      </c>
      <c r="D887" s="84" t="s">
        <v>114</v>
      </c>
      <c r="E887" s="84" t="s">
        <v>1929</v>
      </c>
      <c r="F887" s="84" t="s">
        <v>12</v>
      </c>
      <c r="G887" s="84" t="s">
        <v>1921</v>
      </c>
      <c r="H887" s="85">
        <v>1</v>
      </c>
    </row>
    <row r="888" spans="1:8">
      <c r="A888" s="103">
        <v>2016</v>
      </c>
      <c r="B888" s="88" t="s">
        <v>3387</v>
      </c>
      <c r="C888" s="108" t="s">
        <v>2490</v>
      </c>
      <c r="D888" s="84" t="s">
        <v>114</v>
      </c>
      <c r="E888" s="84" t="s">
        <v>1929</v>
      </c>
      <c r="F888" s="84" t="s">
        <v>18</v>
      </c>
      <c r="G888" s="84" t="s">
        <v>1923</v>
      </c>
      <c r="H888" s="85">
        <v>7</v>
      </c>
    </row>
    <row r="889" spans="1:8">
      <c r="A889" s="103">
        <v>2016</v>
      </c>
      <c r="B889" s="88" t="s">
        <v>3387</v>
      </c>
      <c r="C889" s="108" t="s">
        <v>2490</v>
      </c>
      <c r="D889" s="84" t="s">
        <v>114</v>
      </c>
      <c r="E889" s="84" t="s">
        <v>1929</v>
      </c>
      <c r="F889" s="84" t="s">
        <v>5</v>
      </c>
      <c r="G889" s="84" t="s">
        <v>1928</v>
      </c>
      <c r="H889" s="85">
        <v>1</v>
      </c>
    </row>
    <row r="890" spans="1:8">
      <c r="A890" s="103">
        <v>2016</v>
      </c>
      <c r="B890" s="88" t="s">
        <v>3387</v>
      </c>
      <c r="C890" s="108" t="s">
        <v>2490</v>
      </c>
      <c r="D890" s="84" t="s">
        <v>114</v>
      </c>
      <c r="E890" s="84" t="s">
        <v>1929</v>
      </c>
      <c r="F890" s="84" t="s">
        <v>12</v>
      </c>
      <c r="G890" s="84" t="s">
        <v>1933</v>
      </c>
      <c r="H890" s="85">
        <v>1</v>
      </c>
    </row>
    <row r="891" spans="1:8">
      <c r="A891" s="103">
        <v>2016</v>
      </c>
      <c r="B891" s="88" t="s">
        <v>3387</v>
      </c>
      <c r="C891" s="108" t="s">
        <v>2490</v>
      </c>
      <c r="D891" s="84" t="s">
        <v>114</v>
      </c>
      <c r="E891" s="84" t="s">
        <v>1929</v>
      </c>
      <c r="F891" s="84" t="s">
        <v>18</v>
      </c>
      <c r="G891" s="84" t="s">
        <v>1941</v>
      </c>
      <c r="H891" s="85">
        <v>1</v>
      </c>
    </row>
    <row r="892" spans="1:8">
      <c r="A892" s="103">
        <v>2016</v>
      </c>
      <c r="B892" s="88" t="s">
        <v>3387</v>
      </c>
      <c r="C892" s="108" t="s">
        <v>2490</v>
      </c>
      <c r="D892" s="84" t="s">
        <v>114</v>
      </c>
      <c r="E892" s="84" t="s">
        <v>1929</v>
      </c>
      <c r="F892" s="84" t="s">
        <v>83</v>
      </c>
      <c r="G892" s="84" t="s">
        <v>1944</v>
      </c>
      <c r="H892" s="85">
        <v>1</v>
      </c>
    </row>
    <row r="893" spans="1:8">
      <c r="A893" s="103">
        <v>2016</v>
      </c>
      <c r="B893" s="88" t="s">
        <v>3387</v>
      </c>
      <c r="C893" s="108" t="s">
        <v>2490</v>
      </c>
      <c r="D893" s="84" t="s">
        <v>126</v>
      </c>
      <c r="E893" s="84" t="s">
        <v>1958</v>
      </c>
      <c r="F893" s="84" t="s">
        <v>31</v>
      </c>
      <c r="G893" s="84" t="s">
        <v>1919</v>
      </c>
      <c r="H893" s="85">
        <v>2</v>
      </c>
    </row>
    <row r="894" spans="1:8">
      <c r="A894" s="103">
        <v>2016</v>
      </c>
      <c r="B894" s="88" t="s">
        <v>3387</v>
      </c>
      <c r="C894" s="108" t="s">
        <v>2490</v>
      </c>
      <c r="D894" s="84" t="s">
        <v>126</v>
      </c>
      <c r="E894" s="84" t="s">
        <v>1958</v>
      </c>
      <c r="F894" s="84" t="s">
        <v>5</v>
      </c>
      <c r="G894" s="84" t="s">
        <v>700</v>
      </c>
      <c r="H894" s="85">
        <v>1</v>
      </c>
    </row>
    <row r="895" spans="1:8">
      <c r="A895" s="103">
        <v>2016</v>
      </c>
      <c r="B895" s="88" t="s">
        <v>3387</v>
      </c>
      <c r="C895" s="108" t="s">
        <v>2490</v>
      </c>
      <c r="D895" s="84" t="s">
        <v>126</v>
      </c>
      <c r="E895" s="84" t="s">
        <v>1958</v>
      </c>
      <c r="F895" s="84" t="s">
        <v>52</v>
      </c>
      <c r="G895" s="84" t="s">
        <v>1927</v>
      </c>
      <c r="H895" s="85">
        <v>1</v>
      </c>
    </row>
    <row r="896" spans="1:8">
      <c r="A896" s="103">
        <v>2016</v>
      </c>
      <c r="B896" s="88" t="s">
        <v>3387</v>
      </c>
      <c r="C896" s="108" t="s">
        <v>2490</v>
      </c>
      <c r="D896" s="84" t="s">
        <v>126</v>
      </c>
      <c r="E896" s="84" t="s">
        <v>1958</v>
      </c>
      <c r="F896" s="84" t="s">
        <v>31</v>
      </c>
      <c r="G896" s="84" t="s">
        <v>1930</v>
      </c>
      <c r="H896" s="85">
        <v>2</v>
      </c>
    </row>
    <row r="897" spans="1:8">
      <c r="A897" s="103">
        <v>2016</v>
      </c>
      <c r="B897" s="88" t="s">
        <v>3387</v>
      </c>
      <c r="C897" s="108" t="s">
        <v>2490</v>
      </c>
      <c r="D897" s="84" t="s">
        <v>126</v>
      </c>
      <c r="E897" s="84" t="s">
        <v>1958</v>
      </c>
      <c r="F897" s="84" t="s">
        <v>83</v>
      </c>
      <c r="G897" s="84" t="s">
        <v>1932</v>
      </c>
      <c r="H897" s="85">
        <v>1</v>
      </c>
    </row>
    <row r="898" spans="1:8">
      <c r="A898" s="103">
        <v>2016</v>
      </c>
      <c r="B898" s="88" t="s">
        <v>3387</v>
      </c>
      <c r="C898" s="108" t="s">
        <v>2490</v>
      </c>
      <c r="D898" s="84" t="s">
        <v>126</v>
      </c>
      <c r="E898" s="84" t="s">
        <v>1958</v>
      </c>
      <c r="F898" s="84" t="s">
        <v>12</v>
      </c>
      <c r="G898" s="84" t="s">
        <v>1933</v>
      </c>
      <c r="H898" s="85">
        <v>1</v>
      </c>
    </row>
    <row r="899" spans="1:8">
      <c r="A899" s="103">
        <v>2016</v>
      </c>
      <c r="B899" s="88" t="s">
        <v>3387</v>
      </c>
      <c r="C899" s="108" t="s">
        <v>2490</v>
      </c>
      <c r="D899" s="84" t="s">
        <v>126</v>
      </c>
      <c r="E899" s="84" t="s">
        <v>1958</v>
      </c>
      <c r="F899" s="84" t="s">
        <v>121</v>
      </c>
      <c r="G899" s="84" t="s">
        <v>1934</v>
      </c>
      <c r="H899" s="85">
        <v>1</v>
      </c>
    </row>
    <row r="900" spans="1:8">
      <c r="A900" s="103">
        <v>2016</v>
      </c>
      <c r="B900" s="88" t="s">
        <v>3387</v>
      </c>
      <c r="C900" s="108" t="s">
        <v>2490</v>
      </c>
      <c r="D900" s="84" t="s">
        <v>126</v>
      </c>
      <c r="E900" s="84" t="s">
        <v>1958</v>
      </c>
      <c r="F900" s="84" t="s">
        <v>126</v>
      </c>
      <c r="G900" s="84" t="s">
        <v>1938</v>
      </c>
      <c r="H900" s="85">
        <v>2</v>
      </c>
    </row>
    <row r="901" spans="1:8">
      <c r="A901" s="103">
        <v>2016</v>
      </c>
      <c r="B901" s="88" t="s">
        <v>3387</v>
      </c>
      <c r="C901" s="108" t="s">
        <v>2490</v>
      </c>
      <c r="D901" s="84" t="s">
        <v>126</v>
      </c>
      <c r="E901" s="84" t="s">
        <v>1936</v>
      </c>
      <c r="F901" s="84" t="s">
        <v>31</v>
      </c>
      <c r="G901" s="84" t="s">
        <v>1919</v>
      </c>
      <c r="H901" s="85">
        <v>4</v>
      </c>
    </row>
    <row r="902" spans="1:8">
      <c r="A902" s="103">
        <v>2016</v>
      </c>
      <c r="B902" s="88" t="s">
        <v>3387</v>
      </c>
      <c r="C902" s="108" t="s">
        <v>2490</v>
      </c>
      <c r="D902" s="84" t="s">
        <v>126</v>
      </c>
      <c r="E902" s="84" t="s">
        <v>1936</v>
      </c>
      <c r="F902" s="84" t="s">
        <v>12</v>
      </c>
      <c r="G902" s="84" t="s">
        <v>1921</v>
      </c>
      <c r="H902" s="85">
        <v>1</v>
      </c>
    </row>
    <row r="903" spans="1:8">
      <c r="A903" s="103">
        <v>2016</v>
      </c>
      <c r="B903" s="88" t="s">
        <v>3387</v>
      </c>
      <c r="C903" s="108" t="s">
        <v>2490</v>
      </c>
      <c r="D903" s="84" t="s">
        <v>126</v>
      </c>
      <c r="E903" s="84" t="s">
        <v>1936</v>
      </c>
      <c r="F903" s="84" t="s">
        <v>31</v>
      </c>
      <c r="G903" s="84" t="s">
        <v>1926</v>
      </c>
      <c r="H903" s="85">
        <v>1</v>
      </c>
    </row>
    <row r="904" spans="1:8">
      <c r="A904" s="103">
        <v>2016</v>
      </c>
      <c r="B904" s="88" t="s">
        <v>3387</v>
      </c>
      <c r="C904" s="108" t="s">
        <v>2490</v>
      </c>
      <c r="D904" s="84" t="s">
        <v>126</v>
      </c>
      <c r="E904" s="84" t="s">
        <v>1936</v>
      </c>
      <c r="F904" s="84" t="s">
        <v>5</v>
      </c>
      <c r="G904" s="84" t="s">
        <v>1928</v>
      </c>
      <c r="H904" s="85">
        <v>1</v>
      </c>
    </row>
    <row r="905" spans="1:8">
      <c r="A905" s="103">
        <v>2016</v>
      </c>
      <c r="B905" s="88" t="s">
        <v>3387</v>
      </c>
      <c r="C905" s="108" t="s">
        <v>2490</v>
      </c>
      <c r="D905" s="84" t="s">
        <v>126</v>
      </c>
      <c r="E905" s="84" t="s">
        <v>1936</v>
      </c>
      <c r="F905" s="84" t="s">
        <v>121</v>
      </c>
      <c r="G905" s="84" t="s">
        <v>1934</v>
      </c>
      <c r="H905" s="85">
        <v>1</v>
      </c>
    </row>
    <row r="906" spans="1:8">
      <c r="A906" s="103">
        <v>2016</v>
      </c>
      <c r="B906" s="88" t="s">
        <v>3387</v>
      </c>
      <c r="C906" s="108" t="s">
        <v>2490</v>
      </c>
      <c r="D906" s="84" t="s">
        <v>126</v>
      </c>
      <c r="E906" s="84" t="s">
        <v>1936</v>
      </c>
      <c r="F906" s="84" t="s">
        <v>126</v>
      </c>
      <c r="G906" s="84" t="s">
        <v>1958</v>
      </c>
      <c r="H906" s="85">
        <v>1</v>
      </c>
    </row>
    <row r="907" spans="1:8">
      <c r="A907" s="103">
        <v>2016</v>
      </c>
      <c r="B907" s="88" t="s">
        <v>3387</v>
      </c>
      <c r="C907" s="108" t="s">
        <v>2490</v>
      </c>
      <c r="D907" s="84" t="s">
        <v>126</v>
      </c>
      <c r="E907" s="84" t="s">
        <v>1936</v>
      </c>
      <c r="F907" s="84" t="s">
        <v>126</v>
      </c>
      <c r="G907" s="84" t="s">
        <v>1938</v>
      </c>
      <c r="H907" s="85">
        <v>9</v>
      </c>
    </row>
    <row r="908" spans="1:8">
      <c r="A908" s="103">
        <v>2016</v>
      </c>
      <c r="B908" s="88" t="s">
        <v>3387</v>
      </c>
      <c r="C908" s="108" t="s">
        <v>2490</v>
      </c>
      <c r="D908" s="84" t="s">
        <v>126</v>
      </c>
      <c r="E908" s="84" t="s">
        <v>1936</v>
      </c>
      <c r="F908" s="84" t="s">
        <v>18</v>
      </c>
      <c r="G908" s="84" t="s">
        <v>1940</v>
      </c>
      <c r="H908" s="85">
        <v>1</v>
      </c>
    </row>
    <row r="909" spans="1:8">
      <c r="A909" s="103">
        <v>2016</v>
      </c>
      <c r="B909" s="88" t="s">
        <v>3387</v>
      </c>
      <c r="C909" s="108" t="s">
        <v>2490</v>
      </c>
      <c r="D909" s="84" t="s">
        <v>126</v>
      </c>
      <c r="E909" s="84" t="s">
        <v>1937</v>
      </c>
      <c r="F909" s="84" t="s">
        <v>31</v>
      </c>
      <c r="G909" s="84" t="s">
        <v>1919</v>
      </c>
      <c r="H909" s="85">
        <v>1</v>
      </c>
    </row>
    <row r="910" spans="1:8">
      <c r="A910" s="103">
        <v>2016</v>
      </c>
      <c r="B910" s="88" t="s">
        <v>3387</v>
      </c>
      <c r="C910" s="108" t="s">
        <v>2490</v>
      </c>
      <c r="D910" s="84" t="s">
        <v>126</v>
      </c>
      <c r="E910" s="84" t="s">
        <v>1937</v>
      </c>
      <c r="F910" s="84" t="s">
        <v>5</v>
      </c>
      <c r="G910" s="84" t="s">
        <v>700</v>
      </c>
      <c r="H910" s="85">
        <v>1</v>
      </c>
    </row>
    <row r="911" spans="1:8">
      <c r="A911" s="103">
        <v>2016</v>
      </c>
      <c r="B911" s="88" t="s">
        <v>3387</v>
      </c>
      <c r="C911" s="108" t="s">
        <v>2490</v>
      </c>
      <c r="D911" s="84" t="s">
        <v>126</v>
      </c>
      <c r="E911" s="84" t="s">
        <v>1937</v>
      </c>
      <c r="F911" s="84" t="s">
        <v>93</v>
      </c>
      <c r="G911" s="84" t="s">
        <v>1925</v>
      </c>
      <c r="H911" s="85">
        <v>1</v>
      </c>
    </row>
    <row r="912" spans="1:8">
      <c r="A912" s="103">
        <v>2016</v>
      </c>
      <c r="B912" s="88" t="s">
        <v>3387</v>
      </c>
      <c r="C912" s="108" t="s">
        <v>2490</v>
      </c>
      <c r="D912" s="84" t="s">
        <v>126</v>
      </c>
      <c r="E912" s="84" t="s">
        <v>1937</v>
      </c>
      <c r="F912" s="84" t="s">
        <v>5</v>
      </c>
      <c r="G912" s="84" t="s">
        <v>1928</v>
      </c>
      <c r="H912" s="85">
        <v>1</v>
      </c>
    </row>
    <row r="913" spans="1:8">
      <c r="A913" s="103">
        <v>2016</v>
      </c>
      <c r="B913" s="88" t="s">
        <v>3387</v>
      </c>
      <c r="C913" s="108" t="s">
        <v>2490</v>
      </c>
      <c r="D913" s="84" t="s">
        <v>126</v>
      </c>
      <c r="E913" s="84" t="s">
        <v>1937</v>
      </c>
      <c r="F913" s="84" t="s">
        <v>31</v>
      </c>
      <c r="G913" s="84" t="s">
        <v>1930</v>
      </c>
      <c r="H913" s="85">
        <v>2</v>
      </c>
    </row>
    <row r="914" spans="1:8">
      <c r="A914" s="103">
        <v>2016</v>
      </c>
      <c r="B914" s="88" t="s">
        <v>3387</v>
      </c>
      <c r="C914" s="108" t="s">
        <v>2490</v>
      </c>
      <c r="D914" s="84" t="s">
        <v>126</v>
      </c>
      <c r="E914" s="84" t="s">
        <v>1937</v>
      </c>
      <c r="F914" s="84" t="s">
        <v>83</v>
      </c>
      <c r="G914" s="84" t="s">
        <v>1932</v>
      </c>
      <c r="H914" s="85">
        <v>1</v>
      </c>
    </row>
    <row r="915" spans="1:8">
      <c r="A915" s="103">
        <v>2016</v>
      </c>
      <c r="B915" s="88" t="s">
        <v>3387</v>
      </c>
      <c r="C915" s="108" t="s">
        <v>2490</v>
      </c>
      <c r="D915" s="84" t="s">
        <v>126</v>
      </c>
      <c r="E915" s="84" t="s">
        <v>1937</v>
      </c>
      <c r="F915" s="84" t="s">
        <v>83</v>
      </c>
      <c r="G915" s="84" t="s">
        <v>1935</v>
      </c>
      <c r="H915" s="85">
        <v>1</v>
      </c>
    </row>
    <row r="916" spans="1:8">
      <c r="A916" s="103">
        <v>2016</v>
      </c>
      <c r="B916" s="88" t="s">
        <v>3387</v>
      </c>
      <c r="C916" s="108" t="s">
        <v>2490</v>
      </c>
      <c r="D916" s="84" t="s">
        <v>126</v>
      </c>
      <c r="E916" s="84" t="s">
        <v>1937</v>
      </c>
      <c r="F916" s="84" t="s">
        <v>126</v>
      </c>
      <c r="G916" s="84" t="s">
        <v>1958</v>
      </c>
      <c r="H916" s="85">
        <v>3</v>
      </c>
    </row>
    <row r="917" spans="1:8">
      <c r="A917" s="103">
        <v>2016</v>
      </c>
      <c r="B917" s="88" t="s">
        <v>3387</v>
      </c>
      <c r="C917" s="108" t="s">
        <v>2490</v>
      </c>
      <c r="D917" s="84" t="s">
        <v>126</v>
      </c>
      <c r="E917" s="84" t="s">
        <v>1937</v>
      </c>
      <c r="F917" s="84" t="s">
        <v>126</v>
      </c>
      <c r="G917" s="84" t="s">
        <v>1936</v>
      </c>
      <c r="H917" s="85">
        <v>14</v>
      </c>
    </row>
    <row r="918" spans="1:8">
      <c r="A918" s="103">
        <v>2016</v>
      </c>
      <c r="B918" s="88" t="s">
        <v>3387</v>
      </c>
      <c r="C918" s="108" t="s">
        <v>2490</v>
      </c>
      <c r="D918" s="84" t="s">
        <v>126</v>
      </c>
      <c r="E918" s="84" t="s">
        <v>1937</v>
      </c>
      <c r="F918" s="84" t="s">
        <v>126</v>
      </c>
      <c r="G918" s="84" t="s">
        <v>1938</v>
      </c>
      <c r="H918" s="85">
        <v>12</v>
      </c>
    </row>
    <row r="919" spans="1:8">
      <c r="A919" s="103">
        <v>2016</v>
      </c>
      <c r="B919" s="88" t="s">
        <v>3387</v>
      </c>
      <c r="C919" s="108" t="s">
        <v>2490</v>
      </c>
      <c r="D919" s="84" t="s">
        <v>126</v>
      </c>
      <c r="E919" s="84" t="s">
        <v>1937</v>
      </c>
      <c r="F919" s="84" t="s">
        <v>18</v>
      </c>
      <c r="G919" s="84" t="s">
        <v>1940</v>
      </c>
      <c r="H919" s="85">
        <v>1</v>
      </c>
    </row>
    <row r="920" spans="1:8">
      <c r="A920" s="103">
        <v>2016</v>
      </c>
      <c r="B920" s="88" t="s">
        <v>3387</v>
      </c>
      <c r="C920" s="108" t="s">
        <v>2490</v>
      </c>
      <c r="D920" s="84" t="s">
        <v>126</v>
      </c>
      <c r="E920" s="84" t="s">
        <v>1938</v>
      </c>
      <c r="F920" s="84" t="s">
        <v>31</v>
      </c>
      <c r="G920" s="84" t="s">
        <v>1919</v>
      </c>
      <c r="H920" s="85">
        <v>11</v>
      </c>
    </row>
    <row r="921" spans="1:8">
      <c r="A921" s="103">
        <v>2016</v>
      </c>
      <c r="B921" s="88" t="s">
        <v>3387</v>
      </c>
      <c r="C921" s="108" t="s">
        <v>2490</v>
      </c>
      <c r="D921" s="84" t="s">
        <v>126</v>
      </c>
      <c r="E921" s="84" t="s">
        <v>1938</v>
      </c>
      <c r="F921" s="84" t="s">
        <v>72</v>
      </c>
      <c r="G921" s="84" t="s">
        <v>1924</v>
      </c>
      <c r="H921" s="85">
        <v>1</v>
      </c>
    </row>
    <row r="922" spans="1:8">
      <c r="A922" s="103">
        <v>2016</v>
      </c>
      <c r="B922" s="88" t="s">
        <v>3387</v>
      </c>
      <c r="C922" s="108" t="s">
        <v>2490</v>
      </c>
      <c r="D922" s="84" t="s">
        <v>126</v>
      </c>
      <c r="E922" s="84" t="s">
        <v>1938</v>
      </c>
      <c r="F922" s="84" t="s">
        <v>52</v>
      </c>
      <c r="G922" s="84" t="s">
        <v>1927</v>
      </c>
      <c r="H922" s="85">
        <v>1</v>
      </c>
    </row>
    <row r="923" spans="1:8">
      <c r="A923" s="103">
        <v>2016</v>
      </c>
      <c r="B923" s="88" t="s">
        <v>3387</v>
      </c>
      <c r="C923" s="108" t="s">
        <v>2490</v>
      </c>
      <c r="D923" s="84" t="s">
        <v>126</v>
      </c>
      <c r="E923" s="84" t="s">
        <v>1938</v>
      </c>
      <c r="F923" s="84" t="s">
        <v>5</v>
      </c>
      <c r="G923" s="84" t="s">
        <v>1928</v>
      </c>
      <c r="H923" s="85">
        <v>8</v>
      </c>
    </row>
    <row r="924" spans="1:8">
      <c r="A924" s="103">
        <v>2016</v>
      </c>
      <c r="B924" s="88" t="s">
        <v>3387</v>
      </c>
      <c r="C924" s="108" t="s">
        <v>2490</v>
      </c>
      <c r="D924" s="84" t="s">
        <v>126</v>
      </c>
      <c r="E924" s="84" t="s">
        <v>1938</v>
      </c>
      <c r="F924" s="84" t="s">
        <v>114</v>
      </c>
      <c r="G924" s="84" t="s">
        <v>1929</v>
      </c>
      <c r="H924" s="85">
        <v>1</v>
      </c>
    </row>
    <row r="925" spans="1:8">
      <c r="A925" s="103">
        <v>2016</v>
      </c>
      <c r="B925" s="88" t="s">
        <v>3387</v>
      </c>
      <c r="C925" s="108" t="s">
        <v>2490</v>
      </c>
      <c r="D925" s="84" t="s">
        <v>126</v>
      </c>
      <c r="E925" s="84" t="s">
        <v>1938</v>
      </c>
      <c r="F925" s="84" t="s">
        <v>31</v>
      </c>
      <c r="G925" s="84" t="s">
        <v>1930</v>
      </c>
      <c r="H925" s="85">
        <v>11</v>
      </c>
    </row>
    <row r="926" spans="1:8">
      <c r="A926" s="103">
        <v>2016</v>
      </c>
      <c r="B926" s="88" t="s">
        <v>3387</v>
      </c>
      <c r="C926" s="108" t="s">
        <v>2490</v>
      </c>
      <c r="D926" s="84" t="s">
        <v>126</v>
      </c>
      <c r="E926" s="84" t="s">
        <v>1938</v>
      </c>
      <c r="F926" s="84" t="s">
        <v>12</v>
      </c>
      <c r="G926" s="84" t="s">
        <v>1933</v>
      </c>
      <c r="H926" s="85">
        <v>1</v>
      </c>
    </row>
    <row r="927" spans="1:8">
      <c r="A927" s="103">
        <v>2016</v>
      </c>
      <c r="B927" s="88" t="s">
        <v>3387</v>
      </c>
      <c r="C927" s="108" t="s">
        <v>2490</v>
      </c>
      <c r="D927" s="84" t="s">
        <v>126</v>
      </c>
      <c r="E927" s="84" t="s">
        <v>1938</v>
      </c>
      <c r="F927" s="84" t="s">
        <v>126</v>
      </c>
      <c r="G927" s="84" t="s">
        <v>1958</v>
      </c>
      <c r="H927" s="85">
        <v>8</v>
      </c>
    </row>
    <row r="928" spans="1:8">
      <c r="A928" s="103">
        <v>2016</v>
      </c>
      <c r="B928" s="88" t="s">
        <v>3387</v>
      </c>
      <c r="C928" s="108" t="s">
        <v>2490</v>
      </c>
      <c r="D928" s="84" t="s">
        <v>126</v>
      </c>
      <c r="E928" s="84" t="s">
        <v>1938</v>
      </c>
      <c r="F928" s="84" t="s">
        <v>126</v>
      </c>
      <c r="G928" s="84" t="s">
        <v>1936</v>
      </c>
      <c r="H928" s="85">
        <v>3</v>
      </c>
    </row>
    <row r="929" spans="1:8">
      <c r="A929" s="103">
        <v>2016</v>
      </c>
      <c r="B929" s="88" t="s">
        <v>3387</v>
      </c>
      <c r="C929" s="108" t="s">
        <v>2490</v>
      </c>
      <c r="D929" s="84" t="s">
        <v>126</v>
      </c>
      <c r="E929" s="84" t="s">
        <v>1938</v>
      </c>
      <c r="F929" s="84" t="s">
        <v>93</v>
      </c>
      <c r="G929" s="84" t="s">
        <v>1939</v>
      </c>
      <c r="H929" s="85">
        <v>2</v>
      </c>
    </row>
    <row r="930" spans="1:8">
      <c r="A930" s="103">
        <v>2016</v>
      </c>
      <c r="B930" s="88" t="s">
        <v>3387</v>
      </c>
      <c r="C930" s="108" t="s">
        <v>2490</v>
      </c>
      <c r="D930" s="84" t="s">
        <v>145</v>
      </c>
      <c r="E930" s="84" t="s">
        <v>1948</v>
      </c>
      <c r="F930" s="84" t="s">
        <v>12</v>
      </c>
      <c r="G930" s="84" t="s">
        <v>1920</v>
      </c>
      <c r="H930" s="85">
        <v>1</v>
      </c>
    </row>
    <row r="931" spans="1:8">
      <c r="A931" s="103">
        <v>2016</v>
      </c>
      <c r="B931" s="88" t="s">
        <v>3387</v>
      </c>
      <c r="C931" s="108" t="s">
        <v>2490</v>
      </c>
      <c r="D931" s="84" t="s">
        <v>182</v>
      </c>
      <c r="E931" s="84" t="s">
        <v>1949</v>
      </c>
      <c r="F931" s="84" t="s">
        <v>31</v>
      </c>
      <c r="G931" s="84" t="s">
        <v>1919</v>
      </c>
      <c r="H931" s="85">
        <v>1</v>
      </c>
    </row>
    <row r="932" spans="1:8">
      <c r="A932" s="103">
        <v>2016</v>
      </c>
      <c r="B932" s="88" t="s">
        <v>3387</v>
      </c>
      <c r="C932" s="108" t="s">
        <v>2490</v>
      </c>
      <c r="D932" s="84" t="s">
        <v>191</v>
      </c>
      <c r="E932" s="84" t="s">
        <v>730</v>
      </c>
      <c r="F932" s="84" t="s">
        <v>31</v>
      </c>
      <c r="G932" s="84" t="s">
        <v>1919</v>
      </c>
      <c r="H932" s="85">
        <v>1</v>
      </c>
    </row>
    <row r="933" spans="1:8">
      <c r="A933" s="103">
        <v>2016</v>
      </c>
      <c r="B933" s="88" t="s">
        <v>3387</v>
      </c>
      <c r="C933" s="108" t="s">
        <v>2490</v>
      </c>
      <c r="D933" s="84" t="s">
        <v>191</v>
      </c>
      <c r="E933" s="84" t="s">
        <v>730</v>
      </c>
      <c r="F933" s="84" t="s">
        <v>83</v>
      </c>
      <c r="G933" s="84" t="s">
        <v>722</v>
      </c>
      <c r="H933" s="85">
        <v>4</v>
      </c>
    </row>
    <row r="934" spans="1:8">
      <c r="A934" s="103">
        <v>2016</v>
      </c>
      <c r="B934" s="88" t="s">
        <v>3387</v>
      </c>
      <c r="C934" s="108" t="s">
        <v>2490</v>
      </c>
      <c r="D934" s="84" t="s">
        <v>191</v>
      </c>
      <c r="E934" s="84" t="s">
        <v>730</v>
      </c>
      <c r="F934" s="84" t="s">
        <v>12</v>
      </c>
      <c r="G934" s="84" t="s">
        <v>1920</v>
      </c>
      <c r="H934" s="85">
        <v>5</v>
      </c>
    </row>
    <row r="935" spans="1:8">
      <c r="A935" s="103">
        <v>2016</v>
      </c>
      <c r="B935" s="88" t="s">
        <v>3387</v>
      </c>
      <c r="C935" s="108" t="s">
        <v>2490</v>
      </c>
      <c r="D935" s="84" t="s">
        <v>191</v>
      </c>
      <c r="E935" s="84" t="s">
        <v>730</v>
      </c>
      <c r="F935" s="84" t="s">
        <v>12</v>
      </c>
      <c r="G935" s="84" t="s">
        <v>1921</v>
      </c>
      <c r="H935" s="85">
        <v>2</v>
      </c>
    </row>
    <row r="936" spans="1:8">
      <c r="A936" s="103">
        <v>2016</v>
      </c>
      <c r="B936" s="88" t="s">
        <v>3387</v>
      </c>
      <c r="C936" s="108" t="s">
        <v>2490</v>
      </c>
      <c r="D936" s="84" t="s">
        <v>191</v>
      </c>
      <c r="E936" s="84" t="s">
        <v>730</v>
      </c>
      <c r="F936" s="84" t="s">
        <v>93</v>
      </c>
      <c r="G936" s="84" t="s">
        <v>1925</v>
      </c>
      <c r="H936" s="85">
        <v>5</v>
      </c>
    </row>
    <row r="937" spans="1:8">
      <c r="A937" s="103">
        <v>2016</v>
      </c>
      <c r="B937" s="88" t="s">
        <v>3387</v>
      </c>
      <c r="C937" s="108" t="s">
        <v>2490</v>
      </c>
      <c r="D937" s="84" t="s">
        <v>191</v>
      </c>
      <c r="E937" s="84" t="s">
        <v>730</v>
      </c>
      <c r="F937" s="84" t="s">
        <v>31</v>
      </c>
      <c r="G937" s="84" t="s">
        <v>1926</v>
      </c>
      <c r="H937" s="85">
        <v>1</v>
      </c>
    </row>
    <row r="938" spans="1:8">
      <c r="A938" s="103">
        <v>2016</v>
      </c>
      <c r="B938" s="88" t="s">
        <v>3387</v>
      </c>
      <c r="C938" s="108" t="s">
        <v>2490</v>
      </c>
      <c r="D938" s="84" t="s">
        <v>191</v>
      </c>
      <c r="E938" s="84" t="s">
        <v>730</v>
      </c>
      <c r="F938" s="84" t="s">
        <v>52</v>
      </c>
      <c r="G938" s="84" t="s">
        <v>1927</v>
      </c>
      <c r="H938" s="85">
        <v>1</v>
      </c>
    </row>
    <row r="939" spans="1:8">
      <c r="A939" s="103">
        <v>2016</v>
      </c>
      <c r="B939" s="88" t="s">
        <v>3387</v>
      </c>
      <c r="C939" s="108" t="s">
        <v>2490</v>
      </c>
      <c r="D939" s="84" t="s">
        <v>191</v>
      </c>
      <c r="E939" s="84" t="s">
        <v>730</v>
      </c>
      <c r="F939" s="84" t="s">
        <v>5</v>
      </c>
      <c r="G939" s="84" t="s">
        <v>1928</v>
      </c>
      <c r="H939" s="85">
        <v>1</v>
      </c>
    </row>
    <row r="940" spans="1:8">
      <c r="A940" s="103">
        <v>2016</v>
      </c>
      <c r="B940" s="88" t="s">
        <v>3387</v>
      </c>
      <c r="C940" s="108" t="s">
        <v>2490</v>
      </c>
      <c r="D940" s="84" t="s">
        <v>191</v>
      </c>
      <c r="E940" s="84" t="s">
        <v>730</v>
      </c>
      <c r="F940" s="84" t="s">
        <v>31</v>
      </c>
      <c r="G940" s="84" t="s">
        <v>1930</v>
      </c>
      <c r="H940" s="85">
        <v>1</v>
      </c>
    </row>
    <row r="941" spans="1:8">
      <c r="A941" s="103">
        <v>2016</v>
      </c>
      <c r="B941" s="88" t="s">
        <v>3387</v>
      </c>
      <c r="C941" s="108" t="s">
        <v>2490</v>
      </c>
      <c r="D941" s="84" t="s">
        <v>191</v>
      </c>
      <c r="E941" s="84" t="s">
        <v>730</v>
      </c>
      <c r="F941" s="84" t="s">
        <v>83</v>
      </c>
      <c r="G941" s="84" t="s">
        <v>1932</v>
      </c>
      <c r="H941" s="85">
        <v>6</v>
      </c>
    </row>
    <row r="942" spans="1:8">
      <c r="A942" s="103">
        <v>2016</v>
      </c>
      <c r="B942" s="88" t="s">
        <v>3387</v>
      </c>
      <c r="C942" s="108" t="s">
        <v>2490</v>
      </c>
      <c r="D942" s="84" t="s">
        <v>191</v>
      </c>
      <c r="E942" s="84" t="s">
        <v>730</v>
      </c>
      <c r="F942" s="84" t="s">
        <v>121</v>
      </c>
      <c r="G942" s="84" t="s">
        <v>1934</v>
      </c>
      <c r="H942" s="85">
        <v>8</v>
      </c>
    </row>
    <row r="943" spans="1:8">
      <c r="A943" s="103">
        <v>2016</v>
      </c>
      <c r="B943" s="88" t="s">
        <v>3387</v>
      </c>
      <c r="C943" s="108" t="s">
        <v>2490</v>
      </c>
      <c r="D943" s="84" t="s">
        <v>191</v>
      </c>
      <c r="E943" s="84" t="s">
        <v>730</v>
      </c>
      <c r="F943" s="84" t="s">
        <v>105</v>
      </c>
      <c r="G943" s="84" t="s">
        <v>106</v>
      </c>
      <c r="H943" s="85">
        <v>1</v>
      </c>
    </row>
    <row r="944" spans="1:8">
      <c r="A944" s="103">
        <v>2016</v>
      </c>
      <c r="B944" s="88" t="s">
        <v>3387</v>
      </c>
      <c r="C944" s="108" t="s">
        <v>2490</v>
      </c>
      <c r="D944" s="84" t="s">
        <v>191</v>
      </c>
      <c r="E944" s="84" t="s">
        <v>730</v>
      </c>
      <c r="F944" s="84" t="s">
        <v>93</v>
      </c>
      <c r="G944" s="84" t="s">
        <v>1939</v>
      </c>
      <c r="H944" s="85">
        <v>1</v>
      </c>
    </row>
    <row r="945" spans="1:8">
      <c r="A945" s="103">
        <v>2016</v>
      </c>
      <c r="B945" s="88" t="s">
        <v>3387</v>
      </c>
      <c r="C945" s="108" t="s">
        <v>2490</v>
      </c>
      <c r="D945" s="84" t="s">
        <v>191</v>
      </c>
      <c r="E945" s="84" t="s">
        <v>730</v>
      </c>
      <c r="F945" s="84" t="s">
        <v>18</v>
      </c>
      <c r="G945" s="84" t="s">
        <v>1942</v>
      </c>
      <c r="H945" s="85">
        <v>1</v>
      </c>
    </row>
    <row r="946" spans="1:8">
      <c r="A946" s="103">
        <v>2016</v>
      </c>
      <c r="B946" s="88" t="s">
        <v>3387</v>
      </c>
      <c r="C946" s="108" t="s">
        <v>2490</v>
      </c>
      <c r="D946" s="84" t="s">
        <v>191</v>
      </c>
      <c r="E946" s="84" t="s">
        <v>730</v>
      </c>
      <c r="F946" s="84" t="s">
        <v>72</v>
      </c>
      <c r="G946" s="84" t="s">
        <v>1943</v>
      </c>
      <c r="H946" s="85">
        <v>1</v>
      </c>
    </row>
    <row r="947" spans="1:8">
      <c r="A947" s="103">
        <v>2016</v>
      </c>
      <c r="B947" s="88" t="s">
        <v>3387</v>
      </c>
      <c r="C947" s="108" t="s">
        <v>2490</v>
      </c>
      <c r="D947" s="84" t="s">
        <v>191</v>
      </c>
      <c r="E947" s="84" t="s">
        <v>730</v>
      </c>
      <c r="F947" s="84" t="s">
        <v>83</v>
      </c>
      <c r="G947" s="84" t="s">
        <v>1944</v>
      </c>
      <c r="H947" s="85">
        <v>7</v>
      </c>
    </row>
    <row r="948" spans="1:8">
      <c r="A948" s="103">
        <v>2016</v>
      </c>
      <c r="B948" s="88" t="s">
        <v>3387</v>
      </c>
      <c r="C948" s="108" t="s">
        <v>2490</v>
      </c>
      <c r="D948" s="84" t="s">
        <v>195</v>
      </c>
      <c r="E948" s="84" t="s">
        <v>196</v>
      </c>
      <c r="F948" s="84" t="s">
        <v>18</v>
      </c>
      <c r="G948" s="84" t="s">
        <v>1923</v>
      </c>
      <c r="H948" s="85">
        <v>1</v>
      </c>
    </row>
    <row r="949" spans="1:8">
      <c r="A949" s="103">
        <v>2016</v>
      </c>
      <c r="B949" s="88" t="s">
        <v>3387</v>
      </c>
      <c r="C949" s="108" t="s">
        <v>2490</v>
      </c>
      <c r="D949" s="84" t="s">
        <v>195</v>
      </c>
      <c r="E949" s="84" t="s">
        <v>196</v>
      </c>
      <c r="F949" s="84" t="s">
        <v>195</v>
      </c>
      <c r="G949" s="84" t="s">
        <v>1945</v>
      </c>
      <c r="H949" s="85">
        <v>4</v>
      </c>
    </row>
    <row r="950" spans="1:8">
      <c r="A950" s="103">
        <v>2016</v>
      </c>
      <c r="B950" s="88" t="s">
        <v>3387</v>
      </c>
      <c r="C950" s="108" t="s">
        <v>2490</v>
      </c>
      <c r="D950" s="84" t="s">
        <v>195</v>
      </c>
      <c r="E950" s="84" t="s">
        <v>1945</v>
      </c>
      <c r="F950" s="84" t="s">
        <v>195</v>
      </c>
      <c r="G950" s="84" t="s">
        <v>196</v>
      </c>
      <c r="H950" s="85">
        <v>5</v>
      </c>
    </row>
    <row r="951" spans="1:8">
      <c r="A951" s="103">
        <v>2016</v>
      </c>
      <c r="B951" s="88" t="s">
        <v>3387</v>
      </c>
      <c r="C951" s="109" t="s">
        <v>644</v>
      </c>
      <c r="D951" s="84" t="s">
        <v>2496</v>
      </c>
      <c r="E951" s="84" t="s">
        <v>2532</v>
      </c>
      <c r="F951" s="84" t="s">
        <v>2496</v>
      </c>
      <c r="G951" s="84" t="s">
        <v>1930</v>
      </c>
      <c r="H951" s="85">
        <v>10</v>
      </c>
    </row>
    <row r="952" spans="1:8">
      <c r="A952" s="103">
        <v>2016</v>
      </c>
      <c r="B952" s="88" t="s">
        <v>3387</v>
      </c>
      <c r="C952" s="109" t="s">
        <v>644</v>
      </c>
      <c r="D952" s="84" t="s">
        <v>2496</v>
      </c>
      <c r="E952" s="84" t="s">
        <v>2532</v>
      </c>
      <c r="F952" s="84" t="s">
        <v>2691</v>
      </c>
      <c r="G952" s="84" t="s">
        <v>1956</v>
      </c>
      <c r="H952" s="85">
        <v>2</v>
      </c>
    </row>
    <row r="953" spans="1:8">
      <c r="A953" s="103">
        <v>2016</v>
      </c>
      <c r="B953" s="88" t="s">
        <v>3387</v>
      </c>
      <c r="C953" s="109" t="s">
        <v>644</v>
      </c>
      <c r="D953" s="84" t="s">
        <v>2496</v>
      </c>
      <c r="E953" s="84" t="s">
        <v>2530</v>
      </c>
      <c r="F953" s="84" t="s">
        <v>2496</v>
      </c>
      <c r="G953" s="84" t="s">
        <v>2531</v>
      </c>
      <c r="H953" s="85">
        <v>1</v>
      </c>
    </row>
    <row r="954" spans="1:8">
      <c r="A954" s="103">
        <v>2016</v>
      </c>
      <c r="B954" s="88" t="s">
        <v>3387</v>
      </c>
      <c r="C954" s="109" t="s">
        <v>644</v>
      </c>
      <c r="D954" s="84" t="s">
        <v>2496</v>
      </c>
      <c r="E954" s="84" t="s">
        <v>2530</v>
      </c>
      <c r="F954" s="84" t="s">
        <v>2691</v>
      </c>
      <c r="G954" s="84" t="s">
        <v>1927</v>
      </c>
      <c r="H954" s="85">
        <v>2</v>
      </c>
    </row>
    <row r="955" spans="1:8">
      <c r="A955" s="103">
        <v>2016</v>
      </c>
      <c r="B955" s="88" t="s">
        <v>3387</v>
      </c>
      <c r="C955" s="109" t="s">
        <v>644</v>
      </c>
      <c r="D955" s="84" t="s">
        <v>2496</v>
      </c>
      <c r="E955" s="84" t="s">
        <v>2529</v>
      </c>
      <c r="F955" s="84" t="s">
        <v>2496</v>
      </c>
      <c r="G955" s="84" t="s">
        <v>2532</v>
      </c>
      <c r="H955" s="85">
        <v>1</v>
      </c>
    </row>
    <row r="956" spans="1:8">
      <c r="A956" s="103">
        <v>2016</v>
      </c>
      <c r="B956" s="88" t="s">
        <v>3387</v>
      </c>
      <c r="C956" s="109" t="s">
        <v>644</v>
      </c>
      <c r="D956" s="84" t="s">
        <v>2496</v>
      </c>
      <c r="E956" s="84" t="s">
        <v>2529</v>
      </c>
      <c r="F956" s="84" t="s">
        <v>2496</v>
      </c>
      <c r="G956" s="84" t="s">
        <v>2531</v>
      </c>
      <c r="H956" s="85">
        <v>4</v>
      </c>
    </row>
    <row r="957" spans="1:8">
      <c r="A957" s="103">
        <v>2016</v>
      </c>
      <c r="B957" s="88" t="s">
        <v>3387</v>
      </c>
      <c r="C957" s="109" t="s">
        <v>644</v>
      </c>
      <c r="D957" s="84" t="s">
        <v>2496</v>
      </c>
      <c r="E957" s="84" t="s">
        <v>2529</v>
      </c>
      <c r="F957" s="84" t="s">
        <v>2496</v>
      </c>
      <c r="G957" s="84" t="s">
        <v>2530</v>
      </c>
      <c r="H957" s="85">
        <v>1</v>
      </c>
    </row>
    <row r="958" spans="1:8">
      <c r="A958" s="103">
        <v>2016</v>
      </c>
      <c r="B958" s="88" t="s">
        <v>3387</v>
      </c>
      <c r="C958" s="109" t="s">
        <v>644</v>
      </c>
      <c r="D958" s="84" t="s">
        <v>2496</v>
      </c>
      <c r="E958" s="84" t="s">
        <v>1930</v>
      </c>
      <c r="F958" s="84" t="s">
        <v>2691</v>
      </c>
      <c r="G958" s="84" t="s">
        <v>1956</v>
      </c>
      <c r="H958" s="85">
        <v>2</v>
      </c>
    </row>
    <row r="959" spans="1:8">
      <c r="A959" s="103">
        <v>2016</v>
      </c>
      <c r="B959" s="88" t="s">
        <v>3387</v>
      </c>
      <c r="C959" s="109" t="s">
        <v>644</v>
      </c>
      <c r="D959" s="84" t="s">
        <v>2496</v>
      </c>
      <c r="E959" s="84" t="s">
        <v>1962</v>
      </c>
      <c r="F959" s="84" t="s">
        <v>2496</v>
      </c>
      <c r="G959" s="84" t="s">
        <v>2532</v>
      </c>
      <c r="H959" s="85">
        <v>3</v>
      </c>
    </row>
    <row r="960" spans="1:8">
      <c r="A960" s="103">
        <v>2016</v>
      </c>
      <c r="B960" s="88" t="s">
        <v>3387</v>
      </c>
      <c r="C960" s="109" t="s">
        <v>644</v>
      </c>
      <c r="D960" s="84" t="s">
        <v>2496</v>
      </c>
      <c r="E960" s="84" t="s">
        <v>1962</v>
      </c>
      <c r="F960" s="84" t="s">
        <v>2496</v>
      </c>
      <c r="G960" s="84" t="s">
        <v>1930</v>
      </c>
      <c r="H960" s="85">
        <v>1</v>
      </c>
    </row>
    <row r="961" spans="1:8">
      <c r="A961" s="103">
        <v>2016</v>
      </c>
      <c r="B961" s="88" t="s">
        <v>3387</v>
      </c>
      <c r="C961" s="109" t="s">
        <v>644</v>
      </c>
      <c r="D961" s="84" t="s">
        <v>2496</v>
      </c>
      <c r="E961" s="84" t="s">
        <v>1962</v>
      </c>
      <c r="F961" s="84" t="s">
        <v>2691</v>
      </c>
      <c r="G961" s="84" t="s">
        <v>1927</v>
      </c>
      <c r="H961" s="85">
        <v>1</v>
      </c>
    </row>
    <row r="962" spans="1:8">
      <c r="A962" s="103">
        <v>2016</v>
      </c>
      <c r="B962" s="88" t="s">
        <v>3387</v>
      </c>
      <c r="C962" s="109" t="s">
        <v>644</v>
      </c>
      <c r="D962" s="84" t="s">
        <v>2496</v>
      </c>
      <c r="E962" s="84" t="s">
        <v>1962</v>
      </c>
      <c r="F962" s="84" t="s">
        <v>2691</v>
      </c>
      <c r="G962" s="84" t="s">
        <v>730</v>
      </c>
      <c r="H962" s="85">
        <v>1</v>
      </c>
    </row>
    <row r="963" spans="1:8">
      <c r="A963" s="103">
        <v>2016</v>
      </c>
      <c r="B963" s="88" t="s">
        <v>3387</v>
      </c>
      <c r="C963" s="109" t="s">
        <v>644</v>
      </c>
      <c r="D963" s="84" t="s">
        <v>2691</v>
      </c>
      <c r="E963" s="84" t="s">
        <v>700</v>
      </c>
      <c r="F963" s="84" t="s">
        <v>2496</v>
      </c>
      <c r="G963" s="84" t="s">
        <v>2532</v>
      </c>
      <c r="H963" s="85">
        <v>1</v>
      </c>
    </row>
    <row r="964" spans="1:8">
      <c r="A964" s="103">
        <v>2016</v>
      </c>
      <c r="B964" s="88" t="s">
        <v>3387</v>
      </c>
      <c r="C964" s="109" t="s">
        <v>644</v>
      </c>
      <c r="D964" s="84" t="s">
        <v>2691</v>
      </c>
      <c r="E964" s="84" t="s">
        <v>700</v>
      </c>
      <c r="F964" s="84" t="s">
        <v>2496</v>
      </c>
      <c r="G964" s="84" t="s">
        <v>2529</v>
      </c>
      <c r="H964" s="85">
        <v>1</v>
      </c>
    </row>
    <row r="965" spans="1:8">
      <c r="A965" s="103">
        <v>2016</v>
      </c>
      <c r="B965" s="88" t="s">
        <v>3387</v>
      </c>
      <c r="C965" s="109" t="s">
        <v>644</v>
      </c>
      <c r="D965" s="84" t="s">
        <v>2691</v>
      </c>
      <c r="E965" s="84" t="s">
        <v>700</v>
      </c>
      <c r="F965" s="84" t="s">
        <v>2691</v>
      </c>
      <c r="G965" s="84" t="s">
        <v>1927</v>
      </c>
      <c r="H965" s="85">
        <v>1</v>
      </c>
    </row>
    <row r="966" spans="1:8">
      <c r="A966" s="103">
        <v>2016</v>
      </c>
      <c r="B966" s="88" t="s">
        <v>3387</v>
      </c>
      <c r="C966" s="109" t="s">
        <v>644</v>
      </c>
      <c r="D966" s="84" t="s">
        <v>2691</v>
      </c>
      <c r="E966" s="84" t="s">
        <v>700</v>
      </c>
      <c r="F966" s="84" t="s">
        <v>2691</v>
      </c>
      <c r="G966" s="84" t="s">
        <v>730</v>
      </c>
      <c r="H966" s="85">
        <v>1</v>
      </c>
    </row>
    <row r="967" spans="1:8">
      <c r="A967" s="103">
        <v>2016</v>
      </c>
      <c r="B967" s="88" t="s">
        <v>3387</v>
      </c>
      <c r="C967" s="109" t="s">
        <v>644</v>
      </c>
      <c r="D967" s="84" t="s">
        <v>2691</v>
      </c>
      <c r="E967" s="84" t="s">
        <v>700</v>
      </c>
      <c r="F967" s="84" t="s">
        <v>2498</v>
      </c>
      <c r="G967" s="84" t="s">
        <v>1958</v>
      </c>
      <c r="H967" s="85">
        <v>1</v>
      </c>
    </row>
    <row r="968" spans="1:8">
      <c r="A968" s="103">
        <v>2016</v>
      </c>
      <c r="B968" s="88" t="s">
        <v>3387</v>
      </c>
      <c r="C968" s="109" t="s">
        <v>644</v>
      </c>
      <c r="D968" s="84" t="s">
        <v>2691</v>
      </c>
      <c r="E968" s="84" t="s">
        <v>1921</v>
      </c>
      <c r="F968" s="84" t="s">
        <v>2496</v>
      </c>
      <c r="G968" s="84" t="s">
        <v>2532</v>
      </c>
      <c r="H968" s="85">
        <v>2</v>
      </c>
    </row>
    <row r="969" spans="1:8">
      <c r="A969" s="103">
        <v>2016</v>
      </c>
      <c r="B969" s="88" t="s">
        <v>3387</v>
      </c>
      <c r="C969" s="109" t="s">
        <v>644</v>
      </c>
      <c r="D969" s="84" t="s">
        <v>2691</v>
      </c>
      <c r="E969" s="84" t="s">
        <v>1921</v>
      </c>
      <c r="F969" s="84" t="s">
        <v>2496</v>
      </c>
      <c r="G969" s="84" t="s">
        <v>2531</v>
      </c>
      <c r="H969" s="85">
        <v>1</v>
      </c>
    </row>
    <row r="970" spans="1:8">
      <c r="A970" s="103">
        <v>2016</v>
      </c>
      <c r="B970" s="88" t="s">
        <v>3387</v>
      </c>
      <c r="C970" s="109" t="s">
        <v>644</v>
      </c>
      <c r="D970" s="84" t="s">
        <v>2691</v>
      </c>
      <c r="E970" s="84" t="s">
        <v>1921</v>
      </c>
      <c r="F970" s="84" t="s">
        <v>2691</v>
      </c>
      <c r="G970" s="84" t="s">
        <v>1956</v>
      </c>
      <c r="H970" s="85">
        <v>4</v>
      </c>
    </row>
    <row r="971" spans="1:8">
      <c r="A971" s="103">
        <v>2016</v>
      </c>
      <c r="B971" s="88" t="s">
        <v>3387</v>
      </c>
      <c r="C971" s="109" t="s">
        <v>644</v>
      </c>
      <c r="D971" s="84" t="s">
        <v>2691</v>
      </c>
      <c r="E971" s="84" t="s">
        <v>1921</v>
      </c>
      <c r="F971" s="84" t="s">
        <v>2691</v>
      </c>
      <c r="G971" s="84" t="s">
        <v>1927</v>
      </c>
      <c r="H971" s="85">
        <v>2</v>
      </c>
    </row>
    <row r="972" spans="1:8">
      <c r="A972" s="103">
        <v>2016</v>
      </c>
      <c r="B972" s="88" t="s">
        <v>3387</v>
      </c>
      <c r="C972" s="109" t="s">
        <v>644</v>
      </c>
      <c r="D972" s="84" t="s">
        <v>2691</v>
      </c>
      <c r="E972" s="84" t="s">
        <v>1921</v>
      </c>
      <c r="F972" s="84" t="s">
        <v>2691</v>
      </c>
      <c r="G972" s="84" t="s">
        <v>1934</v>
      </c>
      <c r="H972" s="85">
        <v>3</v>
      </c>
    </row>
    <row r="973" spans="1:8">
      <c r="A973" s="103">
        <v>2016</v>
      </c>
      <c r="B973" s="88" t="s">
        <v>3387</v>
      </c>
      <c r="C973" s="109" t="s">
        <v>644</v>
      </c>
      <c r="D973" s="84" t="s">
        <v>2691</v>
      </c>
      <c r="E973" s="84" t="s">
        <v>1921</v>
      </c>
      <c r="F973" s="84" t="s">
        <v>2691</v>
      </c>
      <c r="G973" s="84" t="s">
        <v>730</v>
      </c>
      <c r="H973" s="85">
        <v>3</v>
      </c>
    </row>
    <row r="974" spans="1:8">
      <c r="A974" s="103">
        <v>2016</v>
      </c>
      <c r="B974" s="88" t="s">
        <v>3387</v>
      </c>
      <c r="C974" s="109" t="s">
        <v>644</v>
      </c>
      <c r="D974" s="84" t="s">
        <v>2691</v>
      </c>
      <c r="E974" s="84" t="s">
        <v>1924</v>
      </c>
      <c r="F974" s="84" t="s">
        <v>2496</v>
      </c>
      <c r="G974" s="84" t="s">
        <v>2532</v>
      </c>
      <c r="H974" s="85">
        <v>1</v>
      </c>
    </row>
    <row r="975" spans="1:8">
      <c r="A975" s="103">
        <v>2016</v>
      </c>
      <c r="B975" s="88" t="s">
        <v>3387</v>
      </c>
      <c r="C975" s="109" t="s">
        <v>644</v>
      </c>
      <c r="D975" s="84" t="s">
        <v>2691</v>
      </c>
      <c r="E975" s="84" t="s">
        <v>1924</v>
      </c>
      <c r="F975" s="84" t="s">
        <v>2496</v>
      </c>
      <c r="G975" s="84" t="s">
        <v>2531</v>
      </c>
      <c r="H975" s="85">
        <v>1</v>
      </c>
    </row>
    <row r="976" spans="1:8">
      <c r="A976" s="103">
        <v>2016</v>
      </c>
      <c r="B976" s="88" t="s">
        <v>3387</v>
      </c>
      <c r="C976" s="109" t="s">
        <v>644</v>
      </c>
      <c r="D976" s="84" t="s">
        <v>2691</v>
      </c>
      <c r="E976" s="84" t="s">
        <v>1924</v>
      </c>
      <c r="F976" s="84" t="s">
        <v>2496</v>
      </c>
      <c r="G976" s="84" t="s">
        <v>1930</v>
      </c>
      <c r="H976" s="85">
        <v>2</v>
      </c>
    </row>
    <row r="977" spans="1:8">
      <c r="A977" s="103">
        <v>2016</v>
      </c>
      <c r="B977" s="88" t="s">
        <v>3387</v>
      </c>
      <c r="C977" s="109" t="s">
        <v>644</v>
      </c>
      <c r="D977" s="84" t="s">
        <v>2691</v>
      </c>
      <c r="E977" s="84" t="s">
        <v>1924</v>
      </c>
      <c r="F977" s="84" t="s">
        <v>2691</v>
      </c>
      <c r="G977" s="84" t="s">
        <v>1956</v>
      </c>
      <c r="H977" s="85">
        <v>4</v>
      </c>
    </row>
    <row r="978" spans="1:8">
      <c r="A978" s="103">
        <v>2016</v>
      </c>
      <c r="B978" s="88" t="s">
        <v>3387</v>
      </c>
      <c r="C978" s="109" t="s">
        <v>644</v>
      </c>
      <c r="D978" s="84" t="s">
        <v>2691</v>
      </c>
      <c r="E978" s="84" t="s">
        <v>1927</v>
      </c>
      <c r="F978" s="84" t="s">
        <v>2496</v>
      </c>
      <c r="G978" s="84" t="s">
        <v>2532</v>
      </c>
      <c r="H978" s="85">
        <v>3</v>
      </c>
    </row>
    <row r="979" spans="1:8">
      <c r="A979" s="103">
        <v>2016</v>
      </c>
      <c r="B979" s="88" t="s">
        <v>3387</v>
      </c>
      <c r="C979" s="109" t="s">
        <v>644</v>
      </c>
      <c r="D979" s="84" t="s">
        <v>2691</v>
      </c>
      <c r="E979" s="84" t="s">
        <v>1927</v>
      </c>
      <c r="F979" s="84" t="s">
        <v>2496</v>
      </c>
      <c r="G979" s="84" t="s">
        <v>1930</v>
      </c>
      <c r="H979" s="85">
        <v>4</v>
      </c>
    </row>
    <row r="980" spans="1:8">
      <c r="A980" s="103">
        <v>2016</v>
      </c>
      <c r="B980" s="88" t="s">
        <v>3387</v>
      </c>
      <c r="C980" s="109" t="s">
        <v>644</v>
      </c>
      <c r="D980" s="84" t="s">
        <v>2691</v>
      </c>
      <c r="E980" s="84" t="s">
        <v>1927</v>
      </c>
      <c r="F980" s="84" t="s">
        <v>2691</v>
      </c>
      <c r="G980" s="84" t="s">
        <v>1924</v>
      </c>
      <c r="H980" s="85">
        <v>11</v>
      </c>
    </row>
    <row r="981" spans="1:8">
      <c r="A981" s="103">
        <v>2016</v>
      </c>
      <c r="B981" s="88" t="s">
        <v>3387</v>
      </c>
      <c r="C981" s="109" t="s">
        <v>644</v>
      </c>
      <c r="D981" s="84" t="s">
        <v>2691</v>
      </c>
      <c r="E981" s="84" t="s">
        <v>1927</v>
      </c>
      <c r="F981" s="84" t="s">
        <v>2691</v>
      </c>
      <c r="G981" s="84" t="s">
        <v>1956</v>
      </c>
      <c r="H981" s="85">
        <v>7</v>
      </c>
    </row>
    <row r="982" spans="1:8">
      <c r="A982" s="103">
        <v>2016</v>
      </c>
      <c r="B982" s="88" t="s">
        <v>3387</v>
      </c>
      <c r="C982" s="109" t="s">
        <v>644</v>
      </c>
      <c r="D982" s="84" t="s">
        <v>2691</v>
      </c>
      <c r="E982" s="84" t="s">
        <v>1960</v>
      </c>
      <c r="F982" s="84" t="s">
        <v>2496</v>
      </c>
      <c r="G982" s="84" t="s">
        <v>2532</v>
      </c>
      <c r="H982" s="85">
        <v>6</v>
      </c>
    </row>
    <row r="983" spans="1:8">
      <c r="A983" s="103">
        <v>2016</v>
      </c>
      <c r="B983" s="88" t="s">
        <v>3387</v>
      </c>
      <c r="C983" s="109" t="s">
        <v>644</v>
      </c>
      <c r="D983" s="84" t="s">
        <v>2691</v>
      </c>
      <c r="E983" s="84" t="s">
        <v>1960</v>
      </c>
      <c r="F983" s="84" t="s">
        <v>2691</v>
      </c>
      <c r="G983" s="84" t="s">
        <v>700</v>
      </c>
      <c r="H983" s="85">
        <v>7</v>
      </c>
    </row>
    <row r="984" spans="1:8">
      <c r="A984" s="103">
        <v>2016</v>
      </c>
      <c r="B984" s="88" t="s">
        <v>3387</v>
      </c>
      <c r="C984" s="109" t="s">
        <v>644</v>
      </c>
      <c r="D984" s="84" t="s">
        <v>2691</v>
      </c>
      <c r="E984" s="84" t="s">
        <v>1960</v>
      </c>
      <c r="F984" s="84" t="s">
        <v>2691</v>
      </c>
      <c r="G984" s="84" t="s">
        <v>1921</v>
      </c>
      <c r="H984" s="85">
        <v>9</v>
      </c>
    </row>
    <row r="985" spans="1:8">
      <c r="A985" s="103">
        <v>2016</v>
      </c>
      <c r="B985" s="88" t="s">
        <v>3387</v>
      </c>
      <c r="C985" s="109" t="s">
        <v>644</v>
      </c>
      <c r="D985" s="84" t="s">
        <v>2691</v>
      </c>
      <c r="E985" s="84" t="s">
        <v>1960</v>
      </c>
      <c r="F985" s="84" t="s">
        <v>2691</v>
      </c>
      <c r="G985" s="84" t="s">
        <v>1924</v>
      </c>
      <c r="H985" s="85">
        <v>1</v>
      </c>
    </row>
    <row r="986" spans="1:8">
      <c r="A986" s="103">
        <v>2016</v>
      </c>
      <c r="B986" s="88" t="s">
        <v>3387</v>
      </c>
      <c r="C986" s="109" t="s">
        <v>644</v>
      </c>
      <c r="D986" s="84" t="s">
        <v>2691</v>
      </c>
      <c r="E986" s="84" t="s">
        <v>1960</v>
      </c>
      <c r="F986" s="84" t="s">
        <v>2691</v>
      </c>
      <c r="G986" s="84" t="s">
        <v>1956</v>
      </c>
      <c r="H986" s="85">
        <v>3</v>
      </c>
    </row>
    <row r="987" spans="1:8">
      <c r="A987" s="103">
        <v>2016</v>
      </c>
      <c r="B987" s="88" t="s">
        <v>3387</v>
      </c>
      <c r="C987" s="109" t="s">
        <v>644</v>
      </c>
      <c r="D987" s="84" t="s">
        <v>2691</v>
      </c>
      <c r="E987" s="84" t="s">
        <v>1960</v>
      </c>
      <c r="F987" s="84" t="s">
        <v>2691</v>
      </c>
      <c r="G987" s="84" t="s">
        <v>730</v>
      </c>
      <c r="H987" s="85">
        <v>1</v>
      </c>
    </row>
    <row r="988" spans="1:8">
      <c r="A988" s="103">
        <v>2016</v>
      </c>
      <c r="B988" s="88" t="s">
        <v>3387</v>
      </c>
      <c r="C988" s="109" t="s">
        <v>644</v>
      </c>
      <c r="D988" s="84" t="s">
        <v>2691</v>
      </c>
      <c r="E988" s="84" t="s">
        <v>1960</v>
      </c>
      <c r="F988" s="84" t="s">
        <v>2498</v>
      </c>
      <c r="G988" s="84" t="s">
        <v>1961</v>
      </c>
      <c r="H988" s="85">
        <v>2</v>
      </c>
    </row>
    <row r="989" spans="1:8">
      <c r="A989" s="103">
        <v>2016</v>
      </c>
      <c r="B989" s="88" t="s">
        <v>3387</v>
      </c>
      <c r="C989" s="109" t="s">
        <v>644</v>
      </c>
      <c r="D989" s="84" t="s">
        <v>2691</v>
      </c>
      <c r="E989" s="84" t="s">
        <v>1960</v>
      </c>
      <c r="F989" s="84" t="s">
        <v>2498</v>
      </c>
      <c r="G989" s="84" t="s">
        <v>1937</v>
      </c>
      <c r="H989" s="85">
        <v>2</v>
      </c>
    </row>
    <row r="990" spans="1:8">
      <c r="A990" s="103">
        <v>2016</v>
      </c>
      <c r="B990" s="88" t="s">
        <v>3387</v>
      </c>
      <c r="C990" s="109" t="s">
        <v>644</v>
      </c>
      <c r="D990" s="84" t="s">
        <v>2691</v>
      </c>
      <c r="E990" s="84" t="s">
        <v>1934</v>
      </c>
      <c r="F990" s="84" t="s">
        <v>2691</v>
      </c>
      <c r="G990" s="84" t="s">
        <v>1924</v>
      </c>
      <c r="H990" s="85">
        <v>1</v>
      </c>
    </row>
    <row r="991" spans="1:8">
      <c r="A991" s="103">
        <v>2016</v>
      </c>
      <c r="B991" s="88" t="s">
        <v>3387</v>
      </c>
      <c r="C991" s="109" t="s">
        <v>644</v>
      </c>
      <c r="D991" s="84" t="s">
        <v>2691</v>
      </c>
      <c r="E991" s="84" t="s">
        <v>1934</v>
      </c>
      <c r="F991" s="84" t="s">
        <v>2691</v>
      </c>
      <c r="G991" s="84" t="s">
        <v>1927</v>
      </c>
      <c r="H991" s="85">
        <v>1</v>
      </c>
    </row>
    <row r="992" spans="1:8">
      <c r="A992" s="103">
        <v>2016</v>
      </c>
      <c r="B992" s="88" t="s">
        <v>3387</v>
      </c>
      <c r="C992" s="109" t="s">
        <v>644</v>
      </c>
      <c r="D992" s="84" t="s">
        <v>2691</v>
      </c>
      <c r="E992" s="84" t="s">
        <v>1934</v>
      </c>
      <c r="F992" s="84" t="s">
        <v>2691</v>
      </c>
      <c r="G992" s="84" t="s">
        <v>730</v>
      </c>
      <c r="H992" s="85">
        <v>3</v>
      </c>
    </row>
    <row r="993" spans="1:8">
      <c r="A993" s="103">
        <v>2016</v>
      </c>
      <c r="B993" s="88" t="s">
        <v>3387</v>
      </c>
      <c r="C993" s="109" t="s">
        <v>644</v>
      </c>
      <c r="D993" s="84" t="s">
        <v>2691</v>
      </c>
      <c r="E993" s="84" t="s">
        <v>1934</v>
      </c>
      <c r="F993" s="84" t="s">
        <v>2498</v>
      </c>
      <c r="G993" s="84" t="s">
        <v>1958</v>
      </c>
      <c r="H993" s="85">
        <v>1</v>
      </c>
    </row>
    <row r="994" spans="1:8">
      <c r="A994" s="103">
        <v>2016</v>
      </c>
      <c r="B994" s="88" t="s">
        <v>3387</v>
      </c>
      <c r="C994" s="109" t="s">
        <v>644</v>
      </c>
      <c r="D994" s="84" t="s">
        <v>2691</v>
      </c>
      <c r="E994" s="84" t="s">
        <v>730</v>
      </c>
      <c r="F994" s="84" t="s">
        <v>2496</v>
      </c>
      <c r="G994" s="84" t="s">
        <v>2532</v>
      </c>
      <c r="H994" s="85">
        <v>3</v>
      </c>
    </row>
    <row r="995" spans="1:8">
      <c r="A995" s="103">
        <v>2016</v>
      </c>
      <c r="B995" s="88" t="s">
        <v>3387</v>
      </c>
      <c r="C995" s="109" t="s">
        <v>644</v>
      </c>
      <c r="D995" s="84" t="s">
        <v>2691</v>
      </c>
      <c r="E995" s="84" t="s">
        <v>730</v>
      </c>
      <c r="F995" s="84" t="s">
        <v>2691</v>
      </c>
      <c r="G995" s="84" t="s">
        <v>1924</v>
      </c>
      <c r="H995" s="85">
        <v>1</v>
      </c>
    </row>
    <row r="996" spans="1:8">
      <c r="A996" s="103">
        <v>2016</v>
      </c>
      <c r="B996" s="88" t="s">
        <v>3387</v>
      </c>
      <c r="C996" s="109" t="s">
        <v>644</v>
      </c>
      <c r="D996" s="84" t="s">
        <v>2691</v>
      </c>
      <c r="E996" s="84" t="s">
        <v>730</v>
      </c>
      <c r="F996" s="84" t="s">
        <v>2691</v>
      </c>
      <c r="G996" s="84" t="s">
        <v>1956</v>
      </c>
      <c r="H996" s="85">
        <v>13</v>
      </c>
    </row>
    <row r="997" spans="1:8">
      <c r="A997" s="103">
        <v>2016</v>
      </c>
      <c r="B997" s="88" t="s">
        <v>3387</v>
      </c>
      <c r="C997" s="109" t="s">
        <v>644</v>
      </c>
      <c r="D997" s="84" t="s">
        <v>2691</v>
      </c>
      <c r="E997" s="84" t="s">
        <v>730</v>
      </c>
      <c r="F997" s="84" t="s">
        <v>2691</v>
      </c>
      <c r="G997" s="84" t="s">
        <v>1927</v>
      </c>
      <c r="H997" s="85">
        <v>2</v>
      </c>
    </row>
    <row r="998" spans="1:8">
      <c r="A998" s="103">
        <v>2016</v>
      </c>
      <c r="B998" s="88" t="s">
        <v>3387</v>
      </c>
      <c r="C998" s="109" t="s">
        <v>644</v>
      </c>
      <c r="D998" s="84" t="s">
        <v>2498</v>
      </c>
      <c r="E998" s="84" t="s">
        <v>1923</v>
      </c>
      <c r="F998" s="84" t="s">
        <v>2691</v>
      </c>
      <c r="G998" s="84" t="s">
        <v>730</v>
      </c>
      <c r="H998" s="85">
        <v>1</v>
      </c>
    </row>
    <row r="999" spans="1:8">
      <c r="A999" s="103">
        <v>2016</v>
      </c>
      <c r="B999" s="88" t="s">
        <v>3387</v>
      </c>
      <c r="C999" s="109" t="s">
        <v>644</v>
      </c>
      <c r="D999" s="84" t="s">
        <v>2498</v>
      </c>
      <c r="E999" s="84" t="s">
        <v>1923</v>
      </c>
      <c r="F999" s="84" t="s">
        <v>2498</v>
      </c>
      <c r="G999" s="84" t="s">
        <v>1961</v>
      </c>
      <c r="H999" s="85">
        <v>1</v>
      </c>
    </row>
    <row r="1000" spans="1:8">
      <c r="A1000" s="103">
        <v>2016</v>
      </c>
      <c r="B1000" s="88" t="s">
        <v>3387</v>
      </c>
      <c r="C1000" s="109" t="s">
        <v>644</v>
      </c>
      <c r="D1000" s="84" t="s">
        <v>2498</v>
      </c>
      <c r="E1000" s="84" t="s">
        <v>1958</v>
      </c>
      <c r="F1000" s="84" t="s">
        <v>2496</v>
      </c>
      <c r="G1000" s="84" t="s">
        <v>2532</v>
      </c>
      <c r="H1000" s="85">
        <v>3</v>
      </c>
    </row>
    <row r="1001" spans="1:8">
      <c r="A1001" s="103">
        <v>2016</v>
      </c>
      <c r="B1001" s="88" t="s">
        <v>3387</v>
      </c>
      <c r="C1001" s="109" t="s">
        <v>644</v>
      </c>
      <c r="D1001" s="84" t="s">
        <v>2498</v>
      </c>
      <c r="E1001" s="84" t="s">
        <v>1958</v>
      </c>
      <c r="F1001" s="84" t="s">
        <v>2496</v>
      </c>
      <c r="G1001" s="84" t="s">
        <v>2531</v>
      </c>
      <c r="H1001" s="85">
        <v>2</v>
      </c>
    </row>
    <row r="1002" spans="1:8">
      <c r="A1002" s="103">
        <v>2016</v>
      </c>
      <c r="B1002" s="88" t="s">
        <v>3387</v>
      </c>
      <c r="C1002" s="109" t="s">
        <v>644</v>
      </c>
      <c r="D1002" s="84" t="s">
        <v>2498</v>
      </c>
      <c r="E1002" s="84" t="s">
        <v>1958</v>
      </c>
      <c r="F1002" s="84" t="s">
        <v>2496</v>
      </c>
      <c r="G1002" s="84" t="s">
        <v>1930</v>
      </c>
      <c r="H1002" s="85">
        <v>2</v>
      </c>
    </row>
    <row r="1003" spans="1:8">
      <c r="A1003" s="103">
        <v>2016</v>
      </c>
      <c r="B1003" s="88" t="s">
        <v>3387</v>
      </c>
      <c r="C1003" s="109" t="s">
        <v>644</v>
      </c>
      <c r="D1003" s="84" t="s">
        <v>2498</v>
      </c>
      <c r="E1003" s="84" t="s">
        <v>1958</v>
      </c>
      <c r="F1003" s="84" t="s">
        <v>2691</v>
      </c>
      <c r="G1003" s="84" t="s">
        <v>1924</v>
      </c>
      <c r="H1003" s="85">
        <v>1</v>
      </c>
    </row>
    <row r="1004" spans="1:8">
      <c r="A1004" s="103">
        <v>2016</v>
      </c>
      <c r="B1004" s="88" t="s">
        <v>3387</v>
      </c>
      <c r="C1004" s="109" t="s">
        <v>644</v>
      </c>
      <c r="D1004" s="84" t="s">
        <v>2498</v>
      </c>
      <c r="E1004" s="84" t="s">
        <v>1961</v>
      </c>
      <c r="F1004" s="84" t="s">
        <v>2496</v>
      </c>
      <c r="G1004" s="84" t="s">
        <v>2532</v>
      </c>
      <c r="H1004" s="85">
        <v>1</v>
      </c>
    </row>
    <row r="1005" spans="1:8">
      <c r="A1005" s="103">
        <v>2016</v>
      </c>
      <c r="B1005" s="88" t="s">
        <v>3387</v>
      </c>
      <c r="C1005" s="109" t="s">
        <v>644</v>
      </c>
      <c r="D1005" s="84" t="s">
        <v>2498</v>
      </c>
      <c r="E1005" s="84" t="s">
        <v>1937</v>
      </c>
      <c r="F1005" s="84" t="s">
        <v>2691</v>
      </c>
      <c r="G1005" s="84" t="s">
        <v>1927</v>
      </c>
      <c r="H1005" s="85">
        <v>1</v>
      </c>
    </row>
    <row r="1006" spans="1:8">
      <c r="A1006" s="103">
        <v>2016</v>
      </c>
      <c r="B1006" s="88" t="s">
        <v>3387</v>
      </c>
      <c r="C1006" s="109" t="s">
        <v>644</v>
      </c>
      <c r="D1006" s="84" t="s">
        <v>2498</v>
      </c>
      <c r="E1006" s="84" t="s">
        <v>1938</v>
      </c>
      <c r="F1006" s="84" t="s">
        <v>2496</v>
      </c>
      <c r="G1006" s="84" t="s">
        <v>2532</v>
      </c>
      <c r="H1006" s="85">
        <v>12</v>
      </c>
    </row>
    <row r="1007" spans="1:8">
      <c r="A1007" s="103">
        <v>2016</v>
      </c>
      <c r="B1007" s="88" t="s">
        <v>3387</v>
      </c>
      <c r="C1007" s="109" t="s">
        <v>644</v>
      </c>
      <c r="D1007" s="84" t="s">
        <v>2498</v>
      </c>
      <c r="E1007" s="84" t="s">
        <v>1938</v>
      </c>
      <c r="F1007" s="84" t="s">
        <v>2496</v>
      </c>
      <c r="G1007" s="84" t="s">
        <v>2529</v>
      </c>
      <c r="H1007" s="85">
        <v>1</v>
      </c>
    </row>
    <row r="1008" spans="1:8">
      <c r="A1008" s="103">
        <v>2016</v>
      </c>
      <c r="B1008" s="88" t="s">
        <v>3387</v>
      </c>
      <c r="C1008" s="109" t="s">
        <v>644</v>
      </c>
      <c r="D1008" s="84" t="s">
        <v>2498</v>
      </c>
      <c r="E1008" s="84" t="s">
        <v>1938</v>
      </c>
      <c r="F1008" s="84" t="s">
        <v>2496</v>
      </c>
      <c r="G1008" s="84" t="s">
        <v>1930</v>
      </c>
      <c r="H1008" s="85">
        <v>2</v>
      </c>
    </row>
    <row r="1009" spans="1:8">
      <c r="A1009" s="103">
        <v>2016</v>
      </c>
      <c r="B1009" s="88" t="s">
        <v>3387</v>
      </c>
      <c r="C1009" s="109" t="s">
        <v>644</v>
      </c>
      <c r="D1009" s="84" t="s">
        <v>2498</v>
      </c>
      <c r="E1009" s="84" t="s">
        <v>1938</v>
      </c>
      <c r="F1009" s="84" t="s">
        <v>2691</v>
      </c>
      <c r="G1009" s="84" t="s">
        <v>1956</v>
      </c>
      <c r="H1009" s="85">
        <v>1</v>
      </c>
    </row>
    <row r="1010" spans="1:8">
      <c r="A1010" s="103">
        <v>2016</v>
      </c>
      <c r="B1010" s="88" t="s">
        <v>3387</v>
      </c>
      <c r="C1010" s="109" t="s">
        <v>644</v>
      </c>
      <c r="D1010" s="84" t="s">
        <v>2498</v>
      </c>
      <c r="E1010" s="84" t="s">
        <v>1938</v>
      </c>
      <c r="F1010" s="84" t="s">
        <v>2691</v>
      </c>
      <c r="G1010" s="84" t="s">
        <v>730</v>
      </c>
      <c r="H1010" s="85">
        <v>1</v>
      </c>
    </row>
    <row r="1011" spans="1:8">
      <c r="A1011" s="103">
        <v>2016</v>
      </c>
      <c r="B1011" s="88" t="s">
        <v>3387</v>
      </c>
      <c r="C1011" s="109" t="s">
        <v>644</v>
      </c>
      <c r="D1011" s="84" t="s">
        <v>2498</v>
      </c>
      <c r="E1011" s="84" t="s">
        <v>1938</v>
      </c>
      <c r="F1011" s="84" t="s">
        <v>2498</v>
      </c>
      <c r="G1011" s="84" t="s">
        <v>1923</v>
      </c>
      <c r="H1011" s="85">
        <v>1</v>
      </c>
    </row>
    <row r="1012" spans="1:8">
      <c r="A1012" s="103">
        <v>2016</v>
      </c>
      <c r="B1012" s="88" t="s">
        <v>3387</v>
      </c>
      <c r="C1012" s="109" t="s">
        <v>644</v>
      </c>
      <c r="D1012" s="84" t="s">
        <v>2498</v>
      </c>
      <c r="E1012" s="84" t="s">
        <v>1938</v>
      </c>
      <c r="F1012" s="84" t="s">
        <v>2498</v>
      </c>
      <c r="G1012" s="84" t="s">
        <v>1958</v>
      </c>
      <c r="H1012" s="85">
        <v>2</v>
      </c>
    </row>
    <row r="1013" spans="1:8">
      <c r="A1013" s="103">
        <v>2016</v>
      </c>
      <c r="B1013" s="88" t="s">
        <v>3387</v>
      </c>
      <c r="C1013" s="109" t="s">
        <v>644</v>
      </c>
      <c r="D1013" s="84" t="s">
        <v>2498</v>
      </c>
      <c r="E1013" s="84" t="s">
        <v>1938</v>
      </c>
      <c r="F1013" s="84" t="s">
        <v>2498</v>
      </c>
      <c r="G1013" s="84" t="s">
        <v>1961</v>
      </c>
      <c r="H1013" s="85">
        <v>4</v>
      </c>
    </row>
    <row r="1014" spans="1:8">
      <c r="A1014" s="103">
        <v>2016</v>
      </c>
      <c r="B1014" s="88" t="s">
        <v>3387</v>
      </c>
      <c r="C1014" s="109" t="s">
        <v>644</v>
      </c>
      <c r="D1014" s="84" t="s">
        <v>2498</v>
      </c>
      <c r="E1014" s="84" t="s">
        <v>1938</v>
      </c>
      <c r="F1014" s="84" t="s">
        <v>2498</v>
      </c>
      <c r="G1014" s="84" t="s">
        <v>1937</v>
      </c>
      <c r="H1014" s="85">
        <v>4</v>
      </c>
    </row>
    <row r="1015" spans="1:8">
      <c r="A1015" s="103">
        <v>2016</v>
      </c>
      <c r="B1015" s="88" t="s">
        <v>3387</v>
      </c>
      <c r="C1015" s="109" t="s">
        <v>644</v>
      </c>
      <c r="D1015" s="84" t="s">
        <v>2498</v>
      </c>
      <c r="E1015" s="84" t="s">
        <v>1938</v>
      </c>
      <c r="F1015" s="84" t="s">
        <v>2498</v>
      </c>
      <c r="G1015" s="84" t="s">
        <v>1959</v>
      </c>
      <c r="H1015" s="85">
        <v>1</v>
      </c>
    </row>
    <row r="1016" spans="1:8">
      <c r="A1016" s="103">
        <v>2016</v>
      </c>
      <c r="B1016" s="88" t="s">
        <v>3387</v>
      </c>
      <c r="C1016" s="109" t="s">
        <v>644</v>
      </c>
      <c r="D1016" s="84" t="s">
        <v>2498</v>
      </c>
      <c r="E1016" s="84" t="s">
        <v>1959</v>
      </c>
      <c r="F1016" s="84" t="s">
        <v>2496</v>
      </c>
      <c r="G1016" s="84" t="s">
        <v>1930</v>
      </c>
      <c r="H1016" s="85">
        <v>1</v>
      </c>
    </row>
    <row r="1017" spans="1:8">
      <c r="A1017" s="103">
        <v>2016</v>
      </c>
      <c r="B1017" s="88" t="s">
        <v>3387</v>
      </c>
      <c r="C1017" s="109" t="s">
        <v>644</v>
      </c>
      <c r="D1017" s="84" t="s">
        <v>2498</v>
      </c>
      <c r="E1017" s="84" t="s">
        <v>1959</v>
      </c>
      <c r="F1017" s="84" t="s">
        <v>2498</v>
      </c>
      <c r="G1017" s="84" t="s">
        <v>1958</v>
      </c>
      <c r="H1017" s="85">
        <v>1</v>
      </c>
    </row>
    <row r="1018" spans="1:8">
      <c r="A1018" s="103">
        <v>2016</v>
      </c>
      <c r="B1018" s="88" t="s">
        <v>3387</v>
      </c>
      <c r="C1018" s="109" t="s">
        <v>644</v>
      </c>
      <c r="D1018" s="84" t="s">
        <v>2498</v>
      </c>
      <c r="E1018" s="84" t="s">
        <v>1959</v>
      </c>
      <c r="F1018" s="84" t="s">
        <v>2498</v>
      </c>
      <c r="G1018" s="84" t="s">
        <v>1961</v>
      </c>
      <c r="H1018" s="85">
        <v>1</v>
      </c>
    </row>
    <row r="1019" spans="1:8">
      <c r="A1019" s="103">
        <v>2016</v>
      </c>
      <c r="B1019" s="88" t="s">
        <v>3387</v>
      </c>
      <c r="C1019" s="109" t="s">
        <v>644</v>
      </c>
      <c r="D1019" s="84" t="s">
        <v>2498</v>
      </c>
      <c r="E1019" s="84" t="s">
        <v>1959</v>
      </c>
      <c r="F1019" s="84" t="s">
        <v>2498</v>
      </c>
      <c r="G1019" s="84" t="s">
        <v>1937</v>
      </c>
      <c r="H1019" s="85">
        <v>3</v>
      </c>
    </row>
    <row r="1020" spans="1:8">
      <c r="A1020" s="88">
        <v>2017</v>
      </c>
      <c r="B1020" s="105" t="s">
        <v>3386</v>
      </c>
      <c r="C1020" s="109" t="s">
        <v>644</v>
      </c>
      <c r="D1020" s="84" t="s">
        <v>31</v>
      </c>
      <c r="E1020" s="84" t="s">
        <v>1919</v>
      </c>
      <c r="F1020" s="84" t="s">
        <v>214</v>
      </c>
      <c r="G1020" s="84" t="s">
        <v>1924</v>
      </c>
      <c r="H1020" s="85">
        <v>1</v>
      </c>
    </row>
    <row r="1021" spans="1:8">
      <c r="A1021" s="88">
        <v>2017</v>
      </c>
      <c r="B1021" s="105" t="s">
        <v>3386</v>
      </c>
      <c r="C1021" s="109" t="s">
        <v>644</v>
      </c>
      <c r="D1021" s="84" t="s">
        <v>31</v>
      </c>
      <c r="E1021" s="84" t="s">
        <v>1919</v>
      </c>
      <c r="F1021" s="84" t="s">
        <v>31</v>
      </c>
      <c r="G1021" s="84" t="s">
        <v>1926</v>
      </c>
      <c r="H1021" s="85">
        <v>3</v>
      </c>
    </row>
    <row r="1022" spans="1:8">
      <c r="A1022" s="88">
        <v>2017</v>
      </c>
      <c r="B1022" s="105" t="s">
        <v>3386</v>
      </c>
      <c r="C1022" s="109" t="s">
        <v>644</v>
      </c>
      <c r="D1022" s="84" t="s">
        <v>31</v>
      </c>
      <c r="E1022" s="84" t="s">
        <v>1919</v>
      </c>
      <c r="F1022" s="84" t="s">
        <v>214</v>
      </c>
      <c r="G1022" s="84" t="s">
        <v>1927</v>
      </c>
      <c r="H1022" s="85">
        <v>1</v>
      </c>
    </row>
    <row r="1023" spans="1:8">
      <c r="A1023" s="88">
        <v>2017</v>
      </c>
      <c r="B1023" s="105" t="s">
        <v>3386</v>
      </c>
      <c r="C1023" s="109" t="s">
        <v>644</v>
      </c>
      <c r="D1023" s="84" t="s">
        <v>31</v>
      </c>
      <c r="E1023" s="84" t="s">
        <v>1919</v>
      </c>
      <c r="F1023" s="84" t="s">
        <v>31</v>
      </c>
      <c r="G1023" s="84" t="s">
        <v>1930</v>
      </c>
      <c r="H1023" s="85">
        <v>2</v>
      </c>
    </row>
    <row r="1024" spans="1:8">
      <c r="A1024" s="88">
        <v>2017</v>
      </c>
      <c r="B1024" s="105" t="s">
        <v>3386</v>
      </c>
      <c r="C1024" s="109" t="s">
        <v>644</v>
      </c>
      <c r="D1024" s="84" t="s">
        <v>31</v>
      </c>
      <c r="E1024" s="84" t="s">
        <v>1919</v>
      </c>
      <c r="F1024" s="84" t="s">
        <v>126</v>
      </c>
      <c r="G1024" s="84" t="s">
        <v>1938</v>
      </c>
      <c r="H1024" s="85">
        <v>1</v>
      </c>
    </row>
    <row r="1025" spans="1:8">
      <c r="A1025" s="88">
        <v>2017</v>
      </c>
      <c r="B1025" s="105" t="s">
        <v>3386</v>
      </c>
      <c r="C1025" s="109" t="s">
        <v>644</v>
      </c>
      <c r="D1025" s="84" t="s">
        <v>31</v>
      </c>
      <c r="E1025" s="84" t="s">
        <v>1919</v>
      </c>
      <c r="F1025" s="84" t="s">
        <v>31</v>
      </c>
      <c r="G1025" s="84" t="s">
        <v>1962</v>
      </c>
      <c r="H1025" s="85">
        <v>1</v>
      </c>
    </row>
    <row r="1026" spans="1:8">
      <c r="A1026" s="88">
        <v>2017</v>
      </c>
      <c r="B1026" s="105" t="s">
        <v>3386</v>
      </c>
      <c r="C1026" s="109" t="s">
        <v>644</v>
      </c>
      <c r="D1026" s="84" t="s">
        <v>31</v>
      </c>
      <c r="E1026" s="84" t="s">
        <v>1919</v>
      </c>
      <c r="F1026" s="84" t="s">
        <v>214</v>
      </c>
      <c r="G1026" s="84" t="s">
        <v>730</v>
      </c>
      <c r="H1026" s="85">
        <v>1</v>
      </c>
    </row>
    <row r="1027" spans="1:8">
      <c r="A1027" s="88">
        <v>2017</v>
      </c>
      <c r="B1027" s="105" t="s">
        <v>3386</v>
      </c>
      <c r="C1027" s="109" t="s">
        <v>644</v>
      </c>
      <c r="D1027" s="84" t="s">
        <v>31</v>
      </c>
      <c r="E1027" s="84" t="s">
        <v>1926</v>
      </c>
      <c r="F1027" s="84" t="s">
        <v>31</v>
      </c>
      <c r="G1027" s="84" t="s">
        <v>1919</v>
      </c>
      <c r="H1027" s="85">
        <v>7</v>
      </c>
    </row>
    <row r="1028" spans="1:8">
      <c r="A1028" s="88">
        <v>2017</v>
      </c>
      <c r="B1028" s="105" t="s">
        <v>3386</v>
      </c>
      <c r="C1028" s="109" t="s">
        <v>644</v>
      </c>
      <c r="D1028" s="84" t="s">
        <v>31</v>
      </c>
      <c r="E1028" s="84" t="s">
        <v>1926</v>
      </c>
      <c r="F1028" s="84" t="s">
        <v>214</v>
      </c>
      <c r="G1028" s="84" t="s">
        <v>700</v>
      </c>
      <c r="H1028" s="85">
        <v>1</v>
      </c>
    </row>
    <row r="1029" spans="1:8">
      <c r="A1029" s="88">
        <v>2017</v>
      </c>
      <c r="B1029" s="105" t="s">
        <v>3386</v>
      </c>
      <c r="C1029" s="109" t="s">
        <v>644</v>
      </c>
      <c r="D1029" s="84" t="s">
        <v>31</v>
      </c>
      <c r="E1029" s="84" t="s">
        <v>1926</v>
      </c>
      <c r="F1029" s="84" t="s">
        <v>214</v>
      </c>
      <c r="G1029" s="84" t="s">
        <v>1927</v>
      </c>
      <c r="H1029" s="85">
        <v>1</v>
      </c>
    </row>
    <row r="1030" spans="1:8">
      <c r="A1030" s="88">
        <v>2017</v>
      </c>
      <c r="B1030" s="105" t="s">
        <v>3386</v>
      </c>
      <c r="C1030" s="109" t="s">
        <v>644</v>
      </c>
      <c r="D1030" s="84" t="s">
        <v>31</v>
      </c>
      <c r="E1030" s="84" t="s">
        <v>1930</v>
      </c>
      <c r="F1030" s="84" t="s">
        <v>31</v>
      </c>
      <c r="G1030" s="84" t="s">
        <v>1919</v>
      </c>
      <c r="H1030" s="85">
        <v>4</v>
      </c>
    </row>
    <row r="1031" spans="1:8">
      <c r="A1031" s="88">
        <v>2017</v>
      </c>
      <c r="B1031" s="105" t="s">
        <v>3386</v>
      </c>
      <c r="C1031" s="109" t="s">
        <v>644</v>
      </c>
      <c r="D1031" s="84" t="s">
        <v>31</v>
      </c>
      <c r="E1031" s="84" t="s">
        <v>1930</v>
      </c>
      <c r="F1031" s="84" t="s">
        <v>214</v>
      </c>
      <c r="G1031" s="84" t="s">
        <v>1924</v>
      </c>
      <c r="H1031" s="85">
        <v>2</v>
      </c>
    </row>
    <row r="1032" spans="1:8">
      <c r="A1032" s="88">
        <v>2017</v>
      </c>
      <c r="B1032" s="105" t="s">
        <v>3386</v>
      </c>
      <c r="C1032" s="109" t="s">
        <v>644</v>
      </c>
      <c r="D1032" s="84" t="s">
        <v>31</v>
      </c>
      <c r="E1032" s="84" t="s">
        <v>1930</v>
      </c>
      <c r="F1032" s="84" t="s">
        <v>214</v>
      </c>
      <c r="G1032" s="84" t="s">
        <v>1927</v>
      </c>
      <c r="H1032" s="85">
        <v>2</v>
      </c>
    </row>
    <row r="1033" spans="1:8">
      <c r="A1033" s="88">
        <v>2017</v>
      </c>
      <c r="B1033" s="105" t="s">
        <v>3386</v>
      </c>
      <c r="C1033" s="109" t="s">
        <v>644</v>
      </c>
      <c r="D1033" s="84" t="s">
        <v>31</v>
      </c>
      <c r="E1033" s="84" t="s">
        <v>1930</v>
      </c>
      <c r="F1033" s="84" t="s">
        <v>126</v>
      </c>
      <c r="G1033" s="84" t="s">
        <v>1961</v>
      </c>
      <c r="H1033" s="85">
        <v>1</v>
      </c>
    </row>
    <row r="1034" spans="1:8">
      <c r="A1034" s="88">
        <v>2017</v>
      </c>
      <c r="B1034" s="105" t="s">
        <v>3386</v>
      </c>
      <c r="C1034" s="109" t="s">
        <v>644</v>
      </c>
      <c r="D1034" s="84" t="s">
        <v>31</v>
      </c>
      <c r="E1034" s="84" t="s">
        <v>1930</v>
      </c>
      <c r="F1034" s="84" t="s">
        <v>31</v>
      </c>
      <c r="G1034" s="84" t="s">
        <v>1962</v>
      </c>
      <c r="H1034" s="85">
        <v>1</v>
      </c>
    </row>
    <row r="1035" spans="1:8">
      <c r="A1035" s="88">
        <v>2017</v>
      </c>
      <c r="B1035" s="105" t="s">
        <v>3386</v>
      </c>
      <c r="C1035" s="109" t="s">
        <v>644</v>
      </c>
      <c r="D1035" s="84" t="s">
        <v>31</v>
      </c>
      <c r="E1035" s="84" t="s">
        <v>1962</v>
      </c>
      <c r="F1035" s="84" t="s">
        <v>31</v>
      </c>
      <c r="G1035" s="84" t="s">
        <v>1919</v>
      </c>
      <c r="H1035" s="85">
        <v>3</v>
      </c>
    </row>
    <row r="1036" spans="1:8">
      <c r="A1036" s="88">
        <v>2017</v>
      </c>
      <c r="B1036" s="105" t="s">
        <v>3386</v>
      </c>
      <c r="C1036" s="109" t="s">
        <v>644</v>
      </c>
      <c r="D1036" s="84" t="s">
        <v>31</v>
      </c>
      <c r="E1036" s="84" t="s">
        <v>1962</v>
      </c>
      <c r="F1036" s="84" t="s">
        <v>214</v>
      </c>
      <c r="G1036" s="84" t="s">
        <v>1927</v>
      </c>
      <c r="H1036" s="85">
        <v>1</v>
      </c>
    </row>
    <row r="1037" spans="1:8">
      <c r="A1037" s="88">
        <v>2017</v>
      </c>
      <c r="B1037" s="105" t="s">
        <v>3386</v>
      </c>
      <c r="C1037" s="109" t="s">
        <v>644</v>
      </c>
      <c r="D1037" s="84" t="s">
        <v>214</v>
      </c>
      <c r="E1037" s="84" t="s">
        <v>700</v>
      </c>
      <c r="F1037" s="84" t="s">
        <v>214</v>
      </c>
      <c r="G1037" s="84" t="s">
        <v>1921</v>
      </c>
      <c r="H1037" s="85">
        <v>2</v>
      </c>
    </row>
    <row r="1038" spans="1:8">
      <c r="A1038" s="88">
        <v>2017</v>
      </c>
      <c r="B1038" s="105" t="s">
        <v>3386</v>
      </c>
      <c r="C1038" s="109" t="s">
        <v>644</v>
      </c>
      <c r="D1038" s="84" t="s">
        <v>214</v>
      </c>
      <c r="E1038" s="84" t="s">
        <v>700</v>
      </c>
      <c r="F1038" s="84" t="s">
        <v>126</v>
      </c>
      <c r="G1038" s="84" t="s">
        <v>1923</v>
      </c>
      <c r="H1038" s="85">
        <v>1</v>
      </c>
    </row>
    <row r="1039" spans="1:8">
      <c r="A1039" s="88">
        <v>2017</v>
      </c>
      <c r="B1039" s="105" t="s">
        <v>3386</v>
      </c>
      <c r="C1039" s="109" t="s">
        <v>644</v>
      </c>
      <c r="D1039" s="84" t="s">
        <v>214</v>
      </c>
      <c r="E1039" s="84" t="s">
        <v>700</v>
      </c>
      <c r="F1039" s="84" t="s">
        <v>214</v>
      </c>
      <c r="G1039" s="84" t="s">
        <v>1960</v>
      </c>
      <c r="H1039" s="85">
        <v>3</v>
      </c>
    </row>
    <row r="1040" spans="1:8">
      <c r="A1040" s="88">
        <v>2017</v>
      </c>
      <c r="B1040" s="105" t="s">
        <v>3386</v>
      </c>
      <c r="C1040" s="109" t="s">
        <v>644</v>
      </c>
      <c r="D1040" s="84" t="s">
        <v>214</v>
      </c>
      <c r="E1040" s="84" t="s">
        <v>1921</v>
      </c>
      <c r="F1040" s="84" t="s">
        <v>31</v>
      </c>
      <c r="G1040" s="84" t="s">
        <v>1919</v>
      </c>
      <c r="H1040" s="85">
        <v>2</v>
      </c>
    </row>
    <row r="1041" spans="1:8">
      <c r="A1041" s="88">
        <v>2017</v>
      </c>
      <c r="B1041" s="105" t="s">
        <v>3386</v>
      </c>
      <c r="C1041" s="109" t="s">
        <v>644</v>
      </c>
      <c r="D1041" s="84" t="s">
        <v>214</v>
      </c>
      <c r="E1041" s="84" t="s">
        <v>1921</v>
      </c>
      <c r="F1041" s="84" t="s">
        <v>214</v>
      </c>
      <c r="G1041" s="84" t="s">
        <v>1956</v>
      </c>
      <c r="H1041" s="85">
        <v>1</v>
      </c>
    </row>
    <row r="1042" spans="1:8">
      <c r="A1042" s="88">
        <v>2017</v>
      </c>
      <c r="B1042" s="105" t="s">
        <v>3386</v>
      </c>
      <c r="C1042" s="109" t="s">
        <v>644</v>
      </c>
      <c r="D1042" s="84" t="s">
        <v>214</v>
      </c>
      <c r="E1042" s="84" t="s">
        <v>1921</v>
      </c>
      <c r="F1042" s="84" t="s">
        <v>214</v>
      </c>
      <c r="G1042" s="84" t="s">
        <v>1960</v>
      </c>
      <c r="H1042" s="85">
        <v>7</v>
      </c>
    </row>
    <row r="1043" spans="1:8">
      <c r="A1043" s="88">
        <v>2017</v>
      </c>
      <c r="B1043" s="105" t="s">
        <v>3386</v>
      </c>
      <c r="C1043" s="109" t="s">
        <v>644</v>
      </c>
      <c r="D1043" s="84" t="s">
        <v>214</v>
      </c>
      <c r="E1043" s="84" t="s">
        <v>1924</v>
      </c>
      <c r="F1043" s="84" t="s">
        <v>31</v>
      </c>
      <c r="G1043" s="84" t="s">
        <v>1919</v>
      </c>
      <c r="H1043" s="85">
        <v>1</v>
      </c>
    </row>
    <row r="1044" spans="1:8">
      <c r="A1044" s="88">
        <v>2017</v>
      </c>
      <c r="B1044" s="105" t="s">
        <v>3386</v>
      </c>
      <c r="C1044" s="109" t="s">
        <v>644</v>
      </c>
      <c r="D1044" s="84" t="s">
        <v>214</v>
      </c>
      <c r="E1044" s="84" t="s">
        <v>1924</v>
      </c>
      <c r="F1044" s="84" t="s">
        <v>31</v>
      </c>
      <c r="G1044" s="84" t="s">
        <v>1926</v>
      </c>
      <c r="H1044" s="85">
        <v>1</v>
      </c>
    </row>
    <row r="1045" spans="1:8">
      <c r="A1045" s="88">
        <v>2017</v>
      </c>
      <c r="B1045" s="105" t="s">
        <v>3386</v>
      </c>
      <c r="C1045" s="109" t="s">
        <v>644</v>
      </c>
      <c r="D1045" s="84" t="s">
        <v>214</v>
      </c>
      <c r="E1045" s="84" t="s">
        <v>1924</v>
      </c>
      <c r="F1045" s="84" t="s">
        <v>214</v>
      </c>
      <c r="G1045" s="84" t="s">
        <v>1927</v>
      </c>
      <c r="H1045" s="85">
        <v>2</v>
      </c>
    </row>
    <row r="1046" spans="1:8">
      <c r="A1046" s="88">
        <v>2017</v>
      </c>
      <c r="B1046" s="105" t="s">
        <v>3386</v>
      </c>
      <c r="C1046" s="109" t="s">
        <v>644</v>
      </c>
      <c r="D1046" s="84" t="s">
        <v>214</v>
      </c>
      <c r="E1046" s="84" t="s">
        <v>1956</v>
      </c>
      <c r="F1046" s="84" t="s">
        <v>31</v>
      </c>
      <c r="G1046" s="84" t="s">
        <v>1919</v>
      </c>
      <c r="H1046" s="85">
        <v>1</v>
      </c>
    </row>
    <row r="1047" spans="1:8">
      <c r="A1047" s="88">
        <v>2017</v>
      </c>
      <c r="B1047" s="105" t="s">
        <v>3386</v>
      </c>
      <c r="C1047" s="109" t="s">
        <v>644</v>
      </c>
      <c r="D1047" s="84" t="s">
        <v>214</v>
      </c>
      <c r="E1047" s="84" t="s">
        <v>1956</v>
      </c>
      <c r="F1047" s="84" t="s">
        <v>214</v>
      </c>
      <c r="G1047" s="84" t="s">
        <v>1921</v>
      </c>
      <c r="H1047" s="85">
        <v>3</v>
      </c>
    </row>
    <row r="1048" spans="1:8">
      <c r="A1048" s="88">
        <v>2017</v>
      </c>
      <c r="B1048" s="105" t="s">
        <v>3386</v>
      </c>
      <c r="C1048" s="109" t="s">
        <v>644</v>
      </c>
      <c r="D1048" s="84" t="s">
        <v>214</v>
      </c>
      <c r="E1048" s="84" t="s">
        <v>1956</v>
      </c>
      <c r="F1048" s="84" t="s">
        <v>214</v>
      </c>
      <c r="G1048" s="84" t="s">
        <v>1924</v>
      </c>
      <c r="H1048" s="85">
        <v>3</v>
      </c>
    </row>
    <row r="1049" spans="1:8">
      <c r="A1049" s="88">
        <v>2017</v>
      </c>
      <c r="B1049" s="105" t="s">
        <v>3386</v>
      </c>
      <c r="C1049" s="109" t="s">
        <v>644</v>
      </c>
      <c r="D1049" s="84" t="s">
        <v>214</v>
      </c>
      <c r="E1049" s="84" t="s">
        <v>1956</v>
      </c>
      <c r="F1049" s="84" t="s">
        <v>214</v>
      </c>
      <c r="G1049" s="84" t="s">
        <v>1927</v>
      </c>
      <c r="H1049" s="85">
        <v>3</v>
      </c>
    </row>
    <row r="1050" spans="1:8">
      <c r="A1050" s="88">
        <v>2017</v>
      </c>
      <c r="B1050" s="105" t="s">
        <v>3386</v>
      </c>
      <c r="C1050" s="109" t="s">
        <v>644</v>
      </c>
      <c r="D1050" s="84" t="s">
        <v>214</v>
      </c>
      <c r="E1050" s="84" t="s">
        <v>1956</v>
      </c>
      <c r="F1050" s="84" t="s">
        <v>214</v>
      </c>
      <c r="G1050" s="84" t="s">
        <v>1960</v>
      </c>
      <c r="H1050" s="85">
        <v>1</v>
      </c>
    </row>
    <row r="1051" spans="1:8">
      <c r="A1051" s="88">
        <v>2017</v>
      </c>
      <c r="B1051" s="105" t="s">
        <v>3386</v>
      </c>
      <c r="C1051" s="109" t="s">
        <v>644</v>
      </c>
      <c r="D1051" s="84" t="s">
        <v>214</v>
      </c>
      <c r="E1051" s="84" t="s">
        <v>1956</v>
      </c>
      <c r="F1051" s="84" t="s">
        <v>214</v>
      </c>
      <c r="G1051" s="84" t="s">
        <v>730</v>
      </c>
      <c r="H1051" s="85">
        <v>3</v>
      </c>
    </row>
    <row r="1052" spans="1:8">
      <c r="A1052" s="88">
        <v>2017</v>
      </c>
      <c r="B1052" s="105" t="s">
        <v>3386</v>
      </c>
      <c r="C1052" s="109" t="s">
        <v>644</v>
      </c>
      <c r="D1052" s="84" t="s">
        <v>214</v>
      </c>
      <c r="E1052" s="84" t="s">
        <v>1927</v>
      </c>
      <c r="F1052" s="84" t="s">
        <v>31</v>
      </c>
      <c r="G1052" s="84" t="s">
        <v>1919</v>
      </c>
      <c r="H1052" s="85">
        <v>4</v>
      </c>
    </row>
    <row r="1053" spans="1:8">
      <c r="A1053" s="88">
        <v>2017</v>
      </c>
      <c r="B1053" s="105" t="s">
        <v>3386</v>
      </c>
      <c r="C1053" s="109" t="s">
        <v>644</v>
      </c>
      <c r="D1053" s="84" t="s">
        <v>214</v>
      </c>
      <c r="E1053" s="84" t="s">
        <v>1927</v>
      </c>
      <c r="F1053" s="84" t="s">
        <v>214</v>
      </c>
      <c r="G1053" s="84" t="s">
        <v>1921</v>
      </c>
      <c r="H1053" s="85">
        <v>1</v>
      </c>
    </row>
    <row r="1054" spans="1:8">
      <c r="A1054" s="88">
        <v>2017</v>
      </c>
      <c r="B1054" s="105" t="s">
        <v>3386</v>
      </c>
      <c r="C1054" s="109" t="s">
        <v>644</v>
      </c>
      <c r="D1054" s="84" t="s">
        <v>214</v>
      </c>
      <c r="E1054" s="84" t="s">
        <v>1927</v>
      </c>
      <c r="F1054" s="84" t="s">
        <v>214</v>
      </c>
      <c r="G1054" s="84" t="s">
        <v>1924</v>
      </c>
      <c r="H1054" s="85">
        <v>6</v>
      </c>
    </row>
    <row r="1055" spans="1:8">
      <c r="A1055" s="88">
        <v>2017</v>
      </c>
      <c r="B1055" s="105" t="s">
        <v>3386</v>
      </c>
      <c r="C1055" s="109" t="s">
        <v>644</v>
      </c>
      <c r="D1055" s="84" t="s">
        <v>214</v>
      </c>
      <c r="E1055" s="84" t="s">
        <v>1927</v>
      </c>
      <c r="F1055" s="84" t="s">
        <v>214</v>
      </c>
      <c r="G1055" s="84" t="s">
        <v>1956</v>
      </c>
      <c r="H1055" s="85">
        <v>3</v>
      </c>
    </row>
    <row r="1056" spans="1:8">
      <c r="A1056" s="88">
        <v>2017</v>
      </c>
      <c r="B1056" s="105" t="s">
        <v>3386</v>
      </c>
      <c r="C1056" s="109" t="s">
        <v>644</v>
      </c>
      <c r="D1056" s="84" t="s">
        <v>214</v>
      </c>
      <c r="E1056" s="84" t="s">
        <v>1927</v>
      </c>
      <c r="F1056" s="84" t="s">
        <v>31</v>
      </c>
      <c r="G1056" s="84" t="s">
        <v>1930</v>
      </c>
      <c r="H1056" s="85">
        <v>3</v>
      </c>
    </row>
    <row r="1057" spans="1:8">
      <c r="A1057" s="88">
        <v>2017</v>
      </c>
      <c r="B1057" s="105" t="s">
        <v>3386</v>
      </c>
      <c r="C1057" s="109" t="s">
        <v>644</v>
      </c>
      <c r="D1057" s="84" t="s">
        <v>214</v>
      </c>
      <c r="E1057" s="84" t="s">
        <v>1927</v>
      </c>
      <c r="F1057" s="84" t="s">
        <v>214</v>
      </c>
      <c r="G1057" s="84" t="s">
        <v>1934</v>
      </c>
      <c r="H1057" s="85">
        <v>2</v>
      </c>
    </row>
    <row r="1058" spans="1:8">
      <c r="A1058" s="88">
        <v>2017</v>
      </c>
      <c r="B1058" s="105" t="s">
        <v>3386</v>
      </c>
      <c r="C1058" s="109" t="s">
        <v>644</v>
      </c>
      <c r="D1058" s="84" t="s">
        <v>214</v>
      </c>
      <c r="E1058" s="84" t="s">
        <v>1927</v>
      </c>
      <c r="F1058" s="84" t="s">
        <v>214</v>
      </c>
      <c r="G1058" s="84" t="s">
        <v>730</v>
      </c>
      <c r="H1058" s="85">
        <v>1</v>
      </c>
    </row>
    <row r="1059" spans="1:8">
      <c r="A1059" s="88">
        <v>2017</v>
      </c>
      <c r="B1059" s="105" t="s">
        <v>3386</v>
      </c>
      <c r="C1059" s="109" t="s">
        <v>644</v>
      </c>
      <c r="D1059" s="84" t="s">
        <v>214</v>
      </c>
      <c r="E1059" s="84" t="s">
        <v>1960</v>
      </c>
      <c r="F1059" s="84" t="s">
        <v>31</v>
      </c>
      <c r="G1059" s="84" t="s">
        <v>1919</v>
      </c>
      <c r="H1059" s="85">
        <v>7</v>
      </c>
    </row>
    <row r="1060" spans="1:8">
      <c r="A1060" s="88">
        <v>2017</v>
      </c>
      <c r="B1060" s="105" t="s">
        <v>3386</v>
      </c>
      <c r="C1060" s="109" t="s">
        <v>644</v>
      </c>
      <c r="D1060" s="84" t="s">
        <v>214</v>
      </c>
      <c r="E1060" s="84" t="s">
        <v>1960</v>
      </c>
      <c r="F1060" s="84" t="s">
        <v>214</v>
      </c>
      <c r="G1060" s="84" t="s">
        <v>700</v>
      </c>
      <c r="H1060" s="85">
        <v>1</v>
      </c>
    </row>
    <row r="1061" spans="1:8">
      <c r="A1061" s="88">
        <v>2017</v>
      </c>
      <c r="B1061" s="105" t="s">
        <v>3386</v>
      </c>
      <c r="C1061" s="109" t="s">
        <v>644</v>
      </c>
      <c r="D1061" s="84" t="s">
        <v>214</v>
      </c>
      <c r="E1061" s="84" t="s">
        <v>1960</v>
      </c>
      <c r="F1061" s="84" t="s">
        <v>214</v>
      </c>
      <c r="G1061" s="84" t="s">
        <v>1921</v>
      </c>
      <c r="H1061" s="85">
        <v>7</v>
      </c>
    </row>
    <row r="1062" spans="1:8">
      <c r="A1062" s="88">
        <v>2017</v>
      </c>
      <c r="B1062" s="105" t="s">
        <v>3386</v>
      </c>
      <c r="C1062" s="109" t="s">
        <v>644</v>
      </c>
      <c r="D1062" s="84" t="s">
        <v>214</v>
      </c>
      <c r="E1062" s="84" t="s">
        <v>1960</v>
      </c>
      <c r="F1062" s="84" t="s">
        <v>214</v>
      </c>
      <c r="G1062" s="84" t="s">
        <v>1956</v>
      </c>
      <c r="H1062" s="85">
        <v>2</v>
      </c>
    </row>
    <row r="1063" spans="1:8">
      <c r="A1063" s="88">
        <v>2017</v>
      </c>
      <c r="B1063" s="105" t="s">
        <v>3386</v>
      </c>
      <c r="C1063" s="109" t="s">
        <v>644</v>
      </c>
      <c r="D1063" s="84" t="s">
        <v>214</v>
      </c>
      <c r="E1063" s="84" t="s">
        <v>1960</v>
      </c>
      <c r="F1063" s="84" t="s">
        <v>214</v>
      </c>
      <c r="G1063" s="84" t="s">
        <v>730</v>
      </c>
      <c r="H1063" s="85">
        <v>1</v>
      </c>
    </row>
    <row r="1064" spans="1:8">
      <c r="A1064" s="88">
        <v>2017</v>
      </c>
      <c r="B1064" s="105" t="s">
        <v>3386</v>
      </c>
      <c r="C1064" s="109" t="s">
        <v>644</v>
      </c>
      <c r="D1064" s="84" t="s">
        <v>214</v>
      </c>
      <c r="E1064" s="84" t="s">
        <v>1934</v>
      </c>
      <c r="F1064" s="84" t="s">
        <v>214</v>
      </c>
      <c r="G1064" s="84" t="s">
        <v>1924</v>
      </c>
      <c r="H1064" s="85">
        <v>1</v>
      </c>
    </row>
    <row r="1065" spans="1:8">
      <c r="A1065" s="88">
        <v>2017</v>
      </c>
      <c r="B1065" s="105" t="s">
        <v>3386</v>
      </c>
      <c r="C1065" s="109" t="s">
        <v>644</v>
      </c>
      <c r="D1065" s="84" t="s">
        <v>214</v>
      </c>
      <c r="E1065" s="84" t="s">
        <v>730</v>
      </c>
      <c r="F1065" s="84" t="s">
        <v>31</v>
      </c>
      <c r="G1065" s="84" t="s">
        <v>1919</v>
      </c>
      <c r="H1065" s="85">
        <v>3</v>
      </c>
    </row>
    <row r="1066" spans="1:8">
      <c r="A1066" s="88">
        <v>2017</v>
      </c>
      <c r="B1066" s="105" t="s">
        <v>3386</v>
      </c>
      <c r="C1066" s="109" t="s">
        <v>644</v>
      </c>
      <c r="D1066" s="84" t="s">
        <v>214</v>
      </c>
      <c r="E1066" s="84" t="s">
        <v>730</v>
      </c>
      <c r="F1066" s="84" t="s">
        <v>214</v>
      </c>
      <c r="G1066" s="84" t="s">
        <v>1921</v>
      </c>
      <c r="H1066" s="85">
        <v>3</v>
      </c>
    </row>
    <row r="1067" spans="1:8">
      <c r="A1067" s="88">
        <v>2017</v>
      </c>
      <c r="B1067" s="105" t="s">
        <v>3386</v>
      </c>
      <c r="C1067" s="109" t="s">
        <v>644</v>
      </c>
      <c r="D1067" s="84" t="s">
        <v>214</v>
      </c>
      <c r="E1067" s="84" t="s">
        <v>730</v>
      </c>
      <c r="F1067" s="84" t="s">
        <v>214</v>
      </c>
      <c r="G1067" s="84" t="s">
        <v>1924</v>
      </c>
      <c r="H1067" s="85">
        <v>1</v>
      </c>
    </row>
    <row r="1068" spans="1:8">
      <c r="A1068" s="88">
        <v>2017</v>
      </c>
      <c r="B1068" s="105" t="s">
        <v>3386</v>
      </c>
      <c r="C1068" s="109" t="s">
        <v>644</v>
      </c>
      <c r="D1068" s="84" t="s">
        <v>214</v>
      </c>
      <c r="E1068" s="84" t="s">
        <v>730</v>
      </c>
      <c r="F1068" s="84" t="s">
        <v>214</v>
      </c>
      <c r="G1068" s="84" t="s">
        <v>1956</v>
      </c>
      <c r="H1068" s="85">
        <v>6</v>
      </c>
    </row>
    <row r="1069" spans="1:8">
      <c r="A1069" s="88">
        <v>2017</v>
      </c>
      <c r="B1069" s="105" t="s">
        <v>3386</v>
      </c>
      <c r="C1069" s="109" t="s">
        <v>644</v>
      </c>
      <c r="D1069" s="84" t="s">
        <v>214</v>
      </c>
      <c r="E1069" s="84" t="s">
        <v>730</v>
      </c>
      <c r="F1069" s="84" t="s">
        <v>214</v>
      </c>
      <c r="G1069" s="84" t="s">
        <v>1960</v>
      </c>
      <c r="H1069" s="85">
        <v>1</v>
      </c>
    </row>
    <row r="1070" spans="1:8">
      <c r="A1070" s="88">
        <v>2017</v>
      </c>
      <c r="B1070" s="105" t="s">
        <v>3386</v>
      </c>
      <c r="C1070" s="109" t="s">
        <v>644</v>
      </c>
      <c r="D1070" s="84" t="s">
        <v>214</v>
      </c>
      <c r="E1070" s="84" t="s">
        <v>730</v>
      </c>
      <c r="F1070" s="84" t="s">
        <v>31</v>
      </c>
      <c r="G1070" s="84" t="s">
        <v>1930</v>
      </c>
      <c r="H1070" s="85">
        <v>1</v>
      </c>
    </row>
    <row r="1071" spans="1:8">
      <c r="A1071" s="88">
        <v>2017</v>
      </c>
      <c r="B1071" s="105" t="s">
        <v>3386</v>
      </c>
      <c r="C1071" s="109" t="s">
        <v>644</v>
      </c>
      <c r="D1071" s="84" t="s">
        <v>214</v>
      </c>
      <c r="E1071" s="84" t="s">
        <v>730</v>
      </c>
      <c r="F1071" s="84" t="s">
        <v>214</v>
      </c>
      <c r="G1071" s="84" t="s">
        <v>1934</v>
      </c>
      <c r="H1071" s="85">
        <v>4</v>
      </c>
    </row>
    <row r="1072" spans="1:8">
      <c r="A1072" s="88">
        <v>2017</v>
      </c>
      <c r="B1072" s="105" t="s">
        <v>3386</v>
      </c>
      <c r="C1072" s="109" t="s">
        <v>644</v>
      </c>
      <c r="D1072" s="84" t="s">
        <v>214</v>
      </c>
      <c r="E1072" s="84" t="s">
        <v>730</v>
      </c>
      <c r="F1072" s="84" t="s">
        <v>31</v>
      </c>
      <c r="G1072" s="84" t="s">
        <v>1962</v>
      </c>
      <c r="H1072" s="85">
        <v>1</v>
      </c>
    </row>
    <row r="1073" spans="1:8">
      <c r="A1073" s="88">
        <v>2017</v>
      </c>
      <c r="B1073" s="105" t="s">
        <v>3386</v>
      </c>
      <c r="C1073" s="109" t="s">
        <v>644</v>
      </c>
      <c r="D1073" s="84" t="s">
        <v>214</v>
      </c>
      <c r="E1073" s="84" t="s">
        <v>730</v>
      </c>
      <c r="F1073" s="84" t="s">
        <v>213</v>
      </c>
      <c r="G1073" s="84" t="s">
        <v>1942</v>
      </c>
      <c r="H1073" s="85">
        <v>3</v>
      </c>
    </row>
    <row r="1074" spans="1:8">
      <c r="A1074" s="88">
        <v>2017</v>
      </c>
      <c r="B1074" s="105" t="s">
        <v>3386</v>
      </c>
      <c r="C1074" s="109" t="s">
        <v>644</v>
      </c>
      <c r="D1074" s="84" t="s">
        <v>126</v>
      </c>
      <c r="E1074" s="84" t="s">
        <v>1923</v>
      </c>
      <c r="F1074" s="84" t="s">
        <v>214</v>
      </c>
      <c r="G1074" s="84" t="s">
        <v>1934</v>
      </c>
      <c r="H1074" s="85">
        <v>1</v>
      </c>
    </row>
    <row r="1075" spans="1:8">
      <c r="A1075" s="88">
        <v>2017</v>
      </c>
      <c r="B1075" s="105" t="s">
        <v>3386</v>
      </c>
      <c r="C1075" s="109" t="s">
        <v>644</v>
      </c>
      <c r="D1075" s="84" t="s">
        <v>126</v>
      </c>
      <c r="E1075" s="84" t="s">
        <v>1958</v>
      </c>
      <c r="F1075" s="84" t="s">
        <v>31</v>
      </c>
      <c r="G1075" s="84" t="s">
        <v>1919</v>
      </c>
      <c r="H1075" s="85">
        <v>3</v>
      </c>
    </row>
    <row r="1076" spans="1:8">
      <c r="A1076" s="88">
        <v>2017</v>
      </c>
      <c r="B1076" s="105" t="s">
        <v>3386</v>
      </c>
      <c r="C1076" s="109" t="s">
        <v>644</v>
      </c>
      <c r="D1076" s="84" t="s">
        <v>126</v>
      </c>
      <c r="E1076" s="84" t="s">
        <v>1958</v>
      </c>
      <c r="F1076" s="84" t="s">
        <v>31</v>
      </c>
      <c r="G1076" s="84" t="s">
        <v>1930</v>
      </c>
      <c r="H1076" s="85">
        <v>1</v>
      </c>
    </row>
    <row r="1077" spans="1:8">
      <c r="A1077" s="88">
        <v>2017</v>
      </c>
      <c r="B1077" s="105" t="s">
        <v>3386</v>
      </c>
      <c r="C1077" s="109" t="s">
        <v>644</v>
      </c>
      <c r="D1077" s="84" t="s">
        <v>126</v>
      </c>
      <c r="E1077" s="84" t="s">
        <v>1958</v>
      </c>
      <c r="F1077" s="84" t="s">
        <v>126</v>
      </c>
      <c r="G1077" s="84" t="s">
        <v>1938</v>
      </c>
      <c r="H1077" s="85">
        <v>1</v>
      </c>
    </row>
    <row r="1078" spans="1:8">
      <c r="A1078" s="88">
        <v>2017</v>
      </c>
      <c r="B1078" s="105" t="s">
        <v>3386</v>
      </c>
      <c r="C1078" s="109" t="s">
        <v>644</v>
      </c>
      <c r="D1078" s="84" t="s">
        <v>126</v>
      </c>
      <c r="E1078" s="84" t="s">
        <v>1961</v>
      </c>
      <c r="F1078" s="84" t="s">
        <v>214</v>
      </c>
      <c r="G1078" s="84" t="s">
        <v>1960</v>
      </c>
      <c r="H1078" s="85">
        <v>1</v>
      </c>
    </row>
    <row r="1079" spans="1:8">
      <c r="A1079" s="88">
        <v>2017</v>
      </c>
      <c r="B1079" s="105" t="s">
        <v>3386</v>
      </c>
      <c r="C1079" s="109" t="s">
        <v>644</v>
      </c>
      <c r="D1079" s="84" t="s">
        <v>126</v>
      </c>
      <c r="E1079" s="84" t="s">
        <v>1961</v>
      </c>
      <c r="F1079" s="84" t="s">
        <v>126</v>
      </c>
      <c r="G1079" s="84" t="s">
        <v>1937</v>
      </c>
      <c r="H1079" s="85">
        <v>1</v>
      </c>
    </row>
    <row r="1080" spans="1:8">
      <c r="A1080" s="88">
        <v>2017</v>
      </c>
      <c r="B1080" s="105" t="s">
        <v>3386</v>
      </c>
      <c r="C1080" s="109" t="s">
        <v>644</v>
      </c>
      <c r="D1080" s="84" t="s">
        <v>126</v>
      </c>
      <c r="E1080" s="84" t="s">
        <v>1961</v>
      </c>
      <c r="F1080" s="84" t="s">
        <v>126</v>
      </c>
      <c r="G1080" s="84" t="s">
        <v>1938</v>
      </c>
      <c r="H1080" s="85">
        <v>3</v>
      </c>
    </row>
    <row r="1081" spans="1:8">
      <c r="A1081" s="88">
        <v>2017</v>
      </c>
      <c r="B1081" s="105" t="s">
        <v>3386</v>
      </c>
      <c r="C1081" s="109" t="s">
        <v>644</v>
      </c>
      <c r="D1081" s="84" t="s">
        <v>126</v>
      </c>
      <c r="E1081" s="84" t="s">
        <v>1937</v>
      </c>
      <c r="F1081" s="84" t="s">
        <v>31</v>
      </c>
      <c r="G1081" s="84" t="s">
        <v>1919</v>
      </c>
      <c r="H1081" s="85">
        <v>2</v>
      </c>
    </row>
    <row r="1082" spans="1:8">
      <c r="A1082" s="88">
        <v>2017</v>
      </c>
      <c r="B1082" s="105" t="s">
        <v>3386</v>
      </c>
      <c r="C1082" s="109" t="s">
        <v>644</v>
      </c>
      <c r="D1082" s="84" t="s">
        <v>126</v>
      </c>
      <c r="E1082" s="84" t="s">
        <v>1937</v>
      </c>
      <c r="F1082" s="84" t="s">
        <v>214</v>
      </c>
      <c r="G1082" s="84" t="s">
        <v>1960</v>
      </c>
      <c r="H1082" s="85">
        <v>2</v>
      </c>
    </row>
    <row r="1083" spans="1:8">
      <c r="A1083" s="88">
        <v>2017</v>
      </c>
      <c r="B1083" s="105" t="s">
        <v>3386</v>
      </c>
      <c r="C1083" s="109" t="s">
        <v>644</v>
      </c>
      <c r="D1083" s="84" t="s">
        <v>126</v>
      </c>
      <c r="E1083" s="84" t="s">
        <v>1937</v>
      </c>
      <c r="F1083" s="84" t="s">
        <v>126</v>
      </c>
      <c r="G1083" s="84" t="s">
        <v>1938</v>
      </c>
      <c r="H1083" s="85">
        <v>2</v>
      </c>
    </row>
    <row r="1084" spans="1:8">
      <c r="A1084" s="88">
        <v>2017</v>
      </c>
      <c r="B1084" s="105" t="s">
        <v>3386</v>
      </c>
      <c r="C1084" s="109" t="s">
        <v>644</v>
      </c>
      <c r="D1084" s="84" t="s">
        <v>126</v>
      </c>
      <c r="E1084" s="84" t="s">
        <v>1937</v>
      </c>
      <c r="F1084" s="84" t="s">
        <v>126</v>
      </c>
      <c r="G1084" s="84" t="s">
        <v>1959</v>
      </c>
      <c r="H1084" s="85">
        <v>1</v>
      </c>
    </row>
    <row r="1085" spans="1:8">
      <c r="A1085" s="88">
        <v>2017</v>
      </c>
      <c r="B1085" s="105" t="s">
        <v>3386</v>
      </c>
      <c r="C1085" s="109" t="s">
        <v>644</v>
      </c>
      <c r="D1085" s="84" t="s">
        <v>126</v>
      </c>
      <c r="E1085" s="84" t="s">
        <v>1938</v>
      </c>
      <c r="F1085" s="84" t="s">
        <v>31</v>
      </c>
      <c r="G1085" s="84" t="s">
        <v>1919</v>
      </c>
      <c r="H1085" s="85">
        <v>9</v>
      </c>
    </row>
    <row r="1086" spans="1:8">
      <c r="A1086" s="88">
        <v>2017</v>
      </c>
      <c r="B1086" s="105" t="s">
        <v>3386</v>
      </c>
      <c r="C1086" s="109" t="s">
        <v>644</v>
      </c>
      <c r="D1086" s="84" t="s">
        <v>126</v>
      </c>
      <c r="E1086" s="84" t="s">
        <v>1938</v>
      </c>
      <c r="F1086" s="84" t="s">
        <v>214</v>
      </c>
      <c r="G1086" s="84" t="s">
        <v>1956</v>
      </c>
      <c r="H1086" s="85">
        <v>2</v>
      </c>
    </row>
    <row r="1087" spans="1:8">
      <c r="A1087" s="88">
        <v>2017</v>
      </c>
      <c r="B1087" s="105" t="s">
        <v>3386</v>
      </c>
      <c r="C1087" s="109" t="s">
        <v>644</v>
      </c>
      <c r="D1087" s="84" t="s">
        <v>126</v>
      </c>
      <c r="E1087" s="84" t="s">
        <v>1938</v>
      </c>
      <c r="F1087" s="84" t="s">
        <v>31</v>
      </c>
      <c r="G1087" s="84" t="s">
        <v>1926</v>
      </c>
      <c r="H1087" s="85">
        <v>1</v>
      </c>
    </row>
    <row r="1088" spans="1:8">
      <c r="A1088" s="88">
        <v>2017</v>
      </c>
      <c r="B1088" s="105" t="s">
        <v>3386</v>
      </c>
      <c r="C1088" s="109" t="s">
        <v>644</v>
      </c>
      <c r="D1088" s="84" t="s">
        <v>126</v>
      </c>
      <c r="E1088" s="84" t="s">
        <v>1938</v>
      </c>
      <c r="F1088" s="84" t="s">
        <v>31</v>
      </c>
      <c r="G1088" s="84" t="s">
        <v>1930</v>
      </c>
      <c r="H1088" s="85">
        <v>3</v>
      </c>
    </row>
    <row r="1089" spans="1:8">
      <c r="A1089" s="88">
        <v>2017</v>
      </c>
      <c r="B1089" s="105" t="s">
        <v>3386</v>
      </c>
      <c r="C1089" s="109" t="s">
        <v>644</v>
      </c>
      <c r="D1089" s="84" t="s">
        <v>126</v>
      </c>
      <c r="E1089" s="84" t="s">
        <v>1938</v>
      </c>
      <c r="F1089" s="84" t="s">
        <v>126</v>
      </c>
      <c r="G1089" s="84" t="s">
        <v>1937</v>
      </c>
      <c r="H1089" s="85">
        <v>1</v>
      </c>
    </row>
    <row r="1090" spans="1:8">
      <c r="A1090" s="88">
        <v>2017</v>
      </c>
      <c r="B1090" s="105" t="s">
        <v>3386</v>
      </c>
      <c r="C1090" s="109" t="s">
        <v>644</v>
      </c>
      <c r="D1090" s="84" t="s">
        <v>126</v>
      </c>
      <c r="E1090" s="84" t="s">
        <v>1938</v>
      </c>
      <c r="F1090" s="84" t="s">
        <v>126</v>
      </c>
      <c r="G1090" s="84" t="s">
        <v>1959</v>
      </c>
      <c r="H1090" s="85">
        <v>1</v>
      </c>
    </row>
    <row r="1091" spans="1:8">
      <c r="A1091" s="88">
        <v>2017</v>
      </c>
      <c r="B1091" s="105" t="s">
        <v>3386</v>
      </c>
      <c r="C1091" s="109" t="s">
        <v>644</v>
      </c>
      <c r="D1091" s="84" t="s">
        <v>126</v>
      </c>
      <c r="E1091" s="84" t="s">
        <v>1938</v>
      </c>
      <c r="F1091" s="84" t="s">
        <v>214</v>
      </c>
      <c r="G1091" s="84" t="s">
        <v>730</v>
      </c>
      <c r="H1091" s="85">
        <v>1</v>
      </c>
    </row>
    <row r="1092" spans="1:8">
      <c r="A1092" s="88">
        <v>2017</v>
      </c>
      <c r="B1092" s="88" t="s">
        <v>3387</v>
      </c>
      <c r="C1092" s="108" t="s">
        <v>2490</v>
      </c>
      <c r="D1092" s="84" t="s">
        <v>5</v>
      </c>
      <c r="E1092" s="84" t="s">
        <v>700</v>
      </c>
      <c r="F1092" s="84" t="s">
        <v>83</v>
      </c>
      <c r="G1092" s="84" t="s">
        <v>722</v>
      </c>
      <c r="H1092" s="85">
        <v>1</v>
      </c>
    </row>
    <row r="1093" spans="1:8">
      <c r="A1093" s="88">
        <v>2017</v>
      </c>
      <c r="B1093" s="88" t="s">
        <v>3387</v>
      </c>
      <c r="C1093" s="108" t="s">
        <v>2490</v>
      </c>
      <c r="D1093" s="84" t="s">
        <v>5</v>
      </c>
      <c r="E1093" s="84" t="s">
        <v>700</v>
      </c>
      <c r="F1093" s="84" t="s">
        <v>12</v>
      </c>
      <c r="G1093" s="84" t="s">
        <v>1921</v>
      </c>
      <c r="H1093" s="85">
        <v>6</v>
      </c>
    </row>
    <row r="1094" spans="1:8">
      <c r="A1094" s="88">
        <v>2017</v>
      </c>
      <c r="B1094" s="88" t="s">
        <v>3387</v>
      </c>
      <c r="C1094" s="108" t="s">
        <v>2490</v>
      </c>
      <c r="D1094" s="84" t="s">
        <v>5</v>
      </c>
      <c r="E1094" s="84" t="s">
        <v>700</v>
      </c>
      <c r="F1094" s="84" t="s">
        <v>93</v>
      </c>
      <c r="G1094" s="84" t="s">
        <v>1925</v>
      </c>
      <c r="H1094" s="85">
        <v>1</v>
      </c>
    </row>
    <row r="1095" spans="1:8">
      <c r="A1095" s="88">
        <v>2017</v>
      </c>
      <c r="B1095" s="88" t="s">
        <v>3387</v>
      </c>
      <c r="C1095" s="108" t="s">
        <v>2490</v>
      </c>
      <c r="D1095" s="84" t="s">
        <v>5</v>
      </c>
      <c r="E1095" s="84" t="s">
        <v>700</v>
      </c>
      <c r="F1095" s="84" t="s">
        <v>5</v>
      </c>
      <c r="G1095" s="84" t="s">
        <v>1928</v>
      </c>
      <c r="H1095" s="85">
        <v>7</v>
      </c>
    </row>
    <row r="1096" spans="1:8">
      <c r="A1096" s="88">
        <v>2017</v>
      </c>
      <c r="B1096" s="88" t="s">
        <v>3387</v>
      </c>
      <c r="C1096" s="108" t="s">
        <v>2490</v>
      </c>
      <c r="D1096" s="84" t="s">
        <v>5</v>
      </c>
      <c r="E1096" s="84" t="s">
        <v>700</v>
      </c>
      <c r="F1096" s="84" t="s">
        <v>12</v>
      </c>
      <c r="G1096" s="84" t="s">
        <v>1933</v>
      </c>
      <c r="H1096" s="85">
        <v>1</v>
      </c>
    </row>
    <row r="1097" spans="1:8">
      <c r="A1097" s="88">
        <v>2017</v>
      </c>
      <c r="B1097" s="88" t="s">
        <v>3387</v>
      </c>
      <c r="C1097" s="108" t="s">
        <v>2490</v>
      </c>
      <c r="D1097" s="84" t="s">
        <v>5</v>
      </c>
      <c r="E1097" s="84" t="s">
        <v>700</v>
      </c>
      <c r="F1097" s="84" t="s">
        <v>121</v>
      </c>
      <c r="G1097" s="84" t="s">
        <v>1934</v>
      </c>
      <c r="H1097" s="85">
        <v>1</v>
      </c>
    </row>
    <row r="1098" spans="1:8">
      <c r="A1098" s="88">
        <v>2017</v>
      </c>
      <c r="B1098" s="88" t="s">
        <v>3387</v>
      </c>
      <c r="C1098" s="108" t="s">
        <v>2490</v>
      </c>
      <c r="D1098" s="84" t="s">
        <v>5</v>
      </c>
      <c r="E1098" s="84" t="s">
        <v>700</v>
      </c>
      <c r="F1098" s="84" t="s">
        <v>83</v>
      </c>
      <c r="G1098" s="84" t="s">
        <v>711</v>
      </c>
      <c r="H1098" s="85">
        <v>1</v>
      </c>
    </row>
    <row r="1099" spans="1:8">
      <c r="A1099" s="88">
        <v>2017</v>
      </c>
      <c r="B1099" s="88" t="s">
        <v>3387</v>
      </c>
      <c r="C1099" s="108" t="s">
        <v>2490</v>
      </c>
      <c r="D1099" s="84" t="s">
        <v>5</v>
      </c>
      <c r="E1099" s="84" t="s">
        <v>700</v>
      </c>
      <c r="F1099" s="84" t="s">
        <v>126</v>
      </c>
      <c r="G1099" s="84" t="s">
        <v>1958</v>
      </c>
      <c r="H1099" s="85">
        <v>3</v>
      </c>
    </row>
    <row r="1100" spans="1:8">
      <c r="A1100" s="88">
        <v>2017</v>
      </c>
      <c r="B1100" s="88" t="s">
        <v>3387</v>
      </c>
      <c r="C1100" s="108" t="s">
        <v>2490</v>
      </c>
      <c r="D1100" s="84" t="s">
        <v>5</v>
      </c>
      <c r="E1100" s="84" t="s">
        <v>700</v>
      </c>
      <c r="F1100" s="84" t="s">
        <v>18</v>
      </c>
      <c r="G1100" s="84" t="s">
        <v>1940</v>
      </c>
      <c r="H1100" s="85">
        <v>1</v>
      </c>
    </row>
    <row r="1101" spans="1:8">
      <c r="A1101" s="88">
        <v>2017</v>
      </c>
      <c r="B1101" s="88" t="s">
        <v>3387</v>
      </c>
      <c r="C1101" s="108" t="s">
        <v>2490</v>
      </c>
      <c r="D1101" s="84" t="s">
        <v>5</v>
      </c>
      <c r="E1101" s="84" t="s">
        <v>700</v>
      </c>
      <c r="F1101" s="84" t="s">
        <v>83</v>
      </c>
      <c r="G1101" s="84" t="s">
        <v>1944</v>
      </c>
      <c r="H1101" s="85">
        <v>1</v>
      </c>
    </row>
    <row r="1102" spans="1:8">
      <c r="A1102" s="88">
        <v>2017</v>
      </c>
      <c r="B1102" s="88" t="s">
        <v>3387</v>
      </c>
      <c r="C1102" s="108" t="s">
        <v>2490</v>
      </c>
      <c r="D1102" s="84" t="s">
        <v>5</v>
      </c>
      <c r="E1102" s="84" t="s">
        <v>1928</v>
      </c>
      <c r="F1102" s="84" t="s">
        <v>31</v>
      </c>
      <c r="G1102" s="84" t="s">
        <v>1919</v>
      </c>
      <c r="H1102" s="85">
        <v>10</v>
      </c>
    </row>
    <row r="1103" spans="1:8">
      <c r="A1103" s="88">
        <v>2017</v>
      </c>
      <c r="B1103" s="88" t="s">
        <v>3387</v>
      </c>
      <c r="C1103" s="108" t="s">
        <v>2490</v>
      </c>
      <c r="D1103" s="84" t="s">
        <v>5</v>
      </c>
      <c r="E1103" s="84" t="s">
        <v>1928</v>
      </c>
      <c r="F1103" s="84" t="s">
        <v>5</v>
      </c>
      <c r="G1103" s="84" t="s">
        <v>700</v>
      </c>
      <c r="H1103" s="85">
        <v>31</v>
      </c>
    </row>
    <row r="1104" spans="1:8">
      <c r="A1104" s="88">
        <v>2017</v>
      </c>
      <c r="B1104" s="88" t="s">
        <v>3387</v>
      </c>
      <c r="C1104" s="108" t="s">
        <v>2490</v>
      </c>
      <c r="D1104" s="84" t="s">
        <v>5</v>
      </c>
      <c r="E1104" s="84" t="s">
        <v>1928</v>
      </c>
      <c r="F1104" s="84" t="s">
        <v>12</v>
      </c>
      <c r="G1104" s="84" t="s">
        <v>1920</v>
      </c>
      <c r="H1104" s="85">
        <v>2</v>
      </c>
    </row>
    <row r="1105" spans="1:8">
      <c r="A1105" s="88">
        <v>2017</v>
      </c>
      <c r="B1105" s="88" t="s">
        <v>3387</v>
      </c>
      <c r="C1105" s="108" t="s">
        <v>2490</v>
      </c>
      <c r="D1105" s="84" t="s">
        <v>5</v>
      </c>
      <c r="E1105" s="84" t="s">
        <v>1928</v>
      </c>
      <c r="F1105" s="84" t="s">
        <v>12</v>
      </c>
      <c r="G1105" s="84" t="s">
        <v>1921</v>
      </c>
      <c r="H1105" s="85">
        <v>8</v>
      </c>
    </row>
    <row r="1106" spans="1:8">
      <c r="A1106" s="88">
        <v>2017</v>
      </c>
      <c r="B1106" s="88" t="s">
        <v>3387</v>
      </c>
      <c r="C1106" s="108" t="s">
        <v>2490</v>
      </c>
      <c r="D1106" s="84" t="s">
        <v>5</v>
      </c>
      <c r="E1106" s="84" t="s">
        <v>1928</v>
      </c>
      <c r="F1106" s="84" t="s">
        <v>93</v>
      </c>
      <c r="G1106" s="84" t="s">
        <v>1925</v>
      </c>
      <c r="H1106" s="85">
        <v>3</v>
      </c>
    </row>
    <row r="1107" spans="1:8">
      <c r="A1107" s="88">
        <v>2017</v>
      </c>
      <c r="B1107" s="88" t="s">
        <v>3387</v>
      </c>
      <c r="C1107" s="108" t="s">
        <v>2490</v>
      </c>
      <c r="D1107" s="84" t="s">
        <v>5</v>
      </c>
      <c r="E1107" s="84" t="s">
        <v>1928</v>
      </c>
      <c r="F1107" s="84" t="s">
        <v>114</v>
      </c>
      <c r="G1107" s="84" t="s">
        <v>1929</v>
      </c>
      <c r="H1107" s="85">
        <v>1</v>
      </c>
    </row>
    <row r="1108" spans="1:8">
      <c r="A1108" s="88">
        <v>2017</v>
      </c>
      <c r="B1108" s="88" t="s">
        <v>3387</v>
      </c>
      <c r="C1108" s="108" t="s">
        <v>2490</v>
      </c>
      <c r="D1108" s="84" t="s">
        <v>5</v>
      </c>
      <c r="E1108" s="84" t="s">
        <v>1928</v>
      </c>
      <c r="F1108" s="84" t="s">
        <v>83</v>
      </c>
      <c r="G1108" s="84" t="s">
        <v>1932</v>
      </c>
      <c r="H1108" s="85">
        <v>2</v>
      </c>
    </row>
    <row r="1109" spans="1:8">
      <c r="A1109" s="88">
        <v>2017</v>
      </c>
      <c r="B1109" s="88" t="s">
        <v>3387</v>
      </c>
      <c r="C1109" s="108" t="s">
        <v>2490</v>
      </c>
      <c r="D1109" s="84" t="s">
        <v>5</v>
      </c>
      <c r="E1109" s="84" t="s">
        <v>1928</v>
      </c>
      <c r="F1109" s="84" t="s">
        <v>126</v>
      </c>
      <c r="G1109" s="84" t="s">
        <v>1937</v>
      </c>
      <c r="H1109" s="85">
        <v>3</v>
      </c>
    </row>
    <row r="1110" spans="1:8">
      <c r="A1110" s="88">
        <v>2017</v>
      </c>
      <c r="B1110" s="88" t="s">
        <v>3387</v>
      </c>
      <c r="C1110" s="108" t="s">
        <v>2490</v>
      </c>
      <c r="D1110" s="84" t="s">
        <v>5</v>
      </c>
      <c r="E1110" s="84" t="s">
        <v>1928</v>
      </c>
      <c r="F1110" s="84" t="s">
        <v>126</v>
      </c>
      <c r="G1110" s="84" t="s">
        <v>1938</v>
      </c>
      <c r="H1110" s="85">
        <v>5</v>
      </c>
    </row>
    <row r="1111" spans="1:8">
      <c r="A1111" s="88">
        <v>2017</v>
      </c>
      <c r="B1111" s="88" t="s">
        <v>3387</v>
      </c>
      <c r="C1111" s="108" t="s">
        <v>2490</v>
      </c>
      <c r="D1111" s="84" t="s">
        <v>5</v>
      </c>
      <c r="E1111" s="84" t="s">
        <v>1928</v>
      </c>
      <c r="F1111" s="84" t="s">
        <v>93</v>
      </c>
      <c r="G1111" s="84" t="s">
        <v>94</v>
      </c>
      <c r="H1111" s="85">
        <v>1</v>
      </c>
    </row>
    <row r="1112" spans="1:8">
      <c r="A1112" s="88">
        <v>2017</v>
      </c>
      <c r="B1112" s="88" t="s">
        <v>3387</v>
      </c>
      <c r="C1112" s="108" t="s">
        <v>2490</v>
      </c>
      <c r="D1112" s="84" t="s">
        <v>5</v>
      </c>
      <c r="E1112" s="84" t="s">
        <v>1928</v>
      </c>
      <c r="F1112" s="84" t="s">
        <v>191</v>
      </c>
      <c r="G1112" s="84" t="s">
        <v>730</v>
      </c>
      <c r="H1112" s="85">
        <v>1</v>
      </c>
    </row>
    <row r="1113" spans="1:8">
      <c r="A1113" s="88">
        <v>2017</v>
      </c>
      <c r="B1113" s="88" t="s">
        <v>3387</v>
      </c>
      <c r="C1113" s="108" t="s">
        <v>2490</v>
      </c>
      <c r="D1113" s="84" t="s">
        <v>12</v>
      </c>
      <c r="E1113" s="84" t="s">
        <v>1920</v>
      </c>
      <c r="F1113" s="84" t="s">
        <v>31</v>
      </c>
      <c r="G1113" s="84" t="s">
        <v>1919</v>
      </c>
      <c r="H1113" s="85">
        <v>1</v>
      </c>
    </row>
    <row r="1114" spans="1:8">
      <c r="A1114" s="88">
        <v>2017</v>
      </c>
      <c r="B1114" s="88" t="s">
        <v>3387</v>
      </c>
      <c r="C1114" s="108" t="s">
        <v>2490</v>
      </c>
      <c r="D1114" s="84" t="s">
        <v>12</v>
      </c>
      <c r="E1114" s="84" t="s">
        <v>1920</v>
      </c>
      <c r="F1114" s="84" t="s">
        <v>83</v>
      </c>
      <c r="G1114" s="84" t="s">
        <v>722</v>
      </c>
      <c r="H1114" s="85">
        <v>1</v>
      </c>
    </row>
    <row r="1115" spans="1:8">
      <c r="A1115" s="88">
        <v>2017</v>
      </c>
      <c r="B1115" s="88" t="s">
        <v>3387</v>
      </c>
      <c r="C1115" s="108" t="s">
        <v>2490</v>
      </c>
      <c r="D1115" s="84" t="s">
        <v>12</v>
      </c>
      <c r="E1115" s="84" t="s">
        <v>1920</v>
      </c>
      <c r="F1115" s="84" t="s">
        <v>5</v>
      </c>
      <c r="G1115" s="84" t="s">
        <v>700</v>
      </c>
      <c r="H1115" s="85">
        <v>1</v>
      </c>
    </row>
    <row r="1116" spans="1:8">
      <c r="A1116" s="88">
        <v>2017</v>
      </c>
      <c r="B1116" s="88" t="s">
        <v>3387</v>
      </c>
      <c r="C1116" s="108" t="s">
        <v>2490</v>
      </c>
      <c r="D1116" s="84" t="s">
        <v>12</v>
      </c>
      <c r="E1116" s="84" t="s">
        <v>1920</v>
      </c>
      <c r="F1116" s="84" t="s">
        <v>93</v>
      </c>
      <c r="G1116" s="84" t="s">
        <v>1925</v>
      </c>
      <c r="H1116" s="85">
        <v>1</v>
      </c>
    </row>
    <row r="1117" spans="1:8">
      <c r="A1117" s="88">
        <v>2017</v>
      </c>
      <c r="B1117" s="88" t="s">
        <v>3387</v>
      </c>
      <c r="C1117" s="108" t="s">
        <v>2490</v>
      </c>
      <c r="D1117" s="84" t="s">
        <v>12</v>
      </c>
      <c r="E1117" s="84" t="s">
        <v>1920</v>
      </c>
      <c r="F1117" s="84" t="s">
        <v>83</v>
      </c>
      <c r="G1117" s="84" t="s">
        <v>1932</v>
      </c>
      <c r="H1117" s="85">
        <v>2</v>
      </c>
    </row>
    <row r="1118" spans="1:8">
      <c r="A1118" s="88">
        <v>2017</v>
      </c>
      <c r="B1118" s="88" t="s">
        <v>3387</v>
      </c>
      <c r="C1118" s="108" t="s">
        <v>2490</v>
      </c>
      <c r="D1118" s="84" t="s">
        <v>12</v>
      </c>
      <c r="E1118" s="84" t="s">
        <v>1920</v>
      </c>
      <c r="F1118" s="84" t="s">
        <v>83</v>
      </c>
      <c r="G1118" s="84" t="s">
        <v>711</v>
      </c>
      <c r="H1118" s="85">
        <v>2</v>
      </c>
    </row>
    <row r="1119" spans="1:8">
      <c r="A1119" s="88">
        <v>2017</v>
      </c>
      <c r="B1119" s="88" t="s">
        <v>3387</v>
      </c>
      <c r="C1119" s="108" t="s">
        <v>2490</v>
      </c>
      <c r="D1119" s="84" t="s">
        <v>12</v>
      </c>
      <c r="E1119" s="84" t="s">
        <v>1920</v>
      </c>
      <c r="F1119" s="84" t="s">
        <v>105</v>
      </c>
      <c r="G1119" s="84" t="s">
        <v>106</v>
      </c>
      <c r="H1119" s="85">
        <v>1</v>
      </c>
    </row>
    <row r="1120" spans="1:8">
      <c r="A1120" s="88">
        <v>2017</v>
      </c>
      <c r="B1120" s="88" t="s">
        <v>3387</v>
      </c>
      <c r="C1120" s="108" t="s">
        <v>2490</v>
      </c>
      <c r="D1120" s="84" t="s">
        <v>12</v>
      </c>
      <c r="E1120" s="84" t="s">
        <v>1920</v>
      </c>
      <c r="F1120" s="84" t="s">
        <v>191</v>
      </c>
      <c r="G1120" s="84" t="s">
        <v>730</v>
      </c>
      <c r="H1120" s="85">
        <v>4</v>
      </c>
    </row>
    <row r="1121" spans="1:8">
      <c r="A1121" s="88">
        <v>2017</v>
      </c>
      <c r="B1121" s="88" t="s">
        <v>3387</v>
      </c>
      <c r="C1121" s="108" t="s">
        <v>2490</v>
      </c>
      <c r="D1121" s="84" t="s">
        <v>12</v>
      </c>
      <c r="E1121" s="84" t="s">
        <v>1920</v>
      </c>
      <c r="F1121" s="84" t="s">
        <v>72</v>
      </c>
      <c r="G1121" s="84" t="s">
        <v>1943</v>
      </c>
      <c r="H1121" s="85">
        <v>2</v>
      </c>
    </row>
    <row r="1122" spans="1:8">
      <c r="A1122" s="88">
        <v>2017</v>
      </c>
      <c r="B1122" s="88" t="s">
        <v>3387</v>
      </c>
      <c r="C1122" s="108" t="s">
        <v>2490</v>
      </c>
      <c r="D1122" s="84" t="s">
        <v>12</v>
      </c>
      <c r="E1122" s="84" t="s">
        <v>1921</v>
      </c>
      <c r="F1122" s="84" t="s">
        <v>31</v>
      </c>
      <c r="G1122" s="84" t="s">
        <v>1919</v>
      </c>
      <c r="H1122" s="85">
        <v>3</v>
      </c>
    </row>
    <row r="1123" spans="1:8">
      <c r="A1123" s="88">
        <v>2017</v>
      </c>
      <c r="B1123" s="88" t="s">
        <v>3387</v>
      </c>
      <c r="C1123" s="108" t="s">
        <v>2490</v>
      </c>
      <c r="D1123" s="84" t="s">
        <v>12</v>
      </c>
      <c r="E1123" s="84" t="s">
        <v>1921</v>
      </c>
      <c r="F1123" s="84" t="s">
        <v>83</v>
      </c>
      <c r="G1123" s="84" t="s">
        <v>722</v>
      </c>
      <c r="H1123" s="85">
        <v>3</v>
      </c>
    </row>
    <row r="1124" spans="1:8">
      <c r="A1124" s="88">
        <v>2017</v>
      </c>
      <c r="B1124" s="88" t="s">
        <v>3387</v>
      </c>
      <c r="C1124" s="108" t="s">
        <v>2490</v>
      </c>
      <c r="D1124" s="84" t="s">
        <v>12</v>
      </c>
      <c r="E1124" s="84" t="s">
        <v>1921</v>
      </c>
      <c r="F1124" s="84" t="s">
        <v>5</v>
      </c>
      <c r="G1124" s="84" t="s">
        <v>700</v>
      </c>
      <c r="H1124" s="85">
        <v>2</v>
      </c>
    </row>
    <row r="1125" spans="1:8">
      <c r="A1125" s="88">
        <v>2017</v>
      </c>
      <c r="B1125" s="88" t="s">
        <v>3387</v>
      </c>
      <c r="C1125" s="108" t="s">
        <v>2490</v>
      </c>
      <c r="D1125" s="84" t="s">
        <v>12</v>
      </c>
      <c r="E1125" s="84" t="s">
        <v>1921</v>
      </c>
      <c r="F1125" s="84" t="s">
        <v>12</v>
      </c>
      <c r="G1125" s="84" t="s">
        <v>1920</v>
      </c>
      <c r="H1125" s="85">
        <v>6</v>
      </c>
    </row>
    <row r="1126" spans="1:8">
      <c r="A1126" s="88">
        <v>2017</v>
      </c>
      <c r="B1126" s="88" t="s">
        <v>3387</v>
      </c>
      <c r="C1126" s="108" t="s">
        <v>2490</v>
      </c>
      <c r="D1126" s="84" t="s">
        <v>12</v>
      </c>
      <c r="E1126" s="84" t="s">
        <v>1921</v>
      </c>
      <c r="F1126" s="84" t="s">
        <v>93</v>
      </c>
      <c r="G1126" s="84" t="s">
        <v>1925</v>
      </c>
      <c r="H1126" s="85">
        <v>3</v>
      </c>
    </row>
    <row r="1127" spans="1:8">
      <c r="A1127" s="88">
        <v>2017</v>
      </c>
      <c r="B1127" s="88" t="s">
        <v>3387</v>
      </c>
      <c r="C1127" s="108" t="s">
        <v>2490</v>
      </c>
      <c r="D1127" s="84" t="s">
        <v>12</v>
      </c>
      <c r="E1127" s="84" t="s">
        <v>1921</v>
      </c>
      <c r="F1127" s="84" t="s">
        <v>52</v>
      </c>
      <c r="G1127" s="84" t="s">
        <v>1927</v>
      </c>
      <c r="H1127" s="85">
        <v>1</v>
      </c>
    </row>
    <row r="1128" spans="1:8">
      <c r="A1128" s="88">
        <v>2017</v>
      </c>
      <c r="B1128" s="88" t="s">
        <v>3387</v>
      </c>
      <c r="C1128" s="108" t="s">
        <v>2490</v>
      </c>
      <c r="D1128" s="84" t="s">
        <v>12</v>
      </c>
      <c r="E1128" s="84" t="s">
        <v>1921</v>
      </c>
      <c r="F1128" s="84" t="s">
        <v>5</v>
      </c>
      <c r="G1128" s="84" t="s">
        <v>1928</v>
      </c>
      <c r="H1128" s="85">
        <v>1</v>
      </c>
    </row>
    <row r="1129" spans="1:8">
      <c r="A1129" s="88">
        <v>2017</v>
      </c>
      <c r="B1129" s="88" t="s">
        <v>3387</v>
      </c>
      <c r="C1129" s="108" t="s">
        <v>2490</v>
      </c>
      <c r="D1129" s="84" t="s">
        <v>12</v>
      </c>
      <c r="E1129" s="84" t="s">
        <v>1921</v>
      </c>
      <c r="F1129" s="84" t="s">
        <v>114</v>
      </c>
      <c r="G1129" s="84" t="s">
        <v>1929</v>
      </c>
      <c r="H1129" s="85">
        <v>2</v>
      </c>
    </row>
    <row r="1130" spans="1:8">
      <c r="A1130" s="88">
        <v>2017</v>
      </c>
      <c r="B1130" s="88" t="s">
        <v>3387</v>
      </c>
      <c r="C1130" s="108" t="s">
        <v>2490</v>
      </c>
      <c r="D1130" s="84" t="s">
        <v>12</v>
      </c>
      <c r="E1130" s="84" t="s">
        <v>1921</v>
      </c>
      <c r="F1130" s="84" t="s">
        <v>83</v>
      </c>
      <c r="G1130" s="84" t="s">
        <v>711</v>
      </c>
      <c r="H1130" s="85">
        <v>2</v>
      </c>
    </row>
    <row r="1131" spans="1:8">
      <c r="A1131" s="88">
        <v>2017</v>
      </c>
      <c r="B1131" s="88" t="s">
        <v>3387</v>
      </c>
      <c r="C1131" s="108" t="s">
        <v>2490</v>
      </c>
      <c r="D1131" s="84" t="s">
        <v>12</v>
      </c>
      <c r="E1131" s="84" t="s">
        <v>1921</v>
      </c>
      <c r="F1131" s="84" t="s">
        <v>191</v>
      </c>
      <c r="G1131" s="84" t="s">
        <v>730</v>
      </c>
      <c r="H1131" s="85">
        <v>1</v>
      </c>
    </row>
    <row r="1132" spans="1:8">
      <c r="A1132" s="88">
        <v>2017</v>
      </c>
      <c r="B1132" s="88" t="s">
        <v>3387</v>
      </c>
      <c r="C1132" s="108" t="s">
        <v>2490</v>
      </c>
      <c r="D1132" s="84" t="s">
        <v>12</v>
      </c>
      <c r="E1132" s="84" t="s">
        <v>1921</v>
      </c>
      <c r="F1132" s="84" t="s">
        <v>83</v>
      </c>
      <c r="G1132" s="84" t="s">
        <v>1944</v>
      </c>
      <c r="H1132" s="85">
        <v>1</v>
      </c>
    </row>
    <row r="1133" spans="1:8">
      <c r="A1133" s="88">
        <v>2017</v>
      </c>
      <c r="B1133" s="88" t="s">
        <v>3387</v>
      </c>
      <c r="C1133" s="108" t="s">
        <v>2490</v>
      </c>
      <c r="D1133" s="84" t="s">
        <v>12</v>
      </c>
      <c r="E1133" s="84" t="s">
        <v>1933</v>
      </c>
      <c r="F1133" s="84" t="s">
        <v>31</v>
      </c>
      <c r="G1133" s="84" t="s">
        <v>1919</v>
      </c>
      <c r="H1133" s="85">
        <v>1</v>
      </c>
    </row>
    <row r="1134" spans="1:8">
      <c r="A1134" s="88">
        <v>2017</v>
      </c>
      <c r="B1134" s="88" t="s">
        <v>3387</v>
      </c>
      <c r="C1134" s="108" t="s">
        <v>2490</v>
      </c>
      <c r="D1134" s="84" t="s">
        <v>12</v>
      </c>
      <c r="E1134" s="84" t="s">
        <v>1933</v>
      </c>
      <c r="F1134" s="84" t="s">
        <v>83</v>
      </c>
      <c r="G1134" s="84" t="s">
        <v>722</v>
      </c>
      <c r="H1134" s="85">
        <v>1</v>
      </c>
    </row>
    <row r="1135" spans="1:8">
      <c r="A1135" s="88">
        <v>2017</v>
      </c>
      <c r="B1135" s="88" t="s">
        <v>3387</v>
      </c>
      <c r="C1135" s="108" t="s">
        <v>2490</v>
      </c>
      <c r="D1135" s="84" t="s">
        <v>12</v>
      </c>
      <c r="E1135" s="84" t="s">
        <v>1933</v>
      </c>
      <c r="F1135" s="84" t="s">
        <v>12</v>
      </c>
      <c r="G1135" s="84" t="s">
        <v>1920</v>
      </c>
      <c r="H1135" s="85">
        <v>1</v>
      </c>
    </row>
    <row r="1136" spans="1:8">
      <c r="A1136" s="88">
        <v>2017</v>
      </c>
      <c r="B1136" s="88" t="s">
        <v>3387</v>
      </c>
      <c r="C1136" s="108" t="s">
        <v>2490</v>
      </c>
      <c r="D1136" s="84" t="s">
        <v>12</v>
      </c>
      <c r="E1136" s="84" t="s">
        <v>1933</v>
      </c>
      <c r="F1136" s="84" t="s">
        <v>12</v>
      </c>
      <c r="G1136" s="84" t="s">
        <v>1921</v>
      </c>
      <c r="H1136" s="85">
        <v>2</v>
      </c>
    </row>
    <row r="1137" spans="1:8">
      <c r="A1137" s="88">
        <v>2017</v>
      </c>
      <c r="B1137" s="88" t="s">
        <v>3387</v>
      </c>
      <c r="C1137" s="108" t="s">
        <v>2490</v>
      </c>
      <c r="D1137" s="84" t="s">
        <v>12</v>
      </c>
      <c r="E1137" s="84" t="s">
        <v>1933</v>
      </c>
      <c r="F1137" s="84" t="s">
        <v>72</v>
      </c>
      <c r="G1137" s="84" t="s">
        <v>1924</v>
      </c>
      <c r="H1137" s="85">
        <v>1</v>
      </c>
    </row>
    <row r="1138" spans="1:8">
      <c r="A1138" s="88">
        <v>2017</v>
      </c>
      <c r="B1138" s="88" t="s">
        <v>3387</v>
      </c>
      <c r="C1138" s="108" t="s">
        <v>2490</v>
      </c>
      <c r="D1138" s="84" t="s">
        <v>12</v>
      </c>
      <c r="E1138" s="84" t="s">
        <v>1933</v>
      </c>
      <c r="F1138" s="84" t="s">
        <v>93</v>
      </c>
      <c r="G1138" s="84" t="s">
        <v>1925</v>
      </c>
      <c r="H1138" s="85">
        <v>1</v>
      </c>
    </row>
    <row r="1139" spans="1:8">
      <c r="A1139" s="88">
        <v>2017</v>
      </c>
      <c r="B1139" s="88" t="s">
        <v>3387</v>
      </c>
      <c r="C1139" s="108" t="s">
        <v>2490</v>
      </c>
      <c r="D1139" s="84" t="s">
        <v>12</v>
      </c>
      <c r="E1139" s="84" t="s">
        <v>1933</v>
      </c>
      <c r="F1139" s="84" t="s">
        <v>83</v>
      </c>
      <c r="G1139" s="84" t="s">
        <v>1932</v>
      </c>
      <c r="H1139" s="85">
        <v>1</v>
      </c>
    </row>
    <row r="1140" spans="1:8">
      <c r="A1140" s="88">
        <v>2017</v>
      </c>
      <c r="B1140" s="88" t="s">
        <v>3387</v>
      </c>
      <c r="C1140" s="108" t="s">
        <v>2490</v>
      </c>
      <c r="D1140" s="84" t="s">
        <v>12</v>
      </c>
      <c r="E1140" s="84" t="s">
        <v>1933</v>
      </c>
      <c r="F1140" s="84" t="s">
        <v>121</v>
      </c>
      <c r="G1140" s="84" t="s">
        <v>1934</v>
      </c>
      <c r="H1140" s="85">
        <v>2</v>
      </c>
    </row>
    <row r="1141" spans="1:8">
      <c r="A1141" s="88">
        <v>2017</v>
      </c>
      <c r="B1141" s="88" t="s">
        <v>3387</v>
      </c>
      <c r="C1141" s="108" t="s">
        <v>2490</v>
      </c>
      <c r="D1141" s="84" t="s">
        <v>12</v>
      </c>
      <c r="E1141" s="84" t="s">
        <v>1933</v>
      </c>
      <c r="F1141" s="84" t="s">
        <v>126</v>
      </c>
      <c r="G1141" s="84" t="s">
        <v>1958</v>
      </c>
      <c r="H1141" s="85">
        <v>1</v>
      </c>
    </row>
    <row r="1142" spans="1:8">
      <c r="A1142" s="88">
        <v>2017</v>
      </c>
      <c r="B1142" s="88" t="s">
        <v>3387</v>
      </c>
      <c r="C1142" s="108" t="s">
        <v>2490</v>
      </c>
      <c r="D1142" s="84" t="s">
        <v>12</v>
      </c>
      <c r="E1142" s="84" t="s">
        <v>1933</v>
      </c>
      <c r="F1142" s="84" t="s">
        <v>126</v>
      </c>
      <c r="G1142" s="84" t="s">
        <v>1937</v>
      </c>
      <c r="H1142" s="85">
        <v>1</v>
      </c>
    </row>
    <row r="1143" spans="1:8">
      <c r="A1143" s="88">
        <v>2017</v>
      </c>
      <c r="B1143" s="88" t="s">
        <v>3387</v>
      </c>
      <c r="C1143" s="108" t="s">
        <v>2490</v>
      </c>
      <c r="D1143" s="84" t="s">
        <v>12</v>
      </c>
      <c r="E1143" s="84" t="s">
        <v>1933</v>
      </c>
      <c r="F1143" s="84" t="s">
        <v>18</v>
      </c>
      <c r="G1143" s="84" t="s">
        <v>1940</v>
      </c>
      <c r="H1143" s="85">
        <v>1</v>
      </c>
    </row>
    <row r="1144" spans="1:8">
      <c r="A1144" s="88">
        <v>2017</v>
      </c>
      <c r="B1144" s="88" t="s">
        <v>3387</v>
      </c>
      <c r="C1144" s="108" t="s">
        <v>2490</v>
      </c>
      <c r="D1144" s="84" t="s">
        <v>12</v>
      </c>
      <c r="E1144" s="84" t="s">
        <v>1933</v>
      </c>
      <c r="F1144" s="84" t="s">
        <v>191</v>
      </c>
      <c r="G1144" s="84" t="s">
        <v>730</v>
      </c>
      <c r="H1144" s="85">
        <v>3</v>
      </c>
    </row>
    <row r="1145" spans="1:8">
      <c r="A1145" s="88">
        <v>2017</v>
      </c>
      <c r="B1145" s="88" t="s">
        <v>3387</v>
      </c>
      <c r="C1145" s="108" t="s">
        <v>2490</v>
      </c>
      <c r="D1145" s="84" t="s">
        <v>12</v>
      </c>
      <c r="E1145" s="84" t="s">
        <v>1933</v>
      </c>
      <c r="F1145" s="84" t="s">
        <v>83</v>
      </c>
      <c r="G1145" s="84" t="s">
        <v>1944</v>
      </c>
      <c r="H1145" s="85">
        <v>1</v>
      </c>
    </row>
    <row r="1146" spans="1:8">
      <c r="A1146" s="88">
        <v>2017</v>
      </c>
      <c r="B1146" s="88" t="s">
        <v>3387</v>
      </c>
      <c r="C1146" s="108" t="s">
        <v>2490</v>
      </c>
      <c r="D1146" s="84" t="s">
        <v>18</v>
      </c>
      <c r="E1146" s="84" t="s">
        <v>1922</v>
      </c>
      <c r="F1146" s="84" t="s">
        <v>83</v>
      </c>
      <c r="G1146" s="84" t="s">
        <v>722</v>
      </c>
      <c r="H1146" s="85">
        <v>1</v>
      </c>
    </row>
    <row r="1147" spans="1:8">
      <c r="A1147" s="88">
        <v>2017</v>
      </c>
      <c r="B1147" s="88" t="s">
        <v>3387</v>
      </c>
      <c r="C1147" s="108" t="s">
        <v>2490</v>
      </c>
      <c r="D1147" s="84" t="s">
        <v>18</v>
      </c>
      <c r="E1147" s="84" t="s">
        <v>1922</v>
      </c>
      <c r="F1147" s="84" t="s">
        <v>18</v>
      </c>
      <c r="G1147" s="84" t="s">
        <v>1941</v>
      </c>
      <c r="H1147" s="85">
        <v>5</v>
      </c>
    </row>
    <row r="1148" spans="1:8">
      <c r="A1148" s="88">
        <v>2017</v>
      </c>
      <c r="B1148" s="88" t="s">
        <v>3387</v>
      </c>
      <c r="C1148" s="108" t="s">
        <v>2490</v>
      </c>
      <c r="D1148" s="84" t="s">
        <v>18</v>
      </c>
      <c r="E1148" s="84" t="s">
        <v>1922</v>
      </c>
      <c r="F1148" s="84" t="s">
        <v>18</v>
      </c>
      <c r="G1148" s="84" t="s">
        <v>1942</v>
      </c>
      <c r="H1148" s="85">
        <v>1</v>
      </c>
    </row>
    <row r="1149" spans="1:8">
      <c r="A1149" s="88">
        <v>2017</v>
      </c>
      <c r="B1149" s="88" t="s">
        <v>3387</v>
      </c>
      <c r="C1149" s="108" t="s">
        <v>2490</v>
      </c>
      <c r="D1149" s="84" t="s">
        <v>18</v>
      </c>
      <c r="E1149" s="84" t="s">
        <v>1923</v>
      </c>
      <c r="F1149" s="84" t="s">
        <v>31</v>
      </c>
      <c r="G1149" s="84" t="s">
        <v>1919</v>
      </c>
      <c r="H1149" s="85">
        <v>1</v>
      </c>
    </row>
    <row r="1150" spans="1:8">
      <c r="A1150" s="88">
        <v>2017</v>
      </c>
      <c r="B1150" s="88" t="s">
        <v>3387</v>
      </c>
      <c r="C1150" s="108" t="s">
        <v>2490</v>
      </c>
      <c r="D1150" s="84" t="s">
        <v>18</v>
      </c>
      <c r="E1150" s="84" t="s">
        <v>1923</v>
      </c>
      <c r="F1150" s="84" t="s">
        <v>83</v>
      </c>
      <c r="G1150" s="84" t="s">
        <v>722</v>
      </c>
      <c r="H1150" s="85">
        <v>2</v>
      </c>
    </row>
    <row r="1151" spans="1:8">
      <c r="A1151" s="88">
        <v>2017</v>
      </c>
      <c r="B1151" s="88" t="s">
        <v>3387</v>
      </c>
      <c r="C1151" s="108" t="s">
        <v>2490</v>
      </c>
      <c r="D1151" s="84" t="s">
        <v>18</v>
      </c>
      <c r="E1151" s="84" t="s">
        <v>1923</v>
      </c>
      <c r="F1151" s="84" t="s">
        <v>12</v>
      </c>
      <c r="G1151" s="84" t="s">
        <v>1921</v>
      </c>
      <c r="H1151" s="85">
        <v>1</v>
      </c>
    </row>
    <row r="1152" spans="1:8">
      <c r="A1152" s="88">
        <v>2017</v>
      </c>
      <c r="B1152" s="88" t="s">
        <v>3387</v>
      </c>
      <c r="C1152" s="108" t="s">
        <v>2490</v>
      </c>
      <c r="D1152" s="84" t="s">
        <v>18</v>
      </c>
      <c r="E1152" s="84" t="s">
        <v>1923</v>
      </c>
      <c r="F1152" s="84" t="s">
        <v>114</v>
      </c>
      <c r="G1152" s="84" t="s">
        <v>1929</v>
      </c>
      <c r="H1152" s="85">
        <v>10</v>
      </c>
    </row>
    <row r="1153" spans="1:8">
      <c r="A1153" s="88">
        <v>2017</v>
      </c>
      <c r="B1153" s="88" t="s">
        <v>3387</v>
      </c>
      <c r="C1153" s="108" t="s">
        <v>2490</v>
      </c>
      <c r="D1153" s="84" t="s">
        <v>18</v>
      </c>
      <c r="E1153" s="84" t="s">
        <v>1923</v>
      </c>
      <c r="F1153" s="84" t="s">
        <v>83</v>
      </c>
      <c r="G1153" s="84" t="s">
        <v>1932</v>
      </c>
      <c r="H1153" s="85">
        <v>1</v>
      </c>
    </row>
    <row r="1154" spans="1:8">
      <c r="A1154" s="88">
        <v>2017</v>
      </c>
      <c r="B1154" s="88" t="s">
        <v>3387</v>
      </c>
      <c r="C1154" s="108" t="s">
        <v>2490</v>
      </c>
      <c r="D1154" s="84" t="s">
        <v>18</v>
      </c>
      <c r="E1154" s="84" t="s">
        <v>1923</v>
      </c>
      <c r="F1154" s="84" t="s">
        <v>126</v>
      </c>
      <c r="G1154" s="84" t="s">
        <v>1936</v>
      </c>
      <c r="H1154" s="85">
        <v>1</v>
      </c>
    </row>
    <row r="1155" spans="1:8">
      <c r="A1155" s="88">
        <v>2017</v>
      </c>
      <c r="B1155" s="88" t="s">
        <v>3387</v>
      </c>
      <c r="C1155" s="108" t="s">
        <v>2490</v>
      </c>
      <c r="D1155" s="84" t="s">
        <v>18</v>
      </c>
      <c r="E1155" s="84" t="s">
        <v>1923</v>
      </c>
      <c r="F1155" s="84" t="s">
        <v>18</v>
      </c>
      <c r="G1155" s="84" t="s">
        <v>1941</v>
      </c>
      <c r="H1155" s="85">
        <v>5</v>
      </c>
    </row>
    <row r="1156" spans="1:8">
      <c r="A1156" s="88">
        <v>2017</v>
      </c>
      <c r="B1156" s="88" t="s">
        <v>3387</v>
      </c>
      <c r="C1156" s="108" t="s">
        <v>2490</v>
      </c>
      <c r="D1156" s="84" t="s">
        <v>18</v>
      </c>
      <c r="E1156" s="84" t="s">
        <v>1923</v>
      </c>
      <c r="F1156" s="84" t="s">
        <v>191</v>
      </c>
      <c r="G1156" s="84" t="s">
        <v>730</v>
      </c>
      <c r="H1156" s="85">
        <v>1</v>
      </c>
    </row>
    <row r="1157" spans="1:8">
      <c r="A1157" s="88">
        <v>2017</v>
      </c>
      <c r="B1157" s="88" t="s">
        <v>3387</v>
      </c>
      <c r="C1157" s="108" t="s">
        <v>2490</v>
      </c>
      <c r="D1157" s="84" t="s">
        <v>18</v>
      </c>
      <c r="E1157" s="84" t="s">
        <v>1923</v>
      </c>
      <c r="F1157" s="84" t="s">
        <v>83</v>
      </c>
      <c r="G1157" s="84" t="s">
        <v>1944</v>
      </c>
      <c r="H1157" s="85">
        <v>1</v>
      </c>
    </row>
    <row r="1158" spans="1:8">
      <c r="A1158" s="88">
        <v>2017</v>
      </c>
      <c r="B1158" s="88" t="s">
        <v>3387</v>
      </c>
      <c r="C1158" s="108" t="s">
        <v>2490</v>
      </c>
      <c r="D1158" s="84" t="s">
        <v>18</v>
      </c>
      <c r="E1158" s="84" t="s">
        <v>1940</v>
      </c>
      <c r="F1158" s="84" t="s">
        <v>31</v>
      </c>
      <c r="G1158" s="84" t="s">
        <v>1930</v>
      </c>
      <c r="H1158" s="85">
        <v>1</v>
      </c>
    </row>
    <row r="1159" spans="1:8">
      <c r="A1159" s="88">
        <v>2017</v>
      </c>
      <c r="B1159" s="88" t="s">
        <v>3387</v>
      </c>
      <c r="C1159" s="108" t="s">
        <v>2490</v>
      </c>
      <c r="D1159" s="84" t="s">
        <v>18</v>
      </c>
      <c r="E1159" s="84" t="s">
        <v>1940</v>
      </c>
      <c r="F1159" s="84" t="s">
        <v>121</v>
      </c>
      <c r="G1159" s="84" t="s">
        <v>1934</v>
      </c>
      <c r="H1159" s="85">
        <v>1</v>
      </c>
    </row>
    <row r="1160" spans="1:8">
      <c r="A1160" s="88">
        <v>2017</v>
      </c>
      <c r="B1160" s="88" t="s">
        <v>3387</v>
      </c>
      <c r="C1160" s="108" t="s">
        <v>2490</v>
      </c>
      <c r="D1160" s="84" t="s">
        <v>18</v>
      </c>
      <c r="E1160" s="84" t="s">
        <v>1940</v>
      </c>
      <c r="F1160" s="84" t="s">
        <v>195</v>
      </c>
      <c r="G1160" s="84" t="s">
        <v>1945</v>
      </c>
      <c r="H1160" s="85">
        <v>1</v>
      </c>
    </row>
    <row r="1161" spans="1:8">
      <c r="A1161" s="88">
        <v>2017</v>
      </c>
      <c r="B1161" s="88" t="s">
        <v>3387</v>
      </c>
      <c r="C1161" s="108" t="s">
        <v>2490</v>
      </c>
      <c r="D1161" s="84" t="s">
        <v>18</v>
      </c>
      <c r="E1161" s="84" t="s">
        <v>1941</v>
      </c>
      <c r="F1161" s="84" t="s">
        <v>31</v>
      </c>
      <c r="G1161" s="84" t="s">
        <v>1919</v>
      </c>
      <c r="H1161" s="85">
        <v>1</v>
      </c>
    </row>
    <row r="1162" spans="1:8">
      <c r="A1162" s="88">
        <v>2017</v>
      </c>
      <c r="B1162" s="88" t="s">
        <v>3387</v>
      </c>
      <c r="C1162" s="108" t="s">
        <v>2490</v>
      </c>
      <c r="D1162" s="84" t="s">
        <v>18</v>
      </c>
      <c r="E1162" s="84" t="s">
        <v>1941</v>
      </c>
      <c r="F1162" s="84" t="s">
        <v>18</v>
      </c>
      <c r="G1162" s="84" t="s">
        <v>1922</v>
      </c>
      <c r="H1162" s="85">
        <v>1</v>
      </c>
    </row>
    <row r="1163" spans="1:8">
      <c r="A1163" s="88">
        <v>2017</v>
      </c>
      <c r="B1163" s="88" t="s">
        <v>3387</v>
      </c>
      <c r="C1163" s="108" t="s">
        <v>2490</v>
      </c>
      <c r="D1163" s="84" t="s">
        <v>18</v>
      </c>
      <c r="E1163" s="84" t="s">
        <v>1941</v>
      </c>
      <c r="F1163" s="84" t="s">
        <v>18</v>
      </c>
      <c r="G1163" s="84" t="s">
        <v>1923</v>
      </c>
      <c r="H1163" s="85">
        <v>2</v>
      </c>
    </row>
    <row r="1164" spans="1:8">
      <c r="A1164" s="88">
        <v>2017</v>
      </c>
      <c r="B1164" s="88" t="s">
        <v>3387</v>
      </c>
      <c r="C1164" s="108" t="s">
        <v>2490</v>
      </c>
      <c r="D1164" s="84" t="s">
        <v>18</v>
      </c>
      <c r="E1164" s="84" t="s">
        <v>1941</v>
      </c>
      <c r="F1164" s="84" t="s">
        <v>114</v>
      </c>
      <c r="G1164" s="84" t="s">
        <v>1929</v>
      </c>
      <c r="H1164" s="85">
        <v>1</v>
      </c>
    </row>
    <row r="1165" spans="1:8">
      <c r="A1165" s="88">
        <v>2017</v>
      </c>
      <c r="B1165" s="88" t="s">
        <v>3387</v>
      </c>
      <c r="C1165" s="108" t="s">
        <v>2490</v>
      </c>
      <c r="D1165" s="84" t="s">
        <v>18</v>
      </c>
      <c r="E1165" s="84" t="s">
        <v>1941</v>
      </c>
      <c r="F1165" s="84" t="s">
        <v>121</v>
      </c>
      <c r="G1165" s="84" t="s">
        <v>1934</v>
      </c>
      <c r="H1165" s="85">
        <v>2</v>
      </c>
    </row>
    <row r="1166" spans="1:8">
      <c r="A1166" s="88">
        <v>2017</v>
      </c>
      <c r="B1166" s="88" t="s">
        <v>3387</v>
      </c>
      <c r="C1166" s="108" t="s">
        <v>2490</v>
      </c>
      <c r="D1166" s="84" t="s">
        <v>18</v>
      </c>
      <c r="E1166" s="84" t="s">
        <v>1941</v>
      </c>
      <c r="F1166" s="84" t="s">
        <v>83</v>
      </c>
      <c r="G1166" s="84" t="s">
        <v>1935</v>
      </c>
      <c r="H1166" s="85">
        <v>1</v>
      </c>
    </row>
    <row r="1167" spans="1:8">
      <c r="A1167" s="88">
        <v>2017</v>
      </c>
      <c r="B1167" s="88" t="s">
        <v>3387</v>
      </c>
      <c r="C1167" s="108" t="s">
        <v>2490</v>
      </c>
      <c r="D1167" s="84" t="s">
        <v>18</v>
      </c>
      <c r="E1167" s="84" t="s">
        <v>1941</v>
      </c>
      <c r="F1167" s="84" t="s">
        <v>18</v>
      </c>
      <c r="G1167" s="84" t="s">
        <v>1940</v>
      </c>
      <c r="H1167" s="85">
        <v>1</v>
      </c>
    </row>
    <row r="1168" spans="1:8">
      <c r="A1168" s="88">
        <v>2017</v>
      </c>
      <c r="B1168" s="88" t="s">
        <v>3387</v>
      </c>
      <c r="C1168" s="108" t="s">
        <v>2490</v>
      </c>
      <c r="D1168" s="84" t="s">
        <v>18</v>
      </c>
      <c r="E1168" s="84" t="s">
        <v>1941</v>
      </c>
      <c r="F1168" s="84" t="s">
        <v>18</v>
      </c>
      <c r="G1168" s="84" t="s">
        <v>1942</v>
      </c>
      <c r="H1168" s="85">
        <v>2</v>
      </c>
    </row>
    <row r="1169" spans="1:8">
      <c r="A1169" s="88">
        <v>2017</v>
      </c>
      <c r="B1169" s="88" t="s">
        <v>3387</v>
      </c>
      <c r="C1169" s="108" t="s">
        <v>2490</v>
      </c>
      <c r="D1169" s="84" t="s">
        <v>18</v>
      </c>
      <c r="E1169" s="84" t="s">
        <v>1942</v>
      </c>
      <c r="F1169" s="84" t="s">
        <v>31</v>
      </c>
      <c r="G1169" s="84" t="s">
        <v>1919</v>
      </c>
      <c r="H1169" s="85">
        <v>2</v>
      </c>
    </row>
    <row r="1170" spans="1:8">
      <c r="A1170" s="88">
        <v>2017</v>
      </c>
      <c r="B1170" s="88" t="s">
        <v>3387</v>
      </c>
      <c r="C1170" s="108" t="s">
        <v>2490</v>
      </c>
      <c r="D1170" s="84" t="s">
        <v>18</v>
      </c>
      <c r="E1170" s="84" t="s">
        <v>1942</v>
      </c>
      <c r="F1170" s="84" t="s">
        <v>83</v>
      </c>
      <c r="G1170" s="84" t="s">
        <v>722</v>
      </c>
      <c r="H1170" s="85">
        <v>1</v>
      </c>
    </row>
    <row r="1171" spans="1:8">
      <c r="A1171" s="88">
        <v>2017</v>
      </c>
      <c r="B1171" s="88" t="s">
        <v>3387</v>
      </c>
      <c r="C1171" s="108" t="s">
        <v>2490</v>
      </c>
      <c r="D1171" s="84" t="s">
        <v>18</v>
      </c>
      <c r="E1171" s="84" t="s">
        <v>1942</v>
      </c>
      <c r="F1171" s="84" t="s">
        <v>93</v>
      </c>
      <c r="G1171" s="84" t="s">
        <v>94</v>
      </c>
      <c r="H1171" s="85">
        <v>1</v>
      </c>
    </row>
    <row r="1172" spans="1:8">
      <c r="A1172" s="88">
        <v>2017</v>
      </c>
      <c r="B1172" s="88" t="s">
        <v>3387</v>
      </c>
      <c r="C1172" s="108" t="s">
        <v>2490</v>
      </c>
      <c r="D1172" s="84" t="s">
        <v>31</v>
      </c>
      <c r="E1172" s="84" t="s">
        <v>1919</v>
      </c>
      <c r="F1172" s="84" t="s">
        <v>31</v>
      </c>
      <c r="G1172" s="84" t="s">
        <v>1930</v>
      </c>
      <c r="H1172" s="85">
        <v>3</v>
      </c>
    </row>
    <row r="1173" spans="1:8">
      <c r="A1173" s="88">
        <v>2017</v>
      </c>
      <c r="B1173" s="88" t="s">
        <v>3387</v>
      </c>
      <c r="C1173" s="108" t="s">
        <v>2490</v>
      </c>
      <c r="D1173" s="84" t="s">
        <v>31</v>
      </c>
      <c r="E1173" s="84" t="s">
        <v>1919</v>
      </c>
      <c r="F1173" s="84" t="s">
        <v>83</v>
      </c>
      <c r="G1173" s="84" t="s">
        <v>722</v>
      </c>
      <c r="H1173" s="85">
        <v>1</v>
      </c>
    </row>
    <row r="1174" spans="1:8">
      <c r="A1174" s="88">
        <v>2017</v>
      </c>
      <c r="B1174" s="88" t="s">
        <v>3387</v>
      </c>
      <c r="C1174" s="108" t="s">
        <v>2490</v>
      </c>
      <c r="D1174" s="84" t="s">
        <v>31</v>
      </c>
      <c r="E1174" s="84" t="s">
        <v>1919</v>
      </c>
      <c r="F1174" s="84" t="s">
        <v>12</v>
      </c>
      <c r="G1174" s="84" t="s">
        <v>1920</v>
      </c>
      <c r="H1174" s="85">
        <v>2</v>
      </c>
    </row>
    <row r="1175" spans="1:8">
      <c r="A1175" s="88">
        <v>2017</v>
      </c>
      <c r="B1175" s="88" t="s">
        <v>3387</v>
      </c>
      <c r="C1175" s="108" t="s">
        <v>2490</v>
      </c>
      <c r="D1175" s="84" t="s">
        <v>31</v>
      </c>
      <c r="E1175" s="84" t="s">
        <v>1919</v>
      </c>
      <c r="F1175" s="84" t="s">
        <v>72</v>
      </c>
      <c r="G1175" s="84" t="s">
        <v>1924</v>
      </c>
      <c r="H1175" s="85">
        <v>4</v>
      </c>
    </row>
    <row r="1176" spans="1:8">
      <c r="A1176" s="88">
        <v>2017</v>
      </c>
      <c r="B1176" s="88" t="s">
        <v>3387</v>
      </c>
      <c r="C1176" s="108" t="s">
        <v>2490</v>
      </c>
      <c r="D1176" s="84" t="s">
        <v>31</v>
      </c>
      <c r="E1176" s="84" t="s">
        <v>1919</v>
      </c>
      <c r="F1176" s="84" t="s">
        <v>93</v>
      </c>
      <c r="G1176" s="84" t="s">
        <v>1925</v>
      </c>
      <c r="H1176" s="85">
        <v>7</v>
      </c>
    </row>
    <row r="1177" spans="1:8">
      <c r="A1177" s="88">
        <v>2017</v>
      </c>
      <c r="B1177" s="88" t="s">
        <v>3387</v>
      </c>
      <c r="C1177" s="108" t="s">
        <v>2490</v>
      </c>
      <c r="D1177" s="84" t="s">
        <v>31</v>
      </c>
      <c r="E1177" s="84" t="s">
        <v>1919</v>
      </c>
      <c r="F1177" s="84" t="s">
        <v>31</v>
      </c>
      <c r="G1177" s="84" t="s">
        <v>1926</v>
      </c>
      <c r="H1177" s="85">
        <v>5</v>
      </c>
    </row>
    <row r="1178" spans="1:8">
      <c r="A1178" s="88">
        <v>2017</v>
      </c>
      <c r="B1178" s="88" t="s">
        <v>3387</v>
      </c>
      <c r="C1178" s="108" t="s">
        <v>2490</v>
      </c>
      <c r="D1178" s="84" t="s">
        <v>31</v>
      </c>
      <c r="E1178" s="84" t="s">
        <v>1919</v>
      </c>
      <c r="F1178" s="84" t="s">
        <v>52</v>
      </c>
      <c r="G1178" s="84" t="s">
        <v>1927</v>
      </c>
      <c r="H1178" s="85">
        <v>5</v>
      </c>
    </row>
    <row r="1179" spans="1:8">
      <c r="A1179" s="88">
        <v>2017</v>
      </c>
      <c r="B1179" s="88" t="s">
        <v>3387</v>
      </c>
      <c r="C1179" s="108" t="s">
        <v>2490</v>
      </c>
      <c r="D1179" s="84" t="s">
        <v>31</v>
      </c>
      <c r="E1179" s="84" t="s">
        <v>1919</v>
      </c>
      <c r="F1179" s="84" t="s">
        <v>5</v>
      </c>
      <c r="G1179" s="84" t="s">
        <v>1928</v>
      </c>
      <c r="H1179" s="85">
        <v>4</v>
      </c>
    </row>
    <row r="1180" spans="1:8">
      <c r="A1180" s="88">
        <v>2017</v>
      </c>
      <c r="B1180" s="88" t="s">
        <v>3387</v>
      </c>
      <c r="C1180" s="108" t="s">
        <v>2490</v>
      </c>
      <c r="D1180" s="84" t="s">
        <v>31</v>
      </c>
      <c r="E1180" s="84" t="s">
        <v>1919</v>
      </c>
      <c r="F1180" s="84" t="s">
        <v>83</v>
      </c>
      <c r="G1180" s="84" t="s">
        <v>1932</v>
      </c>
      <c r="H1180" s="85">
        <v>1</v>
      </c>
    </row>
    <row r="1181" spans="1:8">
      <c r="A1181" s="88">
        <v>2017</v>
      </c>
      <c r="B1181" s="88" t="s">
        <v>3387</v>
      </c>
      <c r="C1181" s="108" t="s">
        <v>2490</v>
      </c>
      <c r="D1181" s="84" t="s">
        <v>31</v>
      </c>
      <c r="E1181" s="84" t="s">
        <v>1919</v>
      </c>
      <c r="F1181" s="84" t="s">
        <v>12</v>
      </c>
      <c r="G1181" s="84" t="s">
        <v>1933</v>
      </c>
      <c r="H1181" s="85">
        <v>2</v>
      </c>
    </row>
    <row r="1182" spans="1:8">
      <c r="A1182" s="88">
        <v>2017</v>
      </c>
      <c r="B1182" s="88" t="s">
        <v>3387</v>
      </c>
      <c r="C1182" s="108" t="s">
        <v>2490</v>
      </c>
      <c r="D1182" s="84" t="s">
        <v>31</v>
      </c>
      <c r="E1182" s="84" t="s">
        <v>1919</v>
      </c>
      <c r="F1182" s="84" t="s">
        <v>126</v>
      </c>
      <c r="G1182" s="84" t="s">
        <v>1958</v>
      </c>
      <c r="H1182" s="85">
        <v>1</v>
      </c>
    </row>
    <row r="1183" spans="1:8">
      <c r="A1183" s="88">
        <v>2017</v>
      </c>
      <c r="B1183" s="88" t="s">
        <v>3387</v>
      </c>
      <c r="C1183" s="108" t="s">
        <v>2490</v>
      </c>
      <c r="D1183" s="84" t="s">
        <v>31</v>
      </c>
      <c r="E1183" s="84" t="s">
        <v>1919</v>
      </c>
      <c r="F1183" s="84" t="s">
        <v>126</v>
      </c>
      <c r="G1183" s="84" t="s">
        <v>1938</v>
      </c>
      <c r="H1183" s="85">
        <v>3</v>
      </c>
    </row>
    <row r="1184" spans="1:8">
      <c r="A1184" s="88">
        <v>2017</v>
      </c>
      <c r="B1184" s="88" t="s">
        <v>3387</v>
      </c>
      <c r="C1184" s="108" t="s">
        <v>2490</v>
      </c>
      <c r="D1184" s="84" t="s">
        <v>31</v>
      </c>
      <c r="E1184" s="84" t="s">
        <v>1919</v>
      </c>
      <c r="F1184" s="84" t="s">
        <v>93</v>
      </c>
      <c r="G1184" s="84" t="s">
        <v>94</v>
      </c>
      <c r="H1184" s="85">
        <v>1</v>
      </c>
    </row>
    <row r="1185" spans="1:8">
      <c r="A1185" s="88">
        <v>2017</v>
      </c>
      <c r="B1185" s="88" t="s">
        <v>3387</v>
      </c>
      <c r="C1185" s="108" t="s">
        <v>2490</v>
      </c>
      <c r="D1185" s="84" t="s">
        <v>31</v>
      </c>
      <c r="E1185" s="84" t="s">
        <v>1919</v>
      </c>
      <c r="F1185" s="84" t="s">
        <v>191</v>
      </c>
      <c r="G1185" s="84" t="s">
        <v>730</v>
      </c>
      <c r="H1185" s="85">
        <v>5</v>
      </c>
    </row>
    <row r="1186" spans="1:8">
      <c r="A1186" s="88">
        <v>2017</v>
      </c>
      <c r="B1186" s="88" t="s">
        <v>3387</v>
      </c>
      <c r="C1186" s="108" t="s">
        <v>2490</v>
      </c>
      <c r="D1186" s="84" t="s">
        <v>31</v>
      </c>
      <c r="E1186" s="84" t="s">
        <v>1919</v>
      </c>
      <c r="F1186" s="84" t="s">
        <v>72</v>
      </c>
      <c r="G1186" s="84" t="s">
        <v>1943</v>
      </c>
      <c r="H1186" s="85">
        <v>8</v>
      </c>
    </row>
    <row r="1187" spans="1:8">
      <c r="A1187" s="88">
        <v>2017</v>
      </c>
      <c r="B1187" s="88" t="s">
        <v>3387</v>
      </c>
      <c r="C1187" s="108" t="s">
        <v>2490</v>
      </c>
      <c r="D1187" s="84" t="s">
        <v>31</v>
      </c>
      <c r="E1187" s="84" t="s">
        <v>1919</v>
      </c>
      <c r="F1187" s="84" t="s">
        <v>83</v>
      </c>
      <c r="G1187" s="84" t="s">
        <v>1944</v>
      </c>
      <c r="H1187" s="85">
        <v>1</v>
      </c>
    </row>
    <row r="1188" spans="1:8">
      <c r="A1188" s="88">
        <v>2017</v>
      </c>
      <c r="B1188" s="88" t="s">
        <v>3387</v>
      </c>
      <c r="C1188" s="108" t="s">
        <v>2490</v>
      </c>
      <c r="D1188" s="84" t="s">
        <v>31</v>
      </c>
      <c r="E1188" s="84" t="s">
        <v>1926</v>
      </c>
      <c r="F1188" s="84" t="s">
        <v>31</v>
      </c>
      <c r="G1188" s="84" t="s">
        <v>1919</v>
      </c>
      <c r="H1188" s="85">
        <v>6</v>
      </c>
    </row>
    <row r="1189" spans="1:8">
      <c r="A1189" s="88">
        <v>2017</v>
      </c>
      <c r="B1189" s="88" t="s">
        <v>3387</v>
      </c>
      <c r="C1189" s="108" t="s">
        <v>2490</v>
      </c>
      <c r="D1189" s="84" t="s">
        <v>31</v>
      </c>
      <c r="E1189" s="84" t="s">
        <v>1926</v>
      </c>
      <c r="F1189" s="84" t="s">
        <v>52</v>
      </c>
      <c r="G1189" s="84" t="s">
        <v>1927</v>
      </c>
      <c r="H1189" s="85">
        <v>1</v>
      </c>
    </row>
    <row r="1190" spans="1:8">
      <c r="A1190" s="88">
        <v>2017</v>
      </c>
      <c r="B1190" s="88" t="s">
        <v>3387</v>
      </c>
      <c r="C1190" s="108" t="s">
        <v>2490</v>
      </c>
      <c r="D1190" s="84" t="s">
        <v>31</v>
      </c>
      <c r="E1190" s="84" t="s">
        <v>1926</v>
      </c>
      <c r="F1190" s="84" t="s">
        <v>5</v>
      </c>
      <c r="G1190" s="84" t="s">
        <v>1928</v>
      </c>
      <c r="H1190" s="85">
        <v>2</v>
      </c>
    </row>
    <row r="1191" spans="1:8">
      <c r="A1191" s="88">
        <v>2017</v>
      </c>
      <c r="B1191" s="88" t="s">
        <v>3387</v>
      </c>
      <c r="C1191" s="108" t="s">
        <v>2490</v>
      </c>
      <c r="D1191" s="84" t="s">
        <v>31</v>
      </c>
      <c r="E1191" s="84" t="s">
        <v>1926</v>
      </c>
      <c r="F1191" s="84" t="s">
        <v>31</v>
      </c>
      <c r="G1191" s="84" t="s">
        <v>1930</v>
      </c>
      <c r="H1191" s="85">
        <v>1</v>
      </c>
    </row>
    <row r="1192" spans="1:8">
      <c r="A1192" s="88">
        <v>2017</v>
      </c>
      <c r="B1192" s="88" t="s">
        <v>3387</v>
      </c>
      <c r="C1192" s="108" t="s">
        <v>2490</v>
      </c>
      <c r="D1192" s="84" t="s">
        <v>31</v>
      </c>
      <c r="E1192" s="84" t="s">
        <v>1926</v>
      </c>
      <c r="F1192" s="84" t="s">
        <v>126</v>
      </c>
      <c r="G1192" s="84" t="s">
        <v>1958</v>
      </c>
      <c r="H1192" s="85">
        <v>1</v>
      </c>
    </row>
    <row r="1193" spans="1:8">
      <c r="A1193" s="88">
        <v>2017</v>
      </c>
      <c r="B1193" s="88" t="s">
        <v>3387</v>
      </c>
      <c r="C1193" s="108" t="s">
        <v>2490</v>
      </c>
      <c r="D1193" s="84" t="s">
        <v>31</v>
      </c>
      <c r="E1193" s="84" t="s">
        <v>1930</v>
      </c>
      <c r="F1193" s="84" t="s">
        <v>31</v>
      </c>
      <c r="G1193" s="84" t="s">
        <v>1919</v>
      </c>
      <c r="H1193" s="85">
        <v>5</v>
      </c>
    </row>
    <row r="1194" spans="1:8">
      <c r="A1194" s="88">
        <v>2017</v>
      </c>
      <c r="B1194" s="88" t="s">
        <v>3387</v>
      </c>
      <c r="C1194" s="108" t="s">
        <v>2490</v>
      </c>
      <c r="D1194" s="84" t="s">
        <v>31</v>
      </c>
      <c r="E1194" s="84" t="s">
        <v>1930</v>
      </c>
      <c r="F1194" s="84" t="s">
        <v>72</v>
      </c>
      <c r="G1194" s="84" t="s">
        <v>1924</v>
      </c>
      <c r="H1194" s="85">
        <v>1</v>
      </c>
    </row>
    <row r="1195" spans="1:8">
      <c r="A1195" s="88">
        <v>2017</v>
      </c>
      <c r="B1195" s="88" t="s">
        <v>3387</v>
      </c>
      <c r="C1195" s="108" t="s">
        <v>2490</v>
      </c>
      <c r="D1195" s="84" t="s">
        <v>31</v>
      </c>
      <c r="E1195" s="84" t="s">
        <v>1930</v>
      </c>
      <c r="F1195" s="84" t="s">
        <v>31</v>
      </c>
      <c r="G1195" s="84" t="s">
        <v>1926</v>
      </c>
      <c r="H1195" s="85">
        <v>2</v>
      </c>
    </row>
    <row r="1196" spans="1:8">
      <c r="A1196" s="88">
        <v>2017</v>
      </c>
      <c r="B1196" s="88" t="s">
        <v>3387</v>
      </c>
      <c r="C1196" s="108" t="s">
        <v>2490</v>
      </c>
      <c r="D1196" s="84" t="s">
        <v>31</v>
      </c>
      <c r="E1196" s="84" t="s">
        <v>1930</v>
      </c>
      <c r="F1196" s="84" t="s">
        <v>52</v>
      </c>
      <c r="G1196" s="84" t="s">
        <v>1927</v>
      </c>
      <c r="H1196" s="85">
        <v>2</v>
      </c>
    </row>
    <row r="1197" spans="1:8">
      <c r="A1197" s="88">
        <v>2017</v>
      </c>
      <c r="B1197" s="88" t="s">
        <v>3387</v>
      </c>
      <c r="C1197" s="108" t="s">
        <v>2490</v>
      </c>
      <c r="D1197" s="84" t="s">
        <v>31</v>
      </c>
      <c r="E1197" s="84" t="s">
        <v>1930</v>
      </c>
      <c r="F1197" s="84" t="s">
        <v>5</v>
      </c>
      <c r="G1197" s="84" t="s">
        <v>1928</v>
      </c>
      <c r="H1197" s="85">
        <v>1</v>
      </c>
    </row>
    <row r="1198" spans="1:8">
      <c r="A1198" s="88">
        <v>2017</v>
      </c>
      <c r="B1198" s="88" t="s">
        <v>3387</v>
      </c>
      <c r="C1198" s="108" t="s">
        <v>2490</v>
      </c>
      <c r="D1198" s="84" t="s">
        <v>31</v>
      </c>
      <c r="E1198" s="84" t="s">
        <v>1930</v>
      </c>
      <c r="F1198" s="84" t="s">
        <v>83</v>
      </c>
      <c r="G1198" s="84" t="s">
        <v>1932</v>
      </c>
      <c r="H1198" s="85">
        <v>1</v>
      </c>
    </row>
    <row r="1199" spans="1:8">
      <c r="A1199" s="88">
        <v>2017</v>
      </c>
      <c r="B1199" s="88" t="s">
        <v>3387</v>
      </c>
      <c r="C1199" s="108" t="s">
        <v>2490</v>
      </c>
      <c r="D1199" s="84" t="s">
        <v>31</v>
      </c>
      <c r="E1199" s="84" t="s">
        <v>1930</v>
      </c>
      <c r="F1199" s="84" t="s">
        <v>126</v>
      </c>
      <c r="G1199" s="84" t="s">
        <v>1938</v>
      </c>
      <c r="H1199" s="85">
        <v>2</v>
      </c>
    </row>
    <row r="1200" spans="1:8">
      <c r="A1200" s="88">
        <v>2017</v>
      </c>
      <c r="B1200" s="88" t="s">
        <v>3387</v>
      </c>
      <c r="C1200" s="108" t="s">
        <v>2490</v>
      </c>
      <c r="D1200" s="84" t="s">
        <v>31</v>
      </c>
      <c r="E1200" s="84" t="s">
        <v>1930</v>
      </c>
      <c r="F1200" s="84" t="s">
        <v>18</v>
      </c>
      <c r="G1200" s="84" t="s">
        <v>1940</v>
      </c>
      <c r="H1200" s="85">
        <v>1</v>
      </c>
    </row>
    <row r="1201" spans="1:8">
      <c r="A1201" s="88">
        <v>2017</v>
      </c>
      <c r="B1201" s="88" t="s">
        <v>3387</v>
      </c>
      <c r="C1201" s="108" t="s">
        <v>2490</v>
      </c>
      <c r="D1201" s="84" t="s">
        <v>31</v>
      </c>
      <c r="E1201" s="84" t="s">
        <v>1930</v>
      </c>
      <c r="F1201" s="84" t="s">
        <v>72</v>
      </c>
      <c r="G1201" s="84" t="s">
        <v>1943</v>
      </c>
      <c r="H1201" s="85">
        <v>2</v>
      </c>
    </row>
    <row r="1202" spans="1:8">
      <c r="A1202" s="88">
        <v>2017</v>
      </c>
      <c r="B1202" s="88" t="s">
        <v>3387</v>
      </c>
      <c r="C1202" s="108" t="s">
        <v>2490</v>
      </c>
      <c r="D1202" s="84" t="s">
        <v>52</v>
      </c>
      <c r="E1202" s="84" t="s">
        <v>1927</v>
      </c>
      <c r="F1202" s="84" t="s">
        <v>31</v>
      </c>
      <c r="G1202" s="84" t="s">
        <v>1919</v>
      </c>
      <c r="H1202" s="85">
        <v>1</v>
      </c>
    </row>
    <row r="1203" spans="1:8">
      <c r="A1203" s="88">
        <v>2017</v>
      </c>
      <c r="B1203" s="88" t="s">
        <v>3387</v>
      </c>
      <c r="C1203" s="108" t="s">
        <v>2490</v>
      </c>
      <c r="D1203" s="84" t="s">
        <v>52</v>
      </c>
      <c r="E1203" s="84" t="s">
        <v>1927</v>
      </c>
      <c r="F1203" s="84" t="s">
        <v>83</v>
      </c>
      <c r="G1203" s="84" t="s">
        <v>722</v>
      </c>
      <c r="H1203" s="85">
        <v>1</v>
      </c>
    </row>
    <row r="1204" spans="1:8">
      <c r="A1204" s="88">
        <v>2017</v>
      </c>
      <c r="B1204" s="88" t="s">
        <v>3387</v>
      </c>
      <c r="C1204" s="108" t="s">
        <v>2490</v>
      </c>
      <c r="D1204" s="84" t="s">
        <v>52</v>
      </c>
      <c r="E1204" s="84" t="s">
        <v>1927</v>
      </c>
      <c r="F1204" s="84" t="s">
        <v>72</v>
      </c>
      <c r="G1204" s="84" t="s">
        <v>1924</v>
      </c>
      <c r="H1204" s="85">
        <v>1</v>
      </c>
    </row>
    <row r="1205" spans="1:8">
      <c r="A1205" s="88">
        <v>2017</v>
      </c>
      <c r="B1205" s="88" t="s">
        <v>3387</v>
      </c>
      <c r="C1205" s="108" t="s">
        <v>2490</v>
      </c>
      <c r="D1205" s="84" t="s">
        <v>52</v>
      </c>
      <c r="E1205" s="84" t="s">
        <v>1927</v>
      </c>
      <c r="F1205" s="84" t="s">
        <v>31</v>
      </c>
      <c r="G1205" s="84" t="s">
        <v>1926</v>
      </c>
      <c r="H1205" s="85">
        <v>1</v>
      </c>
    </row>
    <row r="1206" spans="1:8">
      <c r="A1206" s="88">
        <v>2017</v>
      </c>
      <c r="B1206" s="88" t="s">
        <v>3387</v>
      </c>
      <c r="C1206" s="108" t="s">
        <v>2490</v>
      </c>
      <c r="D1206" s="84" t="s">
        <v>52</v>
      </c>
      <c r="E1206" s="84" t="s">
        <v>1927</v>
      </c>
      <c r="F1206" s="84" t="s">
        <v>114</v>
      </c>
      <c r="G1206" s="84" t="s">
        <v>1929</v>
      </c>
      <c r="H1206" s="85">
        <v>1</v>
      </c>
    </row>
    <row r="1207" spans="1:8">
      <c r="A1207" s="88">
        <v>2017</v>
      </c>
      <c r="B1207" s="88" t="s">
        <v>3387</v>
      </c>
      <c r="C1207" s="108" t="s">
        <v>2490</v>
      </c>
      <c r="D1207" s="84" t="s">
        <v>52</v>
      </c>
      <c r="E1207" s="84" t="s">
        <v>1927</v>
      </c>
      <c r="F1207" s="84" t="s">
        <v>31</v>
      </c>
      <c r="G1207" s="84" t="s">
        <v>1930</v>
      </c>
      <c r="H1207" s="85">
        <v>1</v>
      </c>
    </row>
    <row r="1208" spans="1:8">
      <c r="A1208" s="88">
        <v>2017</v>
      </c>
      <c r="B1208" s="88" t="s">
        <v>3387</v>
      </c>
      <c r="C1208" s="108" t="s">
        <v>2490</v>
      </c>
      <c r="D1208" s="84" t="s">
        <v>52</v>
      </c>
      <c r="E1208" s="84" t="s">
        <v>1927</v>
      </c>
      <c r="F1208" s="84" t="s">
        <v>83</v>
      </c>
      <c r="G1208" s="84" t="s">
        <v>1932</v>
      </c>
      <c r="H1208" s="85">
        <v>3</v>
      </c>
    </row>
    <row r="1209" spans="1:8">
      <c r="A1209" s="88">
        <v>2017</v>
      </c>
      <c r="B1209" s="88" t="s">
        <v>3387</v>
      </c>
      <c r="C1209" s="108" t="s">
        <v>2490</v>
      </c>
      <c r="D1209" s="84" t="s">
        <v>52</v>
      </c>
      <c r="E1209" s="84" t="s">
        <v>1927</v>
      </c>
      <c r="F1209" s="84" t="s">
        <v>121</v>
      </c>
      <c r="G1209" s="84" t="s">
        <v>1934</v>
      </c>
      <c r="H1209" s="85">
        <v>4</v>
      </c>
    </row>
    <row r="1210" spans="1:8">
      <c r="A1210" s="88">
        <v>2017</v>
      </c>
      <c r="B1210" s="88" t="s">
        <v>3387</v>
      </c>
      <c r="C1210" s="108" t="s">
        <v>2490</v>
      </c>
      <c r="D1210" s="84" t="s">
        <v>52</v>
      </c>
      <c r="E1210" s="84" t="s">
        <v>1927</v>
      </c>
      <c r="F1210" s="84" t="s">
        <v>83</v>
      </c>
      <c r="G1210" s="84" t="s">
        <v>1935</v>
      </c>
      <c r="H1210" s="85">
        <v>4</v>
      </c>
    </row>
    <row r="1211" spans="1:8">
      <c r="A1211" s="88">
        <v>2017</v>
      </c>
      <c r="B1211" s="88" t="s">
        <v>3387</v>
      </c>
      <c r="C1211" s="108" t="s">
        <v>2490</v>
      </c>
      <c r="D1211" s="84" t="s">
        <v>52</v>
      </c>
      <c r="E1211" s="84" t="s">
        <v>1927</v>
      </c>
      <c r="F1211" s="84" t="s">
        <v>191</v>
      </c>
      <c r="G1211" s="84" t="s">
        <v>730</v>
      </c>
      <c r="H1211" s="85">
        <v>1</v>
      </c>
    </row>
    <row r="1212" spans="1:8">
      <c r="A1212" s="88">
        <v>2017</v>
      </c>
      <c r="B1212" s="88" t="s">
        <v>3387</v>
      </c>
      <c r="C1212" s="108" t="s">
        <v>2490</v>
      </c>
      <c r="D1212" s="84" t="s">
        <v>52</v>
      </c>
      <c r="E1212" s="84" t="s">
        <v>1927</v>
      </c>
      <c r="F1212" s="84" t="s">
        <v>72</v>
      </c>
      <c r="G1212" s="84" t="s">
        <v>1943</v>
      </c>
      <c r="H1212" s="85">
        <v>8</v>
      </c>
    </row>
    <row r="1213" spans="1:8">
      <c r="A1213" s="88">
        <v>2017</v>
      </c>
      <c r="B1213" s="88" t="s">
        <v>3387</v>
      </c>
      <c r="C1213" s="108" t="s">
        <v>2490</v>
      </c>
      <c r="D1213" s="84" t="s">
        <v>52</v>
      </c>
      <c r="E1213" s="84" t="s">
        <v>1927</v>
      </c>
      <c r="F1213" s="84" t="s">
        <v>83</v>
      </c>
      <c r="G1213" s="84" t="s">
        <v>1944</v>
      </c>
      <c r="H1213" s="85">
        <v>3</v>
      </c>
    </row>
    <row r="1214" spans="1:8">
      <c r="A1214" s="88">
        <v>2017</v>
      </c>
      <c r="B1214" s="88" t="s">
        <v>3387</v>
      </c>
      <c r="C1214" s="108" t="s">
        <v>2490</v>
      </c>
      <c r="D1214" s="84" t="s">
        <v>72</v>
      </c>
      <c r="E1214" s="84" t="s">
        <v>1924</v>
      </c>
      <c r="F1214" s="84" t="s">
        <v>31</v>
      </c>
      <c r="G1214" s="84" t="s">
        <v>1919</v>
      </c>
      <c r="H1214" s="85">
        <v>2</v>
      </c>
    </row>
    <row r="1215" spans="1:8">
      <c r="A1215" s="88">
        <v>2017</v>
      </c>
      <c r="B1215" s="88" t="s">
        <v>3387</v>
      </c>
      <c r="C1215" s="108" t="s">
        <v>2490</v>
      </c>
      <c r="D1215" s="84" t="s">
        <v>72</v>
      </c>
      <c r="E1215" s="84" t="s">
        <v>1924</v>
      </c>
      <c r="F1215" s="84" t="s">
        <v>83</v>
      </c>
      <c r="G1215" s="84" t="s">
        <v>722</v>
      </c>
      <c r="H1215" s="85">
        <v>4</v>
      </c>
    </row>
    <row r="1216" spans="1:8">
      <c r="A1216" s="88">
        <v>2017</v>
      </c>
      <c r="B1216" s="88" t="s">
        <v>3387</v>
      </c>
      <c r="C1216" s="108" t="s">
        <v>2490</v>
      </c>
      <c r="D1216" s="84" t="s">
        <v>72</v>
      </c>
      <c r="E1216" s="84" t="s">
        <v>1924</v>
      </c>
      <c r="F1216" s="84" t="s">
        <v>93</v>
      </c>
      <c r="G1216" s="84" t="s">
        <v>1925</v>
      </c>
      <c r="H1216" s="85">
        <v>5</v>
      </c>
    </row>
    <row r="1217" spans="1:8">
      <c r="A1217" s="88">
        <v>2017</v>
      </c>
      <c r="B1217" s="88" t="s">
        <v>3387</v>
      </c>
      <c r="C1217" s="108" t="s">
        <v>2490</v>
      </c>
      <c r="D1217" s="84" t="s">
        <v>72</v>
      </c>
      <c r="E1217" s="84" t="s">
        <v>1924</v>
      </c>
      <c r="F1217" s="84" t="s">
        <v>52</v>
      </c>
      <c r="G1217" s="84" t="s">
        <v>1927</v>
      </c>
      <c r="H1217" s="85">
        <v>10</v>
      </c>
    </row>
    <row r="1218" spans="1:8">
      <c r="A1218" s="88">
        <v>2017</v>
      </c>
      <c r="B1218" s="88" t="s">
        <v>3387</v>
      </c>
      <c r="C1218" s="108" t="s">
        <v>2490</v>
      </c>
      <c r="D1218" s="84" t="s">
        <v>72</v>
      </c>
      <c r="E1218" s="84" t="s">
        <v>1924</v>
      </c>
      <c r="F1218" s="84" t="s">
        <v>31</v>
      </c>
      <c r="G1218" s="84" t="s">
        <v>1930</v>
      </c>
      <c r="H1218" s="85">
        <v>7</v>
      </c>
    </row>
    <row r="1219" spans="1:8">
      <c r="A1219" s="88">
        <v>2017</v>
      </c>
      <c r="B1219" s="88" t="s">
        <v>3387</v>
      </c>
      <c r="C1219" s="108" t="s">
        <v>2490</v>
      </c>
      <c r="D1219" s="84" t="s">
        <v>72</v>
      </c>
      <c r="E1219" s="84" t="s">
        <v>1924</v>
      </c>
      <c r="F1219" s="84" t="s">
        <v>83</v>
      </c>
      <c r="G1219" s="84" t="s">
        <v>1932</v>
      </c>
      <c r="H1219" s="85">
        <v>2</v>
      </c>
    </row>
    <row r="1220" spans="1:8">
      <c r="A1220" s="88">
        <v>2017</v>
      </c>
      <c r="B1220" s="88" t="s">
        <v>3387</v>
      </c>
      <c r="C1220" s="108" t="s">
        <v>2490</v>
      </c>
      <c r="D1220" s="84" t="s">
        <v>72</v>
      </c>
      <c r="E1220" s="84" t="s">
        <v>1924</v>
      </c>
      <c r="F1220" s="84" t="s">
        <v>121</v>
      </c>
      <c r="G1220" s="84" t="s">
        <v>1934</v>
      </c>
      <c r="H1220" s="85">
        <v>4</v>
      </c>
    </row>
    <row r="1221" spans="1:8">
      <c r="A1221" s="88">
        <v>2017</v>
      </c>
      <c r="B1221" s="88" t="s">
        <v>3387</v>
      </c>
      <c r="C1221" s="108" t="s">
        <v>2490</v>
      </c>
      <c r="D1221" s="84" t="s">
        <v>72</v>
      </c>
      <c r="E1221" s="84" t="s">
        <v>1924</v>
      </c>
      <c r="F1221" s="84" t="s">
        <v>83</v>
      </c>
      <c r="G1221" s="84" t="s">
        <v>1935</v>
      </c>
      <c r="H1221" s="85">
        <v>6</v>
      </c>
    </row>
    <row r="1222" spans="1:8">
      <c r="A1222" s="88">
        <v>2017</v>
      </c>
      <c r="B1222" s="88" t="s">
        <v>3387</v>
      </c>
      <c r="C1222" s="108" t="s">
        <v>2490</v>
      </c>
      <c r="D1222" s="84" t="s">
        <v>72</v>
      </c>
      <c r="E1222" s="84" t="s">
        <v>1924</v>
      </c>
      <c r="F1222" s="84" t="s">
        <v>105</v>
      </c>
      <c r="G1222" s="84" t="s">
        <v>106</v>
      </c>
      <c r="H1222" s="85">
        <v>1</v>
      </c>
    </row>
    <row r="1223" spans="1:8">
      <c r="A1223" s="88">
        <v>2017</v>
      </c>
      <c r="B1223" s="88" t="s">
        <v>3387</v>
      </c>
      <c r="C1223" s="108" t="s">
        <v>2490</v>
      </c>
      <c r="D1223" s="84" t="s">
        <v>72</v>
      </c>
      <c r="E1223" s="84" t="s">
        <v>1924</v>
      </c>
      <c r="F1223" s="84" t="s">
        <v>191</v>
      </c>
      <c r="G1223" s="84" t="s">
        <v>730</v>
      </c>
      <c r="H1223" s="85">
        <v>1</v>
      </c>
    </row>
    <row r="1224" spans="1:8">
      <c r="A1224" s="88">
        <v>2017</v>
      </c>
      <c r="B1224" s="88" t="s">
        <v>3387</v>
      </c>
      <c r="C1224" s="108" t="s">
        <v>2490</v>
      </c>
      <c r="D1224" s="84" t="s">
        <v>72</v>
      </c>
      <c r="E1224" s="84" t="s">
        <v>1924</v>
      </c>
      <c r="F1224" s="84" t="s">
        <v>72</v>
      </c>
      <c r="G1224" s="84" t="s">
        <v>1943</v>
      </c>
      <c r="H1224" s="85">
        <v>17</v>
      </c>
    </row>
    <row r="1225" spans="1:8">
      <c r="A1225" s="88">
        <v>2017</v>
      </c>
      <c r="B1225" s="88" t="s">
        <v>3387</v>
      </c>
      <c r="C1225" s="108" t="s">
        <v>2490</v>
      </c>
      <c r="D1225" s="84" t="s">
        <v>72</v>
      </c>
      <c r="E1225" s="84" t="s">
        <v>1924</v>
      </c>
      <c r="F1225" s="84" t="s">
        <v>83</v>
      </c>
      <c r="G1225" s="84" t="s">
        <v>1944</v>
      </c>
      <c r="H1225" s="85">
        <v>6</v>
      </c>
    </row>
    <row r="1226" spans="1:8">
      <c r="A1226" s="88">
        <v>2017</v>
      </c>
      <c r="B1226" s="88" t="s">
        <v>3387</v>
      </c>
      <c r="C1226" s="108" t="s">
        <v>2490</v>
      </c>
      <c r="D1226" s="84" t="s">
        <v>72</v>
      </c>
      <c r="E1226" s="84" t="s">
        <v>1943</v>
      </c>
      <c r="F1226" s="84" t="s">
        <v>31</v>
      </c>
      <c r="G1226" s="84" t="s">
        <v>1919</v>
      </c>
      <c r="H1226" s="85">
        <v>5</v>
      </c>
    </row>
    <row r="1227" spans="1:8">
      <c r="A1227" s="88">
        <v>2017</v>
      </c>
      <c r="B1227" s="88" t="s">
        <v>3387</v>
      </c>
      <c r="C1227" s="108" t="s">
        <v>2490</v>
      </c>
      <c r="D1227" s="84" t="s">
        <v>72</v>
      </c>
      <c r="E1227" s="84" t="s">
        <v>1943</v>
      </c>
      <c r="F1227" s="84" t="s">
        <v>83</v>
      </c>
      <c r="G1227" s="84" t="s">
        <v>722</v>
      </c>
      <c r="H1227" s="85">
        <v>1</v>
      </c>
    </row>
    <row r="1228" spans="1:8">
      <c r="A1228" s="88">
        <v>2017</v>
      </c>
      <c r="B1228" s="88" t="s">
        <v>3387</v>
      </c>
      <c r="C1228" s="108" t="s">
        <v>2490</v>
      </c>
      <c r="D1228" s="84" t="s">
        <v>72</v>
      </c>
      <c r="E1228" s="84" t="s">
        <v>1943</v>
      </c>
      <c r="F1228" s="84" t="s">
        <v>72</v>
      </c>
      <c r="G1228" s="84" t="s">
        <v>1924</v>
      </c>
      <c r="H1228" s="85">
        <v>12</v>
      </c>
    </row>
    <row r="1229" spans="1:8">
      <c r="A1229" s="88">
        <v>2017</v>
      </c>
      <c r="B1229" s="88" t="s">
        <v>3387</v>
      </c>
      <c r="C1229" s="108" t="s">
        <v>2490</v>
      </c>
      <c r="D1229" s="84" t="s">
        <v>72</v>
      </c>
      <c r="E1229" s="84" t="s">
        <v>1943</v>
      </c>
      <c r="F1229" s="84" t="s">
        <v>93</v>
      </c>
      <c r="G1229" s="84" t="s">
        <v>1925</v>
      </c>
      <c r="H1229" s="85">
        <v>5</v>
      </c>
    </row>
    <row r="1230" spans="1:8">
      <c r="A1230" s="88">
        <v>2017</v>
      </c>
      <c r="B1230" s="88" t="s">
        <v>3387</v>
      </c>
      <c r="C1230" s="108" t="s">
        <v>2490</v>
      </c>
      <c r="D1230" s="84" t="s">
        <v>72</v>
      </c>
      <c r="E1230" s="84" t="s">
        <v>1943</v>
      </c>
      <c r="F1230" s="84" t="s">
        <v>52</v>
      </c>
      <c r="G1230" s="84" t="s">
        <v>1927</v>
      </c>
      <c r="H1230" s="85">
        <v>10</v>
      </c>
    </row>
    <row r="1231" spans="1:8">
      <c r="A1231" s="88">
        <v>2017</v>
      </c>
      <c r="B1231" s="88" t="s">
        <v>3387</v>
      </c>
      <c r="C1231" s="108" t="s">
        <v>2490</v>
      </c>
      <c r="D1231" s="84" t="s">
        <v>72</v>
      </c>
      <c r="E1231" s="84" t="s">
        <v>1943</v>
      </c>
      <c r="F1231" s="84" t="s">
        <v>114</v>
      </c>
      <c r="G1231" s="84" t="s">
        <v>1929</v>
      </c>
      <c r="H1231" s="85">
        <v>1</v>
      </c>
    </row>
    <row r="1232" spans="1:8">
      <c r="A1232" s="88">
        <v>2017</v>
      </c>
      <c r="B1232" s="88" t="s">
        <v>3387</v>
      </c>
      <c r="C1232" s="108" t="s">
        <v>2490</v>
      </c>
      <c r="D1232" s="84" t="s">
        <v>72</v>
      </c>
      <c r="E1232" s="84" t="s">
        <v>1943</v>
      </c>
      <c r="F1232" s="84" t="s">
        <v>31</v>
      </c>
      <c r="G1232" s="84" t="s">
        <v>1930</v>
      </c>
      <c r="H1232" s="85">
        <v>3</v>
      </c>
    </row>
    <row r="1233" spans="1:8">
      <c r="A1233" s="88">
        <v>2017</v>
      </c>
      <c r="B1233" s="88" t="s">
        <v>3387</v>
      </c>
      <c r="C1233" s="108" t="s">
        <v>2490</v>
      </c>
      <c r="D1233" s="84" t="s">
        <v>72</v>
      </c>
      <c r="E1233" s="84" t="s">
        <v>1943</v>
      </c>
      <c r="F1233" s="84" t="s">
        <v>83</v>
      </c>
      <c r="G1233" s="84" t="s">
        <v>1932</v>
      </c>
      <c r="H1233" s="85">
        <v>1</v>
      </c>
    </row>
    <row r="1234" spans="1:8">
      <c r="A1234" s="88">
        <v>2017</v>
      </c>
      <c r="B1234" s="88" t="s">
        <v>3387</v>
      </c>
      <c r="C1234" s="108" t="s">
        <v>2490</v>
      </c>
      <c r="D1234" s="84" t="s">
        <v>72</v>
      </c>
      <c r="E1234" s="84" t="s">
        <v>1943</v>
      </c>
      <c r="F1234" s="84" t="s">
        <v>83</v>
      </c>
      <c r="G1234" s="84" t="s">
        <v>1935</v>
      </c>
      <c r="H1234" s="85">
        <v>1</v>
      </c>
    </row>
    <row r="1235" spans="1:8">
      <c r="A1235" s="88">
        <v>2017</v>
      </c>
      <c r="B1235" s="88" t="s">
        <v>3387</v>
      </c>
      <c r="C1235" s="108" t="s">
        <v>2490</v>
      </c>
      <c r="D1235" s="84" t="s">
        <v>72</v>
      </c>
      <c r="E1235" s="84" t="s">
        <v>1943</v>
      </c>
      <c r="F1235" s="84" t="s">
        <v>93</v>
      </c>
      <c r="G1235" s="84" t="s">
        <v>94</v>
      </c>
      <c r="H1235" s="85">
        <v>2</v>
      </c>
    </row>
    <row r="1236" spans="1:8">
      <c r="A1236" s="88">
        <v>2017</v>
      </c>
      <c r="B1236" s="88" t="s">
        <v>3387</v>
      </c>
      <c r="C1236" s="108" t="s">
        <v>2490</v>
      </c>
      <c r="D1236" s="84" t="s">
        <v>72</v>
      </c>
      <c r="E1236" s="84" t="s">
        <v>1943</v>
      </c>
      <c r="F1236" s="84" t="s">
        <v>191</v>
      </c>
      <c r="G1236" s="84" t="s">
        <v>730</v>
      </c>
      <c r="H1236" s="85">
        <v>6</v>
      </c>
    </row>
    <row r="1237" spans="1:8">
      <c r="A1237" s="88">
        <v>2017</v>
      </c>
      <c r="B1237" s="88" t="s">
        <v>3387</v>
      </c>
      <c r="C1237" s="108" t="s">
        <v>2490</v>
      </c>
      <c r="D1237" s="84" t="s">
        <v>72</v>
      </c>
      <c r="E1237" s="84" t="s">
        <v>1943</v>
      </c>
      <c r="F1237" s="84" t="s">
        <v>83</v>
      </c>
      <c r="G1237" s="84" t="s">
        <v>1944</v>
      </c>
      <c r="H1237" s="85">
        <v>1</v>
      </c>
    </row>
    <row r="1238" spans="1:8">
      <c r="A1238" s="88">
        <v>2017</v>
      </c>
      <c r="B1238" s="88" t="s">
        <v>3387</v>
      </c>
      <c r="C1238" s="108" t="s">
        <v>2490</v>
      </c>
      <c r="D1238" s="84" t="s">
        <v>83</v>
      </c>
      <c r="E1238" s="84" t="s">
        <v>722</v>
      </c>
      <c r="F1238" s="84" t="s">
        <v>12</v>
      </c>
      <c r="G1238" s="84" t="s">
        <v>1920</v>
      </c>
      <c r="H1238" s="85">
        <v>2</v>
      </c>
    </row>
    <row r="1239" spans="1:8">
      <c r="A1239" s="88">
        <v>2017</v>
      </c>
      <c r="B1239" s="88" t="s">
        <v>3387</v>
      </c>
      <c r="C1239" s="108" t="s">
        <v>2490</v>
      </c>
      <c r="D1239" s="84" t="s">
        <v>83</v>
      </c>
      <c r="E1239" s="84" t="s">
        <v>722</v>
      </c>
      <c r="F1239" s="84" t="s">
        <v>72</v>
      </c>
      <c r="G1239" s="84" t="s">
        <v>1924</v>
      </c>
      <c r="H1239" s="85">
        <v>1</v>
      </c>
    </row>
    <row r="1240" spans="1:8">
      <c r="A1240" s="88">
        <v>2017</v>
      </c>
      <c r="B1240" s="88" t="s">
        <v>3387</v>
      </c>
      <c r="C1240" s="108" t="s">
        <v>2490</v>
      </c>
      <c r="D1240" s="84" t="s">
        <v>83</v>
      </c>
      <c r="E1240" s="84" t="s">
        <v>722</v>
      </c>
      <c r="F1240" s="84" t="s">
        <v>93</v>
      </c>
      <c r="G1240" s="84" t="s">
        <v>1925</v>
      </c>
      <c r="H1240" s="85">
        <v>1</v>
      </c>
    </row>
    <row r="1241" spans="1:8">
      <c r="A1241" s="88">
        <v>2017</v>
      </c>
      <c r="B1241" s="88" t="s">
        <v>3387</v>
      </c>
      <c r="C1241" s="108" t="s">
        <v>2490</v>
      </c>
      <c r="D1241" s="84" t="s">
        <v>83</v>
      </c>
      <c r="E1241" s="84" t="s">
        <v>722</v>
      </c>
      <c r="F1241" s="84" t="s">
        <v>5</v>
      </c>
      <c r="G1241" s="84" t="s">
        <v>1928</v>
      </c>
      <c r="H1241" s="85">
        <v>1</v>
      </c>
    </row>
    <row r="1242" spans="1:8">
      <c r="A1242" s="88">
        <v>2017</v>
      </c>
      <c r="B1242" s="88" t="s">
        <v>3387</v>
      </c>
      <c r="C1242" s="108" t="s">
        <v>2490</v>
      </c>
      <c r="D1242" s="84" t="s">
        <v>83</v>
      </c>
      <c r="E1242" s="84" t="s">
        <v>722</v>
      </c>
      <c r="F1242" s="84" t="s">
        <v>31</v>
      </c>
      <c r="G1242" s="84" t="s">
        <v>1930</v>
      </c>
      <c r="H1242" s="85">
        <v>1</v>
      </c>
    </row>
    <row r="1243" spans="1:8">
      <c r="A1243" s="88">
        <v>2017</v>
      </c>
      <c r="B1243" s="88" t="s">
        <v>3387</v>
      </c>
      <c r="C1243" s="108" t="s">
        <v>2490</v>
      </c>
      <c r="D1243" s="84" t="s">
        <v>83</v>
      </c>
      <c r="E1243" s="84" t="s">
        <v>722</v>
      </c>
      <c r="F1243" s="84" t="s">
        <v>108</v>
      </c>
      <c r="G1243" s="84" t="s">
        <v>1931</v>
      </c>
      <c r="H1243" s="85">
        <v>1</v>
      </c>
    </row>
    <row r="1244" spans="1:8">
      <c r="A1244" s="88">
        <v>2017</v>
      </c>
      <c r="B1244" s="88" t="s">
        <v>3387</v>
      </c>
      <c r="C1244" s="108" t="s">
        <v>2490</v>
      </c>
      <c r="D1244" s="84" t="s">
        <v>83</v>
      </c>
      <c r="E1244" s="84" t="s">
        <v>722</v>
      </c>
      <c r="F1244" s="84" t="s">
        <v>121</v>
      </c>
      <c r="G1244" s="84" t="s">
        <v>1934</v>
      </c>
      <c r="H1244" s="85">
        <v>1</v>
      </c>
    </row>
    <row r="1245" spans="1:8">
      <c r="A1245" s="88">
        <v>2017</v>
      </c>
      <c r="B1245" s="88" t="s">
        <v>3387</v>
      </c>
      <c r="C1245" s="108" t="s">
        <v>2490</v>
      </c>
      <c r="D1245" s="84" t="s">
        <v>83</v>
      </c>
      <c r="E1245" s="84" t="s">
        <v>722</v>
      </c>
      <c r="F1245" s="84" t="s">
        <v>83</v>
      </c>
      <c r="G1245" s="84" t="s">
        <v>711</v>
      </c>
      <c r="H1245" s="85">
        <v>1</v>
      </c>
    </row>
    <row r="1246" spans="1:8">
      <c r="A1246" s="88">
        <v>2017</v>
      </c>
      <c r="B1246" s="88" t="s">
        <v>3387</v>
      </c>
      <c r="C1246" s="108" t="s">
        <v>2490</v>
      </c>
      <c r="D1246" s="84" t="s">
        <v>83</v>
      </c>
      <c r="E1246" s="84" t="s">
        <v>722</v>
      </c>
      <c r="F1246" s="84" t="s">
        <v>105</v>
      </c>
      <c r="G1246" s="84" t="s">
        <v>106</v>
      </c>
      <c r="H1246" s="85">
        <v>1</v>
      </c>
    </row>
    <row r="1247" spans="1:8">
      <c r="A1247" s="88">
        <v>2017</v>
      </c>
      <c r="B1247" s="88" t="s">
        <v>3387</v>
      </c>
      <c r="C1247" s="108" t="s">
        <v>2490</v>
      </c>
      <c r="D1247" s="84" t="s">
        <v>83</v>
      </c>
      <c r="E1247" s="84" t="s">
        <v>722</v>
      </c>
      <c r="F1247" s="84" t="s">
        <v>93</v>
      </c>
      <c r="G1247" s="84" t="s">
        <v>94</v>
      </c>
      <c r="H1247" s="85">
        <v>1</v>
      </c>
    </row>
    <row r="1248" spans="1:8">
      <c r="A1248" s="88">
        <v>2017</v>
      </c>
      <c r="B1248" s="88" t="s">
        <v>3387</v>
      </c>
      <c r="C1248" s="108" t="s">
        <v>2490</v>
      </c>
      <c r="D1248" s="84" t="s">
        <v>83</v>
      </c>
      <c r="E1248" s="84" t="s">
        <v>722</v>
      </c>
      <c r="F1248" s="84" t="s">
        <v>191</v>
      </c>
      <c r="G1248" s="84" t="s">
        <v>730</v>
      </c>
      <c r="H1248" s="85">
        <v>2</v>
      </c>
    </row>
    <row r="1249" spans="1:8">
      <c r="A1249" s="88">
        <v>2017</v>
      </c>
      <c r="B1249" s="88" t="s">
        <v>3387</v>
      </c>
      <c r="C1249" s="108" t="s">
        <v>2490</v>
      </c>
      <c r="D1249" s="84" t="s">
        <v>83</v>
      </c>
      <c r="E1249" s="84" t="s">
        <v>722</v>
      </c>
      <c r="F1249" s="84" t="s">
        <v>83</v>
      </c>
      <c r="G1249" s="84" t="s">
        <v>1944</v>
      </c>
      <c r="H1249" s="85">
        <v>1</v>
      </c>
    </row>
    <row r="1250" spans="1:8">
      <c r="A1250" s="88">
        <v>2017</v>
      </c>
      <c r="B1250" s="88" t="s">
        <v>3387</v>
      </c>
      <c r="C1250" s="108" t="s">
        <v>2490</v>
      </c>
      <c r="D1250" s="84" t="s">
        <v>83</v>
      </c>
      <c r="E1250" s="84" t="s">
        <v>1932</v>
      </c>
      <c r="F1250" s="84" t="s">
        <v>83</v>
      </c>
      <c r="G1250" s="84" t="s">
        <v>722</v>
      </c>
      <c r="H1250" s="85">
        <v>1</v>
      </c>
    </row>
    <row r="1251" spans="1:8">
      <c r="A1251" s="88">
        <v>2017</v>
      </c>
      <c r="B1251" s="88" t="s">
        <v>3387</v>
      </c>
      <c r="C1251" s="108" t="s">
        <v>2490</v>
      </c>
      <c r="D1251" s="84" t="s">
        <v>83</v>
      </c>
      <c r="E1251" s="84" t="s">
        <v>1932</v>
      </c>
      <c r="F1251" s="84" t="s">
        <v>5</v>
      </c>
      <c r="G1251" s="84" t="s">
        <v>700</v>
      </c>
      <c r="H1251" s="85">
        <v>1</v>
      </c>
    </row>
    <row r="1252" spans="1:8">
      <c r="A1252" s="88">
        <v>2017</v>
      </c>
      <c r="B1252" s="88" t="s">
        <v>3387</v>
      </c>
      <c r="C1252" s="108" t="s">
        <v>2490</v>
      </c>
      <c r="D1252" s="84" t="s">
        <v>83</v>
      </c>
      <c r="E1252" s="84" t="s">
        <v>1932</v>
      </c>
      <c r="F1252" s="84" t="s">
        <v>12</v>
      </c>
      <c r="G1252" s="84" t="s">
        <v>1920</v>
      </c>
      <c r="H1252" s="85">
        <v>1</v>
      </c>
    </row>
    <row r="1253" spans="1:8">
      <c r="A1253" s="88">
        <v>2017</v>
      </c>
      <c r="B1253" s="88" t="s">
        <v>3387</v>
      </c>
      <c r="C1253" s="108" t="s">
        <v>2490</v>
      </c>
      <c r="D1253" s="84" t="s">
        <v>83</v>
      </c>
      <c r="E1253" s="84" t="s">
        <v>1932</v>
      </c>
      <c r="F1253" s="84" t="s">
        <v>12</v>
      </c>
      <c r="G1253" s="84" t="s">
        <v>1921</v>
      </c>
      <c r="H1253" s="85">
        <v>1</v>
      </c>
    </row>
    <row r="1254" spans="1:8">
      <c r="A1254" s="88">
        <v>2017</v>
      </c>
      <c r="B1254" s="88" t="s">
        <v>3387</v>
      </c>
      <c r="C1254" s="108" t="s">
        <v>2490</v>
      </c>
      <c r="D1254" s="84" t="s">
        <v>83</v>
      </c>
      <c r="E1254" s="84" t="s">
        <v>1932</v>
      </c>
      <c r="F1254" s="84" t="s">
        <v>72</v>
      </c>
      <c r="G1254" s="84" t="s">
        <v>1924</v>
      </c>
      <c r="H1254" s="85">
        <v>4</v>
      </c>
    </row>
    <row r="1255" spans="1:8">
      <c r="A1255" s="88">
        <v>2017</v>
      </c>
      <c r="B1255" s="88" t="s">
        <v>3387</v>
      </c>
      <c r="C1255" s="108" t="s">
        <v>2490</v>
      </c>
      <c r="D1255" s="84" t="s">
        <v>83</v>
      </c>
      <c r="E1255" s="84" t="s">
        <v>1932</v>
      </c>
      <c r="F1255" s="84" t="s">
        <v>52</v>
      </c>
      <c r="G1255" s="84" t="s">
        <v>1927</v>
      </c>
      <c r="H1255" s="85">
        <v>3</v>
      </c>
    </row>
    <row r="1256" spans="1:8">
      <c r="A1256" s="88">
        <v>2017</v>
      </c>
      <c r="B1256" s="88" t="s">
        <v>3387</v>
      </c>
      <c r="C1256" s="108" t="s">
        <v>2490</v>
      </c>
      <c r="D1256" s="84" t="s">
        <v>83</v>
      </c>
      <c r="E1256" s="84" t="s">
        <v>1932</v>
      </c>
      <c r="F1256" s="84" t="s">
        <v>12</v>
      </c>
      <c r="G1256" s="84" t="s">
        <v>1933</v>
      </c>
      <c r="H1256" s="85">
        <v>1</v>
      </c>
    </row>
    <row r="1257" spans="1:8">
      <c r="A1257" s="88">
        <v>2017</v>
      </c>
      <c r="B1257" s="88" t="s">
        <v>3387</v>
      </c>
      <c r="C1257" s="108" t="s">
        <v>2490</v>
      </c>
      <c r="D1257" s="84" t="s">
        <v>83</v>
      </c>
      <c r="E1257" s="84" t="s">
        <v>1932</v>
      </c>
      <c r="F1257" s="84" t="s">
        <v>121</v>
      </c>
      <c r="G1257" s="84" t="s">
        <v>1934</v>
      </c>
      <c r="H1257" s="85">
        <v>4</v>
      </c>
    </row>
    <row r="1258" spans="1:8">
      <c r="A1258" s="88">
        <v>2017</v>
      </c>
      <c r="B1258" s="88" t="s">
        <v>3387</v>
      </c>
      <c r="C1258" s="108" t="s">
        <v>2490</v>
      </c>
      <c r="D1258" s="84" t="s">
        <v>83</v>
      </c>
      <c r="E1258" s="84" t="s">
        <v>1932</v>
      </c>
      <c r="F1258" s="84" t="s">
        <v>83</v>
      </c>
      <c r="G1258" s="84" t="s">
        <v>1935</v>
      </c>
      <c r="H1258" s="85">
        <v>3</v>
      </c>
    </row>
    <row r="1259" spans="1:8">
      <c r="A1259" s="88">
        <v>2017</v>
      </c>
      <c r="B1259" s="88" t="s">
        <v>3387</v>
      </c>
      <c r="C1259" s="108" t="s">
        <v>2490</v>
      </c>
      <c r="D1259" s="84" t="s">
        <v>83</v>
      </c>
      <c r="E1259" s="84" t="s">
        <v>1932</v>
      </c>
      <c r="F1259" s="84" t="s">
        <v>105</v>
      </c>
      <c r="G1259" s="84" t="s">
        <v>106</v>
      </c>
      <c r="H1259" s="85">
        <v>1</v>
      </c>
    </row>
    <row r="1260" spans="1:8">
      <c r="A1260" s="88">
        <v>2017</v>
      </c>
      <c r="B1260" s="88" t="s">
        <v>3387</v>
      </c>
      <c r="C1260" s="108" t="s">
        <v>2490</v>
      </c>
      <c r="D1260" s="84" t="s">
        <v>83</v>
      </c>
      <c r="E1260" s="84" t="s">
        <v>1932</v>
      </c>
      <c r="F1260" s="84" t="s">
        <v>93</v>
      </c>
      <c r="G1260" s="84" t="s">
        <v>94</v>
      </c>
      <c r="H1260" s="85">
        <v>6</v>
      </c>
    </row>
    <row r="1261" spans="1:8">
      <c r="A1261" s="88">
        <v>2017</v>
      </c>
      <c r="B1261" s="88" t="s">
        <v>3387</v>
      </c>
      <c r="C1261" s="108" t="s">
        <v>2490</v>
      </c>
      <c r="D1261" s="84" t="s">
        <v>83</v>
      </c>
      <c r="E1261" s="84" t="s">
        <v>1932</v>
      </c>
      <c r="F1261" s="84" t="s">
        <v>18</v>
      </c>
      <c r="G1261" s="84" t="s">
        <v>1940</v>
      </c>
      <c r="H1261" s="85">
        <v>1</v>
      </c>
    </row>
    <row r="1262" spans="1:8">
      <c r="A1262" s="88">
        <v>2017</v>
      </c>
      <c r="B1262" s="88" t="s">
        <v>3387</v>
      </c>
      <c r="C1262" s="108" t="s">
        <v>2490</v>
      </c>
      <c r="D1262" s="84" t="s">
        <v>83</v>
      </c>
      <c r="E1262" s="84" t="s">
        <v>1932</v>
      </c>
      <c r="F1262" s="84" t="s">
        <v>191</v>
      </c>
      <c r="G1262" s="84" t="s">
        <v>730</v>
      </c>
      <c r="H1262" s="85">
        <v>2</v>
      </c>
    </row>
    <row r="1263" spans="1:8">
      <c r="A1263" s="88">
        <v>2017</v>
      </c>
      <c r="B1263" s="88" t="s">
        <v>3387</v>
      </c>
      <c r="C1263" s="108" t="s">
        <v>2490</v>
      </c>
      <c r="D1263" s="84" t="s">
        <v>83</v>
      </c>
      <c r="E1263" s="84" t="s">
        <v>1932</v>
      </c>
      <c r="F1263" s="84" t="s">
        <v>72</v>
      </c>
      <c r="G1263" s="84" t="s">
        <v>1943</v>
      </c>
      <c r="H1263" s="85">
        <v>1</v>
      </c>
    </row>
    <row r="1264" spans="1:8">
      <c r="A1264" s="88">
        <v>2017</v>
      </c>
      <c r="B1264" s="88" t="s">
        <v>3387</v>
      </c>
      <c r="C1264" s="108" t="s">
        <v>2490</v>
      </c>
      <c r="D1264" s="84" t="s">
        <v>83</v>
      </c>
      <c r="E1264" s="84" t="s">
        <v>1932</v>
      </c>
      <c r="F1264" s="84" t="s">
        <v>195</v>
      </c>
      <c r="G1264" s="84" t="s">
        <v>1945</v>
      </c>
      <c r="H1264" s="85">
        <v>1</v>
      </c>
    </row>
    <row r="1265" spans="1:8">
      <c r="A1265" s="88">
        <v>2017</v>
      </c>
      <c r="B1265" s="88" t="s">
        <v>3387</v>
      </c>
      <c r="C1265" s="108" t="s">
        <v>2490</v>
      </c>
      <c r="D1265" s="84" t="s">
        <v>83</v>
      </c>
      <c r="E1265" s="84" t="s">
        <v>1935</v>
      </c>
      <c r="F1265" s="84" t="s">
        <v>83</v>
      </c>
      <c r="G1265" s="84" t="s">
        <v>722</v>
      </c>
      <c r="H1265" s="85">
        <v>1</v>
      </c>
    </row>
    <row r="1266" spans="1:8">
      <c r="A1266" s="88">
        <v>2017</v>
      </c>
      <c r="B1266" s="88" t="s">
        <v>3387</v>
      </c>
      <c r="C1266" s="108" t="s">
        <v>2490</v>
      </c>
      <c r="D1266" s="84" t="s">
        <v>83</v>
      </c>
      <c r="E1266" s="84" t="s">
        <v>1935</v>
      </c>
      <c r="F1266" s="84" t="s">
        <v>12</v>
      </c>
      <c r="G1266" s="84" t="s">
        <v>1921</v>
      </c>
      <c r="H1266" s="85">
        <v>1</v>
      </c>
    </row>
    <row r="1267" spans="1:8">
      <c r="A1267" s="88">
        <v>2017</v>
      </c>
      <c r="B1267" s="88" t="s">
        <v>3387</v>
      </c>
      <c r="C1267" s="108" t="s">
        <v>2490</v>
      </c>
      <c r="D1267" s="84" t="s">
        <v>83</v>
      </c>
      <c r="E1267" s="84" t="s">
        <v>1935</v>
      </c>
      <c r="F1267" s="84" t="s">
        <v>18</v>
      </c>
      <c r="G1267" s="84" t="s">
        <v>1922</v>
      </c>
      <c r="H1267" s="85">
        <v>1</v>
      </c>
    </row>
    <row r="1268" spans="1:8">
      <c r="A1268" s="88">
        <v>2017</v>
      </c>
      <c r="B1268" s="88" t="s">
        <v>3387</v>
      </c>
      <c r="C1268" s="108" t="s">
        <v>2490</v>
      </c>
      <c r="D1268" s="84" t="s">
        <v>83</v>
      </c>
      <c r="E1268" s="84" t="s">
        <v>1935</v>
      </c>
      <c r="F1268" s="84" t="s">
        <v>72</v>
      </c>
      <c r="G1268" s="84" t="s">
        <v>1924</v>
      </c>
      <c r="H1268" s="85">
        <v>3</v>
      </c>
    </row>
    <row r="1269" spans="1:8">
      <c r="A1269" s="88">
        <v>2017</v>
      </c>
      <c r="B1269" s="88" t="s">
        <v>3387</v>
      </c>
      <c r="C1269" s="108" t="s">
        <v>2490</v>
      </c>
      <c r="D1269" s="84" t="s">
        <v>83</v>
      </c>
      <c r="E1269" s="84" t="s">
        <v>1935</v>
      </c>
      <c r="F1269" s="84" t="s">
        <v>83</v>
      </c>
      <c r="G1269" s="84" t="s">
        <v>1932</v>
      </c>
      <c r="H1269" s="85">
        <v>1</v>
      </c>
    </row>
    <row r="1270" spans="1:8">
      <c r="A1270" s="88">
        <v>2017</v>
      </c>
      <c r="B1270" s="88" t="s">
        <v>3387</v>
      </c>
      <c r="C1270" s="108" t="s">
        <v>2490</v>
      </c>
      <c r="D1270" s="84" t="s">
        <v>83</v>
      </c>
      <c r="E1270" s="84" t="s">
        <v>1935</v>
      </c>
      <c r="F1270" s="84" t="s">
        <v>121</v>
      </c>
      <c r="G1270" s="84" t="s">
        <v>1934</v>
      </c>
      <c r="H1270" s="85">
        <v>1</v>
      </c>
    </row>
    <row r="1271" spans="1:8">
      <c r="A1271" s="88">
        <v>2017</v>
      </c>
      <c r="B1271" s="88" t="s">
        <v>3387</v>
      </c>
      <c r="C1271" s="108" t="s">
        <v>2490</v>
      </c>
      <c r="D1271" s="84" t="s">
        <v>83</v>
      </c>
      <c r="E1271" s="84" t="s">
        <v>1935</v>
      </c>
      <c r="F1271" s="84" t="s">
        <v>83</v>
      </c>
      <c r="G1271" s="84" t="s">
        <v>1944</v>
      </c>
      <c r="H1271" s="85">
        <v>1</v>
      </c>
    </row>
    <row r="1272" spans="1:8">
      <c r="A1272" s="88">
        <v>2017</v>
      </c>
      <c r="B1272" s="88" t="s">
        <v>3387</v>
      </c>
      <c r="C1272" s="108" t="s">
        <v>2490</v>
      </c>
      <c r="D1272" s="84" t="s">
        <v>83</v>
      </c>
      <c r="E1272" s="84" t="s">
        <v>1944</v>
      </c>
      <c r="F1272" s="84" t="s">
        <v>83</v>
      </c>
      <c r="G1272" s="84" t="s">
        <v>722</v>
      </c>
      <c r="H1272" s="85">
        <v>1</v>
      </c>
    </row>
    <row r="1273" spans="1:8">
      <c r="A1273" s="88">
        <v>2017</v>
      </c>
      <c r="B1273" s="88" t="s">
        <v>3387</v>
      </c>
      <c r="C1273" s="108" t="s">
        <v>2490</v>
      </c>
      <c r="D1273" s="84" t="s">
        <v>83</v>
      </c>
      <c r="E1273" s="84" t="s">
        <v>1944</v>
      </c>
      <c r="F1273" s="84" t="s">
        <v>12</v>
      </c>
      <c r="G1273" s="84" t="s">
        <v>1920</v>
      </c>
      <c r="H1273" s="85">
        <v>1</v>
      </c>
    </row>
    <row r="1274" spans="1:8">
      <c r="A1274" s="88">
        <v>2017</v>
      </c>
      <c r="B1274" s="88" t="s">
        <v>3387</v>
      </c>
      <c r="C1274" s="108" t="s">
        <v>2490</v>
      </c>
      <c r="D1274" s="84" t="s">
        <v>83</v>
      </c>
      <c r="E1274" s="84" t="s">
        <v>1944</v>
      </c>
      <c r="F1274" s="84" t="s">
        <v>93</v>
      </c>
      <c r="G1274" s="84" t="s">
        <v>1925</v>
      </c>
      <c r="H1274" s="85">
        <v>2</v>
      </c>
    </row>
    <row r="1275" spans="1:8">
      <c r="A1275" s="88">
        <v>2017</v>
      </c>
      <c r="B1275" s="88" t="s">
        <v>3387</v>
      </c>
      <c r="C1275" s="108" t="s">
        <v>2490</v>
      </c>
      <c r="D1275" s="84" t="s">
        <v>83</v>
      </c>
      <c r="E1275" s="84" t="s">
        <v>1944</v>
      </c>
      <c r="F1275" s="84" t="s">
        <v>52</v>
      </c>
      <c r="G1275" s="84" t="s">
        <v>1927</v>
      </c>
      <c r="H1275" s="85">
        <v>1</v>
      </c>
    </row>
    <row r="1276" spans="1:8">
      <c r="A1276" s="88">
        <v>2017</v>
      </c>
      <c r="B1276" s="88" t="s">
        <v>3387</v>
      </c>
      <c r="C1276" s="108" t="s">
        <v>2490</v>
      </c>
      <c r="D1276" s="84" t="s">
        <v>83</v>
      </c>
      <c r="E1276" s="84" t="s">
        <v>1944</v>
      </c>
      <c r="F1276" s="84" t="s">
        <v>83</v>
      </c>
      <c r="G1276" s="84" t="s">
        <v>1932</v>
      </c>
      <c r="H1276" s="85">
        <v>2</v>
      </c>
    </row>
    <row r="1277" spans="1:8">
      <c r="A1277" s="88">
        <v>2017</v>
      </c>
      <c r="B1277" s="88" t="s">
        <v>3387</v>
      </c>
      <c r="C1277" s="108" t="s">
        <v>2490</v>
      </c>
      <c r="D1277" s="84" t="s">
        <v>83</v>
      </c>
      <c r="E1277" s="84" t="s">
        <v>1944</v>
      </c>
      <c r="F1277" s="84" t="s">
        <v>83</v>
      </c>
      <c r="G1277" s="84" t="s">
        <v>1935</v>
      </c>
      <c r="H1277" s="85">
        <v>1</v>
      </c>
    </row>
    <row r="1278" spans="1:8">
      <c r="A1278" s="88">
        <v>2017</v>
      </c>
      <c r="B1278" s="88" t="s">
        <v>3387</v>
      </c>
      <c r="C1278" s="108" t="s">
        <v>2490</v>
      </c>
      <c r="D1278" s="84" t="s">
        <v>83</v>
      </c>
      <c r="E1278" s="84" t="s">
        <v>1944</v>
      </c>
      <c r="F1278" s="84" t="s">
        <v>105</v>
      </c>
      <c r="G1278" s="84" t="s">
        <v>106</v>
      </c>
      <c r="H1278" s="85">
        <v>1</v>
      </c>
    </row>
    <row r="1279" spans="1:8">
      <c r="A1279" s="88">
        <v>2017</v>
      </c>
      <c r="B1279" s="88" t="s">
        <v>3387</v>
      </c>
      <c r="C1279" s="108" t="s">
        <v>2490</v>
      </c>
      <c r="D1279" s="84" t="s">
        <v>83</v>
      </c>
      <c r="E1279" s="84" t="s">
        <v>1944</v>
      </c>
      <c r="F1279" s="84" t="s">
        <v>191</v>
      </c>
      <c r="G1279" s="84" t="s">
        <v>730</v>
      </c>
      <c r="H1279" s="85">
        <v>2</v>
      </c>
    </row>
    <row r="1280" spans="1:8">
      <c r="A1280" s="88">
        <v>2017</v>
      </c>
      <c r="B1280" s="88" t="s">
        <v>3387</v>
      </c>
      <c r="C1280" s="108" t="s">
        <v>2490</v>
      </c>
      <c r="D1280" s="84" t="s">
        <v>83</v>
      </c>
      <c r="E1280" s="84" t="s">
        <v>1944</v>
      </c>
      <c r="F1280" s="84" t="s">
        <v>72</v>
      </c>
      <c r="G1280" s="84" t="s">
        <v>1943</v>
      </c>
      <c r="H1280" s="85">
        <v>1</v>
      </c>
    </row>
    <row r="1281" spans="1:8">
      <c r="A1281" s="88">
        <v>2017</v>
      </c>
      <c r="B1281" s="88" t="s">
        <v>3387</v>
      </c>
      <c r="C1281" s="108" t="s">
        <v>2490</v>
      </c>
      <c r="D1281" s="84" t="s">
        <v>93</v>
      </c>
      <c r="E1281" s="84" t="s">
        <v>3424</v>
      </c>
      <c r="F1281" s="84" t="s">
        <v>31</v>
      </c>
      <c r="G1281" s="84" t="s">
        <v>1919</v>
      </c>
      <c r="H1281" s="85">
        <v>1</v>
      </c>
    </row>
    <row r="1282" spans="1:8">
      <c r="A1282" s="88">
        <v>2017</v>
      </c>
      <c r="B1282" s="88" t="s">
        <v>3387</v>
      </c>
      <c r="C1282" s="108" t="s">
        <v>2490</v>
      </c>
      <c r="D1282" s="84" t="s">
        <v>93</v>
      </c>
      <c r="E1282" s="84" t="s">
        <v>3424</v>
      </c>
      <c r="F1282" s="84" t="s">
        <v>83</v>
      </c>
      <c r="G1282" s="84" t="s">
        <v>1932</v>
      </c>
      <c r="H1282" s="85">
        <v>1</v>
      </c>
    </row>
    <row r="1283" spans="1:8">
      <c r="A1283" s="88">
        <v>2017</v>
      </c>
      <c r="B1283" s="88" t="s">
        <v>3387</v>
      </c>
      <c r="C1283" s="108" t="s">
        <v>2490</v>
      </c>
      <c r="D1283" s="84" t="s">
        <v>93</v>
      </c>
      <c r="E1283" s="84" t="s">
        <v>1925</v>
      </c>
      <c r="F1283" s="84" t="s">
        <v>31</v>
      </c>
      <c r="G1283" s="84" t="s">
        <v>1919</v>
      </c>
      <c r="H1283" s="85">
        <v>45</v>
      </c>
    </row>
    <row r="1284" spans="1:8">
      <c r="A1284" s="88">
        <v>2017</v>
      </c>
      <c r="B1284" s="88" t="s">
        <v>3387</v>
      </c>
      <c r="C1284" s="108" t="s">
        <v>2490</v>
      </c>
      <c r="D1284" s="84" t="s">
        <v>93</v>
      </c>
      <c r="E1284" s="84" t="s">
        <v>1925</v>
      </c>
      <c r="F1284" s="84" t="s">
        <v>83</v>
      </c>
      <c r="G1284" s="84" t="s">
        <v>722</v>
      </c>
      <c r="H1284" s="85">
        <v>12</v>
      </c>
    </row>
    <row r="1285" spans="1:8">
      <c r="A1285" s="88">
        <v>2017</v>
      </c>
      <c r="B1285" s="88" t="s">
        <v>3387</v>
      </c>
      <c r="C1285" s="108" t="s">
        <v>2490</v>
      </c>
      <c r="D1285" s="84" t="s">
        <v>93</v>
      </c>
      <c r="E1285" s="84" t="s">
        <v>1925</v>
      </c>
      <c r="F1285" s="84" t="s">
        <v>12</v>
      </c>
      <c r="G1285" s="84" t="s">
        <v>1920</v>
      </c>
      <c r="H1285" s="85">
        <v>17</v>
      </c>
    </row>
    <row r="1286" spans="1:8">
      <c r="A1286" s="88">
        <v>2017</v>
      </c>
      <c r="B1286" s="88" t="s">
        <v>3387</v>
      </c>
      <c r="C1286" s="108" t="s">
        <v>2490</v>
      </c>
      <c r="D1286" s="84" t="s">
        <v>93</v>
      </c>
      <c r="E1286" s="84" t="s">
        <v>1925</v>
      </c>
      <c r="F1286" s="84" t="s">
        <v>12</v>
      </c>
      <c r="G1286" s="84" t="s">
        <v>1921</v>
      </c>
      <c r="H1286" s="85">
        <v>9</v>
      </c>
    </row>
    <row r="1287" spans="1:8">
      <c r="A1287" s="88">
        <v>2017</v>
      </c>
      <c r="B1287" s="88" t="s">
        <v>3387</v>
      </c>
      <c r="C1287" s="108" t="s">
        <v>2490</v>
      </c>
      <c r="D1287" s="84" t="s">
        <v>93</v>
      </c>
      <c r="E1287" s="84" t="s">
        <v>1925</v>
      </c>
      <c r="F1287" s="84" t="s">
        <v>72</v>
      </c>
      <c r="G1287" s="84" t="s">
        <v>1924</v>
      </c>
      <c r="H1287" s="85">
        <v>57</v>
      </c>
    </row>
    <row r="1288" spans="1:8">
      <c r="A1288" s="88">
        <v>2017</v>
      </c>
      <c r="B1288" s="88" t="s">
        <v>3387</v>
      </c>
      <c r="C1288" s="108" t="s">
        <v>2490</v>
      </c>
      <c r="D1288" s="84" t="s">
        <v>93</v>
      </c>
      <c r="E1288" s="84" t="s">
        <v>1925</v>
      </c>
      <c r="F1288" s="84" t="s">
        <v>52</v>
      </c>
      <c r="G1288" s="84" t="s">
        <v>1927</v>
      </c>
      <c r="H1288" s="85">
        <v>10</v>
      </c>
    </row>
    <row r="1289" spans="1:8">
      <c r="A1289" s="88">
        <v>2017</v>
      </c>
      <c r="B1289" s="88" t="s">
        <v>3387</v>
      </c>
      <c r="C1289" s="108" t="s">
        <v>2490</v>
      </c>
      <c r="D1289" s="84" t="s">
        <v>93</v>
      </c>
      <c r="E1289" s="84" t="s">
        <v>1925</v>
      </c>
      <c r="F1289" s="84" t="s">
        <v>5</v>
      </c>
      <c r="G1289" s="84" t="s">
        <v>1928</v>
      </c>
      <c r="H1289" s="85">
        <v>5</v>
      </c>
    </row>
    <row r="1290" spans="1:8">
      <c r="A1290" s="88">
        <v>2017</v>
      </c>
      <c r="B1290" s="88" t="s">
        <v>3387</v>
      </c>
      <c r="C1290" s="108" t="s">
        <v>2490</v>
      </c>
      <c r="D1290" s="84" t="s">
        <v>93</v>
      </c>
      <c r="E1290" s="84" t="s">
        <v>1925</v>
      </c>
      <c r="F1290" s="84" t="s">
        <v>31</v>
      </c>
      <c r="G1290" s="84" t="s">
        <v>1930</v>
      </c>
      <c r="H1290" s="85">
        <v>3</v>
      </c>
    </row>
    <row r="1291" spans="1:8">
      <c r="A1291" s="88">
        <v>2017</v>
      </c>
      <c r="B1291" s="88" t="s">
        <v>3387</v>
      </c>
      <c r="C1291" s="108" t="s">
        <v>2490</v>
      </c>
      <c r="D1291" s="84" t="s">
        <v>93</v>
      </c>
      <c r="E1291" s="84" t="s">
        <v>1925</v>
      </c>
      <c r="F1291" s="84" t="s">
        <v>83</v>
      </c>
      <c r="G1291" s="84" t="s">
        <v>1932</v>
      </c>
      <c r="H1291" s="85">
        <v>27</v>
      </c>
    </row>
    <row r="1292" spans="1:8">
      <c r="A1292" s="88">
        <v>2017</v>
      </c>
      <c r="B1292" s="88" t="s">
        <v>3387</v>
      </c>
      <c r="C1292" s="108" t="s">
        <v>2490</v>
      </c>
      <c r="D1292" s="84" t="s">
        <v>93</v>
      </c>
      <c r="E1292" s="84" t="s">
        <v>1925</v>
      </c>
      <c r="F1292" s="84" t="s">
        <v>12</v>
      </c>
      <c r="G1292" s="84" t="s">
        <v>1933</v>
      </c>
      <c r="H1292" s="85">
        <v>1</v>
      </c>
    </row>
    <row r="1293" spans="1:8">
      <c r="A1293" s="88">
        <v>2017</v>
      </c>
      <c r="B1293" s="88" t="s">
        <v>3387</v>
      </c>
      <c r="C1293" s="108" t="s">
        <v>2490</v>
      </c>
      <c r="D1293" s="84" t="s">
        <v>93</v>
      </c>
      <c r="E1293" s="84" t="s">
        <v>1925</v>
      </c>
      <c r="F1293" s="84" t="s">
        <v>121</v>
      </c>
      <c r="G1293" s="84" t="s">
        <v>1934</v>
      </c>
      <c r="H1293" s="85">
        <v>1</v>
      </c>
    </row>
    <row r="1294" spans="1:8">
      <c r="A1294" s="88">
        <v>2017</v>
      </c>
      <c r="B1294" s="88" t="s">
        <v>3387</v>
      </c>
      <c r="C1294" s="108" t="s">
        <v>2490</v>
      </c>
      <c r="D1294" s="84" t="s">
        <v>93</v>
      </c>
      <c r="E1294" s="84" t="s">
        <v>1925</v>
      </c>
      <c r="F1294" s="84" t="s">
        <v>83</v>
      </c>
      <c r="G1294" s="84" t="s">
        <v>1935</v>
      </c>
      <c r="H1294" s="85">
        <v>8</v>
      </c>
    </row>
    <row r="1295" spans="1:8">
      <c r="A1295" s="88">
        <v>2017</v>
      </c>
      <c r="B1295" s="88" t="s">
        <v>3387</v>
      </c>
      <c r="C1295" s="108" t="s">
        <v>2490</v>
      </c>
      <c r="D1295" s="84" t="s">
        <v>93</v>
      </c>
      <c r="E1295" s="84" t="s">
        <v>1925</v>
      </c>
      <c r="F1295" s="84" t="s">
        <v>105</v>
      </c>
      <c r="G1295" s="84" t="s">
        <v>106</v>
      </c>
      <c r="H1295" s="85">
        <v>1</v>
      </c>
    </row>
    <row r="1296" spans="1:8">
      <c r="A1296" s="88">
        <v>2017</v>
      </c>
      <c r="B1296" s="88" t="s">
        <v>3387</v>
      </c>
      <c r="C1296" s="108" t="s">
        <v>2490</v>
      </c>
      <c r="D1296" s="84" t="s">
        <v>93</v>
      </c>
      <c r="E1296" s="84" t="s">
        <v>1925</v>
      </c>
      <c r="F1296" s="84" t="s">
        <v>93</v>
      </c>
      <c r="G1296" s="84" t="s">
        <v>94</v>
      </c>
      <c r="H1296" s="85">
        <v>4</v>
      </c>
    </row>
    <row r="1297" spans="1:8">
      <c r="A1297" s="88">
        <v>2017</v>
      </c>
      <c r="B1297" s="88" t="s">
        <v>3387</v>
      </c>
      <c r="C1297" s="108" t="s">
        <v>2490</v>
      </c>
      <c r="D1297" s="84" t="s">
        <v>93</v>
      </c>
      <c r="E1297" s="84" t="s">
        <v>1925</v>
      </c>
      <c r="F1297" s="84" t="s">
        <v>18</v>
      </c>
      <c r="G1297" s="84" t="s">
        <v>1942</v>
      </c>
      <c r="H1297" s="85">
        <v>1</v>
      </c>
    </row>
    <row r="1298" spans="1:8">
      <c r="A1298" s="88">
        <v>2017</v>
      </c>
      <c r="B1298" s="88" t="s">
        <v>3387</v>
      </c>
      <c r="C1298" s="108" t="s">
        <v>2490</v>
      </c>
      <c r="D1298" s="84" t="s">
        <v>93</v>
      </c>
      <c r="E1298" s="84" t="s">
        <v>1925</v>
      </c>
      <c r="F1298" s="84" t="s">
        <v>191</v>
      </c>
      <c r="G1298" s="84" t="s">
        <v>730</v>
      </c>
      <c r="H1298" s="85">
        <v>24</v>
      </c>
    </row>
    <row r="1299" spans="1:8">
      <c r="A1299" s="88">
        <v>2017</v>
      </c>
      <c r="B1299" s="88" t="s">
        <v>3387</v>
      </c>
      <c r="C1299" s="108" t="s">
        <v>2490</v>
      </c>
      <c r="D1299" s="84" t="s">
        <v>93</v>
      </c>
      <c r="E1299" s="84" t="s">
        <v>1925</v>
      </c>
      <c r="F1299" s="84" t="s">
        <v>72</v>
      </c>
      <c r="G1299" s="84" t="s">
        <v>1943</v>
      </c>
      <c r="H1299" s="85">
        <v>21</v>
      </c>
    </row>
    <row r="1300" spans="1:8">
      <c r="A1300" s="88">
        <v>2017</v>
      </c>
      <c r="B1300" s="88" t="s">
        <v>3387</v>
      </c>
      <c r="C1300" s="108" t="s">
        <v>2490</v>
      </c>
      <c r="D1300" s="84" t="s">
        <v>93</v>
      </c>
      <c r="E1300" s="84" t="s">
        <v>1925</v>
      </c>
      <c r="F1300" s="84" t="s">
        <v>83</v>
      </c>
      <c r="G1300" s="84" t="s">
        <v>1944</v>
      </c>
      <c r="H1300" s="85">
        <v>10</v>
      </c>
    </row>
    <row r="1301" spans="1:8">
      <c r="A1301" s="88">
        <v>2017</v>
      </c>
      <c r="B1301" s="88" t="s">
        <v>3387</v>
      </c>
      <c r="C1301" s="108" t="s">
        <v>2490</v>
      </c>
      <c r="D1301" s="84" t="s">
        <v>93</v>
      </c>
      <c r="E1301" s="84" t="s">
        <v>94</v>
      </c>
      <c r="F1301" s="84" t="s">
        <v>31</v>
      </c>
      <c r="G1301" s="84" t="s">
        <v>1919</v>
      </c>
      <c r="H1301" s="85">
        <v>3</v>
      </c>
    </row>
    <row r="1302" spans="1:8">
      <c r="A1302" s="88">
        <v>2017</v>
      </c>
      <c r="B1302" s="88" t="s">
        <v>3387</v>
      </c>
      <c r="C1302" s="108" t="s">
        <v>2490</v>
      </c>
      <c r="D1302" s="84" t="s">
        <v>93</v>
      </c>
      <c r="E1302" s="84" t="s">
        <v>94</v>
      </c>
      <c r="F1302" s="84" t="s">
        <v>83</v>
      </c>
      <c r="G1302" s="84" t="s">
        <v>722</v>
      </c>
      <c r="H1302" s="85">
        <v>3</v>
      </c>
    </row>
    <row r="1303" spans="1:8">
      <c r="A1303" s="88">
        <v>2017</v>
      </c>
      <c r="B1303" s="88" t="s">
        <v>3387</v>
      </c>
      <c r="C1303" s="108" t="s">
        <v>2490</v>
      </c>
      <c r="D1303" s="84" t="s">
        <v>93</v>
      </c>
      <c r="E1303" s="84" t="s">
        <v>94</v>
      </c>
      <c r="F1303" s="84" t="s">
        <v>12</v>
      </c>
      <c r="G1303" s="84" t="s">
        <v>1920</v>
      </c>
      <c r="H1303" s="85">
        <v>1</v>
      </c>
    </row>
    <row r="1304" spans="1:8">
      <c r="A1304" s="88">
        <v>2017</v>
      </c>
      <c r="B1304" s="88" t="s">
        <v>3387</v>
      </c>
      <c r="C1304" s="108" t="s">
        <v>2490</v>
      </c>
      <c r="D1304" s="84" t="s">
        <v>93</v>
      </c>
      <c r="E1304" s="84" t="s">
        <v>94</v>
      </c>
      <c r="F1304" s="84" t="s">
        <v>12</v>
      </c>
      <c r="G1304" s="84" t="s">
        <v>1921</v>
      </c>
      <c r="H1304" s="85">
        <v>1</v>
      </c>
    </row>
    <row r="1305" spans="1:8">
      <c r="A1305" s="88">
        <v>2017</v>
      </c>
      <c r="B1305" s="88" t="s">
        <v>3387</v>
      </c>
      <c r="C1305" s="108" t="s">
        <v>2490</v>
      </c>
      <c r="D1305" s="84" t="s">
        <v>93</v>
      </c>
      <c r="E1305" s="84" t="s">
        <v>94</v>
      </c>
      <c r="F1305" s="84" t="s">
        <v>93</v>
      </c>
      <c r="G1305" s="84" t="s">
        <v>1925</v>
      </c>
      <c r="H1305" s="85">
        <v>1</v>
      </c>
    </row>
    <row r="1306" spans="1:8">
      <c r="A1306" s="88">
        <v>2017</v>
      </c>
      <c r="B1306" s="88" t="s">
        <v>3387</v>
      </c>
      <c r="C1306" s="108" t="s">
        <v>2490</v>
      </c>
      <c r="D1306" s="84" t="s">
        <v>93</v>
      </c>
      <c r="E1306" s="84" t="s">
        <v>94</v>
      </c>
      <c r="F1306" s="84" t="s">
        <v>52</v>
      </c>
      <c r="G1306" s="84" t="s">
        <v>1927</v>
      </c>
      <c r="H1306" s="85">
        <v>1</v>
      </c>
    </row>
    <row r="1307" spans="1:8">
      <c r="A1307" s="88">
        <v>2017</v>
      </c>
      <c r="B1307" s="88" t="s">
        <v>3387</v>
      </c>
      <c r="C1307" s="108" t="s">
        <v>2490</v>
      </c>
      <c r="D1307" s="84" t="s">
        <v>93</v>
      </c>
      <c r="E1307" s="84" t="s">
        <v>94</v>
      </c>
      <c r="F1307" s="84" t="s">
        <v>31</v>
      </c>
      <c r="G1307" s="84" t="s">
        <v>1930</v>
      </c>
      <c r="H1307" s="85">
        <v>1</v>
      </c>
    </row>
    <row r="1308" spans="1:8">
      <c r="A1308" s="88">
        <v>2017</v>
      </c>
      <c r="B1308" s="88" t="s">
        <v>3387</v>
      </c>
      <c r="C1308" s="108" t="s">
        <v>2490</v>
      </c>
      <c r="D1308" s="84" t="s">
        <v>93</v>
      </c>
      <c r="E1308" s="84" t="s">
        <v>94</v>
      </c>
      <c r="F1308" s="84" t="s">
        <v>83</v>
      </c>
      <c r="G1308" s="84" t="s">
        <v>1932</v>
      </c>
      <c r="H1308" s="85">
        <v>7</v>
      </c>
    </row>
    <row r="1309" spans="1:8">
      <c r="A1309" s="88">
        <v>2017</v>
      </c>
      <c r="B1309" s="88" t="s">
        <v>3387</v>
      </c>
      <c r="C1309" s="108" t="s">
        <v>2490</v>
      </c>
      <c r="D1309" s="84" t="s">
        <v>93</v>
      </c>
      <c r="E1309" s="84" t="s">
        <v>94</v>
      </c>
      <c r="F1309" s="84" t="s">
        <v>12</v>
      </c>
      <c r="G1309" s="84" t="s">
        <v>1933</v>
      </c>
      <c r="H1309" s="85">
        <v>1</v>
      </c>
    </row>
    <row r="1310" spans="1:8">
      <c r="A1310" s="88">
        <v>2017</v>
      </c>
      <c r="B1310" s="88" t="s">
        <v>3387</v>
      </c>
      <c r="C1310" s="108" t="s">
        <v>2490</v>
      </c>
      <c r="D1310" s="84" t="s">
        <v>93</v>
      </c>
      <c r="E1310" s="84" t="s">
        <v>94</v>
      </c>
      <c r="F1310" s="84" t="s">
        <v>121</v>
      </c>
      <c r="G1310" s="84" t="s">
        <v>1934</v>
      </c>
      <c r="H1310" s="85">
        <v>2</v>
      </c>
    </row>
    <row r="1311" spans="1:8">
      <c r="A1311" s="88">
        <v>2017</v>
      </c>
      <c r="B1311" s="88" t="s">
        <v>3387</v>
      </c>
      <c r="C1311" s="108" t="s">
        <v>2490</v>
      </c>
      <c r="D1311" s="84" t="s">
        <v>93</v>
      </c>
      <c r="E1311" s="84" t="s">
        <v>94</v>
      </c>
      <c r="F1311" s="84" t="s">
        <v>105</v>
      </c>
      <c r="G1311" s="84" t="s">
        <v>106</v>
      </c>
      <c r="H1311" s="85">
        <v>2</v>
      </c>
    </row>
    <row r="1312" spans="1:8">
      <c r="A1312" s="88">
        <v>2017</v>
      </c>
      <c r="B1312" s="88" t="s">
        <v>3387</v>
      </c>
      <c r="C1312" s="108" t="s">
        <v>2490</v>
      </c>
      <c r="D1312" s="84" t="s">
        <v>93</v>
      </c>
      <c r="E1312" s="84" t="s">
        <v>94</v>
      </c>
      <c r="F1312" s="84" t="s">
        <v>121</v>
      </c>
      <c r="G1312" s="84" t="s">
        <v>122</v>
      </c>
      <c r="H1312" s="85">
        <v>1</v>
      </c>
    </row>
    <row r="1313" spans="1:8">
      <c r="A1313" s="88">
        <v>2017</v>
      </c>
      <c r="B1313" s="88" t="s">
        <v>3387</v>
      </c>
      <c r="C1313" s="108" t="s">
        <v>2490</v>
      </c>
      <c r="D1313" s="84" t="s">
        <v>93</v>
      </c>
      <c r="E1313" s="84" t="s">
        <v>94</v>
      </c>
      <c r="F1313" s="84" t="s">
        <v>191</v>
      </c>
      <c r="G1313" s="84" t="s">
        <v>730</v>
      </c>
      <c r="H1313" s="85">
        <v>2</v>
      </c>
    </row>
    <row r="1314" spans="1:8">
      <c r="A1314" s="88">
        <v>2017</v>
      </c>
      <c r="B1314" s="88" t="s">
        <v>3387</v>
      </c>
      <c r="C1314" s="108" t="s">
        <v>2490</v>
      </c>
      <c r="D1314" s="84" t="s">
        <v>93</v>
      </c>
      <c r="E1314" s="84" t="s">
        <v>94</v>
      </c>
      <c r="F1314" s="84" t="s">
        <v>72</v>
      </c>
      <c r="G1314" s="84" t="s">
        <v>1943</v>
      </c>
      <c r="H1314" s="85">
        <v>2</v>
      </c>
    </row>
    <row r="1315" spans="1:8">
      <c r="A1315" s="88">
        <v>2017</v>
      </c>
      <c r="B1315" s="88" t="s">
        <v>3387</v>
      </c>
      <c r="C1315" s="108" t="s">
        <v>2490</v>
      </c>
      <c r="D1315" s="84" t="s">
        <v>93</v>
      </c>
      <c r="E1315" s="84" t="s">
        <v>94</v>
      </c>
      <c r="F1315" s="84" t="s">
        <v>83</v>
      </c>
      <c r="G1315" s="84" t="s">
        <v>1944</v>
      </c>
      <c r="H1315" s="85">
        <v>1</v>
      </c>
    </row>
    <row r="1316" spans="1:8">
      <c r="A1316" s="88">
        <v>2017</v>
      </c>
      <c r="B1316" s="88" t="s">
        <v>3387</v>
      </c>
      <c r="C1316" s="108" t="s">
        <v>2490</v>
      </c>
      <c r="D1316" s="84" t="s">
        <v>105</v>
      </c>
      <c r="E1316" s="84" t="s">
        <v>106</v>
      </c>
      <c r="F1316" s="84" t="s">
        <v>93</v>
      </c>
      <c r="G1316" s="84" t="s">
        <v>94</v>
      </c>
      <c r="H1316" s="85">
        <v>1</v>
      </c>
    </row>
    <row r="1317" spans="1:8">
      <c r="A1317" s="88">
        <v>2017</v>
      </c>
      <c r="B1317" s="88" t="s">
        <v>3387</v>
      </c>
      <c r="C1317" s="108" t="s">
        <v>2490</v>
      </c>
      <c r="D1317" s="84" t="s">
        <v>105</v>
      </c>
      <c r="E1317" s="84" t="s">
        <v>106</v>
      </c>
      <c r="F1317" s="84" t="s">
        <v>191</v>
      </c>
      <c r="G1317" s="84" t="s">
        <v>730</v>
      </c>
      <c r="H1317" s="85">
        <v>2</v>
      </c>
    </row>
    <row r="1318" spans="1:8">
      <c r="A1318" s="88">
        <v>2017</v>
      </c>
      <c r="B1318" s="88" t="s">
        <v>3387</v>
      </c>
      <c r="C1318" s="108" t="s">
        <v>2490</v>
      </c>
      <c r="D1318" s="84" t="s">
        <v>108</v>
      </c>
      <c r="E1318" s="84" t="s">
        <v>1931</v>
      </c>
      <c r="F1318" s="84" t="s">
        <v>18</v>
      </c>
      <c r="G1318" s="84" t="s">
        <v>1922</v>
      </c>
      <c r="H1318" s="85">
        <v>1</v>
      </c>
    </row>
    <row r="1319" spans="1:8">
      <c r="A1319" s="88">
        <v>2017</v>
      </c>
      <c r="B1319" s="88" t="s">
        <v>3387</v>
      </c>
      <c r="C1319" s="108" t="s">
        <v>2490</v>
      </c>
      <c r="D1319" s="84" t="s">
        <v>114</v>
      </c>
      <c r="E1319" s="84" t="s">
        <v>1929</v>
      </c>
      <c r="F1319" s="84" t="s">
        <v>31</v>
      </c>
      <c r="G1319" s="84" t="s">
        <v>1919</v>
      </c>
      <c r="H1319" s="85">
        <v>1</v>
      </c>
    </row>
    <row r="1320" spans="1:8">
      <c r="A1320" s="88">
        <v>2017</v>
      </c>
      <c r="B1320" s="88" t="s">
        <v>3387</v>
      </c>
      <c r="C1320" s="108" t="s">
        <v>2490</v>
      </c>
      <c r="D1320" s="84" t="s">
        <v>114</v>
      </c>
      <c r="E1320" s="84" t="s">
        <v>1929</v>
      </c>
      <c r="F1320" s="84" t="s">
        <v>83</v>
      </c>
      <c r="G1320" s="84" t="s">
        <v>722</v>
      </c>
      <c r="H1320" s="85">
        <v>2</v>
      </c>
    </row>
    <row r="1321" spans="1:8">
      <c r="A1321" s="88">
        <v>2017</v>
      </c>
      <c r="B1321" s="88" t="s">
        <v>3387</v>
      </c>
      <c r="C1321" s="108" t="s">
        <v>2490</v>
      </c>
      <c r="D1321" s="84" t="s">
        <v>114</v>
      </c>
      <c r="E1321" s="84" t="s">
        <v>1929</v>
      </c>
      <c r="F1321" s="84" t="s">
        <v>12</v>
      </c>
      <c r="G1321" s="84" t="s">
        <v>1921</v>
      </c>
      <c r="H1321" s="85">
        <v>1</v>
      </c>
    </row>
    <row r="1322" spans="1:8">
      <c r="A1322" s="88">
        <v>2017</v>
      </c>
      <c r="B1322" s="88" t="s">
        <v>3387</v>
      </c>
      <c r="C1322" s="108" t="s">
        <v>2490</v>
      </c>
      <c r="D1322" s="84" t="s">
        <v>114</v>
      </c>
      <c r="E1322" s="84" t="s">
        <v>1929</v>
      </c>
      <c r="F1322" s="84" t="s">
        <v>18</v>
      </c>
      <c r="G1322" s="84" t="s">
        <v>1923</v>
      </c>
      <c r="H1322" s="85">
        <v>4</v>
      </c>
    </row>
    <row r="1323" spans="1:8">
      <c r="A1323" s="88">
        <v>2017</v>
      </c>
      <c r="B1323" s="88" t="s">
        <v>3387</v>
      </c>
      <c r="C1323" s="108" t="s">
        <v>2490</v>
      </c>
      <c r="D1323" s="84" t="s">
        <v>114</v>
      </c>
      <c r="E1323" s="84" t="s">
        <v>1929</v>
      </c>
      <c r="F1323" s="84" t="s">
        <v>5</v>
      </c>
      <c r="G1323" s="84" t="s">
        <v>1928</v>
      </c>
      <c r="H1323" s="85">
        <v>2</v>
      </c>
    </row>
    <row r="1324" spans="1:8">
      <c r="A1324" s="88">
        <v>2017</v>
      </c>
      <c r="B1324" s="88" t="s">
        <v>3387</v>
      </c>
      <c r="C1324" s="108" t="s">
        <v>2490</v>
      </c>
      <c r="D1324" s="84" t="s">
        <v>114</v>
      </c>
      <c r="E1324" s="84" t="s">
        <v>1929</v>
      </c>
      <c r="F1324" s="84" t="s">
        <v>12</v>
      </c>
      <c r="G1324" s="84" t="s">
        <v>1933</v>
      </c>
      <c r="H1324" s="85">
        <v>1</v>
      </c>
    </row>
    <row r="1325" spans="1:8">
      <c r="A1325" s="88">
        <v>2017</v>
      </c>
      <c r="B1325" s="88" t="s">
        <v>3387</v>
      </c>
      <c r="C1325" s="108" t="s">
        <v>2490</v>
      </c>
      <c r="D1325" s="84" t="s">
        <v>114</v>
      </c>
      <c r="E1325" s="84" t="s">
        <v>1929</v>
      </c>
      <c r="F1325" s="84" t="s">
        <v>83</v>
      </c>
      <c r="G1325" s="84" t="s">
        <v>1944</v>
      </c>
      <c r="H1325" s="85">
        <v>1</v>
      </c>
    </row>
    <row r="1326" spans="1:8">
      <c r="A1326" s="88">
        <v>2017</v>
      </c>
      <c r="B1326" s="88" t="s">
        <v>3387</v>
      </c>
      <c r="C1326" s="108" t="s">
        <v>2490</v>
      </c>
      <c r="D1326" s="84" t="s">
        <v>121</v>
      </c>
      <c r="E1326" s="84" t="s">
        <v>1934</v>
      </c>
      <c r="F1326" s="84" t="s">
        <v>12</v>
      </c>
      <c r="G1326" s="84" t="s">
        <v>1921</v>
      </c>
      <c r="H1326" s="85">
        <v>1</v>
      </c>
    </row>
    <row r="1327" spans="1:8">
      <c r="A1327" s="88">
        <v>2017</v>
      </c>
      <c r="B1327" s="88" t="s">
        <v>3387</v>
      </c>
      <c r="C1327" s="108" t="s">
        <v>2490</v>
      </c>
      <c r="D1327" s="84" t="s">
        <v>121</v>
      </c>
      <c r="E1327" s="84" t="s">
        <v>1934</v>
      </c>
      <c r="F1327" s="84" t="s">
        <v>52</v>
      </c>
      <c r="G1327" s="84" t="s">
        <v>1927</v>
      </c>
      <c r="H1327" s="85">
        <v>2</v>
      </c>
    </row>
    <row r="1328" spans="1:8">
      <c r="A1328" s="88">
        <v>2017</v>
      </c>
      <c r="B1328" s="88" t="s">
        <v>3387</v>
      </c>
      <c r="C1328" s="108" t="s">
        <v>2490</v>
      </c>
      <c r="D1328" s="84" t="s">
        <v>121</v>
      </c>
      <c r="E1328" s="84" t="s">
        <v>1934</v>
      </c>
      <c r="F1328" s="84" t="s">
        <v>83</v>
      </c>
      <c r="G1328" s="84" t="s">
        <v>1935</v>
      </c>
      <c r="H1328" s="85">
        <v>1</v>
      </c>
    </row>
    <row r="1329" spans="1:8">
      <c r="A1329" s="88">
        <v>2017</v>
      </c>
      <c r="B1329" s="88" t="s">
        <v>3387</v>
      </c>
      <c r="C1329" s="108" t="s">
        <v>2490</v>
      </c>
      <c r="D1329" s="84" t="s">
        <v>121</v>
      </c>
      <c r="E1329" s="84" t="s">
        <v>1934</v>
      </c>
      <c r="F1329" s="84" t="s">
        <v>18</v>
      </c>
      <c r="G1329" s="84" t="s">
        <v>1940</v>
      </c>
      <c r="H1329" s="85">
        <v>1</v>
      </c>
    </row>
    <row r="1330" spans="1:8">
      <c r="A1330" s="88">
        <v>2017</v>
      </c>
      <c r="B1330" s="88" t="s">
        <v>3387</v>
      </c>
      <c r="C1330" s="108" t="s">
        <v>2490</v>
      </c>
      <c r="D1330" s="84" t="s">
        <v>121</v>
      </c>
      <c r="E1330" s="84" t="s">
        <v>1934</v>
      </c>
      <c r="F1330" s="84" t="s">
        <v>191</v>
      </c>
      <c r="G1330" s="84" t="s">
        <v>730</v>
      </c>
      <c r="H1330" s="85">
        <v>3</v>
      </c>
    </row>
    <row r="1331" spans="1:8">
      <c r="A1331" s="88">
        <v>2017</v>
      </c>
      <c r="B1331" s="88" t="s">
        <v>3387</v>
      </c>
      <c r="C1331" s="108" t="s">
        <v>2490</v>
      </c>
      <c r="D1331" s="84" t="s">
        <v>121</v>
      </c>
      <c r="E1331" s="84" t="s">
        <v>1934</v>
      </c>
      <c r="F1331" s="84" t="s">
        <v>195</v>
      </c>
      <c r="G1331" s="84" t="s">
        <v>1945</v>
      </c>
      <c r="H1331" s="85">
        <v>2</v>
      </c>
    </row>
    <row r="1332" spans="1:8">
      <c r="A1332" s="88">
        <v>2017</v>
      </c>
      <c r="B1332" s="88" t="s">
        <v>3387</v>
      </c>
      <c r="C1332" s="108" t="s">
        <v>2490</v>
      </c>
      <c r="D1332" s="84" t="s">
        <v>126</v>
      </c>
      <c r="E1332" s="84" t="s">
        <v>1958</v>
      </c>
      <c r="F1332" s="84" t="s">
        <v>31</v>
      </c>
      <c r="G1332" s="84" t="s">
        <v>1919</v>
      </c>
      <c r="H1332" s="85">
        <v>3</v>
      </c>
    </row>
    <row r="1333" spans="1:8">
      <c r="A1333" s="88">
        <v>2017</v>
      </c>
      <c r="B1333" s="88" t="s">
        <v>3387</v>
      </c>
      <c r="C1333" s="108" t="s">
        <v>2490</v>
      </c>
      <c r="D1333" s="84" t="s">
        <v>126</v>
      </c>
      <c r="E1333" s="84" t="s">
        <v>1958</v>
      </c>
      <c r="F1333" s="84" t="s">
        <v>5</v>
      </c>
      <c r="G1333" s="84" t="s">
        <v>700</v>
      </c>
      <c r="H1333" s="85">
        <v>6</v>
      </c>
    </row>
    <row r="1334" spans="1:8">
      <c r="A1334" s="88">
        <v>2017</v>
      </c>
      <c r="B1334" s="88" t="s">
        <v>3387</v>
      </c>
      <c r="C1334" s="108" t="s">
        <v>2490</v>
      </c>
      <c r="D1334" s="84" t="s">
        <v>126</v>
      </c>
      <c r="E1334" s="84" t="s">
        <v>1958</v>
      </c>
      <c r="F1334" s="84" t="s">
        <v>52</v>
      </c>
      <c r="G1334" s="84" t="s">
        <v>1927</v>
      </c>
      <c r="H1334" s="85">
        <v>1</v>
      </c>
    </row>
    <row r="1335" spans="1:8">
      <c r="A1335" s="88">
        <v>2017</v>
      </c>
      <c r="B1335" s="88" t="s">
        <v>3387</v>
      </c>
      <c r="C1335" s="108" t="s">
        <v>2490</v>
      </c>
      <c r="D1335" s="84" t="s">
        <v>126</v>
      </c>
      <c r="E1335" s="84" t="s">
        <v>1958</v>
      </c>
      <c r="F1335" s="84" t="s">
        <v>31</v>
      </c>
      <c r="G1335" s="84" t="s">
        <v>1930</v>
      </c>
      <c r="H1335" s="85">
        <v>1</v>
      </c>
    </row>
    <row r="1336" spans="1:8">
      <c r="A1336" s="88">
        <v>2017</v>
      </c>
      <c r="B1336" s="88" t="s">
        <v>3387</v>
      </c>
      <c r="C1336" s="108" t="s">
        <v>2490</v>
      </c>
      <c r="D1336" s="84" t="s">
        <v>126</v>
      </c>
      <c r="E1336" s="84" t="s">
        <v>1958</v>
      </c>
      <c r="F1336" s="84" t="s">
        <v>83</v>
      </c>
      <c r="G1336" s="84" t="s">
        <v>1932</v>
      </c>
      <c r="H1336" s="85">
        <v>1</v>
      </c>
    </row>
    <row r="1337" spans="1:8">
      <c r="A1337" s="88">
        <v>2017</v>
      </c>
      <c r="B1337" s="88" t="s">
        <v>3387</v>
      </c>
      <c r="C1337" s="108" t="s">
        <v>2490</v>
      </c>
      <c r="D1337" s="84" t="s">
        <v>126</v>
      </c>
      <c r="E1337" s="84" t="s">
        <v>1958</v>
      </c>
      <c r="F1337" s="84" t="s">
        <v>12</v>
      </c>
      <c r="G1337" s="84" t="s">
        <v>1933</v>
      </c>
      <c r="H1337" s="85">
        <v>1</v>
      </c>
    </row>
    <row r="1338" spans="1:8">
      <c r="A1338" s="88">
        <v>2017</v>
      </c>
      <c r="B1338" s="88" t="s">
        <v>3387</v>
      </c>
      <c r="C1338" s="108" t="s">
        <v>2490</v>
      </c>
      <c r="D1338" s="84" t="s">
        <v>126</v>
      </c>
      <c r="E1338" s="84" t="s">
        <v>1958</v>
      </c>
      <c r="F1338" s="84" t="s">
        <v>121</v>
      </c>
      <c r="G1338" s="84" t="s">
        <v>1934</v>
      </c>
      <c r="H1338" s="85">
        <v>1</v>
      </c>
    </row>
    <row r="1339" spans="1:8">
      <c r="A1339" s="88">
        <v>2017</v>
      </c>
      <c r="B1339" s="88" t="s">
        <v>3387</v>
      </c>
      <c r="C1339" s="108" t="s">
        <v>2490</v>
      </c>
      <c r="D1339" s="84" t="s">
        <v>126</v>
      </c>
      <c r="E1339" s="84" t="s">
        <v>1958</v>
      </c>
      <c r="F1339" s="84" t="s">
        <v>126</v>
      </c>
      <c r="G1339" s="84" t="s">
        <v>1938</v>
      </c>
      <c r="H1339" s="85">
        <v>5</v>
      </c>
    </row>
    <row r="1340" spans="1:8">
      <c r="A1340" s="88">
        <v>2017</v>
      </c>
      <c r="B1340" s="88" t="s">
        <v>3387</v>
      </c>
      <c r="C1340" s="108" t="s">
        <v>2490</v>
      </c>
      <c r="D1340" s="84" t="s">
        <v>126</v>
      </c>
      <c r="E1340" s="84" t="s">
        <v>1936</v>
      </c>
      <c r="F1340" s="84" t="s">
        <v>31</v>
      </c>
      <c r="G1340" s="84" t="s">
        <v>1919</v>
      </c>
      <c r="H1340" s="85">
        <v>2</v>
      </c>
    </row>
    <row r="1341" spans="1:8">
      <c r="A1341" s="88">
        <v>2017</v>
      </c>
      <c r="B1341" s="88" t="s">
        <v>3387</v>
      </c>
      <c r="C1341" s="108" t="s">
        <v>2490</v>
      </c>
      <c r="D1341" s="84" t="s">
        <v>126</v>
      </c>
      <c r="E1341" s="84" t="s">
        <v>1936</v>
      </c>
      <c r="F1341" s="84" t="s">
        <v>12</v>
      </c>
      <c r="G1341" s="84" t="s">
        <v>1921</v>
      </c>
      <c r="H1341" s="85">
        <v>1</v>
      </c>
    </row>
    <row r="1342" spans="1:8">
      <c r="A1342" s="88">
        <v>2017</v>
      </c>
      <c r="B1342" s="88" t="s">
        <v>3387</v>
      </c>
      <c r="C1342" s="108" t="s">
        <v>2490</v>
      </c>
      <c r="D1342" s="84" t="s">
        <v>126</v>
      </c>
      <c r="E1342" s="84" t="s">
        <v>1936</v>
      </c>
      <c r="F1342" s="84" t="s">
        <v>31</v>
      </c>
      <c r="G1342" s="84" t="s">
        <v>1926</v>
      </c>
      <c r="H1342" s="85">
        <v>1</v>
      </c>
    </row>
    <row r="1343" spans="1:8">
      <c r="A1343" s="88">
        <v>2017</v>
      </c>
      <c r="B1343" s="88" t="s">
        <v>3387</v>
      </c>
      <c r="C1343" s="108" t="s">
        <v>2490</v>
      </c>
      <c r="D1343" s="84" t="s">
        <v>126</v>
      </c>
      <c r="E1343" s="84" t="s">
        <v>1936</v>
      </c>
      <c r="F1343" s="84" t="s">
        <v>126</v>
      </c>
      <c r="G1343" s="84" t="s">
        <v>1937</v>
      </c>
      <c r="H1343" s="85">
        <v>1</v>
      </c>
    </row>
    <row r="1344" spans="1:8">
      <c r="A1344" s="88">
        <v>2017</v>
      </c>
      <c r="B1344" s="88" t="s">
        <v>3387</v>
      </c>
      <c r="C1344" s="108" t="s">
        <v>2490</v>
      </c>
      <c r="D1344" s="84" t="s">
        <v>126</v>
      </c>
      <c r="E1344" s="84" t="s">
        <v>1936</v>
      </c>
      <c r="F1344" s="84" t="s">
        <v>126</v>
      </c>
      <c r="G1344" s="84" t="s">
        <v>1938</v>
      </c>
      <c r="H1344" s="85">
        <v>7</v>
      </c>
    </row>
    <row r="1345" spans="1:8">
      <c r="A1345" s="88">
        <v>2017</v>
      </c>
      <c r="B1345" s="88" t="s">
        <v>3387</v>
      </c>
      <c r="C1345" s="108" t="s">
        <v>2490</v>
      </c>
      <c r="D1345" s="84" t="s">
        <v>126</v>
      </c>
      <c r="E1345" s="84" t="s">
        <v>1936</v>
      </c>
      <c r="F1345" s="84" t="s">
        <v>18</v>
      </c>
      <c r="G1345" s="84" t="s">
        <v>1940</v>
      </c>
      <c r="H1345" s="85">
        <v>1</v>
      </c>
    </row>
    <row r="1346" spans="1:8">
      <c r="A1346" s="88">
        <v>2017</v>
      </c>
      <c r="B1346" s="88" t="s">
        <v>3387</v>
      </c>
      <c r="C1346" s="108" t="s">
        <v>2490</v>
      </c>
      <c r="D1346" s="84" t="s">
        <v>126</v>
      </c>
      <c r="E1346" s="84" t="s">
        <v>1937</v>
      </c>
      <c r="F1346" s="84" t="s">
        <v>31</v>
      </c>
      <c r="G1346" s="84" t="s">
        <v>1919</v>
      </c>
      <c r="H1346" s="85">
        <v>1</v>
      </c>
    </row>
    <row r="1347" spans="1:8">
      <c r="A1347" s="88">
        <v>2017</v>
      </c>
      <c r="B1347" s="88" t="s">
        <v>3387</v>
      </c>
      <c r="C1347" s="108" t="s">
        <v>2490</v>
      </c>
      <c r="D1347" s="84" t="s">
        <v>126</v>
      </c>
      <c r="E1347" s="84" t="s">
        <v>1937</v>
      </c>
      <c r="F1347" s="84" t="s">
        <v>5</v>
      </c>
      <c r="G1347" s="84" t="s">
        <v>700</v>
      </c>
      <c r="H1347" s="85">
        <v>1</v>
      </c>
    </row>
    <row r="1348" spans="1:8">
      <c r="A1348" s="88">
        <v>2017</v>
      </c>
      <c r="B1348" s="88" t="s">
        <v>3387</v>
      </c>
      <c r="C1348" s="108" t="s">
        <v>2490</v>
      </c>
      <c r="D1348" s="84" t="s">
        <v>126</v>
      </c>
      <c r="E1348" s="84" t="s">
        <v>1937</v>
      </c>
      <c r="F1348" s="84" t="s">
        <v>93</v>
      </c>
      <c r="G1348" s="84" t="s">
        <v>1925</v>
      </c>
      <c r="H1348" s="85">
        <v>1</v>
      </c>
    </row>
    <row r="1349" spans="1:8">
      <c r="A1349" s="88">
        <v>2017</v>
      </c>
      <c r="B1349" s="88" t="s">
        <v>3387</v>
      </c>
      <c r="C1349" s="108" t="s">
        <v>2490</v>
      </c>
      <c r="D1349" s="84" t="s">
        <v>126</v>
      </c>
      <c r="E1349" s="84" t="s">
        <v>1937</v>
      </c>
      <c r="F1349" s="84" t="s">
        <v>5</v>
      </c>
      <c r="G1349" s="84" t="s">
        <v>1928</v>
      </c>
      <c r="H1349" s="85">
        <v>2</v>
      </c>
    </row>
    <row r="1350" spans="1:8">
      <c r="A1350" s="88">
        <v>2017</v>
      </c>
      <c r="B1350" s="88" t="s">
        <v>3387</v>
      </c>
      <c r="C1350" s="108" t="s">
        <v>2490</v>
      </c>
      <c r="D1350" s="84" t="s">
        <v>126</v>
      </c>
      <c r="E1350" s="84" t="s">
        <v>1937</v>
      </c>
      <c r="F1350" s="84" t="s">
        <v>31</v>
      </c>
      <c r="G1350" s="84" t="s">
        <v>1930</v>
      </c>
      <c r="H1350" s="85">
        <v>1</v>
      </c>
    </row>
    <row r="1351" spans="1:8">
      <c r="A1351" s="88">
        <v>2017</v>
      </c>
      <c r="B1351" s="88" t="s">
        <v>3387</v>
      </c>
      <c r="C1351" s="108" t="s">
        <v>2490</v>
      </c>
      <c r="D1351" s="84" t="s">
        <v>126</v>
      </c>
      <c r="E1351" s="84" t="s">
        <v>1937</v>
      </c>
      <c r="F1351" s="84" t="s">
        <v>83</v>
      </c>
      <c r="G1351" s="84" t="s">
        <v>1932</v>
      </c>
      <c r="H1351" s="85">
        <v>1</v>
      </c>
    </row>
    <row r="1352" spans="1:8">
      <c r="A1352" s="88">
        <v>2017</v>
      </c>
      <c r="B1352" s="88" t="s">
        <v>3387</v>
      </c>
      <c r="C1352" s="108" t="s">
        <v>2490</v>
      </c>
      <c r="D1352" s="84" t="s">
        <v>126</v>
      </c>
      <c r="E1352" s="84" t="s">
        <v>1937</v>
      </c>
      <c r="F1352" s="84" t="s">
        <v>83</v>
      </c>
      <c r="G1352" s="84" t="s">
        <v>1935</v>
      </c>
      <c r="H1352" s="85">
        <v>1</v>
      </c>
    </row>
    <row r="1353" spans="1:8">
      <c r="A1353" s="88">
        <v>2017</v>
      </c>
      <c r="B1353" s="88" t="s">
        <v>3387</v>
      </c>
      <c r="C1353" s="108" t="s">
        <v>2490</v>
      </c>
      <c r="D1353" s="84" t="s">
        <v>126</v>
      </c>
      <c r="E1353" s="84" t="s">
        <v>1937</v>
      </c>
      <c r="F1353" s="84" t="s">
        <v>126</v>
      </c>
      <c r="G1353" s="84" t="s">
        <v>1958</v>
      </c>
      <c r="H1353" s="85">
        <v>1</v>
      </c>
    </row>
    <row r="1354" spans="1:8">
      <c r="A1354" s="88">
        <v>2017</v>
      </c>
      <c r="B1354" s="88" t="s">
        <v>3387</v>
      </c>
      <c r="C1354" s="108" t="s">
        <v>2490</v>
      </c>
      <c r="D1354" s="84" t="s">
        <v>126</v>
      </c>
      <c r="E1354" s="84" t="s">
        <v>1937</v>
      </c>
      <c r="F1354" s="84" t="s">
        <v>126</v>
      </c>
      <c r="G1354" s="84" t="s">
        <v>1936</v>
      </c>
      <c r="H1354" s="85">
        <v>8</v>
      </c>
    </row>
    <row r="1355" spans="1:8">
      <c r="A1355" s="88">
        <v>2017</v>
      </c>
      <c r="B1355" s="88" t="s">
        <v>3387</v>
      </c>
      <c r="C1355" s="108" t="s">
        <v>2490</v>
      </c>
      <c r="D1355" s="84" t="s">
        <v>126</v>
      </c>
      <c r="E1355" s="84" t="s">
        <v>1937</v>
      </c>
      <c r="F1355" s="84" t="s">
        <v>126</v>
      </c>
      <c r="G1355" s="84" t="s">
        <v>1938</v>
      </c>
      <c r="H1355" s="85">
        <v>5</v>
      </c>
    </row>
    <row r="1356" spans="1:8">
      <c r="A1356" s="88">
        <v>2017</v>
      </c>
      <c r="B1356" s="88" t="s">
        <v>3387</v>
      </c>
      <c r="C1356" s="108" t="s">
        <v>2490</v>
      </c>
      <c r="D1356" s="84" t="s">
        <v>126</v>
      </c>
      <c r="E1356" s="84" t="s">
        <v>1937</v>
      </c>
      <c r="F1356" s="84" t="s">
        <v>18</v>
      </c>
      <c r="G1356" s="84" t="s">
        <v>1940</v>
      </c>
      <c r="H1356" s="85">
        <v>1</v>
      </c>
    </row>
    <row r="1357" spans="1:8">
      <c r="A1357" s="88">
        <v>2017</v>
      </c>
      <c r="B1357" s="88" t="s">
        <v>3387</v>
      </c>
      <c r="C1357" s="108" t="s">
        <v>2490</v>
      </c>
      <c r="D1357" s="84" t="s">
        <v>126</v>
      </c>
      <c r="E1357" s="84" t="s">
        <v>1938</v>
      </c>
      <c r="F1357" s="84" t="s">
        <v>31</v>
      </c>
      <c r="G1357" s="84" t="s">
        <v>1919</v>
      </c>
      <c r="H1357" s="85">
        <v>14</v>
      </c>
    </row>
    <row r="1358" spans="1:8">
      <c r="A1358" s="88">
        <v>2017</v>
      </c>
      <c r="B1358" s="88" t="s">
        <v>3387</v>
      </c>
      <c r="C1358" s="108" t="s">
        <v>2490</v>
      </c>
      <c r="D1358" s="84" t="s">
        <v>126</v>
      </c>
      <c r="E1358" s="84" t="s">
        <v>1938</v>
      </c>
      <c r="F1358" s="84" t="s">
        <v>72</v>
      </c>
      <c r="G1358" s="84" t="s">
        <v>1926</v>
      </c>
      <c r="H1358" s="85">
        <v>1</v>
      </c>
    </row>
    <row r="1359" spans="1:8">
      <c r="A1359" s="88">
        <v>2017</v>
      </c>
      <c r="B1359" s="88" t="s">
        <v>3387</v>
      </c>
      <c r="C1359" s="108" t="s">
        <v>2490</v>
      </c>
      <c r="D1359" s="84" t="s">
        <v>126</v>
      </c>
      <c r="E1359" s="84" t="s">
        <v>1938</v>
      </c>
      <c r="F1359" s="84" t="s">
        <v>52</v>
      </c>
      <c r="G1359" s="84" t="s">
        <v>1927</v>
      </c>
      <c r="H1359" s="85">
        <v>1</v>
      </c>
    </row>
    <row r="1360" spans="1:8">
      <c r="A1360" s="88">
        <v>2017</v>
      </c>
      <c r="B1360" s="88" t="s">
        <v>3387</v>
      </c>
      <c r="C1360" s="108" t="s">
        <v>2490</v>
      </c>
      <c r="D1360" s="84" t="s">
        <v>126</v>
      </c>
      <c r="E1360" s="84" t="s">
        <v>1938</v>
      </c>
      <c r="F1360" s="84" t="s">
        <v>5</v>
      </c>
      <c r="G1360" s="84" t="s">
        <v>1928</v>
      </c>
      <c r="H1360" s="85">
        <v>10</v>
      </c>
    </row>
    <row r="1361" spans="1:8">
      <c r="A1361" s="88">
        <v>2017</v>
      </c>
      <c r="B1361" s="88" t="s">
        <v>3387</v>
      </c>
      <c r="C1361" s="108" t="s">
        <v>2490</v>
      </c>
      <c r="D1361" s="84" t="s">
        <v>126</v>
      </c>
      <c r="E1361" s="84" t="s">
        <v>1938</v>
      </c>
      <c r="F1361" s="84" t="s">
        <v>114</v>
      </c>
      <c r="G1361" s="84" t="s">
        <v>1929</v>
      </c>
      <c r="H1361" s="85">
        <v>1</v>
      </c>
    </row>
    <row r="1362" spans="1:8">
      <c r="A1362" s="88">
        <v>2017</v>
      </c>
      <c r="B1362" s="88" t="s">
        <v>3387</v>
      </c>
      <c r="C1362" s="108" t="s">
        <v>2490</v>
      </c>
      <c r="D1362" s="84" t="s">
        <v>126</v>
      </c>
      <c r="E1362" s="84" t="s">
        <v>1938</v>
      </c>
      <c r="F1362" s="84" t="s">
        <v>31</v>
      </c>
      <c r="G1362" s="84" t="s">
        <v>1930</v>
      </c>
      <c r="H1362" s="85">
        <v>17</v>
      </c>
    </row>
    <row r="1363" spans="1:8">
      <c r="A1363" s="88">
        <v>2017</v>
      </c>
      <c r="B1363" s="88" t="s">
        <v>3387</v>
      </c>
      <c r="C1363" s="108" t="s">
        <v>2490</v>
      </c>
      <c r="D1363" s="84" t="s">
        <v>126</v>
      </c>
      <c r="E1363" s="84" t="s">
        <v>1938</v>
      </c>
      <c r="F1363" s="84" t="s">
        <v>12</v>
      </c>
      <c r="G1363" s="84" t="s">
        <v>1933</v>
      </c>
      <c r="H1363" s="85">
        <v>1</v>
      </c>
    </row>
    <row r="1364" spans="1:8">
      <c r="A1364" s="88">
        <v>2017</v>
      </c>
      <c r="B1364" s="88" t="s">
        <v>3387</v>
      </c>
      <c r="C1364" s="108" t="s">
        <v>2490</v>
      </c>
      <c r="D1364" s="84" t="s">
        <v>126</v>
      </c>
      <c r="E1364" s="84" t="s">
        <v>1938</v>
      </c>
      <c r="F1364" s="84" t="s">
        <v>126</v>
      </c>
      <c r="G1364" s="84" t="s">
        <v>1958</v>
      </c>
      <c r="H1364" s="85">
        <v>8</v>
      </c>
    </row>
    <row r="1365" spans="1:8">
      <c r="A1365" s="88">
        <v>2017</v>
      </c>
      <c r="B1365" s="88" t="s">
        <v>3387</v>
      </c>
      <c r="C1365" s="108" t="s">
        <v>2490</v>
      </c>
      <c r="D1365" s="84" t="s">
        <v>126</v>
      </c>
      <c r="E1365" s="84" t="s">
        <v>1938</v>
      </c>
      <c r="F1365" s="84" t="s">
        <v>126</v>
      </c>
      <c r="G1365" s="84" t="s">
        <v>1936</v>
      </c>
      <c r="H1365" s="85">
        <v>5</v>
      </c>
    </row>
    <row r="1366" spans="1:8">
      <c r="A1366" s="88">
        <v>2017</v>
      </c>
      <c r="B1366" s="88" t="s">
        <v>3387</v>
      </c>
      <c r="C1366" s="108" t="s">
        <v>2490</v>
      </c>
      <c r="D1366" s="84" t="s">
        <v>126</v>
      </c>
      <c r="E1366" s="84" t="s">
        <v>1938</v>
      </c>
      <c r="F1366" s="84" t="s">
        <v>126</v>
      </c>
      <c r="G1366" s="84" t="s">
        <v>1937</v>
      </c>
      <c r="H1366" s="85">
        <v>1</v>
      </c>
    </row>
    <row r="1367" spans="1:8">
      <c r="A1367" s="88">
        <v>2017</v>
      </c>
      <c r="B1367" s="88" t="s">
        <v>3387</v>
      </c>
      <c r="C1367" s="108" t="s">
        <v>2490</v>
      </c>
      <c r="D1367" s="84" t="s">
        <v>126</v>
      </c>
      <c r="E1367" s="84" t="s">
        <v>1938</v>
      </c>
      <c r="F1367" s="84" t="s">
        <v>93</v>
      </c>
      <c r="G1367" s="84" t="s">
        <v>94</v>
      </c>
      <c r="H1367" s="85">
        <v>1</v>
      </c>
    </row>
    <row r="1368" spans="1:8">
      <c r="A1368" s="88">
        <v>2017</v>
      </c>
      <c r="B1368" s="88" t="s">
        <v>3387</v>
      </c>
      <c r="C1368" s="108" t="s">
        <v>2490</v>
      </c>
      <c r="D1368" s="84" t="s">
        <v>126</v>
      </c>
      <c r="E1368" s="84" t="s">
        <v>1938</v>
      </c>
      <c r="F1368" s="84" t="s">
        <v>191</v>
      </c>
      <c r="G1368" s="84" t="s">
        <v>730</v>
      </c>
      <c r="H1368" s="85">
        <v>1</v>
      </c>
    </row>
    <row r="1369" spans="1:8">
      <c r="A1369" s="88">
        <v>2017</v>
      </c>
      <c r="B1369" s="88" t="s">
        <v>3387</v>
      </c>
      <c r="C1369" s="108" t="s">
        <v>2490</v>
      </c>
      <c r="D1369" s="84" t="s">
        <v>145</v>
      </c>
      <c r="E1369" s="84" t="s">
        <v>1948</v>
      </c>
      <c r="F1369" s="84" t="s">
        <v>83</v>
      </c>
      <c r="G1369" s="84" t="s">
        <v>1935</v>
      </c>
      <c r="H1369" s="85">
        <v>1</v>
      </c>
    </row>
    <row r="1370" spans="1:8">
      <c r="A1370" s="88">
        <v>2017</v>
      </c>
      <c r="B1370" s="88" t="s">
        <v>3387</v>
      </c>
      <c r="C1370" s="108" t="s">
        <v>2490</v>
      </c>
      <c r="D1370" s="84" t="s">
        <v>182</v>
      </c>
      <c r="E1370" s="84" t="s">
        <v>1949</v>
      </c>
      <c r="F1370" s="84" t="s">
        <v>31</v>
      </c>
      <c r="G1370" s="84" t="s">
        <v>1919</v>
      </c>
      <c r="H1370" s="85">
        <v>1</v>
      </c>
    </row>
    <row r="1371" spans="1:8">
      <c r="A1371" s="88">
        <v>2017</v>
      </c>
      <c r="B1371" s="88" t="s">
        <v>3387</v>
      </c>
      <c r="C1371" s="108" t="s">
        <v>2490</v>
      </c>
      <c r="D1371" s="84" t="s">
        <v>191</v>
      </c>
      <c r="E1371" s="84" t="s">
        <v>730</v>
      </c>
      <c r="F1371" s="84" t="s">
        <v>31</v>
      </c>
      <c r="G1371" s="84" t="s">
        <v>1919</v>
      </c>
      <c r="H1371" s="85">
        <v>1</v>
      </c>
    </row>
    <row r="1372" spans="1:8">
      <c r="A1372" s="88">
        <v>2017</v>
      </c>
      <c r="B1372" s="88" t="s">
        <v>3387</v>
      </c>
      <c r="C1372" s="108" t="s">
        <v>2490</v>
      </c>
      <c r="D1372" s="84" t="s">
        <v>191</v>
      </c>
      <c r="E1372" s="84" t="s">
        <v>730</v>
      </c>
      <c r="F1372" s="84" t="s">
        <v>83</v>
      </c>
      <c r="G1372" s="84" t="s">
        <v>722</v>
      </c>
      <c r="H1372" s="85">
        <v>8</v>
      </c>
    </row>
    <row r="1373" spans="1:8">
      <c r="A1373" s="88">
        <v>2017</v>
      </c>
      <c r="B1373" s="88" t="s">
        <v>3387</v>
      </c>
      <c r="C1373" s="108" t="s">
        <v>2490</v>
      </c>
      <c r="D1373" s="84" t="s">
        <v>191</v>
      </c>
      <c r="E1373" s="84" t="s">
        <v>730</v>
      </c>
      <c r="F1373" s="84" t="s">
        <v>12</v>
      </c>
      <c r="G1373" s="84" t="s">
        <v>1920</v>
      </c>
      <c r="H1373" s="85">
        <v>5</v>
      </c>
    </row>
    <row r="1374" spans="1:8">
      <c r="A1374" s="88">
        <v>2017</v>
      </c>
      <c r="B1374" s="88" t="s">
        <v>3387</v>
      </c>
      <c r="C1374" s="108" t="s">
        <v>2490</v>
      </c>
      <c r="D1374" s="84" t="s">
        <v>191</v>
      </c>
      <c r="E1374" s="84" t="s">
        <v>730</v>
      </c>
      <c r="F1374" s="84" t="s">
        <v>12</v>
      </c>
      <c r="G1374" s="84" t="s">
        <v>1921</v>
      </c>
      <c r="H1374" s="85">
        <v>2</v>
      </c>
    </row>
    <row r="1375" spans="1:8">
      <c r="A1375" s="88">
        <v>2017</v>
      </c>
      <c r="B1375" s="88" t="s">
        <v>3387</v>
      </c>
      <c r="C1375" s="108" t="s">
        <v>2490</v>
      </c>
      <c r="D1375" s="84" t="s">
        <v>191</v>
      </c>
      <c r="E1375" s="84" t="s">
        <v>730</v>
      </c>
      <c r="F1375" s="84" t="s">
        <v>18</v>
      </c>
      <c r="G1375" s="84" t="s">
        <v>1923</v>
      </c>
      <c r="H1375" s="85">
        <v>2</v>
      </c>
    </row>
    <row r="1376" spans="1:8">
      <c r="A1376" s="88">
        <v>2017</v>
      </c>
      <c r="B1376" s="88" t="s">
        <v>3387</v>
      </c>
      <c r="C1376" s="108" t="s">
        <v>2490</v>
      </c>
      <c r="D1376" s="84" t="s">
        <v>191</v>
      </c>
      <c r="E1376" s="84" t="s">
        <v>730</v>
      </c>
      <c r="F1376" s="84" t="s">
        <v>93</v>
      </c>
      <c r="G1376" s="84" t="s">
        <v>1925</v>
      </c>
      <c r="H1376" s="85">
        <v>1</v>
      </c>
    </row>
    <row r="1377" spans="1:8">
      <c r="A1377" s="88">
        <v>2017</v>
      </c>
      <c r="B1377" s="88" t="s">
        <v>3387</v>
      </c>
      <c r="C1377" s="108" t="s">
        <v>2490</v>
      </c>
      <c r="D1377" s="84" t="s">
        <v>191</v>
      </c>
      <c r="E1377" s="84" t="s">
        <v>730</v>
      </c>
      <c r="F1377" s="84" t="s">
        <v>52</v>
      </c>
      <c r="G1377" s="84" t="s">
        <v>1927</v>
      </c>
      <c r="H1377" s="85">
        <v>1</v>
      </c>
    </row>
    <row r="1378" spans="1:8">
      <c r="A1378" s="88">
        <v>2017</v>
      </c>
      <c r="B1378" s="88" t="s">
        <v>3387</v>
      </c>
      <c r="C1378" s="108" t="s">
        <v>2490</v>
      </c>
      <c r="D1378" s="84" t="s">
        <v>191</v>
      </c>
      <c r="E1378" s="84" t="s">
        <v>730</v>
      </c>
      <c r="F1378" s="84" t="s">
        <v>5</v>
      </c>
      <c r="G1378" s="84" t="s">
        <v>1928</v>
      </c>
      <c r="H1378" s="85">
        <v>1</v>
      </c>
    </row>
    <row r="1379" spans="1:8">
      <c r="A1379" s="88">
        <v>2017</v>
      </c>
      <c r="B1379" s="88" t="s">
        <v>3387</v>
      </c>
      <c r="C1379" s="108" t="s">
        <v>2490</v>
      </c>
      <c r="D1379" s="84" t="s">
        <v>191</v>
      </c>
      <c r="E1379" s="84" t="s">
        <v>730</v>
      </c>
      <c r="F1379" s="84" t="s">
        <v>83</v>
      </c>
      <c r="G1379" s="84" t="s">
        <v>1932</v>
      </c>
      <c r="H1379" s="85">
        <v>2</v>
      </c>
    </row>
    <row r="1380" spans="1:8">
      <c r="A1380" s="88">
        <v>2017</v>
      </c>
      <c r="B1380" s="88" t="s">
        <v>3387</v>
      </c>
      <c r="C1380" s="108" t="s">
        <v>2490</v>
      </c>
      <c r="D1380" s="84" t="s">
        <v>191</v>
      </c>
      <c r="E1380" s="84" t="s">
        <v>730</v>
      </c>
      <c r="F1380" s="84" t="s">
        <v>121</v>
      </c>
      <c r="G1380" s="84" t="s">
        <v>1934</v>
      </c>
      <c r="H1380" s="85">
        <v>5</v>
      </c>
    </row>
    <row r="1381" spans="1:8">
      <c r="A1381" s="88">
        <v>2017</v>
      </c>
      <c r="B1381" s="88" t="s">
        <v>3387</v>
      </c>
      <c r="C1381" s="108" t="s">
        <v>2490</v>
      </c>
      <c r="D1381" s="84" t="s">
        <v>191</v>
      </c>
      <c r="E1381" s="84" t="s">
        <v>730</v>
      </c>
      <c r="F1381" s="84" t="s">
        <v>126</v>
      </c>
      <c r="G1381" s="84" t="s">
        <v>1937</v>
      </c>
      <c r="H1381" s="85">
        <v>1</v>
      </c>
    </row>
    <row r="1382" spans="1:8">
      <c r="A1382" s="88">
        <v>2017</v>
      </c>
      <c r="B1382" s="88" t="s">
        <v>3387</v>
      </c>
      <c r="C1382" s="108" t="s">
        <v>2490</v>
      </c>
      <c r="D1382" s="84" t="s">
        <v>191</v>
      </c>
      <c r="E1382" s="84" t="s">
        <v>730</v>
      </c>
      <c r="F1382" s="84" t="s">
        <v>105</v>
      </c>
      <c r="G1382" s="84" t="s">
        <v>106</v>
      </c>
      <c r="H1382" s="85">
        <v>3</v>
      </c>
    </row>
    <row r="1383" spans="1:8">
      <c r="A1383" s="88">
        <v>2017</v>
      </c>
      <c r="B1383" s="88" t="s">
        <v>3387</v>
      </c>
      <c r="C1383" s="108" t="s">
        <v>2490</v>
      </c>
      <c r="D1383" s="84" t="s">
        <v>191</v>
      </c>
      <c r="E1383" s="84" t="s">
        <v>730</v>
      </c>
      <c r="F1383" s="84" t="s">
        <v>93</v>
      </c>
      <c r="G1383" s="84" t="s">
        <v>94</v>
      </c>
      <c r="H1383" s="85">
        <v>1</v>
      </c>
    </row>
    <row r="1384" spans="1:8">
      <c r="A1384" s="88">
        <v>2017</v>
      </c>
      <c r="B1384" s="88" t="s">
        <v>3387</v>
      </c>
      <c r="C1384" s="108" t="s">
        <v>2490</v>
      </c>
      <c r="D1384" s="84" t="s">
        <v>191</v>
      </c>
      <c r="E1384" s="84" t="s">
        <v>730</v>
      </c>
      <c r="F1384" s="84" t="s">
        <v>18</v>
      </c>
      <c r="G1384" s="84" t="s">
        <v>1942</v>
      </c>
      <c r="H1384" s="85">
        <v>1</v>
      </c>
    </row>
    <row r="1385" spans="1:8">
      <c r="A1385" s="88">
        <v>2017</v>
      </c>
      <c r="B1385" s="88" t="s">
        <v>3387</v>
      </c>
      <c r="C1385" s="108" t="s">
        <v>2490</v>
      </c>
      <c r="D1385" s="84" t="s">
        <v>191</v>
      </c>
      <c r="E1385" s="84" t="s">
        <v>730</v>
      </c>
      <c r="F1385" s="84" t="s">
        <v>72</v>
      </c>
      <c r="G1385" s="84" t="s">
        <v>1943</v>
      </c>
      <c r="H1385" s="85">
        <v>1</v>
      </c>
    </row>
    <row r="1386" spans="1:8">
      <c r="A1386" s="88">
        <v>2017</v>
      </c>
      <c r="B1386" s="88" t="s">
        <v>3387</v>
      </c>
      <c r="C1386" s="108" t="s">
        <v>2490</v>
      </c>
      <c r="D1386" s="84" t="s">
        <v>191</v>
      </c>
      <c r="E1386" s="84" t="s">
        <v>730</v>
      </c>
      <c r="F1386" s="84" t="s">
        <v>83</v>
      </c>
      <c r="G1386" s="84" t="s">
        <v>1944</v>
      </c>
      <c r="H1386" s="85">
        <v>4</v>
      </c>
    </row>
    <row r="1387" spans="1:8">
      <c r="A1387" s="88">
        <v>2017</v>
      </c>
      <c r="B1387" s="88" t="s">
        <v>3387</v>
      </c>
      <c r="C1387" s="108" t="s">
        <v>2490</v>
      </c>
      <c r="D1387" s="84" t="s">
        <v>195</v>
      </c>
      <c r="E1387" s="84" t="s">
        <v>196</v>
      </c>
      <c r="F1387" s="84" t="s">
        <v>12</v>
      </c>
      <c r="G1387" s="84" t="s">
        <v>1921</v>
      </c>
      <c r="H1387" s="85">
        <v>1</v>
      </c>
    </row>
    <row r="1388" spans="1:8">
      <c r="A1388" s="88">
        <v>2017</v>
      </c>
      <c r="B1388" s="88" t="s">
        <v>3387</v>
      </c>
      <c r="C1388" s="108" t="s">
        <v>2490</v>
      </c>
      <c r="D1388" s="84" t="s">
        <v>195</v>
      </c>
      <c r="E1388" s="84" t="s">
        <v>196</v>
      </c>
      <c r="F1388" s="84" t="s">
        <v>121</v>
      </c>
      <c r="G1388" s="84" t="s">
        <v>1934</v>
      </c>
      <c r="H1388" s="85">
        <v>1</v>
      </c>
    </row>
    <row r="1389" spans="1:8">
      <c r="A1389" s="88">
        <v>2017</v>
      </c>
      <c r="B1389" s="88" t="s">
        <v>3387</v>
      </c>
      <c r="C1389" s="108" t="s">
        <v>2490</v>
      </c>
      <c r="D1389" s="84" t="s">
        <v>195</v>
      </c>
      <c r="E1389" s="84" t="s">
        <v>196</v>
      </c>
      <c r="F1389" s="84" t="s">
        <v>18</v>
      </c>
      <c r="G1389" s="84" t="s">
        <v>1923</v>
      </c>
      <c r="H1389" s="85">
        <v>1</v>
      </c>
    </row>
    <row r="1390" spans="1:8">
      <c r="A1390" s="88">
        <v>2017</v>
      </c>
      <c r="B1390" s="88" t="s">
        <v>3387</v>
      </c>
      <c r="C1390" s="108" t="s">
        <v>2490</v>
      </c>
      <c r="D1390" s="84" t="s">
        <v>195</v>
      </c>
      <c r="E1390" s="84" t="s">
        <v>196</v>
      </c>
      <c r="F1390" s="84" t="s">
        <v>195</v>
      </c>
      <c r="G1390" s="84" t="s">
        <v>1945</v>
      </c>
      <c r="H1390" s="85">
        <v>7</v>
      </c>
    </row>
    <row r="1391" spans="1:8">
      <c r="A1391" s="88">
        <v>2017</v>
      </c>
      <c r="B1391" s="88" t="s">
        <v>3387</v>
      </c>
      <c r="C1391" s="108" t="s">
        <v>2490</v>
      </c>
      <c r="D1391" s="84" t="s">
        <v>195</v>
      </c>
      <c r="E1391" s="84" t="s">
        <v>1945</v>
      </c>
      <c r="F1391" s="84" t="s">
        <v>195</v>
      </c>
      <c r="G1391" s="84" t="s">
        <v>196</v>
      </c>
      <c r="H1391" s="85">
        <v>4</v>
      </c>
    </row>
    <row r="1392" spans="1:8">
      <c r="A1392" s="88">
        <v>2017</v>
      </c>
      <c r="B1392" s="88" t="s">
        <v>3387</v>
      </c>
      <c r="C1392" s="109" t="s">
        <v>644</v>
      </c>
      <c r="D1392" s="84" t="s">
        <v>31</v>
      </c>
      <c r="E1392" s="84" t="s">
        <v>1919</v>
      </c>
      <c r="F1392" s="84" t="s">
        <v>214</v>
      </c>
      <c r="G1392" s="84" t="s">
        <v>1924</v>
      </c>
      <c r="H1392" s="85">
        <v>1</v>
      </c>
    </row>
    <row r="1393" spans="1:8">
      <c r="A1393" s="88">
        <v>2017</v>
      </c>
      <c r="B1393" s="88" t="s">
        <v>3387</v>
      </c>
      <c r="C1393" s="109" t="s">
        <v>644</v>
      </c>
      <c r="D1393" s="84" t="s">
        <v>31</v>
      </c>
      <c r="E1393" s="84" t="s">
        <v>1919</v>
      </c>
      <c r="F1393" s="84" t="s">
        <v>31</v>
      </c>
      <c r="G1393" s="84" t="s">
        <v>1926</v>
      </c>
      <c r="H1393" s="85">
        <v>5</v>
      </c>
    </row>
    <row r="1394" spans="1:8">
      <c r="A1394" s="88">
        <v>2017</v>
      </c>
      <c r="B1394" s="88" t="s">
        <v>3387</v>
      </c>
      <c r="C1394" s="109" t="s">
        <v>644</v>
      </c>
      <c r="D1394" s="84" t="s">
        <v>31</v>
      </c>
      <c r="E1394" s="84" t="s">
        <v>1919</v>
      </c>
      <c r="F1394" s="84" t="s">
        <v>214</v>
      </c>
      <c r="G1394" s="84" t="s">
        <v>1927</v>
      </c>
      <c r="H1394" s="85">
        <v>1</v>
      </c>
    </row>
    <row r="1395" spans="1:8">
      <c r="A1395" s="88">
        <v>2017</v>
      </c>
      <c r="B1395" s="88" t="s">
        <v>3387</v>
      </c>
      <c r="C1395" s="109" t="s">
        <v>644</v>
      </c>
      <c r="D1395" s="84" t="s">
        <v>31</v>
      </c>
      <c r="E1395" s="84" t="s">
        <v>1919</v>
      </c>
      <c r="F1395" s="84" t="s">
        <v>31</v>
      </c>
      <c r="G1395" s="84" t="s">
        <v>1930</v>
      </c>
      <c r="H1395" s="85">
        <v>3</v>
      </c>
    </row>
    <row r="1396" spans="1:8">
      <c r="A1396" s="88">
        <v>2017</v>
      </c>
      <c r="B1396" s="88" t="s">
        <v>3387</v>
      </c>
      <c r="C1396" s="109" t="s">
        <v>644</v>
      </c>
      <c r="D1396" s="84" t="s">
        <v>31</v>
      </c>
      <c r="E1396" s="84" t="s">
        <v>1919</v>
      </c>
      <c r="F1396" s="84" t="s">
        <v>126</v>
      </c>
      <c r="G1396" s="84" t="s">
        <v>1938</v>
      </c>
      <c r="H1396" s="85">
        <v>1</v>
      </c>
    </row>
    <row r="1397" spans="1:8">
      <c r="A1397" s="88">
        <v>2017</v>
      </c>
      <c r="B1397" s="88" t="s">
        <v>3387</v>
      </c>
      <c r="C1397" s="109" t="s">
        <v>644</v>
      </c>
      <c r="D1397" s="84" t="s">
        <v>31</v>
      </c>
      <c r="E1397" s="84" t="s">
        <v>1919</v>
      </c>
      <c r="F1397" s="84" t="s">
        <v>31</v>
      </c>
      <c r="G1397" s="84" t="s">
        <v>1962</v>
      </c>
      <c r="H1397" s="85">
        <v>2</v>
      </c>
    </row>
    <row r="1398" spans="1:8">
      <c r="A1398" s="88">
        <v>2017</v>
      </c>
      <c r="B1398" s="88" t="s">
        <v>3387</v>
      </c>
      <c r="C1398" s="109" t="s">
        <v>644</v>
      </c>
      <c r="D1398" s="84" t="s">
        <v>31</v>
      </c>
      <c r="E1398" s="84" t="s">
        <v>1919</v>
      </c>
      <c r="F1398" s="84" t="s">
        <v>213</v>
      </c>
      <c r="G1398" s="84" t="s">
        <v>1942</v>
      </c>
      <c r="H1398" s="85">
        <v>1</v>
      </c>
    </row>
    <row r="1399" spans="1:8">
      <c r="A1399" s="88">
        <v>2017</v>
      </c>
      <c r="B1399" s="88" t="s">
        <v>3387</v>
      </c>
      <c r="C1399" s="109" t="s">
        <v>644</v>
      </c>
      <c r="D1399" s="84" t="s">
        <v>31</v>
      </c>
      <c r="E1399" s="84" t="s">
        <v>1919</v>
      </c>
      <c r="F1399" s="84" t="s">
        <v>214</v>
      </c>
      <c r="G1399" s="84" t="s">
        <v>730</v>
      </c>
      <c r="H1399" s="85">
        <v>2</v>
      </c>
    </row>
    <row r="1400" spans="1:8">
      <c r="A1400" s="88">
        <v>2017</v>
      </c>
      <c r="B1400" s="88" t="s">
        <v>3387</v>
      </c>
      <c r="C1400" s="109" t="s">
        <v>644</v>
      </c>
      <c r="D1400" s="84" t="s">
        <v>31</v>
      </c>
      <c r="E1400" s="84" t="s">
        <v>1926</v>
      </c>
      <c r="F1400" s="84" t="s">
        <v>31</v>
      </c>
      <c r="G1400" s="84" t="s">
        <v>1919</v>
      </c>
      <c r="H1400" s="85">
        <v>4</v>
      </c>
    </row>
    <row r="1401" spans="1:8">
      <c r="A1401" s="88">
        <v>2017</v>
      </c>
      <c r="B1401" s="88" t="s">
        <v>3387</v>
      </c>
      <c r="C1401" s="109" t="s">
        <v>644</v>
      </c>
      <c r="D1401" s="84" t="s">
        <v>31</v>
      </c>
      <c r="E1401" s="84" t="s">
        <v>1926</v>
      </c>
      <c r="F1401" s="84" t="s">
        <v>214</v>
      </c>
      <c r="G1401" s="84" t="s">
        <v>1927</v>
      </c>
      <c r="H1401" s="85">
        <v>1</v>
      </c>
    </row>
    <row r="1402" spans="1:8">
      <c r="A1402" s="88">
        <v>2017</v>
      </c>
      <c r="B1402" s="88" t="s">
        <v>3387</v>
      </c>
      <c r="C1402" s="109" t="s">
        <v>644</v>
      </c>
      <c r="D1402" s="84" t="s">
        <v>31</v>
      </c>
      <c r="E1402" s="84" t="s">
        <v>1930</v>
      </c>
      <c r="F1402" s="84" t="s">
        <v>31</v>
      </c>
      <c r="G1402" s="84" t="s">
        <v>1919</v>
      </c>
      <c r="H1402" s="85">
        <v>3</v>
      </c>
    </row>
    <row r="1403" spans="1:8">
      <c r="A1403" s="88">
        <v>2017</v>
      </c>
      <c r="B1403" s="88" t="s">
        <v>3387</v>
      </c>
      <c r="C1403" s="109" t="s">
        <v>644</v>
      </c>
      <c r="D1403" s="84" t="s">
        <v>31</v>
      </c>
      <c r="E1403" s="84" t="s">
        <v>1930</v>
      </c>
      <c r="F1403" s="84" t="s">
        <v>214</v>
      </c>
      <c r="G1403" s="84" t="s">
        <v>1924</v>
      </c>
      <c r="H1403" s="85">
        <v>2</v>
      </c>
    </row>
    <row r="1404" spans="1:8">
      <c r="A1404" s="88">
        <v>2017</v>
      </c>
      <c r="B1404" s="88" t="s">
        <v>3387</v>
      </c>
      <c r="C1404" s="109" t="s">
        <v>644</v>
      </c>
      <c r="D1404" s="84" t="s">
        <v>31</v>
      </c>
      <c r="E1404" s="84" t="s">
        <v>1930</v>
      </c>
      <c r="F1404" s="84" t="s">
        <v>214</v>
      </c>
      <c r="G1404" s="84" t="s">
        <v>1927</v>
      </c>
      <c r="H1404" s="85">
        <v>1</v>
      </c>
    </row>
    <row r="1405" spans="1:8">
      <c r="A1405" s="88">
        <v>2017</v>
      </c>
      <c r="B1405" s="88" t="s">
        <v>3387</v>
      </c>
      <c r="C1405" s="109" t="s">
        <v>644</v>
      </c>
      <c r="D1405" s="84" t="s">
        <v>31</v>
      </c>
      <c r="E1405" s="84" t="s">
        <v>1930</v>
      </c>
      <c r="F1405" s="84" t="s">
        <v>214</v>
      </c>
      <c r="G1405" s="84" t="s">
        <v>1934</v>
      </c>
      <c r="H1405" s="85">
        <v>1</v>
      </c>
    </row>
    <row r="1406" spans="1:8">
      <c r="A1406" s="88">
        <v>2017</v>
      </c>
      <c r="B1406" s="88" t="s">
        <v>3387</v>
      </c>
      <c r="C1406" s="109" t="s">
        <v>644</v>
      </c>
      <c r="D1406" s="84" t="s">
        <v>31</v>
      </c>
      <c r="E1406" s="84" t="s">
        <v>1962</v>
      </c>
      <c r="F1406" s="84" t="s">
        <v>31</v>
      </c>
      <c r="G1406" s="84" t="s">
        <v>1919</v>
      </c>
      <c r="H1406" s="85">
        <v>1</v>
      </c>
    </row>
    <row r="1407" spans="1:8">
      <c r="A1407" s="88">
        <v>2017</v>
      </c>
      <c r="B1407" s="88" t="s">
        <v>3387</v>
      </c>
      <c r="C1407" s="109" t="s">
        <v>644</v>
      </c>
      <c r="D1407" s="84" t="s">
        <v>214</v>
      </c>
      <c r="E1407" s="84" t="s">
        <v>700</v>
      </c>
      <c r="F1407" s="84" t="s">
        <v>214</v>
      </c>
      <c r="G1407" s="84" t="s">
        <v>1921</v>
      </c>
      <c r="H1407" s="85">
        <v>1</v>
      </c>
    </row>
    <row r="1408" spans="1:8">
      <c r="A1408" s="88">
        <v>2017</v>
      </c>
      <c r="B1408" s="88" t="s">
        <v>3387</v>
      </c>
      <c r="C1408" s="109" t="s">
        <v>644</v>
      </c>
      <c r="D1408" s="84" t="s">
        <v>214</v>
      </c>
      <c r="E1408" s="84" t="s">
        <v>1921</v>
      </c>
      <c r="F1408" s="84" t="s">
        <v>31</v>
      </c>
      <c r="G1408" s="84" t="s">
        <v>1919</v>
      </c>
      <c r="H1408" s="85">
        <v>1</v>
      </c>
    </row>
    <row r="1409" spans="1:8">
      <c r="A1409" s="88">
        <v>2017</v>
      </c>
      <c r="B1409" s="88" t="s">
        <v>3387</v>
      </c>
      <c r="C1409" s="109" t="s">
        <v>644</v>
      </c>
      <c r="D1409" s="84" t="s">
        <v>214</v>
      </c>
      <c r="E1409" s="84" t="s">
        <v>1921</v>
      </c>
      <c r="F1409" s="84" t="s">
        <v>214</v>
      </c>
      <c r="G1409" s="84" t="s">
        <v>1956</v>
      </c>
      <c r="H1409" s="85">
        <v>2</v>
      </c>
    </row>
    <row r="1410" spans="1:8">
      <c r="A1410" s="88">
        <v>2017</v>
      </c>
      <c r="B1410" s="88" t="s">
        <v>3387</v>
      </c>
      <c r="C1410" s="109" t="s">
        <v>644</v>
      </c>
      <c r="D1410" s="84" t="s">
        <v>214</v>
      </c>
      <c r="E1410" s="84" t="s">
        <v>1921</v>
      </c>
      <c r="F1410" s="84" t="s">
        <v>214</v>
      </c>
      <c r="G1410" s="84" t="s">
        <v>1960</v>
      </c>
      <c r="H1410" s="85">
        <v>10</v>
      </c>
    </row>
    <row r="1411" spans="1:8">
      <c r="A1411" s="88">
        <v>2017</v>
      </c>
      <c r="B1411" s="88" t="s">
        <v>3387</v>
      </c>
      <c r="C1411" s="109" t="s">
        <v>644</v>
      </c>
      <c r="D1411" s="84" t="s">
        <v>214</v>
      </c>
      <c r="E1411" s="84" t="s">
        <v>1921</v>
      </c>
      <c r="F1411" s="84" t="s">
        <v>214</v>
      </c>
      <c r="G1411" s="84" t="s">
        <v>1934</v>
      </c>
      <c r="H1411" s="85">
        <v>2</v>
      </c>
    </row>
    <row r="1412" spans="1:8">
      <c r="A1412" s="88">
        <v>2017</v>
      </c>
      <c r="B1412" s="88" t="s">
        <v>3387</v>
      </c>
      <c r="C1412" s="109" t="s">
        <v>644</v>
      </c>
      <c r="D1412" s="84" t="s">
        <v>214</v>
      </c>
      <c r="E1412" s="84" t="s">
        <v>1921</v>
      </c>
      <c r="F1412" s="84" t="s">
        <v>214</v>
      </c>
      <c r="G1412" s="84" t="s">
        <v>730</v>
      </c>
      <c r="H1412" s="85">
        <v>1</v>
      </c>
    </row>
    <row r="1413" spans="1:8">
      <c r="A1413" s="88">
        <v>2017</v>
      </c>
      <c r="B1413" s="88" t="s">
        <v>3387</v>
      </c>
      <c r="C1413" s="109" t="s">
        <v>644</v>
      </c>
      <c r="D1413" s="84" t="s">
        <v>214</v>
      </c>
      <c r="E1413" s="84" t="s">
        <v>1924</v>
      </c>
      <c r="F1413" s="84" t="s">
        <v>31</v>
      </c>
      <c r="G1413" s="84" t="s">
        <v>1926</v>
      </c>
      <c r="H1413" s="85">
        <v>1</v>
      </c>
    </row>
    <row r="1414" spans="1:8">
      <c r="A1414" s="88">
        <v>2017</v>
      </c>
      <c r="B1414" s="88" t="s">
        <v>3387</v>
      </c>
      <c r="C1414" s="109" t="s">
        <v>644</v>
      </c>
      <c r="D1414" s="84" t="s">
        <v>214</v>
      </c>
      <c r="E1414" s="84" t="s">
        <v>1924</v>
      </c>
      <c r="F1414" s="84" t="s">
        <v>214</v>
      </c>
      <c r="G1414" s="84" t="s">
        <v>1927</v>
      </c>
      <c r="H1414" s="85">
        <v>2</v>
      </c>
    </row>
    <row r="1415" spans="1:8">
      <c r="A1415" s="88">
        <v>2017</v>
      </c>
      <c r="B1415" s="88" t="s">
        <v>3387</v>
      </c>
      <c r="C1415" s="109" t="s">
        <v>644</v>
      </c>
      <c r="D1415" s="84" t="s">
        <v>214</v>
      </c>
      <c r="E1415" s="84" t="s">
        <v>1924</v>
      </c>
      <c r="F1415" s="84" t="s">
        <v>214</v>
      </c>
      <c r="G1415" s="84" t="s">
        <v>1934</v>
      </c>
      <c r="H1415" s="85">
        <v>1</v>
      </c>
    </row>
    <row r="1416" spans="1:8">
      <c r="A1416" s="88">
        <v>2017</v>
      </c>
      <c r="B1416" s="88" t="s">
        <v>3387</v>
      </c>
      <c r="C1416" s="109" t="s">
        <v>644</v>
      </c>
      <c r="D1416" s="84" t="s">
        <v>214</v>
      </c>
      <c r="E1416" s="84" t="s">
        <v>1956</v>
      </c>
      <c r="F1416" s="84" t="s">
        <v>31</v>
      </c>
      <c r="G1416" s="84" t="s">
        <v>1919</v>
      </c>
      <c r="H1416" s="85">
        <v>1</v>
      </c>
    </row>
    <row r="1417" spans="1:8">
      <c r="A1417" s="88">
        <v>2017</v>
      </c>
      <c r="B1417" s="88" t="s">
        <v>3387</v>
      </c>
      <c r="C1417" s="109" t="s">
        <v>644</v>
      </c>
      <c r="D1417" s="84" t="s">
        <v>214</v>
      </c>
      <c r="E1417" s="84" t="s">
        <v>1956</v>
      </c>
      <c r="F1417" s="84" t="s">
        <v>214</v>
      </c>
      <c r="G1417" s="84" t="s">
        <v>1921</v>
      </c>
      <c r="H1417" s="85">
        <v>2</v>
      </c>
    </row>
    <row r="1418" spans="1:8">
      <c r="A1418" s="88">
        <v>2017</v>
      </c>
      <c r="B1418" s="88" t="s">
        <v>3387</v>
      </c>
      <c r="C1418" s="109" t="s">
        <v>644</v>
      </c>
      <c r="D1418" s="84" t="s">
        <v>214</v>
      </c>
      <c r="E1418" s="84" t="s">
        <v>1956</v>
      </c>
      <c r="F1418" s="84" t="s">
        <v>214</v>
      </c>
      <c r="G1418" s="84" t="s">
        <v>1924</v>
      </c>
      <c r="H1418" s="85">
        <v>3</v>
      </c>
    </row>
    <row r="1419" spans="1:8">
      <c r="A1419" s="88">
        <v>2017</v>
      </c>
      <c r="B1419" s="88" t="s">
        <v>3387</v>
      </c>
      <c r="C1419" s="109" t="s">
        <v>644</v>
      </c>
      <c r="D1419" s="84" t="s">
        <v>214</v>
      </c>
      <c r="E1419" s="84" t="s">
        <v>1956</v>
      </c>
      <c r="F1419" s="84" t="s">
        <v>214</v>
      </c>
      <c r="G1419" s="84" t="s">
        <v>1927</v>
      </c>
      <c r="H1419" s="85">
        <v>3</v>
      </c>
    </row>
    <row r="1420" spans="1:8">
      <c r="A1420" s="88">
        <v>2017</v>
      </c>
      <c r="B1420" s="88" t="s">
        <v>3387</v>
      </c>
      <c r="C1420" s="109" t="s">
        <v>644</v>
      </c>
      <c r="D1420" s="84" t="s">
        <v>214</v>
      </c>
      <c r="E1420" s="84" t="s">
        <v>1956</v>
      </c>
      <c r="F1420" s="84" t="s">
        <v>214</v>
      </c>
      <c r="G1420" s="84" t="s">
        <v>1960</v>
      </c>
      <c r="H1420" s="85">
        <v>3</v>
      </c>
    </row>
    <row r="1421" spans="1:8">
      <c r="A1421" s="88">
        <v>2017</v>
      </c>
      <c r="B1421" s="88" t="s">
        <v>3387</v>
      </c>
      <c r="C1421" s="109" t="s">
        <v>644</v>
      </c>
      <c r="D1421" s="84" t="s">
        <v>214</v>
      </c>
      <c r="E1421" s="84" t="s">
        <v>1956</v>
      </c>
      <c r="F1421" s="84" t="s">
        <v>214</v>
      </c>
      <c r="G1421" s="84" t="s">
        <v>1934</v>
      </c>
      <c r="H1421" s="85">
        <v>1</v>
      </c>
    </row>
    <row r="1422" spans="1:8">
      <c r="A1422" s="88">
        <v>2017</v>
      </c>
      <c r="B1422" s="88" t="s">
        <v>3387</v>
      </c>
      <c r="C1422" s="109" t="s">
        <v>644</v>
      </c>
      <c r="D1422" s="84" t="s">
        <v>214</v>
      </c>
      <c r="E1422" s="84" t="s">
        <v>1956</v>
      </c>
      <c r="F1422" s="84" t="s">
        <v>214</v>
      </c>
      <c r="G1422" s="84" t="s">
        <v>730</v>
      </c>
      <c r="H1422" s="85">
        <v>3</v>
      </c>
    </row>
    <row r="1423" spans="1:8">
      <c r="A1423" s="88">
        <v>2017</v>
      </c>
      <c r="B1423" s="88" t="s">
        <v>3387</v>
      </c>
      <c r="C1423" s="109" t="s">
        <v>644</v>
      </c>
      <c r="D1423" s="84" t="s">
        <v>214</v>
      </c>
      <c r="E1423" s="84" t="s">
        <v>1927</v>
      </c>
      <c r="F1423" s="84" t="s">
        <v>31</v>
      </c>
      <c r="G1423" s="84" t="s">
        <v>1919</v>
      </c>
      <c r="H1423" s="85">
        <v>3</v>
      </c>
    </row>
    <row r="1424" spans="1:8">
      <c r="A1424" s="88">
        <v>2017</v>
      </c>
      <c r="B1424" s="88" t="s">
        <v>3387</v>
      </c>
      <c r="C1424" s="109" t="s">
        <v>644</v>
      </c>
      <c r="D1424" s="84" t="s">
        <v>214</v>
      </c>
      <c r="E1424" s="84" t="s">
        <v>1927</v>
      </c>
      <c r="F1424" s="84" t="s">
        <v>214</v>
      </c>
      <c r="G1424" s="84" t="s">
        <v>1921</v>
      </c>
      <c r="H1424" s="85">
        <v>1</v>
      </c>
    </row>
    <row r="1425" spans="1:8">
      <c r="A1425" s="88">
        <v>2017</v>
      </c>
      <c r="B1425" s="88" t="s">
        <v>3387</v>
      </c>
      <c r="C1425" s="109" t="s">
        <v>644</v>
      </c>
      <c r="D1425" s="84" t="s">
        <v>214</v>
      </c>
      <c r="E1425" s="84" t="s">
        <v>1927</v>
      </c>
      <c r="F1425" s="84" t="s">
        <v>214</v>
      </c>
      <c r="G1425" s="84" t="s">
        <v>1924</v>
      </c>
      <c r="H1425" s="85">
        <v>6</v>
      </c>
    </row>
    <row r="1426" spans="1:8">
      <c r="A1426" s="88">
        <v>2017</v>
      </c>
      <c r="B1426" s="88" t="s">
        <v>3387</v>
      </c>
      <c r="C1426" s="109" t="s">
        <v>644</v>
      </c>
      <c r="D1426" s="84" t="s">
        <v>214</v>
      </c>
      <c r="E1426" s="84" t="s">
        <v>1927</v>
      </c>
      <c r="F1426" s="84" t="s">
        <v>214</v>
      </c>
      <c r="G1426" s="84" t="s">
        <v>1956</v>
      </c>
      <c r="H1426" s="85">
        <v>4</v>
      </c>
    </row>
    <row r="1427" spans="1:8">
      <c r="A1427" s="88">
        <v>2017</v>
      </c>
      <c r="B1427" s="88" t="s">
        <v>3387</v>
      </c>
      <c r="C1427" s="109" t="s">
        <v>644</v>
      </c>
      <c r="D1427" s="84" t="s">
        <v>214</v>
      </c>
      <c r="E1427" s="84" t="s">
        <v>1927</v>
      </c>
      <c r="F1427" s="84" t="s">
        <v>31</v>
      </c>
      <c r="G1427" s="84" t="s">
        <v>1930</v>
      </c>
      <c r="H1427" s="85">
        <v>3</v>
      </c>
    </row>
    <row r="1428" spans="1:8">
      <c r="A1428" s="88">
        <v>2017</v>
      </c>
      <c r="B1428" s="88" t="s">
        <v>3387</v>
      </c>
      <c r="C1428" s="109" t="s">
        <v>644</v>
      </c>
      <c r="D1428" s="84" t="s">
        <v>214</v>
      </c>
      <c r="E1428" s="84" t="s">
        <v>1927</v>
      </c>
      <c r="F1428" s="84" t="s">
        <v>214</v>
      </c>
      <c r="G1428" s="84" t="s">
        <v>1934</v>
      </c>
      <c r="H1428" s="85">
        <v>3</v>
      </c>
    </row>
    <row r="1429" spans="1:8">
      <c r="A1429" s="88">
        <v>2017</v>
      </c>
      <c r="B1429" s="88" t="s">
        <v>3387</v>
      </c>
      <c r="C1429" s="109" t="s">
        <v>644</v>
      </c>
      <c r="D1429" s="84" t="s">
        <v>214</v>
      </c>
      <c r="E1429" s="84" t="s">
        <v>1927</v>
      </c>
      <c r="F1429" s="84" t="s">
        <v>214</v>
      </c>
      <c r="G1429" s="84" t="s">
        <v>730</v>
      </c>
      <c r="H1429" s="85">
        <v>2</v>
      </c>
    </row>
    <row r="1430" spans="1:8">
      <c r="A1430" s="88">
        <v>2017</v>
      </c>
      <c r="B1430" s="88" t="s">
        <v>3387</v>
      </c>
      <c r="C1430" s="109" t="s">
        <v>644</v>
      </c>
      <c r="D1430" s="84" t="s">
        <v>214</v>
      </c>
      <c r="E1430" s="84" t="s">
        <v>1960</v>
      </c>
      <c r="F1430" s="84" t="s">
        <v>31</v>
      </c>
      <c r="G1430" s="84" t="s">
        <v>1919</v>
      </c>
      <c r="H1430" s="85">
        <v>6</v>
      </c>
    </row>
    <row r="1431" spans="1:8">
      <c r="A1431" s="88">
        <v>2017</v>
      </c>
      <c r="B1431" s="88" t="s">
        <v>3387</v>
      </c>
      <c r="C1431" s="109" t="s">
        <v>644</v>
      </c>
      <c r="D1431" s="84" t="s">
        <v>214</v>
      </c>
      <c r="E1431" s="84" t="s">
        <v>1960</v>
      </c>
      <c r="F1431" s="84" t="s">
        <v>214</v>
      </c>
      <c r="G1431" s="84" t="s">
        <v>700</v>
      </c>
      <c r="H1431" s="85">
        <v>1</v>
      </c>
    </row>
    <row r="1432" spans="1:8">
      <c r="A1432" s="88">
        <v>2017</v>
      </c>
      <c r="B1432" s="88" t="s">
        <v>3387</v>
      </c>
      <c r="C1432" s="109" t="s">
        <v>644</v>
      </c>
      <c r="D1432" s="84" t="s">
        <v>214</v>
      </c>
      <c r="E1432" s="84" t="s">
        <v>1960</v>
      </c>
      <c r="F1432" s="84" t="s">
        <v>214</v>
      </c>
      <c r="G1432" s="84" t="s">
        <v>1921</v>
      </c>
      <c r="H1432" s="85">
        <v>4</v>
      </c>
    </row>
    <row r="1433" spans="1:8">
      <c r="A1433" s="88">
        <v>2017</v>
      </c>
      <c r="B1433" s="88" t="s">
        <v>3387</v>
      </c>
      <c r="C1433" s="109" t="s">
        <v>644</v>
      </c>
      <c r="D1433" s="84" t="s">
        <v>214</v>
      </c>
      <c r="E1433" s="84" t="s">
        <v>1960</v>
      </c>
      <c r="F1433" s="84" t="s">
        <v>214</v>
      </c>
      <c r="G1433" s="84" t="s">
        <v>1956</v>
      </c>
      <c r="H1433" s="85">
        <v>1</v>
      </c>
    </row>
    <row r="1434" spans="1:8">
      <c r="A1434" s="88">
        <v>2017</v>
      </c>
      <c r="B1434" s="88" t="s">
        <v>3387</v>
      </c>
      <c r="C1434" s="109" t="s">
        <v>644</v>
      </c>
      <c r="D1434" s="84" t="s">
        <v>214</v>
      </c>
      <c r="E1434" s="84" t="s">
        <v>730</v>
      </c>
      <c r="F1434" s="84" t="s">
        <v>31</v>
      </c>
      <c r="G1434" s="84" t="s">
        <v>1919</v>
      </c>
      <c r="H1434" s="85">
        <v>4</v>
      </c>
    </row>
    <row r="1435" spans="1:8">
      <c r="A1435" s="88">
        <v>2017</v>
      </c>
      <c r="B1435" s="88" t="s">
        <v>3387</v>
      </c>
      <c r="C1435" s="109" t="s">
        <v>644</v>
      </c>
      <c r="D1435" s="84" t="s">
        <v>214</v>
      </c>
      <c r="E1435" s="84" t="s">
        <v>730</v>
      </c>
      <c r="F1435" s="84" t="s">
        <v>214</v>
      </c>
      <c r="G1435" s="84" t="s">
        <v>1921</v>
      </c>
      <c r="H1435" s="85">
        <v>2</v>
      </c>
    </row>
    <row r="1436" spans="1:8">
      <c r="A1436" s="88">
        <v>2017</v>
      </c>
      <c r="B1436" s="88" t="s">
        <v>3387</v>
      </c>
      <c r="C1436" s="109" t="s">
        <v>644</v>
      </c>
      <c r="D1436" s="84" t="s">
        <v>214</v>
      </c>
      <c r="E1436" s="84" t="s">
        <v>730</v>
      </c>
      <c r="F1436" s="84" t="s">
        <v>214</v>
      </c>
      <c r="G1436" s="84" t="s">
        <v>1924</v>
      </c>
      <c r="H1436" s="85">
        <v>1</v>
      </c>
    </row>
    <row r="1437" spans="1:8">
      <c r="A1437" s="88">
        <v>2017</v>
      </c>
      <c r="B1437" s="88" t="s">
        <v>3387</v>
      </c>
      <c r="C1437" s="109" t="s">
        <v>644</v>
      </c>
      <c r="D1437" s="84" t="s">
        <v>214</v>
      </c>
      <c r="E1437" s="84" t="s">
        <v>730</v>
      </c>
      <c r="F1437" s="84" t="s">
        <v>214</v>
      </c>
      <c r="G1437" s="84" t="s">
        <v>1956</v>
      </c>
      <c r="H1437" s="85">
        <v>4</v>
      </c>
    </row>
    <row r="1438" spans="1:8">
      <c r="A1438" s="88">
        <v>2017</v>
      </c>
      <c r="B1438" s="88" t="s">
        <v>3387</v>
      </c>
      <c r="C1438" s="109" t="s">
        <v>644</v>
      </c>
      <c r="D1438" s="84" t="s">
        <v>214</v>
      </c>
      <c r="E1438" s="84" t="s">
        <v>730</v>
      </c>
      <c r="F1438" s="84" t="s">
        <v>214</v>
      </c>
      <c r="G1438" s="84" t="s">
        <v>1927</v>
      </c>
      <c r="H1438" s="85">
        <v>1</v>
      </c>
    </row>
    <row r="1439" spans="1:8">
      <c r="A1439" s="88">
        <v>2017</v>
      </c>
      <c r="B1439" s="88" t="s">
        <v>3387</v>
      </c>
      <c r="C1439" s="109" t="s">
        <v>644</v>
      </c>
      <c r="D1439" s="84" t="s">
        <v>214</v>
      </c>
      <c r="E1439" s="84" t="s">
        <v>730</v>
      </c>
      <c r="F1439" s="84" t="s">
        <v>214</v>
      </c>
      <c r="G1439" s="84" t="s">
        <v>1960</v>
      </c>
      <c r="H1439" s="85">
        <v>1</v>
      </c>
    </row>
    <row r="1440" spans="1:8">
      <c r="A1440" s="88">
        <v>2017</v>
      </c>
      <c r="B1440" s="88" t="s">
        <v>3387</v>
      </c>
      <c r="C1440" s="109" t="s">
        <v>644</v>
      </c>
      <c r="D1440" s="84" t="s">
        <v>214</v>
      </c>
      <c r="E1440" s="84" t="s">
        <v>730</v>
      </c>
      <c r="F1440" s="84" t="s">
        <v>213</v>
      </c>
      <c r="G1440" s="84" t="s">
        <v>1931</v>
      </c>
      <c r="H1440" s="85">
        <v>2</v>
      </c>
    </row>
    <row r="1441" spans="1:8">
      <c r="A1441" s="88">
        <v>2017</v>
      </c>
      <c r="B1441" s="88" t="s">
        <v>3387</v>
      </c>
      <c r="C1441" s="109" t="s">
        <v>644</v>
      </c>
      <c r="D1441" s="84" t="s">
        <v>214</v>
      </c>
      <c r="E1441" s="84" t="s">
        <v>730</v>
      </c>
      <c r="F1441" s="84" t="s">
        <v>214</v>
      </c>
      <c r="G1441" s="84" t="s">
        <v>1934</v>
      </c>
      <c r="H1441" s="85">
        <v>5</v>
      </c>
    </row>
    <row r="1442" spans="1:8">
      <c r="A1442" s="88">
        <v>2017</v>
      </c>
      <c r="B1442" s="88" t="s">
        <v>3387</v>
      </c>
      <c r="C1442" s="109" t="s">
        <v>644</v>
      </c>
      <c r="D1442" s="84" t="s">
        <v>214</v>
      </c>
      <c r="E1442" s="84" t="s">
        <v>730</v>
      </c>
      <c r="F1442" s="84" t="s">
        <v>31</v>
      </c>
      <c r="G1442" s="84" t="s">
        <v>1962</v>
      </c>
      <c r="H1442" s="85">
        <v>1</v>
      </c>
    </row>
    <row r="1443" spans="1:8">
      <c r="A1443" s="88">
        <v>2017</v>
      </c>
      <c r="B1443" s="88" t="s">
        <v>3387</v>
      </c>
      <c r="C1443" s="109" t="s">
        <v>644</v>
      </c>
      <c r="D1443" s="84" t="s">
        <v>214</v>
      </c>
      <c r="E1443" s="84" t="s">
        <v>730</v>
      </c>
      <c r="F1443" s="84" t="s">
        <v>213</v>
      </c>
      <c r="G1443" s="84" t="s">
        <v>1942</v>
      </c>
      <c r="H1443" s="85">
        <v>3</v>
      </c>
    </row>
    <row r="1444" spans="1:8">
      <c r="A1444" s="88">
        <v>2017</v>
      </c>
      <c r="B1444" s="88" t="s">
        <v>3387</v>
      </c>
      <c r="C1444" s="109" t="s">
        <v>644</v>
      </c>
      <c r="D1444" s="84" t="s">
        <v>126</v>
      </c>
      <c r="E1444" s="84" t="s">
        <v>1923</v>
      </c>
      <c r="F1444" s="84" t="s">
        <v>214</v>
      </c>
      <c r="G1444" s="84" t="s">
        <v>1934</v>
      </c>
      <c r="H1444" s="85">
        <v>1</v>
      </c>
    </row>
    <row r="1445" spans="1:8">
      <c r="A1445" s="88">
        <v>2017</v>
      </c>
      <c r="B1445" s="88" t="s">
        <v>3387</v>
      </c>
      <c r="C1445" s="109" t="s">
        <v>644</v>
      </c>
      <c r="D1445" s="84" t="s">
        <v>126</v>
      </c>
      <c r="E1445" s="84" t="s">
        <v>1958</v>
      </c>
      <c r="F1445" s="84" t="s">
        <v>31</v>
      </c>
      <c r="G1445" s="84" t="s">
        <v>1919</v>
      </c>
      <c r="H1445" s="85">
        <v>2</v>
      </c>
    </row>
    <row r="1446" spans="1:8">
      <c r="A1446" s="88">
        <v>2017</v>
      </c>
      <c r="B1446" s="88" t="s">
        <v>3387</v>
      </c>
      <c r="C1446" s="109" t="s">
        <v>644</v>
      </c>
      <c r="D1446" s="84" t="s">
        <v>126</v>
      </c>
      <c r="E1446" s="84" t="s">
        <v>1958</v>
      </c>
      <c r="F1446" s="84" t="s">
        <v>31</v>
      </c>
      <c r="G1446" s="84" t="s">
        <v>1930</v>
      </c>
      <c r="H1446" s="85">
        <v>1</v>
      </c>
    </row>
    <row r="1447" spans="1:8">
      <c r="A1447" s="88">
        <v>2017</v>
      </c>
      <c r="B1447" s="88" t="s">
        <v>3387</v>
      </c>
      <c r="C1447" s="109" t="s">
        <v>644</v>
      </c>
      <c r="D1447" s="84" t="s">
        <v>126</v>
      </c>
      <c r="E1447" s="84" t="s">
        <v>1958</v>
      </c>
      <c r="F1447" s="84" t="s">
        <v>126</v>
      </c>
      <c r="G1447" s="84" t="s">
        <v>1938</v>
      </c>
      <c r="H1447" s="85">
        <v>2</v>
      </c>
    </row>
    <row r="1448" spans="1:8">
      <c r="A1448" s="88">
        <v>2017</v>
      </c>
      <c r="B1448" s="88" t="s">
        <v>3387</v>
      </c>
      <c r="C1448" s="109" t="s">
        <v>644</v>
      </c>
      <c r="D1448" s="84" t="s">
        <v>126</v>
      </c>
      <c r="E1448" s="84" t="s">
        <v>1961</v>
      </c>
      <c r="F1448" s="84" t="s">
        <v>31</v>
      </c>
      <c r="G1448" s="84" t="s">
        <v>1919</v>
      </c>
      <c r="H1448" s="85">
        <v>2</v>
      </c>
    </row>
    <row r="1449" spans="1:8">
      <c r="A1449" s="88">
        <v>2017</v>
      </c>
      <c r="B1449" s="88" t="s">
        <v>3387</v>
      </c>
      <c r="C1449" s="109" t="s">
        <v>644</v>
      </c>
      <c r="D1449" s="84" t="s">
        <v>126</v>
      </c>
      <c r="E1449" s="84" t="s">
        <v>1961</v>
      </c>
      <c r="F1449" s="84" t="s">
        <v>126</v>
      </c>
      <c r="G1449" s="84" t="s">
        <v>1923</v>
      </c>
      <c r="H1449" s="85">
        <v>1</v>
      </c>
    </row>
    <row r="1450" spans="1:8">
      <c r="A1450" s="88">
        <v>2017</v>
      </c>
      <c r="B1450" s="88" t="s">
        <v>3387</v>
      </c>
      <c r="C1450" s="109" t="s">
        <v>644</v>
      </c>
      <c r="D1450" s="84" t="s">
        <v>126</v>
      </c>
      <c r="E1450" s="84" t="s">
        <v>1961</v>
      </c>
      <c r="F1450" s="84" t="s">
        <v>214</v>
      </c>
      <c r="G1450" s="84" t="s">
        <v>1960</v>
      </c>
      <c r="H1450" s="85">
        <v>1</v>
      </c>
    </row>
    <row r="1451" spans="1:8">
      <c r="A1451" s="88">
        <v>2017</v>
      </c>
      <c r="B1451" s="88" t="s">
        <v>3387</v>
      </c>
      <c r="C1451" s="109" t="s">
        <v>644</v>
      </c>
      <c r="D1451" s="84" t="s">
        <v>126</v>
      </c>
      <c r="E1451" s="84" t="s">
        <v>1961</v>
      </c>
      <c r="F1451" s="84" t="s">
        <v>126</v>
      </c>
      <c r="G1451" s="84" t="s">
        <v>1937</v>
      </c>
      <c r="H1451" s="85">
        <v>1</v>
      </c>
    </row>
    <row r="1452" spans="1:8">
      <c r="A1452" s="88">
        <v>2017</v>
      </c>
      <c r="B1452" s="88" t="s">
        <v>3387</v>
      </c>
      <c r="C1452" s="109" t="s">
        <v>644</v>
      </c>
      <c r="D1452" s="84" t="s">
        <v>126</v>
      </c>
      <c r="E1452" s="84" t="s">
        <v>1961</v>
      </c>
      <c r="F1452" s="84" t="s">
        <v>126</v>
      </c>
      <c r="G1452" s="84" t="s">
        <v>1938</v>
      </c>
      <c r="H1452" s="85">
        <v>3</v>
      </c>
    </row>
    <row r="1453" spans="1:8">
      <c r="A1453" s="88">
        <v>2017</v>
      </c>
      <c r="B1453" s="88" t="s">
        <v>3387</v>
      </c>
      <c r="C1453" s="109" t="s">
        <v>644</v>
      </c>
      <c r="D1453" s="84" t="s">
        <v>126</v>
      </c>
      <c r="E1453" s="84" t="s">
        <v>1937</v>
      </c>
      <c r="F1453" s="84" t="s">
        <v>31</v>
      </c>
      <c r="G1453" s="84" t="s">
        <v>1919</v>
      </c>
      <c r="H1453" s="85">
        <v>1</v>
      </c>
    </row>
    <row r="1454" spans="1:8">
      <c r="A1454" s="88">
        <v>2017</v>
      </c>
      <c r="B1454" s="88" t="s">
        <v>3387</v>
      </c>
      <c r="C1454" s="109" t="s">
        <v>644</v>
      </c>
      <c r="D1454" s="84" t="s">
        <v>126</v>
      </c>
      <c r="E1454" s="84" t="s">
        <v>1937</v>
      </c>
      <c r="F1454" s="84" t="s">
        <v>214</v>
      </c>
      <c r="G1454" s="84" t="s">
        <v>1960</v>
      </c>
      <c r="H1454" s="85">
        <v>2</v>
      </c>
    </row>
    <row r="1455" spans="1:8">
      <c r="A1455" s="88">
        <v>2017</v>
      </c>
      <c r="B1455" s="88" t="s">
        <v>3387</v>
      </c>
      <c r="C1455" s="109" t="s">
        <v>644</v>
      </c>
      <c r="D1455" s="84" t="s">
        <v>126</v>
      </c>
      <c r="E1455" s="84" t="s">
        <v>1937</v>
      </c>
      <c r="F1455" s="84" t="s">
        <v>126</v>
      </c>
      <c r="G1455" s="84" t="s">
        <v>1938</v>
      </c>
      <c r="H1455" s="85">
        <v>2</v>
      </c>
    </row>
    <row r="1456" spans="1:8">
      <c r="A1456" s="88">
        <v>2017</v>
      </c>
      <c r="B1456" s="88" t="s">
        <v>3387</v>
      </c>
      <c r="C1456" s="109" t="s">
        <v>644</v>
      </c>
      <c r="D1456" s="84" t="s">
        <v>126</v>
      </c>
      <c r="E1456" s="84" t="s">
        <v>1938</v>
      </c>
      <c r="F1456" s="84" t="s">
        <v>31</v>
      </c>
      <c r="G1456" s="84" t="s">
        <v>1926</v>
      </c>
      <c r="H1456" s="85">
        <v>1</v>
      </c>
    </row>
    <row r="1457" spans="1:8">
      <c r="A1457" s="88">
        <v>2017</v>
      </c>
      <c r="B1457" s="88" t="s">
        <v>3387</v>
      </c>
      <c r="C1457" s="109" t="s">
        <v>644</v>
      </c>
      <c r="D1457" s="84" t="s">
        <v>126</v>
      </c>
      <c r="E1457" s="84" t="s">
        <v>1938</v>
      </c>
      <c r="F1457" s="84" t="s">
        <v>31</v>
      </c>
      <c r="G1457" s="84" t="s">
        <v>1930</v>
      </c>
      <c r="H1457" s="85">
        <v>3</v>
      </c>
    </row>
    <row r="1458" spans="1:8">
      <c r="A1458" s="88">
        <v>2017</v>
      </c>
      <c r="B1458" s="88" t="s">
        <v>3387</v>
      </c>
      <c r="C1458" s="109" t="s">
        <v>644</v>
      </c>
      <c r="D1458" s="84" t="s">
        <v>126</v>
      </c>
      <c r="E1458" s="84" t="s">
        <v>1938</v>
      </c>
      <c r="F1458" s="84" t="s">
        <v>126</v>
      </c>
      <c r="G1458" s="84" t="s">
        <v>1937</v>
      </c>
      <c r="H1458" s="85">
        <v>1</v>
      </c>
    </row>
    <row r="1459" spans="1:8">
      <c r="A1459" s="88">
        <v>2017</v>
      </c>
      <c r="B1459" s="88" t="s">
        <v>3387</v>
      </c>
      <c r="C1459" s="109" t="s">
        <v>644</v>
      </c>
      <c r="D1459" s="84" t="s">
        <v>126</v>
      </c>
      <c r="E1459" s="84" t="s">
        <v>1938</v>
      </c>
      <c r="F1459" s="84" t="s">
        <v>214</v>
      </c>
      <c r="G1459" s="84" t="s">
        <v>730</v>
      </c>
      <c r="H1459" s="85">
        <v>1</v>
      </c>
    </row>
    <row r="1460" spans="1:8">
      <c r="A1460" s="88">
        <v>2017</v>
      </c>
      <c r="B1460" s="88" t="s">
        <v>3387</v>
      </c>
      <c r="C1460" s="109" t="s">
        <v>644</v>
      </c>
      <c r="D1460" s="84" t="s">
        <v>126</v>
      </c>
      <c r="E1460" s="84" t="s">
        <v>1959</v>
      </c>
      <c r="F1460" s="84" t="s">
        <v>126</v>
      </c>
      <c r="G1460" s="84" t="s">
        <v>1938</v>
      </c>
      <c r="H1460" s="85">
        <v>1</v>
      </c>
    </row>
    <row r="1461" spans="1:8">
      <c r="A1461" s="103">
        <v>2018</v>
      </c>
      <c r="B1461" s="105" t="s">
        <v>3386</v>
      </c>
      <c r="C1461" s="108" t="s">
        <v>2490</v>
      </c>
      <c r="D1461" s="84" t="s">
        <v>5</v>
      </c>
      <c r="E1461" s="84" t="s">
        <v>700</v>
      </c>
      <c r="F1461" s="84" t="s">
        <v>31</v>
      </c>
      <c r="G1461" s="84" t="s">
        <v>1919</v>
      </c>
      <c r="H1461" s="85">
        <v>2</v>
      </c>
    </row>
    <row r="1462" spans="1:8">
      <c r="A1462" s="103">
        <v>2018</v>
      </c>
      <c r="B1462" s="105" t="s">
        <v>3386</v>
      </c>
      <c r="C1462" s="108" t="s">
        <v>2490</v>
      </c>
      <c r="D1462" s="84" t="s">
        <v>5</v>
      </c>
      <c r="E1462" s="84" t="s">
        <v>700</v>
      </c>
      <c r="F1462" s="84" t="s">
        <v>83</v>
      </c>
      <c r="G1462" s="84" t="s">
        <v>722</v>
      </c>
      <c r="H1462" s="85">
        <v>1</v>
      </c>
    </row>
    <row r="1463" spans="1:8">
      <c r="A1463" s="103">
        <v>2018</v>
      </c>
      <c r="B1463" s="105" t="s">
        <v>3386</v>
      </c>
      <c r="C1463" s="108" t="s">
        <v>2490</v>
      </c>
      <c r="D1463" s="84" t="s">
        <v>5</v>
      </c>
      <c r="E1463" s="84" t="s">
        <v>700</v>
      </c>
      <c r="F1463" s="84" t="s">
        <v>12</v>
      </c>
      <c r="G1463" s="84" t="s">
        <v>1920</v>
      </c>
      <c r="H1463" s="85">
        <v>1</v>
      </c>
    </row>
    <row r="1464" spans="1:8">
      <c r="A1464" s="103">
        <v>2018</v>
      </c>
      <c r="B1464" s="105" t="s">
        <v>3386</v>
      </c>
      <c r="C1464" s="108" t="s">
        <v>2490</v>
      </c>
      <c r="D1464" s="84" t="s">
        <v>5</v>
      </c>
      <c r="E1464" s="84" t="s">
        <v>700</v>
      </c>
      <c r="F1464" s="84" t="s">
        <v>12</v>
      </c>
      <c r="G1464" s="84" t="s">
        <v>1921</v>
      </c>
      <c r="H1464" s="85">
        <v>6</v>
      </c>
    </row>
    <row r="1465" spans="1:8">
      <c r="A1465" s="103">
        <v>2018</v>
      </c>
      <c r="B1465" s="105" t="s">
        <v>3386</v>
      </c>
      <c r="C1465" s="108" t="s">
        <v>2490</v>
      </c>
      <c r="D1465" s="84" t="s">
        <v>5</v>
      </c>
      <c r="E1465" s="84" t="s">
        <v>700</v>
      </c>
      <c r="F1465" s="84" t="s">
        <v>5</v>
      </c>
      <c r="G1465" s="84" t="s">
        <v>1928</v>
      </c>
      <c r="H1465" s="85">
        <v>7</v>
      </c>
    </row>
    <row r="1466" spans="1:8">
      <c r="A1466" s="103">
        <v>2018</v>
      </c>
      <c r="B1466" s="105" t="s">
        <v>3386</v>
      </c>
      <c r="C1466" s="108" t="s">
        <v>2490</v>
      </c>
      <c r="D1466" s="84" t="s">
        <v>5</v>
      </c>
      <c r="E1466" s="84" t="s">
        <v>700</v>
      </c>
      <c r="F1466" s="84" t="s">
        <v>12</v>
      </c>
      <c r="G1466" s="84" t="s">
        <v>1933</v>
      </c>
      <c r="H1466" s="85">
        <v>1</v>
      </c>
    </row>
    <row r="1467" spans="1:8">
      <c r="A1467" s="103">
        <v>2018</v>
      </c>
      <c r="B1467" s="105" t="s">
        <v>3386</v>
      </c>
      <c r="C1467" s="108" t="s">
        <v>2490</v>
      </c>
      <c r="D1467" s="84" t="s">
        <v>5</v>
      </c>
      <c r="E1467" s="84" t="s">
        <v>700</v>
      </c>
      <c r="F1467" s="84" t="s">
        <v>126</v>
      </c>
      <c r="G1467" s="84" t="s">
        <v>1958</v>
      </c>
      <c r="H1467" s="85">
        <v>4</v>
      </c>
    </row>
    <row r="1468" spans="1:8">
      <c r="A1468" s="103">
        <v>2018</v>
      </c>
      <c r="B1468" s="105" t="s">
        <v>3386</v>
      </c>
      <c r="C1468" s="108" t="s">
        <v>2490</v>
      </c>
      <c r="D1468" s="84" t="s">
        <v>5</v>
      </c>
      <c r="E1468" s="84" t="s">
        <v>700</v>
      </c>
      <c r="F1468" s="84" t="s">
        <v>126</v>
      </c>
      <c r="G1468" s="84" t="s">
        <v>1936</v>
      </c>
      <c r="H1468" s="85">
        <v>1</v>
      </c>
    </row>
    <row r="1469" spans="1:8">
      <c r="A1469" s="103">
        <v>2018</v>
      </c>
      <c r="B1469" s="105" t="s">
        <v>3386</v>
      </c>
      <c r="C1469" s="108" t="s">
        <v>2490</v>
      </c>
      <c r="D1469" s="84" t="s">
        <v>5</v>
      </c>
      <c r="E1469" s="84" t="s">
        <v>700</v>
      </c>
      <c r="F1469" s="84" t="s">
        <v>18</v>
      </c>
      <c r="G1469" s="84" t="s">
        <v>1940</v>
      </c>
      <c r="H1469" s="85">
        <v>1</v>
      </c>
    </row>
    <row r="1470" spans="1:8">
      <c r="A1470" s="103">
        <v>2018</v>
      </c>
      <c r="B1470" s="105" t="s">
        <v>3386</v>
      </c>
      <c r="C1470" s="108" t="s">
        <v>2490</v>
      </c>
      <c r="D1470" s="84" t="s">
        <v>5</v>
      </c>
      <c r="E1470" s="84" t="s">
        <v>700</v>
      </c>
      <c r="F1470" s="84" t="s">
        <v>83</v>
      </c>
      <c r="G1470" s="84" t="s">
        <v>1944</v>
      </c>
      <c r="H1470" s="85">
        <v>1</v>
      </c>
    </row>
    <row r="1471" spans="1:8">
      <c r="A1471" s="103">
        <v>2018</v>
      </c>
      <c r="B1471" s="105" t="s">
        <v>3386</v>
      </c>
      <c r="C1471" s="108" t="s">
        <v>2490</v>
      </c>
      <c r="D1471" s="84" t="s">
        <v>5</v>
      </c>
      <c r="E1471" s="84" t="s">
        <v>1928</v>
      </c>
      <c r="F1471" s="84" t="s">
        <v>31</v>
      </c>
      <c r="G1471" s="84" t="s">
        <v>1919</v>
      </c>
      <c r="H1471" s="85">
        <v>12</v>
      </c>
    </row>
    <row r="1472" spans="1:8">
      <c r="A1472" s="103">
        <v>2018</v>
      </c>
      <c r="B1472" s="105" t="s">
        <v>3386</v>
      </c>
      <c r="C1472" s="108" t="s">
        <v>2490</v>
      </c>
      <c r="D1472" s="84" t="s">
        <v>5</v>
      </c>
      <c r="E1472" s="84" t="s">
        <v>1928</v>
      </c>
      <c r="F1472" s="84" t="s">
        <v>83</v>
      </c>
      <c r="G1472" s="84" t="s">
        <v>722</v>
      </c>
      <c r="H1472" s="85">
        <v>1</v>
      </c>
    </row>
    <row r="1473" spans="1:8">
      <c r="A1473" s="103">
        <v>2018</v>
      </c>
      <c r="B1473" s="105" t="s">
        <v>3386</v>
      </c>
      <c r="C1473" s="108" t="s">
        <v>2490</v>
      </c>
      <c r="D1473" s="84" t="s">
        <v>5</v>
      </c>
      <c r="E1473" s="84" t="s">
        <v>1928</v>
      </c>
      <c r="F1473" s="84" t="s">
        <v>5</v>
      </c>
      <c r="G1473" s="84" t="s">
        <v>700</v>
      </c>
      <c r="H1473" s="85">
        <v>28</v>
      </c>
    </row>
    <row r="1474" spans="1:8">
      <c r="A1474" s="103">
        <v>2018</v>
      </c>
      <c r="B1474" s="105" t="s">
        <v>3386</v>
      </c>
      <c r="C1474" s="108" t="s">
        <v>2490</v>
      </c>
      <c r="D1474" s="84" t="s">
        <v>5</v>
      </c>
      <c r="E1474" s="84" t="s">
        <v>1928</v>
      </c>
      <c r="F1474" s="84" t="s">
        <v>12</v>
      </c>
      <c r="G1474" s="84" t="s">
        <v>1920</v>
      </c>
      <c r="H1474" s="85">
        <v>1</v>
      </c>
    </row>
    <row r="1475" spans="1:8">
      <c r="A1475" s="103">
        <v>2018</v>
      </c>
      <c r="B1475" s="105" t="s">
        <v>3386</v>
      </c>
      <c r="C1475" s="108" t="s">
        <v>2490</v>
      </c>
      <c r="D1475" s="84" t="s">
        <v>5</v>
      </c>
      <c r="E1475" s="84" t="s">
        <v>1928</v>
      </c>
      <c r="F1475" s="84" t="s">
        <v>12</v>
      </c>
      <c r="G1475" s="84" t="s">
        <v>1921</v>
      </c>
      <c r="H1475" s="85">
        <v>10</v>
      </c>
    </row>
    <row r="1476" spans="1:8">
      <c r="A1476" s="103">
        <v>2018</v>
      </c>
      <c r="B1476" s="105" t="s">
        <v>3386</v>
      </c>
      <c r="C1476" s="108" t="s">
        <v>2490</v>
      </c>
      <c r="D1476" s="84" t="s">
        <v>5</v>
      </c>
      <c r="E1476" s="84" t="s">
        <v>1928</v>
      </c>
      <c r="F1476" s="84" t="s">
        <v>93</v>
      </c>
      <c r="G1476" s="84" t="s">
        <v>1925</v>
      </c>
      <c r="H1476" s="85">
        <v>2</v>
      </c>
    </row>
    <row r="1477" spans="1:8">
      <c r="A1477" s="103">
        <v>2018</v>
      </c>
      <c r="B1477" s="105" t="s">
        <v>3386</v>
      </c>
      <c r="C1477" s="108" t="s">
        <v>2490</v>
      </c>
      <c r="D1477" s="84" t="s">
        <v>5</v>
      </c>
      <c r="E1477" s="84" t="s">
        <v>1928</v>
      </c>
      <c r="F1477" s="84" t="s">
        <v>83</v>
      </c>
      <c r="G1477" s="84" t="s">
        <v>1932</v>
      </c>
      <c r="H1477" s="85">
        <v>3</v>
      </c>
    </row>
    <row r="1478" spans="1:8">
      <c r="A1478" s="103">
        <v>2018</v>
      </c>
      <c r="B1478" s="105" t="s">
        <v>3386</v>
      </c>
      <c r="C1478" s="108" t="s">
        <v>2490</v>
      </c>
      <c r="D1478" s="84" t="s">
        <v>5</v>
      </c>
      <c r="E1478" s="84" t="s">
        <v>1928</v>
      </c>
      <c r="F1478" s="84" t="s">
        <v>126</v>
      </c>
      <c r="G1478" s="84" t="s">
        <v>1937</v>
      </c>
      <c r="H1478" s="85">
        <v>6</v>
      </c>
    </row>
    <row r="1479" spans="1:8">
      <c r="A1479" s="103">
        <v>2018</v>
      </c>
      <c r="B1479" s="105" t="s">
        <v>3386</v>
      </c>
      <c r="C1479" s="108" t="s">
        <v>2490</v>
      </c>
      <c r="D1479" s="84" t="s">
        <v>5</v>
      </c>
      <c r="E1479" s="84" t="s">
        <v>1928</v>
      </c>
      <c r="F1479" s="84" t="s">
        <v>126</v>
      </c>
      <c r="G1479" s="84" t="s">
        <v>1938</v>
      </c>
      <c r="H1479" s="85">
        <v>5</v>
      </c>
    </row>
    <row r="1480" spans="1:8">
      <c r="A1480" s="103">
        <v>2018</v>
      </c>
      <c r="B1480" s="105" t="s">
        <v>3386</v>
      </c>
      <c r="C1480" s="108" t="s">
        <v>2490</v>
      </c>
      <c r="D1480" s="84" t="s">
        <v>5</v>
      </c>
      <c r="E1480" s="84" t="s">
        <v>1928</v>
      </c>
      <c r="F1480" s="84" t="s">
        <v>191</v>
      </c>
      <c r="G1480" s="84" t="s">
        <v>730</v>
      </c>
      <c r="H1480" s="85">
        <v>1</v>
      </c>
    </row>
    <row r="1481" spans="1:8">
      <c r="A1481" s="103">
        <v>2018</v>
      </c>
      <c r="B1481" s="105" t="s">
        <v>3386</v>
      </c>
      <c r="C1481" s="108" t="s">
        <v>2490</v>
      </c>
      <c r="D1481" s="84" t="s">
        <v>12</v>
      </c>
      <c r="E1481" s="84" t="s">
        <v>1920</v>
      </c>
      <c r="F1481" s="84" t="s">
        <v>5</v>
      </c>
      <c r="G1481" s="84" t="s">
        <v>700</v>
      </c>
      <c r="H1481" s="85">
        <v>1</v>
      </c>
    </row>
    <row r="1482" spans="1:8">
      <c r="A1482" s="103">
        <v>2018</v>
      </c>
      <c r="B1482" s="105" t="s">
        <v>3386</v>
      </c>
      <c r="C1482" s="108" t="s">
        <v>2490</v>
      </c>
      <c r="D1482" s="84" t="s">
        <v>12</v>
      </c>
      <c r="E1482" s="84" t="s">
        <v>1920</v>
      </c>
      <c r="F1482" s="84" t="s">
        <v>93</v>
      </c>
      <c r="G1482" s="84" t="s">
        <v>1925</v>
      </c>
      <c r="H1482" s="85">
        <v>2</v>
      </c>
    </row>
    <row r="1483" spans="1:8">
      <c r="A1483" s="103">
        <v>2018</v>
      </c>
      <c r="B1483" s="105" t="s">
        <v>3386</v>
      </c>
      <c r="C1483" s="108" t="s">
        <v>2490</v>
      </c>
      <c r="D1483" s="84" t="s">
        <v>12</v>
      </c>
      <c r="E1483" s="84" t="s">
        <v>1920</v>
      </c>
      <c r="F1483" s="84" t="s">
        <v>31</v>
      </c>
      <c r="G1483" s="84" t="s">
        <v>1930</v>
      </c>
      <c r="H1483" s="85">
        <v>1</v>
      </c>
    </row>
    <row r="1484" spans="1:8">
      <c r="A1484" s="103">
        <v>2018</v>
      </c>
      <c r="B1484" s="105" t="s">
        <v>3386</v>
      </c>
      <c r="C1484" s="108" t="s">
        <v>2490</v>
      </c>
      <c r="D1484" s="84" t="s">
        <v>12</v>
      </c>
      <c r="E1484" s="84" t="s">
        <v>1920</v>
      </c>
      <c r="F1484" s="84" t="s">
        <v>83</v>
      </c>
      <c r="G1484" s="84" t="s">
        <v>1932</v>
      </c>
      <c r="H1484" s="85">
        <v>1</v>
      </c>
    </row>
    <row r="1485" spans="1:8">
      <c r="A1485" s="103">
        <v>2018</v>
      </c>
      <c r="B1485" s="105" t="s">
        <v>3386</v>
      </c>
      <c r="C1485" s="108" t="s">
        <v>2490</v>
      </c>
      <c r="D1485" s="84" t="s">
        <v>12</v>
      </c>
      <c r="E1485" s="84" t="s">
        <v>1920</v>
      </c>
      <c r="F1485" s="84" t="s">
        <v>83</v>
      </c>
      <c r="G1485" s="84" t="s">
        <v>1935</v>
      </c>
      <c r="H1485" s="85">
        <v>1</v>
      </c>
    </row>
    <row r="1486" spans="1:8">
      <c r="A1486" s="103">
        <v>2018</v>
      </c>
      <c r="B1486" s="105" t="s">
        <v>3386</v>
      </c>
      <c r="C1486" s="108" t="s">
        <v>2490</v>
      </c>
      <c r="D1486" s="84" t="s">
        <v>12</v>
      </c>
      <c r="E1486" s="84" t="s">
        <v>1920</v>
      </c>
      <c r="F1486" s="84" t="s">
        <v>105</v>
      </c>
      <c r="G1486" s="84" t="s">
        <v>4429</v>
      </c>
      <c r="H1486" s="85">
        <v>1</v>
      </c>
    </row>
    <row r="1487" spans="1:8">
      <c r="A1487" s="103">
        <v>2018</v>
      </c>
      <c r="B1487" s="105" t="s">
        <v>3386</v>
      </c>
      <c r="C1487" s="108" t="s">
        <v>2490</v>
      </c>
      <c r="D1487" s="84" t="s">
        <v>12</v>
      </c>
      <c r="E1487" s="84" t="s">
        <v>1920</v>
      </c>
      <c r="F1487" s="84" t="s">
        <v>191</v>
      </c>
      <c r="G1487" s="84" t="s">
        <v>730</v>
      </c>
      <c r="H1487" s="85">
        <v>3</v>
      </c>
    </row>
    <row r="1488" spans="1:8">
      <c r="A1488" s="103">
        <v>2018</v>
      </c>
      <c r="B1488" s="105" t="s">
        <v>3386</v>
      </c>
      <c r="C1488" s="108" t="s">
        <v>2490</v>
      </c>
      <c r="D1488" s="84" t="s">
        <v>12</v>
      </c>
      <c r="E1488" s="84" t="s">
        <v>1920</v>
      </c>
      <c r="F1488" s="84" t="s">
        <v>72</v>
      </c>
      <c r="G1488" s="84" t="s">
        <v>1943</v>
      </c>
      <c r="H1488" s="85">
        <v>1</v>
      </c>
    </row>
    <row r="1489" spans="1:8">
      <c r="A1489" s="103">
        <v>2018</v>
      </c>
      <c r="B1489" s="105" t="s">
        <v>3386</v>
      </c>
      <c r="C1489" s="108" t="s">
        <v>2490</v>
      </c>
      <c r="D1489" s="84" t="s">
        <v>12</v>
      </c>
      <c r="E1489" s="84" t="s">
        <v>1921</v>
      </c>
      <c r="F1489" s="84" t="s">
        <v>31</v>
      </c>
      <c r="G1489" s="84" t="s">
        <v>1919</v>
      </c>
      <c r="H1489" s="85">
        <v>3</v>
      </c>
    </row>
    <row r="1490" spans="1:8">
      <c r="A1490" s="103">
        <v>2018</v>
      </c>
      <c r="B1490" s="105" t="s">
        <v>3386</v>
      </c>
      <c r="C1490" s="108" t="s">
        <v>2490</v>
      </c>
      <c r="D1490" s="84" t="s">
        <v>12</v>
      </c>
      <c r="E1490" s="84" t="s">
        <v>1921</v>
      </c>
      <c r="F1490" s="84" t="s">
        <v>83</v>
      </c>
      <c r="G1490" s="84" t="s">
        <v>722</v>
      </c>
      <c r="H1490" s="85">
        <v>3</v>
      </c>
    </row>
    <row r="1491" spans="1:8">
      <c r="A1491" s="103">
        <v>2018</v>
      </c>
      <c r="B1491" s="105" t="s">
        <v>3386</v>
      </c>
      <c r="C1491" s="108" t="s">
        <v>2490</v>
      </c>
      <c r="D1491" s="84" t="s">
        <v>12</v>
      </c>
      <c r="E1491" s="84" t="s">
        <v>1921</v>
      </c>
      <c r="F1491" s="84" t="s">
        <v>5</v>
      </c>
      <c r="G1491" s="84" t="s">
        <v>700</v>
      </c>
      <c r="H1491" s="85">
        <v>2</v>
      </c>
    </row>
    <row r="1492" spans="1:8">
      <c r="A1492" s="103">
        <v>2018</v>
      </c>
      <c r="B1492" s="105" t="s">
        <v>3386</v>
      </c>
      <c r="C1492" s="108" t="s">
        <v>2490</v>
      </c>
      <c r="D1492" s="84" t="s">
        <v>12</v>
      </c>
      <c r="E1492" s="84" t="s">
        <v>1921</v>
      </c>
      <c r="F1492" s="84" t="s">
        <v>12</v>
      </c>
      <c r="G1492" s="84" t="s">
        <v>1920</v>
      </c>
      <c r="H1492" s="85">
        <v>6</v>
      </c>
    </row>
    <row r="1493" spans="1:8">
      <c r="A1493" s="103">
        <v>2018</v>
      </c>
      <c r="B1493" s="105" t="s">
        <v>3386</v>
      </c>
      <c r="C1493" s="108" t="s">
        <v>2490</v>
      </c>
      <c r="D1493" s="84" t="s">
        <v>12</v>
      </c>
      <c r="E1493" s="84" t="s">
        <v>1921</v>
      </c>
      <c r="F1493" s="84" t="s">
        <v>18</v>
      </c>
      <c r="G1493" s="84" t="s">
        <v>1923</v>
      </c>
      <c r="H1493" s="85">
        <v>1</v>
      </c>
    </row>
    <row r="1494" spans="1:8">
      <c r="A1494" s="103">
        <v>2018</v>
      </c>
      <c r="B1494" s="105" t="s">
        <v>3386</v>
      </c>
      <c r="C1494" s="108" t="s">
        <v>2490</v>
      </c>
      <c r="D1494" s="84" t="s">
        <v>12</v>
      </c>
      <c r="E1494" s="84" t="s">
        <v>1921</v>
      </c>
      <c r="F1494" s="84" t="s">
        <v>93</v>
      </c>
      <c r="G1494" s="84" t="s">
        <v>1925</v>
      </c>
      <c r="H1494" s="85">
        <v>4</v>
      </c>
    </row>
    <row r="1495" spans="1:8">
      <c r="A1495" s="103">
        <v>2018</v>
      </c>
      <c r="B1495" s="105" t="s">
        <v>3386</v>
      </c>
      <c r="C1495" s="108" t="s">
        <v>2490</v>
      </c>
      <c r="D1495" s="84" t="s">
        <v>12</v>
      </c>
      <c r="E1495" s="84" t="s">
        <v>1921</v>
      </c>
      <c r="F1495" s="84" t="s">
        <v>5</v>
      </c>
      <c r="G1495" s="84" t="s">
        <v>1928</v>
      </c>
      <c r="H1495" s="85">
        <v>2</v>
      </c>
    </row>
    <row r="1496" spans="1:8">
      <c r="A1496" s="103">
        <v>2018</v>
      </c>
      <c r="B1496" s="105" t="s">
        <v>3386</v>
      </c>
      <c r="C1496" s="108" t="s">
        <v>2490</v>
      </c>
      <c r="D1496" s="84" t="s">
        <v>12</v>
      </c>
      <c r="E1496" s="84" t="s">
        <v>1921</v>
      </c>
      <c r="F1496" s="84" t="s">
        <v>114</v>
      </c>
      <c r="G1496" s="84" t="s">
        <v>1929</v>
      </c>
      <c r="H1496" s="85">
        <v>2</v>
      </c>
    </row>
    <row r="1497" spans="1:8">
      <c r="A1497" s="103">
        <v>2018</v>
      </c>
      <c r="B1497" s="105" t="s">
        <v>3386</v>
      </c>
      <c r="C1497" s="108" t="s">
        <v>2490</v>
      </c>
      <c r="D1497" s="84" t="s">
        <v>12</v>
      </c>
      <c r="E1497" s="84" t="s">
        <v>1921</v>
      </c>
      <c r="F1497" s="84" t="s">
        <v>83</v>
      </c>
      <c r="G1497" s="84" t="s">
        <v>1932</v>
      </c>
      <c r="H1497" s="85">
        <v>1</v>
      </c>
    </row>
    <row r="1498" spans="1:8">
      <c r="A1498" s="103">
        <v>2018</v>
      </c>
      <c r="B1498" s="105" t="s">
        <v>3386</v>
      </c>
      <c r="C1498" s="108" t="s">
        <v>2490</v>
      </c>
      <c r="D1498" s="84" t="s">
        <v>12</v>
      </c>
      <c r="E1498" s="84" t="s">
        <v>1921</v>
      </c>
      <c r="F1498" s="84" t="s">
        <v>83</v>
      </c>
      <c r="G1498" s="84" t="s">
        <v>1935</v>
      </c>
      <c r="H1498" s="85">
        <v>1</v>
      </c>
    </row>
    <row r="1499" spans="1:8">
      <c r="A1499" s="103">
        <v>2018</v>
      </c>
      <c r="B1499" s="105" t="s">
        <v>3386</v>
      </c>
      <c r="C1499" s="108" t="s">
        <v>2490</v>
      </c>
      <c r="D1499" s="84" t="s">
        <v>12</v>
      </c>
      <c r="E1499" s="84" t="s">
        <v>1921</v>
      </c>
      <c r="F1499" s="84" t="s">
        <v>105</v>
      </c>
      <c r="G1499" s="84" t="s">
        <v>4429</v>
      </c>
      <c r="H1499" s="85">
        <v>1</v>
      </c>
    </row>
    <row r="1500" spans="1:8">
      <c r="A1500" s="103">
        <v>2018</v>
      </c>
      <c r="B1500" s="105" t="s">
        <v>3386</v>
      </c>
      <c r="C1500" s="108" t="s">
        <v>2490</v>
      </c>
      <c r="D1500" s="84" t="s">
        <v>12</v>
      </c>
      <c r="E1500" s="84" t="s">
        <v>1921</v>
      </c>
      <c r="F1500" s="84" t="s">
        <v>191</v>
      </c>
      <c r="G1500" s="84" t="s">
        <v>730</v>
      </c>
      <c r="H1500" s="85">
        <v>2</v>
      </c>
    </row>
    <row r="1501" spans="1:8">
      <c r="A1501" s="103">
        <v>2018</v>
      </c>
      <c r="B1501" s="105" t="s">
        <v>3386</v>
      </c>
      <c r="C1501" s="108" t="s">
        <v>2490</v>
      </c>
      <c r="D1501" s="84" t="s">
        <v>12</v>
      </c>
      <c r="E1501" s="84" t="s">
        <v>1921</v>
      </c>
      <c r="F1501" s="84" t="s">
        <v>83</v>
      </c>
      <c r="G1501" s="84" t="s">
        <v>1944</v>
      </c>
      <c r="H1501" s="85">
        <v>1</v>
      </c>
    </row>
    <row r="1502" spans="1:8">
      <c r="A1502" s="103">
        <v>2018</v>
      </c>
      <c r="B1502" s="105" t="s">
        <v>3386</v>
      </c>
      <c r="C1502" s="108" t="s">
        <v>2490</v>
      </c>
      <c r="D1502" s="84" t="s">
        <v>12</v>
      </c>
      <c r="E1502" s="84" t="s">
        <v>1933</v>
      </c>
      <c r="F1502" s="84" t="s">
        <v>12</v>
      </c>
      <c r="G1502" s="84" t="s">
        <v>1920</v>
      </c>
      <c r="H1502" s="85">
        <v>1</v>
      </c>
    </row>
    <row r="1503" spans="1:8">
      <c r="A1503" s="103">
        <v>2018</v>
      </c>
      <c r="B1503" s="105" t="s">
        <v>3386</v>
      </c>
      <c r="C1503" s="108" t="s">
        <v>2490</v>
      </c>
      <c r="D1503" s="84" t="s">
        <v>12</v>
      </c>
      <c r="E1503" s="84" t="s">
        <v>1933</v>
      </c>
      <c r="F1503" s="84" t="s">
        <v>12</v>
      </c>
      <c r="G1503" s="84" t="s">
        <v>1921</v>
      </c>
      <c r="H1503" s="85">
        <v>1</v>
      </c>
    </row>
    <row r="1504" spans="1:8">
      <c r="A1504" s="103">
        <v>2018</v>
      </c>
      <c r="B1504" s="105" t="s">
        <v>3386</v>
      </c>
      <c r="C1504" s="108" t="s">
        <v>2490</v>
      </c>
      <c r="D1504" s="84" t="s">
        <v>12</v>
      </c>
      <c r="E1504" s="84" t="s">
        <v>1933</v>
      </c>
      <c r="F1504" s="84" t="s">
        <v>72</v>
      </c>
      <c r="G1504" s="84" t="s">
        <v>1924</v>
      </c>
      <c r="H1504" s="85">
        <v>1</v>
      </c>
    </row>
    <row r="1505" spans="1:8">
      <c r="A1505" s="103">
        <v>2018</v>
      </c>
      <c r="B1505" s="105" t="s">
        <v>3386</v>
      </c>
      <c r="C1505" s="108" t="s">
        <v>2490</v>
      </c>
      <c r="D1505" s="84" t="s">
        <v>12</v>
      </c>
      <c r="E1505" s="84" t="s">
        <v>1933</v>
      </c>
      <c r="F1505" s="84" t="s">
        <v>93</v>
      </c>
      <c r="G1505" s="84" t="s">
        <v>1925</v>
      </c>
      <c r="H1505" s="85">
        <v>1</v>
      </c>
    </row>
    <row r="1506" spans="1:8">
      <c r="A1506" s="103">
        <v>2018</v>
      </c>
      <c r="B1506" s="105" t="s">
        <v>3386</v>
      </c>
      <c r="C1506" s="108" t="s">
        <v>2490</v>
      </c>
      <c r="D1506" s="84" t="s">
        <v>12</v>
      </c>
      <c r="E1506" s="84" t="s">
        <v>1933</v>
      </c>
      <c r="F1506" s="84" t="s">
        <v>121</v>
      </c>
      <c r="G1506" s="84" t="s">
        <v>1934</v>
      </c>
      <c r="H1506" s="85">
        <v>1</v>
      </c>
    </row>
    <row r="1507" spans="1:8">
      <c r="A1507" s="103">
        <v>2018</v>
      </c>
      <c r="B1507" s="105" t="s">
        <v>3386</v>
      </c>
      <c r="C1507" s="108" t="s">
        <v>2490</v>
      </c>
      <c r="D1507" s="84" t="s">
        <v>12</v>
      </c>
      <c r="E1507" s="84" t="s">
        <v>1933</v>
      </c>
      <c r="F1507" s="84" t="s">
        <v>126</v>
      </c>
      <c r="G1507" s="84" t="s">
        <v>1958</v>
      </c>
      <c r="H1507" s="85">
        <v>1</v>
      </c>
    </row>
    <row r="1508" spans="1:8">
      <c r="A1508" s="103">
        <v>2018</v>
      </c>
      <c r="B1508" s="105" t="s">
        <v>3386</v>
      </c>
      <c r="C1508" s="108" t="s">
        <v>2490</v>
      </c>
      <c r="D1508" s="84" t="s">
        <v>12</v>
      </c>
      <c r="E1508" s="84" t="s">
        <v>1933</v>
      </c>
      <c r="F1508" s="84" t="s">
        <v>126</v>
      </c>
      <c r="G1508" s="84" t="s">
        <v>1936</v>
      </c>
      <c r="H1508" s="85">
        <v>1</v>
      </c>
    </row>
    <row r="1509" spans="1:8">
      <c r="A1509" s="103">
        <v>2018</v>
      </c>
      <c r="B1509" s="105" t="s">
        <v>3386</v>
      </c>
      <c r="C1509" s="108" t="s">
        <v>2490</v>
      </c>
      <c r="D1509" s="84" t="s">
        <v>12</v>
      </c>
      <c r="E1509" s="84" t="s">
        <v>1933</v>
      </c>
      <c r="F1509" s="84" t="s">
        <v>191</v>
      </c>
      <c r="G1509" s="84" t="s">
        <v>730</v>
      </c>
      <c r="H1509" s="85">
        <v>2</v>
      </c>
    </row>
    <row r="1510" spans="1:8">
      <c r="A1510" s="103">
        <v>2018</v>
      </c>
      <c r="B1510" s="105" t="s">
        <v>3386</v>
      </c>
      <c r="C1510" s="108" t="s">
        <v>2490</v>
      </c>
      <c r="D1510" s="84" t="s">
        <v>12</v>
      </c>
      <c r="E1510" s="84" t="s">
        <v>1933</v>
      </c>
      <c r="F1510" s="84" t="s">
        <v>83</v>
      </c>
      <c r="G1510" s="84" t="s">
        <v>1944</v>
      </c>
      <c r="H1510" s="85">
        <v>1</v>
      </c>
    </row>
    <row r="1511" spans="1:8">
      <c r="A1511" s="103">
        <v>2018</v>
      </c>
      <c r="B1511" s="105" t="s">
        <v>3386</v>
      </c>
      <c r="C1511" s="108" t="s">
        <v>2490</v>
      </c>
      <c r="D1511" s="84" t="s">
        <v>18</v>
      </c>
      <c r="E1511" s="84" t="s">
        <v>1922</v>
      </c>
      <c r="F1511" s="84" t="s">
        <v>108</v>
      </c>
      <c r="G1511" s="84" t="s">
        <v>1931</v>
      </c>
      <c r="H1511" s="85">
        <v>1</v>
      </c>
    </row>
    <row r="1512" spans="1:8">
      <c r="A1512" s="103">
        <v>2018</v>
      </c>
      <c r="B1512" s="105" t="s">
        <v>3386</v>
      </c>
      <c r="C1512" s="108" t="s">
        <v>2490</v>
      </c>
      <c r="D1512" s="84" t="s">
        <v>18</v>
      </c>
      <c r="E1512" s="84" t="s">
        <v>1922</v>
      </c>
      <c r="F1512" s="84" t="s">
        <v>18</v>
      </c>
      <c r="G1512" s="84" t="s">
        <v>1941</v>
      </c>
      <c r="H1512" s="85">
        <v>7</v>
      </c>
    </row>
    <row r="1513" spans="1:8">
      <c r="A1513" s="103">
        <v>2018</v>
      </c>
      <c r="B1513" s="105" t="s">
        <v>3386</v>
      </c>
      <c r="C1513" s="108" t="s">
        <v>2490</v>
      </c>
      <c r="D1513" s="84" t="s">
        <v>18</v>
      </c>
      <c r="E1513" s="84" t="s">
        <v>1922</v>
      </c>
      <c r="F1513" s="84" t="s">
        <v>18</v>
      </c>
      <c r="G1513" s="84" t="s">
        <v>1942</v>
      </c>
      <c r="H1513" s="85">
        <v>1</v>
      </c>
    </row>
    <row r="1514" spans="1:8">
      <c r="A1514" s="103">
        <v>2018</v>
      </c>
      <c r="B1514" s="105" t="s">
        <v>3386</v>
      </c>
      <c r="C1514" s="108" t="s">
        <v>2490</v>
      </c>
      <c r="D1514" s="84" t="s">
        <v>18</v>
      </c>
      <c r="E1514" s="84" t="s">
        <v>1923</v>
      </c>
      <c r="F1514" s="84" t="s">
        <v>31</v>
      </c>
      <c r="G1514" s="84" t="s">
        <v>1919</v>
      </c>
      <c r="H1514" s="85">
        <v>1</v>
      </c>
    </row>
    <row r="1515" spans="1:8">
      <c r="A1515" s="103">
        <v>2018</v>
      </c>
      <c r="B1515" s="105" t="s">
        <v>3386</v>
      </c>
      <c r="C1515" s="108" t="s">
        <v>2490</v>
      </c>
      <c r="D1515" s="84" t="s">
        <v>18</v>
      </c>
      <c r="E1515" s="84" t="s">
        <v>1923</v>
      </c>
      <c r="F1515" s="84" t="s">
        <v>83</v>
      </c>
      <c r="G1515" s="84" t="s">
        <v>722</v>
      </c>
      <c r="H1515" s="85">
        <v>3</v>
      </c>
    </row>
    <row r="1516" spans="1:8">
      <c r="A1516" s="103">
        <v>2018</v>
      </c>
      <c r="B1516" s="105" t="s">
        <v>3386</v>
      </c>
      <c r="C1516" s="108" t="s">
        <v>2490</v>
      </c>
      <c r="D1516" s="84" t="s">
        <v>18</v>
      </c>
      <c r="E1516" s="84" t="s">
        <v>1923</v>
      </c>
      <c r="F1516" s="84" t="s">
        <v>12</v>
      </c>
      <c r="G1516" s="84" t="s">
        <v>1921</v>
      </c>
      <c r="H1516" s="85">
        <v>1</v>
      </c>
    </row>
    <row r="1517" spans="1:8">
      <c r="A1517" s="103">
        <v>2018</v>
      </c>
      <c r="B1517" s="105" t="s">
        <v>3386</v>
      </c>
      <c r="C1517" s="108" t="s">
        <v>2490</v>
      </c>
      <c r="D1517" s="84" t="s">
        <v>18</v>
      </c>
      <c r="E1517" s="84" t="s">
        <v>1923</v>
      </c>
      <c r="F1517" s="84" t="s">
        <v>5</v>
      </c>
      <c r="G1517" s="84" t="s">
        <v>1928</v>
      </c>
      <c r="H1517" s="85">
        <v>1</v>
      </c>
    </row>
    <row r="1518" spans="1:8">
      <c r="A1518" s="103">
        <v>2018</v>
      </c>
      <c r="B1518" s="105" t="s">
        <v>3386</v>
      </c>
      <c r="C1518" s="108" t="s">
        <v>2490</v>
      </c>
      <c r="D1518" s="84" t="s">
        <v>18</v>
      </c>
      <c r="E1518" s="84" t="s">
        <v>1923</v>
      </c>
      <c r="F1518" s="84" t="s">
        <v>114</v>
      </c>
      <c r="G1518" s="84" t="s">
        <v>1929</v>
      </c>
      <c r="H1518" s="85">
        <v>14</v>
      </c>
    </row>
    <row r="1519" spans="1:8">
      <c r="A1519" s="103">
        <v>2018</v>
      </c>
      <c r="B1519" s="105" t="s">
        <v>3386</v>
      </c>
      <c r="C1519" s="108" t="s">
        <v>2490</v>
      </c>
      <c r="D1519" s="84" t="s">
        <v>18</v>
      </c>
      <c r="E1519" s="84" t="s">
        <v>1923</v>
      </c>
      <c r="F1519" s="84" t="s">
        <v>126</v>
      </c>
      <c r="G1519" s="84" t="s">
        <v>1936</v>
      </c>
      <c r="H1519" s="85">
        <v>1</v>
      </c>
    </row>
    <row r="1520" spans="1:8">
      <c r="A1520" s="103">
        <v>2018</v>
      </c>
      <c r="B1520" s="105" t="s">
        <v>3386</v>
      </c>
      <c r="C1520" s="108" t="s">
        <v>2490</v>
      </c>
      <c r="D1520" s="84" t="s">
        <v>18</v>
      </c>
      <c r="E1520" s="84" t="s">
        <v>1923</v>
      </c>
      <c r="F1520" s="84" t="s">
        <v>18</v>
      </c>
      <c r="G1520" s="84" t="s">
        <v>1941</v>
      </c>
      <c r="H1520" s="85">
        <v>3</v>
      </c>
    </row>
    <row r="1521" spans="1:8">
      <c r="A1521" s="103">
        <v>2018</v>
      </c>
      <c r="B1521" s="105" t="s">
        <v>3386</v>
      </c>
      <c r="C1521" s="108" t="s">
        <v>2490</v>
      </c>
      <c r="D1521" s="84" t="s">
        <v>18</v>
      </c>
      <c r="E1521" s="84" t="s">
        <v>1923</v>
      </c>
      <c r="F1521" s="84" t="s">
        <v>191</v>
      </c>
      <c r="G1521" s="84" t="s">
        <v>730</v>
      </c>
      <c r="H1521" s="85">
        <v>1</v>
      </c>
    </row>
    <row r="1522" spans="1:8">
      <c r="A1522" s="103">
        <v>2018</v>
      </c>
      <c r="B1522" s="105" t="s">
        <v>3386</v>
      </c>
      <c r="C1522" s="108" t="s">
        <v>2490</v>
      </c>
      <c r="D1522" s="84" t="s">
        <v>18</v>
      </c>
      <c r="E1522" s="84" t="s">
        <v>1923</v>
      </c>
      <c r="F1522" s="84" t="s">
        <v>83</v>
      </c>
      <c r="G1522" s="84" t="s">
        <v>1944</v>
      </c>
      <c r="H1522" s="85">
        <v>1</v>
      </c>
    </row>
    <row r="1523" spans="1:8">
      <c r="A1523" s="103">
        <v>2018</v>
      </c>
      <c r="B1523" s="105" t="s">
        <v>3386</v>
      </c>
      <c r="C1523" s="108" t="s">
        <v>2490</v>
      </c>
      <c r="D1523" s="84" t="s">
        <v>18</v>
      </c>
      <c r="E1523" s="84" t="s">
        <v>1940</v>
      </c>
      <c r="F1523" s="84" t="s">
        <v>31</v>
      </c>
      <c r="G1523" s="84" t="s">
        <v>1930</v>
      </c>
      <c r="H1523" s="85">
        <v>1</v>
      </c>
    </row>
    <row r="1524" spans="1:8">
      <c r="A1524" s="103">
        <v>2018</v>
      </c>
      <c r="B1524" s="105" t="s">
        <v>3386</v>
      </c>
      <c r="C1524" s="108" t="s">
        <v>2490</v>
      </c>
      <c r="D1524" s="84" t="s">
        <v>18</v>
      </c>
      <c r="E1524" s="84" t="s">
        <v>1940</v>
      </c>
      <c r="F1524" s="84" t="s">
        <v>121</v>
      </c>
      <c r="G1524" s="84" t="s">
        <v>1934</v>
      </c>
      <c r="H1524" s="85">
        <v>1</v>
      </c>
    </row>
    <row r="1525" spans="1:8">
      <c r="A1525" s="103">
        <v>2018</v>
      </c>
      <c r="B1525" s="105" t="s">
        <v>3386</v>
      </c>
      <c r="C1525" s="108" t="s">
        <v>2490</v>
      </c>
      <c r="D1525" s="84" t="s">
        <v>18</v>
      </c>
      <c r="E1525" s="84" t="s">
        <v>1940</v>
      </c>
      <c r="F1525" s="84" t="s">
        <v>195</v>
      </c>
      <c r="G1525" s="84" t="s">
        <v>196</v>
      </c>
      <c r="H1525" s="85">
        <v>1</v>
      </c>
    </row>
    <row r="1526" spans="1:8">
      <c r="A1526" s="103">
        <v>2018</v>
      </c>
      <c r="B1526" s="105" t="s">
        <v>3386</v>
      </c>
      <c r="C1526" s="108" t="s">
        <v>2490</v>
      </c>
      <c r="D1526" s="84" t="s">
        <v>18</v>
      </c>
      <c r="E1526" s="84" t="s">
        <v>1940</v>
      </c>
      <c r="F1526" s="84" t="s">
        <v>195</v>
      </c>
      <c r="G1526" s="84" t="s">
        <v>1945</v>
      </c>
      <c r="H1526" s="85">
        <v>1</v>
      </c>
    </row>
    <row r="1527" spans="1:8">
      <c r="A1527" s="103">
        <v>2018</v>
      </c>
      <c r="B1527" s="105" t="s">
        <v>3386</v>
      </c>
      <c r="C1527" s="108" t="s">
        <v>2490</v>
      </c>
      <c r="D1527" s="84" t="s">
        <v>18</v>
      </c>
      <c r="E1527" s="84" t="s">
        <v>1941</v>
      </c>
      <c r="F1527" s="84" t="s">
        <v>31</v>
      </c>
      <c r="G1527" s="84" t="s">
        <v>1919</v>
      </c>
      <c r="H1527" s="85">
        <v>1</v>
      </c>
    </row>
    <row r="1528" spans="1:8">
      <c r="A1528" s="103">
        <v>2018</v>
      </c>
      <c r="B1528" s="105" t="s">
        <v>3386</v>
      </c>
      <c r="C1528" s="108" t="s">
        <v>2490</v>
      </c>
      <c r="D1528" s="84" t="s">
        <v>18</v>
      </c>
      <c r="E1528" s="84" t="s">
        <v>1941</v>
      </c>
      <c r="F1528" s="84" t="s">
        <v>18</v>
      </c>
      <c r="G1528" s="84" t="s">
        <v>1922</v>
      </c>
      <c r="H1528" s="85">
        <v>3</v>
      </c>
    </row>
    <row r="1529" spans="1:8">
      <c r="A1529" s="103">
        <v>2018</v>
      </c>
      <c r="B1529" s="105" t="s">
        <v>3386</v>
      </c>
      <c r="C1529" s="108" t="s">
        <v>2490</v>
      </c>
      <c r="D1529" s="84" t="s">
        <v>18</v>
      </c>
      <c r="E1529" s="84" t="s">
        <v>1941</v>
      </c>
      <c r="F1529" s="84" t="s">
        <v>18</v>
      </c>
      <c r="G1529" s="84" t="s">
        <v>1923</v>
      </c>
      <c r="H1529" s="85">
        <v>3</v>
      </c>
    </row>
    <row r="1530" spans="1:8">
      <c r="A1530" s="103">
        <v>2018</v>
      </c>
      <c r="B1530" s="105" t="s">
        <v>3386</v>
      </c>
      <c r="C1530" s="108" t="s">
        <v>2490</v>
      </c>
      <c r="D1530" s="84" t="s">
        <v>18</v>
      </c>
      <c r="E1530" s="84" t="s">
        <v>1941</v>
      </c>
      <c r="F1530" s="84" t="s">
        <v>83</v>
      </c>
      <c r="G1530" s="84" t="s">
        <v>1935</v>
      </c>
      <c r="H1530" s="85">
        <v>1</v>
      </c>
    </row>
    <row r="1531" spans="1:8">
      <c r="A1531" s="103">
        <v>2018</v>
      </c>
      <c r="B1531" s="105" t="s">
        <v>3386</v>
      </c>
      <c r="C1531" s="108" t="s">
        <v>2490</v>
      </c>
      <c r="D1531" s="84" t="s">
        <v>18</v>
      </c>
      <c r="E1531" s="84" t="s">
        <v>1941</v>
      </c>
      <c r="F1531" s="84" t="s">
        <v>18</v>
      </c>
      <c r="G1531" s="84" t="s">
        <v>1940</v>
      </c>
      <c r="H1531" s="85">
        <v>1</v>
      </c>
    </row>
    <row r="1532" spans="1:8">
      <c r="A1532" s="103">
        <v>2018</v>
      </c>
      <c r="B1532" s="105" t="s">
        <v>3386</v>
      </c>
      <c r="C1532" s="108" t="s">
        <v>2490</v>
      </c>
      <c r="D1532" s="84" t="s">
        <v>18</v>
      </c>
      <c r="E1532" s="84" t="s">
        <v>1941</v>
      </c>
      <c r="F1532" s="84" t="s">
        <v>18</v>
      </c>
      <c r="G1532" s="84" t="s">
        <v>1942</v>
      </c>
      <c r="H1532" s="85">
        <v>2</v>
      </c>
    </row>
    <row r="1533" spans="1:8">
      <c r="A1533" s="103">
        <v>2018</v>
      </c>
      <c r="B1533" s="105" t="s">
        <v>3386</v>
      </c>
      <c r="C1533" s="108" t="s">
        <v>2490</v>
      </c>
      <c r="D1533" s="84" t="s">
        <v>18</v>
      </c>
      <c r="E1533" s="84" t="s">
        <v>1942</v>
      </c>
      <c r="F1533" s="84" t="s">
        <v>31</v>
      </c>
      <c r="G1533" s="84" t="s">
        <v>1919</v>
      </c>
      <c r="H1533" s="85">
        <v>2</v>
      </c>
    </row>
    <row r="1534" spans="1:8">
      <c r="A1534" s="103">
        <v>2018</v>
      </c>
      <c r="B1534" s="105" t="s">
        <v>3386</v>
      </c>
      <c r="C1534" s="108" t="s">
        <v>2490</v>
      </c>
      <c r="D1534" s="84" t="s">
        <v>18</v>
      </c>
      <c r="E1534" s="84" t="s">
        <v>1942</v>
      </c>
      <c r="F1534" s="84" t="s">
        <v>83</v>
      </c>
      <c r="G1534" s="84" t="s">
        <v>722</v>
      </c>
      <c r="H1534" s="85">
        <v>2</v>
      </c>
    </row>
    <row r="1535" spans="1:8">
      <c r="A1535" s="103">
        <v>2018</v>
      </c>
      <c r="B1535" s="105" t="s">
        <v>3386</v>
      </c>
      <c r="C1535" s="108" t="s">
        <v>2490</v>
      </c>
      <c r="D1535" s="84" t="s">
        <v>18</v>
      </c>
      <c r="E1535" s="84" t="s">
        <v>1942</v>
      </c>
      <c r="F1535" s="84" t="s">
        <v>18</v>
      </c>
      <c r="G1535" s="84" t="s">
        <v>1922</v>
      </c>
      <c r="H1535" s="85">
        <v>1</v>
      </c>
    </row>
    <row r="1536" spans="1:8">
      <c r="A1536" s="103">
        <v>2018</v>
      </c>
      <c r="B1536" s="105" t="s">
        <v>3386</v>
      </c>
      <c r="C1536" s="108" t="s">
        <v>2490</v>
      </c>
      <c r="D1536" s="84" t="s">
        <v>31</v>
      </c>
      <c r="E1536" s="84" t="s">
        <v>1919</v>
      </c>
      <c r="F1536" s="84" t="s">
        <v>5</v>
      </c>
      <c r="G1536" s="84" t="s">
        <v>700</v>
      </c>
      <c r="H1536" s="85">
        <v>1</v>
      </c>
    </row>
    <row r="1537" spans="1:8">
      <c r="A1537" s="103">
        <v>2018</v>
      </c>
      <c r="B1537" s="105" t="s">
        <v>3386</v>
      </c>
      <c r="C1537" s="108" t="s">
        <v>2490</v>
      </c>
      <c r="D1537" s="84" t="s">
        <v>31</v>
      </c>
      <c r="E1537" s="84" t="s">
        <v>1919</v>
      </c>
      <c r="F1537" s="84" t="s">
        <v>12</v>
      </c>
      <c r="G1537" s="84" t="s">
        <v>1920</v>
      </c>
      <c r="H1537" s="85">
        <v>1</v>
      </c>
    </row>
    <row r="1538" spans="1:8">
      <c r="A1538" s="103">
        <v>2018</v>
      </c>
      <c r="B1538" s="105" t="s">
        <v>3386</v>
      </c>
      <c r="C1538" s="108" t="s">
        <v>2490</v>
      </c>
      <c r="D1538" s="84" t="s">
        <v>31</v>
      </c>
      <c r="E1538" s="84" t="s">
        <v>1919</v>
      </c>
      <c r="F1538" s="84" t="s">
        <v>72</v>
      </c>
      <c r="G1538" s="84" t="s">
        <v>1924</v>
      </c>
      <c r="H1538" s="85">
        <v>2</v>
      </c>
    </row>
    <row r="1539" spans="1:8">
      <c r="A1539" s="103">
        <v>2018</v>
      </c>
      <c r="B1539" s="105" t="s">
        <v>3386</v>
      </c>
      <c r="C1539" s="108" t="s">
        <v>2490</v>
      </c>
      <c r="D1539" s="84" t="s">
        <v>31</v>
      </c>
      <c r="E1539" s="84" t="s">
        <v>1919</v>
      </c>
      <c r="F1539" s="84" t="s">
        <v>93</v>
      </c>
      <c r="G1539" s="84" t="s">
        <v>1925</v>
      </c>
      <c r="H1539" s="85">
        <v>8</v>
      </c>
    </row>
    <row r="1540" spans="1:8">
      <c r="A1540" s="103">
        <v>2018</v>
      </c>
      <c r="B1540" s="105" t="s">
        <v>3386</v>
      </c>
      <c r="C1540" s="108" t="s">
        <v>2490</v>
      </c>
      <c r="D1540" s="84" t="s">
        <v>31</v>
      </c>
      <c r="E1540" s="84" t="s">
        <v>1919</v>
      </c>
      <c r="F1540" s="84" t="s">
        <v>31</v>
      </c>
      <c r="G1540" s="84" t="s">
        <v>1926</v>
      </c>
      <c r="H1540" s="85">
        <v>6</v>
      </c>
    </row>
    <row r="1541" spans="1:8">
      <c r="A1541" s="103">
        <v>2018</v>
      </c>
      <c r="B1541" s="105" t="s">
        <v>3386</v>
      </c>
      <c r="C1541" s="108" t="s">
        <v>2490</v>
      </c>
      <c r="D1541" s="84" t="s">
        <v>31</v>
      </c>
      <c r="E1541" s="84" t="s">
        <v>1919</v>
      </c>
      <c r="F1541" s="84" t="s">
        <v>52</v>
      </c>
      <c r="G1541" s="84" t="s">
        <v>1927</v>
      </c>
      <c r="H1541" s="85">
        <v>5</v>
      </c>
    </row>
    <row r="1542" spans="1:8">
      <c r="A1542" s="103">
        <v>2018</v>
      </c>
      <c r="B1542" s="105" t="s">
        <v>3386</v>
      </c>
      <c r="C1542" s="108" t="s">
        <v>2490</v>
      </c>
      <c r="D1542" s="84" t="s">
        <v>31</v>
      </c>
      <c r="E1542" s="84" t="s">
        <v>1919</v>
      </c>
      <c r="F1542" s="84" t="s">
        <v>5</v>
      </c>
      <c r="G1542" s="84" t="s">
        <v>1928</v>
      </c>
      <c r="H1542" s="85">
        <v>2</v>
      </c>
    </row>
    <row r="1543" spans="1:8">
      <c r="A1543" s="103">
        <v>2018</v>
      </c>
      <c r="B1543" s="105" t="s">
        <v>3386</v>
      </c>
      <c r="C1543" s="108" t="s">
        <v>2490</v>
      </c>
      <c r="D1543" s="84" t="s">
        <v>31</v>
      </c>
      <c r="E1543" s="84" t="s">
        <v>1919</v>
      </c>
      <c r="F1543" s="84" t="s">
        <v>31</v>
      </c>
      <c r="G1543" s="84" t="s">
        <v>1930</v>
      </c>
      <c r="H1543" s="85">
        <v>7</v>
      </c>
    </row>
    <row r="1544" spans="1:8">
      <c r="A1544" s="103">
        <v>2018</v>
      </c>
      <c r="B1544" s="105" t="s">
        <v>3386</v>
      </c>
      <c r="C1544" s="108" t="s">
        <v>2490</v>
      </c>
      <c r="D1544" s="84" t="s">
        <v>31</v>
      </c>
      <c r="E1544" s="84" t="s">
        <v>1919</v>
      </c>
      <c r="F1544" s="84" t="s">
        <v>12</v>
      </c>
      <c r="G1544" s="84" t="s">
        <v>1933</v>
      </c>
      <c r="H1544" s="85">
        <v>1</v>
      </c>
    </row>
    <row r="1545" spans="1:8">
      <c r="A1545" s="103">
        <v>2018</v>
      </c>
      <c r="B1545" s="105" t="s">
        <v>3386</v>
      </c>
      <c r="C1545" s="108" t="s">
        <v>2490</v>
      </c>
      <c r="D1545" s="84" t="s">
        <v>31</v>
      </c>
      <c r="E1545" s="84" t="s">
        <v>1919</v>
      </c>
      <c r="F1545" s="84" t="s">
        <v>126</v>
      </c>
      <c r="G1545" s="84" t="s">
        <v>1938</v>
      </c>
      <c r="H1545" s="85">
        <v>3</v>
      </c>
    </row>
    <row r="1546" spans="1:8">
      <c r="A1546" s="103">
        <v>2018</v>
      </c>
      <c r="B1546" s="105" t="s">
        <v>3386</v>
      </c>
      <c r="C1546" s="108" t="s">
        <v>2490</v>
      </c>
      <c r="D1546" s="84" t="s">
        <v>31</v>
      </c>
      <c r="E1546" s="84" t="s">
        <v>1919</v>
      </c>
      <c r="F1546" s="84" t="s">
        <v>93</v>
      </c>
      <c r="G1546" s="84" t="s">
        <v>94</v>
      </c>
      <c r="H1546" s="85">
        <v>1</v>
      </c>
    </row>
    <row r="1547" spans="1:8">
      <c r="A1547" s="103">
        <v>2018</v>
      </c>
      <c r="B1547" s="105" t="s">
        <v>3386</v>
      </c>
      <c r="C1547" s="108" t="s">
        <v>2490</v>
      </c>
      <c r="D1547" s="84" t="s">
        <v>31</v>
      </c>
      <c r="E1547" s="84" t="s">
        <v>1919</v>
      </c>
      <c r="F1547" s="84" t="s">
        <v>191</v>
      </c>
      <c r="G1547" s="84" t="s">
        <v>730</v>
      </c>
      <c r="H1547" s="85">
        <v>4</v>
      </c>
    </row>
    <row r="1548" spans="1:8">
      <c r="A1548" s="103">
        <v>2018</v>
      </c>
      <c r="B1548" s="105" t="s">
        <v>3386</v>
      </c>
      <c r="C1548" s="108" t="s">
        <v>2490</v>
      </c>
      <c r="D1548" s="84" t="s">
        <v>31</v>
      </c>
      <c r="E1548" s="84" t="s">
        <v>1919</v>
      </c>
      <c r="F1548" s="84" t="s">
        <v>72</v>
      </c>
      <c r="G1548" s="84" t="s">
        <v>1943</v>
      </c>
      <c r="H1548" s="85">
        <v>7</v>
      </c>
    </row>
    <row r="1549" spans="1:8">
      <c r="A1549" s="103">
        <v>2018</v>
      </c>
      <c r="B1549" s="105" t="s">
        <v>3386</v>
      </c>
      <c r="C1549" s="108" t="s">
        <v>2490</v>
      </c>
      <c r="D1549" s="84" t="s">
        <v>31</v>
      </c>
      <c r="E1549" s="84" t="s">
        <v>1919</v>
      </c>
      <c r="F1549" s="84" t="s">
        <v>83</v>
      </c>
      <c r="G1549" s="84" t="s">
        <v>1944</v>
      </c>
      <c r="H1549" s="85">
        <v>1</v>
      </c>
    </row>
    <row r="1550" spans="1:8">
      <c r="A1550" s="103">
        <v>2018</v>
      </c>
      <c r="B1550" s="105" t="s">
        <v>3386</v>
      </c>
      <c r="C1550" s="108" t="s">
        <v>2490</v>
      </c>
      <c r="D1550" s="84" t="s">
        <v>31</v>
      </c>
      <c r="E1550" s="84" t="s">
        <v>1926</v>
      </c>
      <c r="F1550" s="84" t="s">
        <v>31</v>
      </c>
      <c r="G1550" s="84" t="s">
        <v>1919</v>
      </c>
      <c r="H1550" s="85">
        <v>3</v>
      </c>
    </row>
    <row r="1551" spans="1:8">
      <c r="A1551" s="103">
        <v>2018</v>
      </c>
      <c r="B1551" s="105" t="s">
        <v>3386</v>
      </c>
      <c r="C1551" s="108" t="s">
        <v>2490</v>
      </c>
      <c r="D1551" s="84" t="s">
        <v>31</v>
      </c>
      <c r="E1551" s="84" t="s">
        <v>1926</v>
      </c>
      <c r="F1551" s="84" t="s">
        <v>52</v>
      </c>
      <c r="G1551" s="84" t="s">
        <v>1927</v>
      </c>
      <c r="H1551" s="85">
        <v>1</v>
      </c>
    </row>
    <row r="1552" spans="1:8">
      <c r="A1552" s="103">
        <v>2018</v>
      </c>
      <c r="B1552" s="105" t="s">
        <v>3386</v>
      </c>
      <c r="C1552" s="108" t="s">
        <v>2490</v>
      </c>
      <c r="D1552" s="84" t="s">
        <v>31</v>
      </c>
      <c r="E1552" s="84" t="s">
        <v>1926</v>
      </c>
      <c r="F1552" s="84" t="s">
        <v>31</v>
      </c>
      <c r="G1552" s="84" t="s">
        <v>1930</v>
      </c>
      <c r="H1552" s="85">
        <v>2</v>
      </c>
    </row>
    <row r="1553" spans="1:8">
      <c r="A1553" s="103">
        <v>2018</v>
      </c>
      <c r="B1553" s="105" t="s">
        <v>3386</v>
      </c>
      <c r="C1553" s="108" t="s">
        <v>2490</v>
      </c>
      <c r="D1553" s="84" t="s">
        <v>31</v>
      </c>
      <c r="E1553" s="84" t="s">
        <v>1926</v>
      </c>
      <c r="F1553" s="84" t="s">
        <v>126</v>
      </c>
      <c r="G1553" s="84" t="s">
        <v>1958</v>
      </c>
      <c r="H1553" s="85">
        <v>1</v>
      </c>
    </row>
    <row r="1554" spans="1:8">
      <c r="A1554" s="103">
        <v>2018</v>
      </c>
      <c r="B1554" s="105" t="s">
        <v>3386</v>
      </c>
      <c r="C1554" s="108" t="s">
        <v>2490</v>
      </c>
      <c r="D1554" s="84" t="s">
        <v>31</v>
      </c>
      <c r="E1554" s="84" t="s">
        <v>1930</v>
      </c>
      <c r="F1554" s="84" t="s">
        <v>31</v>
      </c>
      <c r="G1554" s="84" t="s">
        <v>1919</v>
      </c>
      <c r="H1554" s="85">
        <v>3</v>
      </c>
    </row>
    <row r="1555" spans="1:8">
      <c r="A1555" s="103">
        <v>2018</v>
      </c>
      <c r="B1555" s="105" t="s">
        <v>3386</v>
      </c>
      <c r="C1555" s="108" t="s">
        <v>2490</v>
      </c>
      <c r="D1555" s="84" t="s">
        <v>31</v>
      </c>
      <c r="E1555" s="84" t="s">
        <v>1930</v>
      </c>
      <c r="F1555" s="84" t="s">
        <v>72</v>
      </c>
      <c r="G1555" s="84" t="s">
        <v>1924</v>
      </c>
      <c r="H1555" s="85">
        <v>1</v>
      </c>
    </row>
    <row r="1556" spans="1:8">
      <c r="A1556" s="103">
        <v>2018</v>
      </c>
      <c r="B1556" s="105" t="s">
        <v>3386</v>
      </c>
      <c r="C1556" s="108" t="s">
        <v>2490</v>
      </c>
      <c r="D1556" s="84" t="s">
        <v>31</v>
      </c>
      <c r="E1556" s="84" t="s">
        <v>1930</v>
      </c>
      <c r="F1556" s="84" t="s">
        <v>93</v>
      </c>
      <c r="G1556" s="84" t="s">
        <v>1925</v>
      </c>
      <c r="H1556" s="85">
        <v>1</v>
      </c>
    </row>
    <row r="1557" spans="1:8">
      <c r="A1557" s="103">
        <v>2018</v>
      </c>
      <c r="B1557" s="105" t="s">
        <v>3386</v>
      </c>
      <c r="C1557" s="108" t="s">
        <v>2490</v>
      </c>
      <c r="D1557" s="84" t="s">
        <v>31</v>
      </c>
      <c r="E1557" s="84" t="s">
        <v>1930</v>
      </c>
      <c r="F1557" s="84" t="s">
        <v>31</v>
      </c>
      <c r="G1557" s="84" t="s">
        <v>1926</v>
      </c>
      <c r="H1557" s="85">
        <v>1</v>
      </c>
    </row>
    <row r="1558" spans="1:8">
      <c r="A1558" s="103">
        <v>2018</v>
      </c>
      <c r="B1558" s="105" t="s">
        <v>3386</v>
      </c>
      <c r="C1558" s="108" t="s">
        <v>2490</v>
      </c>
      <c r="D1558" s="84" t="s">
        <v>31</v>
      </c>
      <c r="E1558" s="84" t="s">
        <v>1930</v>
      </c>
      <c r="F1558" s="84" t="s">
        <v>52</v>
      </c>
      <c r="G1558" s="84" t="s">
        <v>1927</v>
      </c>
      <c r="H1558" s="85">
        <v>4</v>
      </c>
    </row>
    <row r="1559" spans="1:8">
      <c r="A1559" s="103">
        <v>2018</v>
      </c>
      <c r="B1559" s="105" t="s">
        <v>3386</v>
      </c>
      <c r="C1559" s="108" t="s">
        <v>2490</v>
      </c>
      <c r="D1559" s="84" t="s">
        <v>31</v>
      </c>
      <c r="E1559" s="84" t="s">
        <v>1930</v>
      </c>
      <c r="F1559" s="84" t="s">
        <v>114</v>
      </c>
      <c r="G1559" s="84" t="s">
        <v>1929</v>
      </c>
      <c r="H1559" s="85">
        <v>1</v>
      </c>
    </row>
    <row r="1560" spans="1:8">
      <c r="A1560" s="103">
        <v>2018</v>
      </c>
      <c r="B1560" s="105" t="s">
        <v>3386</v>
      </c>
      <c r="C1560" s="108" t="s">
        <v>2490</v>
      </c>
      <c r="D1560" s="84" t="s">
        <v>31</v>
      </c>
      <c r="E1560" s="84" t="s">
        <v>1930</v>
      </c>
      <c r="F1560" s="84" t="s">
        <v>83</v>
      </c>
      <c r="G1560" s="84" t="s">
        <v>1932</v>
      </c>
      <c r="H1560" s="85">
        <v>1</v>
      </c>
    </row>
    <row r="1561" spans="1:8">
      <c r="A1561" s="103">
        <v>2018</v>
      </c>
      <c r="B1561" s="105" t="s">
        <v>3386</v>
      </c>
      <c r="C1561" s="108" t="s">
        <v>2490</v>
      </c>
      <c r="D1561" s="84" t="s">
        <v>31</v>
      </c>
      <c r="E1561" s="84" t="s">
        <v>1930</v>
      </c>
      <c r="F1561" s="84" t="s">
        <v>83</v>
      </c>
      <c r="G1561" s="84" t="s">
        <v>1935</v>
      </c>
      <c r="H1561" s="85">
        <v>1</v>
      </c>
    </row>
    <row r="1562" spans="1:8">
      <c r="A1562" s="103">
        <v>2018</v>
      </c>
      <c r="B1562" s="105" t="s">
        <v>3386</v>
      </c>
      <c r="C1562" s="108" t="s">
        <v>2490</v>
      </c>
      <c r="D1562" s="84" t="s">
        <v>31</v>
      </c>
      <c r="E1562" s="84" t="s">
        <v>1930</v>
      </c>
      <c r="F1562" s="84" t="s">
        <v>126</v>
      </c>
      <c r="G1562" s="84" t="s">
        <v>1936</v>
      </c>
      <c r="H1562" s="85">
        <v>2</v>
      </c>
    </row>
    <row r="1563" spans="1:8">
      <c r="A1563" s="103">
        <v>2018</v>
      </c>
      <c r="B1563" s="105" t="s">
        <v>3386</v>
      </c>
      <c r="C1563" s="108" t="s">
        <v>2490</v>
      </c>
      <c r="D1563" s="84" t="s">
        <v>31</v>
      </c>
      <c r="E1563" s="84" t="s">
        <v>1930</v>
      </c>
      <c r="F1563" s="84" t="s">
        <v>126</v>
      </c>
      <c r="G1563" s="84" t="s">
        <v>1938</v>
      </c>
      <c r="H1563" s="85">
        <v>1</v>
      </c>
    </row>
    <row r="1564" spans="1:8">
      <c r="A1564" s="103">
        <v>2018</v>
      </c>
      <c r="B1564" s="105" t="s">
        <v>3386</v>
      </c>
      <c r="C1564" s="108" t="s">
        <v>2490</v>
      </c>
      <c r="D1564" s="84" t="s">
        <v>31</v>
      </c>
      <c r="E1564" s="84" t="s">
        <v>1930</v>
      </c>
      <c r="F1564" s="84" t="s">
        <v>93</v>
      </c>
      <c r="G1564" s="84" t="s">
        <v>94</v>
      </c>
      <c r="H1564" s="85">
        <v>1</v>
      </c>
    </row>
    <row r="1565" spans="1:8">
      <c r="A1565" s="103">
        <v>2018</v>
      </c>
      <c r="B1565" s="105" t="s">
        <v>3386</v>
      </c>
      <c r="C1565" s="108" t="s">
        <v>2490</v>
      </c>
      <c r="D1565" s="84" t="s">
        <v>31</v>
      </c>
      <c r="E1565" s="84" t="s">
        <v>1930</v>
      </c>
      <c r="F1565" s="84" t="s">
        <v>18</v>
      </c>
      <c r="G1565" s="84" t="s">
        <v>1940</v>
      </c>
      <c r="H1565" s="85">
        <v>2</v>
      </c>
    </row>
    <row r="1566" spans="1:8">
      <c r="A1566" s="103">
        <v>2018</v>
      </c>
      <c r="B1566" s="105" t="s">
        <v>3386</v>
      </c>
      <c r="C1566" s="108" t="s">
        <v>2490</v>
      </c>
      <c r="D1566" s="84" t="s">
        <v>31</v>
      </c>
      <c r="E1566" s="84" t="s">
        <v>1930</v>
      </c>
      <c r="F1566" s="84" t="s">
        <v>72</v>
      </c>
      <c r="G1566" s="84" t="s">
        <v>1943</v>
      </c>
      <c r="H1566" s="85">
        <v>2</v>
      </c>
    </row>
    <row r="1567" spans="1:8">
      <c r="A1567" s="103">
        <v>2018</v>
      </c>
      <c r="B1567" s="105" t="s">
        <v>3386</v>
      </c>
      <c r="C1567" s="108" t="s">
        <v>2490</v>
      </c>
      <c r="D1567" s="84" t="s">
        <v>52</v>
      </c>
      <c r="E1567" s="84" t="s">
        <v>1927</v>
      </c>
      <c r="F1567" s="84" t="s">
        <v>18</v>
      </c>
      <c r="G1567" s="84" t="s">
        <v>1923</v>
      </c>
      <c r="H1567" s="85">
        <v>1</v>
      </c>
    </row>
    <row r="1568" spans="1:8">
      <c r="A1568" s="103">
        <v>2018</v>
      </c>
      <c r="B1568" s="105" t="s">
        <v>3386</v>
      </c>
      <c r="C1568" s="108" t="s">
        <v>2490</v>
      </c>
      <c r="D1568" s="84" t="s">
        <v>52</v>
      </c>
      <c r="E1568" s="84" t="s">
        <v>1927</v>
      </c>
      <c r="F1568" s="84" t="s">
        <v>72</v>
      </c>
      <c r="G1568" s="84" t="s">
        <v>1924</v>
      </c>
      <c r="H1568" s="85">
        <v>2</v>
      </c>
    </row>
    <row r="1569" spans="1:8">
      <c r="A1569" s="103">
        <v>2018</v>
      </c>
      <c r="B1569" s="105" t="s">
        <v>3386</v>
      </c>
      <c r="C1569" s="108" t="s">
        <v>2490</v>
      </c>
      <c r="D1569" s="84" t="s">
        <v>52</v>
      </c>
      <c r="E1569" s="84" t="s">
        <v>1927</v>
      </c>
      <c r="F1569" s="84" t="s">
        <v>93</v>
      </c>
      <c r="G1569" s="84" t="s">
        <v>1925</v>
      </c>
      <c r="H1569" s="85">
        <v>1</v>
      </c>
    </row>
    <row r="1570" spans="1:8">
      <c r="A1570" s="103">
        <v>2018</v>
      </c>
      <c r="B1570" s="105" t="s">
        <v>3386</v>
      </c>
      <c r="C1570" s="108" t="s">
        <v>2490</v>
      </c>
      <c r="D1570" s="84" t="s">
        <v>52</v>
      </c>
      <c r="E1570" s="84" t="s">
        <v>1927</v>
      </c>
      <c r="F1570" s="84" t="s">
        <v>31</v>
      </c>
      <c r="G1570" s="84" t="s">
        <v>1926</v>
      </c>
      <c r="H1570" s="85">
        <v>1</v>
      </c>
    </row>
    <row r="1571" spans="1:8">
      <c r="A1571" s="103">
        <v>2018</v>
      </c>
      <c r="B1571" s="105" t="s">
        <v>3386</v>
      </c>
      <c r="C1571" s="108" t="s">
        <v>2490</v>
      </c>
      <c r="D1571" s="84" t="s">
        <v>52</v>
      </c>
      <c r="E1571" s="84" t="s">
        <v>1927</v>
      </c>
      <c r="F1571" s="84" t="s">
        <v>31</v>
      </c>
      <c r="G1571" s="84" t="s">
        <v>1930</v>
      </c>
      <c r="H1571" s="85">
        <v>2</v>
      </c>
    </row>
    <row r="1572" spans="1:8">
      <c r="A1572" s="103">
        <v>2018</v>
      </c>
      <c r="B1572" s="105" t="s">
        <v>3386</v>
      </c>
      <c r="C1572" s="108" t="s">
        <v>2490</v>
      </c>
      <c r="D1572" s="84" t="s">
        <v>52</v>
      </c>
      <c r="E1572" s="84" t="s">
        <v>1927</v>
      </c>
      <c r="F1572" s="84" t="s">
        <v>83</v>
      </c>
      <c r="G1572" s="84" t="s">
        <v>1932</v>
      </c>
      <c r="H1572" s="85">
        <v>2</v>
      </c>
    </row>
    <row r="1573" spans="1:8">
      <c r="A1573" s="103">
        <v>2018</v>
      </c>
      <c r="B1573" s="105" t="s">
        <v>3386</v>
      </c>
      <c r="C1573" s="108" t="s">
        <v>2490</v>
      </c>
      <c r="D1573" s="84" t="s">
        <v>52</v>
      </c>
      <c r="E1573" s="84" t="s">
        <v>1927</v>
      </c>
      <c r="F1573" s="84" t="s">
        <v>121</v>
      </c>
      <c r="G1573" s="84" t="s">
        <v>1934</v>
      </c>
      <c r="H1573" s="85">
        <v>4</v>
      </c>
    </row>
    <row r="1574" spans="1:8">
      <c r="A1574" s="103">
        <v>2018</v>
      </c>
      <c r="B1574" s="105" t="s">
        <v>3386</v>
      </c>
      <c r="C1574" s="108" t="s">
        <v>2490</v>
      </c>
      <c r="D1574" s="84" t="s">
        <v>52</v>
      </c>
      <c r="E1574" s="84" t="s">
        <v>1927</v>
      </c>
      <c r="F1574" s="84" t="s">
        <v>83</v>
      </c>
      <c r="G1574" s="84" t="s">
        <v>1935</v>
      </c>
      <c r="H1574" s="85">
        <v>4</v>
      </c>
    </row>
    <row r="1575" spans="1:8">
      <c r="A1575" s="103">
        <v>2018</v>
      </c>
      <c r="B1575" s="105" t="s">
        <v>3386</v>
      </c>
      <c r="C1575" s="108" t="s">
        <v>2490</v>
      </c>
      <c r="D1575" s="84" t="s">
        <v>52</v>
      </c>
      <c r="E1575" s="84" t="s">
        <v>1927</v>
      </c>
      <c r="F1575" s="84" t="s">
        <v>191</v>
      </c>
      <c r="G1575" s="84" t="s">
        <v>730</v>
      </c>
      <c r="H1575" s="85">
        <v>1</v>
      </c>
    </row>
    <row r="1576" spans="1:8">
      <c r="A1576" s="103">
        <v>2018</v>
      </c>
      <c r="B1576" s="105" t="s">
        <v>3386</v>
      </c>
      <c r="C1576" s="108" t="s">
        <v>2490</v>
      </c>
      <c r="D1576" s="84" t="s">
        <v>52</v>
      </c>
      <c r="E1576" s="84" t="s">
        <v>1927</v>
      </c>
      <c r="F1576" s="84" t="s">
        <v>72</v>
      </c>
      <c r="G1576" s="84" t="s">
        <v>1943</v>
      </c>
      <c r="H1576" s="85">
        <v>8</v>
      </c>
    </row>
    <row r="1577" spans="1:8">
      <c r="A1577" s="103">
        <v>2018</v>
      </c>
      <c r="B1577" s="105" t="s">
        <v>3386</v>
      </c>
      <c r="C1577" s="108" t="s">
        <v>2490</v>
      </c>
      <c r="D1577" s="84" t="s">
        <v>52</v>
      </c>
      <c r="E1577" s="84" t="s">
        <v>1927</v>
      </c>
      <c r="F1577" s="84" t="s">
        <v>83</v>
      </c>
      <c r="G1577" s="84" t="s">
        <v>1944</v>
      </c>
      <c r="H1577" s="85">
        <v>2</v>
      </c>
    </row>
    <row r="1578" spans="1:8">
      <c r="A1578" s="103">
        <v>2018</v>
      </c>
      <c r="B1578" s="105" t="s">
        <v>3386</v>
      </c>
      <c r="C1578" s="108" t="s">
        <v>2490</v>
      </c>
      <c r="D1578" s="84" t="s">
        <v>72</v>
      </c>
      <c r="E1578" s="84" t="s">
        <v>1924</v>
      </c>
      <c r="F1578" s="84" t="s">
        <v>31</v>
      </c>
      <c r="G1578" s="84" t="s">
        <v>1919</v>
      </c>
      <c r="H1578" s="85">
        <v>2</v>
      </c>
    </row>
    <row r="1579" spans="1:8">
      <c r="A1579" s="103">
        <v>2018</v>
      </c>
      <c r="B1579" s="105" t="s">
        <v>3386</v>
      </c>
      <c r="C1579" s="108" t="s">
        <v>2490</v>
      </c>
      <c r="D1579" s="84" t="s">
        <v>72</v>
      </c>
      <c r="E1579" s="84" t="s">
        <v>1924</v>
      </c>
      <c r="F1579" s="84" t="s">
        <v>83</v>
      </c>
      <c r="G1579" s="84" t="s">
        <v>722</v>
      </c>
      <c r="H1579" s="85">
        <v>6</v>
      </c>
    </row>
    <row r="1580" spans="1:8">
      <c r="A1580" s="103">
        <v>2018</v>
      </c>
      <c r="B1580" s="105" t="s">
        <v>3386</v>
      </c>
      <c r="C1580" s="108" t="s">
        <v>2490</v>
      </c>
      <c r="D1580" s="84" t="s">
        <v>72</v>
      </c>
      <c r="E1580" s="84" t="s">
        <v>1924</v>
      </c>
      <c r="F1580" s="84" t="s">
        <v>93</v>
      </c>
      <c r="G1580" s="84" t="s">
        <v>1925</v>
      </c>
      <c r="H1580" s="85">
        <v>7</v>
      </c>
    </row>
    <row r="1581" spans="1:8">
      <c r="A1581" s="103">
        <v>2018</v>
      </c>
      <c r="B1581" s="105" t="s">
        <v>3386</v>
      </c>
      <c r="C1581" s="108" t="s">
        <v>2490</v>
      </c>
      <c r="D1581" s="84" t="s">
        <v>72</v>
      </c>
      <c r="E1581" s="84" t="s">
        <v>1924</v>
      </c>
      <c r="F1581" s="84" t="s">
        <v>52</v>
      </c>
      <c r="G1581" s="84" t="s">
        <v>1927</v>
      </c>
      <c r="H1581" s="85">
        <v>14</v>
      </c>
    </row>
    <row r="1582" spans="1:8">
      <c r="A1582" s="103">
        <v>2018</v>
      </c>
      <c r="B1582" s="105" t="s">
        <v>3386</v>
      </c>
      <c r="C1582" s="108" t="s">
        <v>2490</v>
      </c>
      <c r="D1582" s="84" t="s">
        <v>72</v>
      </c>
      <c r="E1582" s="84" t="s">
        <v>1924</v>
      </c>
      <c r="F1582" s="84" t="s">
        <v>31</v>
      </c>
      <c r="G1582" s="84" t="s">
        <v>1930</v>
      </c>
      <c r="H1582" s="85">
        <v>8</v>
      </c>
    </row>
    <row r="1583" spans="1:8">
      <c r="A1583" s="103">
        <v>2018</v>
      </c>
      <c r="B1583" s="105" t="s">
        <v>3386</v>
      </c>
      <c r="C1583" s="108" t="s">
        <v>2490</v>
      </c>
      <c r="D1583" s="84" t="s">
        <v>72</v>
      </c>
      <c r="E1583" s="84" t="s">
        <v>1924</v>
      </c>
      <c r="F1583" s="84" t="s">
        <v>83</v>
      </c>
      <c r="G1583" s="84" t="s">
        <v>1932</v>
      </c>
      <c r="H1583" s="85">
        <v>2</v>
      </c>
    </row>
    <row r="1584" spans="1:8">
      <c r="A1584" s="103">
        <v>2018</v>
      </c>
      <c r="B1584" s="105" t="s">
        <v>3386</v>
      </c>
      <c r="C1584" s="108" t="s">
        <v>2490</v>
      </c>
      <c r="D1584" s="84" t="s">
        <v>72</v>
      </c>
      <c r="E1584" s="84" t="s">
        <v>1924</v>
      </c>
      <c r="F1584" s="84" t="s">
        <v>121</v>
      </c>
      <c r="G1584" s="84" t="s">
        <v>1934</v>
      </c>
      <c r="H1584" s="85">
        <v>4</v>
      </c>
    </row>
    <row r="1585" spans="1:8">
      <c r="A1585" s="103">
        <v>2018</v>
      </c>
      <c r="B1585" s="105" t="s">
        <v>3386</v>
      </c>
      <c r="C1585" s="108" t="s">
        <v>2490</v>
      </c>
      <c r="D1585" s="84" t="s">
        <v>72</v>
      </c>
      <c r="E1585" s="84" t="s">
        <v>1924</v>
      </c>
      <c r="F1585" s="84" t="s">
        <v>83</v>
      </c>
      <c r="G1585" s="84" t="s">
        <v>1935</v>
      </c>
      <c r="H1585" s="85">
        <v>5</v>
      </c>
    </row>
    <row r="1586" spans="1:8">
      <c r="A1586" s="103">
        <v>2018</v>
      </c>
      <c r="B1586" s="105" t="s">
        <v>3386</v>
      </c>
      <c r="C1586" s="108" t="s">
        <v>2490</v>
      </c>
      <c r="D1586" s="84" t="s">
        <v>72</v>
      </c>
      <c r="E1586" s="84" t="s">
        <v>1924</v>
      </c>
      <c r="F1586" s="84" t="s">
        <v>191</v>
      </c>
      <c r="G1586" s="84" t="s">
        <v>730</v>
      </c>
      <c r="H1586" s="85">
        <v>3</v>
      </c>
    </row>
    <row r="1587" spans="1:8">
      <c r="A1587" s="103">
        <v>2018</v>
      </c>
      <c r="B1587" s="105" t="s">
        <v>3386</v>
      </c>
      <c r="C1587" s="108" t="s">
        <v>2490</v>
      </c>
      <c r="D1587" s="84" t="s">
        <v>72</v>
      </c>
      <c r="E1587" s="84" t="s">
        <v>1924</v>
      </c>
      <c r="F1587" s="84" t="s">
        <v>72</v>
      </c>
      <c r="G1587" s="84" t="s">
        <v>1943</v>
      </c>
      <c r="H1587" s="85">
        <v>13</v>
      </c>
    </row>
    <row r="1588" spans="1:8">
      <c r="A1588" s="103">
        <v>2018</v>
      </c>
      <c r="B1588" s="105" t="s">
        <v>3386</v>
      </c>
      <c r="C1588" s="108" t="s">
        <v>2490</v>
      </c>
      <c r="D1588" s="84" t="s">
        <v>72</v>
      </c>
      <c r="E1588" s="84" t="s">
        <v>1924</v>
      </c>
      <c r="F1588" s="84" t="s">
        <v>83</v>
      </c>
      <c r="G1588" s="84" t="s">
        <v>1944</v>
      </c>
      <c r="H1588" s="85">
        <v>6</v>
      </c>
    </row>
    <row r="1589" spans="1:8">
      <c r="A1589" s="103">
        <v>2018</v>
      </c>
      <c r="B1589" s="105" t="s">
        <v>3386</v>
      </c>
      <c r="C1589" s="108" t="s">
        <v>2490</v>
      </c>
      <c r="D1589" s="84" t="s">
        <v>72</v>
      </c>
      <c r="E1589" s="84" t="s">
        <v>1943</v>
      </c>
      <c r="F1589" s="84" t="s">
        <v>31</v>
      </c>
      <c r="G1589" s="84" t="s">
        <v>1919</v>
      </c>
      <c r="H1589" s="85">
        <v>6</v>
      </c>
    </row>
    <row r="1590" spans="1:8">
      <c r="A1590" s="103">
        <v>2018</v>
      </c>
      <c r="B1590" s="105" t="s">
        <v>3386</v>
      </c>
      <c r="C1590" s="108" t="s">
        <v>2490</v>
      </c>
      <c r="D1590" s="84" t="s">
        <v>72</v>
      </c>
      <c r="E1590" s="84" t="s">
        <v>1943</v>
      </c>
      <c r="F1590" s="84" t="s">
        <v>83</v>
      </c>
      <c r="G1590" s="84" t="s">
        <v>722</v>
      </c>
      <c r="H1590" s="85">
        <v>1</v>
      </c>
    </row>
    <row r="1591" spans="1:8">
      <c r="A1591" s="103">
        <v>2018</v>
      </c>
      <c r="B1591" s="105" t="s">
        <v>3386</v>
      </c>
      <c r="C1591" s="108" t="s">
        <v>2490</v>
      </c>
      <c r="D1591" s="84" t="s">
        <v>72</v>
      </c>
      <c r="E1591" s="84" t="s">
        <v>1943</v>
      </c>
      <c r="F1591" s="84" t="s">
        <v>72</v>
      </c>
      <c r="G1591" s="84" t="s">
        <v>1924</v>
      </c>
      <c r="H1591" s="85">
        <v>23</v>
      </c>
    </row>
    <row r="1592" spans="1:8">
      <c r="A1592" s="103">
        <v>2018</v>
      </c>
      <c r="B1592" s="105" t="s">
        <v>3386</v>
      </c>
      <c r="C1592" s="108" t="s">
        <v>2490</v>
      </c>
      <c r="D1592" s="84" t="s">
        <v>72</v>
      </c>
      <c r="E1592" s="84" t="s">
        <v>1943</v>
      </c>
      <c r="F1592" s="84" t="s">
        <v>93</v>
      </c>
      <c r="G1592" s="84" t="s">
        <v>1925</v>
      </c>
      <c r="H1592" s="85">
        <v>6</v>
      </c>
    </row>
    <row r="1593" spans="1:8">
      <c r="A1593" s="103">
        <v>2018</v>
      </c>
      <c r="B1593" s="105" t="s">
        <v>3386</v>
      </c>
      <c r="C1593" s="108" t="s">
        <v>2490</v>
      </c>
      <c r="D1593" s="84" t="s">
        <v>72</v>
      </c>
      <c r="E1593" s="84" t="s">
        <v>1943</v>
      </c>
      <c r="F1593" s="84" t="s">
        <v>52</v>
      </c>
      <c r="G1593" s="84" t="s">
        <v>1927</v>
      </c>
      <c r="H1593" s="85">
        <v>15</v>
      </c>
    </row>
    <row r="1594" spans="1:8">
      <c r="A1594" s="103">
        <v>2018</v>
      </c>
      <c r="B1594" s="105" t="s">
        <v>3386</v>
      </c>
      <c r="C1594" s="108" t="s">
        <v>2490</v>
      </c>
      <c r="D1594" s="84" t="s">
        <v>72</v>
      </c>
      <c r="E1594" s="84" t="s">
        <v>1943</v>
      </c>
      <c r="F1594" s="84" t="s">
        <v>114</v>
      </c>
      <c r="G1594" s="84" t="s">
        <v>1929</v>
      </c>
      <c r="H1594" s="85">
        <v>1</v>
      </c>
    </row>
    <row r="1595" spans="1:8">
      <c r="A1595" s="103">
        <v>2018</v>
      </c>
      <c r="B1595" s="105" t="s">
        <v>3386</v>
      </c>
      <c r="C1595" s="108" t="s">
        <v>2490</v>
      </c>
      <c r="D1595" s="84" t="s">
        <v>72</v>
      </c>
      <c r="E1595" s="84" t="s">
        <v>1943</v>
      </c>
      <c r="F1595" s="84" t="s">
        <v>31</v>
      </c>
      <c r="G1595" s="84" t="s">
        <v>1930</v>
      </c>
      <c r="H1595" s="85">
        <v>3</v>
      </c>
    </row>
    <row r="1596" spans="1:8">
      <c r="A1596" s="103">
        <v>2018</v>
      </c>
      <c r="B1596" s="105" t="s">
        <v>3386</v>
      </c>
      <c r="C1596" s="108" t="s">
        <v>2490</v>
      </c>
      <c r="D1596" s="84" t="s">
        <v>72</v>
      </c>
      <c r="E1596" s="84" t="s">
        <v>1943</v>
      </c>
      <c r="F1596" s="84" t="s">
        <v>83</v>
      </c>
      <c r="G1596" s="84" t="s">
        <v>1932</v>
      </c>
      <c r="H1596" s="85">
        <v>1</v>
      </c>
    </row>
    <row r="1597" spans="1:8">
      <c r="A1597" s="103">
        <v>2018</v>
      </c>
      <c r="B1597" s="105" t="s">
        <v>3386</v>
      </c>
      <c r="C1597" s="108" t="s">
        <v>2490</v>
      </c>
      <c r="D1597" s="84" t="s">
        <v>72</v>
      </c>
      <c r="E1597" s="84" t="s">
        <v>1943</v>
      </c>
      <c r="F1597" s="84" t="s">
        <v>83</v>
      </c>
      <c r="G1597" s="84" t="s">
        <v>1935</v>
      </c>
      <c r="H1597" s="85">
        <v>1</v>
      </c>
    </row>
    <row r="1598" spans="1:8">
      <c r="A1598" s="103">
        <v>2018</v>
      </c>
      <c r="B1598" s="105" t="s">
        <v>3386</v>
      </c>
      <c r="C1598" s="108" t="s">
        <v>2490</v>
      </c>
      <c r="D1598" s="84" t="s">
        <v>72</v>
      </c>
      <c r="E1598" s="84" t="s">
        <v>1943</v>
      </c>
      <c r="F1598" s="84" t="s">
        <v>93</v>
      </c>
      <c r="G1598" s="84" t="s">
        <v>94</v>
      </c>
      <c r="H1598" s="85">
        <v>2</v>
      </c>
    </row>
    <row r="1599" spans="1:8">
      <c r="A1599" s="103">
        <v>2018</v>
      </c>
      <c r="B1599" s="105" t="s">
        <v>3386</v>
      </c>
      <c r="C1599" s="108" t="s">
        <v>2490</v>
      </c>
      <c r="D1599" s="84" t="s">
        <v>72</v>
      </c>
      <c r="E1599" s="84" t="s">
        <v>1943</v>
      </c>
      <c r="F1599" s="84" t="s">
        <v>191</v>
      </c>
      <c r="G1599" s="84" t="s">
        <v>730</v>
      </c>
      <c r="H1599" s="85">
        <v>4</v>
      </c>
    </row>
    <row r="1600" spans="1:8">
      <c r="A1600" s="103">
        <v>2018</v>
      </c>
      <c r="B1600" s="105" t="s">
        <v>3386</v>
      </c>
      <c r="C1600" s="108" t="s">
        <v>2490</v>
      </c>
      <c r="D1600" s="84" t="s">
        <v>83</v>
      </c>
      <c r="E1600" s="84" t="s">
        <v>722</v>
      </c>
      <c r="F1600" s="84" t="s">
        <v>12</v>
      </c>
      <c r="G1600" s="84" t="s">
        <v>1920</v>
      </c>
      <c r="H1600" s="85">
        <v>2</v>
      </c>
    </row>
    <row r="1601" spans="1:8">
      <c r="A1601" s="103">
        <v>2018</v>
      </c>
      <c r="B1601" s="105" t="s">
        <v>3386</v>
      </c>
      <c r="C1601" s="108" t="s">
        <v>2490</v>
      </c>
      <c r="D1601" s="84" t="s">
        <v>83</v>
      </c>
      <c r="E1601" s="84" t="s">
        <v>722</v>
      </c>
      <c r="F1601" s="84" t="s">
        <v>72</v>
      </c>
      <c r="G1601" s="84" t="s">
        <v>1924</v>
      </c>
      <c r="H1601" s="85">
        <v>1</v>
      </c>
    </row>
    <row r="1602" spans="1:8">
      <c r="A1602" s="103">
        <v>2018</v>
      </c>
      <c r="B1602" s="105" t="s">
        <v>3386</v>
      </c>
      <c r="C1602" s="108" t="s">
        <v>2490</v>
      </c>
      <c r="D1602" s="84" t="s">
        <v>83</v>
      </c>
      <c r="E1602" s="84" t="s">
        <v>722</v>
      </c>
      <c r="F1602" s="84" t="s">
        <v>93</v>
      </c>
      <c r="G1602" s="84" t="s">
        <v>1925</v>
      </c>
      <c r="H1602" s="85">
        <v>1</v>
      </c>
    </row>
    <row r="1603" spans="1:8">
      <c r="A1603" s="103">
        <v>2018</v>
      </c>
      <c r="B1603" s="105" t="s">
        <v>3386</v>
      </c>
      <c r="C1603" s="108" t="s">
        <v>2490</v>
      </c>
      <c r="D1603" s="84" t="s">
        <v>83</v>
      </c>
      <c r="E1603" s="84" t="s">
        <v>722</v>
      </c>
      <c r="F1603" s="84" t="s">
        <v>31</v>
      </c>
      <c r="G1603" s="84" t="s">
        <v>1930</v>
      </c>
      <c r="H1603" s="85">
        <v>1</v>
      </c>
    </row>
    <row r="1604" spans="1:8">
      <c r="A1604" s="103">
        <v>2018</v>
      </c>
      <c r="B1604" s="105" t="s">
        <v>3386</v>
      </c>
      <c r="C1604" s="108" t="s">
        <v>2490</v>
      </c>
      <c r="D1604" s="84" t="s">
        <v>83</v>
      </c>
      <c r="E1604" s="84" t="s">
        <v>722</v>
      </c>
      <c r="F1604" s="84" t="s">
        <v>108</v>
      </c>
      <c r="G1604" s="84" t="s">
        <v>1931</v>
      </c>
      <c r="H1604" s="85">
        <v>1</v>
      </c>
    </row>
    <row r="1605" spans="1:8">
      <c r="A1605" s="103">
        <v>2018</v>
      </c>
      <c r="B1605" s="105" t="s">
        <v>3386</v>
      </c>
      <c r="C1605" s="108" t="s">
        <v>2490</v>
      </c>
      <c r="D1605" s="84" t="s">
        <v>83</v>
      </c>
      <c r="E1605" s="84" t="s">
        <v>722</v>
      </c>
      <c r="F1605" s="84" t="s">
        <v>121</v>
      </c>
      <c r="G1605" s="84" t="s">
        <v>1934</v>
      </c>
      <c r="H1605" s="85">
        <v>2</v>
      </c>
    </row>
    <row r="1606" spans="1:8">
      <c r="A1606" s="103">
        <v>2018</v>
      </c>
      <c r="B1606" s="105" t="s">
        <v>3386</v>
      </c>
      <c r="C1606" s="108" t="s">
        <v>2490</v>
      </c>
      <c r="D1606" s="84" t="s">
        <v>83</v>
      </c>
      <c r="E1606" s="84" t="s">
        <v>722</v>
      </c>
      <c r="F1606" s="84" t="s">
        <v>83</v>
      </c>
      <c r="G1606" s="84" t="s">
        <v>1935</v>
      </c>
      <c r="H1606" s="85">
        <v>1</v>
      </c>
    </row>
    <row r="1607" spans="1:8">
      <c r="A1607" s="103">
        <v>2018</v>
      </c>
      <c r="B1607" s="105" t="s">
        <v>3386</v>
      </c>
      <c r="C1607" s="108" t="s">
        <v>2490</v>
      </c>
      <c r="D1607" s="84" t="s">
        <v>83</v>
      </c>
      <c r="E1607" s="84" t="s">
        <v>722</v>
      </c>
      <c r="F1607" s="84" t="s">
        <v>105</v>
      </c>
      <c r="G1607" s="84" t="s">
        <v>4429</v>
      </c>
      <c r="H1607" s="85">
        <v>1</v>
      </c>
    </row>
    <row r="1608" spans="1:8">
      <c r="A1608" s="103">
        <v>2018</v>
      </c>
      <c r="B1608" s="105" t="s">
        <v>3386</v>
      </c>
      <c r="C1608" s="108" t="s">
        <v>2490</v>
      </c>
      <c r="D1608" s="84" t="s">
        <v>83</v>
      </c>
      <c r="E1608" s="84" t="s">
        <v>722</v>
      </c>
      <c r="F1608" s="84" t="s">
        <v>93</v>
      </c>
      <c r="G1608" s="84" t="s">
        <v>94</v>
      </c>
      <c r="H1608" s="85">
        <v>2</v>
      </c>
    </row>
    <row r="1609" spans="1:8">
      <c r="A1609" s="103">
        <v>2018</v>
      </c>
      <c r="B1609" s="105" t="s">
        <v>3386</v>
      </c>
      <c r="C1609" s="108" t="s">
        <v>2490</v>
      </c>
      <c r="D1609" s="84" t="s">
        <v>83</v>
      </c>
      <c r="E1609" s="84" t="s">
        <v>722</v>
      </c>
      <c r="F1609" s="84" t="s">
        <v>18</v>
      </c>
      <c r="G1609" s="84" t="s">
        <v>1942</v>
      </c>
      <c r="H1609" s="85">
        <v>1</v>
      </c>
    </row>
    <row r="1610" spans="1:8">
      <c r="A1610" s="103">
        <v>2018</v>
      </c>
      <c r="B1610" s="105" t="s">
        <v>3386</v>
      </c>
      <c r="C1610" s="108" t="s">
        <v>2490</v>
      </c>
      <c r="D1610" s="84" t="s">
        <v>83</v>
      </c>
      <c r="E1610" s="84" t="s">
        <v>722</v>
      </c>
      <c r="F1610" s="84" t="s">
        <v>191</v>
      </c>
      <c r="G1610" s="84" t="s">
        <v>730</v>
      </c>
      <c r="H1610" s="85">
        <v>3</v>
      </c>
    </row>
    <row r="1611" spans="1:8">
      <c r="A1611" s="103">
        <v>2018</v>
      </c>
      <c r="B1611" s="105" t="s">
        <v>3386</v>
      </c>
      <c r="C1611" s="108" t="s">
        <v>2490</v>
      </c>
      <c r="D1611" s="84" t="s">
        <v>83</v>
      </c>
      <c r="E1611" s="84" t="s">
        <v>722</v>
      </c>
      <c r="F1611" s="84" t="s">
        <v>83</v>
      </c>
      <c r="G1611" s="84" t="s">
        <v>1944</v>
      </c>
      <c r="H1611" s="85">
        <v>2</v>
      </c>
    </row>
    <row r="1612" spans="1:8">
      <c r="A1612" s="103">
        <v>2018</v>
      </c>
      <c r="B1612" s="105" t="s">
        <v>3386</v>
      </c>
      <c r="C1612" s="108" t="s">
        <v>2490</v>
      </c>
      <c r="D1612" s="84" t="s">
        <v>83</v>
      </c>
      <c r="E1612" s="84" t="s">
        <v>1932</v>
      </c>
      <c r="F1612" s="84" t="s">
        <v>5</v>
      </c>
      <c r="G1612" s="84" t="s">
        <v>700</v>
      </c>
      <c r="H1612" s="85">
        <v>1</v>
      </c>
    </row>
    <row r="1613" spans="1:8">
      <c r="A1613" s="103">
        <v>2018</v>
      </c>
      <c r="B1613" s="105" t="s">
        <v>3386</v>
      </c>
      <c r="C1613" s="108" t="s">
        <v>2490</v>
      </c>
      <c r="D1613" s="84" t="s">
        <v>83</v>
      </c>
      <c r="E1613" s="84" t="s">
        <v>1932</v>
      </c>
      <c r="F1613" s="84" t="s">
        <v>12</v>
      </c>
      <c r="G1613" s="84" t="s">
        <v>1921</v>
      </c>
      <c r="H1613" s="85">
        <v>3</v>
      </c>
    </row>
    <row r="1614" spans="1:8">
      <c r="A1614" s="103">
        <v>2018</v>
      </c>
      <c r="B1614" s="105" t="s">
        <v>3386</v>
      </c>
      <c r="C1614" s="108" t="s">
        <v>2490</v>
      </c>
      <c r="D1614" s="84" t="s">
        <v>83</v>
      </c>
      <c r="E1614" s="84" t="s">
        <v>1932</v>
      </c>
      <c r="F1614" s="84" t="s">
        <v>72</v>
      </c>
      <c r="G1614" s="84" t="s">
        <v>1924</v>
      </c>
      <c r="H1614" s="85">
        <v>3</v>
      </c>
    </row>
    <row r="1615" spans="1:8">
      <c r="A1615" s="103">
        <v>2018</v>
      </c>
      <c r="B1615" s="105" t="s">
        <v>3386</v>
      </c>
      <c r="C1615" s="108" t="s">
        <v>2490</v>
      </c>
      <c r="D1615" s="84" t="s">
        <v>83</v>
      </c>
      <c r="E1615" s="84" t="s">
        <v>1932</v>
      </c>
      <c r="F1615" s="84" t="s">
        <v>52</v>
      </c>
      <c r="G1615" s="84" t="s">
        <v>1927</v>
      </c>
      <c r="H1615" s="85">
        <v>3</v>
      </c>
    </row>
    <row r="1616" spans="1:8">
      <c r="A1616" s="103">
        <v>2018</v>
      </c>
      <c r="B1616" s="105" t="s">
        <v>3386</v>
      </c>
      <c r="C1616" s="108" t="s">
        <v>2490</v>
      </c>
      <c r="D1616" s="84" t="s">
        <v>83</v>
      </c>
      <c r="E1616" s="84" t="s">
        <v>1932</v>
      </c>
      <c r="F1616" s="84" t="s">
        <v>12</v>
      </c>
      <c r="G1616" s="84" t="s">
        <v>1933</v>
      </c>
      <c r="H1616" s="85">
        <v>1</v>
      </c>
    </row>
    <row r="1617" spans="1:8">
      <c r="A1617" s="103">
        <v>2018</v>
      </c>
      <c r="B1617" s="105" t="s">
        <v>3386</v>
      </c>
      <c r="C1617" s="108" t="s">
        <v>2490</v>
      </c>
      <c r="D1617" s="84" t="s">
        <v>83</v>
      </c>
      <c r="E1617" s="84" t="s">
        <v>1932</v>
      </c>
      <c r="F1617" s="84" t="s">
        <v>121</v>
      </c>
      <c r="G1617" s="84" t="s">
        <v>1934</v>
      </c>
      <c r="H1617" s="85">
        <v>3</v>
      </c>
    </row>
    <row r="1618" spans="1:8">
      <c r="A1618" s="103">
        <v>2018</v>
      </c>
      <c r="B1618" s="105" t="s">
        <v>3386</v>
      </c>
      <c r="C1618" s="108" t="s">
        <v>2490</v>
      </c>
      <c r="D1618" s="84" t="s">
        <v>83</v>
      </c>
      <c r="E1618" s="84" t="s">
        <v>1932</v>
      </c>
      <c r="F1618" s="84" t="s">
        <v>83</v>
      </c>
      <c r="G1618" s="84" t="s">
        <v>1935</v>
      </c>
      <c r="H1618" s="85">
        <v>4</v>
      </c>
    </row>
    <row r="1619" spans="1:8">
      <c r="A1619" s="103">
        <v>2018</v>
      </c>
      <c r="B1619" s="105" t="s">
        <v>3386</v>
      </c>
      <c r="C1619" s="108" t="s">
        <v>2490</v>
      </c>
      <c r="D1619" s="84" t="s">
        <v>83</v>
      </c>
      <c r="E1619" s="84" t="s">
        <v>1932</v>
      </c>
      <c r="F1619" s="84" t="s">
        <v>105</v>
      </c>
      <c r="G1619" s="84" t="s">
        <v>4429</v>
      </c>
      <c r="H1619" s="85">
        <v>1</v>
      </c>
    </row>
    <row r="1620" spans="1:8">
      <c r="A1620" s="103">
        <v>2018</v>
      </c>
      <c r="B1620" s="105" t="s">
        <v>3386</v>
      </c>
      <c r="C1620" s="108" t="s">
        <v>2490</v>
      </c>
      <c r="D1620" s="84" t="s">
        <v>83</v>
      </c>
      <c r="E1620" s="84" t="s">
        <v>1932</v>
      </c>
      <c r="F1620" s="84" t="s">
        <v>93</v>
      </c>
      <c r="G1620" s="84" t="s">
        <v>94</v>
      </c>
      <c r="H1620" s="85">
        <v>9</v>
      </c>
    </row>
    <row r="1621" spans="1:8">
      <c r="A1621" s="103">
        <v>2018</v>
      </c>
      <c r="B1621" s="105" t="s">
        <v>3386</v>
      </c>
      <c r="C1621" s="108" t="s">
        <v>2490</v>
      </c>
      <c r="D1621" s="84" t="s">
        <v>83</v>
      </c>
      <c r="E1621" s="84" t="s">
        <v>1932</v>
      </c>
      <c r="F1621" s="84" t="s">
        <v>18</v>
      </c>
      <c r="G1621" s="84" t="s">
        <v>1940</v>
      </c>
      <c r="H1621" s="85">
        <v>1</v>
      </c>
    </row>
    <row r="1622" spans="1:8">
      <c r="A1622" s="103">
        <v>2018</v>
      </c>
      <c r="B1622" s="105" t="s">
        <v>3386</v>
      </c>
      <c r="C1622" s="108" t="s">
        <v>2490</v>
      </c>
      <c r="D1622" s="84" t="s">
        <v>83</v>
      </c>
      <c r="E1622" s="84" t="s">
        <v>1932</v>
      </c>
      <c r="F1622" s="84" t="s">
        <v>191</v>
      </c>
      <c r="G1622" s="84" t="s">
        <v>730</v>
      </c>
      <c r="H1622" s="85">
        <v>1</v>
      </c>
    </row>
    <row r="1623" spans="1:8">
      <c r="A1623" s="103">
        <v>2018</v>
      </c>
      <c r="B1623" s="105" t="s">
        <v>3386</v>
      </c>
      <c r="C1623" s="108" t="s">
        <v>2490</v>
      </c>
      <c r="D1623" s="84" t="s">
        <v>83</v>
      </c>
      <c r="E1623" s="84" t="s">
        <v>1932</v>
      </c>
      <c r="F1623" s="84" t="s">
        <v>72</v>
      </c>
      <c r="G1623" s="84" t="s">
        <v>1943</v>
      </c>
      <c r="H1623" s="85">
        <v>1</v>
      </c>
    </row>
    <row r="1624" spans="1:8">
      <c r="A1624" s="103">
        <v>2018</v>
      </c>
      <c r="B1624" s="105" t="s">
        <v>3386</v>
      </c>
      <c r="C1624" s="108" t="s">
        <v>2490</v>
      </c>
      <c r="D1624" s="84" t="s">
        <v>83</v>
      </c>
      <c r="E1624" s="84" t="s">
        <v>1932</v>
      </c>
      <c r="F1624" s="84" t="s">
        <v>83</v>
      </c>
      <c r="G1624" s="84" t="s">
        <v>1944</v>
      </c>
      <c r="H1624" s="85">
        <v>1</v>
      </c>
    </row>
    <row r="1625" spans="1:8">
      <c r="A1625" s="103">
        <v>2018</v>
      </c>
      <c r="B1625" s="105" t="s">
        <v>3386</v>
      </c>
      <c r="C1625" s="108" t="s">
        <v>2490</v>
      </c>
      <c r="D1625" s="84" t="s">
        <v>83</v>
      </c>
      <c r="E1625" s="84" t="s">
        <v>1932</v>
      </c>
      <c r="F1625" s="84" t="s">
        <v>195</v>
      </c>
      <c r="G1625" s="84" t="s">
        <v>1945</v>
      </c>
      <c r="H1625" s="85">
        <v>2</v>
      </c>
    </row>
    <row r="1626" spans="1:8">
      <c r="A1626" s="103">
        <v>2018</v>
      </c>
      <c r="B1626" s="105" t="s">
        <v>3386</v>
      </c>
      <c r="C1626" s="108" t="s">
        <v>2490</v>
      </c>
      <c r="D1626" s="84" t="s">
        <v>83</v>
      </c>
      <c r="E1626" s="84" t="s">
        <v>1935</v>
      </c>
      <c r="F1626" s="84" t="s">
        <v>83</v>
      </c>
      <c r="G1626" s="84" t="s">
        <v>722</v>
      </c>
      <c r="H1626" s="85">
        <v>2</v>
      </c>
    </row>
    <row r="1627" spans="1:8">
      <c r="A1627" s="103">
        <v>2018</v>
      </c>
      <c r="B1627" s="105" t="s">
        <v>3386</v>
      </c>
      <c r="C1627" s="108" t="s">
        <v>2490</v>
      </c>
      <c r="D1627" s="84" t="s">
        <v>83</v>
      </c>
      <c r="E1627" s="84" t="s">
        <v>1935</v>
      </c>
      <c r="F1627" s="84" t="s">
        <v>18</v>
      </c>
      <c r="G1627" s="84" t="s">
        <v>1922</v>
      </c>
      <c r="H1627" s="85">
        <v>1</v>
      </c>
    </row>
    <row r="1628" spans="1:8">
      <c r="A1628" s="103">
        <v>2018</v>
      </c>
      <c r="B1628" s="105" t="s">
        <v>3386</v>
      </c>
      <c r="C1628" s="108" t="s">
        <v>2490</v>
      </c>
      <c r="D1628" s="84" t="s">
        <v>83</v>
      </c>
      <c r="E1628" s="84" t="s">
        <v>1935</v>
      </c>
      <c r="F1628" s="84" t="s">
        <v>72</v>
      </c>
      <c r="G1628" s="84" t="s">
        <v>1924</v>
      </c>
      <c r="H1628" s="85">
        <v>2</v>
      </c>
    </row>
    <row r="1629" spans="1:8">
      <c r="A1629" s="103">
        <v>2018</v>
      </c>
      <c r="B1629" s="105" t="s">
        <v>3386</v>
      </c>
      <c r="C1629" s="108" t="s">
        <v>2490</v>
      </c>
      <c r="D1629" s="84" t="s">
        <v>83</v>
      </c>
      <c r="E1629" s="84" t="s">
        <v>1935</v>
      </c>
      <c r="F1629" s="84" t="s">
        <v>93</v>
      </c>
      <c r="G1629" s="84" t="s">
        <v>1925</v>
      </c>
      <c r="H1629" s="85">
        <v>1</v>
      </c>
    </row>
    <row r="1630" spans="1:8">
      <c r="A1630" s="103">
        <v>2018</v>
      </c>
      <c r="B1630" s="105" t="s">
        <v>3386</v>
      </c>
      <c r="C1630" s="108" t="s">
        <v>2490</v>
      </c>
      <c r="D1630" s="84" t="s">
        <v>83</v>
      </c>
      <c r="E1630" s="84" t="s">
        <v>1935</v>
      </c>
      <c r="F1630" s="84" t="s">
        <v>83</v>
      </c>
      <c r="G1630" s="84" t="s">
        <v>1932</v>
      </c>
      <c r="H1630" s="85">
        <v>3</v>
      </c>
    </row>
    <row r="1631" spans="1:8">
      <c r="A1631" s="103">
        <v>2018</v>
      </c>
      <c r="B1631" s="105" t="s">
        <v>3386</v>
      </c>
      <c r="C1631" s="108" t="s">
        <v>2490</v>
      </c>
      <c r="D1631" s="84" t="s">
        <v>83</v>
      </c>
      <c r="E1631" s="84" t="s">
        <v>1935</v>
      </c>
      <c r="F1631" s="84" t="s">
        <v>126</v>
      </c>
      <c r="G1631" s="84" t="s">
        <v>1936</v>
      </c>
      <c r="H1631" s="85">
        <v>1</v>
      </c>
    </row>
    <row r="1632" spans="1:8">
      <c r="A1632" s="103">
        <v>2018</v>
      </c>
      <c r="B1632" s="105" t="s">
        <v>3386</v>
      </c>
      <c r="C1632" s="108" t="s">
        <v>2490</v>
      </c>
      <c r="D1632" s="84" t="s">
        <v>83</v>
      </c>
      <c r="E1632" s="84" t="s">
        <v>1935</v>
      </c>
      <c r="F1632" s="84" t="s">
        <v>105</v>
      </c>
      <c r="G1632" s="84" t="s">
        <v>4429</v>
      </c>
      <c r="H1632" s="85">
        <v>1</v>
      </c>
    </row>
    <row r="1633" spans="1:8">
      <c r="A1633" s="103">
        <v>2018</v>
      </c>
      <c r="B1633" s="105" t="s">
        <v>3386</v>
      </c>
      <c r="C1633" s="108" t="s">
        <v>2490</v>
      </c>
      <c r="D1633" s="84" t="s">
        <v>83</v>
      </c>
      <c r="E1633" s="84" t="s">
        <v>1935</v>
      </c>
      <c r="F1633" s="84" t="s">
        <v>121</v>
      </c>
      <c r="G1633" s="84" t="s">
        <v>122</v>
      </c>
      <c r="H1633" s="85">
        <v>1</v>
      </c>
    </row>
    <row r="1634" spans="1:8">
      <c r="A1634" s="103">
        <v>2018</v>
      </c>
      <c r="B1634" s="105" t="s">
        <v>3386</v>
      </c>
      <c r="C1634" s="108" t="s">
        <v>2490</v>
      </c>
      <c r="D1634" s="84" t="s">
        <v>83</v>
      </c>
      <c r="E1634" s="84" t="s">
        <v>1935</v>
      </c>
      <c r="F1634" s="84" t="s">
        <v>93</v>
      </c>
      <c r="G1634" s="84" t="s">
        <v>94</v>
      </c>
      <c r="H1634" s="85">
        <v>1</v>
      </c>
    </row>
    <row r="1635" spans="1:8">
      <c r="A1635" s="103">
        <v>2018</v>
      </c>
      <c r="B1635" s="105" t="s">
        <v>3386</v>
      </c>
      <c r="C1635" s="108" t="s">
        <v>2490</v>
      </c>
      <c r="D1635" s="84" t="s">
        <v>83</v>
      </c>
      <c r="E1635" s="84" t="s">
        <v>1935</v>
      </c>
      <c r="F1635" s="84" t="s">
        <v>83</v>
      </c>
      <c r="G1635" s="84" t="s">
        <v>1944</v>
      </c>
      <c r="H1635" s="85">
        <v>1</v>
      </c>
    </row>
    <row r="1636" spans="1:8">
      <c r="A1636" s="103">
        <v>2018</v>
      </c>
      <c r="B1636" s="105" t="s">
        <v>3386</v>
      </c>
      <c r="C1636" s="108" t="s">
        <v>2490</v>
      </c>
      <c r="D1636" s="84" t="s">
        <v>83</v>
      </c>
      <c r="E1636" s="84" t="s">
        <v>1944</v>
      </c>
      <c r="F1636" s="84" t="s">
        <v>83</v>
      </c>
      <c r="G1636" s="84" t="s">
        <v>722</v>
      </c>
      <c r="H1636" s="85">
        <v>1</v>
      </c>
    </row>
    <row r="1637" spans="1:8">
      <c r="A1637" s="103">
        <v>2018</v>
      </c>
      <c r="B1637" s="105" t="s">
        <v>3386</v>
      </c>
      <c r="C1637" s="108" t="s">
        <v>2490</v>
      </c>
      <c r="D1637" s="84" t="s">
        <v>83</v>
      </c>
      <c r="E1637" s="84" t="s">
        <v>1944</v>
      </c>
      <c r="F1637" s="84" t="s">
        <v>12</v>
      </c>
      <c r="G1637" s="84" t="s">
        <v>1920</v>
      </c>
      <c r="H1637" s="85">
        <v>2</v>
      </c>
    </row>
    <row r="1638" spans="1:8">
      <c r="A1638" s="103">
        <v>2018</v>
      </c>
      <c r="B1638" s="105" t="s">
        <v>3386</v>
      </c>
      <c r="C1638" s="108" t="s">
        <v>2490</v>
      </c>
      <c r="D1638" s="84" t="s">
        <v>83</v>
      </c>
      <c r="E1638" s="84" t="s">
        <v>1944</v>
      </c>
      <c r="F1638" s="84" t="s">
        <v>93</v>
      </c>
      <c r="G1638" s="84" t="s">
        <v>1925</v>
      </c>
      <c r="H1638" s="85">
        <v>1</v>
      </c>
    </row>
    <row r="1639" spans="1:8">
      <c r="A1639" s="103">
        <v>2018</v>
      </c>
      <c r="B1639" s="105" t="s">
        <v>3386</v>
      </c>
      <c r="C1639" s="108" t="s">
        <v>2490</v>
      </c>
      <c r="D1639" s="84" t="s">
        <v>83</v>
      </c>
      <c r="E1639" s="84" t="s">
        <v>1944</v>
      </c>
      <c r="F1639" s="84" t="s">
        <v>52</v>
      </c>
      <c r="G1639" s="84" t="s">
        <v>1927</v>
      </c>
      <c r="H1639" s="85">
        <v>1</v>
      </c>
    </row>
    <row r="1640" spans="1:8">
      <c r="A1640" s="103">
        <v>2018</v>
      </c>
      <c r="B1640" s="105" t="s">
        <v>3386</v>
      </c>
      <c r="C1640" s="108" t="s">
        <v>2490</v>
      </c>
      <c r="D1640" s="84" t="s">
        <v>83</v>
      </c>
      <c r="E1640" s="84" t="s">
        <v>1944</v>
      </c>
      <c r="F1640" s="84" t="s">
        <v>83</v>
      </c>
      <c r="G1640" s="84" t="s">
        <v>1932</v>
      </c>
      <c r="H1640" s="85">
        <v>2</v>
      </c>
    </row>
    <row r="1641" spans="1:8">
      <c r="A1641" s="103">
        <v>2018</v>
      </c>
      <c r="B1641" s="105" t="s">
        <v>3386</v>
      </c>
      <c r="C1641" s="108" t="s">
        <v>2490</v>
      </c>
      <c r="D1641" s="84" t="s">
        <v>83</v>
      </c>
      <c r="E1641" s="84" t="s">
        <v>1944</v>
      </c>
      <c r="F1641" s="84" t="s">
        <v>83</v>
      </c>
      <c r="G1641" s="84" t="s">
        <v>1935</v>
      </c>
      <c r="H1641" s="85">
        <v>1</v>
      </c>
    </row>
    <row r="1642" spans="1:8">
      <c r="A1642" s="103">
        <v>2018</v>
      </c>
      <c r="B1642" s="105" t="s">
        <v>3386</v>
      </c>
      <c r="C1642" s="108" t="s">
        <v>2490</v>
      </c>
      <c r="D1642" s="84" t="s">
        <v>83</v>
      </c>
      <c r="E1642" s="84" t="s">
        <v>1944</v>
      </c>
      <c r="F1642" s="84" t="s">
        <v>105</v>
      </c>
      <c r="G1642" s="84" t="s">
        <v>4429</v>
      </c>
      <c r="H1642" s="85">
        <v>1</v>
      </c>
    </row>
    <row r="1643" spans="1:8">
      <c r="A1643" s="103">
        <v>2018</v>
      </c>
      <c r="B1643" s="105" t="s">
        <v>3386</v>
      </c>
      <c r="C1643" s="108" t="s">
        <v>2490</v>
      </c>
      <c r="D1643" s="84" t="s">
        <v>83</v>
      </c>
      <c r="E1643" s="84" t="s">
        <v>1944</v>
      </c>
      <c r="F1643" s="84" t="s">
        <v>18</v>
      </c>
      <c r="G1643" s="84" t="s">
        <v>1940</v>
      </c>
      <c r="H1643" s="85">
        <v>1</v>
      </c>
    </row>
    <row r="1644" spans="1:8">
      <c r="A1644" s="103">
        <v>2018</v>
      </c>
      <c r="B1644" s="105" t="s">
        <v>3386</v>
      </c>
      <c r="C1644" s="108" t="s">
        <v>2490</v>
      </c>
      <c r="D1644" s="84" t="s">
        <v>93</v>
      </c>
      <c r="E1644" s="84" t="s">
        <v>3424</v>
      </c>
      <c r="F1644" s="84" t="s">
        <v>31</v>
      </c>
      <c r="G1644" s="84" t="s">
        <v>1919</v>
      </c>
      <c r="H1644" s="85">
        <v>1</v>
      </c>
    </row>
    <row r="1645" spans="1:8">
      <c r="A1645" s="103">
        <v>2018</v>
      </c>
      <c r="B1645" s="105" t="s">
        <v>3386</v>
      </c>
      <c r="C1645" s="108" t="s">
        <v>2490</v>
      </c>
      <c r="D1645" s="84" t="s">
        <v>93</v>
      </c>
      <c r="E1645" s="84" t="s">
        <v>1925</v>
      </c>
      <c r="F1645" s="84" t="s">
        <v>31</v>
      </c>
      <c r="G1645" s="84" t="s">
        <v>1919</v>
      </c>
      <c r="H1645" s="85">
        <v>39</v>
      </c>
    </row>
    <row r="1646" spans="1:8">
      <c r="A1646" s="103">
        <v>2018</v>
      </c>
      <c r="B1646" s="105" t="s">
        <v>3386</v>
      </c>
      <c r="C1646" s="108" t="s">
        <v>2490</v>
      </c>
      <c r="D1646" s="84" t="s">
        <v>93</v>
      </c>
      <c r="E1646" s="84" t="s">
        <v>1925</v>
      </c>
      <c r="F1646" s="84" t="s">
        <v>83</v>
      </c>
      <c r="G1646" s="84" t="s">
        <v>722</v>
      </c>
      <c r="H1646" s="85">
        <v>14</v>
      </c>
    </row>
    <row r="1647" spans="1:8">
      <c r="A1647" s="103">
        <v>2018</v>
      </c>
      <c r="B1647" s="105" t="s">
        <v>3386</v>
      </c>
      <c r="C1647" s="108" t="s">
        <v>2490</v>
      </c>
      <c r="D1647" s="84" t="s">
        <v>93</v>
      </c>
      <c r="E1647" s="84" t="s">
        <v>1925</v>
      </c>
      <c r="F1647" s="84" t="s">
        <v>12</v>
      </c>
      <c r="G1647" s="84" t="s">
        <v>1920</v>
      </c>
      <c r="H1647" s="85">
        <v>18</v>
      </c>
    </row>
    <row r="1648" spans="1:8">
      <c r="A1648" s="103">
        <v>2018</v>
      </c>
      <c r="B1648" s="105" t="s">
        <v>3386</v>
      </c>
      <c r="C1648" s="108" t="s">
        <v>2490</v>
      </c>
      <c r="D1648" s="84" t="s">
        <v>93</v>
      </c>
      <c r="E1648" s="84" t="s">
        <v>1925</v>
      </c>
      <c r="F1648" s="84" t="s">
        <v>12</v>
      </c>
      <c r="G1648" s="84" t="s">
        <v>1921</v>
      </c>
      <c r="H1648" s="85">
        <v>8</v>
      </c>
    </row>
    <row r="1649" spans="1:8">
      <c r="A1649" s="103">
        <v>2018</v>
      </c>
      <c r="B1649" s="105" t="s">
        <v>3386</v>
      </c>
      <c r="C1649" s="108" t="s">
        <v>2490</v>
      </c>
      <c r="D1649" s="84" t="s">
        <v>93</v>
      </c>
      <c r="E1649" s="84" t="s">
        <v>1925</v>
      </c>
      <c r="F1649" s="84" t="s">
        <v>72</v>
      </c>
      <c r="G1649" s="84" t="s">
        <v>1924</v>
      </c>
      <c r="H1649" s="85">
        <v>54</v>
      </c>
    </row>
    <row r="1650" spans="1:8">
      <c r="A1650" s="103">
        <v>2018</v>
      </c>
      <c r="B1650" s="105" t="s">
        <v>3386</v>
      </c>
      <c r="C1650" s="108" t="s">
        <v>2490</v>
      </c>
      <c r="D1650" s="84" t="s">
        <v>93</v>
      </c>
      <c r="E1650" s="84" t="s">
        <v>1925</v>
      </c>
      <c r="F1650" s="84" t="s">
        <v>52</v>
      </c>
      <c r="G1650" s="84" t="s">
        <v>1927</v>
      </c>
      <c r="H1650" s="85">
        <v>12</v>
      </c>
    </row>
    <row r="1651" spans="1:8">
      <c r="A1651" s="103">
        <v>2018</v>
      </c>
      <c r="B1651" s="105" t="s">
        <v>3386</v>
      </c>
      <c r="C1651" s="108" t="s">
        <v>2490</v>
      </c>
      <c r="D1651" s="84" t="s">
        <v>93</v>
      </c>
      <c r="E1651" s="84" t="s">
        <v>1925</v>
      </c>
      <c r="F1651" s="84" t="s">
        <v>5</v>
      </c>
      <c r="G1651" s="84" t="s">
        <v>1928</v>
      </c>
      <c r="H1651" s="85">
        <v>6</v>
      </c>
    </row>
    <row r="1652" spans="1:8">
      <c r="A1652" s="103">
        <v>2018</v>
      </c>
      <c r="B1652" s="105" t="s">
        <v>3386</v>
      </c>
      <c r="C1652" s="108" t="s">
        <v>2490</v>
      </c>
      <c r="D1652" s="84" t="s">
        <v>93</v>
      </c>
      <c r="E1652" s="84" t="s">
        <v>1925</v>
      </c>
      <c r="F1652" s="84" t="s">
        <v>31</v>
      </c>
      <c r="G1652" s="84" t="s">
        <v>1930</v>
      </c>
      <c r="H1652" s="85">
        <v>4</v>
      </c>
    </row>
    <row r="1653" spans="1:8">
      <c r="A1653" s="103">
        <v>2018</v>
      </c>
      <c r="B1653" s="105" t="s">
        <v>3386</v>
      </c>
      <c r="C1653" s="108" t="s">
        <v>2490</v>
      </c>
      <c r="D1653" s="84" t="s">
        <v>93</v>
      </c>
      <c r="E1653" s="84" t="s">
        <v>1925</v>
      </c>
      <c r="F1653" s="84" t="s">
        <v>83</v>
      </c>
      <c r="G1653" s="84" t="s">
        <v>1932</v>
      </c>
      <c r="H1653" s="85">
        <v>27</v>
      </c>
    </row>
    <row r="1654" spans="1:8">
      <c r="A1654" s="103">
        <v>2018</v>
      </c>
      <c r="B1654" s="105" t="s">
        <v>3386</v>
      </c>
      <c r="C1654" s="108" t="s">
        <v>2490</v>
      </c>
      <c r="D1654" s="84" t="s">
        <v>93</v>
      </c>
      <c r="E1654" s="84" t="s">
        <v>1925</v>
      </c>
      <c r="F1654" s="84" t="s">
        <v>121</v>
      </c>
      <c r="G1654" s="84" t="s">
        <v>1934</v>
      </c>
      <c r="H1654" s="85">
        <v>2</v>
      </c>
    </row>
    <row r="1655" spans="1:8">
      <c r="A1655" s="103">
        <v>2018</v>
      </c>
      <c r="B1655" s="105" t="s">
        <v>3386</v>
      </c>
      <c r="C1655" s="108" t="s">
        <v>2490</v>
      </c>
      <c r="D1655" s="84" t="s">
        <v>93</v>
      </c>
      <c r="E1655" s="84" t="s">
        <v>1925</v>
      </c>
      <c r="F1655" s="84" t="s">
        <v>83</v>
      </c>
      <c r="G1655" s="84" t="s">
        <v>1935</v>
      </c>
      <c r="H1655" s="85">
        <v>7</v>
      </c>
    </row>
    <row r="1656" spans="1:8">
      <c r="A1656" s="103">
        <v>2018</v>
      </c>
      <c r="B1656" s="105" t="s">
        <v>3386</v>
      </c>
      <c r="C1656" s="108" t="s">
        <v>2490</v>
      </c>
      <c r="D1656" s="84" t="s">
        <v>93</v>
      </c>
      <c r="E1656" s="84" t="s">
        <v>1925</v>
      </c>
      <c r="F1656" s="84" t="s">
        <v>126</v>
      </c>
      <c r="G1656" s="84" t="s">
        <v>1936</v>
      </c>
      <c r="H1656" s="85">
        <v>1</v>
      </c>
    </row>
    <row r="1657" spans="1:8">
      <c r="A1657" s="103">
        <v>2018</v>
      </c>
      <c r="B1657" s="105" t="s">
        <v>3386</v>
      </c>
      <c r="C1657" s="108" t="s">
        <v>2490</v>
      </c>
      <c r="D1657" s="84" t="s">
        <v>93</v>
      </c>
      <c r="E1657" s="84" t="s">
        <v>1925</v>
      </c>
      <c r="F1657" s="84" t="s">
        <v>105</v>
      </c>
      <c r="G1657" s="84" t="s">
        <v>4429</v>
      </c>
      <c r="H1657" s="85">
        <v>1</v>
      </c>
    </row>
    <row r="1658" spans="1:8">
      <c r="A1658" s="103">
        <v>2018</v>
      </c>
      <c r="B1658" s="105" t="s">
        <v>3386</v>
      </c>
      <c r="C1658" s="108" t="s">
        <v>2490</v>
      </c>
      <c r="D1658" s="84" t="s">
        <v>93</v>
      </c>
      <c r="E1658" s="84" t="s">
        <v>1925</v>
      </c>
      <c r="F1658" s="84" t="s">
        <v>93</v>
      </c>
      <c r="G1658" s="84" t="s">
        <v>94</v>
      </c>
      <c r="H1658" s="85">
        <v>7</v>
      </c>
    </row>
    <row r="1659" spans="1:8">
      <c r="A1659" s="103">
        <v>2018</v>
      </c>
      <c r="B1659" s="105" t="s">
        <v>3386</v>
      </c>
      <c r="C1659" s="108" t="s">
        <v>2490</v>
      </c>
      <c r="D1659" s="84" t="s">
        <v>93</v>
      </c>
      <c r="E1659" s="84" t="s">
        <v>1925</v>
      </c>
      <c r="F1659" s="84" t="s">
        <v>191</v>
      </c>
      <c r="G1659" s="84" t="s">
        <v>730</v>
      </c>
      <c r="H1659" s="85">
        <v>22</v>
      </c>
    </row>
    <row r="1660" spans="1:8">
      <c r="A1660" s="103">
        <v>2018</v>
      </c>
      <c r="B1660" s="105" t="s">
        <v>3386</v>
      </c>
      <c r="C1660" s="108" t="s">
        <v>2490</v>
      </c>
      <c r="D1660" s="84" t="s">
        <v>93</v>
      </c>
      <c r="E1660" s="84" t="s">
        <v>1925</v>
      </c>
      <c r="F1660" s="84" t="s">
        <v>72</v>
      </c>
      <c r="G1660" s="84" t="s">
        <v>1943</v>
      </c>
      <c r="H1660" s="85">
        <v>18</v>
      </c>
    </row>
    <row r="1661" spans="1:8">
      <c r="A1661" s="103">
        <v>2018</v>
      </c>
      <c r="B1661" s="105" t="s">
        <v>3386</v>
      </c>
      <c r="C1661" s="108" t="s">
        <v>2490</v>
      </c>
      <c r="D1661" s="84" t="s">
        <v>93</v>
      </c>
      <c r="E1661" s="84" t="s">
        <v>1925</v>
      </c>
      <c r="F1661" s="84" t="s">
        <v>83</v>
      </c>
      <c r="G1661" s="84" t="s">
        <v>1944</v>
      </c>
      <c r="H1661" s="85">
        <v>9</v>
      </c>
    </row>
    <row r="1662" spans="1:8">
      <c r="A1662" s="103">
        <v>2018</v>
      </c>
      <c r="B1662" s="105" t="s">
        <v>3386</v>
      </c>
      <c r="C1662" s="108" t="s">
        <v>2490</v>
      </c>
      <c r="D1662" s="84" t="s">
        <v>93</v>
      </c>
      <c r="E1662" s="84" t="s">
        <v>94</v>
      </c>
      <c r="F1662" s="84" t="s">
        <v>31</v>
      </c>
      <c r="G1662" s="84" t="s">
        <v>1919</v>
      </c>
      <c r="H1662" s="85">
        <v>3</v>
      </c>
    </row>
    <row r="1663" spans="1:8">
      <c r="A1663" s="103">
        <v>2018</v>
      </c>
      <c r="B1663" s="105" t="s">
        <v>3386</v>
      </c>
      <c r="C1663" s="108" t="s">
        <v>2490</v>
      </c>
      <c r="D1663" s="84" t="s">
        <v>93</v>
      </c>
      <c r="E1663" s="84" t="s">
        <v>94</v>
      </c>
      <c r="F1663" s="84" t="s">
        <v>83</v>
      </c>
      <c r="G1663" s="84" t="s">
        <v>722</v>
      </c>
      <c r="H1663" s="85">
        <v>3</v>
      </c>
    </row>
    <row r="1664" spans="1:8">
      <c r="A1664" s="103">
        <v>2018</v>
      </c>
      <c r="B1664" s="105" t="s">
        <v>3386</v>
      </c>
      <c r="C1664" s="108" t="s">
        <v>2490</v>
      </c>
      <c r="D1664" s="84" t="s">
        <v>93</v>
      </c>
      <c r="E1664" s="84" t="s">
        <v>94</v>
      </c>
      <c r="F1664" s="84" t="s">
        <v>12</v>
      </c>
      <c r="G1664" s="84" t="s">
        <v>1920</v>
      </c>
      <c r="H1664" s="85">
        <v>1</v>
      </c>
    </row>
    <row r="1665" spans="1:8">
      <c r="A1665" s="103">
        <v>2018</v>
      </c>
      <c r="B1665" s="105" t="s">
        <v>3386</v>
      </c>
      <c r="C1665" s="108" t="s">
        <v>2490</v>
      </c>
      <c r="D1665" s="84" t="s">
        <v>93</v>
      </c>
      <c r="E1665" s="84" t="s">
        <v>94</v>
      </c>
      <c r="F1665" s="84" t="s">
        <v>12</v>
      </c>
      <c r="G1665" s="84" t="s">
        <v>1921</v>
      </c>
      <c r="H1665" s="85">
        <v>1</v>
      </c>
    </row>
    <row r="1666" spans="1:8">
      <c r="A1666" s="103">
        <v>2018</v>
      </c>
      <c r="B1666" s="105" t="s">
        <v>3386</v>
      </c>
      <c r="C1666" s="108" t="s">
        <v>2490</v>
      </c>
      <c r="D1666" s="84" t="s">
        <v>93</v>
      </c>
      <c r="E1666" s="84" t="s">
        <v>94</v>
      </c>
      <c r="F1666" s="84" t="s">
        <v>72</v>
      </c>
      <c r="G1666" s="84" t="s">
        <v>1924</v>
      </c>
      <c r="H1666" s="85">
        <v>1</v>
      </c>
    </row>
    <row r="1667" spans="1:8">
      <c r="A1667" s="103">
        <v>2018</v>
      </c>
      <c r="B1667" s="105" t="s">
        <v>3386</v>
      </c>
      <c r="C1667" s="108" t="s">
        <v>2490</v>
      </c>
      <c r="D1667" s="84" t="s">
        <v>93</v>
      </c>
      <c r="E1667" s="84" t="s">
        <v>94</v>
      </c>
      <c r="F1667" s="84" t="s">
        <v>93</v>
      </c>
      <c r="G1667" s="84" t="s">
        <v>1925</v>
      </c>
      <c r="H1667" s="85">
        <v>1</v>
      </c>
    </row>
    <row r="1668" spans="1:8">
      <c r="A1668" s="103">
        <v>2018</v>
      </c>
      <c r="B1668" s="105" t="s">
        <v>3386</v>
      </c>
      <c r="C1668" s="108" t="s">
        <v>2490</v>
      </c>
      <c r="D1668" s="84" t="s">
        <v>93</v>
      </c>
      <c r="E1668" s="84" t="s">
        <v>94</v>
      </c>
      <c r="F1668" s="84" t="s">
        <v>31</v>
      </c>
      <c r="G1668" s="84" t="s">
        <v>1930</v>
      </c>
      <c r="H1668" s="85">
        <v>1</v>
      </c>
    </row>
    <row r="1669" spans="1:8">
      <c r="A1669" s="103">
        <v>2018</v>
      </c>
      <c r="B1669" s="105" t="s">
        <v>3386</v>
      </c>
      <c r="C1669" s="108" t="s">
        <v>2490</v>
      </c>
      <c r="D1669" s="84" t="s">
        <v>93</v>
      </c>
      <c r="E1669" s="84" t="s">
        <v>94</v>
      </c>
      <c r="F1669" s="84" t="s">
        <v>83</v>
      </c>
      <c r="G1669" s="84" t="s">
        <v>1932</v>
      </c>
      <c r="H1669" s="85">
        <v>6</v>
      </c>
    </row>
    <row r="1670" spans="1:8">
      <c r="A1670" s="103">
        <v>2018</v>
      </c>
      <c r="B1670" s="105" t="s">
        <v>3386</v>
      </c>
      <c r="C1670" s="108" t="s">
        <v>2490</v>
      </c>
      <c r="D1670" s="84" t="s">
        <v>93</v>
      </c>
      <c r="E1670" s="84" t="s">
        <v>94</v>
      </c>
      <c r="F1670" s="84" t="s">
        <v>12</v>
      </c>
      <c r="G1670" s="84" t="s">
        <v>1933</v>
      </c>
      <c r="H1670" s="85">
        <v>1</v>
      </c>
    </row>
    <row r="1671" spans="1:8">
      <c r="A1671" s="103">
        <v>2018</v>
      </c>
      <c r="B1671" s="105" t="s">
        <v>3386</v>
      </c>
      <c r="C1671" s="108" t="s">
        <v>2490</v>
      </c>
      <c r="D1671" s="84" t="s">
        <v>93</v>
      </c>
      <c r="E1671" s="84" t="s">
        <v>94</v>
      </c>
      <c r="F1671" s="84" t="s">
        <v>121</v>
      </c>
      <c r="G1671" s="84" t="s">
        <v>1934</v>
      </c>
      <c r="H1671" s="85">
        <v>2</v>
      </c>
    </row>
    <row r="1672" spans="1:8">
      <c r="A1672" s="103">
        <v>2018</v>
      </c>
      <c r="B1672" s="105" t="s">
        <v>3386</v>
      </c>
      <c r="C1672" s="108" t="s">
        <v>2490</v>
      </c>
      <c r="D1672" s="84" t="s">
        <v>93</v>
      </c>
      <c r="E1672" s="84" t="s">
        <v>94</v>
      </c>
      <c r="F1672" s="84" t="s">
        <v>83</v>
      </c>
      <c r="G1672" s="84" t="s">
        <v>1935</v>
      </c>
      <c r="H1672" s="85">
        <v>1</v>
      </c>
    </row>
    <row r="1673" spans="1:8">
      <c r="A1673" s="103">
        <v>2018</v>
      </c>
      <c r="B1673" s="105" t="s">
        <v>3386</v>
      </c>
      <c r="C1673" s="108" t="s">
        <v>2490</v>
      </c>
      <c r="D1673" s="84" t="s">
        <v>93</v>
      </c>
      <c r="E1673" s="84" t="s">
        <v>94</v>
      </c>
      <c r="F1673" s="84" t="s">
        <v>105</v>
      </c>
      <c r="G1673" s="84" t="s">
        <v>4429</v>
      </c>
      <c r="H1673" s="85">
        <v>3</v>
      </c>
    </row>
    <row r="1674" spans="1:8">
      <c r="A1674" s="103">
        <v>2018</v>
      </c>
      <c r="B1674" s="105" t="s">
        <v>3386</v>
      </c>
      <c r="C1674" s="108" t="s">
        <v>2490</v>
      </c>
      <c r="D1674" s="84" t="s">
        <v>93</v>
      </c>
      <c r="E1674" s="84" t="s">
        <v>94</v>
      </c>
      <c r="F1674" s="84" t="s">
        <v>18</v>
      </c>
      <c r="G1674" s="84" t="s">
        <v>1940</v>
      </c>
      <c r="H1674" s="85">
        <v>1</v>
      </c>
    </row>
    <row r="1675" spans="1:8">
      <c r="A1675" s="103">
        <v>2018</v>
      </c>
      <c r="B1675" s="105" t="s">
        <v>3386</v>
      </c>
      <c r="C1675" s="108" t="s">
        <v>2490</v>
      </c>
      <c r="D1675" s="84" t="s">
        <v>93</v>
      </c>
      <c r="E1675" s="84" t="s">
        <v>94</v>
      </c>
      <c r="F1675" s="84" t="s">
        <v>72</v>
      </c>
      <c r="G1675" s="84" t="s">
        <v>1943</v>
      </c>
      <c r="H1675" s="85">
        <v>3</v>
      </c>
    </row>
    <row r="1676" spans="1:8">
      <c r="A1676" s="103">
        <v>2018</v>
      </c>
      <c r="B1676" s="105" t="s">
        <v>3386</v>
      </c>
      <c r="C1676" s="108" t="s">
        <v>2490</v>
      </c>
      <c r="D1676" s="84" t="s">
        <v>93</v>
      </c>
      <c r="E1676" s="84" t="s">
        <v>94</v>
      </c>
      <c r="F1676" s="84" t="s">
        <v>83</v>
      </c>
      <c r="G1676" s="84" t="s">
        <v>1944</v>
      </c>
      <c r="H1676" s="85">
        <v>1</v>
      </c>
    </row>
    <row r="1677" spans="1:8">
      <c r="A1677" s="103">
        <v>2018</v>
      </c>
      <c r="B1677" s="105" t="s">
        <v>3386</v>
      </c>
      <c r="C1677" s="108" t="s">
        <v>2490</v>
      </c>
      <c r="D1677" s="84" t="s">
        <v>105</v>
      </c>
      <c r="E1677" s="84" t="s">
        <v>3780</v>
      </c>
      <c r="F1677" s="84" t="s">
        <v>191</v>
      </c>
      <c r="G1677" s="84" t="s">
        <v>730</v>
      </c>
      <c r="H1677" s="85">
        <v>1</v>
      </c>
    </row>
    <row r="1678" spans="1:8">
      <c r="A1678" s="103">
        <v>2018</v>
      </c>
      <c r="B1678" s="105" t="s">
        <v>3386</v>
      </c>
      <c r="C1678" s="108" t="s">
        <v>2490</v>
      </c>
      <c r="D1678" s="84" t="s">
        <v>108</v>
      </c>
      <c r="E1678" s="84" t="s">
        <v>1931</v>
      </c>
      <c r="F1678" s="84" t="s">
        <v>18</v>
      </c>
      <c r="G1678" s="84" t="s">
        <v>1922</v>
      </c>
      <c r="H1678" s="85">
        <v>1</v>
      </c>
    </row>
    <row r="1679" spans="1:8">
      <c r="A1679" s="103">
        <v>2018</v>
      </c>
      <c r="B1679" s="105" t="s">
        <v>3386</v>
      </c>
      <c r="C1679" s="108" t="s">
        <v>2490</v>
      </c>
      <c r="D1679" s="84" t="s">
        <v>114</v>
      </c>
      <c r="E1679" s="84" t="s">
        <v>1929</v>
      </c>
      <c r="F1679" s="84" t="s">
        <v>18</v>
      </c>
      <c r="G1679" s="84" t="s">
        <v>1923</v>
      </c>
      <c r="H1679" s="85">
        <v>2</v>
      </c>
    </row>
    <row r="1680" spans="1:8">
      <c r="A1680" s="103">
        <v>2018</v>
      </c>
      <c r="B1680" s="105" t="s">
        <v>3386</v>
      </c>
      <c r="C1680" s="108" t="s">
        <v>2490</v>
      </c>
      <c r="D1680" s="84" t="s">
        <v>114</v>
      </c>
      <c r="E1680" s="84" t="s">
        <v>1929</v>
      </c>
      <c r="F1680" s="84" t="s">
        <v>52</v>
      </c>
      <c r="G1680" s="84" t="s">
        <v>1927</v>
      </c>
      <c r="H1680" s="85">
        <v>1</v>
      </c>
    </row>
    <row r="1681" spans="1:8">
      <c r="A1681" s="103">
        <v>2018</v>
      </c>
      <c r="B1681" s="105" t="s">
        <v>3386</v>
      </c>
      <c r="C1681" s="108" t="s">
        <v>2490</v>
      </c>
      <c r="D1681" s="84" t="s">
        <v>114</v>
      </c>
      <c r="E1681" s="84" t="s">
        <v>1929</v>
      </c>
      <c r="F1681" s="84" t="s">
        <v>5</v>
      </c>
      <c r="G1681" s="84" t="s">
        <v>1928</v>
      </c>
      <c r="H1681" s="85">
        <v>1</v>
      </c>
    </row>
    <row r="1682" spans="1:8">
      <c r="A1682" s="103">
        <v>2018</v>
      </c>
      <c r="B1682" s="105" t="s">
        <v>3386</v>
      </c>
      <c r="C1682" s="108" t="s">
        <v>2490</v>
      </c>
      <c r="D1682" s="84" t="s">
        <v>114</v>
      </c>
      <c r="E1682" s="84" t="s">
        <v>1929</v>
      </c>
      <c r="F1682" s="84" t="s">
        <v>31</v>
      </c>
      <c r="G1682" s="84" t="s">
        <v>1930</v>
      </c>
      <c r="H1682" s="85">
        <v>1</v>
      </c>
    </row>
    <row r="1683" spans="1:8">
      <c r="A1683" s="103">
        <v>2018</v>
      </c>
      <c r="B1683" s="105" t="s">
        <v>3386</v>
      </c>
      <c r="C1683" s="108" t="s">
        <v>2490</v>
      </c>
      <c r="D1683" s="84" t="s">
        <v>114</v>
      </c>
      <c r="E1683" s="84" t="s">
        <v>1929</v>
      </c>
      <c r="F1683" s="84" t="s">
        <v>72</v>
      </c>
      <c r="G1683" s="84" t="s">
        <v>1943</v>
      </c>
      <c r="H1683" s="85">
        <v>1</v>
      </c>
    </row>
    <row r="1684" spans="1:8">
      <c r="A1684" s="103">
        <v>2018</v>
      </c>
      <c r="B1684" s="105" t="s">
        <v>3386</v>
      </c>
      <c r="C1684" s="108" t="s">
        <v>2490</v>
      </c>
      <c r="D1684" s="84" t="s">
        <v>114</v>
      </c>
      <c r="E1684" s="84" t="s">
        <v>1929</v>
      </c>
      <c r="F1684" s="84" t="s">
        <v>83</v>
      </c>
      <c r="G1684" s="84" t="s">
        <v>1944</v>
      </c>
      <c r="H1684" s="85">
        <v>2</v>
      </c>
    </row>
    <row r="1685" spans="1:8">
      <c r="A1685" s="103">
        <v>2018</v>
      </c>
      <c r="B1685" s="105" t="s">
        <v>3386</v>
      </c>
      <c r="C1685" s="108" t="s">
        <v>2490</v>
      </c>
      <c r="D1685" s="84" t="s">
        <v>121</v>
      </c>
      <c r="E1685" s="84" t="s">
        <v>1934</v>
      </c>
      <c r="F1685" s="84" t="s">
        <v>52</v>
      </c>
      <c r="G1685" s="84" t="s">
        <v>1927</v>
      </c>
      <c r="H1685" s="85">
        <v>1</v>
      </c>
    </row>
    <row r="1686" spans="1:8">
      <c r="A1686" s="103">
        <v>2018</v>
      </c>
      <c r="B1686" s="105" t="s">
        <v>3386</v>
      </c>
      <c r="C1686" s="108" t="s">
        <v>2490</v>
      </c>
      <c r="D1686" s="84" t="s">
        <v>121</v>
      </c>
      <c r="E1686" s="84" t="s">
        <v>1934</v>
      </c>
      <c r="F1686" s="84" t="s">
        <v>18</v>
      </c>
      <c r="G1686" s="84" t="s">
        <v>1940</v>
      </c>
      <c r="H1686" s="85">
        <v>1</v>
      </c>
    </row>
    <row r="1687" spans="1:8">
      <c r="A1687" s="103">
        <v>2018</v>
      </c>
      <c r="B1687" s="105" t="s">
        <v>3386</v>
      </c>
      <c r="C1687" s="108" t="s">
        <v>2490</v>
      </c>
      <c r="D1687" s="84" t="s">
        <v>121</v>
      </c>
      <c r="E1687" s="84" t="s">
        <v>1934</v>
      </c>
      <c r="F1687" s="84" t="s">
        <v>191</v>
      </c>
      <c r="G1687" s="84" t="s">
        <v>730</v>
      </c>
      <c r="H1687" s="85">
        <v>2</v>
      </c>
    </row>
    <row r="1688" spans="1:8">
      <c r="A1688" s="103">
        <v>2018</v>
      </c>
      <c r="B1688" s="105" t="s">
        <v>3386</v>
      </c>
      <c r="C1688" s="108" t="s">
        <v>2490</v>
      </c>
      <c r="D1688" s="84" t="s">
        <v>121</v>
      </c>
      <c r="E1688" s="84" t="s">
        <v>1934</v>
      </c>
      <c r="F1688" s="84" t="s">
        <v>195</v>
      </c>
      <c r="G1688" s="84" t="s">
        <v>1945</v>
      </c>
      <c r="H1688" s="85">
        <v>2</v>
      </c>
    </row>
    <row r="1689" spans="1:8">
      <c r="A1689" s="103">
        <v>2018</v>
      </c>
      <c r="B1689" s="105" t="s">
        <v>3386</v>
      </c>
      <c r="C1689" s="108" t="s">
        <v>2490</v>
      </c>
      <c r="D1689" s="84" t="s">
        <v>126</v>
      </c>
      <c r="E1689" s="84" t="s">
        <v>1958</v>
      </c>
      <c r="F1689" s="84" t="s">
        <v>31</v>
      </c>
      <c r="G1689" s="84" t="s">
        <v>1919</v>
      </c>
      <c r="H1689" s="85">
        <v>3</v>
      </c>
    </row>
    <row r="1690" spans="1:8">
      <c r="A1690" s="103">
        <v>2018</v>
      </c>
      <c r="B1690" s="105" t="s">
        <v>3386</v>
      </c>
      <c r="C1690" s="108" t="s">
        <v>2490</v>
      </c>
      <c r="D1690" s="84" t="s">
        <v>126</v>
      </c>
      <c r="E1690" s="84" t="s">
        <v>1958</v>
      </c>
      <c r="F1690" s="84" t="s">
        <v>5</v>
      </c>
      <c r="G1690" s="84" t="s">
        <v>700</v>
      </c>
      <c r="H1690" s="85">
        <v>5</v>
      </c>
    </row>
    <row r="1691" spans="1:8">
      <c r="A1691" s="103">
        <v>2018</v>
      </c>
      <c r="B1691" s="105" t="s">
        <v>3386</v>
      </c>
      <c r="C1691" s="108" t="s">
        <v>2490</v>
      </c>
      <c r="D1691" s="84" t="s">
        <v>126</v>
      </c>
      <c r="E1691" s="84" t="s">
        <v>1958</v>
      </c>
      <c r="F1691" s="84" t="s">
        <v>114</v>
      </c>
      <c r="G1691" s="84" t="s">
        <v>1929</v>
      </c>
      <c r="H1691" s="85">
        <v>1</v>
      </c>
    </row>
    <row r="1692" spans="1:8">
      <c r="A1692" s="103">
        <v>2018</v>
      </c>
      <c r="B1692" s="105" t="s">
        <v>3386</v>
      </c>
      <c r="C1692" s="108" t="s">
        <v>2490</v>
      </c>
      <c r="D1692" s="84" t="s">
        <v>126</v>
      </c>
      <c r="E1692" s="84" t="s">
        <v>1958</v>
      </c>
      <c r="F1692" s="84" t="s">
        <v>31</v>
      </c>
      <c r="G1692" s="84" t="s">
        <v>1930</v>
      </c>
      <c r="H1692" s="85">
        <v>1</v>
      </c>
    </row>
    <row r="1693" spans="1:8">
      <c r="A1693" s="103">
        <v>2018</v>
      </c>
      <c r="B1693" s="105" t="s">
        <v>3386</v>
      </c>
      <c r="C1693" s="108" t="s">
        <v>2490</v>
      </c>
      <c r="D1693" s="84" t="s">
        <v>126</v>
      </c>
      <c r="E1693" s="84" t="s">
        <v>1958</v>
      </c>
      <c r="F1693" s="84" t="s">
        <v>83</v>
      </c>
      <c r="G1693" s="84" t="s">
        <v>1932</v>
      </c>
      <c r="H1693" s="85">
        <v>1</v>
      </c>
    </row>
    <row r="1694" spans="1:8">
      <c r="A1694" s="103">
        <v>2018</v>
      </c>
      <c r="B1694" s="105" t="s">
        <v>3386</v>
      </c>
      <c r="C1694" s="108" t="s">
        <v>2490</v>
      </c>
      <c r="D1694" s="84" t="s">
        <v>126</v>
      </c>
      <c r="E1694" s="84" t="s">
        <v>1958</v>
      </c>
      <c r="F1694" s="84" t="s">
        <v>12</v>
      </c>
      <c r="G1694" s="84" t="s">
        <v>1933</v>
      </c>
      <c r="H1694" s="85">
        <v>1</v>
      </c>
    </row>
    <row r="1695" spans="1:8">
      <c r="A1695" s="103">
        <v>2018</v>
      </c>
      <c r="B1695" s="105" t="s">
        <v>3386</v>
      </c>
      <c r="C1695" s="108" t="s">
        <v>2490</v>
      </c>
      <c r="D1695" s="84" t="s">
        <v>126</v>
      </c>
      <c r="E1695" s="84" t="s">
        <v>1958</v>
      </c>
      <c r="F1695" s="84" t="s">
        <v>126</v>
      </c>
      <c r="G1695" s="84" t="s">
        <v>1938</v>
      </c>
      <c r="H1695" s="85">
        <v>4</v>
      </c>
    </row>
    <row r="1696" spans="1:8">
      <c r="A1696" s="103">
        <v>2018</v>
      </c>
      <c r="B1696" s="105" t="s">
        <v>3386</v>
      </c>
      <c r="C1696" s="108" t="s">
        <v>2490</v>
      </c>
      <c r="D1696" s="84" t="s">
        <v>126</v>
      </c>
      <c r="E1696" s="84" t="s">
        <v>1958</v>
      </c>
      <c r="F1696" s="84" t="s">
        <v>93</v>
      </c>
      <c r="G1696" s="84" t="s">
        <v>94</v>
      </c>
      <c r="H1696" s="85">
        <v>1</v>
      </c>
    </row>
    <row r="1697" spans="1:8">
      <c r="A1697" s="103">
        <v>2018</v>
      </c>
      <c r="B1697" s="105" t="s">
        <v>3386</v>
      </c>
      <c r="C1697" s="108" t="s">
        <v>2490</v>
      </c>
      <c r="D1697" s="84" t="s">
        <v>126</v>
      </c>
      <c r="E1697" s="84" t="s">
        <v>1936</v>
      </c>
      <c r="F1697" s="84" t="s">
        <v>31</v>
      </c>
      <c r="G1697" s="84" t="s">
        <v>1919</v>
      </c>
      <c r="H1697" s="85">
        <v>3</v>
      </c>
    </row>
    <row r="1698" spans="1:8">
      <c r="A1698" s="103">
        <v>2018</v>
      </c>
      <c r="B1698" s="105" t="s">
        <v>3386</v>
      </c>
      <c r="C1698" s="108" t="s">
        <v>2490</v>
      </c>
      <c r="D1698" s="84" t="s">
        <v>126</v>
      </c>
      <c r="E1698" s="84" t="s">
        <v>1936</v>
      </c>
      <c r="F1698" s="84" t="s">
        <v>12</v>
      </c>
      <c r="G1698" s="84" t="s">
        <v>1921</v>
      </c>
      <c r="H1698" s="85">
        <v>1</v>
      </c>
    </row>
    <row r="1699" spans="1:8">
      <c r="A1699" s="103">
        <v>2018</v>
      </c>
      <c r="B1699" s="105" t="s">
        <v>3386</v>
      </c>
      <c r="C1699" s="108" t="s">
        <v>2490</v>
      </c>
      <c r="D1699" s="84" t="s">
        <v>126</v>
      </c>
      <c r="E1699" s="84" t="s">
        <v>1936</v>
      </c>
      <c r="F1699" s="84" t="s">
        <v>31</v>
      </c>
      <c r="G1699" s="84" t="s">
        <v>1926</v>
      </c>
      <c r="H1699" s="85">
        <v>1</v>
      </c>
    </row>
    <row r="1700" spans="1:8">
      <c r="A1700" s="103">
        <v>2018</v>
      </c>
      <c r="B1700" s="105" t="s">
        <v>3386</v>
      </c>
      <c r="C1700" s="108" t="s">
        <v>2490</v>
      </c>
      <c r="D1700" s="84" t="s">
        <v>126</v>
      </c>
      <c r="E1700" s="84" t="s">
        <v>1936</v>
      </c>
      <c r="F1700" s="84" t="s">
        <v>12</v>
      </c>
      <c r="G1700" s="84" t="s">
        <v>1933</v>
      </c>
      <c r="H1700" s="85">
        <v>1</v>
      </c>
    </row>
    <row r="1701" spans="1:8">
      <c r="A1701" s="103">
        <v>2018</v>
      </c>
      <c r="B1701" s="105" t="s">
        <v>3386</v>
      </c>
      <c r="C1701" s="108" t="s">
        <v>2490</v>
      </c>
      <c r="D1701" s="84" t="s">
        <v>126</v>
      </c>
      <c r="E1701" s="84" t="s">
        <v>1936</v>
      </c>
      <c r="F1701" s="84" t="s">
        <v>126</v>
      </c>
      <c r="G1701" s="84" t="s">
        <v>1937</v>
      </c>
      <c r="H1701" s="85">
        <v>1</v>
      </c>
    </row>
    <row r="1702" spans="1:8">
      <c r="A1702" s="103">
        <v>2018</v>
      </c>
      <c r="B1702" s="105" t="s">
        <v>3386</v>
      </c>
      <c r="C1702" s="108" t="s">
        <v>2490</v>
      </c>
      <c r="D1702" s="84" t="s">
        <v>126</v>
      </c>
      <c r="E1702" s="84" t="s">
        <v>1936</v>
      </c>
      <c r="F1702" s="84" t="s">
        <v>126</v>
      </c>
      <c r="G1702" s="84" t="s">
        <v>1938</v>
      </c>
      <c r="H1702" s="85">
        <v>3</v>
      </c>
    </row>
    <row r="1703" spans="1:8">
      <c r="A1703" s="103">
        <v>2018</v>
      </c>
      <c r="B1703" s="105" t="s">
        <v>3386</v>
      </c>
      <c r="C1703" s="108" t="s">
        <v>2490</v>
      </c>
      <c r="D1703" s="84" t="s">
        <v>126</v>
      </c>
      <c r="E1703" s="84" t="s">
        <v>1936</v>
      </c>
      <c r="F1703" s="84" t="s">
        <v>18</v>
      </c>
      <c r="G1703" s="84" t="s">
        <v>1940</v>
      </c>
      <c r="H1703" s="85">
        <v>1</v>
      </c>
    </row>
    <row r="1704" spans="1:8">
      <c r="A1704" s="103">
        <v>2018</v>
      </c>
      <c r="B1704" s="105" t="s">
        <v>3386</v>
      </c>
      <c r="C1704" s="108" t="s">
        <v>2490</v>
      </c>
      <c r="D1704" s="84" t="s">
        <v>126</v>
      </c>
      <c r="E1704" s="84" t="s">
        <v>1937</v>
      </c>
      <c r="F1704" s="84" t="s">
        <v>31</v>
      </c>
      <c r="G1704" s="84" t="s">
        <v>1919</v>
      </c>
      <c r="H1704" s="85">
        <v>1</v>
      </c>
    </row>
    <row r="1705" spans="1:8">
      <c r="A1705" s="103">
        <v>2018</v>
      </c>
      <c r="B1705" s="105" t="s">
        <v>3386</v>
      </c>
      <c r="C1705" s="108" t="s">
        <v>2490</v>
      </c>
      <c r="D1705" s="84" t="s">
        <v>126</v>
      </c>
      <c r="E1705" s="84" t="s">
        <v>1937</v>
      </c>
      <c r="F1705" s="84" t="s">
        <v>5</v>
      </c>
      <c r="G1705" s="84" t="s">
        <v>700</v>
      </c>
      <c r="H1705" s="85">
        <v>1</v>
      </c>
    </row>
    <row r="1706" spans="1:8">
      <c r="A1706" s="103">
        <v>2018</v>
      </c>
      <c r="B1706" s="105" t="s">
        <v>3386</v>
      </c>
      <c r="C1706" s="108" t="s">
        <v>2490</v>
      </c>
      <c r="D1706" s="84" t="s">
        <v>126</v>
      </c>
      <c r="E1706" s="84" t="s">
        <v>1937</v>
      </c>
      <c r="F1706" s="84" t="s">
        <v>93</v>
      </c>
      <c r="G1706" s="84" t="s">
        <v>1925</v>
      </c>
      <c r="H1706" s="85">
        <v>1</v>
      </c>
    </row>
    <row r="1707" spans="1:8">
      <c r="A1707" s="103">
        <v>2018</v>
      </c>
      <c r="B1707" s="105" t="s">
        <v>3386</v>
      </c>
      <c r="C1707" s="108" t="s">
        <v>2490</v>
      </c>
      <c r="D1707" s="84" t="s">
        <v>126</v>
      </c>
      <c r="E1707" s="84" t="s">
        <v>1937</v>
      </c>
      <c r="F1707" s="84" t="s">
        <v>31</v>
      </c>
      <c r="G1707" s="84" t="s">
        <v>1930</v>
      </c>
      <c r="H1707" s="85">
        <v>2</v>
      </c>
    </row>
    <row r="1708" spans="1:8">
      <c r="A1708" s="103">
        <v>2018</v>
      </c>
      <c r="B1708" s="105" t="s">
        <v>3386</v>
      </c>
      <c r="C1708" s="108" t="s">
        <v>2490</v>
      </c>
      <c r="D1708" s="84" t="s">
        <v>126</v>
      </c>
      <c r="E1708" s="84" t="s">
        <v>1937</v>
      </c>
      <c r="F1708" s="84" t="s">
        <v>83</v>
      </c>
      <c r="G1708" s="84" t="s">
        <v>1935</v>
      </c>
      <c r="H1708" s="85">
        <v>1</v>
      </c>
    </row>
    <row r="1709" spans="1:8">
      <c r="A1709" s="103">
        <v>2018</v>
      </c>
      <c r="B1709" s="105" t="s">
        <v>3386</v>
      </c>
      <c r="C1709" s="108" t="s">
        <v>2490</v>
      </c>
      <c r="D1709" s="84" t="s">
        <v>126</v>
      </c>
      <c r="E1709" s="84" t="s">
        <v>1937</v>
      </c>
      <c r="F1709" s="84" t="s">
        <v>126</v>
      </c>
      <c r="G1709" s="84" t="s">
        <v>1958</v>
      </c>
      <c r="H1709" s="85">
        <v>2</v>
      </c>
    </row>
    <row r="1710" spans="1:8">
      <c r="A1710" s="103">
        <v>2018</v>
      </c>
      <c r="B1710" s="105" t="s">
        <v>3386</v>
      </c>
      <c r="C1710" s="108" t="s">
        <v>2490</v>
      </c>
      <c r="D1710" s="84" t="s">
        <v>126</v>
      </c>
      <c r="E1710" s="84" t="s">
        <v>1937</v>
      </c>
      <c r="F1710" s="84" t="s">
        <v>126</v>
      </c>
      <c r="G1710" s="84" t="s">
        <v>1936</v>
      </c>
      <c r="H1710" s="85">
        <v>8</v>
      </c>
    </row>
    <row r="1711" spans="1:8">
      <c r="A1711" s="103">
        <v>2018</v>
      </c>
      <c r="B1711" s="105" t="s">
        <v>3386</v>
      </c>
      <c r="C1711" s="108" t="s">
        <v>2490</v>
      </c>
      <c r="D1711" s="84" t="s">
        <v>126</v>
      </c>
      <c r="E1711" s="84" t="s">
        <v>1937</v>
      </c>
      <c r="F1711" s="84" t="s">
        <v>126</v>
      </c>
      <c r="G1711" s="84" t="s">
        <v>1938</v>
      </c>
      <c r="H1711" s="85">
        <v>5</v>
      </c>
    </row>
    <row r="1712" spans="1:8">
      <c r="A1712" s="103">
        <v>2018</v>
      </c>
      <c r="B1712" s="105" t="s">
        <v>3386</v>
      </c>
      <c r="C1712" s="108" t="s">
        <v>2490</v>
      </c>
      <c r="D1712" s="84" t="s">
        <v>126</v>
      </c>
      <c r="E1712" s="84" t="s">
        <v>1937</v>
      </c>
      <c r="F1712" s="84" t="s">
        <v>18</v>
      </c>
      <c r="G1712" s="84" t="s">
        <v>1940</v>
      </c>
      <c r="H1712" s="85">
        <v>1</v>
      </c>
    </row>
    <row r="1713" spans="1:8">
      <c r="A1713" s="103">
        <v>2018</v>
      </c>
      <c r="B1713" s="105" t="s">
        <v>3386</v>
      </c>
      <c r="C1713" s="108" t="s">
        <v>2490</v>
      </c>
      <c r="D1713" s="84" t="s">
        <v>126</v>
      </c>
      <c r="E1713" s="84" t="s">
        <v>1938</v>
      </c>
      <c r="F1713" s="84" t="s">
        <v>31</v>
      </c>
      <c r="G1713" s="84" t="s">
        <v>1919</v>
      </c>
      <c r="H1713" s="85">
        <v>16</v>
      </c>
    </row>
    <row r="1714" spans="1:8">
      <c r="A1714" s="103">
        <v>2018</v>
      </c>
      <c r="B1714" s="105" t="s">
        <v>3386</v>
      </c>
      <c r="C1714" s="108" t="s">
        <v>2490</v>
      </c>
      <c r="D1714" s="84" t="s">
        <v>126</v>
      </c>
      <c r="E1714" s="84" t="s">
        <v>1938</v>
      </c>
      <c r="F1714" s="84" t="s">
        <v>5</v>
      </c>
      <c r="G1714" s="84" t="s">
        <v>700</v>
      </c>
      <c r="H1714" s="85">
        <v>1</v>
      </c>
    </row>
    <row r="1715" spans="1:8">
      <c r="A1715" s="103">
        <v>2018</v>
      </c>
      <c r="B1715" s="105" t="s">
        <v>3386</v>
      </c>
      <c r="C1715" s="108" t="s">
        <v>2490</v>
      </c>
      <c r="D1715" s="84" t="s">
        <v>126</v>
      </c>
      <c r="E1715" s="84" t="s">
        <v>1938</v>
      </c>
      <c r="F1715" s="84" t="s">
        <v>12</v>
      </c>
      <c r="G1715" s="84" t="s">
        <v>1920</v>
      </c>
      <c r="H1715" s="85">
        <v>1</v>
      </c>
    </row>
    <row r="1716" spans="1:8">
      <c r="A1716" s="103">
        <v>2018</v>
      </c>
      <c r="B1716" s="105" t="s">
        <v>3386</v>
      </c>
      <c r="C1716" s="108" t="s">
        <v>2490</v>
      </c>
      <c r="D1716" s="84" t="s">
        <v>126</v>
      </c>
      <c r="E1716" s="84" t="s">
        <v>1938</v>
      </c>
      <c r="F1716" s="84" t="s">
        <v>31</v>
      </c>
      <c r="G1716" s="84" t="s">
        <v>1926</v>
      </c>
      <c r="H1716" s="85">
        <v>2</v>
      </c>
    </row>
    <row r="1717" spans="1:8">
      <c r="A1717" s="103">
        <v>2018</v>
      </c>
      <c r="B1717" s="105" t="s">
        <v>3386</v>
      </c>
      <c r="C1717" s="108" t="s">
        <v>2490</v>
      </c>
      <c r="D1717" s="84" t="s">
        <v>126</v>
      </c>
      <c r="E1717" s="84" t="s">
        <v>1938</v>
      </c>
      <c r="F1717" s="84" t="s">
        <v>5</v>
      </c>
      <c r="G1717" s="84" t="s">
        <v>1928</v>
      </c>
      <c r="H1717" s="85">
        <v>5</v>
      </c>
    </row>
    <row r="1718" spans="1:8">
      <c r="A1718" s="103">
        <v>2018</v>
      </c>
      <c r="B1718" s="105" t="s">
        <v>3386</v>
      </c>
      <c r="C1718" s="108" t="s">
        <v>2490</v>
      </c>
      <c r="D1718" s="84" t="s">
        <v>126</v>
      </c>
      <c r="E1718" s="84" t="s">
        <v>1938</v>
      </c>
      <c r="F1718" s="84" t="s">
        <v>31</v>
      </c>
      <c r="G1718" s="84" t="s">
        <v>1930</v>
      </c>
      <c r="H1718" s="85">
        <v>17</v>
      </c>
    </row>
    <row r="1719" spans="1:8">
      <c r="A1719" s="103">
        <v>2018</v>
      </c>
      <c r="B1719" s="105" t="s">
        <v>3386</v>
      </c>
      <c r="C1719" s="108" t="s">
        <v>2490</v>
      </c>
      <c r="D1719" s="84" t="s">
        <v>126</v>
      </c>
      <c r="E1719" s="84" t="s">
        <v>1938</v>
      </c>
      <c r="F1719" s="84" t="s">
        <v>126</v>
      </c>
      <c r="G1719" s="84" t="s">
        <v>1958</v>
      </c>
      <c r="H1719" s="85">
        <v>7</v>
      </c>
    </row>
    <row r="1720" spans="1:8">
      <c r="A1720" s="103">
        <v>2018</v>
      </c>
      <c r="B1720" s="105" t="s">
        <v>3386</v>
      </c>
      <c r="C1720" s="108" t="s">
        <v>2490</v>
      </c>
      <c r="D1720" s="84" t="s">
        <v>126</v>
      </c>
      <c r="E1720" s="84" t="s">
        <v>1938</v>
      </c>
      <c r="F1720" s="84" t="s">
        <v>126</v>
      </c>
      <c r="G1720" s="84" t="s">
        <v>1936</v>
      </c>
      <c r="H1720" s="85">
        <v>9</v>
      </c>
    </row>
    <row r="1721" spans="1:8">
      <c r="A1721" s="103">
        <v>2018</v>
      </c>
      <c r="B1721" s="105" t="s">
        <v>3386</v>
      </c>
      <c r="C1721" s="108" t="s">
        <v>2490</v>
      </c>
      <c r="D1721" s="84" t="s">
        <v>126</v>
      </c>
      <c r="E1721" s="84" t="s">
        <v>1938</v>
      </c>
      <c r="F1721" s="84" t="s">
        <v>126</v>
      </c>
      <c r="G1721" s="84" t="s">
        <v>1937</v>
      </c>
      <c r="H1721" s="85">
        <v>1</v>
      </c>
    </row>
    <row r="1722" spans="1:8">
      <c r="A1722" s="103">
        <v>2018</v>
      </c>
      <c r="B1722" s="105" t="s">
        <v>3386</v>
      </c>
      <c r="C1722" s="108" t="s">
        <v>2490</v>
      </c>
      <c r="D1722" s="84" t="s">
        <v>126</v>
      </c>
      <c r="E1722" s="84" t="s">
        <v>1938</v>
      </c>
      <c r="F1722" s="84" t="s">
        <v>93</v>
      </c>
      <c r="G1722" s="84" t="s">
        <v>94</v>
      </c>
      <c r="H1722" s="85">
        <v>1</v>
      </c>
    </row>
    <row r="1723" spans="1:8">
      <c r="A1723" s="103">
        <v>2018</v>
      </c>
      <c r="B1723" s="105" t="s">
        <v>3386</v>
      </c>
      <c r="C1723" s="108" t="s">
        <v>2490</v>
      </c>
      <c r="D1723" s="84" t="s">
        <v>126</v>
      </c>
      <c r="E1723" s="84" t="s">
        <v>1938</v>
      </c>
      <c r="F1723" s="84" t="s">
        <v>191</v>
      </c>
      <c r="G1723" s="84" t="s">
        <v>730</v>
      </c>
      <c r="H1723" s="85">
        <v>1</v>
      </c>
    </row>
    <row r="1724" spans="1:8">
      <c r="A1724" s="103">
        <v>2018</v>
      </c>
      <c r="B1724" s="105" t="s">
        <v>3386</v>
      </c>
      <c r="C1724" s="108" t="s">
        <v>2490</v>
      </c>
      <c r="D1724" s="84" t="s">
        <v>145</v>
      </c>
      <c r="E1724" s="84" t="s">
        <v>1948</v>
      </c>
      <c r="F1724" s="84" t="s">
        <v>12</v>
      </c>
      <c r="G1724" s="84" t="s">
        <v>1920</v>
      </c>
      <c r="H1724" s="85">
        <v>1</v>
      </c>
    </row>
    <row r="1725" spans="1:8">
      <c r="A1725" s="103">
        <v>2018</v>
      </c>
      <c r="B1725" s="105" t="s">
        <v>3386</v>
      </c>
      <c r="C1725" s="108" t="s">
        <v>2490</v>
      </c>
      <c r="D1725" s="84" t="s">
        <v>145</v>
      </c>
      <c r="E1725" s="84" t="s">
        <v>1948</v>
      </c>
      <c r="F1725" s="84" t="s">
        <v>83</v>
      </c>
      <c r="G1725" s="84" t="s">
        <v>1935</v>
      </c>
      <c r="H1725" s="85">
        <v>1</v>
      </c>
    </row>
    <row r="1726" spans="1:8">
      <c r="A1726" s="103">
        <v>2018</v>
      </c>
      <c r="B1726" s="105" t="s">
        <v>3386</v>
      </c>
      <c r="C1726" s="108" t="s">
        <v>2490</v>
      </c>
      <c r="D1726" s="84" t="s">
        <v>191</v>
      </c>
      <c r="E1726" s="84" t="s">
        <v>730</v>
      </c>
      <c r="F1726" s="84" t="s">
        <v>83</v>
      </c>
      <c r="G1726" s="84" t="s">
        <v>722</v>
      </c>
      <c r="H1726" s="85">
        <v>6</v>
      </c>
    </row>
    <row r="1727" spans="1:8">
      <c r="A1727" s="103">
        <v>2018</v>
      </c>
      <c r="B1727" s="105" t="s">
        <v>3386</v>
      </c>
      <c r="C1727" s="108" t="s">
        <v>2490</v>
      </c>
      <c r="D1727" s="84" t="s">
        <v>191</v>
      </c>
      <c r="E1727" s="84" t="s">
        <v>730</v>
      </c>
      <c r="F1727" s="84" t="s">
        <v>12</v>
      </c>
      <c r="G1727" s="84" t="s">
        <v>1920</v>
      </c>
      <c r="H1727" s="85">
        <v>4</v>
      </c>
    </row>
    <row r="1728" spans="1:8">
      <c r="A1728" s="103">
        <v>2018</v>
      </c>
      <c r="B1728" s="105" t="s">
        <v>3386</v>
      </c>
      <c r="C1728" s="108" t="s">
        <v>2490</v>
      </c>
      <c r="D1728" s="84" t="s">
        <v>191</v>
      </c>
      <c r="E1728" s="84" t="s">
        <v>730</v>
      </c>
      <c r="F1728" s="84" t="s">
        <v>12</v>
      </c>
      <c r="G1728" s="84" t="s">
        <v>1921</v>
      </c>
      <c r="H1728" s="85">
        <v>2</v>
      </c>
    </row>
    <row r="1729" spans="1:8">
      <c r="A1729" s="103">
        <v>2018</v>
      </c>
      <c r="B1729" s="105" t="s">
        <v>3386</v>
      </c>
      <c r="C1729" s="108" t="s">
        <v>2490</v>
      </c>
      <c r="D1729" s="84" t="s">
        <v>191</v>
      </c>
      <c r="E1729" s="84" t="s">
        <v>730</v>
      </c>
      <c r="F1729" s="84" t="s">
        <v>18</v>
      </c>
      <c r="G1729" s="84" t="s">
        <v>1923</v>
      </c>
      <c r="H1729" s="85">
        <v>2</v>
      </c>
    </row>
    <row r="1730" spans="1:8">
      <c r="A1730" s="103">
        <v>2018</v>
      </c>
      <c r="B1730" s="105" t="s">
        <v>3386</v>
      </c>
      <c r="C1730" s="108" t="s">
        <v>2490</v>
      </c>
      <c r="D1730" s="84" t="s">
        <v>191</v>
      </c>
      <c r="E1730" s="84" t="s">
        <v>730</v>
      </c>
      <c r="F1730" s="84" t="s">
        <v>72</v>
      </c>
      <c r="G1730" s="84" t="s">
        <v>1924</v>
      </c>
      <c r="H1730" s="85">
        <v>1</v>
      </c>
    </row>
    <row r="1731" spans="1:8">
      <c r="A1731" s="103">
        <v>2018</v>
      </c>
      <c r="B1731" s="105" t="s">
        <v>3386</v>
      </c>
      <c r="C1731" s="108" t="s">
        <v>2490</v>
      </c>
      <c r="D1731" s="84" t="s">
        <v>191</v>
      </c>
      <c r="E1731" s="84" t="s">
        <v>730</v>
      </c>
      <c r="F1731" s="84" t="s">
        <v>93</v>
      </c>
      <c r="G1731" s="84" t="s">
        <v>1925</v>
      </c>
      <c r="H1731" s="85">
        <v>2</v>
      </c>
    </row>
    <row r="1732" spans="1:8">
      <c r="A1732" s="103">
        <v>2018</v>
      </c>
      <c r="B1732" s="105" t="s">
        <v>3386</v>
      </c>
      <c r="C1732" s="108" t="s">
        <v>2490</v>
      </c>
      <c r="D1732" s="84" t="s">
        <v>191</v>
      </c>
      <c r="E1732" s="84" t="s">
        <v>730</v>
      </c>
      <c r="F1732" s="84" t="s">
        <v>52</v>
      </c>
      <c r="G1732" s="84" t="s">
        <v>1927</v>
      </c>
      <c r="H1732" s="85">
        <v>1</v>
      </c>
    </row>
    <row r="1733" spans="1:8">
      <c r="A1733" s="103">
        <v>2018</v>
      </c>
      <c r="B1733" s="105" t="s">
        <v>3386</v>
      </c>
      <c r="C1733" s="108" t="s">
        <v>2490</v>
      </c>
      <c r="D1733" s="84" t="s">
        <v>191</v>
      </c>
      <c r="E1733" s="84" t="s">
        <v>730</v>
      </c>
      <c r="F1733" s="84" t="s">
        <v>83</v>
      </c>
      <c r="G1733" s="84" t="s">
        <v>1932</v>
      </c>
      <c r="H1733" s="85">
        <v>2</v>
      </c>
    </row>
    <row r="1734" spans="1:8">
      <c r="A1734" s="103">
        <v>2018</v>
      </c>
      <c r="B1734" s="105" t="s">
        <v>3386</v>
      </c>
      <c r="C1734" s="108" t="s">
        <v>2490</v>
      </c>
      <c r="D1734" s="84" t="s">
        <v>191</v>
      </c>
      <c r="E1734" s="84" t="s">
        <v>730</v>
      </c>
      <c r="F1734" s="84" t="s">
        <v>121</v>
      </c>
      <c r="G1734" s="84" t="s">
        <v>1934</v>
      </c>
      <c r="H1734" s="85">
        <v>7</v>
      </c>
    </row>
    <row r="1735" spans="1:8">
      <c r="A1735" s="103">
        <v>2018</v>
      </c>
      <c r="B1735" s="105" t="s">
        <v>3386</v>
      </c>
      <c r="C1735" s="108" t="s">
        <v>2490</v>
      </c>
      <c r="D1735" s="84" t="s">
        <v>191</v>
      </c>
      <c r="E1735" s="84" t="s">
        <v>730</v>
      </c>
      <c r="F1735" s="84" t="s">
        <v>105</v>
      </c>
      <c r="G1735" s="84" t="s">
        <v>4429</v>
      </c>
      <c r="H1735" s="85">
        <v>2</v>
      </c>
    </row>
    <row r="1736" spans="1:8">
      <c r="A1736" s="103">
        <v>2018</v>
      </c>
      <c r="B1736" s="105" t="s">
        <v>3386</v>
      </c>
      <c r="C1736" s="108" t="s">
        <v>2490</v>
      </c>
      <c r="D1736" s="84" t="s">
        <v>191</v>
      </c>
      <c r="E1736" s="84" t="s">
        <v>730</v>
      </c>
      <c r="F1736" s="84" t="s">
        <v>93</v>
      </c>
      <c r="G1736" s="84" t="s">
        <v>94</v>
      </c>
      <c r="H1736" s="85">
        <v>2</v>
      </c>
    </row>
    <row r="1737" spans="1:8">
      <c r="A1737" s="103">
        <v>2018</v>
      </c>
      <c r="B1737" s="105" t="s">
        <v>3386</v>
      </c>
      <c r="C1737" s="108" t="s">
        <v>2490</v>
      </c>
      <c r="D1737" s="84" t="s">
        <v>191</v>
      </c>
      <c r="E1737" s="84" t="s">
        <v>730</v>
      </c>
      <c r="F1737" s="84" t="s">
        <v>83</v>
      </c>
      <c r="G1737" s="84" t="s">
        <v>1944</v>
      </c>
      <c r="H1737" s="85">
        <v>3</v>
      </c>
    </row>
    <row r="1738" spans="1:8">
      <c r="A1738" s="103">
        <v>2018</v>
      </c>
      <c r="B1738" s="105" t="s">
        <v>3386</v>
      </c>
      <c r="C1738" s="108" t="s">
        <v>2490</v>
      </c>
      <c r="D1738" s="84" t="s">
        <v>195</v>
      </c>
      <c r="E1738" s="84" t="s">
        <v>196</v>
      </c>
      <c r="F1738" s="84" t="s">
        <v>12</v>
      </c>
      <c r="G1738" s="84" t="s">
        <v>1921</v>
      </c>
      <c r="H1738" s="85">
        <v>1</v>
      </c>
    </row>
    <row r="1739" spans="1:8">
      <c r="A1739" s="103">
        <v>2018</v>
      </c>
      <c r="B1739" s="105" t="s">
        <v>3386</v>
      </c>
      <c r="C1739" s="108" t="s">
        <v>2490</v>
      </c>
      <c r="D1739" s="84" t="s">
        <v>195</v>
      </c>
      <c r="E1739" s="84" t="s">
        <v>196</v>
      </c>
      <c r="F1739" s="84" t="s">
        <v>121</v>
      </c>
      <c r="G1739" s="84" t="s">
        <v>1934</v>
      </c>
      <c r="H1739" s="85">
        <v>1</v>
      </c>
    </row>
    <row r="1740" spans="1:8">
      <c r="A1740" s="103">
        <v>2018</v>
      </c>
      <c r="B1740" s="105" t="s">
        <v>3386</v>
      </c>
      <c r="C1740" s="108" t="s">
        <v>2490</v>
      </c>
      <c r="D1740" s="84" t="s">
        <v>195</v>
      </c>
      <c r="E1740" s="84" t="s">
        <v>196</v>
      </c>
      <c r="F1740" s="84" t="s">
        <v>195</v>
      </c>
      <c r="G1740" s="84" t="s">
        <v>1945</v>
      </c>
      <c r="H1740" s="85">
        <v>8</v>
      </c>
    </row>
    <row r="1741" spans="1:8">
      <c r="A1741" s="103">
        <v>2018</v>
      </c>
      <c r="B1741" s="105" t="s">
        <v>3386</v>
      </c>
      <c r="C1741" s="108" t="s">
        <v>2490</v>
      </c>
      <c r="D1741" s="84" t="s">
        <v>195</v>
      </c>
      <c r="E1741" s="84" t="s">
        <v>1945</v>
      </c>
      <c r="F1741" s="84" t="s">
        <v>195</v>
      </c>
      <c r="G1741" s="84" t="s">
        <v>196</v>
      </c>
      <c r="H1741" s="85">
        <v>3</v>
      </c>
    </row>
    <row r="1742" spans="1:8">
      <c r="A1742" s="103">
        <v>2018</v>
      </c>
      <c r="B1742" s="105" t="s">
        <v>3386</v>
      </c>
      <c r="C1742" s="109" t="s">
        <v>644</v>
      </c>
      <c r="D1742" s="84" t="s">
        <v>31</v>
      </c>
      <c r="E1742" s="84" t="s">
        <v>1919</v>
      </c>
      <c r="F1742" s="84" t="s">
        <v>214</v>
      </c>
      <c r="G1742" s="84" t="s">
        <v>1924</v>
      </c>
      <c r="H1742" s="85">
        <v>1</v>
      </c>
    </row>
    <row r="1743" spans="1:8">
      <c r="A1743" s="103">
        <v>2018</v>
      </c>
      <c r="B1743" s="105" t="s">
        <v>3386</v>
      </c>
      <c r="C1743" s="109" t="s">
        <v>644</v>
      </c>
      <c r="D1743" s="84" t="s">
        <v>31</v>
      </c>
      <c r="E1743" s="84" t="s">
        <v>1919</v>
      </c>
      <c r="F1743" s="84" t="s">
        <v>31</v>
      </c>
      <c r="G1743" s="84" t="s">
        <v>1926</v>
      </c>
      <c r="H1743" s="85">
        <v>5</v>
      </c>
    </row>
    <row r="1744" spans="1:8">
      <c r="A1744" s="103">
        <v>2018</v>
      </c>
      <c r="B1744" s="105" t="s">
        <v>3386</v>
      </c>
      <c r="C1744" s="109" t="s">
        <v>644</v>
      </c>
      <c r="D1744" s="84" t="s">
        <v>31</v>
      </c>
      <c r="E1744" s="84" t="s">
        <v>1919</v>
      </c>
      <c r="F1744" s="84" t="s">
        <v>214</v>
      </c>
      <c r="G1744" s="84" t="s">
        <v>1927</v>
      </c>
      <c r="H1744" s="85">
        <v>1</v>
      </c>
    </row>
    <row r="1745" spans="1:8">
      <c r="A1745" s="103">
        <v>2018</v>
      </c>
      <c r="B1745" s="105" t="s">
        <v>3386</v>
      </c>
      <c r="C1745" s="109" t="s">
        <v>644</v>
      </c>
      <c r="D1745" s="84" t="s">
        <v>31</v>
      </c>
      <c r="E1745" s="84" t="s">
        <v>1919</v>
      </c>
      <c r="F1745" s="84" t="s">
        <v>31</v>
      </c>
      <c r="G1745" s="84" t="s">
        <v>1930</v>
      </c>
      <c r="H1745" s="85">
        <v>2</v>
      </c>
    </row>
    <row r="1746" spans="1:8">
      <c r="A1746" s="103">
        <v>2018</v>
      </c>
      <c r="B1746" s="105" t="s">
        <v>3386</v>
      </c>
      <c r="C1746" s="109" t="s">
        <v>644</v>
      </c>
      <c r="D1746" s="84" t="s">
        <v>31</v>
      </c>
      <c r="E1746" s="84" t="s">
        <v>1919</v>
      </c>
      <c r="F1746" s="84" t="s">
        <v>126</v>
      </c>
      <c r="G1746" s="84" t="s">
        <v>1938</v>
      </c>
      <c r="H1746" s="85">
        <v>2</v>
      </c>
    </row>
    <row r="1747" spans="1:8">
      <c r="A1747" s="103">
        <v>2018</v>
      </c>
      <c r="B1747" s="105" t="s">
        <v>3386</v>
      </c>
      <c r="C1747" s="109" t="s">
        <v>644</v>
      </c>
      <c r="D1747" s="84" t="s">
        <v>31</v>
      </c>
      <c r="E1747" s="84" t="s">
        <v>1919</v>
      </c>
      <c r="F1747" s="84" t="s">
        <v>31</v>
      </c>
      <c r="G1747" s="84" t="s">
        <v>1962</v>
      </c>
      <c r="H1747" s="85">
        <v>6</v>
      </c>
    </row>
    <row r="1748" spans="1:8">
      <c r="A1748" s="103">
        <v>2018</v>
      </c>
      <c r="B1748" s="105" t="s">
        <v>3386</v>
      </c>
      <c r="C1748" s="109" t="s">
        <v>644</v>
      </c>
      <c r="D1748" s="84" t="s">
        <v>31</v>
      </c>
      <c r="E1748" s="84" t="s">
        <v>1919</v>
      </c>
      <c r="F1748" s="84" t="s">
        <v>213</v>
      </c>
      <c r="G1748" s="84" t="s">
        <v>1942</v>
      </c>
      <c r="H1748" s="85">
        <v>1</v>
      </c>
    </row>
    <row r="1749" spans="1:8">
      <c r="A1749" s="103">
        <v>2018</v>
      </c>
      <c r="B1749" s="105" t="s">
        <v>3386</v>
      </c>
      <c r="C1749" s="109" t="s">
        <v>644</v>
      </c>
      <c r="D1749" s="84" t="s">
        <v>31</v>
      </c>
      <c r="E1749" s="84" t="s">
        <v>1919</v>
      </c>
      <c r="F1749" s="84" t="s">
        <v>214</v>
      </c>
      <c r="G1749" s="84" t="s">
        <v>730</v>
      </c>
      <c r="H1749" s="85">
        <v>1</v>
      </c>
    </row>
    <row r="1750" spans="1:8">
      <c r="A1750" s="103">
        <v>2018</v>
      </c>
      <c r="B1750" s="105" t="s">
        <v>3386</v>
      </c>
      <c r="C1750" s="109" t="s">
        <v>644</v>
      </c>
      <c r="D1750" s="84" t="s">
        <v>31</v>
      </c>
      <c r="E1750" s="84" t="s">
        <v>1926</v>
      </c>
      <c r="F1750" s="84" t="s">
        <v>31</v>
      </c>
      <c r="G1750" s="84" t="s">
        <v>1919</v>
      </c>
      <c r="H1750" s="85">
        <v>3</v>
      </c>
    </row>
    <row r="1751" spans="1:8">
      <c r="A1751" s="103">
        <v>2018</v>
      </c>
      <c r="B1751" s="105" t="s">
        <v>3386</v>
      </c>
      <c r="C1751" s="109" t="s">
        <v>644</v>
      </c>
      <c r="D1751" s="84" t="s">
        <v>31</v>
      </c>
      <c r="E1751" s="84" t="s">
        <v>1926</v>
      </c>
      <c r="F1751" s="84" t="s">
        <v>214</v>
      </c>
      <c r="G1751" s="84" t="s">
        <v>1927</v>
      </c>
      <c r="H1751" s="85">
        <v>1</v>
      </c>
    </row>
    <row r="1752" spans="1:8">
      <c r="A1752" s="103">
        <v>2018</v>
      </c>
      <c r="B1752" s="105" t="s">
        <v>3386</v>
      </c>
      <c r="C1752" s="109" t="s">
        <v>644</v>
      </c>
      <c r="D1752" s="84" t="s">
        <v>31</v>
      </c>
      <c r="E1752" s="84" t="s">
        <v>1930</v>
      </c>
      <c r="F1752" s="84" t="s">
        <v>31</v>
      </c>
      <c r="G1752" s="84" t="s">
        <v>1919</v>
      </c>
      <c r="H1752" s="85">
        <v>3</v>
      </c>
    </row>
    <row r="1753" spans="1:8">
      <c r="A1753" s="103">
        <v>2018</v>
      </c>
      <c r="B1753" s="105" t="s">
        <v>3386</v>
      </c>
      <c r="C1753" s="109" t="s">
        <v>644</v>
      </c>
      <c r="D1753" s="84" t="s">
        <v>31</v>
      </c>
      <c r="E1753" s="84" t="s">
        <v>1930</v>
      </c>
      <c r="F1753" s="84" t="s">
        <v>214</v>
      </c>
      <c r="G1753" s="84" t="s">
        <v>1924</v>
      </c>
      <c r="H1753" s="85">
        <v>2</v>
      </c>
    </row>
    <row r="1754" spans="1:8">
      <c r="A1754" s="103">
        <v>2018</v>
      </c>
      <c r="B1754" s="105" t="s">
        <v>3386</v>
      </c>
      <c r="C1754" s="109" t="s">
        <v>644</v>
      </c>
      <c r="D1754" s="84" t="s">
        <v>31</v>
      </c>
      <c r="E1754" s="84" t="s">
        <v>1930</v>
      </c>
      <c r="F1754" s="84" t="s">
        <v>214</v>
      </c>
      <c r="G1754" s="84" t="s">
        <v>1927</v>
      </c>
      <c r="H1754" s="85">
        <v>1</v>
      </c>
    </row>
    <row r="1755" spans="1:8">
      <c r="A1755" s="103">
        <v>2018</v>
      </c>
      <c r="B1755" s="105" t="s">
        <v>3386</v>
      </c>
      <c r="C1755" s="109" t="s">
        <v>644</v>
      </c>
      <c r="D1755" s="84" t="s">
        <v>31</v>
      </c>
      <c r="E1755" s="84" t="s">
        <v>1930</v>
      </c>
      <c r="F1755" s="84" t="s">
        <v>214</v>
      </c>
      <c r="G1755" s="84" t="s">
        <v>1934</v>
      </c>
      <c r="H1755" s="85">
        <v>1</v>
      </c>
    </row>
    <row r="1756" spans="1:8">
      <c r="A1756" s="103">
        <v>2018</v>
      </c>
      <c r="B1756" s="105" t="s">
        <v>3386</v>
      </c>
      <c r="C1756" s="109" t="s">
        <v>644</v>
      </c>
      <c r="D1756" s="84" t="s">
        <v>31</v>
      </c>
      <c r="E1756" s="84" t="s">
        <v>1930</v>
      </c>
      <c r="F1756" s="84" t="s">
        <v>126</v>
      </c>
      <c r="G1756" s="84" t="s">
        <v>1959</v>
      </c>
      <c r="H1756" s="85">
        <v>1</v>
      </c>
    </row>
    <row r="1757" spans="1:8">
      <c r="A1757" s="103">
        <v>2018</v>
      </c>
      <c r="B1757" s="105" t="s">
        <v>3386</v>
      </c>
      <c r="C1757" s="109" t="s">
        <v>644</v>
      </c>
      <c r="D1757" s="84" t="s">
        <v>31</v>
      </c>
      <c r="E1757" s="84" t="s">
        <v>1962</v>
      </c>
      <c r="F1757" s="84" t="s">
        <v>31</v>
      </c>
      <c r="G1757" s="84" t="s">
        <v>1919</v>
      </c>
      <c r="H1757" s="85">
        <v>2</v>
      </c>
    </row>
    <row r="1758" spans="1:8">
      <c r="A1758" s="103">
        <v>2018</v>
      </c>
      <c r="B1758" s="105" t="s">
        <v>3386</v>
      </c>
      <c r="C1758" s="109" t="s">
        <v>644</v>
      </c>
      <c r="D1758" s="84" t="s">
        <v>31</v>
      </c>
      <c r="E1758" s="84" t="s">
        <v>1962</v>
      </c>
      <c r="F1758" s="84" t="s">
        <v>214</v>
      </c>
      <c r="G1758" s="84" t="s">
        <v>1927</v>
      </c>
      <c r="H1758" s="85">
        <v>1</v>
      </c>
    </row>
    <row r="1759" spans="1:8">
      <c r="A1759" s="103">
        <v>2018</v>
      </c>
      <c r="B1759" s="105" t="s">
        <v>3386</v>
      </c>
      <c r="C1759" s="109" t="s">
        <v>644</v>
      </c>
      <c r="D1759" s="84" t="s">
        <v>214</v>
      </c>
      <c r="E1759" s="84" t="s">
        <v>700</v>
      </c>
      <c r="F1759" s="84" t="s">
        <v>214</v>
      </c>
      <c r="G1759" s="84" t="s">
        <v>1921</v>
      </c>
      <c r="H1759" s="85">
        <v>1</v>
      </c>
    </row>
    <row r="1760" spans="1:8">
      <c r="A1760" s="103">
        <v>2018</v>
      </c>
      <c r="B1760" s="105" t="s">
        <v>3386</v>
      </c>
      <c r="C1760" s="109" t="s">
        <v>644</v>
      </c>
      <c r="D1760" s="84" t="s">
        <v>214</v>
      </c>
      <c r="E1760" s="84" t="s">
        <v>700</v>
      </c>
      <c r="F1760" s="84" t="s">
        <v>214</v>
      </c>
      <c r="G1760" s="84" t="s">
        <v>1960</v>
      </c>
      <c r="H1760" s="85">
        <v>1</v>
      </c>
    </row>
    <row r="1761" spans="1:8">
      <c r="A1761" s="103">
        <v>2018</v>
      </c>
      <c r="B1761" s="105" t="s">
        <v>3386</v>
      </c>
      <c r="C1761" s="109" t="s">
        <v>644</v>
      </c>
      <c r="D1761" s="84" t="s">
        <v>214</v>
      </c>
      <c r="E1761" s="84" t="s">
        <v>1921</v>
      </c>
      <c r="F1761" s="84" t="s">
        <v>31</v>
      </c>
      <c r="G1761" s="84" t="s">
        <v>1919</v>
      </c>
      <c r="H1761" s="85">
        <v>1</v>
      </c>
    </row>
    <row r="1762" spans="1:8">
      <c r="A1762" s="103">
        <v>2018</v>
      </c>
      <c r="B1762" s="105" t="s">
        <v>3386</v>
      </c>
      <c r="C1762" s="109" t="s">
        <v>644</v>
      </c>
      <c r="D1762" s="84" t="s">
        <v>214</v>
      </c>
      <c r="E1762" s="84" t="s">
        <v>1921</v>
      </c>
      <c r="F1762" s="84" t="s">
        <v>126</v>
      </c>
      <c r="G1762" s="84" t="s">
        <v>1923</v>
      </c>
      <c r="H1762" s="85">
        <v>1</v>
      </c>
    </row>
    <row r="1763" spans="1:8">
      <c r="A1763" s="103">
        <v>2018</v>
      </c>
      <c r="B1763" s="105" t="s">
        <v>3386</v>
      </c>
      <c r="C1763" s="109" t="s">
        <v>644</v>
      </c>
      <c r="D1763" s="84" t="s">
        <v>214</v>
      </c>
      <c r="E1763" s="84" t="s">
        <v>1921</v>
      </c>
      <c r="F1763" s="84" t="s">
        <v>214</v>
      </c>
      <c r="G1763" s="84" t="s">
        <v>1956</v>
      </c>
      <c r="H1763" s="85">
        <v>1</v>
      </c>
    </row>
    <row r="1764" spans="1:8">
      <c r="A1764" s="103">
        <v>2018</v>
      </c>
      <c r="B1764" s="105" t="s">
        <v>3386</v>
      </c>
      <c r="C1764" s="109" t="s">
        <v>644</v>
      </c>
      <c r="D1764" s="84" t="s">
        <v>214</v>
      </c>
      <c r="E1764" s="84" t="s">
        <v>1921</v>
      </c>
      <c r="F1764" s="84" t="s">
        <v>214</v>
      </c>
      <c r="G1764" s="84" t="s">
        <v>1960</v>
      </c>
      <c r="H1764" s="85">
        <v>11</v>
      </c>
    </row>
    <row r="1765" spans="1:8">
      <c r="A1765" s="103">
        <v>2018</v>
      </c>
      <c r="B1765" s="105" t="s">
        <v>3386</v>
      </c>
      <c r="C1765" s="109" t="s">
        <v>644</v>
      </c>
      <c r="D1765" s="84" t="s">
        <v>214</v>
      </c>
      <c r="E1765" s="84" t="s">
        <v>1921</v>
      </c>
      <c r="F1765" s="84" t="s">
        <v>214</v>
      </c>
      <c r="G1765" s="84" t="s">
        <v>1934</v>
      </c>
      <c r="H1765" s="85">
        <v>2</v>
      </c>
    </row>
    <row r="1766" spans="1:8">
      <c r="A1766" s="103">
        <v>2018</v>
      </c>
      <c r="B1766" s="105" t="s">
        <v>3386</v>
      </c>
      <c r="C1766" s="109" t="s">
        <v>644</v>
      </c>
      <c r="D1766" s="84" t="s">
        <v>214</v>
      </c>
      <c r="E1766" s="84" t="s">
        <v>1921</v>
      </c>
      <c r="F1766" s="84" t="s">
        <v>214</v>
      </c>
      <c r="G1766" s="84" t="s">
        <v>730</v>
      </c>
      <c r="H1766" s="85">
        <v>2</v>
      </c>
    </row>
    <row r="1767" spans="1:8">
      <c r="A1767" s="103">
        <v>2018</v>
      </c>
      <c r="B1767" s="105" t="s">
        <v>3386</v>
      </c>
      <c r="C1767" s="109" t="s">
        <v>644</v>
      </c>
      <c r="D1767" s="84" t="s">
        <v>214</v>
      </c>
      <c r="E1767" s="84" t="s">
        <v>1924</v>
      </c>
      <c r="F1767" s="84" t="s">
        <v>31</v>
      </c>
      <c r="G1767" s="84" t="s">
        <v>1926</v>
      </c>
      <c r="H1767" s="85">
        <v>1</v>
      </c>
    </row>
    <row r="1768" spans="1:8">
      <c r="A1768" s="103">
        <v>2018</v>
      </c>
      <c r="B1768" s="105" t="s">
        <v>3386</v>
      </c>
      <c r="C1768" s="109" t="s">
        <v>644</v>
      </c>
      <c r="D1768" s="84" t="s">
        <v>214</v>
      </c>
      <c r="E1768" s="84" t="s">
        <v>1924</v>
      </c>
      <c r="F1768" s="84" t="s">
        <v>214</v>
      </c>
      <c r="G1768" s="84" t="s">
        <v>1927</v>
      </c>
      <c r="H1768" s="85">
        <v>2</v>
      </c>
    </row>
    <row r="1769" spans="1:8">
      <c r="A1769" s="103">
        <v>2018</v>
      </c>
      <c r="B1769" s="105" t="s">
        <v>3386</v>
      </c>
      <c r="C1769" s="109" t="s">
        <v>644</v>
      </c>
      <c r="D1769" s="84" t="s">
        <v>214</v>
      </c>
      <c r="E1769" s="84" t="s">
        <v>1956</v>
      </c>
      <c r="F1769" s="84" t="s">
        <v>31</v>
      </c>
      <c r="G1769" s="84" t="s">
        <v>1919</v>
      </c>
      <c r="H1769" s="85">
        <v>1</v>
      </c>
    </row>
    <row r="1770" spans="1:8">
      <c r="A1770" s="103">
        <v>2018</v>
      </c>
      <c r="B1770" s="105" t="s">
        <v>3386</v>
      </c>
      <c r="C1770" s="109" t="s">
        <v>644</v>
      </c>
      <c r="D1770" s="84" t="s">
        <v>214</v>
      </c>
      <c r="E1770" s="84" t="s">
        <v>1956</v>
      </c>
      <c r="F1770" s="84" t="s">
        <v>214</v>
      </c>
      <c r="G1770" s="84" t="s">
        <v>1921</v>
      </c>
      <c r="H1770" s="85">
        <v>1</v>
      </c>
    </row>
    <row r="1771" spans="1:8">
      <c r="A1771" s="103">
        <v>2018</v>
      </c>
      <c r="B1771" s="105" t="s">
        <v>3386</v>
      </c>
      <c r="C1771" s="109" t="s">
        <v>644</v>
      </c>
      <c r="D1771" s="84" t="s">
        <v>214</v>
      </c>
      <c r="E1771" s="84" t="s">
        <v>1956</v>
      </c>
      <c r="F1771" s="84" t="s">
        <v>214</v>
      </c>
      <c r="G1771" s="84" t="s">
        <v>1924</v>
      </c>
      <c r="H1771" s="85">
        <v>1</v>
      </c>
    </row>
    <row r="1772" spans="1:8">
      <c r="A1772" s="103">
        <v>2018</v>
      </c>
      <c r="B1772" s="105" t="s">
        <v>3386</v>
      </c>
      <c r="C1772" s="109" t="s">
        <v>644</v>
      </c>
      <c r="D1772" s="84" t="s">
        <v>214</v>
      </c>
      <c r="E1772" s="84" t="s">
        <v>1956</v>
      </c>
      <c r="F1772" s="84" t="s">
        <v>214</v>
      </c>
      <c r="G1772" s="84" t="s">
        <v>1927</v>
      </c>
      <c r="H1772" s="85">
        <v>2</v>
      </c>
    </row>
    <row r="1773" spans="1:8">
      <c r="A1773" s="103">
        <v>2018</v>
      </c>
      <c r="B1773" s="105" t="s">
        <v>3386</v>
      </c>
      <c r="C1773" s="109" t="s">
        <v>644</v>
      </c>
      <c r="D1773" s="84" t="s">
        <v>214</v>
      </c>
      <c r="E1773" s="84" t="s">
        <v>1956</v>
      </c>
      <c r="F1773" s="84" t="s">
        <v>214</v>
      </c>
      <c r="G1773" s="84" t="s">
        <v>1960</v>
      </c>
      <c r="H1773" s="85">
        <v>3</v>
      </c>
    </row>
    <row r="1774" spans="1:8">
      <c r="A1774" s="103">
        <v>2018</v>
      </c>
      <c r="B1774" s="105" t="s">
        <v>3386</v>
      </c>
      <c r="C1774" s="109" t="s">
        <v>644</v>
      </c>
      <c r="D1774" s="84" t="s">
        <v>214</v>
      </c>
      <c r="E1774" s="84" t="s">
        <v>1956</v>
      </c>
      <c r="F1774" s="84" t="s">
        <v>214</v>
      </c>
      <c r="G1774" s="84" t="s">
        <v>1934</v>
      </c>
      <c r="H1774" s="85">
        <v>1</v>
      </c>
    </row>
    <row r="1775" spans="1:8">
      <c r="A1775" s="103">
        <v>2018</v>
      </c>
      <c r="B1775" s="105" t="s">
        <v>3386</v>
      </c>
      <c r="C1775" s="109" t="s">
        <v>644</v>
      </c>
      <c r="D1775" s="84" t="s">
        <v>214</v>
      </c>
      <c r="E1775" s="84" t="s">
        <v>1956</v>
      </c>
      <c r="F1775" s="84" t="s">
        <v>31</v>
      </c>
      <c r="G1775" s="84" t="s">
        <v>1962</v>
      </c>
      <c r="H1775" s="85">
        <v>1</v>
      </c>
    </row>
    <row r="1776" spans="1:8">
      <c r="A1776" s="103">
        <v>2018</v>
      </c>
      <c r="B1776" s="105" t="s">
        <v>3386</v>
      </c>
      <c r="C1776" s="109" t="s">
        <v>644</v>
      </c>
      <c r="D1776" s="84" t="s">
        <v>214</v>
      </c>
      <c r="E1776" s="84" t="s">
        <v>1956</v>
      </c>
      <c r="F1776" s="84" t="s">
        <v>214</v>
      </c>
      <c r="G1776" s="84" t="s">
        <v>730</v>
      </c>
      <c r="H1776" s="85">
        <v>2</v>
      </c>
    </row>
    <row r="1777" spans="1:8">
      <c r="A1777" s="103">
        <v>2018</v>
      </c>
      <c r="B1777" s="105" t="s">
        <v>3386</v>
      </c>
      <c r="C1777" s="109" t="s">
        <v>644</v>
      </c>
      <c r="D1777" s="84" t="s">
        <v>214</v>
      </c>
      <c r="E1777" s="84" t="s">
        <v>1927</v>
      </c>
      <c r="F1777" s="84" t="s">
        <v>31</v>
      </c>
      <c r="G1777" s="84" t="s">
        <v>1919</v>
      </c>
      <c r="H1777" s="85">
        <v>4</v>
      </c>
    </row>
    <row r="1778" spans="1:8">
      <c r="A1778" s="103">
        <v>2018</v>
      </c>
      <c r="B1778" s="105" t="s">
        <v>3386</v>
      </c>
      <c r="C1778" s="109" t="s">
        <v>644</v>
      </c>
      <c r="D1778" s="84" t="s">
        <v>214</v>
      </c>
      <c r="E1778" s="84" t="s">
        <v>1927</v>
      </c>
      <c r="F1778" s="84" t="s">
        <v>214</v>
      </c>
      <c r="G1778" s="84" t="s">
        <v>1921</v>
      </c>
      <c r="H1778" s="85">
        <v>2</v>
      </c>
    </row>
    <row r="1779" spans="1:8">
      <c r="A1779" s="103">
        <v>2018</v>
      </c>
      <c r="B1779" s="105" t="s">
        <v>3386</v>
      </c>
      <c r="C1779" s="109" t="s">
        <v>644</v>
      </c>
      <c r="D1779" s="84" t="s">
        <v>214</v>
      </c>
      <c r="E1779" s="84" t="s">
        <v>1927</v>
      </c>
      <c r="F1779" s="84" t="s">
        <v>214</v>
      </c>
      <c r="G1779" s="84" t="s">
        <v>1924</v>
      </c>
      <c r="H1779" s="85">
        <v>8</v>
      </c>
    </row>
    <row r="1780" spans="1:8">
      <c r="A1780" s="103">
        <v>2018</v>
      </c>
      <c r="B1780" s="105" t="s">
        <v>3386</v>
      </c>
      <c r="C1780" s="109" t="s">
        <v>644</v>
      </c>
      <c r="D1780" s="84" t="s">
        <v>214</v>
      </c>
      <c r="E1780" s="84" t="s">
        <v>1927</v>
      </c>
      <c r="F1780" s="84" t="s">
        <v>214</v>
      </c>
      <c r="G1780" s="84" t="s">
        <v>1956</v>
      </c>
      <c r="H1780" s="85">
        <v>5</v>
      </c>
    </row>
    <row r="1781" spans="1:8">
      <c r="A1781" s="103">
        <v>2018</v>
      </c>
      <c r="B1781" s="105" t="s">
        <v>3386</v>
      </c>
      <c r="C1781" s="109" t="s">
        <v>644</v>
      </c>
      <c r="D1781" s="84" t="s">
        <v>214</v>
      </c>
      <c r="E1781" s="84" t="s">
        <v>1927</v>
      </c>
      <c r="F1781" s="84" t="s">
        <v>31</v>
      </c>
      <c r="G1781" s="84" t="s">
        <v>1930</v>
      </c>
      <c r="H1781" s="85">
        <v>3</v>
      </c>
    </row>
    <row r="1782" spans="1:8">
      <c r="A1782" s="103">
        <v>2018</v>
      </c>
      <c r="B1782" s="105" t="s">
        <v>3386</v>
      </c>
      <c r="C1782" s="109" t="s">
        <v>644</v>
      </c>
      <c r="D1782" s="84" t="s">
        <v>214</v>
      </c>
      <c r="E1782" s="84" t="s">
        <v>1927</v>
      </c>
      <c r="F1782" s="84" t="s">
        <v>214</v>
      </c>
      <c r="G1782" s="84" t="s">
        <v>1934</v>
      </c>
      <c r="H1782" s="85">
        <v>2</v>
      </c>
    </row>
    <row r="1783" spans="1:8">
      <c r="A1783" s="103">
        <v>2018</v>
      </c>
      <c r="B1783" s="105" t="s">
        <v>3386</v>
      </c>
      <c r="C1783" s="109" t="s">
        <v>644</v>
      </c>
      <c r="D1783" s="84" t="s">
        <v>214</v>
      </c>
      <c r="E1783" s="84" t="s">
        <v>1927</v>
      </c>
      <c r="F1783" s="84" t="s">
        <v>214</v>
      </c>
      <c r="G1783" s="84" t="s">
        <v>730</v>
      </c>
      <c r="H1783" s="85">
        <v>3</v>
      </c>
    </row>
    <row r="1784" spans="1:8">
      <c r="A1784" s="103">
        <v>2018</v>
      </c>
      <c r="B1784" s="105" t="s">
        <v>3386</v>
      </c>
      <c r="C1784" s="109" t="s">
        <v>644</v>
      </c>
      <c r="D1784" s="84" t="s">
        <v>214</v>
      </c>
      <c r="E1784" s="84" t="s">
        <v>1960</v>
      </c>
      <c r="F1784" s="84" t="s">
        <v>31</v>
      </c>
      <c r="G1784" s="84" t="s">
        <v>1919</v>
      </c>
      <c r="H1784" s="85">
        <v>7</v>
      </c>
    </row>
    <row r="1785" spans="1:8">
      <c r="A1785" s="103">
        <v>2018</v>
      </c>
      <c r="B1785" s="105" t="s">
        <v>3386</v>
      </c>
      <c r="C1785" s="109" t="s">
        <v>644</v>
      </c>
      <c r="D1785" s="84" t="s">
        <v>214</v>
      </c>
      <c r="E1785" s="84" t="s">
        <v>1960</v>
      </c>
      <c r="F1785" s="84" t="s">
        <v>214</v>
      </c>
      <c r="G1785" s="84" t="s">
        <v>700</v>
      </c>
      <c r="H1785" s="85">
        <v>1</v>
      </c>
    </row>
    <row r="1786" spans="1:8">
      <c r="A1786" s="103">
        <v>2018</v>
      </c>
      <c r="B1786" s="105" t="s">
        <v>3386</v>
      </c>
      <c r="C1786" s="109" t="s">
        <v>644</v>
      </c>
      <c r="D1786" s="84" t="s">
        <v>214</v>
      </c>
      <c r="E1786" s="84" t="s">
        <v>1960</v>
      </c>
      <c r="F1786" s="84" t="s">
        <v>214</v>
      </c>
      <c r="G1786" s="84" t="s">
        <v>1921</v>
      </c>
      <c r="H1786" s="85">
        <v>4</v>
      </c>
    </row>
    <row r="1787" spans="1:8">
      <c r="A1787" s="103">
        <v>2018</v>
      </c>
      <c r="B1787" s="105" t="s">
        <v>3386</v>
      </c>
      <c r="C1787" s="109" t="s">
        <v>644</v>
      </c>
      <c r="D1787" s="84" t="s">
        <v>214</v>
      </c>
      <c r="E1787" s="84" t="s">
        <v>1960</v>
      </c>
      <c r="F1787" s="84" t="s">
        <v>214</v>
      </c>
      <c r="G1787" s="84" t="s">
        <v>1956</v>
      </c>
      <c r="H1787" s="85">
        <v>3</v>
      </c>
    </row>
    <row r="1788" spans="1:8">
      <c r="A1788" s="103">
        <v>2018</v>
      </c>
      <c r="B1788" s="105" t="s">
        <v>3386</v>
      </c>
      <c r="C1788" s="109" t="s">
        <v>644</v>
      </c>
      <c r="D1788" s="84" t="s">
        <v>214</v>
      </c>
      <c r="E1788" s="84" t="s">
        <v>730</v>
      </c>
      <c r="F1788" s="84" t="s">
        <v>31</v>
      </c>
      <c r="G1788" s="84" t="s">
        <v>1919</v>
      </c>
      <c r="H1788" s="85">
        <v>4</v>
      </c>
    </row>
    <row r="1789" spans="1:8">
      <c r="A1789" s="103">
        <v>2018</v>
      </c>
      <c r="B1789" s="105" t="s">
        <v>3386</v>
      </c>
      <c r="C1789" s="109" t="s">
        <v>644</v>
      </c>
      <c r="D1789" s="84" t="s">
        <v>214</v>
      </c>
      <c r="E1789" s="84" t="s">
        <v>730</v>
      </c>
      <c r="F1789" s="84" t="s">
        <v>214</v>
      </c>
      <c r="G1789" s="84" t="s">
        <v>1921</v>
      </c>
      <c r="H1789" s="85">
        <v>2</v>
      </c>
    </row>
    <row r="1790" spans="1:8">
      <c r="A1790" s="103">
        <v>2018</v>
      </c>
      <c r="B1790" s="105" t="s">
        <v>3386</v>
      </c>
      <c r="C1790" s="109" t="s">
        <v>644</v>
      </c>
      <c r="D1790" s="84" t="s">
        <v>214</v>
      </c>
      <c r="E1790" s="84" t="s">
        <v>730</v>
      </c>
      <c r="F1790" s="84" t="s">
        <v>214</v>
      </c>
      <c r="G1790" s="84" t="s">
        <v>1924</v>
      </c>
      <c r="H1790" s="85">
        <v>2</v>
      </c>
    </row>
    <row r="1791" spans="1:8">
      <c r="A1791" s="103">
        <v>2018</v>
      </c>
      <c r="B1791" s="105" t="s">
        <v>3386</v>
      </c>
      <c r="C1791" s="109" t="s">
        <v>644</v>
      </c>
      <c r="D1791" s="84" t="s">
        <v>214</v>
      </c>
      <c r="E1791" s="84" t="s">
        <v>730</v>
      </c>
      <c r="F1791" s="84" t="s">
        <v>214</v>
      </c>
      <c r="G1791" s="84" t="s">
        <v>1956</v>
      </c>
      <c r="H1791" s="85">
        <v>5</v>
      </c>
    </row>
    <row r="1792" spans="1:8">
      <c r="A1792" s="103">
        <v>2018</v>
      </c>
      <c r="B1792" s="105" t="s">
        <v>3386</v>
      </c>
      <c r="C1792" s="109" t="s">
        <v>644</v>
      </c>
      <c r="D1792" s="84" t="s">
        <v>214</v>
      </c>
      <c r="E1792" s="84" t="s">
        <v>730</v>
      </c>
      <c r="F1792" s="84" t="s">
        <v>214</v>
      </c>
      <c r="G1792" s="84" t="s">
        <v>1927</v>
      </c>
      <c r="H1792" s="85">
        <v>1</v>
      </c>
    </row>
    <row r="1793" spans="1:8">
      <c r="A1793" s="103">
        <v>2018</v>
      </c>
      <c r="B1793" s="105" t="s">
        <v>3386</v>
      </c>
      <c r="C1793" s="109" t="s">
        <v>644</v>
      </c>
      <c r="D1793" s="84" t="s">
        <v>214</v>
      </c>
      <c r="E1793" s="84" t="s">
        <v>730</v>
      </c>
      <c r="F1793" s="84" t="s">
        <v>214</v>
      </c>
      <c r="G1793" s="84" t="s">
        <v>1960</v>
      </c>
      <c r="H1793" s="85">
        <v>1</v>
      </c>
    </row>
    <row r="1794" spans="1:8">
      <c r="A1794" s="103">
        <v>2018</v>
      </c>
      <c r="B1794" s="105" t="s">
        <v>3386</v>
      </c>
      <c r="C1794" s="109" t="s">
        <v>644</v>
      </c>
      <c r="D1794" s="84" t="s">
        <v>214</v>
      </c>
      <c r="E1794" s="84" t="s">
        <v>730</v>
      </c>
      <c r="F1794" s="84" t="s">
        <v>214</v>
      </c>
      <c r="G1794" s="84" t="s">
        <v>1934</v>
      </c>
      <c r="H1794" s="85">
        <v>4</v>
      </c>
    </row>
    <row r="1795" spans="1:8">
      <c r="A1795" s="103">
        <v>2018</v>
      </c>
      <c r="B1795" s="105" t="s">
        <v>3386</v>
      </c>
      <c r="C1795" s="109" t="s">
        <v>644</v>
      </c>
      <c r="D1795" s="84" t="s">
        <v>214</v>
      </c>
      <c r="E1795" s="84" t="s">
        <v>730</v>
      </c>
      <c r="F1795" s="84" t="s">
        <v>31</v>
      </c>
      <c r="G1795" s="84" t="s">
        <v>1962</v>
      </c>
      <c r="H1795" s="85">
        <v>2</v>
      </c>
    </row>
    <row r="1796" spans="1:8">
      <c r="A1796" s="103">
        <v>2018</v>
      </c>
      <c r="B1796" s="105" t="s">
        <v>3386</v>
      </c>
      <c r="C1796" s="109" t="s">
        <v>644</v>
      </c>
      <c r="D1796" s="84" t="s">
        <v>214</v>
      </c>
      <c r="E1796" s="84" t="s">
        <v>730</v>
      </c>
      <c r="F1796" s="84" t="s">
        <v>213</v>
      </c>
      <c r="G1796" s="84" t="s">
        <v>1942</v>
      </c>
      <c r="H1796" s="85">
        <v>4</v>
      </c>
    </row>
    <row r="1797" spans="1:8">
      <c r="A1797" s="103">
        <v>2018</v>
      </c>
      <c r="B1797" s="105" t="s">
        <v>3386</v>
      </c>
      <c r="C1797" s="109" t="s">
        <v>644</v>
      </c>
      <c r="D1797" s="84" t="s">
        <v>126</v>
      </c>
      <c r="E1797" s="84" t="s">
        <v>1923</v>
      </c>
      <c r="F1797" s="84" t="s">
        <v>214</v>
      </c>
      <c r="G1797" s="84" t="s">
        <v>1921</v>
      </c>
      <c r="H1797" s="85">
        <v>1</v>
      </c>
    </row>
    <row r="1798" spans="1:8">
      <c r="A1798" s="103">
        <v>2018</v>
      </c>
      <c r="B1798" s="105" t="s">
        <v>3386</v>
      </c>
      <c r="C1798" s="109" t="s">
        <v>644</v>
      </c>
      <c r="D1798" s="84" t="s">
        <v>126</v>
      </c>
      <c r="E1798" s="84" t="s">
        <v>1958</v>
      </c>
      <c r="F1798" s="84" t="s">
        <v>31</v>
      </c>
      <c r="G1798" s="84" t="s">
        <v>1919</v>
      </c>
      <c r="H1798" s="85">
        <v>3</v>
      </c>
    </row>
    <row r="1799" spans="1:8">
      <c r="A1799" s="103">
        <v>2018</v>
      </c>
      <c r="B1799" s="105" t="s">
        <v>3386</v>
      </c>
      <c r="C1799" s="109" t="s">
        <v>644</v>
      </c>
      <c r="D1799" s="84" t="s">
        <v>126</v>
      </c>
      <c r="E1799" s="84" t="s">
        <v>1958</v>
      </c>
      <c r="F1799" s="84" t="s">
        <v>31</v>
      </c>
      <c r="G1799" s="84" t="s">
        <v>1930</v>
      </c>
      <c r="H1799" s="85">
        <v>1</v>
      </c>
    </row>
    <row r="1800" spans="1:8">
      <c r="A1800" s="103">
        <v>2018</v>
      </c>
      <c r="B1800" s="105" t="s">
        <v>3386</v>
      </c>
      <c r="C1800" s="109" t="s">
        <v>644</v>
      </c>
      <c r="D1800" s="84" t="s">
        <v>126</v>
      </c>
      <c r="E1800" s="84" t="s">
        <v>1958</v>
      </c>
      <c r="F1800" s="84" t="s">
        <v>126</v>
      </c>
      <c r="G1800" s="84" t="s">
        <v>1938</v>
      </c>
      <c r="H1800" s="85">
        <v>2</v>
      </c>
    </row>
    <row r="1801" spans="1:8">
      <c r="A1801" s="103">
        <v>2018</v>
      </c>
      <c r="B1801" s="105" t="s">
        <v>3386</v>
      </c>
      <c r="C1801" s="109" t="s">
        <v>644</v>
      </c>
      <c r="D1801" s="84" t="s">
        <v>126</v>
      </c>
      <c r="E1801" s="84" t="s">
        <v>1961</v>
      </c>
      <c r="F1801" s="84" t="s">
        <v>31</v>
      </c>
      <c r="G1801" s="84" t="s">
        <v>1919</v>
      </c>
      <c r="H1801" s="85">
        <v>2</v>
      </c>
    </row>
    <row r="1802" spans="1:8">
      <c r="A1802" s="103">
        <v>2018</v>
      </c>
      <c r="B1802" s="105" t="s">
        <v>3386</v>
      </c>
      <c r="C1802" s="109" t="s">
        <v>644</v>
      </c>
      <c r="D1802" s="84" t="s">
        <v>126</v>
      </c>
      <c r="E1802" s="84" t="s">
        <v>1961</v>
      </c>
      <c r="F1802" s="84" t="s">
        <v>214</v>
      </c>
      <c r="G1802" s="84" t="s">
        <v>1960</v>
      </c>
      <c r="H1802" s="85">
        <v>1</v>
      </c>
    </row>
    <row r="1803" spans="1:8">
      <c r="A1803" s="103">
        <v>2018</v>
      </c>
      <c r="B1803" s="105" t="s">
        <v>3386</v>
      </c>
      <c r="C1803" s="109" t="s">
        <v>644</v>
      </c>
      <c r="D1803" s="84" t="s">
        <v>126</v>
      </c>
      <c r="E1803" s="84" t="s">
        <v>1961</v>
      </c>
      <c r="F1803" s="84" t="s">
        <v>126</v>
      </c>
      <c r="G1803" s="84" t="s">
        <v>1937</v>
      </c>
      <c r="H1803" s="85">
        <v>2</v>
      </c>
    </row>
    <row r="1804" spans="1:8">
      <c r="A1804" s="103">
        <v>2018</v>
      </c>
      <c r="B1804" s="105" t="s">
        <v>3386</v>
      </c>
      <c r="C1804" s="109" t="s">
        <v>644</v>
      </c>
      <c r="D1804" s="84" t="s">
        <v>126</v>
      </c>
      <c r="E1804" s="84" t="s">
        <v>1961</v>
      </c>
      <c r="F1804" s="84" t="s">
        <v>126</v>
      </c>
      <c r="G1804" s="84" t="s">
        <v>1938</v>
      </c>
      <c r="H1804" s="85">
        <v>2</v>
      </c>
    </row>
    <row r="1805" spans="1:8">
      <c r="A1805" s="103">
        <v>2018</v>
      </c>
      <c r="B1805" s="105" t="s">
        <v>3386</v>
      </c>
      <c r="C1805" s="109" t="s">
        <v>644</v>
      </c>
      <c r="D1805" s="84" t="s">
        <v>126</v>
      </c>
      <c r="E1805" s="84" t="s">
        <v>1937</v>
      </c>
      <c r="F1805" s="84" t="s">
        <v>214</v>
      </c>
      <c r="G1805" s="84" t="s">
        <v>1960</v>
      </c>
      <c r="H1805" s="85">
        <v>1</v>
      </c>
    </row>
    <row r="1806" spans="1:8">
      <c r="A1806" s="103">
        <v>2018</v>
      </c>
      <c r="B1806" s="105" t="s">
        <v>3386</v>
      </c>
      <c r="C1806" s="109" t="s">
        <v>644</v>
      </c>
      <c r="D1806" s="84" t="s">
        <v>126</v>
      </c>
      <c r="E1806" s="84" t="s">
        <v>1937</v>
      </c>
      <c r="F1806" s="84" t="s">
        <v>126</v>
      </c>
      <c r="G1806" s="84" t="s">
        <v>1938</v>
      </c>
      <c r="H1806" s="85">
        <v>1</v>
      </c>
    </row>
    <row r="1807" spans="1:8">
      <c r="A1807" s="103">
        <v>2018</v>
      </c>
      <c r="B1807" s="105" t="s">
        <v>3386</v>
      </c>
      <c r="C1807" s="109" t="s">
        <v>644</v>
      </c>
      <c r="D1807" s="84" t="s">
        <v>126</v>
      </c>
      <c r="E1807" s="84" t="s">
        <v>1937</v>
      </c>
      <c r="F1807" s="84" t="s">
        <v>126</v>
      </c>
      <c r="G1807" s="84" t="s">
        <v>1959</v>
      </c>
      <c r="H1807" s="85">
        <v>1</v>
      </c>
    </row>
    <row r="1808" spans="1:8">
      <c r="A1808" s="103">
        <v>2018</v>
      </c>
      <c r="B1808" s="105" t="s">
        <v>3386</v>
      </c>
      <c r="C1808" s="109" t="s">
        <v>644</v>
      </c>
      <c r="D1808" s="84" t="s">
        <v>126</v>
      </c>
      <c r="E1808" s="84" t="s">
        <v>1938</v>
      </c>
      <c r="F1808" s="84" t="s">
        <v>31</v>
      </c>
      <c r="G1808" s="84" t="s">
        <v>1919</v>
      </c>
      <c r="H1808" s="85">
        <v>7</v>
      </c>
    </row>
    <row r="1809" spans="1:8">
      <c r="A1809" s="103">
        <v>2018</v>
      </c>
      <c r="B1809" s="105" t="s">
        <v>3386</v>
      </c>
      <c r="C1809" s="109" t="s">
        <v>644</v>
      </c>
      <c r="D1809" s="84" t="s">
        <v>126</v>
      </c>
      <c r="E1809" s="84" t="s">
        <v>1938</v>
      </c>
      <c r="F1809" s="84" t="s">
        <v>31</v>
      </c>
      <c r="G1809" s="84" t="s">
        <v>1926</v>
      </c>
      <c r="H1809" s="85">
        <v>1</v>
      </c>
    </row>
    <row r="1810" spans="1:8">
      <c r="A1810" s="103">
        <v>2018</v>
      </c>
      <c r="B1810" s="105" t="s">
        <v>3386</v>
      </c>
      <c r="C1810" s="109" t="s">
        <v>644</v>
      </c>
      <c r="D1810" s="84" t="s">
        <v>126</v>
      </c>
      <c r="E1810" s="84" t="s">
        <v>1938</v>
      </c>
      <c r="F1810" s="84" t="s">
        <v>31</v>
      </c>
      <c r="G1810" s="84" t="s">
        <v>1930</v>
      </c>
      <c r="H1810" s="85">
        <v>3</v>
      </c>
    </row>
    <row r="1811" spans="1:8">
      <c r="A1811" s="103">
        <v>2018</v>
      </c>
      <c r="B1811" s="105" t="s">
        <v>3386</v>
      </c>
      <c r="C1811" s="109" t="s">
        <v>644</v>
      </c>
      <c r="D1811" s="84" t="s">
        <v>126</v>
      </c>
      <c r="E1811" s="84" t="s">
        <v>1938</v>
      </c>
      <c r="F1811" s="84" t="s">
        <v>126</v>
      </c>
      <c r="G1811" s="84" t="s">
        <v>1961</v>
      </c>
      <c r="H1811" s="85">
        <v>1</v>
      </c>
    </row>
    <row r="1812" spans="1:8">
      <c r="A1812" s="103">
        <v>2018</v>
      </c>
      <c r="B1812" s="105" t="s">
        <v>3386</v>
      </c>
      <c r="C1812" s="109" t="s">
        <v>644</v>
      </c>
      <c r="D1812" s="84" t="s">
        <v>126</v>
      </c>
      <c r="E1812" s="84" t="s">
        <v>1938</v>
      </c>
      <c r="F1812" s="84" t="s">
        <v>126</v>
      </c>
      <c r="G1812" s="84" t="s">
        <v>1937</v>
      </c>
      <c r="H1812" s="85">
        <v>1</v>
      </c>
    </row>
    <row r="1813" spans="1:8">
      <c r="A1813" s="103">
        <v>2018</v>
      </c>
      <c r="B1813" s="105" t="s">
        <v>3386</v>
      </c>
      <c r="C1813" s="109" t="s">
        <v>644</v>
      </c>
      <c r="D1813" s="84" t="s">
        <v>126</v>
      </c>
      <c r="E1813" s="84" t="s">
        <v>1938</v>
      </c>
      <c r="F1813" s="84" t="s">
        <v>31</v>
      </c>
      <c r="G1813" s="84" t="s">
        <v>1962</v>
      </c>
      <c r="H1813" s="85">
        <v>1</v>
      </c>
    </row>
    <row r="1814" spans="1:8">
      <c r="A1814" s="103">
        <v>2018</v>
      </c>
      <c r="B1814" s="105" t="s">
        <v>3386</v>
      </c>
      <c r="C1814" s="109" t="s">
        <v>644</v>
      </c>
      <c r="D1814" s="84" t="s">
        <v>126</v>
      </c>
      <c r="E1814" s="84" t="s">
        <v>1959</v>
      </c>
      <c r="F1814" s="84" t="s">
        <v>126</v>
      </c>
      <c r="G1814" s="84" t="s">
        <v>1938</v>
      </c>
      <c r="H1814" s="85">
        <v>1</v>
      </c>
    </row>
    <row r="1815" spans="1:8">
      <c r="A1815" s="103">
        <v>2018</v>
      </c>
      <c r="B1815" s="88" t="s">
        <v>3387</v>
      </c>
      <c r="C1815" s="108" t="s">
        <v>2490</v>
      </c>
      <c r="D1815" s="84" t="s">
        <v>5</v>
      </c>
      <c r="E1815" s="84" t="s">
        <v>700</v>
      </c>
      <c r="F1815" s="84" t="s">
        <v>31</v>
      </c>
      <c r="G1815" s="84" t="s">
        <v>1919</v>
      </c>
      <c r="H1815" s="85">
        <v>7</v>
      </c>
    </row>
    <row r="1816" spans="1:8">
      <c r="A1816" s="103">
        <v>2018</v>
      </c>
      <c r="B1816" s="88" t="s">
        <v>3387</v>
      </c>
      <c r="C1816" s="108" t="s">
        <v>2490</v>
      </c>
      <c r="D1816" s="84" t="s">
        <v>5</v>
      </c>
      <c r="E1816" s="84" t="s">
        <v>700</v>
      </c>
      <c r="F1816" s="84" t="s">
        <v>12</v>
      </c>
      <c r="G1816" s="84" t="s">
        <v>1920</v>
      </c>
      <c r="H1816" s="85">
        <v>1</v>
      </c>
    </row>
    <row r="1817" spans="1:8">
      <c r="A1817" s="103">
        <v>2018</v>
      </c>
      <c r="B1817" s="88" t="s">
        <v>3387</v>
      </c>
      <c r="C1817" s="108" t="s">
        <v>2490</v>
      </c>
      <c r="D1817" s="84" t="s">
        <v>5</v>
      </c>
      <c r="E1817" s="84" t="s">
        <v>700</v>
      </c>
      <c r="F1817" s="84" t="s">
        <v>12</v>
      </c>
      <c r="G1817" s="84" t="s">
        <v>1921</v>
      </c>
      <c r="H1817" s="85">
        <v>7</v>
      </c>
    </row>
    <row r="1818" spans="1:8">
      <c r="A1818" s="103">
        <v>2018</v>
      </c>
      <c r="B1818" s="88" t="s">
        <v>3387</v>
      </c>
      <c r="C1818" s="108" t="s">
        <v>2490</v>
      </c>
      <c r="D1818" s="84" t="s">
        <v>5</v>
      </c>
      <c r="E1818" s="84" t="s">
        <v>700</v>
      </c>
      <c r="F1818" s="84" t="s">
        <v>5</v>
      </c>
      <c r="G1818" s="84" t="s">
        <v>1928</v>
      </c>
      <c r="H1818" s="85">
        <v>8</v>
      </c>
    </row>
    <row r="1819" spans="1:8">
      <c r="A1819" s="103">
        <v>2018</v>
      </c>
      <c r="B1819" s="88" t="s">
        <v>3387</v>
      </c>
      <c r="C1819" s="108" t="s">
        <v>2490</v>
      </c>
      <c r="D1819" s="84" t="s">
        <v>5</v>
      </c>
      <c r="E1819" s="84" t="s">
        <v>700</v>
      </c>
      <c r="F1819" s="84" t="s">
        <v>12</v>
      </c>
      <c r="G1819" s="84" t="s">
        <v>1933</v>
      </c>
      <c r="H1819" s="85">
        <v>1</v>
      </c>
    </row>
    <row r="1820" spans="1:8">
      <c r="A1820" s="103">
        <v>2018</v>
      </c>
      <c r="B1820" s="88" t="s">
        <v>3387</v>
      </c>
      <c r="C1820" s="108" t="s">
        <v>2490</v>
      </c>
      <c r="D1820" s="84" t="s">
        <v>5</v>
      </c>
      <c r="E1820" s="84" t="s">
        <v>700</v>
      </c>
      <c r="F1820" s="84" t="s">
        <v>126</v>
      </c>
      <c r="G1820" s="84" t="s">
        <v>1958</v>
      </c>
      <c r="H1820" s="85">
        <v>5</v>
      </c>
    </row>
    <row r="1821" spans="1:8">
      <c r="A1821" s="103">
        <v>2018</v>
      </c>
      <c r="B1821" s="88" t="s">
        <v>3387</v>
      </c>
      <c r="C1821" s="108" t="s">
        <v>2490</v>
      </c>
      <c r="D1821" s="84" t="s">
        <v>5</v>
      </c>
      <c r="E1821" s="84" t="s">
        <v>700</v>
      </c>
      <c r="F1821" s="84" t="s">
        <v>18</v>
      </c>
      <c r="G1821" s="84" t="s">
        <v>1940</v>
      </c>
      <c r="H1821" s="85">
        <v>1</v>
      </c>
    </row>
    <row r="1822" spans="1:8">
      <c r="A1822" s="103">
        <v>2018</v>
      </c>
      <c r="B1822" s="88" t="s">
        <v>3387</v>
      </c>
      <c r="C1822" s="108" t="s">
        <v>2490</v>
      </c>
      <c r="D1822" s="84" t="s">
        <v>5</v>
      </c>
      <c r="E1822" s="84" t="s">
        <v>700</v>
      </c>
      <c r="F1822" s="84" t="s">
        <v>83</v>
      </c>
      <c r="G1822" s="84" t="s">
        <v>1944</v>
      </c>
      <c r="H1822" s="85">
        <v>1</v>
      </c>
    </row>
    <row r="1823" spans="1:8">
      <c r="A1823" s="103">
        <v>2018</v>
      </c>
      <c r="B1823" s="88" t="s">
        <v>3387</v>
      </c>
      <c r="C1823" s="108" t="s">
        <v>2490</v>
      </c>
      <c r="D1823" s="84" t="s">
        <v>5</v>
      </c>
      <c r="E1823" s="84" t="s">
        <v>1928</v>
      </c>
      <c r="F1823" s="84" t="s">
        <v>31</v>
      </c>
      <c r="G1823" s="84" t="s">
        <v>1919</v>
      </c>
      <c r="H1823" s="85">
        <v>13</v>
      </c>
    </row>
    <row r="1824" spans="1:8">
      <c r="A1824" s="103">
        <v>2018</v>
      </c>
      <c r="B1824" s="88" t="s">
        <v>3387</v>
      </c>
      <c r="C1824" s="108" t="s">
        <v>2490</v>
      </c>
      <c r="D1824" s="84" t="s">
        <v>5</v>
      </c>
      <c r="E1824" s="84" t="s">
        <v>1928</v>
      </c>
      <c r="F1824" s="84" t="s">
        <v>83</v>
      </c>
      <c r="G1824" s="84" t="s">
        <v>722</v>
      </c>
      <c r="H1824" s="85">
        <v>2</v>
      </c>
    </row>
    <row r="1825" spans="1:8">
      <c r="A1825" s="103">
        <v>2018</v>
      </c>
      <c r="B1825" s="88" t="s">
        <v>3387</v>
      </c>
      <c r="C1825" s="108" t="s">
        <v>2490</v>
      </c>
      <c r="D1825" s="84" t="s">
        <v>5</v>
      </c>
      <c r="E1825" s="84" t="s">
        <v>1928</v>
      </c>
      <c r="F1825" s="84" t="s">
        <v>5</v>
      </c>
      <c r="G1825" s="84" t="s">
        <v>700</v>
      </c>
      <c r="H1825" s="85">
        <v>25</v>
      </c>
    </row>
    <row r="1826" spans="1:8">
      <c r="A1826" s="103">
        <v>2018</v>
      </c>
      <c r="B1826" s="88" t="s">
        <v>3387</v>
      </c>
      <c r="C1826" s="108" t="s">
        <v>2490</v>
      </c>
      <c r="D1826" s="84" t="s">
        <v>5</v>
      </c>
      <c r="E1826" s="84" t="s">
        <v>1928</v>
      </c>
      <c r="F1826" s="84" t="s">
        <v>12</v>
      </c>
      <c r="G1826" s="84" t="s">
        <v>1920</v>
      </c>
      <c r="H1826" s="85">
        <v>1</v>
      </c>
    </row>
    <row r="1827" spans="1:8">
      <c r="A1827" s="103">
        <v>2018</v>
      </c>
      <c r="B1827" s="88" t="s">
        <v>3387</v>
      </c>
      <c r="C1827" s="108" t="s">
        <v>2490</v>
      </c>
      <c r="D1827" s="84" t="s">
        <v>5</v>
      </c>
      <c r="E1827" s="84" t="s">
        <v>1928</v>
      </c>
      <c r="F1827" s="84" t="s">
        <v>12</v>
      </c>
      <c r="G1827" s="84" t="s">
        <v>1921</v>
      </c>
      <c r="H1827" s="85">
        <v>7</v>
      </c>
    </row>
    <row r="1828" spans="1:8">
      <c r="A1828" s="103">
        <v>2018</v>
      </c>
      <c r="B1828" s="88" t="s">
        <v>3387</v>
      </c>
      <c r="C1828" s="108" t="s">
        <v>2490</v>
      </c>
      <c r="D1828" s="84" t="s">
        <v>5</v>
      </c>
      <c r="E1828" s="84" t="s">
        <v>1928</v>
      </c>
      <c r="F1828" s="84" t="s">
        <v>93</v>
      </c>
      <c r="G1828" s="84" t="s">
        <v>1925</v>
      </c>
      <c r="H1828" s="85">
        <v>2</v>
      </c>
    </row>
    <row r="1829" spans="1:8">
      <c r="A1829" s="103">
        <v>2018</v>
      </c>
      <c r="B1829" s="88" t="s">
        <v>3387</v>
      </c>
      <c r="C1829" s="108" t="s">
        <v>2490</v>
      </c>
      <c r="D1829" s="84" t="s">
        <v>5</v>
      </c>
      <c r="E1829" s="84" t="s">
        <v>1928</v>
      </c>
      <c r="F1829" s="84" t="s">
        <v>83</v>
      </c>
      <c r="G1829" s="84" t="s">
        <v>1932</v>
      </c>
      <c r="H1829" s="85">
        <v>3</v>
      </c>
    </row>
    <row r="1830" spans="1:8">
      <c r="A1830" s="103">
        <v>2018</v>
      </c>
      <c r="B1830" s="88" t="s">
        <v>3387</v>
      </c>
      <c r="C1830" s="108" t="s">
        <v>2490</v>
      </c>
      <c r="D1830" s="84" t="s">
        <v>5</v>
      </c>
      <c r="E1830" s="84" t="s">
        <v>1928</v>
      </c>
      <c r="F1830" s="84" t="s">
        <v>126</v>
      </c>
      <c r="G1830" s="84" t="s">
        <v>1937</v>
      </c>
      <c r="H1830" s="85">
        <v>3</v>
      </c>
    </row>
    <row r="1831" spans="1:8">
      <c r="A1831" s="103">
        <v>2018</v>
      </c>
      <c r="B1831" s="88" t="s">
        <v>3387</v>
      </c>
      <c r="C1831" s="108" t="s">
        <v>2490</v>
      </c>
      <c r="D1831" s="84" t="s">
        <v>5</v>
      </c>
      <c r="E1831" s="84" t="s">
        <v>1928</v>
      </c>
      <c r="F1831" s="84" t="s">
        <v>126</v>
      </c>
      <c r="G1831" s="84" t="s">
        <v>1938</v>
      </c>
      <c r="H1831" s="85">
        <v>6</v>
      </c>
    </row>
    <row r="1832" spans="1:8">
      <c r="A1832" s="103">
        <v>2018</v>
      </c>
      <c r="B1832" s="88" t="s">
        <v>3387</v>
      </c>
      <c r="C1832" s="108" t="s">
        <v>2490</v>
      </c>
      <c r="D1832" s="84" t="s">
        <v>5</v>
      </c>
      <c r="E1832" s="84" t="s">
        <v>1928</v>
      </c>
      <c r="F1832" s="84" t="s">
        <v>191</v>
      </c>
      <c r="G1832" s="84" t="s">
        <v>730</v>
      </c>
      <c r="H1832" s="85">
        <v>1</v>
      </c>
    </row>
    <row r="1833" spans="1:8">
      <c r="A1833" s="103">
        <v>2018</v>
      </c>
      <c r="B1833" s="88" t="s">
        <v>3387</v>
      </c>
      <c r="C1833" s="108" t="s">
        <v>2490</v>
      </c>
      <c r="D1833" s="84" t="s">
        <v>12</v>
      </c>
      <c r="E1833" s="84" t="s">
        <v>1920</v>
      </c>
      <c r="F1833" s="84" t="s">
        <v>93</v>
      </c>
      <c r="G1833" s="84" t="s">
        <v>1925</v>
      </c>
      <c r="H1833" s="85">
        <v>2</v>
      </c>
    </row>
    <row r="1834" spans="1:8">
      <c r="A1834" s="103">
        <v>2018</v>
      </c>
      <c r="B1834" s="88" t="s">
        <v>3387</v>
      </c>
      <c r="C1834" s="108" t="s">
        <v>2490</v>
      </c>
      <c r="D1834" s="84" t="s">
        <v>12</v>
      </c>
      <c r="E1834" s="84" t="s">
        <v>1920</v>
      </c>
      <c r="F1834" s="84" t="s">
        <v>31</v>
      </c>
      <c r="G1834" s="84" t="s">
        <v>1930</v>
      </c>
      <c r="H1834" s="85">
        <v>1</v>
      </c>
    </row>
    <row r="1835" spans="1:8">
      <c r="A1835" s="103">
        <v>2018</v>
      </c>
      <c r="B1835" s="88" t="s">
        <v>3387</v>
      </c>
      <c r="C1835" s="108" t="s">
        <v>2490</v>
      </c>
      <c r="D1835" s="84" t="s">
        <v>12</v>
      </c>
      <c r="E1835" s="84" t="s">
        <v>1920</v>
      </c>
      <c r="F1835" s="84" t="s">
        <v>83</v>
      </c>
      <c r="G1835" s="84" t="s">
        <v>1932</v>
      </c>
      <c r="H1835" s="85">
        <v>1</v>
      </c>
    </row>
    <row r="1836" spans="1:8">
      <c r="A1836" s="103">
        <v>2018</v>
      </c>
      <c r="B1836" s="88" t="s">
        <v>3387</v>
      </c>
      <c r="C1836" s="108" t="s">
        <v>2490</v>
      </c>
      <c r="D1836" s="84" t="s">
        <v>12</v>
      </c>
      <c r="E1836" s="84" t="s">
        <v>1920</v>
      </c>
      <c r="F1836" s="84" t="s">
        <v>105</v>
      </c>
      <c r="G1836" s="84" t="s">
        <v>4429</v>
      </c>
      <c r="H1836" s="85">
        <v>1</v>
      </c>
    </row>
    <row r="1837" spans="1:8">
      <c r="A1837" s="103">
        <v>2018</v>
      </c>
      <c r="B1837" s="88" t="s">
        <v>3387</v>
      </c>
      <c r="C1837" s="108" t="s">
        <v>2490</v>
      </c>
      <c r="D1837" s="84" t="s">
        <v>12</v>
      </c>
      <c r="E1837" s="84" t="s">
        <v>1920</v>
      </c>
      <c r="F1837" s="84" t="s">
        <v>191</v>
      </c>
      <c r="G1837" s="84" t="s">
        <v>730</v>
      </c>
      <c r="H1837" s="85">
        <v>2</v>
      </c>
    </row>
    <row r="1838" spans="1:8">
      <c r="A1838" s="103">
        <v>2018</v>
      </c>
      <c r="B1838" s="88" t="s">
        <v>3387</v>
      </c>
      <c r="C1838" s="108" t="s">
        <v>2490</v>
      </c>
      <c r="D1838" s="84" t="s">
        <v>12</v>
      </c>
      <c r="E1838" s="84" t="s">
        <v>1920</v>
      </c>
      <c r="F1838" s="84" t="s">
        <v>72</v>
      </c>
      <c r="G1838" s="84" t="s">
        <v>1943</v>
      </c>
      <c r="H1838" s="85">
        <v>2</v>
      </c>
    </row>
    <row r="1839" spans="1:8">
      <c r="A1839" s="103">
        <v>2018</v>
      </c>
      <c r="B1839" s="88" t="s">
        <v>3387</v>
      </c>
      <c r="C1839" s="108" t="s">
        <v>2490</v>
      </c>
      <c r="D1839" s="84" t="s">
        <v>12</v>
      </c>
      <c r="E1839" s="84" t="s">
        <v>1920</v>
      </c>
      <c r="F1839" s="84" t="s">
        <v>83</v>
      </c>
      <c r="G1839" s="84" t="s">
        <v>1944</v>
      </c>
      <c r="H1839" s="85">
        <v>1</v>
      </c>
    </row>
    <row r="1840" spans="1:8">
      <c r="A1840" s="103">
        <v>2018</v>
      </c>
      <c r="B1840" s="88" t="s">
        <v>3387</v>
      </c>
      <c r="C1840" s="108" t="s">
        <v>2490</v>
      </c>
      <c r="D1840" s="84" t="s">
        <v>12</v>
      </c>
      <c r="E1840" s="84" t="s">
        <v>1921</v>
      </c>
      <c r="F1840" s="84" t="s">
        <v>31</v>
      </c>
      <c r="G1840" s="84" t="s">
        <v>1919</v>
      </c>
      <c r="H1840" s="85">
        <v>3</v>
      </c>
    </row>
    <row r="1841" spans="1:8">
      <c r="A1841" s="103">
        <v>2018</v>
      </c>
      <c r="B1841" s="88" t="s">
        <v>3387</v>
      </c>
      <c r="C1841" s="108" t="s">
        <v>2490</v>
      </c>
      <c r="D1841" s="84" t="s">
        <v>12</v>
      </c>
      <c r="E1841" s="84" t="s">
        <v>1921</v>
      </c>
      <c r="F1841" s="84" t="s">
        <v>83</v>
      </c>
      <c r="G1841" s="84" t="s">
        <v>722</v>
      </c>
      <c r="H1841" s="85">
        <v>2</v>
      </c>
    </row>
    <row r="1842" spans="1:8">
      <c r="A1842" s="103">
        <v>2018</v>
      </c>
      <c r="B1842" s="88" t="s">
        <v>3387</v>
      </c>
      <c r="C1842" s="108" t="s">
        <v>2490</v>
      </c>
      <c r="D1842" s="84" t="s">
        <v>12</v>
      </c>
      <c r="E1842" s="84" t="s">
        <v>1921</v>
      </c>
      <c r="F1842" s="84" t="s">
        <v>5</v>
      </c>
      <c r="G1842" s="84" t="s">
        <v>700</v>
      </c>
      <c r="H1842" s="85">
        <v>2</v>
      </c>
    </row>
    <row r="1843" spans="1:8">
      <c r="A1843" s="103">
        <v>2018</v>
      </c>
      <c r="B1843" s="88" t="s">
        <v>3387</v>
      </c>
      <c r="C1843" s="108" t="s">
        <v>2490</v>
      </c>
      <c r="D1843" s="84" t="s">
        <v>12</v>
      </c>
      <c r="E1843" s="84" t="s">
        <v>1921</v>
      </c>
      <c r="F1843" s="84" t="s">
        <v>12</v>
      </c>
      <c r="G1843" s="84" t="s">
        <v>1920</v>
      </c>
      <c r="H1843" s="85">
        <v>9</v>
      </c>
    </row>
    <row r="1844" spans="1:8">
      <c r="A1844" s="103">
        <v>2018</v>
      </c>
      <c r="B1844" s="88" t="s">
        <v>3387</v>
      </c>
      <c r="C1844" s="108" t="s">
        <v>2490</v>
      </c>
      <c r="D1844" s="84" t="s">
        <v>12</v>
      </c>
      <c r="E1844" s="84" t="s">
        <v>1921</v>
      </c>
      <c r="F1844" s="84" t="s">
        <v>93</v>
      </c>
      <c r="G1844" s="84" t="s">
        <v>1925</v>
      </c>
      <c r="H1844" s="85">
        <v>7</v>
      </c>
    </row>
    <row r="1845" spans="1:8">
      <c r="A1845" s="103">
        <v>2018</v>
      </c>
      <c r="B1845" s="88" t="s">
        <v>3387</v>
      </c>
      <c r="C1845" s="108" t="s">
        <v>2490</v>
      </c>
      <c r="D1845" s="84" t="s">
        <v>12</v>
      </c>
      <c r="E1845" s="84" t="s">
        <v>1921</v>
      </c>
      <c r="F1845" s="84" t="s">
        <v>5</v>
      </c>
      <c r="G1845" s="84" t="s">
        <v>1928</v>
      </c>
      <c r="H1845" s="85">
        <v>2</v>
      </c>
    </row>
    <row r="1846" spans="1:8">
      <c r="A1846" s="103">
        <v>2018</v>
      </c>
      <c r="B1846" s="88" t="s">
        <v>3387</v>
      </c>
      <c r="C1846" s="108" t="s">
        <v>2490</v>
      </c>
      <c r="D1846" s="84" t="s">
        <v>12</v>
      </c>
      <c r="E1846" s="84" t="s">
        <v>1921</v>
      </c>
      <c r="F1846" s="84" t="s">
        <v>114</v>
      </c>
      <c r="G1846" s="84" t="s">
        <v>1929</v>
      </c>
      <c r="H1846" s="85">
        <v>2</v>
      </c>
    </row>
    <row r="1847" spans="1:8">
      <c r="A1847" s="103">
        <v>2018</v>
      </c>
      <c r="B1847" s="88" t="s">
        <v>3387</v>
      </c>
      <c r="C1847" s="108" t="s">
        <v>2490</v>
      </c>
      <c r="D1847" s="84" t="s">
        <v>12</v>
      </c>
      <c r="E1847" s="84" t="s">
        <v>1921</v>
      </c>
      <c r="F1847" s="84" t="s">
        <v>83</v>
      </c>
      <c r="G1847" s="84" t="s">
        <v>1932</v>
      </c>
      <c r="H1847" s="85">
        <v>2</v>
      </c>
    </row>
    <row r="1848" spans="1:8">
      <c r="A1848" s="103">
        <v>2018</v>
      </c>
      <c r="B1848" s="88" t="s">
        <v>3387</v>
      </c>
      <c r="C1848" s="108" t="s">
        <v>2490</v>
      </c>
      <c r="D1848" s="84" t="s">
        <v>12</v>
      </c>
      <c r="E1848" s="84" t="s">
        <v>1921</v>
      </c>
      <c r="F1848" s="84" t="s">
        <v>121</v>
      </c>
      <c r="G1848" s="84" t="s">
        <v>1934</v>
      </c>
      <c r="H1848" s="85">
        <v>1</v>
      </c>
    </row>
    <row r="1849" spans="1:8">
      <c r="A1849" s="103">
        <v>2018</v>
      </c>
      <c r="B1849" s="88" t="s">
        <v>3387</v>
      </c>
      <c r="C1849" s="108" t="s">
        <v>2490</v>
      </c>
      <c r="D1849" s="84" t="s">
        <v>12</v>
      </c>
      <c r="E1849" s="84" t="s">
        <v>1921</v>
      </c>
      <c r="F1849" s="84" t="s">
        <v>126</v>
      </c>
      <c r="G1849" s="84" t="s">
        <v>1936</v>
      </c>
      <c r="H1849" s="85">
        <v>1</v>
      </c>
    </row>
    <row r="1850" spans="1:8">
      <c r="A1850" s="103">
        <v>2018</v>
      </c>
      <c r="B1850" s="88" t="s">
        <v>3387</v>
      </c>
      <c r="C1850" s="108" t="s">
        <v>2490</v>
      </c>
      <c r="D1850" s="84" t="s">
        <v>12</v>
      </c>
      <c r="E1850" s="84" t="s">
        <v>1921</v>
      </c>
      <c r="F1850" s="84" t="s">
        <v>105</v>
      </c>
      <c r="G1850" s="84" t="s">
        <v>4429</v>
      </c>
      <c r="H1850" s="85">
        <v>1</v>
      </c>
    </row>
    <row r="1851" spans="1:8">
      <c r="A1851" s="103">
        <v>2018</v>
      </c>
      <c r="B1851" s="88" t="s">
        <v>3387</v>
      </c>
      <c r="C1851" s="108" t="s">
        <v>2490</v>
      </c>
      <c r="D1851" s="84" t="s">
        <v>12</v>
      </c>
      <c r="E1851" s="84" t="s">
        <v>1921</v>
      </c>
      <c r="F1851" s="84" t="s">
        <v>93</v>
      </c>
      <c r="G1851" s="84" t="s">
        <v>94</v>
      </c>
      <c r="H1851" s="85">
        <v>1</v>
      </c>
    </row>
    <row r="1852" spans="1:8">
      <c r="A1852" s="103">
        <v>2018</v>
      </c>
      <c r="B1852" s="88" t="s">
        <v>3387</v>
      </c>
      <c r="C1852" s="108" t="s">
        <v>2490</v>
      </c>
      <c r="D1852" s="84" t="s">
        <v>12</v>
      </c>
      <c r="E1852" s="84" t="s">
        <v>1921</v>
      </c>
      <c r="F1852" s="84" t="s">
        <v>191</v>
      </c>
      <c r="G1852" s="84" t="s">
        <v>730</v>
      </c>
      <c r="H1852" s="85">
        <v>3</v>
      </c>
    </row>
    <row r="1853" spans="1:8">
      <c r="A1853" s="103">
        <v>2018</v>
      </c>
      <c r="B1853" s="88" t="s">
        <v>3387</v>
      </c>
      <c r="C1853" s="108" t="s">
        <v>2490</v>
      </c>
      <c r="D1853" s="84" t="s">
        <v>12</v>
      </c>
      <c r="E1853" s="84" t="s">
        <v>1933</v>
      </c>
      <c r="F1853" s="84" t="s">
        <v>12</v>
      </c>
      <c r="G1853" s="84" t="s">
        <v>1920</v>
      </c>
      <c r="H1853" s="85">
        <v>1</v>
      </c>
    </row>
    <row r="1854" spans="1:8">
      <c r="A1854" s="103">
        <v>2018</v>
      </c>
      <c r="B1854" s="88" t="s">
        <v>3387</v>
      </c>
      <c r="C1854" s="108" t="s">
        <v>2490</v>
      </c>
      <c r="D1854" s="84" t="s">
        <v>12</v>
      </c>
      <c r="E1854" s="84" t="s">
        <v>1933</v>
      </c>
      <c r="F1854" s="84" t="s">
        <v>12</v>
      </c>
      <c r="G1854" s="84" t="s">
        <v>1921</v>
      </c>
      <c r="H1854" s="85">
        <v>1</v>
      </c>
    </row>
    <row r="1855" spans="1:8">
      <c r="A1855" s="103">
        <v>2018</v>
      </c>
      <c r="B1855" s="88" t="s">
        <v>3387</v>
      </c>
      <c r="C1855" s="108" t="s">
        <v>2490</v>
      </c>
      <c r="D1855" s="84" t="s">
        <v>12</v>
      </c>
      <c r="E1855" s="84" t="s">
        <v>1933</v>
      </c>
      <c r="F1855" s="84" t="s">
        <v>72</v>
      </c>
      <c r="G1855" s="84" t="s">
        <v>1924</v>
      </c>
      <c r="H1855" s="85">
        <v>1</v>
      </c>
    </row>
    <row r="1856" spans="1:8">
      <c r="A1856" s="103">
        <v>2018</v>
      </c>
      <c r="B1856" s="88" t="s">
        <v>3387</v>
      </c>
      <c r="C1856" s="108" t="s">
        <v>2490</v>
      </c>
      <c r="D1856" s="84" t="s">
        <v>12</v>
      </c>
      <c r="E1856" s="84" t="s">
        <v>1933</v>
      </c>
      <c r="F1856" s="84" t="s">
        <v>93</v>
      </c>
      <c r="G1856" s="84" t="s">
        <v>1925</v>
      </c>
      <c r="H1856" s="85">
        <v>2</v>
      </c>
    </row>
    <row r="1857" spans="1:8">
      <c r="A1857" s="103">
        <v>2018</v>
      </c>
      <c r="B1857" s="88" t="s">
        <v>3387</v>
      </c>
      <c r="C1857" s="108" t="s">
        <v>2490</v>
      </c>
      <c r="D1857" s="84" t="s">
        <v>12</v>
      </c>
      <c r="E1857" s="84" t="s">
        <v>1933</v>
      </c>
      <c r="F1857" s="84" t="s">
        <v>83</v>
      </c>
      <c r="G1857" s="84" t="s">
        <v>1932</v>
      </c>
      <c r="H1857" s="85">
        <v>1</v>
      </c>
    </row>
    <row r="1858" spans="1:8">
      <c r="A1858" s="103">
        <v>2018</v>
      </c>
      <c r="B1858" s="88" t="s">
        <v>3387</v>
      </c>
      <c r="C1858" s="108" t="s">
        <v>2490</v>
      </c>
      <c r="D1858" s="84" t="s">
        <v>12</v>
      </c>
      <c r="E1858" s="84" t="s">
        <v>1933</v>
      </c>
      <c r="F1858" s="84" t="s">
        <v>121</v>
      </c>
      <c r="G1858" s="84" t="s">
        <v>1934</v>
      </c>
      <c r="H1858" s="85">
        <v>2</v>
      </c>
    </row>
    <row r="1859" spans="1:8">
      <c r="A1859" s="103">
        <v>2018</v>
      </c>
      <c r="B1859" s="88" t="s">
        <v>3387</v>
      </c>
      <c r="C1859" s="108" t="s">
        <v>2490</v>
      </c>
      <c r="D1859" s="84" t="s">
        <v>12</v>
      </c>
      <c r="E1859" s="84" t="s">
        <v>1933</v>
      </c>
      <c r="F1859" s="84" t="s">
        <v>126</v>
      </c>
      <c r="G1859" s="84" t="s">
        <v>1958</v>
      </c>
      <c r="H1859" s="85">
        <v>1</v>
      </c>
    </row>
    <row r="1860" spans="1:8">
      <c r="A1860" s="103">
        <v>2018</v>
      </c>
      <c r="B1860" s="88" t="s">
        <v>3387</v>
      </c>
      <c r="C1860" s="108" t="s">
        <v>2490</v>
      </c>
      <c r="D1860" s="84" t="s">
        <v>12</v>
      </c>
      <c r="E1860" s="84" t="s">
        <v>1933</v>
      </c>
      <c r="F1860" s="84" t="s">
        <v>126</v>
      </c>
      <c r="G1860" s="84" t="s">
        <v>1936</v>
      </c>
      <c r="H1860" s="85">
        <v>1</v>
      </c>
    </row>
    <row r="1861" spans="1:8">
      <c r="A1861" s="103">
        <v>2018</v>
      </c>
      <c r="B1861" s="88" t="s">
        <v>3387</v>
      </c>
      <c r="C1861" s="108" t="s">
        <v>2490</v>
      </c>
      <c r="D1861" s="84" t="s">
        <v>12</v>
      </c>
      <c r="E1861" s="84" t="s">
        <v>1933</v>
      </c>
      <c r="F1861" s="84" t="s">
        <v>126</v>
      </c>
      <c r="G1861" s="84" t="s">
        <v>1937</v>
      </c>
      <c r="H1861" s="85">
        <v>1</v>
      </c>
    </row>
    <row r="1862" spans="1:8">
      <c r="A1862" s="103">
        <v>2018</v>
      </c>
      <c r="B1862" s="88" t="s">
        <v>3387</v>
      </c>
      <c r="C1862" s="108" t="s">
        <v>2490</v>
      </c>
      <c r="D1862" s="84" t="s">
        <v>12</v>
      </c>
      <c r="E1862" s="84" t="s">
        <v>1933</v>
      </c>
      <c r="F1862" s="84" t="s">
        <v>191</v>
      </c>
      <c r="G1862" s="84" t="s">
        <v>730</v>
      </c>
      <c r="H1862" s="85">
        <v>1</v>
      </c>
    </row>
    <row r="1863" spans="1:8">
      <c r="A1863" s="103">
        <v>2018</v>
      </c>
      <c r="B1863" s="88" t="s">
        <v>3387</v>
      </c>
      <c r="C1863" s="108" t="s">
        <v>2490</v>
      </c>
      <c r="D1863" s="84" t="s">
        <v>12</v>
      </c>
      <c r="E1863" s="84" t="s">
        <v>1933</v>
      </c>
      <c r="F1863" s="84" t="s">
        <v>83</v>
      </c>
      <c r="G1863" s="84" t="s">
        <v>1944</v>
      </c>
      <c r="H1863" s="85">
        <v>1</v>
      </c>
    </row>
    <row r="1864" spans="1:8">
      <c r="A1864" s="103">
        <v>2018</v>
      </c>
      <c r="B1864" s="88" t="s">
        <v>3387</v>
      </c>
      <c r="C1864" s="108" t="s">
        <v>2490</v>
      </c>
      <c r="D1864" s="84" t="s">
        <v>18</v>
      </c>
      <c r="E1864" s="84" t="s">
        <v>1922</v>
      </c>
      <c r="F1864" s="84" t="s">
        <v>18</v>
      </c>
      <c r="G1864" s="84" t="s">
        <v>1941</v>
      </c>
      <c r="H1864" s="85">
        <v>6</v>
      </c>
    </row>
    <row r="1865" spans="1:8">
      <c r="A1865" s="103">
        <v>2018</v>
      </c>
      <c r="B1865" s="88" t="s">
        <v>3387</v>
      </c>
      <c r="C1865" s="108" t="s">
        <v>2490</v>
      </c>
      <c r="D1865" s="84" t="s">
        <v>18</v>
      </c>
      <c r="E1865" s="84" t="s">
        <v>1923</v>
      </c>
      <c r="F1865" s="84" t="s">
        <v>31</v>
      </c>
      <c r="G1865" s="84" t="s">
        <v>1919</v>
      </c>
      <c r="H1865" s="85">
        <v>1</v>
      </c>
    </row>
    <row r="1866" spans="1:8">
      <c r="A1866" s="103">
        <v>2018</v>
      </c>
      <c r="B1866" s="88" t="s">
        <v>3387</v>
      </c>
      <c r="C1866" s="108" t="s">
        <v>2490</v>
      </c>
      <c r="D1866" s="84" t="s">
        <v>18</v>
      </c>
      <c r="E1866" s="84" t="s">
        <v>1923</v>
      </c>
      <c r="F1866" s="84" t="s">
        <v>83</v>
      </c>
      <c r="G1866" s="84" t="s">
        <v>722</v>
      </c>
      <c r="H1866" s="85">
        <v>1</v>
      </c>
    </row>
    <row r="1867" spans="1:8">
      <c r="A1867" s="103">
        <v>2018</v>
      </c>
      <c r="B1867" s="88" t="s">
        <v>3387</v>
      </c>
      <c r="C1867" s="108" t="s">
        <v>2490</v>
      </c>
      <c r="D1867" s="84" t="s">
        <v>18</v>
      </c>
      <c r="E1867" s="84" t="s">
        <v>1923</v>
      </c>
      <c r="F1867" s="84" t="s">
        <v>18</v>
      </c>
      <c r="G1867" s="84" t="s">
        <v>1922</v>
      </c>
      <c r="H1867" s="85">
        <v>1</v>
      </c>
    </row>
    <row r="1868" spans="1:8">
      <c r="A1868" s="103">
        <v>2018</v>
      </c>
      <c r="B1868" s="88" t="s">
        <v>3387</v>
      </c>
      <c r="C1868" s="108" t="s">
        <v>2490</v>
      </c>
      <c r="D1868" s="84" t="s">
        <v>18</v>
      </c>
      <c r="E1868" s="84" t="s">
        <v>1923</v>
      </c>
      <c r="F1868" s="84" t="s">
        <v>5</v>
      </c>
      <c r="G1868" s="84" t="s">
        <v>1928</v>
      </c>
      <c r="H1868" s="85">
        <v>1</v>
      </c>
    </row>
    <row r="1869" spans="1:8">
      <c r="A1869" s="103">
        <v>2018</v>
      </c>
      <c r="B1869" s="88" t="s">
        <v>3387</v>
      </c>
      <c r="C1869" s="108" t="s">
        <v>2490</v>
      </c>
      <c r="D1869" s="84" t="s">
        <v>18</v>
      </c>
      <c r="E1869" s="84" t="s">
        <v>1923</v>
      </c>
      <c r="F1869" s="84" t="s">
        <v>114</v>
      </c>
      <c r="G1869" s="84" t="s">
        <v>1929</v>
      </c>
      <c r="H1869" s="85">
        <v>17</v>
      </c>
    </row>
    <row r="1870" spans="1:8">
      <c r="A1870" s="103">
        <v>2018</v>
      </c>
      <c r="B1870" s="88" t="s">
        <v>3387</v>
      </c>
      <c r="C1870" s="108" t="s">
        <v>2490</v>
      </c>
      <c r="D1870" s="84" t="s">
        <v>18</v>
      </c>
      <c r="E1870" s="84" t="s">
        <v>1923</v>
      </c>
      <c r="F1870" s="84" t="s">
        <v>83</v>
      </c>
      <c r="G1870" s="84" t="s">
        <v>1932</v>
      </c>
      <c r="H1870" s="85">
        <v>1</v>
      </c>
    </row>
    <row r="1871" spans="1:8">
      <c r="A1871" s="103">
        <v>2018</v>
      </c>
      <c r="B1871" s="88" t="s">
        <v>3387</v>
      </c>
      <c r="C1871" s="108" t="s">
        <v>2490</v>
      </c>
      <c r="D1871" s="84" t="s">
        <v>18</v>
      </c>
      <c r="E1871" s="84" t="s">
        <v>1923</v>
      </c>
      <c r="F1871" s="84" t="s">
        <v>121</v>
      </c>
      <c r="G1871" s="84" t="s">
        <v>1934</v>
      </c>
      <c r="H1871" s="85">
        <v>1</v>
      </c>
    </row>
    <row r="1872" spans="1:8">
      <c r="A1872" s="103">
        <v>2018</v>
      </c>
      <c r="B1872" s="88" t="s">
        <v>3387</v>
      </c>
      <c r="C1872" s="108" t="s">
        <v>2490</v>
      </c>
      <c r="D1872" s="84" t="s">
        <v>18</v>
      </c>
      <c r="E1872" s="84" t="s">
        <v>1923</v>
      </c>
      <c r="F1872" s="84" t="s">
        <v>126</v>
      </c>
      <c r="G1872" s="84" t="s">
        <v>1936</v>
      </c>
      <c r="H1872" s="85">
        <v>1</v>
      </c>
    </row>
    <row r="1873" spans="1:8">
      <c r="A1873" s="103">
        <v>2018</v>
      </c>
      <c r="B1873" s="88" t="s">
        <v>3387</v>
      </c>
      <c r="C1873" s="108" t="s">
        <v>2490</v>
      </c>
      <c r="D1873" s="84" t="s">
        <v>18</v>
      </c>
      <c r="E1873" s="84" t="s">
        <v>1923</v>
      </c>
      <c r="F1873" s="84" t="s">
        <v>18</v>
      </c>
      <c r="G1873" s="84" t="s">
        <v>1941</v>
      </c>
      <c r="H1873" s="85">
        <v>2</v>
      </c>
    </row>
    <row r="1874" spans="1:8">
      <c r="A1874" s="103">
        <v>2018</v>
      </c>
      <c r="B1874" s="88" t="s">
        <v>3387</v>
      </c>
      <c r="C1874" s="108" t="s">
        <v>2490</v>
      </c>
      <c r="D1874" s="84" t="s">
        <v>18</v>
      </c>
      <c r="E1874" s="84" t="s">
        <v>1923</v>
      </c>
      <c r="F1874" s="84" t="s">
        <v>191</v>
      </c>
      <c r="G1874" s="84" t="s">
        <v>730</v>
      </c>
      <c r="H1874" s="85">
        <v>2</v>
      </c>
    </row>
    <row r="1875" spans="1:8">
      <c r="A1875" s="103">
        <v>2018</v>
      </c>
      <c r="B1875" s="88" t="s">
        <v>3387</v>
      </c>
      <c r="C1875" s="108" t="s">
        <v>2490</v>
      </c>
      <c r="D1875" s="84" t="s">
        <v>18</v>
      </c>
      <c r="E1875" s="84" t="s">
        <v>1923</v>
      </c>
      <c r="F1875" s="84" t="s">
        <v>83</v>
      </c>
      <c r="G1875" s="84" t="s">
        <v>1944</v>
      </c>
      <c r="H1875" s="85">
        <v>2</v>
      </c>
    </row>
    <row r="1876" spans="1:8">
      <c r="A1876" s="103">
        <v>2018</v>
      </c>
      <c r="B1876" s="88" t="s">
        <v>3387</v>
      </c>
      <c r="C1876" s="108" t="s">
        <v>2490</v>
      </c>
      <c r="D1876" s="84" t="s">
        <v>18</v>
      </c>
      <c r="E1876" s="84" t="s">
        <v>1940</v>
      </c>
      <c r="F1876" s="84" t="s">
        <v>31</v>
      </c>
      <c r="G1876" s="84" t="s">
        <v>1930</v>
      </c>
      <c r="H1876" s="85">
        <v>2</v>
      </c>
    </row>
    <row r="1877" spans="1:8">
      <c r="A1877" s="103">
        <v>2018</v>
      </c>
      <c r="B1877" s="88" t="s">
        <v>3387</v>
      </c>
      <c r="C1877" s="108" t="s">
        <v>2490</v>
      </c>
      <c r="D1877" s="84" t="s">
        <v>18</v>
      </c>
      <c r="E1877" s="84" t="s">
        <v>1940</v>
      </c>
      <c r="F1877" s="84" t="s">
        <v>121</v>
      </c>
      <c r="G1877" s="84" t="s">
        <v>1934</v>
      </c>
      <c r="H1877" s="85">
        <v>1</v>
      </c>
    </row>
    <row r="1878" spans="1:8">
      <c r="A1878" s="103">
        <v>2018</v>
      </c>
      <c r="B1878" s="88" t="s">
        <v>3387</v>
      </c>
      <c r="C1878" s="108" t="s">
        <v>2490</v>
      </c>
      <c r="D1878" s="84" t="s">
        <v>18</v>
      </c>
      <c r="E1878" s="84" t="s">
        <v>1940</v>
      </c>
      <c r="F1878" s="84" t="s">
        <v>195</v>
      </c>
      <c r="G1878" s="84" t="s">
        <v>196</v>
      </c>
      <c r="H1878" s="85">
        <v>1</v>
      </c>
    </row>
    <row r="1879" spans="1:8">
      <c r="A1879" s="103">
        <v>2018</v>
      </c>
      <c r="B1879" s="88" t="s">
        <v>3387</v>
      </c>
      <c r="C1879" s="108" t="s">
        <v>2490</v>
      </c>
      <c r="D1879" s="84" t="s">
        <v>18</v>
      </c>
      <c r="E1879" s="84" t="s">
        <v>1940</v>
      </c>
      <c r="F1879" s="84" t="s">
        <v>195</v>
      </c>
      <c r="G1879" s="84" t="s">
        <v>1945</v>
      </c>
      <c r="H1879" s="85">
        <v>1</v>
      </c>
    </row>
    <row r="1880" spans="1:8">
      <c r="A1880" s="103">
        <v>2018</v>
      </c>
      <c r="B1880" s="88" t="s">
        <v>3387</v>
      </c>
      <c r="C1880" s="108" t="s">
        <v>2490</v>
      </c>
      <c r="D1880" s="84" t="s">
        <v>18</v>
      </c>
      <c r="E1880" s="84" t="s">
        <v>1941</v>
      </c>
      <c r="F1880" s="84" t="s">
        <v>31</v>
      </c>
      <c r="G1880" s="84" t="s">
        <v>1919</v>
      </c>
      <c r="H1880" s="85">
        <v>1</v>
      </c>
    </row>
    <row r="1881" spans="1:8">
      <c r="A1881" s="103">
        <v>2018</v>
      </c>
      <c r="B1881" s="88" t="s">
        <v>3387</v>
      </c>
      <c r="C1881" s="108" t="s">
        <v>2490</v>
      </c>
      <c r="D1881" s="84" t="s">
        <v>18</v>
      </c>
      <c r="E1881" s="84" t="s">
        <v>1941</v>
      </c>
      <c r="F1881" s="84" t="s">
        <v>18</v>
      </c>
      <c r="G1881" s="84" t="s">
        <v>1922</v>
      </c>
      <c r="H1881" s="85">
        <v>3</v>
      </c>
    </row>
    <row r="1882" spans="1:8">
      <c r="A1882" s="103">
        <v>2018</v>
      </c>
      <c r="B1882" s="88" t="s">
        <v>3387</v>
      </c>
      <c r="C1882" s="108" t="s">
        <v>2490</v>
      </c>
      <c r="D1882" s="84" t="s">
        <v>18</v>
      </c>
      <c r="E1882" s="84" t="s">
        <v>1941</v>
      </c>
      <c r="F1882" s="84" t="s">
        <v>18</v>
      </c>
      <c r="G1882" s="84" t="s">
        <v>1923</v>
      </c>
      <c r="H1882" s="85">
        <v>3</v>
      </c>
    </row>
    <row r="1883" spans="1:8">
      <c r="A1883" s="103">
        <v>2018</v>
      </c>
      <c r="B1883" s="88" t="s">
        <v>3387</v>
      </c>
      <c r="C1883" s="108" t="s">
        <v>2490</v>
      </c>
      <c r="D1883" s="84" t="s">
        <v>18</v>
      </c>
      <c r="E1883" s="84" t="s">
        <v>1941</v>
      </c>
      <c r="F1883" s="84" t="s">
        <v>18</v>
      </c>
      <c r="G1883" s="84" t="s">
        <v>1940</v>
      </c>
      <c r="H1883" s="85">
        <v>1</v>
      </c>
    </row>
    <row r="1884" spans="1:8">
      <c r="A1884" s="103">
        <v>2018</v>
      </c>
      <c r="B1884" s="88" t="s">
        <v>3387</v>
      </c>
      <c r="C1884" s="108" t="s">
        <v>2490</v>
      </c>
      <c r="D1884" s="84" t="s">
        <v>18</v>
      </c>
      <c r="E1884" s="84" t="s">
        <v>1942</v>
      </c>
      <c r="F1884" s="84" t="s">
        <v>31</v>
      </c>
      <c r="G1884" s="84" t="s">
        <v>1919</v>
      </c>
      <c r="H1884" s="85">
        <v>1</v>
      </c>
    </row>
    <row r="1885" spans="1:8">
      <c r="A1885" s="103">
        <v>2018</v>
      </c>
      <c r="B1885" s="88" t="s">
        <v>3387</v>
      </c>
      <c r="C1885" s="108" t="s">
        <v>2490</v>
      </c>
      <c r="D1885" s="84" t="s">
        <v>18</v>
      </c>
      <c r="E1885" s="84" t="s">
        <v>1942</v>
      </c>
      <c r="F1885" s="84" t="s">
        <v>83</v>
      </c>
      <c r="G1885" s="84" t="s">
        <v>722</v>
      </c>
      <c r="H1885" s="85">
        <v>2</v>
      </c>
    </row>
    <row r="1886" spans="1:8">
      <c r="A1886" s="103">
        <v>2018</v>
      </c>
      <c r="B1886" s="88" t="s">
        <v>3387</v>
      </c>
      <c r="C1886" s="108" t="s">
        <v>2490</v>
      </c>
      <c r="D1886" s="84" t="s">
        <v>18</v>
      </c>
      <c r="E1886" s="84" t="s">
        <v>1942</v>
      </c>
      <c r="F1886" s="84" t="s">
        <v>18</v>
      </c>
      <c r="G1886" s="84" t="s">
        <v>1922</v>
      </c>
      <c r="H1886" s="85">
        <v>3</v>
      </c>
    </row>
    <row r="1887" spans="1:8">
      <c r="A1887" s="103">
        <v>2018</v>
      </c>
      <c r="B1887" s="88" t="s">
        <v>3387</v>
      </c>
      <c r="C1887" s="108" t="s">
        <v>2490</v>
      </c>
      <c r="D1887" s="84" t="s">
        <v>31</v>
      </c>
      <c r="E1887" s="84" t="s">
        <v>1919</v>
      </c>
      <c r="F1887" s="84" t="s">
        <v>12</v>
      </c>
      <c r="G1887" s="84" t="s">
        <v>1920</v>
      </c>
      <c r="H1887" s="85">
        <v>1</v>
      </c>
    </row>
    <row r="1888" spans="1:8">
      <c r="A1888" s="103">
        <v>2018</v>
      </c>
      <c r="B1888" s="88" t="s">
        <v>3387</v>
      </c>
      <c r="C1888" s="108" t="s">
        <v>2490</v>
      </c>
      <c r="D1888" s="84" t="s">
        <v>31</v>
      </c>
      <c r="E1888" s="84" t="s">
        <v>1919</v>
      </c>
      <c r="F1888" s="84" t="s">
        <v>72</v>
      </c>
      <c r="G1888" s="84" t="s">
        <v>1924</v>
      </c>
      <c r="H1888" s="85">
        <v>1</v>
      </c>
    </row>
    <row r="1889" spans="1:8">
      <c r="A1889" s="103">
        <v>2018</v>
      </c>
      <c r="B1889" s="88" t="s">
        <v>3387</v>
      </c>
      <c r="C1889" s="108" t="s">
        <v>2490</v>
      </c>
      <c r="D1889" s="84" t="s">
        <v>31</v>
      </c>
      <c r="E1889" s="84" t="s">
        <v>1919</v>
      </c>
      <c r="F1889" s="84" t="s">
        <v>93</v>
      </c>
      <c r="G1889" s="84" t="s">
        <v>1925</v>
      </c>
      <c r="H1889" s="85">
        <v>6</v>
      </c>
    </row>
    <row r="1890" spans="1:8">
      <c r="A1890" s="103">
        <v>2018</v>
      </c>
      <c r="B1890" s="88" t="s">
        <v>3387</v>
      </c>
      <c r="C1890" s="108" t="s">
        <v>2490</v>
      </c>
      <c r="D1890" s="84" t="s">
        <v>31</v>
      </c>
      <c r="E1890" s="84" t="s">
        <v>1919</v>
      </c>
      <c r="F1890" s="84" t="s">
        <v>31</v>
      </c>
      <c r="G1890" s="84" t="s">
        <v>1926</v>
      </c>
      <c r="H1890" s="85">
        <v>8</v>
      </c>
    </row>
    <row r="1891" spans="1:8">
      <c r="A1891" s="103">
        <v>2018</v>
      </c>
      <c r="B1891" s="88" t="s">
        <v>3387</v>
      </c>
      <c r="C1891" s="108" t="s">
        <v>2490</v>
      </c>
      <c r="D1891" s="84" t="s">
        <v>31</v>
      </c>
      <c r="E1891" s="84" t="s">
        <v>1919</v>
      </c>
      <c r="F1891" s="84" t="s">
        <v>52</v>
      </c>
      <c r="G1891" s="84" t="s">
        <v>1927</v>
      </c>
      <c r="H1891" s="85">
        <v>2</v>
      </c>
    </row>
    <row r="1892" spans="1:8">
      <c r="A1892" s="103">
        <v>2018</v>
      </c>
      <c r="B1892" s="88" t="s">
        <v>3387</v>
      </c>
      <c r="C1892" s="108" t="s">
        <v>2490</v>
      </c>
      <c r="D1892" s="84" t="s">
        <v>31</v>
      </c>
      <c r="E1892" s="84" t="s">
        <v>1919</v>
      </c>
      <c r="F1892" s="84" t="s">
        <v>5</v>
      </c>
      <c r="G1892" s="84" t="s">
        <v>1928</v>
      </c>
      <c r="H1892" s="85">
        <v>3</v>
      </c>
    </row>
    <row r="1893" spans="1:8">
      <c r="A1893" s="103">
        <v>2018</v>
      </c>
      <c r="B1893" s="88" t="s">
        <v>3387</v>
      </c>
      <c r="C1893" s="108" t="s">
        <v>2490</v>
      </c>
      <c r="D1893" s="84" t="s">
        <v>31</v>
      </c>
      <c r="E1893" s="84" t="s">
        <v>1919</v>
      </c>
      <c r="F1893" s="84" t="s">
        <v>31</v>
      </c>
      <c r="G1893" s="84" t="s">
        <v>1930</v>
      </c>
      <c r="H1893" s="85">
        <v>4</v>
      </c>
    </row>
    <row r="1894" spans="1:8">
      <c r="A1894" s="103">
        <v>2018</v>
      </c>
      <c r="B1894" s="88" t="s">
        <v>3387</v>
      </c>
      <c r="C1894" s="108" t="s">
        <v>2490</v>
      </c>
      <c r="D1894" s="84" t="s">
        <v>31</v>
      </c>
      <c r="E1894" s="84" t="s">
        <v>1919</v>
      </c>
      <c r="F1894" s="84" t="s">
        <v>126</v>
      </c>
      <c r="G1894" s="84" t="s">
        <v>1938</v>
      </c>
      <c r="H1894" s="85">
        <v>1</v>
      </c>
    </row>
    <row r="1895" spans="1:8">
      <c r="A1895" s="103">
        <v>2018</v>
      </c>
      <c r="B1895" s="88" t="s">
        <v>3387</v>
      </c>
      <c r="C1895" s="108" t="s">
        <v>2490</v>
      </c>
      <c r="D1895" s="84" t="s">
        <v>31</v>
      </c>
      <c r="E1895" s="84" t="s">
        <v>1926</v>
      </c>
      <c r="F1895" s="84" t="s">
        <v>31</v>
      </c>
      <c r="G1895" s="84" t="s">
        <v>1919</v>
      </c>
      <c r="H1895" s="85">
        <v>3</v>
      </c>
    </row>
    <row r="1896" spans="1:8">
      <c r="A1896" s="103">
        <v>2018</v>
      </c>
      <c r="B1896" s="88" t="s">
        <v>3387</v>
      </c>
      <c r="C1896" s="108" t="s">
        <v>2490</v>
      </c>
      <c r="D1896" s="84" t="s">
        <v>31</v>
      </c>
      <c r="E1896" s="84" t="s">
        <v>1926</v>
      </c>
      <c r="F1896" s="84" t="s">
        <v>52</v>
      </c>
      <c r="G1896" s="84" t="s">
        <v>1927</v>
      </c>
      <c r="H1896" s="85">
        <v>1</v>
      </c>
    </row>
    <row r="1897" spans="1:8">
      <c r="A1897" s="103">
        <v>2018</v>
      </c>
      <c r="B1897" s="88" t="s">
        <v>3387</v>
      </c>
      <c r="C1897" s="108" t="s">
        <v>2490</v>
      </c>
      <c r="D1897" s="84" t="s">
        <v>31</v>
      </c>
      <c r="E1897" s="84" t="s">
        <v>1926</v>
      </c>
      <c r="F1897" s="84" t="s">
        <v>5</v>
      </c>
      <c r="G1897" s="84" t="s">
        <v>1928</v>
      </c>
      <c r="H1897" s="85">
        <v>2</v>
      </c>
    </row>
    <row r="1898" spans="1:8">
      <c r="A1898" s="103">
        <v>2018</v>
      </c>
      <c r="B1898" s="88" t="s">
        <v>3387</v>
      </c>
      <c r="C1898" s="108" t="s">
        <v>2490</v>
      </c>
      <c r="D1898" s="84" t="s">
        <v>31</v>
      </c>
      <c r="E1898" s="84" t="s">
        <v>1926</v>
      </c>
      <c r="F1898" s="84" t="s">
        <v>31</v>
      </c>
      <c r="G1898" s="84" t="s">
        <v>1930</v>
      </c>
      <c r="H1898" s="85">
        <v>1</v>
      </c>
    </row>
    <row r="1899" spans="1:8">
      <c r="A1899" s="103">
        <v>2018</v>
      </c>
      <c r="B1899" s="88" t="s">
        <v>3387</v>
      </c>
      <c r="C1899" s="108" t="s">
        <v>2490</v>
      </c>
      <c r="D1899" s="84" t="s">
        <v>31</v>
      </c>
      <c r="E1899" s="84" t="s">
        <v>1926</v>
      </c>
      <c r="F1899" s="84" t="s">
        <v>126</v>
      </c>
      <c r="G1899" s="84" t="s">
        <v>1958</v>
      </c>
      <c r="H1899" s="85">
        <v>1</v>
      </c>
    </row>
    <row r="1900" spans="1:8">
      <c r="A1900" s="103">
        <v>2018</v>
      </c>
      <c r="B1900" s="88" t="s">
        <v>3387</v>
      </c>
      <c r="C1900" s="108" t="s">
        <v>2490</v>
      </c>
      <c r="D1900" s="84" t="s">
        <v>31</v>
      </c>
      <c r="E1900" s="84" t="s">
        <v>1926</v>
      </c>
      <c r="F1900" s="84" t="s">
        <v>105</v>
      </c>
      <c r="G1900" s="84" t="s">
        <v>4429</v>
      </c>
      <c r="H1900" s="85">
        <v>1</v>
      </c>
    </row>
    <row r="1901" spans="1:8">
      <c r="A1901" s="103">
        <v>2018</v>
      </c>
      <c r="B1901" s="88" t="s">
        <v>3387</v>
      </c>
      <c r="C1901" s="108" t="s">
        <v>2490</v>
      </c>
      <c r="D1901" s="84" t="s">
        <v>31</v>
      </c>
      <c r="E1901" s="84" t="s">
        <v>1930</v>
      </c>
      <c r="F1901" s="84" t="s">
        <v>31</v>
      </c>
      <c r="G1901" s="84" t="s">
        <v>1919</v>
      </c>
      <c r="H1901" s="85">
        <v>5</v>
      </c>
    </row>
    <row r="1902" spans="1:8">
      <c r="A1902" s="103">
        <v>2018</v>
      </c>
      <c r="B1902" s="88" t="s">
        <v>3387</v>
      </c>
      <c r="C1902" s="108" t="s">
        <v>2490</v>
      </c>
      <c r="D1902" s="84" t="s">
        <v>31</v>
      </c>
      <c r="E1902" s="84" t="s">
        <v>1930</v>
      </c>
      <c r="F1902" s="84" t="s">
        <v>83</v>
      </c>
      <c r="G1902" s="84" t="s">
        <v>722</v>
      </c>
      <c r="H1902" s="85">
        <v>1</v>
      </c>
    </row>
    <row r="1903" spans="1:8">
      <c r="A1903" s="103">
        <v>2018</v>
      </c>
      <c r="B1903" s="88" t="s">
        <v>3387</v>
      </c>
      <c r="C1903" s="108" t="s">
        <v>2490</v>
      </c>
      <c r="D1903" s="84" t="s">
        <v>31</v>
      </c>
      <c r="E1903" s="84" t="s">
        <v>1930</v>
      </c>
      <c r="F1903" s="84" t="s">
        <v>72</v>
      </c>
      <c r="G1903" s="84" t="s">
        <v>1924</v>
      </c>
      <c r="H1903" s="85">
        <v>2</v>
      </c>
    </row>
    <row r="1904" spans="1:8">
      <c r="A1904" s="103">
        <v>2018</v>
      </c>
      <c r="B1904" s="88" t="s">
        <v>3387</v>
      </c>
      <c r="C1904" s="108" t="s">
        <v>2490</v>
      </c>
      <c r="D1904" s="84" t="s">
        <v>31</v>
      </c>
      <c r="E1904" s="84" t="s">
        <v>1930</v>
      </c>
      <c r="F1904" s="84" t="s">
        <v>93</v>
      </c>
      <c r="G1904" s="84" t="s">
        <v>1925</v>
      </c>
      <c r="H1904" s="85">
        <v>1</v>
      </c>
    </row>
    <row r="1905" spans="1:8">
      <c r="A1905" s="103">
        <v>2018</v>
      </c>
      <c r="B1905" s="88" t="s">
        <v>3387</v>
      </c>
      <c r="C1905" s="108" t="s">
        <v>2490</v>
      </c>
      <c r="D1905" s="84" t="s">
        <v>31</v>
      </c>
      <c r="E1905" s="84" t="s">
        <v>1930</v>
      </c>
      <c r="F1905" s="84" t="s">
        <v>31</v>
      </c>
      <c r="G1905" s="84" t="s">
        <v>1926</v>
      </c>
      <c r="H1905" s="85">
        <v>1</v>
      </c>
    </row>
    <row r="1906" spans="1:8">
      <c r="A1906" s="103">
        <v>2018</v>
      </c>
      <c r="B1906" s="88" t="s">
        <v>3387</v>
      </c>
      <c r="C1906" s="108" t="s">
        <v>2490</v>
      </c>
      <c r="D1906" s="84" t="s">
        <v>31</v>
      </c>
      <c r="E1906" s="84" t="s">
        <v>1930</v>
      </c>
      <c r="F1906" s="84" t="s">
        <v>52</v>
      </c>
      <c r="G1906" s="84" t="s">
        <v>1927</v>
      </c>
      <c r="H1906" s="85">
        <v>2</v>
      </c>
    </row>
    <row r="1907" spans="1:8">
      <c r="A1907" s="103">
        <v>2018</v>
      </c>
      <c r="B1907" s="88" t="s">
        <v>3387</v>
      </c>
      <c r="C1907" s="108" t="s">
        <v>2490</v>
      </c>
      <c r="D1907" s="84" t="s">
        <v>31</v>
      </c>
      <c r="E1907" s="84" t="s">
        <v>1930</v>
      </c>
      <c r="F1907" s="84" t="s">
        <v>83</v>
      </c>
      <c r="G1907" s="84" t="s">
        <v>1932</v>
      </c>
      <c r="H1907" s="85">
        <v>1</v>
      </c>
    </row>
    <row r="1908" spans="1:8">
      <c r="A1908" s="103">
        <v>2018</v>
      </c>
      <c r="B1908" s="88" t="s">
        <v>3387</v>
      </c>
      <c r="C1908" s="108" t="s">
        <v>2490</v>
      </c>
      <c r="D1908" s="84" t="s">
        <v>31</v>
      </c>
      <c r="E1908" s="84" t="s">
        <v>1930</v>
      </c>
      <c r="F1908" s="84" t="s">
        <v>121</v>
      </c>
      <c r="G1908" s="84" t="s">
        <v>1934</v>
      </c>
      <c r="H1908" s="85">
        <v>1</v>
      </c>
    </row>
    <row r="1909" spans="1:8">
      <c r="A1909" s="103">
        <v>2018</v>
      </c>
      <c r="B1909" s="88" t="s">
        <v>3387</v>
      </c>
      <c r="C1909" s="108" t="s">
        <v>2490</v>
      </c>
      <c r="D1909" s="84" t="s">
        <v>31</v>
      </c>
      <c r="E1909" s="84" t="s">
        <v>1930</v>
      </c>
      <c r="F1909" s="84" t="s">
        <v>83</v>
      </c>
      <c r="G1909" s="84" t="s">
        <v>1935</v>
      </c>
      <c r="H1909" s="85">
        <v>1</v>
      </c>
    </row>
    <row r="1910" spans="1:8">
      <c r="A1910" s="103">
        <v>2018</v>
      </c>
      <c r="B1910" s="88" t="s">
        <v>3387</v>
      </c>
      <c r="C1910" s="108" t="s">
        <v>2490</v>
      </c>
      <c r="D1910" s="84" t="s">
        <v>31</v>
      </c>
      <c r="E1910" s="84" t="s">
        <v>1930</v>
      </c>
      <c r="F1910" s="84" t="s">
        <v>126</v>
      </c>
      <c r="G1910" s="84" t="s">
        <v>1936</v>
      </c>
      <c r="H1910" s="85">
        <v>1</v>
      </c>
    </row>
    <row r="1911" spans="1:8">
      <c r="A1911" s="103">
        <v>2018</v>
      </c>
      <c r="B1911" s="88" t="s">
        <v>3387</v>
      </c>
      <c r="C1911" s="108" t="s">
        <v>2490</v>
      </c>
      <c r="D1911" s="84" t="s">
        <v>31</v>
      </c>
      <c r="E1911" s="84" t="s">
        <v>1930</v>
      </c>
      <c r="F1911" s="84" t="s">
        <v>126</v>
      </c>
      <c r="G1911" s="84" t="s">
        <v>1938</v>
      </c>
      <c r="H1911" s="85">
        <v>1</v>
      </c>
    </row>
    <row r="1912" spans="1:8">
      <c r="A1912" s="103">
        <v>2018</v>
      </c>
      <c r="B1912" s="88" t="s">
        <v>3387</v>
      </c>
      <c r="C1912" s="108" t="s">
        <v>2490</v>
      </c>
      <c r="D1912" s="84" t="s">
        <v>31</v>
      </c>
      <c r="E1912" s="84" t="s">
        <v>1930</v>
      </c>
      <c r="F1912" s="84" t="s">
        <v>93</v>
      </c>
      <c r="G1912" s="84" t="s">
        <v>94</v>
      </c>
      <c r="H1912" s="85">
        <v>2</v>
      </c>
    </row>
    <row r="1913" spans="1:8">
      <c r="A1913" s="103">
        <v>2018</v>
      </c>
      <c r="B1913" s="88" t="s">
        <v>3387</v>
      </c>
      <c r="C1913" s="108" t="s">
        <v>2490</v>
      </c>
      <c r="D1913" s="84" t="s">
        <v>31</v>
      </c>
      <c r="E1913" s="84" t="s">
        <v>1930</v>
      </c>
      <c r="F1913" s="84" t="s">
        <v>18</v>
      </c>
      <c r="G1913" s="84" t="s">
        <v>1940</v>
      </c>
      <c r="H1913" s="85">
        <v>4</v>
      </c>
    </row>
    <row r="1914" spans="1:8">
      <c r="A1914" s="103">
        <v>2018</v>
      </c>
      <c r="B1914" s="88" t="s">
        <v>3387</v>
      </c>
      <c r="C1914" s="108" t="s">
        <v>2490</v>
      </c>
      <c r="D1914" s="84" t="s">
        <v>31</v>
      </c>
      <c r="E1914" s="84" t="s">
        <v>1930</v>
      </c>
      <c r="F1914" s="84" t="s">
        <v>72</v>
      </c>
      <c r="G1914" s="84" t="s">
        <v>1943</v>
      </c>
      <c r="H1914" s="85">
        <v>2</v>
      </c>
    </row>
    <row r="1915" spans="1:8">
      <c r="A1915" s="103">
        <v>2018</v>
      </c>
      <c r="B1915" s="88" t="s">
        <v>3387</v>
      </c>
      <c r="C1915" s="108" t="s">
        <v>2490</v>
      </c>
      <c r="D1915" s="84" t="s">
        <v>52</v>
      </c>
      <c r="E1915" s="84" t="s">
        <v>1927</v>
      </c>
      <c r="F1915" s="84" t="s">
        <v>31</v>
      </c>
      <c r="G1915" s="84" t="s">
        <v>1919</v>
      </c>
      <c r="H1915" s="85">
        <v>1</v>
      </c>
    </row>
    <row r="1916" spans="1:8">
      <c r="A1916" s="103">
        <v>2018</v>
      </c>
      <c r="B1916" s="88" t="s">
        <v>3387</v>
      </c>
      <c r="C1916" s="108" t="s">
        <v>2490</v>
      </c>
      <c r="D1916" s="84" t="s">
        <v>52</v>
      </c>
      <c r="E1916" s="84" t="s">
        <v>1927</v>
      </c>
      <c r="F1916" s="84" t="s">
        <v>83</v>
      </c>
      <c r="G1916" s="84" t="s">
        <v>722</v>
      </c>
      <c r="H1916" s="85">
        <v>1</v>
      </c>
    </row>
    <row r="1917" spans="1:8">
      <c r="A1917" s="103">
        <v>2018</v>
      </c>
      <c r="B1917" s="88" t="s">
        <v>3387</v>
      </c>
      <c r="C1917" s="108" t="s">
        <v>2490</v>
      </c>
      <c r="D1917" s="84" t="s">
        <v>52</v>
      </c>
      <c r="E1917" s="84" t="s">
        <v>1927</v>
      </c>
      <c r="F1917" s="84" t="s">
        <v>12</v>
      </c>
      <c r="G1917" s="84" t="s">
        <v>1920</v>
      </c>
      <c r="H1917" s="85">
        <v>1</v>
      </c>
    </row>
    <row r="1918" spans="1:8">
      <c r="A1918" s="103">
        <v>2018</v>
      </c>
      <c r="B1918" s="88" t="s">
        <v>3387</v>
      </c>
      <c r="C1918" s="108" t="s">
        <v>2490</v>
      </c>
      <c r="D1918" s="84" t="s">
        <v>52</v>
      </c>
      <c r="E1918" s="84" t="s">
        <v>1927</v>
      </c>
      <c r="F1918" s="84" t="s">
        <v>18</v>
      </c>
      <c r="G1918" s="84" t="s">
        <v>1923</v>
      </c>
      <c r="H1918" s="85">
        <v>1</v>
      </c>
    </row>
    <row r="1919" spans="1:8">
      <c r="A1919" s="103">
        <v>2018</v>
      </c>
      <c r="B1919" s="88" t="s">
        <v>3387</v>
      </c>
      <c r="C1919" s="108" t="s">
        <v>2490</v>
      </c>
      <c r="D1919" s="84" t="s">
        <v>52</v>
      </c>
      <c r="E1919" s="84" t="s">
        <v>1927</v>
      </c>
      <c r="F1919" s="84" t="s">
        <v>72</v>
      </c>
      <c r="G1919" s="84" t="s">
        <v>1924</v>
      </c>
      <c r="H1919" s="85">
        <v>4</v>
      </c>
    </row>
    <row r="1920" spans="1:8">
      <c r="A1920" s="103">
        <v>2018</v>
      </c>
      <c r="B1920" s="88" t="s">
        <v>3387</v>
      </c>
      <c r="C1920" s="108" t="s">
        <v>2490</v>
      </c>
      <c r="D1920" s="84" t="s">
        <v>52</v>
      </c>
      <c r="E1920" s="84" t="s">
        <v>1927</v>
      </c>
      <c r="F1920" s="84" t="s">
        <v>93</v>
      </c>
      <c r="G1920" s="84" t="s">
        <v>1925</v>
      </c>
      <c r="H1920" s="85">
        <v>3</v>
      </c>
    </row>
    <row r="1921" spans="1:8">
      <c r="A1921" s="103">
        <v>2018</v>
      </c>
      <c r="B1921" s="88" t="s">
        <v>3387</v>
      </c>
      <c r="C1921" s="108" t="s">
        <v>2490</v>
      </c>
      <c r="D1921" s="84" t="s">
        <v>52</v>
      </c>
      <c r="E1921" s="84" t="s">
        <v>1927</v>
      </c>
      <c r="F1921" s="84" t="s">
        <v>31</v>
      </c>
      <c r="G1921" s="84" t="s">
        <v>1926</v>
      </c>
      <c r="H1921" s="85">
        <v>1</v>
      </c>
    </row>
    <row r="1922" spans="1:8">
      <c r="A1922" s="103">
        <v>2018</v>
      </c>
      <c r="B1922" s="88" t="s">
        <v>3387</v>
      </c>
      <c r="C1922" s="108" t="s">
        <v>2490</v>
      </c>
      <c r="D1922" s="84" t="s">
        <v>52</v>
      </c>
      <c r="E1922" s="84" t="s">
        <v>1927</v>
      </c>
      <c r="F1922" s="84" t="s">
        <v>31</v>
      </c>
      <c r="G1922" s="84" t="s">
        <v>1930</v>
      </c>
      <c r="H1922" s="85">
        <v>1</v>
      </c>
    </row>
    <row r="1923" spans="1:8">
      <c r="A1923" s="103">
        <v>2018</v>
      </c>
      <c r="B1923" s="88" t="s">
        <v>3387</v>
      </c>
      <c r="C1923" s="108" t="s">
        <v>2490</v>
      </c>
      <c r="D1923" s="84" t="s">
        <v>52</v>
      </c>
      <c r="E1923" s="84" t="s">
        <v>1927</v>
      </c>
      <c r="F1923" s="84" t="s">
        <v>83</v>
      </c>
      <c r="G1923" s="84" t="s">
        <v>1932</v>
      </c>
      <c r="H1923" s="85">
        <v>3</v>
      </c>
    </row>
    <row r="1924" spans="1:8">
      <c r="A1924" s="103">
        <v>2018</v>
      </c>
      <c r="B1924" s="88" t="s">
        <v>3387</v>
      </c>
      <c r="C1924" s="108" t="s">
        <v>2490</v>
      </c>
      <c r="D1924" s="84" t="s">
        <v>52</v>
      </c>
      <c r="E1924" s="84" t="s">
        <v>1927</v>
      </c>
      <c r="F1924" s="84" t="s">
        <v>121</v>
      </c>
      <c r="G1924" s="84" t="s">
        <v>1934</v>
      </c>
      <c r="H1924" s="85">
        <v>6</v>
      </c>
    </row>
    <row r="1925" spans="1:8">
      <c r="A1925" s="103">
        <v>2018</v>
      </c>
      <c r="B1925" s="88" t="s">
        <v>3387</v>
      </c>
      <c r="C1925" s="108" t="s">
        <v>2490</v>
      </c>
      <c r="D1925" s="84" t="s">
        <v>52</v>
      </c>
      <c r="E1925" s="84" t="s">
        <v>1927</v>
      </c>
      <c r="F1925" s="84" t="s">
        <v>83</v>
      </c>
      <c r="G1925" s="84" t="s">
        <v>1935</v>
      </c>
      <c r="H1925" s="85">
        <v>1</v>
      </c>
    </row>
    <row r="1926" spans="1:8">
      <c r="A1926" s="103">
        <v>2018</v>
      </c>
      <c r="B1926" s="88" t="s">
        <v>3387</v>
      </c>
      <c r="C1926" s="108" t="s">
        <v>2490</v>
      </c>
      <c r="D1926" s="84" t="s">
        <v>52</v>
      </c>
      <c r="E1926" s="84" t="s">
        <v>1927</v>
      </c>
      <c r="F1926" s="84" t="s">
        <v>126</v>
      </c>
      <c r="G1926" s="84" t="s">
        <v>1936</v>
      </c>
      <c r="H1926" s="85">
        <v>1</v>
      </c>
    </row>
    <row r="1927" spans="1:8">
      <c r="A1927" s="103">
        <v>2018</v>
      </c>
      <c r="B1927" s="88" t="s">
        <v>3387</v>
      </c>
      <c r="C1927" s="108" t="s">
        <v>2490</v>
      </c>
      <c r="D1927" s="84" t="s">
        <v>52</v>
      </c>
      <c r="E1927" s="84" t="s">
        <v>1927</v>
      </c>
      <c r="F1927" s="84" t="s">
        <v>72</v>
      </c>
      <c r="G1927" s="84" t="s">
        <v>1943</v>
      </c>
      <c r="H1927" s="85">
        <v>8</v>
      </c>
    </row>
    <row r="1928" spans="1:8">
      <c r="A1928" s="103">
        <v>2018</v>
      </c>
      <c r="B1928" s="88" t="s">
        <v>3387</v>
      </c>
      <c r="C1928" s="108" t="s">
        <v>2490</v>
      </c>
      <c r="D1928" s="84" t="s">
        <v>52</v>
      </c>
      <c r="E1928" s="84" t="s">
        <v>1927</v>
      </c>
      <c r="F1928" s="84" t="s">
        <v>83</v>
      </c>
      <c r="G1928" s="84" t="s">
        <v>1944</v>
      </c>
      <c r="H1928" s="85">
        <v>2</v>
      </c>
    </row>
    <row r="1929" spans="1:8">
      <c r="A1929" s="103">
        <v>2018</v>
      </c>
      <c r="B1929" s="88" t="s">
        <v>3387</v>
      </c>
      <c r="C1929" s="108" t="s">
        <v>2490</v>
      </c>
      <c r="D1929" s="84" t="s">
        <v>72</v>
      </c>
      <c r="E1929" s="84" t="s">
        <v>1924</v>
      </c>
      <c r="F1929" s="84" t="s">
        <v>31</v>
      </c>
      <c r="G1929" s="84" t="s">
        <v>1919</v>
      </c>
      <c r="H1929" s="85">
        <v>3</v>
      </c>
    </row>
    <row r="1930" spans="1:8">
      <c r="A1930" s="103">
        <v>2018</v>
      </c>
      <c r="B1930" s="88" t="s">
        <v>3387</v>
      </c>
      <c r="C1930" s="108" t="s">
        <v>2490</v>
      </c>
      <c r="D1930" s="84" t="s">
        <v>72</v>
      </c>
      <c r="E1930" s="84" t="s">
        <v>1924</v>
      </c>
      <c r="F1930" s="84" t="s">
        <v>83</v>
      </c>
      <c r="G1930" s="84" t="s">
        <v>722</v>
      </c>
      <c r="H1930" s="85">
        <v>5</v>
      </c>
    </row>
    <row r="1931" spans="1:8">
      <c r="A1931" s="103">
        <v>2018</v>
      </c>
      <c r="B1931" s="88" t="s">
        <v>3387</v>
      </c>
      <c r="C1931" s="108" t="s">
        <v>2490</v>
      </c>
      <c r="D1931" s="84" t="s">
        <v>72</v>
      </c>
      <c r="E1931" s="84" t="s">
        <v>1924</v>
      </c>
      <c r="F1931" s="84" t="s">
        <v>93</v>
      </c>
      <c r="G1931" s="84" t="s">
        <v>1925</v>
      </c>
      <c r="H1931" s="85">
        <v>3</v>
      </c>
    </row>
    <row r="1932" spans="1:8">
      <c r="A1932" s="103">
        <v>2018</v>
      </c>
      <c r="B1932" s="88" t="s">
        <v>3387</v>
      </c>
      <c r="C1932" s="108" t="s">
        <v>2490</v>
      </c>
      <c r="D1932" s="84" t="s">
        <v>72</v>
      </c>
      <c r="E1932" s="84" t="s">
        <v>1924</v>
      </c>
      <c r="F1932" s="84" t="s">
        <v>52</v>
      </c>
      <c r="G1932" s="84" t="s">
        <v>1927</v>
      </c>
      <c r="H1932" s="85">
        <v>15</v>
      </c>
    </row>
    <row r="1933" spans="1:8">
      <c r="A1933" s="103">
        <v>2018</v>
      </c>
      <c r="B1933" s="88" t="s">
        <v>3387</v>
      </c>
      <c r="C1933" s="108" t="s">
        <v>2490</v>
      </c>
      <c r="D1933" s="84" t="s">
        <v>72</v>
      </c>
      <c r="E1933" s="84" t="s">
        <v>1924</v>
      </c>
      <c r="F1933" s="84" t="s">
        <v>31</v>
      </c>
      <c r="G1933" s="84" t="s">
        <v>1930</v>
      </c>
      <c r="H1933" s="85">
        <v>8</v>
      </c>
    </row>
    <row r="1934" spans="1:8">
      <c r="A1934" s="103">
        <v>2018</v>
      </c>
      <c r="B1934" s="88" t="s">
        <v>3387</v>
      </c>
      <c r="C1934" s="108" t="s">
        <v>2490</v>
      </c>
      <c r="D1934" s="84" t="s">
        <v>72</v>
      </c>
      <c r="E1934" s="84" t="s">
        <v>1924</v>
      </c>
      <c r="F1934" s="84" t="s">
        <v>121</v>
      </c>
      <c r="G1934" s="84" t="s">
        <v>1934</v>
      </c>
      <c r="H1934" s="85">
        <v>4</v>
      </c>
    </row>
    <row r="1935" spans="1:8">
      <c r="A1935" s="103">
        <v>2018</v>
      </c>
      <c r="B1935" s="88" t="s">
        <v>3387</v>
      </c>
      <c r="C1935" s="108" t="s">
        <v>2490</v>
      </c>
      <c r="D1935" s="84" t="s">
        <v>72</v>
      </c>
      <c r="E1935" s="84" t="s">
        <v>1924</v>
      </c>
      <c r="F1935" s="84" t="s">
        <v>83</v>
      </c>
      <c r="G1935" s="84" t="s">
        <v>1935</v>
      </c>
      <c r="H1935" s="85">
        <v>8</v>
      </c>
    </row>
    <row r="1936" spans="1:8">
      <c r="A1936" s="103">
        <v>2018</v>
      </c>
      <c r="B1936" s="88" t="s">
        <v>3387</v>
      </c>
      <c r="C1936" s="108" t="s">
        <v>2490</v>
      </c>
      <c r="D1936" s="84" t="s">
        <v>72</v>
      </c>
      <c r="E1936" s="84" t="s">
        <v>1924</v>
      </c>
      <c r="F1936" s="84" t="s">
        <v>191</v>
      </c>
      <c r="G1936" s="84" t="s">
        <v>730</v>
      </c>
      <c r="H1936" s="85">
        <v>1</v>
      </c>
    </row>
    <row r="1937" spans="1:8">
      <c r="A1937" s="103">
        <v>2018</v>
      </c>
      <c r="B1937" s="88" t="s">
        <v>3387</v>
      </c>
      <c r="C1937" s="108" t="s">
        <v>2490</v>
      </c>
      <c r="D1937" s="84" t="s">
        <v>72</v>
      </c>
      <c r="E1937" s="84" t="s">
        <v>1924</v>
      </c>
      <c r="F1937" s="84" t="s">
        <v>72</v>
      </c>
      <c r="G1937" s="84" t="s">
        <v>1943</v>
      </c>
      <c r="H1937" s="85">
        <v>15</v>
      </c>
    </row>
    <row r="1938" spans="1:8">
      <c r="A1938" s="103">
        <v>2018</v>
      </c>
      <c r="B1938" s="88" t="s">
        <v>3387</v>
      </c>
      <c r="C1938" s="108" t="s">
        <v>2490</v>
      </c>
      <c r="D1938" s="84" t="s">
        <v>72</v>
      </c>
      <c r="E1938" s="84" t="s">
        <v>1924</v>
      </c>
      <c r="F1938" s="84" t="s">
        <v>83</v>
      </c>
      <c r="G1938" s="84" t="s">
        <v>1944</v>
      </c>
      <c r="H1938" s="85">
        <v>5</v>
      </c>
    </row>
    <row r="1939" spans="1:8">
      <c r="A1939" s="103">
        <v>2018</v>
      </c>
      <c r="B1939" s="88" t="s">
        <v>3387</v>
      </c>
      <c r="C1939" s="108" t="s">
        <v>2490</v>
      </c>
      <c r="D1939" s="84" t="s">
        <v>72</v>
      </c>
      <c r="E1939" s="84" t="s">
        <v>1943</v>
      </c>
      <c r="F1939" s="84" t="s">
        <v>31</v>
      </c>
      <c r="G1939" s="84" t="s">
        <v>1919</v>
      </c>
      <c r="H1939" s="85">
        <v>5</v>
      </c>
    </row>
    <row r="1940" spans="1:8">
      <c r="A1940" s="103">
        <v>2018</v>
      </c>
      <c r="B1940" s="88" t="s">
        <v>3387</v>
      </c>
      <c r="C1940" s="108" t="s">
        <v>2490</v>
      </c>
      <c r="D1940" s="84" t="s">
        <v>72</v>
      </c>
      <c r="E1940" s="84" t="s">
        <v>1943</v>
      </c>
      <c r="F1940" s="84" t="s">
        <v>83</v>
      </c>
      <c r="G1940" s="84" t="s">
        <v>722</v>
      </c>
      <c r="H1940" s="85">
        <v>2</v>
      </c>
    </row>
    <row r="1941" spans="1:8">
      <c r="A1941" s="103">
        <v>2018</v>
      </c>
      <c r="B1941" s="88" t="s">
        <v>3387</v>
      </c>
      <c r="C1941" s="108" t="s">
        <v>2490</v>
      </c>
      <c r="D1941" s="84" t="s">
        <v>72</v>
      </c>
      <c r="E1941" s="84" t="s">
        <v>1943</v>
      </c>
      <c r="F1941" s="84" t="s">
        <v>72</v>
      </c>
      <c r="G1941" s="84" t="s">
        <v>1924</v>
      </c>
      <c r="H1941" s="85">
        <v>33</v>
      </c>
    </row>
    <row r="1942" spans="1:8">
      <c r="A1942" s="103">
        <v>2018</v>
      </c>
      <c r="B1942" s="88" t="s">
        <v>3387</v>
      </c>
      <c r="C1942" s="108" t="s">
        <v>2490</v>
      </c>
      <c r="D1942" s="84" t="s">
        <v>72</v>
      </c>
      <c r="E1942" s="84" t="s">
        <v>1943</v>
      </c>
      <c r="F1942" s="84" t="s">
        <v>93</v>
      </c>
      <c r="G1942" s="84" t="s">
        <v>1925</v>
      </c>
      <c r="H1942" s="85">
        <v>5</v>
      </c>
    </row>
    <row r="1943" spans="1:8">
      <c r="A1943" s="103">
        <v>2018</v>
      </c>
      <c r="B1943" s="88" t="s">
        <v>3387</v>
      </c>
      <c r="C1943" s="108" t="s">
        <v>2490</v>
      </c>
      <c r="D1943" s="84" t="s">
        <v>72</v>
      </c>
      <c r="E1943" s="84" t="s">
        <v>1943</v>
      </c>
      <c r="F1943" s="84" t="s">
        <v>52</v>
      </c>
      <c r="G1943" s="84" t="s">
        <v>1927</v>
      </c>
      <c r="H1943" s="85">
        <v>16</v>
      </c>
    </row>
    <row r="1944" spans="1:8">
      <c r="A1944" s="103">
        <v>2018</v>
      </c>
      <c r="B1944" s="88" t="s">
        <v>3387</v>
      </c>
      <c r="C1944" s="108" t="s">
        <v>2490</v>
      </c>
      <c r="D1944" s="84" t="s">
        <v>72</v>
      </c>
      <c r="E1944" s="84" t="s">
        <v>1943</v>
      </c>
      <c r="F1944" s="84" t="s">
        <v>5</v>
      </c>
      <c r="G1944" s="84" t="s">
        <v>1928</v>
      </c>
      <c r="H1944" s="85">
        <v>1</v>
      </c>
    </row>
    <row r="1945" spans="1:8">
      <c r="A1945" s="103">
        <v>2018</v>
      </c>
      <c r="B1945" s="88" t="s">
        <v>3387</v>
      </c>
      <c r="C1945" s="108" t="s">
        <v>2490</v>
      </c>
      <c r="D1945" s="84" t="s">
        <v>72</v>
      </c>
      <c r="E1945" s="84" t="s">
        <v>1943</v>
      </c>
      <c r="F1945" s="84" t="s">
        <v>31</v>
      </c>
      <c r="G1945" s="84" t="s">
        <v>1930</v>
      </c>
      <c r="H1945" s="85">
        <v>4</v>
      </c>
    </row>
    <row r="1946" spans="1:8">
      <c r="A1946" s="103">
        <v>2018</v>
      </c>
      <c r="B1946" s="88" t="s">
        <v>3387</v>
      </c>
      <c r="C1946" s="108" t="s">
        <v>2490</v>
      </c>
      <c r="D1946" s="84" t="s">
        <v>72</v>
      </c>
      <c r="E1946" s="84" t="s">
        <v>1943</v>
      </c>
      <c r="F1946" s="84" t="s">
        <v>83</v>
      </c>
      <c r="G1946" s="84" t="s">
        <v>1932</v>
      </c>
      <c r="H1946" s="85">
        <v>1</v>
      </c>
    </row>
    <row r="1947" spans="1:8">
      <c r="A1947" s="103">
        <v>2018</v>
      </c>
      <c r="B1947" s="88" t="s">
        <v>3387</v>
      </c>
      <c r="C1947" s="108" t="s">
        <v>2490</v>
      </c>
      <c r="D1947" s="84" t="s">
        <v>72</v>
      </c>
      <c r="E1947" s="84" t="s">
        <v>1943</v>
      </c>
      <c r="F1947" s="84" t="s">
        <v>121</v>
      </c>
      <c r="G1947" s="84" t="s">
        <v>1934</v>
      </c>
      <c r="H1947" s="85">
        <v>1</v>
      </c>
    </row>
    <row r="1948" spans="1:8">
      <c r="A1948" s="103">
        <v>2018</v>
      </c>
      <c r="B1948" s="88" t="s">
        <v>3387</v>
      </c>
      <c r="C1948" s="108" t="s">
        <v>2490</v>
      </c>
      <c r="D1948" s="84" t="s">
        <v>72</v>
      </c>
      <c r="E1948" s="84" t="s">
        <v>1943</v>
      </c>
      <c r="F1948" s="84" t="s">
        <v>83</v>
      </c>
      <c r="G1948" s="84" t="s">
        <v>1935</v>
      </c>
      <c r="H1948" s="85">
        <v>1</v>
      </c>
    </row>
    <row r="1949" spans="1:8">
      <c r="A1949" s="103">
        <v>2018</v>
      </c>
      <c r="B1949" s="88" t="s">
        <v>3387</v>
      </c>
      <c r="C1949" s="108" t="s">
        <v>2490</v>
      </c>
      <c r="D1949" s="84" t="s">
        <v>72</v>
      </c>
      <c r="E1949" s="84" t="s">
        <v>1943</v>
      </c>
      <c r="F1949" s="84" t="s">
        <v>191</v>
      </c>
      <c r="G1949" s="84" t="s">
        <v>730</v>
      </c>
      <c r="H1949" s="85">
        <v>4</v>
      </c>
    </row>
    <row r="1950" spans="1:8">
      <c r="A1950" s="103">
        <v>2018</v>
      </c>
      <c r="B1950" s="88" t="s">
        <v>3387</v>
      </c>
      <c r="C1950" s="108" t="s">
        <v>2490</v>
      </c>
      <c r="D1950" s="84" t="s">
        <v>83</v>
      </c>
      <c r="E1950" s="84" t="s">
        <v>722</v>
      </c>
      <c r="F1950" s="84" t="s">
        <v>12</v>
      </c>
      <c r="G1950" s="84" t="s">
        <v>1920</v>
      </c>
      <c r="H1950" s="85">
        <v>1</v>
      </c>
    </row>
    <row r="1951" spans="1:8">
      <c r="A1951" s="103">
        <v>2018</v>
      </c>
      <c r="B1951" s="88" t="s">
        <v>3387</v>
      </c>
      <c r="C1951" s="108" t="s">
        <v>2490</v>
      </c>
      <c r="D1951" s="84" t="s">
        <v>83</v>
      </c>
      <c r="E1951" s="84" t="s">
        <v>722</v>
      </c>
      <c r="F1951" s="84" t="s">
        <v>72</v>
      </c>
      <c r="G1951" s="84" t="s">
        <v>1924</v>
      </c>
      <c r="H1951" s="85">
        <v>1</v>
      </c>
    </row>
    <row r="1952" spans="1:8">
      <c r="A1952" s="103">
        <v>2018</v>
      </c>
      <c r="B1952" s="88" t="s">
        <v>3387</v>
      </c>
      <c r="C1952" s="108" t="s">
        <v>2490</v>
      </c>
      <c r="D1952" s="84" t="s">
        <v>83</v>
      </c>
      <c r="E1952" s="84" t="s">
        <v>722</v>
      </c>
      <c r="F1952" s="84" t="s">
        <v>93</v>
      </c>
      <c r="G1952" s="84" t="s">
        <v>1925</v>
      </c>
      <c r="H1952" s="85">
        <v>1</v>
      </c>
    </row>
    <row r="1953" spans="1:8">
      <c r="A1953" s="103">
        <v>2018</v>
      </c>
      <c r="B1953" s="88" t="s">
        <v>3387</v>
      </c>
      <c r="C1953" s="108" t="s">
        <v>2490</v>
      </c>
      <c r="D1953" s="84" t="s">
        <v>83</v>
      </c>
      <c r="E1953" s="84" t="s">
        <v>722</v>
      </c>
      <c r="F1953" s="84" t="s">
        <v>114</v>
      </c>
      <c r="G1953" s="84" t="s">
        <v>1929</v>
      </c>
      <c r="H1953" s="85">
        <v>2</v>
      </c>
    </row>
    <row r="1954" spans="1:8">
      <c r="A1954" s="103">
        <v>2018</v>
      </c>
      <c r="B1954" s="88" t="s">
        <v>3387</v>
      </c>
      <c r="C1954" s="108" t="s">
        <v>2490</v>
      </c>
      <c r="D1954" s="84" t="s">
        <v>83</v>
      </c>
      <c r="E1954" s="84" t="s">
        <v>722</v>
      </c>
      <c r="F1954" s="84" t="s">
        <v>31</v>
      </c>
      <c r="G1954" s="84" t="s">
        <v>1930</v>
      </c>
      <c r="H1954" s="85">
        <v>1</v>
      </c>
    </row>
    <row r="1955" spans="1:8">
      <c r="A1955" s="103">
        <v>2018</v>
      </c>
      <c r="B1955" s="88" t="s">
        <v>3387</v>
      </c>
      <c r="C1955" s="108" t="s">
        <v>2490</v>
      </c>
      <c r="D1955" s="84" t="s">
        <v>83</v>
      </c>
      <c r="E1955" s="84" t="s">
        <v>722</v>
      </c>
      <c r="F1955" s="84" t="s">
        <v>108</v>
      </c>
      <c r="G1955" s="84" t="s">
        <v>1931</v>
      </c>
      <c r="H1955" s="85">
        <v>1</v>
      </c>
    </row>
    <row r="1956" spans="1:8">
      <c r="A1956" s="103">
        <v>2018</v>
      </c>
      <c r="B1956" s="88" t="s">
        <v>3387</v>
      </c>
      <c r="C1956" s="108" t="s">
        <v>2490</v>
      </c>
      <c r="D1956" s="84" t="s">
        <v>83</v>
      </c>
      <c r="E1956" s="84" t="s">
        <v>722</v>
      </c>
      <c r="F1956" s="84" t="s">
        <v>121</v>
      </c>
      <c r="G1956" s="84" t="s">
        <v>1934</v>
      </c>
      <c r="H1956" s="85">
        <v>1</v>
      </c>
    </row>
    <row r="1957" spans="1:8">
      <c r="A1957" s="103">
        <v>2018</v>
      </c>
      <c r="B1957" s="88" t="s">
        <v>3387</v>
      </c>
      <c r="C1957" s="108" t="s">
        <v>2490</v>
      </c>
      <c r="D1957" s="84" t="s">
        <v>83</v>
      </c>
      <c r="E1957" s="84" t="s">
        <v>722</v>
      </c>
      <c r="F1957" s="84" t="s">
        <v>105</v>
      </c>
      <c r="G1957" s="84" t="s">
        <v>4429</v>
      </c>
      <c r="H1957" s="85">
        <v>1</v>
      </c>
    </row>
    <row r="1958" spans="1:8">
      <c r="A1958" s="103">
        <v>2018</v>
      </c>
      <c r="B1958" s="88" t="s">
        <v>3387</v>
      </c>
      <c r="C1958" s="108" t="s">
        <v>2490</v>
      </c>
      <c r="D1958" s="84" t="s">
        <v>83</v>
      </c>
      <c r="E1958" s="84" t="s">
        <v>722</v>
      </c>
      <c r="F1958" s="84" t="s">
        <v>93</v>
      </c>
      <c r="G1958" s="84" t="s">
        <v>94</v>
      </c>
      <c r="H1958" s="85">
        <v>1</v>
      </c>
    </row>
    <row r="1959" spans="1:8">
      <c r="A1959" s="103">
        <v>2018</v>
      </c>
      <c r="B1959" s="88" t="s">
        <v>3387</v>
      </c>
      <c r="C1959" s="108" t="s">
        <v>2490</v>
      </c>
      <c r="D1959" s="84" t="s">
        <v>83</v>
      </c>
      <c r="E1959" s="84" t="s">
        <v>722</v>
      </c>
      <c r="F1959" s="84" t="s">
        <v>191</v>
      </c>
      <c r="G1959" s="84" t="s">
        <v>730</v>
      </c>
      <c r="H1959" s="85">
        <v>2</v>
      </c>
    </row>
    <row r="1960" spans="1:8">
      <c r="A1960" s="103">
        <v>2018</v>
      </c>
      <c r="B1960" s="88" t="s">
        <v>3387</v>
      </c>
      <c r="C1960" s="108" t="s">
        <v>2490</v>
      </c>
      <c r="D1960" s="84" t="s">
        <v>83</v>
      </c>
      <c r="E1960" s="84" t="s">
        <v>722</v>
      </c>
      <c r="F1960" s="84" t="s">
        <v>83</v>
      </c>
      <c r="G1960" s="84" t="s">
        <v>1944</v>
      </c>
      <c r="H1960" s="85">
        <v>2</v>
      </c>
    </row>
    <row r="1961" spans="1:8">
      <c r="A1961" s="103">
        <v>2018</v>
      </c>
      <c r="B1961" s="88" t="s">
        <v>3387</v>
      </c>
      <c r="C1961" s="108" t="s">
        <v>2490</v>
      </c>
      <c r="D1961" s="84" t="s">
        <v>83</v>
      </c>
      <c r="E1961" s="84" t="s">
        <v>1932</v>
      </c>
      <c r="F1961" s="84" t="s">
        <v>5</v>
      </c>
      <c r="G1961" s="84" t="s">
        <v>700</v>
      </c>
      <c r="H1961" s="85">
        <v>1</v>
      </c>
    </row>
    <row r="1962" spans="1:8">
      <c r="A1962" s="103">
        <v>2018</v>
      </c>
      <c r="B1962" s="88" t="s">
        <v>3387</v>
      </c>
      <c r="C1962" s="108" t="s">
        <v>2490</v>
      </c>
      <c r="D1962" s="84" t="s">
        <v>83</v>
      </c>
      <c r="E1962" s="84" t="s">
        <v>1932</v>
      </c>
      <c r="F1962" s="84" t="s">
        <v>12</v>
      </c>
      <c r="G1962" s="84" t="s">
        <v>1921</v>
      </c>
      <c r="H1962" s="85">
        <v>1</v>
      </c>
    </row>
    <row r="1963" spans="1:8">
      <c r="A1963" s="103">
        <v>2018</v>
      </c>
      <c r="B1963" s="88" t="s">
        <v>3387</v>
      </c>
      <c r="C1963" s="108" t="s">
        <v>2490</v>
      </c>
      <c r="D1963" s="84" t="s">
        <v>83</v>
      </c>
      <c r="E1963" s="84" t="s">
        <v>1932</v>
      </c>
      <c r="F1963" s="84" t="s">
        <v>72</v>
      </c>
      <c r="G1963" s="84" t="s">
        <v>1924</v>
      </c>
      <c r="H1963" s="85">
        <v>2</v>
      </c>
    </row>
    <row r="1964" spans="1:8">
      <c r="A1964" s="103">
        <v>2018</v>
      </c>
      <c r="B1964" s="88" t="s">
        <v>3387</v>
      </c>
      <c r="C1964" s="108" t="s">
        <v>2490</v>
      </c>
      <c r="D1964" s="84" t="s">
        <v>83</v>
      </c>
      <c r="E1964" s="84" t="s">
        <v>1932</v>
      </c>
      <c r="F1964" s="84" t="s">
        <v>52</v>
      </c>
      <c r="G1964" s="84" t="s">
        <v>1927</v>
      </c>
      <c r="H1964" s="85">
        <v>2</v>
      </c>
    </row>
    <row r="1965" spans="1:8">
      <c r="A1965" s="103">
        <v>2018</v>
      </c>
      <c r="B1965" s="88" t="s">
        <v>3387</v>
      </c>
      <c r="C1965" s="108" t="s">
        <v>2490</v>
      </c>
      <c r="D1965" s="84" t="s">
        <v>83</v>
      </c>
      <c r="E1965" s="84" t="s">
        <v>1932</v>
      </c>
      <c r="F1965" s="84" t="s">
        <v>12</v>
      </c>
      <c r="G1965" s="84" t="s">
        <v>1933</v>
      </c>
      <c r="H1965" s="85">
        <v>1</v>
      </c>
    </row>
    <row r="1966" spans="1:8">
      <c r="A1966" s="103">
        <v>2018</v>
      </c>
      <c r="B1966" s="88" t="s">
        <v>3387</v>
      </c>
      <c r="C1966" s="108" t="s">
        <v>2490</v>
      </c>
      <c r="D1966" s="84" t="s">
        <v>83</v>
      </c>
      <c r="E1966" s="84" t="s">
        <v>1932</v>
      </c>
      <c r="F1966" s="84" t="s">
        <v>121</v>
      </c>
      <c r="G1966" s="84" t="s">
        <v>1934</v>
      </c>
      <c r="H1966" s="85">
        <v>2</v>
      </c>
    </row>
    <row r="1967" spans="1:8">
      <c r="A1967" s="103">
        <v>2018</v>
      </c>
      <c r="B1967" s="88" t="s">
        <v>3387</v>
      </c>
      <c r="C1967" s="108" t="s">
        <v>2490</v>
      </c>
      <c r="D1967" s="84" t="s">
        <v>83</v>
      </c>
      <c r="E1967" s="84" t="s">
        <v>1932</v>
      </c>
      <c r="F1967" s="84" t="s">
        <v>83</v>
      </c>
      <c r="G1967" s="84" t="s">
        <v>1935</v>
      </c>
      <c r="H1967" s="85">
        <v>3</v>
      </c>
    </row>
    <row r="1968" spans="1:8">
      <c r="A1968" s="103">
        <v>2018</v>
      </c>
      <c r="B1968" s="88" t="s">
        <v>3387</v>
      </c>
      <c r="C1968" s="108" t="s">
        <v>2490</v>
      </c>
      <c r="D1968" s="84" t="s">
        <v>83</v>
      </c>
      <c r="E1968" s="84" t="s">
        <v>1932</v>
      </c>
      <c r="F1968" s="84" t="s">
        <v>105</v>
      </c>
      <c r="G1968" s="84" t="s">
        <v>4429</v>
      </c>
      <c r="H1968" s="85">
        <v>1</v>
      </c>
    </row>
    <row r="1969" spans="1:8">
      <c r="A1969" s="103">
        <v>2018</v>
      </c>
      <c r="B1969" s="88" t="s">
        <v>3387</v>
      </c>
      <c r="C1969" s="108" t="s">
        <v>2490</v>
      </c>
      <c r="D1969" s="84" t="s">
        <v>83</v>
      </c>
      <c r="E1969" s="84" t="s">
        <v>1932</v>
      </c>
      <c r="F1969" s="84" t="s">
        <v>93</v>
      </c>
      <c r="G1969" s="84" t="s">
        <v>94</v>
      </c>
      <c r="H1969" s="85">
        <v>7</v>
      </c>
    </row>
    <row r="1970" spans="1:8">
      <c r="A1970" s="103">
        <v>2018</v>
      </c>
      <c r="B1970" s="88" t="s">
        <v>3387</v>
      </c>
      <c r="C1970" s="108" t="s">
        <v>2490</v>
      </c>
      <c r="D1970" s="84" t="s">
        <v>83</v>
      </c>
      <c r="E1970" s="84" t="s">
        <v>1932</v>
      </c>
      <c r="F1970" s="84" t="s">
        <v>72</v>
      </c>
      <c r="G1970" s="84" t="s">
        <v>1943</v>
      </c>
      <c r="H1970" s="85">
        <v>2</v>
      </c>
    </row>
    <row r="1971" spans="1:8">
      <c r="A1971" s="103">
        <v>2018</v>
      </c>
      <c r="B1971" s="88" t="s">
        <v>3387</v>
      </c>
      <c r="C1971" s="108" t="s">
        <v>2490</v>
      </c>
      <c r="D1971" s="84" t="s">
        <v>83</v>
      </c>
      <c r="E1971" s="84" t="s">
        <v>1932</v>
      </c>
      <c r="F1971" s="84" t="s">
        <v>83</v>
      </c>
      <c r="G1971" s="84" t="s">
        <v>1944</v>
      </c>
      <c r="H1971" s="85">
        <v>1</v>
      </c>
    </row>
    <row r="1972" spans="1:8">
      <c r="A1972" s="103">
        <v>2018</v>
      </c>
      <c r="B1972" s="88" t="s">
        <v>3387</v>
      </c>
      <c r="C1972" s="108" t="s">
        <v>2490</v>
      </c>
      <c r="D1972" s="84" t="s">
        <v>83</v>
      </c>
      <c r="E1972" s="84" t="s">
        <v>1932</v>
      </c>
      <c r="F1972" s="84" t="s">
        <v>195</v>
      </c>
      <c r="G1972" s="84" t="s">
        <v>1945</v>
      </c>
      <c r="H1972" s="85">
        <v>2</v>
      </c>
    </row>
    <row r="1973" spans="1:8">
      <c r="A1973" s="103">
        <v>2018</v>
      </c>
      <c r="B1973" s="88" t="s">
        <v>3387</v>
      </c>
      <c r="C1973" s="108" t="s">
        <v>2490</v>
      </c>
      <c r="D1973" s="84" t="s">
        <v>83</v>
      </c>
      <c r="E1973" s="84" t="s">
        <v>1935</v>
      </c>
      <c r="F1973" s="84" t="s">
        <v>83</v>
      </c>
      <c r="G1973" s="84" t="s">
        <v>722</v>
      </c>
      <c r="H1973" s="85">
        <v>3</v>
      </c>
    </row>
    <row r="1974" spans="1:8">
      <c r="A1974" s="103">
        <v>2018</v>
      </c>
      <c r="B1974" s="88" t="s">
        <v>3387</v>
      </c>
      <c r="C1974" s="108" t="s">
        <v>2490</v>
      </c>
      <c r="D1974" s="84" t="s">
        <v>83</v>
      </c>
      <c r="E1974" s="84" t="s">
        <v>1935</v>
      </c>
      <c r="F1974" s="84" t="s">
        <v>18</v>
      </c>
      <c r="G1974" s="84" t="s">
        <v>1922</v>
      </c>
      <c r="H1974" s="85">
        <v>1</v>
      </c>
    </row>
    <row r="1975" spans="1:8">
      <c r="A1975" s="103">
        <v>2018</v>
      </c>
      <c r="B1975" s="88" t="s">
        <v>3387</v>
      </c>
      <c r="C1975" s="108" t="s">
        <v>2490</v>
      </c>
      <c r="D1975" s="84" t="s">
        <v>83</v>
      </c>
      <c r="E1975" s="84" t="s">
        <v>1935</v>
      </c>
      <c r="F1975" s="84" t="s">
        <v>72</v>
      </c>
      <c r="G1975" s="84" t="s">
        <v>1924</v>
      </c>
      <c r="H1975" s="85">
        <v>1</v>
      </c>
    </row>
    <row r="1976" spans="1:8">
      <c r="A1976" s="103">
        <v>2018</v>
      </c>
      <c r="B1976" s="88" t="s">
        <v>3387</v>
      </c>
      <c r="C1976" s="108" t="s">
        <v>2490</v>
      </c>
      <c r="D1976" s="84" t="s">
        <v>83</v>
      </c>
      <c r="E1976" s="84" t="s">
        <v>1935</v>
      </c>
      <c r="F1976" s="84" t="s">
        <v>93</v>
      </c>
      <c r="G1976" s="84" t="s">
        <v>1925</v>
      </c>
      <c r="H1976" s="85">
        <v>1</v>
      </c>
    </row>
    <row r="1977" spans="1:8">
      <c r="A1977" s="103">
        <v>2018</v>
      </c>
      <c r="B1977" s="88" t="s">
        <v>3387</v>
      </c>
      <c r="C1977" s="108" t="s">
        <v>2490</v>
      </c>
      <c r="D1977" s="84" t="s">
        <v>83</v>
      </c>
      <c r="E1977" s="84" t="s">
        <v>1935</v>
      </c>
      <c r="F1977" s="84" t="s">
        <v>83</v>
      </c>
      <c r="G1977" s="84" t="s">
        <v>1932</v>
      </c>
      <c r="H1977" s="85">
        <v>1</v>
      </c>
    </row>
    <row r="1978" spans="1:8">
      <c r="A1978" s="103">
        <v>2018</v>
      </c>
      <c r="B1978" s="88" t="s">
        <v>3387</v>
      </c>
      <c r="C1978" s="108" t="s">
        <v>2490</v>
      </c>
      <c r="D1978" s="84" t="s">
        <v>83</v>
      </c>
      <c r="E1978" s="84" t="s">
        <v>1935</v>
      </c>
      <c r="F1978" s="84" t="s">
        <v>126</v>
      </c>
      <c r="G1978" s="84" t="s">
        <v>1936</v>
      </c>
      <c r="H1978" s="85">
        <v>1</v>
      </c>
    </row>
    <row r="1979" spans="1:8">
      <c r="A1979" s="103">
        <v>2018</v>
      </c>
      <c r="B1979" s="88" t="s">
        <v>3387</v>
      </c>
      <c r="C1979" s="108" t="s">
        <v>2490</v>
      </c>
      <c r="D1979" s="84" t="s">
        <v>83</v>
      </c>
      <c r="E1979" s="84" t="s">
        <v>1935</v>
      </c>
      <c r="F1979" s="84" t="s">
        <v>121</v>
      </c>
      <c r="G1979" s="84" t="s">
        <v>122</v>
      </c>
      <c r="H1979" s="85">
        <v>2</v>
      </c>
    </row>
    <row r="1980" spans="1:8">
      <c r="A1980" s="103">
        <v>2018</v>
      </c>
      <c r="B1980" s="88" t="s">
        <v>3387</v>
      </c>
      <c r="C1980" s="108" t="s">
        <v>2490</v>
      </c>
      <c r="D1980" s="84" t="s">
        <v>83</v>
      </c>
      <c r="E1980" s="84" t="s">
        <v>1935</v>
      </c>
      <c r="F1980" s="84" t="s">
        <v>93</v>
      </c>
      <c r="G1980" s="84" t="s">
        <v>94</v>
      </c>
      <c r="H1980" s="85">
        <v>1</v>
      </c>
    </row>
    <row r="1981" spans="1:8">
      <c r="A1981" s="103">
        <v>2018</v>
      </c>
      <c r="B1981" s="88" t="s">
        <v>3387</v>
      </c>
      <c r="C1981" s="108" t="s">
        <v>2490</v>
      </c>
      <c r="D1981" s="84" t="s">
        <v>83</v>
      </c>
      <c r="E1981" s="84" t="s">
        <v>1935</v>
      </c>
      <c r="F1981" s="84" t="s">
        <v>72</v>
      </c>
      <c r="G1981" s="84" t="s">
        <v>1943</v>
      </c>
      <c r="H1981" s="85">
        <v>2</v>
      </c>
    </row>
    <row r="1982" spans="1:8">
      <c r="A1982" s="103">
        <v>2018</v>
      </c>
      <c r="B1982" s="88" t="s">
        <v>3387</v>
      </c>
      <c r="C1982" s="108" t="s">
        <v>2490</v>
      </c>
      <c r="D1982" s="84" t="s">
        <v>83</v>
      </c>
      <c r="E1982" s="84" t="s">
        <v>1935</v>
      </c>
      <c r="F1982" s="84" t="s">
        <v>83</v>
      </c>
      <c r="G1982" s="84" t="s">
        <v>1944</v>
      </c>
      <c r="H1982" s="85">
        <v>1</v>
      </c>
    </row>
    <row r="1983" spans="1:8">
      <c r="A1983" s="103">
        <v>2018</v>
      </c>
      <c r="B1983" s="88" t="s">
        <v>3387</v>
      </c>
      <c r="C1983" s="108" t="s">
        <v>2490</v>
      </c>
      <c r="D1983" s="84" t="s">
        <v>83</v>
      </c>
      <c r="E1983" s="84" t="s">
        <v>1944</v>
      </c>
      <c r="F1983" s="84" t="s">
        <v>83</v>
      </c>
      <c r="G1983" s="84" t="s">
        <v>722</v>
      </c>
      <c r="H1983" s="85">
        <v>1</v>
      </c>
    </row>
    <row r="1984" spans="1:8">
      <c r="A1984" s="103">
        <v>2018</v>
      </c>
      <c r="B1984" s="88" t="s">
        <v>3387</v>
      </c>
      <c r="C1984" s="108" t="s">
        <v>2490</v>
      </c>
      <c r="D1984" s="84" t="s">
        <v>83</v>
      </c>
      <c r="E1984" s="84" t="s">
        <v>1944</v>
      </c>
      <c r="F1984" s="84" t="s">
        <v>12</v>
      </c>
      <c r="G1984" s="84" t="s">
        <v>1920</v>
      </c>
      <c r="H1984" s="85">
        <v>2</v>
      </c>
    </row>
    <row r="1985" spans="1:8">
      <c r="A1985" s="103">
        <v>2018</v>
      </c>
      <c r="B1985" s="88" t="s">
        <v>3387</v>
      </c>
      <c r="C1985" s="108" t="s">
        <v>2490</v>
      </c>
      <c r="D1985" s="84" t="s">
        <v>83</v>
      </c>
      <c r="E1985" s="84" t="s">
        <v>1944</v>
      </c>
      <c r="F1985" s="84" t="s">
        <v>72</v>
      </c>
      <c r="G1985" s="84" t="s">
        <v>1924</v>
      </c>
      <c r="H1985" s="85">
        <v>1</v>
      </c>
    </row>
    <row r="1986" spans="1:8">
      <c r="A1986" s="103">
        <v>2018</v>
      </c>
      <c r="B1986" s="88" t="s">
        <v>3387</v>
      </c>
      <c r="C1986" s="108" t="s">
        <v>2490</v>
      </c>
      <c r="D1986" s="84" t="s">
        <v>83</v>
      </c>
      <c r="E1986" s="84" t="s">
        <v>1944</v>
      </c>
      <c r="F1986" s="84" t="s">
        <v>93</v>
      </c>
      <c r="G1986" s="84" t="s">
        <v>1925</v>
      </c>
      <c r="H1986" s="85">
        <v>1</v>
      </c>
    </row>
    <row r="1987" spans="1:8">
      <c r="A1987" s="103">
        <v>2018</v>
      </c>
      <c r="B1987" s="88" t="s">
        <v>3387</v>
      </c>
      <c r="C1987" s="108" t="s">
        <v>2490</v>
      </c>
      <c r="D1987" s="84" t="s">
        <v>83</v>
      </c>
      <c r="E1987" s="84" t="s">
        <v>1944</v>
      </c>
      <c r="F1987" s="84" t="s">
        <v>52</v>
      </c>
      <c r="G1987" s="84" t="s">
        <v>1927</v>
      </c>
      <c r="H1987" s="85">
        <v>1</v>
      </c>
    </row>
    <row r="1988" spans="1:8">
      <c r="A1988" s="103">
        <v>2018</v>
      </c>
      <c r="B1988" s="88" t="s">
        <v>3387</v>
      </c>
      <c r="C1988" s="108" t="s">
        <v>2490</v>
      </c>
      <c r="D1988" s="84" t="s">
        <v>83</v>
      </c>
      <c r="E1988" s="84" t="s">
        <v>1944</v>
      </c>
      <c r="F1988" s="84" t="s">
        <v>83</v>
      </c>
      <c r="G1988" s="84" t="s">
        <v>1932</v>
      </c>
      <c r="H1988" s="85">
        <v>1</v>
      </c>
    </row>
    <row r="1989" spans="1:8">
      <c r="A1989" s="103">
        <v>2018</v>
      </c>
      <c r="B1989" s="88" t="s">
        <v>3387</v>
      </c>
      <c r="C1989" s="108" t="s">
        <v>2490</v>
      </c>
      <c r="D1989" s="84" t="s">
        <v>83</v>
      </c>
      <c r="E1989" s="84" t="s">
        <v>1944</v>
      </c>
      <c r="F1989" s="84" t="s">
        <v>12</v>
      </c>
      <c r="G1989" s="84" t="s">
        <v>1933</v>
      </c>
      <c r="H1989" s="85">
        <v>1</v>
      </c>
    </row>
    <row r="1990" spans="1:8">
      <c r="A1990" s="103">
        <v>2018</v>
      </c>
      <c r="B1990" s="88" t="s">
        <v>3387</v>
      </c>
      <c r="C1990" s="108" t="s">
        <v>2490</v>
      </c>
      <c r="D1990" s="84" t="s">
        <v>83</v>
      </c>
      <c r="E1990" s="84" t="s">
        <v>1944</v>
      </c>
      <c r="F1990" s="84" t="s">
        <v>121</v>
      </c>
      <c r="G1990" s="84" t="s">
        <v>1934</v>
      </c>
      <c r="H1990" s="85">
        <v>1</v>
      </c>
    </row>
    <row r="1991" spans="1:8">
      <c r="A1991" s="103">
        <v>2018</v>
      </c>
      <c r="B1991" s="88" t="s">
        <v>3387</v>
      </c>
      <c r="C1991" s="108" t="s">
        <v>2490</v>
      </c>
      <c r="D1991" s="84" t="s">
        <v>83</v>
      </c>
      <c r="E1991" s="84" t="s">
        <v>1944</v>
      </c>
      <c r="F1991" s="84" t="s">
        <v>83</v>
      </c>
      <c r="G1991" s="84" t="s">
        <v>1935</v>
      </c>
      <c r="H1991" s="85">
        <v>1</v>
      </c>
    </row>
    <row r="1992" spans="1:8">
      <c r="A1992" s="103">
        <v>2018</v>
      </c>
      <c r="B1992" s="88" t="s">
        <v>3387</v>
      </c>
      <c r="C1992" s="108" t="s">
        <v>2490</v>
      </c>
      <c r="D1992" s="84" t="s">
        <v>83</v>
      </c>
      <c r="E1992" s="84" t="s">
        <v>1944</v>
      </c>
      <c r="F1992" s="84" t="s">
        <v>105</v>
      </c>
      <c r="G1992" s="84" t="s">
        <v>4429</v>
      </c>
      <c r="H1992" s="85">
        <v>1</v>
      </c>
    </row>
    <row r="1993" spans="1:8">
      <c r="A1993" s="103">
        <v>2018</v>
      </c>
      <c r="B1993" s="88" t="s">
        <v>3387</v>
      </c>
      <c r="C1993" s="108" t="s">
        <v>2490</v>
      </c>
      <c r="D1993" s="84" t="s">
        <v>83</v>
      </c>
      <c r="E1993" s="84" t="s">
        <v>1944</v>
      </c>
      <c r="F1993" s="84" t="s">
        <v>191</v>
      </c>
      <c r="G1993" s="84" t="s">
        <v>730</v>
      </c>
      <c r="H1993" s="85">
        <v>1</v>
      </c>
    </row>
    <row r="1994" spans="1:8">
      <c r="A1994" s="103">
        <v>2018</v>
      </c>
      <c r="B1994" s="88" t="s">
        <v>3387</v>
      </c>
      <c r="C1994" s="108" t="s">
        <v>2490</v>
      </c>
      <c r="D1994" s="84" t="s">
        <v>93</v>
      </c>
      <c r="E1994" s="84" t="s">
        <v>3424</v>
      </c>
      <c r="F1994" s="84" t="s">
        <v>31</v>
      </c>
      <c r="G1994" s="84" t="s">
        <v>1919</v>
      </c>
      <c r="H1994" s="85">
        <v>1</v>
      </c>
    </row>
    <row r="1995" spans="1:8">
      <c r="A1995" s="103">
        <v>2018</v>
      </c>
      <c r="B1995" s="88" t="s">
        <v>3387</v>
      </c>
      <c r="C1995" s="108" t="s">
        <v>2490</v>
      </c>
      <c r="D1995" s="84" t="s">
        <v>93</v>
      </c>
      <c r="E1995" s="84" t="s">
        <v>3424</v>
      </c>
      <c r="F1995" s="84" t="s">
        <v>93</v>
      </c>
      <c r="G1995" s="84" t="s">
        <v>1925</v>
      </c>
      <c r="H1995" s="85">
        <v>1</v>
      </c>
    </row>
    <row r="1996" spans="1:8">
      <c r="A1996" s="103">
        <v>2018</v>
      </c>
      <c r="B1996" s="88" t="s">
        <v>3387</v>
      </c>
      <c r="C1996" s="108" t="s">
        <v>2490</v>
      </c>
      <c r="D1996" s="84" t="s">
        <v>93</v>
      </c>
      <c r="E1996" s="84" t="s">
        <v>3424</v>
      </c>
      <c r="F1996" s="84" t="s">
        <v>83</v>
      </c>
      <c r="G1996" s="84" t="s">
        <v>1932</v>
      </c>
      <c r="H1996" s="85">
        <v>1</v>
      </c>
    </row>
    <row r="1997" spans="1:8">
      <c r="A1997" s="103">
        <v>2018</v>
      </c>
      <c r="B1997" s="88" t="s">
        <v>3387</v>
      </c>
      <c r="C1997" s="108" t="s">
        <v>2490</v>
      </c>
      <c r="D1997" s="84" t="s">
        <v>93</v>
      </c>
      <c r="E1997" s="84" t="s">
        <v>3424</v>
      </c>
      <c r="F1997" s="84" t="s">
        <v>93</v>
      </c>
      <c r="G1997" s="84" t="s">
        <v>94</v>
      </c>
      <c r="H1997" s="85">
        <v>1</v>
      </c>
    </row>
    <row r="1998" spans="1:8">
      <c r="A1998" s="103">
        <v>2018</v>
      </c>
      <c r="B1998" s="88" t="s">
        <v>3387</v>
      </c>
      <c r="C1998" s="108" t="s">
        <v>2490</v>
      </c>
      <c r="D1998" s="84" t="s">
        <v>93</v>
      </c>
      <c r="E1998" s="84" t="s">
        <v>1925</v>
      </c>
      <c r="F1998" s="84" t="s">
        <v>31</v>
      </c>
      <c r="G1998" s="84" t="s">
        <v>1919</v>
      </c>
      <c r="H1998" s="85">
        <v>42</v>
      </c>
    </row>
    <row r="1999" spans="1:8">
      <c r="A1999" s="103">
        <v>2018</v>
      </c>
      <c r="B1999" s="88" t="s">
        <v>3387</v>
      </c>
      <c r="C1999" s="108" t="s">
        <v>2490</v>
      </c>
      <c r="D1999" s="84" t="s">
        <v>93</v>
      </c>
      <c r="E1999" s="84" t="s">
        <v>1925</v>
      </c>
      <c r="F1999" s="84" t="s">
        <v>83</v>
      </c>
      <c r="G1999" s="84" t="s">
        <v>722</v>
      </c>
      <c r="H1999" s="85">
        <v>13</v>
      </c>
    </row>
    <row r="2000" spans="1:8">
      <c r="A2000" s="103">
        <v>2018</v>
      </c>
      <c r="B2000" s="88" t="s">
        <v>3387</v>
      </c>
      <c r="C2000" s="108" t="s">
        <v>2490</v>
      </c>
      <c r="D2000" s="84" t="s">
        <v>93</v>
      </c>
      <c r="E2000" s="84" t="s">
        <v>1925</v>
      </c>
      <c r="F2000" s="84" t="s">
        <v>12</v>
      </c>
      <c r="G2000" s="84" t="s">
        <v>1920</v>
      </c>
      <c r="H2000" s="85">
        <v>14</v>
      </c>
    </row>
    <row r="2001" spans="1:8">
      <c r="A2001" s="103">
        <v>2018</v>
      </c>
      <c r="B2001" s="88" t="s">
        <v>3387</v>
      </c>
      <c r="C2001" s="108" t="s">
        <v>2490</v>
      </c>
      <c r="D2001" s="84" t="s">
        <v>93</v>
      </c>
      <c r="E2001" s="84" t="s">
        <v>1925</v>
      </c>
      <c r="F2001" s="84" t="s">
        <v>12</v>
      </c>
      <c r="G2001" s="84" t="s">
        <v>1921</v>
      </c>
      <c r="H2001" s="85">
        <v>9</v>
      </c>
    </row>
    <row r="2002" spans="1:8">
      <c r="A2002" s="103">
        <v>2018</v>
      </c>
      <c r="B2002" s="88" t="s">
        <v>3387</v>
      </c>
      <c r="C2002" s="108" t="s">
        <v>2490</v>
      </c>
      <c r="D2002" s="84" t="s">
        <v>93</v>
      </c>
      <c r="E2002" s="84" t="s">
        <v>1925</v>
      </c>
      <c r="F2002" s="84" t="s">
        <v>72</v>
      </c>
      <c r="G2002" s="84" t="s">
        <v>1924</v>
      </c>
      <c r="H2002" s="85">
        <v>57</v>
      </c>
    </row>
    <row r="2003" spans="1:8">
      <c r="A2003" s="103">
        <v>2018</v>
      </c>
      <c r="B2003" s="88" t="s">
        <v>3387</v>
      </c>
      <c r="C2003" s="108" t="s">
        <v>2490</v>
      </c>
      <c r="D2003" s="84" t="s">
        <v>93</v>
      </c>
      <c r="E2003" s="84" t="s">
        <v>1925</v>
      </c>
      <c r="F2003" s="84" t="s">
        <v>52</v>
      </c>
      <c r="G2003" s="84" t="s">
        <v>1927</v>
      </c>
      <c r="H2003" s="85">
        <v>10</v>
      </c>
    </row>
    <row r="2004" spans="1:8">
      <c r="A2004" s="103">
        <v>2018</v>
      </c>
      <c r="B2004" s="88" t="s">
        <v>3387</v>
      </c>
      <c r="C2004" s="108" t="s">
        <v>2490</v>
      </c>
      <c r="D2004" s="84" t="s">
        <v>93</v>
      </c>
      <c r="E2004" s="84" t="s">
        <v>1925</v>
      </c>
      <c r="F2004" s="84" t="s">
        <v>5</v>
      </c>
      <c r="G2004" s="84" t="s">
        <v>1928</v>
      </c>
      <c r="H2004" s="85">
        <v>5</v>
      </c>
    </row>
    <row r="2005" spans="1:8">
      <c r="A2005" s="103">
        <v>2018</v>
      </c>
      <c r="B2005" s="88" t="s">
        <v>3387</v>
      </c>
      <c r="C2005" s="108" t="s">
        <v>2490</v>
      </c>
      <c r="D2005" s="84" t="s">
        <v>93</v>
      </c>
      <c r="E2005" s="84" t="s">
        <v>1925</v>
      </c>
      <c r="F2005" s="84" t="s">
        <v>31</v>
      </c>
      <c r="G2005" s="84" t="s">
        <v>1930</v>
      </c>
      <c r="H2005" s="85">
        <v>4</v>
      </c>
    </row>
    <row r="2006" spans="1:8">
      <c r="A2006" s="103">
        <v>2018</v>
      </c>
      <c r="B2006" s="88" t="s">
        <v>3387</v>
      </c>
      <c r="C2006" s="108" t="s">
        <v>2490</v>
      </c>
      <c r="D2006" s="84" t="s">
        <v>93</v>
      </c>
      <c r="E2006" s="84" t="s">
        <v>1925</v>
      </c>
      <c r="F2006" s="84" t="s">
        <v>83</v>
      </c>
      <c r="G2006" s="84" t="s">
        <v>1932</v>
      </c>
      <c r="H2006" s="85">
        <v>22</v>
      </c>
    </row>
    <row r="2007" spans="1:8">
      <c r="A2007" s="103">
        <v>2018</v>
      </c>
      <c r="B2007" s="88" t="s">
        <v>3387</v>
      </c>
      <c r="C2007" s="108" t="s">
        <v>2490</v>
      </c>
      <c r="D2007" s="84" t="s">
        <v>93</v>
      </c>
      <c r="E2007" s="84" t="s">
        <v>1925</v>
      </c>
      <c r="F2007" s="84" t="s">
        <v>12</v>
      </c>
      <c r="G2007" s="84" t="s">
        <v>1933</v>
      </c>
      <c r="H2007" s="85">
        <v>3</v>
      </c>
    </row>
    <row r="2008" spans="1:8">
      <c r="A2008" s="103">
        <v>2018</v>
      </c>
      <c r="B2008" s="88" t="s">
        <v>3387</v>
      </c>
      <c r="C2008" s="108" t="s">
        <v>2490</v>
      </c>
      <c r="D2008" s="84" t="s">
        <v>93</v>
      </c>
      <c r="E2008" s="84" t="s">
        <v>1925</v>
      </c>
      <c r="F2008" s="84" t="s">
        <v>121</v>
      </c>
      <c r="G2008" s="84" t="s">
        <v>1934</v>
      </c>
      <c r="H2008" s="85">
        <v>3</v>
      </c>
    </row>
    <row r="2009" spans="1:8">
      <c r="A2009" s="103">
        <v>2018</v>
      </c>
      <c r="B2009" s="88" t="s">
        <v>3387</v>
      </c>
      <c r="C2009" s="108" t="s">
        <v>2490</v>
      </c>
      <c r="D2009" s="84" t="s">
        <v>93</v>
      </c>
      <c r="E2009" s="84" t="s">
        <v>1925</v>
      </c>
      <c r="F2009" s="84" t="s">
        <v>83</v>
      </c>
      <c r="G2009" s="84" t="s">
        <v>1935</v>
      </c>
      <c r="H2009" s="85">
        <v>7</v>
      </c>
    </row>
    <row r="2010" spans="1:8">
      <c r="A2010" s="103">
        <v>2018</v>
      </c>
      <c r="B2010" s="88" t="s">
        <v>3387</v>
      </c>
      <c r="C2010" s="108" t="s">
        <v>2490</v>
      </c>
      <c r="D2010" s="84" t="s">
        <v>93</v>
      </c>
      <c r="E2010" s="84" t="s">
        <v>1925</v>
      </c>
      <c r="F2010" s="84" t="s">
        <v>126</v>
      </c>
      <c r="G2010" s="84" t="s">
        <v>1936</v>
      </c>
      <c r="H2010" s="85">
        <v>1</v>
      </c>
    </row>
    <row r="2011" spans="1:8">
      <c r="A2011" s="103">
        <v>2018</v>
      </c>
      <c r="B2011" s="88" t="s">
        <v>3387</v>
      </c>
      <c r="C2011" s="108" t="s">
        <v>2490</v>
      </c>
      <c r="D2011" s="84" t="s">
        <v>93</v>
      </c>
      <c r="E2011" s="84" t="s">
        <v>1925</v>
      </c>
      <c r="F2011" s="84" t="s">
        <v>105</v>
      </c>
      <c r="G2011" s="84" t="s">
        <v>4429</v>
      </c>
      <c r="H2011" s="85">
        <v>1</v>
      </c>
    </row>
    <row r="2012" spans="1:8">
      <c r="A2012" s="103">
        <v>2018</v>
      </c>
      <c r="B2012" s="88" t="s">
        <v>3387</v>
      </c>
      <c r="C2012" s="108" t="s">
        <v>2490</v>
      </c>
      <c r="D2012" s="84" t="s">
        <v>93</v>
      </c>
      <c r="E2012" s="84" t="s">
        <v>1925</v>
      </c>
      <c r="F2012" s="84" t="s">
        <v>93</v>
      </c>
      <c r="G2012" s="84" t="s">
        <v>94</v>
      </c>
      <c r="H2012" s="85">
        <v>6</v>
      </c>
    </row>
    <row r="2013" spans="1:8">
      <c r="A2013" s="103">
        <v>2018</v>
      </c>
      <c r="B2013" s="88" t="s">
        <v>3387</v>
      </c>
      <c r="C2013" s="108" t="s">
        <v>2490</v>
      </c>
      <c r="D2013" s="84" t="s">
        <v>93</v>
      </c>
      <c r="E2013" s="84" t="s">
        <v>1925</v>
      </c>
      <c r="F2013" s="84" t="s">
        <v>191</v>
      </c>
      <c r="G2013" s="84" t="s">
        <v>730</v>
      </c>
      <c r="H2013" s="85">
        <v>19</v>
      </c>
    </row>
    <row r="2014" spans="1:8">
      <c r="A2014" s="103">
        <v>2018</v>
      </c>
      <c r="B2014" s="88" t="s">
        <v>3387</v>
      </c>
      <c r="C2014" s="108" t="s">
        <v>2490</v>
      </c>
      <c r="D2014" s="84" t="s">
        <v>93</v>
      </c>
      <c r="E2014" s="84" t="s">
        <v>1925</v>
      </c>
      <c r="F2014" s="84" t="s">
        <v>72</v>
      </c>
      <c r="G2014" s="84" t="s">
        <v>1943</v>
      </c>
      <c r="H2014" s="85">
        <v>20</v>
      </c>
    </row>
    <row r="2015" spans="1:8">
      <c r="A2015" s="103">
        <v>2018</v>
      </c>
      <c r="B2015" s="88" t="s">
        <v>3387</v>
      </c>
      <c r="C2015" s="108" t="s">
        <v>2490</v>
      </c>
      <c r="D2015" s="84" t="s">
        <v>93</v>
      </c>
      <c r="E2015" s="84" t="s">
        <v>1925</v>
      </c>
      <c r="F2015" s="84" t="s">
        <v>83</v>
      </c>
      <c r="G2015" s="84" t="s">
        <v>1944</v>
      </c>
      <c r="H2015" s="85">
        <v>10</v>
      </c>
    </row>
    <row r="2016" spans="1:8">
      <c r="A2016" s="103">
        <v>2018</v>
      </c>
      <c r="B2016" s="88" t="s">
        <v>3387</v>
      </c>
      <c r="C2016" s="108" t="s">
        <v>2490</v>
      </c>
      <c r="D2016" s="84" t="s">
        <v>93</v>
      </c>
      <c r="E2016" s="84" t="s">
        <v>94</v>
      </c>
      <c r="F2016" s="84" t="s">
        <v>31</v>
      </c>
      <c r="G2016" s="84" t="s">
        <v>1919</v>
      </c>
      <c r="H2016" s="85">
        <v>3</v>
      </c>
    </row>
    <row r="2017" spans="1:8">
      <c r="A2017" s="103">
        <v>2018</v>
      </c>
      <c r="B2017" s="88" t="s">
        <v>3387</v>
      </c>
      <c r="C2017" s="108" t="s">
        <v>2490</v>
      </c>
      <c r="D2017" s="84" t="s">
        <v>93</v>
      </c>
      <c r="E2017" s="84" t="s">
        <v>94</v>
      </c>
      <c r="F2017" s="84" t="s">
        <v>83</v>
      </c>
      <c r="G2017" s="84" t="s">
        <v>722</v>
      </c>
      <c r="H2017" s="85">
        <v>1</v>
      </c>
    </row>
    <row r="2018" spans="1:8">
      <c r="A2018" s="103">
        <v>2018</v>
      </c>
      <c r="B2018" s="88" t="s">
        <v>3387</v>
      </c>
      <c r="C2018" s="108" t="s">
        <v>2490</v>
      </c>
      <c r="D2018" s="84" t="s">
        <v>93</v>
      </c>
      <c r="E2018" s="84" t="s">
        <v>94</v>
      </c>
      <c r="F2018" s="84" t="s">
        <v>12</v>
      </c>
      <c r="G2018" s="84" t="s">
        <v>1920</v>
      </c>
      <c r="H2018" s="85">
        <v>1</v>
      </c>
    </row>
    <row r="2019" spans="1:8">
      <c r="A2019" s="103">
        <v>2018</v>
      </c>
      <c r="B2019" s="88" t="s">
        <v>3387</v>
      </c>
      <c r="C2019" s="108" t="s">
        <v>2490</v>
      </c>
      <c r="D2019" s="84" t="s">
        <v>93</v>
      </c>
      <c r="E2019" s="84" t="s">
        <v>94</v>
      </c>
      <c r="F2019" s="84" t="s">
        <v>12</v>
      </c>
      <c r="G2019" s="84" t="s">
        <v>1921</v>
      </c>
      <c r="H2019" s="85">
        <v>1</v>
      </c>
    </row>
    <row r="2020" spans="1:8">
      <c r="A2020" s="103">
        <v>2018</v>
      </c>
      <c r="B2020" s="88" t="s">
        <v>3387</v>
      </c>
      <c r="C2020" s="108" t="s">
        <v>2490</v>
      </c>
      <c r="D2020" s="84" t="s">
        <v>93</v>
      </c>
      <c r="E2020" s="84" t="s">
        <v>94</v>
      </c>
      <c r="F2020" s="84" t="s">
        <v>18</v>
      </c>
      <c r="G2020" s="84" t="s">
        <v>1922</v>
      </c>
      <c r="H2020" s="85">
        <v>1</v>
      </c>
    </row>
    <row r="2021" spans="1:8">
      <c r="A2021" s="103">
        <v>2018</v>
      </c>
      <c r="B2021" s="88" t="s">
        <v>3387</v>
      </c>
      <c r="C2021" s="108" t="s">
        <v>2490</v>
      </c>
      <c r="D2021" s="84" t="s">
        <v>93</v>
      </c>
      <c r="E2021" s="84" t="s">
        <v>94</v>
      </c>
      <c r="F2021" s="84" t="s">
        <v>72</v>
      </c>
      <c r="G2021" s="84" t="s">
        <v>1924</v>
      </c>
      <c r="H2021" s="85">
        <v>2</v>
      </c>
    </row>
    <row r="2022" spans="1:8">
      <c r="A2022" s="103">
        <v>2018</v>
      </c>
      <c r="B2022" s="88" t="s">
        <v>3387</v>
      </c>
      <c r="C2022" s="108" t="s">
        <v>2490</v>
      </c>
      <c r="D2022" s="84" t="s">
        <v>93</v>
      </c>
      <c r="E2022" s="84" t="s">
        <v>94</v>
      </c>
      <c r="F2022" s="84" t="s">
        <v>31</v>
      </c>
      <c r="G2022" s="84" t="s">
        <v>1930</v>
      </c>
      <c r="H2022" s="85">
        <v>2</v>
      </c>
    </row>
    <row r="2023" spans="1:8">
      <c r="A2023" s="103">
        <v>2018</v>
      </c>
      <c r="B2023" s="88" t="s">
        <v>3387</v>
      </c>
      <c r="C2023" s="108" t="s">
        <v>2490</v>
      </c>
      <c r="D2023" s="84" t="s">
        <v>93</v>
      </c>
      <c r="E2023" s="84" t="s">
        <v>94</v>
      </c>
      <c r="F2023" s="84" t="s">
        <v>83</v>
      </c>
      <c r="G2023" s="84" t="s">
        <v>1932</v>
      </c>
      <c r="H2023" s="85">
        <v>8</v>
      </c>
    </row>
    <row r="2024" spans="1:8">
      <c r="A2024" s="103">
        <v>2018</v>
      </c>
      <c r="B2024" s="88" t="s">
        <v>3387</v>
      </c>
      <c r="C2024" s="108" t="s">
        <v>2490</v>
      </c>
      <c r="D2024" s="84" t="s">
        <v>93</v>
      </c>
      <c r="E2024" s="84" t="s">
        <v>94</v>
      </c>
      <c r="F2024" s="84" t="s">
        <v>12</v>
      </c>
      <c r="G2024" s="84" t="s">
        <v>1933</v>
      </c>
      <c r="H2024" s="85">
        <v>1</v>
      </c>
    </row>
    <row r="2025" spans="1:8">
      <c r="A2025" s="103">
        <v>2018</v>
      </c>
      <c r="B2025" s="88" t="s">
        <v>3387</v>
      </c>
      <c r="C2025" s="108" t="s">
        <v>2490</v>
      </c>
      <c r="D2025" s="84" t="s">
        <v>93</v>
      </c>
      <c r="E2025" s="84" t="s">
        <v>94</v>
      </c>
      <c r="F2025" s="84" t="s">
        <v>121</v>
      </c>
      <c r="G2025" s="84" t="s">
        <v>1934</v>
      </c>
      <c r="H2025" s="85">
        <v>2</v>
      </c>
    </row>
    <row r="2026" spans="1:8">
      <c r="A2026" s="103">
        <v>2018</v>
      </c>
      <c r="B2026" s="88" t="s">
        <v>3387</v>
      </c>
      <c r="C2026" s="108" t="s">
        <v>2490</v>
      </c>
      <c r="D2026" s="84" t="s">
        <v>93</v>
      </c>
      <c r="E2026" s="84" t="s">
        <v>94</v>
      </c>
      <c r="F2026" s="84" t="s">
        <v>83</v>
      </c>
      <c r="G2026" s="84" t="s">
        <v>1935</v>
      </c>
      <c r="H2026" s="85">
        <v>1</v>
      </c>
    </row>
    <row r="2027" spans="1:8">
      <c r="A2027" s="103">
        <v>2018</v>
      </c>
      <c r="B2027" s="88" t="s">
        <v>3387</v>
      </c>
      <c r="C2027" s="108" t="s">
        <v>2490</v>
      </c>
      <c r="D2027" s="84" t="s">
        <v>93</v>
      </c>
      <c r="E2027" s="84" t="s">
        <v>94</v>
      </c>
      <c r="F2027" s="84" t="s">
        <v>105</v>
      </c>
      <c r="G2027" s="84" t="s">
        <v>4429</v>
      </c>
      <c r="H2027" s="85">
        <v>1</v>
      </c>
    </row>
    <row r="2028" spans="1:8">
      <c r="A2028" s="103">
        <v>2018</v>
      </c>
      <c r="B2028" s="88" t="s">
        <v>3387</v>
      </c>
      <c r="C2028" s="108" t="s">
        <v>2490</v>
      </c>
      <c r="D2028" s="84" t="s">
        <v>93</v>
      </c>
      <c r="E2028" s="84" t="s">
        <v>94</v>
      </c>
      <c r="F2028" s="84" t="s">
        <v>72</v>
      </c>
      <c r="G2028" s="84" t="s">
        <v>1943</v>
      </c>
      <c r="H2028" s="85">
        <v>3</v>
      </c>
    </row>
    <row r="2029" spans="1:8">
      <c r="A2029" s="103">
        <v>2018</v>
      </c>
      <c r="B2029" s="88" t="s">
        <v>3387</v>
      </c>
      <c r="C2029" s="108" t="s">
        <v>2490</v>
      </c>
      <c r="D2029" s="84" t="s">
        <v>105</v>
      </c>
      <c r="E2029" s="84" t="s">
        <v>1186</v>
      </c>
      <c r="F2029" s="84" t="s">
        <v>93</v>
      </c>
      <c r="G2029" s="84" t="s">
        <v>3424</v>
      </c>
      <c r="H2029" s="85">
        <v>1</v>
      </c>
    </row>
    <row r="2030" spans="1:8">
      <c r="A2030" s="103">
        <v>2018</v>
      </c>
      <c r="B2030" s="88" t="s">
        <v>3387</v>
      </c>
      <c r="C2030" s="108" t="s">
        <v>2490</v>
      </c>
      <c r="D2030" s="84" t="s">
        <v>105</v>
      </c>
      <c r="E2030" s="84" t="s">
        <v>3780</v>
      </c>
      <c r="F2030" s="84" t="s">
        <v>18</v>
      </c>
      <c r="G2030" s="84" t="s">
        <v>1940</v>
      </c>
      <c r="H2030" s="85">
        <v>1</v>
      </c>
    </row>
    <row r="2031" spans="1:8">
      <c r="A2031" s="103">
        <v>2018</v>
      </c>
      <c r="B2031" s="88" t="s">
        <v>3387</v>
      </c>
      <c r="C2031" s="108" t="s">
        <v>2490</v>
      </c>
      <c r="D2031" s="84" t="s">
        <v>105</v>
      </c>
      <c r="E2031" s="84" t="s">
        <v>3780</v>
      </c>
      <c r="F2031" s="84" t="s">
        <v>191</v>
      </c>
      <c r="G2031" s="84" t="s">
        <v>730</v>
      </c>
      <c r="H2031" s="85">
        <v>3</v>
      </c>
    </row>
    <row r="2032" spans="1:8">
      <c r="A2032" s="103">
        <v>2018</v>
      </c>
      <c r="B2032" s="88" t="s">
        <v>3387</v>
      </c>
      <c r="C2032" s="108" t="s">
        <v>2490</v>
      </c>
      <c r="D2032" s="84" t="s">
        <v>108</v>
      </c>
      <c r="E2032" s="84" t="s">
        <v>1931</v>
      </c>
      <c r="F2032" s="84" t="s">
        <v>18</v>
      </c>
      <c r="G2032" s="84" t="s">
        <v>1922</v>
      </c>
      <c r="H2032" s="85">
        <v>1</v>
      </c>
    </row>
    <row r="2033" spans="1:8">
      <c r="A2033" s="103">
        <v>2018</v>
      </c>
      <c r="B2033" s="88" t="s">
        <v>3387</v>
      </c>
      <c r="C2033" s="108" t="s">
        <v>2490</v>
      </c>
      <c r="D2033" s="84" t="s">
        <v>114</v>
      </c>
      <c r="E2033" s="84" t="s">
        <v>1929</v>
      </c>
      <c r="F2033" s="84" t="s">
        <v>31</v>
      </c>
      <c r="G2033" s="84" t="s">
        <v>1919</v>
      </c>
      <c r="H2033" s="85">
        <v>1</v>
      </c>
    </row>
    <row r="2034" spans="1:8">
      <c r="A2034" s="103">
        <v>2018</v>
      </c>
      <c r="B2034" s="88" t="s">
        <v>3387</v>
      </c>
      <c r="C2034" s="108" t="s">
        <v>2490</v>
      </c>
      <c r="D2034" s="84" t="s">
        <v>114</v>
      </c>
      <c r="E2034" s="84" t="s">
        <v>1929</v>
      </c>
      <c r="F2034" s="84" t="s">
        <v>12</v>
      </c>
      <c r="G2034" s="84" t="s">
        <v>1920</v>
      </c>
      <c r="H2034" s="85">
        <v>1</v>
      </c>
    </row>
    <row r="2035" spans="1:8">
      <c r="A2035" s="103">
        <v>2018</v>
      </c>
      <c r="B2035" s="88" t="s">
        <v>3387</v>
      </c>
      <c r="C2035" s="108" t="s">
        <v>2490</v>
      </c>
      <c r="D2035" s="84" t="s">
        <v>114</v>
      </c>
      <c r="E2035" s="84" t="s">
        <v>1929</v>
      </c>
      <c r="F2035" s="84" t="s">
        <v>18</v>
      </c>
      <c r="G2035" s="84" t="s">
        <v>1923</v>
      </c>
      <c r="H2035" s="85">
        <v>3</v>
      </c>
    </row>
    <row r="2036" spans="1:8">
      <c r="A2036" s="103">
        <v>2018</v>
      </c>
      <c r="B2036" s="88" t="s">
        <v>3387</v>
      </c>
      <c r="C2036" s="108" t="s">
        <v>2490</v>
      </c>
      <c r="D2036" s="84" t="s">
        <v>114</v>
      </c>
      <c r="E2036" s="84" t="s">
        <v>1929</v>
      </c>
      <c r="F2036" s="84" t="s">
        <v>52</v>
      </c>
      <c r="G2036" s="84" t="s">
        <v>1927</v>
      </c>
      <c r="H2036" s="85">
        <v>1</v>
      </c>
    </row>
    <row r="2037" spans="1:8">
      <c r="A2037" s="103">
        <v>2018</v>
      </c>
      <c r="B2037" s="88" t="s">
        <v>3387</v>
      </c>
      <c r="C2037" s="108" t="s">
        <v>2490</v>
      </c>
      <c r="D2037" s="84" t="s">
        <v>114</v>
      </c>
      <c r="E2037" s="84" t="s">
        <v>1929</v>
      </c>
      <c r="F2037" s="84" t="s">
        <v>31</v>
      </c>
      <c r="G2037" s="84" t="s">
        <v>1930</v>
      </c>
      <c r="H2037" s="85">
        <v>1</v>
      </c>
    </row>
    <row r="2038" spans="1:8">
      <c r="A2038" s="103">
        <v>2018</v>
      </c>
      <c r="B2038" s="88" t="s">
        <v>3387</v>
      </c>
      <c r="C2038" s="108" t="s">
        <v>2490</v>
      </c>
      <c r="D2038" s="84" t="s">
        <v>114</v>
      </c>
      <c r="E2038" s="84" t="s">
        <v>1929</v>
      </c>
      <c r="F2038" s="84" t="s">
        <v>105</v>
      </c>
      <c r="G2038" s="84" t="s">
        <v>4429</v>
      </c>
      <c r="H2038" s="85">
        <v>1</v>
      </c>
    </row>
    <row r="2039" spans="1:8">
      <c r="A2039" s="103">
        <v>2018</v>
      </c>
      <c r="B2039" s="88" t="s">
        <v>3387</v>
      </c>
      <c r="C2039" s="108" t="s">
        <v>2490</v>
      </c>
      <c r="D2039" s="84" t="s">
        <v>114</v>
      </c>
      <c r="E2039" s="84" t="s">
        <v>1929</v>
      </c>
      <c r="F2039" s="84" t="s">
        <v>72</v>
      </c>
      <c r="G2039" s="84" t="s">
        <v>1943</v>
      </c>
      <c r="H2039" s="85">
        <v>1</v>
      </c>
    </row>
    <row r="2040" spans="1:8">
      <c r="A2040" s="103">
        <v>2018</v>
      </c>
      <c r="B2040" s="88" t="s">
        <v>3387</v>
      </c>
      <c r="C2040" s="108" t="s">
        <v>2490</v>
      </c>
      <c r="D2040" s="84" t="s">
        <v>114</v>
      </c>
      <c r="E2040" s="84" t="s">
        <v>1929</v>
      </c>
      <c r="F2040" s="84" t="s">
        <v>83</v>
      </c>
      <c r="G2040" s="84" t="s">
        <v>1944</v>
      </c>
      <c r="H2040" s="85">
        <v>2</v>
      </c>
    </row>
    <row r="2041" spans="1:8">
      <c r="A2041" s="103">
        <v>2018</v>
      </c>
      <c r="B2041" s="88" t="s">
        <v>3387</v>
      </c>
      <c r="C2041" s="108" t="s">
        <v>2490</v>
      </c>
      <c r="D2041" s="84" t="s">
        <v>121</v>
      </c>
      <c r="E2041" s="84" t="s">
        <v>1934</v>
      </c>
      <c r="F2041" s="84" t="s">
        <v>52</v>
      </c>
      <c r="G2041" s="84" t="s">
        <v>1927</v>
      </c>
      <c r="H2041" s="85">
        <v>1</v>
      </c>
    </row>
    <row r="2042" spans="1:8">
      <c r="A2042" s="103">
        <v>2018</v>
      </c>
      <c r="B2042" s="88" t="s">
        <v>3387</v>
      </c>
      <c r="C2042" s="108" t="s">
        <v>2490</v>
      </c>
      <c r="D2042" s="84" t="s">
        <v>121</v>
      </c>
      <c r="E2042" s="84" t="s">
        <v>1934</v>
      </c>
      <c r="F2042" s="84" t="s">
        <v>83</v>
      </c>
      <c r="G2042" s="84" t="s">
        <v>1935</v>
      </c>
      <c r="H2042" s="85">
        <v>1</v>
      </c>
    </row>
    <row r="2043" spans="1:8">
      <c r="A2043" s="103">
        <v>2018</v>
      </c>
      <c r="B2043" s="88" t="s">
        <v>3387</v>
      </c>
      <c r="C2043" s="108" t="s">
        <v>2490</v>
      </c>
      <c r="D2043" s="84" t="s">
        <v>121</v>
      </c>
      <c r="E2043" s="84" t="s">
        <v>1934</v>
      </c>
      <c r="F2043" s="84" t="s">
        <v>18</v>
      </c>
      <c r="G2043" s="84" t="s">
        <v>1940</v>
      </c>
      <c r="H2043" s="85">
        <v>1</v>
      </c>
    </row>
    <row r="2044" spans="1:8">
      <c r="A2044" s="103">
        <v>2018</v>
      </c>
      <c r="B2044" s="88" t="s">
        <v>3387</v>
      </c>
      <c r="C2044" s="108" t="s">
        <v>2490</v>
      </c>
      <c r="D2044" s="84" t="s">
        <v>121</v>
      </c>
      <c r="E2044" s="84" t="s">
        <v>1934</v>
      </c>
      <c r="F2044" s="84" t="s">
        <v>191</v>
      </c>
      <c r="G2044" s="84" t="s">
        <v>730</v>
      </c>
      <c r="H2044" s="85">
        <v>3</v>
      </c>
    </row>
    <row r="2045" spans="1:8">
      <c r="A2045" s="103">
        <v>2018</v>
      </c>
      <c r="B2045" s="88" t="s">
        <v>3387</v>
      </c>
      <c r="C2045" s="108" t="s">
        <v>2490</v>
      </c>
      <c r="D2045" s="84" t="s">
        <v>126</v>
      </c>
      <c r="E2045" s="84" t="s">
        <v>1958</v>
      </c>
      <c r="F2045" s="84" t="s">
        <v>31</v>
      </c>
      <c r="G2045" s="84" t="s">
        <v>1919</v>
      </c>
      <c r="H2045" s="85">
        <v>3</v>
      </c>
    </row>
    <row r="2046" spans="1:8">
      <c r="A2046" s="103">
        <v>2018</v>
      </c>
      <c r="B2046" s="88" t="s">
        <v>3387</v>
      </c>
      <c r="C2046" s="108" t="s">
        <v>2490</v>
      </c>
      <c r="D2046" s="84" t="s">
        <v>126</v>
      </c>
      <c r="E2046" s="84" t="s">
        <v>1958</v>
      </c>
      <c r="F2046" s="84" t="s">
        <v>5</v>
      </c>
      <c r="G2046" s="84" t="s">
        <v>700</v>
      </c>
      <c r="H2046" s="85">
        <v>4</v>
      </c>
    </row>
    <row r="2047" spans="1:8">
      <c r="A2047" s="103">
        <v>2018</v>
      </c>
      <c r="B2047" s="88" t="s">
        <v>3387</v>
      </c>
      <c r="C2047" s="108" t="s">
        <v>2490</v>
      </c>
      <c r="D2047" s="84" t="s">
        <v>126</v>
      </c>
      <c r="E2047" s="84" t="s">
        <v>1958</v>
      </c>
      <c r="F2047" s="84" t="s">
        <v>52</v>
      </c>
      <c r="G2047" s="84" t="s">
        <v>1927</v>
      </c>
      <c r="H2047" s="85">
        <v>1</v>
      </c>
    </row>
    <row r="2048" spans="1:8">
      <c r="A2048" s="103">
        <v>2018</v>
      </c>
      <c r="B2048" s="88" t="s">
        <v>3387</v>
      </c>
      <c r="C2048" s="108" t="s">
        <v>2490</v>
      </c>
      <c r="D2048" s="84" t="s">
        <v>126</v>
      </c>
      <c r="E2048" s="84" t="s">
        <v>1958</v>
      </c>
      <c r="F2048" s="84" t="s">
        <v>114</v>
      </c>
      <c r="G2048" s="84" t="s">
        <v>1929</v>
      </c>
      <c r="H2048" s="85">
        <v>1</v>
      </c>
    </row>
    <row r="2049" spans="1:8">
      <c r="A2049" s="103">
        <v>2018</v>
      </c>
      <c r="B2049" s="88" t="s">
        <v>3387</v>
      </c>
      <c r="C2049" s="108" t="s">
        <v>2490</v>
      </c>
      <c r="D2049" s="84" t="s">
        <v>126</v>
      </c>
      <c r="E2049" s="84" t="s">
        <v>1958</v>
      </c>
      <c r="F2049" s="84" t="s">
        <v>83</v>
      </c>
      <c r="G2049" s="84" t="s">
        <v>1932</v>
      </c>
      <c r="H2049" s="85">
        <v>1</v>
      </c>
    </row>
    <row r="2050" spans="1:8">
      <c r="A2050" s="103">
        <v>2018</v>
      </c>
      <c r="B2050" s="88" t="s">
        <v>3387</v>
      </c>
      <c r="C2050" s="108" t="s">
        <v>2490</v>
      </c>
      <c r="D2050" s="84" t="s">
        <v>126</v>
      </c>
      <c r="E2050" s="84" t="s">
        <v>1958</v>
      </c>
      <c r="F2050" s="84" t="s">
        <v>126</v>
      </c>
      <c r="G2050" s="84" t="s">
        <v>1938</v>
      </c>
      <c r="H2050" s="85">
        <v>3</v>
      </c>
    </row>
    <row r="2051" spans="1:8">
      <c r="A2051" s="103">
        <v>2018</v>
      </c>
      <c r="B2051" s="88" t="s">
        <v>3387</v>
      </c>
      <c r="C2051" s="108" t="s">
        <v>2490</v>
      </c>
      <c r="D2051" s="84" t="s">
        <v>126</v>
      </c>
      <c r="E2051" s="84" t="s">
        <v>1958</v>
      </c>
      <c r="F2051" s="84" t="s">
        <v>93</v>
      </c>
      <c r="G2051" s="84" t="s">
        <v>94</v>
      </c>
      <c r="H2051" s="85">
        <v>1</v>
      </c>
    </row>
    <row r="2052" spans="1:8">
      <c r="A2052" s="103">
        <v>2018</v>
      </c>
      <c r="B2052" s="88" t="s">
        <v>3387</v>
      </c>
      <c r="C2052" s="108" t="s">
        <v>2490</v>
      </c>
      <c r="D2052" s="84" t="s">
        <v>126</v>
      </c>
      <c r="E2052" s="84" t="s">
        <v>1936</v>
      </c>
      <c r="F2052" s="84" t="s">
        <v>31</v>
      </c>
      <c r="G2052" s="84" t="s">
        <v>1919</v>
      </c>
      <c r="H2052" s="85">
        <v>1</v>
      </c>
    </row>
    <row r="2053" spans="1:8">
      <c r="A2053" s="103">
        <v>2018</v>
      </c>
      <c r="B2053" s="88" t="s">
        <v>3387</v>
      </c>
      <c r="C2053" s="108" t="s">
        <v>2490</v>
      </c>
      <c r="D2053" s="84" t="s">
        <v>126</v>
      </c>
      <c r="E2053" s="84" t="s">
        <v>1936</v>
      </c>
      <c r="F2053" s="84" t="s">
        <v>12</v>
      </c>
      <c r="G2053" s="84" t="s">
        <v>1921</v>
      </c>
      <c r="H2053" s="85">
        <v>1</v>
      </c>
    </row>
    <row r="2054" spans="1:8">
      <c r="A2054" s="103">
        <v>2018</v>
      </c>
      <c r="B2054" s="88" t="s">
        <v>3387</v>
      </c>
      <c r="C2054" s="108" t="s">
        <v>2490</v>
      </c>
      <c r="D2054" s="84" t="s">
        <v>126</v>
      </c>
      <c r="E2054" s="84" t="s">
        <v>1936</v>
      </c>
      <c r="F2054" s="84" t="s">
        <v>31</v>
      </c>
      <c r="G2054" s="84" t="s">
        <v>1926</v>
      </c>
      <c r="H2054" s="85">
        <v>1</v>
      </c>
    </row>
    <row r="2055" spans="1:8">
      <c r="A2055" s="103">
        <v>2018</v>
      </c>
      <c r="B2055" s="88" t="s">
        <v>3387</v>
      </c>
      <c r="C2055" s="108" t="s">
        <v>2490</v>
      </c>
      <c r="D2055" s="84" t="s">
        <v>126</v>
      </c>
      <c r="E2055" s="84" t="s">
        <v>1936</v>
      </c>
      <c r="F2055" s="84" t="s">
        <v>12</v>
      </c>
      <c r="G2055" s="84" t="s">
        <v>1933</v>
      </c>
      <c r="H2055" s="85">
        <v>1</v>
      </c>
    </row>
    <row r="2056" spans="1:8">
      <c r="A2056" s="103">
        <v>2018</v>
      </c>
      <c r="B2056" s="88" t="s">
        <v>3387</v>
      </c>
      <c r="C2056" s="108" t="s">
        <v>2490</v>
      </c>
      <c r="D2056" s="84" t="s">
        <v>126</v>
      </c>
      <c r="E2056" s="84" t="s">
        <v>1936</v>
      </c>
      <c r="F2056" s="84" t="s">
        <v>126</v>
      </c>
      <c r="G2056" s="84" t="s">
        <v>1937</v>
      </c>
      <c r="H2056" s="85">
        <v>1</v>
      </c>
    </row>
    <row r="2057" spans="1:8">
      <c r="A2057" s="103">
        <v>2018</v>
      </c>
      <c r="B2057" s="88" t="s">
        <v>3387</v>
      </c>
      <c r="C2057" s="108" t="s">
        <v>2490</v>
      </c>
      <c r="D2057" s="84" t="s">
        <v>126</v>
      </c>
      <c r="E2057" s="84" t="s">
        <v>1936</v>
      </c>
      <c r="F2057" s="84" t="s">
        <v>126</v>
      </c>
      <c r="G2057" s="84" t="s">
        <v>1938</v>
      </c>
      <c r="H2057" s="85">
        <v>3</v>
      </c>
    </row>
    <row r="2058" spans="1:8">
      <c r="A2058" s="103">
        <v>2018</v>
      </c>
      <c r="B2058" s="88" t="s">
        <v>3387</v>
      </c>
      <c r="C2058" s="108" t="s">
        <v>2490</v>
      </c>
      <c r="D2058" s="84" t="s">
        <v>126</v>
      </c>
      <c r="E2058" s="84" t="s">
        <v>1936</v>
      </c>
      <c r="F2058" s="84" t="s">
        <v>18</v>
      </c>
      <c r="G2058" s="84" t="s">
        <v>1940</v>
      </c>
      <c r="H2058" s="85">
        <v>2</v>
      </c>
    </row>
    <row r="2059" spans="1:8">
      <c r="A2059" s="103">
        <v>2018</v>
      </c>
      <c r="B2059" s="88" t="s">
        <v>3387</v>
      </c>
      <c r="C2059" s="108" t="s">
        <v>2490</v>
      </c>
      <c r="D2059" s="84" t="s">
        <v>126</v>
      </c>
      <c r="E2059" s="84" t="s">
        <v>1937</v>
      </c>
      <c r="F2059" s="84" t="s">
        <v>31</v>
      </c>
      <c r="G2059" s="84" t="s">
        <v>1919</v>
      </c>
      <c r="H2059" s="85">
        <v>1</v>
      </c>
    </row>
    <row r="2060" spans="1:8">
      <c r="A2060" s="103">
        <v>2018</v>
      </c>
      <c r="B2060" s="88" t="s">
        <v>3387</v>
      </c>
      <c r="C2060" s="108" t="s">
        <v>2490</v>
      </c>
      <c r="D2060" s="84" t="s">
        <v>126</v>
      </c>
      <c r="E2060" s="84" t="s">
        <v>1937</v>
      </c>
      <c r="F2060" s="84" t="s">
        <v>5</v>
      </c>
      <c r="G2060" s="84" t="s">
        <v>700</v>
      </c>
      <c r="H2060" s="85">
        <v>1</v>
      </c>
    </row>
    <row r="2061" spans="1:8">
      <c r="A2061" s="103">
        <v>2018</v>
      </c>
      <c r="B2061" s="88" t="s">
        <v>3387</v>
      </c>
      <c r="C2061" s="108" t="s">
        <v>2490</v>
      </c>
      <c r="D2061" s="84" t="s">
        <v>126</v>
      </c>
      <c r="E2061" s="84" t="s">
        <v>1937</v>
      </c>
      <c r="F2061" s="84" t="s">
        <v>93</v>
      </c>
      <c r="G2061" s="84" t="s">
        <v>1925</v>
      </c>
      <c r="H2061" s="85">
        <v>1</v>
      </c>
    </row>
    <row r="2062" spans="1:8">
      <c r="A2062" s="103">
        <v>2018</v>
      </c>
      <c r="B2062" s="88" t="s">
        <v>3387</v>
      </c>
      <c r="C2062" s="108" t="s">
        <v>2490</v>
      </c>
      <c r="D2062" s="84" t="s">
        <v>126</v>
      </c>
      <c r="E2062" s="84" t="s">
        <v>1937</v>
      </c>
      <c r="F2062" s="84" t="s">
        <v>31</v>
      </c>
      <c r="G2062" s="84" t="s">
        <v>1930</v>
      </c>
      <c r="H2062" s="85">
        <v>1</v>
      </c>
    </row>
    <row r="2063" spans="1:8">
      <c r="A2063" s="103">
        <v>2018</v>
      </c>
      <c r="B2063" s="88" t="s">
        <v>3387</v>
      </c>
      <c r="C2063" s="108" t="s">
        <v>2490</v>
      </c>
      <c r="D2063" s="84" t="s">
        <v>126</v>
      </c>
      <c r="E2063" s="84" t="s">
        <v>1937</v>
      </c>
      <c r="F2063" s="84" t="s">
        <v>83</v>
      </c>
      <c r="G2063" s="84" t="s">
        <v>1932</v>
      </c>
      <c r="H2063" s="85">
        <v>1</v>
      </c>
    </row>
    <row r="2064" spans="1:8">
      <c r="A2064" s="103">
        <v>2018</v>
      </c>
      <c r="B2064" s="88" t="s">
        <v>3387</v>
      </c>
      <c r="C2064" s="108" t="s">
        <v>2490</v>
      </c>
      <c r="D2064" s="84" t="s">
        <v>126</v>
      </c>
      <c r="E2064" s="84" t="s">
        <v>1937</v>
      </c>
      <c r="F2064" s="84" t="s">
        <v>126</v>
      </c>
      <c r="G2064" s="84" t="s">
        <v>1936</v>
      </c>
      <c r="H2064" s="85">
        <v>7</v>
      </c>
    </row>
    <row r="2065" spans="1:8">
      <c r="A2065" s="103">
        <v>2018</v>
      </c>
      <c r="B2065" s="88" t="s">
        <v>3387</v>
      </c>
      <c r="C2065" s="108" t="s">
        <v>2490</v>
      </c>
      <c r="D2065" s="84" t="s">
        <v>126</v>
      </c>
      <c r="E2065" s="84" t="s">
        <v>1937</v>
      </c>
      <c r="F2065" s="84" t="s">
        <v>126</v>
      </c>
      <c r="G2065" s="84" t="s">
        <v>1938</v>
      </c>
      <c r="H2065" s="85">
        <v>6</v>
      </c>
    </row>
    <row r="2066" spans="1:8">
      <c r="A2066" s="103">
        <v>2018</v>
      </c>
      <c r="B2066" s="88" t="s">
        <v>3387</v>
      </c>
      <c r="C2066" s="108" t="s">
        <v>2490</v>
      </c>
      <c r="D2066" s="84" t="s">
        <v>126</v>
      </c>
      <c r="E2066" s="84" t="s">
        <v>1937</v>
      </c>
      <c r="F2066" s="84" t="s">
        <v>18</v>
      </c>
      <c r="G2066" s="84" t="s">
        <v>1940</v>
      </c>
      <c r="H2066" s="85">
        <v>1</v>
      </c>
    </row>
    <row r="2067" spans="1:8">
      <c r="A2067" s="103">
        <v>2018</v>
      </c>
      <c r="B2067" s="88" t="s">
        <v>3387</v>
      </c>
      <c r="C2067" s="108" t="s">
        <v>2490</v>
      </c>
      <c r="D2067" s="84" t="s">
        <v>126</v>
      </c>
      <c r="E2067" s="84" t="s">
        <v>1938</v>
      </c>
      <c r="F2067" s="84" t="s">
        <v>31</v>
      </c>
      <c r="G2067" s="84" t="s">
        <v>1919</v>
      </c>
      <c r="H2067" s="85">
        <v>13</v>
      </c>
    </row>
    <row r="2068" spans="1:8">
      <c r="A2068" s="103">
        <v>2018</v>
      </c>
      <c r="B2068" s="88" t="s">
        <v>3387</v>
      </c>
      <c r="C2068" s="108" t="s">
        <v>2490</v>
      </c>
      <c r="D2068" s="84" t="s">
        <v>126</v>
      </c>
      <c r="E2068" s="84" t="s">
        <v>1938</v>
      </c>
      <c r="F2068" s="84" t="s">
        <v>12</v>
      </c>
      <c r="G2068" s="84" t="s">
        <v>1920</v>
      </c>
      <c r="H2068" s="85">
        <v>1</v>
      </c>
    </row>
    <row r="2069" spans="1:8">
      <c r="A2069" s="103">
        <v>2018</v>
      </c>
      <c r="B2069" s="88" t="s">
        <v>3387</v>
      </c>
      <c r="C2069" s="108" t="s">
        <v>2490</v>
      </c>
      <c r="D2069" s="84" t="s">
        <v>126</v>
      </c>
      <c r="E2069" s="84" t="s">
        <v>1938</v>
      </c>
      <c r="F2069" s="84" t="s">
        <v>31</v>
      </c>
      <c r="G2069" s="84" t="s">
        <v>1926</v>
      </c>
      <c r="H2069" s="85">
        <v>2</v>
      </c>
    </row>
    <row r="2070" spans="1:8">
      <c r="A2070" s="103">
        <v>2018</v>
      </c>
      <c r="B2070" s="88" t="s">
        <v>3387</v>
      </c>
      <c r="C2070" s="108" t="s">
        <v>2490</v>
      </c>
      <c r="D2070" s="84" t="s">
        <v>126</v>
      </c>
      <c r="E2070" s="84" t="s">
        <v>1938</v>
      </c>
      <c r="F2070" s="84" t="s">
        <v>5</v>
      </c>
      <c r="G2070" s="84" t="s">
        <v>1928</v>
      </c>
      <c r="H2070" s="85">
        <v>8</v>
      </c>
    </row>
    <row r="2071" spans="1:8">
      <c r="A2071" s="103">
        <v>2018</v>
      </c>
      <c r="B2071" s="88" t="s">
        <v>3387</v>
      </c>
      <c r="C2071" s="108" t="s">
        <v>2490</v>
      </c>
      <c r="D2071" s="84" t="s">
        <v>126</v>
      </c>
      <c r="E2071" s="84" t="s">
        <v>1938</v>
      </c>
      <c r="F2071" s="84" t="s">
        <v>31</v>
      </c>
      <c r="G2071" s="84" t="s">
        <v>1930</v>
      </c>
      <c r="H2071" s="85">
        <v>14</v>
      </c>
    </row>
    <row r="2072" spans="1:8">
      <c r="A2072" s="103">
        <v>2018</v>
      </c>
      <c r="B2072" s="88" t="s">
        <v>3387</v>
      </c>
      <c r="C2072" s="108" t="s">
        <v>2490</v>
      </c>
      <c r="D2072" s="84" t="s">
        <v>126</v>
      </c>
      <c r="E2072" s="84" t="s">
        <v>1938</v>
      </c>
      <c r="F2072" s="84" t="s">
        <v>126</v>
      </c>
      <c r="G2072" s="84" t="s">
        <v>1958</v>
      </c>
      <c r="H2072" s="85">
        <v>6</v>
      </c>
    </row>
    <row r="2073" spans="1:8">
      <c r="A2073" s="103">
        <v>2018</v>
      </c>
      <c r="B2073" s="88" t="s">
        <v>3387</v>
      </c>
      <c r="C2073" s="108" t="s">
        <v>2490</v>
      </c>
      <c r="D2073" s="84" t="s">
        <v>126</v>
      </c>
      <c r="E2073" s="84" t="s">
        <v>1938</v>
      </c>
      <c r="F2073" s="84" t="s">
        <v>126</v>
      </c>
      <c r="G2073" s="84" t="s">
        <v>1936</v>
      </c>
      <c r="H2073" s="85">
        <v>8</v>
      </c>
    </row>
    <row r="2074" spans="1:8">
      <c r="A2074" s="103">
        <v>2018</v>
      </c>
      <c r="B2074" s="88" t="s">
        <v>3387</v>
      </c>
      <c r="C2074" s="108" t="s">
        <v>2490</v>
      </c>
      <c r="D2074" s="84" t="s">
        <v>126</v>
      </c>
      <c r="E2074" s="84" t="s">
        <v>1938</v>
      </c>
      <c r="F2074" s="84" t="s">
        <v>126</v>
      </c>
      <c r="G2074" s="84" t="s">
        <v>1937</v>
      </c>
      <c r="H2074" s="85">
        <v>1</v>
      </c>
    </row>
    <row r="2075" spans="1:8">
      <c r="A2075" s="103">
        <v>2018</v>
      </c>
      <c r="B2075" s="88" t="s">
        <v>3387</v>
      </c>
      <c r="C2075" s="108" t="s">
        <v>2490</v>
      </c>
      <c r="D2075" s="84" t="s">
        <v>126</v>
      </c>
      <c r="E2075" s="84" t="s">
        <v>1938</v>
      </c>
      <c r="F2075" s="84" t="s">
        <v>93</v>
      </c>
      <c r="G2075" s="84" t="s">
        <v>94</v>
      </c>
      <c r="H2075" s="85">
        <v>1</v>
      </c>
    </row>
    <row r="2076" spans="1:8">
      <c r="A2076" s="103">
        <v>2018</v>
      </c>
      <c r="B2076" s="88" t="s">
        <v>3387</v>
      </c>
      <c r="C2076" s="108" t="s">
        <v>2490</v>
      </c>
      <c r="D2076" s="84" t="s">
        <v>126</v>
      </c>
      <c r="E2076" s="84" t="s">
        <v>1938</v>
      </c>
      <c r="F2076" s="84" t="s">
        <v>191</v>
      </c>
      <c r="G2076" s="84" t="s">
        <v>730</v>
      </c>
      <c r="H2076" s="85">
        <v>1</v>
      </c>
    </row>
    <row r="2077" spans="1:8">
      <c r="A2077" s="103">
        <v>2018</v>
      </c>
      <c r="B2077" s="88" t="s">
        <v>3387</v>
      </c>
      <c r="C2077" s="108" t="s">
        <v>2490</v>
      </c>
      <c r="D2077" s="84" t="s">
        <v>182</v>
      </c>
      <c r="E2077" s="84" t="s">
        <v>1949</v>
      </c>
      <c r="F2077" s="84" t="s">
        <v>83</v>
      </c>
      <c r="G2077" s="84" t="s">
        <v>722</v>
      </c>
      <c r="H2077" s="85">
        <v>1</v>
      </c>
    </row>
    <row r="2078" spans="1:8">
      <c r="A2078" s="103">
        <v>2018</v>
      </c>
      <c r="B2078" s="88" t="s">
        <v>3387</v>
      </c>
      <c r="C2078" s="108" t="s">
        <v>2490</v>
      </c>
      <c r="D2078" s="84" t="s">
        <v>182</v>
      </c>
      <c r="E2078" s="84" t="s">
        <v>1949</v>
      </c>
      <c r="F2078" s="84" t="s">
        <v>18</v>
      </c>
      <c r="G2078" s="84" t="s">
        <v>1923</v>
      </c>
      <c r="H2078" s="85">
        <v>1</v>
      </c>
    </row>
    <row r="2079" spans="1:8">
      <c r="A2079" s="103">
        <v>2018</v>
      </c>
      <c r="B2079" s="88" t="s">
        <v>3387</v>
      </c>
      <c r="C2079" s="108" t="s">
        <v>2490</v>
      </c>
      <c r="D2079" s="84" t="s">
        <v>191</v>
      </c>
      <c r="E2079" s="84" t="s">
        <v>730</v>
      </c>
      <c r="F2079" s="84" t="s">
        <v>83</v>
      </c>
      <c r="G2079" s="84" t="s">
        <v>722</v>
      </c>
      <c r="H2079" s="85">
        <v>6</v>
      </c>
    </row>
    <row r="2080" spans="1:8">
      <c r="A2080" s="103">
        <v>2018</v>
      </c>
      <c r="B2080" s="88" t="s">
        <v>3387</v>
      </c>
      <c r="C2080" s="108" t="s">
        <v>2490</v>
      </c>
      <c r="D2080" s="84" t="s">
        <v>191</v>
      </c>
      <c r="E2080" s="84" t="s">
        <v>730</v>
      </c>
      <c r="F2080" s="84" t="s">
        <v>12</v>
      </c>
      <c r="G2080" s="84" t="s">
        <v>1920</v>
      </c>
      <c r="H2080" s="85">
        <v>4</v>
      </c>
    </row>
    <row r="2081" spans="1:8">
      <c r="A2081" s="103">
        <v>2018</v>
      </c>
      <c r="B2081" s="88" t="s">
        <v>3387</v>
      </c>
      <c r="C2081" s="108" t="s">
        <v>2490</v>
      </c>
      <c r="D2081" s="84" t="s">
        <v>191</v>
      </c>
      <c r="E2081" s="84" t="s">
        <v>730</v>
      </c>
      <c r="F2081" s="84" t="s">
        <v>18</v>
      </c>
      <c r="G2081" s="84" t="s">
        <v>1923</v>
      </c>
      <c r="H2081" s="85">
        <v>2</v>
      </c>
    </row>
    <row r="2082" spans="1:8">
      <c r="A2082" s="103">
        <v>2018</v>
      </c>
      <c r="B2082" s="88" t="s">
        <v>3387</v>
      </c>
      <c r="C2082" s="108" t="s">
        <v>2490</v>
      </c>
      <c r="D2082" s="84" t="s">
        <v>191</v>
      </c>
      <c r="E2082" s="84" t="s">
        <v>730</v>
      </c>
      <c r="F2082" s="84" t="s">
        <v>72</v>
      </c>
      <c r="G2082" s="84" t="s">
        <v>1924</v>
      </c>
      <c r="H2082" s="85">
        <v>2</v>
      </c>
    </row>
    <row r="2083" spans="1:8">
      <c r="A2083" s="103">
        <v>2018</v>
      </c>
      <c r="B2083" s="88" t="s">
        <v>3387</v>
      </c>
      <c r="C2083" s="108" t="s">
        <v>2490</v>
      </c>
      <c r="D2083" s="84" t="s">
        <v>191</v>
      </c>
      <c r="E2083" s="84" t="s">
        <v>730</v>
      </c>
      <c r="F2083" s="84" t="s">
        <v>52</v>
      </c>
      <c r="G2083" s="84" t="s">
        <v>1927</v>
      </c>
      <c r="H2083" s="85">
        <v>1</v>
      </c>
    </row>
    <row r="2084" spans="1:8">
      <c r="A2084" s="103">
        <v>2018</v>
      </c>
      <c r="B2084" s="88" t="s">
        <v>3387</v>
      </c>
      <c r="C2084" s="108" t="s">
        <v>2490</v>
      </c>
      <c r="D2084" s="84" t="s">
        <v>191</v>
      </c>
      <c r="E2084" s="84" t="s">
        <v>730</v>
      </c>
      <c r="F2084" s="84" t="s">
        <v>83</v>
      </c>
      <c r="G2084" s="84" t="s">
        <v>1932</v>
      </c>
      <c r="H2084" s="85">
        <v>1</v>
      </c>
    </row>
    <row r="2085" spans="1:8">
      <c r="A2085" s="103">
        <v>2018</v>
      </c>
      <c r="B2085" s="88" t="s">
        <v>3387</v>
      </c>
      <c r="C2085" s="108" t="s">
        <v>2490</v>
      </c>
      <c r="D2085" s="84" t="s">
        <v>191</v>
      </c>
      <c r="E2085" s="84" t="s">
        <v>730</v>
      </c>
      <c r="F2085" s="84" t="s">
        <v>12</v>
      </c>
      <c r="G2085" s="84" t="s">
        <v>1933</v>
      </c>
      <c r="H2085" s="85">
        <v>1</v>
      </c>
    </row>
    <row r="2086" spans="1:8">
      <c r="A2086" s="103">
        <v>2018</v>
      </c>
      <c r="B2086" s="88" t="s">
        <v>3387</v>
      </c>
      <c r="C2086" s="108" t="s">
        <v>2490</v>
      </c>
      <c r="D2086" s="84" t="s">
        <v>191</v>
      </c>
      <c r="E2086" s="84" t="s">
        <v>730</v>
      </c>
      <c r="F2086" s="84" t="s">
        <v>121</v>
      </c>
      <c r="G2086" s="84" t="s">
        <v>1934</v>
      </c>
      <c r="H2086" s="85">
        <v>7</v>
      </c>
    </row>
    <row r="2087" spans="1:8">
      <c r="A2087" s="103">
        <v>2018</v>
      </c>
      <c r="B2087" s="88" t="s">
        <v>3387</v>
      </c>
      <c r="C2087" s="108" t="s">
        <v>2490</v>
      </c>
      <c r="D2087" s="84" t="s">
        <v>191</v>
      </c>
      <c r="E2087" s="84" t="s">
        <v>730</v>
      </c>
      <c r="F2087" s="84" t="s">
        <v>105</v>
      </c>
      <c r="G2087" s="84" t="s">
        <v>4429</v>
      </c>
      <c r="H2087" s="85">
        <v>3</v>
      </c>
    </row>
    <row r="2088" spans="1:8">
      <c r="A2088" s="103">
        <v>2018</v>
      </c>
      <c r="B2088" s="88" t="s">
        <v>3387</v>
      </c>
      <c r="C2088" s="108" t="s">
        <v>2490</v>
      </c>
      <c r="D2088" s="84" t="s">
        <v>191</v>
      </c>
      <c r="E2088" s="84" t="s">
        <v>730</v>
      </c>
      <c r="F2088" s="84" t="s">
        <v>83</v>
      </c>
      <c r="G2088" s="84" t="s">
        <v>1944</v>
      </c>
      <c r="H2088" s="85">
        <v>3</v>
      </c>
    </row>
    <row r="2089" spans="1:8">
      <c r="A2089" s="103">
        <v>2018</v>
      </c>
      <c r="B2089" s="88" t="s">
        <v>3387</v>
      </c>
      <c r="C2089" s="108" t="s">
        <v>2490</v>
      </c>
      <c r="D2089" s="84" t="s">
        <v>195</v>
      </c>
      <c r="E2089" s="84" t="s">
        <v>196</v>
      </c>
      <c r="F2089" s="84" t="s">
        <v>12</v>
      </c>
      <c r="G2089" s="84" t="s">
        <v>1921</v>
      </c>
      <c r="H2089" s="85">
        <v>1</v>
      </c>
    </row>
    <row r="2090" spans="1:8">
      <c r="A2090" s="103">
        <v>2018</v>
      </c>
      <c r="B2090" s="88" t="s">
        <v>3387</v>
      </c>
      <c r="C2090" s="108" t="s">
        <v>2490</v>
      </c>
      <c r="D2090" s="84" t="s">
        <v>195</v>
      </c>
      <c r="E2090" s="84" t="s">
        <v>196</v>
      </c>
      <c r="F2090" s="84" t="s">
        <v>121</v>
      </c>
      <c r="G2090" s="84" t="s">
        <v>1934</v>
      </c>
      <c r="H2090" s="85">
        <v>1</v>
      </c>
    </row>
    <row r="2091" spans="1:8">
      <c r="A2091" s="103">
        <v>2018</v>
      </c>
      <c r="B2091" s="88" t="s">
        <v>3387</v>
      </c>
      <c r="C2091" s="108" t="s">
        <v>2490</v>
      </c>
      <c r="D2091" s="84" t="s">
        <v>195</v>
      </c>
      <c r="E2091" s="84" t="s">
        <v>196</v>
      </c>
      <c r="F2091" s="84" t="s">
        <v>195</v>
      </c>
      <c r="G2091" s="84" t="s">
        <v>1945</v>
      </c>
      <c r="H2091" s="85">
        <v>6</v>
      </c>
    </row>
    <row r="2092" spans="1:8">
      <c r="A2092" s="103">
        <v>2018</v>
      </c>
      <c r="B2092" s="88" t="s">
        <v>3387</v>
      </c>
      <c r="C2092" s="108" t="s">
        <v>2490</v>
      </c>
      <c r="D2092" s="84" t="s">
        <v>195</v>
      </c>
      <c r="E2092" s="84" t="s">
        <v>1945</v>
      </c>
      <c r="F2092" s="84" t="s">
        <v>195</v>
      </c>
      <c r="G2092" s="84" t="s">
        <v>196</v>
      </c>
      <c r="H2092" s="85">
        <v>3</v>
      </c>
    </row>
    <row r="2093" spans="1:8">
      <c r="A2093" s="103">
        <v>2018</v>
      </c>
      <c r="B2093" s="88" t="s">
        <v>3387</v>
      </c>
      <c r="C2093" s="109" t="s">
        <v>644</v>
      </c>
      <c r="D2093" s="84" t="s">
        <v>213</v>
      </c>
      <c r="E2093" s="84" t="s">
        <v>1942</v>
      </c>
      <c r="F2093" s="84" t="s">
        <v>213</v>
      </c>
      <c r="G2093" s="84" t="s">
        <v>1948</v>
      </c>
      <c r="H2093" s="85">
        <v>1</v>
      </c>
    </row>
    <row r="2094" spans="1:8">
      <c r="A2094" s="103">
        <v>2018</v>
      </c>
      <c r="B2094" s="88" t="s">
        <v>3387</v>
      </c>
      <c r="C2094" s="109" t="s">
        <v>644</v>
      </c>
      <c r="D2094" s="84" t="s">
        <v>31</v>
      </c>
      <c r="E2094" s="84" t="s">
        <v>1919</v>
      </c>
      <c r="F2094" s="84" t="s">
        <v>214</v>
      </c>
      <c r="G2094" s="84" t="s">
        <v>1924</v>
      </c>
      <c r="H2094" s="85">
        <v>1</v>
      </c>
    </row>
    <row r="2095" spans="1:8">
      <c r="A2095" s="103">
        <v>2018</v>
      </c>
      <c r="B2095" s="88" t="s">
        <v>3387</v>
      </c>
      <c r="C2095" s="109" t="s">
        <v>644</v>
      </c>
      <c r="D2095" s="84" t="s">
        <v>31</v>
      </c>
      <c r="E2095" s="84" t="s">
        <v>1919</v>
      </c>
      <c r="F2095" s="84" t="s">
        <v>31</v>
      </c>
      <c r="G2095" s="84" t="s">
        <v>1926</v>
      </c>
      <c r="H2095" s="85">
        <v>6</v>
      </c>
    </row>
    <row r="2096" spans="1:8">
      <c r="A2096" s="103">
        <v>2018</v>
      </c>
      <c r="B2096" s="88" t="s">
        <v>3387</v>
      </c>
      <c r="C2096" s="109" t="s">
        <v>644</v>
      </c>
      <c r="D2096" s="84" t="s">
        <v>31</v>
      </c>
      <c r="E2096" s="84" t="s">
        <v>1919</v>
      </c>
      <c r="F2096" s="84" t="s">
        <v>214</v>
      </c>
      <c r="G2096" s="84" t="s">
        <v>1927</v>
      </c>
      <c r="H2096" s="85">
        <v>1</v>
      </c>
    </row>
    <row r="2097" spans="1:8">
      <c r="A2097" s="103">
        <v>2018</v>
      </c>
      <c r="B2097" s="88" t="s">
        <v>3387</v>
      </c>
      <c r="C2097" s="109" t="s">
        <v>644</v>
      </c>
      <c r="D2097" s="84" t="s">
        <v>31</v>
      </c>
      <c r="E2097" s="84" t="s">
        <v>1919</v>
      </c>
      <c r="F2097" s="84" t="s">
        <v>31</v>
      </c>
      <c r="G2097" s="84" t="s">
        <v>1930</v>
      </c>
      <c r="H2097" s="85">
        <v>3</v>
      </c>
    </row>
    <row r="2098" spans="1:8">
      <c r="A2098" s="103">
        <v>2018</v>
      </c>
      <c r="B2098" s="88" t="s">
        <v>3387</v>
      </c>
      <c r="C2098" s="109" t="s">
        <v>644</v>
      </c>
      <c r="D2098" s="84" t="s">
        <v>31</v>
      </c>
      <c r="E2098" s="84" t="s">
        <v>1919</v>
      </c>
      <c r="F2098" s="84" t="s">
        <v>126</v>
      </c>
      <c r="G2098" s="84" t="s">
        <v>1938</v>
      </c>
      <c r="H2098" s="85">
        <v>2</v>
      </c>
    </row>
    <row r="2099" spans="1:8">
      <c r="A2099" s="103">
        <v>2018</v>
      </c>
      <c r="B2099" s="88" t="s">
        <v>3387</v>
      </c>
      <c r="C2099" s="109" t="s">
        <v>644</v>
      </c>
      <c r="D2099" s="84" t="s">
        <v>31</v>
      </c>
      <c r="E2099" s="84" t="s">
        <v>1919</v>
      </c>
      <c r="F2099" s="84" t="s">
        <v>31</v>
      </c>
      <c r="G2099" s="84" t="s">
        <v>1962</v>
      </c>
      <c r="H2099" s="85">
        <v>8</v>
      </c>
    </row>
    <row r="2100" spans="1:8">
      <c r="A2100" s="103">
        <v>2018</v>
      </c>
      <c r="B2100" s="88" t="s">
        <v>3387</v>
      </c>
      <c r="C2100" s="109" t="s">
        <v>644</v>
      </c>
      <c r="D2100" s="84" t="s">
        <v>31</v>
      </c>
      <c r="E2100" s="84" t="s">
        <v>1919</v>
      </c>
      <c r="F2100" s="84" t="s">
        <v>213</v>
      </c>
      <c r="G2100" s="84" t="s">
        <v>1942</v>
      </c>
      <c r="H2100" s="85">
        <v>1</v>
      </c>
    </row>
    <row r="2101" spans="1:8">
      <c r="A2101" s="103">
        <v>2018</v>
      </c>
      <c r="B2101" s="88" t="s">
        <v>3387</v>
      </c>
      <c r="C2101" s="109" t="s">
        <v>644</v>
      </c>
      <c r="D2101" s="84" t="s">
        <v>31</v>
      </c>
      <c r="E2101" s="84" t="s">
        <v>1919</v>
      </c>
      <c r="F2101" s="84" t="s">
        <v>214</v>
      </c>
      <c r="G2101" s="84" t="s">
        <v>730</v>
      </c>
      <c r="H2101" s="85">
        <v>1</v>
      </c>
    </row>
    <row r="2102" spans="1:8">
      <c r="A2102" s="103">
        <v>2018</v>
      </c>
      <c r="B2102" s="88" t="s">
        <v>3387</v>
      </c>
      <c r="C2102" s="109" t="s">
        <v>644</v>
      </c>
      <c r="D2102" s="84" t="s">
        <v>31</v>
      </c>
      <c r="E2102" s="84" t="s">
        <v>1926</v>
      </c>
      <c r="F2102" s="84" t="s">
        <v>31</v>
      </c>
      <c r="G2102" s="84" t="s">
        <v>1919</v>
      </c>
      <c r="H2102" s="85">
        <v>1</v>
      </c>
    </row>
    <row r="2103" spans="1:8">
      <c r="A2103" s="103">
        <v>2018</v>
      </c>
      <c r="B2103" s="88" t="s">
        <v>3387</v>
      </c>
      <c r="C2103" s="109" t="s">
        <v>644</v>
      </c>
      <c r="D2103" s="84" t="s">
        <v>31</v>
      </c>
      <c r="E2103" s="84" t="s">
        <v>1926</v>
      </c>
      <c r="F2103" s="84" t="s">
        <v>214</v>
      </c>
      <c r="G2103" s="84" t="s">
        <v>1927</v>
      </c>
      <c r="H2103" s="85">
        <v>1</v>
      </c>
    </row>
    <row r="2104" spans="1:8">
      <c r="A2104" s="103">
        <v>2018</v>
      </c>
      <c r="B2104" s="88" t="s">
        <v>3387</v>
      </c>
      <c r="C2104" s="109" t="s">
        <v>644</v>
      </c>
      <c r="D2104" s="84" t="s">
        <v>31</v>
      </c>
      <c r="E2104" s="84" t="s">
        <v>1926</v>
      </c>
      <c r="F2104" s="84" t="s">
        <v>31</v>
      </c>
      <c r="G2104" s="84" t="s">
        <v>1930</v>
      </c>
      <c r="H2104" s="85">
        <v>1</v>
      </c>
    </row>
    <row r="2105" spans="1:8">
      <c r="A2105" s="103">
        <v>2018</v>
      </c>
      <c r="B2105" s="88" t="s">
        <v>3387</v>
      </c>
      <c r="C2105" s="109" t="s">
        <v>644</v>
      </c>
      <c r="D2105" s="84" t="s">
        <v>31</v>
      </c>
      <c r="E2105" s="84" t="s">
        <v>1930</v>
      </c>
      <c r="F2105" s="84" t="s">
        <v>214</v>
      </c>
      <c r="G2105" s="84" t="s">
        <v>1924</v>
      </c>
      <c r="H2105" s="85">
        <v>1</v>
      </c>
    </row>
    <row r="2106" spans="1:8">
      <c r="A2106" s="103">
        <v>2018</v>
      </c>
      <c r="B2106" s="88" t="s">
        <v>3387</v>
      </c>
      <c r="C2106" s="109" t="s">
        <v>644</v>
      </c>
      <c r="D2106" s="84" t="s">
        <v>31</v>
      </c>
      <c r="E2106" s="84" t="s">
        <v>1930</v>
      </c>
      <c r="F2106" s="84" t="s">
        <v>31</v>
      </c>
      <c r="G2106" s="84" t="s">
        <v>1926</v>
      </c>
      <c r="H2106" s="85">
        <v>1</v>
      </c>
    </row>
    <row r="2107" spans="1:8">
      <c r="A2107" s="103">
        <v>2018</v>
      </c>
      <c r="B2107" s="88" t="s">
        <v>3387</v>
      </c>
      <c r="C2107" s="109" t="s">
        <v>644</v>
      </c>
      <c r="D2107" s="84" t="s">
        <v>31</v>
      </c>
      <c r="E2107" s="84" t="s">
        <v>1930</v>
      </c>
      <c r="F2107" s="84" t="s">
        <v>214</v>
      </c>
      <c r="G2107" s="84" t="s">
        <v>1927</v>
      </c>
      <c r="H2107" s="85">
        <v>1</v>
      </c>
    </row>
    <row r="2108" spans="1:8">
      <c r="A2108" s="103">
        <v>2018</v>
      </c>
      <c r="B2108" s="88" t="s">
        <v>3387</v>
      </c>
      <c r="C2108" s="109" t="s">
        <v>644</v>
      </c>
      <c r="D2108" s="84" t="s">
        <v>31</v>
      </c>
      <c r="E2108" s="84" t="s">
        <v>1930</v>
      </c>
      <c r="F2108" s="84" t="s">
        <v>214</v>
      </c>
      <c r="G2108" s="84" t="s">
        <v>1934</v>
      </c>
      <c r="H2108" s="85">
        <v>1</v>
      </c>
    </row>
    <row r="2109" spans="1:8">
      <c r="A2109" s="103">
        <v>2018</v>
      </c>
      <c r="B2109" s="88" t="s">
        <v>3387</v>
      </c>
      <c r="C2109" s="109" t="s">
        <v>644</v>
      </c>
      <c r="D2109" s="84" t="s">
        <v>31</v>
      </c>
      <c r="E2109" s="84" t="s">
        <v>1930</v>
      </c>
      <c r="F2109" s="84" t="s">
        <v>126</v>
      </c>
      <c r="G2109" s="84" t="s">
        <v>1959</v>
      </c>
      <c r="H2109" s="85">
        <v>1</v>
      </c>
    </row>
    <row r="2110" spans="1:8">
      <c r="A2110" s="103">
        <v>2018</v>
      </c>
      <c r="B2110" s="88" t="s">
        <v>3387</v>
      </c>
      <c r="C2110" s="109" t="s">
        <v>644</v>
      </c>
      <c r="D2110" s="84" t="s">
        <v>31</v>
      </c>
      <c r="E2110" s="84" t="s">
        <v>1962</v>
      </c>
      <c r="F2110" s="84" t="s">
        <v>31</v>
      </c>
      <c r="G2110" s="84" t="s">
        <v>1919</v>
      </c>
      <c r="H2110" s="85">
        <v>3</v>
      </c>
    </row>
    <row r="2111" spans="1:8">
      <c r="A2111" s="103">
        <v>2018</v>
      </c>
      <c r="B2111" s="88" t="s">
        <v>3387</v>
      </c>
      <c r="C2111" s="109" t="s">
        <v>644</v>
      </c>
      <c r="D2111" s="84" t="s">
        <v>214</v>
      </c>
      <c r="E2111" s="84" t="s">
        <v>700</v>
      </c>
      <c r="F2111" s="84" t="s">
        <v>214</v>
      </c>
      <c r="G2111" s="84" t="s">
        <v>1921</v>
      </c>
      <c r="H2111" s="85">
        <v>1</v>
      </c>
    </row>
    <row r="2112" spans="1:8">
      <c r="A2112" s="103">
        <v>2018</v>
      </c>
      <c r="B2112" s="88" t="s">
        <v>3387</v>
      </c>
      <c r="C2112" s="109" t="s">
        <v>644</v>
      </c>
      <c r="D2112" s="84" t="s">
        <v>214</v>
      </c>
      <c r="E2112" s="84" t="s">
        <v>700</v>
      </c>
      <c r="F2112" s="84" t="s">
        <v>214</v>
      </c>
      <c r="G2112" s="84" t="s">
        <v>1960</v>
      </c>
      <c r="H2112" s="85">
        <v>2</v>
      </c>
    </row>
    <row r="2113" spans="1:8">
      <c r="A2113" s="103">
        <v>2018</v>
      </c>
      <c r="B2113" s="88" t="s">
        <v>3387</v>
      </c>
      <c r="C2113" s="109" t="s">
        <v>644</v>
      </c>
      <c r="D2113" s="84" t="s">
        <v>214</v>
      </c>
      <c r="E2113" s="84" t="s">
        <v>1921</v>
      </c>
      <c r="F2113" s="84" t="s">
        <v>31</v>
      </c>
      <c r="G2113" s="84" t="s">
        <v>1919</v>
      </c>
      <c r="H2113" s="85">
        <v>2</v>
      </c>
    </row>
    <row r="2114" spans="1:8">
      <c r="A2114" s="103">
        <v>2018</v>
      </c>
      <c r="B2114" s="88" t="s">
        <v>3387</v>
      </c>
      <c r="C2114" s="109" t="s">
        <v>644</v>
      </c>
      <c r="D2114" s="84" t="s">
        <v>214</v>
      </c>
      <c r="E2114" s="84" t="s">
        <v>1921</v>
      </c>
      <c r="F2114" s="84" t="s">
        <v>126</v>
      </c>
      <c r="G2114" s="84" t="s">
        <v>1923</v>
      </c>
      <c r="H2114" s="85">
        <v>2</v>
      </c>
    </row>
    <row r="2115" spans="1:8">
      <c r="A2115" s="103">
        <v>2018</v>
      </c>
      <c r="B2115" s="88" t="s">
        <v>3387</v>
      </c>
      <c r="C2115" s="109" t="s">
        <v>644</v>
      </c>
      <c r="D2115" s="84" t="s">
        <v>214</v>
      </c>
      <c r="E2115" s="84" t="s">
        <v>1921</v>
      </c>
      <c r="F2115" s="84" t="s">
        <v>214</v>
      </c>
      <c r="G2115" s="84" t="s">
        <v>1956</v>
      </c>
      <c r="H2115" s="85">
        <v>1</v>
      </c>
    </row>
    <row r="2116" spans="1:8">
      <c r="A2116" s="103">
        <v>2018</v>
      </c>
      <c r="B2116" s="88" t="s">
        <v>3387</v>
      </c>
      <c r="C2116" s="109" t="s">
        <v>644</v>
      </c>
      <c r="D2116" s="84" t="s">
        <v>214</v>
      </c>
      <c r="E2116" s="84" t="s">
        <v>1921</v>
      </c>
      <c r="F2116" s="84" t="s">
        <v>214</v>
      </c>
      <c r="G2116" s="84" t="s">
        <v>1960</v>
      </c>
      <c r="H2116" s="85">
        <v>10</v>
      </c>
    </row>
    <row r="2117" spans="1:8">
      <c r="A2117" s="103">
        <v>2018</v>
      </c>
      <c r="B2117" s="88" t="s">
        <v>3387</v>
      </c>
      <c r="C2117" s="109" t="s">
        <v>644</v>
      </c>
      <c r="D2117" s="84" t="s">
        <v>214</v>
      </c>
      <c r="E2117" s="84" t="s">
        <v>1921</v>
      </c>
      <c r="F2117" s="84" t="s">
        <v>214</v>
      </c>
      <c r="G2117" s="84" t="s">
        <v>730</v>
      </c>
      <c r="H2117" s="85">
        <v>2</v>
      </c>
    </row>
    <row r="2118" spans="1:8">
      <c r="A2118" s="103">
        <v>2018</v>
      </c>
      <c r="B2118" s="88" t="s">
        <v>3387</v>
      </c>
      <c r="C2118" s="109" t="s">
        <v>644</v>
      </c>
      <c r="D2118" s="84" t="s">
        <v>214</v>
      </c>
      <c r="E2118" s="84" t="s">
        <v>1924</v>
      </c>
      <c r="F2118" s="84" t="s">
        <v>31</v>
      </c>
      <c r="G2118" s="84" t="s">
        <v>1926</v>
      </c>
      <c r="H2118" s="85">
        <v>1</v>
      </c>
    </row>
    <row r="2119" spans="1:8">
      <c r="A2119" s="103">
        <v>2018</v>
      </c>
      <c r="B2119" s="88" t="s">
        <v>3387</v>
      </c>
      <c r="C2119" s="109" t="s">
        <v>644</v>
      </c>
      <c r="D2119" s="84" t="s">
        <v>214</v>
      </c>
      <c r="E2119" s="84" t="s">
        <v>1924</v>
      </c>
      <c r="F2119" s="84" t="s">
        <v>31</v>
      </c>
      <c r="G2119" s="84" t="s">
        <v>1930</v>
      </c>
      <c r="H2119" s="85">
        <v>1</v>
      </c>
    </row>
    <row r="2120" spans="1:8">
      <c r="A2120" s="103">
        <v>2018</v>
      </c>
      <c r="B2120" s="88" t="s">
        <v>3387</v>
      </c>
      <c r="C2120" s="109" t="s">
        <v>644</v>
      </c>
      <c r="D2120" s="84" t="s">
        <v>214</v>
      </c>
      <c r="E2120" s="84" t="s">
        <v>1924</v>
      </c>
      <c r="F2120" s="84" t="s">
        <v>214</v>
      </c>
      <c r="G2120" s="84" t="s">
        <v>1934</v>
      </c>
      <c r="H2120" s="85">
        <v>2</v>
      </c>
    </row>
    <row r="2121" spans="1:8">
      <c r="A2121" s="103">
        <v>2018</v>
      </c>
      <c r="B2121" s="88" t="s">
        <v>3387</v>
      </c>
      <c r="C2121" s="109" t="s">
        <v>644</v>
      </c>
      <c r="D2121" s="84" t="s">
        <v>214</v>
      </c>
      <c r="E2121" s="84" t="s">
        <v>1956</v>
      </c>
      <c r="F2121" s="84" t="s">
        <v>31</v>
      </c>
      <c r="G2121" s="84" t="s">
        <v>1919</v>
      </c>
      <c r="H2121" s="85">
        <v>2</v>
      </c>
    </row>
    <row r="2122" spans="1:8">
      <c r="A2122" s="103">
        <v>2018</v>
      </c>
      <c r="B2122" s="88" t="s">
        <v>3387</v>
      </c>
      <c r="C2122" s="109" t="s">
        <v>644</v>
      </c>
      <c r="D2122" s="84" t="s">
        <v>214</v>
      </c>
      <c r="E2122" s="84" t="s">
        <v>1956</v>
      </c>
      <c r="F2122" s="84" t="s">
        <v>214</v>
      </c>
      <c r="G2122" s="84" t="s">
        <v>1924</v>
      </c>
      <c r="H2122" s="85">
        <v>3</v>
      </c>
    </row>
    <row r="2123" spans="1:8">
      <c r="A2123" s="103">
        <v>2018</v>
      </c>
      <c r="B2123" s="88" t="s">
        <v>3387</v>
      </c>
      <c r="C2123" s="109" t="s">
        <v>644</v>
      </c>
      <c r="D2123" s="84" t="s">
        <v>214</v>
      </c>
      <c r="E2123" s="84" t="s">
        <v>1956</v>
      </c>
      <c r="F2123" s="84" t="s">
        <v>214</v>
      </c>
      <c r="G2123" s="84" t="s">
        <v>1927</v>
      </c>
      <c r="H2123" s="85">
        <v>2</v>
      </c>
    </row>
    <row r="2124" spans="1:8">
      <c r="A2124" s="103">
        <v>2018</v>
      </c>
      <c r="B2124" s="88" t="s">
        <v>3387</v>
      </c>
      <c r="C2124" s="109" t="s">
        <v>644</v>
      </c>
      <c r="D2124" s="84" t="s">
        <v>214</v>
      </c>
      <c r="E2124" s="84" t="s">
        <v>1956</v>
      </c>
      <c r="F2124" s="84" t="s">
        <v>214</v>
      </c>
      <c r="G2124" s="84" t="s">
        <v>1960</v>
      </c>
      <c r="H2124" s="85">
        <v>5</v>
      </c>
    </row>
    <row r="2125" spans="1:8">
      <c r="A2125" s="103">
        <v>2018</v>
      </c>
      <c r="B2125" s="88" t="s">
        <v>3387</v>
      </c>
      <c r="C2125" s="109" t="s">
        <v>644</v>
      </c>
      <c r="D2125" s="84" t="s">
        <v>214</v>
      </c>
      <c r="E2125" s="84" t="s">
        <v>1956</v>
      </c>
      <c r="F2125" s="84" t="s">
        <v>214</v>
      </c>
      <c r="G2125" s="84" t="s">
        <v>1934</v>
      </c>
      <c r="H2125" s="85">
        <v>2</v>
      </c>
    </row>
    <row r="2126" spans="1:8">
      <c r="A2126" s="103">
        <v>2018</v>
      </c>
      <c r="B2126" s="88" t="s">
        <v>3387</v>
      </c>
      <c r="C2126" s="109" t="s">
        <v>644</v>
      </c>
      <c r="D2126" s="84" t="s">
        <v>214</v>
      </c>
      <c r="E2126" s="84" t="s">
        <v>1956</v>
      </c>
      <c r="F2126" s="84" t="s">
        <v>31</v>
      </c>
      <c r="G2126" s="84" t="s">
        <v>1962</v>
      </c>
      <c r="H2126" s="85">
        <v>1</v>
      </c>
    </row>
    <row r="2127" spans="1:8">
      <c r="A2127" s="103">
        <v>2018</v>
      </c>
      <c r="B2127" s="88" t="s">
        <v>3387</v>
      </c>
      <c r="C2127" s="109" t="s">
        <v>644</v>
      </c>
      <c r="D2127" s="84" t="s">
        <v>214</v>
      </c>
      <c r="E2127" s="84" t="s">
        <v>1927</v>
      </c>
      <c r="F2127" s="84" t="s">
        <v>31</v>
      </c>
      <c r="G2127" s="84" t="s">
        <v>1919</v>
      </c>
      <c r="H2127" s="85">
        <v>3</v>
      </c>
    </row>
    <row r="2128" spans="1:8">
      <c r="A2128" s="103">
        <v>2018</v>
      </c>
      <c r="B2128" s="88" t="s">
        <v>3387</v>
      </c>
      <c r="C2128" s="109" t="s">
        <v>644</v>
      </c>
      <c r="D2128" s="84" t="s">
        <v>214</v>
      </c>
      <c r="E2128" s="84" t="s">
        <v>1927</v>
      </c>
      <c r="F2128" s="84" t="s">
        <v>214</v>
      </c>
      <c r="G2128" s="84" t="s">
        <v>1921</v>
      </c>
      <c r="H2128" s="85">
        <v>1</v>
      </c>
    </row>
    <row r="2129" spans="1:8">
      <c r="A2129" s="103">
        <v>2018</v>
      </c>
      <c r="B2129" s="88" t="s">
        <v>3387</v>
      </c>
      <c r="C2129" s="109" t="s">
        <v>644</v>
      </c>
      <c r="D2129" s="84" t="s">
        <v>214</v>
      </c>
      <c r="E2129" s="84" t="s">
        <v>1927</v>
      </c>
      <c r="F2129" s="84" t="s">
        <v>214</v>
      </c>
      <c r="G2129" s="84" t="s">
        <v>1924</v>
      </c>
      <c r="H2129" s="85">
        <v>8</v>
      </c>
    </row>
    <row r="2130" spans="1:8">
      <c r="A2130" s="103">
        <v>2018</v>
      </c>
      <c r="B2130" s="88" t="s">
        <v>3387</v>
      </c>
      <c r="C2130" s="109" t="s">
        <v>644</v>
      </c>
      <c r="D2130" s="84" t="s">
        <v>214</v>
      </c>
      <c r="E2130" s="84" t="s">
        <v>1927</v>
      </c>
      <c r="F2130" s="84" t="s">
        <v>214</v>
      </c>
      <c r="G2130" s="84" t="s">
        <v>1956</v>
      </c>
      <c r="H2130" s="85">
        <v>5</v>
      </c>
    </row>
    <row r="2131" spans="1:8">
      <c r="A2131" s="103">
        <v>2018</v>
      </c>
      <c r="B2131" s="88" t="s">
        <v>3387</v>
      </c>
      <c r="C2131" s="109" t="s">
        <v>644</v>
      </c>
      <c r="D2131" s="84" t="s">
        <v>214</v>
      </c>
      <c r="E2131" s="84" t="s">
        <v>1927</v>
      </c>
      <c r="F2131" s="84" t="s">
        <v>31</v>
      </c>
      <c r="G2131" s="84" t="s">
        <v>1926</v>
      </c>
      <c r="H2131" s="85">
        <v>1</v>
      </c>
    </row>
    <row r="2132" spans="1:8">
      <c r="A2132" s="103">
        <v>2018</v>
      </c>
      <c r="B2132" s="88" t="s">
        <v>3387</v>
      </c>
      <c r="C2132" s="109" t="s">
        <v>644</v>
      </c>
      <c r="D2132" s="84" t="s">
        <v>214</v>
      </c>
      <c r="E2132" s="84" t="s">
        <v>1927</v>
      </c>
      <c r="F2132" s="84" t="s">
        <v>31</v>
      </c>
      <c r="G2132" s="84" t="s">
        <v>1930</v>
      </c>
      <c r="H2132" s="85">
        <v>4</v>
      </c>
    </row>
    <row r="2133" spans="1:8">
      <c r="A2133" s="103">
        <v>2018</v>
      </c>
      <c r="B2133" s="88" t="s">
        <v>3387</v>
      </c>
      <c r="C2133" s="109" t="s">
        <v>644</v>
      </c>
      <c r="D2133" s="84" t="s">
        <v>214</v>
      </c>
      <c r="E2133" s="84" t="s">
        <v>1927</v>
      </c>
      <c r="F2133" s="84" t="s">
        <v>214</v>
      </c>
      <c r="G2133" s="84" t="s">
        <v>1934</v>
      </c>
      <c r="H2133" s="85">
        <v>1</v>
      </c>
    </row>
    <row r="2134" spans="1:8">
      <c r="A2134" s="103">
        <v>2018</v>
      </c>
      <c r="B2134" s="88" t="s">
        <v>3387</v>
      </c>
      <c r="C2134" s="109" t="s">
        <v>644</v>
      </c>
      <c r="D2134" s="84" t="s">
        <v>214</v>
      </c>
      <c r="E2134" s="84" t="s">
        <v>1927</v>
      </c>
      <c r="F2134" s="84" t="s">
        <v>31</v>
      </c>
      <c r="G2134" s="84" t="s">
        <v>1962</v>
      </c>
      <c r="H2134" s="85">
        <v>2</v>
      </c>
    </row>
    <row r="2135" spans="1:8">
      <c r="A2135" s="103">
        <v>2018</v>
      </c>
      <c r="B2135" s="88" t="s">
        <v>3387</v>
      </c>
      <c r="C2135" s="109" t="s">
        <v>644</v>
      </c>
      <c r="D2135" s="84" t="s">
        <v>214</v>
      </c>
      <c r="E2135" s="84" t="s">
        <v>1927</v>
      </c>
      <c r="F2135" s="84" t="s">
        <v>214</v>
      </c>
      <c r="G2135" s="84" t="s">
        <v>730</v>
      </c>
      <c r="H2135" s="85">
        <v>4</v>
      </c>
    </row>
    <row r="2136" spans="1:8">
      <c r="A2136" s="103">
        <v>2018</v>
      </c>
      <c r="B2136" s="88" t="s">
        <v>3387</v>
      </c>
      <c r="C2136" s="109" t="s">
        <v>644</v>
      </c>
      <c r="D2136" s="84" t="s">
        <v>214</v>
      </c>
      <c r="E2136" s="84" t="s">
        <v>1960</v>
      </c>
      <c r="F2136" s="84" t="s">
        <v>31</v>
      </c>
      <c r="G2136" s="84" t="s">
        <v>1919</v>
      </c>
      <c r="H2136" s="85">
        <v>7</v>
      </c>
    </row>
    <row r="2137" spans="1:8">
      <c r="A2137" s="103">
        <v>2018</v>
      </c>
      <c r="B2137" s="88" t="s">
        <v>3387</v>
      </c>
      <c r="C2137" s="109" t="s">
        <v>644</v>
      </c>
      <c r="D2137" s="84" t="s">
        <v>214</v>
      </c>
      <c r="E2137" s="84" t="s">
        <v>1960</v>
      </c>
      <c r="F2137" s="84" t="s">
        <v>214</v>
      </c>
      <c r="G2137" s="84" t="s">
        <v>700</v>
      </c>
      <c r="H2137" s="85">
        <v>1</v>
      </c>
    </row>
    <row r="2138" spans="1:8">
      <c r="A2138" s="103">
        <v>2018</v>
      </c>
      <c r="B2138" s="88" t="s">
        <v>3387</v>
      </c>
      <c r="C2138" s="109" t="s">
        <v>644</v>
      </c>
      <c r="D2138" s="84" t="s">
        <v>214</v>
      </c>
      <c r="E2138" s="84" t="s">
        <v>1960</v>
      </c>
      <c r="F2138" s="84" t="s">
        <v>214</v>
      </c>
      <c r="G2138" s="84" t="s">
        <v>1921</v>
      </c>
      <c r="H2138" s="85">
        <v>4</v>
      </c>
    </row>
    <row r="2139" spans="1:8">
      <c r="A2139" s="103">
        <v>2018</v>
      </c>
      <c r="B2139" s="88" t="s">
        <v>3387</v>
      </c>
      <c r="C2139" s="109" t="s">
        <v>644</v>
      </c>
      <c r="D2139" s="84" t="s">
        <v>214</v>
      </c>
      <c r="E2139" s="84" t="s">
        <v>1960</v>
      </c>
      <c r="F2139" s="84" t="s">
        <v>214</v>
      </c>
      <c r="G2139" s="84" t="s">
        <v>1956</v>
      </c>
      <c r="H2139" s="85">
        <v>3</v>
      </c>
    </row>
    <row r="2140" spans="1:8">
      <c r="A2140" s="103">
        <v>2018</v>
      </c>
      <c r="B2140" s="88" t="s">
        <v>3387</v>
      </c>
      <c r="C2140" s="109" t="s">
        <v>644</v>
      </c>
      <c r="D2140" s="84" t="s">
        <v>214</v>
      </c>
      <c r="E2140" s="84" t="s">
        <v>1934</v>
      </c>
      <c r="F2140" s="84" t="s">
        <v>214</v>
      </c>
      <c r="G2140" s="84" t="s">
        <v>1927</v>
      </c>
      <c r="H2140" s="85">
        <v>1</v>
      </c>
    </row>
    <row r="2141" spans="1:8">
      <c r="A2141" s="103">
        <v>2018</v>
      </c>
      <c r="B2141" s="88" t="s">
        <v>3387</v>
      </c>
      <c r="C2141" s="109" t="s">
        <v>644</v>
      </c>
      <c r="D2141" s="84" t="s">
        <v>214</v>
      </c>
      <c r="E2141" s="84" t="s">
        <v>730</v>
      </c>
      <c r="F2141" s="84" t="s">
        <v>31</v>
      </c>
      <c r="G2141" s="84" t="s">
        <v>1919</v>
      </c>
      <c r="H2141" s="85">
        <v>6</v>
      </c>
    </row>
    <row r="2142" spans="1:8">
      <c r="A2142" s="103">
        <v>2018</v>
      </c>
      <c r="B2142" s="88" t="s">
        <v>3387</v>
      </c>
      <c r="C2142" s="109" t="s">
        <v>644</v>
      </c>
      <c r="D2142" s="84" t="s">
        <v>214</v>
      </c>
      <c r="E2142" s="84" t="s">
        <v>730</v>
      </c>
      <c r="F2142" s="84" t="s">
        <v>214</v>
      </c>
      <c r="G2142" s="84" t="s">
        <v>1921</v>
      </c>
      <c r="H2142" s="85">
        <v>1</v>
      </c>
    </row>
    <row r="2143" spans="1:8">
      <c r="A2143" s="103">
        <v>2018</v>
      </c>
      <c r="B2143" s="88" t="s">
        <v>3387</v>
      </c>
      <c r="C2143" s="109" t="s">
        <v>644</v>
      </c>
      <c r="D2143" s="84" t="s">
        <v>214</v>
      </c>
      <c r="E2143" s="84" t="s">
        <v>730</v>
      </c>
      <c r="F2143" s="84" t="s">
        <v>214</v>
      </c>
      <c r="G2143" s="84" t="s">
        <v>1924</v>
      </c>
      <c r="H2143" s="85">
        <v>2</v>
      </c>
    </row>
    <row r="2144" spans="1:8">
      <c r="A2144" s="103">
        <v>2018</v>
      </c>
      <c r="B2144" s="88" t="s">
        <v>3387</v>
      </c>
      <c r="C2144" s="109" t="s">
        <v>644</v>
      </c>
      <c r="D2144" s="84" t="s">
        <v>214</v>
      </c>
      <c r="E2144" s="84" t="s">
        <v>730</v>
      </c>
      <c r="F2144" s="84" t="s">
        <v>214</v>
      </c>
      <c r="G2144" s="84" t="s">
        <v>1956</v>
      </c>
      <c r="H2144" s="85">
        <v>6</v>
      </c>
    </row>
    <row r="2145" spans="1:8">
      <c r="A2145" s="103">
        <v>2018</v>
      </c>
      <c r="B2145" s="88" t="s">
        <v>3387</v>
      </c>
      <c r="C2145" s="109" t="s">
        <v>644</v>
      </c>
      <c r="D2145" s="84" t="s">
        <v>214</v>
      </c>
      <c r="E2145" s="84" t="s">
        <v>730</v>
      </c>
      <c r="F2145" s="84" t="s">
        <v>214</v>
      </c>
      <c r="G2145" s="84" t="s">
        <v>1927</v>
      </c>
      <c r="H2145" s="85">
        <v>1</v>
      </c>
    </row>
    <row r="2146" spans="1:8">
      <c r="A2146" s="103">
        <v>2018</v>
      </c>
      <c r="B2146" s="88" t="s">
        <v>3387</v>
      </c>
      <c r="C2146" s="109" t="s">
        <v>644</v>
      </c>
      <c r="D2146" s="84" t="s">
        <v>214</v>
      </c>
      <c r="E2146" s="84" t="s">
        <v>730</v>
      </c>
      <c r="F2146" s="84" t="s">
        <v>214</v>
      </c>
      <c r="G2146" s="84" t="s">
        <v>1960</v>
      </c>
      <c r="H2146" s="85">
        <v>1</v>
      </c>
    </row>
    <row r="2147" spans="1:8">
      <c r="A2147" s="103">
        <v>2018</v>
      </c>
      <c r="B2147" s="88" t="s">
        <v>3387</v>
      </c>
      <c r="C2147" s="109" t="s">
        <v>644</v>
      </c>
      <c r="D2147" s="84" t="s">
        <v>214</v>
      </c>
      <c r="E2147" s="84" t="s">
        <v>730</v>
      </c>
      <c r="F2147" s="84" t="s">
        <v>214</v>
      </c>
      <c r="G2147" s="84" t="s">
        <v>1934</v>
      </c>
      <c r="H2147" s="85">
        <v>6</v>
      </c>
    </row>
    <row r="2148" spans="1:8">
      <c r="A2148" s="103">
        <v>2018</v>
      </c>
      <c r="B2148" s="88" t="s">
        <v>3387</v>
      </c>
      <c r="C2148" s="109" t="s">
        <v>644</v>
      </c>
      <c r="D2148" s="84" t="s">
        <v>214</v>
      </c>
      <c r="E2148" s="84" t="s">
        <v>730</v>
      </c>
      <c r="F2148" s="84" t="s">
        <v>31</v>
      </c>
      <c r="G2148" s="84" t="s">
        <v>1962</v>
      </c>
      <c r="H2148" s="85">
        <v>2</v>
      </c>
    </row>
    <row r="2149" spans="1:8">
      <c r="A2149" s="103">
        <v>2018</v>
      </c>
      <c r="B2149" s="88" t="s">
        <v>3387</v>
      </c>
      <c r="C2149" s="109" t="s">
        <v>644</v>
      </c>
      <c r="D2149" s="84" t="s">
        <v>214</v>
      </c>
      <c r="E2149" s="84" t="s">
        <v>730</v>
      </c>
      <c r="F2149" s="84" t="s">
        <v>213</v>
      </c>
      <c r="G2149" s="84" t="s">
        <v>1942</v>
      </c>
      <c r="H2149" s="85">
        <v>5</v>
      </c>
    </row>
    <row r="2150" spans="1:8">
      <c r="A2150" s="103">
        <v>2018</v>
      </c>
      <c r="B2150" s="88" t="s">
        <v>3387</v>
      </c>
      <c r="C2150" s="109" t="s">
        <v>644</v>
      </c>
      <c r="D2150" s="84" t="s">
        <v>126</v>
      </c>
      <c r="E2150" s="84" t="s">
        <v>1923</v>
      </c>
      <c r="F2150" s="84" t="s">
        <v>214</v>
      </c>
      <c r="G2150" s="84" t="s">
        <v>1921</v>
      </c>
      <c r="H2150" s="85">
        <v>1</v>
      </c>
    </row>
    <row r="2151" spans="1:8">
      <c r="A2151" s="103">
        <v>2018</v>
      </c>
      <c r="B2151" s="88" t="s">
        <v>3387</v>
      </c>
      <c r="C2151" s="109" t="s">
        <v>644</v>
      </c>
      <c r="D2151" s="84" t="s">
        <v>126</v>
      </c>
      <c r="E2151" s="84" t="s">
        <v>1923</v>
      </c>
      <c r="F2151" s="84" t="s">
        <v>214</v>
      </c>
      <c r="G2151" s="84" t="s">
        <v>1934</v>
      </c>
      <c r="H2151" s="85">
        <v>1</v>
      </c>
    </row>
    <row r="2152" spans="1:8">
      <c r="A2152" s="103">
        <v>2018</v>
      </c>
      <c r="B2152" s="88" t="s">
        <v>3387</v>
      </c>
      <c r="C2152" s="109" t="s">
        <v>644</v>
      </c>
      <c r="D2152" s="84" t="s">
        <v>126</v>
      </c>
      <c r="E2152" s="84" t="s">
        <v>1958</v>
      </c>
      <c r="F2152" s="84" t="s">
        <v>31</v>
      </c>
      <c r="G2152" s="84" t="s">
        <v>1919</v>
      </c>
      <c r="H2152" s="85">
        <v>3</v>
      </c>
    </row>
    <row r="2153" spans="1:8">
      <c r="A2153" s="103">
        <v>2018</v>
      </c>
      <c r="B2153" s="88" t="s">
        <v>3387</v>
      </c>
      <c r="C2153" s="109" t="s">
        <v>644</v>
      </c>
      <c r="D2153" s="84" t="s">
        <v>126</v>
      </c>
      <c r="E2153" s="84" t="s">
        <v>1958</v>
      </c>
      <c r="F2153" s="84" t="s">
        <v>31</v>
      </c>
      <c r="G2153" s="84" t="s">
        <v>1930</v>
      </c>
      <c r="H2153" s="85">
        <v>1</v>
      </c>
    </row>
    <row r="2154" spans="1:8">
      <c r="A2154" s="103">
        <v>2018</v>
      </c>
      <c r="B2154" s="88" t="s">
        <v>3387</v>
      </c>
      <c r="C2154" s="109" t="s">
        <v>644</v>
      </c>
      <c r="D2154" s="84" t="s">
        <v>126</v>
      </c>
      <c r="E2154" s="84" t="s">
        <v>1958</v>
      </c>
      <c r="F2154" s="84" t="s">
        <v>126</v>
      </c>
      <c r="G2154" s="84" t="s">
        <v>1938</v>
      </c>
      <c r="H2154" s="85">
        <v>2</v>
      </c>
    </row>
    <row r="2155" spans="1:8">
      <c r="A2155" s="103">
        <v>2018</v>
      </c>
      <c r="B2155" s="88" t="s">
        <v>3387</v>
      </c>
      <c r="C2155" s="109" t="s">
        <v>644</v>
      </c>
      <c r="D2155" s="84" t="s">
        <v>126</v>
      </c>
      <c r="E2155" s="84" t="s">
        <v>1961</v>
      </c>
      <c r="F2155" s="84" t="s">
        <v>31</v>
      </c>
      <c r="G2155" s="84" t="s">
        <v>1919</v>
      </c>
      <c r="H2155" s="85">
        <v>1</v>
      </c>
    </row>
    <row r="2156" spans="1:8">
      <c r="A2156" s="103">
        <v>2018</v>
      </c>
      <c r="B2156" s="88" t="s">
        <v>3387</v>
      </c>
      <c r="C2156" s="109" t="s">
        <v>644</v>
      </c>
      <c r="D2156" s="84" t="s">
        <v>126</v>
      </c>
      <c r="E2156" s="84" t="s">
        <v>1961</v>
      </c>
      <c r="F2156" s="84" t="s">
        <v>214</v>
      </c>
      <c r="G2156" s="84" t="s">
        <v>1960</v>
      </c>
      <c r="H2156" s="85">
        <v>1</v>
      </c>
    </row>
    <row r="2157" spans="1:8">
      <c r="A2157" s="103">
        <v>2018</v>
      </c>
      <c r="B2157" s="88" t="s">
        <v>3387</v>
      </c>
      <c r="C2157" s="109" t="s">
        <v>644</v>
      </c>
      <c r="D2157" s="84" t="s">
        <v>126</v>
      </c>
      <c r="E2157" s="84" t="s">
        <v>1961</v>
      </c>
      <c r="F2157" s="84" t="s">
        <v>126</v>
      </c>
      <c r="G2157" s="84" t="s">
        <v>1937</v>
      </c>
      <c r="H2157" s="85">
        <v>1</v>
      </c>
    </row>
    <row r="2158" spans="1:8">
      <c r="A2158" s="103">
        <v>2018</v>
      </c>
      <c r="B2158" s="88" t="s">
        <v>3387</v>
      </c>
      <c r="C2158" s="109" t="s">
        <v>644</v>
      </c>
      <c r="D2158" s="84" t="s">
        <v>126</v>
      </c>
      <c r="E2158" s="84" t="s">
        <v>1961</v>
      </c>
      <c r="F2158" s="84" t="s">
        <v>126</v>
      </c>
      <c r="G2158" s="84" t="s">
        <v>1938</v>
      </c>
      <c r="H2158" s="85">
        <v>2</v>
      </c>
    </row>
    <row r="2159" spans="1:8">
      <c r="A2159" s="103">
        <v>2018</v>
      </c>
      <c r="B2159" s="88" t="s">
        <v>3387</v>
      </c>
      <c r="C2159" s="109" t="s">
        <v>644</v>
      </c>
      <c r="D2159" s="84" t="s">
        <v>126</v>
      </c>
      <c r="E2159" s="84" t="s">
        <v>1937</v>
      </c>
      <c r="F2159" s="84" t="s">
        <v>214</v>
      </c>
      <c r="G2159" s="84" t="s">
        <v>1960</v>
      </c>
      <c r="H2159" s="85">
        <v>2</v>
      </c>
    </row>
    <row r="2160" spans="1:8">
      <c r="A2160" s="103">
        <v>2018</v>
      </c>
      <c r="B2160" s="88" t="s">
        <v>3387</v>
      </c>
      <c r="C2160" s="109" t="s">
        <v>644</v>
      </c>
      <c r="D2160" s="84" t="s">
        <v>126</v>
      </c>
      <c r="E2160" s="84" t="s">
        <v>1937</v>
      </c>
      <c r="F2160" s="84" t="s">
        <v>126</v>
      </c>
      <c r="G2160" s="84" t="s">
        <v>1938</v>
      </c>
      <c r="H2160" s="85">
        <v>1</v>
      </c>
    </row>
    <row r="2161" spans="1:8">
      <c r="A2161" s="103">
        <v>2018</v>
      </c>
      <c r="B2161" s="88" t="s">
        <v>3387</v>
      </c>
      <c r="C2161" s="109" t="s">
        <v>644</v>
      </c>
      <c r="D2161" s="84" t="s">
        <v>126</v>
      </c>
      <c r="E2161" s="84" t="s">
        <v>1937</v>
      </c>
      <c r="F2161" s="84" t="s">
        <v>126</v>
      </c>
      <c r="G2161" s="84" t="s">
        <v>1959</v>
      </c>
      <c r="H2161" s="85">
        <v>1</v>
      </c>
    </row>
    <row r="2162" spans="1:8">
      <c r="A2162" s="103">
        <v>2018</v>
      </c>
      <c r="B2162" s="88" t="s">
        <v>3387</v>
      </c>
      <c r="C2162" s="109" t="s">
        <v>644</v>
      </c>
      <c r="D2162" s="84" t="s">
        <v>126</v>
      </c>
      <c r="E2162" s="84" t="s">
        <v>1938</v>
      </c>
      <c r="F2162" s="84" t="s">
        <v>31</v>
      </c>
      <c r="G2162" s="84" t="s">
        <v>1919</v>
      </c>
      <c r="H2162" s="85">
        <v>4</v>
      </c>
    </row>
    <row r="2163" spans="1:8">
      <c r="A2163" s="103">
        <v>2018</v>
      </c>
      <c r="B2163" s="88" t="s">
        <v>3387</v>
      </c>
      <c r="C2163" s="109" t="s">
        <v>644</v>
      </c>
      <c r="D2163" s="84" t="s">
        <v>126</v>
      </c>
      <c r="E2163" s="84" t="s">
        <v>1938</v>
      </c>
      <c r="F2163" s="84" t="s">
        <v>31</v>
      </c>
      <c r="G2163" s="84" t="s">
        <v>1930</v>
      </c>
      <c r="H2163" s="85">
        <v>3</v>
      </c>
    </row>
    <row r="2164" spans="1:8">
      <c r="A2164" s="103">
        <v>2018</v>
      </c>
      <c r="B2164" s="88" t="s">
        <v>3387</v>
      </c>
      <c r="C2164" s="109" t="s">
        <v>644</v>
      </c>
      <c r="D2164" s="84" t="s">
        <v>126</v>
      </c>
      <c r="E2164" s="84" t="s">
        <v>1938</v>
      </c>
      <c r="F2164" s="84" t="s">
        <v>126</v>
      </c>
      <c r="G2164" s="84" t="s">
        <v>1961</v>
      </c>
      <c r="H2164" s="85">
        <v>1</v>
      </c>
    </row>
    <row r="2165" spans="1:8">
      <c r="A2165" s="103">
        <v>2018</v>
      </c>
      <c r="B2165" s="88" t="s">
        <v>3387</v>
      </c>
      <c r="C2165" s="109" t="s">
        <v>644</v>
      </c>
      <c r="D2165" s="84" t="s">
        <v>126</v>
      </c>
      <c r="E2165" s="84" t="s">
        <v>1938</v>
      </c>
      <c r="F2165" s="84" t="s">
        <v>126</v>
      </c>
      <c r="G2165" s="84" t="s">
        <v>1937</v>
      </c>
      <c r="H2165" s="85">
        <v>1</v>
      </c>
    </row>
    <row r="2166" spans="1:8">
      <c r="A2166" s="103">
        <v>2018</v>
      </c>
      <c r="B2166" s="88" t="s">
        <v>3387</v>
      </c>
      <c r="C2166" s="109" t="s">
        <v>644</v>
      </c>
      <c r="D2166" s="84" t="s">
        <v>126</v>
      </c>
      <c r="E2166" s="84" t="s">
        <v>1938</v>
      </c>
      <c r="F2166" s="84" t="s">
        <v>31</v>
      </c>
      <c r="G2166" s="84" t="s">
        <v>1962</v>
      </c>
      <c r="H2166" s="85">
        <v>1</v>
      </c>
    </row>
    <row r="2167" spans="1:8">
      <c r="A2167" s="103">
        <v>2018</v>
      </c>
      <c r="B2167" s="88" t="s">
        <v>3387</v>
      </c>
      <c r="C2167" s="109" t="s">
        <v>644</v>
      </c>
      <c r="D2167" s="84" t="s">
        <v>126</v>
      </c>
      <c r="E2167" s="84" t="s">
        <v>1959</v>
      </c>
      <c r="F2167" s="84" t="s">
        <v>126</v>
      </c>
      <c r="G2167" s="84" t="s">
        <v>1938</v>
      </c>
      <c r="H2167" s="85">
        <v>1</v>
      </c>
    </row>
  </sheetData>
  <sheetProtection autoFilter="0" pivotTables="0"/>
  <autoFilter ref="A1:H2167"/>
  <sortState ref="A2:H2167">
    <sortCondition ref="A2:A2167"/>
    <sortCondition ref="B2:B2167"/>
    <sortCondition descending="1" ref="C2:C2167"/>
    <sortCondition ref="D2:D2167"/>
    <sortCondition ref="E2:E2167"/>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filterMode="1">
    <tabColor rgb="FFFF0000"/>
  </sheetPr>
  <dimension ref="A1:F272"/>
  <sheetViews>
    <sheetView workbookViewId="0">
      <pane ySplit="1" topLeftCell="A2" activePane="bottomLeft" state="frozen"/>
      <selection pane="bottomLeft" activeCell="A202" sqref="A2:A202"/>
    </sheetView>
  </sheetViews>
  <sheetFormatPr baseColWidth="10" defaultColWidth="15.875" defaultRowHeight="16.5"/>
  <cols>
    <col min="1" max="1" width="6.75" bestFit="1" customWidth="1"/>
    <col min="2" max="2" width="29.125" customWidth="1"/>
    <col min="3" max="3" width="34.125" customWidth="1"/>
    <col min="4" max="4" width="46.25" bestFit="1" customWidth="1"/>
    <col min="5" max="5" width="34.625" customWidth="1"/>
    <col min="6" max="6" width="15.875" bestFit="1" customWidth="1"/>
  </cols>
  <sheetData>
    <row r="1" spans="1:6">
      <c r="A1" s="42" t="s">
        <v>319</v>
      </c>
      <c r="B1" s="41" t="s">
        <v>1951</v>
      </c>
      <c r="C1" s="41" t="s">
        <v>1952</v>
      </c>
      <c r="D1" s="41" t="s">
        <v>1953</v>
      </c>
      <c r="E1" s="41" t="s">
        <v>1954</v>
      </c>
      <c r="F1" s="41" t="s">
        <v>1900</v>
      </c>
    </row>
    <row r="2" spans="1:6">
      <c r="A2" s="28">
        <v>2014</v>
      </c>
      <c r="B2" s="29" t="s">
        <v>2496</v>
      </c>
      <c r="C2" s="29" t="s">
        <v>1919</v>
      </c>
      <c r="D2" s="29" t="s">
        <v>2496</v>
      </c>
      <c r="E2" s="29" t="s">
        <v>1926</v>
      </c>
      <c r="F2" s="26">
        <v>2</v>
      </c>
    </row>
    <row r="3" spans="1:6">
      <c r="A3" s="28">
        <v>2014</v>
      </c>
      <c r="B3" s="29" t="s">
        <v>2496</v>
      </c>
      <c r="C3" s="29" t="s">
        <v>1919</v>
      </c>
      <c r="D3" s="29" t="s">
        <v>2496</v>
      </c>
      <c r="E3" s="29" t="s">
        <v>1963</v>
      </c>
      <c r="F3" s="26">
        <v>1</v>
      </c>
    </row>
    <row r="4" spans="1:6">
      <c r="A4" s="28">
        <v>2014</v>
      </c>
      <c r="B4" s="29" t="s">
        <v>2496</v>
      </c>
      <c r="C4" s="29" t="s">
        <v>1919</v>
      </c>
      <c r="D4" s="29" t="s">
        <v>2496</v>
      </c>
      <c r="E4" s="29" t="s">
        <v>1930</v>
      </c>
      <c r="F4" s="26">
        <v>7</v>
      </c>
    </row>
    <row r="5" spans="1:6">
      <c r="A5" s="28">
        <v>2014</v>
      </c>
      <c r="B5" s="29" t="s">
        <v>2496</v>
      </c>
      <c r="C5" s="29" t="s">
        <v>1919</v>
      </c>
      <c r="D5" s="29" t="s">
        <v>2691</v>
      </c>
      <c r="E5" s="29" t="s">
        <v>1956</v>
      </c>
      <c r="F5" s="26">
        <v>1</v>
      </c>
    </row>
    <row r="6" spans="1:6">
      <c r="A6" s="28">
        <v>2014</v>
      </c>
      <c r="B6" s="29" t="s">
        <v>2496</v>
      </c>
      <c r="C6" s="29" t="s">
        <v>1919</v>
      </c>
      <c r="D6" s="29" t="s">
        <v>2691</v>
      </c>
      <c r="E6" s="29" t="s">
        <v>1927</v>
      </c>
      <c r="F6" s="26">
        <v>1</v>
      </c>
    </row>
    <row r="7" spans="1:6">
      <c r="A7" s="28">
        <v>2014</v>
      </c>
      <c r="B7" s="29" t="s">
        <v>2496</v>
      </c>
      <c r="C7" s="29" t="s">
        <v>1919</v>
      </c>
      <c r="D7" s="29" t="s">
        <v>2691</v>
      </c>
      <c r="E7" s="29" t="s">
        <v>730</v>
      </c>
      <c r="F7" s="26">
        <v>1</v>
      </c>
    </row>
    <row r="8" spans="1:6">
      <c r="A8" s="28">
        <v>2014</v>
      </c>
      <c r="B8" s="29" t="s">
        <v>2496</v>
      </c>
      <c r="C8" s="29" t="s">
        <v>1919</v>
      </c>
      <c r="D8" s="29" t="s">
        <v>2498</v>
      </c>
      <c r="E8" s="29" t="s">
        <v>1923</v>
      </c>
      <c r="F8" s="26">
        <v>1</v>
      </c>
    </row>
    <row r="9" spans="1:6">
      <c r="A9" s="28">
        <v>2014</v>
      </c>
      <c r="B9" s="29" t="s">
        <v>2496</v>
      </c>
      <c r="C9" s="29" t="s">
        <v>1919</v>
      </c>
      <c r="D9" s="29" t="s">
        <v>2498</v>
      </c>
      <c r="E9" s="29" t="s">
        <v>1938</v>
      </c>
      <c r="F9" s="26">
        <v>2</v>
      </c>
    </row>
    <row r="10" spans="1:6" ht="16.5" customHeight="1">
      <c r="A10" s="28">
        <v>2014</v>
      </c>
      <c r="B10" s="29" t="s">
        <v>2496</v>
      </c>
      <c r="C10" s="29" t="s">
        <v>2531</v>
      </c>
      <c r="D10" s="29" t="s">
        <v>2496</v>
      </c>
      <c r="E10" s="29" t="s">
        <v>1926</v>
      </c>
      <c r="F10" s="26">
        <v>4</v>
      </c>
    </row>
    <row r="11" spans="1:6" ht="16.5" customHeight="1">
      <c r="A11" s="28">
        <v>2014</v>
      </c>
      <c r="B11" s="29" t="s">
        <v>2496</v>
      </c>
      <c r="C11" s="29" t="s">
        <v>1926</v>
      </c>
      <c r="D11" s="29" t="s">
        <v>2496</v>
      </c>
      <c r="E11" s="29" t="s">
        <v>1955</v>
      </c>
      <c r="F11" s="26">
        <v>4</v>
      </c>
    </row>
    <row r="12" spans="1:6" ht="16.5" customHeight="1">
      <c r="A12" s="28">
        <v>2014</v>
      </c>
      <c r="B12" s="29" t="s">
        <v>2496</v>
      </c>
      <c r="C12" s="29" t="s">
        <v>1926</v>
      </c>
      <c r="D12" s="29" t="s">
        <v>2496</v>
      </c>
      <c r="E12" s="29" t="s">
        <v>1930</v>
      </c>
      <c r="F12" s="26">
        <v>2</v>
      </c>
    </row>
    <row r="13" spans="1:6" ht="16.5" customHeight="1">
      <c r="A13" s="28">
        <v>2014</v>
      </c>
      <c r="B13" s="29" t="s">
        <v>2496</v>
      </c>
      <c r="C13" s="29" t="s">
        <v>1926</v>
      </c>
      <c r="D13" s="29" t="s">
        <v>2691</v>
      </c>
      <c r="E13" s="29" t="s">
        <v>700</v>
      </c>
      <c r="F13" s="26">
        <v>1</v>
      </c>
    </row>
    <row r="14" spans="1:6" ht="16.5" customHeight="1">
      <c r="A14" s="28">
        <v>2014</v>
      </c>
      <c r="B14" s="29" t="s">
        <v>2496</v>
      </c>
      <c r="C14" s="29" t="s">
        <v>1926</v>
      </c>
      <c r="D14" s="29" t="s">
        <v>2691</v>
      </c>
      <c r="E14" s="29" t="s">
        <v>1927</v>
      </c>
      <c r="F14" s="26">
        <v>1</v>
      </c>
    </row>
    <row r="15" spans="1:6" ht="16.5" customHeight="1">
      <c r="A15" s="28">
        <v>2014</v>
      </c>
      <c r="B15" s="29" t="s">
        <v>2496</v>
      </c>
      <c r="C15" s="29" t="s">
        <v>1963</v>
      </c>
      <c r="D15" s="29" t="s">
        <v>2496</v>
      </c>
      <c r="E15" s="29" t="s">
        <v>1955</v>
      </c>
      <c r="F15" s="26">
        <v>2</v>
      </c>
    </row>
    <row r="16" spans="1:6" ht="16.5" customHeight="1">
      <c r="A16" s="28">
        <v>2014</v>
      </c>
      <c r="B16" s="29" t="s">
        <v>2496</v>
      </c>
      <c r="C16" s="29" t="s">
        <v>1963</v>
      </c>
      <c r="D16" s="29" t="s">
        <v>2498</v>
      </c>
      <c r="E16" s="29" t="s">
        <v>1938</v>
      </c>
      <c r="F16" s="26">
        <v>2</v>
      </c>
    </row>
    <row r="17" spans="1:6" ht="16.5" customHeight="1">
      <c r="A17" s="28">
        <v>2014</v>
      </c>
      <c r="B17" s="29" t="s">
        <v>2496</v>
      </c>
      <c r="C17" s="29" t="s">
        <v>1930</v>
      </c>
      <c r="D17" s="29" t="s">
        <v>2496</v>
      </c>
      <c r="E17" s="29" t="s">
        <v>1919</v>
      </c>
      <c r="F17" s="26">
        <v>14</v>
      </c>
    </row>
    <row r="18" spans="1:6" ht="16.5" customHeight="1">
      <c r="A18" s="28">
        <v>2014</v>
      </c>
      <c r="B18" s="29" t="s">
        <v>2496</v>
      </c>
      <c r="C18" s="29" t="s">
        <v>1930</v>
      </c>
      <c r="D18" s="29" t="s">
        <v>2496</v>
      </c>
      <c r="E18" s="29" t="s">
        <v>1955</v>
      </c>
      <c r="F18" s="26">
        <v>1</v>
      </c>
    </row>
    <row r="19" spans="1:6" ht="16.5" customHeight="1">
      <c r="A19" s="28">
        <v>2014</v>
      </c>
      <c r="B19" s="29" t="s">
        <v>2496</v>
      </c>
      <c r="C19" s="29" t="s">
        <v>1930</v>
      </c>
      <c r="D19" s="29" t="s">
        <v>2691</v>
      </c>
      <c r="E19" s="29" t="s">
        <v>1927</v>
      </c>
      <c r="F19" s="26">
        <v>3</v>
      </c>
    </row>
    <row r="20" spans="1:6" ht="16.5" customHeight="1">
      <c r="A20" s="28">
        <v>2014</v>
      </c>
      <c r="B20" s="29" t="s">
        <v>2691</v>
      </c>
      <c r="C20" s="29" t="s">
        <v>700</v>
      </c>
      <c r="D20" s="29" t="s">
        <v>2691</v>
      </c>
      <c r="E20" s="29" t="s">
        <v>1960</v>
      </c>
      <c r="F20" s="26">
        <v>2</v>
      </c>
    </row>
    <row r="21" spans="1:6" ht="16.5" customHeight="1">
      <c r="A21" s="28">
        <v>2014</v>
      </c>
      <c r="B21" s="29" t="s">
        <v>2691</v>
      </c>
      <c r="C21" s="29" t="s">
        <v>1921</v>
      </c>
      <c r="D21" s="29" t="s">
        <v>2496</v>
      </c>
      <c r="E21" s="29" t="s">
        <v>1919</v>
      </c>
      <c r="F21" s="26">
        <v>2</v>
      </c>
    </row>
    <row r="22" spans="1:6" ht="16.5" customHeight="1">
      <c r="A22" s="28">
        <v>2014</v>
      </c>
      <c r="B22" s="29" t="s">
        <v>2691</v>
      </c>
      <c r="C22" s="29" t="s">
        <v>1921</v>
      </c>
      <c r="D22" s="29" t="s">
        <v>2691</v>
      </c>
      <c r="E22" s="29" t="s">
        <v>1956</v>
      </c>
      <c r="F22" s="26">
        <v>3</v>
      </c>
    </row>
    <row r="23" spans="1:6" ht="16.5" customHeight="1">
      <c r="A23" s="28">
        <v>2014</v>
      </c>
      <c r="B23" s="29" t="s">
        <v>2691</v>
      </c>
      <c r="C23" s="29" t="s">
        <v>1921</v>
      </c>
      <c r="D23" s="29" t="s">
        <v>2691</v>
      </c>
      <c r="E23" s="29" t="s">
        <v>1960</v>
      </c>
      <c r="F23" s="26">
        <v>5</v>
      </c>
    </row>
    <row r="24" spans="1:6" ht="16.5" customHeight="1">
      <c r="A24" s="28">
        <v>2014</v>
      </c>
      <c r="B24" s="29" t="s">
        <v>2691</v>
      </c>
      <c r="C24" s="29" t="s">
        <v>1921</v>
      </c>
      <c r="D24" s="29" t="s">
        <v>2691</v>
      </c>
      <c r="E24" s="29" t="s">
        <v>1934</v>
      </c>
      <c r="F24" s="26">
        <v>2</v>
      </c>
    </row>
    <row r="25" spans="1:6" ht="16.5" customHeight="1">
      <c r="A25" s="28">
        <v>2014</v>
      </c>
      <c r="B25" s="29" t="s">
        <v>2691</v>
      </c>
      <c r="C25" s="29" t="s">
        <v>1921</v>
      </c>
      <c r="D25" s="29" t="s">
        <v>2691</v>
      </c>
      <c r="E25" s="29" t="s">
        <v>730</v>
      </c>
      <c r="F25" s="26">
        <v>1</v>
      </c>
    </row>
    <row r="26" spans="1:6" ht="16.5" customHeight="1">
      <c r="A26" s="28">
        <v>2014</v>
      </c>
      <c r="B26" s="29" t="s">
        <v>2691</v>
      </c>
      <c r="C26" s="29" t="s">
        <v>1921</v>
      </c>
      <c r="D26" s="29" t="s">
        <v>2498</v>
      </c>
      <c r="E26" s="29" t="s">
        <v>1961</v>
      </c>
      <c r="F26" s="26">
        <v>1</v>
      </c>
    </row>
    <row r="27" spans="1:6" ht="16.5" customHeight="1">
      <c r="A27" s="28">
        <v>2014</v>
      </c>
      <c r="B27" s="29" t="s">
        <v>2691</v>
      </c>
      <c r="C27" s="29" t="s">
        <v>1924</v>
      </c>
      <c r="D27" s="29" t="s">
        <v>2691</v>
      </c>
      <c r="E27" s="29" t="s">
        <v>1927</v>
      </c>
      <c r="F27" s="26">
        <v>4</v>
      </c>
    </row>
    <row r="28" spans="1:6" ht="16.5" customHeight="1">
      <c r="A28" s="28">
        <v>2014</v>
      </c>
      <c r="B28" s="29" t="s">
        <v>2691</v>
      </c>
      <c r="C28" s="29" t="s">
        <v>1956</v>
      </c>
      <c r="D28" s="29" t="s">
        <v>2691</v>
      </c>
      <c r="E28" s="29" t="s">
        <v>1921</v>
      </c>
      <c r="F28" s="26">
        <v>1</v>
      </c>
    </row>
    <row r="29" spans="1:6" ht="16.5" customHeight="1">
      <c r="A29" s="28">
        <v>2014</v>
      </c>
      <c r="B29" s="29" t="s">
        <v>2691</v>
      </c>
      <c r="C29" s="29" t="s">
        <v>1956</v>
      </c>
      <c r="D29" s="29" t="s">
        <v>2691</v>
      </c>
      <c r="E29" s="29" t="s">
        <v>1924</v>
      </c>
      <c r="F29" s="26">
        <v>2</v>
      </c>
    </row>
    <row r="30" spans="1:6" ht="16.5" customHeight="1">
      <c r="A30" s="28">
        <v>2014</v>
      </c>
      <c r="B30" s="29" t="s">
        <v>2691</v>
      </c>
      <c r="C30" s="29" t="s">
        <v>1956</v>
      </c>
      <c r="D30" s="29" t="s">
        <v>2691</v>
      </c>
      <c r="E30" s="29" t="s">
        <v>1927</v>
      </c>
      <c r="F30" s="26">
        <v>5</v>
      </c>
    </row>
    <row r="31" spans="1:6" ht="16.5" customHeight="1">
      <c r="A31" s="28">
        <v>2014</v>
      </c>
      <c r="B31" s="29" t="s">
        <v>2691</v>
      </c>
      <c r="C31" s="29" t="s">
        <v>1956</v>
      </c>
      <c r="D31" s="29" t="s">
        <v>2691</v>
      </c>
      <c r="E31" s="29" t="s">
        <v>1960</v>
      </c>
      <c r="F31" s="26">
        <v>4</v>
      </c>
    </row>
    <row r="32" spans="1:6" ht="16.5" customHeight="1">
      <c r="A32" s="28">
        <v>2014</v>
      </c>
      <c r="B32" s="29" t="s">
        <v>2691</v>
      </c>
      <c r="C32" s="29" t="s">
        <v>1956</v>
      </c>
      <c r="D32" s="29" t="s">
        <v>2691</v>
      </c>
      <c r="E32" s="29" t="s">
        <v>730</v>
      </c>
      <c r="F32" s="26">
        <v>2</v>
      </c>
    </row>
    <row r="33" spans="1:6" ht="16.5" customHeight="1">
      <c r="A33" s="28">
        <v>2014</v>
      </c>
      <c r="B33" s="29" t="s">
        <v>2691</v>
      </c>
      <c r="C33" s="29" t="s">
        <v>1927</v>
      </c>
      <c r="D33" s="29" t="s">
        <v>2496</v>
      </c>
      <c r="E33" s="29" t="s">
        <v>1919</v>
      </c>
      <c r="F33" s="26">
        <v>4</v>
      </c>
    </row>
    <row r="34" spans="1:6" ht="16.5" customHeight="1">
      <c r="A34" s="28">
        <v>2014</v>
      </c>
      <c r="B34" s="29" t="s">
        <v>2691</v>
      </c>
      <c r="C34" s="29" t="s">
        <v>1927</v>
      </c>
      <c r="D34" s="29" t="s">
        <v>2496</v>
      </c>
      <c r="E34" s="29" t="s">
        <v>1926</v>
      </c>
      <c r="F34" s="26">
        <v>1</v>
      </c>
    </row>
    <row r="35" spans="1:6" ht="16.5" customHeight="1">
      <c r="A35" s="28">
        <v>2014</v>
      </c>
      <c r="B35" s="29" t="s">
        <v>2691</v>
      </c>
      <c r="C35" s="29" t="s">
        <v>1927</v>
      </c>
      <c r="D35" s="29" t="s">
        <v>2496</v>
      </c>
      <c r="E35" s="29" t="s">
        <v>1930</v>
      </c>
      <c r="F35" s="26">
        <v>1</v>
      </c>
    </row>
    <row r="36" spans="1:6" ht="16.5" customHeight="1">
      <c r="A36" s="28">
        <v>2014</v>
      </c>
      <c r="B36" s="29" t="s">
        <v>2691</v>
      </c>
      <c r="C36" s="29" t="s">
        <v>1927</v>
      </c>
      <c r="D36" s="29" t="s">
        <v>2691</v>
      </c>
      <c r="E36" s="29" t="s">
        <v>1924</v>
      </c>
      <c r="F36" s="26">
        <v>5</v>
      </c>
    </row>
    <row r="37" spans="1:6" ht="16.5" customHeight="1">
      <c r="A37" s="28">
        <v>2014</v>
      </c>
      <c r="B37" s="29" t="s">
        <v>2691</v>
      </c>
      <c r="C37" s="29" t="s">
        <v>1927</v>
      </c>
      <c r="D37" s="29" t="s">
        <v>2691</v>
      </c>
      <c r="E37" s="29" t="s">
        <v>1956</v>
      </c>
      <c r="F37" s="26">
        <v>1</v>
      </c>
    </row>
    <row r="38" spans="1:6" ht="16.5" customHeight="1">
      <c r="A38" s="28">
        <v>2014</v>
      </c>
      <c r="B38" s="29" t="s">
        <v>2691</v>
      </c>
      <c r="C38" s="29" t="s">
        <v>1927</v>
      </c>
      <c r="D38" s="29" t="s">
        <v>2691</v>
      </c>
      <c r="E38" s="29" t="s">
        <v>1934</v>
      </c>
      <c r="F38" s="26">
        <v>2</v>
      </c>
    </row>
    <row r="39" spans="1:6" ht="16.5" customHeight="1">
      <c r="A39" s="28">
        <v>2014</v>
      </c>
      <c r="B39" s="29" t="s">
        <v>2691</v>
      </c>
      <c r="C39" s="29" t="s">
        <v>1960</v>
      </c>
      <c r="D39" s="29" t="s">
        <v>2691</v>
      </c>
      <c r="E39" s="29" t="s">
        <v>1921</v>
      </c>
      <c r="F39" s="26">
        <v>8</v>
      </c>
    </row>
    <row r="40" spans="1:6" ht="16.5" customHeight="1">
      <c r="A40" s="28">
        <v>2014</v>
      </c>
      <c r="B40" s="29" t="s">
        <v>2691</v>
      </c>
      <c r="C40" s="29" t="s">
        <v>1960</v>
      </c>
      <c r="D40" s="29" t="s">
        <v>2691</v>
      </c>
      <c r="E40" s="29" t="s">
        <v>1956</v>
      </c>
      <c r="F40" s="26">
        <v>3</v>
      </c>
    </row>
    <row r="41" spans="1:6" ht="16.5" customHeight="1">
      <c r="A41" s="28">
        <v>2014</v>
      </c>
      <c r="B41" s="29" t="s">
        <v>2691</v>
      </c>
      <c r="C41" s="29" t="s">
        <v>1960</v>
      </c>
      <c r="D41" s="29" t="s">
        <v>2691</v>
      </c>
      <c r="E41" s="29" t="s">
        <v>730</v>
      </c>
      <c r="F41" s="26">
        <v>1</v>
      </c>
    </row>
    <row r="42" spans="1:6" ht="16.5" customHeight="1">
      <c r="A42" s="28">
        <v>2014</v>
      </c>
      <c r="B42" s="29" t="s">
        <v>2691</v>
      </c>
      <c r="C42" s="29" t="s">
        <v>730</v>
      </c>
      <c r="D42" s="29" t="s">
        <v>2496</v>
      </c>
      <c r="E42" s="29" t="s">
        <v>1919</v>
      </c>
      <c r="F42" s="26">
        <v>1</v>
      </c>
    </row>
    <row r="43" spans="1:6" ht="16.5" customHeight="1">
      <c r="A43" s="28">
        <v>2014</v>
      </c>
      <c r="B43" s="29" t="s">
        <v>2691</v>
      </c>
      <c r="C43" s="29" t="s">
        <v>730</v>
      </c>
      <c r="D43" s="29" t="s">
        <v>2496</v>
      </c>
      <c r="E43" s="29" t="s">
        <v>1955</v>
      </c>
      <c r="F43" s="26">
        <v>1</v>
      </c>
    </row>
    <row r="44" spans="1:6" ht="16.5" customHeight="1">
      <c r="A44" s="28">
        <v>2014</v>
      </c>
      <c r="B44" s="29" t="s">
        <v>2691</v>
      </c>
      <c r="C44" s="29" t="s">
        <v>730</v>
      </c>
      <c r="D44" s="29" t="s">
        <v>2691</v>
      </c>
      <c r="E44" s="29" t="s">
        <v>1921</v>
      </c>
      <c r="F44" s="26">
        <v>1</v>
      </c>
    </row>
    <row r="45" spans="1:6" ht="16.5" customHeight="1">
      <c r="A45" s="28">
        <v>2014</v>
      </c>
      <c r="B45" s="29" t="s">
        <v>2691</v>
      </c>
      <c r="C45" s="29" t="s">
        <v>730</v>
      </c>
      <c r="D45" s="29" t="s">
        <v>2691</v>
      </c>
      <c r="E45" s="29" t="s">
        <v>1924</v>
      </c>
      <c r="F45" s="26">
        <v>1</v>
      </c>
    </row>
    <row r="46" spans="1:6" ht="16.5" customHeight="1">
      <c r="A46" s="28">
        <v>2014</v>
      </c>
      <c r="B46" s="29" t="s">
        <v>2691</v>
      </c>
      <c r="C46" s="29" t="s">
        <v>730</v>
      </c>
      <c r="D46" s="29" t="s">
        <v>2691</v>
      </c>
      <c r="E46" s="29" t="s">
        <v>1956</v>
      </c>
      <c r="F46" s="26">
        <v>2</v>
      </c>
    </row>
    <row r="47" spans="1:6" ht="16.5" customHeight="1">
      <c r="A47" s="28">
        <v>2014</v>
      </c>
      <c r="B47" s="29" t="s">
        <v>2691</v>
      </c>
      <c r="C47" s="29" t="s">
        <v>730</v>
      </c>
      <c r="D47" s="29" t="s">
        <v>2691</v>
      </c>
      <c r="E47" s="29" t="s">
        <v>1934</v>
      </c>
      <c r="F47" s="26">
        <v>2</v>
      </c>
    </row>
    <row r="48" spans="1:6" ht="16.5" customHeight="1">
      <c r="A48" s="28">
        <v>2014</v>
      </c>
      <c r="B48" s="29" t="s">
        <v>2498</v>
      </c>
      <c r="C48" s="29" t="s">
        <v>1923</v>
      </c>
      <c r="D48" s="29" t="s">
        <v>2691</v>
      </c>
      <c r="E48" s="29" t="s">
        <v>1956</v>
      </c>
      <c r="F48" s="26">
        <v>1</v>
      </c>
    </row>
    <row r="49" spans="1:6" ht="16.5" customHeight="1">
      <c r="A49" s="28">
        <v>2014</v>
      </c>
      <c r="B49" s="29" t="s">
        <v>2498</v>
      </c>
      <c r="C49" s="29" t="s">
        <v>1923</v>
      </c>
      <c r="D49" s="29" t="s">
        <v>2691</v>
      </c>
      <c r="E49" s="29" t="s">
        <v>1927</v>
      </c>
      <c r="F49" s="26">
        <v>1</v>
      </c>
    </row>
    <row r="50" spans="1:6" ht="16.5" customHeight="1">
      <c r="A50" s="28">
        <v>2014</v>
      </c>
      <c r="B50" s="29" t="s">
        <v>2498</v>
      </c>
      <c r="C50" s="29" t="s">
        <v>1958</v>
      </c>
      <c r="D50" s="29" t="s">
        <v>2496</v>
      </c>
      <c r="E50" s="29" t="s">
        <v>1919</v>
      </c>
      <c r="F50" s="26">
        <v>5</v>
      </c>
    </row>
    <row r="51" spans="1:6" ht="16.5" customHeight="1">
      <c r="A51" s="28">
        <v>2014</v>
      </c>
      <c r="B51" s="29" t="s">
        <v>2498</v>
      </c>
      <c r="C51" s="29" t="s">
        <v>1958</v>
      </c>
      <c r="D51" s="29" t="s">
        <v>2691</v>
      </c>
      <c r="E51" s="29" t="s">
        <v>700</v>
      </c>
      <c r="F51" s="26">
        <v>1</v>
      </c>
    </row>
    <row r="52" spans="1:6" ht="16.5" customHeight="1">
      <c r="A52" s="28">
        <v>2014</v>
      </c>
      <c r="B52" s="29" t="s">
        <v>2498</v>
      </c>
      <c r="C52" s="29" t="s">
        <v>1958</v>
      </c>
      <c r="D52" s="29" t="s">
        <v>2498</v>
      </c>
      <c r="E52" s="29" t="s">
        <v>1938</v>
      </c>
      <c r="F52" s="26">
        <v>1</v>
      </c>
    </row>
    <row r="53" spans="1:6" ht="16.5" customHeight="1">
      <c r="A53" s="28">
        <v>2014</v>
      </c>
      <c r="B53" s="29" t="s">
        <v>2498</v>
      </c>
      <c r="C53" s="29" t="s">
        <v>1961</v>
      </c>
      <c r="D53" s="29" t="s">
        <v>2691</v>
      </c>
      <c r="E53" s="29" t="s">
        <v>1960</v>
      </c>
      <c r="F53" s="26">
        <v>2</v>
      </c>
    </row>
    <row r="54" spans="1:6" ht="16.5" customHeight="1">
      <c r="A54" s="28">
        <v>2014</v>
      </c>
      <c r="B54" s="29" t="s">
        <v>2498</v>
      </c>
      <c r="C54" s="29" t="s">
        <v>1961</v>
      </c>
      <c r="D54" s="29" t="s">
        <v>2498</v>
      </c>
      <c r="E54" s="29" t="s">
        <v>1923</v>
      </c>
      <c r="F54" s="26">
        <v>1</v>
      </c>
    </row>
    <row r="55" spans="1:6" ht="16.5" customHeight="1">
      <c r="A55" s="28">
        <v>2014</v>
      </c>
      <c r="B55" s="29" t="s">
        <v>2498</v>
      </c>
      <c r="C55" s="29" t="s">
        <v>1961</v>
      </c>
      <c r="D55" s="29" t="s">
        <v>2498</v>
      </c>
      <c r="E55" s="29" t="s">
        <v>1938</v>
      </c>
      <c r="F55" s="26">
        <v>1</v>
      </c>
    </row>
    <row r="56" spans="1:6" ht="16.5" customHeight="1">
      <c r="A56" s="28">
        <v>2014</v>
      </c>
      <c r="B56" s="29" t="s">
        <v>2498</v>
      </c>
      <c r="C56" s="29" t="s">
        <v>1937</v>
      </c>
      <c r="D56" s="29" t="s">
        <v>2496</v>
      </c>
      <c r="E56" s="29" t="s">
        <v>1919</v>
      </c>
      <c r="F56" s="26">
        <v>4</v>
      </c>
    </row>
    <row r="57" spans="1:6" ht="16.5" customHeight="1">
      <c r="A57" s="28">
        <v>2014</v>
      </c>
      <c r="B57" s="29" t="s">
        <v>2498</v>
      </c>
      <c r="C57" s="29" t="s">
        <v>1937</v>
      </c>
      <c r="D57" s="29" t="s">
        <v>2691</v>
      </c>
      <c r="E57" s="29" t="s">
        <v>1921</v>
      </c>
      <c r="F57" s="26">
        <v>1</v>
      </c>
    </row>
    <row r="58" spans="1:6" ht="16.5" customHeight="1">
      <c r="A58" s="28">
        <v>2014</v>
      </c>
      <c r="B58" s="29" t="s">
        <v>2498</v>
      </c>
      <c r="C58" s="29" t="s">
        <v>1937</v>
      </c>
      <c r="D58" s="29" t="s">
        <v>2498</v>
      </c>
      <c r="E58" s="29" t="s">
        <v>1958</v>
      </c>
      <c r="F58" s="26">
        <v>1</v>
      </c>
    </row>
    <row r="59" spans="1:6" ht="16.5" customHeight="1">
      <c r="A59" s="28">
        <v>2014</v>
      </c>
      <c r="B59" s="29" t="s">
        <v>2498</v>
      </c>
      <c r="C59" s="29" t="s">
        <v>1937</v>
      </c>
      <c r="D59" s="29" t="s">
        <v>2498</v>
      </c>
      <c r="E59" s="29" t="s">
        <v>1938</v>
      </c>
      <c r="F59" s="26">
        <v>1</v>
      </c>
    </row>
    <row r="60" spans="1:6" ht="16.5" customHeight="1">
      <c r="A60" s="28">
        <v>2014</v>
      </c>
      <c r="B60" s="29" t="s">
        <v>2498</v>
      </c>
      <c r="C60" s="29" t="s">
        <v>1937</v>
      </c>
      <c r="D60" s="29" t="s">
        <v>2498</v>
      </c>
      <c r="E60" s="29" t="s">
        <v>1959</v>
      </c>
      <c r="F60" s="26">
        <v>3</v>
      </c>
    </row>
    <row r="61" spans="1:6" ht="16.5" customHeight="1">
      <c r="A61" s="28">
        <v>2014</v>
      </c>
      <c r="B61" s="29" t="s">
        <v>2498</v>
      </c>
      <c r="C61" s="29" t="s">
        <v>1938</v>
      </c>
      <c r="D61" s="29" t="s">
        <v>2496</v>
      </c>
      <c r="E61" s="29" t="s">
        <v>1919</v>
      </c>
      <c r="F61" s="26">
        <v>8</v>
      </c>
    </row>
    <row r="62" spans="1:6" ht="16.5" customHeight="1">
      <c r="A62" s="28">
        <v>2014</v>
      </c>
      <c r="B62" s="29" t="s">
        <v>2498</v>
      </c>
      <c r="C62" s="29" t="s">
        <v>1938</v>
      </c>
      <c r="D62" s="29" t="s">
        <v>2496</v>
      </c>
      <c r="E62" s="29" t="s">
        <v>1930</v>
      </c>
      <c r="F62" s="26">
        <v>1</v>
      </c>
    </row>
    <row r="63" spans="1:6" ht="16.5" customHeight="1">
      <c r="A63" s="28">
        <v>2014</v>
      </c>
      <c r="B63" s="29" t="s">
        <v>2498</v>
      </c>
      <c r="C63" s="29" t="s">
        <v>1938</v>
      </c>
      <c r="D63" s="29" t="s">
        <v>2498</v>
      </c>
      <c r="E63" s="29" t="s">
        <v>1923</v>
      </c>
      <c r="F63" s="26">
        <v>1</v>
      </c>
    </row>
    <row r="64" spans="1:6" ht="16.5" customHeight="1">
      <c r="A64" s="28">
        <v>2014</v>
      </c>
      <c r="B64" s="29" t="s">
        <v>2498</v>
      </c>
      <c r="C64" s="29" t="s">
        <v>1938</v>
      </c>
      <c r="D64" s="29" t="s">
        <v>2498</v>
      </c>
      <c r="E64" s="29" t="s">
        <v>1958</v>
      </c>
      <c r="F64" s="26">
        <v>1</v>
      </c>
    </row>
    <row r="65" spans="1:6" ht="16.5" customHeight="1">
      <c r="A65" s="28">
        <v>2014</v>
      </c>
      <c r="B65" s="29" t="s">
        <v>2498</v>
      </c>
      <c r="C65" s="29" t="s">
        <v>1938</v>
      </c>
      <c r="D65" s="29" t="s">
        <v>2498</v>
      </c>
      <c r="E65" s="29" t="s">
        <v>1959</v>
      </c>
      <c r="F65" s="26">
        <v>1</v>
      </c>
    </row>
    <row r="66" spans="1:6" ht="16.5" customHeight="1">
      <c r="A66" s="28">
        <v>2014</v>
      </c>
      <c r="B66" s="29" t="s">
        <v>2498</v>
      </c>
      <c r="C66" s="29" t="s">
        <v>1959</v>
      </c>
      <c r="D66" s="29" t="s">
        <v>2496</v>
      </c>
      <c r="E66" s="29" t="s">
        <v>1930</v>
      </c>
      <c r="F66" s="26">
        <v>1</v>
      </c>
    </row>
    <row r="67" spans="1:6">
      <c r="A67" s="32">
        <v>2015</v>
      </c>
      <c r="B67" s="29" t="s">
        <v>2496</v>
      </c>
      <c r="C67" s="29" t="s">
        <v>1919</v>
      </c>
      <c r="D67" s="29" t="s">
        <v>2496</v>
      </c>
      <c r="E67" s="29" t="s">
        <v>1930</v>
      </c>
      <c r="F67" s="26">
        <v>24</v>
      </c>
    </row>
    <row r="68" spans="1:6">
      <c r="A68" s="32">
        <v>2015</v>
      </c>
      <c r="B68" s="29" t="s">
        <v>2496</v>
      </c>
      <c r="C68" s="29" t="s">
        <v>1919</v>
      </c>
      <c r="D68" s="29" t="s">
        <v>2691</v>
      </c>
      <c r="E68" s="29" t="s">
        <v>1956</v>
      </c>
      <c r="F68" s="26">
        <v>2</v>
      </c>
    </row>
    <row r="69" spans="1:6" ht="16.5" customHeight="1">
      <c r="A69" s="32">
        <v>2015</v>
      </c>
      <c r="B69" s="29" t="s">
        <v>2496</v>
      </c>
      <c r="C69" s="29" t="s">
        <v>2531</v>
      </c>
      <c r="D69" s="29" t="s">
        <v>2691</v>
      </c>
      <c r="E69" s="29" t="s">
        <v>1956</v>
      </c>
      <c r="F69" s="26">
        <v>1</v>
      </c>
    </row>
    <row r="70" spans="1:6" ht="16.5" customHeight="1">
      <c r="A70" s="32">
        <v>2015</v>
      </c>
      <c r="B70" s="29" t="s">
        <v>2496</v>
      </c>
      <c r="C70" s="29" t="s">
        <v>1926</v>
      </c>
      <c r="D70" s="29" t="s">
        <v>2496</v>
      </c>
      <c r="E70" s="29" t="s">
        <v>1919</v>
      </c>
      <c r="F70" s="26">
        <v>1</v>
      </c>
    </row>
    <row r="71" spans="1:6" ht="16.5" customHeight="1">
      <c r="A71" s="32">
        <v>2015</v>
      </c>
      <c r="B71" s="29" t="s">
        <v>2496</v>
      </c>
      <c r="C71" s="29" t="s">
        <v>1926</v>
      </c>
      <c r="D71" s="29" t="s">
        <v>2496</v>
      </c>
      <c r="E71" s="29" t="s">
        <v>1955</v>
      </c>
      <c r="F71" s="26">
        <v>8</v>
      </c>
    </row>
    <row r="72" spans="1:6" ht="16.5" customHeight="1">
      <c r="A72" s="32">
        <v>2015</v>
      </c>
      <c r="B72" s="29" t="s">
        <v>2496</v>
      </c>
      <c r="C72" s="29" t="s">
        <v>1926</v>
      </c>
      <c r="D72" s="29" t="s">
        <v>2691</v>
      </c>
      <c r="E72" s="29" t="s">
        <v>1927</v>
      </c>
      <c r="F72" s="26">
        <v>2</v>
      </c>
    </row>
    <row r="73" spans="1:6" ht="16.5" customHeight="1">
      <c r="A73" s="32">
        <v>2015</v>
      </c>
      <c r="B73" s="29" t="s">
        <v>2496</v>
      </c>
      <c r="C73" s="29" t="s">
        <v>1957</v>
      </c>
      <c r="D73" s="29" t="s">
        <v>2496</v>
      </c>
      <c r="E73" s="29" t="s">
        <v>1919</v>
      </c>
      <c r="F73" s="26">
        <v>1</v>
      </c>
    </row>
    <row r="74" spans="1:6" ht="16.5" customHeight="1">
      <c r="A74" s="32">
        <v>2015</v>
      </c>
      <c r="B74" s="29" t="s">
        <v>2496</v>
      </c>
      <c r="C74" s="29" t="s">
        <v>1957</v>
      </c>
      <c r="D74" s="29" t="s">
        <v>2496</v>
      </c>
      <c r="E74" s="29" t="s">
        <v>1955</v>
      </c>
      <c r="F74" s="26">
        <v>4</v>
      </c>
    </row>
    <row r="75" spans="1:6" ht="16.5" customHeight="1">
      <c r="A75" s="32">
        <v>2015</v>
      </c>
      <c r="B75" s="29" t="s">
        <v>2496</v>
      </c>
      <c r="C75" s="29" t="s">
        <v>1957</v>
      </c>
      <c r="D75" s="29" t="s">
        <v>2496</v>
      </c>
      <c r="E75" s="29" t="s">
        <v>1930</v>
      </c>
      <c r="F75" s="26">
        <v>3</v>
      </c>
    </row>
    <row r="76" spans="1:6" ht="16.5" customHeight="1">
      <c r="A76" s="32">
        <v>2015</v>
      </c>
      <c r="B76" s="29" t="s">
        <v>2496</v>
      </c>
      <c r="C76" s="29" t="s">
        <v>1957</v>
      </c>
      <c r="D76" s="29" t="s">
        <v>2691</v>
      </c>
      <c r="E76" s="29" t="s">
        <v>1927</v>
      </c>
      <c r="F76" s="26">
        <v>3</v>
      </c>
    </row>
    <row r="77" spans="1:6" ht="16.5" customHeight="1">
      <c r="A77" s="32">
        <v>2015</v>
      </c>
      <c r="B77" s="29" t="s">
        <v>2496</v>
      </c>
      <c r="C77" s="29" t="s">
        <v>1930</v>
      </c>
      <c r="D77" s="29" t="s">
        <v>2496</v>
      </c>
      <c r="E77" s="29" t="s">
        <v>1955</v>
      </c>
      <c r="F77" s="26">
        <v>1</v>
      </c>
    </row>
    <row r="78" spans="1:6" ht="16.5" customHeight="1">
      <c r="A78" s="32">
        <v>2015</v>
      </c>
      <c r="B78" s="29" t="s">
        <v>2496</v>
      </c>
      <c r="C78" s="29" t="s">
        <v>1962</v>
      </c>
      <c r="D78" s="29" t="s">
        <v>2496</v>
      </c>
      <c r="E78" s="29" t="s">
        <v>1919</v>
      </c>
      <c r="F78" s="26">
        <v>3</v>
      </c>
    </row>
    <row r="79" spans="1:6" ht="16.5" customHeight="1">
      <c r="A79" s="32">
        <v>2015</v>
      </c>
      <c r="B79" s="29" t="s">
        <v>2496</v>
      </c>
      <c r="C79" s="29" t="s">
        <v>1962</v>
      </c>
      <c r="D79" s="29" t="s">
        <v>2496</v>
      </c>
      <c r="E79" s="29" t="s">
        <v>1930</v>
      </c>
      <c r="F79" s="26">
        <v>1</v>
      </c>
    </row>
    <row r="80" spans="1:6" ht="16.5" customHeight="1">
      <c r="A80" s="32">
        <v>2015</v>
      </c>
      <c r="B80" s="29" t="s">
        <v>2496</v>
      </c>
      <c r="C80" s="29" t="s">
        <v>1962</v>
      </c>
      <c r="D80" s="29" t="s">
        <v>2498</v>
      </c>
      <c r="E80" s="29" t="s">
        <v>1937</v>
      </c>
      <c r="F80" s="26">
        <v>1</v>
      </c>
    </row>
    <row r="81" spans="1:6" ht="16.5" customHeight="1">
      <c r="A81" s="32">
        <v>2015</v>
      </c>
      <c r="B81" s="29" t="s">
        <v>2691</v>
      </c>
      <c r="C81" s="29" t="s">
        <v>700</v>
      </c>
      <c r="D81" s="29" t="s">
        <v>2496</v>
      </c>
      <c r="E81" s="29" t="s">
        <v>1926</v>
      </c>
      <c r="F81" s="26">
        <v>1</v>
      </c>
    </row>
    <row r="82" spans="1:6" ht="16.5" customHeight="1">
      <c r="A82" s="32">
        <v>2015</v>
      </c>
      <c r="B82" s="29" t="s">
        <v>2691</v>
      </c>
      <c r="C82" s="29" t="s">
        <v>700</v>
      </c>
      <c r="D82" s="29" t="s">
        <v>2498</v>
      </c>
      <c r="E82" s="29" t="s">
        <v>1958</v>
      </c>
      <c r="F82" s="26">
        <v>2</v>
      </c>
    </row>
    <row r="83" spans="1:6" ht="16.5" customHeight="1">
      <c r="A83" s="32">
        <v>2015</v>
      </c>
      <c r="B83" s="29" t="s">
        <v>2691</v>
      </c>
      <c r="C83" s="29" t="s">
        <v>1921</v>
      </c>
      <c r="D83" s="29" t="s">
        <v>2496</v>
      </c>
      <c r="E83" s="29" t="s">
        <v>1919</v>
      </c>
      <c r="F83" s="26">
        <v>2</v>
      </c>
    </row>
    <row r="84" spans="1:6" ht="16.5" customHeight="1">
      <c r="A84" s="32">
        <v>2015</v>
      </c>
      <c r="B84" s="29" t="s">
        <v>2691</v>
      </c>
      <c r="C84" s="29" t="s">
        <v>1921</v>
      </c>
      <c r="D84" s="29" t="s">
        <v>2691</v>
      </c>
      <c r="E84" s="29" t="s">
        <v>1956</v>
      </c>
      <c r="F84" s="26">
        <v>5</v>
      </c>
    </row>
    <row r="85" spans="1:6" ht="16.5" customHeight="1">
      <c r="A85" s="32">
        <v>2015</v>
      </c>
      <c r="B85" s="29" t="s">
        <v>2691</v>
      </c>
      <c r="C85" s="29" t="s">
        <v>1921</v>
      </c>
      <c r="D85" s="29" t="s">
        <v>2691</v>
      </c>
      <c r="E85" s="29" t="s">
        <v>1927</v>
      </c>
      <c r="F85" s="26">
        <v>1</v>
      </c>
    </row>
    <row r="86" spans="1:6" ht="16.5" customHeight="1">
      <c r="A86" s="32">
        <v>2015</v>
      </c>
      <c r="B86" s="29" t="s">
        <v>2691</v>
      </c>
      <c r="C86" s="29" t="s">
        <v>1921</v>
      </c>
      <c r="D86" s="29" t="s">
        <v>2691</v>
      </c>
      <c r="E86" s="29" t="s">
        <v>1934</v>
      </c>
      <c r="F86" s="26">
        <v>4</v>
      </c>
    </row>
    <row r="87" spans="1:6" ht="16.5" customHeight="1">
      <c r="A87" s="32">
        <v>2015</v>
      </c>
      <c r="B87" s="29" t="s">
        <v>2691</v>
      </c>
      <c r="C87" s="29" t="s">
        <v>1921</v>
      </c>
      <c r="D87" s="29" t="s">
        <v>2691</v>
      </c>
      <c r="E87" s="29" t="s">
        <v>730</v>
      </c>
      <c r="F87" s="26">
        <v>4</v>
      </c>
    </row>
    <row r="88" spans="1:6" ht="16.5" customHeight="1">
      <c r="A88" s="32">
        <v>2015</v>
      </c>
      <c r="B88" s="29" t="s">
        <v>2691</v>
      </c>
      <c r="C88" s="29" t="s">
        <v>1921</v>
      </c>
      <c r="D88" s="29" t="s">
        <v>2498</v>
      </c>
      <c r="E88" s="29" t="s">
        <v>1961</v>
      </c>
      <c r="F88" s="26">
        <v>1</v>
      </c>
    </row>
    <row r="89" spans="1:6" ht="16.5" customHeight="1">
      <c r="A89" s="32">
        <v>2015</v>
      </c>
      <c r="B89" s="29" t="s">
        <v>2691</v>
      </c>
      <c r="C89" s="29" t="s">
        <v>1924</v>
      </c>
      <c r="D89" s="29" t="s">
        <v>2496</v>
      </c>
      <c r="E89" s="29" t="s">
        <v>1930</v>
      </c>
      <c r="F89" s="26">
        <v>1</v>
      </c>
    </row>
    <row r="90" spans="1:6" ht="16.5" customHeight="1">
      <c r="A90" s="32">
        <v>2015</v>
      </c>
      <c r="B90" s="29" t="s">
        <v>2691</v>
      </c>
      <c r="C90" s="29" t="s">
        <v>1924</v>
      </c>
      <c r="D90" s="29" t="s">
        <v>2691</v>
      </c>
      <c r="E90" s="29" t="s">
        <v>1956</v>
      </c>
      <c r="F90" s="26">
        <v>3</v>
      </c>
    </row>
    <row r="91" spans="1:6" ht="16.5" customHeight="1">
      <c r="A91" s="32">
        <v>2015</v>
      </c>
      <c r="B91" s="29" t="s">
        <v>2691</v>
      </c>
      <c r="C91" s="29" t="s">
        <v>1927</v>
      </c>
      <c r="D91" s="29" t="s">
        <v>2496</v>
      </c>
      <c r="E91" s="29" t="s">
        <v>1919</v>
      </c>
      <c r="F91" s="26">
        <v>5</v>
      </c>
    </row>
    <row r="92" spans="1:6" ht="16.5" customHeight="1">
      <c r="A92" s="32">
        <v>2015</v>
      </c>
      <c r="B92" s="29" t="s">
        <v>2691</v>
      </c>
      <c r="C92" s="29" t="s">
        <v>1927</v>
      </c>
      <c r="D92" s="29" t="s">
        <v>2496</v>
      </c>
      <c r="E92" s="29" t="s">
        <v>1955</v>
      </c>
      <c r="F92" s="26">
        <v>1</v>
      </c>
    </row>
    <row r="93" spans="1:6" ht="16.5" customHeight="1">
      <c r="A93" s="32">
        <v>2015</v>
      </c>
      <c r="B93" s="29" t="s">
        <v>2691</v>
      </c>
      <c r="C93" s="29" t="s">
        <v>1927</v>
      </c>
      <c r="D93" s="29" t="s">
        <v>2496</v>
      </c>
      <c r="E93" s="29" t="s">
        <v>1930</v>
      </c>
      <c r="F93" s="26">
        <v>8</v>
      </c>
    </row>
    <row r="94" spans="1:6" ht="16.5" customHeight="1">
      <c r="A94" s="32">
        <v>2015</v>
      </c>
      <c r="B94" s="29" t="s">
        <v>2691</v>
      </c>
      <c r="C94" s="29" t="s">
        <v>1927</v>
      </c>
      <c r="D94" s="29" t="s">
        <v>2691</v>
      </c>
      <c r="E94" s="29" t="s">
        <v>1924</v>
      </c>
      <c r="F94" s="26">
        <v>12</v>
      </c>
    </row>
    <row r="95" spans="1:6" ht="16.5" customHeight="1">
      <c r="A95" s="32">
        <v>2015</v>
      </c>
      <c r="B95" s="29" t="s">
        <v>2691</v>
      </c>
      <c r="C95" s="29" t="s">
        <v>1927</v>
      </c>
      <c r="D95" s="29" t="s">
        <v>2691</v>
      </c>
      <c r="E95" s="29" t="s">
        <v>1956</v>
      </c>
      <c r="F95" s="26">
        <v>7</v>
      </c>
    </row>
    <row r="96" spans="1:6" ht="16.5" customHeight="1">
      <c r="A96" s="32">
        <v>2015</v>
      </c>
      <c r="B96" s="29" t="s">
        <v>2691</v>
      </c>
      <c r="C96" s="29" t="s">
        <v>1960</v>
      </c>
      <c r="D96" s="29" t="s">
        <v>2496</v>
      </c>
      <c r="E96" s="29" t="s">
        <v>1919</v>
      </c>
      <c r="F96" s="26">
        <v>2</v>
      </c>
    </row>
    <row r="97" spans="1:6" ht="16.5" customHeight="1">
      <c r="A97" s="32">
        <v>2015</v>
      </c>
      <c r="B97" s="29" t="s">
        <v>2691</v>
      </c>
      <c r="C97" s="29" t="s">
        <v>1960</v>
      </c>
      <c r="D97" s="29" t="s">
        <v>2691</v>
      </c>
      <c r="E97" s="29" t="s">
        <v>700</v>
      </c>
      <c r="F97" s="26">
        <v>2</v>
      </c>
    </row>
    <row r="98" spans="1:6" ht="16.5" customHeight="1">
      <c r="A98" s="32">
        <v>2015</v>
      </c>
      <c r="B98" s="29" t="s">
        <v>2691</v>
      </c>
      <c r="C98" s="29" t="s">
        <v>1960</v>
      </c>
      <c r="D98" s="29" t="s">
        <v>2691</v>
      </c>
      <c r="E98" s="29" t="s">
        <v>1921</v>
      </c>
      <c r="F98" s="26">
        <v>14</v>
      </c>
    </row>
    <row r="99" spans="1:6" ht="16.5" customHeight="1">
      <c r="A99" s="32">
        <v>2015</v>
      </c>
      <c r="B99" s="29" t="s">
        <v>2691</v>
      </c>
      <c r="C99" s="29" t="s">
        <v>1960</v>
      </c>
      <c r="D99" s="29" t="s">
        <v>2691</v>
      </c>
      <c r="E99" s="29" t="s">
        <v>1956</v>
      </c>
      <c r="F99" s="26">
        <v>6</v>
      </c>
    </row>
    <row r="100" spans="1:6" ht="16.5" customHeight="1">
      <c r="A100" s="32">
        <v>2015</v>
      </c>
      <c r="B100" s="29" t="s">
        <v>2691</v>
      </c>
      <c r="C100" s="29" t="s">
        <v>1960</v>
      </c>
      <c r="D100" s="29" t="s">
        <v>2691</v>
      </c>
      <c r="E100" s="29" t="s">
        <v>730</v>
      </c>
      <c r="F100" s="26">
        <v>2</v>
      </c>
    </row>
    <row r="101" spans="1:6" ht="16.5" customHeight="1">
      <c r="A101" s="32">
        <v>2015</v>
      </c>
      <c r="B101" s="29" t="s">
        <v>2691</v>
      </c>
      <c r="C101" s="29" t="s">
        <v>1960</v>
      </c>
      <c r="D101" s="29" t="s">
        <v>2498</v>
      </c>
      <c r="E101" s="29" t="s">
        <v>1961</v>
      </c>
      <c r="F101" s="26">
        <v>1</v>
      </c>
    </row>
    <row r="102" spans="1:6" ht="16.5" customHeight="1">
      <c r="A102" s="32">
        <v>2015</v>
      </c>
      <c r="B102" s="29" t="s">
        <v>2691</v>
      </c>
      <c r="C102" s="29" t="s">
        <v>1934</v>
      </c>
      <c r="D102" s="29" t="s">
        <v>2496</v>
      </c>
      <c r="E102" s="29" t="s">
        <v>1930</v>
      </c>
      <c r="F102" s="26">
        <v>1</v>
      </c>
    </row>
    <row r="103" spans="1:6" ht="16.5" customHeight="1">
      <c r="A103" s="32">
        <v>2015</v>
      </c>
      <c r="B103" s="29" t="s">
        <v>2691</v>
      </c>
      <c r="C103" s="29" t="s">
        <v>1934</v>
      </c>
      <c r="D103" s="29" t="s">
        <v>2691</v>
      </c>
      <c r="E103" s="29" t="s">
        <v>1927</v>
      </c>
      <c r="F103" s="26">
        <v>2</v>
      </c>
    </row>
    <row r="104" spans="1:6" ht="16.5" customHeight="1">
      <c r="A104" s="32">
        <v>2015</v>
      </c>
      <c r="B104" s="29" t="s">
        <v>2691</v>
      </c>
      <c r="C104" s="29" t="s">
        <v>1934</v>
      </c>
      <c r="D104" s="29" t="s">
        <v>2691</v>
      </c>
      <c r="E104" s="29" t="s">
        <v>730</v>
      </c>
      <c r="F104" s="26">
        <v>1</v>
      </c>
    </row>
    <row r="105" spans="1:6" ht="16.5" customHeight="1">
      <c r="A105" s="32">
        <v>2015</v>
      </c>
      <c r="B105" s="29" t="s">
        <v>2691</v>
      </c>
      <c r="C105" s="29" t="s">
        <v>1934</v>
      </c>
      <c r="D105" s="29" t="s">
        <v>2498</v>
      </c>
      <c r="E105" s="29" t="s">
        <v>1958</v>
      </c>
      <c r="F105" s="26">
        <v>1</v>
      </c>
    </row>
    <row r="106" spans="1:6" ht="16.5" customHeight="1">
      <c r="A106" s="32">
        <v>2015</v>
      </c>
      <c r="B106" s="29" t="s">
        <v>2691</v>
      </c>
      <c r="C106" s="29" t="s">
        <v>730</v>
      </c>
      <c r="D106" s="29" t="s">
        <v>2496</v>
      </c>
      <c r="E106" s="29" t="s">
        <v>1919</v>
      </c>
      <c r="F106" s="26">
        <v>1</v>
      </c>
    </row>
    <row r="107" spans="1:6" ht="16.5" customHeight="1">
      <c r="A107" s="32">
        <v>2015</v>
      </c>
      <c r="B107" s="29" t="s">
        <v>2691</v>
      </c>
      <c r="C107" s="29" t="s">
        <v>730</v>
      </c>
      <c r="D107" s="29" t="s">
        <v>2496</v>
      </c>
      <c r="E107" s="29" t="s">
        <v>1955</v>
      </c>
      <c r="F107" s="26">
        <v>2</v>
      </c>
    </row>
    <row r="108" spans="1:6" ht="16.5" customHeight="1">
      <c r="A108" s="32">
        <v>2015</v>
      </c>
      <c r="B108" s="29" t="s">
        <v>2691</v>
      </c>
      <c r="C108" s="29" t="s">
        <v>730</v>
      </c>
      <c r="D108" s="29" t="s">
        <v>2496</v>
      </c>
      <c r="E108" s="29" t="s">
        <v>1930</v>
      </c>
      <c r="F108" s="26">
        <v>1</v>
      </c>
    </row>
    <row r="109" spans="1:6" ht="16.5" customHeight="1">
      <c r="A109" s="32">
        <v>2015</v>
      </c>
      <c r="B109" s="29" t="s">
        <v>2691</v>
      </c>
      <c r="C109" s="29" t="s">
        <v>730</v>
      </c>
      <c r="D109" s="29" t="s">
        <v>2691</v>
      </c>
      <c r="E109" s="29" t="s">
        <v>1956</v>
      </c>
      <c r="F109" s="26">
        <v>12</v>
      </c>
    </row>
    <row r="110" spans="1:6" ht="16.5" customHeight="1">
      <c r="A110" s="32">
        <v>2015</v>
      </c>
      <c r="B110" s="29" t="s">
        <v>2691</v>
      </c>
      <c r="C110" s="29" t="s">
        <v>730</v>
      </c>
      <c r="D110" s="29" t="s">
        <v>2691</v>
      </c>
      <c r="E110" s="29" t="s">
        <v>1927</v>
      </c>
      <c r="F110" s="26">
        <v>3</v>
      </c>
    </row>
    <row r="111" spans="1:6" ht="16.5" customHeight="1">
      <c r="A111" s="32">
        <v>2015</v>
      </c>
      <c r="B111" s="29" t="s">
        <v>2498</v>
      </c>
      <c r="C111" s="29" t="s">
        <v>1923</v>
      </c>
      <c r="D111" s="29" t="s">
        <v>2496</v>
      </c>
      <c r="E111" s="29" t="s">
        <v>1919</v>
      </c>
      <c r="F111" s="26">
        <v>1</v>
      </c>
    </row>
    <row r="112" spans="1:6" ht="16.5" customHeight="1">
      <c r="A112" s="32">
        <v>2015</v>
      </c>
      <c r="B112" s="29" t="s">
        <v>2498</v>
      </c>
      <c r="C112" s="29" t="s">
        <v>1923</v>
      </c>
      <c r="D112" s="29" t="s">
        <v>2691</v>
      </c>
      <c r="E112" s="29" t="s">
        <v>1927</v>
      </c>
      <c r="F112" s="26">
        <v>1</v>
      </c>
    </row>
    <row r="113" spans="1:6" ht="16.5" customHeight="1">
      <c r="A113" s="32">
        <v>2015</v>
      </c>
      <c r="B113" s="29" t="s">
        <v>2498</v>
      </c>
      <c r="C113" s="29" t="s">
        <v>1923</v>
      </c>
      <c r="D113" s="29" t="s">
        <v>2498</v>
      </c>
      <c r="E113" s="29" t="s">
        <v>1961</v>
      </c>
      <c r="F113" s="26">
        <v>1</v>
      </c>
    </row>
    <row r="114" spans="1:6" ht="16.5" customHeight="1">
      <c r="A114" s="32">
        <v>2015</v>
      </c>
      <c r="B114" s="29" t="s">
        <v>2498</v>
      </c>
      <c r="C114" s="29" t="s">
        <v>1958</v>
      </c>
      <c r="D114" s="29" t="s">
        <v>2496</v>
      </c>
      <c r="E114" s="29" t="s">
        <v>1919</v>
      </c>
      <c r="F114" s="26">
        <v>6</v>
      </c>
    </row>
    <row r="115" spans="1:6" ht="16.5" customHeight="1">
      <c r="A115" s="32">
        <v>2015</v>
      </c>
      <c r="B115" s="29" t="s">
        <v>2498</v>
      </c>
      <c r="C115" s="29" t="s">
        <v>1958</v>
      </c>
      <c r="D115" s="29" t="s">
        <v>2496</v>
      </c>
      <c r="E115" s="29" t="s">
        <v>1955</v>
      </c>
      <c r="F115" s="26">
        <v>1</v>
      </c>
    </row>
    <row r="116" spans="1:6" ht="16.5" customHeight="1">
      <c r="A116" s="32">
        <v>2015</v>
      </c>
      <c r="B116" s="29" t="s">
        <v>2498</v>
      </c>
      <c r="C116" s="29" t="s">
        <v>1958</v>
      </c>
      <c r="D116" s="29" t="s">
        <v>2496</v>
      </c>
      <c r="E116" s="29" t="s">
        <v>1930</v>
      </c>
      <c r="F116" s="26">
        <v>1</v>
      </c>
    </row>
    <row r="117" spans="1:6" ht="16.5" customHeight="1">
      <c r="A117" s="32">
        <v>2015</v>
      </c>
      <c r="B117" s="29" t="s">
        <v>2498</v>
      </c>
      <c r="C117" s="29" t="s">
        <v>1961</v>
      </c>
      <c r="D117" s="29" t="s">
        <v>2496</v>
      </c>
      <c r="E117" s="29" t="s">
        <v>1919</v>
      </c>
      <c r="F117" s="26">
        <v>2</v>
      </c>
    </row>
    <row r="118" spans="1:6" ht="16.5" customHeight="1">
      <c r="A118" s="32">
        <v>2015</v>
      </c>
      <c r="B118" s="29" t="s">
        <v>2498</v>
      </c>
      <c r="C118" s="29" t="s">
        <v>1937</v>
      </c>
      <c r="D118" s="29" t="s">
        <v>2496</v>
      </c>
      <c r="E118" s="29" t="s">
        <v>1919</v>
      </c>
      <c r="F118" s="26">
        <v>2</v>
      </c>
    </row>
    <row r="119" spans="1:6" ht="16.5" customHeight="1">
      <c r="A119" s="32">
        <v>2015</v>
      </c>
      <c r="B119" s="29" t="s">
        <v>2498</v>
      </c>
      <c r="C119" s="29" t="s">
        <v>1937</v>
      </c>
      <c r="D119" s="29" t="s">
        <v>2496</v>
      </c>
      <c r="E119" s="29" t="s">
        <v>1955</v>
      </c>
      <c r="F119" s="26">
        <v>2</v>
      </c>
    </row>
    <row r="120" spans="1:6" ht="16.5" customHeight="1">
      <c r="A120" s="32">
        <v>2015</v>
      </c>
      <c r="B120" s="29" t="s">
        <v>2498</v>
      </c>
      <c r="C120" s="29" t="s">
        <v>1938</v>
      </c>
      <c r="D120" s="29" t="s">
        <v>2496</v>
      </c>
      <c r="E120" s="29" t="s">
        <v>1919</v>
      </c>
      <c r="F120" s="26">
        <v>18</v>
      </c>
    </row>
    <row r="121" spans="1:6" ht="16.5" customHeight="1">
      <c r="A121" s="32">
        <v>2015</v>
      </c>
      <c r="B121" s="29" t="s">
        <v>2498</v>
      </c>
      <c r="C121" s="29" t="s">
        <v>1938</v>
      </c>
      <c r="D121" s="29" t="s">
        <v>2496</v>
      </c>
      <c r="E121" s="29" t="s">
        <v>1955</v>
      </c>
      <c r="F121" s="26">
        <v>1</v>
      </c>
    </row>
    <row r="122" spans="1:6" ht="16.5" customHeight="1">
      <c r="A122" s="32">
        <v>2015</v>
      </c>
      <c r="B122" s="29" t="s">
        <v>2498</v>
      </c>
      <c r="C122" s="29" t="s">
        <v>1938</v>
      </c>
      <c r="D122" s="29" t="s">
        <v>2496</v>
      </c>
      <c r="E122" s="29" t="s">
        <v>1957</v>
      </c>
      <c r="F122" s="26">
        <v>2</v>
      </c>
    </row>
    <row r="123" spans="1:6" ht="16.5" customHeight="1">
      <c r="A123" s="32">
        <v>2015</v>
      </c>
      <c r="B123" s="29" t="s">
        <v>2498</v>
      </c>
      <c r="C123" s="29" t="s">
        <v>1938</v>
      </c>
      <c r="D123" s="29" t="s">
        <v>2496</v>
      </c>
      <c r="E123" s="29" t="s">
        <v>1930</v>
      </c>
      <c r="F123" s="26">
        <v>3</v>
      </c>
    </row>
    <row r="124" spans="1:6" ht="16.5" customHeight="1">
      <c r="A124" s="32">
        <v>2015</v>
      </c>
      <c r="B124" s="29" t="s">
        <v>2498</v>
      </c>
      <c r="C124" s="29" t="s">
        <v>1938</v>
      </c>
      <c r="D124" s="29" t="s">
        <v>2691</v>
      </c>
      <c r="E124" s="29" t="s">
        <v>1956</v>
      </c>
      <c r="F124" s="26">
        <v>1</v>
      </c>
    </row>
    <row r="125" spans="1:6" ht="16.5" customHeight="1">
      <c r="A125" s="32">
        <v>2015</v>
      </c>
      <c r="B125" s="29" t="s">
        <v>2498</v>
      </c>
      <c r="C125" s="29" t="s">
        <v>1938</v>
      </c>
      <c r="D125" s="29" t="s">
        <v>2691</v>
      </c>
      <c r="E125" s="29" t="s">
        <v>730</v>
      </c>
      <c r="F125" s="26">
        <v>1</v>
      </c>
    </row>
    <row r="126" spans="1:6" ht="16.5" customHeight="1">
      <c r="A126" s="32">
        <v>2015</v>
      </c>
      <c r="B126" s="29" t="s">
        <v>2498</v>
      </c>
      <c r="C126" s="29" t="s">
        <v>1938</v>
      </c>
      <c r="D126" s="29" t="s">
        <v>2498</v>
      </c>
      <c r="E126" s="29" t="s">
        <v>1923</v>
      </c>
      <c r="F126" s="26">
        <v>1</v>
      </c>
    </row>
    <row r="127" spans="1:6" ht="16.5" customHeight="1">
      <c r="A127" s="32">
        <v>2015</v>
      </c>
      <c r="B127" s="29" t="s">
        <v>2498</v>
      </c>
      <c r="C127" s="29" t="s">
        <v>1938</v>
      </c>
      <c r="D127" s="29" t="s">
        <v>2498</v>
      </c>
      <c r="E127" s="29" t="s">
        <v>1958</v>
      </c>
      <c r="F127" s="26">
        <v>1</v>
      </c>
    </row>
    <row r="128" spans="1:6" ht="16.5" customHeight="1">
      <c r="A128" s="32">
        <v>2015</v>
      </c>
      <c r="B128" s="29" t="s">
        <v>2498</v>
      </c>
      <c r="C128" s="29" t="s">
        <v>1938</v>
      </c>
      <c r="D128" s="29" t="s">
        <v>2498</v>
      </c>
      <c r="E128" s="29" t="s">
        <v>1961</v>
      </c>
      <c r="F128" s="26">
        <v>4</v>
      </c>
    </row>
    <row r="129" spans="1:6" ht="16.5" customHeight="1">
      <c r="A129" s="32">
        <v>2015</v>
      </c>
      <c r="B129" s="29" t="s">
        <v>2498</v>
      </c>
      <c r="C129" s="29" t="s">
        <v>1938</v>
      </c>
      <c r="D129" s="29" t="s">
        <v>2498</v>
      </c>
      <c r="E129" s="29" t="s">
        <v>1937</v>
      </c>
      <c r="F129" s="26">
        <v>3</v>
      </c>
    </row>
    <row r="130" spans="1:6" ht="16.5" customHeight="1">
      <c r="A130" s="32">
        <v>2015</v>
      </c>
      <c r="B130" s="29" t="s">
        <v>2498</v>
      </c>
      <c r="C130" s="29" t="s">
        <v>1938</v>
      </c>
      <c r="D130" s="29" t="s">
        <v>2498</v>
      </c>
      <c r="E130" s="29" t="s">
        <v>1959</v>
      </c>
      <c r="F130" s="26">
        <v>2</v>
      </c>
    </row>
    <row r="131" spans="1:6" ht="16.5" customHeight="1">
      <c r="A131" s="32">
        <v>2015</v>
      </c>
      <c r="B131" s="29" t="s">
        <v>2498</v>
      </c>
      <c r="C131" s="29" t="s">
        <v>1959</v>
      </c>
      <c r="D131" s="29" t="s">
        <v>2496</v>
      </c>
      <c r="E131" s="29" t="s">
        <v>1930</v>
      </c>
      <c r="F131" s="26">
        <v>1</v>
      </c>
    </row>
    <row r="132" spans="1:6" ht="16.5" customHeight="1">
      <c r="A132" s="32">
        <v>2015</v>
      </c>
      <c r="B132" s="29" t="s">
        <v>2498</v>
      </c>
      <c r="C132" s="29" t="s">
        <v>1959</v>
      </c>
      <c r="D132" s="29" t="s">
        <v>2498</v>
      </c>
      <c r="E132" s="29" t="s">
        <v>1958</v>
      </c>
      <c r="F132" s="26">
        <v>1</v>
      </c>
    </row>
    <row r="133" spans="1:6" ht="16.5" customHeight="1">
      <c r="A133" s="32">
        <v>2015</v>
      </c>
      <c r="B133" s="29" t="s">
        <v>2498</v>
      </c>
      <c r="C133" s="29" t="s">
        <v>1959</v>
      </c>
      <c r="D133" s="29" t="s">
        <v>2498</v>
      </c>
      <c r="E133" s="29" t="s">
        <v>1937</v>
      </c>
      <c r="F133" s="26">
        <v>5</v>
      </c>
    </row>
    <row r="134" spans="1:6">
      <c r="A134" s="28">
        <v>2016</v>
      </c>
      <c r="B134" s="29" t="s">
        <v>2496</v>
      </c>
      <c r="C134" s="29" t="s">
        <v>2532</v>
      </c>
      <c r="D134" s="29" t="s">
        <v>2496</v>
      </c>
      <c r="E134" s="29" t="s">
        <v>1930</v>
      </c>
      <c r="F134" s="26">
        <v>10</v>
      </c>
    </row>
    <row r="135" spans="1:6">
      <c r="A135" s="28">
        <v>2016</v>
      </c>
      <c r="B135" s="29" t="s">
        <v>2496</v>
      </c>
      <c r="C135" s="29" t="s">
        <v>2532</v>
      </c>
      <c r="D135" s="29" t="s">
        <v>2691</v>
      </c>
      <c r="E135" s="29" t="s">
        <v>1956</v>
      </c>
      <c r="F135" s="26">
        <v>2</v>
      </c>
    </row>
    <row r="136" spans="1:6" ht="16.5" customHeight="1">
      <c r="A136" s="28">
        <v>2016</v>
      </c>
      <c r="B136" s="29" t="s">
        <v>2496</v>
      </c>
      <c r="C136" s="29" t="s">
        <v>2529</v>
      </c>
      <c r="D136" s="29" t="s">
        <v>2496</v>
      </c>
      <c r="E136" s="29" t="s">
        <v>2532</v>
      </c>
      <c r="F136" s="26">
        <v>1</v>
      </c>
    </row>
    <row r="137" spans="1:6" ht="16.5" customHeight="1">
      <c r="A137" s="28">
        <v>2016</v>
      </c>
      <c r="B137" s="29" t="s">
        <v>2496</v>
      </c>
      <c r="C137" s="29" t="s">
        <v>2529</v>
      </c>
      <c r="D137" s="29" t="s">
        <v>2496</v>
      </c>
      <c r="E137" s="29" t="s">
        <v>2531</v>
      </c>
      <c r="F137" s="26">
        <v>4</v>
      </c>
    </row>
    <row r="138" spans="1:6" ht="16.5" customHeight="1">
      <c r="A138" s="28">
        <v>2016</v>
      </c>
      <c r="B138" s="29" t="s">
        <v>2496</v>
      </c>
      <c r="C138" s="29" t="s">
        <v>2529</v>
      </c>
      <c r="D138" s="29" t="s">
        <v>2496</v>
      </c>
      <c r="E138" s="29" t="s">
        <v>2530</v>
      </c>
      <c r="F138" s="26">
        <v>1</v>
      </c>
    </row>
    <row r="139" spans="1:6" ht="16.5" customHeight="1">
      <c r="A139" s="28">
        <v>2016</v>
      </c>
      <c r="B139" s="29" t="s">
        <v>2496</v>
      </c>
      <c r="C139" s="29" t="s">
        <v>2530</v>
      </c>
      <c r="D139" s="29" t="s">
        <v>2496</v>
      </c>
      <c r="E139" s="29" t="s">
        <v>2531</v>
      </c>
      <c r="F139" s="26">
        <v>1</v>
      </c>
    </row>
    <row r="140" spans="1:6" ht="16.5" customHeight="1">
      <c r="A140" s="28">
        <v>2016</v>
      </c>
      <c r="B140" s="29" t="s">
        <v>2496</v>
      </c>
      <c r="C140" s="29" t="s">
        <v>2530</v>
      </c>
      <c r="D140" s="29" t="s">
        <v>2691</v>
      </c>
      <c r="E140" s="29" t="s">
        <v>1927</v>
      </c>
      <c r="F140" s="26">
        <v>2</v>
      </c>
    </row>
    <row r="141" spans="1:6" ht="16.5" customHeight="1">
      <c r="A141" s="28">
        <v>2016</v>
      </c>
      <c r="B141" s="29" t="s">
        <v>2496</v>
      </c>
      <c r="C141" s="29" t="s">
        <v>1930</v>
      </c>
      <c r="D141" s="29" t="s">
        <v>2691</v>
      </c>
      <c r="E141" s="29" t="s">
        <v>1956</v>
      </c>
      <c r="F141" s="26">
        <v>2</v>
      </c>
    </row>
    <row r="142" spans="1:6" ht="16.5" customHeight="1">
      <c r="A142" s="28">
        <v>2016</v>
      </c>
      <c r="B142" s="29" t="s">
        <v>2496</v>
      </c>
      <c r="C142" s="29" t="s">
        <v>1962</v>
      </c>
      <c r="D142" s="29" t="s">
        <v>2496</v>
      </c>
      <c r="E142" s="29" t="s">
        <v>2532</v>
      </c>
      <c r="F142" s="26">
        <v>3</v>
      </c>
    </row>
    <row r="143" spans="1:6" ht="16.5" customHeight="1">
      <c r="A143" s="28">
        <v>2016</v>
      </c>
      <c r="B143" s="29" t="s">
        <v>2496</v>
      </c>
      <c r="C143" s="29" t="s">
        <v>1962</v>
      </c>
      <c r="D143" s="29" t="s">
        <v>2496</v>
      </c>
      <c r="E143" s="29" t="s">
        <v>1930</v>
      </c>
      <c r="F143" s="26">
        <v>1</v>
      </c>
    </row>
    <row r="144" spans="1:6" ht="16.5" customHeight="1">
      <c r="A144" s="28">
        <v>2016</v>
      </c>
      <c r="B144" s="29" t="s">
        <v>2496</v>
      </c>
      <c r="C144" s="29" t="s">
        <v>1962</v>
      </c>
      <c r="D144" s="29" t="s">
        <v>2691</v>
      </c>
      <c r="E144" s="29" t="s">
        <v>1927</v>
      </c>
      <c r="F144" s="26">
        <v>1</v>
      </c>
    </row>
    <row r="145" spans="1:6" ht="16.5" customHeight="1">
      <c r="A145" s="28">
        <v>2016</v>
      </c>
      <c r="B145" s="29" t="s">
        <v>2496</v>
      </c>
      <c r="C145" s="29" t="s">
        <v>1962</v>
      </c>
      <c r="D145" s="29" t="s">
        <v>2691</v>
      </c>
      <c r="E145" s="29" t="s">
        <v>730</v>
      </c>
      <c r="F145" s="26">
        <v>1</v>
      </c>
    </row>
    <row r="146" spans="1:6" ht="16.5" customHeight="1">
      <c r="A146" s="28">
        <v>2016</v>
      </c>
      <c r="B146" s="29" t="s">
        <v>2691</v>
      </c>
      <c r="C146" s="29" t="s">
        <v>700</v>
      </c>
      <c r="D146" s="29" t="s">
        <v>2496</v>
      </c>
      <c r="E146" s="29" t="s">
        <v>2532</v>
      </c>
      <c r="F146" s="26">
        <v>1</v>
      </c>
    </row>
    <row r="147" spans="1:6" ht="16.5" customHeight="1">
      <c r="A147" s="28">
        <v>2016</v>
      </c>
      <c r="B147" s="29" t="s">
        <v>2691</v>
      </c>
      <c r="C147" s="29" t="s">
        <v>700</v>
      </c>
      <c r="D147" s="29" t="s">
        <v>2496</v>
      </c>
      <c r="E147" s="29" t="s">
        <v>2529</v>
      </c>
      <c r="F147" s="26">
        <v>1</v>
      </c>
    </row>
    <row r="148" spans="1:6" ht="16.5" customHeight="1">
      <c r="A148" s="28">
        <v>2016</v>
      </c>
      <c r="B148" s="29" t="s">
        <v>2691</v>
      </c>
      <c r="C148" s="29" t="s">
        <v>700</v>
      </c>
      <c r="D148" s="29" t="s">
        <v>2691</v>
      </c>
      <c r="E148" s="29" t="s">
        <v>1927</v>
      </c>
      <c r="F148" s="26">
        <v>1</v>
      </c>
    </row>
    <row r="149" spans="1:6" ht="16.5" customHeight="1">
      <c r="A149" s="28">
        <v>2016</v>
      </c>
      <c r="B149" s="29" t="s">
        <v>2691</v>
      </c>
      <c r="C149" s="29" t="s">
        <v>700</v>
      </c>
      <c r="D149" s="29" t="s">
        <v>2691</v>
      </c>
      <c r="E149" s="29" t="s">
        <v>730</v>
      </c>
      <c r="F149" s="26">
        <v>1</v>
      </c>
    </row>
    <row r="150" spans="1:6" ht="16.5" customHeight="1">
      <c r="A150" s="28">
        <v>2016</v>
      </c>
      <c r="B150" s="29" t="s">
        <v>2691</v>
      </c>
      <c r="C150" s="29" t="s">
        <v>700</v>
      </c>
      <c r="D150" s="29" t="s">
        <v>2498</v>
      </c>
      <c r="E150" s="29" t="s">
        <v>1958</v>
      </c>
      <c r="F150" s="26">
        <v>1</v>
      </c>
    </row>
    <row r="151" spans="1:6" ht="16.5" customHeight="1">
      <c r="A151" s="28">
        <v>2016</v>
      </c>
      <c r="B151" s="29" t="s">
        <v>2691</v>
      </c>
      <c r="C151" s="29" t="s">
        <v>1921</v>
      </c>
      <c r="D151" s="29" t="s">
        <v>2496</v>
      </c>
      <c r="E151" s="29" t="s">
        <v>2532</v>
      </c>
      <c r="F151" s="26">
        <v>2</v>
      </c>
    </row>
    <row r="152" spans="1:6" ht="16.5" customHeight="1">
      <c r="A152" s="28">
        <v>2016</v>
      </c>
      <c r="B152" s="29" t="s">
        <v>2691</v>
      </c>
      <c r="C152" s="29" t="s">
        <v>1921</v>
      </c>
      <c r="D152" s="29" t="s">
        <v>2496</v>
      </c>
      <c r="E152" s="29" t="s">
        <v>2531</v>
      </c>
      <c r="F152" s="26">
        <v>1</v>
      </c>
    </row>
    <row r="153" spans="1:6" ht="16.5" customHeight="1">
      <c r="A153" s="28">
        <v>2016</v>
      </c>
      <c r="B153" s="29" t="s">
        <v>2691</v>
      </c>
      <c r="C153" s="29" t="s">
        <v>1921</v>
      </c>
      <c r="D153" s="29" t="s">
        <v>2691</v>
      </c>
      <c r="E153" s="29" t="s">
        <v>1956</v>
      </c>
      <c r="F153" s="26">
        <v>4</v>
      </c>
    </row>
    <row r="154" spans="1:6" ht="16.5" customHeight="1">
      <c r="A154" s="28">
        <v>2016</v>
      </c>
      <c r="B154" s="29" t="s">
        <v>2691</v>
      </c>
      <c r="C154" s="29" t="s">
        <v>1921</v>
      </c>
      <c r="D154" s="29" t="s">
        <v>2691</v>
      </c>
      <c r="E154" s="29" t="s">
        <v>1927</v>
      </c>
      <c r="F154" s="26">
        <v>2</v>
      </c>
    </row>
    <row r="155" spans="1:6" ht="16.5" customHeight="1">
      <c r="A155" s="28">
        <v>2016</v>
      </c>
      <c r="B155" s="29" t="s">
        <v>2691</v>
      </c>
      <c r="C155" s="29" t="s">
        <v>1921</v>
      </c>
      <c r="D155" s="29" t="s">
        <v>2691</v>
      </c>
      <c r="E155" s="29" t="s">
        <v>1934</v>
      </c>
      <c r="F155" s="26">
        <v>3</v>
      </c>
    </row>
    <row r="156" spans="1:6" ht="16.5" customHeight="1">
      <c r="A156" s="28">
        <v>2016</v>
      </c>
      <c r="B156" s="29" t="s">
        <v>2691</v>
      </c>
      <c r="C156" s="29" t="s">
        <v>1921</v>
      </c>
      <c r="D156" s="29" t="s">
        <v>2691</v>
      </c>
      <c r="E156" s="29" t="s">
        <v>730</v>
      </c>
      <c r="F156" s="26">
        <v>3</v>
      </c>
    </row>
    <row r="157" spans="1:6" ht="16.5" customHeight="1">
      <c r="A157" s="28">
        <v>2016</v>
      </c>
      <c r="B157" s="29" t="s">
        <v>2691</v>
      </c>
      <c r="C157" s="29" t="s">
        <v>1924</v>
      </c>
      <c r="D157" s="29" t="s">
        <v>2496</v>
      </c>
      <c r="E157" s="29" t="s">
        <v>2532</v>
      </c>
      <c r="F157" s="26">
        <v>1</v>
      </c>
    </row>
    <row r="158" spans="1:6" ht="16.5" customHeight="1">
      <c r="A158" s="28">
        <v>2016</v>
      </c>
      <c r="B158" s="29" t="s">
        <v>2691</v>
      </c>
      <c r="C158" s="29" t="s">
        <v>1924</v>
      </c>
      <c r="D158" s="29" t="s">
        <v>2496</v>
      </c>
      <c r="E158" s="29" t="s">
        <v>2531</v>
      </c>
      <c r="F158" s="26">
        <v>1</v>
      </c>
    </row>
    <row r="159" spans="1:6" ht="16.5" customHeight="1">
      <c r="A159" s="28">
        <v>2016</v>
      </c>
      <c r="B159" s="29" t="s">
        <v>2691</v>
      </c>
      <c r="C159" s="29" t="s">
        <v>1924</v>
      </c>
      <c r="D159" s="29" t="s">
        <v>2496</v>
      </c>
      <c r="E159" s="29" t="s">
        <v>1930</v>
      </c>
      <c r="F159" s="26">
        <v>2</v>
      </c>
    </row>
    <row r="160" spans="1:6" ht="16.5" customHeight="1">
      <c r="A160" s="28">
        <v>2016</v>
      </c>
      <c r="B160" s="29" t="s">
        <v>2691</v>
      </c>
      <c r="C160" s="29" t="s">
        <v>1924</v>
      </c>
      <c r="D160" s="29" t="s">
        <v>2691</v>
      </c>
      <c r="E160" s="29" t="s">
        <v>1956</v>
      </c>
      <c r="F160" s="26">
        <v>4</v>
      </c>
    </row>
    <row r="161" spans="1:6" ht="16.5" customHeight="1">
      <c r="A161" s="28">
        <v>2016</v>
      </c>
      <c r="B161" s="29" t="s">
        <v>2691</v>
      </c>
      <c r="C161" s="29" t="s">
        <v>1927</v>
      </c>
      <c r="D161" s="29" t="s">
        <v>2496</v>
      </c>
      <c r="E161" s="29" t="s">
        <v>2532</v>
      </c>
      <c r="F161" s="26">
        <v>3</v>
      </c>
    </row>
    <row r="162" spans="1:6" ht="16.5" customHeight="1">
      <c r="A162" s="28">
        <v>2016</v>
      </c>
      <c r="B162" s="29" t="s">
        <v>2691</v>
      </c>
      <c r="C162" s="29" t="s">
        <v>1927</v>
      </c>
      <c r="D162" s="29" t="s">
        <v>2496</v>
      </c>
      <c r="E162" s="29" t="s">
        <v>1930</v>
      </c>
      <c r="F162" s="26">
        <v>4</v>
      </c>
    </row>
    <row r="163" spans="1:6" ht="16.5" customHeight="1">
      <c r="A163" s="28">
        <v>2016</v>
      </c>
      <c r="B163" s="29" t="s">
        <v>2691</v>
      </c>
      <c r="C163" s="29" t="s">
        <v>1927</v>
      </c>
      <c r="D163" s="29" t="s">
        <v>2691</v>
      </c>
      <c r="E163" s="29" t="s">
        <v>1924</v>
      </c>
      <c r="F163" s="26">
        <v>11</v>
      </c>
    </row>
    <row r="164" spans="1:6" ht="16.5" customHeight="1">
      <c r="A164" s="28">
        <v>2016</v>
      </c>
      <c r="B164" s="29" t="s">
        <v>2691</v>
      </c>
      <c r="C164" s="29" t="s">
        <v>1927</v>
      </c>
      <c r="D164" s="29" t="s">
        <v>2691</v>
      </c>
      <c r="E164" s="29" t="s">
        <v>1956</v>
      </c>
      <c r="F164" s="26">
        <v>7</v>
      </c>
    </row>
    <row r="165" spans="1:6" ht="16.5" customHeight="1">
      <c r="A165" s="28">
        <v>2016</v>
      </c>
      <c r="B165" s="29" t="s">
        <v>2691</v>
      </c>
      <c r="C165" s="29" t="s">
        <v>1960</v>
      </c>
      <c r="D165" s="29" t="s">
        <v>2496</v>
      </c>
      <c r="E165" s="29" t="s">
        <v>2532</v>
      </c>
      <c r="F165" s="26">
        <v>6</v>
      </c>
    </row>
    <row r="166" spans="1:6" ht="16.5" customHeight="1">
      <c r="A166" s="28">
        <v>2016</v>
      </c>
      <c r="B166" s="29" t="s">
        <v>2691</v>
      </c>
      <c r="C166" s="29" t="s">
        <v>1960</v>
      </c>
      <c r="D166" s="29" t="s">
        <v>2691</v>
      </c>
      <c r="E166" s="29" t="s">
        <v>700</v>
      </c>
      <c r="F166" s="26">
        <v>7</v>
      </c>
    </row>
    <row r="167" spans="1:6" ht="16.5" customHeight="1">
      <c r="A167" s="28">
        <v>2016</v>
      </c>
      <c r="B167" s="29" t="s">
        <v>2691</v>
      </c>
      <c r="C167" s="29" t="s">
        <v>1960</v>
      </c>
      <c r="D167" s="29" t="s">
        <v>2691</v>
      </c>
      <c r="E167" s="29" t="s">
        <v>1921</v>
      </c>
      <c r="F167" s="26">
        <v>9</v>
      </c>
    </row>
    <row r="168" spans="1:6" ht="16.5" customHeight="1">
      <c r="A168" s="28">
        <v>2016</v>
      </c>
      <c r="B168" s="29" t="s">
        <v>2691</v>
      </c>
      <c r="C168" s="29" t="s">
        <v>1960</v>
      </c>
      <c r="D168" s="29" t="s">
        <v>2691</v>
      </c>
      <c r="E168" s="29" t="s">
        <v>1924</v>
      </c>
      <c r="F168" s="26">
        <v>1</v>
      </c>
    </row>
    <row r="169" spans="1:6" ht="16.5" customHeight="1">
      <c r="A169" s="28">
        <v>2016</v>
      </c>
      <c r="B169" s="29" t="s">
        <v>2691</v>
      </c>
      <c r="C169" s="29" t="s">
        <v>1960</v>
      </c>
      <c r="D169" s="29" t="s">
        <v>2691</v>
      </c>
      <c r="E169" s="29" t="s">
        <v>1956</v>
      </c>
      <c r="F169" s="26">
        <v>3</v>
      </c>
    </row>
    <row r="170" spans="1:6" ht="16.5" customHeight="1">
      <c r="A170" s="28">
        <v>2016</v>
      </c>
      <c r="B170" s="29" t="s">
        <v>2691</v>
      </c>
      <c r="C170" s="29" t="s">
        <v>1960</v>
      </c>
      <c r="D170" s="29" t="s">
        <v>2691</v>
      </c>
      <c r="E170" s="29" t="s">
        <v>730</v>
      </c>
      <c r="F170" s="26">
        <v>1</v>
      </c>
    </row>
    <row r="171" spans="1:6" ht="16.5" customHeight="1">
      <c r="A171" s="28">
        <v>2016</v>
      </c>
      <c r="B171" s="29" t="s">
        <v>2691</v>
      </c>
      <c r="C171" s="29" t="s">
        <v>1960</v>
      </c>
      <c r="D171" s="29" t="s">
        <v>2498</v>
      </c>
      <c r="E171" s="29" t="s">
        <v>1961</v>
      </c>
      <c r="F171" s="26">
        <v>2</v>
      </c>
    </row>
    <row r="172" spans="1:6" ht="16.5" customHeight="1">
      <c r="A172" s="28">
        <v>2016</v>
      </c>
      <c r="B172" s="29" t="s">
        <v>2691</v>
      </c>
      <c r="C172" s="29" t="s">
        <v>1960</v>
      </c>
      <c r="D172" s="29" t="s">
        <v>2498</v>
      </c>
      <c r="E172" s="29" t="s">
        <v>1937</v>
      </c>
      <c r="F172" s="26">
        <v>2</v>
      </c>
    </row>
    <row r="173" spans="1:6" ht="16.5" customHeight="1">
      <c r="A173" s="28">
        <v>2016</v>
      </c>
      <c r="B173" s="29" t="s">
        <v>2691</v>
      </c>
      <c r="C173" s="29" t="s">
        <v>1934</v>
      </c>
      <c r="D173" s="29" t="s">
        <v>2691</v>
      </c>
      <c r="E173" s="29" t="s">
        <v>1924</v>
      </c>
      <c r="F173" s="26">
        <v>1</v>
      </c>
    </row>
    <row r="174" spans="1:6" ht="16.5" customHeight="1">
      <c r="A174" s="28">
        <v>2016</v>
      </c>
      <c r="B174" s="29" t="s">
        <v>2691</v>
      </c>
      <c r="C174" s="29" t="s">
        <v>1934</v>
      </c>
      <c r="D174" s="29" t="s">
        <v>2691</v>
      </c>
      <c r="E174" s="29" t="s">
        <v>1927</v>
      </c>
      <c r="F174" s="26">
        <v>1</v>
      </c>
    </row>
    <row r="175" spans="1:6" ht="16.5" customHeight="1">
      <c r="A175" s="28">
        <v>2016</v>
      </c>
      <c r="B175" s="29" t="s">
        <v>2691</v>
      </c>
      <c r="C175" s="29" t="s">
        <v>1934</v>
      </c>
      <c r="D175" s="29" t="s">
        <v>2691</v>
      </c>
      <c r="E175" s="29" t="s">
        <v>730</v>
      </c>
      <c r="F175" s="26">
        <v>3</v>
      </c>
    </row>
    <row r="176" spans="1:6" ht="16.5" customHeight="1">
      <c r="A176" s="28">
        <v>2016</v>
      </c>
      <c r="B176" s="29" t="s">
        <v>2691</v>
      </c>
      <c r="C176" s="29" t="s">
        <v>1934</v>
      </c>
      <c r="D176" s="29" t="s">
        <v>2498</v>
      </c>
      <c r="E176" s="29" t="s">
        <v>1958</v>
      </c>
      <c r="F176" s="26">
        <v>1</v>
      </c>
    </row>
    <row r="177" spans="1:6" ht="16.5" customHeight="1">
      <c r="A177" s="28">
        <v>2016</v>
      </c>
      <c r="B177" s="29" t="s">
        <v>2691</v>
      </c>
      <c r="C177" s="29" t="s">
        <v>730</v>
      </c>
      <c r="D177" s="29" t="s">
        <v>2496</v>
      </c>
      <c r="E177" s="29" t="s">
        <v>2532</v>
      </c>
      <c r="F177" s="26">
        <v>3</v>
      </c>
    </row>
    <row r="178" spans="1:6" ht="16.5" customHeight="1">
      <c r="A178" s="28">
        <v>2016</v>
      </c>
      <c r="B178" s="29" t="s">
        <v>2691</v>
      </c>
      <c r="C178" s="29" t="s">
        <v>730</v>
      </c>
      <c r="D178" s="29" t="s">
        <v>2691</v>
      </c>
      <c r="E178" s="29" t="s">
        <v>1924</v>
      </c>
      <c r="F178" s="26">
        <v>1</v>
      </c>
    </row>
    <row r="179" spans="1:6" ht="16.5" customHeight="1">
      <c r="A179" s="28">
        <v>2016</v>
      </c>
      <c r="B179" s="29" t="s">
        <v>2691</v>
      </c>
      <c r="C179" s="29" t="s">
        <v>730</v>
      </c>
      <c r="D179" s="29" t="s">
        <v>2691</v>
      </c>
      <c r="E179" s="29" t="s">
        <v>1956</v>
      </c>
      <c r="F179" s="26">
        <v>13</v>
      </c>
    </row>
    <row r="180" spans="1:6" ht="16.5" customHeight="1">
      <c r="A180" s="28">
        <v>2016</v>
      </c>
      <c r="B180" s="29" t="s">
        <v>2691</v>
      </c>
      <c r="C180" s="29" t="s">
        <v>730</v>
      </c>
      <c r="D180" s="29" t="s">
        <v>2691</v>
      </c>
      <c r="E180" s="29" t="s">
        <v>1927</v>
      </c>
      <c r="F180" s="26">
        <v>2</v>
      </c>
    </row>
    <row r="181" spans="1:6" ht="16.5" customHeight="1">
      <c r="A181" s="28">
        <v>2016</v>
      </c>
      <c r="B181" s="29" t="s">
        <v>2498</v>
      </c>
      <c r="C181" s="29" t="s">
        <v>1923</v>
      </c>
      <c r="D181" s="29" t="s">
        <v>2691</v>
      </c>
      <c r="E181" s="29" t="s">
        <v>730</v>
      </c>
      <c r="F181" s="26">
        <v>1</v>
      </c>
    </row>
    <row r="182" spans="1:6" ht="16.5" customHeight="1">
      <c r="A182" s="28">
        <v>2016</v>
      </c>
      <c r="B182" s="29" t="s">
        <v>2498</v>
      </c>
      <c r="C182" s="29" t="s">
        <v>1923</v>
      </c>
      <c r="D182" s="29" t="s">
        <v>2498</v>
      </c>
      <c r="E182" s="29" t="s">
        <v>1961</v>
      </c>
      <c r="F182" s="26">
        <v>1</v>
      </c>
    </row>
    <row r="183" spans="1:6" ht="16.5" customHeight="1">
      <c r="A183" s="28">
        <v>2016</v>
      </c>
      <c r="B183" s="29" t="s">
        <v>2498</v>
      </c>
      <c r="C183" s="29" t="s">
        <v>1958</v>
      </c>
      <c r="D183" s="29" t="s">
        <v>2496</v>
      </c>
      <c r="E183" s="29" t="s">
        <v>2532</v>
      </c>
      <c r="F183" s="26">
        <v>3</v>
      </c>
    </row>
    <row r="184" spans="1:6" ht="16.5" customHeight="1">
      <c r="A184" s="28">
        <v>2016</v>
      </c>
      <c r="B184" s="29" t="s">
        <v>2498</v>
      </c>
      <c r="C184" s="29" t="s">
        <v>1958</v>
      </c>
      <c r="D184" s="29" t="s">
        <v>2496</v>
      </c>
      <c r="E184" s="29" t="s">
        <v>2531</v>
      </c>
      <c r="F184" s="26">
        <v>2</v>
      </c>
    </row>
    <row r="185" spans="1:6" ht="16.5" customHeight="1">
      <c r="A185" s="28">
        <v>2016</v>
      </c>
      <c r="B185" s="29" t="s">
        <v>2498</v>
      </c>
      <c r="C185" s="29" t="s">
        <v>1958</v>
      </c>
      <c r="D185" s="29" t="s">
        <v>2496</v>
      </c>
      <c r="E185" s="29" t="s">
        <v>1930</v>
      </c>
      <c r="F185" s="26">
        <v>2</v>
      </c>
    </row>
    <row r="186" spans="1:6" ht="16.5" customHeight="1">
      <c r="A186" s="28">
        <v>2016</v>
      </c>
      <c r="B186" s="29" t="s">
        <v>2498</v>
      </c>
      <c r="C186" s="29" t="s">
        <v>1958</v>
      </c>
      <c r="D186" s="29" t="s">
        <v>2691</v>
      </c>
      <c r="E186" s="29" t="s">
        <v>1924</v>
      </c>
      <c r="F186" s="26">
        <v>1</v>
      </c>
    </row>
    <row r="187" spans="1:6" ht="16.5" customHeight="1">
      <c r="A187" s="28">
        <v>2016</v>
      </c>
      <c r="B187" s="29" t="s">
        <v>2498</v>
      </c>
      <c r="C187" s="29" t="s">
        <v>1961</v>
      </c>
      <c r="D187" s="29" t="s">
        <v>2496</v>
      </c>
      <c r="E187" s="29" t="s">
        <v>2532</v>
      </c>
      <c r="F187" s="26">
        <v>1</v>
      </c>
    </row>
    <row r="188" spans="1:6" ht="16.5" customHeight="1">
      <c r="A188" s="28">
        <v>2016</v>
      </c>
      <c r="B188" s="29" t="s">
        <v>2498</v>
      </c>
      <c r="C188" s="29" t="s">
        <v>1937</v>
      </c>
      <c r="D188" s="29" t="s">
        <v>2691</v>
      </c>
      <c r="E188" s="29" t="s">
        <v>1927</v>
      </c>
      <c r="F188" s="26">
        <v>1</v>
      </c>
    </row>
    <row r="189" spans="1:6" ht="16.5" customHeight="1">
      <c r="A189" s="28">
        <v>2016</v>
      </c>
      <c r="B189" s="29" t="s">
        <v>2498</v>
      </c>
      <c r="C189" s="29" t="s">
        <v>1938</v>
      </c>
      <c r="D189" s="29" t="s">
        <v>2496</v>
      </c>
      <c r="E189" s="29" t="s">
        <v>2532</v>
      </c>
      <c r="F189" s="26">
        <v>12</v>
      </c>
    </row>
    <row r="190" spans="1:6" ht="16.5" customHeight="1">
      <c r="A190" s="28">
        <v>2016</v>
      </c>
      <c r="B190" s="29" t="s">
        <v>2498</v>
      </c>
      <c r="C190" s="29" t="s">
        <v>1938</v>
      </c>
      <c r="D190" s="29" t="s">
        <v>2496</v>
      </c>
      <c r="E190" s="29" t="s">
        <v>2529</v>
      </c>
      <c r="F190" s="26">
        <v>1</v>
      </c>
    </row>
    <row r="191" spans="1:6" ht="16.5" customHeight="1">
      <c r="A191" s="28">
        <v>2016</v>
      </c>
      <c r="B191" s="29" t="s">
        <v>2498</v>
      </c>
      <c r="C191" s="29" t="s">
        <v>1938</v>
      </c>
      <c r="D191" s="29" t="s">
        <v>2496</v>
      </c>
      <c r="E191" s="29" t="s">
        <v>1930</v>
      </c>
      <c r="F191" s="26">
        <v>2</v>
      </c>
    </row>
    <row r="192" spans="1:6" ht="16.5" customHeight="1">
      <c r="A192" s="28">
        <v>2016</v>
      </c>
      <c r="B192" s="29" t="s">
        <v>2498</v>
      </c>
      <c r="C192" s="29" t="s">
        <v>1938</v>
      </c>
      <c r="D192" s="29" t="s">
        <v>2691</v>
      </c>
      <c r="E192" s="29" t="s">
        <v>1956</v>
      </c>
      <c r="F192" s="26">
        <v>1</v>
      </c>
    </row>
    <row r="193" spans="1:6" ht="16.5" customHeight="1">
      <c r="A193" s="28">
        <v>2016</v>
      </c>
      <c r="B193" s="29" t="s">
        <v>2498</v>
      </c>
      <c r="C193" s="29" t="s">
        <v>1938</v>
      </c>
      <c r="D193" s="29" t="s">
        <v>2691</v>
      </c>
      <c r="E193" s="29" t="s">
        <v>730</v>
      </c>
      <c r="F193" s="26">
        <v>1</v>
      </c>
    </row>
    <row r="194" spans="1:6" ht="16.5" customHeight="1">
      <c r="A194" s="28">
        <v>2016</v>
      </c>
      <c r="B194" s="29" t="s">
        <v>2498</v>
      </c>
      <c r="C194" s="29" t="s">
        <v>1938</v>
      </c>
      <c r="D194" s="29" t="s">
        <v>2498</v>
      </c>
      <c r="E194" s="29" t="s">
        <v>1923</v>
      </c>
      <c r="F194" s="26">
        <v>1</v>
      </c>
    </row>
    <row r="195" spans="1:6" ht="16.5" customHeight="1">
      <c r="A195" s="28">
        <v>2016</v>
      </c>
      <c r="B195" s="29" t="s">
        <v>2498</v>
      </c>
      <c r="C195" s="29" t="s">
        <v>1938</v>
      </c>
      <c r="D195" s="29" t="s">
        <v>2498</v>
      </c>
      <c r="E195" s="29" t="s">
        <v>1958</v>
      </c>
      <c r="F195" s="26">
        <v>2</v>
      </c>
    </row>
    <row r="196" spans="1:6" ht="16.5" customHeight="1">
      <c r="A196" s="28">
        <v>2016</v>
      </c>
      <c r="B196" s="29" t="s">
        <v>2498</v>
      </c>
      <c r="C196" s="29" t="s">
        <v>1938</v>
      </c>
      <c r="D196" s="29" t="s">
        <v>2498</v>
      </c>
      <c r="E196" s="29" t="s">
        <v>1961</v>
      </c>
      <c r="F196" s="26">
        <v>4</v>
      </c>
    </row>
    <row r="197" spans="1:6" ht="16.5" customHeight="1">
      <c r="A197" s="28">
        <v>2016</v>
      </c>
      <c r="B197" s="29" t="s">
        <v>2498</v>
      </c>
      <c r="C197" s="29" t="s">
        <v>1938</v>
      </c>
      <c r="D197" s="29" t="s">
        <v>2498</v>
      </c>
      <c r="E197" s="29" t="s">
        <v>1937</v>
      </c>
      <c r="F197" s="26">
        <v>4</v>
      </c>
    </row>
    <row r="198" spans="1:6" ht="16.5" customHeight="1">
      <c r="A198" s="28">
        <v>2016</v>
      </c>
      <c r="B198" s="29" t="s">
        <v>2498</v>
      </c>
      <c r="C198" s="29" t="s">
        <v>1938</v>
      </c>
      <c r="D198" s="29" t="s">
        <v>2498</v>
      </c>
      <c r="E198" s="29" t="s">
        <v>1959</v>
      </c>
      <c r="F198" s="26">
        <v>1</v>
      </c>
    </row>
    <row r="199" spans="1:6" ht="16.5" customHeight="1">
      <c r="A199" s="28">
        <v>2016</v>
      </c>
      <c r="B199" s="29" t="s">
        <v>2498</v>
      </c>
      <c r="C199" s="29" t="s">
        <v>1959</v>
      </c>
      <c r="D199" s="29" t="s">
        <v>2496</v>
      </c>
      <c r="E199" s="29" t="s">
        <v>1930</v>
      </c>
      <c r="F199" s="26">
        <v>1</v>
      </c>
    </row>
    <row r="200" spans="1:6" ht="16.5" customHeight="1">
      <c r="A200" s="28">
        <v>2016</v>
      </c>
      <c r="B200" s="29" t="s">
        <v>2498</v>
      </c>
      <c r="C200" s="29" t="s">
        <v>1959</v>
      </c>
      <c r="D200" s="29" t="s">
        <v>2498</v>
      </c>
      <c r="E200" s="29" t="s">
        <v>1958</v>
      </c>
      <c r="F200" s="26">
        <v>1</v>
      </c>
    </row>
    <row r="201" spans="1:6" ht="16.5" customHeight="1">
      <c r="A201" s="28">
        <v>2016</v>
      </c>
      <c r="B201" s="29" t="s">
        <v>2498</v>
      </c>
      <c r="C201" s="29" t="s">
        <v>1959</v>
      </c>
      <c r="D201" s="29" t="s">
        <v>2498</v>
      </c>
      <c r="E201" s="29" t="s">
        <v>1961</v>
      </c>
      <c r="F201" s="26">
        <v>1</v>
      </c>
    </row>
    <row r="202" spans="1:6" ht="16.5" customHeight="1">
      <c r="A202" s="28">
        <v>2016</v>
      </c>
      <c r="B202" s="29" t="s">
        <v>2498</v>
      </c>
      <c r="C202" s="29" t="s">
        <v>1959</v>
      </c>
      <c r="D202" s="29" t="s">
        <v>2498</v>
      </c>
      <c r="E202" s="29" t="s">
        <v>1937</v>
      </c>
      <c r="F202" s="26">
        <v>3</v>
      </c>
    </row>
    <row r="203" spans="1:6" hidden="1">
      <c r="A203" s="32">
        <v>2017</v>
      </c>
      <c r="B203" s="29" t="s">
        <v>2496</v>
      </c>
      <c r="C203" s="29" t="s">
        <v>1919</v>
      </c>
      <c r="D203" s="29" t="s">
        <v>2691</v>
      </c>
      <c r="E203" s="29" t="s">
        <v>1924</v>
      </c>
      <c r="F203" s="26">
        <v>1</v>
      </c>
    </row>
    <row r="204" spans="1:6" hidden="1">
      <c r="A204" s="32">
        <v>2017</v>
      </c>
      <c r="B204" s="29" t="s">
        <v>2496</v>
      </c>
      <c r="C204" s="29" t="s">
        <v>1919</v>
      </c>
      <c r="D204" s="29" t="s">
        <v>2691</v>
      </c>
      <c r="E204" s="29" t="s">
        <v>1927</v>
      </c>
      <c r="F204" s="26">
        <v>1</v>
      </c>
    </row>
    <row r="205" spans="1:6" hidden="1">
      <c r="A205" s="32">
        <v>2017</v>
      </c>
      <c r="B205" s="29" t="s">
        <v>2496</v>
      </c>
      <c r="C205" s="29" t="s">
        <v>1919</v>
      </c>
      <c r="D205" s="29" t="s">
        <v>2498</v>
      </c>
      <c r="E205" s="29" t="s">
        <v>1938</v>
      </c>
      <c r="F205" s="26">
        <v>1</v>
      </c>
    </row>
    <row r="206" spans="1:6" hidden="1">
      <c r="A206" s="32">
        <v>2017</v>
      </c>
      <c r="B206" s="29" t="s">
        <v>2496</v>
      </c>
      <c r="C206" s="29" t="s">
        <v>1919</v>
      </c>
      <c r="D206" s="29" t="s">
        <v>3385</v>
      </c>
      <c r="E206" s="29" t="s">
        <v>2917</v>
      </c>
      <c r="F206" s="26">
        <v>1</v>
      </c>
    </row>
    <row r="207" spans="1:6" hidden="1">
      <c r="A207" s="32">
        <v>2017</v>
      </c>
      <c r="B207" s="29" t="s">
        <v>2496</v>
      </c>
      <c r="C207" s="29" t="s">
        <v>1926</v>
      </c>
      <c r="D207" s="29" t="s">
        <v>2691</v>
      </c>
      <c r="E207" s="29" t="s">
        <v>1927</v>
      </c>
      <c r="F207" s="26">
        <v>1</v>
      </c>
    </row>
    <row r="208" spans="1:6" hidden="1">
      <c r="A208" s="32">
        <v>2017</v>
      </c>
      <c r="B208" s="29" t="s">
        <v>2496</v>
      </c>
      <c r="C208" s="29" t="s">
        <v>1930</v>
      </c>
      <c r="D208" s="29" t="s">
        <v>2691</v>
      </c>
      <c r="E208" s="29" t="s">
        <v>1927</v>
      </c>
      <c r="F208" s="26">
        <v>1</v>
      </c>
    </row>
    <row r="209" spans="1:6" hidden="1">
      <c r="A209" s="32">
        <v>2017</v>
      </c>
      <c r="B209" s="29" t="s">
        <v>2496</v>
      </c>
      <c r="C209" s="29" t="s">
        <v>1930</v>
      </c>
      <c r="D209" s="29" t="s">
        <v>2691</v>
      </c>
      <c r="E209" s="29" t="s">
        <v>1934</v>
      </c>
      <c r="F209" s="26">
        <v>1</v>
      </c>
    </row>
    <row r="210" spans="1:6" hidden="1">
      <c r="A210" s="32">
        <v>2017</v>
      </c>
      <c r="B210" s="29" t="s">
        <v>2496</v>
      </c>
      <c r="C210" s="29" t="s">
        <v>1962</v>
      </c>
      <c r="D210" s="29" t="s">
        <v>2496</v>
      </c>
      <c r="E210" s="29" t="s">
        <v>1919</v>
      </c>
      <c r="F210" s="26">
        <v>1</v>
      </c>
    </row>
    <row r="211" spans="1:6" hidden="1">
      <c r="A211" s="32">
        <v>2017</v>
      </c>
      <c r="B211" s="29" t="s">
        <v>2691</v>
      </c>
      <c r="C211" s="29" t="s">
        <v>700</v>
      </c>
      <c r="D211" s="29" t="s">
        <v>2691</v>
      </c>
      <c r="E211" s="29" t="s">
        <v>1921</v>
      </c>
      <c r="F211" s="26">
        <v>1</v>
      </c>
    </row>
    <row r="212" spans="1:6" hidden="1">
      <c r="A212" s="32">
        <v>2017</v>
      </c>
      <c r="B212" s="29" t="s">
        <v>2691</v>
      </c>
      <c r="C212" s="29" t="s">
        <v>1921</v>
      </c>
      <c r="D212" s="29" t="s">
        <v>2496</v>
      </c>
      <c r="E212" s="29" t="s">
        <v>1919</v>
      </c>
      <c r="F212" s="26">
        <v>1</v>
      </c>
    </row>
    <row r="213" spans="1:6" hidden="1">
      <c r="A213" s="32">
        <v>2017</v>
      </c>
      <c r="B213" s="29" t="s">
        <v>2691</v>
      </c>
      <c r="C213" s="29" t="s">
        <v>1921</v>
      </c>
      <c r="D213" s="29" t="s">
        <v>2691</v>
      </c>
      <c r="E213" s="29" t="s">
        <v>730</v>
      </c>
      <c r="F213" s="26">
        <v>1</v>
      </c>
    </row>
    <row r="214" spans="1:6" hidden="1">
      <c r="A214" s="32">
        <v>2017</v>
      </c>
      <c r="B214" s="29" t="s">
        <v>2691</v>
      </c>
      <c r="C214" s="29" t="s">
        <v>1924</v>
      </c>
      <c r="D214" s="29" t="s">
        <v>2496</v>
      </c>
      <c r="E214" s="29" t="s">
        <v>1926</v>
      </c>
      <c r="F214" s="26">
        <v>1</v>
      </c>
    </row>
    <row r="215" spans="1:6" hidden="1">
      <c r="A215" s="32">
        <v>2017</v>
      </c>
      <c r="B215" s="29" t="s">
        <v>2691</v>
      </c>
      <c r="C215" s="29" t="s">
        <v>1924</v>
      </c>
      <c r="D215" s="29" t="s">
        <v>2691</v>
      </c>
      <c r="E215" s="29" t="s">
        <v>1934</v>
      </c>
      <c r="F215" s="26">
        <v>1</v>
      </c>
    </row>
    <row r="216" spans="1:6" hidden="1">
      <c r="A216" s="32">
        <v>2017</v>
      </c>
      <c r="B216" s="29" t="s">
        <v>2691</v>
      </c>
      <c r="C216" s="29" t="s">
        <v>1956</v>
      </c>
      <c r="D216" s="29" t="s">
        <v>2496</v>
      </c>
      <c r="E216" s="29" t="s">
        <v>1919</v>
      </c>
      <c r="F216" s="26">
        <v>1</v>
      </c>
    </row>
    <row r="217" spans="1:6" hidden="1">
      <c r="A217" s="32">
        <v>2017</v>
      </c>
      <c r="B217" s="29" t="s">
        <v>2691</v>
      </c>
      <c r="C217" s="29" t="s">
        <v>1956</v>
      </c>
      <c r="D217" s="29" t="s">
        <v>2691</v>
      </c>
      <c r="E217" s="29" t="s">
        <v>1934</v>
      </c>
      <c r="F217" s="26">
        <v>1</v>
      </c>
    </row>
    <row r="218" spans="1:6" hidden="1">
      <c r="A218" s="32">
        <v>2017</v>
      </c>
      <c r="B218" s="29" t="s">
        <v>2691</v>
      </c>
      <c r="C218" s="29" t="s">
        <v>1927</v>
      </c>
      <c r="D218" s="29" t="s">
        <v>2691</v>
      </c>
      <c r="E218" s="29" t="s">
        <v>1921</v>
      </c>
      <c r="F218" s="26">
        <v>1</v>
      </c>
    </row>
    <row r="219" spans="1:6" hidden="1">
      <c r="A219" s="32">
        <v>2017</v>
      </c>
      <c r="B219" s="29" t="s">
        <v>2691</v>
      </c>
      <c r="C219" s="29" t="s">
        <v>1960</v>
      </c>
      <c r="D219" s="29" t="s">
        <v>2691</v>
      </c>
      <c r="E219" s="29" t="s">
        <v>700</v>
      </c>
      <c r="F219" s="26">
        <v>1</v>
      </c>
    </row>
    <row r="220" spans="1:6" hidden="1">
      <c r="A220" s="32">
        <v>2017</v>
      </c>
      <c r="B220" s="29" t="s">
        <v>2691</v>
      </c>
      <c r="C220" s="29" t="s">
        <v>1960</v>
      </c>
      <c r="D220" s="29" t="s">
        <v>2691</v>
      </c>
      <c r="E220" s="29" t="s">
        <v>1956</v>
      </c>
      <c r="F220" s="26">
        <v>1</v>
      </c>
    </row>
    <row r="221" spans="1:6" hidden="1">
      <c r="A221" s="32">
        <v>2017</v>
      </c>
      <c r="B221" s="29" t="s">
        <v>2691</v>
      </c>
      <c r="C221" s="29" t="s">
        <v>730</v>
      </c>
      <c r="D221" s="29" t="s">
        <v>2691</v>
      </c>
      <c r="E221" s="29" t="s">
        <v>1924</v>
      </c>
      <c r="F221" s="26">
        <v>1</v>
      </c>
    </row>
    <row r="222" spans="1:6" hidden="1">
      <c r="A222" s="32">
        <v>2017</v>
      </c>
      <c r="B222" s="29" t="s">
        <v>2691</v>
      </c>
      <c r="C222" s="29" t="s">
        <v>730</v>
      </c>
      <c r="D222" s="29" t="s">
        <v>2691</v>
      </c>
      <c r="E222" s="29" t="s">
        <v>1927</v>
      </c>
      <c r="F222" s="26">
        <v>1</v>
      </c>
    </row>
    <row r="223" spans="1:6" hidden="1">
      <c r="A223" s="32">
        <v>2017</v>
      </c>
      <c r="B223" s="29" t="s">
        <v>2691</v>
      </c>
      <c r="C223" s="29" t="s">
        <v>730</v>
      </c>
      <c r="D223" s="29" t="s">
        <v>2691</v>
      </c>
      <c r="E223" s="29" t="s">
        <v>1960</v>
      </c>
      <c r="F223" s="26">
        <v>1</v>
      </c>
    </row>
    <row r="224" spans="1:6" hidden="1">
      <c r="A224" s="32">
        <v>2017</v>
      </c>
      <c r="B224" s="29" t="s">
        <v>2691</v>
      </c>
      <c r="C224" s="29" t="s">
        <v>730</v>
      </c>
      <c r="D224" s="29" t="s">
        <v>2496</v>
      </c>
      <c r="E224" s="29" t="s">
        <v>1962</v>
      </c>
      <c r="F224" s="26">
        <v>1</v>
      </c>
    </row>
    <row r="225" spans="1:6" hidden="1">
      <c r="A225" s="32">
        <v>2017</v>
      </c>
      <c r="B225" s="29" t="s">
        <v>2498</v>
      </c>
      <c r="C225" s="29" t="s">
        <v>1923</v>
      </c>
      <c r="D225" s="29" t="s">
        <v>2691</v>
      </c>
      <c r="E225" s="29" t="s">
        <v>1934</v>
      </c>
      <c r="F225" s="26">
        <v>1</v>
      </c>
    </row>
    <row r="226" spans="1:6" hidden="1">
      <c r="A226" s="32">
        <v>2017</v>
      </c>
      <c r="B226" s="29" t="s">
        <v>2498</v>
      </c>
      <c r="C226" s="29" t="s">
        <v>1958</v>
      </c>
      <c r="D226" s="29" t="s">
        <v>2496</v>
      </c>
      <c r="E226" s="29" t="s">
        <v>1930</v>
      </c>
      <c r="F226" s="26">
        <v>1</v>
      </c>
    </row>
    <row r="227" spans="1:6" hidden="1">
      <c r="A227" s="32">
        <v>2017</v>
      </c>
      <c r="B227" s="29" t="s">
        <v>2498</v>
      </c>
      <c r="C227" s="29" t="s">
        <v>2918</v>
      </c>
      <c r="D227" s="29" t="s">
        <v>2498</v>
      </c>
      <c r="E227" s="29" t="s">
        <v>1923</v>
      </c>
      <c r="F227" s="26">
        <v>1</v>
      </c>
    </row>
    <row r="228" spans="1:6" hidden="1">
      <c r="A228" s="32">
        <v>2017</v>
      </c>
      <c r="B228" s="29" t="s">
        <v>2498</v>
      </c>
      <c r="C228" s="29" t="s">
        <v>2918</v>
      </c>
      <c r="D228" s="29" t="s">
        <v>2691</v>
      </c>
      <c r="E228" s="29" t="s">
        <v>1960</v>
      </c>
      <c r="F228" s="26">
        <v>1</v>
      </c>
    </row>
    <row r="229" spans="1:6" hidden="1">
      <c r="A229" s="32">
        <v>2017</v>
      </c>
      <c r="B229" s="29" t="s">
        <v>2498</v>
      </c>
      <c r="C229" s="29" t="s">
        <v>2918</v>
      </c>
      <c r="D229" s="29" t="s">
        <v>2498</v>
      </c>
      <c r="E229" s="29" t="s">
        <v>1937</v>
      </c>
      <c r="F229" s="26">
        <v>1</v>
      </c>
    </row>
    <row r="230" spans="1:6" hidden="1">
      <c r="A230" s="32">
        <v>2017</v>
      </c>
      <c r="B230" s="29" t="s">
        <v>2498</v>
      </c>
      <c r="C230" s="29" t="s">
        <v>1937</v>
      </c>
      <c r="D230" s="29" t="s">
        <v>2496</v>
      </c>
      <c r="E230" s="29" t="s">
        <v>1919</v>
      </c>
      <c r="F230" s="26">
        <v>1</v>
      </c>
    </row>
    <row r="231" spans="1:6" hidden="1">
      <c r="A231" s="32">
        <v>2017</v>
      </c>
      <c r="B231" s="29" t="s">
        <v>2498</v>
      </c>
      <c r="C231" s="29" t="s">
        <v>1938</v>
      </c>
      <c r="D231" s="29" t="s">
        <v>2496</v>
      </c>
      <c r="E231" s="29" t="s">
        <v>1926</v>
      </c>
      <c r="F231" s="26">
        <v>1</v>
      </c>
    </row>
    <row r="232" spans="1:6" hidden="1">
      <c r="A232" s="32">
        <v>2017</v>
      </c>
      <c r="B232" s="29" t="s">
        <v>2498</v>
      </c>
      <c r="C232" s="29" t="s">
        <v>1938</v>
      </c>
      <c r="D232" s="29" t="s">
        <v>2498</v>
      </c>
      <c r="E232" s="29" t="s">
        <v>1937</v>
      </c>
      <c r="F232" s="26">
        <v>1</v>
      </c>
    </row>
    <row r="233" spans="1:6" hidden="1">
      <c r="A233" s="32">
        <v>2017</v>
      </c>
      <c r="B233" s="29" t="s">
        <v>2498</v>
      </c>
      <c r="C233" s="29" t="s">
        <v>1938</v>
      </c>
      <c r="D233" s="29" t="s">
        <v>2691</v>
      </c>
      <c r="E233" s="29" t="s">
        <v>730</v>
      </c>
      <c r="F233" s="26">
        <v>1</v>
      </c>
    </row>
    <row r="234" spans="1:6" hidden="1">
      <c r="A234" s="32">
        <v>2017</v>
      </c>
      <c r="B234" s="29" t="s">
        <v>2498</v>
      </c>
      <c r="C234" s="29" t="s">
        <v>2915</v>
      </c>
      <c r="D234" s="29" t="s">
        <v>2498</v>
      </c>
      <c r="E234" s="29" t="s">
        <v>1938</v>
      </c>
      <c r="F234" s="26">
        <v>1</v>
      </c>
    </row>
    <row r="235" spans="1:6" hidden="1">
      <c r="A235" s="32">
        <v>2017</v>
      </c>
      <c r="B235" s="29" t="s">
        <v>2496</v>
      </c>
      <c r="C235" s="29" t="s">
        <v>1919</v>
      </c>
      <c r="D235" s="29" t="s">
        <v>2496</v>
      </c>
      <c r="E235" s="29" t="s">
        <v>1962</v>
      </c>
      <c r="F235" s="26">
        <v>2</v>
      </c>
    </row>
    <row r="236" spans="1:6" hidden="1">
      <c r="A236" s="32">
        <v>2017</v>
      </c>
      <c r="B236" s="29" t="s">
        <v>2496</v>
      </c>
      <c r="C236" s="29" t="s">
        <v>1919</v>
      </c>
      <c r="D236" s="29" t="s">
        <v>2691</v>
      </c>
      <c r="E236" s="29" t="s">
        <v>730</v>
      </c>
      <c r="F236" s="26">
        <v>2</v>
      </c>
    </row>
    <row r="237" spans="1:6" hidden="1">
      <c r="A237" s="32">
        <v>2017</v>
      </c>
      <c r="B237" s="29" t="s">
        <v>2496</v>
      </c>
      <c r="C237" s="29" t="s">
        <v>1930</v>
      </c>
      <c r="D237" s="29" t="s">
        <v>2691</v>
      </c>
      <c r="E237" s="29" t="s">
        <v>1924</v>
      </c>
      <c r="F237" s="26">
        <v>2</v>
      </c>
    </row>
    <row r="238" spans="1:6" hidden="1">
      <c r="A238" s="32">
        <v>2017</v>
      </c>
      <c r="B238" s="29" t="s">
        <v>2691</v>
      </c>
      <c r="C238" s="29" t="s">
        <v>1921</v>
      </c>
      <c r="D238" s="29" t="s">
        <v>2691</v>
      </c>
      <c r="E238" s="29" t="s">
        <v>1956</v>
      </c>
      <c r="F238" s="26">
        <v>2</v>
      </c>
    </row>
    <row r="239" spans="1:6" hidden="1">
      <c r="A239" s="32">
        <v>2017</v>
      </c>
      <c r="B239" s="29" t="s">
        <v>2691</v>
      </c>
      <c r="C239" s="29" t="s">
        <v>1921</v>
      </c>
      <c r="D239" s="29" t="s">
        <v>2691</v>
      </c>
      <c r="E239" s="29" t="s">
        <v>1934</v>
      </c>
      <c r="F239" s="26">
        <v>2</v>
      </c>
    </row>
    <row r="240" spans="1:6" hidden="1">
      <c r="A240" s="32">
        <v>2017</v>
      </c>
      <c r="B240" s="29" t="s">
        <v>2691</v>
      </c>
      <c r="C240" s="29" t="s">
        <v>1924</v>
      </c>
      <c r="D240" s="29" t="s">
        <v>2691</v>
      </c>
      <c r="E240" s="29" t="s">
        <v>1927</v>
      </c>
      <c r="F240" s="26">
        <v>2</v>
      </c>
    </row>
    <row r="241" spans="1:6" hidden="1">
      <c r="A241" s="32">
        <v>2017</v>
      </c>
      <c r="B241" s="29" t="s">
        <v>2691</v>
      </c>
      <c r="C241" s="29" t="s">
        <v>1956</v>
      </c>
      <c r="D241" s="29" t="s">
        <v>2691</v>
      </c>
      <c r="E241" s="29" t="s">
        <v>1921</v>
      </c>
      <c r="F241" s="26">
        <v>2</v>
      </c>
    </row>
    <row r="242" spans="1:6" hidden="1">
      <c r="A242" s="32">
        <v>2017</v>
      </c>
      <c r="B242" s="29" t="s">
        <v>2691</v>
      </c>
      <c r="C242" s="29" t="s">
        <v>1927</v>
      </c>
      <c r="D242" s="29" t="s">
        <v>2691</v>
      </c>
      <c r="E242" s="29" t="s">
        <v>730</v>
      </c>
      <c r="F242" s="26">
        <v>2</v>
      </c>
    </row>
    <row r="243" spans="1:6" hidden="1">
      <c r="A243" s="32">
        <v>2017</v>
      </c>
      <c r="B243" s="29" t="s">
        <v>2691</v>
      </c>
      <c r="C243" s="29" t="s">
        <v>730</v>
      </c>
      <c r="D243" s="29" t="s">
        <v>2691</v>
      </c>
      <c r="E243" s="29" t="s">
        <v>1921</v>
      </c>
      <c r="F243" s="26">
        <v>2</v>
      </c>
    </row>
    <row r="244" spans="1:6" hidden="1">
      <c r="A244" s="32">
        <v>2017</v>
      </c>
      <c r="B244" s="29" t="s">
        <v>2691</v>
      </c>
      <c r="C244" s="29" t="s">
        <v>730</v>
      </c>
      <c r="D244" s="29" t="s">
        <v>3385</v>
      </c>
      <c r="E244" s="29" t="s">
        <v>1931</v>
      </c>
      <c r="F244" s="26">
        <v>2</v>
      </c>
    </row>
    <row r="245" spans="1:6" hidden="1">
      <c r="A245" s="32">
        <v>2017</v>
      </c>
      <c r="B245" s="29" t="s">
        <v>2498</v>
      </c>
      <c r="C245" s="29" t="s">
        <v>1958</v>
      </c>
      <c r="D245" s="29" t="s">
        <v>2496</v>
      </c>
      <c r="E245" s="29" t="s">
        <v>1919</v>
      </c>
      <c r="F245" s="26">
        <v>2</v>
      </c>
    </row>
    <row r="246" spans="1:6" hidden="1">
      <c r="A246" s="32">
        <v>2017</v>
      </c>
      <c r="B246" s="29" t="s">
        <v>2498</v>
      </c>
      <c r="C246" s="29" t="s">
        <v>1958</v>
      </c>
      <c r="D246" s="29" t="s">
        <v>2498</v>
      </c>
      <c r="E246" s="29" t="s">
        <v>1938</v>
      </c>
      <c r="F246" s="26">
        <v>2</v>
      </c>
    </row>
    <row r="247" spans="1:6" hidden="1">
      <c r="A247" s="32">
        <v>2017</v>
      </c>
      <c r="B247" s="29" t="s">
        <v>2498</v>
      </c>
      <c r="C247" s="29" t="s">
        <v>2918</v>
      </c>
      <c r="D247" s="29" t="s">
        <v>2496</v>
      </c>
      <c r="E247" s="29" t="s">
        <v>1919</v>
      </c>
      <c r="F247" s="26">
        <v>2</v>
      </c>
    </row>
    <row r="248" spans="1:6" hidden="1">
      <c r="A248" s="32">
        <v>2017</v>
      </c>
      <c r="B248" s="29" t="s">
        <v>2498</v>
      </c>
      <c r="C248" s="29" t="s">
        <v>1937</v>
      </c>
      <c r="D248" s="29" t="s">
        <v>2691</v>
      </c>
      <c r="E248" s="29" t="s">
        <v>1960</v>
      </c>
      <c r="F248" s="26">
        <v>2</v>
      </c>
    </row>
    <row r="249" spans="1:6" hidden="1">
      <c r="A249" s="32">
        <v>2017</v>
      </c>
      <c r="B249" s="29" t="s">
        <v>2498</v>
      </c>
      <c r="C249" s="29" t="s">
        <v>1937</v>
      </c>
      <c r="D249" s="29" t="s">
        <v>2498</v>
      </c>
      <c r="E249" s="29" t="s">
        <v>1938</v>
      </c>
      <c r="F249" s="26">
        <v>2</v>
      </c>
    </row>
    <row r="250" spans="1:6" hidden="1">
      <c r="A250" s="32">
        <v>2017</v>
      </c>
      <c r="B250" s="29" t="s">
        <v>2496</v>
      </c>
      <c r="C250" s="29" t="s">
        <v>1919</v>
      </c>
      <c r="D250" s="29" t="s">
        <v>2496</v>
      </c>
      <c r="E250" s="29" t="s">
        <v>1930</v>
      </c>
      <c r="F250" s="26">
        <v>3</v>
      </c>
    </row>
    <row r="251" spans="1:6" hidden="1">
      <c r="A251" s="32">
        <v>2017</v>
      </c>
      <c r="B251" s="29" t="s">
        <v>2496</v>
      </c>
      <c r="C251" s="29" t="s">
        <v>1930</v>
      </c>
      <c r="D251" s="29" t="s">
        <v>2496</v>
      </c>
      <c r="E251" s="29" t="s">
        <v>1919</v>
      </c>
      <c r="F251" s="26">
        <v>3</v>
      </c>
    </row>
    <row r="252" spans="1:6" hidden="1">
      <c r="A252" s="32">
        <v>2017</v>
      </c>
      <c r="B252" s="29" t="s">
        <v>2691</v>
      </c>
      <c r="C252" s="29" t="s">
        <v>1956</v>
      </c>
      <c r="D252" s="29" t="s">
        <v>2691</v>
      </c>
      <c r="E252" s="29" t="s">
        <v>1924</v>
      </c>
      <c r="F252" s="26">
        <v>3</v>
      </c>
    </row>
    <row r="253" spans="1:6" hidden="1">
      <c r="A253" s="32">
        <v>2017</v>
      </c>
      <c r="B253" s="29" t="s">
        <v>2691</v>
      </c>
      <c r="C253" s="29" t="s">
        <v>1956</v>
      </c>
      <c r="D253" s="29" t="s">
        <v>2691</v>
      </c>
      <c r="E253" s="29" t="s">
        <v>1927</v>
      </c>
      <c r="F253" s="26">
        <v>3</v>
      </c>
    </row>
    <row r="254" spans="1:6" hidden="1">
      <c r="A254" s="32">
        <v>2017</v>
      </c>
      <c r="B254" s="29" t="s">
        <v>2691</v>
      </c>
      <c r="C254" s="29" t="s">
        <v>1956</v>
      </c>
      <c r="D254" s="29" t="s">
        <v>2691</v>
      </c>
      <c r="E254" s="29" t="s">
        <v>1960</v>
      </c>
      <c r="F254" s="26">
        <v>3</v>
      </c>
    </row>
    <row r="255" spans="1:6" hidden="1">
      <c r="A255" s="32">
        <v>2017</v>
      </c>
      <c r="B255" s="29" t="s">
        <v>2691</v>
      </c>
      <c r="C255" s="29" t="s">
        <v>1956</v>
      </c>
      <c r="D255" s="29" t="s">
        <v>2691</v>
      </c>
      <c r="E255" s="29" t="s">
        <v>730</v>
      </c>
      <c r="F255" s="26">
        <v>3</v>
      </c>
    </row>
    <row r="256" spans="1:6" hidden="1">
      <c r="A256" s="32">
        <v>2017</v>
      </c>
      <c r="B256" s="29" t="s">
        <v>2691</v>
      </c>
      <c r="C256" s="29" t="s">
        <v>1927</v>
      </c>
      <c r="D256" s="29" t="s">
        <v>2496</v>
      </c>
      <c r="E256" s="29" t="s">
        <v>1919</v>
      </c>
      <c r="F256" s="26">
        <v>3</v>
      </c>
    </row>
    <row r="257" spans="1:6" hidden="1">
      <c r="A257" s="32">
        <v>2017</v>
      </c>
      <c r="B257" s="29" t="s">
        <v>2691</v>
      </c>
      <c r="C257" s="29" t="s">
        <v>1927</v>
      </c>
      <c r="D257" s="29" t="s">
        <v>2496</v>
      </c>
      <c r="E257" s="29" t="s">
        <v>1930</v>
      </c>
      <c r="F257" s="26">
        <v>3</v>
      </c>
    </row>
    <row r="258" spans="1:6" hidden="1">
      <c r="A258" s="32">
        <v>2017</v>
      </c>
      <c r="B258" s="29" t="s">
        <v>2691</v>
      </c>
      <c r="C258" s="29" t="s">
        <v>1927</v>
      </c>
      <c r="D258" s="29" t="s">
        <v>2691</v>
      </c>
      <c r="E258" s="29" t="s">
        <v>1934</v>
      </c>
      <c r="F258" s="26">
        <v>3</v>
      </c>
    </row>
    <row r="259" spans="1:6" hidden="1">
      <c r="A259" s="32">
        <v>2017</v>
      </c>
      <c r="B259" s="29" t="s">
        <v>2691</v>
      </c>
      <c r="C259" s="29" t="s">
        <v>730</v>
      </c>
      <c r="D259" s="29" t="s">
        <v>3385</v>
      </c>
      <c r="E259" s="29" t="s">
        <v>2917</v>
      </c>
      <c r="F259" s="26">
        <v>3</v>
      </c>
    </row>
    <row r="260" spans="1:6" hidden="1">
      <c r="A260" s="32">
        <v>2017</v>
      </c>
      <c r="B260" s="29" t="s">
        <v>2498</v>
      </c>
      <c r="C260" s="29" t="s">
        <v>2918</v>
      </c>
      <c r="D260" s="29" t="s">
        <v>2498</v>
      </c>
      <c r="E260" s="29" t="s">
        <v>1938</v>
      </c>
      <c r="F260" s="26">
        <v>3</v>
      </c>
    </row>
    <row r="261" spans="1:6" hidden="1">
      <c r="A261" s="32">
        <v>2017</v>
      </c>
      <c r="B261" s="29" t="s">
        <v>2498</v>
      </c>
      <c r="C261" s="29" t="s">
        <v>1938</v>
      </c>
      <c r="D261" s="29" t="s">
        <v>2496</v>
      </c>
      <c r="E261" s="29" t="s">
        <v>1930</v>
      </c>
      <c r="F261" s="26">
        <v>3</v>
      </c>
    </row>
    <row r="262" spans="1:6" hidden="1">
      <c r="A262" s="32">
        <v>2017</v>
      </c>
      <c r="B262" s="29" t="s">
        <v>2496</v>
      </c>
      <c r="C262" s="29" t="s">
        <v>1926</v>
      </c>
      <c r="D262" s="29" t="s">
        <v>2496</v>
      </c>
      <c r="E262" s="29" t="s">
        <v>1919</v>
      </c>
      <c r="F262" s="26">
        <v>4</v>
      </c>
    </row>
    <row r="263" spans="1:6" hidden="1">
      <c r="A263" s="32">
        <v>2017</v>
      </c>
      <c r="B263" s="29" t="s">
        <v>2691</v>
      </c>
      <c r="C263" s="29" t="s">
        <v>1927</v>
      </c>
      <c r="D263" s="29" t="s">
        <v>2691</v>
      </c>
      <c r="E263" s="29" t="s">
        <v>1956</v>
      </c>
      <c r="F263" s="26">
        <v>4</v>
      </c>
    </row>
    <row r="264" spans="1:6" hidden="1">
      <c r="A264" s="32">
        <v>2017</v>
      </c>
      <c r="B264" s="29" t="s">
        <v>2691</v>
      </c>
      <c r="C264" s="29" t="s">
        <v>1960</v>
      </c>
      <c r="D264" s="29" t="s">
        <v>2691</v>
      </c>
      <c r="E264" s="29" t="s">
        <v>1921</v>
      </c>
      <c r="F264" s="26">
        <v>4</v>
      </c>
    </row>
    <row r="265" spans="1:6" hidden="1">
      <c r="A265" s="32">
        <v>2017</v>
      </c>
      <c r="B265" s="29" t="s">
        <v>2691</v>
      </c>
      <c r="C265" s="29" t="s">
        <v>730</v>
      </c>
      <c r="D265" s="29" t="s">
        <v>2496</v>
      </c>
      <c r="E265" s="29" t="s">
        <v>1919</v>
      </c>
      <c r="F265" s="26">
        <v>4</v>
      </c>
    </row>
    <row r="266" spans="1:6" hidden="1">
      <c r="A266" s="32">
        <v>2017</v>
      </c>
      <c r="B266" s="29" t="s">
        <v>2691</v>
      </c>
      <c r="C266" s="29" t="s">
        <v>730</v>
      </c>
      <c r="D266" s="29" t="s">
        <v>2691</v>
      </c>
      <c r="E266" s="29" t="s">
        <v>1956</v>
      </c>
      <c r="F266" s="26">
        <v>4</v>
      </c>
    </row>
    <row r="267" spans="1:6" hidden="1">
      <c r="A267" s="32">
        <v>2017</v>
      </c>
      <c r="B267" s="29" t="s">
        <v>2496</v>
      </c>
      <c r="C267" s="29" t="s">
        <v>1919</v>
      </c>
      <c r="D267" s="29" t="s">
        <v>2496</v>
      </c>
      <c r="E267" s="29" t="s">
        <v>1926</v>
      </c>
      <c r="F267" s="26">
        <v>5</v>
      </c>
    </row>
    <row r="268" spans="1:6" hidden="1">
      <c r="A268" s="32">
        <v>2017</v>
      </c>
      <c r="B268" s="29" t="s">
        <v>2691</v>
      </c>
      <c r="C268" s="29" t="s">
        <v>730</v>
      </c>
      <c r="D268" s="29" t="s">
        <v>2691</v>
      </c>
      <c r="E268" s="29" t="s">
        <v>1934</v>
      </c>
      <c r="F268" s="26">
        <v>5</v>
      </c>
    </row>
    <row r="269" spans="1:6" hidden="1">
      <c r="A269" s="32">
        <v>2017</v>
      </c>
      <c r="B269" s="29" t="s">
        <v>2691</v>
      </c>
      <c r="C269" s="29" t="s">
        <v>1927</v>
      </c>
      <c r="D269" s="29" t="s">
        <v>2691</v>
      </c>
      <c r="E269" s="29" t="s">
        <v>1924</v>
      </c>
      <c r="F269" s="26">
        <v>6</v>
      </c>
    </row>
    <row r="270" spans="1:6" hidden="1">
      <c r="A270" s="32">
        <v>2017</v>
      </c>
      <c r="B270" s="29" t="s">
        <v>2691</v>
      </c>
      <c r="C270" s="29" t="s">
        <v>1960</v>
      </c>
      <c r="D270" s="29" t="s">
        <v>2496</v>
      </c>
      <c r="E270" s="29" t="s">
        <v>1919</v>
      </c>
      <c r="F270" s="26">
        <v>6</v>
      </c>
    </row>
    <row r="271" spans="1:6" hidden="1">
      <c r="A271" s="32">
        <v>2017</v>
      </c>
      <c r="B271" s="29" t="s">
        <v>2691</v>
      </c>
      <c r="C271" s="29" t="s">
        <v>1921</v>
      </c>
      <c r="D271" s="29" t="s">
        <v>2691</v>
      </c>
      <c r="E271" s="29" t="s">
        <v>1960</v>
      </c>
      <c r="F271" s="26">
        <v>10</v>
      </c>
    </row>
    <row r="272" spans="1:6" hidden="1">
      <c r="A272" s="32">
        <v>2017</v>
      </c>
      <c r="B272" s="29" t="s">
        <v>2498</v>
      </c>
      <c r="C272" s="29" t="s">
        <v>1938</v>
      </c>
      <c r="D272" s="29" t="s">
        <v>2496</v>
      </c>
      <c r="E272" s="29" t="s">
        <v>1919</v>
      </c>
      <c r="F272" s="26">
        <v>0</v>
      </c>
    </row>
  </sheetData>
  <sheetProtection autoFilter="0" pivotTables="0"/>
  <autoFilter ref="A1:F272">
    <filterColumn colId="0">
      <filters>
        <filter val="2014"/>
        <filter val="2015"/>
        <filter val="2016"/>
      </filters>
    </filterColumn>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filterMode="1">
    <tabColor rgb="FFFF0000"/>
  </sheetPr>
  <dimension ref="A1:H3029"/>
  <sheetViews>
    <sheetView zoomScale="85" zoomScaleNormal="85" workbookViewId="0">
      <pane ySplit="1" topLeftCell="A2985" activePane="bottomLeft" state="frozen"/>
      <selection pane="bottomLeft" activeCell="H1428" sqref="H1428:H3029"/>
    </sheetView>
  </sheetViews>
  <sheetFormatPr baseColWidth="10" defaultRowHeight="14.25"/>
  <cols>
    <col min="1" max="1" width="8.5" style="86" bestFit="1" customWidth="1"/>
    <col min="2" max="2" width="8.75" style="86" bestFit="1" customWidth="1"/>
    <col min="3" max="3" width="11" style="86" bestFit="1" customWidth="1"/>
    <col min="4" max="4" width="43.5" style="86" bestFit="1" customWidth="1"/>
    <col min="5" max="5" width="26.375" style="86" bestFit="1" customWidth="1"/>
    <col min="6" max="6" width="95.5" style="86" bestFit="1" customWidth="1"/>
    <col min="7" max="7" width="22.5" style="86" customWidth="1"/>
    <col min="8" max="8" width="19.875" style="86" bestFit="1" customWidth="1"/>
    <col min="9" max="16384" width="11" style="86"/>
  </cols>
  <sheetData>
    <row r="1" spans="1:8" s="81" customFormat="1">
      <c r="A1" s="78" t="s">
        <v>3429</v>
      </c>
      <c r="B1" s="79" t="s">
        <v>3806</v>
      </c>
      <c r="C1" s="79" t="s">
        <v>228</v>
      </c>
      <c r="D1" s="79" t="s">
        <v>4430</v>
      </c>
      <c r="E1" s="79" t="s">
        <v>3388</v>
      </c>
      <c r="F1" s="79" t="s">
        <v>4431</v>
      </c>
      <c r="G1" s="79"/>
      <c r="H1" s="80" t="s">
        <v>4432</v>
      </c>
    </row>
    <row r="2" spans="1:8" hidden="1">
      <c r="A2" s="103">
        <v>2010</v>
      </c>
      <c r="B2" s="105" t="s">
        <v>3386</v>
      </c>
      <c r="C2" s="83" t="s">
        <v>2490</v>
      </c>
      <c r="D2" s="84" t="s">
        <v>5</v>
      </c>
      <c r="E2" s="104" t="s">
        <v>235</v>
      </c>
      <c r="F2" s="84" t="s">
        <v>9</v>
      </c>
      <c r="G2" s="86" t="str">
        <f>+CONCATENATE(A2,B2,C2,F2)</f>
        <v>2010S-1Sede CentralEspecialización en Diseño y Gerencia de Producto para la Exportación</v>
      </c>
      <c r="H2" s="107">
        <v>6</v>
      </c>
    </row>
    <row r="3" spans="1:8" hidden="1">
      <c r="A3" s="103">
        <v>2010</v>
      </c>
      <c r="B3" s="105" t="s">
        <v>3386</v>
      </c>
      <c r="C3" s="83" t="s">
        <v>2490</v>
      </c>
      <c r="D3" s="84" t="s">
        <v>5</v>
      </c>
      <c r="E3" s="104" t="s">
        <v>235</v>
      </c>
      <c r="F3" s="84" t="s">
        <v>4433</v>
      </c>
      <c r="G3" s="86" t="str">
        <f t="shared" ref="G3:G66" si="0">+CONCATENATE(A3,B3,C3,F3)</f>
        <v>2010S-1Sede CentralEspecialización en Espacio Publico</v>
      </c>
      <c r="H3" s="107">
        <v>14</v>
      </c>
    </row>
    <row r="4" spans="1:8" hidden="1">
      <c r="A4" s="103">
        <v>2010</v>
      </c>
      <c r="B4" s="105" t="s">
        <v>3386</v>
      </c>
      <c r="C4" s="83" t="s">
        <v>2490</v>
      </c>
      <c r="D4" s="84" t="s">
        <v>5</v>
      </c>
      <c r="E4" s="104" t="s">
        <v>236</v>
      </c>
      <c r="F4" s="84" t="s">
        <v>11</v>
      </c>
      <c r="G4" s="86" t="str">
        <f t="shared" si="0"/>
        <v>2010S-1Sede CentralMaestría en Planeación Urbana y Regional</v>
      </c>
      <c r="H4" s="107">
        <v>5</v>
      </c>
    </row>
    <row r="5" spans="1:8" hidden="1">
      <c r="A5" s="103">
        <v>2010</v>
      </c>
      <c r="B5" s="105" t="s">
        <v>3386</v>
      </c>
      <c r="C5" s="83" t="s">
        <v>2490</v>
      </c>
      <c r="D5" s="84" t="s">
        <v>5</v>
      </c>
      <c r="E5" s="104" t="s">
        <v>234</v>
      </c>
      <c r="F5" s="84" t="s">
        <v>700</v>
      </c>
      <c r="G5" s="86" t="str">
        <f t="shared" si="0"/>
        <v>2010S-1Sede CentralArquitectura</v>
      </c>
      <c r="H5" s="107">
        <v>39</v>
      </c>
    </row>
    <row r="6" spans="1:8" hidden="1">
      <c r="A6" s="103">
        <v>2010</v>
      </c>
      <c r="B6" s="105" t="s">
        <v>3386</v>
      </c>
      <c r="C6" s="83" t="s">
        <v>2490</v>
      </c>
      <c r="D6" s="84" t="s">
        <v>5</v>
      </c>
      <c r="E6" s="104" t="s">
        <v>234</v>
      </c>
      <c r="F6" s="84" t="s">
        <v>1928</v>
      </c>
      <c r="G6" s="86" t="str">
        <f t="shared" si="0"/>
        <v>2010S-1Sede CentralDiseño Industrial</v>
      </c>
      <c r="H6" s="107">
        <v>62</v>
      </c>
    </row>
    <row r="7" spans="1:8" hidden="1">
      <c r="A7" s="103">
        <v>2010</v>
      </c>
      <c r="B7" s="105" t="s">
        <v>3386</v>
      </c>
      <c r="C7" s="83" t="s">
        <v>2490</v>
      </c>
      <c r="D7" s="84" t="s">
        <v>12</v>
      </c>
      <c r="E7" s="104" t="s">
        <v>234</v>
      </c>
      <c r="F7" s="84" t="s">
        <v>1921</v>
      </c>
      <c r="G7" s="86" t="str">
        <f t="shared" si="0"/>
        <v>2010S-1Sede CentralArtes Visuales</v>
      </c>
      <c r="H7" s="107">
        <v>36</v>
      </c>
    </row>
    <row r="8" spans="1:8" hidden="1">
      <c r="A8" s="103">
        <v>2010</v>
      </c>
      <c r="B8" s="105" t="s">
        <v>3386</v>
      </c>
      <c r="C8" s="83" t="s">
        <v>2490</v>
      </c>
      <c r="D8" s="84" t="s">
        <v>12</v>
      </c>
      <c r="E8" s="104" t="s">
        <v>234</v>
      </c>
      <c r="F8" s="84" t="s">
        <v>1933</v>
      </c>
      <c r="G8" s="86" t="str">
        <f t="shared" si="0"/>
        <v>2010S-1Sede CentralEstudios Musicales</v>
      </c>
      <c r="H8" s="107">
        <v>26</v>
      </c>
    </row>
    <row r="9" spans="1:8" hidden="1">
      <c r="A9" s="103">
        <v>2010</v>
      </c>
      <c r="B9" s="105" t="s">
        <v>3386</v>
      </c>
      <c r="C9" s="83" t="s">
        <v>2490</v>
      </c>
      <c r="D9" s="84" t="s">
        <v>18</v>
      </c>
      <c r="E9" s="104" t="s">
        <v>239</v>
      </c>
      <c r="F9" s="84" t="s">
        <v>30</v>
      </c>
      <c r="G9" s="86" t="str">
        <f t="shared" si="0"/>
        <v>2010S-1Sede CentralDoctorado en Ciencias Biológicas</v>
      </c>
      <c r="H9" s="107">
        <v>2</v>
      </c>
    </row>
    <row r="10" spans="1:8" hidden="1">
      <c r="A10" s="103">
        <v>2010</v>
      </c>
      <c r="B10" s="105" t="s">
        <v>3386</v>
      </c>
      <c r="C10" s="83" t="s">
        <v>2490</v>
      </c>
      <c r="D10" s="84" t="s">
        <v>18</v>
      </c>
      <c r="E10" s="104" t="s">
        <v>235</v>
      </c>
      <c r="F10" s="84" t="s">
        <v>24</v>
      </c>
      <c r="G10" s="86" t="str">
        <f t="shared" si="0"/>
        <v>2010S-1Sede CentralEspecialización en Análisis Químico Instrumental</v>
      </c>
      <c r="H10" s="107">
        <v>9</v>
      </c>
    </row>
    <row r="11" spans="1:8" hidden="1">
      <c r="A11" s="103">
        <v>2010</v>
      </c>
      <c r="B11" s="105" t="s">
        <v>3386</v>
      </c>
      <c r="C11" s="83" t="s">
        <v>2490</v>
      </c>
      <c r="D11" s="84" t="s">
        <v>18</v>
      </c>
      <c r="E11" s="104" t="s">
        <v>235</v>
      </c>
      <c r="F11" s="84" t="s">
        <v>25</v>
      </c>
      <c r="G11" s="86" t="str">
        <f t="shared" si="0"/>
        <v>2010S-1Sede CentralEspecialización en Bioquímica Clínica</v>
      </c>
      <c r="H11" s="107">
        <v>7</v>
      </c>
    </row>
    <row r="12" spans="1:8" hidden="1">
      <c r="A12" s="103">
        <v>2010</v>
      </c>
      <c r="B12" s="105" t="s">
        <v>3386</v>
      </c>
      <c r="C12" s="83" t="s">
        <v>2490</v>
      </c>
      <c r="D12" s="84" t="s">
        <v>18</v>
      </c>
      <c r="E12" s="104" t="s">
        <v>235</v>
      </c>
      <c r="F12" s="84" t="s">
        <v>4434</v>
      </c>
      <c r="G12" s="86" t="str">
        <f t="shared" si="0"/>
        <v>2010S-1Sede CentralEspecialización en Docencia de las Ciencias Naturales y las Matemáticas desde la Perspectiva de la Construcción del Conocimiento</v>
      </c>
      <c r="H12" s="107">
        <v>2</v>
      </c>
    </row>
    <row r="13" spans="1:8" hidden="1">
      <c r="A13" s="103">
        <v>2010</v>
      </c>
      <c r="B13" s="105" t="s">
        <v>3386</v>
      </c>
      <c r="C13" s="83" t="s">
        <v>2490</v>
      </c>
      <c r="D13" s="84" t="s">
        <v>18</v>
      </c>
      <c r="E13" s="104" t="s">
        <v>235</v>
      </c>
      <c r="F13" s="84" t="s">
        <v>26</v>
      </c>
      <c r="G13" s="86" t="str">
        <f t="shared" si="0"/>
        <v>2010S-1Sede CentralEspecialización en Hematología en el Laboratorio Clínico y Manejo del Banco de Sangre</v>
      </c>
      <c r="H13" s="107">
        <v>1</v>
      </c>
    </row>
    <row r="14" spans="1:8" hidden="1">
      <c r="A14" s="103">
        <v>2010</v>
      </c>
      <c r="B14" s="105" t="s">
        <v>3386</v>
      </c>
      <c r="C14" s="83" t="s">
        <v>2490</v>
      </c>
      <c r="D14" s="84" t="s">
        <v>18</v>
      </c>
      <c r="E14" s="104" t="s">
        <v>235</v>
      </c>
      <c r="F14" s="84" t="s">
        <v>4435</v>
      </c>
      <c r="G14" s="86" t="str">
        <f t="shared" si="0"/>
        <v>2010S-1Sede CentralEspecialización en Laboratorio de Inmunología Clínica</v>
      </c>
      <c r="H14" s="107">
        <v>10</v>
      </c>
    </row>
    <row r="15" spans="1:8" hidden="1">
      <c r="A15" s="103">
        <v>2010</v>
      </c>
      <c r="B15" s="105" t="s">
        <v>3386</v>
      </c>
      <c r="C15" s="83" t="s">
        <v>2490</v>
      </c>
      <c r="D15" s="84" t="s">
        <v>18</v>
      </c>
      <c r="E15" s="104" t="s">
        <v>236</v>
      </c>
      <c r="F15" s="84" t="s">
        <v>4436</v>
      </c>
      <c r="G15" s="86" t="str">
        <f t="shared" si="0"/>
        <v>2010S-1Sede CentralMaestría en Biología</v>
      </c>
      <c r="H15" s="107">
        <v>2</v>
      </c>
    </row>
    <row r="16" spans="1:8" hidden="1">
      <c r="A16" s="103">
        <v>2010</v>
      </c>
      <c r="B16" s="105" t="s">
        <v>3386</v>
      </c>
      <c r="C16" s="83" t="s">
        <v>2490</v>
      </c>
      <c r="D16" s="84" t="s">
        <v>18</v>
      </c>
      <c r="E16" s="104" t="s">
        <v>236</v>
      </c>
      <c r="F16" s="84" t="s">
        <v>28</v>
      </c>
      <c r="G16" s="86" t="str">
        <f t="shared" si="0"/>
        <v>2010S-1Sede CentralMaestría en Ciencias Biológicas</v>
      </c>
      <c r="H16" s="107">
        <v>15</v>
      </c>
    </row>
    <row r="17" spans="1:8" hidden="1">
      <c r="A17" s="103">
        <v>2010</v>
      </c>
      <c r="B17" s="105" t="s">
        <v>3386</v>
      </c>
      <c r="C17" s="83" t="s">
        <v>2490</v>
      </c>
      <c r="D17" s="84" t="s">
        <v>18</v>
      </c>
      <c r="E17" s="104" t="s">
        <v>236</v>
      </c>
      <c r="F17" s="84" t="s">
        <v>4437</v>
      </c>
      <c r="G17" s="86" t="str">
        <f t="shared" si="0"/>
        <v>2010S-1Sede CentralMaestría en Microbiología</v>
      </c>
      <c r="H17" s="107">
        <v>1</v>
      </c>
    </row>
    <row r="18" spans="1:8" hidden="1">
      <c r="A18" s="103">
        <v>2010</v>
      </c>
      <c r="B18" s="105" t="s">
        <v>3386</v>
      </c>
      <c r="C18" s="83" t="s">
        <v>2490</v>
      </c>
      <c r="D18" s="84" t="s">
        <v>18</v>
      </c>
      <c r="E18" s="104" t="s">
        <v>234</v>
      </c>
      <c r="F18" s="84" t="s">
        <v>1922</v>
      </c>
      <c r="G18" s="86" t="str">
        <f t="shared" si="0"/>
        <v>2010S-1Sede CentralBacteriología</v>
      </c>
      <c r="H18" s="107">
        <v>33</v>
      </c>
    </row>
    <row r="19" spans="1:8" hidden="1">
      <c r="A19" s="103">
        <v>2010</v>
      </c>
      <c r="B19" s="105" t="s">
        <v>3386</v>
      </c>
      <c r="C19" s="83" t="s">
        <v>2490</v>
      </c>
      <c r="D19" s="84" t="s">
        <v>18</v>
      </c>
      <c r="E19" s="104" t="s">
        <v>234</v>
      </c>
      <c r="F19" s="84" t="s">
        <v>1923</v>
      </c>
      <c r="G19" s="86" t="str">
        <f t="shared" si="0"/>
        <v>2010S-1Sede CentralBiología</v>
      </c>
      <c r="H19" s="107">
        <v>40</v>
      </c>
    </row>
    <row r="20" spans="1:8" hidden="1">
      <c r="A20" s="103">
        <v>2010</v>
      </c>
      <c r="B20" s="105" t="s">
        <v>3386</v>
      </c>
      <c r="C20" s="83" t="s">
        <v>2490</v>
      </c>
      <c r="D20" s="84" t="s">
        <v>18</v>
      </c>
      <c r="E20" s="104" t="s">
        <v>234</v>
      </c>
      <c r="F20" s="84" t="s">
        <v>3431</v>
      </c>
      <c r="G20" s="86" t="str">
        <f t="shared" si="0"/>
        <v>2010S-1Sede CentralInformática Matemática</v>
      </c>
      <c r="H20" s="107">
        <v>1</v>
      </c>
    </row>
    <row r="21" spans="1:8" hidden="1">
      <c r="A21" s="103">
        <v>2010</v>
      </c>
      <c r="B21" s="105" t="s">
        <v>3386</v>
      </c>
      <c r="C21" s="83" t="s">
        <v>2490</v>
      </c>
      <c r="D21" s="84" t="s">
        <v>18</v>
      </c>
      <c r="E21" s="104" t="s">
        <v>234</v>
      </c>
      <c r="F21" s="84" t="s">
        <v>1940</v>
      </c>
      <c r="G21" s="86" t="str">
        <f t="shared" si="0"/>
        <v>2010S-1Sede CentralMatemáticas</v>
      </c>
      <c r="H21" s="107">
        <v>1</v>
      </c>
    </row>
    <row r="22" spans="1:8" hidden="1">
      <c r="A22" s="103">
        <v>2010</v>
      </c>
      <c r="B22" s="105" t="s">
        <v>3386</v>
      </c>
      <c r="C22" s="83" t="s">
        <v>2490</v>
      </c>
      <c r="D22" s="84" t="s">
        <v>18</v>
      </c>
      <c r="E22" s="104" t="s">
        <v>234</v>
      </c>
      <c r="F22" s="84" t="s">
        <v>3428</v>
      </c>
      <c r="G22" s="86" t="str">
        <f t="shared" si="0"/>
        <v>2010S-1Sede CentralMicrobiología Agrícola y Veterinaria</v>
      </c>
      <c r="H22" s="107">
        <v>16</v>
      </c>
    </row>
    <row r="23" spans="1:8" hidden="1">
      <c r="A23" s="103">
        <v>2010</v>
      </c>
      <c r="B23" s="105" t="s">
        <v>3386</v>
      </c>
      <c r="C23" s="83" t="s">
        <v>2490</v>
      </c>
      <c r="D23" s="84" t="s">
        <v>18</v>
      </c>
      <c r="E23" s="104" t="s">
        <v>234</v>
      </c>
      <c r="F23" s="84" t="s">
        <v>1941</v>
      </c>
      <c r="G23" s="86" t="str">
        <f t="shared" si="0"/>
        <v>2010S-1Sede CentralMicrobiología Industrial</v>
      </c>
      <c r="H23" s="107">
        <v>72</v>
      </c>
    </row>
    <row r="24" spans="1:8" hidden="1">
      <c r="A24" s="103">
        <v>2010</v>
      </c>
      <c r="B24" s="105" t="s">
        <v>3386</v>
      </c>
      <c r="C24" s="83" t="s">
        <v>2490</v>
      </c>
      <c r="D24" s="84" t="s">
        <v>18</v>
      </c>
      <c r="E24" s="104" t="s">
        <v>234</v>
      </c>
      <c r="F24" s="84" t="s">
        <v>1942</v>
      </c>
      <c r="G24" s="86" t="str">
        <f t="shared" si="0"/>
        <v>2010S-1Sede CentralNutrición y Dietética</v>
      </c>
      <c r="H24" s="107">
        <v>10</v>
      </c>
    </row>
    <row r="25" spans="1:8" hidden="1">
      <c r="A25" s="103">
        <v>2010</v>
      </c>
      <c r="B25" s="105" t="s">
        <v>3386</v>
      </c>
      <c r="C25" s="83" t="s">
        <v>2490</v>
      </c>
      <c r="D25" s="84" t="s">
        <v>31</v>
      </c>
      <c r="E25" s="104" t="s">
        <v>235</v>
      </c>
      <c r="F25" s="84" t="s">
        <v>1185</v>
      </c>
      <c r="G25" s="86" t="str">
        <f t="shared" si="0"/>
        <v>2010S-1Sede CentralEspecialización en Administración de Salud: Énfasis en Seguridad Social</v>
      </c>
      <c r="H25" s="107">
        <v>12</v>
      </c>
    </row>
    <row r="26" spans="1:8" hidden="1">
      <c r="A26" s="103">
        <v>2010</v>
      </c>
      <c r="B26" s="105" t="s">
        <v>3386</v>
      </c>
      <c r="C26" s="83" t="s">
        <v>2490</v>
      </c>
      <c r="D26" s="84" t="s">
        <v>31</v>
      </c>
      <c r="E26" s="104" t="s">
        <v>235</v>
      </c>
      <c r="F26" s="84" t="s">
        <v>35</v>
      </c>
      <c r="G26" s="86" t="str">
        <f t="shared" si="0"/>
        <v>2010S-1Sede CentralEspecialización en Aseguramiento y Control Interno</v>
      </c>
      <c r="H26" s="107">
        <v>20</v>
      </c>
    </row>
    <row r="27" spans="1:8" hidden="1">
      <c r="A27" s="103">
        <v>2010</v>
      </c>
      <c r="B27" s="105" t="s">
        <v>3386</v>
      </c>
      <c r="C27" s="83" t="s">
        <v>2490</v>
      </c>
      <c r="D27" s="84" t="s">
        <v>31</v>
      </c>
      <c r="E27" s="104" t="s">
        <v>235</v>
      </c>
      <c r="F27" s="84" t="s">
        <v>36</v>
      </c>
      <c r="G27" s="86" t="str">
        <f t="shared" si="0"/>
        <v>2010S-1Sede CentralEspecialización en Contabilidad Financiera Internacional</v>
      </c>
      <c r="H27" s="107">
        <v>32</v>
      </c>
    </row>
    <row r="28" spans="1:8" hidden="1">
      <c r="A28" s="103">
        <v>2010</v>
      </c>
      <c r="B28" s="105" t="s">
        <v>3386</v>
      </c>
      <c r="C28" s="83" t="s">
        <v>2490</v>
      </c>
      <c r="D28" s="84" t="s">
        <v>31</v>
      </c>
      <c r="E28" s="104" t="s">
        <v>235</v>
      </c>
      <c r="F28" s="84" t="s">
        <v>37</v>
      </c>
      <c r="G28" s="86" t="str">
        <f t="shared" si="0"/>
        <v>2010S-1Sede CentralEspecialización en Contabilidad Gerencial</v>
      </c>
      <c r="H28" s="107">
        <v>11</v>
      </c>
    </row>
    <row r="29" spans="1:8" hidden="1">
      <c r="A29" s="103">
        <v>2010</v>
      </c>
      <c r="B29" s="105" t="s">
        <v>3386</v>
      </c>
      <c r="C29" s="83" t="s">
        <v>2490</v>
      </c>
      <c r="D29" s="84" t="s">
        <v>31</v>
      </c>
      <c r="E29" s="104" t="s">
        <v>235</v>
      </c>
      <c r="F29" s="84" t="s">
        <v>2540</v>
      </c>
      <c r="G29" s="86" t="str">
        <f t="shared" si="0"/>
        <v>2010S-1Sede CentralEspecialización en Economía para No Economistas</v>
      </c>
      <c r="H29" s="107">
        <v>5</v>
      </c>
    </row>
    <row r="30" spans="1:8" hidden="1">
      <c r="A30" s="103">
        <v>2010</v>
      </c>
      <c r="B30" s="105" t="s">
        <v>3386</v>
      </c>
      <c r="C30" s="83" t="s">
        <v>2490</v>
      </c>
      <c r="D30" s="84" t="s">
        <v>31</v>
      </c>
      <c r="E30" s="104" t="s">
        <v>235</v>
      </c>
      <c r="F30" s="84" t="s">
        <v>39</v>
      </c>
      <c r="G30" s="86" t="str">
        <f t="shared" si="0"/>
        <v>2010S-1Sede CentralEspecialización en Gerencia de la Calidad de los Servicios de Salud</v>
      </c>
      <c r="H30" s="107">
        <v>19</v>
      </c>
    </row>
    <row r="31" spans="1:8" hidden="1">
      <c r="A31" s="103">
        <v>2010</v>
      </c>
      <c r="B31" s="105" t="s">
        <v>3386</v>
      </c>
      <c r="C31" s="83" t="s">
        <v>2490</v>
      </c>
      <c r="D31" s="84" t="s">
        <v>31</v>
      </c>
      <c r="E31" s="104" t="s">
        <v>235</v>
      </c>
      <c r="F31" s="84" t="s">
        <v>40</v>
      </c>
      <c r="G31" s="86" t="str">
        <f t="shared" si="0"/>
        <v>2010S-1Sede CentralEspecialización en Gerencia de Mercadeo</v>
      </c>
      <c r="H31" s="107">
        <v>23</v>
      </c>
    </row>
    <row r="32" spans="1:8" hidden="1">
      <c r="A32" s="103">
        <v>2010</v>
      </c>
      <c r="B32" s="105" t="s">
        <v>3386</v>
      </c>
      <c r="C32" s="83" t="s">
        <v>2490</v>
      </c>
      <c r="D32" s="84" t="s">
        <v>31</v>
      </c>
      <c r="E32" s="104" t="s">
        <v>235</v>
      </c>
      <c r="F32" s="84" t="s">
        <v>41</v>
      </c>
      <c r="G32" s="86" t="str">
        <f t="shared" si="0"/>
        <v>2010S-1Sede CentralEspecialización en Gerencia del Talento Humano</v>
      </c>
      <c r="H32" s="107">
        <v>17</v>
      </c>
    </row>
    <row r="33" spans="1:8" hidden="1">
      <c r="A33" s="103">
        <v>2010</v>
      </c>
      <c r="B33" s="105" t="s">
        <v>3386</v>
      </c>
      <c r="C33" s="83" t="s">
        <v>2490</v>
      </c>
      <c r="D33" s="84" t="s">
        <v>31</v>
      </c>
      <c r="E33" s="104" t="s">
        <v>235</v>
      </c>
      <c r="F33" s="84" t="s">
        <v>42</v>
      </c>
      <c r="G33" s="86" t="str">
        <f t="shared" si="0"/>
        <v>2010S-1Sede CentralEspecialización en Gerencia Financiera</v>
      </c>
      <c r="H33" s="107">
        <v>21</v>
      </c>
    </row>
    <row r="34" spans="1:8" hidden="1">
      <c r="A34" s="103">
        <v>2010</v>
      </c>
      <c r="B34" s="105" t="s">
        <v>3386</v>
      </c>
      <c r="C34" s="83" t="s">
        <v>2490</v>
      </c>
      <c r="D34" s="84" t="s">
        <v>31</v>
      </c>
      <c r="E34" s="104" t="s">
        <v>235</v>
      </c>
      <c r="F34" s="84" t="s">
        <v>43</v>
      </c>
      <c r="G34" s="86" t="str">
        <f t="shared" si="0"/>
        <v>2010S-1Sede CentralEspecialización en Gerencia Hospitalaria</v>
      </c>
      <c r="H34" s="107">
        <v>13</v>
      </c>
    </row>
    <row r="35" spans="1:8" hidden="1">
      <c r="A35" s="103">
        <v>2010</v>
      </c>
      <c r="B35" s="105" t="s">
        <v>3386</v>
      </c>
      <c r="C35" s="83" t="s">
        <v>2490</v>
      </c>
      <c r="D35" s="84" t="s">
        <v>31</v>
      </c>
      <c r="E35" s="104" t="s">
        <v>235</v>
      </c>
      <c r="F35" s="84" t="s">
        <v>44</v>
      </c>
      <c r="G35" s="86" t="str">
        <f t="shared" si="0"/>
        <v>2010S-1Sede CentralEspecialización en Gerencia Internacional</v>
      </c>
      <c r="H35" s="107">
        <v>13</v>
      </c>
    </row>
    <row r="36" spans="1:8" hidden="1">
      <c r="A36" s="103">
        <v>2010</v>
      </c>
      <c r="B36" s="105" t="s">
        <v>3386</v>
      </c>
      <c r="C36" s="83" t="s">
        <v>2490</v>
      </c>
      <c r="D36" s="84" t="s">
        <v>31</v>
      </c>
      <c r="E36" s="104" t="s">
        <v>235</v>
      </c>
      <c r="F36" s="84" t="s">
        <v>46</v>
      </c>
      <c r="G36" s="86" t="str">
        <f t="shared" si="0"/>
        <v>2010S-1Sede CentralEspecialización en Revisoría Fiscal</v>
      </c>
      <c r="H36" s="107">
        <v>15</v>
      </c>
    </row>
    <row r="37" spans="1:8" hidden="1">
      <c r="A37" s="103">
        <v>2010</v>
      </c>
      <c r="B37" s="105" t="s">
        <v>3386</v>
      </c>
      <c r="C37" s="83" t="s">
        <v>2490</v>
      </c>
      <c r="D37" s="84" t="s">
        <v>31</v>
      </c>
      <c r="E37" s="104" t="s">
        <v>236</v>
      </c>
      <c r="F37" s="84" t="s">
        <v>49</v>
      </c>
      <c r="G37" s="86" t="str">
        <f t="shared" si="0"/>
        <v>2010S-1Sede CentralMaestría en Economía</v>
      </c>
      <c r="H37" s="107">
        <v>13</v>
      </c>
    </row>
    <row r="38" spans="1:8" hidden="1">
      <c r="A38" s="103">
        <v>2010</v>
      </c>
      <c r="B38" s="105" t="s">
        <v>3386</v>
      </c>
      <c r="C38" s="83" t="s">
        <v>2490</v>
      </c>
      <c r="D38" s="84" t="s">
        <v>31</v>
      </c>
      <c r="E38" s="104" t="s">
        <v>234</v>
      </c>
      <c r="F38" s="84" t="s">
        <v>1919</v>
      </c>
      <c r="G38" s="86" t="str">
        <f t="shared" si="0"/>
        <v>2010S-1Sede CentralAdministración de Empresas</v>
      </c>
      <c r="H38" s="107">
        <v>146</v>
      </c>
    </row>
    <row r="39" spans="1:8" hidden="1">
      <c r="A39" s="103">
        <v>2010</v>
      </c>
      <c r="B39" s="105" t="s">
        <v>3386</v>
      </c>
      <c r="C39" s="83" t="s">
        <v>2490</v>
      </c>
      <c r="D39" s="84" t="s">
        <v>31</v>
      </c>
      <c r="E39" s="104" t="s">
        <v>234</v>
      </c>
      <c r="F39" s="84" t="s">
        <v>1926</v>
      </c>
      <c r="G39" s="86" t="str">
        <f t="shared" si="0"/>
        <v>2010S-1Sede CentralContaduría Pública</v>
      </c>
      <c r="H39" s="107">
        <v>37</v>
      </c>
    </row>
    <row r="40" spans="1:8" hidden="1">
      <c r="A40" s="103">
        <v>2010</v>
      </c>
      <c r="B40" s="105" t="s">
        <v>3386</v>
      </c>
      <c r="C40" s="83" t="s">
        <v>2490</v>
      </c>
      <c r="D40" s="84" t="s">
        <v>31</v>
      </c>
      <c r="E40" s="104" t="s">
        <v>234</v>
      </c>
      <c r="F40" s="84" t="s">
        <v>1930</v>
      </c>
      <c r="G40" s="86" t="str">
        <f t="shared" si="0"/>
        <v>2010S-1Sede CentralEconomía</v>
      </c>
      <c r="H40" s="107">
        <v>37</v>
      </c>
    </row>
    <row r="41" spans="1:8" hidden="1">
      <c r="A41" s="103">
        <v>2010</v>
      </c>
      <c r="B41" s="105" t="s">
        <v>3386</v>
      </c>
      <c r="C41" s="83" t="s">
        <v>2490</v>
      </c>
      <c r="D41" s="84" t="s">
        <v>52</v>
      </c>
      <c r="E41" s="104" t="s">
        <v>235</v>
      </c>
      <c r="F41" s="84" t="s">
        <v>54</v>
      </c>
      <c r="G41" s="86" t="str">
        <f t="shared" si="0"/>
        <v>2010S-1Sede CentralEspecialización en Derecho Administrativo</v>
      </c>
      <c r="H41" s="107">
        <v>40</v>
      </c>
    </row>
    <row r="42" spans="1:8" hidden="1">
      <c r="A42" s="103">
        <v>2010</v>
      </c>
      <c r="B42" s="105" t="s">
        <v>3386</v>
      </c>
      <c r="C42" s="83" t="s">
        <v>2490</v>
      </c>
      <c r="D42" s="84" t="s">
        <v>52</v>
      </c>
      <c r="E42" s="104" t="s">
        <v>235</v>
      </c>
      <c r="F42" s="84" t="s">
        <v>55</v>
      </c>
      <c r="G42" s="86" t="str">
        <f t="shared" si="0"/>
        <v>2010S-1Sede CentralEspecialización en Derecho Comercial</v>
      </c>
      <c r="H42" s="107">
        <v>33</v>
      </c>
    </row>
    <row r="43" spans="1:8" hidden="1">
      <c r="A43" s="103">
        <v>2010</v>
      </c>
      <c r="B43" s="105" t="s">
        <v>3386</v>
      </c>
      <c r="C43" s="83" t="s">
        <v>2490</v>
      </c>
      <c r="D43" s="84" t="s">
        <v>52</v>
      </c>
      <c r="E43" s="104" t="s">
        <v>235</v>
      </c>
      <c r="F43" s="84" t="s">
        <v>56</v>
      </c>
      <c r="G43" s="86" t="str">
        <f t="shared" si="0"/>
        <v>2010S-1Sede CentralEspecialización en Derecho de Familia</v>
      </c>
      <c r="H43" s="107">
        <v>8</v>
      </c>
    </row>
    <row r="44" spans="1:8" hidden="1">
      <c r="A44" s="103">
        <v>2010</v>
      </c>
      <c r="B44" s="105" t="s">
        <v>3386</v>
      </c>
      <c r="C44" s="83" t="s">
        <v>2490</v>
      </c>
      <c r="D44" s="84" t="s">
        <v>52</v>
      </c>
      <c r="E44" s="104" t="s">
        <v>235</v>
      </c>
      <c r="F44" s="84" t="s">
        <v>57</v>
      </c>
      <c r="G44" s="86" t="str">
        <f t="shared" si="0"/>
        <v>2010S-1Sede CentralEspecialización en Derecho de la Competencia y del Libre Comercio</v>
      </c>
      <c r="H44" s="107">
        <v>7</v>
      </c>
    </row>
    <row r="45" spans="1:8" hidden="1">
      <c r="A45" s="103">
        <v>2010</v>
      </c>
      <c r="B45" s="105" t="s">
        <v>3386</v>
      </c>
      <c r="C45" s="83" t="s">
        <v>2490</v>
      </c>
      <c r="D45" s="84" t="s">
        <v>52</v>
      </c>
      <c r="E45" s="104" t="s">
        <v>235</v>
      </c>
      <c r="F45" s="84" t="s">
        <v>59</v>
      </c>
      <c r="G45" s="86" t="str">
        <f t="shared" si="0"/>
        <v>2010S-1Sede CentralEspecialización en Derecho de Seguros</v>
      </c>
      <c r="H45" s="107">
        <v>15</v>
      </c>
    </row>
    <row r="46" spans="1:8" hidden="1">
      <c r="A46" s="103">
        <v>2010</v>
      </c>
      <c r="B46" s="105" t="s">
        <v>3386</v>
      </c>
      <c r="C46" s="83" t="s">
        <v>2490</v>
      </c>
      <c r="D46" s="84" t="s">
        <v>52</v>
      </c>
      <c r="E46" s="104" t="s">
        <v>235</v>
      </c>
      <c r="F46" s="84" t="s">
        <v>60</v>
      </c>
      <c r="G46" s="86" t="str">
        <f t="shared" si="0"/>
        <v>2010S-1Sede CentralEspecialización en Derecho de Sociedades</v>
      </c>
      <c r="H46" s="107">
        <v>11</v>
      </c>
    </row>
    <row r="47" spans="1:8" hidden="1">
      <c r="A47" s="103">
        <v>2010</v>
      </c>
      <c r="B47" s="105" t="s">
        <v>3386</v>
      </c>
      <c r="C47" s="83" t="s">
        <v>2490</v>
      </c>
      <c r="D47" s="84" t="s">
        <v>52</v>
      </c>
      <c r="E47" s="104" t="s">
        <v>235</v>
      </c>
      <c r="F47" s="84" t="s">
        <v>61</v>
      </c>
      <c r="G47" s="86" t="str">
        <f t="shared" si="0"/>
        <v>2010S-1Sede CentralEspecialización en Derecho del Mercado de Capitales</v>
      </c>
      <c r="H47" s="107">
        <v>9</v>
      </c>
    </row>
    <row r="48" spans="1:8" hidden="1">
      <c r="A48" s="103">
        <v>2010</v>
      </c>
      <c r="B48" s="105" t="s">
        <v>3386</v>
      </c>
      <c r="C48" s="83" t="s">
        <v>2490</v>
      </c>
      <c r="D48" s="84" t="s">
        <v>52</v>
      </c>
      <c r="E48" s="104" t="s">
        <v>235</v>
      </c>
      <c r="F48" s="84" t="s">
        <v>62</v>
      </c>
      <c r="G48" s="86" t="str">
        <f t="shared" si="0"/>
        <v>2010S-1Sede CentralEspecialización en Derecho Laboral</v>
      </c>
      <c r="H48" s="107">
        <v>21</v>
      </c>
    </row>
    <row r="49" spans="1:8" hidden="1">
      <c r="A49" s="103">
        <v>2010</v>
      </c>
      <c r="B49" s="105" t="s">
        <v>3386</v>
      </c>
      <c r="C49" s="83" t="s">
        <v>2490</v>
      </c>
      <c r="D49" s="84" t="s">
        <v>52</v>
      </c>
      <c r="E49" s="104" t="s">
        <v>235</v>
      </c>
      <c r="F49" s="84" t="s">
        <v>64</v>
      </c>
      <c r="G49" s="86" t="str">
        <f t="shared" si="0"/>
        <v>2010S-1Sede CentralEspecialización en Derecho Sustantivo y Contencioso Constitucional</v>
      </c>
      <c r="H49" s="107">
        <v>7</v>
      </c>
    </row>
    <row r="50" spans="1:8" hidden="1">
      <c r="A50" s="103">
        <v>2010</v>
      </c>
      <c r="B50" s="105" t="s">
        <v>3386</v>
      </c>
      <c r="C50" s="83" t="s">
        <v>2490</v>
      </c>
      <c r="D50" s="84" t="s">
        <v>52</v>
      </c>
      <c r="E50" s="104" t="s">
        <v>235</v>
      </c>
      <c r="F50" s="84" t="s">
        <v>65</v>
      </c>
      <c r="G50" s="86" t="str">
        <f t="shared" si="0"/>
        <v>2010S-1Sede CentralEspecialización en Derecho Tributario</v>
      </c>
      <c r="H50" s="107">
        <v>26</v>
      </c>
    </row>
    <row r="51" spans="1:8" hidden="1">
      <c r="A51" s="103">
        <v>2010</v>
      </c>
      <c r="B51" s="105" t="s">
        <v>3386</v>
      </c>
      <c r="C51" s="83" t="s">
        <v>2490</v>
      </c>
      <c r="D51" s="84" t="s">
        <v>52</v>
      </c>
      <c r="E51" s="104" t="s">
        <v>235</v>
      </c>
      <c r="F51" s="84" t="s">
        <v>66</v>
      </c>
      <c r="G51" s="86" t="str">
        <f t="shared" si="0"/>
        <v>2010S-1Sede CentralEspecialización en Derecho Urbanístico</v>
      </c>
      <c r="H51" s="107">
        <v>2</v>
      </c>
    </row>
    <row r="52" spans="1:8" hidden="1">
      <c r="A52" s="103">
        <v>2010</v>
      </c>
      <c r="B52" s="105" t="s">
        <v>3386</v>
      </c>
      <c r="C52" s="83" t="s">
        <v>2490</v>
      </c>
      <c r="D52" s="84" t="s">
        <v>52</v>
      </c>
      <c r="E52" s="104" t="s">
        <v>236</v>
      </c>
      <c r="F52" s="84" t="s">
        <v>70</v>
      </c>
      <c r="G52" s="86" t="str">
        <f t="shared" si="0"/>
        <v>2010S-1Sede CentralMaestría en Derecho Económico</v>
      </c>
      <c r="H52" s="107">
        <v>7</v>
      </c>
    </row>
    <row r="53" spans="1:8" hidden="1">
      <c r="A53" s="103">
        <v>2010</v>
      </c>
      <c r="B53" s="105" t="s">
        <v>3386</v>
      </c>
      <c r="C53" s="83" t="s">
        <v>2490</v>
      </c>
      <c r="D53" s="84" t="s">
        <v>52</v>
      </c>
      <c r="E53" s="104" t="s">
        <v>234</v>
      </c>
      <c r="F53" s="84" t="s">
        <v>1927</v>
      </c>
      <c r="G53" s="86" t="str">
        <f t="shared" si="0"/>
        <v>2010S-1Sede CentralDerecho</v>
      </c>
      <c r="H53" s="107">
        <v>6</v>
      </c>
    </row>
    <row r="54" spans="1:8" hidden="1">
      <c r="A54" s="103">
        <v>2010</v>
      </c>
      <c r="B54" s="105" t="s">
        <v>3386</v>
      </c>
      <c r="C54" s="83" t="s">
        <v>2490</v>
      </c>
      <c r="D54" s="84" t="s">
        <v>72</v>
      </c>
      <c r="E54" s="104" t="s">
        <v>235</v>
      </c>
      <c r="F54" s="84" t="s">
        <v>74</v>
      </c>
      <c r="G54" s="86" t="str">
        <f t="shared" si="0"/>
        <v>2010S-1Sede CentralEspecialización en Gobierno y Gestión Pública Territoriales</v>
      </c>
      <c r="H54" s="107">
        <v>14</v>
      </c>
    </row>
    <row r="55" spans="1:8" hidden="1">
      <c r="A55" s="103">
        <v>2010</v>
      </c>
      <c r="B55" s="105" t="s">
        <v>3386</v>
      </c>
      <c r="C55" s="83" t="s">
        <v>2490</v>
      </c>
      <c r="D55" s="84" t="s">
        <v>72</v>
      </c>
      <c r="E55" s="104" t="s">
        <v>235</v>
      </c>
      <c r="F55" s="84" t="s">
        <v>4438</v>
      </c>
      <c r="G55" s="86" t="str">
        <f t="shared" si="0"/>
        <v>2010S-1Sede CentralEspecialización en Integración en el Sistema Internacional</v>
      </c>
      <c r="H55" s="107">
        <v>7</v>
      </c>
    </row>
    <row r="56" spans="1:8" hidden="1">
      <c r="A56" s="103">
        <v>2010</v>
      </c>
      <c r="B56" s="105" t="s">
        <v>3386</v>
      </c>
      <c r="C56" s="83" t="s">
        <v>2490</v>
      </c>
      <c r="D56" s="84" t="s">
        <v>72</v>
      </c>
      <c r="E56" s="104" t="s">
        <v>235</v>
      </c>
      <c r="F56" s="84" t="s">
        <v>75</v>
      </c>
      <c r="G56" s="86" t="str">
        <f t="shared" si="0"/>
        <v>2010S-1Sede CentralEspecialización en Opinión Pública y Mercadeo Político</v>
      </c>
      <c r="H56" s="107">
        <v>11</v>
      </c>
    </row>
    <row r="57" spans="1:8" hidden="1">
      <c r="A57" s="103">
        <v>2010</v>
      </c>
      <c r="B57" s="105" t="s">
        <v>3386</v>
      </c>
      <c r="C57" s="83" t="s">
        <v>2490</v>
      </c>
      <c r="D57" s="84" t="s">
        <v>72</v>
      </c>
      <c r="E57" s="104" t="s">
        <v>235</v>
      </c>
      <c r="F57" s="84" t="s">
        <v>76</v>
      </c>
      <c r="G57" s="86" t="str">
        <f t="shared" si="0"/>
        <v>2010S-1Sede CentralEspecialización en Resolución de Conflictos</v>
      </c>
      <c r="H57" s="107">
        <v>6</v>
      </c>
    </row>
    <row r="58" spans="1:8" hidden="1">
      <c r="A58" s="103">
        <v>2010</v>
      </c>
      <c r="B58" s="105" t="s">
        <v>3386</v>
      </c>
      <c r="C58" s="83" t="s">
        <v>2490</v>
      </c>
      <c r="D58" s="84" t="s">
        <v>72</v>
      </c>
      <c r="E58" s="104" t="s">
        <v>236</v>
      </c>
      <c r="F58" s="84" t="s">
        <v>78</v>
      </c>
      <c r="G58" s="86" t="str">
        <f t="shared" si="0"/>
        <v>2010S-1Sede CentralMaestría en Estudios Latinoamericanos</v>
      </c>
      <c r="H58" s="107">
        <v>3</v>
      </c>
    </row>
    <row r="59" spans="1:8" hidden="1">
      <c r="A59" s="103">
        <v>2010</v>
      </c>
      <c r="B59" s="105" t="s">
        <v>3386</v>
      </c>
      <c r="C59" s="83" t="s">
        <v>2490</v>
      </c>
      <c r="D59" s="84" t="s">
        <v>72</v>
      </c>
      <c r="E59" s="104" t="s">
        <v>236</v>
      </c>
      <c r="F59" s="84" t="s">
        <v>79</v>
      </c>
      <c r="G59" s="86" t="str">
        <f t="shared" si="0"/>
        <v>2010S-1Sede CentralMaestría en Estudios Políticos</v>
      </c>
      <c r="H59" s="107">
        <v>12</v>
      </c>
    </row>
    <row r="60" spans="1:8" hidden="1">
      <c r="A60" s="103">
        <v>2010</v>
      </c>
      <c r="B60" s="105" t="s">
        <v>3386</v>
      </c>
      <c r="C60" s="83" t="s">
        <v>2490</v>
      </c>
      <c r="D60" s="84" t="s">
        <v>72</v>
      </c>
      <c r="E60" s="104" t="s">
        <v>236</v>
      </c>
      <c r="F60" s="84" t="s">
        <v>81</v>
      </c>
      <c r="G60" s="86" t="str">
        <f t="shared" si="0"/>
        <v>2010S-1Sede CentralMaestría en Política Social</v>
      </c>
      <c r="H60" s="107">
        <v>9</v>
      </c>
    </row>
    <row r="61" spans="1:8" hidden="1">
      <c r="A61" s="103">
        <v>2010</v>
      </c>
      <c r="B61" s="105" t="s">
        <v>3386</v>
      </c>
      <c r="C61" s="83" t="s">
        <v>2490</v>
      </c>
      <c r="D61" s="84" t="s">
        <v>72</v>
      </c>
      <c r="E61" s="104" t="s">
        <v>236</v>
      </c>
      <c r="F61" s="84" t="s">
        <v>82</v>
      </c>
      <c r="G61" s="86" t="str">
        <f t="shared" si="0"/>
        <v>2010S-1Sede CentralMaestría en Relaciones Internacionales</v>
      </c>
      <c r="H61" s="107">
        <v>12</v>
      </c>
    </row>
    <row r="62" spans="1:8" hidden="1">
      <c r="A62" s="103">
        <v>2010</v>
      </c>
      <c r="B62" s="105" t="s">
        <v>3386</v>
      </c>
      <c r="C62" s="83" t="s">
        <v>2490</v>
      </c>
      <c r="D62" s="84" t="s">
        <v>72</v>
      </c>
      <c r="E62" s="104" t="s">
        <v>234</v>
      </c>
      <c r="F62" s="84" t="s">
        <v>1924</v>
      </c>
      <c r="G62" s="86" t="str">
        <f t="shared" si="0"/>
        <v>2010S-1Sede CentralCiencia Política</v>
      </c>
      <c r="H62" s="107">
        <v>39</v>
      </c>
    </row>
    <row r="63" spans="1:8" hidden="1">
      <c r="A63" s="103">
        <v>2010</v>
      </c>
      <c r="B63" s="105" t="s">
        <v>3386</v>
      </c>
      <c r="C63" s="83" t="s">
        <v>2490</v>
      </c>
      <c r="D63" s="84" t="s">
        <v>83</v>
      </c>
      <c r="E63" s="104" t="s">
        <v>236</v>
      </c>
      <c r="F63" s="84" t="s">
        <v>90</v>
      </c>
      <c r="G63" s="86" t="str">
        <f t="shared" si="0"/>
        <v>2010S-1Sede CentralMaestría en Historia</v>
      </c>
      <c r="H63" s="107">
        <v>1</v>
      </c>
    </row>
    <row r="64" spans="1:8" hidden="1">
      <c r="A64" s="103">
        <v>2010</v>
      </c>
      <c r="B64" s="105" t="s">
        <v>3386</v>
      </c>
      <c r="C64" s="83" t="s">
        <v>2490</v>
      </c>
      <c r="D64" s="84" t="s">
        <v>83</v>
      </c>
      <c r="E64" s="104" t="s">
        <v>236</v>
      </c>
      <c r="F64" s="84" t="s">
        <v>91</v>
      </c>
      <c r="G64" s="86" t="str">
        <f t="shared" si="0"/>
        <v>2010S-1Sede CentralMaestría en Literatura</v>
      </c>
      <c r="H64" s="107">
        <v>2</v>
      </c>
    </row>
    <row r="65" spans="1:8" hidden="1">
      <c r="A65" s="103">
        <v>2010</v>
      </c>
      <c r="B65" s="105" t="s">
        <v>3386</v>
      </c>
      <c r="C65" s="83" t="s">
        <v>2490</v>
      </c>
      <c r="D65" s="84" t="s">
        <v>93</v>
      </c>
      <c r="E65" s="104" t="s">
        <v>235</v>
      </c>
      <c r="F65" s="84" t="s">
        <v>97</v>
      </c>
      <c r="G65" s="86" t="str">
        <f t="shared" si="0"/>
        <v>2010S-1Sede CentralEspecialización en Comunicación Organizacional</v>
      </c>
      <c r="H65" s="107">
        <v>46</v>
      </c>
    </row>
    <row r="66" spans="1:8" hidden="1">
      <c r="A66" s="103">
        <v>2010</v>
      </c>
      <c r="B66" s="105" t="s">
        <v>3386</v>
      </c>
      <c r="C66" s="83" t="s">
        <v>2490</v>
      </c>
      <c r="D66" s="84" t="s">
        <v>93</v>
      </c>
      <c r="E66" s="104" t="s">
        <v>235</v>
      </c>
      <c r="F66" s="84" t="s">
        <v>98</v>
      </c>
      <c r="G66" s="86" t="str">
        <f t="shared" si="0"/>
        <v>2010S-1Sede CentralEspecialización en Televisión</v>
      </c>
      <c r="H66" s="107">
        <v>17</v>
      </c>
    </row>
    <row r="67" spans="1:8" hidden="1">
      <c r="A67" s="103">
        <v>2010</v>
      </c>
      <c r="B67" s="105" t="s">
        <v>3386</v>
      </c>
      <c r="C67" s="83" t="s">
        <v>2490</v>
      </c>
      <c r="D67" s="84" t="s">
        <v>93</v>
      </c>
      <c r="E67" s="104" t="s">
        <v>236</v>
      </c>
      <c r="F67" s="84" t="s">
        <v>100</v>
      </c>
      <c r="G67" s="86" t="str">
        <f t="shared" ref="G67:G130" si="1">+CONCATENATE(A67,B67,C67,F67)</f>
        <v>2010S-1Sede CentralMaestría en Comunicación</v>
      </c>
      <c r="H67" s="107">
        <v>7</v>
      </c>
    </row>
    <row r="68" spans="1:8" hidden="1">
      <c r="A68" s="103">
        <v>2010</v>
      </c>
      <c r="B68" s="105" t="s">
        <v>3386</v>
      </c>
      <c r="C68" s="83" t="s">
        <v>2490</v>
      </c>
      <c r="D68" s="84" t="s">
        <v>93</v>
      </c>
      <c r="E68" s="104" t="s">
        <v>234</v>
      </c>
      <c r="F68" s="84" t="s">
        <v>3424</v>
      </c>
      <c r="G68" s="86" t="str">
        <f t="shared" si="1"/>
        <v>2010S-1Sede CentralCiencia de la Información - Bibliotecología</v>
      </c>
      <c r="H68" s="107">
        <v>15</v>
      </c>
    </row>
    <row r="69" spans="1:8" hidden="1">
      <c r="A69" s="103">
        <v>2010</v>
      </c>
      <c r="B69" s="105" t="s">
        <v>3386</v>
      </c>
      <c r="C69" s="83" t="s">
        <v>2490</v>
      </c>
      <c r="D69" s="84" t="s">
        <v>93</v>
      </c>
      <c r="E69" s="104" t="s">
        <v>234</v>
      </c>
      <c r="F69" s="84" t="s">
        <v>1925</v>
      </c>
      <c r="G69" s="86" t="str">
        <f t="shared" si="1"/>
        <v>2010S-1Sede CentralComunicación Social</v>
      </c>
      <c r="H69" s="107">
        <v>99</v>
      </c>
    </row>
    <row r="70" spans="1:8" hidden="1">
      <c r="A70" s="103">
        <v>2010</v>
      </c>
      <c r="B70" s="105" t="s">
        <v>3386</v>
      </c>
      <c r="C70" s="83" t="s">
        <v>2490</v>
      </c>
      <c r="D70" s="84" t="s">
        <v>93</v>
      </c>
      <c r="E70" s="104" t="s">
        <v>234</v>
      </c>
      <c r="F70" s="84" t="s">
        <v>94</v>
      </c>
      <c r="G70" s="86" t="str">
        <f t="shared" si="1"/>
        <v>2010S-1Sede CentralLicenciatura en Lenguas Modernas</v>
      </c>
      <c r="H70" s="107">
        <v>9</v>
      </c>
    </row>
    <row r="71" spans="1:8" hidden="1">
      <c r="A71" s="103">
        <v>2010</v>
      </c>
      <c r="B71" s="105" t="s">
        <v>3386</v>
      </c>
      <c r="C71" s="83" t="s">
        <v>2490</v>
      </c>
      <c r="D71" s="84" t="s">
        <v>105</v>
      </c>
      <c r="E71" s="104" t="s">
        <v>235</v>
      </c>
      <c r="F71" s="84" t="s">
        <v>4439</v>
      </c>
      <c r="G71" s="86" t="str">
        <f t="shared" si="1"/>
        <v>2010S-1Sede CentralEspecialización en Planeación Educativa</v>
      </c>
      <c r="H71" s="107">
        <v>3</v>
      </c>
    </row>
    <row r="72" spans="1:8" hidden="1">
      <c r="A72" s="103">
        <v>2010</v>
      </c>
      <c r="B72" s="105" t="s">
        <v>3386</v>
      </c>
      <c r="C72" s="83" t="s">
        <v>2490</v>
      </c>
      <c r="D72" s="84" t="s">
        <v>105</v>
      </c>
      <c r="E72" s="104" t="s">
        <v>236</v>
      </c>
      <c r="F72" s="84" t="s">
        <v>107</v>
      </c>
      <c r="G72" s="86" t="str">
        <f t="shared" si="1"/>
        <v>2010S-1Sede CentralMaestría en Educación</v>
      </c>
      <c r="H72" s="107">
        <v>84</v>
      </c>
    </row>
    <row r="73" spans="1:8" hidden="1">
      <c r="A73" s="103">
        <v>2010</v>
      </c>
      <c r="B73" s="105" t="s">
        <v>3386</v>
      </c>
      <c r="C73" s="83" t="s">
        <v>2490</v>
      </c>
      <c r="D73" s="84" t="s">
        <v>105</v>
      </c>
      <c r="E73" s="104" t="s">
        <v>234</v>
      </c>
      <c r="F73" s="84" t="s">
        <v>4198</v>
      </c>
      <c r="G73" s="86" t="str">
        <f t="shared" si="1"/>
        <v>2010S-1Sede CentralLicenciatura en Educación Básica Con Énfasis en Humanidades y Lengua Castellana</v>
      </c>
      <c r="H73" s="107">
        <v>137</v>
      </c>
    </row>
    <row r="74" spans="1:8" hidden="1">
      <c r="A74" s="103">
        <v>2010</v>
      </c>
      <c r="B74" s="105" t="s">
        <v>3386</v>
      </c>
      <c r="C74" s="83" t="s">
        <v>2490</v>
      </c>
      <c r="D74" s="84" t="s">
        <v>105</v>
      </c>
      <c r="E74" s="104" t="s">
        <v>234</v>
      </c>
      <c r="F74" s="84" t="s">
        <v>4440</v>
      </c>
      <c r="G74" s="86" t="str">
        <f t="shared" si="1"/>
        <v>2010S-1Sede CentralLicenciatura en Educación Básica Primaria</v>
      </c>
      <c r="H74" s="107">
        <v>6</v>
      </c>
    </row>
    <row r="75" spans="1:8" hidden="1">
      <c r="A75" s="103">
        <v>2010</v>
      </c>
      <c r="B75" s="105" t="s">
        <v>3386</v>
      </c>
      <c r="C75" s="83" t="s">
        <v>2490</v>
      </c>
      <c r="D75" s="84" t="s">
        <v>105</v>
      </c>
      <c r="E75" s="104" t="s">
        <v>234</v>
      </c>
      <c r="F75" s="84" t="s">
        <v>106</v>
      </c>
      <c r="G75" s="86" t="str">
        <f t="shared" si="1"/>
        <v>2010S-1Sede CentralLicenciatura en Pedagogía Infantil</v>
      </c>
      <c r="H75" s="107">
        <v>16</v>
      </c>
    </row>
    <row r="76" spans="1:8" hidden="1">
      <c r="A76" s="103">
        <v>2010</v>
      </c>
      <c r="B76" s="105" t="s">
        <v>3386</v>
      </c>
      <c r="C76" s="83" t="s">
        <v>2490</v>
      </c>
      <c r="D76" s="84" t="s">
        <v>108</v>
      </c>
      <c r="E76" s="104" t="s">
        <v>235</v>
      </c>
      <c r="F76" s="84" t="s">
        <v>110</v>
      </c>
      <c r="G76" s="86" t="str">
        <f t="shared" si="1"/>
        <v>2010S-1Sede CentralEspecialización en Enfermería en Cuidado Crítico</v>
      </c>
      <c r="H76" s="107">
        <v>2</v>
      </c>
    </row>
    <row r="77" spans="1:8" hidden="1">
      <c r="A77" s="103">
        <v>2010</v>
      </c>
      <c r="B77" s="105" t="s">
        <v>3386</v>
      </c>
      <c r="C77" s="83" t="s">
        <v>2490</v>
      </c>
      <c r="D77" s="84" t="s">
        <v>108</v>
      </c>
      <c r="E77" s="104" t="s">
        <v>235</v>
      </c>
      <c r="F77" s="84" t="s">
        <v>112</v>
      </c>
      <c r="G77" s="86" t="str">
        <f t="shared" si="1"/>
        <v>2010S-1Sede CentralEspecialización en Salud Ocupacional</v>
      </c>
      <c r="H77" s="107">
        <v>12</v>
      </c>
    </row>
    <row r="78" spans="1:8" hidden="1">
      <c r="A78" s="103">
        <v>2010</v>
      </c>
      <c r="B78" s="105" t="s">
        <v>3386</v>
      </c>
      <c r="C78" s="83" t="s">
        <v>2490</v>
      </c>
      <c r="D78" s="84" t="s">
        <v>108</v>
      </c>
      <c r="E78" s="104" t="s">
        <v>234</v>
      </c>
      <c r="F78" s="84" t="s">
        <v>1931</v>
      </c>
      <c r="G78" s="86" t="str">
        <f t="shared" si="1"/>
        <v>2010S-1Sede CentralEnfermería</v>
      </c>
      <c r="H78" s="107">
        <v>32</v>
      </c>
    </row>
    <row r="79" spans="1:8" hidden="1">
      <c r="A79" s="103">
        <v>2010</v>
      </c>
      <c r="B79" s="105" t="s">
        <v>3386</v>
      </c>
      <c r="C79" s="83" t="s">
        <v>2490</v>
      </c>
      <c r="D79" s="84" t="s">
        <v>114</v>
      </c>
      <c r="E79" s="104" t="s">
        <v>236</v>
      </c>
      <c r="F79" s="84" t="s">
        <v>118</v>
      </c>
      <c r="G79" s="86" t="str">
        <f t="shared" si="1"/>
        <v>2010S-1Sede CentralMaestría en Desarrollo Rural</v>
      </c>
      <c r="H79" s="107">
        <v>9</v>
      </c>
    </row>
    <row r="80" spans="1:8" hidden="1">
      <c r="A80" s="103">
        <v>2010</v>
      </c>
      <c r="B80" s="105" t="s">
        <v>3386</v>
      </c>
      <c r="C80" s="83" t="s">
        <v>2490</v>
      </c>
      <c r="D80" s="84" t="s">
        <v>114</v>
      </c>
      <c r="E80" s="104" t="s">
        <v>236</v>
      </c>
      <c r="F80" s="84" t="s">
        <v>119</v>
      </c>
      <c r="G80" s="86" t="str">
        <f t="shared" si="1"/>
        <v>2010S-1Sede CentralMaestría en Gestión Ambiental</v>
      </c>
      <c r="H80" s="107">
        <v>18</v>
      </c>
    </row>
    <row r="81" spans="1:8" hidden="1">
      <c r="A81" s="103">
        <v>2010</v>
      </c>
      <c r="B81" s="105" t="s">
        <v>3386</v>
      </c>
      <c r="C81" s="83" t="s">
        <v>2490</v>
      </c>
      <c r="D81" s="84" t="s">
        <v>114</v>
      </c>
      <c r="E81" s="104" t="s">
        <v>234</v>
      </c>
      <c r="F81" s="84" t="s">
        <v>1929</v>
      </c>
      <c r="G81" s="86" t="str">
        <f t="shared" si="1"/>
        <v>2010S-1Sede CentralEcología</v>
      </c>
      <c r="H81" s="107">
        <v>16</v>
      </c>
    </row>
    <row r="82" spans="1:8" hidden="1">
      <c r="A82" s="103">
        <v>2010</v>
      </c>
      <c r="B82" s="105" t="s">
        <v>3386</v>
      </c>
      <c r="C82" s="83" t="s">
        <v>2490</v>
      </c>
      <c r="D82" s="84" t="s">
        <v>121</v>
      </c>
      <c r="E82" s="104" t="s">
        <v>239</v>
      </c>
      <c r="F82" s="84" t="s">
        <v>125</v>
      </c>
      <c r="G82" s="86" t="str">
        <f t="shared" si="1"/>
        <v>2010S-1Sede CentralDoctorado en Filosofía</v>
      </c>
      <c r="H82" s="107">
        <v>6</v>
      </c>
    </row>
    <row r="83" spans="1:8" hidden="1">
      <c r="A83" s="103">
        <v>2010</v>
      </c>
      <c r="B83" s="105" t="s">
        <v>3386</v>
      </c>
      <c r="C83" s="83" t="s">
        <v>2490</v>
      </c>
      <c r="D83" s="84" t="s">
        <v>121</v>
      </c>
      <c r="E83" s="104" t="s">
        <v>236</v>
      </c>
      <c r="F83" s="84" t="s">
        <v>124</v>
      </c>
      <c r="G83" s="86" t="str">
        <f t="shared" si="1"/>
        <v>2010S-1Sede CentralMaestría en Filosofía</v>
      </c>
      <c r="H83" s="107">
        <v>7</v>
      </c>
    </row>
    <row r="84" spans="1:8" hidden="1">
      <c r="A84" s="103">
        <v>2010</v>
      </c>
      <c r="B84" s="105" t="s">
        <v>3386</v>
      </c>
      <c r="C84" s="83" t="s">
        <v>2490</v>
      </c>
      <c r="D84" s="84" t="s">
        <v>121</v>
      </c>
      <c r="E84" s="104" t="s">
        <v>234</v>
      </c>
      <c r="F84" s="84" t="s">
        <v>1934</v>
      </c>
      <c r="G84" s="86" t="str">
        <f t="shared" si="1"/>
        <v>2010S-1Sede CentralFilosofía</v>
      </c>
      <c r="H84" s="107">
        <v>13</v>
      </c>
    </row>
    <row r="85" spans="1:8" hidden="1">
      <c r="A85" s="103">
        <v>2010</v>
      </c>
      <c r="B85" s="105" t="s">
        <v>3386</v>
      </c>
      <c r="C85" s="83" t="s">
        <v>2490</v>
      </c>
      <c r="D85" s="84" t="s">
        <v>121</v>
      </c>
      <c r="E85" s="104" t="s">
        <v>234</v>
      </c>
      <c r="F85" s="84" t="s">
        <v>122</v>
      </c>
      <c r="G85" s="86" t="str">
        <f t="shared" si="1"/>
        <v>2010S-1Sede CentralLicenciatura en Filosofía</v>
      </c>
      <c r="H85" s="107">
        <v>8</v>
      </c>
    </row>
    <row r="86" spans="1:8" hidden="1">
      <c r="A86" s="103">
        <v>2010</v>
      </c>
      <c r="B86" s="105" t="s">
        <v>3386</v>
      </c>
      <c r="C86" s="83" t="s">
        <v>2490</v>
      </c>
      <c r="D86" s="84" t="s">
        <v>126</v>
      </c>
      <c r="E86" s="104" t="s">
        <v>235</v>
      </c>
      <c r="F86" s="84" t="s">
        <v>131</v>
      </c>
      <c r="G86" s="86" t="str">
        <f t="shared" si="1"/>
        <v>2010S-1Sede CentralEspecialización en Arquitectura Empresarial de Software</v>
      </c>
      <c r="H86" s="107">
        <v>19</v>
      </c>
    </row>
    <row r="87" spans="1:8" hidden="1">
      <c r="A87" s="103">
        <v>2010</v>
      </c>
      <c r="B87" s="105" t="s">
        <v>3386</v>
      </c>
      <c r="C87" s="83" t="s">
        <v>2490</v>
      </c>
      <c r="D87" s="84" t="s">
        <v>126</v>
      </c>
      <c r="E87" s="104" t="s">
        <v>235</v>
      </c>
      <c r="F87" s="84" t="s">
        <v>132</v>
      </c>
      <c r="G87" s="86" t="str">
        <f t="shared" si="1"/>
        <v>2010S-1Sede CentralEspecialización en Geotecnia Vial y Pavimentos</v>
      </c>
      <c r="H87" s="107">
        <v>14</v>
      </c>
    </row>
    <row r="88" spans="1:8" hidden="1">
      <c r="A88" s="103">
        <v>2010</v>
      </c>
      <c r="B88" s="105" t="s">
        <v>3386</v>
      </c>
      <c r="C88" s="83" t="s">
        <v>2490</v>
      </c>
      <c r="D88" s="84" t="s">
        <v>126</v>
      </c>
      <c r="E88" s="104" t="s">
        <v>235</v>
      </c>
      <c r="F88" s="84" t="s">
        <v>133</v>
      </c>
      <c r="G88" s="86" t="str">
        <f t="shared" si="1"/>
        <v>2010S-1Sede CentralEspecialización en Gerencia de Construcciones</v>
      </c>
      <c r="H88" s="107">
        <v>20</v>
      </c>
    </row>
    <row r="89" spans="1:8" hidden="1">
      <c r="A89" s="103">
        <v>2010</v>
      </c>
      <c r="B89" s="105" t="s">
        <v>3386</v>
      </c>
      <c r="C89" s="83" t="s">
        <v>2490</v>
      </c>
      <c r="D89" s="84" t="s">
        <v>126</v>
      </c>
      <c r="E89" s="104" t="s">
        <v>235</v>
      </c>
      <c r="F89" s="84" t="s">
        <v>134</v>
      </c>
      <c r="G89" s="86" t="str">
        <f t="shared" si="1"/>
        <v>2010S-1Sede CentralEspecialización en Ingeniería de Operaciones en Manufactura y Servicios</v>
      </c>
      <c r="H89" s="107">
        <v>15</v>
      </c>
    </row>
    <row r="90" spans="1:8" hidden="1">
      <c r="A90" s="103">
        <v>2010</v>
      </c>
      <c r="B90" s="105" t="s">
        <v>3386</v>
      </c>
      <c r="C90" s="83" t="s">
        <v>2490</v>
      </c>
      <c r="D90" s="84" t="s">
        <v>126</v>
      </c>
      <c r="E90" s="104" t="s">
        <v>235</v>
      </c>
      <c r="F90" s="84" t="s">
        <v>135</v>
      </c>
      <c r="G90" s="86" t="str">
        <f t="shared" si="1"/>
        <v>2010S-1Sede CentralEspecialización en Sistemas Gerenciales de Ingeniería</v>
      </c>
      <c r="H90" s="107">
        <v>21</v>
      </c>
    </row>
    <row r="91" spans="1:8" hidden="1">
      <c r="A91" s="103">
        <v>2010</v>
      </c>
      <c r="B91" s="105" t="s">
        <v>3386</v>
      </c>
      <c r="C91" s="83" t="s">
        <v>2490</v>
      </c>
      <c r="D91" s="84" t="s">
        <v>126</v>
      </c>
      <c r="E91" s="104" t="s">
        <v>235</v>
      </c>
      <c r="F91" s="84" t="s">
        <v>136</v>
      </c>
      <c r="G91" s="86" t="str">
        <f t="shared" si="1"/>
        <v>2010S-1Sede CentralEspecialización en Tecnología de la Construcción en Edificaciones</v>
      </c>
      <c r="H91" s="107">
        <v>6</v>
      </c>
    </row>
    <row r="92" spans="1:8" hidden="1">
      <c r="A92" s="103">
        <v>2010</v>
      </c>
      <c r="B92" s="105" t="s">
        <v>3386</v>
      </c>
      <c r="C92" s="83" t="s">
        <v>2490</v>
      </c>
      <c r="D92" s="84" t="s">
        <v>126</v>
      </c>
      <c r="E92" s="104" t="s">
        <v>236</v>
      </c>
      <c r="F92" s="84" t="s">
        <v>139</v>
      </c>
      <c r="G92" s="86" t="str">
        <f t="shared" si="1"/>
        <v>2010S-1Sede CentralMaestría en Hidrosistemas</v>
      </c>
      <c r="H92" s="107">
        <v>1</v>
      </c>
    </row>
    <row r="93" spans="1:8" hidden="1">
      <c r="A93" s="103">
        <v>2010</v>
      </c>
      <c r="B93" s="105" t="s">
        <v>3386</v>
      </c>
      <c r="C93" s="83" t="s">
        <v>2490</v>
      </c>
      <c r="D93" s="84" t="s">
        <v>126</v>
      </c>
      <c r="E93" s="104" t="s">
        <v>236</v>
      </c>
      <c r="F93" s="84" t="s">
        <v>140</v>
      </c>
      <c r="G93" s="86" t="str">
        <f t="shared" si="1"/>
        <v>2010S-1Sede CentralMaestría en Ingeniería Civil</v>
      </c>
      <c r="H93" s="107">
        <v>1</v>
      </c>
    </row>
    <row r="94" spans="1:8" hidden="1">
      <c r="A94" s="103">
        <v>2010</v>
      </c>
      <c r="B94" s="105" t="s">
        <v>3386</v>
      </c>
      <c r="C94" s="83" t="s">
        <v>2490</v>
      </c>
      <c r="D94" s="84" t="s">
        <v>126</v>
      </c>
      <c r="E94" s="104" t="s">
        <v>236</v>
      </c>
      <c r="F94" s="84" t="s">
        <v>142</v>
      </c>
      <c r="G94" s="86" t="str">
        <f t="shared" si="1"/>
        <v>2010S-1Sede CentralMaestría en Ingeniería Electrónica</v>
      </c>
      <c r="H94" s="107">
        <v>7</v>
      </c>
    </row>
    <row r="95" spans="1:8" hidden="1">
      <c r="A95" s="103">
        <v>2010</v>
      </c>
      <c r="B95" s="105" t="s">
        <v>3386</v>
      </c>
      <c r="C95" s="83" t="s">
        <v>2490</v>
      </c>
      <c r="D95" s="84" t="s">
        <v>126</v>
      </c>
      <c r="E95" s="104" t="s">
        <v>234</v>
      </c>
      <c r="F95" s="84" t="s">
        <v>1958</v>
      </c>
      <c r="G95" s="86" t="str">
        <f t="shared" si="1"/>
        <v>2010S-1Sede CentralIngeniería Civil</v>
      </c>
      <c r="H95" s="107">
        <v>11</v>
      </c>
    </row>
    <row r="96" spans="1:8" hidden="1">
      <c r="A96" s="103">
        <v>2010</v>
      </c>
      <c r="B96" s="105" t="s">
        <v>3386</v>
      </c>
      <c r="C96" s="83" t="s">
        <v>2490</v>
      </c>
      <c r="D96" s="84" t="s">
        <v>126</v>
      </c>
      <c r="E96" s="104" t="s">
        <v>234</v>
      </c>
      <c r="F96" s="84" t="s">
        <v>1936</v>
      </c>
      <c r="G96" s="86" t="str">
        <f t="shared" si="1"/>
        <v>2010S-1Sede CentralIngeniería de Sistemas</v>
      </c>
      <c r="H96" s="107">
        <v>19</v>
      </c>
    </row>
    <row r="97" spans="1:8" hidden="1">
      <c r="A97" s="103">
        <v>2010</v>
      </c>
      <c r="B97" s="105" t="s">
        <v>3386</v>
      </c>
      <c r="C97" s="83" t="s">
        <v>2490</v>
      </c>
      <c r="D97" s="84" t="s">
        <v>126</v>
      </c>
      <c r="E97" s="104" t="s">
        <v>234</v>
      </c>
      <c r="F97" s="84" t="s">
        <v>1937</v>
      </c>
      <c r="G97" s="86" t="str">
        <f t="shared" si="1"/>
        <v>2010S-1Sede CentralIngeniería Electrónica</v>
      </c>
      <c r="H97" s="107">
        <v>62</v>
      </c>
    </row>
    <row r="98" spans="1:8" hidden="1">
      <c r="A98" s="103">
        <v>2010</v>
      </c>
      <c r="B98" s="105" t="s">
        <v>3386</v>
      </c>
      <c r="C98" s="83" t="s">
        <v>2490</v>
      </c>
      <c r="D98" s="84" t="s">
        <v>126</v>
      </c>
      <c r="E98" s="104" t="s">
        <v>234</v>
      </c>
      <c r="F98" s="84" t="s">
        <v>1938</v>
      </c>
      <c r="G98" s="86" t="str">
        <f t="shared" si="1"/>
        <v>2010S-1Sede CentralIngeniería Industrial</v>
      </c>
      <c r="H98" s="107">
        <v>80</v>
      </c>
    </row>
    <row r="99" spans="1:8" hidden="1">
      <c r="A99" s="103">
        <v>2010</v>
      </c>
      <c r="B99" s="105" t="s">
        <v>3386</v>
      </c>
      <c r="C99" s="83" t="s">
        <v>2490</v>
      </c>
      <c r="D99" s="84" t="s">
        <v>145</v>
      </c>
      <c r="E99" s="104" t="s">
        <v>3889</v>
      </c>
      <c r="F99" s="84" t="s">
        <v>147</v>
      </c>
      <c r="G99" s="86" t="str">
        <f t="shared" si="1"/>
        <v>2010S-1Sede CentralEspecialización en Anestesiología</v>
      </c>
      <c r="H99" s="107">
        <v>6</v>
      </c>
    </row>
    <row r="100" spans="1:8" hidden="1">
      <c r="A100" s="103">
        <v>2010</v>
      </c>
      <c r="B100" s="105" t="s">
        <v>3386</v>
      </c>
      <c r="C100" s="83" t="s">
        <v>2490</v>
      </c>
      <c r="D100" s="84" t="s">
        <v>145</v>
      </c>
      <c r="E100" s="104" t="s">
        <v>3889</v>
      </c>
      <c r="F100" s="84" t="s">
        <v>4441</v>
      </c>
      <c r="G100" s="86" t="str">
        <f t="shared" si="1"/>
        <v>2010S-1Sede CentralEspecialización en Cirugía de Cabeza y Cuello</v>
      </c>
      <c r="H100" s="107">
        <v>1</v>
      </c>
    </row>
    <row r="101" spans="1:8" hidden="1">
      <c r="A101" s="103">
        <v>2010</v>
      </c>
      <c r="B101" s="105" t="s">
        <v>3386</v>
      </c>
      <c r="C101" s="83" t="s">
        <v>2490</v>
      </c>
      <c r="D101" s="84" t="s">
        <v>145</v>
      </c>
      <c r="E101" s="104" t="s">
        <v>3889</v>
      </c>
      <c r="F101" s="84" t="s">
        <v>151</v>
      </c>
      <c r="G101" s="86" t="str">
        <f t="shared" si="1"/>
        <v>2010S-1Sede CentralEspecialización en Cirugía Plástica</v>
      </c>
      <c r="H101" s="107">
        <v>2</v>
      </c>
    </row>
    <row r="102" spans="1:8" hidden="1">
      <c r="A102" s="103">
        <v>2010</v>
      </c>
      <c r="B102" s="105" t="s">
        <v>3386</v>
      </c>
      <c r="C102" s="83" t="s">
        <v>2490</v>
      </c>
      <c r="D102" s="84" t="s">
        <v>145</v>
      </c>
      <c r="E102" s="104" t="s">
        <v>3889</v>
      </c>
      <c r="F102" s="84" t="s">
        <v>152</v>
      </c>
      <c r="G102" s="86" t="str">
        <f t="shared" si="1"/>
        <v>2010S-1Sede CentralEspecialización en Dermatología</v>
      </c>
      <c r="H102" s="107">
        <v>1</v>
      </c>
    </row>
    <row r="103" spans="1:8" hidden="1">
      <c r="A103" s="103">
        <v>2010</v>
      </c>
      <c r="B103" s="105" t="s">
        <v>3386</v>
      </c>
      <c r="C103" s="83" t="s">
        <v>2490</v>
      </c>
      <c r="D103" s="84" t="s">
        <v>145</v>
      </c>
      <c r="E103" s="104" t="s">
        <v>3889</v>
      </c>
      <c r="F103" s="84" t="s">
        <v>153</v>
      </c>
      <c r="G103" s="86" t="str">
        <f t="shared" si="1"/>
        <v>2010S-1Sede CentralEspecialización en Electrofisiología Clínica, Estimulación y Arritmias Cardíacas</v>
      </c>
      <c r="H103" s="107">
        <v>1</v>
      </c>
    </row>
    <row r="104" spans="1:8" hidden="1">
      <c r="A104" s="103">
        <v>2010</v>
      </c>
      <c r="B104" s="105" t="s">
        <v>3386</v>
      </c>
      <c r="C104" s="83" t="s">
        <v>2490</v>
      </c>
      <c r="D104" s="84" t="s">
        <v>145</v>
      </c>
      <c r="E104" s="104" t="s">
        <v>3889</v>
      </c>
      <c r="F104" s="84" t="s">
        <v>154</v>
      </c>
      <c r="G104" s="86" t="str">
        <f t="shared" si="1"/>
        <v>2010S-1Sede CentralEspecialización en Endocrinología</v>
      </c>
      <c r="H104" s="107">
        <v>1</v>
      </c>
    </row>
    <row r="105" spans="1:8" hidden="1">
      <c r="A105" s="103">
        <v>2010</v>
      </c>
      <c r="B105" s="105" t="s">
        <v>3386</v>
      </c>
      <c r="C105" s="83" t="s">
        <v>2490</v>
      </c>
      <c r="D105" s="84" t="s">
        <v>145</v>
      </c>
      <c r="E105" s="104" t="s">
        <v>3889</v>
      </c>
      <c r="F105" s="84" t="s">
        <v>155</v>
      </c>
      <c r="G105" s="86" t="str">
        <f t="shared" si="1"/>
        <v>2010S-1Sede CentralEspecialización en Gastroenterología y Endoscopia Digestiva</v>
      </c>
      <c r="H105" s="107">
        <v>1</v>
      </c>
    </row>
    <row r="106" spans="1:8" hidden="1">
      <c r="A106" s="103">
        <v>2010</v>
      </c>
      <c r="B106" s="105" t="s">
        <v>3386</v>
      </c>
      <c r="C106" s="83" t="s">
        <v>2490</v>
      </c>
      <c r="D106" s="84" t="s">
        <v>145</v>
      </c>
      <c r="E106" s="104" t="s">
        <v>3889</v>
      </c>
      <c r="F106" s="84" t="s">
        <v>4442</v>
      </c>
      <c r="G106" s="86" t="str">
        <f t="shared" si="1"/>
        <v>2010S-1Sede CentralEspecialización en Gestión Aplicada A los Servicios de Salud</v>
      </c>
      <c r="H106" s="107">
        <v>1</v>
      </c>
    </row>
    <row r="107" spans="1:8" hidden="1">
      <c r="A107" s="103">
        <v>2010</v>
      </c>
      <c r="B107" s="105" t="s">
        <v>3386</v>
      </c>
      <c r="C107" s="83" t="s">
        <v>2490</v>
      </c>
      <c r="D107" s="84" t="s">
        <v>145</v>
      </c>
      <c r="E107" s="104" t="s">
        <v>3889</v>
      </c>
      <c r="F107" s="84" t="s">
        <v>159</v>
      </c>
      <c r="G107" s="86" t="str">
        <f t="shared" si="1"/>
        <v>2010S-1Sede CentralEspecialización en Hemodinamia y Cardiología Intervencionista</v>
      </c>
      <c r="H107" s="107">
        <v>1</v>
      </c>
    </row>
    <row r="108" spans="1:8" hidden="1">
      <c r="A108" s="103">
        <v>2010</v>
      </c>
      <c r="B108" s="105" t="s">
        <v>3386</v>
      </c>
      <c r="C108" s="83" t="s">
        <v>2490</v>
      </c>
      <c r="D108" s="84" t="s">
        <v>145</v>
      </c>
      <c r="E108" s="104" t="s">
        <v>3889</v>
      </c>
      <c r="F108" s="84" t="s">
        <v>162</v>
      </c>
      <c r="G108" s="86" t="str">
        <f t="shared" si="1"/>
        <v>2010S-1Sede CentralEspecialización en Medicina Familiar</v>
      </c>
      <c r="H108" s="107">
        <v>2</v>
      </c>
    </row>
    <row r="109" spans="1:8" hidden="1">
      <c r="A109" s="103">
        <v>2010</v>
      </c>
      <c r="B109" s="105" t="s">
        <v>3386</v>
      </c>
      <c r="C109" s="83" t="s">
        <v>2490</v>
      </c>
      <c r="D109" s="84" t="s">
        <v>145</v>
      </c>
      <c r="E109" s="104" t="s">
        <v>3889</v>
      </c>
      <c r="F109" s="84" t="s">
        <v>163</v>
      </c>
      <c r="G109" s="86" t="str">
        <f t="shared" si="1"/>
        <v>2010S-1Sede CentralEspecialización en Medicina Interna</v>
      </c>
      <c r="H109" s="107">
        <v>2</v>
      </c>
    </row>
    <row r="110" spans="1:8" hidden="1">
      <c r="A110" s="103">
        <v>2010</v>
      </c>
      <c r="B110" s="105" t="s">
        <v>3386</v>
      </c>
      <c r="C110" s="83" t="s">
        <v>2490</v>
      </c>
      <c r="D110" s="84" t="s">
        <v>145</v>
      </c>
      <c r="E110" s="104" t="s">
        <v>3889</v>
      </c>
      <c r="F110" s="84" t="s">
        <v>164</v>
      </c>
      <c r="G110" s="86" t="str">
        <f t="shared" si="1"/>
        <v>2010S-1Sede CentralEspecialización en Nefrología</v>
      </c>
      <c r="H110" s="107">
        <v>1</v>
      </c>
    </row>
    <row r="111" spans="1:8" hidden="1">
      <c r="A111" s="103">
        <v>2010</v>
      </c>
      <c r="B111" s="105" t="s">
        <v>3386</v>
      </c>
      <c r="C111" s="83" t="s">
        <v>2490</v>
      </c>
      <c r="D111" s="84" t="s">
        <v>145</v>
      </c>
      <c r="E111" s="104" t="s">
        <v>3889</v>
      </c>
      <c r="F111" s="84" t="s">
        <v>167</v>
      </c>
      <c r="G111" s="86" t="str">
        <f t="shared" si="1"/>
        <v>2010S-1Sede CentralEspecialización en Neurología</v>
      </c>
      <c r="H111" s="107">
        <v>2</v>
      </c>
    </row>
    <row r="112" spans="1:8" hidden="1">
      <c r="A112" s="103">
        <v>2010</v>
      </c>
      <c r="B112" s="105" t="s">
        <v>3386</v>
      </c>
      <c r="C112" s="83" t="s">
        <v>2490</v>
      </c>
      <c r="D112" s="84" t="s">
        <v>145</v>
      </c>
      <c r="E112" s="104" t="s">
        <v>3889</v>
      </c>
      <c r="F112" s="84" t="s">
        <v>168</v>
      </c>
      <c r="G112" s="86" t="str">
        <f t="shared" si="1"/>
        <v>2010S-1Sede CentralEspecialización en Oftalmología</v>
      </c>
      <c r="H112" s="107">
        <v>1</v>
      </c>
    </row>
    <row r="113" spans="1:8" hidden="1">
      <c r="A113" s="103">
        <v>2010</v>
      </c>
      <c r="B113" s="105" t="s">
        <v>3386</v>
      </c>
      <c r="C113" s="83" t="s">
        <v>2490</v>
      </c>
      <c r="D113" s="84" t="s">
        <v>145</v>
      </c>
      <c r="E113" s="104" t="s">
        <v>3889</v>
      </c>
      <c r="F113" s="84" t="s">
        <v>4443</v>
      </c>
      <c r="G113" s="86" t="str">
        <f t="shared" si="1"/>
        <v>2010S-1Sede CentralEspecialización en Oncología Pediátrica</v>
      </c>
      <c r="H113" s="107">
        <v>1</v>
      </c>
    </row>
    <row r="114" spans="1:8" hidden="1">
      <c r="A114" s="103">
        <v>2010</v>
      </c>
      <c r="B114" s="105" t="s">
        <v>3386</v>
      </c>
      <c r="C114" s="83" t="s">
        <v>2490</v>
      </c>
      <c r="D114" s="84" t="s">
        <v>145</v>
      </c>
      <c r="E114" s="104" t="s">
        <v>3889</v>
      </c>
      <c r="F114" s="84" t="s">
        <v>170</v>
      </c>
      <c r="G114" s="86" t="str">
        <f t="shared" si="1"/>
        <v>2010S-1Sede CentralEspecialización en Ortopedia y Traumatología</v>
      </c>
      <c r="H114" s="107">
        <v>5</v>
      </c>
    </row>
    <row r="115" spans="1:8" hidden="1">
      <c r="A115" s="103">
        <v>2010</v>
      </c>
      <c r="B115" s="105" t="s">
        <v>3386</v>
      </c>
      <c r="C115" s="83" t="s">
        <v>2490</v>
      </c>
      <c r="D115" s="84" t="s">
        <v>145</v>
      </c>
      <c r="E115" s="104" t="s">
        <v>3889</v>
      </c>
      <c r="F115" s="84" t="s">
        <v>171</v>
      </c>
      <c r="G115" s="86" t="str">
        <f t="shared" si="1"/>
        <v>2010S-1Sede CentralEspecialización en Otorrinolaringología</v>
      </c>
      <c r="H115" s="107">
        <v>2</v>
      </c>
    </row>
    <row r="116" spans="1:8" hidden="1">
      <c r="A116" s="103">
        <v>2010</v>
      </c>
      <c r="B116" s="105" t="s">
        <v>3386</v>
      </c>
      <c r="C116" s="83" t="s">
        <v>2490</v>
      </c>
      <c r="D116" s="84" t="s">
        <v>145</v>
      </c>
      <c r="E116" s="104" t="s">
        <v>3889</v>
      </c>
      <c r="F116" s="84" t="s">
        <v>172</v>
      </c>
      <c r="G116" s="86" t="str">
        <f t="shared" si="1"/>
        <v>2010S-1Sede CentralEspecialización en Patología</v>
      </c>
      <c r="H116" s="107">
        <v>1</v>
      </c>
    </row>
    <row r="117" spans="1:8" hidden="1">
      <c r="A117" s="103">
        <v>2010</v>
      </c>
      <c r="B117" s="105" t="s">
        <v>3386</v>
      </c>
      <c r="C117" s="83" t="s">
        <v>2490</v>
      </c>
      <c r="D117" s="84" t="s">
        <v>145</v>
      </c>
      <c r="E117" s="104" t="s">
        <v>3889</v>
      </c>
      <c r="F117" s="84" t="s">
        <v>4444</v>
      </c>
      <c r="G117" s="86" t="str">
        <f t="shared" si="1"/>
        <v>2010S-1Sede CentralEspecialización en Prevención del Maltrato Infantil</v>
      </c>
      <c r="H117" s="107">
        <v>3</v>
      </c>
    </row>
    <row r="118" spans="1:8" hidden="1">
      <c r="A118" s="103">
        <v>2010</v>
      </c>
      <c r="B118" s="105" t="s">
        <v>3386</v>
      </c>
      <c r="C118" s="83" t="s">
        <v>2490</v>
      </c>
      <c r="D118" s="84" t="s">
        <v>145</v>
      </c>
      <c r="E118" s="104" t="s">
        <v>3889</v>
      </c>
      <c r="F118" s="84" t="s">
        <v>174</v>
      </c>
      <c r="G118" s="86" t="str">
        <f t="shared" si="1"/>
        <v>2010S-1Sede CentralEspecialización en Psiquiatría de Enlace</v>
      </c>
      <c r="H118" s="107">
        <v>3</v>
      </c>
    </row>
    <row r="119" spans="1:8" hidden="1">
      <c r="A119" s="103">
        <v>2010</v>
      </c>
      <c r="B119" s="105" t="s">
        <v>3386</v>
      </c>
      <c r="C119" s="83" t="s">
        <v>2490</v>
      </c>
      <c r="D119" s="84" t="s">
        <v>145</v>
      </c>
      <c r="E119" s="104" t="s">
        <v>3889</v>
      </c>
      <c r="F119" s="84" t="s">
        <v>176</v>
      </c>
      <c r="G119" s="86" t="str">
        <f t="shared" si="1"/>
        <v>2010S-1Sede CentralEspecialización en Psiquiatría General</v>
      </c>
      <c r="H119" s="107">
        <v>6</v>
      </c>
    </row>
    <row r="120" spans="1:8" hidden="1">
      <c r="A120" s="103">
        <v>2010</v>
      </c>
      <c r="B120" s="105" t="s">
        <v>3386</v>
      </c>
      <c r="C120" s="83" t="s">
        <v>2490</v>
      </c>
      <c r="D120" s="84" t="s">
        <v>145</v>
      </c>
      <c r="E120" s="104" t="s">
        <v>3889</v>
      </c>
      <c r="F120" s="84" t="s">
        <v>177</v>
      </c>
      <c r="G120" s="86" t="str">
        <f t="shared" si="1"/>
        <v>2010S-1Sede CentralEspecialización en Radiología</v>
      </c>
      <c r="H120" s="107">
        <v>2</v>
      </c>
    </row>
    <row r="121" spans="1:8" hidden="1">
      <c r="A121" s="103">
        <v>2010</v>
      </c>
      <c r="B121" s="105" t="s">
        <v>3386</v>
      </c>
      <c r="C121" s="83" t="s">
        <v>2490</v>
      </c>
      <c r="D121" s="84" t="s">
        <v>145</v>
      </c>
      <c r="E121" s="104" t="s">
        <v>3889</v>
      </c>
      <c r="F121" s="84" t="s">
        <v>178</v>
      </c>
      <c r="G121" s="86" t="str">
        <f t="shared" si="1"/>
        <v>2010S-1Sede CentralEspecialización en Urología</v>
      </c>
      <c r="H121" s="107">
        <v>2</v>
      </c>
    </row>
    <row r="122" spans="1:8" hidden="1">
      <c r="A122" s="103">
        <v>2010</v>
      </c>
      <c r="B122" s="105" t="s">
        <v>3386</v>
      </c>
      <c r="C122" s="83" t="s">
        <v>2490</v>
      </c>
      <c r="D122" s="84" t="s">
        <v>145</v>
      </c>
      <c r="E122" s="104" t="s">
        <v>236</v>
      </c>
      <c r="F122" s="84" t="s">
        <v>180</v>
      </c>
      <c r="G122" s="86" t="str">
        <f t="shared" si="1"/>
        <v>2010S-1Sede CentralMaestría en Epidemiología Clínica</v>
      </c>
      <c r="H122" s="107">
        <v>5</v>
      </c>
    </row>
    <row r="123" spans="1:8" hidden="1">
      <c r="A123" s="103">
        <v>2010</v>
      </c>
      <c r="B123" s="105" t="s">
        <v>3386</v>
      </c>
      <c r="C123" s="83" t="s">
        <v>2490</v>
      </c>
      <c r="D123" s="84" t="s">
        <v>145</v>
      </c>
      <c r="E123" s="104" t="s">
        <v>234</v>
      </c>
      <c r="F123" s="84" t="s">
        <v>1948</v>
      </c>
      <c r="G123" s="86" t="str">
        <f t="shared" si="1"/>
        <v>2010S-1Sede CentralMedicina</v>
      </c>
      <c r="H123" s="107">
        <v>53</v>
      </c>
    </row>
    <row r="124" spans="1:8" hidden="1">
      <c r="A124" s="103">
        <v>2010</v>
      </c>
      <c r="B124" s="105" t="s">
        <v>3386</v>
      </c>
      <c r="C124" s="83" t="s">
        <v>2490</v>
      </c>
      <c r="D124" s="84" t="s">
        <v>182</v>
      </c>
      <c r="E124" s="104" t="s">
        <v>3890</v>
      </c>
      <c r="F124" s="84" t="s">
        <v>184</v>
      </c>
      <c r="G124" s="86" t="str">
        <f t="shared" si="1"/>
        <v>2010S-1Sede CentralEspecialización en Cirugía Maxilofacial</v>
      </c>
      <c r="H124" s="107">
        <v>2</v>
      </c>
    </row>
    <row r="125" spans="1:8" hidden="1">
      <c r="A125" s="103">
        <v>2010</v>
      </c>
      <c r="B125" s="105" t="s">
        <v>3386</v>
      </c>
      <c r="C125" s="83" t="s">
        <v>2490</v>
      </c>
      <c r="D125" s="84" t="s">
        <v>182</v>
      </c>
      <c r="E125" s="104" t="s">
        <v>3890</v>
      </c>
      <c r="F125" s="84" t="s">
        <v>185</v>
      </c>
      <c r="G125" s="86" t="str">
        <f t="shared" si="1"/>
        <v>2010S-1Sede CentralEspecialización en Endodoncia</v>
      </c>
      <c r="H125" s="107">
        <v>11</v>
      </c>
    </row>
    <row r="126" spans="1:8" hidden="1">
      <c r="A126" s="103">
        <v>2010</v>
      </c>
      <c r="B126" s="105" t="s">
        <v>3386</v>
      </c>
      <c r="C126" s="83" t="s">
        <v>2490</v>
      </c>
      <c r="D126" s="84" t="s">
        <v>182</v>
      </c>
      <c r="E126" s="104" t="s">
        <v>3890</v>
      </c>
      <c r="F126" s="84" t="s">
        <v>4445</v>
      </c>
      <c r="G126" s="86" t="str">
        <f t="shared" si="1"/>
        <v>2010S-1Sede CentralEspecialización en Odontología Legal y Forense</v>
      </c>
      <c r="H126" s="107">
        <v>3</v>
      </c>
    </row>
    <row r="127" spans="1:8" hidden="1">
      <c r="A127" s="103">
        <v>2010</v>
      </c>
      <c r="B127" s="105" t="s">
        <v>3386</v>
      </c>
      <c r="C127" s="83" t="s">
        <v>2490</v>
      </c>
      <c r="D127" s="84" t="s">
        <v>182</v>
      </c>
      <c r="E127" s="104" t="s">
        <v>3890</v>
      </c>
      <c r="F127" s="84" t="s">
        <v>186</v>
      </c>
      <c r="G127" s="86" t="str">
        <f t="shared" si="1"/>
        <v>2010S-1Sede CentralEspecialización en Odontopediatría</v>
      </c>
      <c r="H127" s="107">
        <v>7</v>
      </c>
    </row>
    <row r="128" spans="1:8" hidden="1">
      <c r="A128" s="103">
        <v>2010</v>
      </c>
      <c r="B128" s="105" t="s">
        <v>3386</v>
      </c>
      <c r="C128" s="83" t="s">
        <v>2490</v>
      </c>
      <c r="D128" s="84" t="s">
        <v>182</v>
      </c>
      <c r="E128" s="104" t="s">
        <v>3890</v>
      </c>
      <c r="F128" s="84" t="s">
        <v>187</v>
      </c>
      <c r="G128" s="86" t="str">
        <f t="shared" si="1"/>
        <v>2010S-1Sede CentralEspecialización en Ortodoncia</v>
      </c>
      <c r="H128" s="107">
        <v>12</v>
      </c>
    </row>
    <row r="129" spans="1:8" hidden="1">
      <c r="A129" s="103">
        <v>2010</v>
      </c>
      <c r="B129" s="105" t="s">
        <v>3386</v>
      </c>
      <c r="C129" s="83" t="s">
        <v>2490</v>
      </c>
      <c r="D129" s="84" t="s">
        <v>182</v>
      </c>
      <c r="E129" s="104" t="s">
        <v>3890</v>
      </c>
      <c r="F129" s="84" t="s">
        <v>188</v>
      </c>
      <c r="G129" s="86" t="str">
        <f t="shared" si="1"/>
        <v>2010S-1Sede CentralEspecialización en Patología y Cirugía Bucal</v>
      </c>
      <c r="H129" s="107">
        <v>8</v>
      </c>
    </row>
    <row r="130" spans="1:8" hidden="1">
      <c r="A130" s="103">
        <v>2010</v>
      </c>
      <c r="B130" s="105" t="s">
        <v>3386</v>
      </c>
      <c r="C130" s="83" t="s">
        <v>2490</v>
      </c>
      <c r="D130" s="84" t="s">
        <v>182</v>
      </c>
      <c r="E130" s="104" t="s">
        <v>3890</v>
      </c>
      <c r="F130" s="84" t="s">
        <v>189</v>
      </c>
      <c r="G130" s="86" t="str">
        <f t="shared" si="1"/>
        <v>2010S-1Sede CentralEspecialización en Periodoncia</v>
      </c>
      <c r="H130" s="107">
        <v>8</v>
      </c>
    </row>
    <row r="131" spans="1:8" hidden="1">
      <c r="A131" s="103">
        <v>2010</v>
      </c>
      <c r="B131" s="105" t="s">
        <v>3386</v>
      </c>
      <c r="C131" s="83" t="s">
        <v>2490</v>
      </c>
      <c r="D131" s="84" t="s">
        <v>182</v>
      </c>
      <c r="E131" s="104" t="s">
        <v>3890</v>
      </c>
      <c r="F131" s="84" t="s">
        <v>190</v>
      </c>
      <c r="G131" s="86" t="str">
        <f t="shared" ref="G131:G194" si="2">+CONCATENATE(A131,B131,C131,F131)</f>
        <v>2010S-1Sede CentralEspecialización en Rehabilitación Oral</v>
      </c>
      <c r="H131" s="107">
        <v>2</v>
      </c>
    </row>
    <row r="132" spans="1:8" hidden="1">
      <c r="A132" s="103">
        <v>2010</v>
      </c>
      <c r="B132" s="105" t="s">
        <v>3386</v>
      </c>
      <c r="C132" s="83" t="s">
        <v>2490</v>
      </c>
      <c r="D132" s="84" t="s">
        <v>182</v>
      </c>
      <c r="E132" s="104" t="s">
        <v>234</v>
      </c>
      <c r="F132" s="84" t="s">
        <v>1949</v>
      </c>
      <c r="G132" s="86" t="str">
        <f t="shared" si="2"/>
        <v>2010S-1Sede CentralOdontología</v>
      </c>
      <c r="H132" s="107">
        <v>59</v>
      </c>
    </row>
    <row r="133" spans="1:8" hidden="1">
      <c r="A133" s="103">
        <v>2010</v>
      </c>
      <c r="B133" s="105" t="s">
        <v>3386</v>
      </c>
      <c r="C133" s="83" t="s">
        <v>2490</v>
      </c>
      <c r="D133" s="84" t="s">
        <v>191</v>
      </c>
      <c r="E133" s="104" t="s">
        <v>235</v>
      </c>
      <c r="F133" s="84" t="s">
        <v>4446</v>
      </c>
      <c r="G133" s="86" t="str">
        <f t="shared" si="2"/>
        <v>2010S-1Sede CentralEspecialización en Clínica y Psicoterapia de Orientación Psicoanalítica</v>
      </c>
      <c r="H133" s="107">
        <v>3</v>
      </c>
    </row>
    <row r="134" spans="1:8" hidden="1">
      <c r="A134" s="103">
        <v>2010</v>
      </c>
      <c r="B134" s="105" t="s">
        <v>3386</v>
      </c>
      <c r="C134" s="83" t="s">
        <v>2490</v>
      </c>
      <c r="D134" s="84" t="s">
        <v>191</v>
      </c>
      <c r="E134" s="104" t="s">
        <v>235</v>
      </c>
      <c r="F134" s="84" t="s">
        <v>4447</v>
      </c>
      <c r="G134" s="86" t="str">
        <f t="shared" si="2"/>
        <v>2010S-1Sede CentralEspecialización en Psicología Clínica Comportamental Cognoscitiva</v>
      </c>
      <c r="H134" s="107">
        <v>1</v>
      </c>
    </row>
    <row r="135" spans="1:8" hidden="1">
      <c r="A135" s="103">
        <v>2010</v>
      </c>
      <c r="B135" s="105" t="s">
        <v>3386</v>
      </c>
      <c r="C135" s="83" t="s">
        <v>2490</v>
      </c>
      <c r="D135" s="84" t="s">
        <v>191</v>
      </c>
      <c r="E135" s="104" t="s">
        <v>235</v>
      </c>
      <c r="F135" s="84" t="s">
        <v>1911</v>
      </c>
      <c r="G135" s="86" t="str">
        <f t="shared" si="2"/>
        <v>2010S-1Sede CentralEspecialización en Terapia Sistémica</v>
      </c>
      <c r="H135" s="107">
        <v>1</v>
      </c>
    </row>
    <row r="136" spans="1:8" hidden="1">
      <c r="A136" s="103">
        <v>2010</v>
      </c>
      <c r="B136" s="105" t="s">
        <v>3386</v>
      </c>
      <c r="C136" s="83" t="s">
        <v>2490</v>
      </c>
      <c r="D136" s="84" t="s">
        <v>191</v>
      </c>
      <c r="E136" s="104" t="s">
        <v>236</v>
      </c>
      <c r="F136" s="84" t="s">
        <v>193</v>
      </c>
      <c r="G136" s="86" t="str">
        <f t="shared" si="2"/>
        <v>2010S-1Sede CentralMaestría en Psicología Clínica</v>
      </c>
      <c r="H136" s="107">
        <v>7</v>
      </c>
    </row>
    <row r="137" spans="1:8" hidden="1">
      <c r="A137" s="103">
        <v>2010</v>
      </c>
      <c r="B137" s="105" t="s">
        <v>3386</v>
      </c>
      <c r="C137" s="83" t="s">
        <v>2490</v>
      </c>
      <c r="D137" s="84" t="s">
        <v>191</v>
      </c>
      <c r="E137" s="104" t="s">
        <v>234</v>
      </c>
      <c r="F137" s="84" t="s">
        <v>730</v>
      </c>
      <c r="G137" s="86" t="str">
        <f t="shared" si="2"/>
        <v>2010S-1Sede CentralPsicología</v>
      </c>
      <c r="H137" s="107">
        <v>55</v>
      </c>
    </row>
    <row r="138" spans="1:8" hidden="1">
      <c r="A138" s="103">
        <v>2010</v>
      </c>
      <c r="B138" s="105" t="s">
        <v>3386</v>
      </c>
      <c r="C138" s="83" t="s">
        <v>2490</v>
      </c>
      <c r="D138" s="84" t="s">
        <v>195</v>
      </c>
      <c r="E138" s="104" t="s">
        <v>239</v>
      </c>
      <c r="F138" s="84" t="s">
        <v>199</v>
      </c>
      <c r="G138" s="86" t="str">
        <f t="shared" si="2"/>
        <v>2010S-1Sede CentralDoctorado en Teología</v>
      </c>
      <c r="H138" s="107">
        <v>2</v>
      </c>
    </row>
    <row r="139" spans="1:8" hidden="1">
      <c r="A139" s="103">
        <v>2010</v>
      </c>
      <c r="B139" s="105" t="s">
        <v>3386</v>
      </c>
      <c r="C139" s="83" t="s">
        <v>2490</v>
      </c>
      <c r="D139" s="84" t="s">
        <v>195</v>
      </c>
      <c r="E139" s="104" t="s">
        <v>236</v>
      </c>
      <c r="F139" s="84" t="s">
        <v>198</v>
      </c>
      <c r="G139" s="86" t="str">
        <f t="shared" si="2"/>
        <v>2010S-1Sede CentralMaestría en Teología</v>
      </c>
      <c r="H139" s="107">
        <v>7</v>
      </c>
    </row>
    <row r="140" spans="1:8" hidden="1">
      <c r="A140" s="103">
        <v>2010</v>
      </c>
      <c r="B140" s="105" t="s">
        <v>3386</v>
      </c>
      <c r="C140" s="83" t="s">
        <v>2490</v>
      </c>
      <c r="D140" s="84" t="s">
        <v>195</v>
      </c>
      <c r="E140" s="104" t="s">
        <v>234</v>
      </c>
      <c r="F140" s="84" t="s">
        <v>1184</v>
      </c>
      <c r="G140" s="86" t="str">
        <f t="shared" si="2"/>
        <v>2010S-1Sede CentralLicenciatura en Ciencias Religiosas</v>
      </c>
      <c r="H140" s="107">
        <v>103</v>
      </c>
    </row>
    <row r="141" spans="1:8" hidden="1">
      <c r="A141" s="103">
        <v>2010</v>
      </c>
      <c r="B141" s="105" t="s">
        <v>3386</v>
      </c>
      <c r="C141" s="83" t="s">
        <v>2490</v>
      </c>
      <c r="D141" s="84" t="s">
        <v>195</v>
      </c>
      <c r="E141" s="104" t="s">
        <v>234</v>
      </c>
      <c r="F141" s="84" t="s">
        <v>196</v>
      </c>
      <c r="G141" s="86" t="str">
        <f t="shared" si="2"/>
        <v>2010S-1Sede CentralLicenciatura en Teología</v>
      </c>
      <c r="H141" s="107">
        <v>27</v>
      </c>
    </row>
    <row r="142" spans="1:8" hidden="1">
      <c r="A142" s="103">
        <v>2010</v>
      </c>
      <c r="B142" s="105" t="s">
        <v>3386</v>
      </c>
      <c r="C142" s="83" t="s">
        <v>2490</v>
      </c>
      <c r="D142" s="84" t="s">
        <v>195</v>
      </c>
      <c r="E142" s="104" t="s">
        <v>234</v>
      </c>
      <c r="F142" s="84" t="s">
        <v>1945</v>
      </c>
      <c r="G142" s="86" t="str">
        <f t="shared" si="2"/>
        <v>2010S-1Sede CentralTeología</v>
      </c>
      <c r="H142" s="107">
        <v>42</v>
      </c>
    </row>
    <row r="143" spans="1:8" hidden="1">
      <c r="A143" s="103">
        <v>2010</v>
      </c>
      <c r="B143" s="88" t="s">
        <v>3387</v>
      </c>
      <c r="C143" s="83" t="s">
        <v>2490</v>
      </c>
      <c r="D143" s="84" t="s">
        <v>5</v>
      </c>
      <c r="E143" s="104" t="s">
        <v>235</v>
      </c>
      <c r="F143" s="84" t="s">
        <v>9</v>
      </c>
      <c r="G143" s="86" t="str">
        <f t="shared" si="2"/>
        <v>2010S-2Sede CentralEspecialización en Diseño y Gerencia de Producto para la Exportación</v>
      </c>
      <c r="H143" s="107">
        <v>5</v>
      </c>
    </row>
    <row r="144" spans="1:8" hidden="1">
      <c r="A144" s="103">
        <v>2010</v>
      </c>
      <c r="B144" s="88" t="s">
        <v>3387</v>
      </c>
      <c r="C144" s="83" t="s">
        <v>2490</v>
      </c>
      <c r="D144" s="84" t="s">
        <v>5</v>
      </c>
      <c r="E144" s="104" t="s">
        <v>236</v>
      </c>
      <c r="F144" s="84" t="s">
        <v>1909</v>
      </c>
      <c r="G144" s="86" t="str">
        <f t="shared" si="2"/>
        <v>2010S-2Sede CentralMaestría en Patrimonio Cultural y Territorio</v>
      </c>
      <c r="H144" s="107">
        <v>4</v>
      </c>
    </row>
    <row r="145" spans="1:8" hidden="1">
      <c r="A145" s="103">
        <v>2010</v>
      </c>
      <c r="B145" s="88" t="s">
        <v>3387</v>
      </c>
      <c r="C145" s="83" t="s">
        <v>2490</v>
      </c>
      <c r="D145" s="84" t="s">
        <v>5</v>
      </c>
      <c r="E145" s="104" t="s">
        <v>236</v>
      </c>
      <c r="F145" s="84" t="s">
        <v>11</v>
      </c>
      <c r="G145" s="86" t="str">
        <f t="shared" si="2"/>
        <v>2010S-2Sede CentralMaestría en Planeación Urbana y Regional</v>
      </c>
      <c r="H145" s="107">
        <v>2</v>
      </c>
    </row>
    <row r="146" spans="1:8" hidden="1">
      <c r="A146" s="103">
        <v>2010</v>
      </c>
      <c r="B146" s="88" t="s">
        <v>3387</v>
      </c>
      <c r="C146" s="83" t="s">
        <v>2490</v>
      </c>
      <c r="D146" s="84" t="s">
        <v>5</v>
      </c>
      <c r="E146" s="104" t="s">
        <v>234</v>
      </c>
      <c r="F146" s="84" t="s">
        <v>700</v>
      </c>
      <c r="G146" s="86" t="str">
        <f t="shared" si="2"/>
        <v>2010S-2Sede CentralArquitectura</v>
      </c>
      <c r="H146" s="107">
        <v>44</v>
      </c>
    </row>
    <row r="147" spans="1:8" hidden="1">
      <c r="A147" s="103">
        <v>2010</v>
      </c>
      <c r="B147" s="88" t="s">
        <v>3387</v>
      </c>
      <c r="C147" s="83" t="s">
        <v>2490</v>
      </c>
      <c r="D147" s="84" t="s">
        <v>5</v>
      </c>
      <c r="E147" s="104" t="s">
        <v>234</v>
      </c>
      <c r="F147" s="84" t="s">
        <v>1928</v>
      </c>
      <c r="G147" s="86" t="str">
        <f t="shared" si="2"/>
        <v>2010S-2Sede CentralDiseño Industrial</v>
      </c>
      <c r="H147" s="107">
        <v>80</v>
      </c>
    </row>
    <row r="148" spans="1:8" hidden="1">
      <c r="A148" s="103">
        <v>2010</v>
      </c>
      <c r="B148" s="88" t="s">
        <v>3387</v>
      </c>
      <c r="C148" s="83" t="s">
        <v>2490</v>
      </c>
      <c r="D148" s="84" t="s">
        <v>12</v>
      </c>
      <c r="E148" s="104" t="s">
        <v>235</v>
      </c>
      <c r="F148" s="84" t="s">
        <v>15</v>
      </c>
      <c r="G148" s="86" t="str">
        <f t="shared" si="2"/>
        <v>2010S-2Sede CentralEspecialización en Dirección de Coros Infantiles y Juveniles</v>
      </c>
      <c r="H148" s="107">
        <v>5</v>
      </c>
    </row>
    <row r="149" spans="1:8" hidden="1">
      <c r="A149" s="103">
        <v>2010</v>
      </c>
      <c r="B149" s="88" t="s">
        <v>3387</v>
      </c>
      <c r="C149" s="83" t="s">
        <v>2490</v>
      </c>
      <c r="D149" s="84" t="s">
        <v>12</v>
      </c>
      <c r="E149" s="104" t="s">
        <v>234</v>
      </c>
      <c r="F149" s="84" t="s">
        <v>1921</v>
      </c>
      <c r="G149" s="86" t="str">
        <f t="shared" si="2"/>
        <v>2010S-2Sede CentralArtes Visuales</v>
      </c>
      <c r="H149" s="107">
        <v>45</v>
      </c>
    </row>
    <row r="150" spans="1:8" hidden="1">
      <c r="A150" s="103">
        <v>2010</v>
      </c>
      <c r="B150" s="88" t="s">
        <v>3387</v>
      </c>
      <c r="C150" s="83" t="s">
        <v>2490</v>
      </c>
      <c r="D150" s="84" t="s">
        <v>12</v>
      </c>
      <c r="E150" s="104" t="s">
        <v>234</v>
      </c>
      <c r="F150" s="84" t="s">
        <v>1933</v>
      </c>
      <c r="G150" s="86" t="str">
        <f t="shared" si="2"/>
        <v>2010S-2Sede CentralEstudios Musicales</v>
      </c>
      <c r="H150" s="107">
        <v>25</v>
      </c>
    </row>
    <row r="151" spans="1:8" hidden="1">
      <c r="A151" s="103">
        <v>2010</v>
      </c>
      <c r="B151" s="88" t="s">
        <v>3387</v>
      </c>
      <c r="C151" s="83" t="s">
        <v>2490</v>
      </c>
      <c r="D151" s="84" t="s">
        <v>18</v>
      </c>
      <c r="E151" s="104" t="s">
        <v>239</v>
      </c>
      <c r="F151" s="84" t="s">
        <v>30</v>
      </c>
      <c r="G151" s="86" t="str">
        <f t="shared" si="2"/>
        <v>2010S-2Sede CentralDoctorado en Ciencias Biológicas</v>
      </c>
      <c r="H151" s="107">
        <v>6</v>
      </c>
    </row>
    <row r="152" spans="1:8" hidden="1">
      <c r="A152" s="103">
        <v>2010</v>
      </c>
      <c r="B152" s="88" t="s">
        <v>3387</v>
      </c>
      <c r="C152" s="83" t="s">
        <v>2490</v>
      </c>
      <c r="D152" s="84" t="s">
        <v>18</v>
      </c>
      <c r="E152" s="104" t="s">
        <v>235</v>
      </c>
      <c r="F152" s="84" t="s">
        <v>24</v>
      </c>
      <c r="G152" s="86" t="str">
        <f t="shared" si="2"/>
        <v>2010S-2Sede CentralEspecialización en Análisis Químico Instrumental</v>
      </c>
      <c r="H152" s="107">
        <v>1</v>
      </c>
    </row>
    <row r="153" spans="1:8" hidden="1">
      <c r="A153" s="103">
        <v>2010</v>
      </c>
      <c r="B153" s="88" t="s">
        <v>3387</v>
      </c>
      <c r="C153" s="83" t="s">
        <v>2490</v>
      </c>
      <c r="D153" s="84" t="s">
        <v>18</v>
      </c>
      <c r="E153" s="104" t="s">
        <v>235</v>
      </c>
      <c r="F153" s="84" t="s">
        <v>26</v>
      </c>
      <c r="G153" s="86" t="str">
        <f t="shared" si="2"/>
        <v>2010S-2Sede CentralEspecialización en Hematología en el Laboratorio Clínico y Manejo del Banco de Sangre</v>
      </c>
      <c r="H153" s="107">
        <v>6</v>
      </c>
    </row>
    <row r="154" spans="1:8" hidden="1">
      <c r="A154" s="103">
        <v>2010</v>
      </c>
      <c r="B154" s="88" t="s">
        <v>3387</v>
      </c>
      <c r="C154" s="83" t="s">
        <v>2490</v>
      </c>
      <c r="D154" s="84" t="s">
        <v>18</v>
      </c>
      <c r="E154" s="104" t="s">
        <v>235</v>
      </c>
      <c r="F154" s="84" t="s">
        <v>4435</v>
      </c>
      <c r="G154" s="86" t="str">
        <f t="shared" si="2"/>
        <v>2010S-2Sede CentralEspecialización en Laboratorio de Inmunología Clínica</v>
      </c>
      <c r="H154" s="107">
        <v>1</v>
      </c>
    </row>
    <row r="155" spans="1:8" hidden="1">
      <c r="A155" s="103">
        <v>2010</v>
      </c>
      <c r="B155" s="88" t="s">
        <v>3387</v>
      </c>
      <c r="C155" s="83" t="s">
        <v>2490</v>
      </c>
      <c r="D155" s="84" t="s">
        <v>18</v>
      </c>
      <c r="E155" s="104" t="s">
        <v>235</v>
      </c>
      <c r="F155" s="84" t="s">
        <v>27</v>
      </c>
      <c r="G155" s="86" t="str">
        <f t="shared" si="2"/>
        <v>2010S-2Sede CentralEspecialización en Microbiología Médica</v>
      </c>
      <c r="H155" s="107">
        <v>10</v>
      </c>
    </row>
    <row r="156" spans="1:8" hidden="1">
      <c r="A156" s="103">
        <v>2010</v>
      </c>
      <c r="B156" s="88" t="s">
        <v>3387</v>
      </c>
      <c r="C156" s="83" t="s">
        <v>2490</v>
      </c>
      <c r="D156" s="84" t="s">
        <v>18</v>
      </c>
      <c r="E156" s="104" t="s">
        <v>236</v>
      </c>
      <c r="F156" s="84" t="s">
        <v>28</v>
      </c>
      <c r="G156" s="86" t="str">
        <f t="shared" si="2"/>
        <v>2010S-2Sede CentralMaestría en Ciencias Biológicas</v>
      </c>
      <c r="H156" s="107">
        <v>18</v>
      </c>
    </row>
    <row r="157" spans="1:8" hidden="1">
      <c r="A157" s="103">
        <v>2010</v>
      </c>
      <c r="B157" s="88" t="s">
        <v>3387</v>
      </c>
      <c r="C157" s="83" t="s">
        <v>2490</v>
      </c>
      <c r="D157" s="84" t="s">
        <v>18</v>
      </c>
      <c r="E157" s="104" t="s">
        <v>234</v>
      </c>
      <c r="F157" s="84" t="s">
        <v>1922</v>
      </c>
      <c r="G157" s="86" t="str">
        <f t="shared" si="2"/>
        <v>2010S-2Sede CentralBacteriología</v>
      </c>
      <c r="H157" s="107">
        <v>19</v>
      </c>
    </row>
    <row r="158" spans="1:8" hidden="1">
      <c r="A158" s="103">
        <v>2010</v>
      </c>
      <c r="B158" s="88" t="s">
        <v>3387</v>
      </c>
      <c r="C158" s="83" t="s">
        <v>2490</v>
      </c>
      <c r="D158" s="84" t="s">
        <v>18</v>
      </c>
      <c r="E158" s="104" t="s">
        <v>234</v>
      </c>
      <c r="F158" s="84" t="s">
        <v>1923</v>
      </c>
      <c r="G158" s="86" t="str">
        <f t="shared" si="2"/>
        <v>2010S-2Sede CentralBiología</v>
      </c>
      <c r="H158" s="107">
        <v>40</v>
      </c>
    </row>
    <row r="159" spans="1:8" hidden="1">
      <c r="A159" s="103">
        <v>2010</v>
      </c>
      <c r="B159" s="88" t="s">
        <v>3387</v>
      </c>
      <c r="C159" s="83" t="s">
        <v>2490</v>
      </c>
      <c r="D159" s="84" t="s">
        <v>18</v>
      </c>
      <c r="E159" s="104" t="s">
        <v>234</v>
      </c>
      <c r="F159" s="84" t="s">
        <v>3431</v>
      </c>
      <c r="G159" s="86" t="str">
        <f t="shared" si="2"/>
        <v>2010S-2Sede CentralInformática Matemática</v>
      </c>
      <c r="H159" s="107">
        <v>1</v>
      </c>
    </row>
    <row r="160" spans="1:8" hidden="1">
      <c r="A160" s="103">
        <v>2010</v>
      </c>
      <c r="B160" s="88" t="s">
        <v>3387</v>
      </c>
      <c r="C160" s="83" t="s">
        <v>2490</v>
      </c>
      <c r="D160" s="84" t="s">
        <v>18</v>
      </c>
      <c r="E160" s="104" t="s">
        <v>234</v>
      </c>
      <c r="F160" s="84" t="s">
        <v>1940</v>
      </c>
      <c r="G160" s="86" t="str">
        <f t="shared" si="2"/>
        <v>2010S-2Sede CentralMatemáticas</v>
      </c>
      <c r="H160" s="107">
        <v>1</v>
      </c>
    </row>
    <row r="161" spans="1:8" hidden="1">
      <c r="A161" s="103">
        <v>2010</v>
      </c>
      <c r="B161" s="88" t="s">
        <v>3387</v>
      </c>
      <c r="C161" s="83" t="s">
        <v>2490</v>
      </c>
      <c r="D161" s="84" t="s">
        <v>18</v>
      </c>
      <c r="E161" s="104" t="s">
        <v>234</v>
      </c>
      <c r="F161" s="84" t="s">
        <v>3428</v>
      </c>
      <c r="G161" s="86" t="str">
        <f t="shared" si="2"/>
        <v>2010S-2Sede CentralMicrobiología Agrícola y Veterinaria</v>
      </c>
      <c r="H161" s="107">
        <v>20</v>
      </c>
    </row>
    <row r="162" spans="1:8" hidden="1">
      <c r="A162" s="103">
        <v>2010</v>
      </c>
      <c r="B162" s="88" t="s">
        <v>3387</v>
      </c>
      <c r="C162" s="83" t="s">
        <v>2490</v>
      </c>
      <c r="D162" s="84" t="s">
        <v>18</v>
      </c>
      <c r="E162" s="104" t="s">
        <v>234</v>
      </c>
      <c r="F162" s="84" t="s">
        <v>1941</v>
      </c>
      <c r="G162" s="86" t="str">
        <f t="shared" si="2"/>
        <v>2010S-2Sede CentralMicrobiología Industrial</v>
      </c>
      <c r="H162" s="107">
        <v>78</v>
      </c>
    </row>
    <row r="163" spans="1:8" hidden="1">
      <c r="A163" s="103">
        <v>2010</v>
      </c>
      <c r="B163" s="88" t="s">
        <v>3387</v>
      </c>
      <c r="C163" s="83" t="s">
        <v>2490</v>
      </c>
      <c r="D163" s="84" t="s">
        <v>18</v>
      </c>
      <c r="E163" s="104" t="s">
        <v>234</v>
      </c>
      <c r="F163" s="84" t="s">
        <v>1942</v>
      </c>
      <c r="G163" s="86" t="str">
        <f t="shared" si="2"/>
        <v>2010S-2Sede CentralNutrición y Dietética</v>
      </c>
      <c r="H163" s="107">
        <v>10</v>
      </c>
    </row>
    <row r="164" spans="1:8" hidden="1">
      <c r="A164" s="103">
        <v>2010</v>
      </c>
      <c r="B164" s="88" t="s">
        <v>3387</v>
      </c>
      <c r="C164" s="83" t="s">
        <v>2490</v>
      </c>
      <c r="D164" s="84" t="s">
        <v>31</v>
      </c>
      <c r="E164" s="104" t="s">
        <v>235</v>
      </c>
      <c r="F164" s="84" t="s">
        <v>1185</v>
      </c>
      <c r="G164" s="86" t="str">
        <f t="shared" si="2"/>
        <v>2010S-2Sede CentralEspecialización en Administración de Salud: Énfasis en Seguridad Social</v>
      </c>
      <c r="H164" s="107">
        <v>9</v>
      </c>
    </row>
    <row r="165" spans="1:8" hidden="1">
      <c r="A165" s="103">
        <v>2010</v>
      </c>
      <c r="B165" s="88" t="s">
        <v>3387</v>
      </c>
      <c r="C165" s="83" t="s">
        <v>2490</v>
      </c>
      <c r="D165" s="84" t="s">
        <v>31</v>
      </c>
      <c r="E165" s="104" t="s">
        <v>235</v>
      </c>
      <c r="F165" s="84" t="s">
        <v>35</v>
      </c>
      <c r="G165" s="86" t="str">
        <f t="shared" si="2"/>
        <v>2010S-2Sede CentralEspecialización en Aseguramiento y Control Interno</v>
      </c>
      <c r="H165" s="107">
        <v>32</v>
      </c>
    </row>
    <row r="166" spans="1:8" hidden="1">
      <c r="A166" s="103">
        <v>2010</v>
      </c>
      <c r="B166" s="88" t="s">
        <v>3387</v>
      </c>
      <c r="C166" s="83" t="s">
        <v>2490</v>
      </c>
      <c r="D166" s="84" t="s">
        <v>31</v>
      </c>
      <c r="E166" s="104" t="s">
        <v>235</v>
      </c>
      <c r="F166" s="84" t="s">
        <v>36</v>
      </c>
      <c r="G166" s="86" t="str">
        <f t="shared" si="2"/>
        <v>2010S-2Sede CentralEspecialización en Contabilidad Financiera Internacional</v>
      </c>
      <c r="H166" s="107">
        <v>30</v>
      </c>
    </row>
    <row r="167" spans="1:8" hidden="1">
      <c r="A167" s="103">
        <v>2010</v>
      </c>
      <c r="B167" s="88" t="s">
        <v>3387</v>
      </c>
      <c r="C167" s="83" t="s">
        <v>2490</v>
      </c>
      <c r="D167" s="84" t="s">
        <v>31</v>
      </c>
      <c r="E167" s="104" t="s">
        <v>235</v>
      </c>
      <c r="F167" s="84" t="s">
        <v>37</v>
      </c>
      <c r="G167" s="86" t="str">
        <f t="shared" si="2"/>
        <v>2010S-2Sede CentralEspecialización en Contabilidad Gerencial</v>
      </c>
      <c r="H167" s="107">
        <v>10</v>
      </c>
    </row>
    <row r="168" spans="1:8" hidden="1">
      <c r="A168" s="103">
        <v>2010</v>
      </c>
      <c r="B168" s="88" t="s">
        <v>3387</v>
      </c>
      <c r="C168" s="83" t="s">
        <v>2490</v>
      </c>
      <c r="D168" s="84" t="s">
        <v>31</v>
      </c>
      <c r="E168" s="104" t="s">
        <v>235</v>
      </c>
      <c r="F168" s="84" t="s">
        <v>2540</v>
      </c>
      <c r="G168" s="86" t="str">
        <f t="shared" si="2"/>
        <v>2010S-2Sede CentralEspecialización en Economía para No Economistas</v>
      </c>
      <c r="H168" s="107">
        <v>4</v>
      </c>
    </row>
    <row r="169" spans="1:8" hidden="1">
      <c r="A169" s="103">
        <v>2010</v>
      </c>
      <c r="B169" s="88" t="s">
        <v>3387</v>
      </c>
      <c r="C169" s="83" t="s">
        <v>2490</v>
      </c>
      <c r="D169" s="84" t="s">
        <v>31</v>
      </c>
      <c r="E169" s="104" t="s">
        <v>235</v>
      </c>
      <c r="F169" s="84" t="s">
        <v>39</v>
      </c>
      <c r="G169" s="86" t="str">
        <f t="shared" si="2"/>
        <v>2010S-2Sede CentralEspecialización en Gerencia de la Calidad de los Servicios de Salud</v>
      </c>
      <c r="H169" s="107">
        <v>24</v>
      </c>
    </row>
    <row r="170" spans="1:8" hidden="1">
      <c r="A170" s="103">
        <v>2010</v>
      </c>
      <c r="B170" s="88" t="s">
        <v>3387</v>
      </c>
      <c r="C170" s="83" t="s">
        <v>2490</v>
      </c>
      <c r="D170" s="84" t="s">
        <v>31</v>
      </c>
      <c r="E170" s="104" t="s">
        <v>235</v>
      </c>
      <c r="F170" s="84" t="s">
        <v>40</v>
      </c>
      <c r="G170" s="86" t="str">
        <f t="shared" si="2"/>
        <v>2010S-2Sede CentralEspecialización en Gerencia de Mercadeo</v>
      </c>
      <c r="H170" s="107">
        <v>79</v>
      </c>
    </row>
    <row r="171" spans="1:8" hidden="1">
      <c r="A171" s="103">
        <v>2010</v>
      </c>
      <c r="B171" s="88" t="s">
        <v>3387</v>
      </c>
      <c r="C171" s="83" t="s">
        <v>2490</v>
      </c>
      <c r="D171" s="84" t="s">
        <v>31</v>
      </c>
      <c r="E171" s="104" t="s">
        <v>235</v>
      </c>
      <c r="F171" s="84" t="s">
        <v>41</v>
      </c>
      <c r="G171" s="86" t="str">
        <f t="shared" si="2"/>
        <v>2010S-2Sede CentralEspecialización en Gerencia del Talento Humano</v>
      </c>
      <c r="H171" s="107">
        <v>26</v>
      </c>
    </row>
    <row r="172" spans="1:8" hidden="1">
      <c r="A172" s="103">
        <v>2010</v>
      </c>
      <c r="B172" s="88" t="s">
        <v>3387</v>
      </c>
      <c r="C172" s="83" t="s">
        <v>2490</v>
      </c>
      <c r="D172" s="84" t="s">
        <v>31</v>
      </c>
      <c r="E172" s="104" t="s">
        <v>235</v>
      </c>
      <c r="F172" s="84" t="s">
        <v>42</v>
      </c>
      <c r="G172" s="86" t="str">
        <f t="shared" si="2"/>
        <v>2010S-2Sede CentralEspecialización en Gerencia Financiera</v>
      </c>
      <c r="H172" s="107">
        <v>50</v>
      </c>
    </row>
    <row r="173" spans="1:8" hidden="1">
      <c r="A173" s="103">
        <v>2010</v>
      </c>
      <c r="B173" s="88" t="s">
        <v>3387</v>
      </c>
      <c r="C173" s="83" t="s">
        <v>2490</v>
      </c>
      <c r="D173" s="84" t="s">
        <v>31</v>
      </c>
      <c r="E173" s="104" t="s">
        <v>235</v>
      </c>
      <c r="F173" s="84" t="s">
        <v>43</v>
      </c>
      <c r="G173" s="86" t="str">
        <f t="shared" si="2"/>
        <v>2010S-2Sede CentralEspecialización en Gerencia Hospitalaria</v>
      </c>
      <c r="H173" s="107">
        <v>9</v>
      </c>
    </row>
    <row r="174" spans="1:8" hidden="1">
      <c r="A174" s="103">
        <v>2010</v>
      </c>
      <c r="B174" s="88" t="s">
        <v>3387</v>
      </c>
      <c r="C174" s="83" t="s">
        <v>2490</v>
      </c>
      <c r="D174" s="84" t="s">
        <v>31</v>
      </c>
      <c r="E174" s="104" t="s">
        <v>235</v>
      </c>
      <c r="F174" s="84" t="s">
        <v>45</v>
      </c>
      <c r="G174" s="86" t="str">
        <f t="shared" si="2"/>
        <v>2010S-2Sede CentralEspecialización en Gestión Tecnológica</v>
      </c>
      <c r="H174" s="107">
        <v>7</v>
      </c>
    </row>
    <row r="175" spans="1:8" hidden="1">
      <c r="A175" s="103">
        <v>2010</v>
      </c>
      <c r="B175" s="88" t="s">
        <v>3387</v>
      </c>
      <c r="C175" s="83" t="s">
        <v>2490</v>
      </c>
      <c r="D175" s="84" t="s">
        <v>31</v>
      </c>
      <c r="E175" s="104" t="s">
        <v>235</v>
      </c>
      <c r="F175" s="84" t="s">
        <v>46</v>
      </c>
      <c r="G175" s="86" t="str">
        <f t="shared" si="2"/>
        <v>2010S-2Sede CentralEspecialización en Revisoría Fiscal</v>
      </c>
      <c r="H175" s="107">
        <v>2</v>
      </c>
    </row>
    <row r="176" spans="1:8" hidden="1">
      <c r="A176" s="103">
        <v>2010</v>
      </c>
      <c r="B176" s="88" t="s">
        <v>3387</v>
      </c>
      <c r="C176" s="83" t="s">
        <v>2490</v>
      </c>
      <c r="D176" s="84" t="s">
        <v>31</v>
      </c>
      <c r="E176" s="104" t="s">
        <v>236</v>
      </c>
      <c r="F176" s="84" t="s">
        <v>49</v>
      </c>
      <c r="G176" s="86" t="str">
        <f t="shared" si="2"/>
        <v>2010S-2Sede CentralMaestría en Economía</v>
      </c>
      <c r="H176" s="107">
        <v>11</v>
      </c>
    </row>
    <row r="177" spans="1:8" hidden="1">
      <c r="A177" s="103">
        <v>2010</v>
      </c>
      <c r="B177" s="88" t="s">
        <v>3387</v>
      </c>
      <c r="C177" s="83" t="s">
        <v>2490</v>
      </c>
      <c r="D177" s="84" t="s">
        <v>31</v>
      </c>
      <c r="E177" s="104" t="s">
        <v>234</v>
      </c>
      <c r="F177" s="84" t="s">
        <v>1919</v>
      </c>
      <c r="G177" s="86" t="str">
        <f t="shared" si="2"/>
        <v>2010S-2Sede CentralAdministración de Empresas</v>
      </c>
      <c r="H177" s="107">
        <v>141</v>
      </c>
    </row>
    <row r="178" spans="1:8" hidden="1">
      <c r="A178" s="103">
        <v>2010</v>
      </c>
      <c r="B178" s="88" t="s">
        <v>3387</v>
      </c>
      <c r="C178" s="83" t="s">
        <v>2490</v>
      </c>
      <c r="D178" s="84" t="s">
        <v>31</v>
      </c>
      <c r="E178" s="104" t="s">
        <v>234</v>
      </c>
      <c r="F178" s="84" t="s">
        <v>1926</v>
      </c>
      <c r="G178" s="86" t="str">
        <f t="shared" si="2"/>
        <v>2010S-2Sede CentralContaduría Pública</v>
      </c>
      <c r="H178" s="107">
        <v>58</v>
      </c>
    </row>
    <row r="179" spans="1:8" hidden="1">
      <c r="A179" s="103">
        <v>2010</v>
      </c>
      <c r="B179" s="88" t="s">
        <v>3387</v>
      </c>
      <c r="C179" s="83" t="s">
        <v>2490</v>
      </c>
      <c r="D179" s="84" t="s">
        <v>31</v>
      </c>
      <c r="E179" s="104" t="s">
        <v>234</v>
      </c>
      <c r="F179" s="84" t="s">
        <v>1930</v>
      </c>
      <c r="G179" s="86" t="str">
        <f t="shared" si="2"/>
        <v>2010S-2Sede CentralEconomía</v>
      </c>
      <c r="H179" s="107">
        <v>45</v>
      </c>
    </row>
    <row r="180" spans="1:8" hidden="1">
      <c r="A180" s="103">
        <v>2010</v>
      </c>
      <c r="B180" s="88" t="s">
        <v>3387</v>
      </c>
      <c r="C180" s="83" t="s">
        <v>2490</v>
      </c>
      <c r="D180" s="84" t="s">
        <v>52</v>
      </c>
      <c r="E180" s="104" t="s">
        <v>235</v>
      </c>
      <c r="F180" s="84" t="s">
        <v>54</v>
      </c>
      <c r="G180" s="86" t="str">
        <f t="shared" si="2"/>
        <v>2010S-2Sede CentralEspecialización en Derecho Administrativo</v>
      </c>
      <c r="H180" s="107">
        <v>39</v>
      </c>
    </row>
    <row r="181" spans="1:8" hidden="1">
      <c r="A181" s="103">
        <v>2010</v>
      </c>
      <c r="B181" s="88" t="s">
        <v>3387</v>
      </c>
      <c r="C181" s="83" t="s">
        <v>2490</v>
      </c>
      <c r="D181" s="84" t="s">
        <v>52</v>
      </c>
      <c r="E181" s="104" t="s">
        <v>235</v>
      </c>
      <c r="F181" s="84" t="s">
        <v>55</v>
      </c>
      <c r="G181" s="86" t="str">
        <f t="shared" si="2"/>
        <v>2010S-2Sede CentralEspecialización en Derecho Comercial</v>
      </c>
      <c r="H181" s="107">
        <v>28</v>
      </c>
    </row>
    <row r="182" spans="1:8" hidden="1">
      <c r="A182" s="103">
        <v>2010</v>
      </c>
      <c r="B182" s="88" t="s">
        <v>3387</v>
      </c>
      <c r="C182" s="83" t="s">
        <v>2490</v>
      </c>
      <c r="D182" s="84" t="s">
        <v>52</v>
      </c>
      <c r="E182" s="104" t="s">
        <v>235</v>
      </c>
      <c r="F182" s="84" t="s">
        <v>56</v>
      </c>
      <c r="G182" s="86" t="str">
        <f t="shared" si="2"/>
        <v>2010S-2Sede CentralEspecialización en Derecho de Familia</v>
      </c>
      <c r="H182" s="107">
        <v>4</v>
      </c>
    </row>
    <row r="183" spans="1:8" hidden="1">
      <c r="A183" s="103">
        <v>2010</v>
      </c>
      <c r="B183" s="88" t="s">
        <v>3387</v>
      </c>
      <c r="C183" s="83" t="s">
        <v>2490</v>
      </c>
      <c r="D183" s="84" t="s">
        <v>52</v>
      </c>
      <c r="E183" s="104" t="s">
        <v>235</v>
      </c>
      <c r="F183" s="84" t="s">
        <v>58</v>
      </c>
      <c r="G183" s="86" t="str">
        <f t="shared" si="2"/>
        <v>2010S-2Sede CentralEspecialización en Derecho de la Seguridad Social</v>
      </c>
      <c r="H183" s="107">
        <v>22</v>
      </c>
    </row>
    <row r="184" spans="1:8" hidden="1">
      <c r="A184" s="103">
        <v>2010</v>
      </c>
      <c r="B184" s="88" t="s">
        <v>3387</v>
      </c>
      <c r="C184" s="83" t="s">
        <v>2490</v>
      </c>
      <c r="D184" s="84" t="s">
        <v>52</v>
      </c>
      <c r="E184" s="104" t="s">
        <v>235</v>
      </c>
      <c r="F184" s="84" t="s">
        <v>59</v>
      </c>
      <c r="G184" s="86" t="str">
        <f t="shared" si="2"/>
        <v>2010S-2Sede CentralEspecialización en Derecho de Seguros</v>
      </c>
      <c r="H184" s="107">
        <v>5</v>
      </c>
    </row>
    <row r="185" spans="1:8" hidden="1">
      <c r="A185" s="103">
        <v>2010</v>
      </c>
      <c r="B185" s="88" t="s">
        <v>3387</v>
      </c>
      <c r="C185" s="83" t="s">
        <v>2490</v>
      </c>
      <c r="D185" s="84" t="s">
        <v>52</v>
      </c>
      <c r="E185" s="104" t="s">
        <v>235</v>
      </c>
      <c r="F185" s="84" t="s">
        <v>60</v>
      </c>
      <c r="G185" s="86" t="str">
        <f t="shared" si="2"/>
        <v>2010S-2Sede CentralEspecialización en Derecho de Sociedades</v>
      </c>
      <c r="H185" s="107">
        <v>4</v>
      </c>
    </row>
    <row r="186" spans="1:8" hidden="1">
      <c r="A186" s="103">
        <v>2010</v>
      </c>
      <c r="B186" s="88" t="s">
        <v>3387</v>
      </c>
      <c r="C186" s="83" t="s">
        <v>2490</v>
      </c>
      <c r="D186" s="84" t="s">
        <v>52</v>
      </c>
      <c r="E186" s="104" t="s">
        <v>235</v>
      </c>
      <c r="F186" s="84" t="s">
        <v>61</v>
      </c>
      <c r="G186" s="86" t="str">
        <f t="shared" si="2"/>
        <v>2010S-2Sede CentralEspecialización en Derecho del Mercado de Capitales</v>
      </c>
      <c r="H186" s="107">
        <v>1</v>
      </c>
    </row>
    <row r="187" spans="1:8" hidden="1">
      <c r="A187" s="103">
        <v>2010</v>
      </c>
      <c r="B187" s="88" t="s">
        <v>3387</v>
      </c>
      <c r="C187" s="83" t="s">
        <v>2490</v>
      </c>
      <c r="D187" s="84" t="s">
        <v>52</v>
      </c>
      <c r="E187" s="104" t="s">
        <v>235</v>
      </c>
      <c r="F187" s="84" t="s">
        <v>62</v>
      </c>
      <c r="G187" s="86" t="str">
        <f t="shared" si="2"/>
        <v>2010S-2Sede CentralEspecialización en Derecho Laboral</v>
      </c>
      <c r="H187" s="107">
        <v>1</v>
      </c>
    </row>
    <row r="188" spans="1:8" hidden="1">
      <c r="A188" s="103">
        <v>2010</v>
      </c>
      <c r="B188" s="88" t="s">
        <v>3387</v>
      </c>
      <c r="C188" s="83" t="s">
        <v>2490</v>
      </c>
      <c r="D188" s="84" t="s">
        <v>52</v>
      </c>
      <c r="E188" s="104" t="s">
        <v>235</v>
      </c>
      <c r="F188" s="84" t="s">
        <v>63</v>
      </c>
      <c r="G188" s="86" t="str">
        <f t="shared" si="2"/>
        <v>2010S-2Sede CentralEspecialización en Derecho Médico</v>
      </c>
      <c r="H188" s="107">
        <v>9</v>
      </c>
    </row>
    <row r="189" spans="1:8" hidden="1">
      <c r="A189" s="103">
        <v>2010</v>
      </c>
      <c r="B189" s="88" t="s">
        <v>3387</v>
      </c>
      <c r="C189" s="83" t="s">
        <v>2490</v>
      </c>
      <c r="D189" s="84" t="s">
        <v>52</v>
      </c>
      <c r="E189" s="104" t="s">
        <v>235</v>
      </c>
      <c r="F189" s="84" t="s">
        <v>64</v>
      </c>
      <c r="G189" s="86" t="str">
        <f t="shared" si="2"/>
        <v>2010S-2Sede CentralEspecialización en Derecho Sustantivo y Contencioso Constitucional</v>
      </c>
      <c r="H189" s="107">
        <v>1</v>
      </c>
    </row>
    <row r="190" spans="1:8" hidden="1">
      <c r="A190" s="103">
        <v>2010</v>
      </c>
      <c r="B190" s="88" t="s">
        <v>3387</v>
      </c>
      <c r="C190" s="83" t="s">
        <v>2490</v>
      </c>
      <c r="D190" s="84" t="s">
        <v>52</v>
      </c>
      <c r="E190" s="104" t="s">
        <v>235</v>
      </c>
      <c r="F190" s="84" t="s">
        <v>65</v>
      </c>
      <c r="G190" s="86" t="str">
        <f t="shared" si="2"/>
        <v>2010S-2Sede CentralEspecialización en Derecho Tributario</v>
      </c>
      <c r="H190" s="107">
        <v>7</v>
      </c>
    </row>
    <row r="191" spans="1:8" hidden="1">
      <c r="A191" s="103">
        <v>2010</v>
      </c>
      <c r="B191" s="88" t="s">
        <v>3387</v>
      </c>
      <c r="C191" s="83" t="s">
        <v>2490</v>
      </c>
      <c r="D191" s="84" t="s">
        <v>52</v>
      </c>
      <c r="E191" s="104" t="s">
        <v>235</v>
      </c>
      <c r="F191" s="84" t="s">
        <v>66</v>
      </c>
      <c r="G191" s="86" t="str">
        <f t="shared" si="2"/>
        <v>2010S-2Sede CentralEspecialización en Derecho Urbanístico</v>
      </c>
      <c r="H191" s="107">
        <v>6</v>
      </c>
    </row>
    <row r="192" spans="1:8" hidden="1">
      <c r="A192" s="103">
        <v>2010</v>
      </c>
      <c r="B192" s="88" t="s">
        <v>3387</v>
      </c>
      <c r="C192" s="83" t="s">
        <v>2490</v>
      </c>
      <c r="D192" s="84" t="s">
        <v>52</v>
      </c>
      <c r="E192" s="104" t="s">
        <v>236</v>
      </c>
      <c r="F192" s="84" t="s">
        <v>70</v>
      </c>
      <c r="G192" s="86" t="str">
        <f t="shared" si="2"/>
        <v>2010S-2Sede CentralMaestría en Derecho Económico</v>
      </c>
      <c r="H192" s="107">
        <v>6</v>
      </c>
    </row>
    <row r="193" spans="1:8" hidden="1">
      <c r="A193" s="103">
        <v>2010</v>
      </c>
      <c r="B193" s="88" t="s">
        <v>3387</v>
      </c>
      <c r="C193" s="83" t="s">
        <v>2490</v>
      </c>
      <c r="D193" s="84" t="s">
        <v>52</v>
      </c>
      <c r="E193" s="104" t="s">
        <v>234</v>
      </c>
      <c r="F193" s="84" t="s">
        <v>1927</v>
      </c>
      <c r="G193" s="86" t="str">
        <f t="shared" si="2"/>
        <v>2010S-2Sede CentralDerecho</v>
      </c>
      <c r="H193" s="107">
        <v>143</v>
      </c>
    </row>
    <row r="194" spans="1:8" hidden="1">
      <c r="A194" s="103">
        <v>2010</v>
      </c>
      <c r="B194" s="88" t="s">
        <v>3387</v>
      </c>
      <c r="C194" s="83" t="s">
        <v>2490</v>
      </c>
      <c r="D194" s="84" t="s">
        <v>72</v>
      </c>
      <c r="E194" s="104" t="s">
        <v>235</v>
      </c>
      <c r="F194" s="84" t="s">
        <v>4448</v>
      </c>
      <c r="G194" s="86" t="str">
        <f t="shared" si="2"/>
        <v>2010S-2Sede CentralEspecialización en Gobierno Municipal</v>
      </c>
      <c r="H194" s="107">
        <v>1</v>
      </c>
    </row>
    <row r="195" spans="1:8" hidden="1">
      <c r="A195" s="103">
        <v>2010</v>
      </c>
      <c r="B195" s="88" t="s">
        <v>3387</v>
      </c>
      <c r="C195" s="83" t="s">
        <v>2490</v>
      </c>
      <c r="D195" s="84" t="s">
        <v>72</v>
      </c>
      <c r="E195" s="104" t="s">
        <v>235</v>
      </c>
      <c r="F195" s="84" t="s">
        <v>74</v>
      </c>
      <c r="G195" s="86" t="str">
        <f t="shared" ref="G195:G258" si="3">+CONCATENATE(A195,B195,C195,F195)</f>
        <v>2010S-2Sede CentralEspecialización en Gobierno y Gestión Pública Territoriales</v>
      </c>
      <c r="H195" s="107">
        <v>22</v>
      </c>
    </row>
    <row r="196" spans="1:8" hidden="1">
      <c r="A196" s="103">
        <v>2010</v>
      </c>
      <c r="B196" s="88" t="s">
        <v>3387</v>
      </c>
      <c r="C196" s="83" t="s">
        <v>2490</v>
      </c>
      <c r="D196" s="84" t="s">
        <v>72</v>
      </c>
      <c r="E196" s="104" t="s">
        <v>235</v>
      </c>
      <c r="F196" s="84" t="s">
        <v>4438</v>
      </c>
      <c r="G196" s="86" t="str">
        <f t="shared" si="3"/>
        <v>2010S-2Sede CentralEspecialización en Integración en el Sistema Internacional</v>
      </c>
      <c r="H196" s="107">
        <v>3</v>
      </c>
    </row>
    <row r="197" spans="1:8" hidden="1">
      <c r="A197" s="103">
        <v>2010</v>
      </c>
      <c r="B197" s="88" t="s">
        <v>3387</v>
      </c>
      <c r="C197" s="83" t="s">
        <v>2490</v>
      </c>
      <c r="D197" s="84" t="s">
        <v>72</v>
      </c>
      <c r="E197" s="104" t="s">
        <v>235</v>
      </c>
      <c r="F197" s="84" t="s">
        <v>75</v>
      </c>
      <c r="G197" s="86" t="str">
        <f t="shared" si="3"/>
        <v>2010S-2Sede CentralEspecialización en Opinión Pública y Mercadeo Político</v>
      </c>
      <c r="H197" s="107">
        <v>13</v>
      </c>
    </row>
    <row r="198" spans="1:8" hidden="1">
      <c r="A198" s="103">
        <v>2010</v>
      </c>
      <c r="B198" s="88" t="s">
        <v>3387</v>
      </c>
      <c r="C198" s="83" t="s">
        <v>2490</v>
      </c>
      <c r="D198" s="84" t="s">
        <v>72</v>
      </c>
      <c r="E198" s="104" t="s">
        <v>235</v>
      </c>
      <c r="F198" s="84" t="s">
        <v>76</v>
      </c>
      <c r="G198" s="86" t="str">
        <f t="shared" si="3"/>
        <v>2010S-2Sede CentralEspecialización en Resolución de Conflictos</v>
      </c>
      <c r="H198" s="107">
        <v>9</v>
      </c>
    </row>
    <row r="199" spans="1:8" hidden="1">
      <c r="A199" s="103">
        <v>2010</v>
      </c>
      <c r="B199" s="88" t="s">
        <v>3387</v>
      </c>
      <c r="C199" s="83" t="s">
        <v>2490</v>
      </c>
      <c r="D199" s="84" t="s">
        <v>72</v>
      </c>
      <c r="E199" s="104" t="s">
        <v>236</v>
      </c>
      <c r="F199" s="84" t="s">
        <v>78</v>
      </c>
      <c r="G199" s="86" t="str">
        <f t="shared" si="3"/>
        <v>2010S-2Sede CentralMaestría en Estudios Latinoamericanos</v>
      </c>
      <c r="H199" s="107">
        <v>1</v>
      </c>
    </row>
    <row r="200" spans="1:8" hidden="1">
      <c r="A200" s="103">
        <v>2010</v>
      </c>
      <c r="B200" s="88" t="s">
        <v>3387</v>
      </c>
      <c r="C200" s="83" t="s">
        <v>2490</v>
      </c>
      <c r="D200" s="84" t="s">
        <v>72</v>
      </c>
      <c r="E200" s="104" t="s">
        <v>236</v>
      </c>
      <c r="F200" s="84" t="s">
        <v>79</v>
      </c>
      <c r="G200" s="86" t="str">
        <f t="shared" si="3"/>
        <v>2010S-2Sede CentralMaestría en Estudios Políticos</v>
      </c>
      <c r="H200" s="107">
        <v>11</v>
      </c>
    </row>
    <row r="201" spans="1:8" hidden="1">
      <c r="A201" s="103">
        <v>2010</v>
      </c>
      <c r="B201" s="88" t="s">
        <v>3387</v>
      </c>
      <c r="C201" s="83" t="s">
        <v>2490</v>
      </c>
      <c r="D201" s="84" t="s">
        <v>72</v>
      </c>
      <c r="E201" s="104" t="s">
        <v>236</v>
      </c>
      <c r="F201" s="84" t="s">
        <v>81</v>
      </c>
      <c r="G201" s="86" t="str">
        <f t="shared" si="3"/>
        <v>2010S-2Sede CentralMaestría en Política Social</v>
      </c>
      <c r="H201" s="107">
        <v>13</v>
      </c>
    </row>
    <row r="202" spans="1:8" hidden="1">
      <c r="A202" s="103">
        <v>2010</v>
      </c>
      <c r="B202" s="88" t="s">
        <v>3387</v>
      </c>
      <c r="C202" s="83" t="s">
        <v>2490</v>
      </c>
      <c r="D202" s="84" t="s">
        <v>72</v>
      </c>
      <c r="E202" s="104" t="s">
        <v>236</v>
      </c>
      <c r="F202" s="84" t="s">
        <v>82</v>
      </c>
      <c r="G202" s="86" t="str">
        <f t="shared" si="3"/>
        <v>2010S-2Sede CentralMaestría en Relaciones Internacionales</v>
      </c>
      <c r="H202" s="107">
        <v>6</v>
      </c>
    </row>
    <row r="203" spans="1:8" hidden="1">
      <c r="A203" s="103">
        <v>2010</v>
      </c>
      <c r="B203" s="88" t="s">
        <v>3387</v>
      </c>
      <c r="C203" s="83" t="s">
        <v>2490</v>
      </c>
      <c r="D203" s="84" t="s">
        <v>72</v>
      </c>
      <c r="E203" s="104" t="s">
        <v>234</v>
      </c>
      <c r="F203" s="84" t="s">
        <v>1924</v>
      </c>
      <c r="G203" s="86" t="str">
        <f t="shared" si="3"/>
        <v>2010S-2Sede CentralCiencia Política</v>
      </c>
      <c r="H203" s="107">
        <v>35</v>
      </c>
    </row>
    <row r="204" spans="1:8" hidden="1">
      <c r="A204" s="103">
        <v>2010</v>
      </c>
      <c r="B204" s="88" t="s">
        <v>3387</v>
      </c>
      <c r="C204" s="83" t="s">
        <v>2490</v>
      </c>
      <c r="D204" s="84" t="s">
        <v>83</v>
      </c>
      <c r="E204" s="104" t="s">
        <v>235</v>
      </c>
      <c r="F204" s="84" t="s">
        <v>4449</v>
      </c>
      <c r="G204" s="86" t="str">
        <f t="shared" si="3"/>
        <v>2010S-2Sede CentralEspecialización en Estudios Culturales</v>
      </c>
      <c r="H204" s="107">
        <v>3</v>
      </c>
    </row>
    <row r="205" spans="1:8" hidden="1">
      <c r="A205" s="103">
        <v>2010</v>
      </c>
      <c r="B205" s="88" t="s">
        <v>3387</v>
      </c>
      <c r="C205" s="83" t="s">
        <v>2490</v>
      </c>
      <c r="D205" s="84" t="s">
        <v>83</v>
      </c>
      <c r="E205" s="104" t="s">
        <v>236</v>
      </c>
      <c r="F205" s="84" t="s">
        <v>89</v>
      </c>
      <c r="G205" s="86" t="str">
        <f t="shared" si="3"/>
        <v>2010S-2Sede CentralMaestría en Estudios Culturales</v>
      </c>
      <c r="H205" s="107">
        <v>7</v>
      </c>
    </row>
    <row r="206" spans="1:8" hidden="1">
      <c r="A206" s="103">
        <v>2010</v>
      </c>
      <c r="B206" s="88" t="s">
        <v>3387</v>
      </c>
      <c r="C206" s="83" t="s">
        <v>2490</v>
      </c>
      <c r="D206" s="84" t="s">
        <v>83</v>
      </c>
      <c r="E206" s="104" t="s">
        <v>236</v>
      </c>
      <c r="F206" s="84" t="s">
        <v>90</v>
      </c>
      <c r="G206" s="86" t="str">
        <f t="shared" si="3"/>
        <v>2010S-2Sede CentralMaestría en Historia</v>
      </c>
      <c r="H206" s="107">
        <v>9</v>
      </c>
    </row>
    <row r="207" spans="1:8" hidden="1">
      <c r="A207" s="103">
        <v>2010</v>
      </c>
      <c r="B207" s="88" t="s">
        <v>3387</v>
      </c>
      <c r="C207" s="83" t="s">
        <v>2490</v>
      </c>
      <c r="D207" s="84" t="s">
        <v>83</v>
      </c>
      <c r="E207" s="104" t="s">
        <v>236</v>
      </c>
      <c r="F207" s="84" t="s">
        <v>91</v>
      </c>
      <c r="G207" s="86" t="str">
        <f t="shared" si="3"/>
        <v>2010S-2Sede CentralMaestría en Literatura</v>
      </c>
      <c r="H207" s="107">
        <v>21</v>
      </c>
    </row>
    <row r="208" spans="1:8" hidden="1">
      <c r="A208" s="103">
        <v>2010</v>
      </c>
      <c r="B208" s="88" t="s">
        <v>3387</v>
      </c>
      <c r="C208" s="83" t="s">
        <v>2490</v>
      </c>
      <c r="D208" s="84" t="s">
        <v>83</v>
      </c>
      <c r="E208" s="104" t="s">
        <v>234</v>
      </c>
      <c r="F208" s="84" t="s">
        <v>722</v>
      </c>
      <c r="G208" s="86" t="str">
        <f t="shared" si="3"/>
        <v>2010S-2Sede CentralAntropología</v>
      </c>
      <c r="H208" s="107">
        <v>8</v>
      </c>
    </row>
    <row r="209" spans="1:8" hidden="1">
      <c r="A209" s="103">
        <v>2010</v>
      </c>
      <c r="B209" s="88" t="s">
        <v>3387</v>
      </c>
      <c r="C209" s="83" t="s">
        <v>2490</v>
      </c>
      <c r="D209" s="84" t="s">
        <v>83</v>
      </c>
      <c r="E209" s="104" t="s">
        <v>234</v>
      </c>
      <c r="F209" s="84" t="s">
        <v>1932</v>
      </c>
      <c r="G209" s="86" t="str">
        <f t="shared" si="3"/>
        <v>2010S-2Sede CentralEstudios Literarios</v>
      </c>
      <c r="H209" s="107">
        <v>46</v>
      </c>
    </row>
    <row r="210" spans="1:8" hidden="1">
      <c r="A210" s="103">
        <v>2010</v>
      </c>
      <c r="B210" s="88" t="s">
        <v>3387</v>
      </c>
      <c r="C210" s="83" t="s">
        <v>2490</v>
      </c>
      <c r="D210" s="84" t="s">
        <v>83</v>
      </c>
      <c r="E210" s="104" t="s">
        <v>234</v>
      </c>
      <c r="F210" s="84" t="s">
        <v>1935</v>
      </c>
      <c r="G210" s="86" t="str">
        <f t="shared" si="3"/>
        <v>2010S-2Sede CentralHistoria</v>
      </c>
      <c r="H210" s="107">
        <v>31</v>
      </c>
    </row>
    <row r="211" spans="1:8" hidden="1">
      <c r="A211" s="103">
        <v>2010</v>
      </c>
      <c r="B211" s="88" t="s">
        <v>3387</v>
      </c>
      <c r="C211" s="83" t="s">
        <v>2490</v>
      </c>
      <c r="D211" s="84" t="s">
        <v>83</v>
      </c>
      <c r="E211" s="104" t="s">
        <v>234</v>
      </c>
      <c r="F211" s="84" t="s">
        <v>1944</v>
      </c>
      <c r="G211" s="86" t="str">
        <f t="shared" si="3"/>
        <v>2010S-2Sede CentralSociología</v>
      </c>
      <c r="H211" s="107">
        <v>2</v>
      </c>
    </row>
    <row r="212" spans="1:8" hidden="1">
      <c r="A212" s="103">
        <v>2010</v>
      </c>
      <c r="B212" s="88" t="s">
        <v>3387</v>
      </c>
      <c r="C212" s="83" t="s">
        <v>2490</v>
      </c>
      <c r="D212" s="84" t="s">
        <v>93</v>
      </c>
      <c r="E212" s="104" t="s">
        <v>236</v>
      </c>
      <c r="F212" s="84" t="s">
        <v>100</v>
      </c>
      <c r="G212" s="86" t="str">
        <f t="shared" si="3"/>
        <v>2010S-2Sede CentralMaestría en Comunicación</v>
      </c>
      <c r="H212" s="107">
        <v>8</v>
      </c>
    </row>
    <row r="213" spans="1:8" hidden="1">
      <c r="A213" s="103">
        <v>2010</v>
      </c>
      <c r="B213" s="88" t="s">
        <v>3387</v>
      </c>
      <c r="C213" s="83" t="s">
        <v>2490</v>
      </c>
      <c r="D213" s="84" t="s">
        <v>93</v>
      </c>
      <c r="E213" s="104" t="s">
        <v>234</v>
      </c>
      <c r="F213" s="84" t="s">
        <v>3424</v>
      </c>
      <c r="G213" s="86" t="str">
        <f t="shared" si="3"/>
        <v>2010S-2Sede CentralCiencia de la Información - Bibliotecología</v>
      </c>
      <c r="H213" s="107">
        <v>6</v>
      </c>
    </row>
    <row r="214" spans="1:8" hidden="1">
      <c r="A214" s="103">
        <v>2010</v>
      </c>
      <c r="B214" s="88" t="s">
        <v>3387</v>
      </c>
      <c r="C214" s="83" t="s">
        <v>2490</v>
      </c>
      <c r="D214" s="84" t="s">
        <v>93</v>
      </c>
      <c r="E214" s="104" t="s">
        <v>234</v>
      </c>
      <c r="F214" s="84" t="s">
        <v>1925</v>
      </c>
      <c r="G214" s="86" t="str">
        <f t="shared" si="3"/>
        <v>2010S-2Sede CentralComunicación Social</v>
      </c>
      <c r="H214" s="107">
        <v>145</v>
      </c>
    </row>
    <row r="215" spans="1:8" hidden="1">
      <c r="A215" s="103">
        <v>2010</v>
      </c>
      <c r="B215" s="88" t="s">
        <v>3387</v>
      </c>
      <c r="C215" s="83" t="s">
        <v>2490</v>
      </c>
      <c r="D215" s="84" t="s">
        <v>93</v>
      </c>
      <c r="E215" s="104" t="s">
        <v>234</v>
      </c>
      <c r="F215" s="84" t="s">
        <v>94</v>
      </c>
      <c r="G215" s="86" t="str">
        <f t="shared" si="3"/>
        <v>2010S-2Sede CentralLicenciatura en Lenguas Modernas</v>
      </c>
      <c r="H215" s="107">
        <v>23</v>
      </c>
    </row>
    <row r="216" spans="1:8" hidden="1">
      <c r="A216" s="103">
        <v>2010</v>
      </c>
      <c r="B216" s="88" t="s">
        <v>3387</v>
      </c>
      <c r="C216" s="83" t="s">
        <v>2490</v>
      </c>
      <c r="D216" s="84" t="s">
        <v>102</v>
      </c>
      <c r="E216" s="104" t="s">
        <v>239</v>
      </c>
      <c r="F216" s="84" t="s">
        <v>104</v>
      </c>
      <c r="G216" s="86" t="str">
        <f t="shared" si="3"/>
        <v>2010S-2Sede CentralDoctorado en Derecho Canónico</v>
      </c>
      <c r="H216" s="107">
        <v>6</v>
      </c>
    </row>
    <row r="217" spans="1:8" hidden="1">
      <c r="A217" s="103">
        <v>2010</v>
      </c>
      <c r="B217" s="88" t="s">
        <v>3387</v>
      </c>
      <c r="C217" s="83" t="s">
        <v>2490</v>
      </c>
      <c r="D217" s="84" t="s">
        <v>102</v>
      </c>
      <c r="E217" s="104" t="s">
        <v>236</v>
      </c>
      <c r="F217" s="84" t="s">
        <v>103</v>
      </c>
      <c r="G217" s="86" t="str">
        <f t="shared" si="3"/>
        <v>2010S-2Sede CentralMaestría en Derecho Canónico</v>
      </c>
      <c r="H217" s="107">
        <v>10</v>
      </c>
    </row>
    <row r="218" spans="1:8" hidden="1">
      <c r="A218" s="103">
        <v>2010</v>
      </c>
      <c r="B218" s="88" t="s">
        <v>3387</v>
      </c>
      <c r="C218" s="83" t="s">
        <v>2490</v>
      </c>
      <c r="D218" s="84" t="s">
        <v>105</v>
      </c>
      <c r="E218" s="104" t="s">
        <v>235</v>
      </c>
      <c r="F218" s="84" t="s">
        <v>4439</v>
      </c>
      <c r="G218" s="86" t="str">
        <f t="shared" si="3"/>
        <v>2010S-2Sede CentralEspecialización en Planeación Educativa</v>
      </c>
      <c r="H218" s="107">
        <v>1</v>
      </c>
    </row>
    <row r="219" spans="1:8" hidden="1">
      <c r="A219" s="103">
        <v>2010</v>
      </c>
      <c r="B219" s="88" t="s">
        <v>3387</v>
      </c>
      <c r="C219" s="83" t="s">
        <v>2490</v>
      </c>
      <c r="D219" s="84" t="s">
        <v>105</v>
      </c>
      <c r="E219" s="104" t="s">
        <v>236</v>
      </c>
      <c r="F219" s="84" t="s">
        <v>107</v>
      </c>
      <c r="G219" s="86" t="str">
        <f t="shared" si="3"/>
        <v>2010S-2Sede CentralMaestría en Educación</v>
      </c>
      <c r="H219" s="107">
        <v>43</v>
      </c>
    </row>
    <row r="220" spans="1:8" hidden="1">
      <c r="A220" s="103">
        <v>2010</v>
      </c>
      <c r="B220" s="88" t="s">
        <v>3387</v>
      </c>
      <c r="C220" s="83" t="s">
        <v>2490</v>
      </c>
      <c r="D220" s="84" t="s">
        <v>105</v>
      </c>
      <c r="E220" s="104" t="s">
        <v>234</v>
      </c>
      <c r="F220" s="84" t="s">
        <v>4198</v>
      </c>
      <c r="G220" s="86" t="str">
        <f t="shared" si="3"/>
        <v>2010S-2Sede CentralLicenciatura en Educación Básica Con Énfasis en Humanidades y Lengua Castellana</v>
      </c>
      <c r="H220" s="107">
        <v>118</v>
      </c>
    </row>
    <row r="221" spans="1:8" hidden="1">
      <c r="A221" s="103">
        <v>2010</v>
      </c>
      <c r="B221" s="88" t="s">
        <v>3387</v>
      </c>
      <c r="C221" s="83" t="s">
        <v>2490</v>
      </c>
      <c r="D221" s="84" t="s">
        <v>105</v>
      </c>
      <c r="E221" s="104" t="s">
        <v>234</v>
      </c>
      <c r="F221" s="84" t="s">
        <v>106</v>
      </c>
      <c r="G221" s="86" t="str">
        <f t="shared" si="3"/>
        <v>2010S-2Sede CentralLicenciatura en Pedagogía Infantil</v>
      </c>
      <c r="H221" s="107">
        <v>11</v>
      </c>
    </row>
    <row r="222" spans="1:8" hidden="1">
      <c r="A222" s="103">
        <v>2010</v>
      </c>
      <c r="B222" s="88" t="s">
        <v>3387</v>
      </c>
      <c r="C222" s="83" t="s">
        <v>2490</v>
      </c>
      <c r="D222" s="84" t="s">
        <v>108</v>
      </c>
      <c r="E222" s="104" t="s">
        <v>235</v>
      </c>
      <c r="F222" s="84" t="s">
        <v>110</v>
      </c>
      <c r="G222" s="86" t="str">
        <f t="shared" si="3"/>
        <v>2010S-2Sede CentralEspecialización en Enfermería en Cuidado Crítico</v>
      </c>
      <c r="H222" s="107">
        <v>7</v>
      </c>
    </row>
    <row r="223" spans="1:8" hidden="1">
      <c r="A223" s="103">
        <v>2010</v>
      </c>
      <c r="B223" s="88" t="s">
        <v>3387</v>
      </c>
      <c r="C223" s="83" t="s">
        <v>2490</v>
      </c>
      <c r="D223" s="84" t="s">
        <v>108</v>
      </c>
      <c r="E223" s="104" t="s">
        <v>235</v>
      </c>
      <c r="F223" s="84" t="s">
        <v>112</v>
      </c>
      <c r="G223" s="86" t="str">
        <f t="shared" si="3"/>
        <v>2010S-2Sede CentralEspecialización en Salud Ocupacional</v>
      </c>
      <c r="H223" s="107">
        <v>1</v>
      </c>
    </row>
    <row r="224" spans="1:8" hidden="1">
      <c r="A224" s="103">
        <v>2010</v>
      </c>
      <c r="B224" s="88" t="s">
        <v>3387</v>
      </c>
      <c r="C224" s="83" t="s">
        <v>2490</v>
      </c>
      <c r="D224" s="84" t="s">
        <v>108</v>
      </c>
      <c r="E224" s="104" t="s">
        <v>234</v>
      </c>
      <c r="F224" s="84" t="s">
        <v>1931</v>
      </c>
      <c r="G224" s="86" t="str">
        <f t="shared" si="3"/>
        <v>2010S-2Sede CentralEnfermería</v>
      </c>
      <c r="H224" s="107">
        <v>42</v>
      </c>
    </row>
    <row r="225" spans="1:8" hidden="1">
      <c r="A225" s="103">
        <v>2010</v>
      </c>
      <c r="B225" s="88" t="s">
        <v>3387</v>
      </c>
      <c r="C225" s="83" t="s">
        <v>2490</v>
      </c>
      <c r="D225" s="84" t="s">
        <v>114</v>
      </c>
      <c r="E225" s="104" t="s">
        <v>236</v>
      </c>
      <c r="F225" s="84" t="s">
        <v>118</v>
      </c>
      <c r="G225" s="86" t="str">
        <f t="shared" si="3"/>
        <v>2010S-2Sede CentralMaestría en Desarrollo Rural</v>
      </c>
      <c r="H225" s="107">
        <v>8</v>
      </c>
    </row>
    <row r="226" spans="1:8" hidden="1">
      <c r="A226" s="103">
        <v>2010</v>
      </c>
      <c r="B226" s="88" t="s">
        <v>3387</v>
      </c>
      <c r="C226" s="83" t="s">
        <v>2490</v>
      </c>
      <c r="D226" s="84" t="s">
        <v>114</v>
      </c>
      <c r="E226" s="104" t="s">
        <v>236</v>
      </c>
      <c r="F226" s="84" t="s">
        <v>119</v>
      </c>
      <c r="G226" s="86" t="str">
        <f t="shared" si="3"/>
        <v>2010S-2Sede CentralMaestría en Gestión Ambiental</v>
      </c>
      <c r="H226" s="107">
        <v>10</v>
      </c>
    </row>
    <row r="227" spans="1:8" hidden="1">
      <c r="A227" s="103">
        <v>2010</v>
      </c>
      <c r="B227" s="88" t="s">
        <v>3387</v>
      </c>
      <c r="C227" s="83" t="s">
        <v>2490</v>
      </c>
      <c r="D227" s="84" t="s">
        <v>114</v>
      </c>
      <c r="E227" s="104" t="s">
        <v>234</v>
      </c>
      <c r="F227" s="84" t="s">
        <v>1929</v>
      </c>
      <c r="G227" s="86" t="str">
        <f t="shared" si="3"/>
        <v>2010S-2Sede CentralEcología</v>
      </c>
      <c r="H227" s="107">
        <v>23</v>
      </c>
    </row>
    <row r="228" spans="1:8" hidden="1">
      <c r="A228" s="103">
        <v>2010</v>
      </c>
      <c r="B228" s="88" t="s">
        <v>3387</v>
      </c>
      <c r="C228" s="83" t="s">
        <v>2490</v>
      </c>
      <c r="D228" s="84" t="s">
        <v>121</v>
      </c>
      <c r="E228" s="104" t="s">
        <v>239</v>
      </c>
      <c r="F228" s="84" t="s">
        <v>125</v>
      </c>
      <c r="G228" s="86" t="str">
        <f t="shared" si="3"/>
        <v>2010S-2Sede CentralDoctorado en Filosofía</v>
      </c>
      <c r="H228" s="107">
        <v>2</v>
      </c>
    </row>
    <row r="229" spans="1:8" hidden="1">
      <c r="A229" s="103">
        <v>2010</v>
      </c>
      <c r="B229" s="88" t="s">
        <v>3387</v>
      </c>
      <c r="C229" s="83" t="s">
        <v>2490</v>
      </c>
      <c r="D229" s="84" t="s">
        <v>121</v>
      </c>
      <c r="E229" s="104" t="s">
        <v>236</v>
      </c>
      <c r="F229" s="84" t="s">
        <v>124</v>
      </c>
      <c r="G229" s="86" t="str">
        <f t="shared" si="3"/>
        <v>2010S-2Sede CentralMaestría en Filosofía</v>
      </c>
      <c r="H229" s="107">
        <v>9</v>
      </c>
    </row>
    <row r="230" spans="1:8" hidden="1">
      <c r="A230" s="103">
        <v>2010</v>
      </c>
      <c r="B230" s="88" t="s">
        <v>3387</v>
      </c>
      <c r="C230" s="83" t="s">
        <v>2490</v>
      </c>
      <c r="D230" s="84" t="s">
        <v>121</v>
      </c>
      <c r="E230" s="104" t="s">
        <v>234</v>
      </c>
      <c r="F230" s="84" t="s">
        <v>1934</v>
      </c>
      <c r="G230" s="86" t="str">
        <f t="shared" si="3"/>
        <v>2010S-2Sede CentralFilosofía</v>
      </c>
      <c r="H230" s="107">
        <v>20</v>
      </c>
    </row>
    <row r="231" spans="1:8" hidden="1">
      <c r="A231" s="103">
        <v>2010</v>
      </c>
      <c r="B231" s="88" t="s">
        <v>3387</v>
      </c>
      <c r="C231" s="83" t="s">
        <v>2490</v>
      </c>
      <c r="D231" s="84" t="s">
        <v>121</v>
      </c>
      <c r="E231" s="104" t="s">
        <v>234</v>
      </c>
      <c r="F231" s="84" t="s">
        <v>122</v>
      </c>
      <c r="G231" s="86" t="str">
        <f t="shared" si="3"/>
        <v>2010S-2Sede CentralLicenciatura en Filosofía</v>
      </c>
      <c r="H231" s="107">
        <v>7</v>
      </c>
    </row>
    <row r="232" spans="1:8" hidden="1">
      <c r="A232" s="103">
        <v>2010</v>
      </c>
      <c r="B232" s="88" t="s">
        <v>3387</v>
      </c>
      <c r="C232" s="83" t="s">
        <v>2490</v>
      </c>
      <c r="D232" s="84" t="s">
        <v>126</v>
      </c>
      <c r="E232" s="104" t="s">
        <v>235</v>
      </c>
      <c r="F232" s="84" t="s">
        <v>131</v>
      </c>
      <c r="G232" s="86" t="str">
        <f t="shared" si="3"/>
        <v>2010S-2Sede CentralEspecialización en Arquitectura Empresarial de Software</v>
      </c>
      <c r="H232" s="107">
        <v>19</v>
      </c>
    </row>
    <row r="233" spans="1:8" hidden="1">
      <c r="A233" s="103">
        <v>2010</v>
      </c>
      <c r="B233" s="88" t="s">
        <v>3387</v>
      </c>
      <c r="C233" s="83" t="s">
        <v>2490</v>
      </c>
      <c r="D233" s="84" t="s">
        <v>126</v>
      </c>
      <c r="E233" s="104" t="s">
        <v>235</v>
      </c>
      <c r="F233" s="84" t="s">
        <v>132</v>
      </c>
      <c r="G233" s="86" t="str">
        <f t="shared" si="3"/>
        <v>2010S-2Sede CentralEspecialización en Geotecnia Vial y Pavimentos</v>
      </c>
      <c r="H233" s="107">
        <v>17</v>
      </c>
    </row>
    <row r="234" spans="1:8" hidden="1">
      <c r="A234" s="103">
        <v>2010</v>
      </c>
      <c r="B234" s="88" t="s">
        <v>3387</v>
      </c>
      <c r="C234" s="83" t="s">
        <v>2490</v>
      </c>
      <c r="D234" s="84" t="s">
        <v>126</v>
      </c>
      <c r="E234" s="104" t="s">
        <v>235</v>
      </c>
      <c r="F234" s="84" t="s">
        <v>133</v>
      </c>
      <c r="G234" s="86" t="str">
        <f t="shared" si="3"/>
        <v>2010S-2Sede CentralEspecialización en Gerencia de Construcciones</v>
      </c>
      <c r="H234" s="107">
        <v>25</v>
      </c>
    </row>
    <row r="235" spans="1:8" hidden="1">
      <c r="A235" s="103">
        <v>2010</v>
      </c>
      <c r="B235" s="88" t="s">
        <v>3387</v>
      </c>
      <c r="C235" s="83" t="s">
        <v>2490</v>
      </c>
      <c r="D235" s="84" t="s">
        <v>126</v>
      </c>
      <c r="E235" s="104" t="s">
        <v>235</v>
      </c>
      <c r="F235" s="84" t="s">
        <v>134</v>
      </c>
      <c r="G235" s="86" t="str">
        <f t="shared" si="3"/>
        <v>2010S-2Sede CentralEspecialización en Ingeniería de Operaciones en Manufactura y Servicios</v>
      </c>
      <c r="H235" s="107">
        <v>22</v>
      </c>
    </row>
    <row r="236" spans="1:8" hidden="1">
      <c r="A236" s="103">
        <v>2010</v>
      </c>
      <c r="B236" s="88" t="s">
        <v>3387</v>
      </c>
      <c r="C236" s="83" t="s">
        <v>2490</v>
      </c>
      <c r="D236" s="84" t="s">
        <v>126</v>
      </c>
      <c r="E236" s="104" t="s">
        <v>235</v>
      </c>
      <c r="F236" s="84" t="s">
        <v>135</v>
      </c>
      <c r="G236" s="86" t="str">
        <f t="shared" si="3"/>
        <v>2010S-2Sede CentralEspecialización en Sistemas Gerenciales de Ingeniería</v>
      </c>
      <c r="H236" s="107">
        <v>21</v>
      </c>
    </row>
    <row r="237" spans="1:8" hidden="1">
      <c r="A237" s="103">
        <v>2010</v>
      </c>
      <c r="B237" s="88" t="s">
        <v>3387</v>
      </c>
      <c r="C237" s="83" t="s">
        <v>2490</v>
      </c>
      <c r="D237" s="84" t="s">
        <v>126</v>
      </c>
      <c r="E237" s="104" t="s">
        <v>235</v>
      </c>
      <c r="F237" s="84" t="s">
        <v>136</v>
      </c>
      <c r="G237" s="86" t="str">
        <f t="shared" si="3"/>
        <v>2010S-2Sede CentralEspecialización en Tecnología de la Construcción en Edificaciones</v>
      </c>
      <c r="H237" s="107">
        <v>9</v>
      </c>
    </row>
    <row r="238" spans="1:8" hidden="1">
      <c r="A238" s="103">
        <v>2010</v>
      </c>
      <c r="B238" s="88" t="s">
        <v>3387</v>
      </c>
      <c r="C238" s="83" t="s">
        <v>2490</v>
      </c>
      <c r="D238" s="84" t="s">
        <v>126</v>
      </c>
      <c r="E238" s="104" t="s">
        <v>236</v>
      </c>
      <c r="F238" s="84" t="s">
        <v>139</v>
      </c>
      <c r="G238" s="86" t="str">
        <f t="shared" si="3"/>
        <v>2010S-2Sede CentralMaestría en Hidrosistemas</v>
      </c>
      <c r="H238" s="107">
        <v>2</v>
      </c>
    </row>
    <row r="239" spans="1:8" hidden="1">
      <c r="A239" s="103">
        <v>2010</v>
      </c>
      <c r="B239" s="88" t="s">
        <v>3387</v>
      </c>
      <c r="C239" s="83" t="s">
        <v>2490</v>
      </c>
      <c r="D239" s="84" t="s">
        <v>126</v>
      </c>
      <c r="E239" s="104" t="s">
        <v>236</v>
      </c>
      <c r="F239" s="84" t="s">
        <v>140</v>
      </c>
      <c r="G239" s="86" t="str">
        <f t="shared" si="3"/>
        <v>2010S-2Sede CentralMaestría en Ingeniería Civil</v>
      </c>
      <c r="H239" s="107">
        <v>1</v>
      </c>
    </row>
    <row r="240" spans="1:8" hidden="1">
      <c r="A240" s="103">
        <v>2010</v>
      </c>
      <c r="B240" s="88" t="s">
        <v>3387</v>
      </c>
      <c r="C240" s="83" t="s">
        <v>2490</v>
      </c>
      <c r="D240" s="84" t="s">
        <v>126</v>
      </c>
      <c r="E240" s="104" t="s">
        <v>236</v>
      </c>
      <c r="F240" s="84" t="s">
        <v>142</v>
      </c>
      <c r="G240" s="86" t="str">
        <f t="shared" si="3"/>
        <v>2010S-2Sede CentralMaestría en Ingeniería Electrónica</v>
      </c>
      <c r="H240" s="107">
        <v>6</v>
      </c>
    </row>
    <row r="241" spans="1:8" hidden="1">
      <c r="A241" s="103">
        <v>2010</v>
      </c>
      <c r="B241" s="88" t="s">
        <v>3387</v>
      </c>
      <c r="C241" s="83" t="s">
        <v>2490</v>
      </c>
      <c r="D241" s="84" t="s">
        <v>126</v>
      </c>
      <c r="E241" s="104" t="s">
        <v>234</v>
      </c>
      <c r="F241" s="84" t="s">
        <v>1958</v>
      </c>
      <c r="G241" s="86" t="str">
        <f t="shared" si="3"/>
        <v>2010S-2Sede CentralIngeniería Civil</v>
      </c>
      <c r="H241" s="107">
        <v>12</v>
      </c>
    </row>
    <row r="242" spans="1:8" hidden="1">
      <c r="A242" s="103">
        <v>2010</v>
      </c>
      <c r="B242" s="88" t="s">
        <v>3387</v>
      </c>
      <c r="C242" s="83" t="s">
        <v>2490</v>
      </c>
      <c r="D242" s="84" t="s">
        <v>126</v>
      </c>
      <c r="E242" s="104" t="s">
        <v>234</v>
      </c>
      <c r="F242" s="84" t="s">
        <v>1936</v>
      </c>
      <c r="G242" s="86" t="str">
        <f t="shared" si="3"/>
        <v>2010S-2Sede CentralIngeniería de Sistemas</v>
      </c>
      <c r="H242" s="107">
        <v>20</v>
      </c>
    </row>
    <row r="243" spans="1:8" hidden="1">
      <c r="A243" s="103">
        <v>2010</v>
      </c>
      <c r="B243" s="88" t="s">
        <v>3387</v>
      </c>
      <c r="C243" s="83" t="s">
        <v>2490</v>
      </c>
      <c r="D243" s="84" t="s">
        <v>126</v>
      </c>
      <c r="E243" s="104" t="s">
        <v>234</v>
      </c>
      <c r="F243" s="84" t="s">
        <v>1937</v>
      </c>
      <c r="G243" s="86" t="str">
        <f t="shared" si="3"/>
        <v>2010S-2Sede CentralIngeniería Electrónica</v>
      </c>
      <c r="H243" s="107">
        <v>41</v>
      </c>
    </row>
    <row r="244" spans="1:8" hidden="1">
      <c r="A244" s="103">
        <v>2010</v>
      </c>
      <c r="B244" s="88" t="s">
        <v>3387</v>
      </c>
      <c r="C244" s="83" t="s">
        <v>2490</v>
      </c>
      <c r="D244" s="84" t="s">
        <v>126</v>
      </c>
      <c r="E244" s="104" t="s">
        <v>234</v>
      </c>
      <c r="F244" s="84" t="s">
        <v>1938</v>
      </c>
      <c r="G244" s="86" t="str">
        <f t="shared" si="3"/>
        <v>2010S-2Sede CentralIngeniería Industrial</v>
      </c>
      <c r="H244" s="107">
        <v>86</v>
      </c>
    </row>
    <row r="245" spans="1:8" hidden="1">
      <c r="A245" s="103">
        <v>2010</v>
      </c>
      <c r="B245" s="88" t="s">
        <v>3387</v>
      </c>
      <c r="C245" s="83" t="s">
        <v>2490</v>
      </c>
      <c r="D245" s="84" t="s">
        <v>145</v>
      </c>
      <c r="E245" s="104" t="s">
        <v>3889</v>
      </c>
      <c r="F245" s="84" t="s">
        <v>148</v>
      </c>
      <c r="G245" s="86" t="str">
        <f t="shared" si="3"/>
        <v>2010S-2Sede CentralEspecialización en Cardiología</v>
      </c>
      <c r="H245" s="107">
        <v>1</v>
      </c>
    </row>
    <row r="246" spans="1:8" hidden="1">
      <c r="A246" s="103">
        <v>2010</v>
      </c>
      <c r="B246" s="88" t="s">
        <v>3387</v>
      </c>
      <c r="C246" s="83" t="s">
        <v>2490</v>
      </c>
      <c r="D246" s="84" t="s">
        <v>145</v>
      </c>
      <c r="E246" s="104" t="s">
        <v>3889</v>
      </c>
      <c r="F246" s="84" t="s">
        <v>149</v>
      </c>
      <c r="G246" s="86" t="str">
        <f t="shared" si="3"/>
        <v>2010S-2Sede CentralEspecialización en Cirugía Cardiovascular</v>
      </c>
      <c r="H246" s="107">
        <v>1</v>
      </c>
    </row>
    <row r="247" spans="1:8" hidden="1">
      <c r="A247" s="103">
        <v>2010</v>
      </c>
      <c r="B247" s="88" t="s">
        <v>3387</v>
      </c>
      <c r="C247" s="83" t="s">
        <v>2490</v>
      </c>
      <c r="D247" s="84" t="s">
        <v>145</v>
      </c>
      <c r="E247" s="104" t="s">
        <v>3889</v>
      </c>
      <c r="F247" s="84" t="s">
        <v>150</v>
      </c>
      <c r="G247" s="86" t="str">
        <f t="shared" si="3"/>
        <v>2010S-2Sede CentralEspecialización en Cirugía General</v>
      </c>
      <c r="H247" s="107">
        <v>3</v>
      </c>
    </row>
    <row r="248" spans="1:8" hidden="1">
      <c r="A248" s="103">
        <v>2010</v>
      </c>
      <c r="B248" s="88" t="s">
        <v>3387</v>
      </c>
      <c r="C248" s="83" t="s">
        <v>2490</v>
      </c>
      <c r="D248" s="84" t="s">
        <v>145</v>
      </c>
      <c r="E248" s="104" t="s">
        <v>3889</v>
      </c>
      <c r="F248" s="84" t="s">
        <v>152</v>
      </c>
      <c r="G248" s="86" t="str">
        <f t="shared" si="3"/>
        <v>2010S-2Sede CentralEspecialización en Dermatología</v>
      </c>
      <c r="H248" s="107">
        <v>1</v>
      </c>
    </row>
    <row r="249" spans="1:8" hidden="1">
      <c r="A249" s="103">
        <v>2010</v>
      </c>
      <c r="B249" s="88" t="s">
        <v>3387</v>
      </c>
      <c r="C249" s="83" t="s">
        <v>2490</v>
      </c>
      <c r="D249" s="84" t="s">
        <v>145</v>
      </c>
      <c r="E249" s="104" t="s">
        <v>3889</v>
      </c>
      <c r="F249" s="84" t="s">
        <v>153</v>
      </c>
      <c r="G249" s="86" t="str">
        <f t="shared" si="3"/>
        <v>2010S-2Sede CentralEspecialización en Electrofisiología Clínica, Estimulación y Arritmias Cardíacas</v>
      </c>
      <c r="H249" s="107">
        <v>1</v>
      </c>
    </row>
    <row r="250" spans="1:8" hidden="1">
      <c r="A250" s="103">
        <v>2010</v>
      </c>
      <c r="B250" s="88" t="s">
        <v>3387</v>
      </c>
      <c r="C250" s="83" t="s">
        <v>2490</v>
      </c>
      <c r="D250" s="84" t="s">
        <v>145</v>
      </c>
      <c r="E250" s="104" t="s">
        <v>3889</v>
      </c>
      <c r="F250" s="84" t="s">
        <v>154</v>
      </c>
      <c r="G250" s="86" t="str">
        <f t="shared" si="3"/>
        <v>2010S-2Sede CentralEspecialización en Endocrinología</v>
      </c>
      <c r="H250" s="107">
        <v>1</v>
      </c>
    </row>
    <row r="251" spans="1:8" hidden="1">
      <c r="A251" s="103">
        <v>2010</v>
      </c>
      <c r="B251" s="88" t="s">
        <v>3387</v>
      </c>
      <c r="C251" s="83" t="s">
        <v>2490</v>
      </c>
      <c r="D251" s="84" t="s">
        <v>145</v>
      </c>
      <c r="E251" s="104" t="s">
        <v>3889</v>
      </c>
      <c r="F251" s="84" t="s">
        <v>155</v>
      </c>
      <c r="G251" s="86" t="str">
        <f t="shared" si="3"/>
        <v>2010S-2Sede CentralEspecialización en Gastroenterología y Endoscopia Digestiva</v>
      </c>
      <c r="H251" s="107">
        <v>1</v>
      </c>
    </row>
    <row r="252" spans="1:8" hidden="1">
      <c r="A252" s="103">
        <v>2010</v>
      </c>
      <c r="B252" s="88" t="s">
        <v>3387</v>
      </c>
      <c r="C252" s="83" t="s">
        <v>2490</v>
      </c>
      <c r="D252" s="84" t="s">
        <v>145</v>
      </c>
      <c r="E252" s="104" t="s">
        <v>3889</v>
      </c>
      <c r="F252" s="84" t="s">
        <v>156</v>
      </c>
      <c r="G252" s="86" t="str">
        <f t="shared" si="3"/>
        <v>2010S-2Sede CentralEspecialización en Genética Médica</v>
      </c>
      <c r="H252" s="107">
        <v>2</v>
      </c>
    </row>
    <row r="253" spans="1:8" hidden="1">
      <c r="A253" s="103">
        <v>2010</v>
      </c>
      <c r="B253" s="88" t="s">
        <v>3387</v>
      </c>
      <c r="C253" s="83" t="s">
        <v>2490</v>
      </c>
      <c r="D253" s="84" t="s">
        <v>145</v>
      </c>
      <c r="E253" s="104" t="s">
        <v>3889</v>
      </c>
      <c r="F253" s="84" t="s">
        <v>4442</v>
      </c>
      <c r="G253" s="86" t="str">
        <f t="shared" si="3"/>
        <v>2010S-2Sede CentralEspecialización en Gestión Aplicada A los Servicios de Salud</v>
      </c>
      <c r="H253" s="107">
        <v>6</v>
      </c>
    </row>
    <row r="254" spans="1:8" hidden="1">
      <c r="A254" s="103">
        <v>2010</v>
      </c>
      <c r="B254" s="88" t="s">
        <v>3387</v>
      </c>
      <c r="C254" s="83" t="s">
        <v>2490</v>
      </c>
      <c r="D254" s="84" t="s">
        <v>145</v>
      </c>
      <c r="E254" s="104" t="s">
        <v>3889</v>
      </c>
      <c r="F254" s="84" t="s">
        <v>158</v>
      </c>
      <c r="G254" s="86" t="str">
        <f t="shared" si="3"/>
        <v>2010S-2Sede CentralEspecialización en Ginecología y Obstetricia</v>
      </c>
      <c r="H254" s="107">
        <v>6</v>
      </c>
    </row>
    <row r="255" spans="1:8" hidden="1">
      <c r="A255" s="103">
        <v>2010</v>
      </c>
      <c r="B255" s="88" t="s">
        <v>3387</v>
      </c>
      <c r="C255" s="83" t="s">
        <v>2490</v>
      </c>
      <c r="D255" s="84" t="s">
        <v>145</v>
      </c>
      <c r="E255" s="104" t="s">
        <v>3889</v>
      </c>
      <c r="F255" s="84" t="s">
        <v>162</v>
      </c>
      <c r="G255" s="86" t="str">
        <f t="shared" si="3"/>
        <v>2010S-2Sede CentralEspecialización en Medicina Familiar</v>
      </c>
      <c r="H255" s="107">
        <v>2</v>
      </c>
    </row>
    <row r="256" spans="1:8" hidden="1">
      <c r="A256" s="103">
        <v>2010</v>
      </c>
      <c r="B256" s="88" t="s">
        <v>3387</v>
      </c>
      <c r="C256" s="83" t="s">
        <v>2490</v>
      </c>
      <c r="D256" s="84" t="s">
        <v>145</v>
      </c>
      <c r="E256" s="104" t="s">
        <v>3889</v>
      </c>
      <c r="F256" s="84" t="s">
        <v>163</v>
      </c>
      <c r="G256" s="86" t="str">
        <f t="shared" si="3"/>
        <v>2010S-2Sede CentralEspecialización en Medicina Interna</v>
      </c>
      <c r="H256" s="107">
        <v>6</v>
      </c>
    </row>
    <row r="257" spans="1:8" hidden="1">
      <c r="A257" s="103">
        <v>2010</v>
      </c>
      <c r="B257" s="88" t="s">
        <v>3387</v>
      </c>
      <c r="C257" s="83" t="s">
        <v>2490</v>
      </c>
      <c r="D257" s="84" t="s">
        <v>145</v>
      </c>
      <c r="E257" s="104" t="s">
        <v>3889</v>
      </c>
      <c r="F257" s="84" t="s">
        <v>164</v>
      </c>
      <c r="G257" s="86" t="str">
        <f t="shared" si="3"/>
        <v>2010S-2Sede CentralEspecialización en Nefrología</v>
      </c>
      <c r="H257" s="107">
        <v>2</v>
      </c>
    </row>
    <row r="258" spans="1:8" hidden="1">
      <c r="A258" s="103">
        <v>2010</v>
      </c>
      <c r="B258" s="88" t="s">
        <v>3387</v>
      </c>
      <c r="C258" s="83" t="s">
        <v>2490</v>
      </c>
      <c r="D258" s="84" t="s">
        <v>145</v>
      </c>
      <c r="E258" s="104" t="s">
        <v>3889</v>
      </c>
      <c r="F258" s="84" t="s">
        <v>166</v>
      </c>
      <c r="G258" s="86" t="str">
        <f t="shared" si="3"/>
        <v>2010S-2Sede CentralEspecialización en Neurocirugía</v>
      </c>
      <c r="H258" s="107">
        <v>1</v>
      </c>
    </row>
    <row r="259" spans="1:8" hidden="1">
      <c r="A259" s="103">
        <v>2010</v>
      </c>
      <c r="B259" s="88" t="s">
        <v>3387</v>
      </c>
      <c r="C259" s="83" t="s">
        <v>2490</v>
      </c>
      <c r="D259" s="84" t="s">
        <v>145</v>
      </c>
      <c r="E259" s="104" t="s">
        <v>3889</v>
      </c>
      <c r="F259" s="84" t="s">
        <v>168</v>
      </c>
      <c r="G259" s="86" t="str">
        <f t="shared" ref="G259:G322" si="4">+CONCATENATE(A259,B259,C259,F259)</f>
        <v>2010S-2Sede CentralEspecialización en Oftalmología</v>
      </c>
      <c r="H259" s="107">
        <v>1</v>
      </c>
    </row>
    <row r="260" spans="1:8" hidden="1">
      <c r="A260" s="103">
        <v>2010</v>
      </c>
      <c r="B260" s="88" t="s">
        <v>3387</v>
      </c>
      <c r="C260" s="83" t="s">
        <v>2490</v>
      </c>
      <c r="D260" s="84" t="s">
        <v>145</v>
      </c>
      <c r="E260" s="104" t="s">
        <v>3889</v>
      </c>
      <c r="F260" s="84" t="s">
        <v>169</v>
      </c>
      <c r="G260" s="86" t="str">
        <f t="shared" si="4"/>
        <v>2010S-2Sede CentralEspecialización en Ortopedia Infantil</v>
      </c>
      <c r="H260" s="107">
        <v>1</v>
      </c>
    </row>
    <row r="261" spans="1:8" hidden="1">
      <c r="A261" s="103">
        <v>2010</v>
      </c>
      <c r="B261" s="88" t="s">
        <v>3387</v>
      </c>
      <c r="C261" s="83" t="s">
        <v>2490</v>
      </c>
      <c r="D261" s="84" t="s">
        <v>145</v>
      </c>
      <c r="E261" s="104" t="s">
        <v>3889</v>
      </c>
      <c r="F261" s="84" t="s">
        <v>173</v>
      </c>
      <c r="G261" s="86" t="str">
        <f t="shared" si="4"/>
        <v>2010S-2Sede CentralEspecialización en Pediatría</v>
      </c>
      <c r="H261" s="107">
        <v>12</v>
      </c>
    </row>
    <row r="262" spans="1:8" hidden="1">
      <c r="A262" s="103">
        <v>2010</v>
      </c>
      <c r="B262" s="88" t="s">
        <v>3387</v>
      </c>
      <c r="C262" s="83" t="s">
        <v>2490</v>
      </c>
      <c r="D262" s="84" t="s">
        <v>145</v>
      </c>
      <c r="E262" s="104" t="s">
        <v>3889</v>
      </c>
      <c r="F262" s="84" t="s">
        <v>4444</v>
      </c>
      <c r="G262" s="86" t="str">
        <f t="shared" si="4"/>
        <v>2010S-2Sede CentralEspecialización en Prevención del Maltrato Infantil</v>
      </c>
      <c r="H262" s="107">
        <v>7</v>
      </c>
    </row>
    <row r="263" spans="1:8" hidden="1">
      <c r="A263" s="103">
        <v>2010</v>
      </c>
      <c r="B263" s="88" t="s">
        <v>3387</v>
      </c>
      <c r="C263" s="83" t="s">
        <v>2490</v>
      </c>
      <c r="D263" s="84" t="s">
        <v>145</v>
      </c>
      <c r="E263" s="104" t="s">
        <v>3889</v>
      </c>
      <c r="F263" s="84" t="s">
        <v>175</v>
      </c>
      <c r="G263" s="86" t="str">
        <f t="shared" si="4"/>
        <v>2010S-2Sede CentralEspecialización en Psiquiatría de Niños y Adolescentes</v>
      </c>
      <c r="H263" s="107">
        <v>2</v>
      </c>
    </row>
    <row r="264" spans="1:8" hidden="1">
      <c r="A264" s="103">
        <v>2010</v>
      </c>
      <c r="B264" s="88" t="s">
        <v>3387</v>
      </c>
      <c r="C264" s="83" t="s">
        <v>2490</v>
      </c>
      <c r="D264" s="84" t="s">
        <v>145</v>
      </c>
      <c r="E264" s="104" t="s">
        <v>3889</v>
      </c>
      <c r="F264" s="84" t="s">
        <v>176</v>
      </c>
      <c r="G264" s="86" t="str">
        <f t="shared" si="4"/>
        <v>2010S-2Sede CentralEspecialización en Psiquiatría General</v>
      </c>
      <c r="H264" s="107">
        <v>6</v>
      </c>
    </row>
    <row r="265" spans="1:8" hidden="1">
      <c r="A265" s="103">
        <v>2010</v>
      </c>
      <c r="B265" s="88" t="s">
        <v>3387</v>
      </c>
      <c r="C265" s="83" t="s">
        <v>2490</v>
      </c>
      <c r="D265" s="84" t="s">
        <v>145</v>
      </c>
      <c r="E265" s="104" t="s">
        <v>3889</v>
      </c>
      <c r="F265" s="84" t="s">
        <v>177</v>
      </c>
      <c r="G265" s="86" t="str">
        <f t="shared" si="4"/>
        <v>2010S-2Sede CentralEspecialización en Radiología</v>
      </c>
      <c r="H265" s="107">
        <v>3</v>
      </c>
    </row>
    <row r="266" spans="1:8" hidden="1">
      <c r="A266" s="103">
        <v>2010</v>
      </c>
      <c r="B266" s="88" t="s">
        <v>3387</v>
      </c>
      <c r="C266" s="83" t="s">
        <v>2490</v>
      </c>
      <c r="D266" s="84" t="s">
        <v>145</v>
      </c>
      <c r="E266" s="104" t="s">
        <v>3889</v>
      </c>
      <c r="F266" s="84" t="s">
        <v>4450</v>
      </c>
      <c r="G266" s="86" t="str">
        <f t="shared" si="4"/>
        <v>2010S-2Sede CentralEspecialización en Radioterapia</v>
      </c>
      <c r="H266" s="107">
        <v>2</v>
      </c>
    </row>
    <row r="267" spans="1:8" hidden="1">
      <c r="A267" s="103">
        <v>2010</v>
      </c>
      <c r="B267" s="88" t="s">
        <v>3387</v>
      </c>
      <c r="C267" s="83" t="s">
        <v>2490</v>
      </c>
      <c r="D267" s="84" t="s">
        <v>145</v>
      </c>
      <c r="E267" s="104" t="s">
        <v>236</v>
      </c>
      <c r="F267" s="84" t="s">
        <v>180</v>
      </c>
      <c r="G267" s="86" t="str">
        <f t="shared" si="4"/>
        <v>2010S-2Sede CentralMaestría en Epidemiología Clínica</v>
      </c>
      <c r="H267" s="107">
        <v>5</v>
      </c>
    </row>
    <row r="268" spans="1:8" hidden="1">
      <c r="A268" s="103">
        <v>2010</v>
      </c>
      <c r="B268" s="88" t="s">
        <v>3387</v>
      </c>
      <c r="C268" s="83" t="s">
        <v>2490</v>
      </c>
      <c r="D268" s="84" t="s">
        <v>145</v>
      </c>
      <c r="E268" s="104" t="s">
        <v>234</v>
      </c>
      <c r="F268" s="84" t="s">
        <v>1948</v>
      </c>
      <c r="G268" s="86" t="str">
        <f t="shared" si="4"/>
        <v>2010S-2Sede CentralMedicina</v>
      </c>
      <c r="H268" s="107">
        <v>76</v>
      </c>
    </row>
    <row r="269" spans="1:8" hidden="1">
      <c r="A269" s="103">
        <v>2010</v>
      </c>
      <c r="B269" s="88" t="s">
        <v>3387</v>
      </c>
      <c r="C269" s="83" t="s">
        <v>2490</v>
      </c>
      <c r="D269" s="84" t="s">
        <v>182</v>
      </c>
      <c r="E269" s="104" t="s">
        <v>3890</v>
      </c>
      <c r="F269" s="84" t="s">
        <v>184</v>
      </c>
      <c r="G269" s="86" t="str">
        <f t="shared" si="4"/>
        <v>2010S-2Sede CentralEspecialización en Cirugía Maxilofacial</v>
      </c>
      <c r="H269" s="107">
        <v>5</v>
      </c>
    </row>
    <row r="270" spans="1:8" hidden="1">
      <c r="A270" s="103">
        <v>2010</v>
      </c>
      <c r="B270" s="88" t="s">
        <v>3387</v>
      </c>
      <c r="C270" s="83" t="s">
        <v>2490</v>
      </c>
      <c r="D270" s="84" t="s">
        <v>182</v>
      </c>
      <c r="E270" s="104" t="s">
        <v>3890</v>
      </c>
      <c r="F270" s="84" t="s">
        <v>190</v>
      </c>
      <c r="G270" s="86" t="str">
        <f t="shared" si="4"/>
        <v>2010S-2Sede CentralEspecialización en Rehabilitación Oral</v>
      </c>
      <c r="H270" s="107">
        <v>5</v>
      </c>
    </row>
    <row r="271" spans="1:8" hidden="1">
      <c r="A271" s="103">
        <v>2010</v>
      </c>
      <c r="B271" s="88" t="s">
        <v>3387</v>
      </c>
      <c r="C271" s="83" t="s">
        <v>2490</v>
      </c>
      <c r="D271" s="84" t="s">
        <v>182</v>
      </c>
      <c r="E271" s="104" t="s">
        <v>234</v>
      </c>
      <c r="F271" s="84" t="s">
        <v>1949</v>
      </c>
      <c r="G271" s="86" t="str">
        <f t="shared" si="4"/>
        <v>2010S-2Sede CentralOdontología</v>
      </c>
      <c r="H271" s="107">
        <v>30</v>
      </c>
    </row>
    <row r="272" spans="1:8" hidden="1">
      <c r="A272" s="103">
        <v>2010</v>
      </c>
      <c r="B272" s="88" t="s">
        <v>3387</v>
      </c>
      <c r="C272" s="83" t="s">
        <v>2490</v>
      </c>
      <c r="D272" s="84" t="s">
        <v>191</v>
      </c>
      <c r="E272" s="104" t="s">
        <v>235</v>
      </c>
      <c r="F272" s="84" t="s">
        <v>4446</v>
      </c>
      <c r="G272" s="86" t="str">
        <f t="shared" si="4"/>
        <v>2010S-2Sede CentralEspecialización en Clínica y Psicoterapia de Orientación Psicoanalítica</v>
      </c>
      <c r="H272" s="107">
        <v>1</v>
      </c>
    </row>
    <row r="273" spans="1:8" hidden="1">
      <c r="A273" s="103">
        <v>2010</v>
      </c>
      <c r="B273" s="88" t="s">
        <v>3387</v>
      </c>
      <c r="C273" s="83" t="s">
        <v>2490</v>
      </c>
      <c r="D273" s="84" t="s">
        <v>191</v>
      </c>
      <c r="E273" s="104" t="s">
        <v>235</v>
      </c>
      <c r="F273" s="84" t="s">
        <v>4447</v>
      </c>
      <c r="G273" s="86" t="str">
        <f t="shared" si="4"/>
        <v>2010S-2Sede CentralEspecialización en Psicología Clínica Comportamental Cognoscitiva</v>
      </c>
      <c r="H273" s="107">
        <v>14</v>
      </c>
    </row>
    <row r="274" spans="1:8" hidden="1">
      <c r="A274" s="103">
        <v>2010</v>
      </c>
      <c r="B274" s="88" t="s">
        <v>3387</v>
      </c>
      <c r="C274" s="83" t="s">
        <v>2490</v>
      </c>
      <c r="D274" s="84" t="s">
        <v>191</v>
      </c>
      <c r="E274" s="104" t="s">
        <v>235</v>
      </c>
      <c r="F274" s="84" t="s">
        <v>1911</v>
      </c>
      <c r="G274" s="86" t="str">
        <f t="shared" si="4"/>
        <v>2010S-2Sede CentralEspecialización en Terapia Sistémica</v>
      </c>
      <c r="H274" s="107">
        <v>1</v>
      </c>
    </row>
    <row r="275" spans="1:8" hidden="1">
      <c r="A275" s="103">
        <v>2010</v>
      </c>
      <c r="B275" s="88" t="s">
        <v>3387</v>
      </c>
      <c r="C275" s="83" t="s">
        <v>2490</v>
      </c>
      <c r="D275" s="84" t="s">
        <v>191</v>
      </c>
      <c r="E275" s="104" t="s">
        <v>236</v>
      </c>
      <c r="F275" s="84" t="s">
        <v>193</v>
      </c>
      <c r="G275" s="86" t="str">
        <f t="shared" si="4"/>
        <v>2010S-2Sede CentralMaestría en Psicología Clínica</v>
      </c>
      <c r="H275" s="107">
        <v>10</v>
      </c>
    </row>
    <row r="276" spans="1:8" hidden="1">
      <c r="A276" s="103">
        <v>2010</v>
      </c>
      <c r="B276" s="88" t="s">
        <v>3387</v>
      </c>
      <c r="C276" s="83" t="s">
        <v>2490</v>
      </c>
      <c r="D276" s="84" t="s">
        <v>191</v>
      </c>
      <c r="E276" s="104" t="s">
        <v>234</v>
      </c>
      <c r="F276" s="84" t="s">
        <v>730</v>
      </c>
      <c r="G276" s="86" t="str">
        <f t="shared" si="4"/>
        <v>2010S-2Sede CentralPsicología</v>
      </c>
      <c r="H276" s="107">
        <v>60</v>
      </c>
    </row>
    <row r="277" spans="1:8" hidden="1">
      <c r="A277" s="103">
        <v>2010</v>
      </c>
      <c r="B277" s="88" t="s">
        <v>3387</v>
      </c>
      <c r="C277" s="83" t="s">
        <v>2490</v>
      </c>
      <c r="D277" s="84" t="s">
        <v>195</v>
      </c>
      <c r="E277" s="104" t="s">
        <v>239</v>
      </c>
      <c r="F277" s="84" t="s">
        <v>199</v>
      </c>
      <c r="G277" s="86" t="str">
        <f t="shared" si="4"/>
        <v>2010S-2Sede CentralDoctorado en Teología</v>
      </c>
      <c r="H277" s="107">
        <v>2</v>
      </c>
    </row>
    <row r="278" spans="1:8" hidden="1">
      <c r="A278" s="103">
        <v>2010</v>
      </c>
      <c r="B278" s="88" t="s">
        <v>3387</v>
      </c>
      <c r="C278" s="83" t="s">
        <v>2490</v>
      </c>
      <c r="D278" s="84" t="s">
        <v>195</v>
      </c>
      <c r="E278" s="104" t="s">
        <v>235</v>
      </c>
      <c r="F278" s="84" t="s">
        <v>4451</v>
      </c>
      <c r="G278" s="86" t="str">
        <f t="shared" si="4"/>
        <v>2010S-2Sede CentralEspecialización en Enseñanza Religiosa Escolar y Catequesis</v>
      </c>
      <c r="H278" s="107">
        <v>1</v>
      </c>
    </row>
    <row r="279" spans="1:8" hidden="1">
      <c r="A279" s="103">
        <v>2010</v>
      </c>
      <c r="B279" s="88" t="s">
        <v>3387</v>
      </c>
      <c r="C279" s="83" t="s">
        <v>2490</v>
      </c>
      <c r="D279" s="84" t="s">
        <v>195</v>
      </c>
      <c r="E279" s="104" t="s">
        <v>236</v>
      </c>
      <c r="F279" s="84" t="s">
        <v>198</v>
      </c>
      <c r="G279" s="86" t="str">
        <f t="shared" si="4"/>
        <v>2010S-2Sede CentralMaestría en Teología</v>
      </c>
      <c r="H279" s="107">
        <v>12</v>
      </c>
    </row>
    <row r="280" spans="1:8" hidden="1">
      <c r="A280" s="103">
        <v>2010</v>
      </c>
      <c r="B280" s="88" t="s">
        <v>3387</v>
      </c>
      <c r="C280" s="83" t="s">
        <v>2490</v>
      </c>
      <c r="D280" s="84" t="s">
        <v>195</v>
      </c>
      <c r="E280" s="104" t="s">
        <v>234</v>
      </c>
      <c r="F280" s="84" t="s">
        <v>1184</v>
      </c>
      <c r="G280" s="86" t="str">
        <f t="shared" si="4"/>
        <v>2010S-2Sede CentralLicenciatura en Ciencias Religiosas</v>
      </c>
      <c r="H280" s="107">
        <v>73</v>
      </c>
    </row>
    <row r="281" spans="1:8" hidden="1">
      <c r="A281" s="103">
        <v>2010</v>
      </c>
      <c r="B281" s="88" t="s">
        <v>3387</v>
      </c>
      <c r="C281" s="83" t="s">
        <v>2490</v>
      </c>
      <c r="D281" s="84" t="s">
        <v>195</v>
      </c>
      <c r="E281" s="104" t="s">
        <v>234</v>
      </c>
      <c r="F281" s="84" t="s">
        <v>196</v>
      </c>
      <c r="G281" s="86" t="str">
        <f t="shared" si="4"/>
        <v>2010S-2Sede CentralLicenciatura en Teología</v>
      </c>
      <c r="H281" s="107">
        <v>11</v>
      </c>
    </row>
    <row r="282" spans="1:8" hidden="1">
      <c r="A282" s="103">
        <v>2010</v>
      </c>
      <c r="B282" s="88" t="s">
        <v>3387</v>
      </c>
      <c r="C282" s="83" t="s">
        <v>2490</v>
      </c>
      <c r="D282" s="84" t="s">
        <v>195</v>
      </c>
      <c r="E282" s="104" t="s">
        <v>234</v>
      </c>
      <c r="F282" s="84" t="s">
        <v>1945</v>
      </c>
      <c r="G282" s="86" t="str">
        <f t="shared" si="4"/>
        <v>2010S-2Sede CentralTeología</v>
      </c>
      <c r="H282" s="107">
        <v>44</v>
      </c>
    </row>
    <row r="283" spans="1:8" hidden="1">
      <c r="A283" s="103">
        <v>2010</v>
      </c>
      <c r="B283" s="88" t="s">
        <v>3387</v>
      </c>
      <c r="C283" s="83" t="s">
        <v>2490</v>
      </c>
      <c r="D283" s="84" t="s">
        <v>200</v>
      </c>
      <c r="E283" s="104" t="s">
        <v>235</v>
      </c>
      <c r="F283" s="84" t="s">
        <v>201</v>
      </c>
      <c r="G283" s="86" t="str">
        <f t="shared" si="4"/>
        <v>2010S-2Sede CentralEspecialización en Bioética</v>
      </c>
      <c r="H283" s="107">
        <v>1</v>
      </c>
    </row>
    <row r="284" spans="1:8" hidden="1">
      <c r="A284" s="103">
        <v>2010</v>
      </c>
      <c r="B284" s="88" t="s">
        <v>3387</v>
      </c>
      <c r="C284" s="83" t="s">
        <v>2490</v>
      </c>
      <c r="D284" s="84" t="s">
        <v>200</v>
      </c>
      <c r="E284" s="104" t="s">
        <v>236</v>
      </c>
      <c r="F284" s="84" t="s">
        <v>202</v>
      </c>
      <c r="G284" s="86" t="str">
        <f t="shared" si="4"/>
        <v>2010S-2Sede CentralMaestría en Bioética</v>
      </c>
      <c r="H284" s="107">
        <v>2</v>
      </c>
    </row>
    <row r="285" spans="1:8" hidden="1">
      <c r="A285" s="88">
        <v>2011</v>
      </c>
      <c r="B285" s="105" t="s">
        <v>3386</v>
      </c>
      <c r="C285" s="83" t="s">
        <v>2490</v>
      </c>
      <c r="D285" s="84" t="s">
        <v>5</v>
      </c>
      <c r="E285" s="104" t="s">
        <v>235</v>
      </c>
      <c r="F285" s="84" t="s">
        <v>9</v>
      </c>
      <c r="G285" s="86" t="str">
        <f t="shared" si="4"/>
        <v>2011S-1Sede CentralEspecialización en Diseño y Gerencia de Producto para la Exportación</v>
      </c>
      <c r="H285" s="107">
        <v>2</v>
      </c>
    </row>
    <row r="286" spans="1:8" hidden="1">
      <c r="A286" s="88">
        <v>2011</v>
      </c>
      <c r="B286" s="105" t="s">
        <v>3386</v>
      </c>
      <c r="C286" s="83" t="s">
        <v>2490</v>
      </c>
      <c r="D286" s="84" t="s">
        <v>5</v>
      </c>
      <c r="E286" s="104" t="s">
        <v>235</v>
      </c>
      <c r="F286" s="84" t="s">
        <v>4433</v>
      </c>
      <c r="G286" s="86" t="str">
        <f t="shared" si="4"/>
        <v>2011S-1Sede CentralEspecialización en Espacio Publico</v>
      </c>
      <c r="H286" s="107">
        <v>9</v>
      </c>
    </row>
    <row r="287" spans="1:8" hidden="1">
      <c r="A287" s="88">
        <v>2011</v>
      </c>
      <c r="B287" s="105" t="s">
        <v>3386</v>
      </c>
      <c r="C287" s="83" t="s">
        <v>2490</v>
      </c>
      <c r="D287" s="84" t="s">
        <v>5</v>
      </c>
      <c r="E287" s="104" t="s">
        <v>236</v>
      </c>
      <c r="F287" s="84" t="s">
        <v>11</v>
      </c>
      <c r="G287" s="86" t="str">
        <f t="shared" si="4"/>
        <v>2011S-1Sede CentralMaestría en Planeación Urbana y Regional</v>
      </c>
      <c r="H287" s="107">
        <v>12</v>
      </c>
    </row>
    <row r="288" spans="1:8" hidden="1">
      <c r="A288" s="88">
        <v>2011</v>
      </c>
      <c r="B288" s="105" t="s">
        <v>3386</v>
      </c>
      <c r="C288" s="83" t="s">
        <v>2490</v>
      </c>
      <c r="D288" s="84" t="s">
        <v>5</v>
      </c>
      <c r="E288" s="104" t="s">
        <v>234</v>
      </c>
      <c r="F288" s="84" t="s">
        <v>700</v>
      </c>
      <c r="G288" s="86" t="str">
        <f t="shared" si="4"/>
        <v>2011S-1Sede CentralArquitectura</v>
      </c>
      <c r="H288" s="107">
        <v>49</v>
      </c>
    </row>
    <row r="289" spans="1:8" hidden="1">
      <c r="A289" s="88">
        <v>2011</v>
      </c>
      <c r="B289" s="105" t="s">
        <v>3386</v>
      </c>
      <c r="C289" s="83" t="s">
        <v>2490</v>
      </c>
      <c r="D289" s="84" t="s">
        <v>5</v>
      </c>
      <c r="E289" s="104" t="s">
        <v>234</v>
      </c>
      <c r="F289" s="84" t="s">
        <v>1928</v>
      </c>
      <c r="G289" s="86" t="str">
        <f t="shared" si="4"/>
        <v>2011S-1Sede CentralDiseño Industrial</v>
      </c>
      <c r="H289" s="107">
        <v>98</v>
      </c>
    </row>
    <row r="290" spans="1:8" hidden="1">
      <c r="A290" s="88">
        <v>2011</v>
      </c>
      <c r="B290" s="105" t="s">
        <v>3386</v>
      </c>
      <c r="C290" s="83" t="s">
        <v>2490</v>
      </c>
      <c r="D290" s="84" t="s">
        <v>12</v>
      </c>
      <c r="E290" s="104" t="s">
        <v>235</v>
      </c>
      <c r="F290" s="84" t="s">
        <v>15</v>
      </c>
      <c r="G290" s="86" t="str">
        <f t="shared" si="4"/>
        <v>2011S-1Sede CentralEspecialización en Dirección de Coros Infantiles y Juveniles</v>
      </c>
      <c r="H290" s="107">
        <v>2</v>
      </c>
    </row>
    <row r="291" spans="1:8" hidden="1">
      <c r="A291" s="88">
        <v>2011</v>
      </c>
      <c r="B291" s="105" t="s">
        <v>3386</v>
      </c>
      <c r="C291" s="83" t="s">
        <v>2490</v>
      </c>
      <c r="D291" s="84" t="s">
        <v>12</v>
      </c>
      <c r="E291" s="104" t="s">
        <v>234</v>
      </c>
      <c r="F291" s="84" t="s">
        <v>1921</v>
      </c>
      <c r="G291" s="86" t="str">
        <f t="shared" si="4"/>
        <v>2011S-1Sede CentralArtes Visuales</v>
      </c>
      <c r="H291" s="107">
        <v>44</v>
      </c>
    </row>
    <row r="292" spans="1:8" hidden="1">
      <c r="A292" s="88">
        <v>2011</v>
      </c>
      <c r="B292" s="105" t="s">
        <v>3386</v>
      </c>
      <c r="C292" s="83" t="s">
        <v>2490</v>
      </c>
      <c r="D292" s="84" t="s">
        <v>12</v>
      </c>
      <c r="E292" s="104" t="s">
        <v>234</v>
      </c>
      <c r="F292" s="84" t="s">
        <v>1933</v>
      </c>
      <c r="G292" s="86" t="str">
        <f t="shared" si="4"/>
        <v>2011S-1Sede CentralEstudios Musicales</v>
      </c>
      <c r="H292" s="107">
        <v>30</v>
      </c>
    </row>
    <row r="293" spans="1:8" hidden="1">
      <c r="A293" s="88">
        <v>2011</v>
      </c>
      <c r="B293" s="105" t="s">
        <v>3386</v>
      </c>
      <c r="C293" s="83" t="s">
        <v>2490</v>
      </c>
      <c r="D293" s="84" t="s">
        <v>18</v>
      </c>
      <c r="E293" s="104" t="s">
        <v>239</v>
      </c>
      <c r="F293" s="84" t="s">
        <v>30</v>
      </c>
      <c r="G293" s="86" t="str">
        <f t="shared" si="4"/>
        <v>2011S-1Sede CentralDoctorado en Ciencias Biológicas</v>
      </c>
      <c r="H293" s="107">
        <v>2</v>
      </c>
    </row>
    <row r="294" spans="1:8" hidden="1">
      <c r="A294" s="88">
        <v>2011</v>
      </c>
      <c r="B294" s="105" t="s">
        <v>3386</v>
      </c>
      <c r="C294" s="83" t="s">
        <v>2490</v>
      </c>
      <c r="D294" s="84" t="s">
        <v>18</v>
      </c>
      <c r="E294" s="104" t="s">
        <v>235</v>
      </c>
      <c r="F294" s="84" t="s">
        <v>24</v>
      </c>
      <c r="G294" s="86" t="str">
        <f t="shared" si="4"/>
        <v>2011S-1Sede CentralEspecialización en Análisis Químico Instrumental</v>
      </c>
      <c r="H294" s="107">
        <v>14</v>
      </c>
    </row>
    <row r="295" spans="1:8" hidden="1">
      <c r="A295" s="88">
        <v>2011</v>
      </c>
      <c r="B295" s="105" t="s">
        <v>3386</v>
      </c>
      <c r="C295" s="83" t="s">
        <v>2490</v>
      </c>
      <c r="D295" s="84" t="s">
        <v>18</v>
      </c>
      <c r="E295" s="104" t="s">
        <v>235</v>
      </c>
      <c r="F295" s="84" t="s">
        <v>26</v>
      </c>
      <c r="G295" s="86" t="str">
        <f t="shared" si="4"/>
        <v>2011S-1Sede CentralEspecialización en Hematología en el Laboratorio Clínico y Manejo del Banco de Sangre</v>
      </c>
      <c r="H295" s="107">
        <v>2</v>
      </c>
    </row>
    <row r="296" spans="1:8" hidden="1">
      <c r="A296" s="88">
        <v>2011</v>
      </c>
      <c r="B296" s="105" t="s">
        <v>3386</v>
      </c>
      <c r="C296" s="83" t="s">
        <v>2490</v>
      </c>
      <c r="D296" s="84" t="s">
        <v>18</v>
      </c>
      <c r="E296" s="104" t="s">
        <v>235</v>
      </c>
      <c r="F296" s="84" t="s">
        <v>4435</v>
      </c>
      <c r="G296" s="86" t="str">
        <f t="shared" si="4"/>
        <v>2011S-1Sede CentralEspecialización en Laboratorio de Inmunología Clínica</v>
      </c>
      <c r="H296" s="107">
        <v>14</v>
      </c>
    </row>
    <row r="297" spans="1:8" hidden="1">
      <c r="A297" s="88">
        <v>2011</v>
      </c>
      <c r="B297" s="105" t="s">
        <v>3386</v>
      </c>
      <c r="C297" s="83" t="s">
        <v>2490</v>
      </c>
      <c r="D297" s="84" t="s">
        <v>18</v>
      </c>
      <c r="E297" s="104" t="s">
        <v>236</v>
      </c>
      <c r="F297" s="84" t="s">
        <v>28</v>
      </c>
      <c r="G297" s="86" t="str">
        <f t="shared" si="4"/>
        <v>2011S-1Sede CentralMaestría en Ciencias Biológicas</v>
      </c>
      <c r="H297" s="107">
        <v>11</v>
      </c>
    </row>
    <row r="298" spans="1:8" hidden="1">
      <c r="A298" s="88">
        <v>2011</v>
      </c>
      <c r="B298" s="105" t="s">
        <v>3386</v>
      </c>
      <c r="C298" s="83" t="s">
        <v>2490</v>
      </c>
      <c r="D298" s="84" t="s">
        <v>18</v>
      </c>
      <c r="E298" s="104" t="s">
        <v>234</v>
      </c>
      <c r="F298" s="84" t="s">
        <v>1922</v>
      </c>
      <c r="G298" s="86" t="str">
        <f t="shared" si="4"/>
        <v>2011S-1Sede CentralBacteriología</v>
      </c>
      <c r="H298" s="107">
        <v>18</v>
      </c>
    </row>
    <row r="299" spans="1:8" hidden="1">
      <c r="A299" s="88">
        <v>2011</v>
      </c>
      <c r="B299" s="105" t="s">
        <v>3386</v>
      </c>
      <c r="C299" s="83" t="s">
        <v>2490</v>
      </c>
      <c r="D299" s="84" t="s">
        <v>18</v>
      </c>
      <c r="E299" s="104" t="s">
        <v>234</v>
      </c>
      <c r="F299" s="84" t="s">
        <v>1923</v>
      </c>
      <c r="G299" s="86" t="str">
        <f t="shared" si="4"/>
        <v>2011S-1Sede CentralBiología</v>
      </c>
      <c r="H299" s="107">
        <v>30</v>
      </c>
    </row>
    <row r="300" spans="1:8" hidden="1">
      <c r="A300" s="88">
        <v>2011</v>
      </c>
      <c r="B300" s="105" t="s">
        <v>3386</v>
      </c>
      <c r="C300" s="83" t="s">
        <v>2490</v>
      </c>
      <c r="D300" s="84" t="s">
        <v>18</v>
      </c>
      <c r="E300" s="104" t="s">
        <v>234</v>
      </c>
      <c r="F300" s="84" t="s">
        <v>1940</v>
      </c>
      <c r="G300" s="86" t="str">
        <f t="shared" si="4"/>
        <v>2011S-1Sede CentralMatemáticas</v>
      </c>
      <c r="H300" s="107">
        <v>3</v>
      </c>
    </row>
    <row r="301" spans="1:8" hidden="1">
      <c r="A301" s="88">
        <v>2011</v>
      </c>
      <c r="B301" s="105" t="s">
        <v>3386</v>
      </c>
      <c r="C301" s="83" t="s">
        <v>2490</v>
      </c>
      <c r="D301" s="84" t="s">
        <v>18</v>
      </c>
      <c r="E301" s="104" t="s">
        <v>234</v>
      </c>
      <c r="F301" s="84" t="s">
        <v>3428</v>
      </c>
      <c r="G301" s="86" t="str">
        <f t="shared" si="4"/>
        <v>2011S-1Sede CentralMicrobiología Agrícola y Veterinaria</v>
      </c>
      <c r="H301" s="107">
        <v>11</v>
      </c>
    </row>
    <row r="302" spans="1:8" hidden="1">
      <c r="A302" s="88">
        <v>2011</v>
      </c>
      <c r="B302" s="105" t="s">
        <v>3386</v>
      </c>
      <c r="C302" s="83" t="s">
        <v>2490</v>
      </c>
      <c r="D302" s="84" t="s">
        <v>18</v>
      </c>
      <c r="E302" s="104" t="s">
        <v>234</v>
      </c>
      <c r="F302" s="84" t="s">
        <v>1941</v>
      </c>
      <c r="G302" s="86" t="str">
        <f t="shared" si="4"/>
        <v>2011S-1Sede CentralMicrobiología Industrial</v>
      </c>
      <c r="H302" s="107">
        <v>70</v>
      </c>
    </row>
    <row r="303" spans="1:8" hidden="1">
      <c r="A303" s="88">
        <v>2011</v>
      </c>
      <c r="B303" s="105" t="s">
        <v>3386</v>
      </c>
      <c r="C303" s="83" t="s">
        <v>2490</v>
      </c>
      <c r="D303" s="84" t="s">
        <v>18</v>
      </c>
      <c r="E303" s="104" t="s">
        <v>234</v>
      </c>
      <c r="F303" s="84" t="s">
        <v>1942</v>
      </c>
      <c r="G303" s="86" t="str">
        <f t="shared" si="4"/>
        <v>2011S-1Sede CentralNutrición y Dietética</v>
      </c>
      <c r="H303" s="107">
        <v>18</v>
      </c>
    </row>
    <row r="304" spans="1:8" hidden="1">
      <c r="A304" s="88">
        <v>2011</v>
      </c>
      <c r="B304" s="105" t="s">
        <v>3386</v>
      </c>
      <c r="C304" s="83" t="s">
        <v>2490</v>
      </c>
      <c r="D304" s="84" t="s">
        <v>31</v>
      </c>
      <c r="E304" s="104" t="s">
        <v>235</v>
      </c>
      <c r="F304" s="84" t="s">
        <v>1185</v>
      </c>
      <c r="G304" s="86" t="str">
        <f t="shared" si="4"/>
        <v>2011S-1Sede CentralEspecialización en Administración de Salud: Énfasis en Seguridad Social</v>
      </c>
      <c r="H304" s="107">
        <v>10</v>
      </c>
    </row>
    <row r="305" spans="1:8" hidden="1">
      <c r="A305" s="88">
        <v>2011</v>
      </c>
      <c r="B305" s="105" t="s">
        <v>3386</v>
      </c>
      <c r="C305" s="83" t="s">
        <v>2490</v>
      </c>
      <c r="D305" s="84" t="s">
        <v>31</v>
      </c>
      <c r="E305" s="104" t="s">
        <v>235</v>
      </c>
      <c r="F305" s="84" t="s">
        <v>35</v>
      </c>
      <c r="G305" s="86" t="str">
        <f t="shared" si="4"/>
        <v>2011S-1Sede CentralEspecialización en Aseguramiento y Control Interno</v>
      </c>
      <c r="H305" s="107">
        <v>28</v>
      </c>
    </row>
    <row r="306" spans="1:8" hidden="1">
      <c r="A306" s="88">
        <v>2011</v>
      </c>
      <c r="B306" s="105" t="s">
        <v>3386</v>
      </c>
      <c r="C306" s="83" t="s">
        <v>2490</v>
      </c>
      <c r="D306" s="84" t="s">
        <v>31</v>
      </c>
      <c r="E306" s="104" t="s">
        <v>235</v>
      </c>
      <c r="F306" s="84" t="s">
        <v>36</v>
      </c>
      <c r="G306" s="86" t="str">
        <f t="shared" si="4"/>
        <v>2011S-1Sede CentralEspecialización en Contabilidad Financiera Internacional</v>
      </c>
      <c r="H306" s="107">
        <v>40</v>
      </c>
    </row>
    <row r="307" spans="1:8" hidden="1">
      <c r="A307" s="88">
        <v>2011</v>
      </c>
      <c r="B307" s="105" t="s">
        <v>3386</v>
      </c>
      <c r="C307" s="83" t="s">
        <v>2490</v>
      </c>
      <c r="D307" s="84" t="s">
        <v>31</v>
      </c>
      <c r="E307" s="104" t="s">
        <v>235</v>
      </c>
      <c r="F307" s="84" t="s">
        <v>37</v>
      </c>
      <c r="G307" s="86" t="str">
        <f t="shared" si="4"/>
        <v>2011S-1Sede CentralEspecialización en Contabilidad Gerencial</v>
      </c>
      <c r="H307" s="107">
        <v>11</v>
      </c>
    </row>
    <row r="308" spans="1:8" hidden="1">
      <c r="A308" s="88">
        <v>2011</v>
      </c>
      <c r="B308" s="105" t="s">
        <v>3386</v>
      </c>
      <c r="C308" s="83" t="s">
        <v>2490</v>
      </c>
      <c r="D308" s="84" t="s">
        <v>31</v>
      </c>
      <c r="E308" s="104" t="s">
        <v>235</v>
      </c>
      <c r="F308" s="84" t="s">
        <v>2540</v>
      </c>
      <c r="G308" s="86" t="str">
        <f t="shared" si="4"/>
        <v>2011S-1Sede CentralEspecialización en Economía para No Economistas</v>
      </c>
      <c r="H308" s="107">
        <v>10</v>
      </c>
    </row>
    <row r="309" spans="1:8" hidden="1">
      <c r="A309" s="88">
        <v>2011</v>
      </c>
      <c r="B309" s="105" t="s">
        <v>3386</v>
      </c>
      <c r="C309" s="83" t="s">
        <v>2490</v>
      </c>
      <c r="D309" s="84" t="s">
        <v>31</v>
      </c>
      <c r="E309" s="104" t="s">
        <v>235</v>
      </c>
      <c r="F309" s="84" t="s">
        <v>39</v>
      </c>
      <c r="G309" s="86" t="str">
        <f t="shared" si="4"/>
        <v>2011S-1Sede CentralEspecialización en Gerencia de la Calidad de los Servicios de Salud</v>
      </c>
      <c r="H309" s="107">
        <v>14</v>
      </c>
    </row>
    <row r="310" spans="1:8" hidden="1">
      <c r="A310" s="88">
        <v>2011</v>
      </c>
      <c r="B310" s="105" t="s">
        <v>3386</v>
      </c>
      <c r="C310" s="83" t="s">
        <v>2490</v>
      </c>
      <c r="D310" s="84" t="s">
        <v>31</v>
      </c>
      <c r="E310" s="104" t="s">
        <v>235</v>
      </c>
      <c r="F310" s="84" t="s">
        <v>40</v>
      </c>
      <c r="G310" s="86" t="str">
        <f t="shared" si="4"/>
        <v>2011S-1Sede CentralEspecialización en Gerencia de Mercadeo</v>
      </c>
      <c r="H310" s="107">
        <v>29</v>
      </c>
    </row>
    <row r="311" spans="1:8" hidden="1">
      <c r="A311" s="88">
        <v>2011</v>
      </c>
      <c r="B311" s="105" t="s">
        <v>3386</v>
      </c>
      <c r="C311" s="83" t="s">
        <v>2490</v>
      </c>
      <c r="D311" s="84" t="s">
        <v>31</v>
      </c>
      <c r="E311" s="104" t="s">
        <v>235</v>
      </c>
      <c r="F311" s="84" t="s">
        <v>41</v>
      </c>
      <c r="G311" s="86" t="str">
        <f t="shared" si="4"/>
        <v>2011S-1Sede CentralEspecialización en Gerencia del Talento Humano</v>
      </c>
      <c r="H311" s="107">
        <v>21</v>
      </c>
    </row>
    <row r="312" spans="1:8" hidden="1">
      <c r="A312" s="88">
        <v>2011</v>
      </c>
      <c r="B312" s="105" t="s">
        <v>3386</v>
      </c>
      <c r="C312" s="83" t="s">
        <v>2490</v>
      </c>
      <c r="D312" s="84" t="s">
        <v>31</v>
      </c>
      <c r="E312" s="104" t="s">
        <v>235</v>
      </c>
      <c r="F312" s="84" t="s">
        <v>42</v>
      </c>
      <c r="G312" s="86" t="str">
        <f t="shared" si="4"/>
        <v>2011S-1Sede CentralEspecialización en Gerencia Financiera</v>
      </c>
      <c r="H312" s="107">
        <v>24</v>
      </c>
    </row>
    <row r="313" spans="1:8" hidden="1">
      <c r="A313" s="88">
        <v>2011</v>
      </c>
      <c r="B313" s="105" t="s">
        <v>3386</v>
      </c>
      <c r="C313" s="83" t="s">
        <v>2490</v>
      </c>
      <c r="D313" s="84" t="s">
        <v>31</v>
      </c>
      <c r="E313" s="104" t="s">
        <v>235</v>
      </c>
      <c r="F313" s="84" t="s">
        <v>43</v>
      </c>
      <c r="G313" s="86" t="str">
        <f t="shared" si="4"/>
        <v>2011S-1Sede CentralEspecialización en Gerencia Hospitalaria</v>
      </c>
      <c r="H313" s="107">
        <v>12</v>
      </c>
    </row>
    <row r="314" spans="1:8" hidden="1">
      <c r="A314" s="88">
        <v>2011</v>
      </c>
      <c r="B314" s="105" t="s">
        <v>3386</v>
      </c>
      <c r="C314" s="83" t="s">
        <v>2490</v>
      </c>
      <c r="D314" s="84" t="s">
        <v>31</v>
      </c>
      <c r="E314" s="104" t="s">
        <v>235</v>
      </c>
      <c r="F314" s="84" t="s">
        <v>44</v>
      </c>
      <c r="G314" s="86" t="str">
        <f t="shared" si="4"/>
        <v>2011S-1Sede CentralEspecialización en Gerencia Internacional</v>
      </c>
      <c r="H314" s="107">
        <v>10</v>
      </c>
    </row>
    <row r="315" spans="1:8" hidden="1">
      <c r="A315" s="88">
        <v>2011</v>
      </c>
      <c r="B315" s="105" t="s">
        <v>3386</v>
      </c>
      <c r="C315" s="83" t="s">
        <v>2490</v>
      </c>
      <c r="D315" s="84" t="s">
        <v>31</v>
      </c>
      <c r="E315" s="104" t="s">
        <v>235</v>
      </c>
      <c r="F315" s="84" t="s">
        <v>45</v>
      </c>
      <c r="G315" s="86" t="str">
        <f t="shared" si="4"/>
        <v>2011S-1Sede CentralEspecialización en Gestión Tecnológica</v>
      </c>
      <c r="H315" s="107">
        <v>4</v>
      </c>
    </row>
    <row r="316" spans="1:8" hidden="1">
      <c r="A316" s="88">
        <v>2011</v>
      </c>
      <c r="B316" s="105" t="s">
        <v>3386</v>
      </c>
      <c r="C316" s="83" t="s">
        <v>2490</v>
      </c>
      <c r="D316" s="84" t="s">
        <v>31</v>
      </c>
      <c r="E316" s="104" t="s">
        <v>236</v>
      </c>
      <c r="F316" s="84" t="s">
        <v>48</v>
      </c>
      <c r="G316" s="86" t="str">
        <f t="shared" si="4"/>
        <v>2011S-1Sede CentralMaestría en Administración de Salud</v>
      </c>
      <c r="H316" s="107">
        <v>2</v>
      </c>
    </row>
    <row r="317" spans="1:8" hidden="1">
      <c r="A317" s="88">
        <v>2011</v>
      </c>
      <c r="B317" s="105" t="s">
        <v>3386</v>
      </c>
      <c r="C317" s="83" t="s">
        <v>2490</v>
      </c>
      <c r="D317" s="84" t="s">
        <v>31</v>
      </c>
      <c r="E317" s="104" t="s">
        <v>236</v>
      </c>
      <c r="F317" s="84" t="s">
        <v>49</v>
      </c>
      <c r="G317" s="86" t="str">
        <f t="shared" si="4"/>
        <v>2011S-1Sede CentralMaestría en Economía</v>
      </c>
      <c r="H317" s="107">
        <v>14</v>
      </c>
    </row>
    <row r="318" spans="1:8" hidden="1">
      <c r="A318" s="88">
        <v>2011</v>
      </c>
      <c r="B318" s="105" t="s">
        <v>3386</v>
      </c>
      <c r="C318" s="83" t="s">
        <v>2490</v>
      </c>
      <c r="D318" s="84" t="s">
        <v>31</v>
      </c>
      <c r="E318" s="104" t="s">
        <v>234</v>
      </c>
      <c r="F318" s="84" t="s">
        <v>1919</v>
      </c>
      <c r="G318" s="86" t="str">
        <f t="shared" si="4"/>
        <v>2011S-1Sede CentralAdministración de Empresas</v>
      </c>
      <c r="H318" s="107">
        <v>127</v>
      </c>
    </row>
    <row r="319" spans="1:8" hidden="1">
      <c r="A319" s="88">
        <v>2011</v>
      </c>
      <c r="B319" s="105" t="s">
        <v>3386</v>
      </c>
      <c r="C319" s="83" t="s">
        <v>2490</v>
      </c>
      <c r="D319" s="84" t="s">
        <v>31</v>
      </c>
      <c r="E319" s="104" t="s">
        <v>234</v>
      </c>
      <c r="F319" s="84" t="s">
        <v>1926</v>
      </c>
      <c r="G319" s="86" t="str">
        <f t="shared" si="4"/>
        <v>2011S-1Sede CentralContaduría Pública</v>
      </c>
      <c r="H319" s="107">
        <v>54</v>
      </c>
    </row>
    <row r="320" spans="1:8" hidden="1">
      <c r="A320" s="88">
        <v>2011</v>
      </c>
      <c r="B320" s="105" t="s">
        <v>3386</v>
      </c>
      <c r="C320" s="83" t="s">
        <v>2490</v>
      </c>
      <c r="D320" s="84" t="s">
        <v>31</v>
      </c>
      <c r="E320" s="104" t="s">
        <v>234</v>
      </c>
      <c r="F320" s="84" t="s">
        <v>1930</v>
      </c>
      <c r="G320" s="86" t="str">
        <f t="shared" si="4"/>
        <v>2011S-1Sede CentralEconomía</v>
      </c>
      <c r="H320" s="107">
        <v>24</v>
      </c>
    </row>
    <row r="321" spans="1:8" hidden="1">
      <c r="A321" s="88">
        <v>2011</v>
      </c>
      <c r="B321" s="105" t="s">
        <v>3386</v>
      </c>
      <c r="C321" s="83" t="s">
        <v>2490</v>
      </c>
      <c r="D321" s="84" t="s">
        <v>52</v>
      </c>
      <c r="E321" s="104" t="s">
        <v>235</v>
      </c>
      <c r="F321" s="84" t="s">
        <v>54</v>
      </c>
      <c r="G321" s="86" t="str">
        <f t="shared" si="4"/>
        <v>2011S-1Sede CentralEspecialización en Derecho Administrativo</v>
      </c>
      <c r="H321" s="107">
        <v>28</v>
      </c>
    </row>
    <row r="322" spans="1:8" hidden="1">
      <c r="A322" s="88">
        <v>2011</v>
      </c>
      <c r="B322" s="105" t="s">
        <v>3386</v>
      </c>
      <c r="C322" s="83" t="s">
        <v>2490</v>
      </c>
      <c r="D322" s="84" t="s">
        <v>52</v>
      </c>
      <c r="E322" s="104" t="s">
        <v>235</v>
      </c>
      <c r="F322" s="84" t="s">
        <v>55</v>
      </c>
      <c r="G322" s="86" t="str">
        <f t="shared" si="4"/>
        <v>2011S-1Sede CentralEspecialización en Derecho Comercial</v>
      </c>
      <c r="H322" s="107">
        <v>8</v>
      </c>
    </row>
    <row r="323" spans="1:8" hidden="1">
      <c r="A323" s="88">
        <v>2011</v>
      </c>
      <c r="B323" s="105" t="s">
        <v>3386</v>
      </c>
      <c r="C323" s="83" t="s">
        <v>2490</v>
      </c>
      <c r="D323" s="84" t="s">
        <v>52</v>
      </c>
      <c r="E323" s="104" t="s">
        <v>235</v>
      </c>
      <c r="F323" s="84" t="s">
        <v>56</v>
      </c>
      <c r="G323" s="86" t="str">
        <f t="shared" ref="G323:G386" si="5">+CONCATENATE(A323,B323,C323,F323)</f>
        <v>2011S-1Sede CentralEspecialización en Derecho de Familia</v>
      </c>
      <c r="H323" s="107">
        <v>1</v>
      </c>
    </row>
    <row r="324" spans="1:8" hidden="1">
      <c r="A324" s="88">
        <v>2011</v>
      </c>
      <c r="B324" s="105" t="s">
        <v>3386</v>
      </c>
      <c r="C324" s="83" t="s">
        <v>2490</v>
      </c>
      <c r="D324" s="84" t="s">
        <v>52</v>
      </c>
      <c r="E324" s="104" t="s">
        <v>235</v>
      </c>
      <c r="F324" s="84" t="s">
        <v>59</v>
      </c>
      <c r="G324" s="86" t="str">
        <f t="shared" si="5"/>
        <v>2011S-1Sede CentralEspecialización en Derecho de Seguros</v>
      </c>
      <c r="H324" s="107">
        <v>1</v>
      </c>
    </row>
    <row r="325" spans="1:8" hidden="1">
      <c r="A325" s="88">
        <v>2011</v>
      </c>
      <c r="B325" s="105" t="s">
        <v>3386</v>
      </c>
      <c r="C325" s="83" t="s">
        <v>2490</v>
      </c>
      <c r="D325" s="84" t="s">
        <v>52</v>
      </c>
      <c r="E325" s="104" t="s">
        <v>235</v>
      </c>
      <c r="F325" s="84" t="s">
        <v>60</v>
      </c>
      <c r="G325" s="86" t="str">
        <f t="shared" si="5"/>
        <v>2011S-1Sede CentralEspecialización en Derecho de Sociedades</v>
      </c>
      <c r="H325" s="107">
        <v>15</v>
      </c>
    </row>
    <row r="326" spans="1:8" hidden="1">
      <c r="A326" s="88">
        <v>2011</v>
      </c>
      <c r="B326" s="105" t="s">
        <v>3386</v>
      </c>
      <c r="C326" s="83" t="s">
        <v>2490</v>
      </c>
      <c r="D326" s="84" t="s">
        <v>52</v>
      </c>
      <c r="E326" s="104" t="s">
        <v>235</v>
      </c>
      <c r="F326" s="84" t="s">
        <v>61</v>
      </c>
      <c r="G326" s="86" t="str">
        <f t="shared" si="5"/>
        <v>2011S-1Sede CentralEspecialización en Derecho del Mercado de Capitales</v>
      </c>
      <c r="H326" s="107">
        <v>21</v>
      </c>
    </row>
    <row r="327" spans="1:8" hidden="1">
      <c r="A327" s="88">
        <v>2011</v>
      </c>
      <c r="B327" s="105" t="s">
        <v>3386</v>
      </c>
      <c r="C327" s="83" t="s">
        <v>2490</v>
      </c>
      <c r="D327" s="84" t="s">
        <v>52</v>
      </c>
      <c r="E327" s="104" t="s">
        <v>235</v>
      </c>
      <c r="F327" s="84" t="s">
        <v>62</v>
      </c>
      <c r="G327" s="86" t="str">
        <f t="shared" si="5"/>
        <v>2011S-1Sede CentralEspecialización en Derecho Laboral</v>
      </c>
      <c r="H327" s="107">
        <v>25</v>
      </c>
    </row>
    <row r="328" spans="1:8" hidden="1">
      <c r="A328" s="88">
        <v>2011</v>
      </c>
      <c r="B328" s="105" t="s">
        <v>3386</v>
      </c>
      <c r="C328" s="83" t="s">
        <v>2490</v>
      </c>
      <c r="D328" s="84" t="s">
        <v>52</v>
      </c>
      <c r="E328" s="104" t="s">
        <v>235</v>
      </c>
      <c r="F328" s="84" t="s">
        <v>63</v>
      </c>
      <c r="G328" s="86" t="str">
        <f t="shared" si="5"/>
        <v>2011S-1Sede CentralEspecialización en Derecho Médico</v>
      </c>
      <c r="H328" s="107">
        <v>3</v>
      </c>
    </row>
    <row r="329" spans="1:8" hidden="1">
      <c r="A329" s="88">
        <v>2011</v>
      </c>
      <c r="B329" s="105" t="s">
        <v>3386</v>
      </c>
      <c r="C329" s="83" t="s">
        <v>2490</v>
      </c>
      <c r="D329" s="84" t="s">
        <v>52</v>
      </c>
      <c r="E329" s="104" t="s">
        <v>235</v>
      </c>
      <c r="F329" s="84" t="s">
        <v>64</v>
      </c>
      <c r="G329" s="86" t="str">
        <f t="shared" si="5"/>
        <v>2011S-1Sede CentralEspecialización en Derecho Sustantivo y Contencioso Constitucional</v>
      </c>
      <c r="H329" s="107">
        <v>2</v>
      </c>
    </row>
    <row r="330" spans="1:8" hidden="1">
      <c r="A330" s="88">
        <v>2011</v>
      </c>
      <c r="B330" s="105" t="s">
        <v>3386</v>
      </c>
      <c r="C330" s="83" t="s">
        <v>2490</v>
      </c>
      <c r="D330" s="84" t="s">
        <v>52</v>
      </c>
      <c r="E330" s="104" t="s">
        <v>235</v>
      </c>
      <c r="F330" s="84" t="s">
        <v>65</v>
      </c>
      <c r="G330" s="86" t="str">
        <f t="shared" si="5"/>
        <v>2011S-1Sede CentralEspecialización en Derecho Tributario</v>
      </c>
      <c r="H330" s="107">
        <v>29</v>
      </c>
    </row>
    <row r="331" spans="1:8" hidden="1">
      <c r="A331" s="88">
        <v>2011</v>
      </c>
      <c r="B331" s="105" t="s">
        <v>3386</v>
      </c>
      <c r="C331" s="83" t="s">
        <v>2490</v>
      </c>
      <c r="D331" s="84" t="s">
        <v>52</v>
      </c>
      <c r="E331" s="104" t="s">
        <v>235</v>
      </c>
      <c r="F331" s="84" t="s">
        <v>66</v>
      </c>
      <c r="G331" s="86" t="str">
        <f t="shared" si="5"/>
        <v>2011S-1Sede CentralEspecialización en Derecho Urbanístico</v>
      </c>
      <c r="H331" s="107">
        <v>1</v>
      </c>
    </row>
    <row r="332" spans="1:8" hidden="1">
      <c r="A332" s="88">
        <v>2011</v>
      </c>
      <c r="B332" s="105" t="s">
        <v>3386</v>
      </c>
      <c r="C332" s="83" t="s">
        <v>2490</v>
      </c>
      <c r="D332" s="84" t="s">
        <v>52</v>
      </c>
      <c r="E332" s="104" t="s">
        <v>236</v>
      </c>
      <c r="F332" s="84" t="s">
        <v>70</v>
      </c>
      <c r="G332" s="86" t="str">
        <f t="shared" si="5"/>
        <v>2011S-1Sede CentralMaestría en Derecho Económico</v>
      </c>
      <c r="H332" s="107">
        <v>3</v>
      </c>
    </row>
    <row r="333" spans="1:8" hidden="1">
      <c r="A333" s="88">
        <v>2011</v>
      </c>
      <c r="B333" s="105" t="s">
        <v>3386</v>
      </c>
      <c r="C333" s="83" t="s">
        <v>2490</v>
      </c>
      <c r="D333" s="84" t="s">
        <v>52</v>
      </c>
      <c r="E333" s="104" t="s">
        <v>234</v>
      </c>
      <c r="F333" s="84" t="s">
        <v>1927</v>
      </c>
      <c r="G333" s="86" t="str">
        <f t="shared" si="5"/>
        <v>2011S-1Sede CentralDerecho</v>
      </c>
      <c r="H333" s="107">
        <v>19</v>
      </c>
    </row>
    <row r="334" spans="1:8" hidden="1">
      <c r="A334" s="88">
        <v>2011</v>
      </c>
      <c r="B334" s="105" t="s">
        <v>3386</v>
      </c>
      <c r="C334" s="83" t="s">
        <v>2490</v>
      </c>
      <c r="D334" s="84" t="s">
        <v>72</v>
      </c>
      <c r="E334" s="104" t="s">
        <v>235</v>
      </c>
      <c r="F334" s="84" t="s">
        <v>74</v>
      </c>
      <c r="G334" s="86" t="str">
        <f t="shared" si="5"/>
        <v>2011S-1Sede CentralEspecialización en Gobierno y Gestión Pública Territoriales</v>
      </c>
      <c r="H334" s="107">
        <v>20</v>
      </c>
    </row>
    <row r="335" spans="1:8" hidden="1">
      <c r="A335" s="88">
        <v>2011</v>
      </c>
      <c r="B335" s="105" t="s">
        <v>3386</v>
      </c>
      <c r="C335" s="83" t="s">
        <v>2490</v>
      </c>
      <c r="D335" s="84" t="s">
        <v>72</v>
      </c>
      <c r="E335" s="104" t="s">
        <v>235</v>
      </c>
      <c r="F335" s="84" t="s">
        <v>4438</v>
      </c>
      <c r="G335" s="86" t="str">
        <f t="shared" si="5"/>
        <v>2011S-1Sede CentralEspecialización en Integración en el Sistema Internacional</v>
      </c>
      <c r="H335" s="107">
        <v>4</v>
      </c>
    </row>
    <row r="336" spans="1:8" hidden="1">
      <c r="A336" s="88">
        <v>2011</v>
      </c>
      <c r="B336" s="105" t="s">
        <v>3386</v>
      </c>
      <c r="C336" s="83" t="s">
        <v>2490</v>
      </c>
      <c r="D336" s="84" t="s">
        <v>72</v>
      </c>
      <c r="E336" s="104" t="s">
        <v>235</v>
      </c>
      <c r="F336" s="84" t="s">
        <v>75</v>
      </c>
      <c r="G336" s="86" t="str">
        <f t="shared" si="5"/>
        <v>2011S-1Sede CentralEspecialización en Opinión Pública y Mercadeo Político</v>
      </c>
      <c r="H336" s="107">
        <v>8</v>
      </c>
    </row>
    <row r="337" spans="1:8" hidden="1">
      <c r="A337" s="88">
        <v>2011</v>
      </c>
      <c r="B337" s="105" t="s">
        <v>3386</v>
      </c>
      <c r="C337" s="83" t="s">
        <v>2490</v>
      </c>
      <c r="D337" s="84" t="s">
        <v>72</v>
      </c>
      <c r="E337" s="104" t="s">
        <v>235</v>
      </c>
      <c r="F337" s="84" t="s">
        <v>4452</v>
      </c>
      <c r="G337" s="86" t="str">
        <f t="shared" si="5"/>
        <v>2011S-1Sede CentralEspecialización en Política Social</v>
      </c>
      <c r="H337" s="107">
        <v>1</v>
      </c>
    </row>
    <row r="338" spans="1:8" hidden="1">
      <c r="A338" s="88">
        <v>2011</v>
      </c>
      <c r="B338" s="105" t="s">
        <v>3386</v>
      </c>
      <c r="C338" s="83" t="s">
        <v>2490</v>
      </c>
      <c r="D338" s="84" t="s">
        <v>72</v>
      </c>
      <c r="E338" s="104" t="s">
        <v>235</v>
      </c>
      <c r="F338" s="84" t="s">
        <v>76</v>
      </c>
      <c r="G338" s="86" t="str">
        <f t="shared" si="5"/>
        <v>2011S-1Sede CentralEspecialización en Resolución de Conflictos</v>
      </c>
      <c r="H338" s="107">
        <v>5</v>
      </c>
    </row>
    <row r="339" spans="1:8" hidden="1">
      <c r="A339" s="88">
        <v>2011</v>
      </c>
      <c r="B339" s="105" t="s">
        <v>3386</v>
      </c>
      <c r="C339" s="83" t="s">
        <v>2490</v>
      </c>
      <c r="D339" s="84" t="s">
        <v>72</v>
      </c>
      <c r="E339" s="104" t="s">
        <v>236</v>
      </c>
      <c r="F339" s="84" t="s">
        <v>78</v>
      </c>
      <c r="G339" s="86" t="str">
        <f t="shared" si="5"/>
        <v>2011S-1Sede CentralMaestría en Estudios Latinoamericanos</v>
      </c>
      <c r="H339" s="107">
        <v>4</v>
      </c>
    </row>
    <row r="340" spans="1:8" hidden="1">
      <c r="A340" s="88">
        <v>2011</v>
      </c>
      <c r="B340" s="105" t="s">
        <v>3386</v>
      </c>
      <c r="C340" s="83" t="s">
        <v>2490</v>
      </c>
      <c r="D340" s="84" t="s">
        <v>72</v>
      </c>
      <c r="E340" s="104" t="s">
        <v>236</v>
      </c>
      <c r="F340" s="84" t="s">
        <v>79</v>
      </c>
      <c r="G340" s="86" t="str">
        <f t="shared" si="5"/>
        <v>2011S-1Sede CentralMaestría en Estudios Políticos</v>
      </c>
      <c r="H340" s="107">
        <v>18</v>
      </c>
    </row>
    <row r="341" spans="1:8" hidden="1">
      <c r="A341" s="88">
        <v>2011</v>
      </c>
      <c r="B341" s="105" t="s">
        <v>3386</v>
      </c>
      <c r="C341" s="83" t="s">
        <v>2490</v>
      </c>
      <c r="D341" s="84" t="s">
        <v>72</v>
      </c>
      <c r="E341" s="104" t="s">
        <v>236</v>
      </c>
      <c r="F341" s="84" t="s">
        <v>81</v>
      </c>
      <c r="G341" s="86" t="str">
        <f t="shared" si="5"/>
        <v>2011S-1Sede CentralMaestría en Política Social</v>
      </c>
      <c r="H341" s="107">
        <v>10</v>
      </c>
    </row>
    <row r="342" spans="1:8" hidden="1">
      <c r="A342" s="88">
        <v>2011</v>
      </c>
      <c r="B342" s="105" t="s">
        <v>3386</v>
      </c>
      <c r="C342" s="83" t="s">
        <v>2490</v>
      </c>
      <c r="D342" s="84" t="s">
        <v>72</v>
      </c>
      <c r="E342" s="104" t="s">
        <v>236</v>
      </c>
      <c r="F342" s="84" t="s">
        <v>82</v>
      </c>
      <c r="G342" s="86" t="str">
        <f t="shared" si="5"/>
        <v>2011S-1Sede CentralMaestría en Relaciones Internacionales</v>
      </c>
      <c r="H342" s="107">
        <v>2</v>
      </c>
    </row>
    <row r="343" spans="1:8" hidden="1">
      <c r="A343" s="88">
        <v>2011</v>
      </c>
      <c r="B343" s="105" t="s">
        <v>3386</v>
      </c>
      <c r="C343" s="83" t="s">
        <v>2490</v>
      </c>
      <c r="D343" s="84" t="s">
        <v>72</v>
      </c>
      <c r="E343" s="104" t="s">
        <v>234</v>
      </c>
      <c r="F343" s="84" t="s">
        <v>1924</v>
      </c>
      <c r="G343" s="86" t="str">
        <f t="shared" si="5"/>
        <v>2011S-1Sede CentralCiencia Política</v>
      </c>
      <c r="H343" s="107">
        <v>43</v>
      </c>
    </row>
    <row r="344" spans="1:8" hidden="1">
      <c r="A344" s="88">
        <v>2011</v>
      </c>
      <c r="B344" s="105" t="s">
        <v>3386</v>
      </c>
      <c r="C344" s="83" t="s">
        <v>2490</v>
      </c>
      <c r="D344" s="84" t="s">
        <v>83</v>
      </c>
      <c r="E344" s="104" t="s">
        <v>236</v>
      </c>
      <c r="F344" s="84" t="s">
        <v>89</v>
      </c>
      <c r="G344" s="86" t="str">
        <f t="shared" si="5"/>
        <v>2011S-1Sede CentralMaestría en Estudios Culturales</v>
      </c>
      <c r="H344" s="107">
        <v>6</v>
      </c>
    </row>
    <row r="345" spans="1:8" hidden="1">
      <c r="A345" s="88">
        <v>2011</v>
      </c>
      <c r="B345" s="105" t="s">
        <v>3386</v>
      </c>
      <c r="C345" s="83" t="s">
        <v>2490</v>
      </c>
      <c r="D345" s="84" t="s">
        <v>83</v>
      </c>
      <c r="E345" s="104" t="s">
        <v>236</v>
      </c>
      <c r="F345" s="84" t="s">
        <v>90</v>
      </c>
      <c r="G345" s="86" t="str">
        <f t="shared" si="5"/>
        <v>2011S-1Sede CentralMaestría en Historia</v>
      </c>
      <c r="H345" s="107">
        <v>5</v>
      </c>
    </row>
    <row r="346" spans="1:8" hidden="1">
      <c r="A346" s="88">
        <v>2011</v>
      </c>
      <c r="B346" s="105" t="s">
        <v>3386</v>
      </c>
      <c r="C346" s="83" t="s">
        <v>2490</v>
      </c>
      <c r="D346" s="84" t="s">
        <v>83</v>
      </c>
      <c r="E346" s="104" t="s">
        <v>236</v>
      </c>
      <c r="F346" s="84" t="s">
        <v>91</v>
      </c>
      <c r="G346" s="86" t="str">
        <f t="shared" si="5"/>
        <v>2011S-1Sede CentralMaestría en Literatura</v>
      </c>
      <c r="H346" s="107">
        <v>13</v>
      </c>
    </row>
    <row r="347" spans="1:8" hidden="1">
      <c r="A347" s="88">
        <v>2011</v>
      </c>
      <c r="B347" s="105" t="s">
        <v>3386</v>
      </c>
      <c r="C347" s="83" t="s">
        <v>2490</v>
      </c>
      <c r="D347" s="84" t="s">
        <v>83</v>
      </c>
      <c r="E347" s="104" t="s">
        <v>234</v>
      </c>
      <c r="F347" s="84" t="s">
        <v>722</v>
      </c>
      <c r="G347" s="86" t="str">
        <f t="shared" si="5"/>
        <v>2011S-1Sede CentralAntropología</v>
      </c>
      <c r="H347" s="107">
        <v>12</v>
      </c>
    </row>
    <row r="348" spans="1:8" hidden="1">
      <c r="A348" s="88">
        <v>2011</v>
      </c>
      <c r="B348" s="105" t="s">
        <v>3386</v>
      </c>
      <c r="C348" s="83" t="s">
        <v>2490</v>
      </c>
      <c r="D348" s="84" t="s">
        <v>83</v>
      </c>
      <c r="E348" s="104" t="s">
        <v>234</v>
      </c>
      <c r="F348" s="84" t="s">
        <v>1932</v>
      </c>
      <c r="G348" s="86" t="str">
        <f t="shared" si="5"/>
        <v>2011S-1Sede CentralEstudios Literarios</v>
      </c>
      <c r="H348" s="107">
        <v>16</v>
      </c>
    </row>
    <row r="349" spans="1:8" hidden="1">
      <c r="A349" s="88">
        <v>2011</v>
      </c>
      <c r="B349" s="105" t="s">
        <v>3386</v>
      </c>
      <c r="C349" s="83" t="s">
        <v>2490</v>
      </c>
      <c r="D349" s="84" t="s">
        <v>83</v>
      </c>
      <c r="E349" s="104" t="s">
        <v>234</v>
      </c>
      <c r="F349" s="84" t="s">
        <v>1935</v>
      </c>
      <c r="G349" s="86" t="str">
        <f t="shared" si="5"/>
        <v>2011S-1Sede CentralHistoria</v>
      </c>
      <c r="H349" s="107">
        <v>8</v>
      </c>
    </row>
    <row r="350" spans="1:8" hidden="1">
      <c r="A350" s="88">
        <v>2011</v>
      </c>
      <c r="B350" s="105" t="s">
        <v>3386</v>
      </c>
      <c r="C350" s="83" t="s">
        <v>2490</v>
      </c>
      <c r="D350" s="84" t="s">
        <v>83</v>
      </c>
      <c r="E350" s="104" t="s">
        <v>234</v>
      </c>
      <c r="F350" s="84" t="s">
        <v>1944</v>
      </c>
      <c r="G350" s="86" t="str">
        <f t="shared" si="5"/>
        <v>2011S-1Sede CentralSociología</v>
      </c>
      <c r="H350" s="107">
        <v>6</v>
      </c>
    </row>
    <row r="351" spans="1:8" hidden="1">
      <c r="A351" s="88">
        <v>2011</v>
      </c>
      <c r="B351" s="105" t="s">
        <v>3386</v>
      </c>
      <c r="C351" s="83" t="s">
        <v>2490</v>
      </c>
      <c r="D351" s="84" t="s">
        <v>93</v>
      </c>
      <c r="E351" s="104" t="s">
        <v>235</v>
      </c>
      <c r="F351" s="84" t="s">
        <v>97</v>
      </c>
      <c r="G351" s="86" t="str">
        <f t="shared" si="5"/>
        <v>2011S-1Sede CentralEspecialización en Comunicación Organizacional</v>
      </c>
      <c r="H351" s="107">
        <v>45</v>
      </c>
    </row>
    <row r="352" spans="1:8" hidden="1">
      <c r="A352" s="88">
        <v>2011</v>
      </c>
      <c r="B352" s="105" t="s">
        <v>3386</v>
      </c>
      <c r="C352" s="83" t="s">
        <v>2490</v>
      </c>
      <c r="D352" s="84" t="s">
        <v>93</v>
      </c>
      <c r="E352" s="104" t="s">
        <v>235</v>
      </c>
      <c r="F352" s="84" t="s">
        <v>98</v>
      </c>
      <c r="G352" s="86" t="str">
        <f t="shared" si="5"/>
        <v>2011S-1Sede CentralEspecialización en Televisión</v>
      </c>
      <c r="H352" s="107">
        <v>20</v>
      </c>
    </row>
    <row r="353" spans="1:8" hidden="1">
      <c r="A353" s="88">
        <v>2011</v>
      </c>
      <c r="B353" s="105" t="s">
        <v>3386</v>
      </c>
      <c r="C353" s="83" t="s">
        <v>2490</v>
      </c>
      <c r="D353" s="84" t="s">
        <v>93</v>
      </c>
      <c r="E353" s="104" t="s">
        <v>236</v>
      </c>
      <c r="F353" s="84" t="s">
        <v>100</v>
      </c>
      <c r="G353" s="86" t="str">
        <f t="shared" si="5"/>
        <v>2011S-1Sede CentralMaestría en Comunicación</v>
      </c>
      <c r="H353" s="107">
        <v>6</v>
      </c>
    </row>
    <row r="354" spans="1:8" hidden="1">
      <c r="A354" s="88">
        <v>2011</v>
      </c>
      <c r="B354" s="105" t="s">
        <v>3386</v>
      </c>
      <c r="C354" s="83" t="s">
        <v>2490</v>
      </c>
      <c r="D354" s="84" t="s">
        <v>93</v>
      </c>
      <c r="E354" s="104" t="s">
        <v>234</v>
      </c>
      <c r="F354" s="84" t="s">
        <v>3424</v>
      </c>
      <c r="G354" s="86" t="str">
        <f t="shared" si="5"/>
        <v>2011S-1Sede CentralCiencia de la Información - Bibliotecología</v>
      </c>
      <c r="H354" s="107">
        <v>5</v>
      </c>
    </row>
    <row r="355" spans="1:8" hidden="1">
      <c r="A355" s="88">
        <v>2011</v>
      </c>
      <c r="B355" s="105" t="s">
        <v>3386</v>
      </c>
      <c r="C355" s="83" t="s">
        <v>2490</v>
      </c>
      <c r="D355" s="84" t="s">
        <v>93</v>
      </c>
      <c r="E355" s="104" t="s">
        <v>234</v>
      </c>
      <c r="F355" s="84" t="s">
        <v>1925</v>
      </c>
      <c r="G355" s="86" t="str">
        <f t="shared" si="5"/>
        <v>2011S-1Sede CentralComunicación Social</v>
      </c>
      <c r="H355" s="107">
        <v>97</v>
      </c>
    </row>
    <row r="356" spans="1:8" hidden="1">
      <c r="A356" s="88">
        <v>2011</v>
      </c>
      <c r="B356" s="105" t="s">
        <v>3386</v>
      </c>
      <c r="C356" s="83" t="s">
        <v>2490</v>
      </c>
      <c r="D356" s="84" t="s">
        <v>93</v>
      </c>
      <c r="E356" s="104" t="s">
        <v>234</v>
      </c>
      <c r="F356" s="84" t="s">
        <v>94</v>
      </c>
      <c r="G356" s="86" t="str">
        <f t="shared" si="5"/>
        <v>2011S-1Sede CentralLicenciatura en Lenguas Modernas</v>
      </c>
      <c r="H356" s="107">
        <v>39</v>
      </c>
    </row>
    <row r="357" spans="1:8" hidden="1">
      <c r="A357" s="88">
        <v>2011</v>
      </c>
      <c r="B357" s="105" t="s">
        <v>3386</v>
      </c>
      <c r="C357" s="83" t="s">
        <v>2490</v>
      </c>
      <c r="D357" s="84" t="s">
        <v>102</v>
      </c>
      <c r="E357" s="104" t="s">
        <v>239</v>
      </c>
      <c r="F357" s="84" t="s">
        <v>104</v>
      </c>
      <c r="G357" s="86" t="str">
        <f t="shared" si="5"/>
        <v>2011S-1Sede CentralDoctorado en Derecho Canónico</v>
      </c>
      <c r="H357" s="107">
        <v>1</v>
      </c>
    </row>
    <row r="358" spans="1:8" hidden="1">
      <c r="A358" s="88">
        <v>2011</v>
      </c>
      <c r="B358" s="105" t="s">
        <v>3386</v>
      </c>
      <c r="C358" s="83" t="s">
        <v>2490</v>
      </c>
      <c r="D358" s="84" t="s">
        <v>105</v>
      </c>
      <c r="E358" s="104" t="s">
        <v>236</v>
      </c>
      <c r="F358" s="84" t="s">
        <v>107</v>
      </c>
      <c r="G358" s="86" t="str">
        <f t="shared" si="5"/>
        <v>2011S-1Sede CentralMaestría en Educación</v>
      </c>
      <c r="H358" s="107">
        <v>23</v>
      </c>
    </row>
    <row r="359" spans="1:8" hidden="1">
      <c r="A359" s="88">
        <v>2011</v>
      </c>
      <c r="B359" s="105" t="s">
        <v>3386</v>
      </c>
      <c r="C359" s="83" t="s">
        <v>2490</v>
      </c>
      <c r="D359" s="84" t="s">
        <v>105</v>
      </c>
      <c r="E359" s="104" t="s">
        <v>234</v>
      </c>
      <c r="F359" s="84" t="s">
        <v>4198</v>
      </c>
      <c r="G359" s="86" t="str">
        <f t="shared" si="5"/>
        <v>2011S-1Sede CentralLicenciatura en Educación Básica Con Énfasis en Humanidades y Lengua Castellana</v>
      </c>
      <c r="H359" s="107">
        <v>92</v>
      </c>
    </row>
    <row r="360" spans="1:8" hidden="1">
      <c r="A360" s="88">
        <v>2011</v>
      </c>
      <c r="B360" s="105" t="s">
        <v>3386</v>
      </c>
      <c r="C360" s="83" t="s">
        <v>2490</v>
      </c>
      <c r="D360" s="84" t="s">
        <v>105</v>
      </c>
      <c r="E360" s="104" t="s">
        <v>234</v>
      </c>
      <c r="F360" s="84" t="s">
        <v>106</v>
      </c>
      <c r="G360" s="86" t="str">
        <f t="shared" si="5"/>
        <v>2011S-1Sede CentralLicenciatura en Pedagogía Infantil</v>
      </c>
      <c r="H360" s="107">
        <v>14</v>
      </c>
    </row>
    <row r="361" spans="1:8" hidden="1">
      <c r="A361" s="88">
        <v>2011</v>
      </c>
      <c r="B361" s="105" t="s">
        <v>3386</v>
      </c>
      <c r="C361" s="83" t="s">
        <v>2490</v>
      </c>
      <c r="D361" s="84" t="s">
        <v>108</v>
      </c>
      <c r="E361" s="104" t="s">
        <v>235</v>
      </c>
      <c r="F361" s="84" t="s">
        <v>110</v>
      </c>
      <c r="G361" s="86" t="str">
        <f t="shared" si="5"/>
        <v>2011S-1Sede CentralEspecialización en Enfermería en Cuidado Crítico</v>
      </c>
      <c r="H361" s="107">
        <v>1</v>
      </c>
    </row>
    <row r="362" spans="1:8" hidden="1">
      <c r="A362" s="88">
        <v>2011</v>
      </c>
      <c r="B362" s="105" t="s">
        <v>3386</v>
      </c>
      <c r="C362" s="83" t="s">
        <v>2490</v>
      </c>
      <c r="D362" s="84" t="s">
        <v>108</v>
      </c>
      <c r="E362" s="104" t="s">
        <v>235</v>
      </c>
      <c r="F362" s="84" t="s">
        <v>1910</v>
      </c>
      <c r="G362" s="86" t="str">
        <f t="shared" si="5"/>
        <v>2011S-1Sede CentralEspecialización en Enfermería Oncológica</v>
      </c>
      <c r="H362" s="107">
        <v>14</v>
      </c>
    </row>
    <row r="363" spans="1:8" hidden="1">
      <c r="A363" s="88">
        <v>2011</v>
      </c>
      <c r="B363" s="105" t="s">
        <v>3386</v>
      </c>
      <c r="C363" s="83" t="s">
        <v>2490</v>
      </c>
      <c r="D363" s="84" t="s">
        <v>108</v>
      </c>
      <c r="E363" s="104" t="s">
        <v>235</v>
      </c>
      <c r="F363" s="84" t="s">
        <v>112</v>
      </c>
      <c r="G363" s="86" t="str">
        <f t="shared" si="5"/>
        <v>2011S-1Sede CentralEspecialización en Salud Ocupacional</v>
      </c>
      <c r="H363" s="107">
        <v>25</v>
      </c>
    </row>
    <row r="364" spans="1:8" hidden="1">
      <c r="A364" s="88">
        <v>2011</v>
      </c>
      <c r="B364" s="105" t="s">
        <v>3386</v>
      </c>
      <c r="C364" s="83" t="s">
        <v>2490</v>
      </c>
      <c r="D364" s="84" t="s">
        <v>108</v>
      </c>
      <c r="E364" s="104" t="s">
        <v>234</v>
      </c>
      <c r="F364" s="84" t="s">
        <v>1931</v>
      </c>
      <c r="G364" s="86" t="str">
        <f t="shared" si="5"/>
        <v>2011S-1Sede CentralEnfermería</v>
      </c>
      <c r="H364" s="107">
        <v>47</v>
      </c>
    </row>
    <row r="365" spans="1:8" hidden="1">
      <c r="A365" s="88">
        <v>2011</v>
      </c>
      <c r="B365" s="105" t="s">
        <v>3386</v>
      </c>
      <c r="C365" s="83" t="s">
        <v>2490</v>
      </c>
      <c r="D365" s="84" t="s">
        <v>114</v>
      </c>
      <c r="E365" s="104" t="s">
        <v>235</v>
      </c>
      <c r="F365" s="84" t="s">
        <v>116</v>
      </c>
      <c r="G365" s="86" t="str">
        <f t="shared" si="5"/>
        <v>2011S-1Sede CentralEspecialización en Gestión de Empresas del Sector Solidario</v>
      </c>
      <c r="H365" s="107">
        <v>9</v>
      </c>
    </row>
    <row r="366" spans="1:8" hidden="1">
      <c r="A366" s="88">
        <v>2011</v>
      </c>
      <c r="B366" s="105" t="s">
        <v>3386</v>
      </c>
      <c r="C366" s="83" t="s">
        <v>2490</v>
      </c>
      <c r="D366" s="84" t="s">
        <v>114</v>
      </c>
      <c r="E366" s="104" t="s">
        <v>236</v>
      </c>
      <c r="F366" s="84" t="s">
        <v>118</v>
      </c>
      <c r="G366" s="86" t="str">
        <f t="shared" si="5"/>
        <v>2011S-1Sede CentralMaestría en Desarrollo Rural</v>
      </c>
      <c r="H366" s="107">
        <v>18</v>
      </c>
    </row>
    <row r="367" spans="1:8" hidden="1">
      <c r="A367" s="88">
        <v>2011</v>
      </c>
      <c r="B367" s="105" t="s">
        <v>3386</v>
      </c>
      <c r="C367" s="83" t="s">
        <v>2490</v>
      </c>
      <c r="D367" s="84" t="s">
        <v>114</v>
      </c>
      <c r="E367" s="104" t="s">
        <v>236</v>
      </c>
      <c r="F367" s="84" t="s">
        <v>119</v>
      </c>
      <c r="G367" s="86" t="str">
        <f t="shared" si="5"/>
        <v>2011S-1Sede CentralMaestría en Gestión Ambiental</v>
      </c>
      <c r="H367" s="107">
        <v>7</v>
      </c>
    </row>
    <row r="368" spans="1:8" hidden="1">
      <c r="A368" s="88">
        <v>2011</v>
      </c>
      <c r="B368" s="105" t="s">
        <v>3386</v>
      </c>
      <c r="C368" s="83" t="s">
        <v>2490</v>
      </c>
      <c r="D368" s="84" t="s">
        <v>114</v>
      </c>
      <c r="E368" s="104" t="s">
        <v>234</v>
      </c>
      <c r="F368" s="84" t="s">
        <v>1929</v>
      </c>
      <c r="G368" s="86" t="str">
        <f t="shared" si="5"/>
        <v>2011S-1Sede CentralEcología</v>
      </c>
      <c r="H368" s="107">
        <v>10</v>
      </c>
    </row>
    <row r="369" spans="1:8" hidden="1">
      <c r="A369" s="88">
        <v>2011</v>
      </c>
      <c r="B369" s="105" t="s">
        <v>3386</v>
      </c>
      <c r="C369" s="83" t="s">
        <v>2490</v>
      </c>
      <c r="D369" s="84" t="s">
        <v>121</v>
      </c>
      <c r="E369" s="104" t="s">
        <v>239</v>
      </c>
      <c r="F369" s="84" t="s">
        <v>125</v>
      </c>
      <c r="G369" s="86" t="str">
        <f t="shared" si="5"/>
        <v>2011S-1Sede CentralDoctorado en Filosofía</v>
      </c>
      <c r="H369" s="107">
        <v>4</v>
      </c>
    </row>
    <row r="370" spans="1:8" hidden="1">
      <c r="A370" s="88">
        <v>2011</v>
      </c>
      <c r="B370" s="105" t="s">
        <v>3386</v>
      </c>
      <c r="C370" s="83" t="s">
        <v>2490</v>
      </c>
      <c r="D370" s="84" t="s">
        <v>121</v>
      </c>
      <c r="E370" s="104" t="s">
        <v>236</v>
      </c>
      <c r="F370" s="84" t="s">
        <v>124</v>
      </c>
      <c r="G370" s="86" t="str">
        <f t="shared" si="5"/>
        <v>2011S-1Sede CentralMaestría en Filosofía</v>
      </c>
      <c r="H370" s="107">
        <v>8</v>
      </c>
    </row>
    <row r="371" spans="1:8" hidden="1">
      <c r="A371" s="88">
        <v>2011</v>
      </c>
      <c r="B371" s="105" t="s">
        <v>3386</v>
      </c>
      <c r="C371" s="83" t="s">
        <v>2490</v>
      </c>
      <c r="D371" s="84" t="s">
        <v>121</v>
      </c>
      <c r="E371" s="104" t="s">
        <v>234</v>
      </c>
      <c r="F371" s="84" t="s">
        <v>1934</v>
      </c>
      <c r="G371" s="86" t="str">
        <f t="shared" si="5"/>
        <v>2011S-1Sede CentralFilosofía</v>
      </c>
      <c r="H371" s="107">
        <v>27</v>
      </c>
    </row>
    <row r="372" spans="1:8" hidden="1">
      <c r="A372" s="88">
        <v>2011</v>
      </c>
      <c r="B372" s="105" t="s">
        <v>3386</v>
      </c>
      <c r="C372" s="83" t="s">
        <v>2490</v>
      </c>
      <c r="D372" s="84" t="s">
        <v>121</v>
      </c>
      <c r="E372" s="104" t="s">
        <v>234</v>
      </c>
      <c r="F372" s="84" t="s">
        <v>122</v>
      </c>
      <c r="G372" s="86" t="str">
        <f t="shared" si="5"/>
        <v>2011S-1Sede CentralLicenciatura en Filosofía</v>
      </c>
      <c r="H372" s="107">
        <v>2</v>
      </c>
    </row>
    <row r="373" spans="1:8" hidden="1">
      <c r="A373" s="88">
        <v>2011</v>
      </c>
      <c r="B373" s="105" t="s">
        <v>3386</v>
      </c>
      <c r="C373" s="83" t="s">
        <v>2490</v>
      </c>
      <c r="D373" s="84" t="s">
        <v>126</v>
      </c>
      <c r="E373" s="104" t="s">
        <v>235</v>
      </c>
      <c r="F373" s="84" t="s">
        <v>131</v>
      </c>
      <c r="G373" s="86" t="str">
        <f t="shared" si="5"/>
        <v>2011S-1Sede CentralEspecialización en Arquitectura Empresarial de Software</v>
      </c>
      <c r="H373" s="107">
        <v>19</v>
      </c>
    </row>
    <row r="374" spans="1:8" hidden="1">
      <c r="A374" s="88">
        <v>2011</v>
      </c>
      <c r="B374" s="105" t="s">
        <v>3386</v>
      </c>
      <c r="C374" s="83" t="s">
        <v>2490</v>
      </c>
      <c r="D374" s="84" t="s">
        <v>126</v>
      </c>
      <c r="E374" s="104" t="s">
        <v>235</v>
      </c>
      <c r="F374" s="84" t="s">
        <v>132</v>
      </c>
      <c r="G374" s="86" t="str">
        <f t="shared" si="5"/>
        <v>2011S-1Sede CentralEspecialización en Geotecnia Vial y Pavimentos</v>
      </c>
      <c r="H374" s="107">
        <v>12</v>
      </c>
    </row>
    <row r="375" spans="1:8" hidden="1">
      <c r="A375" s="88">
        <v>2011</v>
      </c>
      <c r="B375" s="105" t="s">
        <v>3386</v>
      </c>
      <c r="C375" s="83" t="s">
        <v>2490</v>
      </c>
      <c r="D375" s="84" t="s">
        <v>126</v>
      </c>
      <c r="E375" s="104" t="s">
        <v>235</v>
      </c>
      <c r="F375" s="84" t="s">
        <v>133</v>
      </c>
      <c r="G375" s="86" t="str">
        <f t="shared" si="5"/>
        <v>2011S-1Sede CentralEspecialización en Gerencia de Construcciones</v>
      </c>
      <c r="H375" s="107">
        <v>23</v>
      </c>
    </row>
    <row r="376" spans="1:8" hidden="1">
      <c r="A376" s="88">
        <v>2011</v>
      </c>
      <c r="B376" s="105" t="s">
        <v>3386</v>
      </c>
      <c r="C376" s="83" t="s">
        <v>2490</v>
      </c>
      <c r="D376" s="84" t="s">
        <v>126</v>
      </c>
      <c r="E376" s="104" t="s">
        <v>235</v>
      </c>
      <c r="F376" s="84" t="s">
        <v>134</v>
      </c>
      <c r="G376" s="86" t="str">
        <f t="shared" si="5"/>
        <v>2011S-1Sede CentralEspecialización en Ingeniería de Operaciones en Manufactura y Servicios</v>
      </c>
      <c r="H376" s="107">
        <v>17</v>
      </c>
    </row>
    <row r="377" spans="1:8" hidden="1">
      <c r="A377" s="88">
        <v>2011</v>
      </c>
      <c r="B377" s="105" t="s">
        <v>3386</v>
      </c>
      <c r="C377" s="83" t="s">
        <v>2490</v>
      </c>
      <c r="D377" s="84" t="s">
        <v>126</v>
      </c>
      <c r="E377" s="104" t="s">
        <v>235</v>
      </c>
      <c r="F377" s="84" t="s">
        <v>135</v>
      </c>
      <c r="G377" s="86" t="str">
        <f t="shared" si="5"/>
        <v>2011S-1Sede CentralEspecialización en Sistemas Gerenciales de Ingeniería</v>
      </c>
      <c r="H377" s="107">
        <v>24</v>
      </c>
    </row>
    <row r="378" spans="1:8" hidden="1">
      <c r="A378" s="88">
        <v>2011</v>
      </c>
      <c r="B378" s="105" t="s">
        <v>3386</v>
      </c>
      <c r="C378" s="83" t="s">
        <v>2490</v>
      </c>
      <c r="D378" s="84" t="s">
        <v>126</v>
      </c>
      <c r="E378" s="104" t="s">
        <v>235</v>
      </c>
      <c r="F378" s="84" t="s">
        <v>136</v>
      </c>
      <c r="G378" s="86" t="str">
        <f t="shared" si="5"/>
        <v>2011S-1Sede CentralEspecialización en Tecnología de la Construcción en Edificaciones</v>
      </c>
      <c r="H378" s="107">
        <v>7</v>
      </c>
    </row>
    <row r="379" spans="1:8" hidden="1">
      <c r="A379" s="88">
        <v>2011</v>
      </c>
      <c r="B379" s="105" t="s">
        <v>3386</v>
      </c>
      <c r="C379" s="83" t="s">
        <v>2490</v>
      </c>
      <c r="D379" s="84" t="s">
        <v>126</v>
      </c>
      <c r="E379" s="104" t="s">
        <v>236</v>
      </c>
      <c r="F379" s="84" t="s">
        <v>139</v>
      </c>
      <c r="G379" s="86" t="str">
        <f t="shared" si="5"/>
        <v>2011S-1Sede CentralMaestría en Hidrosistemas</v>
      </c>
      <c r="H379" s="107">
        <v>1</v>
      </c>
    </row>
    <row r="380" spans="1:8" hidden="1">
      <c r="A380" s="88">
        <v>2011</v>
      </c>
      <c r="B380" s="105" t="s">
        <v>3386</v>
      </c>
      <c r="C380" s="83" t="s">
        <v>2490</v>
      </c>
      <c r="D380" s="84" t="s">
        <v>126</v>
      </c>
      <c r="E380" s="104" t="s">
        <v>236</v>
      </c>
      <c r="F380" s="84" t="s">
        <v>140</v>
      </c>
      <c r="G380" s="86" t="str">
        <f t="shared" si="5"/>
        <v>2011S-1Sede CentralMaestría en Ingeniería Civil</v>
      </c>
      <c r="H380" s="107">
        <v>9</v>
      </c>
    </row>
    <row r="381" spans="1:8" hidden="1">
      <c r="A381" s="88">
        <v>2011</v>
      </c>
      <c r="B381" s="105" t="s">
        <v>3386</v>
      </c>
      <c r="C381" s="83" t="s">
        <v>2490</v>
      </c>
      <c r="D381" s="84" t="s">
        <v>126</v>
      </c>
      <c r="E381" s="104" t="s">
        <v>236</v>
      </c>
      <c r="F381" s="84" t="s">
        <v>142</v>
      </c>
      <c r="G381" s="86" t="str">
        <f t="shared" si="5"/>
        <v>2011S-1Sede CentralMaestría en Ingeniería Electrónica</v>
      </c>
      <c r="H381" s="107">
        <v>12</v>
      </c>
    </row>
    <row r="382" spans="1:8" hidden="1">
      <c r="A382" s="88">
        <v>2011</v>
      </c>
      <c r="B382" s="105" t="s">
        <v>3386</v>
      </c>
      <c r="C382" s="83" t="s">
        <v>2490</v>
      </c>
      <c r="D382" s="84" t="s">
        <v>126</v>
      </c>
      <c r="E382" s="104" t="s">
        <v>236</v>
      </c>
      <c r="F382" s="84" t="s">
        <v>143</v>
      </c>
      <c r="G382" s="86" t="str">
        <f t="shared" si="5"/>
        <v>2011S-1Sede CentralMaestría en Ingeniería Industrial</v>
      </c>
      <c r="H382" s="107">
        <v>3</v>
      </c>
    </row>
    <row r="383" spans="1:8" hidden="1">
      <c r="A383" s="88">
        <v>2011</v>
      </c>
      <c r="B383" s="105" t="s">
        <v>3386</v>
      </c>
      <c r="C383" s="83" t="s">
        <v>2490</v>
      </c>
      <c r="D383" s="84" t="s">
        <v>126</v>
      </c>
      <c r="E383" s="104" t="s">
        <v>234</v>
      </c>
      <c r="F383" s="84" t="s">
        <v>1958</v>
      </c>
      <c r="G383" s="86" t="str">
        <f t="shared" si="5"/>
        <v>2011S-1Sede CentralIngeniería Civil</v>
      </c>
      <c r="H383" s="107">
        <v>17</v>
      </c>
    </row>
    <row r="384" spans="1:8" hidden="1">
      <c r="A384" s="88">
        <v>2011</v>
      </c>
      <c r="B384" s="105" t="s">
        <v>3386</v>
      </c>
      <c r="C384" s="83" t="s">
        <v>2490</v>
      </c>
      <c r="D384" s="84" t="s">
        <v>126</v>
      </c>
      <c r="E384" s="104" t="s">
        <v>234</v>
      </c>
      <c r="F384" s="84" t="s">
        <v>1936</v>
      </c>
      <c r="G384" s="86" t="str">
        <f t="shared" si="5"/>
        <v>2011S-1Sede CentralIngeniería de Sistemas</v>
      </c>
      <c r="H384" s="107">
        <v>27</v>
      </c>
    </row>
    <row r="385" spans="1:8" hidden="1">
      <c r="A385" s="88">
        <v>2011</v>
      </c>
      <c r="B385" s="105" t="s">
        <v>3386</v>
      </c>
      <c r="C385" s="83" t="s">
        <v>2490</v>
      </c>
      <c r="D385" s="84" t="s">
        <v>126</v>
      </c>
      <c r="E385" s="104" t="s">
        <v>234</v>
      </c>
      <c r="F385" s="84" t="s">
        <v>1937</v>
      </c>
      <c r="G385" s="86" t="str">
        <f t="shared" si="5"/>
        <v>2011S-1Sede CentralIngeniería Electrónica</v>
      </c>
      <c r="H385" s="107">
        <v>55</v>
      </c>
    </row>
    <row r="386" spans="1:8" hidden="1">
      <c r="A386" s="88">
        <v>2011</v>
      </c>
      <c r="B386" s="105" t="s">
        <v>3386</v>
      </c>
      <c r="C386" s="83" t="s">
        <v>2490</v>
      </c>
      <c r="D386" s="84" t="s">
        <v>126</v>
      </c>
      <c r="E386" s="104" t="s">
        <v>234</v>
      </c>
      <c r="F386" s="84" t="s">
        <v>1938</v>
      </c>
      <c r="G386" s="86" t="str">
        <f t="shared" si="5"/>
        <v>2011S-1Sede CentralIngeniería Industrial</v>
      </c>
      <c r="H386" s="107">
        <v>83</v>
      </c>
    </row>
    <row r="387" spans="1:8" hidden="1">
      <c r="A387" s="88">
        <v>2011</v>
      </c>
      <c r="B387" s="105" t="s">
        <v>3386</v>
      </c>
      <c r="C387" s="83" t="s">
        <v>2490</v>
      </c>
      <c r="D387" s="84" t="s">
        <v>145</v>
      </c>
      <c r="E387" s="104" t="s">
        <v>3889</v>
      </c>
      <c r="F387" s="84" t="s">
        <v>147</v>
      </c>
      <c r="G387" s="86" t="str">
        <f t="shared" ref="G387:G450" si="6">+CONCATENATE(A387,B387,C387,F387)</f>
        <v>2011S-1Sede CentralEspecialización en Anestesiología</v>
      </c>
      <c r="H387" s="107">
        <v>6</v>
      </c>
    </row>
    <row r="388" spans="1:8" hidden="1">
      <c r="A388" s="88">
        <v>2011</v>
      </c>
      <c r="B388" s="105" t="s">
        <v>3386</v>
      </c>
      <c r="C388" s="83" t="s">
        <v>2490</v>
      </c>
      <c r="D388" s="84" t="s">
        <v>145</v>
      </c>
      <c r="E388" s="104" t="s">
        <v>3889</v>
      </c>
      <c r="F388" s="84" t="s">
        <v>148</v>
      </c>
      <c r="G388" s="86" t="str">
        <f t="shared" si="6"/>
        <v>2011S-1Sede CentralEspecialización en Cardiología</v>
      </c>
      <c r="H388" s="107">
        <v>1</v>
      </c>
    </row>
    <row r="389" spans="1:8" hidden="1">
      <c r="A389" s="88">
        <v>2011</v>
      </c>
      <c r="B389" s="105" t="s">
        <v>3386</v>
      </c>
      <c r="C389" s="83" t="s">
        <v>2490</v>
      </c>
      <c r="D389" s="84" t="s">
        <v>145</v>
      </c>
      <c r="E389" s="104" t="s">
        <v>3889</v>
      </c>
      <c r="F389" s="84" t="s">
        <v>151</v>
      </c>
      <c r="G389" s="86" t="str">
        <f t="shared" si="6"/>
        <v>2011S-1Sede CentralEspecialización en Cirugía Plástica</v>
      </c>
      <c r="H389" s="107">
        <v>2</v>
      </c>
    </row>
    <row r="390" spans="1:8" hidden="1">
      <c r="A390" s="88">
        <v>2011</v>
      </c>
      <c r="B390" s="105" t="s">
        <v>3386</v>
      </c>
      <c r="C390" s="83" t="s">
        <v>2490</v>
      </c>
      <c r="D390" s="84" t="s">
        <v>145</v>
      </c>
      <c r="E390" s="104" t="s">
        <v>3889</v>
      </c>
      <c r="F390" s="84" t="s">
        <v>152</v>
      </c>
      <c r="G390" s="86" t="str">
        <f t="shared" si="6"/>
        <v>2011S-1Sede CentralEspecialización en Dermatología</v>
      </c>
      <c r="H390" s="107">
        <v>1</v>
      </c>
    </row>
    <row r="391" spans="1:8" hidden="1">
      <c r="A391" s="88">
        <v>2011</v>
      </c>
      <c r="B391" s="105" t="s">
        <v>3386</v>
      </c>
      <c r="C391" s="83" t="s">
        <v>2490</v>
      </c>
      <c r="D391" s="84" t="s">
        <v>145</v>
      </c>
      <c r="E391" s="104" t="s">
        <v>3889</v>
      </c>
      <c r="F391" s="84" t="s">
        <v>153</v>
      </c>
      <c r="G391" s="86" t="str">
        <f t="shared" si="6"/>
        <v>2011S-1Sede CentralEspecialización en Electrofisiología Clínica, Estimulación y Arritmias Cardíacas</v>
      </c>
      <c r="H391" s="107">
        <v>1</v>
      </c>
    </row>
    <row r="392" spans="1:8" hidden="1">
      <c r="A392" s="88">
        <v>2011</v>
      </c>
      <c r="B392" s="105" t="s">
        <v>3386</v>
      </c>
      <c r="C392" s="83" t="s">
        <v>2490</v>
      </c>
      <c r="D392" s="84" t="s">
        <v>145</v>
      </c>
      <c r="E392" s="104" t="s">
        <v>3889</v>
      </c>
      <c r="F392" s="84" t="s">
        <v>154</v>
      </c>
      <c r="G392" s="86" t="str">
        <f t="shared" si="6"/>
        <v>2011S-1Sede CentralEspecialización en Endocrinología</v>
      </c>
      <c r="H392" s="107">
        <v>1</v>
      </c>
    </row>
    <row r="393" spans="1:8" hidden="1">
      <c r="A393" s="88">
        <v>2011</v>
      </c>
      <c r="B393" s="105" t="s">
        <v>3386</v>
      </c>
      <c r="C393" s="83" t="s">
        <v>2490</v>
      </c>
      <c r="D393" s="84" t="s">
        <v>145</v>
      </c>
      <c r="E393" s="104" t="s">
        <v>3889</v>
      </c>
      <c r="F393" s="84" t="s">
        <v>155</v>
      </c>
      <c r="G393" s="86" t="str">
        <f t="shared" si="6"/>
        <v>2011S-1Sede CentralEspecialización en Gastroenterología y Endoscopia Digestiva</v>
      </c>
      <c r="H393" s="107">
        <v>1</v>
      </c>
    </row>
    <row r="394" spans="1:8" hidden="1">
      <c r="A394" s="88">
        <v>2011</v>
      </c>
      <c r="B394" s="105" t="s">
        <v>3386</v>
      </c>
      <c r="C394" s="83" t="s">
        <v>2490</v>
      </c>
      <c r="D394" s="84" t="s">
        <v>145</v>
      </c>
      <c r="E394" s="104" t="s">
        <v>3889</v>
      </c>
      <c r="F394" s="84" t="s">
        <v>4442</v>
      </c>
      <c r="G394" s="86" t="str">
        <f t="shared" si="6"/>
        <v>2011S-1Sede CentralEspecialización en Gestión Aplicada A los Servicios de Salud</v>
      </c>
      <c r="H394" s="107">
        <v>1</v>
      </c>
    </row>
    <row r="395" spans="1:8" hidden="1">
      <c r="A395" s="88">
        <v>2011</v>
      </c>
      <c r="B395" s="105" t="s">
        <v>3386</v>
      </c>
      <c r="C395" s="83" t="s">
        <v>2490</v>
      </c>
      <c r="D395" s="84" t="s">
        <v>145</v>
      </c>
      <c r="E395" s="104" t="s">
        <v>3889</v>
      </c>
      <c r="F395" s="84" t="s">
        <v>159</v>
      </c>
      <c r="G395" s="86" t="str">
        <f t="shared" si="6"/>
        <v>2011S-1Sede CentralEspecialización en Hemodinamia y Cardiología Intervencionista</v>
      </c>
      <c r="H395" s="107">
        <v>1</v>
      </c>
    </row>
    <row r="396" spans="1:8" hidden="1">
      <c r="A396" s="88">
        <v>2011</v>
      </c>
      <c r="B396" s="105" t="s">
        <v>3386</v>
      </c>
      <c r="C396" s="83" t="s">
        <v>2490</v>
      </c>
      <c r="D396" s="84" t="s">
        <v>145</v>
      </c>
      <c r="E396" s="104" t="s">
        <v>3889</v>
      </c>
      <c r="F396" s="84" t="s">
        <v>162</v>
      </c>
      <c r="G396" s="86" t="str">
        <f t="shared" si="6"/>
        <v>2011S-1Sede CentralEspecialización en Medicina Familiar</v>
      </c>
      <c r="H396" s="107">
        <v>3</v>
      </c>
    </row>
    <row r="397" spans="1:8" hidden="1">
      <c r="A397" s="88">
        <v>2011</v>
      </c>
      <c r="B397" s="105" t="s">
        <v>3386</v>
      </c>
      <c r="C397" s="83" t="s">
        <v>2490</v>
      </c>
      <c r="D397" s="84" t="s">
        <v>145</v>
      </c>
      <c r="E397" s="104" t="s">
        <v>3889</v>
      </c>
      <c r="F397" s="84" t="s">
        <v>163</v>
      </c>
      <c r="G397" s="86" t="str">
        <f t="shared" si="6"/>
        <v>2011S-1Sede CentralEspecialización en Medicina Interna</v>
      </c>
      <c r="H397" s="107">
        <v>8</v>
      </c>
    </row>
    <row r="398" spans="1:8" hidden="1">
      <c r="A398" s="88">
        <v>2011</v>
      </c>
      <c r="B398" s="105" t="s">
        <v>3386</v>
      </c>
      <c r="C398" s="83" t="s">
        <v>2490</v>
      </c>
      <c r="D398" s="84" t="s">
        <v>145</v>
      </c>
      <c r="E398" s="104" t="s">
        <v>3889</v>
      </c>
      <c r="F398" s="84" t="s">
        <v>166</v>
      </c>
      <c r="G398" s="86" t="str">
        <f t="shared" si="6"/>
        <v>2011S-1Sede CentralEspecialización en Neurocirugía</v>
      </c>
      <c r="H398" s="107">
        <v>1</v>
      </c>
    </row>
    <row r="399" spans="1:8" hidden="1">
      <c r="A399" s="88">
        <v>2011</v>
      </c>
      <c r="B399" s="105" t="s">
        <v>3386</v>
      </c>
      <c r="C399" s="83" t="s">
        <v>2490</v>
      </c>
      <c r="D399" s="84" t="s">
        <v>145</v>
      </c>
      <c r="E399" s="104" t="s">
        <v>3889</v>
      </c>
      <c r="F399" s="84" t="s">
        <v>167</v>
      </c>
      <c r="G399" s="86" t="str">
        <f t="shared" si="6"/>
        <v>2011S-1Sede CentralEspecialización en Neurología</v>
      </c>
      <c r="H399" s="107">
        <v>1</v>
      </c>
    </row>
    <row r="400" spans="1:8" hidden="1">
      <c r="A400" s="88">
        <v>2011</v>
      </c>
      <c r="B400" s="105" t="s">
        <v>3386</v>
      </c>
      <c r="C400" s="83" t="s">
        <v>2490</v>
      </c>
      <c r="D400" s="84" t="s">
        <v>145</v>
      </c>
      <c r="E400" s="104" t="s">
        <v>3889</v>
      </c>
      <c r="F400" s="84" t="s">
        <v>168</v>
      </c>
      <c r="G400" s="86" t="str">
        <f t="shared" si="6"/>
        <v>2011S-1Sede CentralEspecialización en Oftalmología</v>
      </c>
      <c r="H400" s="107">
        <v>1</v>
      </c>
    </row>
    <row r="401" spans="1:8" hidden="1">
      <c r="A401" s="88">
        <v>2011</v>
      </c>
      <c r="B401" s="105" t="s">
        <v>3386</v>
      </c>
      <c r="C401" s="83" t="s">
        <v>2490</v>
      </c>
      <c r="D401" s="84" t="s">
        <v>145</v>
      </c>
      <c r="E401" s="104" t="s">
        <v>3889</v>
      </c>
      <c r="F401" s="84" t="s">
        <v>170</v>
      </c>
      <c r="G401" s="86" t="str">
        <f t="shared" si="6"/>
        <v>2011S-1Sede CentralEspecialización en Ortopedia y Traumatología</v>
      </c>
      <c r="H401" s="107">
        <v>4</v>
      </c>
    </row>
    <row r="402" spans="1:8" hidden="1">
      <c r="A402" s="88">
        <v>2011</v>
      </c>
      <c r="B402" s="105" t="s">
        <v>3386</v>
      </c>
      <c r="C402" s="83" t="s">
        <v>2490</v>
      </c>
      <c r="D402" s="84" t="s">
        <v>145</v>
      </c>
      <c r="E402" s="104" t="s">
        <v>3889</v>
      </c>
      <c r="F402" s="84" t="s">
        <v>171</v>
      </c>
      <c r="G402" s="86" t="str">
        <f t="shared" si="6"/>
        <v>2011S-1Sede CentralEspecialización en Otorrinolaringología</v>
      </c>
      <c r="H402" s="107">
        <v>2</v>
      </c>
    </row>
    <row r="403" spans="1:8" hidden="1">
      <c r="A403" s="88">
        <v>2011</v>
      </c>
      <c r="B403" s="105" t="s">
        <v>3386</v>
      </c>
      <c r="C403" s="83" t="s">
        <v>2490</v>
      </c>
      <c r="D403" s="84" t="s">
        <v>145</v>
      </c>
      <c r="E403" s="104" t="s">
        <v>3889</v>
      </c>
      <c r="F403" s="84" t="s">
        <v>172</v>
      </c>
      <c r="G403" s="86" t="str">
        <f t="shared" si="6"/>
        <v>2011S-1Sede CentralEspecialización en Patología</v>
      </c>
      <c r="H403" s="107">
        <v>1</v>
      </c>
    </row>
    <row r="404" spans="1:8" hidden="1">
      <c r="A404" s="88">
        <v>2011</v>
      </c>
      <c r="B404" s="105" t="s">
        <v>3386</v>
      </c>
      <c r="C404" s="83" t="s">
        <v>2490</v>
      </c>
      <c r="D404" s="84" t="s">
        <v>145</v>
      </c>
      <c r="E404" s="104" t="s">
        <v>3889</v>
      </c>
      <c r="F404" s="84" t="s">
        <v>4444</v>
      </c>
      <c r="G404" s="86" t="str">
        <f t="shared" si="6"/>
        <v>2011S-1Sede CentralEspecialización en Prevención del Maltrato Infantil</v>
      </c>
      <c r="H404" s="107">
        <v>5</v>
      </c>
    </row>
    <row r="405" spans="1:8" hidden="1">
      <c r="A405" s="88">
        <v>2011</v>
      </c>
      <c r="B405" s="105" t="s">
        <v>3386</v>
      </c>
      <c r="C405" s="83" t="s">
        <v>2490</v>
      </c>
      <c r="D405" s="84" t="s">
        <v>145</v>
      </c>
      <c r="E405" s="104" t="s">
        <v>3889</v>
      </c>
      <c r="F405" s="84" t="s">
        <v>176</v>
      </c>
      <c r="G405" s="86" t="str">
        <f t="shared" si="6"/>
        <v>2011S-1Sede CentralEspecialización en Psiquiatría General</v>
      </c>
      <c r="H405" s="107">
        <v>4</v>
      </c>
    </row>
    <row r="406" spans="1:8" hidden="1">
      <c r="A406" s="88">
        <v>2011</v>
      </c>
      <c r="B406" s="105" t="s">
        <v>3386</v>
      </c>
      <c r="C406" s="83" t="s">
        <v>2490</v>
      </c>
      <c r="D406" s="84" t="s">
        <v>145</v>
      </c>
      <c r="E406" s="104" t="s">
        <v>3889</v>
      </c>
      <c r="F406" s="84" t="s">
        <v>177</v>
      </c>
      <c r="G406" s="86" t="str">
        <f t="shared" si="6"/>
        <v>2011S-1Sede CentralEspecialización en Radiología</v>
      </c>
      <c r="H406" s="107">
        <v>1</v>
      </c>
    </row>
    <row r="407" spans="1:8" hidden="1">
      <c r="A407" s="88">
        <v>2011</v>
      </c>
      <c r="B407" s="105" t="s">
        <v>3386</v>
      </c>
      <c r="C407" s="83" t="s">
        <v>2490</v>
      </c>
      <c r="D407" s="84" t="s">
        <v>145</v>
      </c>
      <c r="E407" s="104" t="s">
        <v>3889</v>
      </c>
      <c r="F407" s="84" t="s">
        <v>178</v>
      </c>
      <c r="G407" s="86" t="str">
        <f t="shared" si="6"/>
        <v>2011S-1Sede CentralEspecialización en Urología</v>
      </c>
      <c r="H407" s="107">
        <v>2</v>
      </c>
    </row>
    <row r="408" spans="1:8" hidden="1">
      <c r="A408" s="88">
        <v>2011</v>
      </c>
      <c r="B408" s="105" t="s">
        <v>3386</v>
      </c>
      <c r="C408" s="83" t="s">
        <v>2490</v>
      </c>
      <c r="D408" s="84" t="s">
        <v>145</v>
      </c>
      <c r="E408" s="104" t="s">
        <v>236</v>
      </c>
      <c r="F408" s="84" t="s">
        <v>180</v>
      </c>
      <c r="G408" s="86" t="str">
        <f t="shared" si="6"/>
        <v>2011S-1Sede CentralMaestría en Epidemiología Clínica</v>
      </c>
      <c r="H408" s="107">
        <v>6</v>
      </c>
    </row>
    <row r="409" spans="1:8" hidden="1">
      <c r="A409" s="88">
        <v>2011</v>
      </c>
      <c r="B409" s="105" t="s">
        <v>3386</v>
      </c>
      <c r="C409" s="83" t="s">
        <v>2490</v>
      </c>
      <c r="D409" s="84" t="s">
        <v>145</v>
      </c>
      <c r="E409" s="104" t="s">
        <v>234</v>
      </c>
      <c r="F409" s="84" t="s">
        <v>1948</v>
      </c>
      <c r="G409" s="86" t="str">
        <f t="shared" si="6"/>
        <v>2011S-1Sede CentralMedicina</v>
      </c>
      <c r="H409" s="107">
        <v>42</v>
      </c>
    </row>
    <row r="410" spans="1:8" hidden="1">
      <c r="A410" s="88">
        <v>2011</v>
      </c>
      <c r="B410" s="105" t="s">
        <v>3386</v>
      </c>
      <c r="C410" s="83" t="s">
        <v>2490</v>
      </c>
      <c r="D410" s="84" t="s">
        <v>182</v>
      </c>
      <c r="E410" s="104" t="s">
        <v>3890</v>
      </c>
      <c r="F410" s="84" t="s">
        <v>184</v>
      </c>
      <c r="G410" s="86" t="str">
        <f t="shared" si="6"/>
        <v>2011S-1Sede CentralEspecialización en Cirugía Maxilofacial</v>
      </c>
      <c r="H410" s="107">
        <v>2</v>
      </c>
    </row>
    <row r="411" spans="1:8" hidden="1">
      <c r="A411" s="88">
        <v>2011</v>
      </c>
      <c r="B411" s="105" t="s">
        <v>3386</v>
      </c>
      <c r="C411" s="83" t="s">
        <v>2490</v>
      </c>
      <c r="D411" s="84" t="s">
        <v>182</v>
      </c>
      <c r="E411" s="104" t="s">
        <v>3890</v>
      </c>
      <c r="F411" s="84" t="s">
        <v>185</v>
      </c>
      <c r="G411" s="86" t="str">
        <f t="shared" si="6"/>
        <v>2011S-1Sede CentralEspecialización en Endodoncia</v>
      </c>
      <c r="H411" s="107">
        <v>3</v>
      </c>
    </row>
    <row r="412" spans="1:8" hidden="1">
      <c r="A412" s="88">
        <v>2011</v>
      </c>
      <c r="B412" s="105" t="s">
        <v>3386</v>
      </c>
      <c r="C412" s="83" t="s">
        <v>2490</v>
      </c>
      <c r="D412" s="84" t="s">
        <v>182</v>
      </c>
      <c r="E412" s="104" t="s">
        <v>3890</v>
      </c>
      <c r="F412" s="84" t="s">
        <v>4445</v>
      </c>
      <c r="G412" s="86" t="str">
        <f t="shared" si="6"/>
        <v>2011S-1Sede CentralEspecialización en Odontología Legal y Forense</v>
      </c>
      <c r="H412" s="107">
        <v>4</v>
      </c>
    </row>
    <row r="413" spans="1:8" hidden="1">
      <c r="A413" s="88">
        <v>2011</v>
      </c>
      <c r="B413" s="105" t="s">
        <v>3386</v>
      </c>
      <c r="C413" s="83" t="s">
        <v>2490</v>
      </c>
      <c r="D413" s="84" t="s">
        <v>182</v>
      </c>
      <c r="E413" s="104" t="s">
        <v>3890</v>
      </c>
      <c r="F413" s="84" t="s">
        <v>186</v>
      </c>
      <c r="G413" s="86" t="str">
        <f t="shared" si="6"/>
        <v>2011S-1Sede CentralEspecialización en Odontopediatría</v>
      </c>
      <c r="H413" s="107">
        <v>3</v>
      </c>
    </row>
    <row r="414" spans="1:8" hidden="1">
      <c r="A414" s="88">
        <v>2011</v>
      </c>
      <c r="B414" s="105" t="s">
        <v>3386</v>
      </c>
      <c r="C414" s="83" t="s">
        <v>2490</v>
      </c>
      <c r="D414" s="84" t="s">
        <v>182</v>
      </c>
      <c r="E414" s="104" t="s">
        <v>3890</v>
      </c>
      <c r="F414" s="84" t="s">
        <v>187</v>
      </c>
      <c r="G414" s="86" t="str">
        <f t="shared" si="6"/>
        <v>2011S-1Sede CentralEspecialización en Ortodoncia</v>
      </c>
      <c r="H414" s="107">
        <v>12</v>
      </c>
    </row>
    <row r="415" spans="1:8" hidden="1">
      <c r="A415" s="88">
        <v>2011</v>
      </c>
      <c r="B415" s="105" t="s">
        <v>3386</v>
      </c>
      <c r="C415" s="83" t="s">
        <v>2490</v>
      </c>
      <c r="D415" s="84" t="s">
        <v>182</v>
      </c>
      <c r="E415" s="104" t="s">
        <v>3890</v>
      </c>
      <c r="F415" s="84" t="s">
        <v>188</v>
      </c>
      <c r="G415" s="86" t="str">
        <f t="shared" si="6"/>
        <v>2011S-1Sede CentralEspecialización en Patología y Cirugía Bucal</v>
      </c>
      <c r="H415" s="107">
        <v>4</v>
      </c>
    </row>
    <row r="416" spans="1:8" hidden="1">
      <c r="A416" s="88">
        <v>2011</v>
      </c>
      <c r="B416" s="105" t="s">
        <v>3386</v>
      </c>
      <c r="C416" s="83" t="s">
        <v>2490</v>
      </c>
      <c r="D416" s="84" t="s">
        <v>182</v>
      </c>
      <c r="E416" s="104" t="s">
        <v>3890</v>
      </c>
      <c r="F416" s="84" t="s">
        <v>189</v>
      </c>
      <c r="G416" s="86" t="str">
        <f t="shared" si="6"/>
        <v>2011S-1Sede CentralEspecialización en Periodoncia</v>
      </c>
      <c r="H416" s="107">
        <v>7</v>
      </c>
    </row>
    <row r="417" spans="1:8" hidden="1">
      <c r="A417" s="88">
        <v>2011</v>
      </c>
      <c r="B417" s="105" t="s">
        <v>3386</v>
      </c>
      <c r="C417" s="83" t="s">
        <v>2490</v>
      </c>
      <c r="D417" s="84" t="s">
        <v>182</v>
      </c>
      <c r="E417" s="104" t="s">
        <v>3890</v>
      </c>
      <c r="F417" s="84" t="s">
        <v>190</v>
      </c>
      <c r="G417" s="86" t="str">
        <f t="shared" si="6"/>
        <v>2011S-1Sede CentralEspecialización en Rehabilitación Oral</v>
      </c>
      <c r="H417" s="107">
        <v>10</v>
      </c>
    </row>
    <row r="418" spans="1:8" hidden="1">
      <c r="A418" s="88">
        <v>2011</v>
      </c>
      <c r="B418" s="105" t="s">
        <v>3386</v>
      </c>
      <c r="C418" s="83" t="s">
        <v>2490</v>
      </c>
      <c r="D418" s="84" t="s">
        <v>182</v>
      </c>
      <c r="E418" s="104" t="s">
        <v>234</v>
      </c>
      <c r="F418" s="84" t="s">
        <v>1949</v>
      </c>
      <c r="G418" s="86" t="str">
        <f t="shared" si="6"/>
        <v>2011S-1Sede CentralOdontología</v>
      </c>
      <c r="H418" s="107">
        <v>34</v>
      </c>
    </row>
    <row r="419" spans="1:8" hidden="1">
      <c r="A419" s="88">
        <v>2011</v>
      </c>
      <c r="B419" s="105" t="s">
        <v>3386</v>
      </c>
      <c r="C419" s="83" t="s">
        <v>2490</v>
      </c>
      <c r="D419" s="84" t="s">
        <v>191</v>
      </c>
      <c r="E419" s="104" t="s">
        <v>235</v>
      </c>
      <c r="F419" s="84" t="s">
        <v>4447</v>
      </c>
      <c r="G419" s="86" t="str">
        <f t="shared" si="6"/>
        <v>2011S-1Sede CentralEspecialización en Psicología Clínica Comportamental Cognoscitiva</v>
      </c>
      <c r="H419" s="107">
        <v>5</v>
      </c>
    </row>
    <row r="420" spans="1:8" hidden="1">
      <c r="A420" s="88">
        <v>2011</v>
      </c>
      <c r="B420" s="105" t="s">
        <v>3386</v>
      </c>
      <c r="C420" s="83" t="s">
        <v>2490</v>
      </c>
      <c r="D420" s="84" t="s">
        <v>191</v>
      </c>
      <c r="E420" s="104" t="s">
        <v>236</v>
      </c>
      <c r="F420" s="84" t="s">
        <v>193</v>
      </c>
      <c r="G420" s="86" t="str">
        <f t="shared" si="6"/>
        <v>2011S-1Sede CentralMaestría en Psicología Clínica</v>
      </c>
      <c r="H420" s="107">
        <v>17</v>
      </c>
    </row>
    <row r="421" spans="1:8" hidden="1">
      <c r="A421" s="88">
        <v>2011</v>
      </c>
      <c r="B421" s="105" t="s">
        <v>3386</v>
      </c>
      <c r="C421" s="83" t="s">
        <v>2490</v>
      </c>
      <c r="D421" s="84" t="s">
        <v>191</v>
      </c>
      <c r="E421" s="104" t="s">
        <v>234</v>
      </c>
      <c r="F421" s="84" t="s">
        <v>730</v>
      </c>
      <c r="G421" s="86" t="str">
        <f t="shared" si="6"/>
        <v>2011S-1Sede CentralPsicología</v>
      </c>
      <c r="H421" s="107">
        <v>55</v>
      </c>
    </row>
    <row r="422" spans="1:8" hidden="1">
      <c r="A422" s="88">
        <v>2011</v>
      </c>
      <c r="B422" s="105" t="s">
        <v>3386</v>
      </c>
      <c r="C422" s="83" t="s">
        <v>2490</v>
      </c>
      <c r="D422" s="84" t="s">
        <v>195</v>
      </c>
      <c r="E422" s="104" t="s">
        <v>239</v>
      </c>
      <c r="F422" s="84" t="s">
        <v>199</v>
      </c>
      <c r="G422" s="86" t="str">
        <f t="shared" si="6"/>
        <v>2011S-1Sede CentralDoctorado en Teología</v>
      </c>
      <c r="H422" s="107">
        <v>4</v>
      </c>
    </row>
    <row r="423" spans="1:8" hidden="1">
      <c r="A423" s="88">
        <v>2011</v>
      </c>
      <c r="B423" s="105" t="s">
        <v>3386</v>
      </c>
      <c r="C423" s="83" t="s">
        <v>2490</v>
      </c>
      <c r="D423" s="84" t="s">
        <v>195</v>
      </c>
      <c r="E423" s="104" t="s">
        <v>236</v>
      </c>
      <c r="F423" s="84" t="s">
        <v>198</v>
      </c>
      <c r="G423" s="86" t="str">
        <f t="shared" si="6"/>
        <v>2011S-1Sede CentralMaestría en Teología</v>
      </c>
      <c r="H423" s="107">
        <v>4</v>
      </c>
    </row>
    <row r="424" spans="1:8" hidden="1">
      <c r="A424" s="88">
        <v>2011</v>
      </c>
      <c r="B424" s="105" t="s">
        <v>3386</v>
      </c>
      <c r="C424" s="83" t="s">
        <v>2490</v>
      </c>
      <c r="D424" s="84" t="s">
        <v>195</v>
      </c>
      <c r="E424" s="104" t="s">
        <v>234</v>
      </c>
      <c r="F424" s="84" t="s">
        <v>1184</v>
      </c>
      <c r="G424" s="86" t="str">
        <f t="shared" si="6"/>
        <v>2011S-1Sede CentralLicenciatura en Ciencias Religiosas</v>
      </c>
      <c r="H424" s="107">
        <v>62</v>
      </c>
    </row>
    <row r="425" spans="1:8" hidden="1">
      <c r="A425" s="88">
        <v>2011</v>
      </c>
      <c r="B425" s="105" t="s">
        <v>3386</v>
      </c>
      <c r="C425" s="83" t="s">
        <v>2490</v>
      </c>
      <c r="D425" s="84" t="s">
        <v>195</v>
      </c>
      <c r="E425" s="104" t="s">
        <v>234</v>
      </c>
      <c r="F425" s="84" t="s">
        <v>196</v>
      </c>
      <c r="G425" s="86" t="str">
        <f t="shared" si="6"/>
        <v>2011S-1Sede CentralLicenciatura en Teología</v>
      </c>
      <c r="H425" s="107">
        <v>30</v>
      </c>
    </row>
    <row r="426" spans="1:8" hidden="1">
      <c r="A426" s="88">
        <v>2011</v>
      </c>
      <c r="B426" s="105" t="s">
        <v>3386</v>
      </c>
      <c r="C426" s="83" t="s">
        <v>2490</v>
      </c>
      <c r="D426" s="84" t="s">
        <v>195</v>
      </c>
      <c r="E426" s="104" t="s">
        <v>234</v>
      </c>
      <c r="F426" s="84" t="s">
        <v>1945</v>
      </c>
      <c r="G426" s="86" t="str">
        <f t="shared" si="6"/>
        <v>2011S-1Sede CentralTeología</v>
      </c>
      <c r="H426" s="107">
        <v>33</v>
      </c>
    </row>
    <row r="427" spans="1:8" hidden="1">
      <c r="A427" s="88">
        <v>2011</v>
      </c>
      <c r="B427" s="88" t="s">
        <v>3387</v>
      </c>
      <c r="C427" s="83" t="s">
        <v>2490</v>
      </c>
      <c r="D427" s="84" t="s">
        <v>5</v>
      </c>
      <c r="E427" s="104" t="s">
        <v>235</v>
      </c>
      <c r="F427" s="84" t="s">
        <v>9</v>
      </c>
      <c r="G427" s="86" t="str">
        <f t="shared" si="6"/>
        <v>2011S-2Sede CentralEspecialización en Diseño y Gerencia de Producto para la Exportación</v>
      </c>
      <c r="H427" s="107">
        <v>11</v>
      </c>
    </row>
    <row r="428" spans="1:8" hidden="1">
      <c r="A428" s="88">
        <v>2011</v>
      </c>
      <c r="B428" s="88" t="s">
        <v>3387</v>
      </c>
      <c r="C428" s="83" t="s">
        <v>2490</v>
      </c>
      <c r="D428" s="84" t="s">
        <v>5</v>
      </c>
      <c r="E428" s="104" t="s">
        <v>235</v>
      </c>
      <c r="F428" s="84" t="s">
        <v>4433</v>
      </c>
      <c r="G428" s="86" t="str">
        <f t="shared" si="6"/>
        <v>2011S-2Sede CentralEspecialización en Espacio Publico</v>
      </c>
      <c r="H428" s="107">
        <v>7</v>
      </c>
    </row>
    <row r="429" spans="1:8" hidden="1">
      <c r="A429" s="88">
        <v>2011</v>
      </c>
      <c r="B429" s="88" t="s">
        <v>3387</v>
      </c>
      <c r="C429" s="83" t="s">
        <v>2490</v>
      </c>
      <c r="D429" s="84" t="s">
        <v>5</v>
      </c>
      <c r="E429" s="104" t="s">
        <v>236</v>
      </c>
      <c r="F429" s="84" t="s">
        <v>1909</v>
      </c>
      <c r="G429" s="86" t="str">
        <f t="shared" si="6"/>
        <v>2011S-2Sede CentralMaestría en Patrimonio Cultural y Territorio</v>
      </c>
      <c r="H429" s="107">
        <v>2</v>
      </c>
    </row>
    <row r="430" spans="1:8" hidden="1">
      <c r="A430" s="88">
        <v>2011</v>
      </c>
      <c r="B430" s="88" t="s">
        <v>3387</v>
      </c>
      <c r="C430" s="83" t="s">
        <v>2490</v>
      </c>
      <c r="D430" s="84" t="s">
        <v>5</v>
      </c>
      <c r="E430" s="104" t="s">
        <v>236</v>
      </c>
      <c r="F430" s="84" t="s">
        <v>11</v>
      </c>
      <c r="G430" s="86" t="str">
        <f t="shared" si="6"/>
        <v>2011S-2Sede CentralMaestría en Planeación Urbana y Regional</v>
      </c>
      <c r="H430" s="107">
        <v>8</v>
      </c>
    </row>
    <row r="431" spans="1:8" hidden="1">
      <c r="A431" s="88">
        <v>2011</v>
      </c>
      <c r="B431" s="88" t="s">
        <v>3387</v>
      </c>
      <c r="C431" s="83" t="s">
        <v>2490</v>
      </c>
      <c r="D431" s="84" t="s">
        <v>5</v>
      </c>
      <c r="E431" s="104" t="s">
        <v>234</v>
      </c>
      <c r="F431" s="84" t="s">
        <v>700</v>
      </c>
      <c r="G431" s="86" t="str">
        <f t="shared" si="6"/>
        <v>2011S-2Sede CentralArquitectura</v>
      </c>
      <c r="H431" s="107">
        <v>68</v>
      </c>
    </row>
    <row r="432" spans="1:8" hidden="1">
      <c r="A432" s="88">
        <v>2011</v>
      </c>
      <c r="B432" s="88" t="s">
        <v>3387</v>
      </c>
      <c r="C432" s="83" t="s">
        <v>2490</v>
      </c>
      <c r="D432" s="84" t="s">
        <v>5</v>
      </c>
      <c r="E432" s="104" t="s">
        <v>234</v>
      </c>
      <c r="F432" s="84" t="s">
        <v>1928</v>
      </c>
      <c r="G432" s="86" t="str">
        <f t="shared" si="6"/>
        <v>2011S-2Sede CentralDiseño Industrial</v>
      </c>
      <c r="H432" s="107">
        <v>93</v>
      </c>
    </row>
    <row r="433" spans="1:8" hidden="1">
      <c r="A433" s="88">
        <v>2011</v>
      </c>
      <c r="B433" s="88" t="s">
        <v>3387</v>
      </c>
      <c r="C433" s="83" t="s">
        <v>2490</v>
      </c>
      <c r="D433" s="84" t="s">
        <v>12</v>
      </c>
      <c r="E433" s="104" t="s">
        <v>235</v>
      </c>
      <c r="F433" s="84" t="s">
        <v>15</v>
      </c>
      <c r="G433" s="86" t="str">
        <f t="shared" si="6"/>
        <v>2011S-2Sede CentralEspecialización en Dirección de Coros Infantiles y Juveniles</v>
      </c>
      <c r="H433" s="107">
        <v>5</v>
      </c>
    </row>
    <row r="434" spans="1:8" hidden="1">
      <c r="A434" s="88">
        <v>2011</v>
      </c>
      <c r="B434" s="88" t="s">
        <v>3387</v>
      </c>
      <c r="C434" s="83" t="s">
        <v>2490</v>
      </c>
      <c r="D434" s="84" t="s">
        <v>12</v>
      </c>
      <c r="E434" s="104" t="s">
        <v>234</v>
      </c>
      <c r="F434" s="84" t="s">
        <v>1921</v>
      </c>
      <c r="G434" s="86" t="str">
        <f t="shared" si="6"/>
        <v>2011S-2Sede CentralArtes Visuales</v>
      </c>
      <c r="H434" s="107">
        <v>29</v>
      </c>
    </row>
    <row r="435" spans="1:8" hidden="1">
      <c r="A435" s="88">
        <v>2011</v>
      </c>
      <c r="B435" s="88" t="s">
        <v>3387</v>
      </c>
      <c r="C435" s="83" t="s">
        <v>2490</v>
      </c>
      <c r="D435" s="84" t="s">
        <v>12</v>
      </c>
      <c r="E435" s="104" t="s">
        <v>234</v>
      </c>
      <c r="F435" s="84" t="s">
        <v>1933</v>
      </c>
      <c r="G435" s="86" t="str">
        <f t="shared" si="6"/>
        <v>2011S-2Sede CentralEstudios Musicales</v>
      </c>
      <c r="H435" s="107">
        <v>17</v>
      </c>
    </row>
    <row r="436" spans="1:8" hidden="1">
      <c r="A436" s="88">
        <v>2011</v>
      </c>
      <c r="B436" s="88" t="s">
        <v>3387</v>
      </c>
      <c r="C436" s="83" t="s">
        <v>2490</v>
      </c>
      <c r="D436" s="84" t="s">
        <v>18</v>
      </c>
      <c r="E436" s="104" t="s">
        <v>239</v>
      </c>
      <c r="F436" s="84" t="s">
        <v>30</v>
      </c>
      <c r="G436" s="86" t="str">
        <f t="shared" si="6"/>
        <v>2011S-2Sede CentralDoctorado en Ciencias Biológicas</v>
      </c>
      <c r="H436" s="107">
        <v>8</v>
      </c>
    </row>
    <row r="437" spans="1:8" hidden="1">
      <c r="A437" s="88">
        <v>2011</v>
      </c>
      <c r="B437" s="88" t="s">
        <v>3387</v>
      </c>
      <c r="C437" s="83" t="s">
        <v>2490</v>
      </c>
      <c r="D437" s="84" t="s">
        <v>18</v>
      </c>
      <c r="E437" s="104" t="s">
        <v>235</v>
      </c>
      <c r="F437" s="84" t="s">
        <v>26</v>
      </c>
      <c r="G437" s="86" t="str">
        <f t="shared" si="6"/>
        <v>2011S-2Sede CentralEspecialización en Hematología en el Laboratorio Clínico y Manejo del Banco de Sangre</v>
      </c>
      <c r="H437" s="107">
        <v>15</v>
      </c>
    </row>
    <row r="438" spans="1:8" hidden="1">
      <c r="A438" s="88">
        <v>2011</v>
      </c>
      <c r="B438" s="88" t="s">
        <v>3387</v>
      </c>
      <c r="C438" s="83" t="s">
        <v>2490</v>
      </c>
      <c r="D438" s="84" t="s">
        <v>18</v>
      </c>
      <c r="E438" s="104" t="s">
        <v>235</v>
      </c>
      <c r="F438" s="84" t="s">
        <v>27</v>
      </c>
      <c r="G438" s="86" t="str">
        <f t="shared" si="6"/>
        <v>2011S-2Sede CentralEspecialización en Microbiología Médica</v>
      </c>
      <c r="H438" s="107">
        <v>18</v>
      </c>
    </row>
    <row r="439" spans="1:8" hidden="1">
      <c r="A439" s="88">
        <v>2011</v>
      </c>
      <c r="B439" s="88" t="s">
        <v>3387</v>
      </c>
      <c r="C439" s="83" t="s">
        <v>2490</v>
      </c>
      <c r="D439" s="84" t="s">
        <v>18</v>
      </c>
      <c r="E439" s="104" t="s">
        <v>236</v>
      </c>
      <c r="F439" s="84" t="s">
        <v>28</v>
      </c>
      <c r="G439" s="86" t="str">
        <f t="shared" si="6"/>
        <v>2011S-2Sede CentralMaestría en Ciencias Biológicas</v>
      </c>
      <c r="H439" s="107">
        <v>16</v>
      </c>
    </row>
    <row r="440" spans="1:8" hidden="1">
      <c r="A440" s="88">
        <v>2011</v>
      </c>
      <c r="B440" s="88" t="s">
        <v>3387</v>
      </c>
      <c r="C440" s="83" t="s">
        <v>2490</v>
      </c>
      <c r="D440" s="84" t="s">
        <v>18</v>
      </c>
      <c r="E440" s="104" t="s">
        <v>234</v>
      </c>
      <c r="F440" s="84" t="s">
        <v>1922</v>
      </c>
      <c r="G440" s="86" t="str">
        <f t="shared" si="6"/>
        <v>2011S-2Sede CentralBacteriología</v>
      </c>
      <c r="H440" s="107">
        <v>24</v>
      </c>
    </row>
    <row r="441" spans="1:8" hidden="1">
      <c r="A441" s="88">
        <v>2011</v>
      </c>
      <c r="B441" s="88" t="s">
        <v>3387</v>
      </c>
      <c r="C441" s="83" t="s">
        <v>2490</v>
      </c>
      <c r="D441" s="84" t="s">
        <v>18</v>
      </c>
      <c r="E441" s="104" t="s">
        <v>234</v>
      </c>
      <c r="F441" s="84" t="s">
        <v>1923</v>
      </c>
      <c r="G441" s="86" t="str">
        <f t="shared" si="6"/>
        <v>2011S-2Sede CentralBiología</v>
      </c>
      <c r="H441" s="107">
        <v>21</v>
      </c>
    </row>
    <row r="442" spans="1:8" hidden="1">
      <c r="A442" s="88">
        <v>2011</v>
      </c>
      <c r="B442" s="88" t="s">
        <v>3387</v>
      </c>
      <c r="C442" s="83" t="s">
        <v>2490</v>
      </c>
      <c r="D442" s="84" t="s">
        <v>18</v>
      </c>
      <c r="E442" s="104" t="s">
        <v>234</v>
      </c>
      <c r="F442" s="84" t="s">
        <v>1940</v>
      </c>
      <c r="G442" s="86" t="str">
        <f t="shared" si="6"/>
        <v>2011S-2Sede CentralMatemáticas</v>
      </c>
      <c r="H442" s="107">
        <v>3</v>
      </c>
    </row>
    <row r="443" spans="1:8" hidden="1">
      <c r="A443" s="88">
        <v>2011</v>
      </c>
      <c r="B443" s="88" t="s">
        <v>3387</v>
      </c>
      <c r="C443" s="83" t="s">
        <v>2490</v>
      </c>
      <c r="D443" s="84" t="s">
        <v>18</v>
      </c>
      <c r="E443" s="104" t="s">
        <v>234</v>
      </c>
      <c r="F443" s="84" t="s">
        <v>3428</v>
      </c>
      <c r="G443" s="86" t="str">
        <f t="shared" si="6"/>
        <v>2011S-2Sede CentralMicrobiología Agrícola y Veterinaria</v>
      </c>
      <c r="H443" s="107">
        <v>11</v>
      </c>
    </row>
    <row r="444" spans="1:8" hidden="1">
      <c r="A444" s="88">
        <v>2011</v>
      </c>
      <c r="B444" s="88" t="s">
        <v>3387</v>
      </c>
      <c r="C444" s="83" t="s">
        <v>2490</v>
      </c>
      <c r="D444" s="84" t="s">
        <v>18</v>
      </c>
      <c r="E444" s="104" t="s">
        <v>234</v>
      </c>
      <c r="F444" s="84" t="s">
        <v>1941</v>
      </c>
      <c r="G444" s="86" t="str">
        <f t="shared" si="6"/>
        <v>2011S-2Sede CentralMicrobiología Industrial</v>
      </c>
      <c r="H444" s="107">
        <v>52</v>
      </c>
    </row>
    <row r="445" spans="1:8" hidden="1">
      <c r="A445" s="88">
        <v>2011</v>
      </c>
      <c r="B445" s="88" t="s">
        <v>3387</v>
      </c>
      <c r="C445" s="83" t="s">
        <v>2490</v>
      </c>
      <c r="D445" s="84" t="s">
        <v>18</v>
      </c>
      <c r="E445" s="104" t="s">
        <v>234</v>
      </c>
      <c r="F445" s="84" t="s">
        <v>1942</v>
      </c>
      <c r="G445" s="86" t="str">
        <f t="shared" si="6"/>
        <v>2011S-2Sede CentralNutrición y Dietética</v>
      </c>
      <c r="H445" s="107">
        <v>19</v>
      </c>
    </row>
    <row r="446" spans="1:8" hidden="1">
      <c r="A446" s="88">
        <v>2011</v>
      </c>
      <c r="B446" s="88" t="s">
        <v>3387</v>
      </c>
      <c r="C446" s="83" t="s">
        <v>2490</v>
      </c>
      <c r="D446" s="84" t="s">
        <v>31</v>
      </c>
      <c r="E446" s="104" t="s">
        <v>235</v>
      </c>
      <c r="F446" s="84" t="s">
        <v>1185</v>
      </c>
      <c r="G446" s="86" t="str">
        <f t="shared" si="6"/>
        <v>2011S-2Sede CentralEspecialización en Administración de Salud: Énfasis en Seguridad Social</v>
      </c>
      <c r="H446" s="107">
        <v>10</v>
      </c>
    </row>
    <row r="447" spans="1:8" hidden="1">
      <c r="A447" s="88">
        <v>2011</v>
      </c>
      <c r="B447" s="88" t="s">
        <v>3387</v>
      </c>
      <c r="C447" s="83" t="s">
        <v>2490</v>
      </c>
      <c r="D447" s="84" t="s">
        <v>31</v>
      </c>
      <c r="E447" s="104" t="s">
        <v>235</v>
      </c>
      <c r="F447" s="84" t="s">
        <v>35</v>
      </c>
      <c r="G447" s="86" t="str">
        <f t="shared" si="6"/>
        <v>2011S-2Sede CentralEspecialización en Aseguramiento y Control Interno</v>
      </c>
      <c r="H447" s="107">
        <v>24</v>
      </c>
    </row>
    <row r="448" spans="1:8" hidden="1">
      <c r="A448" s="88">
        <v>2011</v>
      </c>
      <c r="B448" s="88" t="s">
        <v>3387</v>
      </c>
      <c r="C448" s="83" t="s">
        <v>2490</v>
      </c>
      <c r="D448" s="84" t="s">
        <v>31</v>
      </c>
      <c r="E448" s="104" t="s">
        <v>235</v>
      </c>
      <c r="F448" s="84" t="s">
        <v>36</v>
      </c>
      <c r="G448" s="86" t="str">
        <f t="shared" si="6"/>
        <v>2011S-2Sede CentralEspecialización en Contabilidad Financiera Internacional</v>
      </c>
      <c r="H448" s="107">
        <v>46</v>
      </c>
    </row>
    <row r="449" spans="1:8" hidden="1">
      <c r="A449" s="88">
        <v>2011</v>
      </c>
      <c r="B449" s="88" t="s">
        <v>3387</v>
      </c>
      <c r="C449" s="83" t="s">
        <v>2490</v>
      </c>
      <c r="D449" s="84" t="s">
        <v>31</v>
      </c>
      <c r="E449" s="104" t="s">
        <v>235</v>
      </c>
      <c r="F449" s="84" t="s">
        <v>37</v>
      </c>
      <c r="G449" s="86" t="str">
        <f t="shared" si="6"/>
        <v>2011S-2Sede CentralEspecialización en Contabilidad Gerencial</v>
      </c>
      <c r="H449" s="107">
        <v>15</v>
      </c>
    </row>
    <row r="450" spans="1:8" hidden="1">
      <c r="A450" s="88">
        <v>2011</v>
      </c>
      <c r="B450" s="88" t="s">
        <v>3387</v>
      </c>
      <c r="C450" s="83" t="s">
        <v>2490</v>
      </c>
      <c r="D450" s="84" t="s">
        <v>31</v>
      </c>
      <c r="E450" s="104" t="s">
        <v>235</v>
      </c>
      <c r="F450" s="84" t="s">
        <v>2540</v>
      </c>
      <c r="G450" s="86" t="str">
        <f t="shared" si="6"/>
        <v>2011S-2Sede CentralEspecialización en Economía para No Economistas</v>
      </c>
      <c r="H450" s="107">
        <v>10</v>
      </c>
    </row>
    <row r="451" spans="1:8" hidden="1">
      <c r="A451" s="88">
        <v>2011</v>
      </c>
      <c r="B451" s="88" t="s">
        <v>3387</v>
      </c>
      <c r="C451" s="83" t="s">
        <v>2490</v>
      </c>
      <c r="D451" s="84" t="s">
        <v>31</v>
      </c>
      <c r="E451" s="104" t="s">
        <v>235</v>
      </c>
      <c r="F451" s="84" t="s">
        <v>39</v>
      </c>
      <c r="G451" s="86" t="str">
        <f t="shared" ref="G451:G514" si="7">+CONCATENATE(A451,B451,C451,F451)</f>
        <v>2011S-2Sede CentralEspecialización en Gerencia de la Calidad de los Servicios de Salud</v>
      </c>
      <c r="H451" s="107">
        <v>21</v>
      </c>
    </row>
    <row r="452" spans="1:8" hidden="1">
      <c r="A452" s="88">
        <v>2011</v>
      </c>
      <c r="B452" s="88" t="s">
        <v>3387</v>
      </c>
      <c r="C452" s="83" t="s">
        <v>2490</v>
      </c>
      <c r="D452" s="84" t="s">
        <v>31</v>
      </c>
      <c r="E452" s="104" t="s">
        <v>235</v>
      </c>
      <c r="F452" s="84" t="s">
        <v>40</v>
      </c>
      <c r="G452" s="86" t="str">
        <f t="shared" si="7"/>
        <v>2011S-2Sede CentralEspecialización en Gerencia de Mercadeo</v>
      </c>
      <c r="H452" s="107">
        <v>42</v>
      </c>
    </row>
    <row r="453" spans="1:8" hidden="1">
      <c r="A453" s="88">
        <v>2011</v>
      </c>
      <c r="B453" s="88" t="s">
        <v>3387</v>
      </c>
      <c r="C453" s="83" t="s">
        <v>2490</v>
      </c>
      <c r="D453" s="84" t="s">
        <v>31</v>
      </c>
      <c r="E453" s="104" t="s">
        <v>235</v>
      </c>
      <c r="F453" s="84" t="s">
        <v>41</v>
      </c>
      <c r="G453" s="86" t="str">
        <f t="shared" si="7"/>
        <v>2011S-2Sede CentralEspecialización en Gerencia del Talento Humano</v>
      </c>
      <c r="H453" s="107">
        <v>27</v>
      </c>
    </row>
    <row r="454" spans="1:8" hidden="1">
      <c r="A454" s="88">
        <v>2011</v>
      </c>
      <c r="B454" s="88" t="s">
        <v>3387</v>
      </c>
      <c r="C454" s="83" t="s">
        <v>2490</v>
      </c>
      <c r="D454" s="84" t="s">
        <v>31</v>
      </c>
      <c r="E454" s="104" t="s">
        <v>235</v>
      </c>
      <c r="F454" s="84" t="s">
        <v>42</v>
      </c>
      <c r="G454" s="86" t="str">
        <f t="shared" si="7"/>
        <v>2011S-2Sede CentralEspecialización en Gerencia Financiera</v>
      </c>
      <c r="H454" s="107">
        <v>41</v>
      </c>
    </row>
    <row r="455" spans="1:8" hidden="1">
      <c r="A455" s="88">
        <v>2011</v>
      </c>
      <c r="B455" s="88" t="s">
        <v>3387</v>
      </c>
      <c r="C455" s="83" t="s">
        <v>2490</v>
      </c>
      <c r="D455" s="84" t="s">
        <v>31</v>
      </c>
      <c r="E455" s="104" t="s">
        <v>235</v>
      </c>
      <c r="F455" s="84" t="s">
        <v>43</v>
      </c>
      <c r="G455" s="86" t="str">
        <f t="shared" si="7"/>
        <v>2011S-2Sede CentralEspecialización en Gerencia Hospitalaria</v>
      </c>
      <c r="H455" s="107">
        <v>6</v>
      </c>
    </row>
    <row r="456" spans="1:8" hidden="1">
      <c r="A456" s="88">
        <v>2011</v>
      </c>
      <c r="B456" s="88" t="s">
        <v>3387</v>
      </c>
      <c r="C456" s="83" t="s">
        <v>2490</v>
      </c>
      <c r="D456" s="84" t="s">
        <v>31</v>
      </c>
      <c r="E456" s="104" t="s">
        <v>235</v>
      </c>
      <c r="F456" s="84" t="s">
        <v>44</v>
      </c>
      <c r="G456" s="86" t="str">
        <f t="shared" si="7"/>
        <v>2011S-2Sede CentralEspecialización en Gerencia Internacional</v>
      </c>
      <c r="H456" s="107">
        <v>11</v>
      </c>
    </row>
    <row r="457" spans="1:8" hidden="1">
      <c r="A457" s="88">
        <v>2011</v>
      </c>
      <c r="B457" s="88" t="s">
        <v>3387</v>
      </c>
      <c r="C457" s="83" t="s">
        <v>2490</v>
      </c>
      <c r="D457" s="84" t="s">
        <v>31</v>
      </c>
      <c r="E457" s="104" t="s">
        <v>235</v>
      </c>
      <c r="F457" s="84" t="s">
        <v>45</v>
      </c>
      <c r="G457" s="86" t="str">
        <f t="shared" si="7"/>
        <v>2011S-2Sede CentralEspecialización en Gestión Tecnológica</v>
      </c>
      <c r="H457" s="107">
        <v>7</v>
      </c>
    </row>
    <row r="458" spans="1:8" hidden="1">
      <c r="A458" s="88">
        <v>2011</v>
      </c>
      <c r="B458" s="88" t="s">
        <v>3387</v>
      </c>
      <c r="C458" s="83" t="s">
        <v>2490</v>
      </c>
      <c r="D458" s="84" t="s">
        <v>31</v>
      </c>
      <c r="E458" s="104" t="s">
        <v>235</v>
      </c>
      <c r="F458" s="84" t="s">
        <v>46</v>
      </c>
      <c r="G458" s="86" t="str">
        <f t="shared" si="7"/>
        <v>2011S-2Sede CentralEspecialización en Revisoría Fiscal</v>
      </c>
      <c r="H458" s="107">
        <v>12</v>
      </c>
    </row>
    <row r="459" spans="1:8" hidden="1">
      <c r="A459" s="88">
        <v>2011</v>
      </c>
      <c r="B459" s="88" t="s">
        <v>3387</v>
      </c>
      <c r="C459" s="83" t="s">
        <v>2490</v>
      </c>
      <c r="D459" s="84" t="s">
        <v>31</v>
      </c>
      <c r="E459" s="104" t="s">
        <v>236</v>
      </c>
      <c r="F459" s="84" t="s">
        <v>48</v>
      </c>
      <c r="G459" s="86" t="str">
        <f t="shared" si="7"/>
        <v>2011S-2Sede CentralMaestría en Administración de Salud</v>
      </c>
      <c r="H459" s="107">
        <v>1</v>
      </c>
    </row>
    <row r="460" spans="1:8" hidden="1">
      <c r="A460" s="88">
        <v>2011</v>
      </c>
      <c r="B460" s="88" t="s">
        <v>3387</v>
      </c>
      <c r="C460" s="83" t="s">
        <v>2490</v>
      </c>
      <c r="D460" s="84" t="s">
        <v>31</v>
      </c>
      <c r="E460" s="104" t="s">
        <v>236</v>
      </c>
      <c r="F460" s="84" t="s">
        <v>49</v>
      </c>
      <c r="G460" s="86" t="str">
        <f t="shared" si="7"/>
        <v>2011S-2Sede CentralMaestría en Economía</v>
      </c>
      <c r="H460" s="107">
        <v>22</v>
      </c>
    </row>
    <row r="461" spans="1:8" hidden="1">
      <c r="A461" s="88">
        <v>2011</v>
      </c>
      <c r="B461" s="88" t="s">
        <v>3387</v>
      </c>
      <c r="C461" s="83" t="s">
        <v>2490</v>
      </c>
      <c r="D461" s="84" t="s">
        <v>31</v>
      </c>
      <c r="E461" s="104" t="s">
        <v>234</v>
      </c>
      <c r="F461" s="84" t="s">
        <v>1919</v>
      </c>
      <c r="G461" s="86" t="str">
        <f t="shared" si="7"/>
        <v>2011S-2Sede CentralAdministración de Empresas</v>
      </c>
      <c r="H461" s="107">
        <v>157</v>
      </c>
    </row>
    <row r="462" spans="1:8" hidden="1">
      <c r="A462" s="88">
        <v>2011</v>
      </c>
      <c r="B462" s="88" t="s">
        <v>3387</v>
      </c>
      <c r="C462" s="83" t="s">
        <v>2490</v>
      </c>
      <c r="D462" s="84" t="s">
        <v>31</v>
      </c>
      <c r="E462" s="104" t="s">
        <v>234</v>
      </c>
      <c r="F462" s="84" t="s">
        <v>1926</v>
      </c>
      <c r="G462" s="86" t="str">
        <f t="shared" si="7"/>
        <v>2011S-2Sede CentralContaduría Pública</v>
      </c>
      <c r="H462" s="107">
        <v>54</v>
      </c>
    </row>
    <row r="463" spans="1:8" hidden="1">
      <c r="A463" s="88">
        <v>2011</v>
      </c>
      <c r="B463" s="88" t="s">
        <v>3387</v>
      </c>
      <c r="C463" s="83" t="s">
        <v>2490</v>
      </c>
      <c r="D463" s="84" t="s">
        <v>31</v>
      </c>
      <c r="E463" s="104" t="s">
        <v>234</v>
      </c>
      <c r="F463" s="84" t="s">
        <v>1930</v>
      </c>
      <c r="G463" s="86" t="str">
        <f t="shared" si="7"/>
        <v>2011S-2Sede CentralEconomía</v>
      </c>
      <c r="H463" s="107">
        <v>30</v>
      </c>
    </row>
    <row r="464" spans="1:8" hidden="1">
      <c r="A464" s="88">
        <v>2011</v>
      </c>
      <c r="B464" s="88" t="s">
        <v>3387</v>
      </c>
      <c r="C464" s="83" t="s">
        <v>2490</v>
      </c>
      <c r="D464" s="84" t="s">
        <v>52</v>
      </c>
      <c r="E464" s="104" t="s">
        <v>235</v>
      </c>
      <c r="F464" s="84" t="s">
        <v>54</v>
      </c>
      <c r="G464" s="86" t="str">
        <f t="shared" si="7"/>
        <v>2011S-2Sede CentralEspecialización en Derecho Administrativo</v>
      </c>
      <c r="H464" s="107">
        <v>39</v>
      </c>
    </row>
    <row r="465" spans="1:8" hidden="1">
      <c r="A465" s="88">
        <v>2011</v>
      </c>
      <c r="B465" s="88" t="s">
        <v>3387</v>
      </c>
      <c r="C465" s="83" t="s">
        <v>2490</v>
      </c>
      <c r="D465" s="84" t="s">
        <v>52</v>
      </c>
      <c r="E465" s="104" t="s">
        <v>235</v>
      </c>
      <c r="F465" s="84" t="s">
        <v>55</v>
      </c>
      <c r="G465" s="86" t="str">
        <f t="shared" si="7"/>
        <v>2011S-2Sede CentralEspecialización en Derecho Comercial</v>
      </c>
      <c r="H465" s="107">
        <v>78</v>
      </c>
    </row>
    <row r="466" spans="1:8" hidden="1">
      <c r="A466" s="88">
        <v>2011</v>
      </c>
      <c r="B466" s="88" t="s">
        <v>3387</v>
      </c>
      <c r="C466" s="83" t="s">
        <v>2490</v>
      </c>
      <c r="D466" s="84" t="s">
        <v>52</v>
      </c>
      <c r="E466" s="104" t="s">
        <v>235</v>
      </c>
      <c r="F466" s="84" t="s">
        <v>56</v>
      </c>
      <c r="G466" s="86" t="str">
        <f t="shared" si="7"/>
        <v>2011S-2Sede CentralEspecialización en Derecho de Familia</v>
      </c>
      <c r="H466" s="107">
        <v>8</v>
      </c>
    </row>
    <row r="467" spans="1:8" hidden="1">
      <c r="A467" s="88">
        <v>2011</v>
      </c>
      <c r="B467" s="88" t="s">
        <v>3387</v>
      </c>
      <c r="C467" s="83" t="s">
        <v>2490</v>
      </c>
      <c r="D467" s="84" t="s">
        <v>52</v>
      </c>
      <c r="E467" s="104" t="s">
        <v>235</v>
      </c>
      <c r="F467" s="84" t="s">
        <v>57</v>
      </c>
      <c r="G467" s="86" t="str">
        <f t="shared" si="7"/>
        <v>2011S-2Sede CentralEspecialización en Derecho de la Competencia y del Libre Comercio</v>
      </c>
      <c r="H467" s="107">
        <v>6</v>
      </c>
    </row>
    <row r="468" spans="1:8" hidden="1">
      <c r="A468" s="88">
        <v>2011</v>
      </c>
      <c r="B468" s="88" t="s">
        <v>3387</v>
      </c>
      <c r="C468" s="83" t="s">
        <v>2490</v>
      </c>
      <c r="D468" s="84" t="s">
        <v>52</v>
      </c>
      <c r="E468" s="104" t="s">
        <v>235</v>
      </c>
      <c r="F468" s="84" t="s">
        <v>58</v>
      </c>
      <c r="G468" s="86" t="str">
        <f t="shared" si="7"/>
        <v>2011S-2Sede CentralEspecialización en Derecho de la Seguridad Social</v>
      </c>
      <c r="H468" s="107">
        <v>16</v>
      </c>
    </row>
    <row r="469" spans="1:8" hidden="1">
      <c r="A469" s="88">
        <v>2011</v>
      </c>
      <c r="B469" s="88" t="s">
        <v>3387</v>
      </c>
      <c r="C469" s="83" t="s">
        <v>2490</v>
      </c>
      <c r="D469" s="84" t="s">
        <v>52</v>
      </c>
      <c r="E469" s="104" t="s">
        <v>235</v>
      </c>
      <c r="F469" s="84" t="s">
        <v>59</v>
      </c>
      <c r="G469" s="86" t="str">
        <f t="shared" si="7"/>
        <v>2011S-2Sede CentralEspecialización en Derecho de Seguros</v>
      </c>
      <c r="H469" s="107">
        <v>29</v>
      </c>
    </row>
    <row r="470" spans="1:8" hidden="1">
      <c r="A470" s="88">
        <v>2011</v>
      </c>
      <c r="B470" s="88" t="s">
        <v>3387</v>
      </c>
      <c r="C470" s="83" t="s">
        <v>2490</v>
      </c>
      <c r="D470" s="84" t="s">
        <v>52</v>
      </c>
      <c r="E470" s="104" t="s">
        <v>235</v>
      </c>
      <c r="F470" s="84" t="s">
        <v>62</v>
      </c>
      <c r="G470" s="86" t="str">
        <f t="shared" si="7"/>
        <v>2011S-2Sede CentralEspecialización en Derecho Laboral</v>
      </c>
      <c r="H470" s="107">
        <v>10</v>
      </c>
    </row>
    <row r="471" spans="1:8" hidden="1">
      <c r="A471" s="88">
        <v>2011</v>
      </c>
      <c r="B471" s="88" t="s">
        <v>3387</v>
      </c>
      <c r="C471" s="83" t="s">
        <v>2490</v>
      </c>
      <c r="D471" s="84" t="s">
        <v>52</v>
      </c>
      <c r="E471" s="104" t="s">
        <v>235</v>
      </c>
      <c r="F471" s="84" t="s">
        <v>63</v>
      </c>
      <c r="G471" s="86" t="str">
        <f t="shared" si="7"/>
        <v>2011S-2Sede CentralEspecialización en Derecho Médico</v>
      </c>
      <c r="H471" s="107">
        <v>15</v>
      </c>
    </row>
    <row r="472" spans="1:8" hidden="1">
      <c r="A472" s="88">
        <v>2011</v>
      </c>
      <c r="B472" s="88" t="s">
        <v>3387</v>
      </c>
      <c r="C472" s="83" t="s">
        <v>2490</v>
      </c>
      <c r="D472" s="84" t="s">
        <v>52</v>
      </c>
      <c r="E472" s="104" t="s">
        <v>235</v>
      </c>
      <c r="F472" s="84" t="s">
        <v>64</v>
      </c>
      <c r="G472" s="86" t="str">
        <f t="shared" si="7"/>
        <v>2011S-2Sede CentralEspecialización en Derecho Sustantivo y Contencioso Constitucional</v>
      </c>
      <c r="H472" s="107">
        <v>7</v>
      </c>
    </row>
    <row r="473" spans="1:8" hidden="1">
      <c r="A473" s="88">
        <v>2011</v>
      </c>
      <c r="B473" s="88" t="s">
        <v>3387</v>
      </c>
      <c r="C473" s="83" t="s">
        <v>2490</v>
      </c>
      <c r="D473" s="84" t="s">
        <v>52</v>
      </c>
      <c r="E473" s="104" t="s">
        <v>235</v>
      </c>
      <c r="F473" s="84" t="s">
        <v>65</v>
      </c>
      <c r="G473" s="86" t="str">
        <f t="shared" si="7"/>
        <v>2011S-2Sede CentralEspecialización en Derecho Tributario</v>
      </c>
      <c r="H473" s="107">
        <v>4</v>
      </c>
    </row>
    <row r="474" spans="1:8" hidden="1">
      <c r="A474" s="88">
        <v>2011</v>
      </c>
      <c r="B474" s="88" t="s">
        <v>3387</v>
      </c>
      <c r="C474" s="83" t="s">
        <v>2490</v>
      </c>
      <c r="D474" s="84" t="s">
        <v>52</v>
      </c>
      <c r="E474" s="104" t="s">
        <v>235</v>
      </c>
      <c r="F474" s="84" t="s">
        <v>66</v>
      </c>
      <c r="G474" s="86" t="str">
        <f t="shared" si="7"/>
        <v>2011S-2Sede CentralEspecialización en Derecho Urbanístico</v>
      </c>
      <c r="H474" s="107">
        <v>7</v>
      </c>
    </row>
    <row r="475" spans="1:8" hidden="1">
      <c r="A475" s="88">
        <v>2011</v>
      </c>
      <c r="B475" s="88" t="s">
        <v>3387</v>
      </c>
      <c r="C475" s="83" t="s">
        <v>2490</v>
      </c>
      <c r="D475" s="84" t="s">
        <v>52</v>
      </c>
      <c r="E475" s="104" t="s">
        <v>236</v>
      </c>
      <c r="F475" s="84" t="s">
        <v>70</v>
      </c>
      <c r="G475" s="86" t="str">
        <f t="shared" si="7"/>
        <v>2011S-2Sede CentralMaestría en Derecho Económico</v>
      </c>
      <c r="H475" s="107">
        <v>10</v>
      </c>
    </row>
    <row r="476" spans="1:8" hidden="1">
      <c r="A476" s="88">
        <v>2011</v>
      </c>
      <c r="B476" s="88" t="s">
        <v>3387</v>
      </c>
      <c r="C476" s="83" t="s">
        <v>2490</v>
      </c>
      <c r="D476" s="84" t="s">
        <v>52</v>
      </c>
      <c r="E476" s="104" t="s">
        <v>234</v>
      </c>
      <c r="F476" s="84" t="s">
        <v>1927</v>
      </c>
      <c r="G476" s="86" t="str">
        <f t="shared" si="7"/>
        <v>2011S-2Sede CentralDerecho</v>
      </c>
      <c r="H476" s="107">
        <v>136</v>
      </c>
    </row>
    <row r="477" spans="1:8" hidden="1">
      <c r="A477" s="88">
        <v>2011</v>
      </c>
      <c r="B477" s="88" t="s">
        <v>3387</v>
      </c>
      <c r="C477" s="83" t="s">
        <v>2490</v>
      </c>
      <c r="D477" s="84" t="s">
        <v>72</v>
      </c>
      <c r="E477" s="104" t="s">
        <v>235</v>
      </c>
      <c r="F477" s="84" t="s">
        <v>74</v>
      </c>
      <c r="G477" s="86" t="str">
        <f t="shared" si="7"/>
        <v>2011S-2Sede CentralEspecialización en Gobierno y Gestión Pública Territoriales</v>
      </c>
      <c r="H477" s="107">
        <v>34</v>
      </c>
    </row>
    <row r="478" spans="1:8" hidden="1">
      <c r="A478" s="88">
        <v>2011</v>
      </c>
      <c r="B478" s="88" t="s">
        <v>3387</v>
      </c>
      <c r="C478" s="83" t="s">
        <v>2490</v>
      </c>
      <c r="D478" s="84" t="s">
        <v>72</v>
      </c>
      <c r="E478" s="104" t="s">
        <v>235</v>
      </c>
      <c r="F478" s="84" t="s">
        <v>75</v>
      </c>
      <c r="G478" s="86" t="str">
        <f t="shared" si="7"/>
        <v>2011S-2Sede CentralEspecialización en Opinión Pública y Mercadeo Político</v>
      </c>
      <c r="H478" s="107">
        <v>18</v>
      </c>
    </row>
    <row r="479" spans="1:8" hidden="1">
      <c r="A479" s="88">
        <v>2011</v>
      </c>
      <c r="B479" s="88" t="s">
        <v>3387</v>
      </c>
      <c r="C479" s="83" t="s">
        <v>2490</v>
      </c>
      <c r="D479" s="84" t="s">
        <v>72</v>
      </c>
      <c r="E479" s="104" t="s">
        <v>235</v>
      </c>
      <c r="F479" s="84" t="s">
        <v>4452</v>
      </c>
      <c r="G479" s="86" t="str">
        <f t="shared" si="7"/>
        <v>2011S-2Sede CentralEspecialización en Política Social</v>
      </c>
      <c r="H479" s="107">
        <v>1</v>
      </c>
    </row>
    <row r="480" spans="1:8" hidden="1">
      <c r="A480" s="88">
        <v>2011</v>
      </c>
      <c r="B480" s="88" t="s">
        <v>3387</v>
      </c>
      <c r="C480" s="83" t="s">
        <v>2490</v>
      </c>
      <c r="D480" s="84" t="s">
        <v>72</v>
      </c>
      <c r="E480" s="104" t="s">
        <v>235</v>
      </c>
      <c r="F480" s="84" t="s">
        <v>76</v>
      </c>
      <c r="G480" s="86" t="str">
        <f t="shared" si="7"/>
        <v>2011S-2Sede CentralEspecialización en Resolución de Conflictos</v>
      </c>
      <c r="H480" s="107">
        <v>8</v>
      </c>
    </row>
    <row r="481" spans="1:8" hidden="1">
      <c r="A481" s="88">
        <v>2011</v>
      </c>
      <c r="B481" s="88" t="s">
        <v>3387</v>
      </c>
      <c r="C481" s="83" t="s">
        <v>2490</v>
      </c>
      <c r="D481" s="84" t="s">
        <v>72</v>
      </c>
      <c r="E481" s="104" t="s">
        <v>236</v>
      </c>
      <c r="F481" s="84" t="s">
        <v>79</v>
      </c>
      <c r="G481" s="86" t="str">
        <f t="shared" si="7"/>
        <v>2011S-2Sede CentralMaestría en Estudios Políticos</v>
      </c>
      <c r="H481" s="107">
        <v>18</v>
      </c>
    </row>
    <row r="482" spans="1:8" hidden="1">
      <c r="A482" s="88">
        <v>2011</v>
      </c>
      <c r="B482" s="88" t="s">
        <v>3387</v>
      </c>
      <c r="C482" s="83" t="s">
        <v>2490</v>
      </c>
      <c r="D482" s="84" t="s">
        <v>72</v>
      </c>
      <c r="E482" s="104" t="s">
        <v>236</v>
      </c>
      <c r="F482" s="84" t="s">
        <v>81</v>
      </c>
      <c r="G482" s="86" t="str">
        <f t="shared" si="7"/>
        <v>2011S-2Sede CentralMaestría en Política Social</v>
      </c>
      <c r="H482" s="107">
        <v>16</v>
      </c>
    </row>
    <row r="483" spans="1:8" hidden="1">
      <c r="A483" s="88">
        <v>2011</v>
      </c>
      <c r="B483" s="88" t="s">
        <v>3387</v>
      </c>
      <c r="C483" s="83" t="s">
        <v>2490</v>
      </c>
      <c r="D483" s="84" t="s">
        <v>72</v>
      </c>
      <c r="E483" s="104" t="s">
        <v>236</v>
      </c>
      <c r="F483" s="84" t="s">
        <v>82</v>
      </c>
      <c r="G483" s="86" t="str">
        <f t="shared" si="7"/>
        <v>2011S-2Sede CentralMaestría en Relaciones Internacionales</v>
      </c>
      <c r="H483" s="107">
        <v>8</v>
      </c>
    </row>
    <row r="484" spans="1:8" hidden="1">
      <c r="A484" s="88">
        <v>2011</v>
      </c>
      <c r="B484" s="88" t="s">
        <v>3387</v>
      </c>
      <c r="C484" s="83" t="s">
        <v>2490</v>
      </c>
      <c r="D484" s="84" t="s">
        <v>72</v>
      </c>
      <c r="E484" s="104" t="s">
        <v>234</v>
      </c>
      <c r="F484" s="84" t="s">
        <v>1924</v>
      </c>
      <c r="G484" s="86" t="str">
        <f t="shared" si="7"/>
        <v>2011S-2Sede CentralCiencia Política</v>
      </c>
      <c r="H484" s="107">
        <v>37</v>
      </c>
    </row>
    <row r="485" spans="1:8" hidden="1">
      <c r="A485" s="88">
        <v>2011</v>
      </c>
      <c r="B485" s="88" t="s">
        <v>3387</v>
      </c>
      <c r="C485" s="83" t="s">
        <v>2490</v>
      </c>
      <c r="D485" s="84" t="s">
        <v>83</v>
      </c>
      <c r="E485" s="104" t="s">
        <v>236</v>
      </c>
      <c r="F485" s="84" t="s">
        <v>89</v>
      </c>
      <c r="G485" s="86" t="str">
        <f t="shared" si="7"/>
        <v>2011S-2Sede CentralMaestría en Estudios Culturales</v>
      </c>
      <c r="H485" s="107">
        <v>5</v>
      </c>
    </row>
    <row r="486" spans="1:8" hidden="1">
      <c r="A486" s="88">
        <v>2011</v>
      </c>
      <c r="B486" s="88" t="s">
        <v>3387</v>
      </c>
      <c r="C486" s="83" t="s">
        <v>2490</v>
      </c>
      <c r="D486" s="84" t="s">
        <v>83</v>
      </c>
      <c r="E486" s="104" t="s">
        <v>236</v>
      </c>
      <c r="F486" s="84" t="s">
        <v>90</v>
      </c>
      <c r="G486" s="86" t="str">
        <f t="shared" si="7"/>
        <v>2011S-2Sede CentralMaestría en Historia</v>
      </c>
      <c r="H486" s="107">
        <v>6</v>
      </c>
    </row>
    <row r="487" spans="1:8" hidden="1">
      <c r="A487" s="88">
        <v>2011</v>
      </c>
      <c r="B487" s="88" t="s">
        <v>3387</v>
      </c>
      <c r="C487" s="83" t="s">
        <v>2490</v>
      </c>
      <c r="D487" s="84" t="s">
        <v>83</v>
      </c>
      <c r="E487" s="104" t="s">
        <v>236</v>
      </c>
      <c r="F487" s="84" t="s">
        <v>91</v>
      </c>
      <c r="G487" s="86" t="str">
        <f t="shared" si="7"/>
        <v>2011S-2Sede CentralMaestría en Literatura</v>
      </c>
      <c r="H487" s="107">
        <v>14</v>
      </c>
    </row>
    <row r="488" spans="1:8" hidden="1">
      <c r="A488" s="88">
        <v>2011</v>
      </c>
      <c r="B488" s="88" t="s">
        <v>3387</v>
      </c>
      <c r="C488" s="83" t="s">
        <v>2490</v>
      </c>
      <c r="D488" s="84" t="s">
        <v>83</v>
      </c>
      <c r="E488" s="104" t="s">
        <v>234</v>
      </c>
      <c r="F488" s="84" t="s">
        <v>722</v>
      </c>
      <c r="G488" s="86" t="str">
        <f t="shared" si="7"/>
        <v>2011S-2Sede CentralAntropología</v>
      </c>
      <c r="H488" s="107">
        <v>11</v>
      </c>
    </row>
    <row r="489" spans="1:8" hidden="1">
      <c r="A489" s="88">
        <v>2011</v>
      </c>
      <c r="B489" s="88" t="s">
        <v>3387</v>
      </c>
      <c r="C489" s="83" t="s">
        <v>2490</v>
      </c>
      <c r="D489" s="84" t="s">
        <v>83</v>
      </c>
      <c r="E489" s="104" t="s">
        <v>234</v>
      </c>
      <c r="F489" s="84" t="s">
        <v>1932</v>
      </c>
      <c r="G489" s="86" t="str">
        <f t="shared" si="7"/>
        <v>2011S-2Sede CentralEstudios Literarios</v>
      </c>
      <c r="H489" s="107">
        <v>19</v>
      </c>
    </row>
    <row r="490" spans="1:8" hidden="1">
      <c r="A490" s="88">
        <v>2011</v>
      </c>
      <c r="B490" s="88" t="s">
        <v>3387</v>
      </c>
      <c r="C490" s="83" t="s">
        <v>2490</v>
      </c>
      <c r="D490" s="84" t="s">
        <v>83</v>
      </c>
      <c r="E490" s="104" t="s">
        <v>234</v>
      </c>
      <c r="F490" s="84" t="s">
        <v>1935</v>
      </c>
      <c r="G490" s="86" t="str">
        <f t="shared" si="7"/>
        <v>2011S-2Sede CentralHistoria</v>
      </c>
      <c r="H490" s="107">
        <v>11</v>
      </c>
    </row>
    <row r="491" spans="1:8" hidden="1">
      <c r="A491" s="88">
        <v>2011</v>
      </c>
      <c r="B491" s="88" t="s">
        <v>3387</v>
      </c>
      <c r="C491" s="83" t="s">
        <v>2490</v>
      </c>
      <c r="D491" s="84" t="s">
        <v>83</v>
      </c>
      <c r="E491" s="104" t="s">
        <v>234</v>
      </c>
      <c r="F491" s="84" t="s">
        <v>1944</v>
      </c>
      <c r="G491" s="86" t="str">
        <f t="shared" si="7"/>
        <v>2011S-2Sede CentralSociología</v>
      </c>
      <c r="H491" s="107">
        <v>1</v>
      </c>
    </row>
    <row r="492" spans="1:8" hidden="1">
      <c r="A492" s="88">
        <v>2011</v>
      </c>
      <c r="B492" s="88" t="s">
        <v>3387</v>
      </c>
      <c r="C492" s="83" t="s">
        <v>2490</v>
      </c>
      <c r="D492" s="84" t="s">
        <v>93</v>
      </c>
      <c r="E492" s="104" t="s">
        <v>235</v>
      </c>
      <c r="F492" s="84" t="s">
        <v>97</v>
      </c>
      <c r="G492" s="86" t="str">
        <f t="shared" si="7"/>
        <v>2011S-2Sede CentralEspecialización en Comunicación Organizacional</v>
      </c>
      <c r="H492" s="107">
        <v>2</v>
      </c>
    </row>
    <row r="493" spans="1:8" hidden="1">
      <c r="A493" s="88">
        <v>2011</v>
      </c>
      <c r="B493" s="88" t="s">
        <v>3387</v>
      </c>
      <c r="C493" s="83" t="s">
        <v>2490</v>
      </c>
      <c r="D493" s="84" t="s">
        <v>93</v>
      </c>
      <c r="E493" s="104" t="s">
        <v>236</v>
      </c>
      <c r="F493" s="84" t="s">
        <v>100</v>
      </c>
      <c r="G493" s="86" t="str">
        <f t="shared" si="7"/>
        <v>2011S-2Sede CentralMaestría en Comunicación</v>
      </c>
      <c r="H493" s="107">
        <v>7</v>
      </c>
    </row>
    <row r="494" spans="1:8" hidden="1">
      <c r="A494" s="88">
        <v>2011</v>
      </c>
      <c r="B494" s="88" t="s">
        <v>3387</v>
      </c>
      <c r="C494" s="83" t="s">
        <v>2490</v>
      </c>
      <c r="D494" s="84" t="s">
        <v>93</v>
      </c>
      <c r="E494" s="104" t="s">
        <v>234</v>
      </c>
      <c r="F494" s="84" t="s">
        <v>1925</v>
      </c>
      <c r="G494" s="86" t="str">
        <f t="shared" si="7"/>
        <v>2011S-2Sede CentralComunicación Social</v>
      </c>
      <c r="H494" s="107">
        <v>123</v>
      </c>
    </row>
    <row r="495" spans="1:8" hidden="1">
      <c r="A495" s="88">
        <v>2011</v>
      </c>
      <c r="B495" s="88" t="s">
        <v>3387</v>
      </c>
      <c r="C495" s="83" t="s">
        <v>2490</v>
      </c>
      <c r="D495" s="84" t="s">
        <v>93</v>
      </c>
      <c r="E495" s="104" t="s">
        <v>234</v>
      </c>
      <c r="F495" s="84" t="s">
        <v>94</v>
      </c>
      <c r="G495" s="86" t="str">
        <f t="shared" si="7"/>
        <v>2011S-2Sede CentralLicenciatura en Lenguas Modernas</v>
      </c>
      <c r="H495" s="107">
        <v>15</v>
      </c>
    </row>
    <row r="496" spans="1:8" hidden="1">
      <c r="A496" s="88">
        <v>2011</v>
      </c>
      <c r="B496" s="88" t="s">
        <v>3387</v>
      </c>
      <c r="C496" s="83" t="s">
        <v>2490</v>
      </c>
      <c r="D496" s="84" t="s">
        <v>102</v>
      </c>
      <c r="E496" s="104" t="s">
        <v>239</v>
      </c>
      <c r="F496" s="84" t="s">
        <v>104</v>
      </c>
      <c r="G496" s="86" t="str">
        <f t="shared" si="7"/>
        <v>2011S-2Sede CentralDoctorado en Derecho Canónico</v>
      </c>
      <c r="H496" s="107">
        <v>1</v>
      </c>
    </row>
    <row r="497" spans="1:8" hidden="1">
      <c r="A497" s="88">
        <v>2011</v>
      </c>
      <c r="B497" s="88" t="s">
        <v>3387</v>
      </c>
      <c r="C497" s="83" t="s">
        <v>2490</v>
      </c>
      <c r="D497" s="84" t="s">
        <v>102</v>
      </c>
      <c r="E497" s="104" t="s">
        <v>236</v>
      </c>
      <c r="F497" s="84" t="s">
        <v>103</v>
      </c>
      <c r="G497" s="86" t="str">
        <f t="shared" si="7"/>
        <v>2011S-2Sede CentralMaestría en Derecho Canónico</v>
      </c>
      <c r="H497" s="107">
        <v>9</v>
      </c>
    </row>
    <row r="498" spans="1:8" hidden="1">
      <c r="A498" s="88">
        <v>2011</v>
      </c>
      <c r="B498" s="88" t="s">
        <v>3387</v>
      </c>
      <c r="C498" s="83" t="s">
        <v>2490</v>
      </c>
      <c r="D498" s="84" t="s">
        <v>105</v>
      </c>
      <c r="E498" s="104" t="s">
        <v>236</v>
      </c>
      <c r="F498" s="84" t="s">
        <v>107</v>
      </c>
      <c r="G498" s="86" t="str">
        <f t="shared" si="7"/>
        <v>2011S-2Sede CentralMaestría en Educación</v>
      </c>
      <c r="H498" s="107">
        <v>36</v>
      </c>
    </row>
    <row r="499" spans="1:8" hidden="1">
      <c r="A499" s="88">
        <v>2011</v>
      </c>
      <c r="B499" s="88" t="s">
        <v>3387</v>
      </c>
      <c r="C499" s="83" t="s">
        <v>2490</v>
      </c>
      <c r="D499" s="84" t="s">
        <v>105</v>
      </c>
      <c r="E499" s="104" t="s">
        <v>234</v>
      </c>
      <c r="F499" s="84" t="s">
        <v>4198</v>
      </c>
      <c r="G499" s="86" t="str">
        <f t="shared" si="7"/>
        <v>2011S-2Sede CentralLicenciatura en Educación Básica Con Énfasis en Humanidades y Lengua Castellana</v>
      </c>
      <c r="H499" s="107">
        <v>73</v>
      </c>
    </row>
    <row r="500" spans="1:8" hidden="1">
      <c r="A500" s="88">
        <v>2011</v>
      </c>
      <c r="B500" s="88" t="s">
        <v>3387</v>
      </c>
      <c r="C500" s="83" t="s">
        <v>2490</v>
      </c>
      <c r="D500" s="84" t="s">
        <v>105</v>
      </c>
      <c r="E500" s="104" t="s">
        <v>234</v>
      </c>
      <c r="F500" s="84" t="s">
        <v>4440</v>
      </c>
      <c r="G500" s="86" t="str">
        <f t="shared" si="7"/>
        <v>2011S-2Sede CentralLicenciatura en Educación Básica Primaria</v>
      </c>
      <c r="H500" s="107">
        <v>6</v>
      </c>
    </row>
    <row r="501" spans="1:8" hidden="1">
      <c r="A501" s="88">
        <v>2011</v>
      </c>
      <c r="B501" s="88" t="s">
        <v>3387</v>
      </c>
      <c r="C501" s="83" t="s">
        <v>2490</v>
      </c>
      <c r="D501" s="84" t="s">
        <v>105</v>
      </c>
      <c r="E501" s="104" t="s">
        <v>234</v>
      </c>
      <c r="F501" s="84" t="s">
        <v>106</v>
      </c>
      <c r="G501" s="86" t="str">
        <f t="shared" si="7"/>
        <v>2011S-2Sede CentralLicenciatura en Pedagogía Infantil</v>
      </c>
      <c r="H501" s="107">
        <v>23</v>
      </c>
    </row>
    <row r="502" spans="1:8" hidden="1">
      <c r="A502" s="88">
        <v>2011</v>
      </c>
      <c r="B502" s="88" t="s">
        <v>3387</v>
      </c>
      <c r="C502" s="83" t="s">
        <v>2490</v>
      </c>
      <c r="D502" s="84" t="s">
        <v>108</v>
      </c>
      <c r="E502" s="104" t="s">
        <v>235</v>
      </c>
      <c r="F502" s="84" t="s">
        <v>110</v>
      </c>
      <c r="G502" s="86" t="str">
        <f t="shared" si="7"/>
        <v>2011S-2Sede CentralEspecialización en Enfermería en Cuidado Crítico</v>
      </c>
      <c r="H502" s="107">
        <v>8</v>
      </c>
    </row>
    <row r="503" spans="1:8" hidden="1">
      <c r="A503" s="88">
        <v>2011</v>
      </c>
      <c r="B503" s="88" t="s">
        <v>3387</v>
      </c>
      <c r="C503" s="83" t="s">
        <v>2490</v>
      </c>
      <c r="D503" s="84" t="s">
        <v>108</v>
      </c>
      <c r="E503" s="104" t="s">
        <v>234</v>
      </c>
      <c r="F503" s="84" t="s">
        <v>1931</v>
      </c>
      <c r="G503" s="86" t="str">
        <f t="shared" si="7"/>
        <v>2011S-2Sede CentralEnfermería</v>
      </c>
      <c r="H503" s="107">
        <v>30</v>
      </c>
    </row>
    <row r="504" spans="1:8" hidden="1">
      <c r="A504" s="88">
        <v>2011</v>
      </c>
      <c r="B504" s="88" t="s">
        <v>3387</v>
      </c>
      <c r="C504" s="83" t="s">
        <v>2490</v>
      </c>
      <c r="D504" s="84" t="s">
        <v>114</v>
      </c>
      <c r="E504" s="104" t="s">
        <v>235</v>
      </c>
      <c r="F504" s="84" t="s">
        <v>116</v>
      </c>
      <c r="G504" s="86" t="str">
        <f t="shared" si="7"/>
        <v>2011S-2Sede CentralEspecialización en Gestión de Empresas del Sector Solidario</v>
      </c>
      <c r="H504" s="107">
        <v>1</v>
      </c>
    </row>
    <row r="505" spans="1:8" hidden="1">
      <c r="A505" s="88">
        <v>2011</v>
      </c>
      <c r="B505" s="88" t="s">
        <v>3387</v>
      </c>
      <c r="C505" s="83" t="s">
        <v>2490</v>
      </c>
      <c r="D505" s="84" t="s">
        <v>114</v>
      </c>
      <c r="E505" s="104" t="s">
        <v>236</v>
      </c>
      <c r="F505" s="84" t="s">
        <v>118</v>
      </c>
      <c r="G505" s="86" t="str">
        <f t="shared" si="7"/>
        <v>2011S-2Sede CentralMaestría en Desarrollo Rural</v>
      </c>
      <c r="H505" s="107">
        <v>8</v>
      </c>
    </row>
    <row r="506" spans="1:8" hidden="1">
      <c r="A506" s="88">
        <v>2011</v>
      </c>
      <c r="B506" s="88" t="s">
        <v>3387</v>
      </c>
      <c r="C506" s="83" t="s">
        <v>2490</v>
      </c>
      <c r="D506" s="84" t="s">
        <v>114</v>
      </c>
      <c r="E506" s="104" t="s">
        <v>236</v>
      </c>
      <c r="F506" s="84" t="s">
        <v>119</v>
      </c>
      <c r="G506" s="86" t="str">
        <f t="shared" si="7"/>
        <v>2011S-2Sede CentralMaestría en Gestión Ambiental</v>
      </c>
      <c r="H506" s="107">
        <v>18</v>
      </c>
    </row>
    <row r="507" spans="1:8" hidden="1">
      <c r="A507" s="88">
        <v>2011</v>
      </c>
      <c r="B507" s="88" t="s">
        <v>3387</v>
      </c>
      <c r="C507" s="83" t="s">
        <v>2490</v>
      </c>
      <c r="D507" s="84" t="s">
        <v>114</v>
      </c>
      <c r="E507" s="104" t="s">
        <v>234</v>
      </c>
      <c r="F507" s="84" t="s">
        <v>1929</v>
      </c>
      <c r="G507" s="86" t="str">
        <f t="shared" si="7"/>
        <v>2011S-2Sede CentralEcología</v>
      </c>
      <c r="H507" s="107">
        <v>20</v>
      </c>
    </row>
    <row r="508" spans="1:8" hidden="1">
      <c r="A508" s="88">
        <v>2011</v>
      </c>
      <c r="B508" s="88" t="s">
        <v>3387</v>
      </c>
      <c r="C508" s="83" t="s">
        <v>2490</v>
      </c>
      <c r="D508" s="84" t="s">
        <v>121</v>
      </c>
      <c r="E508" s="104" t="s">
        <v>239</v>
      </c>
      <c r="F508" s="84" t="s">
        <v>125</v>
      </c>
      <c r="G508" s="86" t="str">
        <f t="shared" si="7"/>
        <v>2011S-2Sede CentralDoctorado en Filosofía</v>
      </c>
      <c r="H508" s="107">
        <v>8</v>
      </c>
    </row>
    <row r="509" spans="1:8" hidden="1">
      <c r="A509" s="88">
        <v>2011</v>
      </c>
      <c r="B509" s="88" t="s">
        <v>3387</v>
      </c>
      <c r="C509" s="83" t="s">
        <v>2490</v>
      </c>
      <c r="D509" s="84" t="s">
        <v>121</v>
      </c>
      <c r="E509" s="104" t="s">
        <v>236</v>
      </c>
      <c r="F509" s="84" t="s">
        <v>124</v>
      </c>
      <c r="G509" s="86" t="str">
        <f t="shared" si="7"/>
        <v>2011S-2Sede CentralMaestría en Filosofía</v>
      </c>
      <c r="H509" s="107">
        <v>15</v>
      </c>
    </row>
    <row r="510" spans="1:8" hidden="1">
      <c r="A510" s="88">
        <v>2011</v>
      </c>
      <c r="B510" s="88" t="s">
        <v>3387</v>
      </c>
      <c r="C510" s="83" t="s">
        <v>2490</v>
      </c>
      <c r="D510" s="84" t="s">
        <v>121</v>
      </c>
      <c r="E510" s="104" t="s">
        <v>234</v>
      </c>
      <c r="F510" s="84" t="s">
        <v>1934</v>
      </c>
      <c r="G510" s="86" t="str">
        <f t="shared" si="7"/>
        <v>2011S-2Sede CentralFilosofía</v>
      </c>
      <c r="H510" s="107">
        <v>13</v>
      </c>
    </row>
    <row r="511" spans="1:8" hidden="1">
      <c r="A511" s="88">
        <v>2011</v>
      </c>
      <c r="B511" s="88" t="s">
        <v>3387</v>
      </c>
      <c r="C511" s="83" t="s">
        <v>2490</v>
      </c>
      <c r="D511" s="84" t="s">
        <v>121</v>
      </c>
      <c r="E511" s="104" t="s">
        <v>234</v>
      </c>
      <c r="F511" s="84" t="s">
        <v>122</v>
      </c>
      <c r="G511" s="86" t="str">
        <f t="shared" si="7"/>
        <v>2011S-2Sede CentralLicenciatura en Filosofía</v>
      </c>
      <c r="H511" s="107">
        <v>13</v>
      </c>
    </row>
    <row r="512" spans="1:8" hidden="1">
      <c r="A512" s="88">
        <v>2011</v>
      </c>
      <c r="B512" s="88" t="s">
        <v>3387</v>
      </c>
      <c r="C512" s="83" t="s">
        <v>2490</v>
      </c>
      <c r="D512" s="84" t="s">
        <v>126</v>
      </c>
      <c r="E512" s="104" t="s">
        <v>235</v>
      </c>
      <c r="F512" s="84" t="s">
        <v>131</v>
      </c>
      <c r="G512" s="86" t="str">
        <f t="shared" si="7"/>
        <v>2011S-2Sede CentralEspecialización en Arquitectura Empresarial de Software</v>
      </c>
      <c r="H512" s="107">
        <v>22</v>
      </c>
    </row>
    <row r="513" spans="1:8" hidden="1">
      <c r="A513" s="88">
        <v>2011</v>
      </c>
      <c r="B513" s="88" t="s">
        <v>3387</v>
      </c>
      <c r="C513" s="83" t="s">
        <v>2490</v>
      </c>
      <c r="D513" s="84" t="s">
        <v>126</v>
      </c>
      <c r="E513" s="104" t="s">
        <v>235</v>
      </c>
      <c r="F513" s="84" t="s">
        <v>132</v>
      </c>
      <c r="G513" s="86" t="str">
        <f t="shared" si="7"/>
        <v>2011S-2Sede CentralEspecialización en Geotecnia Vial y Pavimentos</v>
      </c>
      <c r="H513" s="107">
        <v>12</v>
      </c>
    </row>
    <row r="514" spans="1:8" hidden="1">
      <c r="A514" s="88">
        <v>2011</v>
      </c>
      <c r="B514" s="88" t="s">
        <v>3387</v>
      </c>
      <c r="C514" s="83" t="s">
        <v>2490</v>
      </c>
      <c r="D514" s="84" t="s">
        <v>126</v>
      </c>
      <c r="E514" s="104" t="s">
        <v>235</v>
      </c>
      <c r="F514" s="84" t="s">
        <v>133</v>
      </c>
      <c r="G514" s="86" t="str">
        <f t="shared" si="7"/>
        <v>2011S-2Sede CentralEspecialización en Gerencia de Construcciones</v>
      </c>
      <c r="H514" s="107">
        <v>19</v>
      </c>
    </row>
    <row r="515" spans="1:8" hidden="1">
      <c r="A515" s="88">
        <v>2011</v>
      </c>
      <c r="B515" s="88" t="s">
        <v>3387</v>
      </c>
      <c r="C515" s="83" t="s">
        <v>2490</v>
      </c>
      <c r="D515" s="84" t="s">
        <v>126</v>
      </c>
      <c r="E515" s="104" t="s">
        <v>235</v>
      </c>
      <c r="F515" s="84" t="s">
        <v>134</v>
      </c>
      <c r="G515" s="86" t="str">
        <f t="shared" ref="G515:G578" si="8">+CONCATENATE(A515,B515,C515,F515)</f>
        <v>2011S-2Sede CentralEspecialización en Ingeniería de Operaciones en Manufactura y Servicios</v>
      </c>
      <c r="H515" s="107">
        <v>12</v>
      </c>
    </row>
    <row r="516" spans="1:8" hidden="1">
      <c r="A516" s="88">
        <v>2011</v>
      </c>
      <c r="B516" s="88" t="s">
        <v>3387</v>
      </c>
      <c r="C516" s="83" t="s">
        <v>2490</v>
      </c>
      <c r="D516" s="84" t="s">
        <v>126</v>
      </c>
      <c r="E516" s="104" t="s">
        <v>235</v>
      </c>
      <c r="F516" s="84" t="s">
        <v>135</v>
      </c>
      <c r="G516" s="86" t="str">
        <f t="shared" si="8"/>
        <v>2011S-2Sede CentralEspecialización en Sistemas Gerenciales de Ingeniería</v>
      </c>
      <c r="H516" s="107">
        <v>17</v>
      </c>
    </row>
    <row r="517" spans="1:8" hidden="1">
      <c r="A517" s="88">
        <v>2011</v>
      </c>
      <c r="B517" s="88" t="s">
        <v>3387</v>
      </c>
      <c r="C517" s="83" t="s">
        <v>2490</v>
      </c>
      <c r="D517" s="84" t="s">
        <v>126</v>
      </c>
      <c r="E517" s="104" t="s">
        <v>235</v>
      </c>
      <c r="F517" s="84" t="s">
        <v>136</v>
      </c>
      <c r="G517" s="86" t="str">
        <f t="shared" si="8"/>
        <v>2011S-2Sede CentralEspecialización en Tecnología de la Construcción en Edificaciones</v>
      </c>
      <c r="H517" s="107">
        <v>8</v>
      </c>
    </row>
    <row r="518" spans="1:8" hidden="1">
      <c r="A518" s="88">
        <v>2011</v>
      </c>
      <c r="B518" s="88" t="s">
        <v>3387</v>
      </c>
      <c r="C518" s="83" t="s">
        <v>2490</v>
      </c>
      <c r="D518" s="84" t="s">
        <v>126</v>
      </c>
      <c r="E518" s="104" t="s">
        <v>236</v>
      </c>
      <c r="F518" s="84" t="s">
        <v>139</v>
      </c>
      <c r="G518" s="86" t="str">
        <f t="shared" si="8"/>
        <v>2011S-2Sede CentralMaestría en Hidrosistemas</v>
      </c>
      <c r="H518" s="107">
        <v>4</v>
      </c>
    </row>
    <row r="519" spans="1:8" hidden="1">
      <c r="A519" s="88">
        <v>2011</v>
      </c>
      <c r="B519" s="88" t="s">
        <v>3387</v>
      </c>
      <c r="C519" s="83" t="s">
        <v>2490</v>
      </c>
      <c r="D519" s="84" t="s">
        <v>126</v>
      </c>
      <c r="E519" s="104" t="s">
        <v>236</v>
      </c>
      <c r="F519" s="84" t="s">
        <v>140</v>
      </c>
      <c r="G519" s="86" t="str">
        <f t="shared" si="8"/>
        <v>2011S-2Sede CentralMaestría en Ingeniería Civil</v>
      </c>
      <c r="H519" s="107">
        <v>7</v>
      </c>
    </row>
    <row r="520" spans="1:8" hidden="1">
      <c r="A520" s="88">
        <v>2011</v>
      </c>
      <c r="B520" s="88" t="s">
        <v>3387</v>
      </c>
      <c r="C520" s="83" t="s">
        <v>2490</v>
      </c>
      <c r="D520" s="84" t="s">
        <v>126</v>
      </c>
      <c r="E520" s="104" t="s">
        <v>236</v>
      </c>
      <c r="F520" s="84" t="s">
        <v>141</v>
      </c>
      <c r="G520" s="86" t="str">
        <f t="shared" si="8"/>
        <v>2011S-2Sede CentralMaestría en Ingeniería de Sistemas y Computación</v>
      </c>
      <c r="H520" s="107">
        <v>1</v>
      </c>
    </row>
    <row r="521" spans="1:8" hidden="1">
      <c r="A521" s="88">
        <v>2011</v>
      </c>
      <c r="B521" s="88" t="s">
        <v>3387</v>
      </c>
      <c r="C521" s="83" t="s">
        <v>2490</v>
      </c>
      <c r="D521" s="84" t="s">
        <v>126</v>
      </c>
      <c r="E521" s="104" t="s">
        <v>236</v>
      </c>
      <c r="F521" s="84" t="s">
        <v>142</v>
      </c>
      <c r="G521" s="86" t="str">
        <f t="shared" si="8"/>
        <v>2011S-2Sede CentralMaestría en Ingeniería Electrónica</v>
      </c>
      <c r="H521" s="107">
        <v>11</v>
      </c>
    </row>
    <row r="522" spans="1:8" hidden="1">
      <c r="A522" s="88">
        <v>2011</v>
      </c>
      <c r="B522" s="88" t="s">
        <v>3387</v>
      </c>
      <c r="C522" s="83" t="s">
        <v>2490</v>
      </c>
      <c r="D522" s="84" t="s">
        <v>126</v>
      </c>
      <c r="E522" s="104" t="s">
        <v>236</v>
      </c>
      <c r="F522" s="84" t="s">
        <v>143</v>
      </c>
      <c r="G522" s="86" t="str">
        <f t="shared" si="8"/>
        <v>2011S-2Sede CentralMaestría en Ingeniería Industrial</v>
      </c>
      <c r="H522" s="107">
        <v>5</v>
      </c>
    </row>
    <row r="523" spans="1:8" hidden="1">
      <c r="A523" s="88">
        <v>2011</v>
      </c>
      <c r="B523" s="88" t="s">
        <v>3387</v>
      </c>
      <c r="C523" s="83" t="s">
        <v>2490</v>
      </c>
      <c r="D523" s="84" t="s">
        <v>126</v>
      </c>
      <c r="E523" s="104" t="s">
        <v>234</v>
      </c>
      <c r="F523" s="84" t="s">
        <v>1958</v>
      </c>
      <c r="G523" s="86" t="str">
        <f t="shared" si="8"/>
        <v>2011S-2Sede CentralIngeniería Civil</v>
      </c>
      <c r="H523" s="107">
        <v>37</v>
      </c>
    </row>
    <row r="524" spans="1:8" hidden="1">
      <c r="A524" s="88">
        <v>2011</v>
      </c>
      <c r="B524" s="88" t="s">
        <v>3387</v>
      </c>
      <c r="C524" s="83" t="s">
        <v>2490</v>
      </c>
      <c r="D524" s="84" t="s">
        <v>126</v>
      </c>
      <c r="E524" s="104" t="s">
        <v>234</v>
      </c>
      <c r="F524" s="84" t="s">
        <v>1936</v>
      </c>
      <c r="G524" s="86" t="str">
        <f t="shared" si="8"/>
        <v>2011S-2Sede CentralIngeniería de Sistemas</v>
      </c>
      <c r="H524" s="107">
        <v>15</v>
      </c>
    </row>
    <row r="525" spans="1:8" hidden="1">
      <c r="A525" s="88">
        <v>2011</v>
      </c>
      <c r="B525" s="88" t="s">
        <v>3387</v>
      </c>
      <c r="C525" s="83" t="s">
        <v>2490</v>
      </c>
      <c r="D525" s="84" t="s">
        <v>126</v>
      </c>
      <c r="E525" s="104" t="s">
        <v>234</v>
      </c>
      <c r="F525" s="84" t="s">
        <v>1937</v>
      </c>
      <c r="G525" s="86" t="str">
        <f t="shared" si="8"/>
        <v>2011S-2Sede CentralIngeniería Electrónica</v>
      </c>
      <c r="H525" s="107">
        <v>64</v>
      </c>
    </row>
    <row r="526" spans="1:8" hidden="1">
      <c r="A526" s="88">
        <v>2011</v>
      </c>
      <c r="B526" s="88" t="s">
        <v>3387</v>
      </c>
      <c r="C526" s="83" t="s">
        <v>2490</v>
      </c>
      <c r="D526" s="84" t="s">
        <v>126</v>
      </c>
      <c r="E526" s="104" t="s">
        <v>234</v>
      </c>
      <c r="F526" s="84" t="s">
        <v>1938</v>
      </c>
      <c r="G526" s="86" t="str">
        <f t="shared" si="8"/>
        <v>2011S-2Sede CentralIngeniería Industrial</v>
      </c>
      <c r="H526" s="107">
        <v>81</v>
      </c>
    </row>
    <row r="527" spans="1:8" hidden="1">
      <c r="A527" s="88">
        <v>2011</v>
      </c>
      <c r="B527" s="88" t="s">
        <v>3387</v>
      </c>
      <c r="C527" s="83" t="s">
        <v>2490</v>
      </c>
      <c r="D527" s="84" t="s">
        <v>145</v>
      </c>
      <c r="E527" s="104" t="s">
        <v>3889</v>
      </c>
      <c r="F527" s="84" t="s">
        <v>149</v>
      </c>
      <c r="G527" s="86" t="str">
        <f t="shared" si="8"/>
        <v>2011S-2Sede CentralEspecialización en Cirugía Cardiovascular</v>
      </c>
      <c r="H527" s="107">
        <v>1</v>
      </c>
    </row>
    <row r="528" spans="1:8" hidden="1">
      <c r="A528" s="88">
        <v>2011</v>
      </c>
      <c r="B528" s="88" t="s">
        <v>3387</v>
      </c>
      <c r="C528" s="83" t="s">
        <v>2490</v>
      </c>
      <c r="D528" s="84" t="s">
        <v>145</v>
      </c>
      <c r="E528" s="104" t="s">
        <v>3889</v>
      </c>
      <c r="F528" s="84" t="s">
        <v>150</v>
      </c>
      <c r="G528" s="86" t="str">
        <f t="shared" si="8"/>
        <v>2011S-2Sede CentralEspecialización en Cirugía General</v>
      </c>
      <c r="H528" s="107">
        <v>2</v>
      </c>
    </row>
    <row r="529" spans="1:8" hidden="1">
      <c r="A529" s="88">
        <v>2011</v>
      </c>
      <c r="B529" s="88" t="s">
        <v>3387</v>
      </c>
      <c r="C529" s="83" t="s">
        <v>2490</v>
      </c>
      <c r="D529" s="84" t="s">
        <v>145</v>
      </c>
      <c r="E529" s="104" t="s">
        <v>3889</v>
      </c>
      <c r="F529" s="84" t="s">
        <v>152</v>
      </c>
      <c r="G529" s="86" t="str">
        <f t="shared" si="8"/>
        <v>2011S-2Sede CentralEspecialización en Dermatología</v>
      </c>
      <c r="H529" s="107">
        <v>3</v>
      </c>
    </row>
    <row r="530" spans="1:8" hidden="1">
      <c r="A530" s="88">
        <v>2011</v>
      </c>
      <c r="B530" s="88" t="s">
        <v>3387</v>
      </c>
      <c r="C530" s="83" t="s">
        <v>2490</v>
      </c>
      <c r="D530" s="84" t="s">
        <v>145</v>
      </c>
      <c r="E530" s="104" t="s">
        <v>3889</v>
      </c>
      <c r="F530" s="84" t="s">
        <v>153</v>
      </c>
      <c r="G530" s="86" t="str">
        <f t="shared" si="8"/>
        <v>2011S-2Sede CentralEspecialización en Electrofisiología Clínica, Estimulación y Arritmias Cardíacas</v>
      </c>
      <c r="H530" s="107">
        <v>1</v>
      </c>
    </row>
    <row r="531" spans="1:8" hidden="1">
      <c r="A531" s="88">
        <v>2011</v>
      </c>
      <c r="B531" s="88" t="s">
        <v>3387</v>
      </c>
      <c r="C531" s="83" t="s">
        <v>2490</v>
      </c>
      <c r="D531" s="84" t="s">
        <v>145</v>
      </c>
      <c r="E531" s="104" t="s">
        <v>3889</v>
      </c>
      <c r="F531" s="84" t="s">
        <v>154</v>
      </c>
      <c r="G531" s="86" t="str">
        <f t="shared" si="8"/>
        <v>2011S-2Sede CentralEspecialización en Endocrinología</v>
      </c>
      <c r="H531" s="107">
        <v>1</v>
      </c>
    </row>
    <row r="532" spans="1:8" hidden="1">
      <c r="A532" s="88">
        <v>2011</v>
      </c>
      <c r="B532" s="88" t="s">
        <v>3387</v>
      </c>
      <c r="C532" s="83" t="s">
        <v>2490</v>
      </c>
      <c r="D532" s="84" t="s">
        <v>145</v>
      </c>
      <c r="E532" s="104" t="s">
        <v>3889</v>
      </c>
      <c r="F532" s="84" t="s">
        <v>155</v>
      </c>
      <c r="G532" s="86" t="str">
        <f t="shared" si="8"/>
        <v>2011S-2Sede CentralEspecialización en Gastroenterología y Endoscopia Digestiva</v>
      </c>
      <c r="H532" s="107">
        <v>1</v>
      </c>
    </row>
    <row r="533" spans="1:8" hidden="1">
      <c r="A533" s="88">
        <v>2011</v>
      </c>
      <c r="B533" s="88" t="s">
        <v>3387</v>
      </c>
      <c r="C533" s="83" t="s">
        <v>2490</v>
      </c>
      <c r="D533" s="84" t="s">
        <v>145</v>
      </c>
      <c r="E533" s="104" t="s">
        <v>3889</v>
      </c>
      <c r="F533" s="84" t="s">
        <v>156</v>
      </c>
      <c r="G533" s="86" t="str">
        <f t="shared" si="8"/>
        <v>2011S-2Sede CentralEspecialización en Genética Médica</v>
      </c>
      <c r="H533" s="107">
        <v>1</v>
      </c>
    </row>
    <row r="534" spans="1:8" hidden="1">
      <c r="A534" s="88">
        <v>2011</v>
      </c>
      <c r="B534" s="88" t="s">
        <v>3387</v>
      </c>
      <c r="C534" s="83" t="s">
        <v>2490</v>
      </c>
      <c r="D534" s="84" t="s">
        <v>145</v>
      </c>
      <c r="E534" s="104" t="s">
        <v>3889</v>
      </c>
      <c r="F534" s="84" t="s">
        <v>4442</v>
      </c>
      <c r="G534" s="86" t="str">
        <f t="shared" si="8"/>
        <v>2011S-2Sede CentralEspecialización en Gestión Aplicada A los Servicios de Salud</v>
      </c>
      <c r="H534" s="107">
        <v>3</v>
      </c>
    </row>
    <row r="535" spans="1:8" hidden="1">
      <c r="A535" s="88">
        <v>2011</v>
      </c>
      <c r="B535" s="88" t="s">
        <v>3387</v>
      </c>
      <c r="C535" s="83" t="s">
        <v>2490</v>
      </c>
      <c r="D535" s="84" t="s">
        <v>145</v>
      </c>
      <c r="E535" s="104" t="s">
        <v>3889</v>
      </c>
      <c r="F535" s="84" t="s">
        <v>158</v>
      </c>
      <c r="G535" s="86" t="str">
        <f t="shared" si="8"/>
        <v>2011S-2Sede CentralEspecialización en Ginecología y Obstetricia</v>
      </c>
      <c r="H535" s="107">
        <v>3</v>
      </c>
    </row>
    <row r="536" spans="1:8" hidden="1">
      <c r="A536" s="88">
        <v>2011</v>
      </c>
      <c r="B536" s="88" t="s">
        <v>3387</v>
      </c>
      <c r="C536" s="83" t="s">
        <v>2490</v>
      </c>
      <c r="D536" s="84" t="s">
        <v>145</v>
      </c>
      <c r="E536" s="104" t="s">
        <v>3889</v>
      </c>
      <c r="F536" s="84" t="s">
        <v>162</v>
      </c>
      <c r="G536" s="86" t="str">
        <f t="shared" si="8"/>
        <v>2011S-2Sede CentralEspecialización en Medicina Familiar</v>
      </c>
      <c r="H536" s="107">
        <v>2</v>
      </c>
    </row>
    <row r="537" spans="1:8" hidden="1">
      <c r="A537" s="88">
        <v>2011</v>
      </c>
      <c r="B537" s="88" t="s">
        <v>3387</v>
      </c>
      <c r="C537" s="83" t="s">
        <v>2490</v>
      </c>
      <c r="D537" s="84" t="s">
        <v>145</v>
      </c>
      <c r="E537" s="104" t="s">
        <v>3889</v>
      </c>
      <c r="F537" s="84" t="s">
        <v>163</v>
      </c>
      <c r="G537" s="86" t="str">
        <f t="shared" si="8"/>
        <v>2011S-2Sede CentralEspecialización en Medicina Interna</v>
      </c>
      <c r="H537" s="107">
        <v>8</v>
      </c>
    </row>
    <row r="538" spans="1:8" hidden="1">
      <c r="A538" s="88">
        <v>2011</v>
      </c>
      <c r="B538" s="88" t="s">
        <v>3387</v>
      </c>
      <c r="C538" s="83" t="s">
        <v>2490</v>
      </c>
      <c r="D538" s="84" t="s">
        <v>145</v>
      </c>
      <c r="E538" s="104" t="s">
        <v>3889</v>
      </c>
      <c r="F538" s="84" t="s">
        <v>164</v>
      </c>
      <c r="G538" s="86" t="str">
        <f t="shared" si="8"/>
        <v>2011S-2Sede CentralEspecialización en Nefrología</v>
      </c>
      <c r="H538" s="107">
        <v>1</v>
      </c>
    </row>
    <row r="539" spans="1:8" hidden="1">
      <c r="A539" s="88">
        <v>2011</v>
      </c>
      <c r="B539" s="88" t="s">
        <v>3387</v>
      </c>
      <c r="C539" s="83" t="s">
        <v>2490</v>
      </c>
      <c r="D539" s="84" t="s">
        <v>145</v>
      </c>
      <c r="E539" s="104" t="s">
        <v>3889</v>
      </c>
      <c r="F539" s="84" t="s">
        <v>165</v>
      </c>
      <c r="G539" s="86" t="str">
        <f t="shared" si="8"/>
        <v>2011S-2Sede CentralEspecialización en Neumología</v>
      </c>
      <c r="H539" s="107">
        <v>2</v>
      </c>
    </row>
    <row r="540" spans="1:8" hidden="1">
      <c r="A540" s="88">
        <v>2011</v>
      </c>
      <c r="B540" s="88" t="s">
        <v>3387</v>
      </c>
      <c r="C540" s="83" t="s">
        <v>2490</v>
      </c>
      <c r="D540" s="84" t="s">
        <v>145</v>
      </c>
      <c r="E540" s="104" t="s">
        <v>3889</v>
      </c>
      <c r="F540" s="84" t="s">
        <v>168</v>
      </c>
      <c r="G540" s="86" t="str">
        <f t="shared" si="8"/>
        <v>2011S-2Sede CentralEspecialización en Oftalmología</v>
      </c>
      <c r="H540" s="107">
        <v>1</v>
      </c>
    </row>
    <row r="541" spans="1:8" hidden="1">
      <c r="A541" s="88">
        <v>2011</v>
      </c>
      <c r="B541" s="88" t="s">
        <v>3387</v>
      </c>
      <c r="C541" s="83" t="s">
        <v>2490</v>
      </c>
      <c r="D541" s="84" t="s">
        <v>145</v>
      </c>
      <c r="E541" s="104" t="s">
        <v>3889</v>
      </c>
      <c r="F541" s="84" t="s">
        <v>169</v>
      </c>
      <c r="G541" s="86" t="str">
        <f t="shared" si="8"/>
        <v>2011S-2Sede CentralEspecialización en Ortopedia Infantil</v>
      </c>
      <c r="H541" s="107">
        <v>1</v>
      </c>
    </row>
    <row r="542" spans="1:8" hidden="1">
      <c r="A542" s="88">
        <v>2011</v>
      </c>
      <c r="B542" s="88" t="s">
        <v>3387</v>
      </c>
      <c r="C542" s="83" t="s">
        <v>2490</v>
      </c>
      <c r="D542" s="84" t="s">
        <v>145</v>
      </c>
      <c r="E542" s="104" t="s">
        <v>3889</v>
      </c>
      <c r="F542" s="84" t="s">
        <v>170</v>
      </c>
      <c r="G542" s="86" t="str">
        <f t="shared" si="8"/>
        <v>2011S-2Sede CentralEspecialización en Ortopedia y Traumatología</v>
      </c>
      <c r="H542" s="107">
        <v>1</v>
      </c>
    </row>
    <row r="543" spans="1:8" hidden="1">
      <c r="A543" s="88">
        <v>2011</v>
      </c>
      <c r="B543" s="88" t="s">
        <v>3387</v>
      </c>
      <c r="C543" s="83" t="s">
        <v>2490</v>
      </c>
      <c r="D543" s="84" t="s">
        <v>145</v>
      </c>
      <c r="E543" s="104" t="s">
        <v>3889</v>
      </c>
      <c r="F543" s="84" t="s">
        <v>172</v>
      </c>
      <c r="G543" s="86" t="str">
        <f t="shared" si="8"/>
        <v>2011S-2Sede CentralEspecialización en Patología</v>
      </c>
      <c r="H543" s="107">
        <v>1</v>
      </c>
    </row>
    <row r="544" spans="1:8" hidden="1">
      <c r="A544" s="88">
        <v>2011</v>
      </c>
      <c r="B544" s="88" t="s">
        <v>3387</v>
      </c>
      <c r="C544" s="83" t="s">
        <v>2490</v>
      </c>
      <c r="D544" s="84" t="s">
        <v>145</v>
      </c>
      <c r="E544" s="104" t="s">
        <v>3889</v>
      </c>
      <c r="F544" s="84" t="s">
        <v>173</v>
      </c>
      <c r="G544" s="86" t="str">
        <f t="shared" si="8"/>
        <v>2011S-2Sede CentralEspecialización en Pediatría</v>
      </c>
      <c r="H544" s="107">
        <v>11</v>
      </c>
    </row>
    <row r="545" spans="1:8" hidden="1">
      <c r="A545" s="88">
        <v>2011</v>
      </c>
      <c r="B545" s="88" t="s">
        <v>3387</v>
      </c>
      <c r="C545" s="83" t="s">
        <v>2490</v>
      </c>
      <c r="D545" s="84" t="s">
        <v>145</v>
      </c>
      <c r="E545" s="104" t="s">
        <v>3889</v>
      </c>
      <c r="F545" s="84" t="s">
        <v>4444</v>
      </c>
      <c r="G545" s="86" t="str">
        <f t="shared" si="8"/>
        <v>2011S-2Sede CentralEspecialización en Prevención del Maltrato Infantil</v>
      </c>
      <c r="H545" s="107">
        <v>2</v>
      </c>
    </row>
    <row r="546" spans="1:8" hidden="1">
      <c r="A546" s="88">
        <v>2011</v>
      </c>
      <c r="B546" s="88" t="s">
        <v>3387</v>
      </c>
      <c r="C546" s="83" t="s">
        <v>2490</v>
      </c>
      <c r="D546" s="84" t="s">
        <v>145</v>
      </c>
      <c r="E546" s="104" t="s">
        <v>3889</v>
      </c>
      <c r="F546" s="84" t="s">
        <v>176</v>
      </c>
      <c r="G546" s="86" t="str">
        <f t="shared" si="8"/>
        <v>2011S-2Sede CentralEspecialización en Psiquiatría General</v>
      </c>
      <c r="H546" s="107">
        <v>5</v>
      </c>
    </row>
    <row r="547" spans="1:8" hidden="1">
      <c r="A547" s="88">
        <v>2011</v>
      </c>
      <c r="B547" s="88" t="s">
        <v>3387</v>
      </c>
      <c r="C547" s="83" t="s">
        <v>2490</v>
      </c>
      <c r="D547" s="84" t="s">
        <v>145</v>
      </c>
      <c r="E547" s="104" t="s">
        <v>3889</v>
      </c>
      <c r="F547" s="84" t="s">
        <v>177</v>
      </c>
      <c r="G547" s="86" t="str">
        <f t="shared" si="8"/>
        <v>2011S-2Sede CentralEspecialización en Radiología</v>
      </c>
      <c r="H547" s="107">
        <v>2</v>
      </c>
    </row>
    <row r="548" spans="1:8" hidden="1">
      <c r="A548" s="88">
        <v>2011</v>
      </c>
      <c r="B548" s="88" t="s">
        <v>3387</v>
      </c>
      <c r="C548" s="83" t="s">
        <v>2490</v>
      </c>
      <c r="D548" s="84" t="s">
        <v>145</v>
      </c>
      <c r="E548" s="104" t="s">
        <v>3889</v>
      </c>
      <c r="F548" s="84" t="s">
        <v>4450</v>
      </c>
      <c r="G548" s="86" t="str">
        <f t="shared" si="8"/>
        <v>2011S-2Sede CentralEspecialización en Radioterapia</v>
      </c>
      <c r="H548" s="107">
        <v>2</v>
      </c>
    </row>
    <row r="549" spans="1:8" hidden="1">
      <c r="A549" s="88">
        <v>2011</v>
      </c>
      <c r="B549" s="88" t="s">
        <v>3387</v>
      </c>
      <c r="C549" s="83" t="s">
        <v>2490</v>
      </c>
      <c r="D549" s="84" t="s">
        <v>145</v>
      </c>
      <c r="E549" s="104" t="s">
        <v>236</v>
      </c>
      <c r="F549" s="84" t="s">
        <v>180</v>
      </c>
      <c r="G549" s="86" t="str">
        <f t="shared" si="8"/>
        <v>2011S-2Sede CentralMaestría en Epidemiología Clínica</v>
      </c>
      <c r="H549" s="107">
        <v>3</v>
      </c>
    </row>
    <row r="550" spans="1:8" hidden="1">
      <c r="A550" s="88">
        <v>2011</v>
      </c>
      <c r="B550" s="88" t="s">
        <v>3387</v>
      </c>
      <c r="C550" s="83" t="s">
        <v>2490</v>
      </c>
      <c r="D550" s="84" t="s">
        <v>145</v>
      </c>
      <c r="E550" s="104" t="s">
        <v>234</v>
      </c>
      <c r="F550" s="84" t="s">
        <v>1948</v>
      </c>
      <c r="G550" s="86" t="str">
        <f t="shared" si="8"/>
        <v>2011S-2Sede CentralMedicina</v>
      </c>
      <c r="H550" s="107">
        <v>81</v>
      </c>
    </row>
    <row r="551" spans="1:8" hidden="1">
      <c r="A551" s="88">
        <v>2011</v>
      </c>
      <c r="B551" s="88" t="s">
        <v>3387</v>
      </c>
      <c r="C551" s="83" t="s">
        <v>2490</v>
      </c>
      <c r="D551" s="84" t="s">
        <v>182</v>
      </c>
      <c r="E551" s="104" t="s">
        <v>3890</v>
      </c>
      <c r="F551" s="84" t="s">
        <v>184</v>
      </c>
      <c r="G551" s="86" t="str">
        <f t="shared" si="8"/>
        <v>2011S-2Sede CentralEspecialización en Cirugía Maxilofacial</v>
      </c>
      <c r="H551" s="107">
        <v>2</v>
      </c>
    </row>
    <row r="552" spans="1:8" hidden="1">
      <c r="A552" s="88">
        <v>2011</v>
      </c>
      <c r="B552" s="88" t="s">
        <v>3387</v>
      </c>
      <c r="C552" s="83" t="s">
        <v>2490</v>
      </c>
      <c r="D552" s="84" t="s">
        <v>182</v>
      </c>
      <c r="E552" s="104" t="s">
        <v>3890</v>
      </c>
      <c r="F552" s="84" t="s">
        <v>185</v>
      </c>
      <c r="G552" s="86" t="str">
        <f t="shared" si="8"/>
        <v>2011S-2Sede CentralEspecialización en Endodoncia</v>
      </c>
      <c r="H552" s="107">
        <v>2</v>
      </c>
    </row>
    <row r="553" spans="1:8" hidden="1">
      <c r="A553" s="88">
        <v>2011</v>
      </c>
      <c r="B553" s="88" t="s">
        <v>3387</v>
      </c>
      <c r="C553" s="83" t="s">
        <v>2490</v>
      </c>
      <c r="D553" s="84" t="s">
        <v>182</v>
      </c>
      <c r="E553" s="104" t="s">
        <v>3890</v>
      </c>
      <c r="F553" s="84" t="s">
        <v>188</v>
      </c>
      <c r="G553" s="86" t="str">
        <f t="shared" si="8"/>
        <v>2011S-2Sede CentralEspecialización en Patología y Cirugía Bucal</v>
      </c>
      <c r="H553" s="107">
        <v>1</v>
      </c>
    </row>
    <row r="554" spans="1:8" hidden="1">
      <c r="A554" s="88">
        <v>2011</v>
      </c>
      <c r="B554" s="88" t="s">
        <v>3387</v>
      </c>
      <c r="C554" s="83" t="s">
        <v>2490</v>
      </c>
      <c r="D554" s="84" t="s">
        <v>182</v>
      </c>
      <c r="E554" s="104" t="s">
        <v>3890</v>
      </c>
      <c r="F554" s="84" t="s">
        <v>189</v>
      </c>
      <c r="G554" s="86" t="str">
        <f t="shared" si="8"/>
        <v>2011S-2Sede CentralEspecialización en Periodoncia</v>
      </c>
      <c r="H554" s="107">
        <v>7</v>
      </c>
    </row>
    <row r="555" spans="1:8" hidden="1">
      <c r="A555" s="88">
        <v>2011</v>
      </c>
      <c r="B555" s="88" t="s">
        <v>3387</v>
      </c>
      <c r="C555" s="83" t="s">
        <v>2490</v>
      </c>
      <c r="D555" s="84" t="s">
        <v>182</v>
      </c>
      <c r="E555" s="104" t="s">
        <v>3890</v>
      </c>
      <c r="F555" s="84" t="s">
        <v>190</v>
      </c>
      <c r="G555" s="86" t="str">
        <f t="shared" si="8"/>
        <v>2011S-2Sede CentralEspecialización en Rehabilitación Oral</v>
      </c>
      <c r="H555" s="107">
        <v>6</v>
      </c>
    </row>
    <row r="556" spans="1:8" hidden="1">
      <c r="A556" s="88">
        <v>2011</v>
      </c>
      <c r="B556" s="88" t="s">
        <v>3387</v>
      </c>
      <c r="C556" s="83" t="s">
        <v>2490</v>
      </c>
      <c r="D556" s="84" t="s">
        <v>182</v>
      </c>
      <c r="E556" s="104" t="s">
        <v>234</v>
      </c>
      <c r="F556" s="84" t="s">
        <v>1949</v>
      </c>
      <c r="G556" s="86" t="str">
        <f t="shared" si="8"/>
        <v>2011S-2Sede CentralOdontología</v>
      </c>
      <c r="H556" s="107">
        <v>40</v>
      </c>
    </row>
    <row r="557" spans="1:8" hidden="1">
      <c r="A557" s="88">
        <v>2011</v>
      </c>
      <c r="B557" s="88" t="s">
        <v>3387</v>
      </c>
      <c r="C557" s="83" t="s">
        <v>2490</v>
      </c>
      <c r="D557" s="84" t="s">
        <v>191</v>
      </c>
      <c r="E557" s="104" t="s">
        <v>235</v>
      </c>
      <c r="F557" s="84" t="s">
        <v>4446</v>
      </c>
      <c r="G557" s="86" t="str">
        <f t="shared" si="8"/>
        <v>2011S-2Sede CentralEspecialización en Clínica y Psicoterapia de Orientación Psicoanalítica</v>
      </c>
      <c r="H557" s="107">
        <v>2</v>
      </c>
    </row>
    <row r="558" spans="1:8" hidden="1">
      <c r="A558" s="88">
        <v>2011</v>
      </c>
      <c r="B558" s="88" t="s">
        <v>3387</v>
      </c>
      <c r="C558" s="83" t="s">
        <v>2490</v>
      </c>
      <c r="D558" s="84" t="s">
        <v>191</v>
      </c>
      <c r="E558" s="104" t="s">
        <v>236</v>
      </c>
      <c r="F558" s="84" t="s">
        <v>193</v>
      </c>
      <c r="G558" s="86" t="str">
        <f t="shared" si="8"/>
        <v>2011S-2Sede CentralMaestría en Psicología Clínica</v>
      </c>
      <c r="H558" s="107">
        <v>9</v>
      </c>
    </row>
    <row r="559" spans="1:8" hidden="1">
      <c r="A559" s="88">
        <v>2011</v>
      </c>
      <c r="B559" s="88" t="s">
        <v>3387</v>
      </c>
      <c r="C559" s="83" t="s">
        <v>2490</v>
      </c>
      <c r="D559" s="84" t="s">
        <v>191</v>
      </c>
      <c r="E559" s="104" t="s">
        <v>236</v>
      </c>
      <c r="F559" s="84" t="s">
        <v>4453</v>
      </c>
      <c r="G559" s="86" t="str">
        <f t="shared" si="8"/>
        <v>2011S-2Sede CentralMaestría en Psicología Comunitaria</v>
      </c>
      <c r="H559" s="107">
        <v>1</v>
      </c>
    </row>
    <row r="560" spans="1:8" hidden="1">
      <c r="A560" s="88">
        <v>2011</v>
      </c>
      <c r="B560" s="88" t="s">
        <v>3387</v>
      </c>
      <c r="C560" s="83" t="s">
        <v>2490</v>
      </c>
      <c r="D560" s="84" t="s">
        <v>191</v>
      </c>
      <c r="E560" s="104" t="s">
        <v>234</v>
      </c>
      <c r="F560" s="84" t="s">
        <v>730</v>
      </c>
      <c r="G560" s="86" t="str">
        <f t="shared" si="8"/>
        <v>2011S-2Sede CentralPsicología</v>
      </c>
      <c r="H560" s="107">
        <v>63</v>
      </c>
    </row>
    <row r="561" spans="1:8" hidden="1">
      <c r="A561" s="88">
        <v>2011</v>
      </c>
      <c r="B561" s="88" t="s">
        <v>3387</v>
      </c>
      <c r="C561" s="83" t="s">
        <v>2490</v>
      </c>
      <c r="D561" s="84" t="s">
        <v>195</v>
      </c>
      <c r="E561" s="104" t="s">
        <v>239</v>
      </c>
      <c r="F561" s="84" t="s">
        <v>199</v>
      </c>
      <c r="G561" s="86" t="str">
        <f t="shared" si="8"/>
        <v>2011S-2Sede CentralDoctorado en Teología</v>
      </c>
      <c r="H561" s="107">
        <v>3</v>
      </c>
    </row>
    <row r="562" spans="1:8" hidden="1">
      <c r="A562" s="88">
        <v>2011</v>
      </c>
      <c r="B562" s="88" t="s">
        <v>3387</v>
      </c>
      <c r="C562" s="83" t="s">
        <v>2490</v>
      </c>
      <c r="D562" s="84" t="s">
        <v>195</v>
      </c>
      <c r="E562" s="104" t="s">
        <v>236</v>
      </c>
      <c r="F562" s="84" t="s">
        <v>198</v>
      </c>
      <c r="G562" s="86" t="str">
        <f t="shared" si="8"/>
        <v>2011S-2Sede CentralMaestría en Teología</v>
      </c>
      <c r="H562" s="107">
        <v>10</v>
      </c>
    </row>
    <row r="563" spans="1:8" hidden="1">
      <c r="A563" s="88">
        <v>2011</v>
      </c>
      <c r="B563" s="88" t="s">
        <v>3387</v>
      </c>
      <c r="C563" s="83" t="s">
        <v>2490</v>
      </c>
      <c r="D563" s="84" t="s">
        <v>195</v>
      </c>
      <c r="E563" s="104" t="s">
        <v>234</v>
      </c>
      <c r="F563" s="84" t="s">
        <v>1184</v>
      </c>
      <c r="G563" s="86" t="str">
        <f t="shared" si="8"/>
        <v>2011S-2Sede CentralLicenciatura en Ciencias Religiosas</v>
      </c>
      <c r="H563" s="107">
        <v>39</v>
      </c>
    </row>
    <row r="564" spans="1:8" hidden="1">
      <c r="A564" s="88">
        <v>2011</v>
      </c>
      <c r="B564" s="88" t="s">
        <v>3387</v>
      </c>
      <c r="C564" s="83" t="s">
        <v>2490</v>
      </c>
      <c r="D564" s="84" t="s">
        <v>195</v>
      </c>
      <c r="E564" s="104" t="s">
        <v>234</v>
      </c>
      <c r="F564" s="84" t="s">
        <v>196</v>
      </c>
      <c r="G564" s="86" t="str">
        <f t="shared" si="8"/>
        <v>2011S-2Sede CentralLicenciatura en Teología</v>
      </c>
      <c r="H564" s="107">
        <v>48</v>
      </c>
    </row>
    <row r="565" spans="1:8" hidden="1">
      <c r="A565" s="88">
        <v>2011</v>
      </c>
      <c r="B565" s="88" t="s">
        <v>3387</v>
      </c>
      <c r="C565" s="83" t="s">
        <v>2490</v>
      </c>
      <c r="D565" s="84" t="s">
        <v>195</v>
      </c>
      <c r="E565" s="104" t="s">
        <v>234</v>
      </c>
      <c r="F565" s="84" t="s">
        <v>1945</v>
      </c>
      <c r="G565" s="86" t="str">
        <f t="shared" si="8"/>
        <v>2011S-2Sede CentralTeología</v>
      </c>
      <c r="H565" s="107">
        <v>34</v>
      </c>
    </row>
    <row r="566" spans="1:8" hidden="1">
      <c r="A566" s="88">
        <v>2011</v>
      </c>
      <c r="B566" s="88" t="s">
        <v>3387</v>
      </c>
      <c r="C566" s="83" t="s">
        <v>2490</v>
      </c>
      <c r="D566" s="84" t="s">
        <v>200</v>
      </c>
      <c r="E566" s="104" t="s">
        <v>235</v>
      </c>
      <c r="F566" s="84" t="s">
        <v>201</v>
      </c>
      <c r="G566" s="86" t="str">
        <f t="shared" si="8"/>
        <v>2011S-2Sede CentralEspecialización en Bioética</v>
      </c>
      <c r="H566" s="107">
        <v>2</v>
      </c>
    </row>
    <row r="567" spans="1:8" hidden="1">
      <c r="A567" s="88">
        <v>2011</v>
      </c>
      <c r="B567" s="88" t="s">
        <v>3387</v>
      </c>
      <c r="C567" s="83" t="s">
        <v>2490</v>
      </c>
      <c r="D567" s="84" t="s">
        <v>200</v>
      </c>
      <c r="E567" s="104" t="s">
        <v>236</v>
      </c>
      <c r="F567" s="84" t="s">
        <v>202</v>
      </c>
      <c r="G567" s="86" t="str">
        <f t="shared" si="8"/>
        <v>2011S-2Sede CentralMaestría en Bioética</v>
      </c>
      <c r="H567" s="107">
        <v>7</v>
      </c>
    </row>
    <row r="568" spans="1:8" hidden="1">
      <c r="A568" s="103">
        <v>2012</v>
      </c>
      <c r="B568" s="105" t="s">
        <v>3386</v>
      </c>
      <c r="C568" s="83" t="s">
        <v>2490</v>
      </c>
      <c r="D568" s="84" t="s">
        <v>5</v>
      </c>
      <c r="E568" s="104" t="s">
        <v>235</v>
      </c>
      <c r="F568" s="84" t="s">
        <v>9</v>
      </c>
      <c r="G568" s="86" t="str">
        <f t="shared" si="8"/>
        <v>2012S-1Sede CentralEspecialización en Diseño y Gerencia de Producto para la Exportación</v>
      </c>
      <c r="H568" s="107">
        <v>9</v>
      </c>
    </row>
    <row r="569" spans="1:8" hidden="1">
      <c r="A569" s="103">
        <v>2012</v>
      </c>
      <c r="B569" s="105" t="s">
        <v>3386</v>
      </c>
      <c r="C569" s="83" t="s">
        <v>2490</v>
      </c>
      <c r="D569" s="84" t="s">
        <v>5</v>
      </c>
      <c r="E569" s="104" t="s">
        <v>236</v>
      </c>
      <c r="F569" s="84" t="s">
        <v>1909</v>
      </c>
      <c r="G569" s="86" t="str">
        <f t="shared" si="8"/>
        <v>2012S-1Sede CentralMaestría en Patrimonio Cultural y Territorio</v>
      </c>
      <c r="H569" s="107">
        <v>2</v>
      </c>
    </row>
    <row r="570" spans="1:8" hidden="1">
      <c r="A570" s="103">
        <v>2012</v>
      </c>
      <c r="B570" s="105" t="s">
        <v>3386</v>
      </c>
      <c r="C570" s="83" t="s">
        <v>2490</v>
      </c>
      <c r="D570" s="84" t="s">
        <v>5</v>
      </c>
      <c r="E570" s="104" t="s">
        <v>236</v>
      </c>
      <c r="F570" s="84" t="s">
        <v>11</v>
      </c>
      <c r="G570" s="86" t="str">
        <f t="shared" si="8"/>
        <v>2012S-1Sede CentralMaestría en Planeación Urbana y Regional</v>
      </c>
      <c r="H570" s="107">
        <v>11</v>
      </c>
    </row>
    <row r="571" spans="1:8" hidden="1">
      <c r="A571" s="103">
        <v>2012</v>
      </c>
      <c r="B571" s="105" t="s">
        <v>3386</v>
      </c>
      <c r="C571" s="83" t="s">
        <v>2490</v>
      </c>
      <c r="D571" s="84" t="s">
        <v>5</v>
      </c>
      <c r="E571" s="104" t="s">
        <v>234</v>
      </c>
      <c r="F571" s="84" t="s">
        <v>700</v>
      </c>
      <c r="G571" s="86" t="str">
        <f t="shared" si="8"/>
        <v>2012S-1Sede CentralArquitectura</v>
      </c>
      <c r="H571" s="107">
        <v>59</v>
      </c>
    </row>
    <row r="572" spans="1:8" hidden="1">
      <c r="A572" s="103">
        <v>2012</v>
      </c>
      <c r="B572" s="105" t="s">
        <v>3386</v>
      </c>
      <c r="C572" s="83" t="s">
        <v>2490</v>
      </c>
      <c r="D572" s="84" t="s">
        <v>5</v>
      </c>
      <c r="E572" s="104" t="s">
        <v>234</v>
      </c>
      <c r="F572" s="84" t="s">
        <v>1928</v>
      </c>
      <c r="G572" s="86" t="str">
        <f t="shared" si="8"/>
        <v>2012S-1Sede CentralDiseño Industrial</v>
      </c>
      <c r="H572" s="107">
        <v>109</v>
      </c>
    </row>
    <row r="573" spans="1:8" hidden="1">
      <c r="A573" s="103">
        <v>2012</v>
      </c>
      <c r="B573" s="105" t="s">
        <v>3386</v>
      </c>
      <c r="C573" s="83" t="s">
        <v>2490</v>
      </c>
      <c r="D573" s="84" t="s">
        <v>12</v>
      </c>
      <c r="E573" s="104" t="s">
        <v>235</v>
      </c>
      <c r="F573" s="84" t="s">
        <v>15</v>
      </c>
      <c r="G573" s="86" t="str">
        <f t="shared" si="8"/>
        <v>2012S-1Sede CentralEspecialización en Dirección de Coros Infantiles y Juveniles</v>
      </c>
      <c r="H573" s="107">
        <v>2</v>
      </c>
    </row>
    <row r="574" spans="1:8" hidden="1">
      <c r="A574" s="103">
        <v>2012</v>
      </c>
      <c r="B574" s="105" t="s">
        <v>3386</v>
      </c>
      <c r="C574" s="83" t="s">
        <v>2490</v>
      </c>
      <c r="D574" s="84" t="s">
        <v>12</v>
      </c>
      <c r="E574" s="104" t="s">
        <v>234</v>
      </c>
      <c r="F574" s="84" t="s">
        <v>1921</v>
      </c>
      <c r="G574" s="86" t="str">
        <f t="shared" si="8"/>
        <v>2012S-1Sede CentralArtes Visuales</v>
      </c>
      <c r="H574" s="107">
        <v>38</v>
      </c>
    </row>
    <row r="575" spans="1:8" hidden="1">
      <c r="A575" s="103">
        <v>2012</v>
      </c>
      <c r="B575" s="105" t="s">
        <v>3386</v>
      </c>
      <c r="C575" s="83" t="s">
        <v>2490</v>
      </c>
      <c r="D575" s="84" t="s">
        <v>12</v>
      </c>
      <c r="E575" s="104" t="s">
        <v>234</v>
      </c>
      <c r="F575" s="84" t="s">
        <v>1933</v>
      </c>
      <c r="G575" s="86" t="str">
        <f t="shared" si="8"/>
        <v>2012S-1Sede CentralEstudios Musicales</v>
      </c>
      <c r="H575" s="107">
        <v>16</v>
      </c>
    </row>
    <row r="576" spans="1:8" hidden="1">
      <c r="A576" s="103">
        <v>2012</v>
      </c>
      <c r="B576" s="105" t="s">
        <v>3386</v>
      </c>
      <c r="C576" s="83" t="s">
        <v>2490</v>
      </c>
      <c r="D576" s="84" t="s">
        <v>18</v>
      </c>
      <c r="E576" s="104" t="s">
        <v>239</v>
      </c>
      <c r="F576" s="84" t="s">
        <v>30</v>
      </c>
      <c r="G576" s="86" t="str">
        <f t="shared" si="8"/>
        <v>2012S-1Sede CentralDoctorado en Ciencias Biológicas</v>
      </c>
      <c r="H576" s="107">
        <v>2</v>
      </c>
    </row>
    <row r="577" spans="1:8" hidden="1">
      <c r="A577" s="103">
        <v>2012</v>
      </c>
      <c r="B577" s="105" t="s">
        <v>3386</v>
      </c>
      <c r="C577" s="83" t="s">
        <v>2490</v>
      </c>
      <c r="D577" s="84" t="s">
        <v>18</v>
      </c>
      <c r="E577" s="104" t="s">
        <v>235</v>
      </c>
      <c r="F577" s="84" t="s">
        <v>24</v>
      </c>
      <c r="G577" s="86" t="str">
        <f t="shared" si="8"/>
        <v>2012S-1Sede CentralEspecialización en Análisis Químico Instrumental</v>
      </c>
      <c r="H577" s="107">
        <v>18</v>
      </c>
    </row>
    <row r="578" spans="1:8" hidden="1">
      <c r="A578" s="103">
        <v>2012</v>
      </c>
      <c r="B578" s="105" t="s">
        <v>3386</v>
      </c>
      <c r="C578" s="83" t="s">
        <v>2490</v>
      </c>
      <c r="D578" s="84" t="s">
        <v>18</v>
      </c>
      <c r="E578" s="104" t="s">
        <v>235</v>
      </c>
      <c r="F578" s="84" t="s">
        <v>4435</v>
      </c>
      <c r="G578" s="86" t="str">
        <f t="shared" si="8"/>
        <v>2012S-1Sede CentralEspecialización en Laboratorio de Inmunología Clínica</v>
      </c>
      <c r="H578" s="107">
        <v>5</v>
      </c>
    </row>
    <row r="579" spans="1:8" hidden="1">
      <c r="A579" s="103">
        <v>2012</v>
      </c>
      <c r="B579" s="105" t="s">
        <v>3386</v>
      </c>
      <c r="C579" s="83" t="s">
        <v>2490</v>
      </c>
      <c r="D579" s="84" t="s">
        <v>18</v>
      </c>
      <c r="E579" s="104" t="s">
        <v>236</v>
      </c>
      <c r="F579" s="84" t="s">
        <v>28</v>
      </c>
      <c r="G579" s="86" t="str">
        <f t="shared" ref="G579:G642" si="9">+CONCATENATE(A579,B579,C579,F579)</f>
        <v>2012S-1Sede CentralMaestría en Ciencias Biológicas</v>
      </c>
      <c r="H579" s="107">
        <v>12</v>
      </c>
    </row>
    <row r="580" spans="1:8" hidden="1">
      <c r="A580" s="103">
        <v>2012</v>
      </c>
      <c r="B580" s="105" t="s">
        <v>3386</v>
      </c>
      <c r="C580" s="83" t="s">
        <v>2490</v>
      </c>
      <c r="D580" s="84" t="s">
        <v>18</v>
      </c>
      <c r="E580" s="104" t="s">
        <v>234</v>
      </c>
      <c r="F580" s="84" t="s">
        <v>1922</v>
      </c>
      <c r="G580" s="86" t="str">
        <f t="shared" si="9"/>
        <v>2012S-1Sede CentralBacteriología</v>
      </c>
      <c r="H580" s="107">
        <v>13</v>
      </c>
    </row>
    <row r="581" spans="1:8" hidden="1">
      <c r="A581" s="103">
        <v>2012</v>
      </c>
      <c r="B581" s="105" t="s">
        <v>3386</v>
      </c>
      <c r="C581" s="83" t="s">
        <v>2490</v>
      </c>
      <c r="D581" s="84" t="s">
        <v>18</v>
      </c>
      <c r="E581" s="104" t="s">
        <v>234</v>
      </c>
      <c r="F581" s="84" t="s">
        <v>1923</v>
      </c>
      <c r="G581" s="86" t="str">
        <f t="shared" si="9"/>
        <v>2012S-1Sede CentralBiología</v>
      </c>
      <c r="H581" s="107">
        <v>44</v>
      </c>
    </row>
    <row r="582" spans="1:8" hidden="1">
      <c r="A582" s="103">
        <v>2012</v>
      </c>
      <c r="B582" s="105" t="s">
        <v>3386</v>
      </c>
      <c r="C582" s="83" t="s">
        <v>2490</v>
      </c>
      <c r="D582" s="84" t="s">
        <v>18</v>
      </c>
      <c r="E582" s="104" t="s">
        <v>234</v>
      </c>
      <c r="F582" s="84" t="s">
        <v>3431</v>
      </c>
      <c r="G582" s="86" t="str">
        <f t="shared" si="9"/>
        <v>2012S-1Sede CentralInformática Matemática</v>
      </c>
      <c r="H582" s="107">
        <v>3</v>
      </c>
    </row>
    <row r="583" spans="1:8" hidden="1">
      <c r="A583" s="103">
        <v>2012</v>
      </c>
      <c r="B583" s="105" t="s">
        <v>3386</v>
      </c>
      <c r="C583" s="83" t="s">
        <v>2490</v>
      </c>
      <c r="D583" s="84" t="s">
        <v>18</v>
      </c>
      <c r="E583" s="104" t="s">
        <v>234</v>
      </c>
      <c r="F583" s="84" t="s">
        <v>1940</v>
      </c>
      <c r="G583" s="86" t="str">
        <f t="shared" si="9"/>
        <v>2012S-1Sede CentralMatemáticas</v>
      </c>
      <c r="H583" s="107">
        <v>1</v>
      </c>
    </row>
    <row r="584" spans="1:8" hidden="1">
      <c r="A584" s="103">
        <v>2012</v>
      </c>
      <c r="B584" s="105" t="s">
        <v>3386</v>
      </c>
      <c r="C584" s="83" t="s">
        <v>2490</v>
      </c>
      <c r="D584" s="84" t="s">
        <v>18</v>
      </c>
      <c r="E584" s="104" t="s">
        <v>234</v>
      </c>
      <c r="F584" s="84" t="s">
        <v>3428</v>
      </c>
      <c r="G584" s="86" t="str">
        <f t="shared" si="9"/>
        <v>2012S-1Sede CentralMicrobiología Agrícola y Veterinaria</v>
      </c>
      <c r="H584" s="107">
        <v>10</v>
      </c>
    </row>
    <row r="585" spans="1:8" hidden="1">
      <c r="A585" s="103">
        <v>2012</v>
      </c>
      <c r="B585" s="105" t="s">
        <v>3386</v>
      </c>
      <c r="C585" s="83" t="s">
        <v>2490</v>
      </c>
      <c r="D585" s="84" t="s">
        <v>18</v>
      </c>
      <c r="E585" s="104" t="s">
        <v>234</v>
      </c>
      <c r="F585" s="84" t="s">
        <v>1941</v>
      </c>
      <c r="G585" s="86" t="str">
        <f t="shared" si="9"/>
        <v>2012S-1Sede CentralMicrobiología Industrial</v>
      </c>
      <c r="H585" s="107">
        <v>51</v>
      </c>
    </row>
    <row r="586" spans="1:8" hidden="1">
      <c r="A586" s="103">
        <v>2012</v>
      </c>
      <c r="B586" s="105" t="s">
        <v>3386</v>
      </c>
      <c r="C586" s="83" t="s">
        <v>2490</v>
      </c>
      <c r="D586" s="84" t="s">
        <v>18</v>
      </c>
      <c r="E586" s="104" t="s">
        <v>234</v>
      </c>
      <c r="F586" s="84" t="s">
        <v>1942</v>
      </c>
      <c r="G586" s="86" t="str">
        <f t="shared" si="9"/>
        <v>2012S-1Sede CentralNutrición y Dietética</v>
      </c>
      <c r="H586" s="107">
        <v>10</v>
      </c>
    </row>
    <row r="587" spans="1:8" hidden="1">
      <c r="A587" s="103">
        <v>2012</v>
      </c>
      <c r="B587" s="105" t="s">
        <v>3386</v>
      </c>
      <c r="C587" s="83" t="s">
        <v>2490</v>
      </c>
      <c r="D587" s="84" t="s">
        <v>31</v>
      </c>
      <c r="E587" s="104" t="s">
        <v>235</v>
      </c>
      <c r="F587" s="84" t="s">
        <v>1185</v>
      </c>
      <c r="G587" s="86" t="str">
        <f t="shared" si="9"/>
        <v>2012S-1Sede CentralEspecialización en Administración de Salud: Énfasis en Seguridad Social</v>
      </c>
      <c r="H587" s="107">
        <v>10</v>
      </c>
    </row>
    <row r="588" spans="1:8" hidden="1">
      <c r="A588" s="103">
        <v>2012</v>
      </c>
      <c r="B588" s="105" t="s">
        <v>3386</v>
      </c>
      <c r="C588" s="83" t="s">
        <v>2490</v>
      </c>
      <c r="D588" s="84" t="s">
        <v>31</v>
      </c>
      <c r="E588" s="104" t="s">
        <v>235</v>
      </c>
      <c r="F588" s="84" t="s">
        <v>35</v>
      </c>
      <c r="G588" s="86" t="str">
        <f t="shared" si="9"/>
        <v>2012S-1Sede CentralEspecialización en Aseguramiento y Control Interno</v>
      </c>
      <c r="H588" s="107">
        <v>17</v>
      </c>
    </row>
    <row r="589" spans="1:8" hidden="1">
      <c r="A589" s="103">
        <v>2012</v>
      </c>
      <c r="B589" s="105" t="s">
        <v>3386</v>
      </c>
      <c r="C589" s="83" t="s">
        <v>2490</v>
      </c>
      <c r="D589" s="84" t="s">
        <v>31</v>
      </c>
      <c r="E589" s="104" t="s">
        <v>235</v>
      </c>
      <c r="F589" s="84" t="s">
        <v>36</v>
      </c>
      <c r="G589" s="86" t="str">
        <f t="shared" si="9"/>
        <v>2012S-1Sede CentralEspecialización en Contabilidad Financiera Internacional</v>
      </c>
      <c r="H589" s="107">
        <v>42</v>
      </c>
    </row>
    <row r="590" spans="1:8" hidden="1">
      <c r="A590" s="103">
        <v>2012</v>
      </c>
      <c r="B590" s="105" t="s">
        <v>3386</v>
      </c>
      <c r="C590" s="83" t="s">
        <v>2490</v>
      </c>
      <c r="D590" s="84" t="s">
        <v>31</v>
      </c>
      <c r="E590" s="104" t="s">
        <v>235</v>
      </c>
      <c r="F590" s="84" t="s">
        <v>37</v>
      </c>
      <c r="G590" s="86" t="str">
        <f t="shared" si="9"/>
        <v>2012S-1Sede CentralEspecialización en Contabilidad Gerencial</v>
      </c>
      <c r="H590" s="107">
        <v>11</v>
      </c>
    </row>
    <row r="591" spans="1:8" hidden="1">
      <c r="A591" s="103">
        <v>2012</v>
      </c>
      <c r="B591" s="105" t="s">
        <v>3386</v>
      </c>
      <c r="C591" s="83" t="s">
        <v>2490</v>
      </c>
      <c r="D591" s="84" t="s">
        <v>31</v>
      </c>
      <c r="E591" s="104" t="s">
        <v>235</v>
      </c>
      <c r="F591" s="84" t="s">
        <v>2540</v>
      </c>
      <c r="G591" s="86" t="str">
        <f t="shared" si="9"/>
        <v>2012S-1Sede CentralEspecialización en Economía para No Economistas</v>
      </c>
      <c r="H591" s="107">
        <v>14</v>
      </c>
    </row>
    <row r="592" spans="1:8" hidden="1">
      <c r="A592" s="103">
        <v>2012</v>
      </c>
      <c r="B592" s="105" t="s">
        <v>3386</v>
      </c>
      <c r="C592" s="83" t="s">
        <v>2490</v>
      </c>
      <c r="D592" s="84" t="s">
        <v>31</v>
      </c>
      <c r="E592" s="104" t="s">
        <v>235</v>
      </c>
      <c r="F592" s="84" t="s">
        <v>39</v>
      </c>
      <c r="G592" s="86" t="str">
        <f t="shared" si="9"/>
        <v>2012S-1Sede CentralEspecialización en Gerencia de la Calidad de los Servicios de Salud</v>
      </c>
      <c r="H592" s="107">
        <v>14</v>
      </c>
    </row>
    <row r="593" spans="1:8" hidden="1">
      <c r="A593" s="103">
        <v>2012</v>
      </c>
      <c r="B593" s="105" t="s">
        <v>3386</v>
      </c>
      <c r="C593" s="83" t="s">
        <v>2490</v>
      </c>
      <c r="D593" s="84" t="s">
        <v>31</v>
      </c>
      <c r="E593" s="104" t="s">
        <v>235</v>
      </c>
      <c r="F593" s="84" t="s">
        <v>40</v>
      </c>
      <c r="G593" s="86" t="str">
        <f t="shared" si="9"/>
        <v>2012S-1Sede CentralEspecialización en Gerencia de Mercadeo</v>
      </c>
      <c r="H593" s="107">
        <v>23</v>
      </c>
    </row>
    <row r="594" spans="1:8" hidden="1">
      <c r="A594" s="103">
        <v>2012</v>
      </c>
      <c r="B594" s="105" t="s">
        <v>3386</v>
      </c>
      <c r="C594" s="83" t="s">
        <v>2490</v>
      </c>
      <c r="D594" s="84" t="s">
        <v>31</v>
      </c>
      <c r="E594" s="104" t="s">
        <v>235</v>
      </c>
      <c r="F594" s="84" t="s">
        <v>41</v>
      </c>
      <c r="G594" s="86" t="str">
        <f t="shared" si="9"/>
        <v>2012S-1Sede CentralEspecialización en Gerencia del Talento Humano</v>
      </c>
      <c r="H594" s="107">
        <v>20</v>
      </c>
    </row>
    <row r="595" spans="1:8" hidden="1">
      <c r="A595" s="103">
        <v>2012</v>
      </c>
      <c r="B595" s="105" t="s">
        <v>3386</v>
      </c>
      <c r="C595" s="83" t="s">
        <v>2490</v>
      </c>
      <c r="D595" s="84" t="s">
        <v>31</v>
      </c>
      <c r="E595" s="104" t="s">
        <v>235</v>
      </c>
      <c r="F595" s="84" t="s">
        <v>42</v>
      </c>
      <c r="G595" s="86" t="str">
        <f t="shared" si="9"/>
        <v>2012S-1Sede CentralEspecialización en Gerencia Financiera</v>
      </c>
      <c r="H595" s="107">
        <v>16</v>
      </c>
    </row>
    <row r="596" spans="1:8" hidden="1">
      <c r="A596" s="103">
        <v>2012</v>
      </c>
      <c r="B596" s="105" t="s">
        <v>3386</v>
      </c>
      <c r="C596" s="83" t="s">
        <v>2490</v>
      </c>
      <c r="D596" s="84" t="s">
        <v>31</v>
      </c>
      <c r="E596" s="104" t="s">
        <v>235</v>
      </c>
      <c r="F596" s="84" t="s">
        <v>43</v>
      </c>
      <c r="G596" s="86" t="str">
        <f t="shared" si="9"/>
        <v>2012S-1Sede CentralEspecialización en Gerencia Hospitalaria</v>
      </c>
      <c r="H596" s="107">
        <v>8</v>
      </c>
    </row>
    <row r="597" spans="1:8" hidden="1">
      <c r="A597" s="103">
        <v>2012</v>
      </c>
      <c r="B597" s="105" t="s">
        <v>3386</v>
      </c>
      <c r="C597" s="83" t="s">
        <v>2490</v>
      </c>
      <c r="D597" s="84" t="s">
        <v>31</v>
      </c>
      <c r="E597" s="104" t="s">
        <v>235</v>
      </c>
      <c r="F597" s="84" t="s">
        <v>44</v>
      </c>
      <c r="G597" s="86" t="str">
        <f t="shared" si="9"/>
        <v>2012S-1Sede CentralEspecialización en Gerencia Internacional</v>
      </c>
      <c r="H597" s="107">
        <v>6</v>
      </c>
    </row>
    <row r="598" spans="1:8" hidden="1">
      <c r="A598" s="103">
        <v>2012</v>
      </c>
      <c r="B598" s="105" t="s">
        <v>3386</v>
      </c>
      <c r="C598" s="83" t="s">
        <v>2490</v>
      </c>
      <c r="D598" s="84" t="s">
        <v>31</v>
      </c>
      <c r="E598" s="104" t="s">
        <v>235</v>
      </c>
      <c r="F598" s="84" t="s">
        <v>46</v>
      </c>
      <c r="G598" s="86" t="str">
        <f t="shared" si="9"/>
        <v>2012S-1Sede CentralEspecialización en Revisoría Fiscal</v>
      </c>
      <c r="H598" s="107">
        <v>7</v>
      </c>
    </row>
    <row r="599" spans="1:8" hidden="1">
      <c r="A599" s="103">
        <v>2012</v>
      </c>
      <c r="B599" s="105" t="s">
        <v>3386</v>
      </c>
      <c r="C599" s="83" t="s">
        <v>2490</v>
      </c>
      <c r="D599" s="84" t="s">
        <v>31</v>
      </c>
      <c r="E599" s="104" t="s">
        <v>236</v>
      </c>
      <c r="F599" s="84" t="s">
        <v>48</v>
      </c>
      <c r="G599" s="86" t="str">
        <f t="shared" si="9"/>
        <v>2012S-1Sede CentralMaestría en Administración de Salud</v>
      </c>
      <c r="H599" s="107">
        <v>8</v>
      </c>
    </row>
    <row r="600" spans="1:8" hidden="1">
      <c r="A600" s="103">
        <v>2012</v>
      </c>
      <c r="B600" s="105" t="s">
        <v>3386</v>
      </c>
      <c r="C600" s="83" t="s">
        <v>2490</v>
      </c>
      <c r="D600" s="84" t="s">
        <v>31</v>
      </c>
      <c r="E600" s="104" t="s">
        <v>236</v>
      </c>
      <c r="F600" s="84" t="s">
        <v>49</v>
      </c>
      <c r="G600" s="86" t="str">
        <f t="shared" si="9"/>
        <v>2012S-1Sede CentralMaestría en Economía</v>
      </c>
      <c r="H600" s="107">
        <v>18</v>
      </c>
    </row>
    <row r="601" spans="1:8" hidden="1">
      <c r="A601" s="103">
        <v>2012</v>
      </c>
      <c r="B601" s="105" t="s">
        <v>3386</v>
      </c>
      <c r="C601" s="83" t="s">
        <v>2490</v>
      </c>
      <c r="D601" s="84" t="s">
        <v>31</v>
      </c>
      <c r="E601" s="104" t="s">
        <v>234</v>
      </c>
      <c r="F601" s="84" t="s">
        <v>1919</v>
      </c>
      <c r="G601" s="86" t="str">
        <f t="shared" si="9"/>
        <v>2012S-1Sede CentralAdministración de Empresas</v>
      </c>
      <c r="H601" s="107">
        <v>132</v>
      </c>
    </row>
    <row r="602" spans="1:8" hidden="1">
      <c r="A602" s="103">
        <v>2012</v>
      </c>
      <c r="B602" s="105" t="s">
        <v>3386</v>
      </c>
      <c r="C602" s="83" t="s">
        <v>2490</v>
      </c>
      <c r="D602" s="84" t="s">
        <v>31</v>
      </c>
      <c r="E602" s="104" t="s">
        <v>234</v>
      </c>
      <c r="F602" s="84" t="s">
        <v>1926</v>
      </c>
      <c r="G602" s="86" t="str">
        <f t="shared" si="9"/>
        <v>2012S-1Sede CentralContaduría Pública</v>
      </c>
      <c r="H602" s="107">
        <v>40</v>
      </c>
    </row>
    <row r="603" spans="1:8" hidden="1">
      <c r="A603" s="103">
        <v>2012</v>
      </c>
      <c r="B603" s="105" t="s">
        <v>3386</v>
      </c>
      <c r="C603" s="83" t="s">
        <v>2490</v>
      </c>
      <c r="D603" s="84" t="s">
        <v>31</v>
      </c>
      <c r="E603" s="104" t="s">
        <v>234</v>
      </c>
      <c r="F603" s="84" t="s">
        <v>1930</v>
      </c>
      <c r="G603" s="86" t="str">
        <f t="shared" si="9"/>
        <v>2012S-1Sede CentralEconomía</v>
      </c>
      <c r="H603" s="107">
        <v>30</v>
      </c>
    </row>
    <row r="604" spans="1:8" hidden="1">
      <c r="A604" s="103">
        <v>2012</v>
      </c>
      <c r="B604" s="105" t="s">
        <v>3386</v>
      </c>
      <c r="C604" s="83" t="s">
        <v>2490</v>
      </c>
      <c r="D604" s="84" t="s">
        <v>52</v>
      </c>
      <c r="E604" s="104" t="s">
        <v>235</v>
      </c>
      <c r="F604" s="84" t="s">
        <v>54</v>
      </c>
      <c r="G604" s="86" t="str">
        <f t="shared" si="9"/>
        <v>2012S-1Sede CentralEspecialización en Derecho Administrativo</v>
      </c>
      <c r="H604" s="107">
        <v>33</v>
      </c>
    </row>
    <row r="605" spans="1:8" hidden="1">
      <c r="A605" s="103">
        <v>2012</v>
      </c>
      <c r="B605" s="105" t="s">
        <v>3386</v>
      </c>
      <c r="C605" s="83" t="s">
        <v>2490</v>
      </c>
      <c r="D605" s="84" t="s">
        <v>52</v>
      </c>
      <c r="E605" s="104" t="s">
        <v>235</v>
      </c>
      <c r="F605" s="84" t="s">
        <v>55</v>
      </c>
      <c r="G605" s="86" t="str">
        <f t="shared" si="9"/>
        <v>2012S-1Sede CentralEspecialización en Derecho Comercial</v>
      </c>
      <c r="H605" s="107">
        <v>61</v>
      </c>
    </row>
    <row r="606" spans="1:8" hidden="1">
      <c r="A606" s="103">
        <v>2012</v>
      </c>
      <c r="B606" s="105" t="s">
        <v>3386</v>
      </c>
      <c r="C606" s="83" t="s">
        <v>2490</v>
      </c>
      <c r="D606" s="84" t="s">
        <v>52</v>
      </c>
      <c r="E606" s="104" t="s">
        <v>235</v>
      </c>
      <c r="F606" s="84" t="s">
        <v>56</v>
      </c>
      <c r="G606" s="86" t="str">
        <f t="shared" si="9"/>
        <v>2012S-1Sede CentralEspecialización en Derecho de Familia</v>
      </c>
      <c r="H606" s="107">
        <v>1</v>
      </c>
    </row>
    <row r="607" spans="1:8" hidden="1">
      <c r="A607" s="103">
        <v>2012</v>
      </c>
      <c r="B607" s="105" t="s">
        <v>3386</v>
      </c>
      <c r="C607" s="83" t="s">
        <v>2490</v>
      </c>
      <c r="D607" s="84" t="s">
        <v>52</v>
      </c>
      <c r="E607" s="104" t="s">
        <v>235</v>
      </c>
      <c r="F607" s="84" t="s">
        <v>59</v>
      </c>
      <c r="G607" s="86" t="str">
        <f t="shared" si="9"/>
        <v>2012S-1Sede CentralEspecialización en Derecho de Seguros</v>
      </c>
      <c r="H607" s="107">
        <v>31</v>
      </c>
    </row>
    <row r="608" spans="1:8" hidden="1">
      <c r="A608" s="103">
        <v>2012</v>
      </c>
      <c r="B608" s="105" t="s">
        <v>3386</v>
      </c>
      <c r="C608" s="83" t="s">
        <v>2490</v>
      </c>
      <c r="D608" s="84" t="s">
        <v>52</v>
      </c>
      <c r="E608" s="104" t="s">
        <v>235</v>
      </c>
      <c r="F608" s="84" t="s">
        <v>60</v>
      </c>
      <c r="G608" s="86" t="str">
        <f t="shared" si="9"/>
        <v>2012S-1Sede CentralEspecialización en Derecho de Sociedades</v>
      </c>
      <c r="H608" s="107">
        <v>15</v>
      </c>
    </row>
    <row r="609" spans="1:8" hidden="1">
      <c r="A609" s="103">
        <v>2012</v>
      </c>
      <c r="B609" s="105" t="s">
        <v>3386</v>
      </c>
      <c r="C609" s="83" t="s">
        <v>2490</v>
      </c>
      <c r="D609" s="84" t="s">
        <v>52</v>
      </c>
      <c r="E609" s="104" t="s">
        <v>235</v>
      </c>
      <c r="F609" s="84" t="s">
        <v>61</v>
      </c>
      <c r="G609" s="86" t="str">
        <f t="shared" si="9"/>
        <v>2012S-1Sede CentralEspecialización en Derecho del Mercado de Capitales</v>
      </c>
      <c r="H609" s="107">
        <v>14</v>
      </c>
    </row>
    <row r="610" spans="1:8" hidden="1">
      <c r="A610" s="103">
        <v>2012</v>
      </c>
      <c r="B610" s="105" t="s">
        <v>3386</v>
      </c>
      <c r="C610" s="83" t="s">
        <v>2490</v>
      </c>
      <c r="D610" s="84" t="s">
        <v>52</v>
      </c>
      <c r="E610" s="104" t="s">
        <v>235</v>
      </c>
      <c r="F610" s="84" t="s">
        <v>62</v>
      </c>
      <c r="G610" s="86" t="str">
        <f t="shared" si="9"/>
        <v>2012S-1Sede CentralEspecialización en Derecho Laboral</v>
      </c>
      <c r="H610" s="107">
        <v>17</v>
      </c>
    </row>
    <row r="611" spans="1:8" hidden="1">
      <c r="A611" s="103">
        <v>2012</v>
      </c>
      <c r="B611" s="105" t="s">
        <v>3386</v>
      </c>
      <c r="C611" s="83" t="s">
        <v>2490</v>
      </c>
      <c r="D611" s="84" t="s">
        <v>52</v>
      </c>
      <c r="E611" s="104" t="s">
        <v>235</v>
      </c>
      <c r="F611" s="84" t="s">
        <v>64</v>
      </c>
      <c r="G611" s="86" t="str">
        <f t="shared" si="9"/>
        <v>2012S-1Sede CentralEspecialización en Derecho Sustantivo y Contencioso Constitucional</v>
      </c>
      <c r="H611" s="107">
        <v>18</v>
      </c>
    </row>
    <row r="612" spans="1:8" hidden="1">
      <c r="A612" s="103">
        <v>2012</v>
      </c>
      <c r="B612" s="105" t="s">
        <v>3386</v>
      </c>
      <c r="C612" s="83" t="s">
        <v>2490</v>
      </c>
      <c r="D612" s="84" t="s">
        <v>52</v>
      </c>
      <c r="E612" s="104" t="s">
        <v>235</v>
      </c>
      <c r="F612" s="84" t="s">
        <v>65</v>
      </c>
      <c r="G612" s="86" t="str">
        <f t="shared" si="9"/>
        <v>2012S-1Sede CentralEspecialización en Derecho Tributario</v>
      </c>
      <c r="H612" s="107">
        <v>20</v>
      </c>
    </row>
    <row r="613" spans="1:8" hidden="1">
      <c r="A613" s="103">
        <v>2012</v>
      </c>
      <c r="B613" s="105" t="s">
        <v>3386</v>
      </c>
      <c r="C613" s="83" t="s">
        <v>2490</v>
      </c>
      <c r="D613" s="84" t="s">
        <v>52</v>
      </c>
      <c r="E613" s="104" t="s">
        <v>235</v>
      </c>
      <c r="F613" s="84" t="s">
        <v>66</v>
      </c>
      <c r="G613" s="86" t="str">
        <f t="shared" si="9"/>
        <v>2012S-1Sede CentralEspecialización en Derecho Urbanístico</v>
      </c>
      <c r="H613" s="107">
        <v>2</v>
      </c>
    </row>
    <row r="614" spans="1:8" hidden="1">
      <c r="A614" s="103">
        <v>2012</v>
      </c>
      <c r="B614" s="105" t="s">
        <v>3386</v>
      </c>
      <c r="C614" s="83" t="s">
        <v>2490</v>
      </c>
      <c r="D614" s="84" t="s">
        <v>52</v>
      </c>
      <c r="E614" s="104" t="s">
        <v>236</v>
      </c>
      <c r="F614" s="84" t="s">
        <v>70</v>
      </c>
      <c r="G614" s="86" t="str">
        <f t="shared" si="9"/>
        <v>2012S-1Sede CentralMaestría en Derecho Económico</v>
      </c>
      <c r="H614" s="107">
        <v>4</v>
      </c>
    </row>
    <row r="615" spans="1:8" hidden="1">
      <c r="A615" s="103">
        <v>2012</v>
      </c>
      <c r="B615" s="105" t="s">
        <v>3386</v>
      </c>
      <c r="C615" s="83" t="s">
        <v>2490</v>
      </c>
      <c r="D615" s="84" t="s">
        <v>52</v>
      </c>
      <c r="E615" s="104" t="s">
        <v>234</v>
      </c>
      <c r="F615" s="84" t="s">
        <v>1927</v>
      </c>
      <c r="G615" s="86" t="str">
        <f t="shared" si="9"/>
        <v>2012S-1Sede CentralDerecho</v>
      </c>
      <c r="H615" s="107">
        <v>56</v>
      </c>
    </row>
    <row r="616" spans="1:8" hidden="1">
      <c r="A616" s="103">
        <v>2012</v>
      </c>
      <c r="B616" s="105" t="s">
        <v>3386</v>
      </c>
      <c r="C616" s="83" t="s">
        <v>2490</v>
      </c>
      <c r="D616" s="84" t="s">
        <v>72</v>
      </c>
      <c r="E616" s="104" t="s">
        <v>235</v>
      </c>
      <c r="F616" s="84" t="s">
        <v>74</v>
      </c>
      <c r="G616" s="86" t="str">
        <f t="shared" si="9"/>
        <v>2012S-1Sede CentralEspecialización en Gobierno y Gestión Pública Territoriales</v>
      </c>
      <c r="H616" s="107">
        <v>29</v>
      </c>
    </row>
    <row r="617" spans="1:8" hidden="1">
      <c r="A617" s="103">
        <v>2012</v>
      </c>
      <c r="B617" s="105" t="s">
        <v>3386</v>
      </c>
      <c r="C617" s="83" t="s">
        <v>2490</v>
      </c>
      <c r="D617" s="84" t="s">
        <v>72</v>
      </c>
      <c r="E617" s="104" t="s">
        <v>235</v>
      </c>
      <c r="F617" s="84" t="s">
        <v>75</v>
      </c>
      <c r="G617" s="86" t="str">
        <f t="shared" si="9"/>
        <v>2012S-1Sede CentralEspecialización en Opinión Pública y Mercadeo Político</v>
      </c>
      <c r="H617" s="107">
        <v>19</v>
      </c>
    </row>
    <row r="618" spans="1:8" hidden="1">
      <c r="A618" s="103">
        <v>2012</v>
      </c>
      <c r="B618" s="105" t="s">
        <v>3386</v>
      </c>
      <c r="C618" s="83" t="s">
        <v>2490</v>
      </c>
      <c r="D618" s="84" t="s">
        <v>72</v>
      </c>
      <c r="E618" s="104" t="s">
        <v>235</v>
      </c>
      <c r="F618" s="84" t="s">
        <v>76</v>
      </c>
      <c r="G618" s="86" t="str">
        <f t="shared" si="9"/>
        <v>2012S-1Sede CentralEspecialización en Resolución de Conflictos</v>
      </c>
      <c r="H618" s="107">
        <v>6</v>
      </c>
    </row>
    <row r="619" spans="1:8" hidden="1">
      <c r="A619" s="103">
        <v>2012</v>
      </c>
      <c r="B619" s="105" t="s">
        <v>3386</v>
      </c>
      <c r="C619" s="83" t="s">
        <v>2490</v>
      </c>
      <c r="D619" s="84" t="s">
        <v>72</v>
      </c>
      <c r="E619" s="104" t="s">
        <v>236</v>
      </c>
      <c r="F619" s="84" t="s">
        <v>78</v>
      </c>
      <c r="G619" s="86" t="str">
        <f t="shared" si="9"/>
        <v>2012S-1Sede CentralMaestría en Estudios Latinoamericanos</v>
      </c>
      <c r="H619" s="107">
        <v>3</v>
      </c>
    </row>
    <row r="620" spans="1:8" hidden="1">
      <c r="A620" s="103">
        <v>2012</v>
      </c>
      <c r="B620" s="105" t="s">
        <v>3386</v>
      </c>
      <c r="C620" s="83" t="s">
        <v>2490</v>
      </c>
      <c r="D620" s="84" t="s">
        <v>72</v>
      </c>
      <c r="E620" s="104" t="s">
        <v>236</v>
      </c>
      <c r="F620" s="84" t="s">
        <v>79</v>
      </c>
      <c r="G620" s="86" t="str">
        <f t="shared" si="9"/>
        <v>2012S-1Sede CentralMaestría en Estudios Políticos</v>
      </c>
      <c r="H620" s="107">
        <v>11</v>
      </c>
    </row>
    <row r="621" spans="1:8" hidden="1">
      <c r="A621" s="103">
        <v>2012</v>
      </c>
      <c r="B621" s="105" t="s">
        <v>3386</v>
      </c>
      <c r="C621" s="83" t="s">
        <v>2490</v>
      </c>
      <c r="D621" s="84" t="s">
        <v>72</v>
      </c>
      <c r="E621" s="104" t="s">
        <v>236</v>
      </c>
      <c r="F621" s="84" t="s">
        <v>81</v>
      </c>
      <c r="G621" s="86" t="str">
        <f t="shared" si="9"/>
        <v>2012S-1Sede CentralMaestría en Política Social</v>
      </c>
      <c r="H621" s="107">
        <v>10</v>
      </c>
    </row>
    <row r="622" spans="1:8" hidden="1">
      <c r="A622" s="103">
        <v>2012</v>
      </c>
      <c r="B622" s="105" t="s">
        <v>3386</v>
      </c>
      <c r="C622" s="83" t="s">
        <v>2490</v>
      </c>
      <c r="D622" s="84" t="s">
        <v>72</v>
      </c>
      <c r="E622" s="104" t="s">
        <v>236</v>
      </c>
      <c r="F622" s="84" t="s">
        <v>82</v>
      </c>
      <c r="G622" s="86" t="str">
        <f t="shared" si="9"/>
        <v>2012S-1Sede CentralMaestría en Relaciones Internacionales</v>
      </c>
      <c r="H622" s="107">
        <v>5</v>
      </c>
    </row>
    <row r="623" spans="1:8" hidden="1">
      <c r="A623" s="103">
        <v>2012</v>
      </c>
      <c r="B623" s="105" t="s">
        <v>3386</v>
      </c>
      <c r="C623" s="83" t="s">
        <v>2490</v>
      </c>
      <c r="D623" s="84" t="s">
        <v>72</v>
      </c>
      <c r="E623" s="104" t="s">
        <v>234</v>
      </c>
      <c r="F623" s="84" t="s">
        <v>1924</v>
      </c>
      <c r="G623" s="86" t="str">
        <f t="shared" si="9"/>
        <v>2012S-1Sede CentralCiencia Política</v>
      </c>
      <c r="H623" s="107">
        <v>27</v>
      </c>
    </row>
    <row r="624" spans="1:8" hidden="1">
      <c r="A624" s="103">
        <v>2012</v>
      </c>
      <c r="B624" s="105" t="s">
        <v>3386</v>
      </c>
      <c r="C624" s="83" t="s">
        <v>2490</v>
      </c>
      <c r="D624" s="84" t="s">
        <v>83</v>
      </c>
      <c r="E624" s="104" t="s">
        <v>236</v>
      </c>
      <c r="F624" s="84" t="s">
        <v>89</v>
      </c>
      <c r="G624" s="86" t="str">
        <f t="shared" si="9"/>
        <v>2012S-1Sede CentralMaestría en Estudios Culturales</v>
      </c>
      <c r="H624" s="107">
        <v>10</v>
      </c>
    </row>
    <row r="625" spans="1:8" hidden="1">
      <c r="A625" s="103">
        <v>2012</v>
      </c>
      <c r="B625" s="105" t="s">
        <v>3386</v>
      </c>
      <c r="C625" s="83" t="s">
        <v>2490</v>
      </c>
      <c r="D625" s="84" t="s">
        <v>83</v>
      </c>
      <c r="E625" s="104" t="s">
        <v>236</v>
      </c>
      <c r="F625" s="84" t="s">
        <v>90</v>
      </c>
      <c r="G625" s="86" t="str">
        <f t="shared" si="9"/>
        <v>2012S-1Sede CentralMaestría en Historia</v>
      </c>
      <c r="H625" s="107">
        <v>10</v>
      </c>
    </row>
    <row r="626" spans="1:8" hidden="1">
      <c r="A626" s="103">
        <v>2012</v>
      </c>
      <c r="B626" s="105" t="s">
        <v>3386</v>
      </c>
      <c r="C626" s="83" t="s">
        <v>2490</v>
      </c>
      <c r="D626" s="84" t="s">
        <v>83</v>
      </c>
      <c r="E626" s="104" t="s">
        <v>236</v>
      </c>
      <c r="F626" s="84" t="s">
        <v>91</v>
      </c>
      <c r="G626" s="86" t="str">
        <f t="shared" si="9"/>
        <v>2012S-1Sede CentralMaestría en Literatura</v>
      </c>
      <c r="H626" s="107">
        <v>12</v>
      </c>
    </row>
    <row r="627" spans="1:8" hidden="1">
      <c r="A627" s="103">
        <v>2012</v>
      </c>
      <c r="B627" s="105" t="s">
        <v>3386</v>
      </c>
      <c r="C627" s="83" t="s">
        <v>2490</v>
      </c>
      <c r="D627" s="84" t="s">
        <v>83</v>
      </c>
      <c r="E627" s="104" t="s">
        <v>234</v>
      </c>
      <c r="F627" s="84" t="s">
        <v>722</v>
      </c>
      <c r="G627" s="86" t="str">
        <f t="shared" si="9"/>
        <v>2012S-1Sede CentralAntropología</v>
      </c>
      <c r="H627" s="107">
        <v>8</v>
      </c>
    </row>
    <row r="628" spans="1:8" hidden="1">
      <c r="A628" s="103">
        <v>2012</v>
      </c>
      <c r="B628" s="105" t="s">
        <v>3386</v>
      </c>
      <c r="C628" s="83" t="s">
        <v>2490</v>
      </c>
      <c r="D628" s="84" t="s">
        <v>83</v>
      </c>
      <c r="E628" s="104" t="s">
        <v>234</v>
      </c>
      <c r="F628" s="84" t="s">
        <v>1932</v>
      </c>
      <c r="G628" s="86" t="str">
        <f t="shared" si="9"/>
        <v>2012S-1Sede CentralEstudios Literarios</v>
      </c>
      <c r="H628" s="107">
        <v>18</v>
      </c>
    </row>
    <row r="629" spans="1:8" hidden="1">
      <c r="A629" s="103">
        <v>2012</v>
      </c>
      <c r="B629" s="105" t="s">
        <v>3386</v>
      </c>
      <c r="C629" s="83" t="s">
        <v>2490</v>
      </c>
      <c r="D629" s="84" t="s">
        <v>83</v>
      </c>
      <c r="E629" s="104" t="s">
        <v>234</v>
      </c>
      <c r="F629" s="84" t="s">
        <v>1935</v>
      </c>
      <c r="G629" s="86" t="str">
        <f t="shared" si="9"/>
        <v>2012S-1Sede CentralHistoria</v>
      </c>
      <c r="H629" s="107">
        <v>10</v>
      </c>
    </row>
    <row r="630" spans="1:8" hidden="1">
      <c r="A630" s="103">
        <v>2012</v>
      </c>
      <c r="B630" s="105" t="s">
        <v>3386</v>
      </c>
      <c r="C630" s="83" t="s">
        <v>2490</v>
      </c>
      <c r="D630" s="84" t="s">
        <v>83</v>
      </c>
      <c r="E630" s="104" t="s">
        <v>234</v>
      </c>
      <c r="F630" s="84" t="s">
        <v>1944</v>
      </c>
      <c r="G630" s="86" t="str">
        <f t="shared" si="9"/>
        <v>2012S-1Sede CentralSociología</v>
      </c>
      <c r="H630" s="107">
        <v>9</v>
      </c>
    </row>
    <row r="631" spans="1:8" hidden="1">
      <c r="A631" s="103">
        <v>2012</v>
      </c>
      <c r="B631" s="105" t="s">
        <v>3386</v>
      </c>
      <c r="C631" s="83" t="s">
        <v>2490</v>
      </c>
      <c r="D631" s="84" t="s">
        <v>93</v>
      </c>
      <c r="E631" s="104" t="s">
        <v>235</v>
      </c>
      <c r="F631" s="84" t="s">
        <v>97</v>
      </c>
      <c r="G631" s="86" t="str">
        <f t="shared" si="9"/>
        <v>2012S-1Sede CentralEspecialización en Comunicación Organizacional</v>
      </c>
      <c r="H631" s="107">
        <v>41</v>
      </c>
    </row>
    <row r="632" spans="1:8" hidden="1">
      <c r="A632" s="103">
        <v>2012</v>
      </c>
      <c r="B632" s="105" t="s">
        <v>3386</v>
      </c>
      <c r="C632" s="83" t="s">
        <v>2490</v>
      </c>
      <c r="D632" s="84" t="s">
        <v>93</v>
      </c>
      <c r="E632" s="104" t="s">
        <v>235</v>
      </c>
      <c r="F632" s="84" t="s">
        <v>98</v>
      </c>
      <c r="G632" s="86" t="str">
        <f t="shared" si="9"/>
        <v>2012S-1Sede CentralEspecialización en Televisión</v>
      </c>
      <c r="H632" s="107">
        <v>25</v>
      </c>
    </row>
    <row r="633" spans="1:8" hidden="1">
      <c r="A633" s="103">
        <v>2012</v>
      </c>
      <c r="B633" s="105" t="s">
        <v>3386</v>
      </c>
      <c r="C633" s="83" t="s">
        <v>2490</v>
      </c>
      <c r="D633" s="84" t="s">
        <v>93</v>
      </c>
      <c r="E633" s="104" t="s">
        <v>236</v>
      </c>
      <c r="F633" s="84" t="s">
        <v>100</v>
      </c>
      <c r="G633" s="86" t="str">
        <f t="shared" si="9"/>
        <v>2012S-1Sede CentralMaestría en Comunicación</v>
      </c>
      <c r="H633" s="107">
        <v>11</v>
      </c>
    </row>
    <row r="634" spans="1:8" hidden="1">
      <c r="A634" s="103">
        <v>2012</v>
      </c>
      <c r="B634" s="105" t="s">
        <v>3386</v>
      </c>
      <c r="C634" s="83" t="s">
        <v>2490</v>
      </c>
      <c r="D634" s="84" t="s">
        <v>93</v>
      </c>
      <c r="E634" s="104" t="s">
        <v>234</v>
      </c>
      <c r="F634" s="84" t="s">
        <v>3424</v>
      </c>
      <c r="G634" s="86" t="str">
        <f t="shared" si="9"/>
        <v>2012S-1Sede CentralCiencia de la Información - Bibliotecología</v>
      </c>
      <c r="H634" s="107">
        <v>8</v>
      </c>
    </row>
    <row r="635" spans="1:8" hidden="1">
      <c r="A635" s="103">
        <v>2012</v>
      </c>
      <c r="B635" s="105" t="s">
        <v>3386</v>
      </c>
      <c r="C635" s="83" t="s">
        <v>2490</v>
      </c>
      <c r="D635" s="84" t="s">
        <v>93</v>
      </c>
      <c r="E635" s="104" t="s">
        <v>234</v>
      </c>
      <c r="F635" s="84" t="s">
        <v>1925</v>
      </c>
      <c r="G635" s="86" t="str">
        <f t="shared" si="9"/>
        <v>2012S-1Sede CentralComunicación Social</v>
      </c>
      <c r="H635" s="107">
        <v>113</v>
      </c>
    </row>
    <row r="636" spans="1:8" hidden="1">
      <c r="A636" s="103">
        <v>2012</v>
      </c>
      <c r="B636" s="105" t="s">
        <v>3386</v>
      </c>
      <c r="C636" s="83" t="s">
        <v>2490</v>
      </c>
      <c r="D636" s="84" t="s">
        <v>93</v>
      </c>
      <c r="E636" s="104" t="s">
        <v>234</v>
      </c>
      <c r="F636" s="84" t="s">
        <v>94</v>
      </c>
      <c r="G636" s="86" t="str">
        <f t="shared" si="9"/>
        <v>2012S-1Sede CentralLicenciatura en Lenguas Modernas</v>
      </c>
      <c r="H636" s="107">
        <v>21</v>
      </c>
    </row>
    <row r="637" spans="1:8" hidden="1">
      <c r="A637" s="103">
        <v>2012</v>
      </c>
      <c r="B637" s="105" t="s">
        <v>3386</v>
      </c>
      <c r="C637" s="83" t="s">
        <v>2490</v>
      </c>
      <c r="D637" s="84" t="s">
        <v>102</v>
      </c>
      <c r="E637" s="104" t="s">
        <v>239</v>
      </c>
      <c r="F637" s="84" t="s">
        <v>104</v>
      </c>
      <c r="G637" s="86" t="str">
        <f t="shared" si="9"/>
        <v>2012S-1Sede CentralDoctorado en Derecho Canónico</v>
      </c>
      <c r="H637" s="107">
        <v>1</v>
      </c>
    </row>
    <row r="638" spans="1:8" hidden="1">
      <c r="A638" s="103">
        <v>2012</v>
      </c>
      <c r="B638" s="105" t="s">
        <v>3386</v>
      </c>
      <c r="C638" s="83" t="s">
        <v>2490</v>
      </c>
      <c r="D638" s="84" t="s">
        <v>102</v>
      </c>
      <c r="E638" s="104" t="s">
        <v>236</v>
      </c>
      <c r="F638" s="84" t="s">
        <v>103</v>
      </c>
      <c r="G638" s="86" t="str">
        <f t="shared" si="9"/>
        <v>2012S-1Sede CentralMaestría en Derecho Canónico</v>
      </c>
      <c r="H638" s="107">
        <v>4</v>
      </c>
    </row>
    <row r="639" spans="1:8" hidden="1">
      <c r="A639" s="103">
        <v>2012</v>
      </c>
      <c r="B639" s="105" t="s">
        <v>3386</v>
      </c>
      <c r="C639" s="83" t="s">
        <v>2490</v>
      </c>
      <c r="D639" s="84" t="s">
        <v>105</v>
      </c>
      <c r="E639" s="104" t="s">
        <v>235</v>
      </c>
      <c r="F639" s="84" t="s">
        <v>4439</v>
      </c>
      <c r="G639" s="86" t="str">
        <f t="shared" si="9"/>
        <v>2012S-1Sede CentralEspecialización en Planeación Educativa</v>
      </c>
      <c r="H639" s="107">
        <v>1</v>
      </c>
    </row>
    <row r="640" spans="1:8" hidden="1">
      <c r="A640" s="103">
        <v>2012</v>
      </c>
      <c r="B640" s="105" t="s">
        <v>3386</v>
      </c>
      <c r="C640" s="83" t="s">
        <v>2490</v>
      </c>
      <c r="D640" s="84" t="s">
        <v>105</v>
      </c>
      <c r="E640" s="104" t="s">
        <v>236</v>
      </c>
      <c r="F640" s="84" t="s">
        <v>107</v>
      </c>
      <c r="G640" s="86" t="str">
        <f t="shared" si="9"/>
        <v>2012S-1Sede CentralMaestría en Educación</v>
      </c>
      <c r="H640" s="107">
        <v>26</v>
      </c>
    </row>
    <row r="641" spans="1:8" hidden="1">
      <c r="A641" s="103">
        <v>2012</v>
      </c>
      <c r="B641" s="105" t="s">
        <v>3386</v>
      </c>
      <c r="C641" s="83" t="s">
        <v>2490</v>
      </c>
      <c r="D641" s="84" t="s">
        <v>105</v>
      </c>
      <c r="E641" s="104" t="s">
        <v>234</v>
      </c>
      <c r="F641" s="84" t="s">
        <v>4198</v>
      </c>
      <c r="G641" s="86" t="str">
        <f t="shared" si="9"/>
        <v>2012S-1Sede CentralLicenciatura en Educación Básica Con Énfasis en Humanidades y Lengua Castellana</v>
      </c>
      <c r="H641" s="107">
        <v>64</v>
      </c>
    </row>
    <row r="642" spans="1:8" hidden="1">
      <c r="A642" s="103">
        <v>2012</v>
      </c>
      <c r="B642" s="105" t="s">
        <v>3386</v>
      </c>
      <c r="C642" s="83" t="s">
        <v>2490</v>
      </c>
      <c r="D642" s="84" t="s">
        <v>105</v>
      </c>
      <c r="E642" s="104" t="s">
        <v>234</v>
      </c>
      <c r="F642" s="84" t="s">
        <v>4440</v>
      </c>
      <c r="G642" s="86" t="str">
        <f t="shared" si="9"/>
        <v>2012S-1Sede CentralLicenciatura en Educación Básica Primaria</v>
      </c>
      <c r="H642" s="107">
        <v>2</v>
      </c>
    </row>
    <row r="643" spans="1:8" hidden="1">
      <c r="A643" s="103">
        <v>2012</v>
      </c>
      <c r="B643" s="105" t="s">
        <v>3386</v>
      </c>
      <c r="C643" s="83" t="s">
        <v>2490</v>
      </c>
      <c r="D643" s="84" t="s">
        <v>105</v>
      </c>
      <c r="E643" s="104" t="s">
        <v>234</v>
      </c>
      <c r="F643" s="84" t="s">
        <v>106</v>
      </c>
      <c r="G643" s="86" t="str">
        <f t="shared" ref="G643:G706" si="10">+CONCATENATE(A643,B643,C643,F643)</f>
        <v>2012S-1Sede CentralLicenciatura en Pedagogía Infantil</v>
      </c>
      <c r="H643" s="107">
        <v>16</v>
      </c>
    </row>
    <row r="644" spans="1:8" hidden="1">
      <c r="A644" s="103">
        <v>2012</v>
      </c>
      <c r="B644" s="105" t="s">
        <v>3386</v>
      </c>
      <c r="C644" s="83" t="s">
        <v>2490</v>
      </c>
      <c r="D644" s="84" t="s">
        <v>108</v>
      </c>
      <c r="E644" s="104" t="s">
        <v>235</v>
      </c>
      <c r="F644" s="84" t="s">
        <v>110</v>
      </c>
      <c r="G644" s="86" t="str">
        <f t="shared" si="10"/>
        <v>2012S-1Sede CentralEspecialización en Enfermería en Cuidado Crítico</v>
      </c>
      <c r="H644" s="107">
        <v>1</v>
      </c>
    </row>
    <row r="645" spans="1:8" hidden="1">
      <c r="A645" s="103">
        <v>2012</v>
      </c>
      <c r="B645" s="105" t="s">
        <v>3386</v>
      </c>
      <c r="C645" s="83" t="s">
        <v>2490</v>
      </c>
      <c r="D645" s="84" t="s">
        <v>108</v>
      </c>
      <c r="E645" s="104" t="s">
        <v>235</v>
      </c>
      <c r="F645" s="84" t="s">
        <v>1910</v>
      </c>
      <c r="G645" s="86" t="str">
        <f t="shared" si="10"/>
        <v>2012S-1Sede CentralEspecialización en Enfermería Oncológica</v>
      </c>
      <c r="H645" s="107">
        <v>10</v>
      </c>
    </row>
    <row r="646" spans="1:8" hidden="1">
      <c r="A646" s="103">
        <v>2012</v>
      </c>
      <c r="B646" s="105" t="s">
        <v>3386</v>
      </c>
      <c r="C646" s="83" t="s">
        <v>2490</v>
      </c>
      <c r="D646" s="84" t="s">
        <v>108</v>
      </c>
      <c r="E646" s="104" t="s">
        <v>235</v>
      </c>
      <c r="F646" s="84" t="s">
        <v>112</v>
      </c>
      <c r="G646" s="86" t="str">
        <f t="shared" si="10"/>
        <v>2012S-1Sede CentralEspecialización en Salud Ocupacional</v>
      </c>
      <c r="H646" s="107">
        <v>19</v>
      </c>
    </row>
    <row r="647" spans="1:8" hidden="1">
      <c r="A647" s="103">
        <v>2012</v>
      </c>
      <c r="B647" s="105" t="s">
        <v>3386</v>
      </c>
      <c r="C647" s="83" t="s">
        <v>2490</v>
      </c>
      <c r="D647" s="84" t="s">
        <v>108</v>
      </c>
      <c r="E647" s="104" t="s">
        <v>234</v>
      </c>
      <c r="F647" s="84" t="s">
        <v>1931</v>
      </c>
      <c r="G647" s="86" t="str">
        <f t="shared" si="10"/>
        <v>2012S-1Sede CentralEnfermería</v>
      </c>
      <c r="H647" s="107">
        <v>36</v>
      </c>
    </row>
    <row r="648" spans="1:8" hidden="1">
      <c r="A648" s="103">
        <v>2012</v>
      </c>
      <c r="B648" s="105" t="s">
        <v>3386</v>
      </c>
      <c r="C648" s="83" t="s">
        <v>2490</v>
      </c>
      <c r="D648" s="84" t="s">
        <v>114</v>
      </c>
      <c r="E648" s="104" t="s">
        <v>239</v>
      </c>
      <c r="F648" s="84" t="s">
        <v>120</v>
      </c>
      <c r="G648" s="86" t="str">
        <f t="shared" si="10"/>
        <v>2012S-1Sede CentralDoctorado en Estudios Ambientales y Rurales</v>
      </c>
      <c r="H648" s="107">
        <v>1</v>
      </c>
    </row>
    <row r="649" spans="1:8" hidden="1">
      <c r="A649" s="103">
        <v>2012</v>
      </c>
      <c r="B649" s="105" t="s">
        <v>3386</v>
      </c>
      <c r="C649" s="83" t="s">
        <v>2490</v>
      </c>
      <c r="D649" s="84" t="s">
        <v>114</v>
      </c>
      <c r="E649" s="104" t="s">
        <v>235</v>
      </c>
      <c r="F649" s="84" t="s">
        <v>116</v>
      </c>
      <c r="G649" s="86" t="str">
        <f t="shared" si="10"/>
        <v>2012S-1Sede CentralEspecialización en Gestión de Empresas del Sector Solidario</v>
      </c>
      <c r="H649" s="107">
        <v>11</v>
      </c>
    </row>
    <row r="650" spans="1:8" hidden="1">
      <c r="A650" s="103">
        <v>2012</v>
      </c>
      <c r="B650" s="105" t="s">
        <v>3386</v>
      </c>
      <c r="C650" s="83" t="s">
        <v>2490</v>
      </c>
      <c r="D650" s="84" t="s">
        <v>114</v>
      </c>
      <c r="E650" s="104" t="s">
        <v>236</v>
      </c>
      <c r="F650" s="84" t="s">
        <v>118</v>
      </c>
      <c r="G650" s="86" t="str">
        <f t="shared" si="10"/>
        <v>2012S-1Sede CentralMaestría en Desarrollo Rural</v>
      </c>
      <c r="H650" s="107">
        <v>10</v>
      </c>
    </row>
    <row r="651" spans="1:8" hidden="1">
      <c r="A651" s="103">
        <v>2012</v>
      </c>
      <c r="B651" s="105" t="s">
        <v>3386</v>
      </c>
      <c r="C651" s="83" t="s">
        <v>2490</v>
      </c>
      <c r="D651" s="84" t="s">
        <v>114</v>
      </c>
      <c r="E651" s="104" t="s">
        <v>236</v>
      </c>
      <c r="F651" s="84" t="s">
        <v>119</v>
      </c>
      <c r="G651" s="86" t="str">
        <f t="shared" si="10"/>
        <v>2012S-1Sede CentralMaestría en Gestión Ambiental</v>
      </c>
      <c r="H651" s="107">
        <v>12</v>
      </c>
    </row>
    <row r="652" spans="1:8" hidden="1">
      <c r="A652" s="103">
        <v>2012</v>
      </c>
      <c r="B652" s="105" t="s">
        <v>3386</v>
      </c>
      <c r="C652" s="83" t="s">
        <v>2490</v>
      </c>
      <c r="D652" s="84" t="s">
        <v>114</v>
      </c>
      <c r="E652" s="104" t="s">
        <v>234</v>
      </c>
      <c r="F652" s="84" t="s">
        <v>1929</v>
      </c>
      <c r="G652" s="86" t="str">
        <f t="shared" si="10"/>
        <v>2012S-1Sede CentralEcología</v>
      </c>
      <c r="H652" s="107">
        <v>13</v>
      </c>
    </row>
    <row r="653" spans="1:8" hidden="1">
      <c r="A653" s="103">
        <v>2012</v>
      </c>
      <c r="B653" s="105" t="s">
        <v>3386</v>
      </c>
      <c r="C653" s="83" t="s">
        <v>2490</v>
      </c>
      <c r="D653" s="84" t="s">
        <v>121</v>
      </c>
      <c r="E653" s="104" t="s">
        <v>236</v>
      </c>
      <c r="F653" s="84" t="s">
        <v>124</v>
      </c>
      <c r="G653" s="86" t="str">
        <f t="shared" si="10"/>
        <v>2012S-1Sede CentralMaestría en Filosofía</v>
      </c>
      <c r="H653" s="107">
        <v>9</v>
      </c>
    </row>
    <row r="654" spans="1:8" hidden="1">
      <c r="A654" s="103">
        <v>2012</v>
      </c>
      <c r="B654" s="105" t="s">
        <v>3386</v>
      </c>
      <c r="C654" s="83" t="s">
        <v>2490</v>
      </c>
      <c r="D654" s="84" t="s">
        <v>121</v>
      </c>
      <c r="E654" s="104" t="s">
        <v>234</v>
      </c>
      <c r="F654" s="84" t="s">
        <v>1934</v>
      </c>
      <c r="G654" s="86" t="str">
        <f t="shared" si="10"/>
        <v>2012S-1Sede CentralFilosofía</v>
      </c>
      <c r="H654" s="107">
        <v>10</v>
      </c>
    </row>
    <row r="655" spans="1:8" hidden="1">
      <c r="A655" s="103">
        <v>2012</v>
      </c>
      <c r="B655" s="105" t="s">
        <v>3386</v>
      </c>
      <c r="C655" s="83" t="s">
        <v>2490</v>
      </c>
      <c r="D655" s="84" t="s">
        <v>121</v>
      </c>
      <c r="E655" s="104" t="s">
        <v>234</v>
      </c>
      <c r="F655" s="84" t="s">
        <v>122</v>
      </c>
      <c r="G655" s="86" t="str">
        <f t="shared" si="10"/>
        <v>2012S-1Sede CentralLicenciatura en Filosofía</v>
      </c>
      <c r="H655" s="107">
        <v>4</v>
      </c>
    </row>
    <row r="656" spans="1:8" hidden="1">
      <c r="A656" s="103">
        <v>2012</v>
      </c>
      <c r="B656" s="105" t="s">
        <v>3386</v>
      </c>
      <c r="C656" s="83" t="s">
        <v>2490</v>
      </c>
      <c r="D656" s="84" t="s">
        <v>126</v>
      </c>
      <c r="E656" s="104" t="s">
        <v>235</v>
      </c>
      <c r="F656" s="84" t="s">
        <v>131</v>
      </c>
      <c r="G656" s="86" t="str">
        <f t="shared" si="10"/>
        <v>2012S-1Sede CentralEspecialización en Arquitectura Empresarial de Software</v>
      </c>
      <c r="H656" s="107">
        <v>19</v>
      </c>
    </row>
    <row r="657" spans="1:8" hidden="1">
      <c r="A657" s="103">
        <v>2012</v>
      </c>
      <c r="B657" s="105" t="s">
        <v>3386</v>
      </c>
      <c r="C657" s="83" t="s">
        <v>2490</v>
      </c>
      <c r="D657" s="84" t="s">
        <v>126</v>
      </c>
      <c r="E657" s="104" t="s">
        <v>235</v>
      </c>
      <c r="F657" s="84" t="s">
        <v>132</v>
      </c>
      <c r="G657" s="86" t="str">
        <f t="shared" si="10"/>
        <v>2012S-1Sede CentralEspecialización en Geotecnia Vial y Pavimentos</v>
      </c>
      <c r="H657" s="107">
        <v>10</v>
      </c>
    </row>
    <row r="658" spans="1:8" hidden="1">
      <c r="A658" s="103">
        <v>2012</v>
      </c>
      <c r="B658" s="105" t="s">
        <v>3386</v>
      </c>
      <c r="C658" s="83" t="s">
        <v>2490</v>
      </c>
      <c r="D658" s="84" t="s">
        <v>126</v>
      </c>
      <c r="E658" s="104" t="s">
        <v>235</v>
      </c>
      <c r="F658" s="84" t="s">
        <v>133</v>
      </c>
      <c r="G658" s="86" t="str">
        <f t="shared" si="10"/>
        <v>2012S-1Sede CentralEspecialización en Gerencia de Construcciones</v>
      </c>
      <c r="H658" s="107">
        <v>15</v>
      </c>
    </row>
    <row r="659" spans="1:8" hidden="1">
      <c r="A659" s="103">
        <v>2012</v>
      </c>
      <c r="B659" s="105" t="s">
        <v>3386</v>
      </c>
      <c r="C659" s="83" t="s">
        <v>2490</v>
      </c>
      <c r="D659" s="84" t="s">
        <v>126</v>
      </c>
      <c r="E659" s="104" t="s">
        <v>235</v>
      </c>
      <c r="F659" s="84" t="s">
        <v>134</v>
      </c>
      <c r="G659" s="86" t="str">
        <f t="shared" si="10"/>
        <v>2012S-1Sede CentralEspecialización en Ingeniería de Operaciones en Manufactura y Servicios</v>
      </c>
      <c r="H659" s="107">
        <v>17</v>
      </c>
    </row>
    <row r="660" spans="1:8" hidden="1">
      <c r="A660" s="103">
        <v>2012</v>
      </c>
      <c r="B660" s="105" t="s">
        <v>3386</v>
      </c>
      <c r="C660" s="83" t="s">
        <v>2490</v>
      </c>
      <c r="D660" s="84" t="s">
        <v>126</v>
      </c>
      <c r="E660" s="104" t="s">
        <v>235</v>
      </c>
      <c r="F660" s="84" t="s">
        <v>135</v>
      </c>
      <c r="G660" s="86" t="str">
        <f t="shared" si="10"/>
        <v>2012S-1Sede CentralEspecialización en Sistemas Gerenciales de Ingeniería</v>
      </c>
      <c r="H660" s="107">
        <v>20</v>
      </c>
    </row>
    <row r="661" spans="1:8" hidden="1">
      <c r="A661" s="103">
        <v>2012</v>
      </c>
      <c r="B661" s="105" t="s">
        <v>3386</v>
      </c>
      <c r="C661" s="83" t="s">
        <v>2490</v>
      </c>
      <c r="D661" s="84" t="s">
        <v>126</v>
      </c>
      <c r="E661" s="104" t="s">
        <v>235</v>
      </c>
      <c r="F661" s="84" t="s">
        <v>136</v>
      </c>
      <c r="G661" s="86" t="str">
        <f t="shared" si="10"/>
        <v>2012S-1Sede CentralEspecialización en Tecnología de la Construcción en Edificaciones</v>
      </c>
      <c r="H661" s="107">
        <v>16</v>
      </c>
    </row>
    <row r="662" spans="1:8" hidden="1">
      <c r="A662" s="103">
        <v>2012</v>
      </c>
      <c r="B662" s="105" t="s">
        <v>3386</v>
      </c>
      <c r="C662" s="83" t="s">
        <v>2490</v>
      </c>
      <c r="D662" s="84" t="s">
        <v>126</v>
      </c>
      <c r="E662" s="104" t="s">
        <v>236</v>
      </c>
      <c r="F662" s="84" t="s">
        <v>139</v>
      </c>
      <c r="G662" s="86" t="str">
        <f t="shared" si="10"/>
        <v>2012S-1Sede CentralMaestría en Hidrosistemas</v>
      </c>
      <c r="H662" s="107">
        <v>2</v>
      </c>
    </row>
    <row r="663" spans="1:8" hidden="1">
      <c r="A663" s="103">
        <v>2012</v>
      </c>
      <c r="B663" s="105" t="s">
        <v>3386</v>
      </c>
      <c r="C663" s="83" t="s">
        <v>2490</v>
      </c>
      <c r="D663" s="84" t="s">
        <v>126</v>
      </c>
      <c r="E663" s="104" t="s">
        <v>236</v>
      </c>
      <c r="F663" s="84" t="s">
        <v>140</v>
      </c>
      <c r="G663" s="86" t="str">
        <f t="shared" si="10"/>
        <v>2012S-1Sede CentralMaestría en Ingeniería Civil</v>
      </c>
      <c r="H663" s="107">
        <v>9</v>
      </c>
    </row>
    <row r="664" spans="1:8" hidden="1">
      <c r="A664" s="103">
        <v>2012</v>
      </c>
      <c r="B664" s="105" t="s">
        <v>3386</v>
      </c>
      <c r="C664" s="83" t="s">
        <v>2490</v>
      </c>
      <c r="D664" s="84" t="s">
        <v>126</v>
      </c>
      <c r="E664" s="104" t="s">
        <v>236</v>
      </c>
      <c r="F664" s="84" t="s">
        <v>141</v>
      </c>
      <c r="G664" s="86" t="str">
        <f t="shared" si="10"/>
        <v>2012S-1Sede CentralMaestría en Ingeniería de Sistemas y Computación</v>
      </c>
      <c r="H664" s="107">
        <v>1</v>
      </c>
    </row>
    <row r="665" spans="1:8" hidden="1">
      <c r="A665" s="103">
        <v>2012</v>
      </c>
      <c r="B665" s="105" t="s">
        <v>3386</v>
      </c>
      <c r="C665" s="83" t="s">
        <v>2490</v>
      </c>
      <c r="D665" s="84" t="s">
        <v>126</v>
      </c>
      <c r="E665" s="104" t="s">
        <v>236</v>
      </c>
      <c r="F665" s="84" t="s">
        <v>142</v>
      </c>
      <c r="G665" s="86" t="str">
        <f t="shared" si="10"/>
        <v>2012S-1Sede CentralMaestría en Ingeniería Electrónica</v>
      </c>
      <c r="H665" s="107">
        <v>10</v>
      </c>
    </row>
    <row r="666" spans="1:8" hidden="1">
      <c r="A666" s="103">
        <v>2012</v>
      </c>
      <c r="B666" s="105" t="s">
        <v>3386</v>
      </c>
      <c r="C666" s="83" t="s">
        <v>2490</v>
      </c>
      <c r="D666" s="84" t="s">
        <v>126</v>
      </c>
      <c r="E666" s="104" t="s">
        <v>236</v>
      </c>
      <c r="F666" s="84" t="s">
        <v>143</v>
      </c>
      <c r="G666" s="86" t="str">
        <f t="shared" si="10"/>
        <v>2012S-1Sede CentralMaestría en Ingeniería Industrial</v>
      </c>
      <c r="H666" s="107">
        <v>4</v>
      </c>
    </row>
    <row r="667" spans="1:8" hidden="1">
      <c r="A667" s="103">
        <v>2012</v>
      </c>
      <c r="B667" s="105" t="s">
        <v>3386</v>
      </c>
      <c r="C667" s="83" t="s">
        <v>2490</v>
      </c>
      <c r="D667" s="84" t="s">
        <v>126</v>
      </c>
      <c r="E667" s="104" t="s">
        <v>234</v>
      </c>
      <c r="F667" s="84" t="s">
        <v>1958</v>
      </c>
      <c r="G667" s="86" t="str">
        <f t="shared" si="10"/>
        <v>2012S-1Sede CentralIngeniería Civil</v>
      </c>
      <c r="H667" s="107">
        <v>19</v>
      </c>
    </row>
    <row r="668" spans="1:8" hidden="1">
      <c r="A668" s="103">
        <v>2012</v>
      </c>
      <c r="B668" s="105" t="s">
        <v>3386</v>
      </c>
      <c r="C668" s="83" t="s">
        <v>2490</v>
      </c>
      <c r="D668" s="84" t="s">
        <v>126</v>
      </c>
      <c r="E668" s="104" t="s">
        <v>234</v>
      </c>
      <c r="F668" s="84" t="s">
        <v>1936</v>
      </c>
      <c r="G668" s="86" t="str">
        <f t="shared" si="10"/>
        <v>2012S-1Sede CentralIngeniería de Sistemas</v>
      </c>
      <c r="H668" s="107">
        <v>11</v>
      </c>
    </row>
    <row r="669" spans="1:8" hidden="1">
      <c r="A669" s="103">
        <v>2012</v>
      </c>
      <c r="B669" s="105" t="s">
        <v>3386</v>
      </c>
      <c r="C669" s="83" t="s">
        <v>2490</v>
      </c>
      <c r="D669" s="84" t="s">
        <v>126</v>
      </c>
      <c r="E669" s="104" t="s">
        <v>234</v>
      </c>
      <c r="F669" s="84" t="s">
        <v>1937</v>
      </c>
      <c r="G669" s="86" t="str">
        <f t="shared" si="10"/>
        <v>2012S-1Sede CentralIngeniería Electrónica</v>
      </c>
      <c r="H669" s="107">
        <v>58</v>
      </c>
    </row>
    <row r="670" spans="1:8" hidden="1">
      <c r="A670" s="103">
        <v>2012</v>
      </c>
      <c r="B670" s="105" t="s">
        <v>3386</v>
      </c>
      <c r="C670" s="83" t="s">
        <v>2490</v>
      </c>
      <c r="D670" s="84" t="s">
        <v>126</v>
      </c>
      <c r="E670" s="104" t="s">
        <v>234</v>
      </c>
      <c r="F670" s="84" t="s">
        <v>1938</v>
      </c>
      <c r="G670" s="86" t="str">
        <f t="shared" si="10"/>
        <v>2012S-1Sede CentralIngeniería Industrial</v>
      </c>
      <c r="H670" s="107">
        <v>86</v>
      </c>
    </row>
    <row r="671" spans="1:8" hidden="1">
      <c r="A671" s="103">
        <v>2012</v>
      </c>
      <c r="B671" s="105" t="s">
        <v>3386</v>
      </c>
      <c r="C671" s="83" t="s">
        <v>2490</v>
      </c>
      <c r="D671" s="84" t="s">
        <v>145</v>
      </c>
      <c r="E671" s="104" t="s">
        <v>3889</v>
      </c>
      <c r="F671" s="84" t="s">
        <v>147</v>
      </c>
      <c r="G671" s="86" t="str">
        <f t="shared" si="10"/>
        <v>2012S-1Sede CentralEspecialización en Anestesiología</v>
      </c>
      <c r="H671" s="107">
        <v>5</v>
      </c>
    </row>
    <row r="672" spans="1:8" hidden="1">
      <c r="A672" s="103">
        <v>2012</v>
      </c>
      <c r="B672" s="105" t="s">
        <v>3386</v>
      </c>
      <c r="C672" s="83" t="s">
        <v>2490</v>
      </c>
      <c r="D672" s="84" t="s">
        <v>145</v>
      </c>
      <c r="E672" s="104" t="s">
        <v>3889</v>
      </c>
      <c r="F672" s="84" t="s">
        <v>151</v>
      </c>
      <c r="G672" s="86" t="str">
        <f t="shared" si="10"/>
        <v>2012S-1Sede CentralEspecialización en Cirugía Plástica</v>
      </c>
      <c r="H672" s="107">
        <v>2</v>
      </c>
    </row>
    <row r="673" spans="1:8" hidden="1">
      <c r="A673" s="103">
        <v>2012</v>
      </c>
      <c r="B673" s="105" t="s">
        <v>3386</v>
      </c>
      <c r="C673" s="83" t="s">
        <v>2490</v>
      </c>
      <c r="D673" s="84" t="s">
        <v>145</v>
      </c>
      <c r="E673" s="104" t="s">
        <v>3889</v>
      </c>
      <c r="F673" s="84" t="s">
        <v>152</v>
      </c>
      <c r="G673" s="86" t="str">
        <f t="shared" si="10"/>
        <v>2012S-1Sede CentralEspecialización en Dermatología</v>
      </c>
      <c r="H673" s="107">
        <v>2</v>
      </c>
    </row>
    <row r="674" spans="1:8" hidden="1">
      <c r="A674" s="103">
        <v>2012</v>
      </c>
      <c r="B674" s="105" t="s">
        <v>3386</v>
      </c>
      <c r="C674" s="83" t="s">
        <v>2490</v>
      </c>
      <c r="D674" s="84" t="s">
        <v>145</v>
      </c>
      <c r="E674" s="104" t="s">
        <v>3889</v>
      </c>
      <c r="F674" s="84" t="s">
        <v>154</v>
      </c>
      <c r="G674" s="86" t="str">
        <f t="shared" si="10"/>
        <v>2012S-1Sede CentralEspecialización en Endocrinología</v>
      </c>
      <c r="H674" s="107">
        <v>1</v>
      </c>
    </row>
    <row r="675" spans="1:8" hidden="1">
      <c r="A675" s="103">
        <v>2012</v>
      </c>
      <c r="B675" s="105" t="s">
        <v>3386</v>
      </c>
      <c r="C675" s="83" t="s">
        <v>2490</v>
      </c>
      <c r="D675" s="84" t="s">
        <v>145</v>
      </c>
      <c r="E675" s="104" t="s">
        <v>3889</v>
      </c>
      <c r="F675" s="84" t="s">
        <v>159</v>
      </c>
      <c r="G675" s="86" t="str">
        <f t="shared" si="10"/>
        <v>2012S-1Sede CentralEspecialización en Hemodinamia y Cardiología Intervencionista</v>
      </c>
      <c r="H675" s="107">
        <v>1</v>
      </c>
    </row>
    <row r="676" spans="1:8" hidden="1">
      <c r="A676" s="103">
        <v>2012</v>
      </c>
      <c r="B676" s="105" t="s">
        <v>3386</v>
      </c>
      <c r="C676" s="83" t="s">
        <v>2490</v>
      </c>
      <c r="D676" s="84" t="s">
        <v>145</v>
      </c>
      <c r="E676" s="104" t="s">
        <v>3889</v>
      </c>
      <c r="F676" s="84" t="s">
        <v>160</v>
      </c>
      <c r="G676" s="86" t="str">
        <f t="shared" si="10"/>
        <v>2012S-1Sede CentralEspecialización en Medicina Crítica y Cuidado Intensivo</v>
      </c>
      <c r="H676" s="107">
        <v>2</v>
      </c>
    </row>
    <row r="677" spans="1:8" hidden="1">
      <c r="A677" s="103">
        <v>2012</v>
      </c>
      <c r="B677" s="105" t="s">
        <v>3386</v>
      </c>
      <c r="C677" s="83" t="s">
        <v>2490</v>
      </c>
      <c r="D677" s="84" t="s">
        <v>145</v>
      </c>
      <c r="E677" s="104" t="s">
        <v>3889</v>
      </c>
      <c r="F677" s="84" t="s">
        <v>163</v>
      </c>
      <c r="G677" s="86" t="str">
        <f t="shared" si="10"/>
        <v>2012S-1Sede CentralEspecialización en Medicina Interna</v>
      </c>
      <c r="H677" s="107">
        <v>7</v>
      </c>
    </row>
    <row r="678" spans="1:8" hidden="1">
      <c r="A678" s="103">
        <v>2012</v>
      </c>
      <c r="B678" s="105" t="s">
        <v>3386</v>
      </c>
      <c r="C678" s="83" t="s">
        <v>2490</v>
      </c>
      <c r="D678" s="84" t="s">
        <v>145</v>
      </c>
      <c r="E678" s="104" t="s">
        <v>3889</v>
      </c>
      <c r="F678" s="84" t="s">
        <v>165</v>
      </c>
      <c r="G678" s="86" t="str">
        <f t="shared" si="10"/>
        <v>2012S-1Sede CentralEspecialización en Neumología</v>
      </c>
      <c r="H678" s="107">
        <v>1</v>
      </c>
    </row>
    <row r="679" spans="1:8" hidden="1">
      <c r="A679" s="103">
        <v>2012</v>
      </c>
      <c r="B679" s="105" t="s">
        <v>3386</v>
      </c>
      <c r="C679" s="83" t="s">
        <v>2490</v>
      </c>
      <c r="D679" s="84" t="s">
        <v>145</v>
      </c>
      <c r="E679" s="104" t="s">
        <v>3889</v>
      </c>
      <c r="F679" s="84" t="s">
        <v>167</v>
      </c>
      <c r="G679" s="86" t="str">
        <f t="shared" si="10"/>
        <v>2012S-1Sede CentralEspecialización en Neurología</v>
      </c>
      <c r="H679" s="107">
        <v>1</v>
      </c>
    </row>
    <row r="680" spans="1:8" hidden="1">
      <c r="A680" s="103">
        <v>2012</v>
      </c>
      <c r="B680" s="105" t="s">
        <v>3386</v>
      </c>
      <c r="C680" s="83" t="s">
        <v>2490</v>
      </c>
      <c r="D680" s="84" t="s">
        <v>145</v>
      </c>
      <c r="E680" s="104" t="s">
        <v>3889</v>
      </c>
      <c r="F680" s="84" t="s">
        <v>168</v>
      </c>
      <c r="G680" s="86" t="str">
        <f t="shared" si="10"/>
        <v>2012S-1Sede CentralEspecialización en Oftalmología</v>
      </c>
      <c r="H680" s="107">
        <v>1</v>
      </c>
    </row>
    <row r="681" spans="1:8" hidden="1">
      <c r="A681" s="103">
        <v>2012</v>
      </c>
      <c r="B681" s="105" t="s">
        <v>3386</v>
      </c>
      <c r="C681" s="83" t="s">
        <v>2490</v>
      </c>
      <c r="D681" s="84" t="s">
        <v>145</v>
      </c>
      <c r="E681" s="104" t="s">
        <v>3889</v>
      </c>
      <c r="F681" s="84" t="s">
        <v>169</v>
      </c>
      <c r="G681" s="86" t="str">
        <f t="shared" si="10"/>
        <v>2012S-1Sede CentralEspecialización en Ortopedia Infantil</v>
      </c>
      <c r="H681" s="107">
        <v>1</v>
      </c>
    </row>
    <row r="682" spans="1:8" hidden="1">
      <c r="A682" s="103">
        <v>2012</v>
      </c>
      <c r="B682" s="105" t="s">
        <v>3386</v>
      </c>
      <c r="C682" s="83" t="s">
        <v>2490</v>
      </c>
      <c r="D682" s="84" t="s">
        <v>145</v>
      </c>
      <c r="E682" s="104" t="s">
        <v>3889</v>
      </c>
      <c r="F682" s="84" t="s">
        <v>170</v>
      </c>
      <c r="G682" s="86" t="str">
        <f t="shared" si="10"/>
        <v>2012S-1Sede CentralEspecialización en Ortopedia y Traumatología</v>
      </c>
      <c r="H682" s="107">
        <v>5</v>
      </c>
    </row>
    <row r="683" spans="1:8" hidden="1">
      <c r="A683" s="103">
        <v>2012</v>
      </c>
      <c r="B683" s="105" t="s">
        <v>3386</v>
      </c>
      <c r="C683" s="83" t="s">
        <v>2490</v>
      </c>
      <c r="D683" s="84" t="s">
        <v>145</v>
      </c>
      <c r="E683" s="104" t="s">
        <v>3889</v>
      </c>
      <c r="F683" s="84" t="s">
        <v>171</v>
      </c>
      <c r="G683" s="86" t="str">
        <f t="shared" si="10"/>
        <v>2012S-1Sede CentralEspecialización en Otorrinolaringología</v>
      </c>
      <c r="H683" s="107">
        <v>2</v>
      </c>
    </row>
    <row r="684" spans="1:8" hidden="1">
      <c r="A684" s="103">
        <v>2012</v>
      </c>
      <c r="B684" s="105" t="s">
        <v>3386</v>
      </c>
      <c r="C684" s="83" t="s">
        <v>2490</v>
      </c>
      <c r="D684" s="84" t="s">
        <v>145</v>
      </c>
      <c r="E684" s="104" t="s">
        <v>3889</v>
      </c>
      <c r="F684" s="84" t="s">
        <v>172</v>
      </c>
      <c r="G684" s="86" t="str">
        <f t="shared" si="10"/>
        <v>2012S-1Sede CentralEspecialización en Patología</v>
      </c>
      <c r="H684" s="107">
        <v>1</v>
      </c>
    </row>
    <row r="685" spans="1:8" hidden="1">
      <c r="A685" s="103">
        <v>2012</v>
      </c>
      <c r="B685" s="105" t="s">
        <v>3386</v>
      </c>
      <c r="C685" s="83" t="s">
        <v>2490</v>
      </c>
      <c r="D685" s="84" t="s">
        <v>145</v>
      </c>
      <c r="E685" s="104" t="s">
        <v>3889</v>
      </c>
      <c r="F685" s="84" t="s">
        <v>4444</v>
      </c>
      <c r="G685" s="86" t="str">
        <f t="shared" si="10"/>
        <v>2012S-1Sede CentralEspecialización en Prevención del Maltrato Infantil</v>
      </c>
      <c r="H685" s="107">
        <v>5</v>
      </c>
    </row>
    <row r="686" spans="1:8" hidden="1">
      <c r="A686" s="103">
        <v>2012</v>
      </c>
      <c r="B686" s="105" t="s">
        <v>3386</v>
      </c>
      <c r="C686" s="83" t="s">
        <v>2490</v>
      </c>
      <c r="D686" s="84" t="s">
        <v>145</v>
      </c>
      <c r="E686" s="104" t="s">
        <v>3889</v>
      </c>
      <c r="F686" s="84" t="s">
        <v>176</v>
      </c>
      <c r="G686" s="86" t="str">
        <f t="shared" si="10"/>
        <v>2012S-1Sede CentralEspecialización en Psiquiatría General</v>
      </c>
      <c r="H686" s="107">
        <v>5</v>
      </c>
    </row>
    <row r="687" spans="1:8" hidden="1">
      <c r="A687" s="103">
        <v>2012</v>
      </c>
      <c r="B687" s="105" t="s">
        <v>3386</v>
      </c>
      <c r="C687" s="83" t="s">
        <v>2490</v>
      </c>
      <c r="D687" s="84" t="s">
        <v>145</v>
      </c>
      <c r="E687" s="104" t="s">
        <v>3889</v>
      </c>
      <c r="F687" s="84" t="s">
        <v>177</v>
      </c>
      <c r="G687" s="86" t="str">
        <f t="shared" si="10"/>
        <v>2012S-1Sede CentralEspecialización en Radiología</v>
      </c>
      <c r="H687" s="107">
        <v>3</v>
      </c>
    </row>
    <row r="688" spans="1:8" hidden="1">
      <c r="A688" s="103">
        <v>2012</v>
      </c>
      <c r="B688" s="105" t="s">
        <v>3386</v>
      </c>
      <c r="C688" s="83" t="s">
        <v>2490</v>
      </c>
      <c r="D688" s="84" t="s">
        <v>145</v>
      </c>
      <c r="E688" s="104" t="s">
        <v>3889</v>
      </c>
      <c r="F688" s="84" t="s">
        <v>178</v>
      </c>
      <c r="G688" s="86" t="str">
        <f t="shared" si="10"/>
        <v>2012S-1Sede CentralEspecialización en Urología</v>
      </c>
      <c r="H688" s="107">
        <v>2</v>
      </c>
    </row>
    <row r="689" spans="1:8" hidden="1">
      <c r="A689" s="103">
        <v>2012</v>
      </c>
      <c r="B689" s="105" t="s">
        <v>3386</v>
      </c>
      <c r="C689" s="83" t="s">
        <v>2490</v>
      </c>
      <c r="D689" s="84" t="s">
        <v>145</v>
      </c>
      <c r="E689" s="104" t="s">
        <v>236</v>
      </c>
      <c r="F689" s="84" t="s">
        <v>180</v>
      </c>
      <c r="G689" s="86" t="str">
        <f t="shared" si="10"/>
        <v>2012S-1Sede CentralMaestría en Epidemiología Clínica</v>
      </c>
      <c r="H689" s="107">
        <v>3</v>
      </c>
    </row>
    <row r="690" spans="1:8" hidden="1">
      <c r="A690" s="103">
        <v>2012</v>
      </c>
      <c r="B690" s="105" t="s">
        <v>3386</v>
      </c>
      <c r="C690" s="83" t="s">
        <v>2490</v>
      </c>
      <c r="D690" s="84" t="s">
        <v>182</v>
      </c>
      <c r="E690" s="104" t="s">
        <v>3890</v>
      </c>
      <c r="F690" s="84" t="s">
        <v>184</v>
      </c>
      <c r="G690" s="86" t="str">
        <f t="shared" si="10"/>
        <v>2012S-1Sede CentralEspecialización en Cirugía Maxilofacial</v>
      </c>
      <c r="H690" s="107">
        <v>6</v>
      </c>
    </row>
    <row r="691" spans="1:8" hidden="1">
      <c r="A691" s="103">
        <v>2012</v>
      </c>
      <c r="B691" s="105" t="s">
        <v>3386</v>
      </c>
      <c r="C691" s="83" t="s">
        <v>2490</v>
      </c>
      <c r="D691" s="84" t="s">
        <v>182</v>
      </c>
      <c r="E691" s="104" t="s">
        <v>3890</v>
      </c>
      <c r="F691" s="84" t="s">
        <v>185</v>
      </c>
      <c r="G691" s="86" t="str">
        <f t="shared" si="10"/>
        <v>2012S-1Sede CentralEspecialización en Endodoncia</v>
      </c>
      <c r="H691" s="107">
        <v>11</v>
      </c>
    </row>
    <row r="692" spans="1:8" hidden="1">
      <c r="A692" s="103">
        <v>2012</v>
      </c>
      <c r="B692" s="105" t="s">
        <v>3386</v>
      </c>
      <c r="C692" s="83" t="s">
        <v>2490</v>
      </c>
      <c r="D692" s="84" t="s">
        <v>182</v>
      </c>
      <c r="E692" s="104" t="s">
        <v>3890</v>
      </c>
      <c r="F692" s="84" t="s">
        <v>4445</v>
      </c>
      <c r="G692" s="86" t="str">
        <f t="shared" si="10"/>
        <v>2012S-1Sede CentralEspecialización en Odontología Legal y Forense</v>
      </c>
      <c r="H692" s="107">
        <v>2</v>
      </c>
    </row>
    <row r="693" spans="1:8" hidden="1">
      <c r="A693" s="103">
        <v>2012</v>
      </c>
      <c r="B693" s="105" t="s">
        <v>3386</v>
      </c>
      <c r="C693" s="83" t="s">
        <v>2490</v>
      </c>
      <c r="D693" s="84" t="s">
        <v>182</v>
      </c>
      <c r="E693" s="104" t="s">
        <v>3890</v>
      </c>
      <c r="F693" s="84" t="s">
        <v>187</v>
      </c>
      <c r="G693" s="86" t="str">
        <f t="shared" si="10"/>
        <v>2012S-1Sede CentralEspecialización en Ortodoncia</v>
      </c>
      <c r="H693" s="107">
        <v>11</v>
      </c>
    </row>
    <row r="694" spans="1:8" hidden="1">
      <c r="A694" s="103">
        <v>2012</v>
      </c>
      <c r="B694" s="105" t="s">
        <v>3386</v>
      </c>
      <c r="C694" s="83" t="s">
        <v>2490</v>
      </c>
      <c r="D694" s="84" t="s">
        <v>182</v>
      </c>
      <c r="E694" s="104" t="s">
        <v>3890</v>
      </c>
      <c r="F694" s="84" t="s">
        <v>188</v>
      </c>
      <c r="G694" s="86" t="str">
        <f t="shared" si="10"/>
        <v>2012S-1Sede CentralEspecialización en Patología y Cirugía Bucal</v>
      </c>
      <c r="H694" s="107">
        <v>8</v>
      </c>
    </row>
    <row r="695" spans="1:8" hidden="1">
      <c r="A695" s="103">
        <v>2012</v>
      </c>
      <c r="B695" s="105" t="s">
        <v>3386</v>
      </c>
      <c r="C695" s="83" t="s">
        <v>2490</v>
      </c>
      <c r="D695" s="84" t="s">
        <v>182</v>
      </c>
      <c r="E695" s="104" t="s">
        <v>3890</v>
      </c>
      <c r="F695" s="84" t="s">
        <v>189</v>
      </c>
      <c r="G695" s="86" t="str">
        <f t="shared" si="10"/>
        <v>2012S-1Sede CentralEspecialización en Periodoncia</v>
      </c>
      <c r="H695" s="107">
        <v>5</v>
      </c>
    </row>
    <row r="696" spans="1:8" hidden="1">
      <c r="A696" s="103">
        <v>2012</v>
      </c>
      <c r="B696" s="105" t="s">
        <v>3386</v>
      </c>
      <c r="C696" s="83" t="s">
        <v>2490</v>
      </c>
      <c r="D696" s="84" t="s">
        <v>182</v>
      </c>
      <c r="E696" s="104" t="s">
        <v>3890</v>
      </c>
      <c r="F696" s="84" t="s">
        <v>190</v>
      </c>
      <c r="G696" s="86" t="str">
        <f t="shared" si="10"/>
        <v>2012S-1Sede CentralEspecialización en Rehabilitación Oral</v>
      </c>
      <c r="H696" s="107">
        <v>3</v>
      </c>
    </row>
    <row r="697" spans="1:8" hidden="1">
      <c r="A697" s="103">
        <v>2012</v>
      </c>
      <c r="B697" s="105" t="s">
        <v>3386</v>
      </c>
      <c r="C697" s="83" t="s">
        <v>2490</v>
      </c>
      <c r="D697" s="84" t="s">
        <v>182</v>
      </c>
      <c r="E697" s="104" t="s">
        <v>234</v>
      </c>
      <c r="F697" s="84" t="s">
        <v>1949</v>
      </c>
      <c r="G697" s="86" t="str">
        <f t="shared" si="10"/>
        <v>2012S-1Sede CentralOdontología</v>
      </c>
      <c r="H697" s="107">
        <v>43</v>
      </c>
    </row>
    <row r="698" spans="1:8" hidden="1">
      <c r="A698" s="103">
        <v>2012</v>
      </c>
      <c r="B698" s="105" t="s">
        <v>3386</v>
      </c>
      <c r="C698" s="83" t="s">
        <v>2490</v>
      </c>
      <c r="D698" s="84" t="s">
        <v>191</v>
      </c>
      <c r="E698" s="104" t="s">
        <v>235</v>
      </c>
      <c r="F698" s="84" t="s">
        <v>4446</v>
      </c>
      <c r="G698" s="86" t="str">
        <f t="shared" si="10"/>
        <v>2012S-1Sede CentralEspecialización en Clínica y Psicoterapia de Orientación Psicoanalítica</v>
      </c>
      <c r="H698" s="107">
        <v>1</v>
      </c>
    </row>
    <row r="699" spans="1:8" hidden="1">
      <c r="A699" s="103">
        <v>2012</v>
      </c>
      <c r="B699" s="105" t="s">
        <v>3386</v>
      </c>
      <c r="C699" s="83" t="s">
        <v>2490</v>
      </c>
      <c r="D699" s="84" t="s">
        <v>191</v>
      </c>
      <c r="E699" s="104" t="s">
        <v>235</v>
      </c>
      <c r="F699" s="84" t="s">
        <v>4447</v>
      </c>
      <c r="G699" s="86" t="str">
        <f t="shared" si="10"/>
        <v>2012S-1Sede CentralEspecialización en Psicología Clínica Comportamental Cognoscitiva</v>
      </c>
      <c r="H699" s="107">
        <v>3</v>
      </c>
    </row>
    <row r="700" spans="1:8" hidden="1">
      <c r="A700" s="103">
        <v>2012</v>
      </c>
      <c r="B700" s="105" t="s">
        <v>3386</v>
      </c>
      <c r="C700" s="83" t="s">
        <v>2490</v>
      </c>
      <c r="D700" s="84" t="s">
        <v>191</v>
      </c>
      <c r="E700" s="104" t="s">
        <v>235</v>
      </c>
      <c r="F700" s="84" t="s">
        <v>1911</v>
      </c>
      <c r="G700" s="86" t="str">
        <f t="shared" si="10"/>
        <v>2012S-1Sede CentralEspecialización en Terapia Sistémica</v>
      </c>
      <c r="H700" s="107">
        <v>2</v>
      </c>
    </row>
    <row r="701" spans="1:8" hidden="1">
      <c r="A701" s="103">
        <v>2012</v>
      </c>
      <c r="B701" s="105" t="s">
        <v>3386</v>
      </c>
      <c r="C701" s="83" t="s">
        <v>2490</v>
      </c>
      <c r="D701" s="84" t="s">
        <v>191</v>
      </c>
      <c r="E701" s="104" t="s">
        <v>236</v>
      </c>
      <c r="F701" s="84" t="s">
        <v>193</v>
      </c>
      <c r="G701" s="86" t="str">
        <f t="shared" si="10"/>
        <v>2012S-1Sede CentralMaestría en Psicología Clínica</v>
      </c>
      <c r="H701" s="107">
        <v>8</v>
      </c>
    </row>
    <row r="702" spans="1:8" hidden="1">
      <c r="A702" s="103">
        <v>2012</v>
      </c>
      <c r="B702" s="105" t="s">
        <v>3386</v>
      </c>
      <c r="C702" s="83" t="s">
        <v>2490</v>
      </c>
      <c r="D702" s="84" t="s">
        <v>191</v>
      </c>
      <c r="E702" s="104" t="s">
        <v>234</v>
      </c>
      <c r="F702" s="84" t="s">
        <v>730</v>
      </c>
      <c r="G702" s="86" t="str">
        <f t="shared" si="10"/>
        <v>2012S-1Sede CentralPsicología</v>
      </c>
      <c r="H702" s="107">
        <v>72</v>
      </c>
    </row>
    <row r="703" spans="1:8" hidden="1">
      <c r="A703" s="103">
        <v>2012</v>
      </c>
      <c r="B703" s="105" t="s">
        <v>3386</v>
      </c>
      <c r="C703" s="83" t="s">
        <v>2490</v>
      </c>
      <c r="D703" s="84" t="s">
        <v>195</v>
      </c>
      <c r="E703" s="104" t="s">
        <v>239</v>
      </c>
      <c r="F703" s="84" t="s">
        <v>199</v>
      </c>
      <c r="G703" s="86" t="str">
        <f t="shared" si="10"/>
        <v>2012S-1Sede CentralDoctorado en Teología</v>
      </c>
      <c r="H703" s="107">
        <v>2</v>
      </c>
    </row>
    <row r="704" spans="1:8" hidden="1">
      <c r="A704" s="103">
        <v>2012</v>
      </c>
      <c r="B704" s="105" t="s">
        <v>3386</v>
      </c>
      <c r="C704" s="83" t="s">
        <v>2490</v>
      </c>
      <c r="D704" s="84" t="s">
        <v>195</v>
      </c>
      <c r="E704" s="104" t="s">
        <v>236</v>
      </c>
      <c r="F704" s="84" t="s">
        <v>198</v>
      </c>
      <c r="G704" s="86" t="str">
        <f t="shared" si="10"/>
        <v>2012S-1Sede CentralMaestría en Teología</v>
      </c>
      <c r="H704" s="107">
        <v>3</v>
      </c>
    </row>
    <row r="705" spans="1:8" hidden="1">
      <c r="A705" s="103">
        <v>2012</v>
      </c>
      <c r="B705" s="105" t="s">
        <v>3386</v>
      </c>
      <c r="C705" s="83" t="s">
        <v>2490</v>
      </c>
      <c r="D705" s="84" t="s">
        <v>195</v>
      </c>
      <c r="E705" s="104" t="s">
        <v>234</v>
      </c>
      <c r="F705" s="84" t="s">
        <v>1184</v>
      </c>
      <c r="G705" s="86" t="str">
        <f t="shared" si="10"/>
        <v>2012S-1Sede CentralLicenciatura en Ciencias Religiosas</v>
      </c>
      <c r="H705" s="107">
        <v>82</v>
      </c>
    </row>
    <row r="706" spans="1:8" hidden="1">
      <c r="A706" s="103">
        <v>2012</v>
      </c>
      <c r="B706" s="105" t="s">
        <v>3386</v>
      </c>
      <c r="C706" s="83" t="s">
        <v>2490</v>
      </c>
      <c r="D706" s="84" t="s">
        <v>195</v>
      </c>
      <c r="E706" s="104" t="s">
        <v>234</v>
      </c>
      <c r="F706" s="84" t="s">
        <v>196</v>
      </c>
      <c r="G706" s="86" t="str">
        <f t="shared" si="10"/>
        <v>2012S-1Sede CentralLicenciatura en Teología</v>
      </c>
      <c r="H706" s="107">
        <v>40</v>
      </c>
    </row>
    <row r="707" spans="1:8" hidden="1">
      <c r="A707" s="103">
        <v>2012</v>
      </c>
      <c r="B707" s="105" t="s">
        <v>3386</v>
      </c>
      <c r="C707" s="83" t="s">
        <v>2490</v>
      </c>
      <c r="D707" s="84" t="s">
        <v>195</v>
      </c>
      <c r="E707" s="104" t="s">
        <v>234</v>
      </c>
      <c r="F707" s="84" t="s">
        <v>1945</v>
      </c>
      <c r="G707" s="86" t="str">
        <f t="shared" ref="G707:G770" si="11">+CONCATENATE(A707,B707,C707,F707)</f>
        <v>2012S-1Sede CentralTeología</v>
      </c>
      <c r="H707" s="107">
        <v>61</v>
      </c>
    </row>
    <row r="708" spans="1:8" hidden="1">
      <c r="A708" s="103">
        <v>2012</v>
      </c>
      <c r="B708" s="105" t="s">
        <v>3386</v>
      </c>
      <c r="C708" s="83" t="s">
        <v>2490</v>
      </c>
      <c r="D708" s="84" t="s">
        <v>200</v>
      </c>
      <c r="E708" s="104" t="s">
        <v>236</v>
      </c>
      <c r="F708" s="84" t="s">
        <v>202</v>
      </c>
      <c r="G708" s="86" t="str">
        <f t="shared" si="11"/>
        <v>2012S-1Sede CentralMaestría en Bioética</v>
      </c>
      <c r="H708" s="107">
        <v>1</v>
      </c>
    </row>
    <row r="709" spans="1:8" hidden="1">
      <c r="A709" s="103">
        <v>2012</v>
      </c>
      <c r="B709" s="88" t="s">
        <v>3387</v>
      </c>
      <c r="C709" s="83" t="s">
        <v>2490</v>
      </c>
      <c r="D709" s="84" t="s">
        <v>5</v>
      </c>
      <c r="E709" s="104" t="s">
        <v>235</v>
      </c>
      <c r="F709" s="84" t="s">
        <v>9</v>
      </c>
      <c r="G709" s="86" t="str">
        <f t="shared" si="11"/>
        <v>2012S-2Sede CentralEspecialización en Diseño y Gerencia de Producto para la Exportación</v>
      </c>
      <c r="H709" s="107">
        <v>11</v>
      </c>
    </row>
    <row r="710" spans="1:8" hidden="1">
      <c r="A710" s="103">
        <v>2012</v>
      </c>
      <c r="B710" s="88" t="s">
        <v>3387</v>
      </c>
      <c r="C710" s="83" t="s">
        <v>2490</v>
      </c>
      <c r="D710" s="84" t="s">
        <v>5</v>
      </c>
      <c r="E710" s="104" t="s">
        <v>235</v>
      </c>
      <c r="F710" s="84" t="s">
        <v>4433</v>
      </c>
      <c r="G710" s="86" t="str">
        <f t="shared" si="11"/>
        <v>2012S-2Sede CentralEspecialización en Espacio Publico</v>
      </c>
      <c r="H710" s="107">
        <v>8</v>
      </c>
    </row>
    <row r="711" spans="1:8" hidden="1">
      <c r="A711" s="103">
        <v>2012</v>
      </c>
      <c r="B711" s="88" t="s">
        <v>3387</v>
      </c>
      <c r="C711" s="83" t="s">
        <v>2490</v>
      </c>
      <c r="D711" s="84" t="s">
        <v>5</v>
      </c>
      <c r="E711" s="104" t="s">
        <v>236</v>
      </c>
      <c r="F711" s="84" t="s">
        <v>1909</v>
      </c>
      <c r="G711" s="86" t="str">
        <f t="shared" si="11"/>
        <v>2012S-2Sede CentralMaestría en Patrimonio Cultural y Territorio</v>
      </c>
      <c r="H711" s="107">
        <v>3</v>
      </c>
    </row>
    <row r="712" spans="1:8" hidden="1">
      <c r="A712" s="103">
        <v>2012</v>
      </c>
      <c r="B712" s="88" t="s">
        <v>3387</v>
      </c>
      <c r="C712" s="83" t="s">
        <v>2490</v>
      </c>
      <c r="D712" s="84" t="s">
        <v>5</v>
      </c>
      <c r="E712" s="104" t="s">
        <v>236</v>
      </c>
      <c r="F712" s="84" t="s">
        <v>11</v>
      </c>
      <c r="G712" s="86" t="str">
        <f t="shared" si="11"/>
        <v>2012S-2Sede CentralMaestría en Planeación Urbana y Regional</v>
      </c>
      <c r="H712" s="107">
        <v>18</v>
      </c>
    </row>
    <row r="713" spans="1:8" hidden="1">
      <c r="A713" s="103">
        <v>2012</v>
      </c>
      <c r="B713" s="88" t="s">
        <v>3387</v>
      </c>
      <c r="C713" s="83" t="s">
        <v>2490</v>
      </c>
      <c r="D713" s="84" t="s">
        <v>5</v>
      </c>
      <c r="E713" s="104" t="s">
        <v>234</v>
      </c>
      <c r="F713" s="84" t="s">
        <v>700</v>
      </c>
      <c r="G713" s="86" t="str">
        <f t="shared" si="11"/>
        <v>2012S-2Sede CentralArquitectura</v>
      </c>
      <c r="H713" s="107">
        <v>70</v>
      </c>
    </row>
    <row r="714" spans="1:8" hidden="1">
      <c r="A714" s="103">
        <v>2012</v>
      </c>
      <c r="B714" s="88" t="s">
        <v>3387</v>
      </c>
      <c r="C714" s="83" t="s">
        <v>2490</v>
      </c>
      <c r="D714" s="84" t="s">
        <v>5</v>
      </c>
      <c r="E714" s="104" t="s">
        <v>234</v>
      </c>
      <c r="F714" s="84" t="s">
        <v>1928</v>
      </c>
      <c r="G714" s="86" t="str">
        <f t="shared" si="11"/>
        <v>2012S-2Sede CentralDiseño Industrial</v>
      </c>
      <c r="H714" s="107">
        <v>107</v>
      </c>
    </row>
    <row r="715" spans="1:8" hidden="1">
      <c r="A715" s="103">
        <v>2012</v>
      </c>
      <c r="B715" s="88" t="s">
        <v>3387</v>
      </c>
      <c r="C715" s="83" t="s">
        <v>2490</v>
      </c>
      <c r="D715" s="84" t="s">
        <v>12</v>
      </c>
      <c r="E715" s="104" t="s">
        <v>235</v>
      </c>
      <c r="F715" s="84" t="s">
        <v>15</v>
      </c>
      <c r="G715" s="86" t="str">
        <f t="shared" si="11"/>
        <v>2012S-2Sede CentralEspecialización en Dirección de Coros Infantiles y Juveniles</v>
      </c>
      <c r="H715" s="107">
        <v>6</v>
      </c>
    </row>
    <row r="716" spans="1:8" hidden="1">
      <c r="A716" s="103">
        <v>2012</v>
      </c>
      <c r="B716" s="88" t="s">
        <v>3387</v>
      </c>
      <c r="C716" s="83" t="s">
        <v>2490</v>
      </c>
      <c r="D716" s="84" t="s">
        <v>12</v>
      </c>
      <c r="E716" s="104" t="s">
        <v>234</v>
      </c>
      <c r="F716" s="84" t="s">
        <v>1921</v>
      </c>
      <c r="G716" s="86" t="str">
        <f t="shared" si="11"/>
        <v>2012S-2Sede CentralArtes Visuales</v>
      </c>
      <c r="H716" s="107">
        <v>26</v>
      </c>
    </row>
    <row r="717" spans="1:8" hidden="1">
      <c r="A717" s="103">
        <v>2012</v>
      </c>
      <c r="B717" s="88" t="s">
        <v>3387</v>
      </c>
      <c r="C717" s="83" t="s">
        <v>2490</v>
      </c>
      <c r="D717" s="84" t="s">
        <v>12</v>
      </c>
      <c r="E717" s="104" t="s">
        <v>234</v>
      </c>
      <c r="F717" s="84" t="s">
        <v>1933</v>
      </c>
      <c r="G717" s="86" t="str">
        <f t="shared" si="11"/>
        <v>2012S-2Sede CentralEstudios Musicales</v>
      </c>
      <c r="H717" s="107">
        <v>26</v>
      </c>
    </row>
    <row r="718" spans="1:8" hidden="1">
      <c r="A718" s="103">
        <v>2012</v>
      </c>
      <c r="B718" s="88" t="s">
        <v>3387</v>
      </c>
      <c r="C718" s="83" t="s">
        <v>2490</v>
      </c>
      <c r="D718" s="84" t="s">
        <v>18</v>
      </c>
      <c r="E718" s="104" t="s">
        <v>239</v>
      </c>
      <c r="F718" s="84" t="s">
        <v>30</v>
      </c>
      <c r="G718" s="86" t="str">
        <f t="shared" si="11"/>
        <v>2012S-2Sede CentralDoctorado en Ciencias Biológicas</v>
      </c>
      <c r="H718" s="107">
        <v>4</v>
      </c>
    </row>
    <row r="719" spans="1:8" hidden="1">
      <c r="A719" s="103">
        <v>2012</v>
      </c>
      <c r="B719" s="88" t="s">
        <v>3387</v>
      </c>
      <c r="C719" s="83" t="s">
        <v>2490</v>
      </c>
      <c r="D719" s="84" t="s">
        <v>18</v>
      </c>
      <c r="E719" s="104" t="s">
        <v>235</v>
      </c>
      <c r="F719" s="84" t="s">
        <v>24</v>
      </c>
      <c r="G719" s="86" t="str">
        <f t="shared" si="11"/>
        <v>2012S-2Sede CentralEspecialización en Análisis Químico Instrumental</v>
      </c>
      <c r="H719" s="107">
        <v>2</v>
      </c>
    </row>
    <row r="720" spans="1:8" hidden="1">
      <c r="A720" s="103">
        <v>2012</v>
      </c>
      <c r="B720" s="88" t="s">
        <v>3387</v>
      </c>
      <c r="C720" s="83" t="s">
        <v>2490</v>
      </c>
      <c r="D720" s="84" t="s">
        <v>18</v>
      </c>
      <c r="E720" s="104" t="s">
        <v>235</v>
      </c>
      <c r="F720" s="84" t="s">
        <v>26</v>
      </c>
      <c r="G720" s="86" t="str">
        <f t="shared" si="11"/>
        <v>2012S-2Sede CentralEspecialización en Hematología en el Laboratorio Clínico y Manejo del Banco de Sangre</v>
      </c>
      <c r="H720" s="107">
        <v>10</v>
      </c>
    </row>
    <row r="721" spans="1:8" hidden="1">
      <c r="A721" s="103">
        <v>2012</v>
      </c>
      <c r="B721" s="88" t="s">
        <v>3387</v>
      </c>
      <c r="C721" s="83" t="s">
        <v>2490</v>
      </c>
      <c r="D721" s="84" t="s">
        <v>18</v>
      </c>
      <c r="E721" s="104" t="s">
        <v>235</v>
      </c>
      <c r="F721" s="84" t="s">
        <v>27</v>
      </c>
      <c r="G721" s="86" t="str">
        <f t="shared" si="11"/>
        <v>2012S-2Sede CentralEspecialización en Microbiología Médica</v>
      </c>
      <c r="H721" s="107">
        <v>7</v>
      </c>
    </row>
    <row r="722" spans="1:8" hidden="1">
      <c r="A722" s="103">
        <v>2012</v>
      </c>
      <c r="B722" s="88" t="s">
        <v>3387</v>
      </c>
      <c r="C722" s="83" t="s">
        <v>2490</v>
      </c>
      <c r="D722" s="84" t="s">
        <v>18</v>
      </c>
      <c r="E722" s="104" t="s">
        <v>236</v>
      </c>
      <c r="F722" s="84" t="s">
        <v>4436</v>
      </c>
      <c r="G722" s="86" t="str">
        <f t="shared" si="11"/>
        <v>2012S-2Sede CentralMaestría en Biología</v>
      </c>
      <c r="H722" s="107">
        <v>1</v>
      </c>
    </row>
    <row r="723" spans="1:8" hidden="1">
      <c r="A723" s="103">
        <v>2012</v>
      </c>
      <c r="B723" s="88" t="s">
        <v>3387</v>
      </c>
      <c r="C723" s="83" t="s">
        <v>2490</v>
      </c>
      <c r="D723" s="84" t="s">
        <v>18</v>
      </c>
      <c r="E723" s="104" t="s">
        <v>236</v>
      </c>
      <c r="F723" s="84" t="s">
        <v>28</v>
      </c>
      <c r="G723" s="86" t="str">
        <f t="shared" si="11"/>
        <v>2012S-2Sede CentralMaestría en Ciencias Biológicas</v>
      </c>
      <c r="H723" s="107">
        <v>20</v>
      </c>
    </row>
    <row r="724" spans="1:8" hidden="1">
      <c r="A724" s="103">
        <v>2012</v>
      </c>
      <c r="B724" s="88" t="s">
        <v>3387</v>
      </c>
      <c r="C724" s="83" t="s">
        <v>2490</v>
      </c>
      <c r="D724" s="84" t="s">
        <v>18</v>
      </c>
      <c r="E724" s="104" t="s">
        <v>234</v>
      </c>
      <c r="F724" s="84" t="s">
        <v>1922</v>
      </c>
      <c r="G724" s="86" t="str">
        <f t="shared" si="11"/>
        <v>2012S-2Sede CentralBacteriología</v>
      </c>
      <c r="H724" s="107">
        <v>17</v>
      </c>
    </row>
    <row r="725" spans="1:8" hidden="1">
      <c r="A725" s="103">
        <v>2012</v>
      </c>
      <c r="B725" s="88" t="s">
        <v>3387</v>
      </c>
      <c r="C725" s="83" t="s">
        <v>2490</v>
      </c>
      <c r="D725" s="84" t="s">
        <v>18</v>
      </c>
      <c r="E725" s="104" t="s">
        <v>234</v>
      </c>
      <c r="F725" s="84" t="s">
        <v>1923</v>
      </c>
      <c r="G725" s="86" t="str">
        <f t="shared" si="11"/>
        <v>2012S-2Sede CentralBiología</v>
      </c>
      <c r="H725" s="107">
        <v>22</v>
      </c>
    </row>
    <row r="726" spans="1:8" hidden="1">
      <c r="A726" s="103">
        <v>2012</v>
      </c>
      <c r="B726" s="88" t="s">
        <v>3387</v>
      </c>
      <c r="C726" s="83" t="s">
        <v>2490</v>
      </c>
      <c r="D726" s="84" t="s">
        <v>18</v>
      </c>
      <c r="E726" s="104" t="s">
        <v>234</v>
      </c>
      <c r="F726" s="84" t="s">
        <v>3431</v>
      </c>
      <c r="G726" s="86" t="str">
        <f t="shared" si="11"/>
        <v>2012S-2Sede CentralInformática Matemática</v>
      </c>
      <c r="H726" s="107">
        <v>2</v>
      </c>
    </row>
    <row r="727" spans="1:8" hidden="1">
      <c r="A727" s="103">
        <v>2012</v>
      </c>
      <c r="B727" s="88" t="s">
        <v>3387</v>
      </c>
      <c r="C727" s="83" t="s">
        <v>2490</v>
      </c>
      <c r="D727" s="84" t="s">
        <v>18</v>
      </c>
      <c r="E727" s="104" t="s">
        <v>234</v>
      </c>
      <c r="F727" s="84" t="s">
        <v>1940</v>
      </c>
      <c r="G727" s="86" t="str">
        <f t="shared" si="11"/>
        <v>2012S-2Sede CentralMatemáticas</v>
      </c>
      <c r="H727" s="107">
        <v>5</v>
      </c>
    </row>
    <row r="728" spans="1:8" hidden="1">
      <c r="A728" s="103">
        <v>2012</v>
      </c>
      <c r="B728" s="88" t="s">
        <v>3387</v>
      </c>
      <c r="C728" s="83" t="s">
        <v>2490</v>
      </c>
      <c r="D728" s="84" t="s">
        <v>18</v>
      </c>
      <c r="E728" s="104" t="s">
        <v>234</v>
      </c>
      <c r="F728" s="84" t="s">
        <v>3428</v>
      </c>
      <c r="G728" s="86" t="str">
        <f t="shared" si="11"/>
        <v>2012S-2Sede CentralMicrobiología Agrícola y Veterinaria</v>
      </c>
      <c r="H728" s="107">
        <v>4</v>
      </c>
    </row>
    <row r="729" spans="1:8" hidden="1">
      <c r="A729" s="103">
        <v>2012</v>
      </c>
      <c r="B729" s="88" t="s">
        <v>3387</v>
      </c>
      <c r="C729" s="83" t="s">
        <v>2490</v>
      </c>
      <c r="D729" s="84" t="s">
        <v>18</v>
      </c>
      <c r="E729" s="104" t="s">
        <v>234</v>
      </c>
      <c r="F729" s="84" t="s">
        <v>1941</v>
      </c>
      <c r="G729" s="86" t="str">
        <f t="shared" si="11"/>
        <v>2012S-2Sede CentralMicrobiología Industrial</v>
      </c>
      <c r="H729" s="107">
        <v>34</v>
      </c>
    </row>
    <row r="730" spans="1:8" hidden="1">
      <c r="A730" s="103">
        <v>2012</v>
      </c>
      <c r="B730" s="88" t="s">
        <v>3387</v>
      </c>
      <c r="C730" s="83" t="s">
        <v>2490</v>
      </c>
      <c r="D730" s="84" t="s">
        <v>18</v>
      </c>
      <c r="E730" s="104" t="s">
        <v>234</v>
      </c>
      <c r="F730" s="84" t="s">
        <v>1942</v>
      </c>
      <c r="G730" s="86" t="str">
        <f t="shared" si="11"/>
        <v>2012S-2Sede CentralNutrición y Dietética</v>
      </c>
      <c r="H730" s="107">
        <v>11</v>
      </c>
    </row>
    <row r="731" spans="1:8" hidden="1">
      <c r="A731" s="103">
        <v>2012</v>
      </c>
      <c r="B731" s="88" t="s">
        <v>3387</v>
      </c>
      <c r="C731" s="83" t="s">
        <v>2490</v>
      </c>
      <c r="D731" s="84" t="s">
        <v>31</v>
      </c>
      <c r="E731" s="104" t="s">
        <v>235</v>
      </c>
      <c r="F731" s="84" t="s">
        <v>1185</v>
      </c>
      <c r="G731" s="86" t="str">
        <f t="shared" si="11"/>
        <v>2012S-2Sede CentralEspecialización en Administración de Salud: Énfasis en Seguridad Social</v>
      </c>
      <c r="H731" s="107">
        <v>10</v>
      </c>
    </row>
    <row r="732" spans="1:8" hidden="1">
      <c r="A732" s="103">
        <v>2012</v>
      </c>
      <c r="B732" s="88" t="s">
        <v>3387</v>
      </c>
      <c r="C732" s="83" t="s">
        <v>2490</v>
      </c>
      <c r="D732" s="84" t="s">
        <v>31</v>
      </c>
      <c r="E732" s="104" t="s">
        <v>235</v>
      </c>
      <c r="F732" s="84" t="s">
        <v>35</v>
      </c>
      <c r="G732" s="86" t="str">
        <f t="shared" si="11"/>
        <v>2012S-2Sede CentralEspecialización en Aseguramiento y Control Interno</v>
      </c>
      <c r="H732" s="107">
        <v>31</v>
      </c>
    </row>
    <row r="733" spans="1:8" hidden="1">
      <c r="A733" s="103">
        <v>2012</v>
      </c>
      <c r="B733" s="88" t="s">
        <v>3387</v>
      </c>
      <c r="C733" s="83" t="s">
        <v>2490</v>
      </c>
      <c r="D733" s="84" t="s">
        <v>31</v>
      </c>
      <c r="E733" s="104" t="s">
        <v>235</v>
      </c>
      <c r="F733" s="84" t="s">
        <v>36</v>
      </c>
      <c r="G733" s="86" t="str">
        <f t="shared" si="11"/>
        <v>2012S-2Sede CentralEspecialización en Contabilidad Financiera Internacional</v>
      </c>
      <c r="H733" s="107">
        <v>34</v>
      </c>
    </row>
    <row r="734" spans="1:8" hidden="1">
      <c r="A734" s="103">
        <v>2012</v>
      </c>
      <c r="B734" s="88" t="s">
        <v>3387</v>
      </c>
      <c r="C734" s="83" t="s">
        <v>2490</v>
      </c>
      <c r="D734" s="84" t="s">
        <v>31</v>
      </c>
      <c r="E734" s="104" t="s">
        <v>235</v>
      </c>
      <c r="F734" s="84" t="s">
        <v>2540</v>
      </c>
      <c r="G734" s="86" t="str">
        <f t="shared" si="11"/>
        <v>2012S-2Sede CentralEspecialización en Economía para No Economistas</v>
      </c>
      <c r="H734" s="107">
        <v>10</v>
      </c>
    </row>
    <row r="735" spans="1:8" hidden="1">
      <c r="A735" s="103">
        <v>2012</v>
      </c>
      <c r="B735" s="88" t="s">
        <v>3387</v>
      </c>
      <c r="C735" s="83" t="s">
        <v>2490</v>
      </c>
      <c r="D735" s="84" t="s">
        <v>31</v>
      </c>
      <c r="E735" s="104" t="s">
        <v>235</v>
      </c>
      <c r="F735" s="84" t="s">
        <v>39</v>
      </c>
      <c r="G735" s="86" t="str">
        <f t="shared" si="11"/>
        <v>2012S-2Sede CentralEspecialización en Gerencia de la Calidad de los Servicios de Salud</v>
      </c>
      <c r="H735" s="107">
        <v>9</v>
      </c>
    </row>
    <row r="736" spans="1:8" hidden="1">
      <c r="A736" s="103">
        <v>2012</v>
      </c>
      <c r="B736" s="88" t="s">
        <v>3387</v>
      </c>
      <c r="C736" s="83" t="s">
        <v>2490</v>
      </c>
      <c r="D736" s="84" t="s">
        <v>31</v>
      </c>
      <c r="E736" s="104" t="s">
        <v>235</v>
      </c>
      <c r="F736" s="84" t="s">
        <v>40</v>
      </c>
      <c r="G736" s="86" t="str">
        <f t="shared" si="11"/>
        <v>2012S-2Sede CentralEspecialización en Gerencia de Mercadeo</v>
      </c>
      <c r="H736" s="107">
        <v>50</v>
      </c>
    </row>
    <row r="737" spans="1:8" hidden="1">
      <c r="A737" s="103">
        <v>2012</v>
      </c>
      <c r="B737" s="88" t="s">
        <v>3387</v>
      </c>
      <c r="C737" s="83" t="s">
        <v>2490</v>
      </c>
      <c r="D737" s="84" t="s">
        <v>31</v>
      </c>
      <c r="E737" s="104" t="s">
        <v>235</v>
      </c>
      <c r="F737" s="84" t="s">
        <v>41</v>
      </c>
      <c r="G737" s="86" t="str">
        <f t="shared" si="11"/>
        <v>2012S-2Sede CentralEspecialización en Gerencia del Talento Humano</v>
      </c>
      <c r="H737" s="107">
        <v>30</v>
      </c>
    </row>
    <row r="738" spans="1:8" hidden="1">
      <c r="A738" s="103">
        <v>2012</v>
      </c>
      <c r="B738" s="88" t="s">
        <v>3387</v>
      </c>
      <c r="C738" s="83" t="s">
        <v>2490</v>
      </c>
      <c r="D738" s="84" t="s">
        <v>31</v>
      </c>
      <c r="E738" s="104" t="s">
        <v>235</v>
      </c>
      <c r="F738" s="84" t="s">
        <v>42</v>
      </c>
      <c r="G738" s="86" t="str">
        <f t="shared" si="11"/>
        <v>2012S-2Sede CentralEspecialización en Gerencia Financiera</v>
      </c>
      <c r="H738" s="107">
        <v>31</v>
      </c>
    </row>
    <row r="739" spans="1:8" hidden="1">
      <c r="A739" s="103">
        <v>2012</v>
      </c>
      <c r="B739" s="88" t="s">
        <v>3387</v>
      </c>
      <c r="C739" s="83" t="s">
        <v>2490</v>
      </c>
      <c r="D739" s="84" t="s">
        <v>31</v>
      </c>
      <c r="E739" s="104" t="s">
        <v>235</v>
      </c>
      <c r="F739" s="84" t="s">
        <v>43</v>
      </c>
      <c r="G739" s="86" t="str">
        <f t="shared" si="11"/>
        <v>2012S-2Sede CentralEspecialización en Gerencia Hospitalaria</v>
      </c>
      <c r="H739" s="107">
        <v>12</v>
      </c>
    </row>
    <row r="740" spans="1:8" hidden="1">
      <c r="A740" s="103">
        <v>2012</v>
      </c>
      <c r="B740" s="88" t="s">
        <v>3387</v>
      </c>
      <c r="C740" s="83" t="s">
        <v>2490</v>
      </c>
      <c r="D740" s="84" t="s">
        <v>31</v>
      </c>
      <c r="E740" s="104" t="s">
        <v>235</v>
      </c>
      <c r="F740" s="84" t="s">
        <v>44</v>
      </c>
      <c r="G740" s="86" t="str">
        <f t="shared" si="11"/>
        <v>2012S-2Sede CentralEspecialización en Gerencia Internacional</v>
      </c>
      <c r="H740" s="107">
        <v>16</v>
      </c>
    </row>
    <row r="741" spans="1:8" hidden="1">
      <c r="A741" s="103">
        <v>2012</v>
      </c>
      <c r="B741" s="88" t="s">
        <v>3387</v>
      </c>
      <c r="C741" s="83" t="s">
        <v>2490</v>
      </c>
      <c r="D741" s="84" t="s">
        <v>31</v>
      </c>
      <c r="E741" s="104" t="s">
        <v>235</v>
      </c>
      <c r="F741" s="84" t="s">
        <v>45</v>
      </c>
      <c r="G741" s="86" t="str">
        <f t="shared" si="11"/>
        <v>2012S-2Sede CentralEspecialización en Gestión Tecnológica</v>
      </c>
      <c r="H741" s="107">
        <v>16</v>
      </c>
    </row>
    <row r="742" spans="1:8" hidden="1">
      <c r="A742" s="103">
        <v>2012</v>
      </c>
      <c r="B742" s="88" t="s">
        <v>3387</v>
      </c>
      <c r="C742" s="83" t="s">
        <v>2490</v>
      </c>
      <c r="D742" s="84" t="s">
        <v>31</v>
      </c>
      <c r="E742" s="104" t="s">
        <v>235</v>
      </c>
      <c r="F742" s="84" t="s">
        <v>46</v>
      </c>
      <c r="G742" s="86" t="str">
        <f t="shared" si="11"/>
        <v>2012S-2Sede CentralEspecialización en Revisoría Fiscal</v>
      </c>
      <c r="H742" s="107">
        <v>9</v>
      </c>
    </row>
    <row r="743" spans="1:8" hidden="1">
      <c r="A743" s="103">
        <v>2012</v>
      </c>
      <c r="B743" s="88" t="s">
        <v>3387</v>
      </c>
      <c r="C743" s="83" t="s">
        <v>2490</v>
      </c>
      <c r="D743" s="84" t="s">
        <v>31</v>
      </c>
      <c r="E743" s="104" t="s">
        <v>236</v>
      </c>
      <c r="F743" s="84" t="s">
        <v>48</v>
      </c>
      <c r="G743" s="86" t="str">
        <f t="shared" si="11"/>
        <v>2012S-2Sede CentralMaestría en Administración de Salud</v>
      </c>
      <c r="H743" s="107">
        <v>6</v>
      </c>
    </row>
    <row r="744" spans="1:8" hidden="1">
      <c r="A744" s="103">
        <v>2012</v>
      </c>
      <c r="B744" s="88" t="s">
        <v>3387</v>
      </c>
      <c r="C744" s="83" t="s">
        <v>2490</v>
      </c>
      <c r="D744" s="84" t="s">
        <v>31</v>
      </c>
      <c r="E744" s="104" t="s">
        <v>236</v>
      </c>
      <c r="F744" s="84" t="s">
        <v>49</v>
      </c>
      <c r="G744" s="86" t="str">
        <f t="shared" si="11"/>
        <v>2012S-2Sede CentralMaestría en Economía</v>
      </c>
      <c r="H744" s="107">
        <v>23</v>
      </c>
    </row>
    <row r="745" spans="1:8" hidden="1">
      <c r="A745" s="103">
        <v>2012</v>
      </c>
      <c r="B745" s="88" t="s">
        <v>3387</v>
      </c>
      <c r="C745" s="83" t="s">
        <v>2490</v>
      </c>
      <c r="D745" s="84" t="s">
        <v>31</v>
      </c>
      <c r="E745" s="104" t="s">
        <v>234</v>
      </c>
      <c r="F745" s="84" t="s">
        <v>1919</v>
      </c>
      <c r="G745" s="86" t="str">
        <f t="shared" si="11"/>
        <v>2012S-2Sede CentralAdministración de Empresas</v>
      </c>
      <c r="H745" s="107">
        <v>207</v>
      </c>
    </row>
    <row r="746" spans="1:8" hidden="1">
      <c r="A746" s="103">
        <v>2012</v>
      </c>
      <c r="B746" s="88" t="s">
        <v>3387</v>
      </c>
      <c r="C746" s="83" t="s">
        <v>2490</v>
      </c>
      <c r="D746" s="84" t="s">
        <v>31</v>
      </c>
      <c r="E746" s="104" t="s">
        <v>234</v>
      </c>
      <c r="F746" s="84" t="s">
        <v>1926</v>
      </c>
      <c r="G746" s="86" t="str">
        <f t="shared" si="11"/>
        <v>2012S-2Sede CentralContaduría Pública</v>
      </c>
      <c r="H746" s="107">
        <v>73</v>
      </c>
    </row>
    <row r="747" spans="1:8" hidden="1">
      <c r="A747" s="103">
        <v>2012</v>
      </c>
      <c r="B747" s="88" t="s">
        <v>3387</v>
      </c>
      <c r="C747" s="83" t="s">
        <v>2490</v>
      </c>
      <c r="D747" s="84" t="s">
        <v>31</v>
      </c>
      <c r="E747" s="104" t="s">
        <v>234</v>
      </c>
      <c r="F747" s="84" t="s">
        <v>1930</v>
      </c>
      <c r="G747" s="86" t="str">
        <f t="shared" si="11"/>
        <v>2012S-2Sede CentralEconomía</v>
      </c>
      <c r="H747" s="107">
        <v>41</v>
      </c>
    </row>
    <row r="748" spans="1:8" hidden="1">
      <c r="A748" s="103">
        <v>2012</v>
      </c>
      <c r="B748" s="88" t="s">
        <v>3387</v>
      </c>
      <c r="C748" s="83" t="s">
        <v>2490</v>
      </c>
      <c r="D748" s="84" t="s">
        <v>52</v>
      </c>
      <c r="E748" s="104" t="s">
        <v>239</v>
      </c>
      <c r="F748" s="84" t="s">
        <v>71</v>
      </c>
      <c r="G748" s="86" t="str">
        <f t="shared" si="11"/>
        <v>2012S-2Sede CentralDoctorado en Ciencias Jurídicas</v>
      </c>
      <c r="H748" s="107">
        <v>1</v>
      </c>
    </row>
    <row r="749" spans="1:8" hidden="1">
      <c r="A749" s="103">
        <v>2012</v>
      </c>
      <c r="B749" s="88" t="s">
        <v>3387</v>
      </c>
      <c r="C749" s="83" t="s">
        <v>2490</v>
      </c>
      <c r="D749" s="84" t="s">
        <v>52</v>
      </c>
      <c r="E749" s="104" t="s">
        <v>235</v>
      </c>
      <c r="F749" s="84" t="s">
        <v>54</v>
      </c>
      <c r="G749" s="86" t="str">
        <f t="shared" si="11"/>
        <v>2012S-2Sede CentralEspecialización en Derecho Administrativo</v>
      </c>
      <c r="H749" s="107">
        <v>38</v>
      </c>
    </row>
    <row r="750" spans="1:8" hidden="1">
      <c r="A750" s="103">
        <v>2012</v>
      </c>
      <c r="B750" s="88" t="s">
        <v>3387</v>
      </c>
      <c r="C750" s="83" t="s">
        <v>2490</v>
      </c>
      <c r="D750" s="84" t="s">
        <v>52</v>
      </c>
      <c r="E750" s="104" t="s">
        <v>235</v>
      </c>
      <c r="F750" s="84" t="s">
        <v>55</v>
      </c>
      <c r="G750" s="86" t="str">
        <f t="shared" si="11"/>
        <v>2012S-2Sede CentralEspecialización en Derecho Comercial</v>
      </c>
      <c r="H750" s="107">
        <v>47</v>
      </c>
    </row>
    <row r="751" spans="1:8" hidden="1">
      <c r="A751" s="103">
        <v>2012</v>
      </c>
      <c r="B751" s="88" t="s">
        <v>3387</v>
      </c>
      <c r="C751" s="83" t="s">
        <v>2490</v>
      </c>
      <c r="D751" s="84" t="s">
        <v>52</v>
      </c>
      <c r="E751" s="104" t="s">
        <v>235</v>
      </c>
      <c r="F751" s="84" t="s">
        <v>56</v>
      </c>
      <c r="G751" s="86" t="str">
        <f t="shared" si="11"/>
        <v>2012S-2Sede CentralEspecialización en Derecho de Familia</v>
      </c>
      <c r="H751" s="107">
        <v>3</v>
      </c>
    </row>
    <row r="752" spans="1:8" hidden="1">
      <c r="A752" s="103">
        <v>2012</v>
      </c>
      <c r="B752" s="88" t="s">
        <v>3387</v>
      </c>
      <c r="C752" s="83" t="s">
        <v>2490</v>
      </c>
      <c r="D752" s="84" t="s">
        <v>52</v>
      </c>
      <c r="E752" s="104" t="s">
        <v>235</v>
      </c>
      <c r="F752" s="84" t="s">
        <v>57</v>
      </c>
      <c r="G752" s="86" t="str">
        <f t="shared" si="11"/>
        <v>2012S-2Sede CentralEspecialización en Derecho de la Competencia y del Libre Comercio</v>
      </c>
      <c r="H752" s="107">
        <v>14</v>
      </c>
    </row>
    <row r="753" spans="1:8" hidden="1">
      <c r="A753" s="103">
        <v>2012</v>
      </c>
      <c r="B753" s="88" t="s">
        <v>3387</v>
      </c>
      <c r="C753" s="83" t="s">
        <v>2490</v>
      </c>
      <c r="D753" s="84" t="s">
        <v>52</v>
      </c>
      <c r="E753" s="104" t="s">
        <v>235</v>
      </c>
      <c r="F753" s="84" t="s">
        <v>58</v>
      </c>
      <c r="G753" s="86" t="str">
        <f t="shared" si="11"/>
        <v>2012S-2Sede CentralEspecialización en Derecho de la Seguridad Social</v>
      </c>
      <c r="H753" s="107">
        <v>14</v>
      </c>
    </row>
    <row r="754" spans="1:8" hidden="1">
      <c r="A754" s="103">
        <v>2012</v>
      </c>
      <c r="B754" s="88" t="s">
        <v>3387</v>
      </c>
      <c r="C754" s="83" t="s">
        <v>2490</v>
      </c>
      <c r="D754" s="84" t="s">
        <v>52</v>
      </c>
      <c r="E754" s="104" t="s">
        <v>235</v>
      </c>
      <c r="F754" s="84" t="s">
        <v>59</v>
      </c>
      <c r="G754" s="86" t="str">
        <f t="shared" si="11"/>
        <v>2012S-2Sede CentralEspecialización en Derecho de Seguros</v>
      </c>
      <c r="H754" s="107">
        <v>18</v>
      </c>
    </row>
    <row r="755" spans="1:8" hidden="1">
      <c r="A755" s="103">
        <v>2012</v>
      </c>
      <c r="B755" s="88" t="s">
        <v>3387</v>
      </c>
      <c r="C755" s="83" t="s">
        <v>2490</v>
      </c>
      <c r="D755" s="84" t="s">
        <v>52</v>
      </c>
      <c r="E755" s="104" t="s">
        <v>235</v>
      </c>
      <c r="F755" s="84" t="s">
        <v>61</v>
      </c>
      <c r="G755" s="86" t="str">
        <f t="shared" si="11"/>
        <v>2012S-2Sede CentralEspecialización en Derecho del Mercado de Capitales</v>
      </c>
      <c r="H755" s="107">
        <v>1</v>
      </c>
    </row>
    <row r="756" spans="1:8" hidden="1">
      <c r="A756" s="103">
        <v>2012</v>
      </c>
      <c r="B756" s="88" t="s">
        <v>3387</v>
      </c>
      <c r="C756" s="83" t="s">
        <v>2490</v>
      </c>
      <c r="D756" s="84" t="s">
        <v>52</v>
      </c>
      <c r="E756" s="104" t="s">
        <v>235</v>
      </c>
      <c r="F756" s="84" t="s">
        <v>62</v>
      </c>
      <c r="G756" s="86" t="str">
        <f t="shared" si="11"/>
        <v>2012S-2Sede CentralEspecialización en Derecho Laboral</v>
      </c>
      <c r="H756" s="107">
        <v>5</v>
      </c>
    </row>
    <row r="757" spans="1:8" hidden="1">
      <c r="A757" s="103">
        <v>2012</v>
      </c>
      <c r="B757" s="88" t="s">
        <v>3387</v>
      </c>
      <c r="C757" s="83" t="s">
        <v>2490</v>
      </c>
      <c r="D757" s="84" t="s">
        <v>52</v>
      </c>
      <c r="E757" s="104" t="s">
        <v>235</v>
      </c>
      <c r="F757" s="84" t="s">
        <v>63</v>
      </c>
      <c r="G757" s="86" t="str">
        <f t="shared" si="11"/>
        <v>2012S-2Sede CentralEspecialización en Derecho Médico</v>
      </c>
      <c r="H757" s="107">
        <v>14</v>
      </c>
    </row>
    <row r="758" spans="1:8" hidden="1">
      <c r="A758" s="103">
        <v>2012</v>
      </c>
      <c r="B758" s="88" t="s">
        <v>3387</v>
      </c>
      <c r="C758" s="83" t="s">
        <v>2490</v>
      </c>
      <c r="D758" s="84" t="s">
        <v>52</v>
      </c>
      <c r="E758" s="104" t="s">
        <v>235</v>
      </c>
      <c r="F758" s="84" t="s">
        <v>64</v>
      </c>
      <c r="G758" s="86" t="str">
        <f t="shared" si="11"/>
        <v>2012S-2Sede CentralEspecialización en Derecho Sustantivo y Contencioso Constitucional</v>
      </c>
      <c r="H758" s="107">
        <v>1</v>
      </c>
    </row>
    <row r="759" spans="1:8" hidden="1">
      <c r="A759" s="103">
        <v>2012</v>
      </c>
      <c r="B759" s="88" t="s">
        <v>3387</v>
      </c>
      <c r="C759" s="83" t="s">
        <v>2490</v>
      </c>
      <c r="D759" s="84" t="s">
        <v>52</v>
      </c>
      <c r="E759" s="104" t="s">
        <v>235</v>
      </c>
      <c r="F759" s="84" t="s">
        <v>65</v>
      </c>
      <c r="G759" s="86" t="str">
        <f t="shared" si="11"/>
        <v>2012S-2Sede CentralEspecialización en Derecho Tributario</v>
      </c>
      <c r="H759" s="107">
        <v>9</v>
      </c>
    </row>
    <row r="760" spans="1:8" hidden="1">
      <c r="A760" s="103">
        <v>2012</v>
      </c>
      <c r="B760" s="88" t="s">
        <v>3387</v>
      </c>
      <c r="C760" s="83" t="s">
        <v>2490</v>
      </c>
      <c r="D760" s="84" t="s">
        <v>52</v>
      </c>
      <c r="E760" s="104" t="s">
        <v>235</v>
      </c>
      <c r="F760" s="84" t="s">
        <v>66</v>
      </c>
      <c r="G760" s="86" t="str">
        <f t="shared" si="11"/>
        <v>2012S-2Sede CentralEspecialización en Derecho Urbanístico</v>
      </c>
      <c r="H760" s="107">
        <v>9</v>
      </c>
    </row>
    <row r="761" spans="1:8" hidden="1">
      <c r="A761" s="103">
        <v>2012</v>
      </c>
      <c r="B761" s="88" t="s">
        <v>3387</v>
      </c>
      <c r="C761" s="83" t="s">
        <v>2490</v>
      </c>
      <c r="D761" s="84" t="s">
        <v>52</v>
      </c>
      <c r="E761" s="104" t="s">
        <v>236</v>
      </c>
      <c r="F761" s="84" t="s">
        <v>69</v>
      </c>
      <c r="G761" s="86" t="str">
        <f t="shared" si="11"/>
        <v>2012S-2Sede CentralMaestría en Derecho de Seguros</v>
      </c>
      <c r="H761" s="107">
        <v>8</v>
      </c>
    </row>
    <row r="762" spans="1:8" hidden="1">
      <c r="A762" s="103">
        <v>2012</v>
      </c>
      <c r="B762" s="88" t="s">
        <v>3387</v>
      </c>
      <c r="C762" s="83" t="s">
        <v>2490</v>
      </c>
      <c r="D762" s="84" t="s">
        <v>52</v>
      </c>
      <c r="E762" s="104" t="s">
        <v>236</v>
      </c>
      <c r="F762" s="84" t="s">
        <v>70</v>
      </c>
      <c r="G762" s="86" t="str">
        <f t="shared" si="11"/>
        <v>2012S-2Sede CentralMaestría en Derecho Económico</v>
      </c>
      <c r="H762" s="107">
        <v>1</v>
      </c>
    </row>
    <row r="763" spans="1:8" hidden="1">
      <c r="A763" s="103">
        <v>2012</v>
      </c>
      <c r="B763" s="88" t="s">
        <v>3387</v>
      </c>
      <c r="C763" s="83" t="s">
        <v>2490</v>
      </c>
      <c r="D763" s="84" t="s">
        <v>52</v>
      </c>
      <c r="E763" s="104" t="s">
        <v>234</v>
      </c>
      <c r="F763" s="84" t="s">
        <v>1927</v>
      </c>
      <c r="G763" s="86" t="str">
        <f t="shared" si="11"/>
        <v>2012S-2Sede CentralDerecho</v>
      </c>
      <c r="H763" s="107">
        <v>80</v>
      </c>
    </row>
    <row r="764" spans="1:8" hidden="1">
      <c r="A764" s="103">
        <v>2012</v>
      </c>
      <c r="B764" s="88" t="s">
        <v>3387</v>
      </c>
      <c r="C764" s="83" t="s">
        <v>2490</v>
      </c>
      <c r="D764" s="84" t="s">
        <v>72</v>
      </c>
      <c r="E764" s="104" t="s">
        <v>235</v>
      </c>
      <c r="F764" s="84" t="s">
        <v>74</v>
      </c>
      <c r="G764" s="86" t="str">
        <f t="shared" si="11"/>
        <v>2012S-2Sede CentralEspecialización en Gobierno y Gestión Pública Territoriales</v>
      </c>
      <c r="H764" s="107">
        <v>21</v>
      </c>
    </row>
    <row r="765" spans="1:8" hidden="1">
      <c r="A765" s="103">
        <v>2012</v>
      </c>
      <c r="B765" s="88" t="s">
        <v>3387</v>
      </c>
      <c r="C765" s="83" t="s">
        <v>2490</v>
      </c>
      <c r="D765" s="84" t="s">
        <v>72</v>
      </c>
      <c r="E765" s="104" t="s">
        <v>235</v>
      </c>
      <c r="F765" s="84" t="s">
        <v>4438</v>
      </c>
      <c r="G765" s="86" t="str">
        <f t="shared" si="11"/>
        <v>2012S-2Sede CentralEspecialización en Integración en el Sistema Internacional</v>
      </c>
      <c r="H765" s="107">
        <v>1</v>
      </c>
    </row>
    <row r="766" spans="1:8" hidden="1">
      <c r="A766" s="103">
        <v>2012</v>
      </c>
      <c r="B766" s="88" t="s">
        <v>3387</v>
      </c>
      <c r="C766" s="83" t="s">
        <v>2490</v>
      </c>
      <c r="D766" s="84" t="s">
        <v>72</v>
      </c>
      <c r="E766" s="104" t="s">
        <v>235</v>
      </c>
      <c r="F766" s="84" t="s">
        <v>75</v>
      </c>
      <c r="G766" s="86" t="str">
        <f t="shared" si="11"/>
        <v>2012S-2Sede CentralEspecialización en Opinión Pública y Mercadeo Político</v>
      </c>
      <c r="H766" s="107">
        <v>18</v>
      </c>
    </row>
    <row r="767" spans="1:8" hidden="1">
      <c r="A767" s="103">
        <v>2012</v>
      </c>
      <c r="B767" s="88" t="s">
        <v>3387</v>
      </c>
      <c r="C767" s="83" t="s">
        <v>2490</v>
      </c>
      <c r="D767" s="84" t="s">
        <v>72</v>
      </c>
      <c r="E767" s="104" t="s">
        <v>235</v>
      </c>
      <c r="F767" s="84" t="s">
        <v>76</v>
      </c>
      <c r="G767" s="86" t="str">
        <f t="shared" si="11"/>
        <v>2012S-2Sede CentralEspecialización en Resolución de Conflictos</v>
      </c>
      <c r="H767" s="107">
        <v>4</v>
      </c>
    </row>
    <row r="768" spans="1:8" hidden="1">
      <c r="A768" s="103">
        <v>2012</v>
      </c>
      <c r="B768" s="88" t="s">
        <v>3387</v>
      </c>
      <c r="C768" s="83" t="s">
        <v>2490</v>
      </c>
      <c r="D768" s="84" t="s">
        <v>72</v>
      </c>
      <c r="E768" s="104" t="s">
        <v>236</v>
      </c>
      <c r="F768" s="84" t="s">
        <v>78</v>
      </c>
      <c r="G768" s="86" t="str">
        <f t="shared" si="11"/>
        <v>2012S-2Sede CentralMaestría en Estudios Latinoamericanos</v>
      </c>
      <c r="H768" s="107">
        <v>2</v>
      </c>
    </row>
    <row r="769" spans="1:8" hidden="1">
      <c r="A769" s="103">
        <v>2012</v>
      </c>
      <c r="B769" s="88" t="s">
        <v>3387</v>
      </c>
      <c r="C769" s="83" t="s">
        <v>2490</v>
      </c>
      <c r="D769" s="84" t="s">
        <v>72</v>
      </c>
      <c r="E769" s="104" t="s">
        <v>236</v>
      </c>
      <c r="F769" s="84" t="s">
        <v>79</v>
      </c>
      <c r="G769" s="86" t="str">
        <f t="shared" si="11"/>
        <v>2012S-2Sede CentralMaestría en Estudios Políticos</v>
      </c>
      <c r="H769" s="107">
        <v>8</v>
      </c>
    </row>
    <row r="770" spans="1:8" hidden="1">
      <c r="A770" s="103">
        <v>2012</v>
      </c>
      <c r="B770" s="88" t="s">
        <v>3387</v>
      </c>
      <c r="C770" s="83" t="s">
        <v>2490</v>
      </c>
      <c r="D770" s="84" t="s">
        <v>72</v>
      </c>
      <c r="E770" s="104" t="s">
        <v>236</v>
      </c>
      <c r="F770" s="84" t="s">
        <v>81</v>
      </c>
      <c r="G770" s="86" t="str">
        <f t="shared" si="11"/>
        <v>2012S-2Sede CentralMaestría en Política Social</v>
      </c>
      <c r="H770" s="107">
        <v>9</v>
      </c>
    </row>
    <row r="771" spans="1:8" hidden="1">
      <c r="A771" s="103">
        <v>2012</v>
      </c>
      <c r="B771" s="88" t="s">
        <v>3387</v>
      </c>
      <c r="C771" s="83" t="s">
        <v>2490</v>
      </c>
      <c r="D771" s="84" t="s">
        <v>72</v>
      </c>
      <c r="E771" s="104" t="s">
        <v>236</v>
      </c>
      <c r="F771" s="84" t="s">
        <v>82</v>
      </c>
      <c r="G771" s="86" t="str">
        <f t="shared" ref="G771:G834" si="12">+CONCATENATE(A771,B771,C771,F771)</f>
        <v>2012S-2Sede CentralMaestría en Relaciones Internacionales</v>
      </c>
      <c r="H771" s="107">
        <v>5</v>
      </c>
    </row>
    <row r="772" spans="1:8" hidden="1">
      <c r="A772" s="103">
        <v>2012</v>
      </c>
      <c r="B772" s="88" t="s">
        <v>3387</v>
      </c>
      <c r="C772" s="83" t="s">
        <v>2490</v>
      </c>
      <c r="D772" s="84" t="s">
        <v>72</v>
      </c>
      <c r="E772" s="104" t="s">
        <v>234</v>
      </c>
      <c r="F772" s="84" t="s">
        <v>1924</v>
      </c>
      <c r="G772" s="86" t="str">
        <f t="shared" si="12"/>
        <v>2012S-2Sede CentralCiencia Política</v>
      </c>
      <c r="H772" s="107">
        <v>50</v>
      </c>
    </row>
    <row r="773" spans="1:8" hidden="1">
      <c r="A773" s="103">
        <v>2012</v>
      </c>
      <c r="B773" s="88" t="s">
        <v>3387</v>
      </c>
      <c r="C773" s="83" t="s">
        <v>2490</v>
      </c>
      <c r="D773" s="84" t="s">
        <v>83</v>
      </c>
      <c r="E773" s="104" t="s">
        <v>236</v>
      </c>
      <c r="F773" s="84" t="s">
        <v>89</v>
      </c>
      <c r="G773" s="86" t="str">
        <f t="shared" si="12"/>
        <v>2012S-2Sede CentralMaestría en Estudios Culturales</v>
      </c>
      <c r="H773" s="107">
        <v>10</v>
      </c>
    </row>
    <row r="774" spans="1:8" hidden="1">
      <c r="A774" s="103">
        <v>2012</v>
      </c>
      <c r="B774" s="88" t="s">
        <v>3387</v>
      </c>
      <c r="C774" s="83" t="s">
        <v>2490</v>
      </c>
      <c r="D774" s="84" t="s">
        <v>83</v>
      </c>
      <c r="E774" s="104" t="s">
        <v>236</v>
      </c>
      <c r="F774" s="84" t="s">
        <v>90</v>
      </c>
      <c r="G774" s="86" t="str">
        <f t="shared" si="12"/>
        <v>2012S-2Sede CentralMaestría en Historia</v>
      </c>
      <c r="H774" s="107">
        <v>5</v>
      </c>
    </row>
    <row r="775" spans="1:8" hidden="1">
      <c r="A775" s="103">
        <v>2012</v>
      </c>
      <c r="B775" s="88" t="s">
        <v>3387</v>
      </c>
      <c r="C775" s="83" t="s">
        <v>2490</v>
      </c>
      <c r="D775" s="84" t="s">
        <v>83</v>
      </c>
      <c r="E775" s="104" t="s">
        <v>236</v>
      </c>
      <c r="F775" s="84" t="s">
        <v>91</v>
      </c>
      <c r="G775" s="86" t="str">
        <f t="shared" si="12"/>
        <v>2012S-2Sede CentralMaestría en Literatura</v>
      </c>
      <c r="H775" s="107">
        <v>7</v>
      </c>
    </row>
    <row r="776" spans="1:8" hidden="1">
      <c r="A776" s="103">
        <v>2012</v>
      </c>
      <c r="B776" s="88" t="s">
        <v>3387</v>
      </c>
      <c r="C776" s="83" t="s">
        <v>2490</v>
      </c>
      <c r="D776" s="84" t="s">
        <v>83</v>
      </c>
      <c r="E776" s="104" t="s">
        <v>234</v>
      </c>
      <c r="F776" s="84" t="s">
        <v>722</v>
      </c>
      <c r="G776" s="86" t="str">
        <f t="shared" si="12"/>
        <v>2012S-2Sede CentralAntropología</v>
      </c>
      <c r="H776" s="107">
        <v>7</v>
      </c>
    </row>
    <row r="777" spans="1:8" hidden="1">
      <c r="A777" s="103">
        <v>2012</v>
      </c>
      <c r="B777" s="88" t="s">
        <v>3387</v>
      </c>
      <c r="C777" s="83" t="s">
        <v>2490</v>
      </c>
      <c r="D777" s="84" t="s">
        <v>83</v>
      </c>
      <c r="E777" s="104" t="s">
        <v>234</v>
      </c>
      <c r="F777" s="84" t="s">
        <v>1932</v>
      </c>
      <c r="G777" s="86" t="str">
        <f t="shared" si="12"/>
        <v>2012S-2Sede CentralEstudios Literarios</v>
      </c>
      <c r="H777" s="107">
        <v>17</v>
      </c>
    </row>
    <row r="778" spans="1:8" hidden="1">
      <c r="A778" s="103">
        <v>2012</v>
      </c>
      <c r="B778" s="88" t="s">
        <v>3387</v>
      </c>
      <c r="C778" s="83" t="s">
        <v>2490</v>
      </c>
      <c r="D778" s="84" t="s">
        <v>83</v>
      </c>
      <c r="E778" s="104" t="s">
        <v>234</v>
      </c>
      <c r="F778" s="84" t="s">
        <v>1935</v>
      </c>
      <c r="G778" s="86" t="str">
        <f t="shared" si="12"/>
        <v>2012S-2Sede CentralHistoria</v>
      </c>
      <c r="H778" s="107">
        <v>10</v>
      </c>
    </row>
    <row r="779" spans="1:8" hidden="1">
      <c r="A779" s="103">
        <v>2012</v>
      </c>
      <c r="B779" s="88" t="s">
        <v>3387</v>
      </c>
      <c r="C779" s="83" t="s">
        <v>2490</v>
      </c>
      <c r="D779" s="84" t="s">
        <v>83</v>
      </c>
      <c r="E779" s="104" t="s">
        <v>234</v>
      </c>
      <c r="F779" s="84" t="s">
        <v>1944</v>
      </c>
      <c r="G779" s="86" t="str">
        <f t="shared" si="12"/>
        <v>2012S-2Sede CentralSociología</v>
      </c>
      <c r="H779" s="107">
        <v>9</v>
      </c>
    </row>
    <row r="780" spans="1:8" hidden="1">
      <c r="A780" s="103">
        <v>2012</v>
      </c>
      <c r="B780" s="88" t="s">
        <v>3387</v>
      </c>
      <c r="C780" s="83" t="s">
        <v>2490</v>
      </c>
      <c r="D780" s="84" t="s">
        <v>93</v>
      </c>
      <c r="E780" s="104" t="s">
        <v>235</v>
      </c>
      <c r="F780" s="84" t="s">
        <v>97</v>
      </c>
      <c r="G780" s="86" t="str">
        <f t="shared" si="12"/>
        <v>2012S-2Sede CentralEspecialización en Comunicación Organizacional</v>
      </c>
      <c r="H780" s="107">
        <v>2</v>
      </c>
    </row>
    <row r="781" spans="1:8" hidden="1">
      <c r="A781" s="103">
        <v>2012</v>
      </c>
      <c r="B781" s="88" t="s">
        <v>3387</v>
      </c>
      <c r="C781" s="83" t="s">
        <v>2490</v>
      </c>
      <c r="D781" s="84" t="s">
        <v>93</v>
      </c>
      <c r="E781" s="104" t="s">
        <v>235</v>
      </c>
      <c r="F781" s="84" t="s">
        <v>98</v>
      </c>
      <c r="G781" s="86" t="str">
        <f t="shared" si="12"/>
        <v>2012S-2Sede CentralEspecialización en Televisión</v>
      </c>
      <c r="H781" s="107">
        <v>1</v>
      </c>
    </row>
    <row r="782" spans="1:8" hidden="1">
      <c r="A782" s="103">
        <v>2012</v>
      </c>
      <c r="B782" s="88" t="s">
        <v>3387</v>
      </c>
      <c r="C782" s="83" t="s">
        <v>2490</v>
      </c>
      <c r="D782" s="84" t="s">
        <v>93</v>
      </c>
      <c r="E782" s="104" t="s">
        <v>236</v>
      </c>
      <c r="F782" s="84" t="s">
        <v>100</v>
      </c>
      <c r="G782" s="86" t="str">
        <f t="shared" si="12"/>
        <v>2012S-2Sede CentralMaestría en Comunicación</v>
      </c>
      <c r="H782" s="107">
        <v>8</v>
      </c>
    </row>
    <row r="783" spans="1:8" hidden="1">
      <c r="A783" s="103">
        <v>2012</v>
      </c>
      <c r="B783" s="88" t="s">
        <v>3387</v>
      </c>
      <c r="C783" s="83" t="s">
        <v>2490</v>
      </c>
      <c r="D783" s="84" t="s">
        <v>93</v>
      </c>
      <c r="E783" s="104" t="s">
        <v>234</v>
      </c>
      <c r="F783" s="84" t="s">
        <v>3424</v>
      </c>
      <c r="G783" s="86" t="str">
        <f t="shared" si="12"/>
        <v>2012S-2Sede CentralCiencia de la Información - Bibliotecología</v>
      </c>
      <c r="H783" s="107">
        <v>22</v>
      </c>
    </row>
    <row r="784" spans="1:8" hidden="1">
      <c r="A784" s="103">
        <v>2012</v>
      </c>
      <c r="B784" s="88" t="s">
        <v>3387</v>
      </c>
      <c r="C784" s="83" t="s">
        <v>2490</v>
      </c>
      <c r="D784" s="84" t="s">
        <v>93</v>
      </c>
      <c r="E784" s="104" t="s">
        <v>234</v>
      </c>
      <c r="F784" s="84" t="s">
        <v>1925</v>
      </c>
      <c r="G784" s="86" t="str">
        <f t="shared" si="12"/>
        <v>2012S-2Sede CentralComunicación Social</v>
      </c>
      <c r="H784" s="107">
        <v>105</v>
      </c>
    </row>
    <row r="785" spans="1:8" hidden="1">
      <c r="A785" s="103">
        <v>2012</v>
      </c>
      <c r="B785" s="88" t="s">
        <v>3387</v>
      </c>
      <c r="C785" s="83" t="s">
        <v>2490</v>
      </c>
      <c r="D785" s="84" t="s">
        <v>93</v>
      </c>
      <c r="E785" s="104" t="s">
        <v>234</v>
      </c>
      <c r="F785" s="84" t="s">
        <v>94</v>
      </c>
      <c r="G785" s="86" t="str">
        <f t="shared" si="12"/>
        <v>2012S-2Sede CentralLicenciatura en Lenguas Modernas</v>
      </c>
      <c r="H785" s="107">
        <v>28</v>
      </c>
    </row>
    <row r="786" spans="1:8" hidden="1">
      <c r="A786" s="103">
        <v>2012</v>
      </c>
      <c r="B786" s="88" t="s">
        <v>3387</v>
      </c>
      <c r="C786" s="83" t="s">
        <v>2490</v>
      </c>
      <c r="D786" s="84" t="s">
        <v>102</v>
      </c>
      <c r="E786" s="104" t="s">
        <v>239</v>
      </c>
      <c r="F786" s="84" t="s">
        <v>104</v>
      </c>
      <c r="G786" s="86" t="str">
        <f t="shared" si="12"/>
        <v>2012S-2Sede CentralDoctorado en Derecho Canónico</v>
      </c>
      <c r="H786" s="107">
        <v>2</v>
      </c>
    </row>
    <row r="787" spans="1:8" hidden="1">
      <c r="A787" s="103">
        <v>2012</v>
      </c>
      <c r="B787" s="88" t="s">
        <v>3387</v>
      </c>
      <c r="C787" s="83" t="s">
        <v>2490</v>
      </c>
      <c r="D787" s="84" t="s">
        <v>102</v>
      </c>
      <c r="E787" s="104" t="s">
        <v>236</v>
      </c>
      <c r="F787" s="84" t="s">
        <v>103</v>
      </c>
      <c r="G787" s="86" t="str">
        <f t="shared" si="12"/>
        <v>2012S-2Sede CentralMaestría en Derecho Canónico</v>
      </c>
      <c r="H787" s="107">
        <v>4</v>
      </c>
    </row>
    <row r="788" spans="1:8" hidden="1">
      <c r="A788" s="103">
        <v>2012</v>
      </c>
      <c r="B788" s="88" t="s">
        <v>3387</v>
      </c>
      <c r="C788" s="83" t="s">
        <v>2490</v>
      </c>
      <c r="D788" s="84" t="s">
        <v>105</v>
      </c>
      <c r="E788" s="104" t="s">
        <v>236</v>
      </c>
      <c r="F788" s="84" t="s">
        <v>107</v>
      </c>
      <c r="G788" s="86" t="str">
        <f t="shared" si="12"/>
        <v>2012S-2Sede CentralMaestría en Educación</v>
      </c>
      <c r="H788" s="107">
        <v>31</v>
      </c>
    </row>
    <row r="789" spans="1:8" hidden="1">
      <c r="A789" s="103">
        <v>2012</v>
      </c>
      <c r="B789" s="88" t="s">
        <v>3387</v>
      </c>
      <c r="C789" s="83" t="s">
        <v>2490</v>
      </c>
      <c r="D789" s="84" t="s">
        <v>105</v>
      </c>
      <c r="E789" s="104" t="s">
        <v>234</v>
      </c>
      <c r="F789" s="84" t="s">
        <v>4198</v>
      </c>
      <c r="G789" s="86" t="str">
        <f t="shared" si="12"/>
        <v>2012S-2Sede CentralLicenciatura en Educación Básica Con Énfasis en Humanidades y Lengua Castellana</v>
      </c>
      <c r="H789" s="107">
        <v>72</v>
      </c>
    </row>
    <row r="790" spans="1:8" hidden="1">
      <c r="A790" s="103">
        <v>2012</v>
      </c>
      <c r="B790" s="88" t="s">
        <v>3387</v>
      </c>
      <c r="C790" s="83" t="s">
        <v>2490</v>
      </c>
      <c r="D790" s="84" t="s">
        <v>105</v>
      </c>
      <c r="E790" s="104" t="s">
        <v>234</v>
      </c>
      <c r="F790" s="84" t="s">
        <v>4440</v>
      </c>
      <c r="G790" s="86" t="str">
        <f t="shared" si="12"/>
        <v>2012S-2Sede CentralLicenciatura en Educación Básica Primaria</v>
      </c>
      <c r="H790" s="107">
        <v>4</v>
      </c>
    </row>
    <row r="791" spans="1:8" hidden="1">
      <c r="A791" s="103">
        <v>2012</v>
      </c>
      <c r="B791" s="88" t="s">
        <v>3387</v>
      </c>
      <c r="C791" s="83" t="s">
        <v>2490</v>
      </c>
      <c r="D791" s="84" t="s">
        <v>105</v>
      </c>
      <c r="E791" s="104" t="s">
        <v>234</v>
      </c>
      <c r="F791" s="84" t="s">
        <v>106</v>
      </c>
      <c r="G791" s="86" t="str">
        <f t="shared" si="12"/>
        <v>2012S-2Sede CentralLicenciatura en Pedagogía Infantil</v>
      </c>
      <c r="H791" s="107">
        <v>23</v>
      </c>
    </row>
    <row r="792" spans="1:8" hidden="1">
      <c r="A792" s="103">
        <v>2012</v>
      </c>
      <c r="B792" s="88" t="s">
        <v>3387</v>
      </c>
      <c r="C792" s="83" t="s">
        <v>2490</v>
      </c>
      <c r="D792" s="84" t="s">
        <v>108</v>
      </c>
      <c r="E792" s="104" t="s">
        <v>235</v>
      </c>
      <c r="F792" s="84" t="s">
        <v>110</v>
      </c>
      <c r="G792" s="86" t="str">
        <f t="shared" si="12"/>
        <v>2012S-2Sede CentralEspecialización en Enfermería en Cuidado Crítico</v>
      </c>
      <c r="H792" s="107">
        <v>10</v>
      </c>
    </row>
    <row r="793" spans="1:8" hidden="1">
      <c r="A793" s="103">
        <v>2012</v>
      </c>
      <c r="B793" s="88" t="s">
        <v>3387</v>
      </c>
      <c r="C793" s="83" t="s">
        <v>2490</v>
      </c>
      <c r="D793" s="84" t="s">
        <v>108</v>
      </c>
      <c r="E793" s="104" t="s">
        <v>235</v>
      </c>
      <c r="F793" s="84" t="s">
        <v>112</v>
      </c>
      <c r="G793" s="86" t="str">
        <f t="shared" si="12"/>
        <v>2012S-2Sede CentralEspecialización en Salud Ocupacional</v>
      </c>
      <c r="H793" s="107">
        <v>5</v>
      </c>
    </row>
    <row r="794" spans="1:8" hidden="1">
      <c r="A794" s="103">
        <v>2012</v>
      </c>
      <c r="B794" s="88" t="s">
        <v>3387</v>
      </c>
      <c r="C794" s="83" t="s">
        <v>2490</v>
      </c>
      <c r="D794" s="84" t="s">
        <v>108</v>
      </c>
      <c r="E794" s="104" t="s">
        <v>234</v>
      </c>
      <c r="F794" s="84" t="s">
        <v>1931</v>
      </c>
      <c r="G794" s="86" t="str">
        <f t="shared" si="12"/>
        <v>2012S-2Sede CentralEnfermería</v>
      </c>
      <c r="H794" s="107">
        <v>49</v>
      </c>
    </row>
    <row r="795" spans="1:8" hidden="1">
      <c r="A795" s="103">
        <v>2012</v>
      </c>
      <c r="B795" s="88" t="s">
        <v>3387</v>
      </c>
      <c r="C795" s="83" t="s">
        <v>2490</v>
      </c>
      <c r="D795" s="84" t="s">
        <v>114</v>
      </c>
      <c r="E795" s="104" t="s">
        <v>239</v>
      </c>
      <c r="F795" s="84" t="s">
        <v>120</v>
      </c>
      <c r="G795" s="86" t="str">
        <f t="shared" si="12"/>
        <v>2012S-2Sede CentralDoctorado en Estudios Ambientales y Rurales</v>
      </c>
      <c r="H795" s="107">
        <v>1</v>
      </c>
    </row>
    <row r="796" spans="1:8" hidden="1">
      <c r="A796" s="103">
        <v>2012</v>
      </c>
      <c r="B796" s="88" t="s">
        <v>3387</v>
      </c>
      <c r="C796" s="83" t="s">
        <v>2490</v>
      </c>
      <c r="D796" s="84" t="s">
        <v>114</v>
      </c>
      <c r="E796" s="104" t="s">
        <v>236</v>
      </c>
      <c r="F796" s="84" t="s">
        <v>118</v>
      </c>
      <c r="G796" s="86" t="str">
        <f t="shared" si="12"/>
        <v>2012S-2Sede CentralMaestría en Desarrollo Rural</v>
      </c>
      <c r="H796" s="107">
        <v>5</v>
      </c>
    </row>
    <row r="797" spans="1:8" hidden="1">
      <c r="A797" s="103">
        <v>2012</v>
      </c>
      <c r="B797" s="88" t="s">
        <v>3387</v>
      </c>
      <c r="C797" s="83" t="s">
        <v>2490</v>
      </c>
      <c r="D797" s="84" t="s">
        <v>114</v>
      </c>
      <c r="E797" s="104" t="s">
        <v>236</v>
      </c>
      <c r="F797" s="84" t="s">
        <v>119</v>
      </c>
      <c r="G797" s="86" t="str">
        <f t="shared" si="12"/>
        <v>2012S-2Sede CentralMaestría en Gestión Ambiental</v>
      </c>
      <c r="H797" s="107">
        <v>21</v>
      </c>
    </row>
    <row r="798" spans="1:8" hidden="1">
      <c r="A798" s="103">
        <v>2012</v>
      </c>
      <c r="B798" s="88" t="s">
        <v>3387</v>
      </c>
      <c r="C798" s="83" t="s">
        <v>2490</v>
      </c>
      <c r="D798" s="84" t="s">
        <v>114</v>
      </c>
      <c r="E798" s="104" t="s">
        <v>234</v>
      </c>
      <c r="F798" s="84" t="s">
        <v>1929</v>
      </c>
      <c r="G798" s="86" t="str">
        <f t="shared" si="12"/>
        <v>2012S-2Sede CentralEcología</v>
      </c>
      <c r="H798" s="107">
        <v>17</v>
      </c>
    </row>
    <row r="799" spans="1:8" hidden="1">
      <c r="A799" s="103">
        <v>2012</v>
      </c>
      <c r="B799" s="88" t="s">
        <v>3387</v>
      </c>
      <c r="C799" s="83" t="s">
        <v>2490</v>
      </c>
      <c r="D799" s="84" t="s">
        <v>121</v>
      </c>
      <c r="E799" s="104" t="s">
        <v>239</v>
      </c>
      <c r="F799" s="84" t="s">
        <v>125</v>
      </c>
      <c r="G799" s="86" t="str">
        <f t="shared" si="12"/>
        <v>2012S-2Sede CentralDoctorado en Filosofía</v>
      </c>
      <c r="H799" s="107">
        <v>9</v>
      </c>
    </row>
    <row r="800" spans="1:8" hidden="1">
      <c r="A800" s="103">
        <v>2012</v>
      </c>
      <c r="B800" s="88" t="s">
        <v>3387</v>
      </c>
      <c r="C800" s="83" t="s">
        <v>2490</v>
      </c>
      <c r="D800" s="84" t="s">
        <v>121</v>
      </c>
      <c r="E800" s="104" t="s">
        <v>236</v>
      </c>
      <c r="F800" s="84" t="s">
        <v>124</v>
      </c>
      <c r="G800" s="86" t="str">
        <f t="shared" si="12"/>
        <v>2012S-2Sede CentralMaestría en Filosofía</v>
      </c>
      <c r="H800" s="107">
        <v>8</v>
      </c>
    </row>
    <row r="801" spans="1:8" hidden="1">
      <c r="A801" s="103">
        <v>2012</v>
      </c>
      <c r="B801" s="88" t="s">
        <v>3387</v>
      </c>
      <c r="C801" s="83" t="s">
        <v>2490</v>
      </c>
      <c r="D801" s="84" t="s">
        <v>121</v>
      </c>
      <c r="E801" s="104" t="s">
        <v>234</v>
      </c>
      <c r="F801" s="84" t="s">
        <v>1934</v>
      </c>
      <c r="G801" s="86" t="str">
        <f t="shared" si="12"/>
        <v>2012S-2Sede CentralFilosofía</v>
      </c>
      <c r="H801" s="107">
        <v>12</v>
      </c>
    </row>
    <row r="802" spans="1:8" hidden="1">
      <c r="A802" s="103">
        <v>2012</v>
      </c>
      <c r="B802" s="88" t="s">
        <v>3387</v>
      </c>
      <c r="C802" s="83" t="s">
        <v>2490</v>
      </c>
      <c r="D802" s="84" t="s">
        <v>121</v>
      </c>
      <c r="E802" s="104" t="s">
        <v>234</v>
      </c>
      <c r="F802" s="84" t="s">
        <v>122</v>
      </c>
      <c r="G802" s="86" t="str">
        <f t="shared" si="12"/>
        <v>2012S-2Sede CentralLicenciatura en Filosofía</v>
      </c>
      <c r="H802" s="107">
        <v>5</v>
      </c>
    </row>
    <row r="803" spans="1:8" hidden="1">
      <c r="A803" s="103">
        <v>2012</v>
      </c>
      <c r="B803" s="88" t="s">
        <v>3387</v>
      </c>
      <c r="C803" s="83" t="s">
        <v>2490</v>
      </c>
      <c r="D803" s="84" t="s">
        <v>126</v>
      </c>
      <c r="E803" s="104" t="s">
        <v>235</v>
      </c>
      <c r="F803" s="84" t="s">
        <v>131</v>
      </c>
      <c r="G803" s="86" t="str">
        <f t="shared" si="12"/>
        <v>2012S-2Sede CentralEspecialización en Arquitectura Empresarial de Software</v>
      </c>
      <c r="H803" s="107">
        <v>20</v>
      </c>
    </row>
    <row r="804" spans="1:8" hidden="1">
      <c r="A804" s="103">
        <v>2012</v>
      </c>
      <c r="B804" s="88" t="s">
        <v>3387</v>
      </c>
      <c r="C804" s="83" t="s">
        <v>2490</v>
      </c>
      <c r="D804" s="84" t="s">
        <v>126</v>
      </c>
      <c r="E804" s="104" t="s">
        <v>235</v>
      </c>
      <c r="F804" s="84" t="s">
        <v>132</v>
      </c>
      <c r="G804" s="86" t="str">
        <f t="shared" si="12"/>
        <v>2012S-2Sede CentralEspecialización en Geotecnia Vial y Pavimentos</v>
      </c>
      <c r="H804" s="107">
        <v>11</v>
      </c>
    </row>
    <row r="805" spans="1:8" hidden="1">
      <c r="A805" s="103">
        <v>2012</v>
      </c>
      <c r="B805" s="88" t="s">
        <v>3387</v>
      </c>
      <c r="C805" s="83" t="s">
        <v>2490</v>
      </c>
      <c r="D805" s="84" t="s">
        <v>126</v>
      </c>
      <c r="E805" s="104" t="s">
        <v>235</v>
      </c>
      <c r="F805" s="84" t="s">
        <v>133</v>
      </c>
      <c r="G805" s="86" t="str">
        <f t="shared" si="12"/>
        <v>2012S-2Sede CentralEspecialización en Gerencia de Construcciones</v>
      </c>
      <c r="H805" s="107">
        <v>23</v>
      </c>
    </row>
    <row r="806" spans="1:8" hidden="1">
      <c r="A806" s="103">
        <v>2012</v>
      </c>
      <c r="B806" s="88" t="s">
        <v>3387</v>
      </c>
      <c r="C806" s="83" t="s">
        <v>2490</v>
      </c>
      <c r="D806" s="84" t="s">
        <v>126</v>
      </c>
      <c r="E806" s="104" t="s">
        <v>235</v>
      </c>
      <c r="F806" s="84" t="s">
        <v>134</v>
      </c>
      <c r="G806" s="86" t="str">
        <f t="shared" si="12"/>
        <v>2012S-2Sede CentralEspecialización en Ingeniería de Operaciones en Manufactura y Servicios</v>
      </c>
      <c r="H806" s="107">
        <v>12</v>
      </c>
    </row>
    <row r="807" spans="1:8" hidden="1">
      <c r="A807" s="103">
        <v>2012</v>
      </c>
      <c r="B807" s="88" t="s">
        <v>3387</v>
      </c>
      <c r="C807" s="83" t="s">
        <v>2490</v>
      </c>
      <c r="D807" s="84" t="s">
        <v>126</v>
      </c>
      <c r="E807" s="104" t="s">
        <v>235</v>
      </c>
      <c r="F807" s="84" t="s">
        <v>135</v>
      </c>
      <c r="G807" s="86" t="str">
        <f t="shared" si="12"/>
        <v>2012S-2Sede CentralEspecialización en Sistemas Gerenciales de Ingeniería</v>
      </c>
      <c r="H807" s="107">
        <v>18</v>
      </c>
    </row>
    <row r="808" spans="1:8" hidden="1">
      <c r="A808" s="103">
        <v>2012</v>
      </c>
      <c r="B808" s="88" t="s">
        <v>3387</v>
      </c>
      <c r="C808" s="83" t="s">
        <v>2490</v>
      </c>
      <c r="D808" s="84" t="s">
        <v>126</v>
      </c>
      <c r="E808" s="104" t="s">
        <v>235</v>
      </c>
      <c r="F808" s="84" t="s">
        <v>136</v>
      </c>
      <c r="G808" s="86" t="str">
        <f t="shared" si="12"/>
        <v>2012S-2Sede CentralEspecialización en Tecnología de la Construcción en Edificaciones</v>
      </c>
      <c r="H808" s="107">
        <v>9</v>
      </c>
    </row>
    <row r="809" spans="1:8" hidden="1">
      <c r="A809" s="103">
        <v>2012</v>
      </c>
      <c r="B809" s="88" t="s">
        <v>3387</v>
      </c>
      <c r="C809" s="83" t="s">
        <v>2490</v>
      </c>
      <c r="D809" s="84" t="s">
        <v>126</v>
      </c>
      <c r="E809" s="104" t="s">
        <v>236</v>
      </c>
      <c r="F809" s="84" t="s">
        <v>139</v>
      </c>
      <c r="G809" s="86" t="str">
        <f t="shared" si="12"/>
        <v>2012S-2Sede CentralMaestría en Hidrosistemas</v>
      </c>
      <c r="H809" s="107">
        <v>2</v>
      </c>
    </row>
    <row r="810" spans="1:8" hidden="1">
      <c r="A810" s="103">
        <v>2012</v>
      </c>
      <c r="B810" s="88" t="s">
        <v>3387</v>
      </c>
      <c r="C810" s="83" t="s">
        <v>2490</v>
      </c>
      <c r="D810" s="84" t="s">
        <v>126</v>
      </c>
      <c r="E810" s="104" t="s">
        <v>236</v>
      </c>
      <c r="F810" s="84" t="s">
        <v>140</v>
      </c>
      <c r="G810" s="86" t="str">
        <f t="shared" si="12"/>
        <v>2012S-2Sede CentralMaestría en Ingeniería Civil</v>
      </c>
      <c r="H810" s="107">
        <v>21</v>
      </c>
    </row>
    <row r="811" spans="1:8" hidden="1">
      <c r="A811" s="103">
        <v>2012</v>
      </c>
      <c r="B811" s="88" t="s">
        <v>3387</v>
      </c>
      <c r="C811" s="83" t="s">
        <v>2490</v>
      </c>
      <c r="D811" s="84" t="s">
        <v>126</v>
      </c>
      <c r="E811" s="104" t="s">
        <v>236</v>
      </c>
      <c r="F811" s="84" t="s">
        <v>141</v>
      </c>
      <c r="G811" s="86" t="str">
        <f t="shared" si="12"/>
        <v>2012S-2Sede CentralMaestría en Ingeniería de Sistemas y Computación</v>
      </c>
      <c r="H811" s="107">
        <v>5</v>
      </c>
    </row>
    <row r="812" spans="1:8" hidden="1">
      <c r="A812" s="103">
        <v>2012</v>
      </c>
      <c r="B812" s="88" t="s">
        <v>3387</v>
      </c>
      <c r="C812" s="83" t="s">
        <v>2490</v>
      </c>
      <c r="D812" s="84" t="s">
        <v>126</v>
      </c>
      <c r="E812" s="104" t="s">
        <v>236</v>
      </c>
      <c r="F812" s="84" t="s">
        <v>142</v>
      </c>
      <c r="G812" s="86" t="str">
        <f t="shared" si="12"/>
        <v>2012S-2Sede CentralMaestría en Ingeniería Electrónica</v>
      </c>
      <c r="H812" s="107">
        <v>6</v>
      </c>
    </row>
    <row r="813" spans="1:8" hidden="1">
      <c r="A813" s="103">
        <v>2012</v>
      </c>
      <c r="B813" s="88" t="s">
        <v>3387</v>
      </c>
      <c r="C813" s="83" t="s">
        <v>2490</v>
      </c>
      <c r="D813" s="84" t="s">
        <v>126</v>
      </c>
      <c r="E813" s="104" t="s">
        <v>236</v>
      </c>
      <c r="F813" s="84" t="s">
        <v>143</v>
      </c>
      <c r="G813" s="86" t="str">
        <f t="shared" si="12"/>
        <v>2012S-2Sede CentralMaestría en Ingeniería Industrial</v>
      </c>
      <c r="H813" s="107">
        <v>11</v>
      </c>
    </row>
    <row r="814" spans="1:8" hidden="1">
      <c r="A814" s="103">
        <v>2012</v>
      </c>
      <c r="B814" s="88" t="s">
        <v>3387</v>
      </c>
      <c r="C814" s="83" t="s">
        <v>2490</v>
      </c>
      <c r="D814" s="84" t="s">
        <v>126</v>
      </c>
      <c r="E814" s="104" t="s">
        <v>234</v>
      </c>
      <c r="F814" s="84" t="s">
        <v>1958</v>
      </c>
      <c r="G814" s="86" t="str">
        <f t="shared" si="12"/>
        <v>2012S-2Sede CentralIngeniería Civil</v>
      </c>
      <c r="H814" s="107">
        <v>29</v>
      </c>
    </row>
    <row r="815" spans="1:8" hidden="1">
      <c r="A815" s="103">
        <v>2012</v>
      </c>
      <c r="B815" s="88" t="s">
        <v>3387</v>
      </c>
      <c r="C815" s="83" t="s">
        <v>2490</v>
      </c>
      <c r="D815" s="84" t="s">
        <v>126</v>
      </c>
      <c r="E815" s="104" t="s">
        <v>234</v>
      </c>
      <c r="F815" s="84" t="s">
        <v>1936</v>
      </c>
      <c r="G815" s="86" t="str">
        <f t="shared" si="12"/>
        <v>2012S-2Sede CentralIngeniería de Sistemas</v>
      </c>
      <c r="H815" s="107">
        <v>22</v>
      </c>
    </row>
    <row r="816" spans="1:8" hidden="1">
      <c r="A816" s="103">
        <v>2012</v>
      </c>
      <c r="B816" s="88" t="s">
        <v>3387</v>
      </c>
      <c r="C816" s="83" t="s">
        <v>2490</v>
      </c>
      <c r="D816" s="84" t="s">
        <v>126</v>
      </c>
      <c r="E816" s="104" t="s">
        <v>234</v>
      </c>
      <c r="F816" s="84" t="s">
        <v>1937</v>
      </c>
      <c r="G816" s="86" t="str">
        <f t="shared" si="12"/>
        <v>2012S-2Sede CentralIngeniería Electrónica</v>
      </c>
      <c r="H816" s="107">
        <v>43</v>
      </c>
    </row>
    <row r="817" spans="1:8" hidden="1">
      <c r="A817" s="103">
        <v>2012</v>
      </c>
      <c r="B817" s="88" t="s">
        <v>3387</v>
      </c>
      <c r="C817" s="83" t="s">
        <v>2490</v>
      </c>
      <c r="D817" s="84" t="s">
        <v>126</v>
      </c>
      <c r="E817" s="104" t="s">
        <v>234</v>
      </c>
      <c r="F817" s="84" t="s">
        <v>1938</v>
      </c>
      <c r="G817" s="86" t="str">
        <f t="shared" si="12"/>
        <v>2012S-2Sede CentralIngeniería Industrial</v>
      </c>
      <c r="H817" s="107">
        <v>115</v>
      </c>
    </row>
    <row r="818" spans="1:8" hidden="1">
      <c r="A818" s="103">
        <v>2012</v>
      </c>
      <c r="B818" s="88" t="s">
        <v>3387</v>
      </c>
      <c r="C818" s="83" t="s">
        <v>2490</v>
      </c>
      <c r="D818" s="84" t="s">
        <v>145</v>
      </c>
      <c r="E818" s="104" t="s">
        <v>3889</v>
      </c>
      <c r="F818" s="84" t="s">
        <v>147</v>
      </c>
      <c r="G818" s="86" t="str">
        <f t="shared" si="12"/>
        <v>2012S-2Sede CentralEspecialización en Anestesiología</v>
      </c>
      <c r="H818" s="107">
        <v>1</v>
      </c>
    </row>
    <row r="819" spans="1:8" hidden="1">
      <c r="A819" s="103">
        <v>2012</v>
      </c>
      <c r="B819" s="88" t="s">
        <v>3387</v>
      </c>
      <c r="C819" s="83" t="s">
        <v>2490</v>
      </c>
      <c r="D819" s="84" t="s">
        <v>145</v>
      </c>
      <c r="E819" s="104" t="s">
        <v>3889</v>
      </c>
      <c r="F819" s="84" t="s">
        <v>148</v>
      </c>
      <c r="G819" s="86" t="str">
        <f t="shared" si="12"/>
        <v>2012S-2Sede CentralEspecialización en Cardiología</v>
      </c>
      <c r="H819" s="107">
        <v>1</v>
      </c>
    </row>
    <row r="820" spans="1:8" hidden="1">
      <c r="A820" s="103">
        <v>2012</v>
      </c>
      <c r="B820" s="88" t="s">
        <v>3387</v>
      </c>
      <c r="C820" s="83" t="s">
        <v>2490</v>
      </c>
      <c r="D820" s="84" t="s">
        <v>145</v>
      </c>
      <c r="E820" s="104" t="s">
        <v>3889</v>
      </c>
      <c r="F820" s="84" t="s">
        <v>149</v>
      </c>
      <c r="G820" s="86" t="str">
        <f t="shared" si="12"/>
        <v>2012S-2Sede CentralEspecialización en Cirugía Cardiovascular</v>
      </c>
      <c r="H820" s="107">
        <v>1</v>
      </c>
    </row>
    <row r="821" spans="1:8" hidden="1">
      <c r="A821" s="103">
        <v>2012</v>
      </c>
      <c r="B821" s="88" t="s">
        <v>3387</v>
      </c>
      <c r="C821" s="83" t="s">
        <v>2490</v>
      </c>
      <c r="D821" s="84" t="s">
        <v>145</v>
      </c>
      <c r="E821" s="104" t="s">
        <v>3889</v>
      </c>
      <c r="F821" s="84" t="s">
        <v>4454</v>
      </c>
      <c r="G821" s="86" t="str">
        <f t="shared" si="12"/>
        <v>2012S-2Sede CentralEspecialización en Cirugía Gastrointestinal y Endoscopia Digestiva</v>
      </c>
      <c r="H821" s="107">
        <v>1</v>
      </c>
    </row>
    <row r="822" spans="1:8" hidden="1">
      <c r="A822" s="103">
        <v>2012</v>
      </c>
      <c r="B822" s="88" t="s">
        <v>3387</v>
      </c>
      <c r="C822" s="83" t="s">
        <v>2490</v>
      </c>
      <c r="D822" s="84" t="s">
        <v>145</v>
      </c>
      <c r="E822" s="104" t="s">
        <v>3889</v>
      </c>
      <c r="F822" s="84" t="s">
        <v>150</v>
      </c>
      <c r="G822" s="86" t="str">
        <f t="shared" si="12"/>
        <v>2012S-2Sede CentralEspecialización en Cirugía General</v>
      </c>
      <c r="H822" s="107">
        <v>5</v>
      </c>
    </row>
    <row r="823" spans="1:8" hidden="1">
      <c r="A823" s="103">
        <v>2012</v>
      </c>
      <c r="B823" s="88" t="s">
        <v>3387</v>
      </c>
      <c r="C823" s="83" t="s">
        <v>2490</v>
      </c>
      <c r="D823" s="84" t="s">
        <v>145</v>
      </c>
      <c r="E823" s="104" t="s">
        <v>3889</v>
      </c>
      <c r="F823" s="84" t="s">
        <v>152</v>
      </c>
      <c r="G823" s="86" t="str">
        <f t="shared" si="12"/>
        <v>2012S-2Sede CentralEspecialización en Dermatología</v>
      </c>
      <c r="H823" s="107">
        <v>3</v>
      </c>
    </row>
    <row r="824" spans="1:8" hidden="1">
      <c r="A824" s="103">
        <v>2012</v>
      </c>
      <c r="B824" s="88" t="s">
        <v>3387</v>
      </c>
      <c r="C824" s="83" t="s">
        <v>2490</v>
      </c>
      <c r="D824" s="84" t="s">
        <v>145</v>
      </c>
      <c r="E824" s="104" t="s">
        <v>3889</v>
      </c>
      <c r="F824" s="84" t="s">
        <v>153</v>
      </c>
      <c r="G824" s="86" t="str">
        <f t="shared" si="12"/>
        <v>2012S-2Sede CentralEspecialización en Electrofisiología Clínica, Estimulación y Arritmias Cardíacas</v>
      </c>
      <c r="H824" s="107">
        <v>1</v>
      </c>
    </row>
    <row r="825" spans="1:8" hidden="1">
      <c r="A825" s="103">
        <v>2012</v>
      </c>
      <c r="B825" s="88" t="s">
        <v>3387</v>
      </c>
      <c r="C825" s="83" t="s">
        <v>2490</v>
      </c>
      <c r="D825" s="84" t="s">
        <v>145</v>
      </c>
      <c r="E825" s="104" t="s">
        <v>3889</v>
      </c>
      <c r="F825" s="84" t="s">
        <v>155</v>
      </c>
      <c r="G825" s="86" t="str">
        <f t="shared" si="12"/>
        <v>2012S-2Sede CentralEspecialización en Gastroenterología y Endoscopia Digestiva</v>
      </c>
      <c r="H825" s="107">
        <v>2</v>
      </c>
    </row>
    <row r="826" spans="1:8" hidden="1">
      <c r="A826" s="103">
        <v>2012</v>
      </c>
      <c r="B826" s="88" t="s">
        <v>3387</v>
      </c>
      <c r="C826" s="83" t="s">
        <v>2490</v>
      </c>
      <c r="D826" s="84" t="s">
        <v>145</v>
      </c>
      <c r="E826" s="104" t="s">
        <v>3889</v>
      </c>
      <c r="F826" s="84" t="s">
        <v>156</v>
      </c>
      <c r="G826" s="86" t="str">
        <f t="shared" si="12"/>
        <v>2012S-2Sede CentralEspecialización en Genética Médica</v>
      </c>
      <c r="H826" s="107">
        <v>3</v>
      </c>
    </row>
    <row r="827" spans="1:8" hidden="1">
      <c r="A827" s="103">
        <v>2012</v>
      </c>
      <c r="B827" s="88" t="s">
        <v>3387</v>
      </c>
      <c r="C827" s="83" t="s">
        <v>2490</v>
      </c>
      <c r="D827" s="84" t="s">
        <v>145</v>
      </c>
      <c r="E827" s="104" t="s">
        <v>3889</v>
      </c>
      <c r="F827" s="84" t="s">
        <v>158</v>
      </c>
      <c r="G827" s="86" t="str">
        <f t="shared" si="12"/>
        <v>2012S-2Sede CentralEspecialización en Ginecología y Obstetricia</v>
      </c>
      <c r="H827" s="107">
        <v>4</v>
      </c>
    </row>
    <row r="828" spans="1:8" hidden="1">
      <c r="A828" s="103">
        <v>2012</v>
      </c>
      <c r="B828" s="88" t="s">
        <v>3387</v>
      </c>
      <c r="C828" s="83" t="s">
        <v>2490</v>
      </c>
      <c r="D828" s="84" t="s">
        <v>145</v>
      </c>
      <c r="E828" s="104" t="s">
        <v>3889</v>
      </c>
      <c r="F828" s="84" t="s">
        <v>161</v>
      </c>
      <c r="G828" s="86" t="str">
        <f t="shared" si="12"/>
        <v>2012S-2Sede CentralEspecialización en Medicina de Urgencias</v>
      </c>
      <c r="H828" s="107">
        <v>1</v>
      </c>
    </row>
    <row r="829" spans="1:8" hidden="1">
      <c r="A829" s="103">
        <v>2012</v>
      </c>
      <c r="B829" s="88" t="s">
        <v>3387</v>
      </c>
      <c r="C829" s="83" t="s">
        <v>2490</v>
      </c>
      <c r="D829" s="84" t="s">
        <v>145</v>
      </c>
      <c r="E829" s="104" t="s">
        <v>3889</v>
      </c>
      <c r="F829" s="84" t="s">
        <v>162</v>
      </c>
      <c r="G829" s="86" t="str">
        <f t="shared" si="12"/>
        <v>2012S-2Sede CentralEspecialización en Medicina Familiar</v>
      </c>
      <c r="H829" s="107">
        <v>4</v>
      </c>
    </row>
    <row r="830" spans="1:8" hidden="1">
      <c r="A830" s="103">
        <v>2012</v>
      </c>
      <c r="B830" s="88" t="s">
        <v>3387</v>
      </c>
      <c r="C830" s="83" t="s">
        <v>2490</v>
      </c>
      <c r="D830" s="84" t="s">
        <v>145</v>
      </c>
      <c r="E830" s="104" t="s">
        <v>3889</v>
      </c>
      <c r="F830" s="84" t="s">
        <v>163</v>
      </c>
      <c r="G830" s="86" t="str">
        <f t="shared" si="12"/>
        <v>2012S-2Sede CentralEspecialización en Medicina Interna</v>
      </c>
      <c r="H830" s="107">
        <v>7</v>
      </c>
    </row>
    <row r="831" spans="1:8" hidden="1">
      <c r="A831" s="103">
        <v>2012</v>
      </c>
      <c r="B831" s="88" t="s">
        <v>3387</v>
      </c>
      <c r="C831" s="83" t="s">
        <v>2490</v>
      </c>
      <c r="D831" s="84" t="s">
        <v>145</v>
      </c>
      <c r="E831" s="104" t="s">
        <v>3889</v>
      </c>
      <c r="F831" s="84" t="s">
        <v>164</v>
      </c>
      <c r="G831" s="86" t="str">
        <f t="shared" si="12"/>
        <v>2012S-2Sede CentralEspecialización en Nefrología</v>
      </c>
      <c r="H831" s="107">
        <v>2</v>
      </c>
    </row>
    <row r="832" spans="1:8" hidden="1">
      <c r="A832" s="103">
        <v>2012</v>
      </c>
      <c r="B832" s="88" t="s">
        <v>3387</v>
      </c>
      <c r="C832" s="83" t="s">
        <v>2490</v>
      </c>
      <c r="D832" s="84" t="s">
        <v>145</v>
      </c>
      <c r="E832" s="104" t="s">
        <v>3889</v>
      </c>
      <c r="F832" s="84" t="s">
        <v>165</v>
      </c>
      <c r="G832" s="86" t="str">
        <f t="shared" si="12"/>
        <v>2012S-2Sede CentralEspecialización en Neumología</v>
      </c>
      <c r="H832" s="107">
        <v>1</v>
      </c>
    </row>
    <row r="833" spans="1:8" hidden="1">
      <c r="A833" s="103">
        <v>2012</v>
      </c>
      <c r="B833" s="88" t="s">
        <v>3387</v>
      </c>
      <c r="C833" s="83" t="s">
        <v>2490</v>
      </c>
      <c r="D833" s="84" t="s">
        <v>145</v>
      </c>
      <c r="E833" s="104" t="s">
        <v>3889</v>
      </c>
      <c r="F833" s="84" t="s">
        <v>166</v>
      </c>
      <c r="G833" s="86" t="str">
        <f t="shared" si="12"/>
        <v>2012S-2Sede CentralEspecialización en Neurocirugía</v>
      </c>
      <c r="H833" s="107">
        <v>1</v>
      </c>
    </row>
    <row r="834" spans="1:8" hidden="1">
      <c r="A834" s="103">
        <v>2012</v>
      </c>
      <c r="B834" s="88" t="s">
        <v>3387</v>
      </c>
      <c r="C834" s="83" t="s">
        <v>2490</v>
      </c>
      <c r="D834" s="84" t="s">
        <v>145</v>
      </c>
      <c r="E834" s="104" t="s">
        <v>3889</v>
      </c>
      <c r="F834" s="84" t="s">
        <v>167</v>
      </c>
      <c r="G834" s="86" t="str">
        <f t="shared" si="12"/>
        <v>2012S-2Sede CentralEspecialización en Neurología</v>
      </c>
      <c r="H834" s="107">
        <v>2</v>
      </c>
    </row>
    <row r="835" spans="1:8" hidden="1">
      <c r="A835" s="103">
        <v>2012</v>
      </c>
      <c r="B835" s="88" t="s">
        <v>3387</v>
      </c>
      <c r="C835" s="83" t="s">
        <v>2490</v>
      </c>
      <c r="D835" s="84" t="s">
        <v>145</v>
      </c>
      <c r="E835" s="104" t="s">
        <v>3889</v>
      </c>
      <c r="F835" s="84" t="s">
        <v>168</v>
      </c>
      <c r="G835" s="86" t="str">
        <f t="shared" ref="G835:G898" si="13">+CONCATENATE(A835,B835,C835,F835)</f>
        <v>2012S-2Sede CentralEspecialización en Oftalmología</v>
      </c>
      <c r="H835" s="107">
        <v>1</v>
      </c>
    </row>
    <row r="836" spans="1:8" hidden="1">
      <c r="A836" s="103">
        <v>2012</v>
      </c>
      <c r="B836" s="88" t="s">
        <v>3387</v>
      </c>
      <c r="C836" s="83" t="s">
        <v>2490</v>
      </c>
      <c r="D836" s="84" t="s">
        <v>145</v>
      </c>
      <c r="E836" s="104" t="s">
        <v>3889</v>
      </c>
      <c r="F836" s="84" t="s">
        <v>169</v>
      </c>
      <c r="G836" s="86" t="str">
        <f t="shared" si="13"/>
        <v>2012S-2Sede CentralEspecialización en Ortopedia Infantil</v>
      </c>
      <c r="H836" s="107">
        <v>1</v>
      </c>
    </row>
    <row r="837" spans="1:8" hidden="1">
      <c r="A837" s="103">
        <v>2012</v>
      </c>
      <c r="B837" s="88" t="s">
        <v>3387</v>
      </c>
      <c r="C837" s="83" t="s">
        <v>2490</v>
      </c>
      <c r="D837" s="84" t="s">
        <v>145</v>
      </c>
      <c r="E837" s="104" t="s">
        <v>3889</v>
      </c>
      <c r="F837" s="84" t="s">
        <v>172</v>
      </c>
      <c r="G837" s="86" t="str">
        <f t="shared" si="13"/>
        <v>2012S-2Sede CentralEspecialización en Patología</v>
      </c>
      <c r="H837" s="107">
        <v>1</v>
      </c>
    </row>
    <row r="838" spans="1:8" hidden="1">
      <c r="A838" s="103">
        <v>2012</v>
      </c>
      <c r="B838" s="88" t="s">
        <v>3387</v>
      </c>
      <c r="C838" s="83" t="s">
        <v>2490</v>
      </c>
      <c r="D838" s="84" t="s">
        <v>145</v>
      </c>
      <c r="E838" s="104" t="s">
        <v>3889</v>
      </c>
      <c r="F838" s="84" t="s">
        <v>173</v>
      </c>
      <c r="G838" s="86" t="str">
        <f t="shared" si="13"/>
        <v>2012S-2Sede CentralEspecialización en Pediatría</v>
      </c>
      <c r="H838" s="107">
        <v>11</v>
      </c>
    </row>
    <row r="839" spans="1:8" hidden="1">
      <c r="A839" s="103">
        <v>2012</v>
      </c>
      <c r="B839" s="88" t="s">
        <v>3387</v>
      </c>
      <c r="C839" s="83" t="s">
        <v>2490</v>
      </c>
      <c r="D839" s="84" t="s">
        <v>145</v>
      </c>
      <c r="E839" s="104" t="s">
        <v>3889</v>
      </c>
      <c r="F839" s="84" t="s">
        <v>175</v>
      </c>
      <c r="G839" s="86" t="str">
        <f t="shared" si="13"/>
        <v>2012S-2Sede CentralEspecialización en Psiquiatría de Niños y Adolescentes</v>
      </c>
      <c r="H839" s="107">
        <v>3</v>
      </c>
    </row>
    <row r="840" spans="1:8" hidden="1">
      <c r="A840" s="103">
        <v>2012</v>
      </c>
      <c r="B840" s="88" t="s">
        <v>3387</v>
      </c>
      <c r="C840" s="83" t="s">
        <v>2490</v>
      </c>
      <c r="D840" s="84" t="s">
        <v>145</v>
      </c>
      <c r="E840" s="104" t="s">
        <v>3889</v>
      </c>
      <c r="F840" s="84" t="s">
        <v>176</v>
      </c>
      <c r="G840" s="86" t="str">
        <f t="shared" si="13"/>
        <v>2012S-2Sede CentralEspecialización en Psiquiatría General</v>
      </c>
      <c r="H840" s="107">
        <v>3</v>
      </c>
    </row>
    <row r="841" spans="1:8" hidden="1">
      <c r="A841" s="103">
        <v>2012</v>
      </c>
      <c r="B841" s="88" t="s">
        <v>3387</v>
      </c>
      <c r="C841" s="83" t="s">
        <v>2490</v>
      </c>
      <c r="D841" s="84" t="s">
        <v>145</v>
      </c>
      <c r="E841" s="104" t="s">
        <v>3889</v>
      </c>
      <c r="F841" s="84" t="s">
        <v>177</v>
      </c>
      <c r="G841" s="86" t="str">
        <f t="shared" si="13"/>
        <v>2012S-2Sede CentralEspecialización en Radiología</v>
      </c>
      <c r="H841" s="107">
        <v>1</v>
      </c>
    </row>
    <row r="842" spans="1:8" hidden="1">
      <c r="A842" s="103">
        <v>2012</v>
      </c>
      <c r="B842" s="88" t="s">
        <v>3387</v>
      </c>
      <c r="C842" s="83" t="s">
        <v>2490</v>
      </c>
      <c r="D842" s="84" t="s">
        <v>145</v>
      </c>
      <c r="E842" s="104" t="s">
        <v>236</v>
      </c>
      <c r="F842" s="84" t="s">
        <v>180</v>
      </c>
      <c r="G842" s="86" t="str">
        <f t="shared" si="13"/>
        <v>2012S-2Sede CentralMaestría en Epidemiología Clínica</v>
      </c>
      <c r="H842" s="107">
        <v>4</v>
      </c>
    </row>
    <row r="843" spans="1:8" hidden="1">
      <c r="A843" s="103">
        <v>2012</v>
      </c>
      <c r="B843" s="88" t="s">
        <v>3387</v>
      </c>
      <c r="C843" s="83" t="s">
        <v>2490</v>
      </c>
      <c r="D843" s="84" t="s">
        <v>145</v>
      </c>
      <c r="E843" s="104" t="s">
        <v>234</v>
      </c>
      <c r="F843" s="84" t="s">
        <v>1948</v>
      </c>
      <c r="G843" s="86" t="str">
        <f t="shared" si="13"/>
        <v>2012S-2Sede CentralMedicina</v>
      </c>
      <c r="H843" s="107">
        <v>74</v>
      </c>
    </row>
    <row r="844" spans="1:8" hidden="1">
      <c r="A844" s="103">
        <v>2012</v>
      </c>
      <c r="B844" s="88" t="s">
        <v>3387</v>
      </c>
      <c r="C844" s="83" t="s">
        <v>2490</v>
      </c>
      <c r="D844" s="84" t="s">
        <v>182</v>
      </c>
      <c r="E844" s="104" t="s">
        <v>3890</v>
      </c>
      <c r="F844" s="84" t="s">
        <v>184</v>
      </c>
      <c r="G844" s="86" t="str">
        <f t="shared" si="13"/>
        <v>2012S-2Sede CentralEspecialización en Cirugía Maxilofacial</v>
      </c>
      <c r="H844" s="107">
        <v>4</v>
      </c>
    </row>
    <row r="845" spans="1:8" hidden="1">
      <c r="A845" s="103">
        <v>2012</v>
      </c>
      <c r="B845" s="88" t="s">
        <v>3387</v>
      </c>
      <c r="C845" s="83" t="s">
        <v>2490</v>
      </c>
      <c r="D845" s="84" t="s">
        <v>182</v>
      </c>
      <c r="E845" s="104" t="s">
        <v>3890</v>
      </c>
      <c r="F845" s="84" t="s">
        <v>185</v>
      </c>
      <c r="G845" s="86" t="str">
        <f t="shared" si="13"/>
        <v>2012S-2Sede CentralEspecialización en Endodoncia</v>
      </c>
      <c r="H845" s="107">
        <v>4</v>
      </c>
    </row>
    <row r="846" spans="1:8" hidden="1">
      <c r="A846" s="103">
        <v>2012</v>
      </c>
      <c r="B846" s="88" t="s">
        <v>3387</v>
      </c>
      <c r="C846" s="83" t="s">
        <v>2490</v>
      </c>
      <c r="D846" s="84" t="s">
        <v>182</v>
      </c>
      <c r="E846" s="104" t="s">
        <v>3890</v>
      </c>
      <c r="F846" s="84" t="s">
        <v>186</v>
      </c>
      <c r="G846" s="86" t="str">
        <f t="shared" si="13"/>
        <v>2012S-2Sede CentralEspecialización en Odontopediatría</v>
      </c>
      <c r="H846" s="107">
        <v>2</v>
      </c>
    </row>
    <row r="847" spans="1:8" hidden="1">
      <c r="A847" s="103">
        <v>2012</v>
      </c>
      <c r="B847" s="88" t="s">
        <v>3387</v>
      </c>
      <c r="C847" s="83" t="s">
        <v>2490</v>
      </c>
      <c r="D847" s="84" t="s">
        <v>182</v>
      </c>
      <c r="E847" s="104" t="s">
        <v>3890</v>
      </c>
      <c r="F847" s="84" t="s">
        <v>189</v>
      </c>
      <c r="G847" s="86" t="str">
        <f t="shared" si="13"/>
        <v>2012S-2Sede CentralEspecialización en Periodoncia</v>
      </c>
      <c r="H847" s="107">
        <v>7</v>
      </c>
    </row>
    <row r="848" spans="1:8" hidden="1">
      <c r="A848" s="103">
        <v>2012</v>
      </c>
      <c r="B848" s="88" t="s">
        <v>3387</v>
      </c>
      <c r="C848" s="83" t="s">
        <v>2490</v>
      </c>
      <c r="D848" s="84" t="s">
        <v>182</v>
      </c>
      <c r="E848" s="104" t="s">
        <v>3890</v>
      </c>
      <c r="F848" s="84" t="s">
        <v>190</v>
      </c>
      <c r="G848" s="86" t="str">
        <f t="shared" si="13"/>
        <v>2012S-2Sede CentralEspecialización en Rehabilitación Oral</v>
      </c>
      <c r="H848" s="107">
        <v>7</v>
      </c>
    </row>
    <row r="849" spans="1:8" hidden="1">
      <c r="A849" s="103">
        <v>2012</v>
      </c>
      <c r="B849" s="88" t="s">
        <v>3387</v>
      </c>
      <c r="C849" s="83" t="s">
        <v>2490</v>
      </c>
      <c r="D849" s="84" t="s">
        <v>182</v>
      </c>
      <c r="E849" s="104" t="s">
        <v>234</v>
      </c>
      <c r="F849" s="84" t="s">
        <v>1949</v>
      </c>
      <c r="G849" s="86" t="str">
        <f t="shared" si="13"/>
        <v>2012S-2Sede CentralOdontología</v>
      </c>
      <c r="H849" s="107">
        <v>32</v>
      </c>
    </row>
    <row r="850" spans="1:8" hidden="1">
      <c r="A850" s="103">
        <v>2012</v>
      </c>
      <c r="B850" s="88" t="s">
        <v>3387</v>
      </c>
      <c r="C850" s="83" t="s">
        <v>2490</v>
      </c>
      <c r="D850" s="84" t="s">
        <v>191</v>
      </c>
      <c r="E850" s="104" t="s">
        <v>236</v>
      </c>
      <c r="F850" s="84" t="s">
        <v>193</v>
      </c>
      <c r="G850" s="86" t="str">
        <f t="shared" si="13"/>
        <v>2012S-2Sede CentralMaestría en Psicología Clínica</v>
      </c>
      <c r="H850" s="107">
        <v>23</v>
      </c>
    </row>
    <row r="851" spans="1:8" hidden="1">
      <c r="A851" s="103">
        <v>2012</v>
      </c>
      <c r="B851" s="88" t="s">
        <v>3387</v>
      </c>
      <c r="C851" s="83" t="s">
        <v>2490</v>
      </c>
      <c r="D851" s="84" t="s">
        <v>191</v>
      </c>
      <c r="E851" s="104" t="s">
        <v>234</v>
      </c>
      <c r="F851" s="84" t="s">
        <v>730</v>
      </c>
      <c r="G851" s="86" t="str">
        <f t="shared" si="13"/>
        <v>2012S-2Sede CentralPsicología</v>
      </c>
      <c r="H851" s="107">
        <v>85</v>
      </c>
    </row>
    <row r="852" spans="1:8" hidden="1">
      <c r="A852" s="103">
        <v>2012</v>
      </c>
      <c r="B852" s="88" t="s">
        <v>3387</v>
      </c>
      <c r="C852" s="83" t="s">
        <v>2490</v>
      </c>
      <c r="D852" s="84" t="s">
        <v>195</v>
      </c>
      <c r="E852" s="104" t="s">
        <v>236</v>
      </c>
      <c r="F852" s="84" t="s">
        <v>198</v>
      </c>
      <c r="G852" s="86" t="str">
        <f t="shared" si="13"/>
        <v>2012S-2Sede CentralMaestría en Teología</v>
      </c>
      <c r="H852" s="107">
        <v>5</v>
      </c>
    </row>
    <row r="853" spans="1:8" hidden="1">
      <c r="A853" s="103">
        <v>2012</v>
      </c>
      <c r="B853" s="88" t="s">
        <v>3387</v>
      </c>
      <c r="C853" s="83" t="s">
        <v>2490</v>
      </c>
      <c r="D853" s="84" t="s">
        <v>195</v>
      </c>
      <c r="E853" s="104" t="s">
        <v>234</v>
      </c>
      <c r="F853" s="84" t="s">
        <v>1184</v>
      </c>
      <c r="G853" s="86" t="str">
        <f t="shared" si="13"/>
        <v>2012S-2Sede CentralLicenciatura en Ciencias Religiosas</v>
      </c>
      <c r="H853" s="107">
        <v>15</v>
      </c>
    </row>
    <row r="854" spans="1:8" hidden="1">
      <c r="A854" s="103">
        <v>2012</v>
      </c>
      <c r="B854" s="88" t="s">
        <v>3387</v>
      </c>
      <c r="C854" s="83" t="s">
        <v>2490</v>
      </c>
      <c r="D854" s="84" t="s">
        <v>195</v>
      </c>
      <c r="E854" s="104" t="s">
        <v>234</v>
      </c>
      <c r="F854" s="84" t="s">
        <v>196</v>
      </c>
      <c r="G854" s="86" t="str">
        <f t="shared" si="13"/>
        <v>2012S-2Sede CentralLicenciatura en Teología</v>
      </c>
      <c r="H854" s="107">
        <v>36</v>
      </c>
    </row>
    <row r="855" spans="1:8" hidden="1">
      <c r="A855" s="103">
        <v>2012</v>
      </c>
      <c r="B855" s="88" t="s">
        <v>3387</v>
      </c>
      <c r="C855" s="83" t="s">
        <v>2490</v>
      </c>
      <c r="D855" s="84" t="s">
        <v>195</v>
      </c>
      <c r="E855" s="104" t="s">
        <v>234</v>
      </c>
      <c r="F855" s="84" t="s">
        <v>1945</v>
      </c>
      <c r="G855" s="86" t="str">
        <f t="shared" si="13"/>
        <v>2012S-2Sede CentralTeología</v>
      </c>
      <c r="H855" s="107">
        <v>39</v>
      </c>
    </row>
    <row r="856" spans="1:8" hidden="1">
      <c r="A856" s="103">
        <v>2012</v>
      </c>
      <c r="B856" s="88" t="s">
        <v>3387</v>
      </c>
      <c r="C856" s="83" t="s">
        <v>2490</v>
      </c>
      <c r="D856" s="84" t="s">
        <v>200</v>
      </c>
      <c r="E856" s="104" t="s">
        <v>236</v>
      </c>
      <c r="F856" s="84" t="s">
        <v>202</v>
      </c>
      <c r="G856" s="86" t="str">
        <f t="shared" si="13"/>
        <v>2012S-2Sede CentralMaestría en Bioética</v>
      </c>
      <c r="H856" s="107">
        <v>5</v>
      </c>
    </row>
    <row r="857" spans="1:8" hidden="1">
      <c r="A857" s="88">
        <v>2013</v>
      </c>
      <c r="B857" s="105" t="s">
        <v>3386</v>
      </c>
      <c r="C857" s="83" t="s">
        <v>2490</v>
      </c>
      <c r="D857" s="84" t="s">
        <v>5</v>
      </c>
      <c r="E857" s="104" t="s">
        <v>235</v>
      </c>
      <c r="F857" s="84" t="s">
        <v>9</v>
      </c>
      <c r="G857" s="86" t="str">
        <f t="shared" si="13"/>
        <v>2013S-1Sede CentralEspecialización en Diseño y Gerencia de Producto para la Exportación</v>
      </c>
      <c r="H857" s="107">
        <v>6</v>
      </c>
    </row>
    <row r="858" spans="1:8" hidden="1">
      <c r="A858" s="88">
        <v>2013</v>
      </c>
      <c r="B858" s="105" t="s">
        <v>3386</v>
      </c>
      <c r="C858" s="83" t="s">
        <v>2490</v>
      </c>
      <c r="D858" s="84" t="s">
        <v>5</v>
      </c>
      <c r="E858" s="104" t="s">
        <v>236</v>
      </c>
      <c r="F858" s="84" t="s">
        <v>1909</v>
      </c>
      <c r="G858" s="86" t="str">
        <f t="shared" si="13"/>
        <v>2013S-1Sede CentralMaestría en Patrimonio Cultural y Territorio</v>
      </c>
      <c r="H858" s="107">
        <v>3</v>
      </c>
    </row>
    <row r="859" spans="1:8" hidden="1">
      <c r="A859" s="88">
        <v>2013</v>
      </c>
      <c r="B859" s="105" t="s">
        <v>3386</v>
      </c>
      <c r="C859" s="83" t="s">
        <v>2490</v>
      </c>
      <c r="D859" s="84" t="s">
        <v>5</v>
      </c>
      <c r="E859" s="104" t="s">
        <v>236</v>
      </c>
      <c r="F859" s="84" t="s">
        <v>11</v>
      </c>
      <c r="G859" s="86" t="str">
        <f t="shared" si="13"/>
        <v>2013S-1Sede CentralMaestría en Planeación Urbana y Regional</v>
      </c>
      <c r="H859" s="107">
        <v>16</v>
      </c>
    </row>
    <row r="860" spans="1:8" hidden="1">
      <c r="A860" s="88">
        <v>2013</v>
      </c>
      <c r="B860" s="105" t="s">
        <v>3386</v>
      </c>
      <c r="C860" s="83" t="s">
        <v>2490</v>
      </c>
      <c r="D860" s="84" t="s">
        <v>5</v>
      </c>
      <c r="E860" s="104" t="s">
        <v>234</v>
      </c>
      <c r="F860" s="84" t="s">
        <v>700</v>
      </c>
      <c r="G860" s="86" t="str">
        <f t="shared" si="13"/>
        <v>2013S-1Sede CentralArquitectura</v>
      </c>
      <c r="H860" s="107">
        <v>69</v>
      </c>
    </row>
    <row r="861" spans="1:8" hidden="1">
      <c r="A861" s="88">
        <v>2013</v>
      </c>
      <c r="B861" s="105" t="s">
        <v>3386</v>
      </c>
      <c r="C861" s="83" t="s">
        <v>2490</v>
      </c>
      <c r="D861" s="84" t="s">
        <v>5</v>
      </c>
      <c r="E861" s="104" t="s">
        <v>234</v>
      </c>
      <c r="F861" s="84" t="s">
        <v>1928</v>
      </c>
      <c r="G861" s="86" t="str">
        <f t="shared" si="13"/>
        <v>2013S-1Sede CentralDiseño Industrial</v>
      </c>
      <c r="H861" s="107">
        <v>134</v>
      </c>
    </row>
    <row r="862" spans="1:8" hidden="1">
      <c r="A862" s="88">
        <v>2013</v>
      </c>
      <c r="B862" s="105" t="s">
        <v>3386</v>
      </c>
      <c r="C862" s="83" t="s">
        <v>2490</v>
      </c>
      <c r="D862" s="84" t="s">
        <v>12</v>
      </c>
      <c r="E862" s="104" t="s">
        <v>234</v>
      </c>
      <c r="F862" s="84" t="s">
        <v>1921</v>
      </c>
      <c r="G862" s="86" t="str">
        <f t="shared" si="13"/>
        <v>2013S-1Sede CentralArtes Visuales</v>
      </c>
      <c r="H862" s="107">
        <v>46</v>
      </c>
    </row>
    <row r="863" spans="1:8" hidden="1">
      <c r="A863" s="88">
        <v>2013</v>
      </c>
      <c r="B863" s="105" t="s">
        <v>3386</v>
      </c>
      <c r="C863" s="83" t="s">
        <v>2490</v>
      </c>
      <c r="D863" s="84" t="s">
        <v>12</v>
      </c>
      <c r="E863" s="104" t="s">
        <v>234</v>
      </c>
      <c r="F863" s="84" t="s">
        <v>1933</v>
      </c>
      <c r="G863" s="86" t="str">
        <f t="shared" si="13"/>
        <v>2013S-1Sede CentralEstudios Musicales</v>
      </c>
      <c r="H863" s="107">
        <v>32</v>
      </c>
    </row>
    <row r="864" spans="1:8" hidden="1">
      <c r="A864" s="88">
        <v>2013</v>
      </c>
      <c r="B864" s="105" t="s">
        <v>3386</v>
      </c>
      <c r="C864" s="83" t="s">
        <v>2490</v>
      </c>
      <c r="D864" s="84" t="s">
        <v>18</v>
      </c>
      <c r="E864" s="104" t="s">
        <v>239</v>
      </c>
      <c r="F864" s="84" t="s">
        <v>30</v>
      </c>
      <c r="G864" s="86" t="str">
        <f t="shared" si="13"/>
        <v>2013S-1Sede CentralDoctorado en Ciencias Biológicas</v>
      </c>
      <c r="H864" s="107">
        <v>4</v>
      </c>
    </row>
    <row r="865" spans="1:8" hidden="1">
      <c r="A865" s="88">
        <v>2013</v>
      </c>
      <c r="B865" s="105" t="s">
        <v>3386</v>
      </c>
      <c r="C865" s="83" t="s">
        <v>2490</v>
      </c>
      <c r="D865" s="84" t="s">
        <v>18</v>
      </c>
      <c r="E865" s="104" t="s">
        <v>235</v>
      </c>
      <c r="F865" s="84" t="s">
        <v>24</v>
      </c>
      <c r="G865" s="86" t="str">
        <f t="shared" si="13"/>
        <v>2013S-1Sede CentralEspecialización en Análisis Químico Instrumental</v>
      </c>
      <c r="H865" s="107">
        <v>12</v>
      </c>
    </row>
    <row r="866" spans="1:8" hidden="1">
      <c r="A866" s="88">
        <v>2013</v>
      </c>
      <c r="B866" s="105" t="s">
        <v>3386</v>
      </c>
      <c r="C866" s="83" t="s">
        <v>2490</v>
      </c>
      <c r="D866" s="84" t="s">
        <v>18</v>
      </c>
      <c r="E866" s="104" t="s">
        <v>235</v>
      </c>
      <c r="F866" s="84" t="s">
        <v>27</v>
      </c>
      <c r="G866" s="86" t="str">
        <f t="shared" si="13"/>
        <v>2013S-1Sede CentralEspecialización en Microbiología Médica</v>
      </c>
      <c r="H866" s="107">
        <v>3</v>
      </c>
    </row>
    <row r="867" spans="1:8" hidden="1">
      <c r="A867" s="88">
        <v>2013</v>
      </c>
      <c r="B867" s="105" t="s">
        <v>3386</v>
      </c>
      <c r="C867" s="83" t="s">
        <v>2490</v>
      </c>
      <c r="D867" s="84" t="s">
        <v>18</v>
      </c>
      <c r="E867" s="104" t="s">
        <v>236</v>
      </c>
      <c r="F867" s="84" t="s">
        <v>28</v>
      </c>
      <c r="G867" s="86" t="str">
        <f t="shared" si="13"/>
        <v>2013S-1Sede CentralMaestría en Ciencias Biológicas</v>
      </c>
      <c r="H867" s="107">
        <v>19</v>
      </c>
    </row>
    <row r="868" spans="1:8" hidden="1">
      <c r="A868" s="88">
        <v>2013</v>
      </c>
      <c r="B868" s="105" t="s">
        <v>3386</v>
      </c>
      <c r="C868" s="83" t="s">
        <v>2490</v>
      </c>
      <c r="D868" s="84" t="s">
        <v>18</v>
      </c>
      <c r="E868" s="104" t="s">
        <v>234</v>
      </c>
      <c r="F868" s="84" t="s">
        <v>1922</v>
      </c>
      <c r="G868" s="86" t="str">
        <f t="shared" si="13"/>
        <v>2013S-1Sede CentralBacteriología</v>
      </c>
      <c r="H868" s="107">
        <v>30</v>
      </c>
    </row>
    <row r="869" spans="1:8" hidden="1">
      <c r="A869" s="88">
        <v>2013</v>
      </c>
      <c r="B869" s="105" t="s">
        <v>3386</v>
      </c>
      <c r="C869" s="83" t="s">
        <v>2490</v>
      </c>
      <c r="D869" s="84" t="s">
        <v>18</v>
      </c>
      <c r="E869" s="104" t="s">
        <v>234</v>
      </c>
      <c r="F869" s="84" t="s">
        <v>1923</v>
      </c>
      <c r="G869" s="86" t="str">
        <f t="shared" si="13"/>
        <v>2013S-1Sede CentralBiología</v>
      </c>
      <c r="H869" s="107">
        <v>19</v>
      </c>
    </row>
    <row r="870" spans="1:8" hidden="1">
      <c r="A870" s="88">
        <v>2013</v>
      </c>
      <c r="B870" s="105" t="s">
        <v>3386</v>
      </c>
      <c r="C870" s="83" t="s">
        <v>2490</v>
      </c>
      <c r="D870" s="84" t="s">
        <v>18</v>
      </c>
      <c r="E870" s="104" t="s">
        <v>234</v>
      </c>
      <c r="F870" s="84" t="s">
        <v>3431</v>
      </c>
      <c r="G870" s="86" t="str">
        <f t="shared" si="13"/>
        <v>2013S-1Sede CentralInformática Matemática</v>
      </c>
      <c r="H870" s="107">
        <v>1</v>
      </c>
    </row>
    <row r="871" spans="1:8" hidden="1">
      <c r="A871" s="88">
        <v>2013</v>
      </c>
      <c r="B871" s="105" t="s">
        <v>3386</v>
      </c>
      <c r="C871" s="83" t="s">
        <v>2490</v>
      </c>
      <c r="D871" s="84" t="s">
        <v>18</v>
      </c>
      <c r="E871" s="104" t="s">
        <v>234</v>
      </c>
      <c r="F871" s="84" t="s">
        <v>4455</v>
      </c>
      <c r="G871" s="86" t="str">
        <f t="shared" si="13"/>
        <v>2013S-1Sede CentralLicenciatura en Biología</v>
      </c>
      <c r="H871" s="107">
        <v>1</v>
      </c>
    </row>
    <row r="872" spans="1:8" hidden="1">
      <c r="A872" s="88">
        <v>2013</v>
      </c>
      <c r="B872" s="105" t="s">
        <v>3386</v>
      </c>
      <c r="C872" s="83" t="s">
        <v>2490</v>
      </c>
      <c r="D872" s="84" t="s">
        <v>18</v>
      </c>
      <c r="E872" s="104" t="s">
        <v>234</v>
      </c>
      <c r="F872" s="84" t="s">
        <v>1940</v>
      </c>
      <c r="G872" s="86" t="str">
        <f t="shared" si="13"/>
        <v>2013S-1Sede CentralMatemáticas</v>
      </c>
      <c r="H872" s="107">
        <v>6</v>
      </c>
    </row>
    <row r="873" spans="1:8" hidden="1">
      <c r="A873" s="88">
        <v>2013</v>
      </c>
      <c r="B873" s="105" t="s">
        <v>3386</v>
      </c>
      <c r="C873" s="83" t="s">
        <v>2490</v>
      </c>
      <c r="D873" s="84" t="s">
        <v>18</v>
      </c>
      <c r="E873" s="104" t="s">
        <v>234</v>
      </c>
      <c r="F873" s="84" t="s">
        <v>3428</v>
      </c>
      <c r="G873" s="86" t="str">
        <f t="shared" si="13"/>
        <v>2013S-1Sede CentralMicrobiología Agrícola y Veterinaria</v>
      </c>
      <c r="H873" s="107">
        <v>11</v>
      </c>
    </row>
    <row r="874" spans="1:8" hidden="1">
      <c r="A874" s="88">
        <v>2013</v>
      </c>
      <c r="B874" s="105" t="s">
        <v>3386</v>
      </c>
      <c r="C874" s="83" t="s">
        <v>2490</v>
      </c>
      <c r="D874" s="84" t="s">
        <v>18</v>
      </c>
      <c r="E874" s="104" t="s">
        <v>234</v>
      </c>
      <c r="F874" s="84" t="s">
        <v>1941</v>
      </c>
      <c r="G874" s="86" t="str">
        <f t="shared" si="13"/>
        <v>2013S-1Sede CentralMicrobiología Industrial</v>
      </c>
      <c r="H874" s="107">
        <v>44</v>
      </c>
    </row>
    <row r="875" spans="1:8" hidden="1">
      <c r="A875" s="88">
        <v>2013</v>
      </c>
      <c r="B875" s="105" t="s">
        <v>3386</v>
      </c>
      <c r="C875" s="83" t="s">
        <v>2490</v>
      </c>
      <c r="D875" s="84" t="s">
        <v>18</v>
      </c>
      <c r="E875" s="104" t="s">
        <v>234</v>
      </c>
      <c r="F875" s="84" t="s">
        <v>1942</v>
      </c>
      <c r="G875" s="86" t="str">
        <f t="shared" si="13"/>
        <v>2013S-1Sede CentralNutrición y Dietética</v>
      </c>
      <c r="H875" s="107">
        <v>15</v>
      </c>
    </row>
    <row r="876" spans="1:8" hidden="1">
      <c r="A876" s="88">
        <v>2013</v>
      </c>
      <c r="B876" s="105" t="s">
        <v>3386</v>
      </c>
      <c r="C876" s="83" t="s">
        <v>2490</v>
      </c>
      <c r="D876" s="84" t="s">
        <v>31</v>
      </c>
      <c r="E876" s="104" t="s">
        <v>235</v>
      </c>
      <c r="F876" s="84" t="s">
        <v>1185</v>
      </c>
      <c r="G876" s="86" t="str">
        <f t="shared" si="13"/>
        <v>2013S-1Sede CentralEspecialización en Administración de Salud: Énfasis en Seguridad Social</v>
      </c>
      <c r="H876" s="107">
        <v>6</v>
      </c>
    </row>
    <row r="877" spans="1:8" hidden="1">
      <c r="A877" s="88">
        <v>2013</v>
      </c>
      <c r="B877" s="105" t="s">
        <v>3386</v>
      </c>
      <c r="C877" s="83" t="s">
        <v>2490</v>
      </c>
      <c r="D877" s="84" t="s">
        <v>31</v>
      </c>
      <c r="E877" s="104" t="s">
        <v>235</v>
      </c>
      <c r="F877" s="84" t="s">
        <v>35</v>
      </c>
      <c r="G877" s="86" t="str">
        <f t="shared" si="13"/>
        <v>2013S-1Sede CentralEspecialización en Aseguramiento y Control Interno</v>
      </c>
      <c r="H877" s="107">
        <v>22</v>
      </c>
    </row>
    <row r="878" spans="1:8" hidden="1">
      <c r="A878" s="88">
        <v>2013</v>
      </c>
      <c r="B878" s="105" t="s">
        <v>3386</v>
      </c>
      <c r="C878" s="83" t="s">
        <v>2490</v>
      </c>
      <c r="D878" s="84" t="s">
        <v>31</v>
      </c>
      <c r="E878" s="104" t="s">
        <v>235</v>
      </c>
      <c r="F878" s="84" t="s">
        <v>36</v>
      </c>
      <c r="G878" s="86" t="str">
        <f t="shared" si="13"/>
        <v>2013S-1Sede CentralEspecialización en Contabilidad Financiera Internacional</v>
      </c>
      <c r="H878" s="107">
        <v>46</v>
      </c>
    </row>
    <row r="879" spans="1:8" hidden="1">
      <c r="A879" s="88">
        <v>2013</v>
      </c>
      <c r="B879" s="105" t="s">
        <v>3386</v>
      </c>
      <c r="C879" s="83" t="s">
        <v>2490</v>
      </c>
      <c r="D879" s="84" t="s">
        <v>31</v>
      </c>
      <c r="E879" s="104" t="s">
        <v>235</v>
      </c>
      <c r="F879" s="84" t="s">
        <v>37</v>
      </c>
      <c r="G879" s="86" t="str">
        <f t="shared" si="13"/>
        <v>2013S-1Sede CentralEspecialización en Contabilidad Gerencial</v>
      </c>
      <c r="H879" s="107">
        <v>6</v>
      </c>
    </row>
    <row r="880" spans="1:8" hidden="1">
      <c r="A880" s="88">
        <v>2013</v>
      </c>
      <c r="B880" s="105" t="s">
        <v>3386</v>
      </c>
      <c r="C880" s="83" t="s">
        <v>2490</v>
      </c>
      <c r="D880" s="84" t="s">
        <v>31</v>
      </c>
      <c r="E880" s="104" t="s">
        <v>235</v>
      </c>
      <c r="F880" s="84" t="s">
        <v>2540</v>
      </c>
      <c r="G880" s="86" t="str">
        <f t="shared" si="13"/>
        <v>2013S-1Sede CentralEspecialización en Economía para No Economistas</v>
      </c>
      <c r="H880" s="107">
        <v>13</v>
      </c>
    </row>
    <row r="881" spans="1:8" hidden="1">
      <c r="A881" s="88">
        <v>2013</v>
      </c>
      <c r="B881" s="105" t="s">
        <v>3386</v>
      </c>
      <c r="C881" s="83" t="s">
        <v>2490</v>
      </c>
      <c r="D881" s="84" t="s">
        <v>31</v>
      </c>
      <c r="E881" s="104" t="s">
        <v>235</v>
      </c>
      <c r="F881" s="84" t="s">
        <v>39</v>
      </c>
      <c r="G881" s="86" t="str">
        <f t="shared" si="13"/>
        <v>2013S-1Sede CentralEspecialización en Gerencia de la Calidad de los Servicios de Salud</v>
      </c>
      <c r="H881" s="107">
        <v>10</v>
      </c>
    </row>
    <row r="882" spans="1:8" hidden="1">
      <c r="A882" s="88">
        <v>2013</v>
      </c>
      <c r="B882" s="105" t="s">
        <v>3386</v>
      </c>
      <c r="C882" s="83" t="s">
        <v>2490</v>
      </c>
      <c r="D882" s="84" t="s">
        <v>31</v>
      </c>
      <c r="E882" s="104" t="s">
        <v>235</v>
      </c>
      <c r="F882" s="84" t="s">
        <v>40</v>
      </c>
      <c r="G882" s="86" t="str">
        <f t="shared" si="13"/>
        <v>2013S-1Sede CentralEspecialización en Gerencia de Mercadeo</v>
      </c>
      <c r="H882" s="107">
        <v>21</v>
      </c>
    </row>
    <row r="883" spans="1:8" hidden="1">
      <c r="A883" s="88">
        <v>2013</v>
      </c>
      <c r="B883" s="105" t="s">
        <v>3386</v>
      </c>
      <c r="C883" s="83" t="s">
        <v>2490</v>
      </c>
      <c r="D883" s="84" t="s">
        <v>31</v>
      </c>
      <c r="E883" s="104" t="s">
        <v>235</v>
      </c>
      <c r="F883" s="84" t="s">
        <v>41</v>
      </c>
      <c r="G883" s="86" t="str">
        <f t="shared" si="13"/>
        <v>2013S-1Sede CentralEspecialización en Gerencia del Talento Humano</v>
      </c>
      <c r="H883" s="107">
        <v>13</v>
      </c>
    </row>
    <row r="884" spans="1:8" hidden="1">
      <c r="A884" s="88">
        <v>2013</v>
      </c>
      <c r="B884" s="105" t="s">
        <v>3386</v>
      </c>
      <c r="C884" s="83" t="s">
        <v>2490</v>
      </c>
      <c r="D884" s="84" t="s">
        <v>31</v>
      </c>
      <c r="E884" s="104" t="s">
        <v>235</v>
      </c>
      <c r="F884" s="84" t="s">
        <v>42</v>
      </c>
      <c r="G884" s="86" t="str">
        <f t="shared" si="13"/>
        <v>2013S-1Sede CentralEspecialización en Gerencia Financiera</v>
      </c>
      <c r="H884" s="107">
        <v>13</v>
      </c>
    </row>
    <row r="885" spans="1:8" hidden="1">
      <c r="A885" s="88">
        <v>2013</v>
      </c>
      <c r="B885" s="105" t="s">
        <v>3386</v>
      </c>
      <c r="C885" s="83" t="s">
        <v>2490</v>
      </c>
      <c r="D885" s="84" t="s">
        <v>31</v>
      </c>
      <c r="E885" s="104" t="s">
        <v>235</v>
      </c>
      <c r="F885" s="84" t="s">
        <v>43</v>
      </c>
      <c r="G885" s="86" t="str">
        <f t="shared" si="13"/>
        <v>2013S-1Sede CentralEspecialización en Gerencia Hospitalaria</v>
      </c>
      <c r="H885" s="107">
        <v>9</v>
      </c>
    </row>
    <row r="886" spans="1:8" hidden="1">
      <c r="A886" s="88">
        <v>2013</v>
      </c>
      <c r="B886" s="105" t="s">
        <v>3386</v>
      </c>
      <c r="C886" s="83" t="s">
        <v>2490</v>
      </c>
      <c r="D886" s="84" t="s">
        <v>31</v>
      </c>
      <c r="E886" s="104" t="s">
        <v>235</v>
      </c>
      <c r="F886" s="84" t="s">
        <v>44</v>
      </c>
      <c r="G886" s="86" t="str">
        <f t="shared" si="13"/>
        <v>2013S-1Sede CentralEspecialización en Gerencia Internacional</v>
      </c>
      <c r="H886" s="107">
        <v>1</v>
      </c>
    </row>
    <row r="887" spans="1:8" hidden="1">
      <c r="A887" s="88">
        <v>2013</v>
      </c>
      <c r="B887" s="105" t="s">
        <v>3386</v>
      </c>
      <c r="C887" s="83" t="s">
        <v>2490</v>
      </c>
      <c r="D887" s="84" t="s">
        <v>31</v>
      </c>
      <c r="E887" s="104" t="s">
        <v>235</v>
      </c>
      <c r="F887" s="84" t="s">
        <v>46</v>
      </c>
      <c r="G887" s="86" t="str">
        <f t="shared" si="13"/>
        <v>2013S-1Sede CentralEspecialización en Revisoría Fiscal</v>
      </c>
      <c r="H887" s="107">
        <v>7</v>
      </c>
    </row>
    <row r="888" spans="1:8" hidden="1">
      <c r="A888" s="88">
        <v>2013</v>
      </c>
      <c r="B888" s="105" t="s">
        <v>3386</v>
      </c>
      <c r="C888" s="83" t="s">
        <v>2490</v>
      </c>
      <c r="D888" s="84" t="s">
        <v>31</v>
      </c>
      <c r="E888" s="104" t="s">
        <v>236</v>
      </c>
      <c r="F888" s="84" t="s">
        <v>48</v>
      </c>
      <c r="G888" s="86" t="str">
        <f t="shared" si="13"/>
        <v>2013S-1Sede CentralMaestría en Administración de Salud</v>
      </c>
      <c r="H888" s="107">
        <v>9</v>
      </c>
    </row>
    <row r="889" spans="1:8" hidden="1">
      <c r="A889" s="88">
        <v>2013</v>
      </c>
      <c r="B889" s="105" t="s">
        <v>3386</v>
      </c>
      <c r="C889" s="83" t="s">
        <v>2490</v>
      </c>
      <c r="D889" s="84" t="s">
        <v>31</v>
      </c>
      <c r="E889" s="104" t="s">
        <v>236</v>
      </c>
      <c r="F889" s="84" t="s">
        <v>49</v>
      </c>
      <c r="G889" s="86" t="str">
        <f t="shared" si="13"/>
        <v>2013S-1Sede CentralMaestría en Economía</v>
      </c>
      <c r="H889" s="107">
        <v>26</v>
      </c>
    </row>
    <row r="890" spans="1:8" hidden="1">
      <c r="A890" s="88">
        <v>2013</v>
      </c>
      <c r="B890" s="105" t="s">
        <v>3386</v>
      </c>
      <c r="C890" s="83" t="s">
        <v>2490</v>
      </c>
      <c r="D890" s="84" t="s">
        <v>31</v>
      </c>
      <c r="E890" s="104" t="s">
        <v>234</v>
      </c>
      <c r="F890" s="84" t="s">
        <v>1919</v>
      </c>
      <c r="G890" s="86" t="str">
        <f t="shared" si="13"/>
        <v>2013S-1Sede CentralAdministración de Empresas</v>
      </c>
      <c r="H890" s="107">
        <v>133</v>
      </c>
    </row>
    <row r="891" spans="1:8" hidden="1">
      <c r="A891" s="88">
        <v>2013</v>
      </c>
      <c r="B891" s="105" t="s">
        <v>3386</v>
      </c>
      <c r="C891" s="83" t="s">
        <v>2490</v>
      </c>
      <c r="D891" s="84" t="s">
        <v>31</v>
      </c>
      <c r="E891" s="104" t="s">
        <v>234</v>
      </c>
      <c r="F891" s="84" t="s">
        <v>1926</v>
      </c>
      <c r="G891" s="86" t="str">
        <f t="shared" si="13"/>
        <v>2013S-1Sede CentralContaduría Pública</v>
      </c>
      <c r="H891" s="107">
        <v>41</v>
      </c>
    </row>
    <row r="892" spans="1:8" hidden="1">
      <c r="A892" s="88">
        <v>2013</v>
      </c>
      <c r="B892" s="105" t="s">
        <v>3386</v>
      </c>
      <c r="C892" s="83" t="s">
        <v>2490</v>
      </c>
      <c r="D892" s="84" t="s">
        <v>31</v>
      </c>
      <c r="E892" s="104" t="s">
        <v>234</v>
      </c>
      <c r="F892" s="84" t="s">
        <v>1930</v>
      </c>
      <c r="G892" s="86" t="str">
        <f t="shared" si="13"/>
        <v>2013S-1Sede CentralEconomía</v>
      </c>
      <c r="H892" s="107">
        <v>46</v>
      </c>
    </row>
    <row r="893" spans="1:8" hidden="1">
      <c r="A893" s="88">
        <v>2013</v>
      </c>
      <c r="B893" s="105" t="s">
        <v>3386</v>
      </c>
      <c r="C893" s="83" t="s">
        <v>2490</v>
      </c>
      <c r="D893" s="84" t="s">
        <v>52</v>
      </c>
      <c r="E893" s="104" t="s">
        <v>239</v>
      </c>
      <c r="F893" s="84" t="s">
        <v>71</v>
      </c>
      <c r="G893" s="86" t="str">
        <f t="shared" si="13"/>
        <v>2013S-1Sede CentralDoctorado en Ciencias Jurídicas</v>
      </c>
      <c r="H893" s="107">
        <v>1</v>
      </c>
    </row>
    <row r="894" spans="1:8" hidden="1">
      <c r="A894" s="88">
        <v>2013</v>
      </c>
      <c r="B894" s="105" t="s">
        <v>3386</v>
      </c>
      <c r="C894" s="83" t="s">
        <v>2490</v>
      </c>
      <c r="D894" s="84" t="s">
        <v>52</v>
      </c>
      <c r="E894" s="104" t="s">
        <v>235</v>
      </c>
      <c r="F894" s="84" t="s">
        <v>54</v>
      </c>
      <c r="G894" s="86" t="str">
        <f t="shared" si="13"/>
        <v>2013S-1Sede CentralEspecialización en Derecho Administrativo</v>
      </c>
      <c r="H894" s="107">
        <v>34</v>
      </c>
    </row>
    <row r="895" spans="1:8" hidden="1">
      <c r="A895" s="88">
        <v>2013</v>
      </c>
      <c r="B895" s="105" t="s">
        <v>3386</v>
      </c>
      <c r="C895" s="83" t="s">
        <v>2490</v>
      </c>
      <c r="D895" s="84" t="s">
        <v>52</v>
      </c>
      <c r="E895" s="104" t="s">
        <v>235</v>
      </c>
      <c r="F895" s="84" t="s">
        <v>55</v>
      </c>
      <c r="G895" s="86" t="str">
        <f t="shared" si="13"/>
        <v>2013S-1Sede CentralEspecialización en Derecho Comercial</v>
      </c>
      <c r="H895" s="107">
        <v>39</v>
      </c>
    </row>
    <row r="896" spans="1:8" hidden="1">
      <c r="A896" s="88">
        <v>2013</v>
      </c>
      <c r="B896" s="105" t="s">
        <v>3386</v>
      </c>
      <c r="C896" s="83" t="s">
        <v>2490</v>
      </c>
      <c r="D896" s="84" t="s">
        <v>52</v>
      </c>
      <c r="E896" s="104" t="s">
        <v>235</v>
      </c>
      <c r="F896" s="84" t="s">
        <v>59</v>
      </c>
      <c r="G896" s="86" t="str">
        <f t="shared" si="13"/>
        <v>2013S-1Sede CentralEspecialización en Derecho de Seguros</v>
      </c>
      <c r="H896" s="107">
        <v>12</v>
      </c>
    </row>
    <row r="897" spans="1:8" hidden="1">
      <c r="A897" s="88">
        <v>2013</v>
      </c>
      <c r="B897" s="105" t="s">
        <v>3386</v>
      </c>
      <c r="C897" s="83" t="s">
        <v>2490</v>
      </c>
      <c r="D897" s="84" t="s">
        <v>52</v>
      </c>
      <c r="E897" s="104" t="s">
        <v>235</v>
      </c>
      <c r="F897" s="84" t="s">
        <v>60</v>
      </c>
      <c r="G897" s="86" t="str">
        <f t="shared" si="13"/>
        <v>2013S-1Sede CentralEspecialización en Derecho de Sociedades</v>
      </c>
      <c r="H897" s="107">
        <v>8</v>
      </c>
    </row>
    <row r="898" spans="1:8" hidden="1">
      <c r="A898" s="88">
        <v>2013</v>
      </c>
      <c r="B898" s="105" t="s">
        <v>3386</v>
      </c>
      <c r="C898" s="83" t="s">
        <v>2490</v>
      </c>
      <c r="D898" s="84" t="s">
        <v>52</v>
      </c>
      <c r="E898" s="104" t="s">
        <v>235</v>
      </c>
      <c r="F898" s="84" t="s">
        <v>61</v>
      </c>
      <c r="G898" s="86" t="str">
        <f t="shared" si="13"/>
        <v>2013S-1Sede CentralEspecialización en Derecho del Mercado de Capitales</v>
      </c>
      <c r="H898" s="107">
        <v>17</v>
      </c>
    </row>
    <row r="899" spans="1:8" hidden="1">
      <c r="A899" s="88">
        <v>2013</v>
      </c>
      <c r="B899" s="105" t="s">
        <v>3386</v>
      </c>
      <c r="C899" s="83" t="s">
        <v>2490</v>
      </c>
      <c r="D899" s="84" t="s">
        <v>52</v>
      </c>
      <c r="E899" s="104" t="s">
        <v>235</v>
      </c>
      <c r="F899" s="84" t="s">
        <v>62</v>
      </c>
      <c r="G899" s="86" t="str">
        <f t="shared" ref="G899:G962" si="14">+CONCATENATE(A899,B899,C899,F899)</f>
        <v>2013S-1Sede CentralEspecialización en Derecho Laboral</v>
      </c>
      <c r="H899" s="107">
        <v>32</v>
      </c>
    </row>
    <row r="900" spans="1:8" hidden="1">
      <c r="A900" s="88">
        <v>2013</v>
      </c>
      <c r="B900" s="105" t="s">
        <v>3386</v>
      </c>
      <c r="C900" s="83" t="s">
        <v>2490</v>
      </c>
      <c r="D900" s="84" t="s">
        <v>52</v>
      </c>
      <c r="E900" s="104" t="s">
        <v>235</v>
      </c>
      <c r="F900" s="84" t="s">
        <v>63</v>
      </c>
      <c r="G900" s="86" t="str">
        <f t="shared" si="14"/>
        <v>2013S-1Sede CentralEspecialización en Derecho Médico</v>
      </c>
      <c r="H900" s="107">
        <v>1</v>
      </c>
    </row>
    <row r="901" spans="1:8" hidden="1">
      <c r="A901" s="88">
        <v>2013</v>
      </c>
      <c r="B901" s="105" t="s">
        <v>3386</v>
      </c>
      <c r="C901" s="83" t="s">
        <v>2490</v>
      </c>
      <c r="D901" s="84" t="s">
        <v>52</v>
      </c>
      <c r="E901" s="104" t="s">
        <v>235</v>
      </c>
      <c r="F901" s="84" t="s">
        <v>64</v>
      </c>
      <c r="G901" s="86" t="str">
        <f t="shared" si="14"/>
        <v>2013S-1Sede CentralEspecialización en Derecho Sustantivo y Contencioso Constitucional</v>
      </c>
      <c r="H901" s="107">
        <v>15</v>
      </c>
    </row>
    <row r="902" spans="1:8" hidden="1">
      <c r="A902" s="88">
        <v>2013</v>
      </c>
      <c r="B902" s="105" t="s">
        <v>3386</v>
      </c>
      <c r="C902" s="83" t="s">
        <v>2490</v>
      </c>
      <c r="D902" s="84" t="s">
        <v>52</v>
      </c>
      <c r="E902" s="104" t="s">
        <v>235</v>
      </c>
      <c r="F902" s="84" t="s">
        <v>65</v>
      </c>
      <c r="G902" s="86" t="str">
        <f t="shared" si="14"/>
        <v>2013S-1Sede CentralEspecialización en Derecho Tributario</v>
      </c>
      <c r="H902" s="107">
        <v>33</v>
      </c>
    </row>
    <row r="903" spans="1:8" hidden="1">
      <c r="A903" s="88">
        <v>2013</v>
      </c>
      <c r="B903" s="105" t="s">
        <v>3386</v>
      </c>
      <c r="C903" s="83" t="s">
        <v>2490</v>
      </c>
      <c r="D903" s="84" t="s">
        <v>52</v>
      </c>
      <c r="E903" s="104" t="s">
        <v>235</v>
      </c>
      <c r="F903" s="84" t="s">
        <v>66</v>
      </c>
      <c r="G903" s="86" t="str">
        <f t="shared" si="14"/>
        <v>2013S-1Sede CentralEspecialización en Derecho Urbanístico</v>
      </c>
      <c r="H903" s="107">
        <v>5</v>
      </c>
    </row>
    <row r="904" spans="1:8" hidden="1">
      <c r="A904" s="88">
        <v>2013</v>
      </c>
      <c r="B904" s="105" t="s">
        <v>3386</v>
      </c>
      <c r="C904" s="83" t="s">
        <v>2490</v>
      </c>
      <c r="D904" s="84" t="s">
        <v>52</v>
      </c>
      <c r="E904" s="104" t="s">
        <v>236</v>
      </c>
      <c r="F904" s="84" t="s">
        <v>69</v>
      </c>
      <c r="G904" s="86" t="str">
        <f t="shared" si="14"/>
        <v>2013S-1Sede CentralMaestría en Derecho de Seguros</v>
      </c>
      <c r="H904" s="107">
        <v>2</v>
      </c>
    </row>
    <row r="905" spans="1:8" hidden="1">
      <c r="A905" s="88">
        <v>2013</v>
      </c>
      <c r="B905" s="105" t="s">
        <v>3386</v>
      </c>
      <c r="C905" s="83" t="s">
        <v>2490</v>
      </c>
      <c r="D905" s="84" t="s">
        <v>52</v>
      </c>
      <c r="E905" s="104" t="s">
        <v>236</v>
      </c>
      <c r="F905" s="84" t="s">
        <v>70</v>
      </c>
      <c r="G905" s="86" t="str">
        <f t="shared" si="14"/>
        <v>2013S-1Sede CentralMaestría en Derecho Económico</v>
      </c>
      <c r="H905" s="107">
        <v>2</v>
      </c>
    </row>
    <row r="906" spans="1:8" hidden="1">
      <c r="A906" s="88">
        <v>2013</v>
      </c>
      <c r="B906" s="105" t="s">
        <v>3386</v>
      </c>
      <c r="C906" s="83" t="s">
        <v>2490</v>
      </c>
      <c r="D906" s="84" t="s">
        <v>52</v>
      </c>
      <c r="E906" s="104" t="s">
        <v>234</v>
      </c>
      <c r="F906" s="84" t="s">
        <v>1927</v>
      </c>
      <c r="G906" s="86" t="str">
        <f t="shared" si="14"/>
        <v>2013S-1Sede CentralDerecho</v>
      </c>
      <c r="H906" s="107">
        <v>79</v>
      </c>
    </row>
    <row r="907" spans="1:8" hidden="1">
      <c r="A907" s="88">
        <v>2013</v>
      </c>
      <c r="B907" s="105" t="s">
        <v>3386</v>
      </c>
      <c r="C907" s="83" t="s">
        <v>2490</v>
      </c>
      <c r="D907" s="84" t="s">
        <v>72</v>
      </c>
      <c r="E907" s="104" t="s">
        <v>235</v>
      </c>
      <c r="F907" s="84" t="s">
        <v>74</v>
      </c>
      <c r="G907" s="86" t="str">
        <f t="shared" si="14"/>
        <v>2013S-1Sede CentralEspecialización en Gobierno y Gestión Pública Territoriales</v>
      </c>
      <c r="H907" s="107">
        <v>10</v>
      </c>
    </row>
    <row r="908" spans="1:8" hidden="1">
      <c r="A908" s="88">
        <v>2013</v>
      </c>
      <c r="B908" s="105" t="s">
        <v>3386</v>
      </c>
      <c r="C908" s="83" t="s">
        <v>2490</v>
      </c>
      <c r="D908" s="84" t="s">
        <v>72</v>
      </c>
      <c r="E908" s="104" t="s">
        <v>235</v>
      </c>
      <c r="F908" s="84" t="s">
        <v>75</v>
      </c>
      <c r="G908" s="86" t="str">
        <f t="shared" si="14"/>
        <v>2013S-1Sede CentralEspecialización en Opinión Pública y Mercadeo Político</v>
      </c>
      <c r="H908" s="107">
        <v>17</v>
      </c>
    </row>
    <row r="909" spans="1:8" hidden="1">
      <c r="A909" s="88">
        <v>2013</v>
      </c>
      <c r="B909" s="105" t="s">
        <v>3386</v>
      </c>
      <c r="C909" s="83" t="s">
        <v>2490</v>
      </c>
      <c r="D909" s="84" t="s">
        <v>72</v>
      </c>
      <c r="E909" s="104" t="s">
        <v>235</v>
      </c>
      <c r="F909" s="84" t="s">
        <v>76</v>
      </c>
      <c r="G909" s="86" t="str">
        <f t="shared" si="14"/>
        <v>2013S-1Sede CentralEspecialización en Resolución de Conflictos</v>
      </c>
      <c r="H909" s="107">
        <v>12</v>
      </c>
    </row>
    <row r="910" spans="1:8" hidden="1">
      <c r="A910" s="88">
        <v>2013</v>
      </c>
      <c r="B910" s="105" t="s">
        <v>3386</v>
      </c>
      <c r="C910" s="83" t="s">
        <v>2490</v>
      </c>
      <c r="D910" s="84" t="s">
        <v>72</v>
      </c>
      <c r="E910" s="104" t="s">
        <v>236</v>
      </c>
      <c r="F910" s="84" t="s">
        <v>78</v>
      </c>
      <c r="G910" s="86" t="str">
        <f t="shared" si="14"/>
        <v>2013S-1Sede CentralMaestría en Estudios Latinoamericanos</v>
      </c>
      <c r="H910" s="107">
        <v>2</v>
      </c>
    </row>
    <row r="911" spans="1:8" hidden="1">
      <c r="A911" s="88">
        <v>2013</v>
      </c>
      <c r="B911" s="105" t="s">
        <v>3386</v>
      </c>
      <c r="C911" s="83" t="s">
        <v>2490</v>
      </c>
      <c r="D911" s="84" t="s">
        <v>72</v>
      </c>
      <c r="E911" s="104" t="s">
        <v>236</v>
      </c>
      <c r="F911" s="84" t="s">
        <v>79</v>
      </c>
      <c r="G911" s="86" t="str">
        <f t="shared" si="14"/>
        <v>2013S-1Sede CentralMaestría en Estudios Políticos</v>
      </c>
      <c r="H911" s="107">
        <v>10</v>
      </c>
    </row>
    <row r="912" spans="1:8" hidden="1">
      <c r="A912" s="88">
        <v>2013</v>
      </c>
      <c r="B912" s="105" t="s">
        <v>3386</v>
      </c>
      <c r="C912" s="83" t="s">
        <v>2490</v>
      </c>
      <c r="D912" s="84" t="s">
        <v>72</v>
      </c>
      <c r="E912" s="104" t="s">
        <v>236</v>
      </c>
      <c r="F912" s="84" t="s">
        <v>81</v>
      </c>
      <c r="G912" s="86" t="str">
        <f t="shared" si="14"/>
        <v>2013S-1Sede CentralMaestría en Política Social</v>
      </c>
      <c r="H912" s="107">
        <v>5</v>
      </c>
    </row>
    <row r="913" spans="1:8" hidden="1">
      <c r="A913" s="88">
        <v>2013</v>
      </c>
      <c r="B913" s="105" t="s">
        <v>3386</v>
      </c>
      <c r="C913" s="83" t="s">
        <v>2490</v>
      </c>
      <c r="D913" s="84" t="s">
        <v>72</v>
      </c>
      <c r="E913" s="104" t="s">
        <v>236</v>
      </c>
      <c r="F913" s="84" t="s">
        <v>82</v>
      </c>
      <c r="G913" s="86" t="str">
        <f t="shared" si="14"/>
        <v>2013S-1Sede CentralMaestría en Relaciones Internacionales</v>
      </c>
      <c r="H913" s="107">
        <v>4</v>
      </c>
    </row>
    <row r="914" spans="1:8" hidden="1">
      <c r="A914" s="88">
        <v>2013</v>
      </c>
      <c r="B914" s="105" t="s">
        <v>3386</v>
      </c>
      <c r="C914" s="83" t="s">
        <v>2490</v>
      </c>
      <c r="D914" s="84" t="s">
        <v>72</v>
      </c>
      <c r="E914" s="104" t="s">
        <v>234</v>
      </c>
      <c r="F914" s="84" t="s">
        <v>1924</v>
      </c>
      <c r="G914" s="86" t="str">
        <f t="shared" si="14"/>
        <v>2013S-1Sede CentralCiencia Política</v>
      </c>
      <c r="H914" s="107">
        <v>52</v>
      </c>
    </row>
    <row r="915" spans="1:8" hidden="1">
      <c r="A915" s="88">
        <v>2013</v>
      </c>
      <c r="B915" s="105" t="s">
        <v>3386</v>
      </c>
      <c r="C915" s="83" t="s">
        <v>2490</v>
      </c>
      <c r="D915" s="84" t="s">
        <v>83</v>
      </c>
      <c r="E915" s="104" t="s">
        <v>239</v>
      </c>
      <c r="F915" s="84" t="s">
        <v>92</v>
      </c>
      <c r="G915" s="86" t="str">
        <f t="shared" si="14"/>
        <v>2013S-1Sede CentralDoctorado en Ciencias Sociales y Humanas</v>
      </c>
      <c r="H915" s="107">
        <v>2</v>
      </c>
    </row>
    <row r="916" spans="1:8" hidden="1">
      <c r="A916" s="88">
        <v>2013</v>
      </c>
      <c r="B916" s="105" t="s">
        <v>3386</v>
      </c>
      <c r="C916" s="83" t="s">
        <v>2490</v>
      </c>
      <c r="D916" s="84" t="s">
        <v>83</v>
      </c>
      <c r="E916" s="104" t="s">
        <v>235</v>
      </c>
      <c r="F916" s="84" t="s">
        <v>4449</v>
      </c>
      <c r="G916" s="86" t="str">
        <f t="shared" si="14"/>
        <v>2013S-1Sede CentralEspecialización en Estudios Culturales</v>
      </c>
      <c r="H916" s="107">
        <v>1</v>
      </c>
    </row>
    <row r="917" spans="1:8" hidden="1">
      <c r="A917" s="88">
        <v>2013</v>
      </c>
      <c r="B917" s="105" t="s">
        <v>3386</v>
      </c>
      <c r="C917" s="83" t="s">
        <v>2490</v>
      </c>
      <c r="D917" s="84" t="s">
        <v>83</v>
      </c>
      <c r="E917" s="104" t="s">
        <v>236</v>
      </c>
      <c r="F917" s="84" t="s">
        <v>89</v>
      </c>
      <c r="G917" s="86" t="str">
        <f t="shared" si="14"/>
        <v>2013S-1Sede CentralMaestría en Estudios Culturales</v>
      </c>
      <c r="H917" s="107">
        <v>5</v>
      </c>
    </row>
    <row r="918" spans="1:8" hidden="1">
      <c r="A918" s="88">
        <v>2013</v>
      </c>
      <c r="B918" s="105" t="s">
        <v>3386</v>
      </c>
      <c r="C918" s="83" t="s">
        <v>2490</v>
      </c>
      <c r="D918" s="84" t="s">
        <v>83</v>
      </c>
      <c r="E918" s="104" t="s">
        <v>236</v>
      </c>
      <c r="F918" s="84" t="s">
        <v>90</v>
      </c>
      <c r="G918" s="86" t="str">
        <f t="shared" si="14"/>
        <v>2013S-1Sede CentralMaestría en Historia</v>
      </c>
      <c r="H918" s="107">
        <v>1</v>
      </c>
    </row>
    <row r="919" spans="1:8" hidden="1">
      <c r="A919" s="88">
        <v>2013</v>
      </c>
      <c r="B919" s="105" t="s">
        <v>3386</v>
      </c>
      <c r="C919" s="83" t="s">
        <v>2490</v>
      </c>
      <c r="D919" s="84" t="s">
        <v>83</v>
      </c>
      <c r="E919" s="104" t="s">
        <v>236</v>
      </c>
      <c r="F919" s="84" t="s">
        <v>91</v>
      </c>
      <c r="G919" s="86" t="str">
        <f t="shared" si="14"/>
        <v>2013S-1Sede CentralMaestría en Literatura</v>
      </c>
      <c r="H919" s="107">
        <v>13</v>
      </c>
    </row>
    <row r="920" spans="1:8" hidden="1">
      <c r="A920" s="88">
        <v>2013</v>
      </c>
      <c r="B920" s="105" t="s">
        <v>3386</v>
      </c>
      <c r="C920" s="83" t="s">
        <v>2490</v>
      </c>
      <c r="D920" s="84" t="s">
        <v>83</v>
      </c>
      <c r="E920" s="104" t="s">
        <v>234</v>
      </c>
      <c r="F920" s="84" t="s">
        <v>722</v>
      </c>
      <c r="G920" s="86" t="str">
        <f t="shared" si="14"/>
        <v>2013S-1Sede CentralAntropología</v>
      </c>
      <c r="H920" s="107">
        <v>8</v>
      </c>
    </row>
    <row r="921" spans="1:8" hidden="1">
      <c r="A921" s="88">
        <v>2013</v>
      </c>
      <c r="B921" s="105" t="s">
        <v>3386</v>
      </c>
      <c r="C921" s="83" t="s">
        <v>2490</v>
      </c>
      <c r="D921" s="84" t="s">
        <v>83</v>
      </c>
      <c r="E921" s="104" t="s">
        <v>234</v>
      </c>
      <c r="F921" s="84" t="s">
        <v>1932</v>
      </c>
      <c r="G921" s="86" t="str">
        <f t="shared" si="14"/>
        <v>2013S-1Sede CentralEstudios Literarios</v>
      </c>
      <c r="H921" s="107">
        <v>6</v>
      </c>
    </row>
    <row r="922" spans="1:8" hidden="1">
      <c r="A922" s="88">
        <v>2013</v>
      </c>
      <c r="B922" s="105" t="s">
        <v>3386</v>
      </c>
      <c r="C922" s="83" t="s">
        <v>2490</v>
      </c>
      <c r="D922" s="84" t="s">
        <v>83</v>
      </c>
      <c r="E922" s="104" t="s">
        <v>234</v>
      </c>
      <c r="F922" s="84" t="s">
        <v>1935</v>
      </c>
      <c r="G922" s="86" t="str">
        <f t="shared" si="14"/>
        <v>2013S-1Sede CentralHistoria</v>
      </c>
      <c r="H922" s="107">
        <v>13</v>
      </c>
    </row>
    <row r="923" spans="1:8" hidden="1">
      <c r="A923" s="88">
        <v>2013</v>
      </c>
      <c r="B923" s="105" t="s">
        <v>3386</v>
      </c>
      <c r="C923" s="83" t="s">
        <v>2490</v>
      </c>
      <c r="D923" s="84" t="s">
        <v>83</v>
      </c>
      <c r="E923" s="104" t="s">
        <v>234</v>
      </c>
      <c r="F923" s="84" t="s">
        <v>1944</v>
      </c>
      <c r="G923" s="86" t="str">
        <f t="shared" si="14"/>
        <v>2013S-1Sede CentralSociología</v>
      </c>
      <c r="H923" s="107">
        <v>10</v>
      </c>
    </row>
    <row r="924" spans="1:8" hidden="1">
      <c r="A924" s="88">
        <v>2013</v>
      </c>
      <c r="B924" s="105" t="s">
        <v>3386</v>
      </c>
      <c r="C924" s="83" t="s">
        <v>2490</v>
      </c>
      <c r="D924" s="84" t="s">
        <v>93</v>
      </c>
      <c r="E924" s="104" t="s">
        <v>235</v>
      </c>
      <c r="F924" s="84" t="s">
        <v>97</v>
      </c>
      <c r="G924" s="86" t="str">
        <f t="shared" si="14"/>
        <v>2013S-1Sede CentralEspecialización en Comunicación Organizacional</v>
      </c>
      <c r="H924" s="107">
        <v>39</v>
      </c>
    </row>
    <row r="925" spans="1:8" hidden="1">
      <c r="A925" s="88">
        <v>2013</v>
      </c>
      <c r="B925" s="105" t="s">
        <v>3386</v>
      </c>
      <c r="C925" s="83" t="s">
        <v>2490</v>
      </c>
      <c r="D925" s="84" t="s">
        <v>93</v>
      </c>
      <c r="E925" s="104" t="s">
        <v>235</v>
      </c>
      <c r="F925" s="84" t="s">
        <v>98</v>
      </c>
      <c r="G925" s="86" t="str">
        <f t="shared" si="14"/>
        <v>2013S-1Sede CentralEspecialización en Televisión</v>
      </c>
      <c r="H925" s="107">
        <v>15</v>
      </c>
    </row>
    <row r="926" spans="1:8" hidden="1">
      <c r="A926" s="88">
        <v>2013</v>
      </c>
      <c r="B926" s="105" t="s">
        <v>3386</v>
      </c>
      <c r="C926" s="83" t="s">
        <v>2490</v>
      </c>
      <c r="D926" s="84" t="s">
        <v>93</v>
      </c>
      <c r="E926" s="104" t="s">
        <v>236</v>
      </c>
      <c r="F926" s="84" t="s">
        <v>100</v>
      </c>
      <c r="G926" s="86" t="str">
        <f t="shared" si="14"/>
        <v>2013S-1Sede CentralMaestría en Comunicación</v>
      </c>
      <c r="H926" s="107">
        <v>2</v>
      </c>
    </row>
    <row r="927" spans="1:8" hidden="1">
      <c r="A927" s="88">
        <v>2013</v>
      </c>
      <c r="B927" s="105" t="s">
        <v>3386</v>
      </c>
      <c r="C927" s="83" t="s">
        <v>2490</v>
      </c>
      <c r="D927" s="84" t="s">
        <v>93</v>
      </c>
      <c r="E927" s="104" t="s">
        <v>234</v>
      </c>
      <c r="F927" s="84" t="s">
        <v>3424</v>
      </c>
      <c r="G927" s="86" t="str">
        <f t="shared" si="14"/>
        <v>2013S-1Sede CentralCiencia de la Información - Bibliotecología</v>
      </c>
      <c r="H927" s="107">
        <v>17</v>
      </c>
    </row>
    <row r="928" spans="1:8" hidden="1">
      <c r="A928" s="88">
        <v>2013</v>
      </c>
      <c r="B928" s="105" t="s">
        <v>3386</v>
      </c>
      <c r="C928" s="83" t="s">
        <v>2490</v>
      </c>
      <c r="D928" s="84" t="s">
        <v>93</v>
      </c>
      <c r="E928" s="104" t="s">
        <v>234</v>
      </c>
      <c r="F928" s="84" t="s">
        <v>1925</v>
      </c>
      <c r="G928" s="86" t="str">
        <f t="shared" si="14"/>
        <v>2013S-1Sede CentralComunicación Social</v>
      </c>
      <c r="H928" s="107">
        <v>118</v>
      </c>
    </row>
    <row r="929" spans="1:8" hidden="1">
      <c r="A929" s="88">
        <v>2013</v>
      </c>
      <c r="B929" s="105" t="s">
        <v>3386</v>
      </c>
      <c r="C929" s="83" t="s">
        <v>2490</v>
      </c>
      <c r="D929" s="84" t="s">
        <v>93</v>
      </c>
      <c r="E929" s="104" t="s">
        <v>234</v>
      </c>
      <c r="F929" s="84" t="s">
        <v>94</v>
      </c>
      <c r="G929" s="86" t="str">
        <f t="shared" si="14"/>
        <v>2013S-1Sede CentralLicenciatura en Lenguas Modernas</v>
      </c>
      <c r="H929" s="107">
        <v>22</v>
      </c>
    </row>
    <row r="930" spans="1:8" hidden="1">
      <c r="A930" s="88">
        <v>2013</v>
      </c>
      <c r="B930" s="105" t="s">
        <v>3386</v>
      </c>
      <c r="C930" s="83" t="s">
        <v>2490</v>
      </c>
      <c r="D930" s="84" t="s">
        <v>102</v>
      </c>
      <c r="E930" s="104" t="s">
        <v>239</v>
      </c>
      <c r="F930" s="84" t="s">
        <v>104</v>
      </c>
      <c r="G930" s="86" t="str">
        <f t="shared" si="14"/>
        <v>2013S-1Sede CentralDoctorado en Derecho Canónico</v>
      </c>
      <c r="H930" s="107">
        <v>1</v>
      </c>
    </row>
    <row r="931" spans="1:8" hidden="1">
      <c r="A931" s="88">
        <v>2013</v>
      </c>
      <c r="B931" s="105" t="s">
        <v>3386</v>
      </c>
      <c r="C931" s="83" t="s">
        <v>2490</v>
      </c>
      <c r="D931" s="84" t="s">
        <v>102</v>
      </c>
      <c r="E931" s="104" t="s">
        <v>236</v>
      </c>
      <c r="F931" s="84" t="s">
        <v>103</v>
      </c>
      <c r="G931" s="86" t="str">
        <f t="shared" si="14"/>
        <v>2013S-1Sede CentralMaestría en Derecho Canónico</v>
      </c>
      <c r="H931" s="107">
        <v>1</v>
      </c>
    </row>
    <row r="932" spans="1:8" hidden="1">
      <c r="A932" s="88">
        <v>2013</v>
      </c>
      <c r="B932" s="105" t="s">
        <v>3386</v>
      </c>
      <c r="C932" s="83" t="s">
        <v>2490</v>
      </c>
      <c r="D932" s="84" t="s">
        <v>105</v>
      </c>
      <c r="E932" s="104" t="s">
        <v>236</v>
      </c>
      <c r="F932" s="84" t="s">
        <v>107</v>
      </c>
      <c r="G932" s="86" t="str">
        <f t="shared" si="14"/>
        <v>2013S-1Sede CentralMaestría en Educación</v>
      </c>
      <c r="H932" s="107">
        <v>41</v>
      </c>
    </row>
    <row r="933" spans="1:8" hidden="1">
      <c r="A933" s="88">
        <v>2013</v>
      </c>
      <c r="B933" s="105" t="s">
        <v>3386</v>
      </c>
      <c r="C933" s="83" t="s">
        <v>2490</v>
      </c>
      <c r="D933" s="84" t="s">
        <v>105</v>
      </c>
      <c r="E933" s="104" t="s">
        <v>234</v>
      </c>
      <c r="F933" s="84" t="s">
        <v>4198</v>
      </c>
      <c r="G933" s="86" t="str">
        <f t="shared" si="14"/>
        <v>2013S-1Sede CentralLicenciatura en Educación Básica Con Énfasis en Humanidades y Lengua Castellana</v>
      </c>
      <c r="H933" s="107">
        <v>55</v>
      </c>
    </row>
    <row r="934" spans="1:8" hidden="1">
      <c r="A934" s="88">
        <v>2013</v>
      </c>
      <c r="B934" s="105" t="s">
        <v>3386</v>
      </c>
      <c r="C934" s="83" t="s">
        <v>2490</v>
      </c>
      <c r="D934" s="84" t="s">
        <v>105</v>
      </c>
      <c r="E934" s="104" t="s">
        <v>234</v>
      </c>
      <c r="F934" s="84" t="s">
        <v>4440</v>
      </c>
      <c r="G934" s="86" t="str">
        <f t="shared" si="14"/>
        <v>2013S-1Sede CentralLicenciatura en Educación Básica Primaria</v>
      </c>
      <c r="H934" s="107">
        <v>2</v>
      </c>
    </row>
    <row r="935" spans="1:8" hidden="1">
      <c r="A935" s="88">
        <v>2013</v>
      </c>
      <c r="B935" s="105" t="s">
        <v>3386</v>
      </c>
      <c r="C935" s="83" t="s">
        <v>2490</v>
      </c>
      <c r="D935" s="84" t="s">
        <v>105</v>
      </c>
      <c r="E935" s="104" t="s">
        <v>234</v>
      </c>
      <c r="F935" s="84" t="s">
        <v>106</v>
      </c>
      <c r="G935" s="86" t="str">
        <f t="shared" si="14"/>
        <v>2013S-1Sede CentralLicenciatura en Pedagogía Infantil</v>
      </c>
      <c r="H935" s="107">
        <v>21</v>
      </c>
    </row>
    <row r="936" spans="1:8" hidden="1">
      <c r="A936" s="88">
        <v>2013</v>
      </c>
      <c r="B936" s="105" t="s">
        <v>3386</v>
      </c>
      <c r="C936" s="83" t="s">
        <v>2490</v>
      </c>
      <c r="D936" s="84" t="s">
        <v>108</v>
      </c>
      <c r="E936" s="104" t="s">
        <v>235</v>
      </c>
      <c r="F936" s="84" t="s">
        <v>1910</v>
      </c>
      <c r="G936" s="86" t="str">
        <f t="shared" si="14"/>
        <v>2013S-1Sede CentralEspecialización en Enfermería Oncológica</v>
      </c>
      <c r="H936" s="107">
        <v>13</v>
      </c>
    </row>
    <row r="937" spans="1:8" hidden="1">
      <c r="A937" s="88">
        <v>2013</v>
      </c>
      <c r="B937" s="105" t="s">
        <v>3386</v>
      </c>
      <c r="C937" s="83" t="s">
        <v>2490</v>
      </c>
      <c r="D937" s="84" t="s">
        <v>108</v>
      </c>
      <c r="E937" s="104" t="s">
        <v>235</v>
      </c>
      <c r="F937" s="84" t="s">
        <v>112</v>
      </c>
      <c r="G937" s="86" t="str">
        <f t="shared" si="14"/>
        <v>2013S-1Sede CentralEspecialización en Salud Ocupacional</v>
      </c>
      <c r="H937" s="107">
        <v>15</v>
      </c>
    </row>
    <row r="938" spans="1:8" hidden="1">
      <c r="A938" s="88">
        <v>2013</v>
      </c>
      <c r="B938" s="105" t="s">
        <v>3386</v>
      </c>
      <c r="C938" s="83" t="s">
        <v>2490</v>
      </c>
      <c r="D938" s="84" t="s">
        <v>108</v>
      </c>
      <c r="E938" s="104" t="s">
        <v>234</v>
      </c>
      <c r="F938" s="84" t="s">
        <v>1931</v>
      </c>
      <c r="G938" s="86" t="str">
        <f t="shared" si="14"/>
        <v>2013S-1Sede CentralEnfermería</v>
      </c>
      <c r="H938" s="107">
        <v>52</v>
      </c>
    </row>
    <row r="939" spans="1:8" hidden="1">
      <c r="A939" s="88">
        <v>2013</v>
      </c>
      <c r="B939" s="105" t="s">
        <v>3386</v>
      </c>
      <c r="C939" s="83" t="s">
        <v>2490</v>
      </c>
      <c r="D939" s="84" t="s">
        <v>114</v>
      </c>
      <c r="E939" s="104" t="s">
        <v>239</v>
      </c>
      <c r="F939" s="84" t="s">
        <v>120</v>
      </c>
      <c r="G939" s="86" t="str">
        <f t="shared" si="14"/>
        <v>2013S-1Sede CentralDoctorado en Estudios Ambientales y Rurales</v>
      </c>
      <c r="H939" s="107">
        <v>1</v>
      </c>
    </row>
    <row r="940" spans="1:8" hidden="1">
      <c r="A940" s="88">
        <v>2013</v>
      </c>
      <c r="B940" s="105" t="s">
        <v>3386</v>
      </c>
      <c r="C940" s="83" t="s">
        <v>2490</v>
      </c>
      <c r="D940" s="84" t="s">
        <v>114</v>
      </c>
      <c r="E940" s="104" t="s">
        <v>235</v>
      </c>
      <c r="F940" s="84" t="s">
        <v>116</v>
      </c>
      <c r="G940" s="86" t="str">
        <f t="shared" si="14"/>
        <v>2013S-1Sede CentralEspecialización en Gestión de Empresas del Sector Solidario</v>
      </c>
      <c r="H940" s="107">
        <v>12</v>
      </c>
    </row>
    <row r="941" spans="1:8" hidden="1">
      <c r="A941" s="88">
        <v>2013</v>
      </c>
      <c r="B941" s="105" t="s">
        <v>3386</v>
      </c>
      <c r="C941" s="83" t="s">
        <v>2490</v>
      </c>
      <c r="D941" s="84" t="s">
        <v>114</v>
      </c>
      <c r="E941" s="104" t="s">
        <v>236</v>
      </c>
      <c r="F941" s="84" t="s">
        <v>118</v>
      </c>
      <c r="G941" s="86" t="str">
        <f t="shared" si="14"/>
        <v>2013S-1Sede CentralMaestría en Desarrollo Rural</v>
      </c>
      <c r="H941" s="107">
        <v>7</v>
      </c>
    </row>
    <row r="942" spans="1:8" hidden="1">
      <c r="A942" s="88">
        <v>2013</v>
      </c>
      <c r="B942" s="105" t="s">
        <v>3386</v>
      </c>
      <c r="C942" s="83" t="s">
        <v>2490</v>
      </c>
      <c r="D942" s="84" t="s">
        <v>114</v>
      </c>
      <c r="E942" s="104" t="s">
        <v>236</v>
      </c>
      <c r="F942" s="84" t="s">
        <v>119</v>
      </c>
      <c r="G942" s="86" t="str">
        <f t="shared" si="14"/>
        <v>2013S-1Sede CentralMaestría en Gestión Ambiental</v>
      </c>
      <c r="H942" s="107">
        <v>14</v>
      </c>
    </row>
    <row r="943" spans="1:8" hidden="1">
      <c r="A943" s="88">
        <v>2013</v>
      </c>
      <c r="B943" s="105" t="s">
        <v>3386</v>
      </c>
      <c r="C943" s="83" t="s">
        <v>2490</v>
      </c>
      <c r="D943" s="84" t="s">
        <v>114</v>
      </c>
      <c r="E943" s="104" t="s">
        <v>234</v>
      </c>
      <c r="F943" s="84" t="s">
        <v>1929</v>
      </c>
      <c r="G943" s="86" t="str">
        <f t="shared" si="14"/>
        <v>2013S-1Sede CentralEcología</v>
      </c>
      <c r="H943" s="107">
        <v>20</v>
      </c>
    </row>
    <row r="944" spans="1:8" hidden="1">
      <c r="A944" s="88">
        <v>2013</v>
      </c>
      <c r="B944" s="105" t="s">
        <v>3386</v>
      </c>
      <c r="C944" s="83" t="s">
        <v>2490</v>
      </c>
      <c r="D944" s="84" t="s">
        <v>121</v>
      </c>
      <c r="E944" s="104" t="s">
        <v>236</v>
      </c>
      <c r="F944" s="84" t="s">
        <v>124</v>
      </c>
      <c r="G944" s="86" t="str">
        <f t="shared" si="14"/>
        <v>2013S-1Sede CentralMaestría en Filosofía</v>
      </c>
      <c r="H944" s="107">
        <v>13</v>
      </c>
    </row>
    <row r="945" spans="1:8" hidden="1">
      <c r="A945" s="88">
        <v>2013</v>
      </c>
      <c r="B945" s="105" t="s">
        <v>3386</v>
      </c>
      <c r="C945" s="83" t="s">
        <v>2490</v>
      </c>
      <c r="D945" s="84" t="s">
        <v>121</v>
      </c>
      <c r="E945" s="104" t="s">
        <v>234</v>
      </c>
      <c r="F945" s="84" t="s">
        <v>1934</v>
      </c>
      <c r="G945" s="86" t="str">
        <f t="shared" si="14"/>
        <v>2013S-1Sede CentralFilosofía</v>
      </c>
      <c r="H945" s="107">
        <v>8</v>
      </c>
    </row>
    <row r="946" spans="1:8" hidden="1">
      <c r="A946" s="88">
        <v>2013</v>
      </c>
      <c r="B946" s="105" t="s">
        <v>3386</v>
      </c>
      <c r="C946" s="83" t="s">
        <v>2490</v>
      </c>
      <c r="D946" s="84" t="s">
        <v>121</v>
      </c>
      <c r="E946" s="104" t="s">
        <v>234</v>
      </c>
      <c r="F946" s="84" t="s">
        <v>122</v>
      </c>
      <c r="G946" s="86" t="str">
        <f t="shared" si="14"/>
        <v>2013S-1Sede CentralLicenciatura en Filosofía</v>
      </c>
      <c r="H946" s="107">
        <v>6</v>
      </c>
    </row>
    <row r="947" spans="1:8" hidden="1">
      <c r="A947" s="88">
        <v>2013</v>
      </c>
      <c r="B947" s="105" t="s">
        <v>3386</v>
      </c>
      <c r="C947" s="83" t="s">
        <v>2490</v>
      </c>
      <c r="D947" s="84" t="s">
        <v>126</v>
      </c>
      <c r="E947" s="104" t="s">
        <v>239</v>
      </c>
      <c r="F947" s="84" t="s">
        <v>144</v>
      </c>
      <c r="G947" s="86" t="str">
        <f t="shared" si="14"/>
        <v>2013S-1Sede CentralDoctorado en Ingeniería</v>
      </c>
      <c r="H947" s="107">
        <v>1</v>
      </c>
    </row>
    <row r="948" spans="1:8" hidden="1">
      <c r="A948" s="88">
        <v>2013</v>
      </c>
      <c r="B948" s="105" t="s">
        <v>3386</v>
      </c>
      <c r="C948" s="83" t="s">
        <v>2490</v>
      </c>
      <c r="D948" s="84" t="s">
        <v>126</v>
      </c>
      <c r="E948" s="104" t="s">
        <v>235</v>
      </c>
      <c r="F948" s="84" t="s">
        <v>131</v>
      </c>
      <c r="G948" s="86" t="str">
        <f t="shared" si="14"/>
        <v>2013S-1Sede CentralEspecialización en Arquitectura Empresarial de Software</v>
      </c>
      <c r="H948" s="107">
        <v>19</v>
      </c>
    </row>
    <row r="949" spans="1:8" hidden="1">
      <c r="A949" s="88">
        <v>2013</v>
      </c>
      <c r="B949" s="105" t="s">
        <v>3386</v>
      </c>
      <c r="C949" s="83" t="s">
        <v>2490</v>
      </c>
      <c r="D949" s="84" t="s">
        <v>126</v>
      </c>
      <c r="E949" s="104" t="s">
        <v>235</v>
      </c>
      <c r="F949" s="84" t="s">
        <v>132</v>
      </c>
      <c r="G949" s="86" t="str">
        <f t="shared" si="14"/>
        <v>2013S-1Sede CentralEspecialización en Geotecnia Vial y Pavimentos</v>
      </c>
      <c r="H949" s="107">
        <v>17</v>
      </c>
    </row>
    <row r="950" spans="1:8" hidden="1">
      <c r="A950" s="88">
        <v>2013</v>
      </c>
      <c r="B950" s="105" t="s">
        <v>3386</v>
      </c>
      <c r="C950" s="83" t="s">
        <v>2490</v>
      </c>
      <c r="D950" s="84" t="s">
        <v>126</v>
      </c>
      <c r="E950" s="104" t="s">
        <v>235</v>
      </c>
      <c r="F950" s="84" t="s">
        <v>133</v>
      </c>
      <c r="G950" s="86" t="str">
        <f t="shared" si="14"/>
        <v>2013S-1Sede CentralEspecialización en Gerencia de Construcciones</v>
      </c>
      <c r="H950" s="107">
        <v>27</v>
      </c>
    </row>
    <row r="951" spans="1:8" hidden="1">
      <c r="A951" s="88">
        <v>2013</v>
      </c>
      <c r="B951" s="105" t="s">
        <v>3386</v>
      </c>
      <c r="C951" s="83" t="s">
        <v>2490</v>
      </c>
      <c r="D951" s="84" t="s">
        <v>126</v>
      </c>
      <c r="E951" s="104" t="s">
        <v>235</v>
      </c>
      <c r="F951" s="84" t="s">
        <v>134</v>
      </c>
      <c r="G951" s="86" t="str">
        <f t="shared" si="14"/>
        <v>2013S-1Sede CentralEspecialización en Ingeniería de Operaciones en Manufactura y Servicios</v>
      </c>
      <c r="H951" s="107">
        <v>19</v>
      </c>
    </row>
    <row r="952" spans="1:8" hidden="1">
      <c r="A952" s="88">
        <v>2013</v>
      </c>
      <c r="B952" s="105" t="s">
        <v>3386</v>
      </c>
      <c r="C952" s="83" t="s">
        <v>2490</v>
      </c>
      <c r="D952" s="84" t="s">
        <v>126</v>
      </c>
      <c r="E952" s="104" t="s">
        <v>235</v>
      </c>
      <c r="F952" s="84" t="s">
        <v>135</v>
      </c>
      <c r="G952" s="86" t="str">
        <f t="shared" si="14"/>
        <v>2013S-1Sede CentralEspecialización en Sistemas Gerenciales de Ingeniería</v>
      </c>
      <c r="H952" s="107">
        <v>21</v>
      </c>
    </row>
    <row r="953" spans="1:8" hidden="1">
      <c r="A953" s="88">
        <v>2013</v>
      </c>
      <c r="B953" s="105" t="s">
        <v>3386</v>
      </c>
      <c r="C953" s="83" t="s">
        <v>2490</v>
      </c>
      <c r="D953" s="84" t="s">
        <v>126</v>
      </c>
      <c r="E953" s="104" t="s">
        <v>235</v>
      </c>
      <c r="F953" s="84" t="s">
        <v>136</v>
      </c>
      <c r="G953" s="86" t="str">
        <f t="shared" si="14"/>
        <v>2013S-1Sede CentralEspecialización en Tecnología de la Construcción en Edificaciones</v>
      </c>
      <c r="H953" s="107">
        <v>2</v>
      </c>
    </row>
    <row r="954" spans="1:8" hidden="1">
      <c r="A954" s="88">
        <v>2013</v>
      </c>
      <c r="B954" s="105" t="s">
        <v>3386</v>
      </c>
      <c r="C954" s="83" t="s">
        <v>2490</v>
      </c>
      <c r="D954" s="84" t="s">
        <v>126</v>
      </c>
      <c r="E954" s="104" t="s">
        <v>236</v>
      </c>
      <c r="F954" s="84" t="s">
        <v>139</v>
      </c>
      <c r="G954" s="86" t="str">
        <f t="shared" si="14"/>
        <v>2013S-1Sede CentralMaestría en Hidrosistemas</v>
      </c>
      <c r="H954" s="107">
        <v>1</v>
      </c>
    </row>
    <row r="955" spans="1:8" hidden="1">
      <c r="A955" s="88">
        <v>2013</v>
      </c>
      <c r="B955" s="105" t="s">
        <v>3386</v>
      </c>
      <c r="C955" s="83" t="s">
        <v>2490</v>
      </c>
      <c r="D955" s="84" t="s">
        <v>126</v>
      </c>
      <c r="E955" s="104" t="s">
        <v>236</v>
      </c>
      <c r="F955" s="84" t="s">
        <v>140</v>
      </c>
      <c r="G955" s="86" t="str">
        <f t="shared" si="14"/>
        <v>2013S-1Sede CentralMaestría en Ingeniería Civil</v>
      </c>
      <c r="H955" s="107">
        <v>14</v>
      </c>
    </row>
    <row r="956" spans="1:8" hidden="1">
      <c r="A956" s="88">
        <v>2013</v>
      </c>
      <c r="B956" s="105" t="s">
        <v>3386</v>
      </c>
      <c r="C956" s="83" t="s">
        <v>2490</v>
      </c>
      <c r="D956" s="84" t="s">
        <v>126</v>
      </c>
      <c r="E956" s="104" t="s">
        <v>236</v>
      </c>
      <c r="F956" s="84" t="s">
        <v>141</v>
      </c>
      <c r="G956" s="86" t="str">
        <f t="shared" si="14"/>
        <v>2013S-1Sede CentralMaestría en Ingeniería de Sistemas y Computación</v>
      </c>
      <c r="H956" s="107">
        <v>2</v>
      </c>
    </row>
    <row r="957" spans="1:8" hidden="1">
      <c r="A957" s="88">
        <v>2013</v>
      </c>
      <c r="B957" s="105" t="s">
        <v>3386</v>
      </c>
      <c r="C957" s="83" t="s">
        <v>2490</v>
      </c>
      <c r="D957" s="84" t="s">
        <v>126</v>
      </c>
      <c r="E957" s="104" t="s">
        <v>236</v>
      </c>
      <c r="F957" s="84" t="s">
        <v>142</v>
      </c>
      <c r="G957" s="86" t="str">
        <f t="shared" si="14"/>
        <v>2013S-1Sede CentralMaestría en Ingeniería Electrónica</v>
      </c>
      <c r="H957" s="107">
        <v>15</v>
      </c>
    </row>
    <row r="958" spans="1:8" hidden="1">
      <c r="A958" s="88">
        <v>2013</v>
      </c>
      <c r="B958" s="105" t="s">
        <v>3386</v>
      </c>
      <c r="C958" s="83" t="s">
        <v>2490</v>
      </c>
      <c r="D958" s="84" t="s">
        <v>126</v>
      </c>
      <c r="E958" s="104" t="s">
        <v>236</v>
      </c>
      <c r="F958" s="84" t="s">
        <v>143</v>
      </c>
      <c r="G958" s="86" t="str">
        <f t="shared" si="14"/>
        <v>2013S-1Sede CentralMaestría en Ingeniería Industrial</v>
      </c>
      <c r="H958" s="107">
        <v>5</v>
      </c>
    </row>
    <row r="959" spans="1:8" hidden="1">
      <c r="A959" s="88">
        <v>2013</v>
      </c>
      <c r="B959" s="105" t="s">
        <v>3386</v>
      </c>
      <c r="C959" s="83" t="s">
        <v>2490</v>
      </c>
      <c r="D959" s="84" t="s">
        <v>126</v>
      </c>
      <c r="E959" s="104" t="s">
        <v>234</v>
      </c>
      <c r="F959" s="84" t="s">
        <v>1958</v>
      </c>
      <c r="G959" s="86" t="str">
        <f t="shared" si="14"/>
        <v>2013S-1Sede CentralIngeniería Civil</v>
      </c>
      <c r="H959" s="107">
        <v>18</v>
      </c>
    </row>
    <row r="960" spans="1:8" hidden="1">
      <c r="A960" s="88">
        <v>2013</v>
      </c>
      <c r="B960" s="105" t="s">
        <v>3386</v>
      </c>
      <c r="C960" s="83" t="s">
        <v>2490</v>
      </c>
      <c r="D960" s="84" t="s">
        <v>126</v>
      </c>
      <c r="E960" s="104" t="s">
        <v>234</v>
      </c>
      <c r="F960" s="84" t="s">
        <v>1936</v>
      </c>
      <c r="G960" s="86" t="str">
        <f t="shared" si="14"/>
        <v>2013S-1Sede CentralIngeniería de Sistemas</v>
      </c>
      <c r="H960" s="107">
        <v>31</v>
      </c>
    </row>
    <row r="961" spans="1:8" hidden="1">
      <c r="A961" s="88">
        <v>2013</v>
      </c>
      <c r="B961" s="105" t="s">
        <v>3386</v>
      </c>
      <c r="C961" s="83" t="s">
        <v>2490</v>
      </c>
      <c r="D961" s="84" t="s">
        <v>126</v>
      </c>
      <c r="E961" s="104" t="s">
        <v>234</v>
      </c>
      <c r="F961" s="84" t="s">
        <v>1937</v>
      </c>
      <c r="G961" s="86" t="str">
        <f t="shared" si="14"/>
        <v>2013S-1Sede CentralIngeniería Electrónica</v>
      </c>
      <c r="H961" s="107">
        <v>40</v>
      </c>
    </row>
    <row r="962" spans="1:8" hidden="1">
      <c r="A962" s="88">
        <v>2013</v>
      </c>
      <c r="B962" s="105" t="s">
        <v>3386</v>
      </c>
      <c r="C962" s="83" t="s">
        <v>2490</v>
      </c>
      <c r="D962" s="84" t="s">
        <v>126</v>
      </c>
      <c r="E962" s="104" t="s">
        <v>234</v>
      </c>
      <c r="F962" s="84" t="s">
        <v>1938</v>
      </c>
      <c r="G962" s="86" t="str">
        <f t="shared" si="14"/>
        <v>2013S-1Sede CentralIngeniería Industrial</v>
      </c>
      <c r="H962" s="107">
        <v>90</v>
      </c>
    </row>
    <row r="963" spans="1:8" hidden="1">
      <c r="A963" s="88">
        <v>2013</v>
      </c>
      <c r="B963" s="105" t="s">
        <v>3386</v>
      </c>
      <c r="C963" s="83" t="s">
        <v>2490</v>
      </c>
      <c r="D963" s="84" t="s">
        <v>145</v>
      </c>
      <c r="E963" s="104" t="s">
        <v>3889</v>
      </c>
      <c r="F963" s="84" t="s">
        <v>147</v>
      </c>
      <c r="G963" s="86" t="str">
        <f t="shared" ref="G963:G1026" si="15">+CONCATENATE(A963,B963,C963,F963)</f>
        <v>2013S-1Sede CentralEspecialización en Anestesiología</v>
      </c>
      <c r="H963" s="107">
        <v>6</v>
      </c>
    </row>
    <row r="964" spans="1:8" hidden="1">
      <c r="A964" s="88">
        <v>2013</v>
      </c>
      <c r="B964" s="105" t="s">
        <v>3386</v>
      </c>
      <c r="C964" s="83" t="s">
        <v>2490</v>
      </c>
      <c r="D964" s="84" t="s">
        <v>145</v>
      </c>
      <c r="E964" s="104" t="s">
        <v>3889</v>
      </c>
      <c r="F964" s="84" t="s">
        <v>148</v>
      </c>
      <c r="G964" s="86" t="str">
        <f t="shared" si="15"/>
        <v>2013S-1Sede CentralEspecialización en Cardiología</v>
      </c>
      <c r="H964" s="107">
        <v>1</v>
      </c>
    </row>
    <row r="965" spans="1:8" hidden="1">
      <c r="A965" s="88">
        <v>2013</v>
      </c>
      <c r="B965" s="105" t="s">
        <v>3386</v>
      </c>
      <c r="C965" s="83" t="s">
        <v>2490</v>
      </c>
      <c r="D965" s="84" t="s">
        <v>145</v>
      </c>
      <c r="E965" s="104" t="s">
        <v>3889</v>
      </c>
      <c r="F965" s="84" t="s">
        <v>151</v>
      </c>
      <c r="G965" s="86" t="str">
        <f t="shared" si="15"/>
        <v>2013S-1Sede CentralEspecialización en Cirugía Plástica</v>
      </c>
      <c r="H965" s="107">
        <v>1</v>
      </c>
    </row>
    <row r="966" spans="1:8" hidden="1">
      <c r="A966" s="88">
        <v>2013</v>
      </c>
      <c r="B966" s="105" t="s">
        <v>3386</v>
      </c>
      <c r="C966" s="83" t="s">
        <v>2490</v>
      </c>
      <c r="D966" s="84" t="s">
        <v>145</v>
      </c>
      <c r="E966" s="104" t="s">
        <v>3889</v>
      </c>
      <c r="F966" s="84" t="s">
        <v>153</v>
      </c>
      <c r="G966" s="86" t="str">
        <f t="shared" si="15"/>
        <v>2013S-1Sede CentralEspecialización en Electrofisiología Clínica, Estimulación y Arritmias Cardíacas</v>
      </c>
      <c r="H966" s="107">
        <v>1</v>
      </c>
    </row>
    <row r="967" spans="1:8" hidden="1">
      <c r="A967" s="88">
        <v>2013</v>
      </c>
      <c r="B967" s="105" t="s">
        <v>3386</v>
      </c>
      <c r="C967" s="83" t="s">
        <v>2490</v>
      </c>
      <c r="D967" s="84" t="s">
        <v>145</v>
      </c>
      <c r="E967" s="104" t="s">
        <v>3889</v>
      </c>
      <c r="F967" s="84" t="s">
        <v>154</v>
      </c>
      <c r="G967" s="86" t="str">
        <f t="shared" si="15"/>
        <v>2013S-1Sede CentralEspecialización en Endocrinología</v>
      </c>
      <c r="H967" s="107">
        <v>2</v>
      </c>
    </row>
    <row r="968" spans="1:8" hidden="1">
      <c r="A968" s="88">
        <v>2013</v>
      </c>
      <c r="B968" s="105" t="s">
        <v>3386</v>
      </c>
      <c r="C968" s="83" t="s">
        <v>2490</v>
      </c>
      <c r="D968" s="84" t="s">
        <v>145</v>
      </c>
      <c r="E968" s="104" t="s">
        <v>3889</v>
      </c>
      <c r="F968" s="84" t="s">
        <v>155</v>
      </c>
      <c r="G968" s="86" t="str">
        <f t="shared" si="15"/>
        <v>2013S-1Sede CentralEspecialización en Gastroenterología y Endoscopia Digestiva</v>
      </c>
      <c r="H968" s="107">
        <v>1</v>
      </c>
    </row>
    <row r="969" spans="1:8" hidden="1">
      <c r="A969" s="88">
        <v>2013</v>
      </c>
      <c r="B969" s="105" t="s">
        <v>3386</v>
      </c>
      <c r="C969" s="83" t="s">
        <v>2490</v>
      </c>
      <c r="D969" s="84" t="s">
        <v>145</v>
      </c>
      <c r="E969" s="104" t="s">
        <v>3889</v>
      </c>
      <c r="F969" s="84" t="s">
        <v>159</v>
      </c>
      <c r="G969" s="86" t="str">
        <f t="shared" si="15"/>
        <v>2013S-1Sede CentralEspecialización en Hemodinamia y Cardiología Intervencionista</v>
      </c>
      <c r="H969" s="107">
        <v>1</v>
      </c>
    </row>
    <row r="970" spans="1:8" hidden="1">
      <c r="A970" s="88">
        <v>2013</v>
      </c>
      <c r="B970" s="105" t="s">
        <v>3386</v>
      </c>
      <c r="C970" s="83" t="s">
        <v>2490</v>
      </c>
      <c r="D970" s="84" t="s">
        <v>145</v>
      </c>
      <c r="E970" s="104" t="s">
        <v>3889</v>
      </c>
      <c r="F970" s="84" t="s">
        <v>160</v>
      </c>
      <c r="G970" s="86" t="str">
        <f t="shared" si="15"/>
        <v>2013S-1Sede CentralEspecialización en Medicina Crítica y Cuidado Intensivo</v>
      </c>
      <c r="H970" s="107">
        <v>1</v>
      </c>
    </row>
    <row r="971" spans="1:8" hidden="1">
      <c r="A971" s="88">
        <v>2013</v>
      </c>
      <c r="B971" s="105" t="s">
        <v>3386</v>
      </c>
      <c r="C971" s="83" t="s">
        <v>2490</v>
      </c>
      <c r="D971" s="84" t="s">
        <v>145</v>
      </c>
      <c r="E971" s="104" t="s">
        <v>3889</v>
      </c>
      <c r="F971" s="84" t="s">
        <v>161</v>
      </c>
      <c r="G971" s="86" t="str">
        <f t="shared" si="15"/>
        <v>2013S-1Sede CentralEspecialización en Medicina de Urgencias</v>
      </c>
      <c r="H971" s="107">
        <v>1</v>
      </c>
    </row>
    <row r="972" spans="1:8" hidden="1">
      <c r="A972" s="88">
        <v>2013</v>
      </c>
      <c r="B972" s="105" t="s">
        <v>3386</v>
      </c>
      <c r="C972" s="83" t="s">
        <v>2490</v>
      </c>
      <c r="D972" s="84" t="s">
        <v>145</v>
      </c>
      <c r="E972" s="104" t="s">
        <v>3889</v>
      </c>
      <c r="F972" s="84" t="s">
        <v>163</v>
      </c>
      <c r="G972" s="86" t="str">
        <f t="shared" si="15"/>
        <v>2013S-1Sede CentralEspecialización en Medicina Interna</v>
      </c>
      <c r="H972" s="107">
        <v>4</v>
      </c>
    </row>
    <row r="973" spans="1:8" hidden="1">
      <c r="A973" s="88">
        <v>2013</v>
      </c>
      <c r="B973" s="105" t="s">
        <v>3386</v>
      </c>
      <c r="C973" s="83" t="s">
        <v>2490</v>
      </c>
      <c r="D973" s="84" t="s">
        <v>145</v>
      </c>
      <c r="E973" s="104" t="s">
        <v>3889</v>
      </c>
      <c r="F973" s="84" t="s">
        <v>164</v>
      </c>
      <c r="G973" s="86" t="str">
        <f t="shared" si="15"/>
        <v>2013S-1Sede CentralEspecialización en Nefrología</v>
      </c>
      <c r="H973" s="107">
        <v>1</v>
      </c>
    </row>
    <row r="974" spans="1:8" hidden="1">
      <c r="A974" s="88">
        <v>2013</v>
      </c>
      <c r="B974" s="105" t="s">
        <v>3386</v>
      </c>
      <c r="C974" s="83" t="s">
        <v>2490</v>
      </c>
      <c r="D974" s="84" t="s">
        <v>145</v>
      </c>
      <c r="E974" s="104" t="s">
        <v>3889</v>
      </c>
      <c r="F974" s="84" t="s">
        <v>165</v>
      </c>
      <c r="G974" s="86" t="str">
        <f t="shared" si="15"/>
        <v>2013S-1Sede CentralEspecialización en Neumología</v>
      </c>
      <c r="H974" s="107">
        <v>1</v>
      </c>
    </row>
    <row r="975" spans="1:8" hidden="1">
      <c r="A975" s="88">
        <v>2013</v>
      </c>
      <c r="B975" s="105" t="s">
        <v>3386</v>
      </c>
      <c r="C975" s="83" t="s">
        <v>2490</v>
      </c>
      <c r="D975" s="84" t="s">
        <v>145</v>
      </c>
      <c r="E975" s="104" t="s">
        <v>3889</v>
      </c>
      <c r="F975" s="84" t="s">
        <v>167</v>
      </c>
      <c r="G975" s="86" t="str">
        <f t="shared" si="15"/>
        <v>2013S-1Sede CentralEspecialización en Neurología</v>
      </c>
      <c r="H975" s="107">
        <v>2</v>
      </c>
    </row>
    <row r="976" spans="1:8" hidden="1">
      <c r="A976" s="88">
        <v>2013</v>
      </c>
      <c r="B976" s="105" t="s">
        <v>3386</v>
      </c>
      <c r="C976" s="83" t="s">
        <v>2490</v>
      </c>
      <c r="D976" s="84" t="s">
        <v>145</v>
      </c>
      <c r="E976" s="104" t="s">
        <v>3889</v>
      </c>
      <c r="F976" s="84" t="s">
        <v>168</v>
      </c>
      <c r="G976" s="86" t="str">
        <f t="shared" si="15"/>
        <v>2013S-1Sede CentralEspecialización en Oftalmología</v>
      </c>
      <c r="H976" s="107">
        <v>1</v>
      </c>
    </row>
    <row r="977" spans="1:8" hidden="1">
      <c r="A977" s="88">
        <v>2013</v>
      </c>
      <c r="B977" s="105" t="s">
        <v>3386</v>
      </c>
      <c r="C977" s="83" t="s">
        <v>2490</v>
      </c>
      <c r="D977" s="84" t="s">
        <v>145</v>
      </c>
      <c r="E977" s="104" t="s">
        <v>3889</v>
      </c>
      <c r="F977" s="84" t="s">
        <v>169</v>
      </c>
      <c r="G977" s="86" t="str">
        <f t="shared" si="15"/>
        <v>2013S-1Sede CentralEspecialización en Ortopedia Infantil</v>
      </c>
      <c r="H977" s="107">
        <v>1</v>
      </c>
    </row>
    <row r="978" spans="1:8" hidden="1">
      <c r="A978" s="88">
        <v>2013</v>
      </c>
      <c r="B978" s="105" t="s">
        <v>3386</v>
      </c>
      <c r="C978" s="83" t="s">
        <v>2490</v>
      </c>
      <c r="D978" s="84" t="s">
        <v>145</v>
      </c>
      <c r="E978" s="104" t="s">
        <v>3889</v>
      </c>
      <c r="F978" s="84" t="s">
        <v>170</v>
      </c>
      <c r="G978" s="86" t="str">
        <f t="shared" si="15"/>
        <v>2013S-1Sede CentralEspecialización en Ortopedia y Traumatología</v>
      </c>
      <c r="H978" s="107">
        <v>4</v>
      </c>
    </row>
    <row r="979" spans="1:8" hidden="1">
      <c r="A979" s="88">
        <v>2013</v>
      </c>
      <c r="B979" s="105" t="s">
        <v>3386</v>
      </c>
      <c r="C979" s="83" t="s">
        <v>2490</v>
      </c>
      <c r="D979" s="84" t="s">
        <v>145</v>
      </c>
      <c r="E979" s="104" t="s">
        <v>3889</v>
      </c>
      <c r="F979" s="84" t="s">
        <v>171</v>
      </c>
      <c r="G979" s="86" t="str">
        <f t="shared" si="15"/>
        <v>2013S-1Sede CentralEspecialización en Otorrinolaringología</v>
      </c>
      <c r="H979" s="107">
        <v>2</v>
      </c>
    </row>
    <row r="980" spans="1:8" hidden="1">
      <c r="A980" s="88">
        <v>2013</v>
      </c>
      <c r="B980" s="105" t="s">
        <v>3386</v>
      </c>
      <c r="C980" s="83" t="s">
        <v>2490</v>
      </c>
      <c r="D980" s="84" t="s">
        <v>145</v>
      </c>
      <c r="E980" s="104" t="s">
        <v>3889</v>
      </c>
      <c r="F980" s="84" t="s">
        <v>172</v>
      </c>
      <c r="G980" s="86" t="str">
        <f t="shared" si="15"/>
        <v>2013S-1Sede CentralEspecialización en Patología</v>
      </c>
      <c r="H980" s="107">
        <v>1</v>
      </c>
    </row>
    <row r="981" spans="1:8" hidden="1">
      <c r="A981" s="88">
        <v>2013</v>
      </c>
      <c r="B981" s="105" t="s">
        <v>3386</v>
      </c>
      <c r="C981" s="83" t="s">
        <v>2490</v>
      </c>
      <c r="D981" s="84" t="s">
        <v>145</v>
      </c>
      <c r="E981" s="104" t="s">
        <v>3889</v>
      </c>
      <c r="F981" s="84" t="s">
        <v>174</v>
      </c>
      <c r="G981" s="86" t="str">
        <f t="shared" si="15"/>
        <v>2013S-1Sede CentralEspecialización en Psiquiatría de Enlace</v>
      </c>
      <c r="H981" s="107">
        <v>3</v>
      </c>
    </row>
    <row r="982" spans="1:8" hidden="1">
      <c r="A982" s="88">
        <v>2013</v>
      </c>
      <c r="B982" s="105" t="s">
        <v>3386</v>
      </c>
      <c r="C982" s="83" t="s">
        <v>2490</v>
      </c>
      <c r="D982" s="84" t="s">
        <v>145</v>
      </c>
      <c r="E982" s="104" t="s">
        <v>3889</v>
      </c>
      <c r="F982" s="84" t="s">
        <v>176</v>
      </c>
      <c r="G982" s="86" t="str">
        <f t="shared" si="15"/>
        <v>2013S-1Sede CentralEspecialización en Psiquiatría General</v>
      </c>
      <c r="H982" s="107">
        <v>6</v>
      </c>
    </row>
    <row r="983" spans="1:8" hidden="1">
      <c r="A983" s="88">
        <v>2013</v>
      </c>
      <c r="B983" s="105" t="s">
        <v>3386</v>
      </c>
      <c r="C983" s="83" t="s">
        <v>2490</v>
      </c>
      <c r="D983" s="84" t="s">
        <v>145</v>
      </c>
      <c r="E983" s="104" t="s">
        <v>3889</v>
      </c>
      <c r="F983" s="84" t="s">
        <v>177</v>
      </c>
      <c r="G983" s="86" t="str">
        <f t="shared" si="15"/>
        <v>2013S-1Sede CentralEspecialización en Radiología</v>
      </c>
      <c r="H983" s="107">
        <v>3</v>
      </c>
    </row>
    <row r="984" spans="1:8" hidden="1">
      <c r="A984" s="88">
        <v>2013</v>
      </c>
      <c r="B984" s="105" t="s">
        <v>3386</v>
      </c>
      <c r="C984" s="83" t="s">
        <v>2490</v>
      </c>
      <c r="D984" s="84" t="s">
        <v>145</v>
      </c>
      <c r="E984" s="104" t="s">
        <v>3889</v>
      </c>
      <c r="F984" s="84" t="s">
        <v>178</v>
      </c>
      <c r="G984" s="86" t="str">
        <f t="shared" si="15"/>
        <v>2013S-1Sede CentralEspecialización en Urología</v>
      </c>
      <c r="H984" s="107">
        <v>2</v>
      </c>
    </row>
    <row r="985" spans="1:8" hidden="1">
      <c r="A985" s="88">
        <v>2013</v>
      </c>
      <c r="B985" s="105" t="s">
        <v>3386</v>
      </c>
      <c r="C985" s="83" t="s">
        <v>2490</v>
      </c>
      <c r="D985" s="84" t="s">
        <v>145</v>
      </c>
      <c r="E985" s="104" t="s">
        <v>236</v>
      </c>
      <c r="F985" s="84" t="s">
        <v>180</v>
      </c>
      <c r="G985" s="86" t="str">
        <f t="shared" si="15"/>
        <v>2013S-1Sede CentralMaestría en Epidemiología Clínica</v>
      </c>
      <c r="H985" s="107">
        <v>4</v>
      </c>
    </row>
    <row r="986" spans="1:8" hidden="1">
      <c r="A986" s="88">
        <v>2013</v>
      </c>
      <c r="B986" s="105" t="s">
        <v>3386</v>
      </c>
      <c r="C986" s="83" t="s">
        <v>2490</v>
      </c>
      <c r="D986" s="84" t="s">
        <v>145</v>
      </c>
      <c r="E986" s="104" t="s">
        <v>234</v>
      </c>
      <c r="F986" s="84" t="s">
        <v>1948</v>
      </c>
      <c r="G986" s="86" t="str">
        <f t="shared" si="15"/>
        <v>2013S-1Sede CentralMedicina</v>
      </c>
      <c r="H986" s="107">
        <v>63</v>
      </c>
    </row>
    <row r="987" spans="1:8" hidden="1">
      <c r="A987" s="88">
        <v>2013</v>
      </c>
      <c r="B987" s="105" t="s">
        <v>3386</v>
      </c>
      <c r="C987" s="83" t="s">
        <v>2490</v>
      </c>
      <c r="D987" s="84" t="s">
        <v>182</v>
      </c>
      <c r="E987" s="104" t="s">
        <v>3890</v>
      </c>
      <c r="F987" s="84" t="s">
        <v>184</v>
      </c>
      <c r="G987" s="86" t="str">
        <f t="shared" si="15"/>
        <v>2013S-1Sede CentralEspecialización en Cirugía Maxilofacial</v>
      </c>
      <c r="H987" s="107">
        <v>7</v>
      </c>
    </row>
    <row r="988" spans="1:8" hidden="1">
      <c r="A988" s="88">
        <v>2013</v>
      </c>
      <c r="B988" s="105" t="s">
        <v>3386</v>
      </c>
      <c r="C988" s="83" t="s">
        <v>2490</v>
      </c>
      <c r="D988" s="84" t="s">
        <v>182</v>
      </c>
      <c r="E988" s="104" t="s">
        <v>3890</v>
      </c>
      <c r="F988" s="84" t="s">
        <v>185</v>
      </c>
      <c r="G988" s="86" t="str">
        <f t="shared" si="15"/>
        <v>2013S-1Sede CentralEspecialización en Endodoncia</v>
      </c>
      <c r="H988" s="107">
        <v>8</v>
      </c>
    </row>
    <row r="989" spans="1:8" hidden="1">
      <c r="A989" s="88">
        <v>2013</v>
      </c>
      <c r="B989" s="105" t="s">
        <v>3386</v>
      </c>
      <c r="C989" s="83" t="s">
        <v>2490</v>
      </c>
      <c r="D989" s="84" t="s">
        <v>182</v>
      </c>
      <c r="E989" s="104" t="s">
        <v>3890</v>
      </c>
      <c r="F989" s="84" t="s">
        <v>186</v>
      </c>
      <c r="G989" s="86" t="str">
        <f t="shared" si="15"/>
        <v>2013S-1Sede CentralEspecialización en Odontopediatría</v>
      </c>
      <c r="H989" s="107">
        <v>5</v>
      </c>
    </row>
    <row r="990" spans="1:8" hidden="1">
      <c r="A990" s="88">
        <v>2013</v>
      </c>
      <c r="B990" s="105" t="s">
        <v>3386</v>
      </c>
      <c r="C990" s="83" t="s">
        <v>2490</v>
      </c>
      <c r="D990" s="84" t="s">
        <v>182</v>
      </c>
      <c r="E990" s="104" t="s">
        <v>3890</v>
      </c>
      <c r="F990" s="84" t="s">
        <v>187</v>
      </c>
      <c r="G990" s="86" t="str">
        <f t="shared" si="15"/>
        <v>2013S-1Sede CentralEspecialización en Ortodoncia</v>
      </c>
      <c r="H990" s="107">
        <v>12</v>
      </c>
    </row>
    <row r="991" spans="1:8" hidden="1">
      <c r="A991" s="88">
        <v>2013</v>
      </c>
      <c r="B991" s="105" t="s">
        <v>3386</v>
      </c>
      <c r="C991" s="83" t="s">
        <v>2490</v>
      </c>
      <c r="D991" s="84" t="s">
        <v>182</v>
      </c>
      <c r="E991" s="104" t="s">
        <v>3890</v>
      </c>
      <c r="F991" s="84" t="s">
        <v>188</v>
      </c>
      <c r="G991" s="86" t="str">
        <f t="shared" si="15"/>
        <v>2013S-1Sede CentralEspecialización en Patología y Cirugía Bucal</v>
      </c>
      <c r="H991" s="107">
        <v>5</v>
      </c>
    </row>
    <row r="992" spans="1:8" hidden="1">
      <c r="A992" s="88">
        <v>2013</v>
      </c>
      <c r="B992" s="105" t="s">
        <v>3386</v>
      </c>
      <c r="C992" s="83" t="s">
        <v>2490</v>
      </c>
      <c r="D992" s="84" t="s">
        <v>182</v>
      </c>
      <c r="E992" s="104" t="s">
        <v>3890</v>
      </c>
      <c r="F992" s="84" t="s">
        <v>189</v>
      </c>
      <c r="G992" s="86" t="str">
        <f t="shared" si="15"/>
        <v>2013S-1Sede CentralEspecialización en Periodoncia</v>
      </c>
      <c r="H992" s="107">
        <v>6</v>
      </c>
    </row>
    <row r="993" spans="1:8" hidden="1">
      <c r="A993" s="88">
        <v>2013</v>
      </c>
      <c r="B993" s="105" t="s">
        <v>3386</v>
      </c>
      <c r="C993" s="83" t="s">
        <v>2490</v>
      </c>
      <c r="D993" s="84" t="s">
        <v>182</v>
      </c>
      <c r="E993" s="104" t="s">
        <v>3890</v>
      </c>
      <c r="F993" s="84" t="s">
        <v>190</v>
      </c>
      <c r="G993" s="86" t="str">
        <f t="shared" si="15"/>
        <v>2013S-1Sede CentralEspecialización en Rehabilitación Oral</v>
      </c>
      <c r="H993" s="107">
        <v>1</v>
      </c>
    </row>
    <row r="994" spans="1:8" hidden="1">
      <c r="A994" s="88">
        <v>2013</v>
      </c>
      <c r="B994" s="105" t="s">
        <v>3386</v>
      </c>
      <c r="C994" s="83" t="s">
        <v>2490</v>
      </c>
      <c r="D994" s="84" t="s">
        <v>182</v>
      </c>
      <c r="E994" s="104" t="s">
        <v>234</v>
      </c>
      <c r="F994" s="84" t="s">
        <v>1949</v>
      </c>
      <c r="G994" s="86" t="str">
        <f t="shared" si="15"/>
        <v>2013S-1Sede CentralOdontología</v>
      </c>
      <c r="H994" s="107">
        <v>36</v>
      </c>
    </row>
    <row r="995" spans="1:8" hidden="1">
      <c r="A995" s="88">
        <v>2013</v>
      </c>
      <c r="B995" s="105" t="s">
        <v>3386</v>
      </c>
      <c r="C995" s="83" t="s">
        <v>2490</v>
      </c>
      <c r="D995" s="84" t="s">
        <v>191</v>
      </c>
      <c r="E995" s="104" t="s">
        <v>235</v>
      </c>
      <c r="F995" s="84" t="s">
        <v>4447</v>
      </c>
      <c r="G995" s="86" t="str">
        <f t="shared" si="15"/>
        <v>2013S-1Sede CentralEspecialización en Psicología Clínica Comportamental Cognoscitiva</v>
      </c>
      <c r="H995" s="107">
        <v>3</v>
      </c>
    </row>
    <row r="996" spans="1:8" hidden="1">
      <c r="A996" s="88">
        <v>2013</v>
      </c>
      <c r="B996" s="105" t="s">
        <v>3386</v>
      </c>
      <c r="C996" s="83" t="s">
        <v>2490</v>
      </c>
      <c r="D996" s="84" t="s">
        <v>191</v>
      </c>
      <c r="E996" s="104" t="s">
        <v>235</v>
      </c>
      <c r="F996" s="84" t="s">
        <v>1911</v>
      </c>
      <c r="G996" s="86" t="str">
        <f t="shared" si="15"/>
        <v>2013S-1Sede CentralEspecialización en Terapia Sistémica</v>
      </c>
      <c r="H996" s="107">
        <v>1</v>
      </c>
    </row>
    <row r="997" spans="1:8" hidden="1">
      <c r="A997" s="88">
        <v>2013</v>
      </c>
      <c r="B997" s="105" t="s">
        <v>3386</v>
      </c>
      <c r="C997" s="83" t="s">
        <v>2490</v>
      </c>
      <c r="D997" s="84" t="s">
        <v>191</v>
      </c>
      <c r="E997" s="104" t="s">
        <v>236</v>
      </c>
      <c r="F997" s="84" t="s">
        <v>193</v>
      </c>
      <c r="G997" s="86" t="str">
        <f t="shared" si="15"/>
        <v>2013S-1Sede CentralMaestría en Psicología Clínica</v>
      </c>
      <c r="H997" s="107">
        <v>4</v>
      </c>
    </row>
    <row r="998" spans="1:8" hidden="1">
      <c r="A998" s="88">
        <v>2013</v>
      </c>
      <c r="B998" s="105" t="s">
        <v>3386</v>
      </c>
      <c r="C998" s="83" t="s">
        <v>2490</v>
      </c>
      <c r="D998" s="84" t="s">
        <v>191</v>
      </c>
      <c r="E998" s="104" t="s">
        <v>234</v>
      </c>
      <c r="F998" s="84" t="s">
        <v>730</v>
      </c>
      <c r="G998" s="86" t="str">
        <f t="shared" si="15"/>
        <v>2013S-1Sede CentralPsicología</v>
      </c>
      <c r="H998" s="107">
        <v>64</v>
      </c>
    </row>
    <row r="999" spans="1:8" hidden="1">
      <c r="A999" s="88">
        <v>2013</v>
      </c>
      <c r="B999" s="105" t="s">
        <v>3386</v>
      </c>
      <c r="C999" s="83" t="s">
        <v>2490</v>
      </c>
      <c r="D999" s="84" t="s">
        <v>195</v>
      </c>
      <c r="E999" s="104" t="s">
        <v>236</v>
      </c>
      <c r="F999" s="84" t="s">
        <v>198</v>
      </c>
      <c r="G999" s="86" t="str">
        <f t="shared" si="15"/>
        <v>2013S-1Sede CentralMaestría en Teología</v>
      </c>
      <c r="H999" s="107">
        <v>13</v>
      </c>
    </row>
    <row r="1000" spans="1:8" hidden="1">
      <c r="A1000" s="88">
        <v>2013</v>
      </c>
      <c r="B1000" s="105" t="s">
        <v>3386</v>
      </c>
      <c r="C1000" s="83" t="s">
        <v>2490</v>
      </c>
      <c r="D1000" s="84" t="s">
        <v>195</v>
      </c>
      <c r="E1000" s="104" t="s">
        <v>234</v>
      </c>
      <c r="F1000" s="84" t="s">
        <v>1184</v>
      </c>
      <c r="G1000" s="86" t="str">
        <f t="shared" si="15"/>
        <v>2013S-1Sede CentralLicenciatura en Ciencias Religiosas</v>
      </c>
      <c r="H1000" s="107">
        <v>13</v>
      </c>
    </row>
    <row r="1001" spans="1:8" hidden="1">
      <c r="A1001" s="88">
        <v>2013</v>
      </c>
      <c r="B1001" s="105" t="s">
        <v>3386</v>
      </c>
      <c r="C1001" s="83" t="s">
        <v>2490</v>
      </c>
      <c r="D1001" s="84" t="s">
        <v>195</v>
      </c>
      <c r="E1001" s="104" t="s">
        <v>234</v>
      </c>
      <c r="F1001" s="84" t="s">
        <v>196</v>
      </c>
      <c r="G1001" s="86" t="str">
        <f t="shared" si="15"/>
        <v>2013S-1Sede CentralLicenciatura en Teología</v>
      </c>
      <c r="H1001" s="107">
        <v>31</v>
      </c>
    </row>
    <row r="1002" spans="1:8" hidden="1">
      <c r="A1002" s="88">
        <v>2013</v>
      </c>
      <c r="B1002" s="105" t="s">
        <v>3386</v>
      </c>
      <c r="C1002" s="83" t="s">
        <v>2490</v>
      </c>
      <c r="D1002" s="84" t="s">
        <v>195</v>
      </c>
      <c r="E1002" s="104" t="s">
        <v>234</v>
      </c>
      <c r="F1002" s="84" t="s">
        <v>1945</v>
      </c>
      <c r="G1002" s="86" t="str">
        <f t="shared" si="15"/>
        <v>2013S-1Sede CentralTeología</v>
      </c>
      <c r="H1002" s="107">
        <v>31</v>
      </c>
    </row>
    <row r="1003" spans="1:8" hidden="1">
      <c r="A1003" s="88">
        <v>2013</v>
      </c>
      <c r="B1003" s="105" t="s">
        <v>3386</v>
      </c>
      <c r="C1003" s="83" t="s">
        <v>2490</v>
      </c>
      <c r="D1003" s="84" t="s">
        <v>200</v>
      </c>
      <c r="E1003" s="104" t="s">
        <v>236</v>
      </c>
      <c r="F1003" s="84" t="s">
        <v>202</v>
      </c>
      <c r="G1003" s="86" t="str">
        <f t="shared" si="15"/>
        <v>2013S-1Sede CentralMaestría en Bioética</v>
      </c>
      <c r="H1003" s="107">
        <v>5</v>
      </c>
    </row>
    <row r="1004" spans="1:8" hidden="1">
      <c r="A1004" s="88">
        <v>2013</v>
      </c>
      <c r="B1004" s="88" t="s">
        <v>3387</v>
      </c>
      <c r="C1004" s="83" t="s">
        <v>2490</v>
      </c>
      <c r="D1004" s="84" t="s">
        <v>5</v>
      </c>
      <c r="E1004" s="104" t="s">
        <v>235</v>
      </c>
      <c r="F1004" s="84" t="s">
        <v>9</v>
      </c>
      <c r="G1004" s="86" t="str">
        <f t="shared" si="15"/>
        <v>2013S-2Sede CentralEspecialización en Diseño y Gerencia de Producto para la Exportación</v>
      </c>
      <c r="H1004" s="107">
        <v>14</v>
      </c>
    </row>
    <row r="1005" spans="1:8" hidden="1">
      <c r="A1005" s="88">
        <v>2013</v>
      </c>
      <c r="B1005" s="88" t="s">
        <v>3387</v>
      </c>
      <c r="C1005" s="83" t="s">
        <v>2490</v>
      </c>
      <c r="D1005" s="84" t="s">
        <v>5</v>
      </c>
      <c r="E1005" s="104" t="s">
        <v>236</v>
      </c>
      <c r="F1005" s="84" t="s">
        <v>1909</v>
      </c>
      <c r="G1005" s="86" t="str">
        <f t="shared" si="15"/>
        <v>2013S-2Sede CentralMaestría en Patrimonio Cultural y Territorio</v>
      </c>
      <c r="H1005" s="107">
        <v>2</v>
      </c>
    </row>
    <row r="1006" spans="1:8" hidden="1">
      <c r="A1006" s="88">
        <v>2013</v>
      </c>
      <c r="B1006" s="88" t="s">
        <v>3387</v>
      </c>
      <c r="C1006" s="83" t="s">
        <v>2490</v>
      </c>
      <c r="D1006" s="84" t="s">
        <v>5</v>
      </c>
      <c r="E1006" s="104" t="s">
        <v>236</v>
      </c>
      <c r="F1006" s="84" t="s">
        <v>11</v>
      </c>
      <c r="G1006" s="86" t="str">
        <f t="shared" si="15"/>
        <v>2013S-2Sede CentralMaestría en Planeación Urbana y Regional</v>
      </c>
      <c r="H1006" s="107">
        <v>8</v>
      </c>
    </row>
    <row r="1007" spans="1:8" hidden="1">
      <c r="A1007" s="88">
        <v>2013</v>
      </c>
      <c r="B1007" s="88" t="s">
        <v>3387</v>
      </c>
      <c r="C1007" s="83" t="s">
        <v>2490</v>
      </c>
      <c r="D1007" s="84" t="s">
        <v>5</v>
      </c>
      <c r="E1007" s="104" t="s">
        <v>234</v>
      </c>
      <c r="F1007" s="84" t="s">
        <v>700</v>
      </c>
      <c r="G1007" s="86" t="str">
        <f t="shared" si="15"/>
        <v>2013S-2Sede CentralArquitectura</v>
      </c>
      <c r="H1007" s="107">
        <v>88</v>
      </c>
    </row>
    <row r="1008" spans="1:8" hidden="1">
      <c r="A1008" s="88">
        <v>2013</v>
      </c>
      <c r="B1008" s="88" t="s">
        <v>3387</v>
      </c>
      <c r="C1008" s="83" t="s">
        <v>2490</v>
      </c>
      <c r="D1008" s="84" t="s">
        <v>5</v>
      </c>
      <c r="E1008" s="104" t="s">
        <v>234</v>
      </c>
      <c r="F1008" s="84" t="s">
        <v>1928</v>
      </c>
      <c r="G1008" s="86" t="str">
        <f t="shared" si="15"/>
        <v>2013S-2Sede CentralDiseño Industrial</v>
      </c>
      <c r="H1008" s="107">
        <v>74</v>
      </c>
    </row>
    <row r="1009" spans="1:8" hidden="1">
      <c r="A1009" s="88">
        <v>2013</v>
      </c>
      <c r="B1009" s="88" t="s">
        <v>3387</v>
      </c>
      <c r="C1009" s="83" t="s">
        <v>2490</v>
      </c>
      <c r="D1009" s="84" t="s">
        <v>12</v>
      </c>
      <c r="E1009" s="104" t="s">
        <v>235</v>
      </c>
      <c r="F1009" s="84" t="s">
        <v>15</v>
      </c>
      <c r="G1009" s="86" t="str">
        <f t="shared" si="15"/>
        <v>2013S-2Sede CentralEspecialización en Dirección de Coros Infantiles y Juveniles</v>
      </c>
      <c r="H1009" s="107">
        <v>6</v>
      </c>
    </row>
    <row r="1010" spans="1:8" hidden="1">
      <c r="A1010" s="88">
        <v>2013</v>
      </c>
      <c r="B1010" s="88" t="s">
        <v>3387</v>
      </c>
      <c r="C1010" s="83" t="s">
        <v>2490</v>
      </c>
      <c r="D1010" s="84" t="s">
        <v>12</v>
      </c>
      <c r="E1010" s="104" t="s">
        <v>234</v>
      </c>
      <c r="F1010" s="84" t="s">
        <v>1921</v>
      </c>
      <c r="G1010" s="86" t="str">
        <f t="shared" si="15"/>
        <v>2013S-2Sede CentralArtes Visuales</v>
      </c>
      <c r="H1010" s="107">
        <v>35</v>
      </c>
    </row>
    <row r="1011" spans="1:8" hidden="1">
      <c r="A1011" s="88">
        <v>2013</v>
      </c>
      <c r="B1011" s="88" t="s">
        <v>3387</v>
      </c>
      <c r="C1011" s="83" t="s">
        <v>2490</v>
      </c>
      <c r="D1011" s="84" t="s">
        <v>12</v>
      </c>
      <c r="E1011" s="104" t="s">
        <v>234</v>
      </c>
      <c r="F1011" s="84" t="s">
        <v>1933</v>
      </c>
      <c r="G1011" s="86" t="str">
        <f t="shared" si="15"/>
        <v>2013S-2Sede CentralEstudios Musicales</v>
      </c>
      <c r="H1011" s="107">
        <v>27</v>
      </c>
    </row>
    <row r="1012" spans="1:8" hidden="1">
      <c r="A1012" s="88">
        <v>2013</v>
      </c>
      <c r="B1012" s="88" t="s">
        <v>3387</v>
      </c>
      <c r="C1012" s="83" t="s">
        <v>2490</v>
      </c>
      <c r="D1012" s="84" t="s">
        <v>18</v>
      </c>
      <c r="E1012" s="104" t="s">
        <v>239</v>
      </c>
      <c r="F1012" s="84" t="s">
        <v>30</v>
      </c>
      <c r="G1012" s="86" t="str">
        <f t="shared" si="15"/>
        <v>2013S-2Sede CentralDoctorado en Ciencias Biológicas</v>
      </c>
      <c r="H1012" s="107">
        <v>3</v>
      </c>
    </row>
    <row r="1013" spans="1:8" hidden="1">
      <c r="A1013" s="88">
        <v>2013</v>
      </c>
      <c r="B1013" s="88" t="s">
        <v>3387</v>
      </c>
      <c r="C1013" s="83" t="s">
        <v>2490</v>
      </c>
      <c r="D1013" s="84" t="s">
        <v>18</v>
      </c>
      <c r="E1013" s="104" t="s">
        <v>235</v>
      </c>
      <c r="F1013" s="84" t="s">
        <v>24</v>
      </c>
      <c r="G1013" s="86" t="str">
        <f t="shared" si="15"/>
        <v>2013S-2Sede CentralEspecialización en Análisis Químico Instrumental</v>
      </c>
      <c r="H1013" s="107">
        <v>2</v>
      </c>
    </row>
    <row r="1014" spans="1:8" hidden="1">
      <c r="A1014" s="88">
        <v>2013</v>
      </c>
      <c r="B1014" s="88" t="s">
        <v>3387</v>
      </c>
      <c r="C1014" s="83" t="s">
        <v>2490</v>
      </c>
      <c r="D1014" s="84" t="s">
        <v>18</v>
      </c>
      <c r="E1014" s="104" t="s">
        <v>235</v>
      </c>
      <c r="F1014" s="84" t="s">
        <v>26</v>
      </c>
      <c r="G1014" s="86" t="str">
        <f t="shared" si="15"/>
        <v>2013S-2Sede CentralEspecialización en Hematología en el Laboratorio Clínico y Manejo del Banco de Sangre</v>
      </c>
      <c r="H1014" s="107">
        <v>6</v>
      </c>
    </row>
    <row r="1015" spans="1:8" hidden="1">
      <c r="A1015" s="88">
        <v>2013</v>
      </c>
      <c r="B1015" s="88" t="s">
        <v>3387</v>
      </c>
      <c r="C1015" s="83" t="s">
        <v>2490</v>
      </c>
      <c r="D1015" s="84" t="s">
        <v>18</v>
      </c>
      <c r="E1015" s="104" t="s">
        <v>235</v>
      </c>
      <c r="F1015" s="84" t="s">
        <v>27</v>
      </c>
      <c r="G1015" s="86" t="str">
        <f t="shared" si="15"/>
        <v>2013S-2Sede CentralEspecialización en Microbiología Médica</v>
      </c>
      <c r="H1015" s="107">
        <v>12</v>
      </c>
    </row>
    <row r="1016" spans="1:8" hidden="1">
      <c r="A1016" s="88">
        <v>2013</v>
      </c>
      <c r="B1016" s="88" t="s">
        <v>3387</v>
      </c>
      <c r="C1016" s="83" t="s">
        <v>2490</v>
      </c>
      <c r="D1016" s="84" t="s">
        <v>18</v>
      </c>
      <c r="E1016" s="104" t="s">
        <v>236</v>
      </c>
      <c r="F1016" s="84" t="s">
        <v>28</v>
      </c>
      <c r="G1016" s="86" t="str">
        <f t="shared" si="15"/>
        <v>2013S-2Sede CentralMaestría en Ciencias Biológicas</v>
      </c>
      <c r="H1016" s="107">
        <v>5</v>
      </c>
    </row>
    <row r="1017" spans="1:8" hidden="1">
      <c r="A1017" s="88">
        <v>2013</v>
      </c>
      <c r="B1017" s="88" t="s">
        <v>3387</v>
      </c>
      <c r="C1017" s="83" t="s">
        <v>2490</v>
      </c>
      <c r="D1017" s="84" t="s">
        <v>18</v>
      </c>
      <c r="E1017" s="104" t="s">
        <v>234</v>
      </c>
      <c r="F1017" s="84" t="s">
        <v>1922</v>
      </c>
      <c r="G1017" s="86" t="str">
        <f t="shared" si="15"/>
        <v>2013S-2Sede CentralBacteriología</v>
      </c>
      <c r="H1017" s="107">
        <v>18</v>
      </c>
    </row>
    <row r="1018" spans="1:8" hidden="1">
      <c r="A1018" s="88">
        <v>2013</v>
      </c>
      <c r="B1018" s="88" t="s">
        <v>3387</v>
      </c>
      <c r="C1018" s="83" t="s">
        <v>2490</v>
      </c>
      <c r="D1018" s="84" t="s">
        <v>18</v>
      </c>
      <c r="E1018" s="104" t="s">
        <v>234</v>
      </c>
      <c r="F1018" s="84" t="s">
        <v>1923</v>
      </c>
      <c r="G1018" s="86" t="str">
        <f t="shared" si="15"/>
        <v>2013S-2Sede CentralBiología</v>
      </c>
      <c r="H1018" s="107">
        <v>18</v>
      </c>
    </row>
    <row r="1019" spans="1:8" hidden="1">
      <c r="A1019" s="88">
        <v>2013</v>
      </c>
      <c r="B1019" s="88" t="s">
        <v>3387</v>
      </c>
      <c r="C1019" s="83" t="s">
        <v>2490</v>
      </c>
      <c r="D1019" s="84" t="s">
        <v>18</v>
      </c>
      <c r="E1019" s="104" t="s">
        <v>234</v>
      </c>
      <c r="F1019" s="84" t="s">
        <v>3431</v>
      </c>
      <c r="G1019" s="86" t="str">
        <f t="shared" si="15"/>
        <v>2013S-2Sede CentralInformática Matemática</v>
      </c>
      <c r="H1019" s="107">
        <v>1</v>
      </c>
    </row>
    <row r="1020" spans="1:8" hidden="1">
      <c r="A1020" s="88">
        <v>2013</v>
      </c>
      <c r="B1020" s="88" t="s">
        <v>3387</v>
      </c>
      <c r="C1020" s="83" t="s">
        <v>2490</v>
      </c>
      <c r="D1020" s="84" t="s">
        <v>18</v>
      </c>
      <c r="E1020" s="104" t="s">
        <v>234</v>
      </c>
      <c r="F1020" s="84" t="s">
        <v>1940</v>
      </c>
      <c r="G1020" s="86" t="str">
        <f t="shared" si="15"/>
        <v>2013S-2Sede CentralMatemáticas</v>
      </c>
      <c r="H1020" s="107">
        <v>2</v>
      </c>
    </row>
    <row r="1021" spans="1:8" hidden="1">
      <c r="A1021" s="88">
        <v>2013</v>
      </c>
      <c r="B1021" s="88" t="s">
        <v>3387</v>
      </c>
      <c r="C1021" s="83" t="s">
        <v>2490</v>
      </c>
      <c r="D1021" s="84" t="s">
        <v>18</v>
      </c>
      <c r="E1021" s="104" t="s">
        <v>234</v>
      </c>
      <c r="F1021" s="84" t="s">
        <v>3428</v>
      </c>
      <c r="G1021" s="86" t="str">
        <f t="shared" si="15"/>
        <v>2013S-2Sede CentralMicrobiología Agrícola y Veterinaria</v>
      </c>
      <c r="H1021" s="107">
        <v>5</v>
      </c>
    </row>
    <row r="1022" spans="1:8" hidden="1">
      <c r="A1022" s="88">
        <v>2013</v>
      </c>
      <c r="B1022" s="88" t="s">
        <v>3387</v>
      </c>
      <c r="C1022" s="83" t="s">
        <v>2490</v>
      </c>
      <c r="D1022" s="84" t="s">
        <v>18</v>
      </c>
      <c r="E1022" s="104" t="s">
        <v>234</v>
      </c>
      <c r="F1022" s="84" t="s">
        <v>1941</v>
      </c>
      <c r="G1022" s="86" t="str">
        <f t="shared" si="15"/>
        <v>2013S-2Sede CentralMicrobiología Industrial</v>
      </c>
      <c r="H1022" s="107">
        <v>40</v>
      </c>
    </row>
    <row r="1023" spans="1:8" hidden="1">
      <c r="A1023" s="88">
        <v>2013</v>
      </c>
      <c r="B1023" s="88" t="s">
        <v>3387</v>
      </c>
      <c r="C1023" s="83" t="s">
        <v>2490</v>
      </c>
      <c r="D1023" s="84" t="s">
        <v>18</v>
      </c>
      <c r="E1023" s="104" t="s">
        <v>234</v>
      </c>
      <c r="F1023" s="84" t="s">
        <v>1942</v>
      </c>
      <c r="G1023" s="86" t="str">
        <f t="shared" si="15"/>
        <v>2013S-2Sede CentralNutrición y Dietética</v>
      </c>
      <c r="H1023" s="107">
        <v>23</v>
      </c>
    </row>
    <row r="1024" spans="1:8" hidden="1">
      <c r="A1024" s="88">
        <v>2013</v>
      </c>
      <c r="B1024" s="88" t="s">
        <v>3387</v>
      </c>
      <c r="C1024" s="83" t="s">
        <v>2490</v>
      </c>
      <c r="D1024" s="84" t="s">
        <v>31</v>
      </c>
      <c r="E1024" s="104" t="s">
        <v>235</v>
      </c>
      <c r="F1024" s="84" t="s">
        <v>1185</v>
      </c>
      <c r="G1024" s="86" t="str">
        <f t="shared" si="15"/>
        <v>2013S-2Sede CentralEspecialización en Administración de Salud: Énfasis en Seguridad Social</v>
      </c>
      <c r="H1024" s="107">
        <v>10</v>
      </c>
    </row>
    <row r="1025" spans="1:8" hidden="1">
      <c r="A1025" s="88">
        <v>2013</v>
      </c>
      <c r="B1025" s="88" t="s">
        <v>3387</v>
      </c>
      <c r="C1025" s="83" t="s">
        <v>2490</v>
      </c>
      <c r="D1025" s="84" t="s">
        <v>31</v>
      </c>
      <c r="E1025" s="104" t="s">
        <v>235</v>
      </c>
      <c r="F1025" s="84" t="s">
        <v>35</v>
      </c>
      <c r="G1025" s="86" t="str">
        <f t="shared" si="15"/>
        <v>2013S-2Sede CentralEspecialización en Aseguramiento y Control Interno</v>
      </c>
      <c r="H1025" s="107">
        <v>24</v>
      </c>
    </row>
    <row r="1026" spans="1:8" hidden="1">
      <c r="A1026" s="88">
        <v>2013</v>
      </c>
      <c r="B1026" s="88" t="s">
        <v>3387</v>
      </c>
      <c r="C1026" s="83" t="s">
        <v>2490</v>
      </c>
      <c r="D1026" s="84" t="s">
        <v>31</v>
      </c>
      <c r="E1026" s="104" t="s">
        <v>235</v>
      </c>
      <c r="F1026" s="84" t="s">
        <v>36</v>
      </c>
      <c r="G1026" s="86" t="str">
        <f t="shared" si="15"/>
        <v>2013S-2Sede CentralEspecialización en Contabilidad Financiera Internacional</v>
      </c>
      <c r="H1026" s="107">
        <v>57</v>
      </c>
    </row>
    <row r="1027" spans="1:8" hidden="1">
      <c r="A1027" s="88">
        <v>2013</v>
      </c>
      <c r="B1027" s="88" t="s">
        <v>3387</v>
      </c>
      <c r="C1027" s="83" t="s">
        <v>2490</v>
      </c>
      <c r="D1027" s="84" t="s">
        <v>31</v>
      </c>
      <c r="E1027" s="104" t="s">
        <v>235</v>
      </c>
      <c r="F1027" s="84" t="s">
        <v>37</v>
      </c>
      <c r="G1027" s="86" t="str">
        <f t="shared" ref="G1027:G1090" si="16">+CONCATENATE(A1027,B1027,C1027,F1027)</f>
        <v>2013S-2Sede CentralEspecialización en Contabilidad Gerencial</v>
      </c>
      <c r="H1027" s="107">
        <v>9</v>
      </c>
    </row>
    <row r="1028" spans="1:8" hidden="1">
      <c r="A1028" s="88">
        <v>2013</v>
      </c>
      <c r="B1028" s="88" t="s">
        <v>3387</v>
      </c>
      <c r="C1028" s="83" t="s">
        <v>2490</v>
      </c>
      <c r="D1028" s="84" t="s">
        <v>31</v>
      </c>
      <c r="E1028" s="104" t="s">
        <v>235</v>
      </c>
      <c r="F1028" s="84" t="s">
        <v>2540</v>
      </c>
      <c r="G1028" s="86" t="str">
        <f t="shared" si="16"/>
        <v>2013S-2Sede CentralEspecialización en Economía para No Economistas</v>
      </c>
      <c r="H1028" s="107">
        <v>13</v>
      </c>
    </row>
    <row r="1029" spans="1:8" hidden="1">
      <c r="A1029" s="88">
        <v>2013</v>
      </c>
      <c r="B1029" s="88" t="s">
        <v>3387</v>
      </c>
      <c r="C1029" s="83" t="s">
        <v>2490</v>
      </c>
      <c r="D1029" s="84" t="s">
        <v>31</v>
      </c>
      <c r="E1029" s="104" t="s">
        <v>235</v>
      </c>
      <c r="F1029" s="84" t="s">
        <v>39</v>
      </c>
      <c r="G1029" s="86" t="str">
        <f t="shared" si="16"/>
        <v>2013S-2Sede CentralEspecialización en Gerencia de la Calidad de los Servicios de Salud</v>
      </c>
      <c r="H1029" s="107">
        <v>13</v>
      </c>
    </row>
    <row r="1030" spans="1:8" hidden="1">
      <c r="A1030" s="88">
        <v>2013</v>
      </c>
      <c r="B1030" s="88" t="s">
        <v>3387</v>
      </c>
      <c r="C1030" s="83" t="s">
        <v>2490</v>
      </c>
      <c r="D1030" s="84" t="s">
        <v>31</v>
      </c>
      <c r="E1030" s="104" t="s">
        <v>235</v>
      </c>
      <c r="F1030" s="84" t="s">
        <v>40</v>
      </c>
      <c r="G1030" s="86" t="str">
        <f t="shared" si="16"/>
        <v>2013S-2Sede CentralEspecialización en Gerencia de Mercadeo</v>
      </c>
      <c r="H1030" s="107">
        <v>39</v>
      </c>
    </row>
    <row r="1031" spans="1:8" hidden="1">
      <c r="A1031" s="88">
        <v>2013</v>
      </c>
      <c r="B1031" s="88" t="s">
        <v>3387</v>
      </c>
      <c r="C1031" s="83" t="s">
        <v>2490</v>
      </c>
      <c r="D1031" s="84" t="s">
        <v>31</v>
      </c>
      <c r="E1031" s="104" t="s">
        <v>235</v>
      </c>
      <c r="F1031" s="84" t="s">
        <v>41</v>
      </c>
      <c r="G1031" s="86" t="str">
        <f t="shared" si="16"/>
        <v>2013S-2Sede CentralEspecialización en Gerencia del Talento Humano</v>
      </c>
      <c r="H1031" s="107">
        <v>35</v>
      </c>
    </row>
    <row r="1032" spans="1:8" hidden="1">
      <c r="A1032" s="88">
        <v>2013</v>
      </c>
      <c r="B1032" s="88" t="s">
        <v>3387</v>
      </c>
      <c r="C1032" s="83" t="s">
        <v>2490</v>
      </c>
      <c r="D1032" s="84" t="s">
        <v>31</v>
      </c>
      <c r="E1032" s="104" t="s">
        <v>235</v>
      </c>
      <c r="F1032" s="84" t="s">
        <v>42</v>
      </c>
      <c r="G1032" s="86" t="str">
        <f t="shared" si="16"/>
        <v>2013S-2Sede CentralEspecialización en Gerencia Financiera</v>
      </c>
      <c r="H1032" s="107">
        <v>35</v>
      </c>
    </row>
    <row r="1033" spans="1:8" hidden="1">
      <c r="A1033" s="88">
        <v>2013</v>
      </c>
      <c r="B1033" s="88" t="s">
        <v>3387</v>
      </c>
      <c r="C1033" s="83" t="s">
        <v>2490</v>
      </c>
      <c r="D1033" s="84" t="s">
        <v>31</v>
      </c>
      <c r="E1033" s="104" t="s">
        <v>235</v>
      </c>
      <c r="F1033" s="84" t="s">
        <v>43</v>
      </c>
      <c r="G1033" s="86" t="str">
        <f t="shared" si="16"/>
        <v>2013S-2Sede CentralEspecialización en Gerencia Hospitalaria</v>
      </c>
      <c r="H1033" s="107">
        <v>6</v>
      </c>
    </row>
    <row r="1034" spans="1:8" hidden="1">
      <c r="A1034" s="88">
        <v>2013</v>
      </c>
      <c r="B1034" s="88" t="s">
        <v>3387</v>
      </c>
      <c r="C1034" s="83" t="s">
        <v>2490</v>
      </c>
      <c r="D1034" s="84" t="s">
        <v>31</v>
      </c>
      <c r="E1034" s="104" t="s">
        <v>235</v>
      </c>
      <c r="F1034" s="84" t="s">
        <v>44</v>
      </c>
      <c r="G1034" s="86" t="str">
        <f t="shared" si="16"/>
        <v>2013S-2Sede CentralEspecialización en Gerencia Internacional</v>
      </c>
      <c r="H1034" s="107">
        <v>19</v>
      </c>
    </row>
    <row r="1035" spans="1:8" hidden="1">
      <c r="A1035" s="88">
        <v>2013</v>
      </c>
      <c r="B1035" s="88" t="s">
        <v>3387</v>
      </c>
      <c r="C1035" s="83" t="s">
        <v>2490</v>
      </c>
      <c r="D1035" s="84" t="s">
        <v>31</v>
      </c>
      <c r="E1035" s="104" t="s">
        <v>235</v>
      </c>
      <c r="F1035" s="84" t="s">
        <v>45</v>
      </c>
      <c r="G1035" s="86" t="str">
        <f t="shared" si="16"/>
        <v>2013S-2Sede CentralEspecialización en Gestión Tecnológica</v>
      </c>
      <c r="H1035" s="107">
        <v>14</v>
      </c>
    </row>
    <row r="1036" spans="1:8" hidden="1">
      <c r="A1036" s="88">
        <v>2013</v>
      </c>
      <c r="B1036" s="88" t="s">
        <v>3387</v>
      </c>
      <c r="C1036" s="83" t="s">
        <v>2490</v>
      </c>
      <c r="D1036" s="84" t="s">
        <v>31</v>
      </c>
      <c r="E1036" s="104" t="s">
        <v>235</v>
      </c>
      <c r="F1036" s="84" t="s">
        <v>46</v>
      </c>
      <c r="G1036" s="86" t="str">
        <f t="shared" si="16"/>
        <v>2013S-2Sede CentralEspecialización en Revisoría Fiscal</v>
      </c>
      <c r="H1036" s="107">
        <v>9</v>
      </c>
    </row>
    <row r="1037" spans="1:8" hidden="1">
      <c r="A1037" s="88">
        <v>2013</v>
      </c>
      <c r="B1037" s="88" t="s">
        <v>3387</v>
      </c>
      <c r="C1037" s="83" t="s">
        <v>2490</v>
      </c>
      <c r="D1037" s="84" t="s">
        <v>31</v>
      </c>
      <c r="E1037" s="104" t="s">
        <v>236</v>
      </c>
      <c r="F1037" s="84" t="s">
        <v>48</v>
      </c>
      <c r="G1037" s="86" t="str">
        <f t="shared" si="16"/>
        <v>2013S-2Sede CentralMaestría en Administración de Salud</v>
      </c>
      <c r="H1037" s="107">
        <v>10</v>
      </c>
    </row>
    <row r="1038" spans="1:8" hidden="1">
      <c r="A1038" s="88">
        <v>2013</v>
      </c>
      <c r="B1038" s="88" t="s">
        <v>3387</v>
      </c>
      <c r="C1038" s="83" t="s">
        <v>2490</v>
      </c>
      <c r="D1038" s="84" t="s">
        <v>31</v>
      </c>
      <c r="E1038" s="104" t="s">
        <v>236</v>
      </c>
      <c r="F1038" s="84" t="s">
        <v>49</v>
      </c>
      <c r="G1038" s="86" t="str">
        <f t="shared" si="16"/>
        <v>2013S-2Sede CentralMaestría en Economía</v>
      </c>
      <c r="H1038" s="107">
        <v>35</v>
      </c>
    </row>
    <row r="1039" spans="1:8" hidden="1">
      <c r="A1039" s="88">
        <v>2013</v>
      </c>
      <c r="B1039" s="88" t="s">
        <v>3387</v>
      </c>
      <c r="C1039" s="83" t="s">
        <v>2490</v>
      </c>
      <c r="D1039" s="84" t="s">
        <v>31</v>
      </c>
      <c r="E1039" s="104" t="s">
        <v>234</v>
      </c>
      <c r="F1039" s="84" t="s">
        <v>1919</v>
      </c>
      <c r="G1039" s="86" t="str">
        <f t="shared" si="16"/>
        <v>2013S-2Sede CentralAdministración de Empresas</v>
      </c>
      <c r="H1039" s="107">
        <v>193</v>
      </c>
    </row>
    <row r="1040" spans="1:8" hidden="1">
      <c r="A1040" s="88">
        <v>2013</v>
      </c>
      <c r="B1040" s="88" t="s">
        <v>3387</v>
      </c>
      <c r="C1040" s="83" t="s">
        <v>2490</v>
      </c>
      <c r="D1040" s="84" t="s">
        <v>31</v>
      </c>
      <c r="E1040" s="104" t="s">
        <v>234</v>
      </c>
      <c r="F1040" s="84" t="s">
        <v>1926</v>
      </c>
      <c r="G1040" s="86" t="str">
        <f t="shared" si="16"/>
        <v>2013S-2Sede CentralContaduría Pública</v>
      </c>
      <c r="H1040" s="107">
        <v>47</v>
      </c>
    </row>
    <row r="1041" spans="1:8" hidden="1">
      <c r="A1041" s="88">
        <v>2013</v>
      </c>
      <c r="B1041" s="88" t="s">
        <v>3387</v>
      </c>
      <c r="C1041" s="83" t="s">
        <v>2490</v>
      </c>
      <c r="D1041" s="84" t="s">
        <v>31</v>
      </c>
      <c r="E1041" s="104" t="s">
        <v>234</v>
      </c>
      <c r="F1041" s="84" t="s">
        <v>1930</v>
      </c>
      <c r="G1041" s="86" t="str">
        <f t="shared" si="16"/>
        <v>2013S-2Sede CentralEconomía</v>
      </c>
      <c r="H1041" s="107">
        <v>36</v>
      </c>
    </row>
    <row r="1042" spans="1:8" hidden="1">
      <c r="A1042" s="88">
        <v>2013</v>
      </c>
      <c r="B1042" s="88" t="s">
        <v>3387</v>
      </c>
      <c r="C1042" s="83" t="s">
        <v>2490</v>
      </c>
      <c r="D1042" s="84" t="s">
        <v>52</v>
      </c>
      <c r="E1042" s="104" t="s">
        <v>235</v>
      </c>
      <c r="F1042" s="84" t="s">
        <v>54</v>
      </c>
      <c r="G1042" s="86" t="str">
        <f t="shared" si="16"/>
        <v>2013S-2Sede CentralEspecialización en Derecho Administrativo</v>
      </c>
      <c r="H1042" s="107">
        <v>38</v>
      </c>
    </row>
    <row r="1043" spans="1:8" hidden="1">
      <c r="A1043" s="88">
        <v>2013</v>
      </c>
      <c r="B1043" s="88" t="s">
        <v>3387</v>
      </c>
      <c r="C1043" s="83" t="s">
        <v>2490</v>
      </c>
      <c r="D1043" s="84" t="s">
        <v>52</v>
      </c>
      <c r="E1043" s="104" t="s">
        <v>235</v>
      </c>
      <c r="F1043" s="84" t="s">
        <v>55</v>
      </c>
      <c r="G1043" s="86" t="str">
        <f t="shared" si="16"/>
        <v>2013S-2Sede CentralEspecialización en Derecho Comercial</v>
      </c>
      <c r="H1043" s="107">
        <v>42</v>
      </c>
    </row>
    <row r="1044" spans="1:8" hidden="1">
      <c r="A1044" s="88">
        <v>2013</v>
      </c>
      <c r="B1044" s="88" t="s">
        <v>3387</v>
      </c>
      <c r="C1044" s="83" t="s">
        <v>2490</v>
      </c>
      <c r="D1044" s="84" t="s">
        <v>52</v>
      </c>
      <c r="E1044" s="104" t="s">
        <v>235</v>
      </c>
      <c r="F1044" s="84" t="s">
        <v>56</v>
      </c>
      <c r="G1044" s="86" t="str">
        <f t="shared" si="16"/>
        <v>2013S-2Sede CentralEspecialización en Derecho de Familia</v>
      </c>
      <c r="H1044" s="107">
        <v>15</v>
      </c>
    </row>
    <row r="1045" spans="1:8" hidden="1">
      <c r="A1045" s="88">
        <v>2013</v>
      </c>
      <c r="B1045" s="88" t="s">
        <v>3387</v>
      </c>
      <c r="C1045" s="83" t="s">
        <v>2490</v>
      </c>
      <c r="D1045" s="84" t="s">
        <v>52</v>
      </c>
      <c r="E1045" s="104" t="s">
        <v>235</v>
      </c>
      <c r="F1045" s="84" t="s">
        <v>57</v>
      </c>
      <c r="G1045" s="86" t="str">
        <f t="shared" si="16"/>
        <v>2013S-2Sede CentralEspecialización en Derecho de la Competencia y del Libre Comercio</v>
      </c>
      <c r="H1045" s="107">
        <v>9</v>
      </c>
    </row>
    <row r="1046" spans="1:8" hidden="1">
      <c r="A1046" s="88">
        <v>2013</v>
      </c>
      <c r="B1046" s="88" t="s">
        <v>3387</v>
      </c>
      <c r="C1046" s="83" t="s">
        <v>2490</v>
      </c>
      <c r="D1046" s="84" t="s">
        <v>52</v>
      </c>
      <c r="E1046" s="104" t="s">
        <v>235</v>
      </c>
      <c r="F1046" s="84" t="s">
        <v>58</v>
      </c>
      <c r="G1046" s="86" t="str">
        <f t="shared" si="16"/>
        <v>2013S-2Sede CentralEspecialización en Derecho de la Seguridad Social</v>
      </c>
      <c r="H1046" s="107">
        <v>11</v>
      </c>
    </row>
    <row r="1047" spans="1:8" hidden="1">
      <c r="A1047" s="88">
        <v>2013</v>
      </c>
      <c r="B1047" s="88" t="s">
        <v>3387</v>
      </c>
      <c r="C1047" s="83" t="s">
        <v>2490</v>
      </c>
      <c r="D1047" s="84" t="s">
        <v>52</v>
      </c>
      <c r="E1047" s="104" t="s">
        <v>235</v>
      </c>
      <c r="F1047" s="84" t="s">
        <v>59</v>
      </c>
      <c r="G1047" s="86" t="str">
        <f t="shared" si="16"/>
        <v>2013S-2Sede CentralEspecialización en Derecho de Seguros</v>
      </c>
      <c r="H1047" s="107">
        <v>14</v>
      </c>
    </row>
    <row r="1048" spans="1:8" hidden="1">
      <c r="A1048" s="88">
        <v>2013</v>
      </c>
      <c r="B1048" s="88" t="s">
        <v>3387</v>
      </c>
      <c r="C1048" s="83" t="s">
        <v>2490</v>
      </c>
      <c r="D1048" s="84" t="s">
        <v>52</v>
      </c>
      <c r="E1048" s="104" t="s">
        <v>235</v>
      </c>
      <c r="F1048" s="84" t="s">
        <v>63</v>
      </c>
      <c r="G1048" s="86" t="str">
        <f t="shared" si="16"/>
        <v>2013S-2Sede CentralEspecialización en Derecho Médico</v>
      </c>
      <c r="H1048" s="107">
        <v>15</v>
      </c>
    </row>
    <row r="1049" spans="1:8" hidden="1">
      <c r="A1049" s="88">
        <v>2013</v>
      </c>
      <c r="B1049" s="88" t="s">
        <v>3387</v>
      </c>
      <c r="C1049" s="83" t="s">
        <v>2490</v>
      </c>
      <c r="D1049" s="84" t="s">
        <v>52</v>
      </c>
      <c r="E1049" s="104" t="s">
        <v>235</v>
      </c>
      <c r="F1049" s="84" t="s">
        <v>64</v>
      </c>
      <c r="G1049" s="86" t="str">
        <f t="shared" si="16"/>
        <v>2013S-2Sede CentralEspecialización en Derecho Sustantivo y Contencioso Constitucional</v>
      </c>
      <c r="H1049" s="107">
        <v>1</v>
      </c>
    </row>
    <row r="1050" spans="1:8" hidden="1">
      <c r="A1050" s="88">
        <v>2013</v>
      </c>
      <c r="B1050" s="88" t="s">
        <v>3387</v>
      </c>
      <c r="C1050" s="83" t="s">
        <v>2490</v>
      </c>
      <c r="D1050" s="84" t="s">
        <v>52</v>
      </c>
      <c r="E1050" s="104" t="s">
        <v>235</v>
      </c>
      <c r="F1050" s="84" t="s">
        <v>65</v>
      </c>
      <c r="G1050" s="86" t="str">
        <f t="shared" si="16"/>
        <v>2013S-2Sede CentralEspecialización en Derecho Tributario</v>
      </c>
      <c r="H1050" s="107">
        <v>8</v>
      </c>
    </row>
    <row r="1051" spans="1:8" hidden="1">
      <c r="A1051" s="88">
        <v>2013</v>
      </c>
      <c r="B1051" s="88" t="s">
        <v>3387</v>
      </c>
      <c r="C1051" s="83" t="s">
        <v>2490</v>
      </c>
      <c r="D1051" s="84" t="s">
        <v>52</v>
      </c>
      <c r="E1051" s="104" t="s">
        <v>235</v>
      </c>
      <c r="F1051" s="84" t="s">
        <v>66</v>
      </c>
      <c r="G1051" s="86" t="str">
        <f t="shared" si="16"/>
        <v>2013S-2Sede CentralEspecialización en Derecho Urbanístico</v>
      </c>
      <c r="H1051" s="107">
        <v>3</v>
      </c>
    </row>
    <row r="1052" spans="1:8" hidden="1">
      <c r="A1052" s="88">
        <v>2013</v>
      </c>
      <c r="B1052" s="88" t="s">
        <v>3387</v>
      </c>
      <c r="C1052" s="83" t="s">
        <v>2490</v>
      </c>
      <c r="D1052" s="84" t="s">
        <v>52</v>
      </c>
      <c r="E1052" s="104" t="s">
        <v>236</v>
      </c>
      <c r="F1052" s="84" t="s">
        <v>70</v>
      </c>
      <c r="G1052" s="86" t="str">
        <f t="shared" si="16"/>
        <v>2013S-2Sede CentralMaestría en Derecho Económico</v>
      </c>
      <c r="H1052" s="107">
        <v>3</v>
      </c>
    </row>
    <row r="1053" spans="1:8" hidden="1">
      <c r="A1053" s="88">
        <v>2013</v>
      </c>
      <c r="B1053" s="88" t="s">
        <v>3387</v>
      </c>
      <c r="C1053" s="83" t="s">
        <v>2490</v>
      </c>
      <c r="D1053" s="84" t="s">
        <v>52</v>
      </c>
      <c r="E1053" s="104" t="s">
        <v>234</v>
      </c>
      <c r="F1053" s="84" t="s">
        <v>1927</v>
      </c>
      <c r="G1053" s="86" t="str">
        <f t="shared" si="16"/>
        <v>2013S-2Sede CentralDerecho</v>
      </c>
      <c r="H1053" s="107">
        <v>85</v>
      </c>
    </row>
    <row r="1054" spans="1:8" hidden="1">
      <c r="A1054" s="88">
        <v>2013</v>
      </c>
      <c r="B1054" s="88" t="s">
        <v>3387</v>
      </c>
      <c r="C1054" s="83" t="s">
        <v>2490</v>
      </c>
      <c r="D1054" s="84" t="s">
        <v>72</v>
      </c>
      <c r="E1054" s="104" t="s">
        <v>235</v>
      </c>
      <c r="F1054" s="84" t="s">
        <v>74</v>
      </c>
      <c r="G1054" s="86" t="str">
        <f t="shared" si="16"/>
        <v>2013S-2Sede CentralEspecialización en Gobierno y Gestión Pública Territoriales</v>
      </c>
      <c r="H1054" s="107">
        <v>22</v>
      </c>
    </row>
    <row r="1055" spans="1:8" hidden="1">
      <c r="A1055" s="88">
        <v>2013</v>
      </c>
      <c r="B1055" s="88" t="s">
        <v>3387</v>
      </c>
      <c r="C1055" s="83" t="s">
        <v>2490</v>
      </c>
      <c r="D1055" s="84" t="s">
        <v>72</v>
      </c>
      <c r="E1055" s="104" t="s">
        <v>235</v>
      </c>
      <c r="F1055" s="84" t="s">
        <v>75</v>
      </c>
      <c r="G1055" s="86" t="str">
        <f t="shared" si="16"/>
        <v>2013S-2Sede CentralEspecialización en Opinión Pública y Mercadeo Político</v>
      </c>
      <c r="H1055" s="107">
        <v>24</v>
      </c>
    </row>
    <row r="1056" spans="1:8" hidden="1">
      <c r="A1056" s="88">
        <v>2013</v>
      </c>
      <c r="B1056" s="88" t="s">
        <v>3387</v>
      </c>
      <c r="C1056" s="83" t="s">
        <v>2490</v>
      </c>
      <c r="D1056" s="84" t="s">
        <v>72</v>
      </c>
      <c r="E1056" s="104" t="s">
        <v>235</v>
      </c>
      <c r="F1056" s="84" t="s">
        <v>76</v>
      </c>
      <c r="G1056" s="86" t="str">
        <f t="shared" si="16"/>
        <v>2013S-2Sede CentralEspecialización en Resolución de Conflictos</v>
      </c>
      <c r="H1056" s="107">
        <v>1</v>
      </c>
    </row>
    <row r="1057" spans="1:8" hidden="1">
      <c r="A1057" s="88">
        <v>2013</v>
      </c>
      <c r="B1057" s="88" t="s">
        <v>3387</v>
      </c>
      <c r="C1057" s="83" t="s">
        <v>2490</v>
      </c>
      <c r="D1057" s="84" t="s">
        <v>72</v>
      </c>
      <c r="E1057" s="104" t="s">
        <v>236</v>
      </c>
      <c r="F1057" s="84" t="s">
        <v>78</v>
      </c>
      <c r="G1057" s="86" t="str">
        <f t="shared" si="16"/>
        <v>2013S-2Sede CentralMaestría en Estudios Latinoamericanos</v>
      </c>
      <c r="H1057" s="107">
        <v>6</v>
      </c>
    </row>
    <row r="1058" spans="1:8" hidden="1">
      <c r="A1058" s="88">
        <v>2013</v>
      </c>
      <c r="B1058" s="88" t="s">
        <v>3387</v>
      </c>
      <c r="C1058" s="83" t="s">
        <v>2490</v>
      </c>
      <c r="D1058" s="84" t="s">
        <v>72</v>
      </c>
      <c r="E1058" s="104" t="s">
        <v>236</v>
      </c>
      <c r="F1058" s="84" t="s">
        <v>79</v>
      </c>
      <c r="G1058" s="86" t="str">
        <f t="shared" si="16"/>
        <v>2013S-2Sede CentralMaestría en Estudios Políticos</v>
      </c>
      <c r="H1058" s="107">
        <v>18</v>
      </c>
    </row>
    <row r="1059" spans="1:8" hidden="1">
      <c r="A1059" s="88">
        <v>2013</v>
      </c>
      <c r="B1059" s="88" t="s">
        <v>3387</v>
      </c>
      <c r="C1059" s="83" t="s">
        <v>2490</v>
      </c>
      <c r="D1059" s="84" t="s">
        <v>72</v>
      </c>
      <c r="E1059" s="104" t="s">
        <v>236</v>
      </c>
      <c r="F1059" s="84" t="s">
        <v>81</v>
      </c>
      <c r="G1059" s="86" t="str">
        <f t="shared" si="16"/>
        <v>2013S-2Sede CentralMaestría en Política Social</v>
      </c>
      <c r="H1059" s="107">
        <v>15</v>
      </c>
    </row>
    <row r="1060" spans="1:8" hidden="1">
      <c r="A1060" s="88">
        <v>2013</v>
      </c>
      <c r="B1060" s="88" t="s">
        <v>3387</v>
      </c>
      <c r="C1060" s="83" t="s">
        <v>2490</v>
      </c>
      <c r="D1060" s="84" t="s">
        <v>72</v>
      </c>
      <c r="E1060" s="104" t="s">
        <v>236</v>
      </c>
      <c r="F1060" s="84" t="s">
        <v>82</v>
      </c>
      <c r="G1060" s="86" t="str">
        <f t="shared" si="16"/>
        <v>2013S-2Sede CentralMaestría en Relaciones Internacionales</v>
      </c>
      <c r="H1060" s="107">
        <v>6</v>
      </c>
    </row>
    <row r="1061" spans="1:8" hidden="1">
      <c r="A1061" s="88">
        <v>2013</v>
      </c>
      <c r="B1061" s="88" t="s">
        <v>3387</v>
      </c>
      <c r="C1061" s="83" t="s">
        <v>2490</v>
      </c>
      <c r="D1061" s="84" t="s">
        <v>72</v>
      </c>
      <c r="E1061" s="104" t="s">
        <v>234</v>
      </c>
      <c r="F1061" s="84" t="s">
        <v>1924</v>
      </c>
      <c r="G1061" s="86" t="str">
        <f t="shared" si="16"/>
        <v>2013S-2Sede CentralCiencia Política</v>
      </c>
      <c r="H1061" s="107">
        <v>37</v>
      </c>
    </row>
    <row r="1062" spans="1:8" hidden="1">
      <c r="A1062" s="88">
        <v>2013</v>
      </c>
      <c r="B1062" s="88" t="s">
        <v>3387</v>
      </c>
      <c r="C1062" s="83" t="s">
        <v>2490</v>
      </c>
      <c r="D1062" s="84" t="s">
        <v>83</v>
      </c>
      <c r="E1062" s="104" t="s">
        <v>235</v>
      </c>
      <c r="F1062" s="84" t="s">
        <v>4449</v>
      </c>
      <c r="G1062" s="86" t="str">
        <f t="shared" si="16"/>
        <v>2013S-2Sede CentralEspecialización en Estudios Culturales</v>
      </c>
      <c r="H1062" s="107">
        <v>2</v>
      </c>
    </row>
    <row r="1063" spans="1:8" hidden="1">
      <c r="A1063" s="88">
        <v>2013</v>
      </c>
      <c r="B1063" s="88" t="s">
        <v>3387</v>
      </c>
      <c r="C1063" s="83" t="s">
        <v>2490</v>
      </c>
      <c r="D1063" s="84" t="s">
        <v>83</v>
      </c>
      <c r="E1063" s="104" t="s">
        <v>236</v>
      </c>
      <c r="F1063" s="84" t="s">
        <v>89</v>
      </c>
      <c r="G1063" s="86" t="str">
        <f t="shared" si="16"/>
        <v>2013S-2Sede CentralMaestría en Estudios Culturales</v>
      </c>
      <c r="H1063" s="107">
        <v>4</v>
      </c>
    </row>
    <row r="1064" spans="1:8" hidden="1">
      <c r="A1064" s="88">
        <v>2013</v>
      </c>
      <c r="B1064" s="88" t="s">
        <v>3387</v>
      </c>
      <c r="C1064" s="83" t="s">
        <v>2490</v>
      </c>
      <c r="D1064" s="84" t="s">
        <v>83</v>
      </c>
      <c r="E1064" s="104" t="s">
        <v>236</v>
      </c>
      <c r="F1064" s="84" t="s">
        <v>90</v>
      </c>
      <c r="G1064" s="86" t="str">
        <f t="shared" si="16"/>
        <v>2013S-2Sede CentralMaestría en Historia</v>
      </c>
      <c r="H1064" s="107">
        <v>7</v>
      </c>
    </row>
    <row r="1065" spans="1:8" hidden="1">
      <c r="A1065" s="88">
        <v>2013</v>
      </c>
      <c r="B1065" s="88" t="s">
        <v>3387</v>
      </c>
      <c r="C1065" s="83" t="s">
        <v>2490</v>
      </c>
      <c r="D1065" s="84" t="s">
        <v>83</v>
      </c>
      <c r="E1065" s="104" t="s">
        <v>236</v>
      </c>
      <c r="F1065" s="84" t="s">
        <v>91</v>
      </c>
      <c r="G1065" s="86" t="str">
        <f t="shared" si="16"/>
        <v>2013S-2Sede CentralMaestría en Literatura</v>
      </c>
      <c r="H1065" s="107">
        <v>8</v>
      </c>
    </row>
    <row r="1066" spans="1:8" hidden="1">
      <c r="A1066" s="88">
        <v>2013</v>
      </c>
      <c r="B1066" s="88" t="s">
        <v>3387</v>
      </c>
      <c r="C1066" s="83" t="s">
        <v>2490</v>
      </c>
      <c r="D1066" s="84" t="s">
        <v>83</v>
      </c>
      <c r="E1066" s="104" t="s">
        <v>234</v>
      </c>
      <c r="F1066" s="84" t="s">
        <v>722</v>
      </c>
      <c r="G1066" s="86" t="str">
        <f t="shared" si="16"/>
        <v>2013S-2Sede CentralAntropología</v>
      </c>
      <c r="H1066" s="107">
        <v>9</v>
      </c>
    </row>
    <row r="1067" spans="1:8" hidden="1">
      <c r="A1067" s="88">
        <v>2013</v>
      </c>
      <c r="B1067" s="88" t="s">
        <v>3387</v>
      </c>
      <c r="C1067" s="83" t="s">
        <v>2490</v>
      </c>
      <c r="D1067" s="84" t="s">
        <v>83</v>
      </c>
      <c r="E1067" s="104" t="s">
        <v>234</v>
      </c>
      <c r="F1067" s="84" t="s">
        <v>1932</v>
      </c>
      <c r="G1067" s="86" t="str">
        <f t="shared" si="16"/>
        <v>2013S-2Sede CentralEstudios Literarios</v>
      </c>
      <c r="H1067" s="107">
        <v>14</v>
      </c>
    </row>
    <row r="1068" spans="1:8" hidden="1">
      <c r="A1068" s="88">
        <v>2013</v>
      </c>
      <c r="B1068" s="88" t="s">
        <v>3387</v>
      </c>
      <c r="C1068" s="83" t="s">
        <v>2490</v>
      </c>
      <c r="D1068" s="84" t="s">
        <v>83</v>
      </c>
      <c r="E1068" s="104" t="s">
        <v>234</v>
      </c>
      <c r="F1068" s="84" t="s">
        <v>1935</v>
      </c>
      <c r="G1068" s="86" t="str">
        <f t="shared" si="16"/>
        <v>2013S-2Sede CentralHistoria</v>
      </c>
      <c r="H1068" s="107">
        <v>7</v>
      </c>
    </row>
    <row r="1069" spans="1:8" hidden="1">
      <c r="A1069" s="88">
        <v>2013</v>
      </c>
      <c r="B1069" s="88" t="s">
        <v>3387</v>
      </c>
      <c r="C1069" s="83" t="s">
        <v>2490</v>
      </c>
      <c r="D1069" s="84" t="s">
        <v>83</v>
      </c>
      <c r="E1069" s="104" t="s">
        <v>234</v>
      </c>
      <c r="F1069" s="84" t="s">
        <v>1944</v>
      </c>
      <c r="G1069" s="86" t="str">
        <f t="shared" si="16"/>
        <v>2013S-2Sede CentralSociología</v>
      </c>
      <c r="H1069" s="107">
        <v>8</v>
      </c>
    </row>
    <row r="1070" spans="1:8" hidden="1">
      <c r="A1070" s="88">
        <v>2013</v>
      </c>
      <c r="B1070" s="88" t="s">
        <v>3387</v>
      </c>
      <c r="C1070" s="83" t="s">
        <v>2490</v>
      </c>
      <c r="D1070" s="84" t="s">
        <v>93</v>
      </c>
      <c r="E1070" s="104" t="s">
        <v>235</v>
      </c>
      <c r="F1070" s="84" t="s">
        <v>98</v>
      </c>
      <c r="G1070" s="86" t="str">
        <f t="shared" si="16"/>
        <v>2013S-2Sede CentralEspecialización en Televisión</v>
      </c>
      <c r="H1070" s="107">
        <v>1</v>
      </c>
    </row>
    <row r="1071" spans="1:8" hidden="1">
      <c r="A1071" s="88">
        <v>2013</v>
      </c>
      <c r="B1071" s="88" t="s">
        <v>3387</v>
      </c>
      <c r="C1071" s="83" t="s">
        <v>2490</v>
      </c>
      <c r="D1071" s="84" t="s">
        <v>93</v>
      </c>
      <c r="E1071" s="104" t="s">
        <v>236</v>
      </c>
      <c r="F1071" s="84" t="s">
        <v>100</v>
      </c>
      <c r="G1071" s="86" t="str">
        <f t="shared" si="16"/>
        <v>2013S-2Sede CentralMaestría en Comunicación</v>
      </c>
      <c r="H1071" s="107">
        <v>11</v>
      </c>
    </row>
    <row r="1072" spans="1:8" hidden="1">
      <c r="A1072" s="88">
        <v>2013</v>
      </c>
      <c r="B1072" s="88" t="s">
        <v>3387</v>
      </c>
      <c r="C1072" s="83" t="s">
        <v>2490</v>
      </c>
      <c r="D1072" s="84" t="s">
        <v>93</v>
      </c>
      <c r="E1072" s="104" t="s">
        <v>234</v>
      </c>
      <c r="F1072" s="84" t="s">
        <v>3424</v>
      </c>
      <c r="G1072" s="86" t="str">
        <f t="shared" si="16"/>
        <v>2013S-2Sede CentralCiencia de la Información - Bibliotecología</v>
      </c>
      <c r="H1072" s="107">
        <v>20</v>
      </c>
    </row>
    <row r="1073" spans="1:8" hidden="1">
      <c r="A1073" s="88">
        <v>2013</v>
      </c>
      <c r="B1073" s="88" t="s">
        <v>3387</v>
      </c>
      <c r="C1073" s="83" t="s">
        <v>2490</v>
      </c>
      <c r="D1073" s="84" t="s">
        <v>93</v>
      </c>
      <c r="E1073" s="104" t="s">
        <v>234</v>
      </c>
      <c r="F1073" s="84" t="s">
        <v>1925</v>
      </c>
      <c r="G1073" s="86" t="str">
        <f t="shared" si="16"/>
        <v>2013S-2Sede CentralComunicación Social</v>
      </c>
      <c r="H1073" s="107">
        <v>110</v>
      </c>
    </row>
    <row r="1074" spans="1:8" hidden="1">
      <c r="A1074" s="88">
        <v>2013</v>
      </c>
      <c r="B1074" s="88" t="s">
        <v>3387</v>
      </c>
      <c r="C1074" s="83" t="s">
        <v>2490</v>
      </c>
      <c r="D1074" s="84" t="s">
        <v>93</v>
      </c>
      <c r="E1074" s="104" t="s">
        <v>234</v>
      </c>
      <c r="F1074" s="84" t="s">
        <v>94</v>
      </c>
      <c r="G1074" s="86" t="str">
        <f t="shared" si="16"/>
        <v>2013S-2Sede CentralLicenciatura en Lenguas Modernas</v>
      </c>
      <c r="H1074" s="107">
        <v>22</v>
      </c>
    </row>
    <row r="1075" spans="1:8" hidden="1">
      <c r="A1075" s="88">
        <v>2013</v>
      </c>
      <c r="B1075" s="88" t="s">
        <v>3387</v>
      </c>
      <c r="C1075" s="83" t="s">
        <v>2490</v>
      </c>
      <c r="D1075" s="84" t="s">
        <v>102</v>
      </c>
      <c r="E1075" s="104" t="s">
        <v>236</v>
      </c>
      <c r="F1075" s="84" t="s">
        <v>103</v>
      </c>
      <c r="G1075" s="86" t="str">
        <f t="shared" si="16"/>
        <v>2013S-2Sede CentralMaestría en Derecho Canónico</v>
      </c>
      <c r="H1075" s="107">
        <v>6</v>
      </c>
    </row>
    <row r="1076" spans="1:8" hidden="1">
      <c r="A1076" s="88">
        <v>2013</v>
      </c>
      <c r="B1076" s="88" t="s">
        <v>3387</v>
      </c>
      <c r="C1076" s="83" t="s">
        <v>2490</v>
      </c>
      <c r="D1076" s="84" t="s">
        <v>105</v>
      </c>
      <c r="E1076" s="104" t="s">
        <v>236</v>
      </c>
      <c r="F1076" s="84" t="s">
        <v>107</v>
      </c>
      <c r="G1076" s="86" t="str">
        <f t="shared" si="16"/>
        <v>2013S-2Sede CentralMaestría en Educación</v>
      </c>
      <c r="H1076" s="107">
        <v>46</v>
      </c>
    </row>
    <row r="1077" spans="1:8" hidden="1">
      <c r="A1077" s="88">
        <v>2013</v>
      </c>
      <c r="B1077" s="88" t="s">
        <v>3387</v>
      </c>
      <c r="C1077" s="83" t="s">
        <v>2490</v>
      </c>
      <c r="D1077" s="84" t="s">
        <v>105</v>
      </c>
      <c r="E1077" s="104" t="s">
        <v>234</v>
      </c>
      <c r="F1077" s="84" t="s">
        <v>4198</v>
      </c>
      <c r="G1077" s="86" t="str">
        <f t="shared" si="16"/>
        <v>2013S-2Sede CentralLicenciatura en Educación Básica Con Énfasis en Humanidades y Lengua Castellana</v>
      </c>
      <c r="H1077" s="107">
        <v>32</v>
      </c>
    </row>
    <row r="1078" spans="1:8" hidden="1">
      <c r="A1078" s="88">
        <v>2013</v>
      </c>
      <c r="B1078" s="88" t="s">
        <v>3387</v>
      </c>
      <c r="C1078" s="83" t="s">
        <v>2490</v>
      </c>
      <c r="D1078" s="84" t="s">
        <v>105</v>
      </c>
      <c r="E1078" s="104" t="s">
        <v>234</v>
      </c>
      <c r="F1078" s="84" t="s">
        <v>4440</v>
      </c>
      <c r="G1078" s="86" t="str">
        <f t="shared" si="16"/>
        <v>2013S-2Sede CentralLicenciatura en Educación Básica Primaria</v>
      </c>
      <c r="H1078" s="107">
        <v>2</v>
      </c>
    </row>
    <row r="1079" spans="1:8" hidden="1">
      <c r="A1079" s="88">
        <v>2013</v>
      </c>
      <c r="B1079" s="88" t="s">
        <v>3387</v>
      </c>
      <c r="C1079" s="83" t="s">
        <v>2490</v>
      </c>
      <c r="D1079" s="84" t="s">
        <v>105</v>
      </c>
      <c r="E1079" s="104" t="s">
        <v>234</v>
      </c>
      <c r="F1079" s="84" t="s">
        <v>106</v>
      </c>
      <c r="G1079" s="86" t="str">
        <f t="shared" si="16"/>
        <v>2013S-2Sede CentralLicenciatura en Pedagogía Infantil</v>
      </c>
      <c r="H1079" s="107">
        <v>8</v>
      </c>
    </row>
    <row r="1080" spans="1:8" hidden="1">
      <c r="A1080" s="88">
        <v>2013</v>
      </c>
      <c r="B1080" s="88" t="s">
        <v>3387</v>
      </c>
      <c r="C1080" s="83" t="s">
        <v>2490</v>
      </c>
      <c r="D1080" s="84" t="s">
        <v>108</v>
      </c>
      <c r="E1080" s="104" t="s">
        <v>235</v>
      </c>
      <c r="F1080" s="84" t="s">
        <v>110</v>
      </c>
      <c r="G1080" s="86" t="str">
        <f t="shared" si="16"/>
        <v>2013S-2Sede CentralEspecialización en Enfermería en Cuidado Crítico</v>
      </c>
      <c r="H1080" s="107">
        <v>5</v>
      </c>
    </row>
    <row r="1081" spans="1:8" hidden="1">
      <c r="A1081" s="88">
        <v>2013</v>
      </c>
      <c r="B1081" s="88" t="s">
        <v>3387</v>
      </c>
      <c r="C1081" s="83" t="s">
        <v>2490</v>
      </c>
      <c r="D1081" s="84" t="s">
        <v>108</v>
      </c>
      <c r="E1081" s="104" t="s">
        <v>235</v>
      </c>
      <c r="F1081" s="84" t="s">
        <v>1910</v>
      </c>
      <c r="G1081" s="86" t="str">
        <f t="shared" si="16"/>
        <v>2013S-2Sede CentralEspecialización en Enfermería Oncológica</v>
      </c>
      <c r="H1081" s="107">
        <v>2</v>
      </c>
    </row>
    <row r="1082" spans="1:8" hidden="1">
      <c r="A1082" s="88">
        <v>2013</v>
      </c>
      <c r="B1082" s="88" t="s">
        <v>3387</v>
      </c>
      <c r="C1082" s="83" t="s">
        <v>2490</v>
      </c>
      <c r="D1082" s="84" t="s">
        <v>108</v>
      </c>
      <c r="E1082" s="104" t="s">
        <v>235</v>
      </c>
      <c r="F1082" s="84" t="s">
        <v>112</v>
      </c>
      <c r="G1082" s="86" t="str">
        <f t="shared" si="16"/>
        <v>2013S-2Sede CentralEspecialización en Salud Ocupacional</v>
      </c>
      <c r="H1082" s="107">
        <v>5</v>
      </c>
    </row>
    <row r="1083" spans="1:8" hidden="1">
      <c r="A1083" s="88">
        <v>2013</v>
      </c>
      <c r="B1083" s="88" t="s">
        <v>3387</v>
      </c>
      <c r="C1083" s="83" t="s">
        <v>2490</v>
      </c>
      <c r="D1083" s="84" t="s">
        <v>108</v>
      </c>
      <c r="E1083" s="104" t="s">
        <v>234</v>
      </c>
      <c r="F1083" s="84" t="s">
        <v>1931</v>
      </c>
      <c r="G1083" s="86" t="str">
        <f t="shared" si="16"/>
        <v>2013S-2Sede CentralEnfermería</v>
      </c>
      <c r="H1083" s="107">
        <v>44</v>
      </c>
    </row>
    <row r="1084" spans="1:8" hidden="1">
      <c r="A1084" s="88">
        <v>2013</v>
      </c>
      <c r="B1084" s="88" t="s">
        <v>3387</v>
      </c>
      <c r="C1084" s="83" t="s">
        <v>2490</v>
      </c>
      <c r="D1084" s="84" t="s">
        <v>114</v>
      </c>
      <c r="E1084" s="104" t="s">
        <v>236</v>
      </c>
      <c r="F1084" s="84" t="s">
        <v>118</v>
      </c>
      <c r="G1084" s="86" t="str">
        <f t="shared" si="16"/>
        <v>2013S-2Sede CentralMaestría en Desarrollo Rural</v>
      </c>
      <c r="H1084" s="107">
        <v>13</v>
      </c>
    </row>
    <row r="1085" spans="1:8" hidden="1">
      <c r="A1085" s="88">
        <v>2013</v>
      </c>
      <c r="B1085" s="88" t="s">
        <v>3387</v>
      </c>
      <c r="C1085" s="83" t="s">
        <v>2490</v>
      </c>
      <c r="D1085" s="84" t="s">
        <v>114</v>
      </c>
      <c r="E1085" s="104" t="s">
        <v>236</v>
      </c>
      <c r="F1085" s="84" t="s">
        <v>119</v>
      </c>
      <c r="G1085" s="86" t="str">
        <f t="shared" si="16"/>
        <v>2013S-2Sede CentralMaestría en Gestión Ambiental</v>
      </c>
      <c r="H1085" s="107">
        <v>32</v>
      </c>
    </row>
    <row r="1086" spans="1:8" hidden="1">
      <c r="A1086" s="88">
        <v>2013</v>
      </c>
      <c r="B1086" s="88" t="s">
        <v>3387</v>
      </c>
      <c r="C1086" s="83" t="s">
        <v>2490</v>
      </c>
      <c r="D1086" s="84" t="s">
        <v>114</v>
      </c>
      <c r="E1086" s="104" t="s">
        <v>234</v>
      </c>
      <c r="F1086" s="84" t="s">
        <v>1929</v>
      </c>
      <c r="G1086" s="86" t="str">
        <f t="shared" si="16"/>
        <v>2013S-2Sede CentralEcología</v>
      </c>
      <c r="H1086" s="107">
        <v>19</v>
      </c>
    </row>
    <row r="1087" spans="1:8" hidden="1">
      <c r="A1087" s="88">
        <v>2013</v>
      </c>
      <c r="B1087" s="88" t="s">
        <v>3387</v>
      </c>
      <c r="C1087" s="83" t="s">
        <v>2490</v>
      </c>
      <c r="D1087" s="84" t="s">
        <v>121</v>
      </c>
      <c r="E1087" s="104" t="s">
        <v>239</v>
      </c>
      <c r="F1087" s="84" t="s">
        <v>125</v>
      </c>
      <c r="G1087" s="86" t="str">
        <f t="shared" si="16"/>
        <v>2013S-2Sede CentralDoctorado en Filosofía</v>
      </c>
      <c r="H1087" s="107">
        <v>8</v>
      </c>
    </row>
    <row r="1088" spans="1:8" hidden="1">
      <c r="A1088" s="88">
        <v>2013</v>
      </c>
      <c r="B1088" s="88" t="s">
        <v>3387</v>
      </c>
      <c r="C1088" s="83" t="s">
        <v>2490</v>
      </c>
      <c r="D1088" s="84" t="s">
        <v>121</v>
      </c>
      <c r="E1088" s="104" t="s">
        <v>236</v>
      </c>
      <c r="F1088" s="84" t="s">
        <v>124</v>
      </c>
      <c r="G1088" s="86" t="str">
        <f t="shared" si="16"/>
        <v>2013S-2Sede CentralMaestría en Filosofía</v>
      </c>
      <c r="H1088" s="107">
        <v>18</v>
      </c>
    </row>
    <row r="1089" spans="1:8" hidden="1">
      <c r="A1089" s="88">
        <v>2013</v>
      </c>
      <c r="B1089" s="88" t="s">
        <v>3387</v>
      </c>
      <c r="C1089" s="83" t="s">
        <v>2490</v>
      </c>
      <c r="D1089" s="84" t="s">
        <v>121</v>
      </c>
      <c r="E1089" s="104" t="s">
        <v>234</v>
      </c>
      <c r="F1089" s="84" t="s">
        <v>1934</v>
      </c>
      <c r="G1089" s="86" t="str">
        <f t="shared" si="16"/>
        <v>2013S-2Sede CentralFilosofía</v>
      </c>
      <c r="H1089" s="107">
        <v>23</v>
      </c>
    </row>
    <row r="1090" spans="1:8" hidden="1">
      <c r="A1090" s="88">
        <v>2013</v>
      </c>
      <c r="B1090" s="88" t="s">
        <v>3387</v>
      </c>
      <c r="C1090" s="83" t="s">
        <v>2490</v>
      </c>
      <c r="D1090" s="84" t="s">
        <v>121</v>
      </c>
      <c r="E1090" s="104" t="s">
        <v>234</v>
      </c>
      <c r="F1090" s="84" t="s">
        <v>122</v>
      </c>
      <c r="G1090" s="86" t="str">
        <f t="shared" si="16"/>
        <v>2013S-2Sede CentralLicenciatura en Filosofía</v>
      </c>
      <c r="H1090" s="107">
        <v>7</v>
      </c>
    </row>
    <row r="1091" spans="1:8" hidden="1">
      <c r="A1091" s="88">
        <v>2013</v>
      </c>
      <c r="B1091" s="88" t="s">
        <v>3387</v>
      </c>
      <c r="C1091" s="83" t="s">
        <v>2490</v>
      </c>
      <c r="D1091" s="84" t="s">
        <v>126</v>
      </c>
      <c r="E1091" s="104" t="s">
        <v>235</v>
      </c>
      <c r="F1091" s="84" t="s">
        <v>131</v>
      </c>
      <c r="G1091" s="86" t="str">
        <f t="shared" ref="G1091:G1154" si="17">+CONCATENATE(A1091,B1091,C1091,F1091)</f>
        <v>2013S-2Sede CentralEspecialización en Arquitectura Empresarial de Software</v>
      </c>
      <c r="H1091" s="107">
        <v>20</v>
      </c>
    </row>
    <row r="1092" spans="1:8" hidden="1">
      <c r="A1092" s="88">
        <v>2013</v>
      </c>
      <c r="B1092" s="88" t="s">
        <v>3387</v>
      </c>
      <c r="C1092" s="83" t="s">
        <v>2490</v>
      </c>
      <c r="D1092" s="84" t="s">
        <v>126</v>
      </c>
      <c r="E1092" s="104" t="s">
        <v>235</v>
      </c>
      <c r="F1092" s="84" t="s">
        <v>132</v>
      </c>
      <c r="G1092" s="86" t="str">
        <f t="shared" si="17"/>
        <v>2013S-2Sede CentralEspecialización en Geotecnia Vial y Pavimentos</v>
      </c>
      <c r="H1092" s="107">
        <v>7</v>
      </c>
    </row>
    <row r="1093" spans="1:8" hidden="1">
      <c r="A1093" s="88">
        <v>2013</v>
      </c>
      <c r="B1093" s="88" t="s">
        <v>3387</v>
      </c>
      <c r="C1093" s="83" t="s">
        <v>2490</v>
      </c>
      <c r="D1093" s="84" t="s">
        <v>126</v>
      </c>
      <c r="E1093" s="104" t="s">
        <v>235</v>
      </c>
      <c r="F1093" s="84" t="s">
        <v>133</v>
      </c>
      <c r="G1093" s="86" t="str">
        <f t="shared" si="17"/>
        <v>2013S-2Sede CentralEspecialización en Gerencia de Construcciones</v>
      </c>
      <c r="H1093" s="107">
        <v>15</v>
      </c>
    </row>
    <row r="1094" spans="1:8" hidden="1">
      <c r="A1094" s="88">
        <v>2013</v>
      </c>
      <c r="B1094" s="88" t="s">
        <v>3387</v>
      </c>
      <c r="C1094" s="83" t="s">
        <v>2490</v>
      </c>
      <c r="D1094" s="84" t="s">
        <v>126</v>
      </c>
      <c r="E1094" s="104" t="s">
        <v>235</v>
      </c>
      <c r="F1094" s="84" t="s">
        <v>134</v>
      </c>
      <c r="G1094" s="86" t="str">
        <f t="shared" si="17"/>
        <v>2013S-2Sede CentralEspecialización en Ingeniería de Operaciones en Manufactura y Servicios</v>
      </c>
      <c r="H1094" s="107">
        <v>19</v>
      </c>
    </row>
    <row r="1095" spans="1:8" hidden="1">
      <c r="A1095" s="88">
        <v>2013</v>
      </c>
      <c r="B1095" s="88" t="s">
        <v>3387</v>
      </c>
      <c r="C1095" s="83" t="s">
        <v>2490</v>
      </c>
      <c r="D1095" s="84" t="s">
        <v>126</v>
      </c>
      <c r="E1095" s="104" t="s">
        <v>235</v>
      </c>
      <c r="F1095" s="84" t="s">
        <v>135</v>
      </c>
      <c r="G1095" s="86" t="str">
        <f t="shared" si="17"/>
        <v>2013S-2Sede CentralEspecialización en Sistemas Gerenciales de Ingeniería</v>
      </c>
      <c r="H1095" s="107">
        <v>12</v>
      </c>
    </row>
    <row r="1096" spans="1:8" hidden="1">
      <c r="A1096" s="88">
        <v>2013</v>
      </c>
      <c r="B1096" s="88" t="s">
        <v>3387</v>
      </c>
      <c r="C1096" s="83" t="s">
        <v>2490</v>
      </c>
      <c r="D1096" s="84" t="s">
        <v>126</v>
      </c>
      <c r="E1096" s="104" t="s">
        <v>235</v>
      </c>
      <c r="F1096" s="84" t="s">
        <v>136</v>
      </c>
      <c r="G1096" s="86" t="str">
        <f t="shared" si="17"/>
        <v>2013S-2Sede CentralEspecialización en Tecnología de la Construcción en Edificaciones</v>
      </c>
      <c r="H1096" s="107">
        <v>22</v>
      </c>
    </row>
    <row r="1097" spans="1:8" hidden="1">
      <c r="A1097" s="88">
        <v>2013</v>
      </c>
      <c r="B1097" s="88" t="s">
        <v>3387</v>
      </c>
      <c r="C1097" s="83" t="s">
        <v>2490</v>
      </c>
      <c r="D1097" s="84" t="s">
        <v>126</v>
      </c>
      <c r="E1097" s="104" t="s">
        <v>236</v>
      </c>
      <c r="F1097" s="84" t="s">
        <v>139</v>
      </c>
      <c r="G1097" s="86" t="str">
        <f t="shared" si="17"/>
        <v>2013S-2Sede CentralMaestría en Hidrosistemas</v>
      </c>
      <c r="H1097" s="107">
        <v>4</v>
      </c>
    </row>
    <row r="1098" spans="1:8" hidden="1">
      <c r="A1098" s="88">
        <v>2013</v>
      </c>
      <c r="B1098" s="88" t="s">
        <v>3387</v>
      </c>
      <c r="C1098" s="83" t="s">
        <v>2490</v>
      </c>
      <c r="D1098" s="84" t="s">
        <v>126</v>
      </c>
      <c r="E1098" s="104" t="s">
        <v>236</v>
      </c>
      <c r="F1098" s="84" t="s">
        <v>140</v>
      </c>
      <c r="G1098" s="86" t="str">
        <f t="shared" si="17"/>
        <v>2013S-2Sede CentralMaestría en Ingeniería Civil</v>
      </c>
      <c r="H1098" s="107">
        <v>4</v>
      </c>
    </row>
    <row r="1099" spans="1:8" hidden="1">
      <c r="A1099" s="88">
        <v>2013</v>
      </c>
      <c r="B1099" s="88" t="s">
        <v>3387</v>
      </c>
      <c r="C1099" s="83" t="s">
        <v>2490</v>
      </c>
      <c r="D1099" s="84" t="s">
        <v>126</v>
      </c>
      <c r="E1099" s="104" t="s">
        <v>236</v>
      </c>
      <c r="F1099" s="84" t="s">
        <v>141</v>
      </c>
      <c r="G1099" s="86" t="str">
        <f t="shared" si="17"/>
        <v>2013S-2Sede CentralMaestría en Ingeniería de Sistemas y Computación</v>
      </c>
      <c r="H1099" s="107">
        <v>8</v>
      </c>
    </row>
    <row r="1100" spans="1:8" hidden="1">
      <c r="A1100" s="88">
        <v>2013</v>
      </c>
      <c r="B1100" s="88" t="s">
        <v>3387</v>
      </c>
      <c r="C1100" s="83" t="s">
        <v>2490</v>
      </c>
      <c r="D1100" s="84" t="s">
        <v>126</v>
      </c>
      <c r="E1100" s="104" t="s">
        <v>236</v>
      </c>
      <c r="F1100" s="84" t="s">
        <v>142</v>
      </c>
      <c r="G1100" s="86" t="str">
        <f t="shared" si="17"/>
        <v>2013S-2Sede CentralMaestría en Ingeniería Electrónica</v>
      </c>
      <c r="H1100" s="107">
        <v>19</v>
      </c>
    </row>
    <row r="1101" spans="1:8" hidden="1">
      <c r="A1101" s="88">
        <v>2013</v>
      </c>
      <c r="B1101" s="88" t="s">
        <v>3387</v>
      </c>
      <c r="C1101" s="83" t="s">
        <v>2490</v>
      </c>
      <c r="D1101" s="84" t="s">
        <v>126</v>
      </c>
      <c r="E1101" s="104" t="s">
        <v>236</v>
      </c>
      <c r="F1101" s="84" t="s">
        <v>143</v>
      </c>
      <c r="G1101" s="86" t="str">
        <f t="shared" si="17"/>
        <v>2013S-2Sede CentralMaestría en Ingeniería Industrial</v>
      </c>
      <c r="H1101" s="107">
        <v>4</v>
      </c>
    </row>
    <row r="1102" spans="1:8" hidden="1">
      <c r="A1102" s="88">
        <v>2013</v>
      </c>
      <c r="B1102" s="88" t="s">
        <v>3387</v>
      </c>
      <c r="C1102" s="83" t="s">
        <v>2490</v>
      </c>
      <c r="D1102" s="84" t="s">
        <v>126</v>
      </c>
      <c r="E1102" s="104" t="s">
        <v>234</v>
      </c>
      <c r="F1102" s="84" t="s">
        <v>1958</v>
      </c>
      <c r="G1102" s="86" t="str">
        <f t="shared" si="17"/>
        <v>2013S-2Sede CentralIngeniería Civil</v>
      </c>
      <c r="H1102" s="107">
        <v>32</v>
      </c>
    </row>
    <row r="1103" spans="1:8" hidden="1">
      <c r="A1103" s="88">
        <v>2013</v>
      </c>
      <c r="B1103" s="88" t="s">
        <v>3387</v>
      </c>
      <c r="C1103" s="83" t="s">
        <v>2490</v>
      </c>
      <c r="D1103" s="84" t="s">
        <v>126</v>
      </c>
      <c r="E1103" s="104" t="s">
        <v>234</v>
      </c>
      <c r="F1103" s="84" t="s">
        <v>1936</v>
      </c>
      <c r="G1103" s="86" t="str">
        <f t="shared" si="17"/>
        <v>2013S-2Sede CentralIngeniería de Sistemas</v>
      </c>
      <c r="H1103" s="107">
        <v>22</v>
      </c>
    </row>
    <row r="1104" spans="1:8" hidden="1">
      <c r="A1104" s="88">
        <v>2013</v>
      </c>
      <c r="B1104" s="88" t="s">
        <v>3387</v>
      </c>
      <c r="C1104" s="83" t="s">
        <v>2490</v>
      </c>
      <c r="D1104" s="84" t="s">
        <v>126</v>
      </c>
      <c r="E1104" s="104" t="s">
        <v>234</v>
      </c>
      <c r="F1104" s="84" t="s">
        <v>1937</v>
      </c>
      <c r="G1104" s="86" t="str">
        <f t="shared" si="17"/>
        <v>2013S-2Sede CentralIngeniería Electrónica</v>
      </c>
      <c r="H1104" s="107">
        <v>55</v>
      </c>
    </row>
    <row r="1105" spans="1:8" hidden="1">
      <c r="A1105" s="88">
        <v>2013</v>
      </c>
      <c r="B1105" s="88" t="s">
        <v>3387</v>
      </c>
      <c r="C1105" s="83" t="s">
        <v>2490</v>
      </c>
      <c r="D1105" s="84" t="s">
        <v>126</v>
      </c>
      <c r="E1105" s="104" t="s">
        <v>234</v>
      </c>
      <c r="F1105" s="84" t="s">
        <v>1938</v>
      </c>
      <c r="G1105" s="86" t="str">
        <f t="shared" si="17"/>
        <v>2013S-2Sede CentralIngeniería Industrial</v>
      </c>
      <c r="H1105" s="107">
        <v>113</v>
      </c>
    </row>
    <row r="1106" spans="1:8" hidden="1">
      <c r="A1106" s="88">
        <v>2013</v>
      </c>
      <c r="B1106" s="88" t="s">
        <v>3387</v>
      </c>
      <c r="C1106" s="83" t="s">
        <v>2490</v>
      </c>
      <c r="D1106" s="84" t="s">
        <v>145</v>
      </c>
      <c r="E1106" s="104" t="s">
        <v>3889</v>
      </c>
      <c r="F1106" s="84" t="s">
        <v>148</v>
      </c>
      <c r="G1106" s="86" t="str">
        <f t="shared" si="17"/>
        <v>2013S-2Sede CentralEspecialización en Cardiología</v>
      </c>
      <c r="H1106" s="107">
        <v>2</v>
      </c>
    </row>
    <row r="1107" spans="1:8" hidden="1">
      <c r="A1107" s="88">
        <v>2013</v>
      </c>
      <c r="B1107" s="88" t="s">
        <v>3387</v>
      </c>
      <c r="C1107" s="83" t="s">
        <v>2490</v>
      </c>
      <c r="D1107" s="84" t="s">
        <v>145</v>
      </c>
      <c r="E1107" s="104" t="s">
        <v>3889</v>
      </c>
      <c r="F1107" s="84" t="s">
        <v>149</v>
      </c>
      <c r="G1107" s="86" t="str">
        <f t="shared" si="17"/>
        <v>2013S-2Sede CentralEspecialización en Cirugía Cardiovascular</v>
      </c>
      <c r="H1107" s="107">
        <v>1</v>
      </c>
    </row>
    <row r="1108" spans="1:8" hidden="1">
      <c r="A1108" s="88">
        <v>2013</v>
      </c>
      <c r="B1108" s="88" t="s">
        <v>3387</v>
      </c>
      <c r="C1108" s="83" t="s">
        <v>2490</v>
      </c>
      <c r="D1108" s="84" t="s">
        <v>145</v>
      </c>
      <c r="E1108" s="104" t="s">
        <v>3889</v>
      </c>
      <c r="F1108" s="84" t="s">
        <v>150</v>
      </c>
      <c r="G1108" s="86" t="str">
        <f t="shared" si="17"/>
        <v>2013S-2Sede CentralEspecialización en Cirugía General</v>
      </c>
      <c r="H1108" s="107">
        <v>1</v>
      </c>
    </row>
    <row r="1109" spans="1:8" hidden="1">
      <c r="A1109" s="88">
        <v>2013</v>
      </c>
      <c r="B1109" s="88" t="s">
        <v>3387</v>
      </c>
      <c r="C1109" s="83" t="s">
        <v>2490</v>
      </c>
      <c r="D1109" s="84" t="s">
        <v>145</v>
      </c>
      <c r="E1109" s="104" t="s">
        <v>3889</v>
      </c>
      <c r="F1109" s="84" t="s">
        <v>151</v>
      </c>
      <c r="G1109" s="86" t="str">
        <f t="shared" si="17"/>
        <v>2013S-2Sede CentralEspecialización en Cirugía Plástica</v>
      </c>
      <c r="H1109" s="107">
        <v>1</v>
      </c>
    </row>
    <row r="1110" spans="1:8" hidden="1">
      <c r="A1110" s="88">
        <v>2013</v>
      </c>
      <c r="B1110" s="88" t="s">
        <v>3387</v>
      </c>
      <c r="C1110" s="83" t="s">
        <v>2490</v>
      </c>
      <c r="D1110" s="84" t="s">
        <v>145</v>
      </c>
      <c r="E1110" s="104" t="s">
        <v>3889</v>
      </c>
      <c r="F1110" s="84" t="s">
        <v>152</v>
      </c>
      <c r="G1110" s="86" t="str">
        <f t="shared" si="17"/>
        <v>2013S-2Sede CentralEspecialización en Dermatología</v>
      </c>
      <c r="H1110" s="107">
        <v>1</v>
      </c>
    </row>
    <row r="1111" spans="1:8" hidden="1">
      <c r="A1111" s="88">
        <v>2013</v>
      </c>
      <c r="B1111" s="88" t="s">
        <v>3387</v>
      </c>
      <c r="C1111" s="83" t="s">
        <v>2490</v>
      </c>
      <c r="D1111" s="84" t="s">
        <v>145</v>
      </c>
      <c r="E1111" s="104" t="s">
        <v>3889</v>
      </c>
      <c r="F1111" s="84" t="s">
        <v>154</v>
      </c>
      <c r="G1111" s="86" t="str">
        <f t="shared" si="17"/>
        <v>2013S-2Sede CentralEspecialización en Endocrinología</v>
      </c>
      <c r="H1111" s="107">
        <v>2</v>
      </c>
    </row>
    <row r="1112" spans="1:8" hidden="1">
      <c r="A1112" s="88">
        <v>2013</v>
      </c>
      <c r="B1112" s="88" t="s">
        <v>3387</v>
      </c>
      <c r="C1112" s="83" t="s">
        <v>2490</v>
      </c>
      <c r="D1112" s="84" t="s">
        <v>145</v>
      </c>
      <c r="E1112" s="104" t="s">
        <v>3889</v>
      </c>
      <c r="F1112" s="84" t="s">
        <v>156</v>
      </c>
      <c r="G1112" s="86" t="str">
        <f t="shared" si="17"/>
        <v>2013S-2Sede CentralEspecialización en Genética Médica</v>
      </c>
      <c r="H1112" s="107">
        <v>2</v>
      </c>
    </row>
    <row r="1113" spans="1:8" hidden="1">
      <c r="A1113" s="88">
        <v>2013</v>
      </c>
      <c r="B1113" s="88" t="s">
        <v>3387</v>
      </c>
      <c r="C1113" s="83" t="s">
        <v>2490</v>
      </c>
      <c r="D1113" s="84" t="s">
        <v>145</v>
      </c>
      <c r="E1113" s="104" t="s">
        <v>3889</v>
      </c>
      <c r="F1113" s="84" t="s">
        <v>158</v>
      </c>
      <c r="G1113" s="86" t="str">
        <f t="shared" si="17"/>
        <v>2013S-2Sede CentralEspecialización en Ginecología y Obstetricia</v>
      </c>
      <c r="H1113" s="107">
        <v>3</v>
      </c>
    </row>
    <row r="1114" spans="1:8" hidden="1">
      <c r="A1114" s="88">
        <v>2013</v>
      </c>
      <c r="B1114" s="88" t="s">
        <v>3387</v>
      </c>
      <c r="C1114" s="83" t="s">
        <v>2490</v>
      </c>
      <c r="D1114" s="84" t="s">
        <v>145</v>
      </c>
      <c r="E1114" s="104" t="s">
        <v>3889</v>
      </c>
      <c r="F1114" s="84" t="s">
        <v>161</v>
      </c>
      <c r="G1114" s="86" t="str">
        <f t="shared" si="17"/>
        <v>2013S-2Sede CentralEspecialización en Medicina de Urgencias</v>
      </c>
      <c r="H1114" s="107">
        <v>3</v>
      </c>
    </row>
    <row r="1115" spans="1:8" hidden="1">
      <c r="A1115" s="88">
        <v>2013</v>
      </c>
      <c r="B1115" s="88" t="s">
        <v>3387</v>
      </c>
      <c r="C1115" s="83" t="s">
        <v>2490</v>
      </c>
      <c r="D1115" s="84" t="s">
        <v>145</v>
      </c>
      <c r="E1115" s="104" t="s">
        <v>3889</v>
      </c>
      <c r="F1115" s="84" t="s">
        <v>162</v>
      </c>
      <c r="G1115" s="86" t="str">
        <f t="shared" si="17"/>
        <v>2013S-2Sede CentralEspecialización en Medicina Familiar</v>
      </c>
      <c r="H1115" s="107">
        <v>4</v>
      </c>
    </row>
    <row r="1116" spans="1:8" hidden="1">
      <c r="A1116" s="88">
        <v>2013</v>
      </c>
      <c r="B1116" s="88" t="s">
        <v>3387</v>
      </c>
      <c r="C1116" s="83" t="s">
        <v>2490</v>
      </c>
      <c r="D1116" s="84" t="s">
        <v>145</v>
      </c>
      <c r="E1116" s="104" t="s">
        <v>3889</v>
      </c>
      <c r="F1116" s="84" t="s">
        <v>163</v>
      </c>
      <c r="G1116" s="86" t="str">
        <f t="shared" si="17"/>
        <v>2013S-2Sede CentralEspecialización en Medicina Interna</v>
      </c>
      <c r="H1116" s="107">
        <v>7</v>
      </c>
    </row>
    <row r="1117" spans="1:8" hidden="1">
      <c r="A1117" s="88">
        <v>2013</v>
      </c>
      <c r="B1117" s="88" t="s">
        <v>3387</v>
      </c>
      <c r="C1117" s="83" t="s">
        <v>2490</v>
      </c>
      <c r="D1117" s="84" t="s">
        <v>145</v>
      </c>
      <c r="E1117" s="104" t="s">
        <v>3889</v>
      </c>
      <c r="F1117" s="84" t="s">
        <v>164</v>
      </c>
      <c r="G1117" s="86" t="str">
        <f t="shared" si="17"/>
        <v>2013S-2Sede CentralEspecialización en Nefrología</v>
      </c>
      <c r="H1117" s="107">
        <v>2</v>
      </c>
    </row>
    <row r="1118" spans="1:8" hidden="1">
      <c r="A1118" s="88">
        <v>2013</v>
      </c>
      <c r="B1118" s="88" t="s">
        <v>3387</v>
      </c>
      <c r="C1118" s="83" t="s">
        <v>2490</v>
      </c>
      <c r="D1118" s="84" t="s">
        <v>145</v>
      </c>
      <c r="E1118" s="104" t="s">
        <v>3889</v>
      </c>
      <c r="F1118" s="84" t="s">
        <v>168</v>
      </c>
      <c r="G1118" s="86" t="str">
        <f t="shared" si="17"/>
        <v>2013S-2Sede CentralEspecialización en Oftalmología</v>
      </c>
      <c r="H1118" s="107">
        <v>1</v>
      </c>
    </row>
    <row r="1119" spans="1:8" hidden="1">
      <c r="A1119" s="88">
        <v>2013</v>
      </c>
      <c r="B1119" s="88" t="s">
        <v>3387</v>
      </c>
      <c r="C1119" s="83" t="s">
        <v>2490</v>
      </c>
      <c r="D1119" s="84" t="s">
        <v>145</v>
      </c>
      <c r="E1119" s="104" t="s">
        <v>3889</v>
      </c>
      <c r="F1119" s="84" t="s">
        <v>169</v>
      </c>
      <c r="G1119" s="86" t="str">
        <f t="shared" si="17"/>
        <v>2013S-2Sede CentralEspecialización en Ortopedia Infantil</v>
      </c>
      <c r="H1119" s="107">
        <v>1</v>
      </c>
    </row>
    <row r="1120" spans="1:8" hidden="1">
      <c r="A1120" s="88">
        <v>2013</v>
      </c>
      <c r="B1120" s="88" t="s">
        <v>3387</v>
      </c>
      <c r="C1120" s="83" t="s">
        <v>2490</v>
      </c>
      <c r="D1120" s="84" t="s">
        <v>145</v>
      </c>
      <c r="E1120" s="104" t="s">
        <v>3889</v>
      </c>
      <c r="F1120" s="84" t="s">
        <v>170</v>
      </c>
      <c r="G1120" s="86" t="str">
        <f t="shared" si="17"/>
        <v>2013S-2Sede CentralEspecialización en Ortopedia y Traumatología</v>
      </c>
      <c r="H1120" s="107">
        <v>3</v>
      </c>
    </row>
    <row r="1121" spans="1:8" hidden="1">
      <c r="A1121" s="88">
        <v>2013</v>
      </c>
      <c r="B1121" s="88" t="s">
        <v>3387</v>
      </c>
      <c r="C1121" s="83" t="s">
        <v>2490</v>
      </c>
      <c r="D1121" s="84" t="s">
        <v>145</v>
      </c>
      <c r="E1121" s="104" t="s">
        <v>3889</v>
      </c>
      <c r="F1121" s="84" t="s">
        <v>173</v>
      </c>
      <c r="G1121" s="86" t="str">
        <f t="shared" si="17"/>
        <v>2013S-2Sede CentralEspecialización en Pediatría</v>
      </c>
      <c r="H1121" s="107">
        <v>13</v>
      </c>
    </row>
    <row r="1122" spans="1:8" hidden="1">
      <c r="A1122" s="88">
        <v>2013</v>
      </c>
      <c r="B1122" s="88" t="s">
        <v>3387</v>
      </c>
      <c r="C1122" s="83" t="s">
        <v>2490</v>
      </c>
      <c r="D1122" s="84" t="s">
        <v>145</v>
      </c>
      <c r="E1122" s="104" t="s">
        <v>3889</v>
      </c>
      <c r="F1122" s="84" t="s">
        <v>174</v>
      </c>
      <c r="G1122" s="86" t="str">
        <f t="shared" si="17"/>
        <v>2013S-2Sede CentralEspecialización en Psiquiatría de Enlace</v>
      </c>
      <c r="H1122" s="107">
        <v>1</v>
      </c>
    </row>
    <row r="1123" spans="1:8" hidden="1">
      <c r="A1123" s="88">
        <v>2013</v>
      </c>
      <c r="B1123" s="88" t="s">
        <v>3387</v>
      </c>
      <c r="C1123" s="83" t="s">
        <v>2490</v>
      </c>
      <c r="D1123" s="84" t="s">
        <v>145</v>
      </c>
      <c r="E1123" s="104" t="s">
        <v>3889</v>
      </c>
      <c r="F1123" s="84" t="s">
        <v>175</v>
      </c>
      <c r="G1123" s="86" t="str">
        <f t="shared" si="17"/>
        <v>2013S-2Sede CentralEspecialización en Psiquiatría de Niños y Adolescentes</v>
      </c>
      <c r="H1123" s="107">
        <v>1</v>
      </c>
    </row>
    <row r="1124" spans="1:8" hidden="1">
      <c r="A1124" s="88">
        <v>2013</v>
      </c>
      <c r="B1124" s="88" t="s">
        <v>3387</v>
      </c>
      <c r="C1124" s="83" t="s">
        <v>2490</v>
      </c>
      <c r="D1124" s="84" t="s">
        <v>145</v>
      </c>
      <c r="E1124" s="104" t="s">
        <v>3889</v>
      </c>
      <c r="F1124" s="84" t="s">
        <v>176</v>
      </c>
      <c r="G1124" s="86" t="str">
        <f t="shared" si="17"/>
        <v>2013S-2Sede CentralEspecialización en Psiquiatría General</v>
      </c>
      <c r="H1124" s="107">
        <v>5</v>
      </c>
    </row>
    <row r="1125" spans="1:8" hidden="1">
      <c r="A1125" s="88">
        <v>2013</v>
      </c>
      <c r="B1125" s="88" t="s">
        <v>3387</v>
      </c>
      <c r="C1125" s="83" t="s">
        <v>2490</v>
      </c>
      <c r="D1125" s="84" t="s">
        <v>145</v>
      </c>
      <c r="E1125" s="104" t="s">
        <v>3889</v>
      </c>
      <c r="F1125" s="84" t="s">
        <v>177</v>
      </c>
      <c r="G1125" s="86" t="str">
        <f t="shared" si="17"/>
        <v>2013S-2Sede CentralEspecialización en Radiología</v>
      </c>
      <c r="H1125" s="107">
        <v>2</v>
      </c>
    </row>
    <row r="1126" spans="1:8" hidden="1">
      <c r="A1126" s="88">
        <v>2013</v>
      </c>
      <c r="B1126" s="88" t="s">
        <v>3387</v>
      </c>
      <c r="C1126" s="83" t="s">
        <v>2490</v>
      </c>
      <c r="D1126" s="84" t="s">
        <v>145</v>
      </c>
      <c r="E1126" s="104" t="s">
        <v>236</v>
      </c>
      <c r="F1126" s="84" t="s">
        <v>180</v>
      </c>
      <c r="G1126" s="86" t="str">
        <f t="shared" si="17"/>
        <v>2013S-2Sede CentralMaestría en Epidemiología Clínica</v>
      </c>
      <c r="H1126" s="107">
        <v>6</v>
      </c>
    </row>
    <row r="1127" spans="1:8" hidden="1">
      <c r="A1127" s="88">
        <v>2013</v>
      </c>
      <c r="B1127" s="88" t="s">
        <v>3387</v>
      </c>
      <c r="C1127" s="83" t="s">
        <v>2490</v>
      </c>
      <c r="D1127" s="84" t="s">
        <v>145</v>
      </c>
      <c r="E1127" s="104" t="s">
        <v>234</v>
      </c>
      <c r="F1127" s="84" t="s">
        <v>1948</v>
      </c>
      <c r="G1127" s="86" t="str">
        <f t="shared" si="17"/>
        <v>2013S-2Sede CentralMedicina</v>
      </c>
      <c r="H1127" s="107">
        <v>64</v>
      </c>
    </row>
    <row r="1128" spans="1:8" hidden="1">
      <c r="A1128" s="88">
        <v>2013</v>
      </c>
      <c r="B1128" s="88" t="s">
        <v>3387</v>
      </c>
      <c r="C1128" s="83" t="s">
        <v>2490</v>
      </c>
      <c r="D1128" s="84" t="s">
        <v>182</v>
      </c>
      <c r="E1128" s="104" t="s">
        <v>3890</v>
      </c>
      <c r="F1128" s="84" t="s">
        <v>4445</v>
      </c>
      <c r="G1128" s="86" t="str">
        <f t="shared" si="17"/>
        <v>2013S-2Sede CentralEspecialización en Odontología Legal y Forense</v>
      </c>
      <c r="H1128" s="107">
        <v>1</v>
      </c>
    </row>
    <row r="1129" spans="1:8" hidden="1">
      <c r="A1129" s="88">
        <v>2013</v>
      </c>
      <c r="B1129" s="88" t="s">
        <v>3387</v>
      </c>
      <c r="C1129" s="83" t="s">
        <v>2490</v>
      </c>
      <c r="D1129" s="84" t="s">
        <v>182</v>
      </c>
      <c r="E1129" s="104" t="s">
        <v>3890</v>
      </c>
      <c r="F1129" s="84" t="s">
        <v>189</v>
      </c>
      <c r="G1129" s="86" t="str">
        <f t="shared" si="17"/>
        <v>2013S-2Sede CentralEspecialización en Periodoncia</v>
      </c>
      <c r="H1129" s="107">
        <v>3</v>
      </c>
    </row>
    <row r="1130" spans="1:8" hidden="1">
      <c r="A1130" s="88">
        <v>2013</v>
      </c>
      <c r="B1130" s="88" t="s">
        <v>3387</v>
      </c>
      <c r="C1130" s="83" t="s">
        <v>2490</v>
      </c>
      <c r="D1130" s="84" t="s">
        <v>182</v>
      </c>
      <c r="E1130" s="104" t="s">
        <v>3890</v>
      </c>
      <c r="F1130" s="84" t="s">
        <v>190</v>
      </c>
      <c r="G1130" s="86" t="str">
        <f t="shared" si="17"/>
        <v>2013S-2Sede CentralEspecialización en Rehabilitación Oral</v>
      </c>
      <c r="H1130" s="107">
        <v>6</v>
      </c>
    </row>
    <row r="1131" spans="1:8" hidden="1">
      <c r="A1131" s="88">
        <v>2013</v>
      </c>
      <c r="B1131" s="88" t="s">
        <v>3387</v>
      </c>
      <c r="C1131" s="83" t="s">
        <v>2490</v>
      </c>
      <c r="D1131" s="84" t="s">
        <v>182</v>
      </c>
      <c r="E1131" s="104" t="s">
        <v>234</v>
      </c>
      <c r="F1131" s="84" t="s">
        <v>1949</v>
      </c>
      <c r="G1131" s="86" t="str">
        <f t="shared" si="17"/>
        <v>2013S-2Sede CentralOdontología</v>
      </c>
      <c r="H1131" s="107">
        <v>36</v>
      </c>
    </row>
    <row r="1132" spans="1:8" hidden="1">
      <c r="A1132" s="88">
        <v>2013</v>
      </c>
      <c r="B1132" s="88" t="s">
        <v>3387</v>
      </c>
      <c r="C1132" s="83" t="s">
        <v>2490</v>
      </c>
      <c r="D1132" s="84" t="s">
        <v>191</v>
      </c>
      <c r="E1132" s="104" t="s">
        <v>235</v>
      </c>
      <c r="F1132" s="84" t="s">
        <v>4447</v>
      </c>
      <c r="G1132" s="86" t="str">
        <f t="shared" si="17"/>
        <v>2013S-2Sede CentralEspecialización en Psicología Clínica Comportamental Cognoscitiva</v>
      </c>
      <c r="H1132" s="107">
        <v>1</v>
      </c>
    </row>
    <row r="1133" spans="1:8" hidden="1">
      <c r="A1133" s="88">
        <v>2013</v>
      </c>
      <c r="B1133" s="88" t="s">
        <v>3387</v>
      </c>
      <c r="C1133" s="83" t="s">
        <v>2490</v>
      </c>
      <c r="D1133" s="84" t="s">
        <v>191</v>
      </c>
      <c r="E1133" s="104" t="s">
        <v>236</v>
      </c>
      <c r="F1133" s="84" t="s">
        <v>193</v>
      </c>
      <c r="G1133" s="86" t="str">
        <f t="shared" si="17"/>
        <v>2013S-2Sede CentralMaestría en Psicología Clínica</v>
      </c>
      <c r="H1133" s="107">
        <v>9</v>
      </c>
    </row>
    <row r="1134" spans="1:8" hidden="1">
      <c r="A1134" s="88">
        <v>2013</v>
      </c>
      <c r="B1134" s="88" t="s">
        <v>3387</v>
      </c>
      <c r="C1134" s="83" t="s">
        <v>2490</v>
      </c>
      <c r="D1134" s="84" t="s">
        <v>191</v>
      </c>
      <c r="E1134" s="104" t="s">
        <v>234</v>
      </c>
      <c r="F1134" s="84" t="s">
        <v>730</v>
      </c>
      <c r="G1134" s="86" t="str">
        <f t="shared" si="17"/>
        <v>2013S-2Sede CentralPsicología</v>
      </c>
      <c r="H1134" s="107">
        <v>78</v>
      </c>
    </row>
    <row r="1135" spans="1:8" hidden="1">
      <c r="A1135" s="88">
        <v>2013</v>
      </c>
      <c r="B1135" s="88" t="s">
        <v>3387</v>
      </c>
      <c r="C1135" s="83" t="s">
        <v>2490</v>
      </c>
      <c r="D1135" s="84" t="s">
        <v>195</v>
      </c>
      <c r="E1135" s="104" t="s">
        <v>239</v>
      </c>
      <c r="F1135" s="84" t="s">
        <v>199</v>
      </c>
      <c r="G1135" s="86" t="str">
        <f t="shared" si="17"/>
        <v>2013S-2Sede CentralDoctorado en Teología</v>
      </c>
      <c r="H1135" s="107">
        <v>1</v>
      </c>
    </row>
    <row r="1136" spans="1:8" hidden="1">
      <c r="A1136" s="88">
        <v>2013</v>
      </c>
      <c r="B1136" s="88" t="s">
        <v>3387</v>
      </c>
      <c r="C1136" s="83" t="s">
        <v>2490</v>
      </c>
      <c r="D1136" s="84" t="s">
        <v>195</v>
      </c>
      <c r="E1136" s="104" t="s">
        <v>236</v>
      </c>
      <c r="F1136" s="84" t="s">
        <v>198</v>
      </c>
      <c r="G1136" s="86" t="str">
        <f t="shared" si="17"/>
        <v>2013S-2Sede CentralMaestría en Teología</v>
      </c>
      <c r="H1136" s="107">
        <v>6</v>
      </c>
    </row>
    <row r="1137" spans="1:8" hidden="1">
      <c r="A1137" s="88">
        <v>2013</v>
      </c>
      <c r="B1137" s="88" t="s">
        <v>3387</v>
      </c>
      <c r="C1137" s="83" t="s">
        <v>2490</v>
      </c>
      <c r="D1137" s="84" t="s">
        <v>195</v>
      </c>
      <c r="E1137" s="104" t="s">
        <v>234</v>
      </c>
      <c r="F1137" s="84" t="s">
        <v>1184</v>
      </c>
      <c r="G1137" s="86" t="str">
        <f t="shared" si="17"/>
        <v>2013S-2Sede CentralLicenciatura en Ciencias Religiosas</v>
      </c>
      <c r="H1137" s="107">
        <v>7</v>
      </c>
    </row>
    <row r="1138" spans="1:8" hidden="1">
      <c r="A1138" s="88">
        <v>2013</v>
      </c>
      <c r="B1138" s="88" t="s">
        <v>3387</v>
      </c>
      <c r="C1138" s="83" t="s">
        <v>2490</v>
      </c>
      <c r="D1138" s="84" t="s">
        <v>195</v>
      </c>
      <c r="E1138" s="104" t="s">
        <v>234</v>
      </c>
      <c r="F1138" s="84" t="s">
        <v>196</v>
      </c>
      <c r="G1138" s="86" t="str">
        <f t="shared" si="17"/>
        <v>2013S-2Sede CentralLicenciatura en Teología</v>
      </c>
      <c r="H1138" s="107">
        <v>22</v>
      </c>
    </row>
    <row r="1139" spans="1:8" hidden="1">
      <c r="A1139" s="88">
        <v>2013</v>
      </c>
      <c r="B1139" s="88" t="s">
        <v>3387</v>
      </c>
      <c r="C1139" s="83" t="s">
        <v>2490</v>
      </c>
      <c r="D1139" s="84" t="s">
        <v>195</v>
      </c>
      <c r="E1139" s="104" t="s">
        <v>234</v>
      </c>
      <c r="F1139" s="84" t="s">
        <v>1945</v>
      </c>
      <c r="G1139" s="86" t="str">
        <f t="shared" si="17"/>
        <v>2013S-2Sede CentralTeología</v>
      </c>
      <c r="H1139" s="107">
        <v>35</v>
      </c>
    </row>
    <row r="1140" spans="1:8" hidden="1">
      <c r="A1140" s="88">
        <v>2013</v>
      </c>
      <c r="B1140" s="88" t="s">
        <v>3387</v>
      </c>
      <c r="C1140" s="83" t="s">
        <v>2490</v>
      </c>
      <c r="D1140" s="84" t="s">
        <v>200</v>
      </c>
      <c r="E1140" s="104" t="s">
        <v>236</v>
      </c>
      <c r="F1140" s="84" t="s">
        <v>202</v>
      </c>
      <c r="G1140" s="86" t="str">
        <f t="shared" si="17"/>
        <v>2013S-2Sede CentralMaestría en Bioética</v>
      </c>
      <c r="H1140" s="107">
        <v>4</v>
      </c>
    </row>
    <row r="1141" spans="1:8" hidden="1">
      <c r="A1141" s="103">
        <v>2014</v>
      </c>
      <c r="B1141" s="105" t="s">
        <v>3386</v>
      </c>
      <c r="C1141" s="83" t="s">
        <v>2490</v>
      </c>
      <c r="D1141" s="84" t="s">
        <v>5</v>
      </c>
      <c r="E1141" s="104" t="s">
        <v>235</v>
      </c>
      <c r="F1141" s="84" t="s">
        <v>9</v>
      </c>
      <c r="G1141" s="86" t="str">
        <f t="shared" si="17"/>
        <v>2014S-1Sede CentralEspecialización en Diseño y Gerencia de Producto para la Exportación</v>
      </c>
      <c r="H1141" s="107">
        <v>10</v>
      </c>
    </row>
    <row r="1142" spans="1:8" hidden="1">
      <c r="A1142" s="103">
        <v>2014</v>
      </c>
      <c r="B1142" s="105" t="s">
        <v>3386</v>
      </c>
      <c r="C1142" s="83" t="s">
        <v>2490</v>
      </c>
      <c r="D1142" s="84" t="s">
        <v>5</v>
      </c>
      <c r="E1142" s="104" t="s">
        <v>236</v>
      </c>
      <c r="F1142" s="84" t="s">
        <v>1909</v>
      </c>
      <c r="G1142" s="86" t="str">
        <f t="shared" si="17"/>
        <v>2014S-1Sede CentralMaestría en Patrimonio Cultural y Territorio</v>
      </c>
      <c r="H1142" s="107">
        <v>2</v>
      </c>
    </row>
    <row r="1143" spans="1:8" hidden="1">
      <c r="A1143" s="103">
        <v>2014</v>
      </c>
      <c r="B1143" s="105" t="s">
        <v>3386</v>
      </c>
      <c r="C1143" s="83" t="s">
        <v>2490</v>
      </c>
      <c r="D1143" s="84" t="s">
        <v>5</v>
      </c>
      <c r="E1143" s="104" t="s">
        <v>236</v>
      </c>
      <c r="F1143" s="84" t="s">
        <v>11</v>
      </c>
      <c r="G1143" s="86" t="str">
        <f t="shared" si="17"/>
        <v>2014S-1Sede CentralMaestría en Planeación Urbana y Regional</v>
      </c>
      <c r="H1143" s="107">
        <v>10</v>
      </c>
    </row>
    <row r="1144" spans="1:8" hidden="1">
      <c r="A1144" s="103">
        <v>2014</v>
      </c>
      <c r="B1144" s="105" t="s">
        <v>3386</v>
      </c>
      <c r="C1144" s="83" t="s">
        <v>2490</v>
      </c>
      <c r="D1144" s="84" t="s">
        <v>5</v>
      </c>
      <c r="E1144" s="104" t="s">
        <v>234</v>
      </c>
      <c r="F1144" s="84" t="s">
        <v>700</v>
      </c>
      <c r="G1144" s="86" t="str">
        <f t="shared" si="17"/>
        <v>2014S-1Sede CentralArquitectura</v>
      </c>
      <c r="H1144" s="107">
        <v>73</v>
      </c>
    </row>
    <row r="1145" spans="1:8" hidden="1">
      <c r="A1145" s="103">
        <v>2014</v>
      </c>
      <c r="B1145" s="105" t="s">
        <v>3386</v>
      </c>
      <c r="C1145" s="83" t="s">
        <v>2490</v>
      </c>
      <c r="D1145" s="84" t="s">
        <v>5</v>
      </c>
      <c r="E1145" s="104" t="s">
        <v>234</v>
      </c>
      <c r="F1145" s="84" t="s">
        <v>1928</v>
      </c>
      <c r="G1145" s="86" t="str">
        <f t="shared" si="17"/>
        <v>2014S-1Sede CentralDiseño Industrial</v>
      </c>
      <c r="H1145" s="107">
        <v>94</v>
      </c>
    </row>
    <row r="1146" spans="1:8" hidden="1">
      <c r="A1146" s="103">
        <v>2014</v>
      </c>
      <c r="B1146" s="105" t="s">
        <v>3386</v>
      </c>
      <c r="C1146" s="83" t="s">
        <v>2490</v>
      </c>
      <c r="D1146" s="84" t="s">
        <v>12</v>
      </c>
      <c r="E1146" s="104" t="s">
        <v>234</v>
      </c>
      <c r="F1146" s="84" t="s">
        <v>1921</v>
      </c>
      <c r="G1146" s="86" t="str">
        <f t="shared" si="17"/>
        <v>2014S-1Sede CentralArtes Visuales</v>
      </c>
      <c r="H1146" s="107">
        <v>41</v>
      </c>
    </row>
    <row r="1147" spans="1:8" hidden="1">
      <c r="A1147" s="103">
        <v>2014</v>
      </c>
      <c r="B1147" s="105" t="s">
        <v>3386</v>
      </c>
      <c r="C1147" s="83" t="s">
        <v>2490</v>
      </c>
      <c r="D1147" s="84" t="s">
        <v>12</v>
      </c>
      <c r="E1147" s="104" t="s">
        <v>234</v>
      </c>
      <c r="F1147" s="84" t="s">
        <v>1933</v>
      </c>
      <c r="G1147" s="86" t="str">
        <f t="shared" si="17"/>
        <v>2014S-1Sede CentralEstudios Musicales</v>
      </c>
      <c r="H1147" s="107">
        <v>23</v>
      </c>
    </row>
    <row r="1148" spans="1:8" hidden="1">
      <c r="A1148" s="103">
        <v>2014</v>
      </c>
      <c r="B1148" s="105" t="s">
        <v>3386</v>
      </c>
      <c r="C1148" s="83" t="s">
        <v>2490</v>
      </c>
      <c r="D1148" s="84" t="s">
        <v>18</v>
      </c>
      <c r="E1148" s="104" t="s">
        <v>239</v>
      </c>
      <c r="F1148" s="84" t="s">
        <v>30</v>
      </c>
      <c r="G1148" s="86" t="str">
        <f t="shared" si="17"/>
        <v>2014S-1Sede CentralDoctorado en Ciencias Biológicas</v>
      </c>
      <c r="H1148" s="107">
        <v>2</v>
      </c>
    </row>
    <row r="1149" spans="1:8" hidden="1">
      <c r="A1149" s="103">
        <v>2014</v>
      </c>
      <c r="B1149" s="105" t="s">
        <v>3386</v>
      </c>
      <c r="C1149" s="83" t="s">
        <v>2490</v>
      </c>
      <c r="D1149" s="84" t="s">
        <v>18</v>
      </c>
      <c r="E1149" s="104" t="s">
        <v>235</v>
      </c>
      <c r="F1149" s="84" t="s">
        <v>24</v>
      </c>
      <c r="G1149" s="86" t="str">
        <f t="shared" si="17"/>
        <v>2014S-1Sede CentralEspecialización en Análisis Químico Instrumental</v>
      </c>
      <c r="H1149" s="107">
        <v>20</v>
      </c>
    </row>
    <row r="1150" spans="1:8" hidden="1">
      <c r="A1150" s="103">
        <v>2014</v>
      </c>
      <c r="B1150" s="105" t="s">
        <v>3386</v>
      </c>
      <c r="C1150" s="83" t="s">
        <v>2490</v>
      </c>
      <c r="D1150" s="84" t="s">
        <v>18</v>
      </c>
      <c r="E1150" s="104" t="s">
        <v>235</v>
      </c>
      <c r="F1150" s="84" t="s">
        <v>26</v>
      </c>
      <c r="G1150" s="86" t="str">
        <f t="shared" si="17"/>
        <v>2014S-1Sede CentralEspecialización en Hematología en el Laboratorio Clínico y Manejo del Banco de Sangre</v>
      </c>
      <c r="H1150" s="107">
        <v>3</v>
      </c>
    </row>
    <row r="1151" spans="1:8" hidden="1">
      <c r="A1151" s="103">
        <v>2014</v>
      </c>
      <c r="B1151" s="105" t="s">
        <v>3386</v>
      </c>
      <c r="C1151" s="83" t="s">
        <v>2490</v>
      </c>
      <c r="D1151" s="84" t="s">
        <v>18</v>
      </c>
      <c r="E1151" s="104" t="s">
        <v>236</v>
      </c>
      <c r="F1151" s="84" t="s">
        <v>28</v>
      </c>
      <c r="G1151" s="86" t="str">
        <f t="shared" si="17"/>
        <v>2014S-1Sede CentralMaestría en Ciencias Biológicas</v>
      </c>
      <c r="H1151" s="107">
        <v>18</v>
      </c>
    </row>
    <row r="1152" spans="1:8" hidden="1">
      <c r="A1152" s="103">
        <v>2014</v>
      </c>
      <c r="B1152" s="105" t="s">
        <v>3386</v>
      </c>
      <c r="C1152" s="83" t="s">
        <v>2490</v>
      </c>
      <c r="D1152" s="84" t="s">
        <v>18</v>
      </c>
      <c r="E1152" s="104" t="s">
        <v>234</v>
      </c>
      <c r="F1152" s="84" t="s">
        <v>1922</v>
      </c>
      <c r="G1152" s="86" t="str">
        <f t="shared" si="17"/>
        <v>2014S-1Sede CentralBacteriología</v>
      </c>
      <c r="H1152" s="107">
        <v>22</v>
      </c>
    </row>
    <row r="1153" spans="1:8" hidden="1">
      <c r="A1153" s="103">
        <v>2014</v>
      </c>
      <c r="B1153" s="105" t="s">
        <v>3386</v>
      </c>
      <c r="C1153" s="83" t="s">
        <v>2490</v>
      </c>
      <c r="D1153" s="84" t="s">
        <v>18</v>
      </c>
      <c r="E1153" s="104" t="s">
        <v>234</v>
      </c>
      <c r="F1153" s="84" t="s">
        <v>1923</v>
      </c>
      <c r="G1153" s="86" t="str">
        <f t="shared" si="17"/>
        <v>2014S-1Sede CentralBiología</v>
      </c>
      <c r="H1153" s="107">
        <v>20</v>
      </c>
    </row>
    <row r="1154" spans="1:8" hidden="1">
      <c r="A1154" s="103">
        <v>2014</v>
      </c>
      <c r="B1154" s="105" t="s">
        <v>3386</v>
      </c>
      <c r="C1154" s="83" t="s">
        <v>2490</v>
      </c>
      <c r="D1154" s="84" t="s">
        <v>18</v>
      </c>
      <c r="E1154" s="104" t="s">
        <v>234</v>
      </c>
      <c r="F1154" s="84" t="s">
        <v>3431</v>
      </c>
      <c r="G1154" s="86" t="str">
        <f t="shared" si="17"/>
        <v>2014S-1Sede CentralInformática Matemática</v>
      </c>
      <c r="H1154" s="107">
        <v>2</v>
      </c>
    </row>
    <row r="1155" spans="1:8" hidden="1">
      <c r="A1155" s="103">
        <v>2014</v>
      </c>
      <c r="B1155" s="105" t="s">
        <v>3386</v>
      </c>
      <c r="C1155" s="83" t="s">
        <v>2490</v>
      </c>
      <c r="D1155" s="84" t="s">
        <v>18</v>
      </c>
      <c r="E1155" s="104" t="s">
        <v>234</v>
      </c>
      <c r="F1155" s="84" t="s">
        <v>1940</v>
      </c>
      <c r="G1155" s="86" t="str">
        <f t="shared" ref="G1155:G1218" si="18">+CONCATENATE(A1155,B1155,C1155,F1155)</f>
        <v>2014S-1Sede CentralMatemáticas</v>
      </c>
      <c r="H1155" s="107">
        <v>4</v>
      </c>
    </row>
    <row r="1156" spans="1:8" hidden="1">
      <c r="A1156" s="103">
        <v>2014</v>
      </c>
      <c r="B1156" s="105" t="s">
        <v>3386</v>
      </c>
      <c r="C1156" s="83" t="s">
        <v>2490</v>
      </c>
      <c r="D1156" s="84" t="s">
        <v>18</v>
      </c>
      <c r="E1156" s="104" t="s">
        <v>234</v>
      </c>
      <c r="F1156" s="84" t="s">
        <v>3428</v>
      </c>
      <c r="G1156" s="86" t="str">
        <f t="shared" si="18"/>
        <v>2014S-1Sede CentralMicrobiología Agrícola y Veterinaria</v>
      </c>
      <c r="H1156" s="107">
        <v>2</v>
      </c>
    </row>
    <row r="1157" spans="1:8" hidden="1">
      <c r="A1157" s="103">
        <v>2014</v>
      </c>
      <c r="B1157" s="105" t="s">
        <v>3386</v>
      </c>
      <c r="C1157" s="83" t="s">
        <v>2490</v>
      </c>
      <c r="D1157" s="84" t="s">
        <v>18</v>
      </c>
      <c r="E1157" s="104" t="s">
        <v>234</v>
      </c>
      <c r="F1157" s="84" t="s">
        <v>1941</v>
      </c>
      <c r="G1157" s="86" t="str">
        <f t="shared" si="18"/>
        <v>2014S-1Sede CentralMicrobiología Industrial</v>
      </c>
      <c r="H1157" s="107">
        <v>32</v>
      </c>
    </row>
    <row r="1158" spans="1:8" hidden="1">
      <c r="A1158" s="103">
        <v>2014</v>
      </c>
      <c r="B1158" s="105" t="s">
        <v>3386</v>
      </c>
      <c r="C1158" s="83" t="s">
        <v>2490</v>
      </c>
      <c r="D1158" s="84" t="s">
        <v>18</v>
      </c>
      <c r="E1158" s="104" t="s">
        <v>234</v>
      </c>
      <c r="F1158" s="84" t="s">
        <v>1942</v>
      </c>
      <c r="G1158" s="86" t="str">
        <f t="shared" si="18"/>
        <v>2014S-1Sede CentralNutrición y Dietética</v>
      </c>
      <c r="H1158" s="107">
        <v>23</v>
      </c>
    </row>
    <row r="1159" spans="1:8" hidden="1">
      <c r="A1159" s="103">
        <v>2014</v>
      </c>
      <c r="B1159" s="105" t="s">
        <v>3386</v>
      </c>
      <c r="C1159" s="83" t="s">
        <v>2490</v>
      </c>
      <c r="D1159" s="84" t="s">
        <v>31</v>
      </c>
      <c r="E1159" s="104" t="s">
        <v>235</v>
      </c>
      <c r="F1159" s="84" t="s">
        <v>1185</v>
      </c>
      <c r="G1159" s="86" t="str">
        <f t="shared" si="18"/>
        <v>2014S-1Sede CentralEspecialización en Administración de Salud: Énfasis en Seguridad Social</v>
      </c>
      <c r="H1159" s="107">
        <v>10</v>
      </c>
    </row>
    <row r="1160" spans="1:8" hidden="1">
      <c r="A1160" s="103">
        <v>2014</v>
      </c>
      <c r="B1160" s="105" t="s">
        <v>3386</v>
      </c>
      <c r="C1160" s="83" t="s">
        <v>2490</v>
      </c>
      <c r="D1160" s="84" t="s">
        <v>31</v>
      </c>
      <c r="E1160" s="104" t="s">
        <v>235</v>
      </c>
      <c r="F1160" s="84" t="s">
        <v>35</v>
      </c>
      <c r="G1160" s="86" t="str">
        <f t="shared" si="18"/>
        <v>2014S-1Sede CentralEspecialización en Aseguramiento y Control Interno</v>
      </c>
      <c r="H1160" s="107">
        <v>45</v>
      </c>
    </row>
    <row r="1161" spans="1:8" hidden="1">
      <c r="A1161" s="103">
        <v>2014</v>
      </c>
      <c r="B1161" s="105" t="s">
        <v>3386</v>
      </c>
      <c r="C1161" s="83" t="s">
        <v>2490</v>
      </c>
      <c r="D1161" s="84" t="s">
        <v>31</v>
      </c>
      <c r="E1161" s="104" t="s">
        <v>235</v>
      </c>
      <c r="F1161" s="84" t="s">
        <v>36</v>
      </c>
      <c r="G1161" s="86" t="str">
        <f t="shared" si="18"/>
        <v>2014S-1Sede CentralEspecialización en Contabilidad Financiera Internacional</v>
      </c>
      <c r="H1161" s="107">
        <v>93</v>
      </c>
    </row>
    <row r="1162" spans="1:8" hidden="1">
      <c r="A1162" s="103">
        <v>2014</v>
      </c>
      <c r="B1162" s="105" t="s">
        <v>3386</v>
      </c>
      <c r="C1162" s="83" t="s">
        <v>2490</v>
      </c>
      <c r="D1162" s="84" t="s">
        <v>31</v>
      </c>
      <c r="E1162" s="104" t="s">
        <v>235</v>
      </c>
      <c r="F1162" s="84" t="s">
        <v>37</v>
      </c>
      <c r="G1162" s="86" t="str">
        <f t="shared" si="18"/>
        <v>2014S-1Sede CentralEspecialización en Contabilidad Gerencial</v>
      </c>
      <c r="H1162" s="107">
        <v>11</v>
      </c>
    </row>
    <row r="1163" spans="1:8" hidden="1">
      <c r="A1163" s="103">
        <v>2014</v>
      </c>
      <c r="B1163" s="105" t="s">
        <v>3386</v>
      </c>
      <c r="C1163" s="83" t="s">
        <v>2490</v>
      </c>
      <c r="D1163" s="84" t="s">
        <v>31</v>
      </c>
      <c r="E1163" s="104" t="s">
        <v>235</v>
      </c>
      <c r="F1163" s="84" t="s">
        <v>2540</v>
      </c>
      <c r="G1163" s="86" t="str">
        <f t="shared" si="18"/>
        <v>2014S-1Sede CentralEspecialización en Economía para No Economistas</v>
      </c>
      <c r="H1163" s="107">
        <v>12</v>
      </c>
    </row>
    <row r="1164" spans="1:8" hidden="1">
      <c r="A1164" s="103">
        <v>2014</v>
      </c>
      <c r="B1164" s="105" t="s">
        <v>3386</v>
      </c>
      <c r="C1164" s="83" t="s">
        <v>2490</v>
      </c>
      <c r="D1164" s="84" t="s">
        <v>31</v>
      </c>
      <c r="E1164" s="104" t="s">
        <v>235</v>
      </c>
      <c r="F1164" s="84" t="s">
        <v>39</v>
      </c>
      <c r="G1164" s="86" t="str">
        <f t="shared" si="18"/>
        <v>2014S-1Sede CentralEspecialización en Gerencia de la Calidad de los Servicios de Salud</v>
      </c>
      <c r="H1164" s="107">
        <v>15</v>
      </c>
    </row>
    <row r="1165" spans="1:8" hidden="1">
      <c r="A1165" s="103">
        <v>2014</v>
      </c>
      <c r="B1165" s="105" t="s">
        <v>3386</v>
      </c>
      <c r="C1165" s="83" t="s">
        <v>2490</v>
      </c>
      <c r="D1165" s="84" t="s">
        <v>31</v>
      </c>
      <c r="E1165" s="104" t="s">
        <v>235</v>
      </c>
      <c r="F1165" s="84" t="s">
        <v>40</v>
      </c>
      <c r="G1165" s="86" t="str">
        <f t="shared" si="18"/>
        <v>2014S-1Sede CentralEspecialización en Gerencia de Mercadeo</v>
      </c>
      <c r="H1165" s="107">
        <v>16</v>
      </c>
    </row>
    <row r="1166" spans="1:8" hidden="1">
      <c r="A1166" s="103">
        <v>2014</v>
      </c>
      <c r="B1166" s="105" t="s">
        <v>3386</v>
      </c>
      <c r="C1166" s="83" t="s">
        <v>2490</v>
      </c>
      <c r="D1166" s="84" t="s">
        <v>31</v>
      </c>
      <c r="E1166" s="104" t="s">
        <v>235</v>
      </c>
      <c r="F1166" s="84" t="s">
        <v>41</v>
      </c>
      <c r="G1166" s="86" t="str">
        <f t="shared" si="18"/>
        <v>2014S-1Sede CentralEspecialización en Gerencia del Talento Humano</v>
      </c>
      <c r="H1166" s="107">
        <v>11</v>
      </c>
    </row>
    <row r="1167" spans="1:8" hidden="1">
      <c r="A1167" s="103">
        <v>2014</v>
      </c>
      <c r="B1167" s="105" t="s">
        <v>3386</v>
      </c>
      <c r="C1167" s="83" t="s">
        <v>2490</v>
      </c>
      <c r="D1167" s="84" t="s">
        <v>31</v>
      </c>
      <c r="E1167" s="104" t="s">
        <v>235</v>
      </c>
      <c r="F1167" s="84" t="s">
        <v>42</v>
      </c>
      <c r="G1167" s="86" t="str">
        <f t="shared" si="18"/>
        <v>2014S-1Sede CentralEspecialización en Gerencia Financiera</v>
      </c>
      <c r="H1167" s="107">
        <v>19</v>
      </c>
    </row>
    <row r="1168" spans="1:8" hidden="1">
      <c r="A1168" s="103">
        <v>2014</v>
      </c>
      <c r="B1168" s="105" t="s">
        <v>3386</v>
      </c>
      <c r="C1168" s="83" t="s">
        <v>2490</v>
      </c>
      <c r="D1168" s="84" t="s">
        <v>31</v>
      </c>
      <c r="E1168" s="104" t="s">
        <v>235</v>
      </c>
      <c r="F1168" s="84" t="s">
        <v>43</v>
      </c>
      <c r="G1168" s="86" t="str">
        <f t="shared" si="18"/>
        <v>2014S-1Sede CentralEspecialización en Gerencia Hospitalaria</v>
      </c>
      <c r="H1168" s="107">
        <v>10</v>
      </c>
    </row>
    <row r="1169" spans="1:8" hidden="1">
      <c r="A1169" s="103">
        <v>2014</v>
      </c>
      <c r="B1169" s="105" t="s">
        <v>3386</v>
      </c>
      <c r="C1169" s="83" t="s">
        <v>2490</v>
      </c>
      <c r="D1169" s="84" t="s">
        <v>31</v>
      </c>
      <c r="E1169" s="104" t="s">
        <v>235</v>
      </c>
      <c r="F1169" s="84" t="s">
        <v>44</v>
      </c>
      <c r="G1169" s="86" t="str">
        <f t="shared" si="18"/>
        <v>2014S-1Sede CentralEspecialización en Gerencia Internacional</v>
      </c>
      <c r="H1169" s="107">
        <v>14</v>
      </c>
    </row>
    <row r="1170" spans="1:8" hidden="1">
      <c r="A1170" s="103">
        <v>2014</v>
      </c>
      <c r="B1170" s="105" t="s">
        <v>3386</v>
      </c>
      <c r="C1170" s="83" t="s">
        <v>2490</v>
      </c>
      <c r="D1170" s="84" t="s">
        <v>31</v>
      </c>
      <c r="E1170" s="104" t="s">
        <v>235</v>
      </c>
      <c r="F1170" s="84" t="s">
        <v>46</v>
      </c>
      <c r="G1170" s="86" t="str">
        <f t="shared" si="18"/>
        <v>2014S-1Sede CentralEspecialización en Revisoría Fiscal</v>
      </c>
      <c r="H1170" s="107">
        <v>6</v>
      </c>
    </row>
    <row r="1171" spans="1:8" hidden="1">
      <c r="A1171" s="103">
        <v>2014</v>
      </c>
      <c r="B1171" s="105" t="s">
        <v>3386</v>
      </c>
      <c r="C1171" s="83" t="s">
        <v>2490</v>
      </c>
      <c r="D1171" s="84" t="s">
        <v>31</v>
      </c>
      <c r="E1171" s="104" t="s">
        <v>236</v>
      </c>
      <c r="F1171" s="84" t="s">
        <v>48</v>
      </c>
      <c r="G1171" s="86" t="str">
        <f t="shared" si="18"/>
        <v>2014S-1Sede CentralMaestría en Administración de Salud</v>
      </c>
      <c r="H1171" s="107">
        <v>3</v>
      </c>
    </row>
    <row r="1172" spans="1:8" hidden="1">
      <c r="A1172" s="103">
        <v>2014</v>
      </c>
      <c r="B1172" s="105" t="s">
        <v>3386</v>
      </c>
      <c r="C1172" s="83" t="s">
        <v>2490</v>
      </c>
      <c r="D1172" s="84" t="s">
        <v>31</v>
      </c>
      <c r="E1172" s="104" t="s">
        <v>236</v>
      </c>
      <c r="F1172" s="84" t="s">
        <v>49</v>
      </c>
      <c r="G1172" s="86" t="str">
        <f t="shared" si="18"/>
        <v>2014S-1Sede CentralMaestría en Economía</v>
      </c>
      <c r="H1172" s="107">
        <v>21</v>
      </c>
    </row>
    <row r="1173" spans="1:8" hidden="1">
      <c r="A1173" s="103">
        <v>2014</v>
      </c>
      <c r="B1173" s="105" t="s">
        <v>3386</v>
      </c>
      <c r="C1173" s="83" t="s">
        <v>2490</v>
      </c>
      <c r="D1173" s="84" t="s">
        <v>31</v>
      </c>
      <c r="E1173" s="104" t="s">
        <v>236</v>
      </c>
      <c r="F1173" s="84" t="s">
        <v>51</v>
      </c>
      <c r="G1173" s="86" t="str">
        <f t="shared" si="18"/>
        <v>2014S-1Sede CentralMaestría en Salud Pública</v>
      </c>
      <c r="H1173" s="107">
        <v>1</v>
      </c>
    </row>
    <row r="1174" spans="1:8" hidden="1">
      <c r="A1174" s="103">
        <v>2014</v>
      </c>
      <c r="B1174" s="105" t="s">
        <v>3386</v>
      </c>
      <c r="C1174" s="83" t="s">
        <v>2490</v>
      </c>
      <c r="D1174" s="84" t="s">
        <v>31</v>
      </c>
      <c r="E1174" s="104" t="s">
        <v>234</v>
      </c>
      <c r="F1174" s="84" t="s">
        <v>1919</v>
      </c>
      <c r="G1174" s="86" t="str">
        <f t="shared" si="18"/>
        <v>2014S-1Sede CentralAdministración de Empresas</v>
      </c>
      <c r="H1174" s="107">
        <v>153</v>
      </c>
    </row>
    <row r="1175" spans="1:8" hidden="1">
      <c r="A1175" s="103">
        <v>2014</v>
      </c>
      <c r="B1175" s="105" t="s">
        <v>3386</v>
      </c>
      <c r="C1175" s="83" t="s">
        <v>2490</v>
      </c>
      <c r="D1175" s="84" t="s">
        <v>31</v>
      </c>
      <c r="E1175" s="104" t="s">
        <v>234</v>
      </c>
      <c r="F1175" s="84" t="s">
        <v>1926</v>
      </c>
      <c r="G1175" s="86" t="str">
        <f t="shared" si="18"/>
        <v>2014S-1Sede CentralContaduría Pública</v>
      </c>
      <c r="H1175" s="107">
        <v>26</v>
      </c>
    </row>
    <row r="1176" spans="1:8" hidden="1">
      <c r="A1176" s="103">
        <v>2014</v>
      </c>
      <c r="B1176" s="105" t="s">
        <v>3386</v>
      </c>
      <c r="C1176" s="83" t="s">
        <v>2490</v>
      </c>
      <c r="D1176" s="84" t="s">
        <v>31</v>
      </c>
      <c r="E1176" s="104" t="s">
        <v>234</v>
      </c>
      <c r="F1176" s="84" t="s">
        <v>1930</v>
      </c>
      <c r="G1176" s="86" t="str">
        <f t="shared" si="18"/>
        <v>2014S-1Sede CentralEconomía</v>
      </c>
      <c r="H1176" s="107">
        <v>49</v>
      </c>
    </row>
    <row r="1177" spans="1:8" hidden="1">
      <c r="A1177" s="103">
        <v>2014</v>
      </c>
      <c r="B1177" s="105" t="s">
        <v>3386</v>
      </c>
      <c r="C1177" s="83" t="s">
        <v>2490</v>
      </c>
      <c r="D1177" s="84" t="s">
        <v>52</v>
      </c>
      <c r="E1177" s="104" t="s">
        <v>235</v>
      </c>
      <c r="F1177" s="84" t="s">
        <v>54</v>
      </c>
      <c r="G1177" s="86" t="str">
        <f t="shared" si="18"/>
        <v>2014S-1Sede CentralEspecialización en Derecho Administrativo</v>
      </c>
      <c r="H1177" s="107">
        <v>38</v>
      </c>
    </row>
    <row r="1178" spans="1:8" hidden="1">
      <c r="A1178" s="103">
        <v>2014</v>
      </c>
      <c r="B1178" s="105" t="s">
        <v>3386</v>
      </c>
      <c r="C1178" s="83" t="s">
        <v>2490</v>
      </c>
      <c r="D1178" s="84" t="s">
        <v>52</v>
      </c>
      <c r="E1178" s="104" t="s">
        <v>235</v>
      </c>
      <c r="F1178" s="84" t="s">
        <v>55</v>
      </c>
      <c r="G1178" s="86" t="str">
        <f t="shared" si="18"/>
        <v>2014S-1Sede CentralEspecialización en Derecho Comercial</v>
      </c>
      <c r="H1178" s="107">
        <v>52</v>
      </c>
    </row>
    <row r="1179" spans="1:8" hidden="1">
      <c r="A1179" s="103">
        <v>2014</v>
      </c>
      <c r="B1179" s="105" t="s">
        <v>3386</v>
      </c>
      <c r="C1179" s="83" t="s">
        <v>2490</v>
      </c>
      <c r="D1179" s="84" t="s">
        <v>52</v>
      </c>
      <c r="E1179" s="104" t="s">
        <v>235</v>
      </c>
      <c r="F1179" s="84" t="s">
        <v>59</v>
      </c>
      <c r="G1179" s="86" t="str">
        <f t="shared" si="18"/>
        <v>2014S-1Sede CentralEspecialización en Derecho de Seguros</v>
      </c>
      <c r="H1179" s="107">
        <v>46</v>
      </c>
    </row>
    <row r="1180" spans="1:8" hidden="1">
      <c r="A1180" s="103">
        <v>2014</v>
      </c>
      <c r="B1180" s="105" t="s">
        <v>3386</v>
      </c>
      <c r="C1180" s="83" t="s">
        <v>2490</v>
      </c>
      <c r="D1180" s="84" t="s">
        <v>52</v>
      </c>
      <c r="E1180" s="104" t="s">
        <v>235</v>
      </c>
      <c r="F1180" s="84" t="s">
        <v>60</v>
      </c>
      <c r="G1180" s="86" t="str">
        <f t="shared" si="18"/>
        <v>2014S-1Sede CentralEspecialización en Derecho de Sociedades</v>
      </c>
      <c r="H1180" s="107">
        <v>16</v>
      </c>
    </row>
    <row r="1181" spans="1:8" hidden="1">
      <c r="A1181" s="103">
        <v>2014</v>
      </c>
      <c r="B1181" s="105" t="s">
        <v>3386</v>
      </c>
      <c r="C1181" s="83" t="s">
        <v>2490</v>
      </c>
      <c r="D1181" s="84" t="s">
        <v>52</v>
      </c>
      <c r="E1181" s="104" t="s">
        <v>235</v>
      </c>
      <c r="F1181" s="84" t="s">
        <v>61</v>
      </c>
      <c r="G1181" s="86" t="str">
        <f t="shared" si="18"/>
        <v>2014S-1Sede CentralEspecialización en Derecho del Mercado de Capitales</v>
      </c>
      <c r="H1181" s="107">
        <v>12</v>
      </c>
    </row>
    <row r="1182" spans="1:8" hidden="1">
      <c r="A1182" s="103">
        <v>2014</v>
      </c>
      <c r="B1182" s="105" t="s">
        <v>3386</v>
      </c>
      <c r="C1182" s="83" t="s">
        <v>2490</v>
      </c>
      <c r="D1182" s="84" t="s">
        <v>52</v>
      </c>
      <c r="E1182" s="104" t="s">
        <v>235</v>
      </c>
      <c r="F1182" s="84" t="s">
        <v>62</v>
      </c>
      <c r="G1182" s="86" t="str">
        <f t="shared" si="18"/>
        <v>2014S-1Sede CentralEspecialización en Derecho Laboral</v>
      </c>
      <c r="H1182" s="107">
        <v>35</v>
      </c>
    </row>
    <row r="1183" spans="1:8" hidden="1">
      <c r="A1183" s="103">
        <v>2014</v>
      </c>
      <c r="B1183" s="105" t="s">
        <v>3386</v>
      </c>
      <c r="C1183" s="83" t="s">
        <v>2490</v>
      </c>
      <c r="D1183" s="84" t="s">
        <v>52</v>
      </c>
      <c r="E1183" s="104" t="s">
        <v>235</v>
      </c>
      <c r="F1183" s="84" t="s">
        <v>63</v>
      </c>
      <c r="G1183" s="86" t="str">
        <f t="shared" si="18"/>
        <v>2014S-1Sede CentralEspecialización en Derecho Médico</v>
      </c>
      <c r="H1183" s="107">
        <v>7</v>
      </c>
    </row>
    <row r="1184" spans="1:8" hidden="1">
      <c r="A1184" s="103">
        <v>2014</v>
      </c>
      <c r="B1184" s="105" t="s">
        <v>3386</v>
      </c>
      <c r="C1184" s="83" t="s">
        <v>2490</v>
      </c>
      <c r="D1184" s="84" t="s">
        <v>52</v>
      </c>
      <c r="E1184" s="104" t="s">
        <v>235</v>
      </c>
      <c r="F1184" s="84" t="s">
        <v>64</v>
      </c>
      <c r="G1184" s="86" t="str">
        <f t="shared" si="18"/>
        <v>2014S-1Sede CentralEspecialización en Derecho Sustantivo y Contencioso Constitucional</v>
      </c>
      <c r="H1184" s="107">
        <v>18</v>
      </c>
    </row>
    <row r="1185" spans="1:8" hidden="1">
      <c r="A1185" s="103">
        <v>2014</v>
      </c>
      <c r="B1185" s="105" t="s">
        <v>3386</v>
      </c>
      <c r="C1185" s="83" t="s">
        <v>2490</v>
      </c>
      <c r="D1185" s="84" t="s">
        <v>52</v>
      </c>
      <c r="E1185" s="104" t="s">
        <v>235</v>
      </c>
      <c r="F1185" s="84" t="s">
        <v>65</v>
      </c>
      <c r="G1185" s="86" t="str">
        <f t="shared" si="18"/>
        <v>2014S-1Sede CentralEspecialización en Derecho Tributario</v>
      </c>
      <c r="H1185" s="107">
        <v>19</v>
      </c>
    </row>
    <row r="1186" spans="1:8" hidden="1">
      <c r="A1186" s="103">
        <v>2014</v>
      </c>
      <c r="B1186" s="105" t="s">
        <v>3386</v>
      </c>
      <c r="C1186" s="83" t="s">
        <v>2490</v>
      </c>
      <c r="D1186" s="84" t="s">
        <v>52</v>
      </c>
      <c r="E1186" s="104" t="s">
        <v>235</v>
      </c>
      <c r="F1186" s="84" t="s">
        <v>66</v>
      </c>
      <c r="G1186" s="86" t="str">
        <f t="shared" si="18"/>
        <v>2014S-1Sede CentralEspecialización en Derecho Urbanístico</v>
      </c>
      <c r="H1186" s="107">
        <v>7</v>
      </c>
    </row>
    <row r="1187" spans="1:8" hidden="1">
      <c r="A1187" s="103">
        <v>2014</v>
      </c>
      <c r="B1187" s="105" t="s">
        <v>3386</v>
      </c>
      <c r="C1187" s="83" t="s">
        <v>2490</v>
      </c>
      <c r="D1187" s="84" t="s">
        <v>52</v>
      </c>
      <c r="E1187" s="104" t="s">
        <v>236</v>
      </c>
      <c r="F1187" s="84" t="s">
        <v>70</v>
      </c>
      <c r="G1187" s="86" t="str">
        <f t="shared" si="18"/>
        <v>2014S-1Sede CentralMaestría en Derecho Económico</v>
      </c>
      <c r="H1187" s="107">
        <v>6</v>
      </c>
    </row>
    <row r="1188" spans="1:8" hidden="1">
      <c r="A1188" s="103">
        <v>2014</v>
      </c>
      <c r="B1188" s="105" t="s">
        <v>3386</v>
      </c>
      <c r="C1188" s="83" t="s">
        <v>2490</v>
      </c>
      <c r="D1188" s="84" t="s">
        <v>52</v>
      </c>
      <c r="E1188" s="104" t="s">
        <v>234</v>
      </c>
      <c r="F1188" s="84" t="s">
        <v>1927</v>
      </c>
      <c r="G1188" s="86" t="str">
        <f t="shared" si="18"/>
        <v>2014S-1Sede CentralDerecho</v>
      </c>
      <c r="H1188" s="107">
        <v>44</v>
      </c>
    </row>
    <row r="1189" spans="1:8" hidden="1">
      <c r="A1189" s="103">
        <v>2014</v>
      </c>
      <c r="B1189" s="105" t="s">
        <v>3386</v>
      </c>
      <c r="C1189" s="83" t="s">
        <v>2490</v>
      </c>
      <c r="D1189" s="84" t="s">
        <v>72</v>
      </c>
      <c r="E1189" s="104" t="s">
        <v>235</v>
      </c>
      <c r="F1189" s="84" t="s">
        <v>74</v>
      </c>
      <c r="G1189" s="86" t="str">
        <f t="shared" si="18"/>
        <v>2014S-1Sede CentralEspecialización en Gobierno y Gestión Pública Territoriales</v>
      </c>
      <c r="H1189" s="107">
        <v>21</v>
      </c>
    </row>
    <row r="1190" spans="1:8" hidden="1">
      <c r="A1190" s="103">
        <v>2014</v>
      </c>
      <c r="B1190" s="105" t="s">
        <v>3386</v>
      </c>
      <c r="C1190" s="83" t="s">
        <v>2490</v>
      </c>
      <c r="D1190" s="84" t="s">
        <v>72</v>
      </c>
      <c r="E1190" s="104" t="s">
        <v>235</v>
      </c>
      <c r="F1190" s="84" t="s">
        <v>75</v>
      </c>
      <c r="G1190" s="86" t="str">
        <f t="shared" si="18"/>
        <v>2014S-1Sede CentralEspecialización en Opinión Pública y Mercadeo Político</v>
      </c>
      <c r="H1190" s="107">
        <v>13</v>
      </c>
    </row>
    <row r="1191" spans="1:8" hidden="1">
      <c r="A1191" s="103">
        <v>2014</v>
      </c>
      <c r="B1191" s="105" t="s">
        <v>3386</v>
      </c>
      <c r="C1191" s="83" t="s">
        <v>2490</v>
      </c>
      <c r="D1191" s="84" t="s">
        <v>72</v>
      </c>
      <c r="E1191" s="104" t="s">
        <v>235</v>
      </c>
      <c r="F1191" s="84" t="s">
        <v>76</v>
      </c>
      <c r="G1191" s="86" t="str">
        <f t="shared" si="18"/>
        <v>2014S-1Sede CentralEspecialización en Resolución de Conflictos</v>
      </c>
      <c r="H1191" s="107">
        <v>19</v>
      </c>
    </row>
    <row r="1192" spans="1:8" hidden="1">
      <c r="A1192" s="103">
        <v>2014</v>
      </c>
      <c r="B1192" s="105" t="s">
        <v>3386</v>
      </c>
      <c r="C1192" s="83" t="s">
        <v>2490</v>
      </c>
      <c r="D1192" s="84" t="s">
        <v>72</v>
      </c>
      <c r="E1192" s="104" t="s">
        <v>236</v>
      </c>
      <c r="F1192" s="84" t="s">
        <v>78</v>
      </c>
      <c r="G1192" s="86" t="str">
        <f t="shared" si="18"/>
        <v>2014S-1Sede CentralMaestría en Estudios Latinoamericanos</v>
      </c>
      <c r="H1192" s="107">
        <v>1</v>
      </c>
    </row>
    <row r="1193" spans="1:8" hidden="1">
      <c r="A1193" s="103">
        <v>2014</v>
      </c>
      <c r="B1193" s="105" t="s">
        <v>3386</v>
      </c>
      <c r="C1193" s="83" t="s">
        <v>2490</v>
      </c>
      <c r="D1193" s="84" t="s">
        <v>72</v>
      </c>
      <c r="E1193" s="104" t="s">
        <v>236</v>
      </c>
      <c r="F1193" s="84" t="s">
        <v>79</v>
      </c>
      <c r="G1193" s="86" t="str">
        <f t="shared" si="18"/>
        <v>2014S-1Sede CentralMaestría en Estudios Políticos</v>
      </c>
      <c r="H1193" s="107">
        <v>11</v>
      </c>
    </row>
    <row r="1194" spans="1:8" hidden="1">
      <c r="A1194" s="103">
        <v>2014</v>
      </c>
      <c r="B1194" s="105" t="s">
        <v>3386</v>
      </c>
      <c r="C1194" s="83" t="s">
        <v>2490</v>
      </c>
      <c r="D1194" s="84" t="s">
        <v>72</v>
      </c>
      <c r="E1194" s="104" t="s">
        <v>236</v>
      </c>
      <c r="F1194" s="84" t="s">
        <v>81</v>
      </c>
      <c r="G1194" s="86" t="str">
        <f t="shared" si="18"/>
        <v>2014S-1Sede CentralMaestría en Política Social</v>
      </c>
      <c r="H1194" s="107">
        <v>11</v>
      </c>
    </row>
    <row r="1195" spans="1:8" hidden="1">
      <c r="A1195" s="103">
        <v>2014</v>
      </c>
      <c r="B1195" s="105" t="s">
        <v>3386</v>
      </c>
      <c r="C1195" s="83" t="s">
        <v>2490</v>
      </c>
      <c r="D1195" s="84" t="s">
        <v>72</v>
      </c>
      <c r="E1195" s="104" t="s">
        <v>236</v>
      </c>
      <c r="F1195" s="84" t="s">
        <v>82</v>
      </c>
      <c r="G1195" s="86" t="str">
        <f t="shared" si="18"/>
        <v>2014S-1Sede CentralMaestría en Relaciones Internacionales</v>
      </c>
      <c r="H1195" s="107">
        <v>5</v>
      </c>
    </row>
    <row r="1196" spans="1:8" hidden="1">
      <c r="A1196" s="103">
        <v>2014</v>
      </c>
      <c r="B1196" s="105" t="s">
        <v>3386</v>
      </c>
      <c r="C1196" s="83" t="s">
        <v>2490</v>
      </c>
      <c r="D1196" s="84" t="s">
        <v>72</v>
      </c>
      <c r="E1196" s="104" t="s">
        <v>234</v>
      </c>
      <c r="F1196" s="84" t="s">
        <v>1924</v>
      </c>
      <c r="G1196" s="86" t="str">
        <f t="shared" si="18"/>
        <v>2014S-1Sede CentralCiencia Política</v>
      </c>
      <c r="H1196" s="107">
        <v>65</v>
      </c>
    </row>
    <row r="1197" spans="1:8" hidden="1">
      <c r="A1197" s="103">
        <v>2014</v>
      </c>
      <c r="B1197" s="105" t="s">
        <v>3386</v>
      </c>
      <c r="C1197" s="83" t="s">
        <v>2490</v>
      </c>
      <c r="D1197" s="84" t="s">
        <v>83</v>
      </c>
      <c r="E1197" s="104" t="s">
        <v>239</v>
      </c>
      <c r="F1197" s="84" t="s">
        <v>92</v>
      </c>
      <c r="G1197" s="86" t="str">
        <f t="shared" si="18"/>
        <v>2014S-1Sede CentralDoctorado en Ciencias Sociales y Humanas</v>
      </c>
      <c r="H1197" s="107">
        <v>2</v>
      </c>
    </row>
    <row r="1198" spans="1:8" hidden="1">
      <c r="A1198" s="103">
        <v>2014</v>
      </c>
      <c r="B1198" s="105" t="s">
        <v>3386</v>
      </c>
      <c r="C1198" s="83" t="s">
        <v>2490</v>
      </c>
      <c r="D1198" s="84" t="s">
        <v>83</v>
      </c>
      <c r="E1198" s="104" t="s">
        <v>236</v>
      </c>
      <c r="F1198" s="84" t="s">
        <v>89</v>
      </c>
      <c r="G1198" s="86" t="str">
        <f t="shared" si="18"/>
        <v>2014S-1Sede CentralMaestría en Estudios Culturales</v>
      </c>
      <c r="H1198" s="107">
        <v>9</v>
      </c>
    </row>
    <row r="1199" spans="1:8" hidden="1">
      <c r="A1199" s="103">
        <v>2014</v>
      </c>
      <c r="B1199" s="105" t="s">
        <v>3386</v>
      </c>
      <c r="C1199" s="83" t="s">
        <v>2490</v>
      </c>
      <c r="D1199" s="84" t="s">
        <v>83</v>
      </c>
      <c r="E1199" s="104" t="s">
        <v>236</v>
      </c>
      <c r="F1199" s="84" t="s">
        <v>90</v>
      </c>
      <c r="G1199" s="86" t="str">
        <f t="shared" si="18"/>
        <v>2014S-1Sede CentralMaestría en Historia</v>
      </c>
      <c r="H1199" s="107">
        <v>12</v>
      </c>
    </row>
    <row r="1200" spans="1:8" hidden="1">
      <c r="A1200" s="103">
        <v>2014</v>
      </c>
      <c r="B1200" s="105" t="s">
        <v>3386</v>
      </c>
      <c r="C1200" s="83" t="s">
        <v>2490</v>
      </c>
      <c r="D1200" s="84" t="s">
        <v>83</v>
      </c>
      <c r="E1200" s="104" t="s">
        <v>236</v>
      </c>
      <c r="F1200" s="84" t="s">
        <v>91</v>
      </c>
      <c r="G1200" s="86" t="str">
        <f t="shared" si="18"/>
        <v>2014S-1Sede CentralMaestría en Literatura</v>
      </c>
      <c r="H1200" s="107">
        <v>7</v>
      </c>
    </row>
    <row r="1201" spans="1:8" hidden="1">
      <c r="A1201" s="103">
        <v>2014</v>
      </c>
      <c r="B1201" s="105" t="s">
        <v>3386</v>
      </c>
      <c r="C1201" s="83" t="s">
        <v>2490</v>
      </c>
      <c r="D1201" s="84" t="s">
        <v>83</v>
      </c>
      <c r="E1201" s="104" t="s">
        <v>234</v>
      </c>
      <c r="F1201" s="84" t="s">
        <v>722</v>
      </c>
      <c r="G1201" s="86" t="str">
        <f t="shared" si="18"/>
        <v>2014S-1Sede CentralAntropología</v>
      </c>
      <c r="H1201" s="107">
        <v>10</v>
      </c>
    </row>
    <row r="1202" spans="1:8" hidden="1">
      <c r="A1202" s="103">
        <v>2014</v>
      </c>
      <c r="B1202" s="105" t="s">
        <v>3386</v>
      </c>
      <c r="C1202" s="83" t="s">
        <v>2490</v>
      </c>
      <c r="D1202" s="84" t="s">
        <v>83</v>
      </c>
      <c r="E1202" s="104" t="s">
        <v>234</v>
      </c>
      <c r="F1202" s="84" t="s">
        <v>1932</v>
      </c>
      <c r="G1202" s="86" t="str">
        <f t="shared" si="18"/>
        <v>2014S-1Sede CentralEstudios Literarios</v>
      </c>
      <c r="H1202" s="107">
        <v>22</v>
      </c>
    </row>
    <row r="1203" spans="1:8" hidden="1">
      <c r="A1203" s="103">
        <v>2014</v>
      </c>
      <c r="B1203" s="105" t="s">
        <v>3386</v>
      </c>
      <c r="C1203" s="83" t="s">
        <v>2490</v>
      </c>
      <c r="D1203" s="84" t="s">
        <v>83</v>
      </c>
      <c r="E1203" s="104" t="s">
        <v>234</v>
      </c>
      <c r="F1203" s="84" t="s">
        <v>1935</v>
      </c>
      <c r="G1203" s="86" t="str">
        <f t="shared" si="18"/>
        <v>2014S-1Sede CentralHistoria</v>
      </c>
      <c r="H1203" s="107">
        <v>15</v>
      </c>
    </row>
    <row r="1204" spans="1:8" hidden="1">
      <c r="A1204" s="103">
        <v>2014</v>
      </c>
      <c r="B1204" s="105" t="s">
        <v>3386</v>
      </c>
      <c r="C1204" s="83" t="s">
        <v>2490</v>
      </c>
      <c r="D1204" s="84" t="s">
        <v>83</v>
      </c>
      <c r="E1204" s="104" t="s">
        <v>234</v>
      </c>
      <c r="F1204" s="84" t="s">
        <v>1944</v>
      </c>
      <c r="G1204" s="86" t="str">
        <f t="shared" si="18"/>
        <v>2014S-1Sede CentralSociología</v>
      </c>
      <c r="H1204" s="107">
        <v>10</v>
      </c>
    </row>
    <row r="1205" spans="1:8" hidden="1">
      <c r="A1205" s="103">
        <v>2014</v>
      </c>
      <c r="B1205" s="105" t="s">
        <v>3386</v>
      </c>
      <c r="C1205" s="83" t="s">
        <v>2490</v>
      </c>
      <c r="D1205" s="84" t="s">
        <v>93</v>
      </c>
      <c r="E1205" s="104" t="s">
        <v>235</v>
      </c>
      <c r="F1205" s="84" t="s">
        <v>97</v>
      </c>
      <c r="G1205" s="86" t="str">
        <f t="shared" si="18"/>
        <v>2014S-1Sede CentralEspecialización en Comunicación Organizacional</v>
      </c>
      <c r="H1205" s="107">
        <v>42</v>
      </c>
    </row>
    <row r="1206" spans="1:8" hidden="1">
      <c r="A1206" s="103">
        <v>2014</v>
      </c>
      <c r="B1206" s="105" t="s">
        <v>3386</v>
      </c>
      <c r="C1206" s="83" t="s">
        <v>2490</v>
      </c>
      <c r="D1206" s="84" t="s">
        <v>93</v>
      </c>
      <c r="E1206" s="104" t="s">
        <v>235</v>
      </c>
      <c r="F1206" s="84" t="s">
        <v>98</v>
      </c>
      <c r="G1206" s="86" t="str">
        <f t="shared" si="18"/>
        <v>2014S-1Sede CentralEspecialización en Televisión</v>
      </c>
      <c r="H1206" s="107">
        <v>11</v>
      </c>
    </row>
    <row r="1207" spans="1:8" hidden="1">
      <c r="A1207" s="103">
        <v>2014</v>
      </c>
      <c r="B1207" s="105" t="s">
        <v>3386</v>
      </c>
      <c r="C1207" s="83" t="s">
        <v>2490</v>
      </c>
      <c r="D1207" s="84" t="s">
        <v>93</v>
      </c>
      <c r="E1207" s="104" t="s">
        <v>236</v>
      </c>
      <c r="F1207" s="84" t="s">
        <v>100</v>
      </c>
      <c r="G1207" s="86" t="str">
        <f t="shared" si="18"/>
        <v>2014S-1Sede CentralMaestría en Comunicación</v>
      </c>
      <c r="H1207" s="107">
        <v>15</v>
      </c>
    </row>
    <row r="1208" spans="1:8" hidden="1">
      <c r="A1208" s="103">
        <v>2014</v>
      </c>
      <c r="B1208" s="105" t="s">
        <v>3386</v>
      </c>
      <c r="C1208" s="83" t="s">
        <v>2490</v>
      </c>
      <c r="D1208" s="84" t="s">
        <v>93</v>
      </c>
      <c r="E1208" s="104" t="s">
        <v>234</v>
      </c>
      <c r="F1208" s="84" t="s">
        <v>3424</v>
      </c>
      <c r="G1208" s="86" t="str">
        <f t="shared" si="18"/>
        <v>2014S-1Sede CentralCiencia de la Información - Bibliotecología</v>
      </c>
      <c r="H1208" s="107">
        <v>11</v>
      </c>
    </row>
    <row r="1209" spans="1:8" hidden="1">
      <c r="A1209" s="103">
        <v>2014</v>
      </c>
      <c r="B1209" s="105" t="s">
        <v>3386</v>
      </c>
      <c r="C1209" s="83" t="s">
        <v>2490</v>
      </c>
      <c r="D1209" s="84" t="s">
        <v>93</v>
      </c>
      <c r="E1209" s="104" t="s">
        <v>234</v>
      </c>
      <c r="F1209" s="84" t="s">
        <v>1925</v>
      </c>
      <c r="G1209" s="86" t="str">
        <f t="shared" si="18"/>
        <v>2014S-1Sede CentralComunicación Social</v>
      </c>
      <c r="H1209" s="107">
        <v>125</v>
      </c>
    </row>
    <row r="1210" spans="1:8" hidden="1">
      <c r="A1210" s="103">
        <v>2014</v>
      </c>
      <c r="B1210" s="105" t="s">
        <v>3386</v>
      </c>
      <c r="C1210" s="83" t="s">
        <v>2490</v>
      </c>
      <c r="D1210" s="84" t="s">
        <v>93</v>
      </c>
      <c r="E1210" s="104" t="s">
        <v>234</v>
      </c>
      <c r="F1210" s="84" t="s">
        <v>94</v>
      </c>
      <c r="G1210" s="86" t="str">
        <f t="shared" si="18"/>
        <v>2014S-1Sede CentralLicenciatura en Lenguas Modernas</v>
      </c>
      <c r="H1210" s="107">
        <v>36</v>
      </c>
    </row>
    <row r="1211" spans="1:8" hidden="1">
      <c r="A1211" s="103">
        <v>2014</v>
      </c>
      <c r="B1211" s="105" t="s">
        <v>3386</v>
      </c>
      <c r="C1211" s="83" t="s">
        <v>2490</v>
      </c>
      <c r="D1211" s="84" t="s">
        <v>102</v>
      </c>
      <c r="E1211" s="104" t="s">
        <v>239</v>
      </c>
      <c r="F1211" s="84" t="s">
        <v>104</v>
      </c>
      <c r="G1211" s="86" t="str">
        <f t="shared" si="18"/>
        <v>2014S-1Sede CentralDoctorado en Derecho Canónico</v>
      </c>
      <c r="H1211" s="107">
        <v>1</v>
      </c>
    </row>
    <row r="1212" spans="1:8" hidden="1">
      <c r="A1212" s="103">
        <v>2014</v>
      </c>
      <c r="B1212" s="105" t="s">
        <v>3386</v>
      </c>
      <c r="C1212" s="83" t="s">
        <v>2490</v>
      </c>
      <c r="D1212" s="84" t="s">
        <v>105</v>
      </c>
      <c r="E1212" s="104" t="s">
        <v>236</v>
      </c>
      <c r="F1212" s="84" t="s">
        <v>107</v>
      </c>
      <c r="G1212" s="86" t="str">
        <f t="shared" si="18"/>
        <v>2014S-1Sede CentralMaestría en Educación</v>
      </c>
      <c r="H1212" s="107">
        <v>33</v>
      </c>
    </row>
    <row r="1213" spans="1:8" hidden="1">
      <c r="A1213" s="103">
        <v>2014</v>
      </c>
      <c r="B1213" s="105" t="s">
        <v>3386</v>
      </c>
      <c r="C1213" s="83" t="s">
        <v>2490</v>
      </c>
      <c r="D1213" s="84" t="s">
        <v>105</v>
      </c>
      <c r="E1213" s="104" t="s">
        <v>234</v>
      </c>
      <c r="F1213" s="84" t="s">
        <v>4198</v>
      </c>
      <c r="G1213" s="86" t="str">
        <f t="shared" si="18"/>
        <v>2014S-1Sede CentralLicenciatura en Educación Básica Con Énfasis en Humanidades y Lengua Castellana</v>
      </c>
      <c r="H1213" s="107">
        <v>25</v>
      </c>
    </row>
    <row r="1214" spans="1:8" hidden="1">
      <c r="A1214" s="103">
        <v>2014</v>
      </c>
      <c r="B1214" s="105" t="s">
        <v>3386</v>
      </c>
      <c r="C1214" s="83" t="s">
        <v>2490</v>
      </c>
      <c r="D1214" s="84" t="s">
        <v>105</v>
      </c>
      <c r="E1214" s="104" t="s">
        <v>234</v>
      </c>
      <c r="F1214" s="84" t="s">
        <v>4440</v>
      </c>
      <c r="G1214" s="86" t="str">
        <f t="shared" si="18"/>
        <v>2014S-1Sede CentralLicenciatura en Educación Básica Primaria</v>
      </c>
      <c r="H1214" s="107">
        <v>2</v>
      </c>
    </row>
    <row r="1215" spans="1:8" hidden="1">
      <c r="A1215" s="103">
        <v>2014</v>
      </c>
      <c r="B1215" s="105" t="s">
        <v>3386</v>
      </c>
      <c r="C1215" s="83" t="s">
        <v>2490</v>
      </c>
      <c r="D1215" s="84" t="s">
        <v>105</v>
      </c>
      <c r="E1215" s="104" t="s">
        <v>234</v>
      </c>
      <c r="F1215" s="84" t="s">
        <v>106</v>
      </c>
      <c r="G1215" s="86" t="str">
        <f t="shared" si="18"/>
        <v>2014S-1Sede CentralLicenciatura en Pedagogía Infantil</v>
      </c>
      <c r="H1215" s="107">
        <v>15</v>
      </c>
    </row>
    <row r="1216" spans="1:8" hidden="1">
      <c r="A1216" s="103">
        <v>2014</v>
      </c>
      <c r="B1216" s="105" t="s">
        <v>3386</v>
      </c>
      <c r="C1216" s="83" t="s">
        <v>2490</v>
      </c>
      <c r="D1216" s="84" t="s">
        <v>108</v>
      </c>
      <c r="E1216" s="104" t="s">
        <v>235</v>
      </c>
      <c r="F1216" s="84" t="s">
        <v>110</v>
      </c>
      <c r="G1216" s="86" t="str">
        <f t="shared" si="18"/>
        <v>2014S-1Sede CentralEspecialización en Enfermería en Cuidado Crítico</v>
      </c>
      <c r="H1216" s="107">
        <v>3</v>
      </c>
    </row>
    <row r="1217" spans="1:8" hidden="1">
      <c r="A1217" s="103">
        <v>2014</v>
      </c>
      <c r="B1217" s="105" t="s">
        <v>3386</v>
      </c>
      <c r="C1217" s="83" t="s">
        <v>2490</v>
      </c>
      <c r="D1217" s="84" t="s">
        <v>108</v>
      </c>
      <c r="E1217" s="104" t="s">
        <v>235</v>
      </c>
      <c r="F1217" s="84" t="s">
        <v>1910</v>
      </c>
      <c r="G1217" s="86" t="str">
        <f t="shared" si="18"/>
        <v>2014S-1Sede CentralEspecialización en Enfermería Oncológica</v>
      </c>
      <c r="H1217" s="107">
        <v>13</v>
      </c>
    </row>
    <row r="1218" spans="1:8" hidden="1">
      <c r="A1218" s="103">
        <v>2014</v>
      </c>
      <c r="B1218" s="105" t="s">
        <v>3386</v>
      </c>
      <c r="C1218" s="83" t="s">
        <v>2490</v>
      </c>
      <c r="D1218" s="84" t="s">
        <v>108</v>
      </c>
      <c r="E1218" s="104" t="s">
        <v>235</v>
      </c>
      <c r="F1218" s="84" t="s">
        <v>112</v>
      </c>
      <c r="G1218" s="86" t="str">
        <f t="shared" si="18"/>
        <v>2014S-1Sede CentralEspecialización en Salud Ocupacional</v>
      </c>
      <c r="H1218" s="107">
        <v>25</v>
      </c>
    </row>
    <row r="1219" spans="1:8" hidden="1">
      <c r="A1219" s="103">
        <v>2014</v>
      </c>
      <c r="B1219" s="105" t="s">
        <v>3386</v>
      </c>
      <c r="C1219" s="83" t="s">
        <v>2490</v>
      </c>
      <c r="D1219" s="84" t="s">
        <v>108</v>
      </c>
      <c r="E1219" s="104" t="s">
        <v>234</v>
      </c>
      <c r="F1219" s="84" t="s">
        <v>1931</v>
      </c>
      <c r="G1219" s="86" t="str">
        <f t="shared" ref="G1219:G1282" si="19">+CONCATENATE(A1219,B1219,C1219,F1219)</f>
        <v>2014S-1Sede CentralEnfermería</v>
      </c>
      <c r="H1219" s="107">
        <v>46</v>
      </c>
    </row>
    <row r="1220" spans="1:8" hidden="1">
      <c r="A1220" s="103">
        <v>2014</v>
      </c>
      <c r="B1220" s="105" t="s">
        <v>3386</v>
      </c>
      <c r="C1220" s="83" t="s">
        <v>2490</v>
      </c>
      <c r="D1220" s="84" t="s">
        <v>114</v>
      </c>
      <c r="E1220" s="104" t="s">
        <v>235</v>
      </c>
      <c r="F1220" s="84" t="s">
        <v>116</v>
      </c>
      <c r="G1220" s="86" t="str">
        <f t="shared" si="19"/>
        <v>2014S-1Sede CentralEspecialización en Gestión de Empresas del Sector Solidario</v>
      </c>
      <c r="H1220" s="107">
        <v>10</v>
      </c>
    </row>
    <row r="1221" spans="1:8" hidden="1">
      <c r="A1221" s="103">
        <v>2014</v>
      </c>
      <c r="B1221" s="105" t="s">
        <v>3386</v>
      </c>
      <c r="C1221" s="83" t="s">
        <v>2490</v>
      </c>
      <c r="D1221" s="84" t="s">
        <v>114</v>
      </c>
      <c r="E1221" s="104" t="s">
        <v>236</v>
      </c>
      <c r="F1221" s="84" t="s">
        <v>117</v>
      </c>
      <c r="G1221" s="86" t="str">
        <f t="shared" si="19"/>
        <v>2014S-1Sede CentralMaestría en Conservación y Uso de Biodiversidad</v>
      </c>
      <c r="H1221" s="107">
        <v>3</v>
      </c>
    </row>
    <row r="1222" spans="1:8" hidden="1">
      <c r="A1222" s="103">
        <v>2014</v>
      </c>
      <c r="B1222" s="105" t="s">
        <v>3386</v>
      </c>
      <c r="C1222" s="83" t="s">
        <v>2490</v>
      </c>
      <c r="D1222" s="84" t="s">
        <v>114</v>
      </c>
      <c r="E1222" s="104" t="s">
        <v>236</v>
      </c>
      <c r="F1222" s="84" t="s">
        <v>118</v>
      </c>
      <c r="G1222" s="86" t="str">
        <f t="shared" si="19"/>
        <v>2014S-1Sede CentralMaestría en Desarrollo Rural</v>
      </c>
      <c r="H1222" s="107">
        <v>12</v>
      </c>
    </row>
    <row r="1223" spans="1:8" hidden="1">
      <c r="A1223" s="103">
        <v>2014</v>
      </c>
      <c r="B1223" s="105" t="s">
        <v>3386</v>
      </c>
      <c r="C1223" s="83" t="s">
        <v>2490</v>
      </c>
      <c r="D1223" s="84" t="s">
        <v>114</v>
      </c>
      <c r="E1223" s="104" t="s">
        <v>236</v>
      </c>
      <c r="F1223" s="84" t="s">
        <v>119</v>
      </c>
      <c r="G1223" s="86" t="str">
        <f t="shared" si="19"/>
        <v>2014S-1Sede CentralMaestría en Gestión Ambiental</v>
      </c>
      <c r="H1223" s="107">
        <v>28</v>
      </c>
    </row>
    <row r="1224" spans="1:8" hidden="1">
      <c r="A1224" s="103">
        <v>2014</v>
      </c>
      <c r="B1224" s="105" t="s">
        <v>3386</v>
      </c>
      <c r="C1224" s="83" t="s">
        <v>2490</v>
      </c>
      <c r="D1224" s="84" t="s">
        <v>114</v>
      </c>
      <c r="E1224" s="104" t="s">
        <v>234</v>
      </c>
      <c r="F1224" s="84" t="s">
        <v>1929</v>
      </c>
      <c r="G1224" s="86" t="str">
        <f t="shared" si="19"/>
        <v>2014S-1Sede CentralEcología</v>
      </c>
      <c r="H1224" s="107">
        <v>25</v>
      </c>
    </row>
    <row r="1225" spans="1:8" hidden="1">
      <c r="A1225" s="103">
        <v>2014</v>
      </c>
      <c r="B1225" s="105" t="s">
        <v>3386</v>
      </c>
      <c r="C1225" s="83" t="s">
        <v>2490</v>
      </c>
      <c r="D1225" s="84" t="s">
        <v>121</v>
      </c>
      <c r="E1225" s="104" t="s">
        <v>236</v>
      </c>
      <c r="F1225" s="84" t="s">
        <v>124</v>
      </c>
      <c r="G1225" s="86" t="str">
        <f t="shared" si="19"/>
        <v>2014S-1Sede CentralMaestría en Filosofía</v>
      </c>
      <c r="H1225" s="107">
        <v>3</v>
      </c>
    </row>
    <row r="1226" spans="1:8" hidden="1">
      <c r="A1226" s="103">
        <v>2014</v>
      </c>
      <c r="B1226" s="105" t="s">
        <v>3386</v>
      </c>
      <c r="C1226" s="83" t="s">
        <v>2490</v>
      </c>
      <c r="D1226" s="84" t="s">
        <v>121</v>
      </c>
      <c r="E1226" s="104" t="s">
        <v>234</v>
      </c>
      <c r="F1226" s="84" t="s">
        <v>1934</v>
      </c>
      <c r="G1226" s="86" t="str">
        <f t="shared" si="19"/>
        <v>2014S-1Sede CentralFilosofía</v>
      </c>
      <c r="H1226" s="107">
        <v>8</v>
      </c>
    </row>
    <row r="1227" spans="1:8" hidden="1">
      <c r="A1227" s="103">
        <v>2014</v>
      </c>
      <c r="B1227" s="105" t="s">
        <v>3386</v>
      </c>
      <c r="C1227" s="83" t="s">
        <v>2490</v>
      </c>
      <c r="D1227" s="84" t="s">
        <v>121</v>
      </c>
      <c r="E1227" s="104" t="s">
        <v>234</v>
      </c>
      <c r="F1227" s="84" t="s">
        <v>122</v>
      </c>
      <c r="G1227" s="86" t="str">
        <f t="shared" si="19"/>
        <v>2014S-1Sede CentralLicenciatura en Filosofía</v>
      </c>
      <c r="H1227" s="107">
        <v>2</v>
      </c>
    </row>
    <row r="1228" spans="1:8" hidden="1">
      <c r="A1228" s="103">
        <v>2014</v>
      </c>
      <c r="B1228" s="105" t="s">
        <v>3386</v>
      </c>
      <c r="C1228" s="83" t="s">
        <v>2490</v>
      </c>
      <c r="D1228" s="84" t="s">
        <v>126</v>
      </c>
      <c r="E1228" s="104" t="s">
        <v>239</v>
      </c>
      <c r="F1228" s="84" t="s">
        <v>144</v>
      </c>
      <c r="G1228" s="86" t="str">
        <f t="shared" si="19"/>
        <v>2014S-1Sede CentralDoctorado en Ingeniería</v>
      </c>
      <c r="H1228" s="107">
        <v>2</v>
      </c>
    </row>
    <row r="1229" spans="1:8" hidden="1">
      <c r="A1229" s="103">
        <v>2014</v>
      </c>
      <c r="B1229" s="105" t="s">
        <v>3386</v>
      </c>
      <c r="C1229" s="83" t="s">
        <v>2490</v>
      </c>
      <c r="D1229" s="84" t="s">
        <v>126</v>
      </c>
      <c r="E1229" s="104" t="s">
        <v>235</v>
      </c>
      <c r="F1229" s="84" t="s">
        <v>131</v>
      </c>
      <c r="G1229" s="86" t="str">
        <f t="shared" si="19"/>
        <v>2014S-1Sede CentralEspecialización en Arquitectura Empresarial de Software</v>
      </c>
      <c r="H1229" s="107">
        <v>20</v>
      </c>
    </row>
    <row r="1230" spans="1:8" hidden="1">
      <c r="A1230" s="103">
        <v>2014</v>
      </c>
      <c r="B1230" s="105" t="s">
        <v>3386</v>
      </c>
      <c r="C1230" s="83" t="s">
        <v>2490</v>
      </c>
      <c r="D1230" s="84" t="s">
        <v>126</v>
      </c>
      <c r="E1230" s="104" t="s">
        <v>235</v>
      </c>
      <c r="F1230" s="84" t="s">
        <v>132</v>
      </c>
      <c r="G1230" s="86" t="str">
        <f t="shared" si="19"/>
        <v>2014S-1Sede CentralEspecialización en Geotecnia Vial y Pavimentos</v>
      </c>
      <c r="H1230" s="107">
        <v>21</v>
      </c>
    </row>
    <row r="1231" spans="1:8" hidden="1">
      <c r="A1231" s="103">
        <v>2014</v>
      </c>
      <c r="B1231" s="105" t="s">
        <v>3386</v>
      </c>
      <c r="C1231" s="83" t="s">
        <v>2490</v>
      </c>
      <c r="D1231" s="84" t="s">
        <v>126</v>
      </c>
      <c r="E1231" s="104" t="s">
        <v>235</v>
      </c>
      <c r="F1231" s="84" t="s">
        <v>133</v>
      </c>
      <c r="G1231" s="86" t="str">
        <f t="shared" si="19"/>
        <v>2014S-1Sede CentralEspecialización en Gerencia de Construcciones</v>
      </c>
      <c r="H1231" s="107">
        <v>14</v>
      </c>
    </row>
    <row r="1232" spans="1:8" hidden="1">
      <c r="A1232" s="103">
        <v>2014</v>
      </c>
      <c r="B1232" s="105" t="s">
        <v>3386</v>
      </c>
      <c r="C1232" s="83" t="s">
        <v>2490</v>
      </c>
      <c r="D1232" s="84" t="s">
        <v>126</v>
      </c>
      <c r="E1232" s="104" t="s">
        <v>235</v>
      </c>
      <c r="F1232" s="84" t="s">
        <v>134</v>
      </c>
      <c r="G1232" s="86" t="str">
        <f t="shared" si="19"/>
        <v>2014S-1Sede CentralEspecialización en Ingeniería de Operaciones en Manufactura y Servicios</v>
      </c>
      <c r="H1232" s="107">
        <v>15</v>
      </c>
    </row>
    <row r="1233" spans="1:8" hidden="1">
      <c r="A1233" s="103">
        <v>2014</v>
      </c>
      <c r="B1233" s="105" t="s">
        <v>3386</v>
      </c>
      <c r="C1233" s="83" t="s">
        <v>2490</v>
      </c>
      <c r="D1233" s="84" t="s">
        <v>126</v>
      </c>
      <c r="E1233" s="104" t="s">
        <v>235</v>
      </c>
      <c r="F1233" s="84" t="s">
        <v>135</v>
      </c>
      <c r="G1233" s="86" t="str">
        <f t="shared" si="19"/>
        <v>2014S-1Sede CentralEspecialización en Sistemas Gerenciales de Ingeniería</v>
      </c>
      <c r="H1233" s="107">
        <v>20</v>
      </c>
    </row>
    <row r="1234" spans="1:8" hidden="1">
      <c r="A1234" s="103">
        <v>2014</v>
      </c>
      <c r="B1234" s="105" t="s">
        <v>3386</v>
      </c>
      <c r="C1234" s="83" t="s">
        <v>2490</v>
      </c>
      <c r="D1234" s="84" t="s">
        <v>126</v>
      </c>
      <c r="E1234" s="104" t="s">
        <v>235</v>
      </c>
      <c r="F1234" s="84" t="s">
        <v>136</v>
      </c>
      <c r="G1234" s="86" t="str">
        <f t="shared" si="19"/>
        <v>2014S-1Sede CentralEspecialización en Tecnología de la Construcción en Edificaciones</v>
      </c>
      <c r="H1234" s="107">
        <v>9</v>
      </c>
    </row>
    <row r="1235" spans="1:8" hidden="1">
      <c r="A1235" s="103">
        <v>2014</v>
      </c>
      <c r="B1235" s="105" t="s">
        <v>3386</v>
      </c>
      <c r="C1235" s="83" t="s">
        <v>2490</v>
      </c>
      <c r="D1235" s="84" t="s">
        <v>126</v>
      </c>
      <c r="E1235" s="104" t="s">
        <v>236</v>
      </c>
      <c r="F1235" s="84" t="s">
        <v>139</v>
      </c>
      <c r="G1235" s="86" t="str">
        <f t="shared" si="19"/>
        <v>2014S-1Sede CentralMaestría en Hidrosistemas</v>
      </c>
      <c r="H1235" s="107">
        <v>1</v>
      </c>
    </row>
    <row r="1236" spans="1:8" hidden="1">
      <c r="A1236" s="103">
        <v>2014</v>
      </c>
      <c r="B1236" s="105" t="s">
        <v>3386</v>
      </c>
      <c r="C1236" s="83" t="s">
        <v>2490</v>
      </c>
      <c r="D1236" s="84" t="s">
        <v>126</v>
      </c>
      <c r="E1236" s="104" t="s">
        <v>236</v>
      </c>
      <c r="F1236" s="84" t="s">
        <v>140</v>
      </c>
      <c r="G1236" s="86" t="str">
        <f t="shared" si="19"/>
        <v>2014S-1Sede CentralMaestría en Ingeniería Civil</v>
      </c>
      <c r="H1236" s="107">
        <v>11</v>
      </c>
    </row>
    <row r="1237" spans="1:8" hidden="1">
      <c r="A1237" s="103">
        <v>2014</v>
      </c>
      <c r="B1237" s="105" t="s">
        <v>3386</v>
      </c>
      <c r="C1237" s="83" t="s">
        <v>2490</v>
      </c>
      <c r="D1237" s="84" t="s">
        <v>126</v>
      </c>
      <c r="E1237" s="104" t="s">
        <v>236</v>
      </c>
      <c r="F1237" s="84" t="s">
        <v>141</v>
      </c>
      <c r="G1237" s="86" t="str">
        <f t="shared" si="19"/>
        <v>2014S-1Sede CentralMaestría en Ingeniería de Sistemas y Computación</v>
      </c>
      <c r="H1237" s="107">
        <v>7</v>
      </c>
    </row>
    <row r="1238" spans="1:8" hidden="1">
      <c r="A1238" s="103">
        <v>2014</v>
      </c>
      <c r="B1238" s="105" t="s">
        <v>3386</v>
      </c>
      <c r="C1238" s="83" t="s">
        <v>2490</v>
      </c>
      <c r="D1238" s="84" t="s">
        <v>126</v>
      </c>
      <c r="E1238" s="104" t="s">
        <v>236</v>
      </c>
      <c r="F1238" s="84" t="s">
        <v>142</v>
      </c>
      <c r="G1238" s="86" t="str">
        <f t="shared" si="19"/>
        <v>2014S-1Sede CentralMaestría en Ingeniería Electrónica</v>
      </c>
      <c r="H1238" s="107">
        <v>20</v>
      </c>
    </row>
    <row r="1239" spans="1:8" hidden="1">
      <c r="A1239" s="103">
        <v>2014</v>
      </c>
      <c r="B1239" s="105" t="s">
        <v>3386</v>
      </c>
      <c r="C1239" s="83" t="s">
        <v>2490</v>
      </c>
      <c r="D1239" s="84" t="s">
        <v>126</v>
      </c>
      <c r="E1239" s="104" t="s">
        <v>236</v>
      </c>
      <c r="F1239" s="84" t="s">
        <v>143</v>
      </c>
      <c r="G1239" s="86" t="str">
        <f t="shared" si="19"/>
        <v>2014S-1Sede CentralMaestría en Ingeniería Industrial</v>
      </c>
      <c r="H1239" s="107">
        <v>2</v>
      </c>
    </row>
    <row r="1240" spans="1:8" hidden="1">
      <c r="A1240" s="103">
        <v>2014</v>
      </c>
      <c r="B1240" s="105" t="s">
        <v>3386</v>
      </c>
      <c r="C1240" s="83" t="s">
        <v>2490</v>
      </c>
      <c r="D1240" s="84" t="s">
        <v>126</v>
      </c>
      <c r="E1240" s="104" t="s">
        <v>234</v>
      </c>
      <c r="F1240" s="84" t="s">
        <v>1958</v>
      </c>
      <c r="G1240" s="86" t="str">
        <f t="shared" si="19"/>
        <v>2014S-1Sede CentralIngeniería Civil</v>
      </c>
      <c r="H1240" s="107">
        <v>45</v>
      </c>
    </row>
    <row r="1241" spans="1:8" hidden="1">
      <c r="A1241" s="103">
        <v>2014</v>
      </c>
      <c r="B1241" s="105" t="s">
        <v>3386</v>
      </c>
      <c r="C1241" s="83" t="s">
        <v>2490</v>
      </c>
      <c r="D1241" s="84" t="s">
        <v>126</v>
      </c>
      <c r="E1241" s="104" t="s">
        <v>234</v>
      </c>
      <c r="F1241" s="84" t="s">
        <v>1936</v>
      </c>
      <c r="G1241" s="86" t="str">
        <f t="shared" si="19"/>
        <v>2014S-1Sede CentralIngeniería de Sistemas</v>
      </c>
      <c r="H1241" s="107">
        <v>23</v>
      </c>
    </row>
    <row r="1242" spans="1:8" hidden="1">
      <c r="A1242" s="103">
        <v>2014</v>
      </c>
      <c r="B1242" s="105" t="s">
        <v>3386</v>
      </c>
      <c r="C1242" s="83" t="s">
        <v>2490</v>
      </c>
      <c r="D1242" s="84" t="s">
        <v>126</v>
      </c>
      <c r="E1242" s="104" t="s">
        <v>234</v>
      </c>
      <c r="F1242" s="84" t="s">
        <v>1937</v>
      </c>
      <c r="G1242" s="86" t="str">
        <f t="shared" si="19"/>
        <v>2014S-1Sede CentralIngeniería Electrónica</v>
      </c>
      <c r="H1242" s="107">
        <v>43</v>
      </c>
    </row>
    <row r="1243" spans="1:8" hidden="1">
      <c r="A1243" s="103">
        <v>2014</v>
      </c>
      <c r="B1243" s="105" t="s">
        <v>3386</v>
      </c>
      <c r="C1243" s="83" t="s">
        <v>2490</v>
      </c>
      <c r="D1243" s="84" t="s">
        <v>126</v>
      </c>
      <c r="E1243" s="104" t="s">
        <v>234</v>
      </c>
      <c r="F1243" s="84" t="s">
        <v>1938</v>
      </c>
      <c r="G1243" s="86" t="str">
        <f t="shared" si="19"/>
        <v>2014S-1Sede CentralIngeniería Industrial</v>
      </c>
      <c r="H1243" s="107">
        <v>96</v>
      </c>
    </row>
    <row r="1244" spans="1:8" hidden="1">
      <c r="A1244" s="103">
        <v>2014</v>
      </c>
      <c r="B1244" s="105" t="s">
        <v>3386</v>
      </c>
      <c r="C1244" s="83" t="s">
        <v>2490</v>
      </c>
      <c r="D1244" s="84" t="s">
        <v>145</v>
      </c>
      <c r="E1244" s="104" t="s">
        <v>3889</v>
      </c>
      <c r="F1244" s="84" t="s">
        <v>147</v>
      </c>
      <c r="G1244" s="86" t="str">
        <f t="shared" si="19"/>
        <v>2014S-1Sede CentralEspecialización en Anestesiología</v>
      </c>
      <c r="H1244" s="107">
        <v>6</v>
      </c>
    </row>
    <row r="1245" spans="1:8" hidden="1">
      <c r="A1245" s="103">
        <v>2014</v>
      </c>
      <c r="B1245" s="105" t="s">
        <v>3386</v>
      </c>
      <c r="C1245" s="83" t="s">
        <v>2490</v>
      </c>
      <c r="D1245" s="84" t="s">
        <v>145</v>
      </c>
      <c r="E1245" s="104" t="s">
        <v>3889</v>
      </c>
      <c r="F1245" s="84" t="s">
        <v>150</v>
      </c>
      <c r="G1245" s="86" t="str">
        <f t="shared" si="19"/>
        <v>2014S-1Sede CentralEspecialización en Cirugía General</v>
      </c>
      <c r="H1245" s="107">
        <v>1</v>
      </c>
    </row>
    <row r="1246" spans="1:8" hidden="1">
      <c r="A1246" s="103">
        <v>2014</v>
      </c>
      <c r="B1246" s="105" t="s">
        <v>3386</v>
      </c>
      <c r="C1246" s="83" t="s">
        <v>2490</v>
      </c>
      <c r="D1246" s="84" t="s">
        <v>145</v>
      </c>
      <c r="E1246" s="104" t="s">
        <v>3889</v>
      </c>
      <c r="F1246" s="84" t="s">
        <v>151</v>
      </c>
      <c r="G1246" s="86" t="str">
        <f t="shared" si="19"/>
        <v>2014S-1Sede CentralEspecialización en Cirugía Plástica</v>
      </c>
      <c r="H1246" s="107">
        <v>1</v>
      </c>
    </row>
    <row r="1247" spans="1:8" hidden="1">
      <c r="A1247" s="103">
        <v>2014</v>
      </c>
      <c r="B1247" s="105" t="s">
        <v>3386</v>
      </c>
      <c r="C1247" s="83" t="s">
        <v>2490</v>
      </c>
      <c r="D1247" s="84" t="s">
        <v>145</v>
      </c>
      <c r="E1247" s="104" t="s">
        <v>3889</v>
      </c>
      <c r="F1247" s="84" t="s">
        <v>153</v>
      </c>
      <c r="G1247" s="86" t="str">
        <f t="shared" si="19"/>
        <v>2014S-1Sede CentralEspecialización en Electrofisiología Clínica, Estimulación y Arritmias Cardíacas</v>
      </c>
      <c r="H1247" s="107">
        <v>1</v>
      </c>
    </row>
    <row r="1248" spans="1:8" hidden="1">
      <c r="A1248" s="103">
        <v>2014</v>
      </c>
      <c r="B1248" s="105" t="s">
        <v>3386</v>
      </c>
      <c r="C1248" s="83" t="s">
        <v>2490</v>
      </c>
      <c r="D1248" s="84" t="s">
        <v>145</v>
      </c>
      <c r="E1248" s="104" t="s">
        <v>3889</v>
      </c>
      <c r="F1248" s="84" t="s">
        <v>155</v>
      </c>
      <c r="G1248" s="86" t="str">
        <f t="shared" si="19"/>
        <v>2014S-1Sede CentralEspecialización en Gastroenterología y Endoscopia Digestiva</v>
      </c>
      <c r="H1248" s="107">
        <v>1</v>
      </c>
    </row>
    <row r="1249" spans="1:8" hidden="1">
      <c r="A1249" s="103">
        <v>2014</v>
      </c>
      <c r="B1249" s="105" t="s">
        <v>3386</v>
      </c>
      <c r="C1249" s="83" t="s">
        <v>2490</v>
      </c>
      <c r="D1249" s="84" t="s">
        <v>145</v>
      </c>
      <c r="E1249" s="104" t="s">
        <v>3889</v>
      </c>
      <c r="F1249" s="84" t="s">
        <v>159</v>
      </c>
      <c r="G1249" s="86" t="str">
        <f t="shared" si="19"/>
        <v>2014S-1Sede CentralEspecialización en Hemodinamia y Cardiología Intervencionista</v>
      </c>
      <c r="H1249" s="107">
        <v>1</v>
      </c>
    </row>
    <row r="1250" spans="1:8" hidden="1">
      <c r="A1250" s="103">
        <v>2014</v>
      </c>
      <c r="B1250" s="105" t="s">
        <v>3386</v>
      </c>
      <c r="C1250" s="83" t="s">
        <v>2490</v>
      </c>
      <c r="D1250" s="84" t="s">
        <v>145</v>
      </c>
      <c r="E1250" s="104" t="s">
        <v>3889</v>
      </c>
      <c r="F1250" s="84" t="s">
        <v>161</v>
      </c>
      <c r="G1250" s="86" t="str">
        <f t="shared" si="19"/>
        <v>2014S-1Sede CentralEspecialización en Medicina de Urgencias</v>
      </c>
      <c r="H1250" s="107">
        <v>1</v>
      </c>
    </row>
    <row r="1251" spans="1:8" hidden="1">
      <c r="A1251" s="103">
        <v>2014</v>
      </c>
      <c r="B1251" s="105" t="s">
        <v>3386</v>
      </c>
      <c r="C1251" s="83" t="s">
        <v>2490</v>
      </c>
      <c r="D1251" s="84" t="s">
        <v>145</v>
      </c>
      <c r="E1251" s="104" t="s">
        <v>3889</v>
      </c>
      <c r="F1251" s="84" t="s">
        <v>162</v>
      </c>
      <c r="G1251" s="86" t="str">
        <f t="shared" si="19"/>
        <v>2014S-1Sede CentralEspecialización en Medicina Familiar</v>
      </c>
      <c r="H1251" s="107">
        <v>1</v>
      </c>
    </row>
    <row r="1252" spans="1:8" hidden="1">
      <c r="A1252" s="103">
        <v>2014</v>
      </c>
      <c r="B1252" s="105" t="s">
        <v>3386</v>
      </c>
      <c r="C1252" s="83" t="s">
        <v>2490</v>
      </c>
      <c r="D1252" s="84" t="s">
        <v>145</v>
      </c>
      <c r="E1252" s="104" t="s">
        <v>3889</v>
      </c>
      <c r="F1252" s="84" t="s">
        <v>163</v>
      </c>
      <c r="G1252" s="86" t="str">
        <f t="shared" si="19"/>
        <v>2014S-1Sede CentralEspecialización en Medicina Interna</v>
      </c>
      <c r="H1252" s="107">
        <v>7</v>
      </c>
    </row>
    <row r="1253" spans="1:8" hidden="1">
      <c r="A1253" s="103">
        <v>2014</v>
      </c>
      <c r="B1253" s="105" t="s">
        <v>3386</v>
      </c>
      <c r="C1253" s="83" t="s">
        <v>2490</v>
      </c>
      <c r="D1253" s="84" t="s">
        <v>145</v>
      </c>
      <c r="E1253" s="104" t="s">
        <v>3889</v>
      </c>
      <c r="F1253" s="84" t="s">
        <v>167</v>
      </c>
      <c r="G1253" s="86" t="str">
        <f t="shared" si="19"/>
        <v>2014S-1Sede CentralEspecialización en Neurología</v>
      </c>
      <c r="H1253" s="107">
        <v>1</v>
      </c>
    </row>
    <row r="1254" spans="1:8" hidden="1">
      <c r="A1254" s="103">
        <v>2014</v>
      </c>
      <c r="B1254" s="105" t="s">
        <v>3386</v>
      </c>
      <c r="C1254" s="83" t="s">
        <v>2490</v>
      </c>
      <c r="D1254" s="84" t="s">
        <v>145</v>
      </c>
      <c r="E1254" s="104" t="s">
        <v>3889</v>
      </c>
      <c r="F1254" s="84" t="s">
        <v>168</v>
      </c>
      <c r="G1254" s="86" t="str">
        <f t="shared" si="19"/>
        <v>2014S-1Sede CentralEspecialización en Oftalmología</v>
      </c>
      <c r="H1254" s="107">
        <v>1</v>
      </c>
    </row>
    <row r="1255" spans="1:8" hidden="1">
      <c r="A1255" s="103">
        <v>2014</v>
      </c>
      <c r="B1255" s="105" t="s">
        <v>3386</v>
      </c>
      <c r="C1255" s="83" t="s">
        <v>2490</v>
      </c>
      <c r="D1255" s="84" t="s">
        <v>145</v>
      </c>
      <c r="E1255" s="104" t="s">
        <v>3889</v>
      </c>
      <c r="F1255" s="84" t="s">
        <v>169</v>
      </c>
      <c r="G1255" s="86" t="str">
        <f t="shared" si="19"/>
        <v>2014S-1Sede CentralEspecialización en Ortopedia Infantil</v>
      </c>
      <c r="H1255" s="107">
        <v>1</v>
      </c>
    </row>
    <row r="1256" spans="1:8" hidden="1">
      <c r="A1256" s="103">
        <v>2014</v>
      </c>
      <c r="B1256" s="105" t="s">
        <v>3386</v>
      </c>
      <c r="C1256" s="83" t="s">
        <v>2490</v>
      </c>
      <c r="D1256" s="84" t="s">
        <v>145</v>
      </c>
      <c r="E1256" s="104" t="s">
        <v>3889</v>
      </c>
      <c r="F1256" s="84" t="s">
        <v>170</v>
      </c>
      <c r="G1256" s="86" t="str">
        <f t="shared" si="19"/>
        <v>2014S-1Sede CentralEspecialización en Ortopedia y Traumatología</v>
      </c>
      <c r="H1256" s="107">
        <v>6</v>
      </c>
    </row>
    <row r="1257" spans="1:8" hidden="1">
      <c r="A1257" s="103">
        <v>2014</v>
      </c>
      <c r="B1257" s="105" t="s">
        <v>3386</v>
      </c>
      <c r="C1257" s="83" t="s">
        <v>2490</v>
      </c>
      <c r="D1257" s="84" t="s">
        <v>145</v>
      </c>
      <c r="E1257" s="104" t="s">
        <v>3889</v>
      </c>
      <c r="F1257" s="84" t="s">
        <v>171</v>
      </c>
      <c r="G1257" s="86" t="str">
        <f t="shared" si="19"/>
        <v>2014S-1Sede CentralEspecialización en Otorrinolaringología</v>
      </c>
      <c r="H1257" s="107">
        <v>2</v>
      </c>
    </row>
    <row r="1258" spans="1:8" hidden="1">
      <c r="A1258" s="103">
        <v>2014</v>
      </c>
      <c r="B1258" s="105" t="s">
        <v>3386</v>
      </c>
      <c r="C1258" s="83" t="s">
        <v>2490</v>
      </c>
      <c r="D1258" s="84" t="s">
        <v>145</v>
      </c>
      <c r="E1258" s="104" t="s">
        <v>3889</v>
      </c>
      <c r="F1258" s="84" t="s">
        <v>172</v>
      </c>
      <c r="G1258" s="86" t="str">
        <f t="shared" si="19"/>
        <v>2014S-1Sede CentralEspecialización en Patología</v>
      </c>
      <c r="H1258" s="107">
        <v>1</v>
      </c>
    </row>
    <row r="1259" spans="1:8" hidden="1">
      <c r="A1259" s="103">
        <v>2014</v>
      </c>
      <c r="B1259" s="105" t="s">
        <v>3386</v>
      </c>
      <c r="C1259" s="83" t="s">
        <v>2490</v>
      </c>
      <c r="D1259" s="84" t="s">
        <v>145</v>
      </c>
      <c r="E1259" s="104" t="s">
        <v>3889</v>
      </c>
      <c r="F1259" s="84" t="s">
        <v>173</v>
      </c>
      <c r="G1259" s="86" t="str">
        <f t="shared" si="19"/>
        <v>2014S-1Sede CentralEspecialización en Pediatría</v>
      </c>
      <c r="H1259" s="107">
        <v>1</v>
      </c>
    </row>
    <row r="1260" spans="1:8" hidden="1">
      <c r="A1260" s="103">
        <v>2014</v>
      </c>
      <c r="B1260" s="105" t="s">
        <v>3386</v>
      </c>
      <c r="C1260" s="83" t="s">
        <v>2490</v>
      </c>
      <c r="D1260" s="84" t="s">
        <v>145</v>
      </c>
      <c r="E1260" s="104" t="s">
        <v>3889</v>
      </c>
      <c r="F1260" s="84" t="s">
        <v>176</v>
      </c>
      <c r="G1260" s="86" t="str">
        <f t="shared" si="19"/>
        <v>2014S-1Sede CentralEspecialización en Psiquiatría General</v>
      </c>
      <c r="H1260" s="107">
        <v>3</v>
      </c>
    </row>
    <row r="1261" spans="1:8" hidden="1">
      <c r="A1261" s="103">
        <v>2014</v>
      </c>
      <c r="B1261" s="105" t="s">
        <v>3386</v>
      </c>
      <c r="C1261" s="83" t="s">
        <v>2490</v>
      </c>
      <c r="D1261" s="84" t="s">
        <v>145</v>
      </c>
      <c r="E1261" s="104" t="s">
        <v>3889</v>
      </c>
      <c r="F1261" s="84" t="s">
        <v>177</v>
      </c>
      <c r="G1261" s="86" t="str">
        <f t="shared" si="19"/>
        <v>2014S-1Sede CentralEspecialización en Radiología</v>
      </c>
      <c r="H1261" s="107">
        <v>2</v>
      </c>
    </row>
    <row r="1262" spans="1:8" hidden="1">
      <c r="A1262" s="103">
        <v>2014</v>
      </c>
      <c r="B1262" s="105" t="s">
        <v>3386</v>
      </c>
      <c r="C1262" s="83" t="s">
        <v>2490</v>
      </c>
      <c r="D1262" s="84" t="s">
        <v>145</v>
      </c>
      <c r="E1262" s="104" t="s">
        <v>3889</v>
      </c>
      <c r="F1262" s="84" t="s">
        <v>178</v>
      </c>
      <c r="G1262" s="86" t="str">
        <f t="shared" si="19"/>
        <v>2014S-1Sede CentralEspecialización en Urología</v>
      </c>
      <c r="H1262" s="107">
        <v>2</v>
      </c>
    </row>
    <row r="1263" spans="1:8" hidden="1">
      <c r="A1263" s="103">
        <v>2014</v>
      </c>
      <c r="B1263" s="105" t="s">
        <v>3386</v>
      </c>
      <c r="C1263" s="83" t="s">
        <v>2490</v>
      </c>
      <c r="D1263" s="84" t="s">
        <v>145</v>
      </c>
      <c r="E1263" s="104" t="s">
        <v>236</v>
      </c>
      <c r="F1263" s="84" t="s">
        <v>180</v>
      </c>
      <c r="G1263" s="86" t="str">
        <f t="shared" si="19"/>
        <v>2014S-1Sede CentralMaestría en Epidemiología Clínica</v>
      </c>
      <c r="H1263" s="107">
        <v>7</v>
      </c>
    </row>
    <row r="1264" spans="1:8" hidden="1">
      <c r="A1264" s="103">
        <v>2014</v>
      </c>
      <c r="B1264" s="105" t="s">
        <v>3386</v>
      </c>
      <c r="C1264" s="83" t="s">
        <v>2490</v>
      </c>
      <c r="D1264" s="84" t="s">
        <v>145</v>
      </c>
      <c r="E1264" s="104" t="s">
        <v>234</v>
      </c>
      <c r="F1264" s="84" t="s">
        <v>1948</v>
      </c>
      <c r="G1264" s="86" t="str">
        <f t="shared" si="19"/>
        <v>2014S-1Sede CentralMedicina</v>
      </c>
      <c r="H1264" s="107">
        <v>57</v>
      </c>
    </row>
    <row r="1265" spans="1:8" hidden="1">
      <c r="A1265" s="103">
        <v>2014</v>
      </c>
      <c r="B1265" s="105" t="s">
        <v>3386</v>
      </c>
      <c r="C1265" s="83" t="s">
        <v>2490</v>
      </c>
      <c r="D1265" s="84" t="s">
        <v>182</v>
      </c>
      <c r="E1265" s="104" t="s">
        <v>3890</v>
      </c>
      <c r="F1265" s="84" t="s">
        <v>184</v>
      </c>
      <c r="G1265" s="86" t="str">
        <f t="shared" si="19"/>
        <v>2014S-1Sede CentralEspecialización en Cirugía Maxilofacial</v>
      </c>
      <c r="H1265" s="107">
        <v>3</v>
      </c>
    </row>
    <row r="1266" spans="1:8" hidden="1">
      <c r="A1266" s="103">
        <v>2014</v>
      </c>
      <c r="B1266" s="105" t="s">
        <v>3386</v>
      </c>
      <c r="C1266" s="83" t="s">
        <v>2490</v>
      </c>
      <c r="D1266" s="84" t="s">
        <v>182</v>
      </c>
      <c r="E1266" s="104" t="s">
        <v>3890</v>
      </c>
      <c r="F1266" s="84" t="s">
        <v>185</v>
      </c>
      <c r="G1266" s="86" t="str">
        <f t="shared" si="19"/>
        <v>2014S-1Sede CentralEspecialización en Endodoncia</v>
      </c>
      <c r="H1266" s="107">
        <v>4</v>
      </c>
    </row>
    <row r="1267" spans="1:8" hidden="1">
      <c r="A1267" s="103">
        <v>2014</v>
      </c>
      <c r="B1267" s="105" t="s">
        <v>3386</v>
      </c>
      <c r="C1267" s="83" t="s">
        <v>2490</v>
      </c>
      <c r="D1267" s="84" t="s">
        <v>182</v>
      </c>
      <c r="E1267" s="104" t="s">
        <v>3890</v>
      </c>
      <c r="F1267" s="84" t="s">
        <v>186</v>
      </c>
      <c r="G1267" s="86" t="str">
        <f t="shared" si="19"/>
        <v>2014S-1Sede CentralEspecialización en Odontopediatría</v>
      </c>
      <c r="H1267" s="107">
        <v>5</v>
      </c>
    </row>
    <row r="1268" spans="1:8" hidden="1">
      <c r="A1268" s="103">
        <v>2014</v>
      </c>
      <c r="B1268" s="105" t="s">
        <v>3386</v>
      </c>
      <c r="C1268" s="83" t="s">
        <v>2490</v>
      </c>
      <c r="D1268" s="84" t="s">
        <v>182</v>
      </c>
      <c r="E1268" s="104" t="s">
        <v>3890</v>
      </c>
      <c r="F1268" s="84" t="s">
        <v>187</v>
      </c>
      <c r="G1268" s="86" t="str">
        <f t="shared" si="19"/>
        <v>2014S-1Sede CentralEspecialización en Ortodoncia</v>
      </c>
      <c r="H1268" s="107">
        <v>8</v>
      </c>
    </row>
    <row r="1269" spans="1:8" hidden="1">
      <c r="A1269" s="103">
        <v>2014</v>
      </c>
      <c r="B1269" s="105" t="s">
        <v>3386</v>
      </c>
      <c r="C1269" s="83" t="s">
        <v>2490</v>
      </c>
      <c r="D1269" s="84" t="s">
        <v>182</v>
      </c>
      <c r="E1269" s="104" t="s">
        <v>3890</v>
      </c>
      <c r="F1269" s="84" t="s">
        <v>188</v>
      </c>
      <c r="G1269" s="86" t="str">
        <f t="shared" si="19"/>
        <v>2014S-1Sede CentralEspecialización en Patología y Cirugía Bucal</v>
      </c>
      <c r="H1269" s="107">
        <v>5</v>
      </c>
    </row>
    <row r="1270" spans="1:8" hidden="1">
      <c r="A1270" s="103">
        <v>2014</v>
      </c>
      <c r="B1270" s="105" t="s">
        <v>3386</v>
      </c>
      <c r="C1270" s="83" t="s">
        <v>2490</v>
      </c>
      <c r="D1270" s="84" t="s">
        <v>182</v>
      </c>
      <c r="E1270" s="104" t="s">
        <v>3890</v>
      </c>
      <c r="F1270" s="84" t="s">
        <v>190</v>
      </c>
      <c r="G1270" s="86" t="str">
        <f t="shared" si="19"/>
        <v>2014S-1Sede CentralEspecialización en Rehabilitación Oral</v>
      </c>
      <c r="H1270" s="107">
        <v>2</v>
      </c>
    </row>
    <row r="1271" spans="1:8" hidden="1">
      <c r="A1271" s="103">
        <v>2014</v>
      </c>
      <c r="B1271" s="105" t="s">
        <v>3386</v>
      </c>
      <c r="C1271" s="83" t="s">
        <v>2490</v>
      </c>
      <c r="D1271" s="84" t="s">
        <v>182</v>
      </c>
      <c r="E1271" s="104" t="s">
        <v>234</v>
      </c>
      <c r="F1271" s="84" t="s">
        <v>1949</v>
      </c>
      <c r="G1271" s="86" t="str">
        <f t="shared" si="19"/>
        <v>2014S-1Sede CentralOdontología</v>
      </c>
      <c r="H1271" s="107">
        <v>53</v>
      </c>
    </row>
    <row r="1272" spans="1:8" hidden="1">
      <c r="A1272" s="103">
        <v>2014</v>
      </c>
      <c r="B1272" s="105" t="s">
        <v>3386</v>
      </c>
      <c r="C1272" s="83" t="s">
        <v>2490</v>
      </c>
      <c r="D1272" s="84" t="s">
        <v>191</v>
      </c>
      <c r="E1272" s="104" t="s">
        <v>236</v>
      </c>
      <c r="F1272" s="84" t="s">
        <v>193</v>
      </c>
      <c r="G1272" s="86" t="str">
        <f t="shared" si="19"/>
        <v>2014S-1Sede CentralMaestría en Psicología Clínica</v>
      </c>
      <c r="H1272" s="107">
        <v>7</v>
      </c>
    </row>
    <row r="1273" spans="1:8" hidden="1">
      <c r="A1273" s="103">
        <v>2014</v>
      </c>
      <c r="B1273" s="105" t="s">
        <v>3386</v>
      </c>
      <c r="C1273" s="83" t="s">
        <v>2490</v>
      </c>
      <c r="D1273" s="84" t="s">
        <v>191</v>
      </c>
      <c r="E1273" s="104" t="s">
        <v>236</v>
      </c>
      <c r="F1273" s="84" t="s">
        <v>4453</v>
      </c>
      <c r="G1273" s="86" t="str">
        <f t="shared" si="19"/>
        <v>2014S-1Sede CentralMaestría en Psicología Comunitaria</v>
      </c>
      <c r="H1273" s="107">
        <v>1</v>
      </c>
    </row>
    <row r="1274" spans="1:8" hidden="1">
      <c r="A1274" s="103">
        <v>2014</v>
      </c>
      <c r="B1274" s="105" t="s">
        <v>3386</v>
      </c>
      <c r="C1274" s="83" t="s">
        <v>2490</v>
      </c>
      <c r="D1274" s="84" t="s">
        <v>191</v>
      </c>
      <c r="E1274" s="104" t="s">
        <v>234</v>
      </c>
      <c r="F1274" s="84" t="s">
        <v>730</v>
      </c>
      <c r="G1274" s="86" t="str">
        <f t="shared" si="19"/>
        <v>2014S-1Sede CentralPsicología</v>
      </c>
      <c r="H1274" s="107">
        <v>63</v>
      </c>
    </row>
    <row r="1275" spans="1:8" hidden="1">
      <c r="A1275" s="103">
        <v>2014</v>
      </c>
      <c r="B1275" s="105" t="s">
        <v>3386</v>
      </c>
      <c r="C1275" s="83" t="s">
        <v>2490</v>
      </c>
      <c r="D1275" s="84" t="s">
        <v>195</v>
      </c>
      <c r="E1275" s="104" t="s">
        <v>239</v>
      </c>
      <c r="F1275" s="84" t="s">
        <v>199</v>
      </c>
      <c r="G1275" s="86" t="str">
        <f t="shared" si="19"/>
        <v>2014S-1Sede CentralDoctorado en Teología</v>
      </c>
      <c r="H1275" s="107">
        <v>3</v>
      </c>
    </row>
    <row r="1276" spans="1:8" hidden="1">
      <c r="A1276" s="103">
        <v>2014</v>
      </c>
      <c r="B1276" s="105" t="s">
        <v>3386</v>
      </c>
      <c r="C1276" s="83" t="s">
        <v>2490</v>
      </c>
      <c r="D1276" s="84" t="s">
        <v>195</v>
      </c>
      <c r="E1276" s="104" t="s">
        <v>236</v>
      </c>
      <c r="F1276" s="84" t="s">
        <v>198</v>
      </c>
      <c r="G1276" s="86" t="str">
        <f t="shared" si="19"/>
        <v>2014S-1Sede CentralMaestría en Teología</v>
      </c>
      <c r="H1276" s="107">
        <v>8</v>
      </c>
    </row>
    <row r="1277" spans="1:8" hidden="1">
      <c r="A1277" s="103">
        <v>2014</v>
      </c>
      <c r="B1277" s="105" t="s">
        <v>3386</v>
      </c>
      <c r="C1277" s="83" t="s">
        <v>2490</v>
      </c>
      <c r="D1277" s="84" t="s">
        <v>195</v>
      </c>
      <c r="E1277" s="104" t="s">
        <v>234</v>
      </c>
      <c r="F1277" s="84" t="s">
        <v>1184</v>
      </c>
      <c r="G1277" s="86" t="str">
        <f t="shared" si="19"/>
        <v>2014S-1Sede CentralLicenciatura en Ciencias Religiosas</v>
      </c>
      <c r="H1277" s="107">
        <v>6</v>
      </c>
    </row>
    <row r="1278" spans="1:8" hidden="1">
      <c r="A1278" s="103">
        <v>2014</v>
      </c>
      <c r="B1278" s="105" t="s">
        <v>3386</v>
      </c>
      <c r="C1278" s="83" t="s">
        <v>2490</v>
      </c>
      <c r="D1278" s="84" t="s">
        <v>195</v>
      </c>
      <c r="E1278" s="104" t="s">
        <v>234</v>
      </c>
      <c r="F1278" s="84" t="s">
        <v>196</v>
      </c>
      <c r="G1278" s="86" t="str">
        <f t="shared" si="19"/>
        <v>2014S-1Sede CentralLicenciatura en Teología</v>
      </c>
      <c r="H1278" s="107">
        <v>22</v>
      </c>
    </row>
    <row r="1279" spans="1:8" hidden="1">
      <c r="A1279" s="103">
        <v>2014</v>
      </c>
      <c r="B1279" s="105" t="s">
        <v>3386</v>
      </c>
      <c r="C1279" s="83" t="s">
        <v>2490</v>
      </c>
      <c r="D1279" s="84" t="s">
        <v>195</v>
      </c>
      <c r="E1279" s="104" t="s">
        <v>234</v>
      </c>
      <c r="F1279" s="84" t="s">
        <v>1945</v>
      </c>
      <c r="G1279" s="86" t="str">
        <f t="shared" si="19"/>
        <v>2014S-1Sede CentralTeología</v>
      </c>
      <c r="H1279" s="107">
        <v>20</v>
      </c>
    </row>
    <row r="1280" spans="1:8" hidden="1">
      <c r="A1280" s="103">
        <v>2014</v>
      </c>
      <c r="B1280" s="88" t="s">
        <v>3387</v>
      </c>
      <c r="C1280" s="83" t="s">
        <v>2490</v>
      </c>
      <c r="D1280" s="84" t="s">
        <v>5</v>
      </c>
      <c r="E1280" s="104" t="s">
        <v>235</v>
      </c>
      <c r="F1280" s="84" t="s">
        <v>9</v>
      </c>
      <c r="G1280" s="86" t="str">
        <f t="shared" si="19"/>
        <v>2014S-2Sede CentralEspecialización en Diseño y Gerencia de Producto para la Exportación</v>
      </c>
      <c r="H1280" s="107">
        <v>14</v>
      </c>
    </row>
    <row r="1281" spans="1:8" hidden="1">
      <c r="A1281" s="103">
        <v>2014</v>
      </c>
      <c r="B1281" s="88" t="s">
        <v>3387</v>
      </c>
      <c r="C1281" s="83" t="s">
        <v>2490</v>
      </c>
      <c r="D1281" s="84" t="s">
        <v>5</v>
      </c>
      <c r="E1281" s="104" t="s">
        <v>236</v>
      </c>
      <c r="F1281" s="84" t="s">
        <v>1909</v>
      </c>
      <c r="G1281" s="86" t="str">
        <f t="shared" si="19"/>
        <v>2014S-2Sede CentralMaestría en Patrimonio Cultural y Territorio</v>
      </c>
      <c r="H1281" s="107">
        <v>3</v>
      </c>
    </row>
    <row r="1282" spans="1:8" hidden="1">
      <c r="A1282" s="103">
        <v>2014</v>
      </c>
      <c r="B1282" s="88" t="s">
        <v>3387</v>
      </c>
      <c r="C1282" s="83" t="s">
        <v>2490</v>
      </c>
      <c r="D1282" s="84" t="s">
        <v>5</v>
      </c>
      <c r="E1282" s="104" t="s">
        <v>236</v>
      </c>
      <c r="F1282" s="84" t="s">
        <v>11</v>
      </c>
      <c r="G1282" s="86" t="str">
        <f t="shared" si="19"/>
        <v>2014S-2Sede CentralMaestría en Planeación Urbana y Regional</v>
      </c>
      <c r="H1282" s="107">
        <v>9</v>
      </c>
    </row>
    <row r="1283" spans="1:8" hidden="1">
      <c r="A1283" s="103">
        <v>2014</v>
      </c>
      <c r="B1283" s="88" t="s">
        <v>3387</v>
      </c>
      <c r="C1283" s="83" t="s">
        <v>2490</v>
      </c>
      <c r="D1283" s="84" t="s">
        <v>5</v>
      </c>
      <c r="E1283" s="104" t="s">
        <v>234</v>
      </c>
      <c r="F1283" s="84" t="s">
        <v>700</v>
      </c>
      <c r="G1283" s="86" t="str">
        <f t="shared" ref="G1283:G1346" si="20">+CONCATENATE(A1283,B1283,C1283,F1283)</f>
        <v>2014S-2Sede CentralArquitectura</v>
      </c>
      <c r="H1283" s="107">
        <v>83</v>
      </c>
    </row>
    <row r="1284" spans="1:8" hidden="1">
      <c r="A1284" s="103">
        <v>2014</v>
      </c>
      <c r="B1284" s="88" t="s">
        <v>3387</v>
      </c>
      <c r="C1284" s="83" t="s">
        <v>2490</v>
      </c>
      <c r="D1284" s="84" t="s">
        <v>5</v>
      </c>
      <c r="E1284" s="104" t="s">
        <v>234</v>
      </c>
      <c r="F1284" s="84" t="s">
        <v>1928</v>
      </c>
      <c r="G1284" s="86" t="str">
        <f t="shared" si="20"/>
        <v>2014S-2Sede CentralDiseño Industrial</v>
      </c>
      <c r="H1284" s="107">
        <v>90</v>
      </c>
    </row>
    <row r="1285" spans="1:8" hidden="1">
      <c r="A1285" s="103">
        <v>2014</v>
      </c>
      <c r="B1285" s="88" t="s">
        <v>3387</v>
      </c>
      <c r="C1285" s="83" t="s">
        <v>2490</v>
      </c>
      <c r="D1285" s="84" t="s">
        <v>12</v>
      </c>
      <c r="E1285" s="104" t="s">
        <v>235</v>
      </c>
      <c r="F1285" s="84" t="s">
        <v>15</v>
      </c>
      <c r="G1285" s="86" t="str">
        <f t="shared" si="20"/>
        <v>2014S-2Sede CentralEspecialización en Dirección de Coros Infantiles y Juveniles</v>
      </c>
      <c r="H1285" s="107">
        <v>15</v>
      </c>
    </row>
    <row r="1286" spans="1:8" hidden="1">
      <c r="A1286" s="103">
        <v>2014</v>
      </c>
      <c r="B1286" s="88" t="s">
        <v>3387</v>
      </c>
      <c r="C1286" s="83" t="s">
        <v>2490</v>
      </c>
      <c r="D1286" s="84" t="s">
        <v>12</v>
      </c>
      <c r="E1286" s="104" t="s">
        <v>234</v>
      </c>
      <c r="F1286" s="84" t="s">
        <v>1921</v>
      </c>
      <c r="G1286" s="86" t="str">
        <f t="shared" si="20"/>
        <v>2014S-2Sede CentralArtes Visuales</v>
      </c>
      <c r="H1286" s="107">
        <v>35</v>
      </c>
    </row>
    <row r="1287" spans="1:8" hidden="1">
      <c r="A1287" s="103">
        <v>2014</v>
      </c>
      <c r="B1287" s="88" t="s">
        <v>3387</v>
      </c>
      <c r="C1287" s="83" t="s">
        <v>2490</v>
      </c>
      <c r="D1287" s="84" t="s">
        <v>12</v>
      </c>
      <c r="E1287" s="104" t="s">
        <v>234</v>
      </c>
      <c r="F1287" s="84" t="s">
        <v>1933</v>
      </c>
      <c r="G1287" s="86" t="str">
        <f t="shared" si="20"/>
        <v>2014S-2Sede CentralEstudios Musicales</v>
      </c>
      <c r="H1287" s="107">
        <v>24</v>
      </c>
    </row>
    <row r="1288" spans="1:8" hidden="1">
      <c r="A1288" s="103">
        <v>2014</v>
      </c>
      <c r="B1288" s="88" t="s">
        <v>3387</v>
      </c>
      <c r="C1288" s="83" t="s">
        <v>2490</v>
      </c>
      <c r="D1288" s="84" t="s">
        <v>18</v>
      </c>
      <c r="E1288" s="104" t="s">
        <v>239</v>
      </c>
      <c r="F1288" s="84" t="s">
        <v>30</v>
      </c>
      <c r="G1288" s="86" t="str">
        <f t="shared" si="20"/>
        <v>2014S-2Sede CentralDoctorado en Ciencias Biológicas</v>
      </c>
      <c r="H1288" s="107">
        <v>4</v>
      </c>
    </row>
    <row r="1289" spans="1:8" hidden="1">
      <c r="A1289" s="103">
        <v>2014</v>
      </c>
      <c r="B1289" s="88" t="s">
        <v>3387</v>
      </c>
      <c r="C1289" s="83" t="s">
        <v>2490</v>
      </c>
      <c r="D1289" s="84" t="s">
        <v>18</v>
      </c>
      <c r="E1289" s="104" t="s">
        <v>236</v>
      </c>
      <c r="F1289" s="84" t="s">
        <v>28</v>
      </c>
      <c r="G1289" s="86" t="str">
        <f t="shared" si="20"/>
        <v>2014S-2Sede CentralMaestría en Ciencias Biológicas</v>
      </c>
      <c r="H1289" s="107">
        <v>26</v>
      </c>
    </row>
    <row r="1290" spans="1:8" hidden="1">
      <c r="A1290" s="103">
        <v>2014</v>
      </c>
      <c r="B1290" s="88" t="s">
        <v>3387</v>
      </c>
      <c r="C1290" s="83" t="s">
        <v>2490</v>
      </c>
      <c r="D1290" s="84" t="s">
        <v>18</v>
      </c>
      <c r="E1290" s="104" t="s">
        <v>234</v>
      </c>
      <c r="F1290" s="84" t="s">
        <v>1922</v>
      </c>
      <c r="G1290" s="86" t="str">
        <f t="shared" si="20"/>
        <v>2014S-2Sede CentralBacteriología</v>
      </c>
      <c r="H1290" s="107">
        <v>16</v>
      </c>
    </row>
    <row r="1291" spans="1:8" hidden="1">
      <c r="A1291" s="103">
        <v>2014</v>
      </c>
      <c r="B1291" s="88" t="s">
        <v>3387</v>
      </c>
      <c r="C1291" s="83" t="s">
        <v>2490</v>
      </c>
      <c r="D1291" s="84" t="s">
        <v>18</v>
      </c>
      <c r="E1291" s="104" t="s">
        <v>234</v>
      </c>
      <c r="F1291" s="84" t="s">
        <v>1923</v>
      </c>
      <c r="G1291" s="86" t="str">
        <f t="shared" si="20"/>
        <v>2014S-2Sede CentralBiología</v>
      </c>
      <c r="H1291" s="107">
        <v>15</v>
      </c>
    </row>
    <row r="1292" spans="1:8" hidden="1">
      <c r="A1292" s="103">
        <v>2014</v>
      </c>
      <c r="B1292" s="88" t="s">
        <v>3387</v>
      </c>
      <c r="C1292" s="83" t="s">
        <v>2490</v>
      </c>
      <c r="D1292" s="84" t="s">
        <v>18</v>
      </c>
      <c r="E1292" s="104" t="s">
        <v>234</v>
      </c>
      <c r="F1292" s="84" t="s">
        <v>3431</v>
      </c>
      <c r="G1292" s="86" t="str">
        <f t="shared" si="20"/>
        <v>2014S-2Sede CentralInformática Matemática</v>
      </c>
      <c r="H1292" s="107">
        <v>1</v>
      </c>
    </row>
    <row r="1293" spans="1:8" hidden="1">
      <c r="A1293" s="103">
        <v>2014</v>
      </c>
      <c r="B1293" s="88" t="s">
        <v>3387</v>
      </c>
      <c r="C1293" s="83" t="s">
        <v>2490</v>
      </c>
      <c r="D1293" s="84" t="s">
        <v>18</v>
      </c>
      <c r="E1293" s="104" t="s">
        <v>234</v>
      </c>
      <c r="F1293" s="84" t="s">
        <v>1940</v>
      </c>
      <c r="G1293" s="86" t="str">
        <f t="shared" si="20"/>
        <v>2014S-2Sede CentralMatemáticas</v>
      </c>
      <c r="H1293" s="107">
        <v>6</v>
      </c>
    </row>
    <row r="1294" spans="1:8" hidden="1">
      <c r="A1294" s="103">
        <v>2014</v>
      </c>
      <c r="B1294" s="88" t="s">
        <v>3387</v>
      </c>
      <c r="C1294" s="83" t="s">
        <v>2490</v>
      </c>
      <c r="D1294" s="84" t="s">
        <v>18</v>
      </c>
      <c r="E1294" s="104" t="s">
        <v>234</v>
      </c>
      <c r="F1294" s="84" t="s">
        <v>3428</v>
      </c>
      <c r="G1294" s="86" t="str">
        <f t="shared" si="20"/>
        <v>2014S-2Sede CentralMicrobiología Agrícola y Veterinaria</v>
      </c>
      <c r="H1294" s="107">
        <v>3</v>
      </c>
    </row>
    <row r="1295" spans="1:8" hidden="1">
      <c r="A1295" s="103">
        <v>2014</v>
      </c>
      <c r="B1295" s="88" t="s">
        <v>3387</v>
      </c>
      <c r="C1295" s="83" t="s">
        <v>2490</v>
      </c>
      <c r="D1295" s="84" t="s">
        <v>18</v>
      </c>
      <c r="E1295" s="104" t="s">
        <v>234</v>
      </c>
      <c r="F1295" s="84" t="s">
        <v>1941</v>
      </c>
      <c r="G1295" s="86" t="str">
        <f t="shared" si="20"/>
        <v>2014S-2Sede CentralMicrobiología Industrial</v>
      </c>
      <c r="H1295" s="107">
        <v>41</v>
      </c>
    </row>
    <row r="1296" spans="1:8" hidden="1">
      <c r="A1296" s="103">
        <v>2014</v>
      </c>
      <c r="B1296" s="88" t="s">
        <v>3387</v>
      </c>
      <c r="C1296" s="83" t="s">
        <v>2490</v>
      </c>
      <c r="D1296" s="84" t="s">
        <v>18</v>
      </c>
      <c r="E1296" s="104" t="s">
        <v>234</v>
      </c>
      <c r="F1296" s="84" t="s">
        <v>1942</v>
      </c>
      <c r="G1296" s="86" t="str">
        <f t="shared" si="20"/>
        <v>2014S-2Sede CentralNutrición y Dietética</v>
      </c>
      <c r="H1296" s="107">
        <v>25</v>
      </c>
    </row>
    <row r="1297" spans="1:8" hidden="1">
      <c r="A1297" s="103">
        <v>2014</v>
      </c>
      <c r="B1297" s="88" t="s">
        <v>3387</v>
      </c>
      <c r="C1297" s="83" t="s">
        <v>2490</v>
      </c>
      <c r="D1297" s="84" t="s">
        <v>31</v>
      </c>
      <c r="E1297" s="104" t="s">
        <v>235</v>
      </c>
      <c r="F1297" s="84" t="s">
        <v>1185</v>
      </c>
      <c r="G1297" s="86" t="str">
        <f t="shared" si="20"/>
        <v>2014S-2Sede CentralEspecialización en Administración de Salud: Énfasis en Seguridad Social</v>
      </c>
      <c r="H1297" s="107">
        <v>12</v>
      </c>
    </row>
    <row r="1298" spans="1:8" hidden="1">
      <c r="A1298" s="103">
        <v>2014</v>
      </c>
      <c r="B1298" s="88" t="s">
        <v>3387</v>
      </c>
      <c r="C1298" s="83" t="s">
        <v>2490</v>
      </c>
      <c r="D1298" s="84" t="s">
        <v>31</v>
      </c>
      <c r="E1298" s="104" t="s">
        <v>235</v>
      </c>
      <c r="F1298" s="84" t="s">
        <v>35</v>
      </c>
      <c r="G1298" s="86" t="str">
        <f t="shared" si="20"/>
        <v>2014S-2Sede CentralEspecialización en Aseguramiento y Control Interno</v>
      </c>
      <c r="H1298" s="107">
        <v>30</v>
      </c>
    </row>
    <row r="1299" spans="1:8" hidden="1">
      <c r="A1299" s="103">
        <v>2014</v>
      </c>
      <c r="B1299" s="88" t="s">
        <v>3387</v>
      </c>
      <c r="C1299" s="83" t="s">
        <v>2490</v>
      </c>
      <c r="D1299" s="84" t="s">
        <v>31</v>
      </c>
      <c r="E1299" s="104" t="s">
        <v>235</v>
      </c>
      <c r="F1299" s="84" t="s">
        <v>36</v>
      </c>
      <c r="G1299" s="86" t="str">
        <f t="shared" si="20"/>
        <v>2014S-2Sede CentralEspecialización en Contabilidad Financiera Internacional</v>
      </c>
      <c r="H1299" s="107">
        <v>131</v>
      </c>
    </row>
    <row r="1300" spans="1:8" hidden="1">
      <c r="A1300" s="103">
        <v>2014</v>
      </c>
      <c r="B1300" s="88" t="s">
        <v>3387</v>
      </c>
      <c r="C1300" s="83" t="s">
        <v>2490</v>
      </c>
      <c r="D1300" s="84" t="s">
        <v>31</v>
      </c>
      <c r="E1300" s="104" t="s">
        <v>235</v>
      </c>
      <c r="F1300" s="84" t="s">
        <v>37</v>
      </c>
      <c r="G1300" s="86" t="str">
        <f t="shared" si="20"/>
        <v>2014S-2Sede CentralEspecialización en Contabilidad Gerencial</v>
      </c>
      <c r="H1300" s="107">
        <v>9</v>
      </c>
    </row>
    <row r="1301" spans="1:8" hidden="1">
      <c r="A1301" s="103">
        <v>2014</v>
      </c>
      <c r="B1301" s="88" t="s">
        <v>3387</v>
      </c>
      <c r="C1301" s="83" t="s">
        <v>2490</v>
      </c>
      <c r="D1301" s="84" t="s">
        <v>31</v>
      </c>
      <c r="E1301" s="104" t="s">
        <v>235</v>
      </c>
      <c r="F1301" s="84" t="s">
        <v>2540</v>
      </c>
      <c r="G1301" s="86" t="str">
        <f t="shared" si="20"/>
        <v>2014S-2Sede CentralEspecialización en Economía para No Economistas</v>
      </c>
      <c r="H1301" s="107">
        <v>10</v>
      </c>
    </row>
    <row r="1302" spans="1:8" hidden="1">
      <c r="A1302" s="103">
        <v>2014</v>
      </c>
      <c r="B1302" s="88" t="s">
        <v>3387</v>
      </c>
      <c r="C1302" s="83" t="s">
        <v>2490</v>
      </c>
      <c r="D1302" s="84" t="s">
        <v>31</v>
      </c>
      <c r="E1302" s="104" t="s">
        <v>235</v>
      </c>
      <c r="F1302" s="84" t="s">
        <v>39</v>
      </c>
      <c r="G1302" s="86" t="str">
        <f t="shared" si="20"/>
        <v>2014S-2Sede CentralEspecialización en Gerencia de la Calidad de los Servicios de Salud</v>
      </c>
      <c r="H1302" s="107">
        <v>13</v>
      </c>
    </row>
    <row r="1303" spans="1:8" hidden="1">
      <c r="A1303" s="103">
        <v>2014</v>
      </c>
      <c r="B1303" s="88" t="s">
        <v>3387</v>
      </c>
      <c r="C1303" s="83" t="s">
        <v>2490</v>
      </c>
      <c r="D1303" s="84" t="s">
        <v>31</v>
      </c>
      <c r="E1303" s="104" t="s">
        <v>235</v>
      </c>
      <c r="F1303" s="84" t="s">
        <v>40</v>
      </c>
      <c r="G1303" s="86" t="str">
        <f t="shared" si="20"/>
        <v>2014S-2Sede CentralEspecialización en Gerencia de Mercadeo</v>
      </c>
      <c r="H1303" s="107">
        <v>63</v>
      </c>
    </row>
    <row r="1304" spans="1:8" hidden="1">
      <c r="A1304" s="103">
        <v>2014</v>
      </c>
      <c r="B1304" s="88" t="s">
        <v>3387</v>
      </c>
      <c r="C1304" s="83" t="s">
        <v>2490</v>
      </c>
      <c r="D1304" s="84" t="s">
        <v>31</v>
      </c>
      <c r="E1304" s="104" t="s">
        <v>235</v>
      </c>
      <c r="F1304" s="84" t="s">
        <v>41</v>
      </c>
      <c r="G1304" s="86" t="str">
        <f t="shared" si="20"/>
        <v>2014S-2Sede CentralEspecialización en Gerencia del Talento Humano</v>
      </c>
      <c r="H1304" s="107">
        <v>38</v>
      </c>
    </row>
    <row r="1305" spans="1:8" hidden="1">
      <c r="A1305" s="103">
        <v>2014</v>
      </c>
      <c r="B1305" s="88" t="s">
        <v>3387</v>
      </c>
      <c r="C1305" s="83" t="s">
        <v>2490</v>
      </c>
      <c r="D1305" s="84" t="s">
        <v>31</v>
      </c>
      <c r="E1305" s="104" t="s">
        <v>235</v>
      </c>
      <c r="F1305" s="84" t="s">
        <v>42</v>
      </c>
      <c r="G1305" s="86" t="str">
        <f t="shared" si="20"/>
        <v>2014S-2Sede CentralEspecialización en Gerencia Financiera</v>
      </c>
      <c r="H1305" s="107">
        <v>45</v>
      </c>
    </row>
    <row r="1306" spans="1:8" hidden="1">
      <c r="A1306" s="103">
        <v>2014</v>
      </c>
      <c r="B1306" s="88" t="s">
        <v>3387</v>
      </c>
      <c r="C1306" s="83" t="s">
        <v>2490</v>
      </c>
      <c r="D1306" s="84" t="s">
        <v>31</v>
      </c>
      <c r="E1306" s="104" t="s">
        <v>235</v>
      </c>
      <c r="F1306" s="84" t="s">
        <v>43</v>
      </c>
      <c r="G1306" s="86" t="str">
        <f t="shared" si="20"/>
        <v>2014S-2Sede CentralEspecialización en Gerencia Hospitalaria</v>
      </c>
      <c r="H1306" s="107">
        <v>6</v>
      </c>
    </row>
    <row r="1307" spans="1:8" hidden="1">
      <c r="A1307" s="103">
        <v>2014</v>
      </c>
      <c r="B1307" s="88" t="s">
        <v>3387</v>
      </c>
      <c r="C1307" s="83" t="s">
        <v>2490</v>
      </c>
      <c r="D1307" s="84" t="s">
        <v>31</v>
      </c>
      <c r="E1307" s="104" t="s">
        <v>235</v>
      </c>
      <c r="F1307" s="84" t="s">
        <v>44</v>
      </c>
      <c r="G1307" s="86" t="str">
        <f t="shared" si="20"/>
        <v>2014S-2Sede CentralEspecialización en Gerencia Internacional</v>
      </c>
      <c r="H1307" s="107">
        <v>20</v>
      </c>
    </row>
    <row r="1308" spans="1:8" hidden="1">
      <c r="A1308" s="103">
        <v>2014</v>
      </c>
      <c r="B1308" s="88" t="s">
        <v>3387</v>
      </c>
      <c r="C1308" s="83" t="s">
        <v>2490</v>
      </c>
      <c r="D1308" s="84" t="s">
        <v>31</v>
      </c>
      <c r="E1308" s="104" t="s">
        <v>235</v>
      </c>
      <c r="F1308" s="84" t="s">
        <v>45</v>
      </c>
      <c r="G1308" s="86" t="str">
        <f t="shared" si="20"/>
        <v>2014S-2Sede CentralEspecialización en Gestión Tecnológica</v>
      </c>
      <c r="H1308" s="107">
        <v>9</v>
      </c>
    </row>
    <row r="1309" spans="1:8" hidden="1">
      <c r="A1309" s="103">
        <v>2014</v>
      </c>
      <c r="B1309" s="88" t="s">
        <v>3387</v>
      </c>
      <c r="C1309" s="83" t="s">
        <v>2490</v>
      </c>
      <c r="D1309" s="84" t="s">
        <v>31</v>
      </c>
      <c r="E1309" s="104" t="s">
        <v>235</v>
      </c>
      <c r="F1309" s="84" t="s">
        <v>46</v>
      </c>
      <c r="G1309" s="86" t="str">
        <f t="shared" si="20"/>
        <v>2014S-2Sede CentralEspecialización en Revisoría Fiscal</v>
      </c>
      <c r="H1309" s="107">
        <v>8</v>
      </c>
    </row>
    <row r="1310" spans="1:8" hidden="1">
      <c r="A1310" s="103">
        <v>2014</v>
      </c>
      <c r="B1310" s="88" t="s">
        <v>3387</v>
      </c>
      <c r="C1310" s="83" t="s">
        <v>2490</v>
      </c>
      <c r="D1310" s="84" t="s">
        <v>31</v>
      </c>
      <c r="E1310" s="104" t="s">
        <v>236</v>
      </c>
      <c r="F1310" s="84" t="s">
        <v>48</v>
      </c>
      <c r="G1310" s="86" t="str">
        <f t="shared" si="20"/>
        <v>2014S-2Sede CentralMaestría en Administración de Salud</v>
      </c>
      <c r="H1310" s="107">
        <v>8</v>
      </c>
    </row>
    <row r="1311" spans="1:8" hidden="1">
      <c r="A1311" s="103">
        <v>2014</v>
      </c>
      <c r="B1311" s="88" t="s">
        <v>3387</v>
      </c>
      <c r="C1311" s="83" t="s">
        <v>2490</v>
      </c>
      <c r="D1311" s="84" t="s">
        <v>31</v>
      </c>
      <c r="E1311" s="104" t="s">
        <v>236</v>
      </c>
      <c r="F1311" s="84" t="s">
        <v>49</v>
      </c>
      <c r="G1311" s="86" t="str">
        <f t="shared" si="20"/>
        <v>2014S-2Sede CentralMaestría en Economía</v>
      </c>
      <c r="H1311" s="107">
        <v>24</v>
      </c>
    </row>
    <row r="1312" spans="1:8" hidden="1">
      <c r="A1312" s="103">
        <v>2014</v>
      </c>
      <c r="B1312" s="88" t="s">
        <v>3387</v>
      </c>
      <c r="C1312" s="83" t="s">
        <v>2490</v>
      </c>
      <c r="D1312" s="84" t="s">
        <v>31</v>
      </c>
      <c r="E1312" s="104" t="s">
        <v>236</v>
      </c>
      <c r="F1312" s="84" t="s">
        <v>51</v>
      </c>
      <c r="G1312" s="86" t="str">
        <f t="shared" si="20"/>
        <v>2014S-2Sede CentralMaestría en Salud Pública</v>
      </c>
      <c r="H1312" s="107">
        <v>9</v>
      </c>
    </row>
    <row r="1313" spans="1:8" hidden="1">
      <c r="A1313" s="103">
        <v>2014</v>
      </c>
      <c r="B1313" s="88" t="s">
        <v>3387</v>
      </c>
      <c r="C1313" s="83" t="s">
        <v>2490</v>
      </c>
      <c r="D1313" s="84" t="s">
        <v>31</v>
      </c>
      <c r="E1313" s="104" t="s">
        <v>234</v>
      </c>
      <c r="F1313" s="84" t="s">
        <v>1919</v>
      </c>
      <c r="G1313" s="86" t="str">
        <f t="shared" si="20"/>
        <v>2014S-2Sede CentralAdministración de Empresas</v>
      </c>
      <c r="H1313" s="107">
        <v>181</v>
      </c>
    </row>
    <row r="1314" spans="1:8" hidden="1">
      <c r="A1314" s="103">
        <v>2014</v>
      </c>
      <c r="B1314" s="88" t="s">
        <v>3387</v>
      </c>
      <c r="C1314" s="83" t="s">
        <v>2490</v>
      </c>
      <c r="D1314" s="84" t="s">
        <v>31</v>
      </c>
      <c r="E1314" s="104" t="s">
        <v>234</v>
      </c>
      <c r="F1314" s="84" t="s">
        <v>1926</v>
      </c>
      <c r="G1314" s="86" t="str">
        <f t="shared" si="20"/>
        <v>2014S-2Sede CentralContaduría Pública</v>
      </c>
      <c r="H1314" s="107">
        <v>69</v>
      </c>
    </row>
    <row r="1315" spans="1:8" hidden="1">
      <c r="A1315" s="103">
        <v>2014</v>
      </c>
      <c r="B1315" s="88" t="s">
        <v>3387</v>
      </c>
      <c r="C1315" s="83" t="s">
        <v>2490</v>
      </c>
      <c r="D1315" s="84" t="s">
        <v>31</v>
      </c>
      <c r="E1315" s="104" t="s">
        <v>234</v>
      </c>
      <c r="F1315" s="84" t="s">
        <v>1930</v>
      </c>
      <c r="G1315" s="86" t="str">
        <f t="shared" si="20"/>
        <v>2014S-2Sede CentralEconomía</v>
      </c>
      <c r="H1315" s="107">
        <v>48</v>
      </c>
    </row>
    <row r="1316" spans="1:8" hidden="1">
      <c r="A1316" s="103">
        <v>2014</v>
      </c>
      <c r="B1316" s="88" t="s">
        <v>3387</v>
      </c>
      <c r="C1316" s="83" t="s">
        <v>2490</v>
      </c>
      <c r="D1316" s="84" t="s">
        <v>52</v>
      </c>
      <c r="E1316" s="104" t="s">
        <v>239</v>
      </c>
      <c r="F1316" s="84" t="s">
        <v>71</v>
      </c>
      <c r="G1316" s="86" t="str">
        <f t="shared" si="20"/>
        <v>2014S-2Sede CentralDoctorado en Ciencias Jurídicas</v>
      </c>
      <c r="H1316" s="107">
        <v>2</v>
      </c>
    </row>
    <row r="1317" spans="1:8" hidden="1">
      <c r="A1317" s="103">
        <v>2014</v>
      </c>
      <c r="B1317" s="88" t="s">
        <v>3387</v>
      </c>
      <c r="C1317" s="83" t="s">
        <v>2490</v>
      </c>
      <c r="D1317" s="84" t="s">
        <v>52</v>
      </c>
      <c r="E1317" s="104" t="s">
        <v>235</v>
      </c>
      <c r="F1317" s="84" t="s">
        <v>54</v>
      </c>
      <c r="G1317" s="86" t="str">
        <f t="shared" si="20"/>
        <v>2014S-2Sede CentralEspecialización en Derecho Administrativo</v>
      </c>
      <c r="H1317" s="107">
        <v>33</v>
      </c>
    </row>
    <row r="1318" spans="1:8" hidden="1">
      <c r="A1318" s="103">
        <v>2014</v>
      </c>
      <c r="B1318" s="88" t="s">
        <v>3387</v>
      </c>
      <c r="C1318" s="83" t="s">
        <v>2490</v>
      </c>
      <c r="D1318" s="84" t="s">
        <v>52</v>
      </c>
      <c r="E1318" s="104" t="s">
        <v>235</v>
      </c>
      <c r="F1318" s="84" t="s">
        <v>55</v>
      </c>
      <c r="G1318" s="86" t="str">
        <f t="shared" si="20"/>
        <v>2014S-2Sede CentralEspecialización en Derecho Comercial</v>
      </c>
      <c r="H1318" s="107">
        <v>39</v>
      </c>
    </row>
    <row r="1319" spans="1:8" hidden="1">
      <c r="A1319" s="103">
        <v>2014</v>
      </c>
      <c r="B1319" s="88" t="s">
        <v>3387</v>
      </c>
      <c r="C1319" s="83" t="s">
        <v>2490</v>
      </c>
      <c r="D1319" s="84" t="s">
        <v>52</v>
      </c>
      <c r="E1319" s="104" t="s">
        <v>235</v>
      </c>
      <c r="F1319" s="84" t="s">
        <v>56</v>
      </c>
      <c r="G1319" s="86" t="str">
        <f t="shared" si="20"/>
        <v>2014S-2Sede CentralEspecialización en Derecho de Familia</v>
      </c>
      <c r="H1319" s="107">
        <v>7</v>
      </c>
    </row>
    <row r="1320" spans="1:8" hidden="1">
      <c r="A1320" s="103">
        <v>2014</v>
      </c>
      <c r="B1320" s="88" t="s">
        <v>3387</v>
      </c>
      <c r="C1320" s="83" t="s">
        <v>2490</v>
      </c>
      <c r="D1320" s="84" t="s">
        <v>52</v>
      </c>
      <c r="E1320" s="104" t="s">
        <v>235</v>
      </c>
      <c r="F1320" s="84" t="s">
        <v>57</v>
      </c>
      <c r="G1320" s="86" t="str">
        <f t="shared" si="20"/>
        <v>2014S-2Sede CentralEspecialización en Derecho de la Competencia y del Libre Comercio</v>
      </c>
      <c r="H1320" s="107">
        <v>6</v>
      </c>
    </row>
    <row r="1321" spans="1:8" hidden="1">
      <c r="A1321" s="103">
        <v>2014</v>
      </c>
      <c r="B1321" s="88" t="s">
        <v>3387</v>
      </c>
      <c r="C1321" s="83" t="s">
        <v>2490</v>
      </c>
      <c r="D1321" s="84" t="s">
        <v>52</v>
      </c>
      <c r="E1321" s="104" t="s">
        <v>235</v>
      </c>
      <c r="F1321" s="84" t="s">
        <v>58</v>
      </c>
      <c r="G1321" s="86" t="str">
        <f t="shared" si="20"/>
        <v>2014S-2Sede CentralEspecialización en Derecho de la Seguridad Social</v>
      </c>
      <c r="H1321" s="107">
        <v>11</v>
      </c>
    </row>
    <row r="1322" spans="1:8" hidden="1">
      <c r="A1322" s="103">
        <v>2014</v>
      </c>
      <c r="B1322" s="88" t="s">
        <v>3387</v>
      </c>
      <c r="C1322" s="83" t="s">
        <v>2490</v>
      </c>
      <c r="D1322" s="84" t="s">
        <v>52</v>
      </c>
      <c r="E1322" s="104" t="s">
        <v>235</v>
      </c>
      <c r="F1322" s="84" t="s">
        <v>59</v>
      </c>
      <c r="G1322" s="86" t="str">
        <f t="shared" si="20"/>
        <v>2014S-2Sede CentralEspecialización en Derecho de Seguros</v>
      </c>
      <c r="H1322" s="107">
        <v>4</v>
      </c>
    </row>
    <row r="1323" spans="1:8" hidden="1">
      <c r="A1323" s="103">
        <v>2014</v>
      </c>
      <c r="B1323" s="88" t="s">
        <v>3387</v>
      </c>
      <c r="C1323" s="83" t="s">
        <v>2490</v>
      </c>
      <c r="D1323" s="84" t="s">
        <v>52</v>
      </c>
      <c r="E1323" s="104" t="s">
        <v>235</v>
      </c>
      <c r="F1323" s="84" t="s">
        <v>61</v>
      </c>
      <c r="G1323" s="86" t="str">
        <f t="shared" si="20"/>
        <v>2014S-2Sede CentralEspecialización en Derecho del Mercado de Capitales</v>
      </c>
      <c r="H1323" s="107">
        <v>3</v>
      </c>
    </row>
    <row r="1324" spans="1:8" hidden="1">
      <c r="A1324" s="103">
        <v>2014</v>
      </c>
      <c r="B1324" s="88" t="s">
        <v>3387</v>
      </c>
      <c r="C1324" s="83" t="s">
        <v>2490</v>
      </c>
      <c r="D1324" s="84" t="s">
        <v>52</v>
      </c>
      <c r="E1324" s="104" t="s">
        <v>235</v>
      </c>
      <c r="F1324" s="84" t="s">
        <v>62</v>
      </c>
      <c r="G1324" s="86" t="str">
        <f t="shared" si="20"/>
        <v>2014S-2Sede CentralEspecialización en Derecho Laboral</v>
      </c>
      <c r="H1324" s="107">
        <v>1</v>
      </c>
    </row>
    <row r="1325" spans="1:8" hidden="1">
      <c r="A1325" s="103">
        <v>2014</v>
      </c>
      <c r="B1325" s="88" t="s">
        <v>3387</v>
      </c>
      <c r="C1325" s="83" t="s">
        <v>2490</v>
      </c>
      <c r="D1325" s="84" t="s">
        <v>52</v>
      </c>
      <c r="E1325" s="104" t="s">
        <v>235</v>
      </c>
      <c r="F1325" s="84" t="s">
        <v>63</v>
      </c>
      <c r="G1325" s="86" t="str">
        <f t="shared" si="20"/>
        <v>2014S-2Sede CentralEspecialización en Derecho Médico</v>
      </c>
      <c r="H1325" s="107">
        <v>15</v>
      </c>
    </row>
    <row r="1326" spans="1:8" hidden="1">
      <c r="A1326" s="103">
        <v>2014</v>
      </c>
      <c r="B1326" s="88" t="s">
        <v>3387</v>
      </c>
      <c r="C1326" s="83" t="s">
        <v>2490</v>
      </c>
      <c r="D1326" s="84" t="s">
        <v>52</v>
      </c>
      <c r="E1326" s="104" t="s">
        <v>235</v>
      </c>
      <c r="F1326" s="84" t="s">
        <v>64</v>
      </c>
      <c r="G1326" s="86" t="str">
        <f t="shared" si="20"/>
        <v>2014S-2Sede CentralEspecialización en Derecho Sustantivo y Contencioso Constitucional</v>
      </c>
      <c r="H1326" s="107">
        <v>4</v>
      </c>
    </row>
    <row r="1327" spans="1:8" hidden="1">
      <c r="A1327" s="103">
        <v>2014</v>
      </c>
      <c r="B1327" s="88" t="s">
        <v>3387</v>
      </c>
      <c r="C1327" s="83" t="s">
        <v>2490</v>
      </c>
      <c r="D1327" s="84" t="s">
        <v>52</v>
      </c>
      <c r="E1327" s="104" t="s">
        <v>235</v>
      </c>
      <c r="F1327" s="84" t="s">
        <v>65</v>
      </c>
      <c r="G1327" s="86" t="str">
        <f t="shared" si="20"/>
        <v>2014S-2Sede CentralEspecialización en Derecho Tributario</v>
      </c>
      <c r="H1327" s="107">
        <v>8</v>
      </c>
    </row>
    <row r="1328" spans="1:8" hidden="1">
      <c r="A1328" s="103">
        <v>2014</v>
      </c>
      <c r="B1328" s="88" t="s">
        <v>3387</v>
      </c>
      <c r="C1328" s="83" t="s">
        <v>2490</v>
      </c>
      <c r="D1328" s="84" t="s">
        <v>52</v>
      </c>
      <c r="E1328" s="104" t="s">
        <v>235</v>
      </c>
      <c r="F1328" s="84" t="s">
        <v>66</v>
      </c>
      <c r="G1328" s="86" t="str">
        <f t="shared" si="20"/>
        <v>2014S-2Sede CentralEspecialización en Derecho Urbanístico</v>
      </c>
      <c r="H1328" s="107">
        <v>7</v>
      </c>
    </row>
    <row r="1329" spans="1:8" hidden="1">
      <c r="A1329" s="103">
        <v>2014</v>
      </c>
      <c r="B1329" s="88" t="s">
        <v>3387</v>
      </c>
      <c r="C1329" s="83" t="s">
        <v>2490</v>
      </c>
      <c r="D1329" s="84" t="s">
        <v>52</v>
      </c>
      <c r="E1329" s="104" t="s">
        <v>236</v>
      </c>
      <c r="F1329" s="84" t="s">
        <v>70</v>
      </c>
      <c r="G1329" s="86" t="str">
        <f t="shared" si="20"/>
        <v>2014S-2Sede CentralMaestría en Derecho Económico</v>
      </c>
      <c r="H1329" s="107">
        <v>9</v>
      </c>
    </row>
    <row r="1330" spans="1:8" hidden="1">
      <c r="A1330" s="103">
        <v>2014</v>
      </c>
      <c r="B1330" s="88" t="s">
        <v>3387</v>
      </c>
      <c r="C1330" s="83" t="s">
        <v>2490</v>
      </c>
      <c r="D1330" s="84" t="s">
        <v>52</v>
      </c>
      <c r="E1330" s="104" t="s">
        <v>234</v>
      </c>
      <c r="F1330" s="84" t="s">
        <v>1927</v>
      </c>
      <c r="G1330" s="86" t="str">
        <f t="shared" si="20"/>
        <v>2014S-2Sede CentralDerecho</v>
      </c>
      <c r="H1330" s="107">
        <v>70</v>
      </c>
    </row>
    <row r="1331" spans="1:8" hidden="1">
      <c r="A1331" s="103">
        <v>2014</v>
      </c>
      <c r="B1331" s="88" t="s">
        <v>3387</v>
      </c>
      <c r="C1331" s="83" t="s">
        <v>2490</v>
      </c>
      <c r="D1331" s="84" t="s">
        <v>72</v>
      </c>
      <c r="E1331" s="104" t="s">
        <v>235</v>
      </c>
      <c r="F1331" s="84" t="s">
        <v>74</v>
      </c>
      <c r="G1331" s="86" t="str">
        <f t="shared" si="20"/>
        <v>2014S-2Sede CentralEspecialización en Gobierno y Gestión Pública Territoriales</v>
      </c>
      <c r="H1331" s="107">
        <v>33</v>
      </c>
    </row>
    <row r="1332" spans="1:8" hidden="1">
      <c r="A1332" s="103">
        <v>2014</v>
      </c>
      <c r="B1332" s="88" t="s">
        <v>3387</v>
      </c>
      <c r="C1332" s="83" t="s">
        <v>2490</v>
      </c>
      <c r="D1332" s="84" t="s">
        <v>72</v>
      </c>
      <c r="E1332" s="104" t="s">
        <v>235</v>
      </c>
      <c r="F1332" s="84" t="s">
        <v>75</v>
      </c>
      <c r="G1332" s="86" t="str">
        <f t="shared" si="20"/>
        <v>2014S-2Sede CentralEspecialización en Opinión Pública y Mercadeo Político</v>
      </c>
      <c r="H1332" s="107">
        <v>16</v>
      </c>
    </row>
    <row r="1333" spans="1:8" hidden="1">
      <c r="A1333" s="103">
        <v>2014</v>
      </c>
      <c r="B1333" s="88" t="s">
        <v>3387</v>
      </c>
      <c r="C1333" s="83" t="s">
        <v>2490</v>
      </c>
      <c r="D1333" s="84" t="s">
        <v>72</v>
      </c>
      <c r="E1333" s="104" t="s">
        <v>235</v>
      </c>
      <c r="F1333" s="84" t="s">
        <v>76</v>
      </c>
      <c r="G1333" s="86" t="str">
        <f t="shared" si="20"/>
        <v>2014S-2Sede CentralEspecialización en Resolución de Conflictos</v>
      </c>
      <c r="H1333" s="107">
        <v>13</v>
      </c>
    </row>
    <row r="1334" spans="1:8" hidden="1">
      <c r="A1334" s="103">
        <v>2014</v>
      </c>
      <c r="B1334" s="88" t="s">
        <v>3387</v>
      </c>
      <c r="C1334" s="83" t="s">
        <v>2490</v>
      </c>
      <c r="D1334" s="84" t="s">
        <v>72</v>
      </c>
      <c r="E1334" s="104" t="s">
        <v>236</v>
      </c>
      <c r="F1334" s="84" t="s">
        <v>78</v>
      </c>
      <c r="G1334" s="86" t="str">
        <f t="shared" si="20"/>
        <v>2014S-2Sede CentralMaestría en Estudios Latinoamericanos</v>
      </c>
      <c r="H1334" s="107">
        <v>6</v>
      </c>
    </row>
    <row r="1335" spans="1:8" hidden="1">
      <c r="A1335" s="103">
        <v>2014</v>
      </c>
      <c r="B1335" s="88" t="s">
        <v>3387</v>
      </c>
      <c r="C1335" s="83" t="s">
        <v>2490</v>
      </c>
      <c r="D1335" s="84" t="s">
        <v>72</v>
      </c>
      <c r="E1335" s="104" t="s">
        <v>236</v>
      </c>
      <c r="F1335" s="84" t="s">
        <v>79</v>
      </c>
      <c r="G1335" s="86" t="str">
        <f t="shared" si="20"/>
        <v>2014S-2Sede CentralMaestría en Estudios Políticos</v>
      </c>
      <c r="H1335" s="107">
        <v>12</v>
      </c>
    </row>
    <row r="1336" spans="1:8" hidden="1">
      <c r="A1336" s="103">
        <v>2014</v>
      </c>
      <c r="B1336" s="88" t="s">
        <v>3387</v>
      </c>
      <c r="C1336" s="83" t="s">
        <v>2490</v>
      </c>
      <c r="D1336" s="84" t="s">
        <v>72</v>
      </c>
      <c r="E1336" s="104" t="s">
        <v>236</v>
      </c>
      <c r="F1336" s="84" t="s">
        <v>81</v>
      </c>
      <c r="G1336" s="86" t="str">
        <f t="shared" si="20"/>
        <v>2014S-2Sede CentralMaestría en Política Social</v>
      </c>
      <c r="H1336" s="107">
        <v>9</v>
      </c>
    </row>
    <row r="1337" spans="1:8" hidden="1">
      <c r="A1337" s="103">
        <v>2014</v>
      </c>
      <c r="B1337" s="88" t="s">
        <v>3387</v>
      </c>
      <c r="C1337" s="83" t="s">
        <v>2490</v>
      </c>
      <c r="D1337" s="84" t="s">
        <v>72</v>
      </c>
      <c r="E1337" s="104" t="s">
        <v>236</v>
      </c>
      <c r="F1337" s="84" t="s">
        <v>82</v>
      </c>
      <c r="G1337" s="86" t="str">
        <f t="shared" si="20"/>
        <v>2014S-2Sede CentralMaestría en Relaciones Internacionales</v>
      </c>
      <c r="H1337" s="107">
        <v>7</v>
      </c>
    </row>
    <row r="1338" spans="1:8" hidden="1">
      <c r="A1338" s="103">
        <v>2014</v>
      </c>
      <c r="B1338" s="88" t="s">
        <v>3387</v>
      </c>
      <c r="C1338" s="83" t="s">
        <v>2490</v>
      </c>
      <c r="D1338" s="84" t="s">
        <v>72</v>
      </c>
      <c r="E1338" s="104" t="s">
        <v>234</v>
      </c>
      <c r="F1338" s="84" t="s">
        <v>1924</v>
      </c>
      <c r="G1338" s="86" t="str">
        <f t="shared" si="20"/>
        <v>2014S-2Sede CentralCiencia Política</v>
      </c>
      <c r="H1338" s="107">
        <v>39</v>
      </c>
    </row>
    <row r="1339" spans="1:8" hidden="1">
      <c r="A1339" s="103">
        <v>2014</v>
      </c>
      <c r="B1339" s="88" t="s">
        <v>3387</v>
      </c>
      <c r="C1339" s="83" t="s">
        <v>2490</v>
      </c>
      <c r="D1339" s="84" t="s">
        <v>83</v>
      </c>
      <c r="E1339" s="104" t="s">
        <v>239</v>
      </c>
      <c r="F1339" s="84" t="s">
        <v>92</v>
      </c>
      <c r="G1339" s="86" t="str">
        <f t="shared" si="20"/>
        <v>2014S-2Sede CentralDoctorado en Ciencias Sociales y Humanas</v>
      </c>
      <c r="H1339" s="107">
        <v>1</v>
      </c>
    </row>
    <row r="1340" spans="1:8" hidden="1">
      <c r="A1340" s="103">
        <v>2014</v>
      </c>
      <c r="B1340" s="88" t="s">
        <v>3387</v>
      </c>
      <c r="C1340" s="83" t="s">
        <v>2490</v>
      </c>
      <c r="D1340" s="84" t="s">
        <v>83</v>
      </c>
      <c r="E1340" s="104" t="s">
        <v>236</v>
      </c>
      <c r="F1340" s="84" t="s">
        <v>89</v>
      </c>
      <c r="G1340" s="86" t="str">
        <f t="shared" si="20"/>
        <v>2014S-2Sede CentralMaestría en Estudios Culturales</v>
      </c>
      <c r="H1340" s="107">
        <v>10</v>
      </c>
    </row>
    <row r="1341" spans="1:8" hidden="1">
      <c r="A1341" s="103">
        <v>2014</v>
      </c>
      <c r="B1341" s="88" t="s">
        <v>3387</v>
      </c>
      <c r="C1341" s="83" t="s">
        <v>2490</v>
      </c>
      <c r="D1341" s="84" t="s">
        <v>83</v>
      </c>
      <c r="E1341" s="104" t="s">
        <v>236</v>
      </c>
      <c r="F1341" s="84" t="s">
        <v>90</v>
      </c>
      <c r="G1341" s="86" t="str">
        <f t="shared" si="20"/>
        <v>2014S-2Sede CentralMaestría en Historia</v>
      </c>
      <c r="H1341" s="107">
        <v>5</v>
      </c>
    </row>
    <row r="1342" spans="1:8" hidden="1">
      <c r="A1342" s="103">
        <v>2014</v>
      </c>
      <c r="B1342" s="88" t="s">
        <v>3387</v>
      </c>
      <c r="C1342" s="83" t="s">
        <v>2490</v>
      </c>
      <c r="D1342" s="84" t="s">
        <v>83</v>
      </c>
      <c r="E1342" s="104" t="s">
        <v>236</v>
      </c>
      <c r="F1342" s="84" t="s">
        <v>91</v>
      </c>
      <c r="G1342" s="86" t="str">
        <f t="shared" si="20"/>
        <v>2014S-2Sede CentralMaestría en Literatura</v>
      </c>
      <c r="H1342" s="107">
        <v>12</v>
      </c>
    </row>
    <row r="1343" spans="1:8" hidden="1">
      <c r="A1343" s="103">
        <v>2014</v>
      </c>
      <c r="B1343" s="88" t="s">
        <v>3387</v>
      </c>
      <c r="C1343" s="83" t="s">
        <v>2490</v>
      </c>
      <c r="D1343" s="84" t="s">
        <v>83</v>
      </c>
      <c r="E1343" s="104" t="s">
        <v>234</v>
      </c>
      <c r="F1343" s="84" t="s">
        <v>722</v>
      </c>
      <c r="G1343" s="86" t="str">
        <f t="shared" si="20"/>
        <v>2014S-2Sede CentralAntropología</v>
      </c>
      <c r="H1343" s="107">
        <v>14</v>
      </c>
    </row>
    <row r="1344" spans="1:8" hidden="1">
      <c r="A1344" s="103">
        <v>2014</v>
      </c>
      <c r="B1344" s="88" t="s">
        <v>3387</v>
      </c>
      <c r="C1344" s="83" t="s">
        <v>2490</v>
      </c>
      <c r="D1344" s="84" t="s">
        <v>83</v>
      </c>
      <c r="E1344" s="104" t="s">
        <v>234</v>
      </c>
      <c r="F1344" s="84" t="s">
        <v>1932</v>
      </c>
      <c r="G1344" s="86" t="str">
        <f t="shared" si="20"/>
        <v>2014S-2Sede CentralEstudios Literarios</v>
      </c>
      <c r="H1344" s="107">
        <v>19</v>
      </c>
    </row>
    <row r="1345" spans="1:8" hidden="1">
      <c r="A1345" s="103">
        <v>2014</v>
      </c>
      <c r="B1345" s="88" t="s">
        <v>3387</v>
      </c>
      <c r="C1345" s="83" t="s">
        <v>2490</v>
      </c>
      <c r="D1345" s="84" t="s">
        <v>83</v>
      </c>
      <c r="E1345" s="104" t="s">
        <v>234</v>
      </c>
      <c r="F1345" s="84" t="s">
        <v>1935</v>
      </c>
      <c r="G1345" s="86" t="str">
        <f t="shared" si="20"/>
        <v>2014S-2Sede CentralHistoria</v>
      </c>
      <c r="H1345" s="107">
        <v>10</v>
      </c>
    </row>
    <row r="1346" spans="1:8" hidden="1">
      <c r="A1346" s="103">
        <v>2014</v>
      </c>
      <c r="B1346" s="88" t="s">
        <v>3387</v>
      </c>
      <c r="C1346" s="83" t="s">
        <v>2490</v>
      </c>
      <c r="D1346" s="84" t="s">
        <v>83</v>
      </c>
      <c r="E1346" s="104" t="s">
        <v>234</v>
      </c>
      <c r="F1346" s="84" t="s">
        <v>1944</v>
      </c>
      <c r="G1346" s="86" t="str">
        <f t="shared" si="20"/>
        <v>2014S-2Sede CentralSociología</v>
      </c>
      <c r="H1346" s="107">
        <v>11</v>
      </c>
    </row>
    <row r="1347" spans="1:8" hidden="1">
      <c r="A1347" s="103">
        <v>2014</v>
      </c>
      <c r="B1347" s="88" t="s">
        <v>3387</v>
      </c>
      <c r="C1347" s="83" t="s">
        <v>2490</v>
      </c>
      <c r="D1347" s="84" t="s">
        <v>93</v>
      </c>
      <c r="E1347" s="104" t="s">
        <v>235</v>
      </c>
      <c r="F1347" s="84" t="s">
        <v>98</v>
      </c>
      <c r="G1347" s="86" t="str">
        <f t="shared" ref="G1347:G1410" si="21">+CONCATENATE(A1347,B1347,C1347,F1347)</f>
        <v>2014S-2Sede CentralEspecialización en Televisión</v>
      </c>
      <c r="H1347" s="107">
        <v>1</v>
      </c>
    </row>
    <row r="1348" spans="1:8" hidden="1">
      <c r="A1348" s="103">
        <v>2014</v>
      </c>
      <c r="B1348" s="88" t="s">
        <v>3387</v>
      </c>
      <c r="C1348" s="83" t="s">
        <v>2490</v>
      </c>
      <c r="D1348" s="84" t="s">
        <v>93</v>
      </c>
      <c r="E1348" s="104" t="s">
        <v>236</v>
      </c>
      <c r="F1348" s="84" t="s">
        <v>100</v>
      </c>
      <c r="G1348" s="86" t="str">
        <f t="shared" si="21"/>
        <v>2014S-2Sede CentralMaestría en Comunicación</v>
      </c>
      <c r="H1348" s="107">
        <v>8</v>
      </c>
    </row>
    <row r="1349" spans="1:8" hidden="1">
      <c r="A1349" s="103">
        <v>2014</v>
      </c>
      <c r="B1349" s="88" t="s">
        <v>3387</v>
      </c>
      <c r="C1349" s="83" t="s">
        <v>2490</v>
      </c>
      <c r="D1349" s="84" t="s">
        <v>93</v>
      </c>
      <c r="E1349" s="104" t="s">
        <v>236</v>
      </c>
      <c r="F1349" s="84" t="s">
        <v>101</v>
      </c>
      <c r="G1349" s="86" t="str">
        <f t="shared" si="21"/>
        <v>2014S-2Sede CentralMaestría en Lingüística Aplicada del Español como Lengua Extranjera</v>
      </c>
      <c r="H1349" s="107">
        <v>9</v>
      </c>
    </row>
    <row r="1350" spans="1:8" hidden="1">
      <c r="A1350" s="103">
        <v>2014</v>
      </c>
      <c r="B1350" s="88" t="s">
        <v>3387</v>
      </c>
      <c r="C1350" s="83" t="s">
        <v>2490</v>
      </c>
      <c r="D1350" s="84" t="s">
        <v>93</v>
      </c>
      <c r="E1350" s="104" t="s">
        <v>234</v>
      </c>
      <c r="F1350" s="84" t="s">
        <v>3424</v>
      </c>
      <c r="G1350" s="86" t="str">
        <f t="shared" si="21"/>
        <v>2014S-2Sede CentralCiencia de la Información - Bibliotecología</v>
      </c>
      <c r="H1350" s="107">
        <v>22</v>
      </c>
    </row>
    <row r="1351" spans="1:8" hidden="1">
      <c r="A1351" s="103">
        <v>2014</v>
      </c>
      <c r="B1351" s="88" t="s">
        <v>3387</v>
      </c>
      <c r="C1351" s="83" t="s">
        <v>2490</v>
      </c>
      <c r="D1351" s="84" t="s">
        <v>93</v>
      </c>
      <c r="E1351" s="104" t="s">
        <v>234</v>
      </c>
      <c r="F1351" s="84" t="s">
        <v>1925</v>
      </c>
      <c r="G1351" s="86" t="str">
        <f t="shared" si="21"/>
        <v>2014S-2Sede CentralComunicación Social</v>
      </c>
      <c r="H1351" s="107">
        <v>137</v>
      </c>
    </row>
    <row r="1352" spans="1:8" hidden="1">
      <c r="A1352" s="103">
        <v>2014</v>
      </c>
      <c r="B1352" s="88" t="s">
        <v>3387</v>
      </c>
      <c r="C1352" s="83" t="s">
        <v>2490</v>
      </c>
      <c r="D1352" s="84" t="s">
        <v>93</v>
      </c>
      <c r="E1352" s="104" t="s">
        <v>234</v>
      </c>
      <c r="F1352" s="84" t="s">
        <v>94</v>
      </c>
      <c r="G1352" s="86" t="str">
        <f t="shared" si="21"/>
        <v>2014S-2Sede CentralLicenciatura en Lenguas Modernas</v>
      </c>
      <c r="H1352" s="107">
        <v>28</v>
      </c>
    </row>
    <row r="1353" spans="1:8" hidden="1">
      <c r="A1353" s="103">
        <v>2014</v>
      </c>
      <c r="B1353" s="88" t="s">
        <v>3387</v>
      </c>
      <c r="C1353" s="83" t="s">
        <v>2490</v>
      </c>
      <c r="D1353" s="84" t="s">
        <v>102</v>
      </c>
      <c r="E1353" s="104" t="s">
        <v>236</v>
      </c>
      <c r="F1353" s="84" t="s">
        <v>103</v>
      </c>
      <c r="G1353" s="86" t="str">
        <f t="shared" si="21"/>
        <v>2014S-2Sede CentralMaestría en Derecho Canónico</v>
      </c>
      <c r="H1353" s="107">
        <v>7</v>
      </c>
    </row>
    <row r="1354" spans="1:8" hidden="1">
      <c r="A1354" s="103">
        <v>2014</v>
      </c>
      <c r="B1354" s="88" t="s">
        <v>3387</v>
      </c>
      <c r="C1354" s="83" t="s">
        <v>2490</v>
      </c>
      <c r="D1354" s="84" t="s">
        <v>105</v>
      </c>
      <c r="E1354" s="104" t="s">
        <v>235</v>
      </c>
      <c r="F1354" s="84" t="s">
        <v>4439</v>
      </c>
      <c r="G1354" s="86" t="str">
        <f t="shared" si="21"/>
        <v>2014S-2Sede CentralEspecialización en Planeación Educativa</v>
      </c>
      <c r="H1354" s="107">
        <v>1</v>
      </c>
    </row>
    <row r="1355" spans="1:8" hidden="1">
      <c r="A1355" s="103">
        <v>2014</v>
      </c>
      <c r="B1355" s="88" t="s">
        <v>3387</v>
      </c>
      <c r="C1355" s="83" t="s">
        <v>2490</v>
      </c>
      <c r="D1355" s="84" t="s">
        <v>105</v>
      </c>
      <c r="E1355" s="104" t="s">
        <v>236</v>
      </c>
      <c r="F1355" s="84" t="s">
        <v>107</v>
      </c>
      <c r="G1355" s="86" t="str">
        <f t="shared" si="21"/>
        <v>2014S-2Sede CentralMaestría en Educación</v>
      </c>
      <c r="H1355" s="107">
        <v>37</v>
      </c>
    </row>
    <row r="1356" spans="1:8" hidden="1">
      <c r="A1356" s="103">
        <v>2014</v>
      </c>
      <c r="B1356" s="88" t="s">
        <v>3387</v>
      </c>
      <c r="C1356" s="83" t="s">
        <v>2490</v>
      </c>
      <c r="D1356" s="84" t="s">
        <v>105</v>
      </c>
      <c r="E1356" s="104" t="s">
        <v>234</v>
      </c>
      <c r="F1356" s="84" t="s">
        <v>4198</v>
      </c>
      <c r="G1356" s="86" t="str">
        <f t="shared" si="21"/>
        <v>2014S-2Sede CentralLicenciatura en Educación Básica Con Énfasis en Humanidades y Lengua Castellana</v>
      </c>
      <c r="H1356" s="107">
        <v>16</v>
      </c>
    </row>
    <row r="1357" spans="1:8" hidden="1">
      <c r="A1357" s="103">
        <v>2014</v>
      </c>
      <c r="B1357" s="88" t="s">
        <v>3387</v>
      </c>
      <c r="C1357" s="83" t="s">
        <v>2490</v>
      </c>
      <c r="D1357" s="84" t="s">
        <v>105</v>
      </c>
      <c r="E1357" s="104" t="s">
        <v>234</v>
      </c>
      <c r="F1357" s="84" t="s">
        <v>106</v>
      </c>
      <c r="G1357" s="86" t="str">
        <f t="shared" si="21"/>
        <v>2014S-2Sede CentralLicenciatura en Pedagogía Infantil</v>
      </c>
      <c r="H1357" s="107">
        <v>23</v>
      </c>
    </row>
    <row r="1358" spans="1:8" hidden="1">
      <c r="A1358" s="103">
        <v>2014</v>
      </c>
      <c r="B1358" s="88" t="s">
        <v>3387</v>
      </c>
      <c r="C1358" s="83" t="s">
        <v>2490</v>
      </c>
      <c r="D1358" s="84" t="s">
        <v>108</v>
      </c>
      <c r="E1358" s="104" t="s">
        <v>235</v>
      </c>
      <c r="F1358" s="84" t="s">
        <v>110</v>
      </c>
      <c r="G1358" s="86" t="str">
        <f t="shared" si="21"/>
        <v>2014S-2Sede CentralEspecialización en Enfermería en Cuidado Crítico</v>
      </c>
      <c r="H1358" s="107">
        <v>5</v>
      </c>
    </row>
    <row r="1359" spans="1:8" hidden="1">
      <c r="A1359" s="103">
        <v>2014</v>
      </c>
      <c r="B1359" s="88" t="s">
        <v>3387</v>
      </c>
      <c r="C1359" s="83" t="s">
        <v>2490</v>
      </c>
      <c r="D1359" s="84" t="s">
        <v>108</v>
      </c>
      <c r="E1359" s="104" t="s">
        <v>235</v>
      </c>
      <c r="F1359" s="84" t="s">
        <v>112</v>
      </c>
      <c r="G1359" s="86" t="str">
        <f t="shared" si="21"/>
        <v>2014S-2Sede CentralEspecialización en Salud Ocupacional</v>
      </c>
      <c r="H1359" s="107">
        <v>2</v>
      </c>
    </row>
    <row r="1360" spans="1:8" hidden="1">
      <c r="A1360" s="103">
        <v>2014</v>
      </c>
      <c r="B1360" s="88" t="s">
        <v>3387</v>
      </c>
      <c r="C1360" s="83" t="s">
        <v>2490</v>
      </c>
      <c r="D1360" s="84" t="s">
        <v>108</v>
      </c>
      <c r="E1360" s="104" t="s">
        <v>234</v>
      </c>
      <c r="F1360" s="84" t="s">
        <v>1931</v>
      </c>
      <c r="G1360" s="86" t="str">
        <f t="shared" si="21"/>
        <v>2014S-2Sede CentralEnfermería</v>
      </c>
      <c r="H1360" s="107">
        <v>49</v>
      </c>
    </row>
    <row r="1361" spans="1:8" hidden="1">
      <c r="A1361" s="103">
        <v>2014</v>
      </c>
      <c r="B1361" s="88" t="s">
        <v>3387</v>
      </c>
      <c r="C1361" s="83" t="s">
        <v>2490</v>
      </c>
      <c r="D1361" s="84" t="s">
        <v>114</v>
      </c>
      <c r="E1361" s="104" t="s">
        <v>239</v>
      </c>
      <c r="F1361" s="84" t="s">
        <v>120</v>
      </c>
      <c r="G1361" s="86" t="str">
        <f t="shared" si="21"/>
        <v>2014S-2Sede CentralDoctorado en Estudios Ambientales y Rurales</v>
      </c>
      <c r="H1361" s="107">
        <v>2</v>
      </c>
    </row>
    <row r="1362" spans="1:8" hidden="1">
      <c r="A1362" s="103">
        <v>2014</v>
      </c>
      <c r="B1362" s="88" t="s">
        <v>3387</v>
      </c>
      <c r="C1362" s="83" t="s">
        <v>2490</v>
      </c>
      <c r="D1362" s="84" t="s">
        <v>114</v>
      </c>
      <c r="E1362" s="104" t="s">
        <v>236</v>
      </c>
      <c r="F1362" s="84" t="s">
        <v>117</v>
      </c>
      <c r="G1362" s="86" t="str">
        <f t="shared" si="21"/>
        <v>2014S-2Sede CentralMaestría en Conservación y Uso de Biodiversidad</v>
      </c>
      <c r="H1362" s="107">
        <v>3</v>
      </c>
    </row>
    <row r="1363" spans="1:8" hidden="1">
      <c r="A1363" s="103">
        <v>2014</v>
      </c>
      <c r="B1363" s="88" t="s">
        <v>3387</v>
      </c>
      <c r="C1363" s="83" t="s">
        <v>2490</v>
      </c>
      <c r="D1363" s="84" t="s">
        <v>114</v>
      </c>
      <c r="E1363" s="104" t="s">
        <v>236</v>
      </c>
      <c r="F1363" s="84" t="s">
        <v>118</v>
      </c>
      <c r="G1363" s="86" t="str">
        <f t="shared" si="21"/>
        <v>2014S-2Sede CentralMaestría en Desarrollo Rural</v>
      </c>
      <c r="H1363" s="107">
        <v>14</v>
      </c>
    </row>
    <row r="1364" spans="1:8" hidden="1">
      <c r="A1364" s="103">
        <v>2014</v>
      </c>
      <c r="B1364" s="88" t="s">
        <v>3387</v>
      </c>
      <c r="C1364" s="83" t="s">
        <v>2490</v>
      </c>
      <c r="D1364" s="84" t="s">
        <v>114</v>
      </c>
      <c r="E1364" s="104" t="s">
        <v>236</v>
      </c>
      <c r="F1364" s="84" t="s">
        <v>119</v>
      </c>
      <c r="G1364" s="86" t="str">
        <f t="shared" si="21"/>
        <v>2014S-2Sede CentralMaestría en Gestión Ambiental</v>
      </c>
      <c r="H1364" s="107">
        <v>17</v>
      </c>
    </row>
    <row r="1365" spans="1:8" hidden="1">
      <c r="A1365" s="103">
        <v>2014</v>
      </c>
      <c r="B1365" s="88" t="s">
        <v>3387</v>
      </c>
      <c r="C1365" s="83" t="s">
        <v>2490</v>
      </c>
      <c r="D1365" s="84" t="s">
        <v>114</v>
      </c>
      <c r="E1365" s="104" t="s">
        <v>234</v>
      </c>
      <c r="F1365" s="84" t="s">
        <v>1929</v>
      </c>
      <c r="G1365" s="86" t="str">
        <f t="shared" si="21"/>
        <v>2014S-2Sede CentralEcología</v>
      </c>
      <c r="H1365" s="107">
        <v>21</v>
      </c>
    </row>
    <row r="1366" spans="1:8" hidden="1">
      <c r="A1366" s="103">
        <v>2014</v>
      </c>
      <c r="B1366" s="88" t="s">
        <v>3387</v>
      </c>
      <c r="C1366" s="83" t="s">
        <v>2490</v>
      </c>
      <c r="D1366" s="84" t="s">
        <v>121</v>
      </c>
      <c r="E1366" s="104" t="s">
        <v>239</v>
      </c>
      <c r="F1366" s="84" t="s">
        <v>125</v>
      </c>
      <c r="G1366" s="86" t="str">
        <f t="shared" si="21"/>
        <v>2014S-2Sede CentralDoctorado en Filosofía</v>
      </c>
      <c r="H1366" s="107">
        <v>2</v>
      </c>
    </row>
    <row r="1367" spans="1:8" hidden="1">
      <c r="A1367" s="103">
        <v>2014</v>
      </c>
      <c r="B1367" s="88" t="s">
        <v>3387</v>
      </c>
      <c r="C1367" s="83" t="s">
        <v>2490</v>
      </c>
      <c r="D1367" s="84" t="s">
        <v>121</v>
      </c>
      <c r="E1367" s="104" t="s">
        <v>236</v>
      </c>
      <c r="F1367" s="84" t="s">
        <v>124</v>
      </c>
      <c r="G1367" s="86" t="str">
        <f t="shared" si="21"/>
        <v>2014S-2Sede CentralMaestría en Filosofía</v>
      </c>
      <c r="H1367" s="107">
        <v>6</v>
      </c>
    </row>
    <row r="1368" spans="1:8" hidden="1">
      <c r="A1368" s="103">
        <v>2014</v>
      </c>
      <c r="B1368" s="88" t="s">
        <v>3387</v>
      </c>
      <c r="C1368" s="83" t="s">
        <v>2490</v>
      </c>
      <c r="D1368" s="84" t="s">
        <v>121</v>
      </c>
      <c r="E1368" s="104" t="s">
        <v>234</v>
      </c>
      <c r="F1368" s="84" t="s">
        <v>1934</v>
      </c>
      <c r="G1368" s="86" t="str">
        <f t="shared" si="21"/>
        <v>2014S-2Sede CentralFilosofía</v>
      </c>
      <c r="H1368" s="107">
        <v>7</v>
      </c>
    </row>
    <row r="1369" spans="1:8" hidden="1">
      <c r="A1369" s="103">
        <v>2014</v>
      </c>
      <c r="B1369" s="88" t="s">
        <v>3387</v>
      </c>
      <c r="C1369" s="83" t="s">
        <v>2490</v>
      </c>
      <c r="D1369" s="84" t="s">
        <v>121</v>
      </c>
      <c r="E1369" s="104" t="s">
        <v>234</v>
      </c>
      <c r="F1369" s="84" t="s">
        <v>122</v>
      </c>
      <c r="G1369" s="86" t="str">
        <f t="shared" si="21"/>
        <v>2014S-2Sede CentralLicenciatura en Filosofía</v>
      </c>
      <c r="H1369" s="107">
        <v>2</v>
      </c>
    </row>
    <row r="1370" spans="1:8" hidden="1">
      <c r="A1370" s="103">
        <v>2014</v>
      </c>
      <c r="B1370" s="88" t="s">
        <v>3387</v>
      </c>
      <c r="C1370" s="83" t="s">
        <v>2490</v>
      </c>
      <c r="D1370" s="84" t="s">
        <v>126</v>
      </c>
      <c r="E1370" s="104" t="s">
        <v>239</v>
      </c>
      <c r="F1370" s="84" t="s">
        <v>144</v>
      </c>
      <c r="G1370" s="86" t="str">
        <f t="shared" si="21"/>
        <v>2014S-2Sede CentralDoctorado en Ingeniería</v>
      </c>
      <c r="H1370" s="107">
        <v>3</v>
      </c>
    </row>
    <row r="1371" spans="1:8" hidden="1">
      <c r="A1371" s="103">
        <v>2014</v>
      </c>
      <c r="B1371" s="88" t="s">
        <v>3387</v>
      </c>
      <c r="C1371" s="83" t="s">
        <v>2490</v>
      </c>
      <c r="D1371" s="84" t="s">
        <v>126</v>
      </c>
      <c r="E1371" s="104" t="s">
        <v>235</v>
      </c>
      <c r="F1371" s="84" t="s">
        <v>131</v>
      </c>
      <c r="G1371" s="86" t="str">
        <f t="shared" si="21"/>
        <v>2014S-2Sede CentralEspecialización en Arquitectura Empresarial de Software</v>
      </c>
      <c r="H1371" s="107">
        <v>24</v>
      </c>
    </row>
    <row r="1372" spans="1:8" hidden="1">
      <c r="A1372" s="103">
        <v>2014</v>
      </c>
      <c r="B1372" s="88" t="s">
        <v>3387</v>
      </c>
      <c r="C1372" s="83" t="s">
        <v>2490</v>
      </c>
      <c r="D1372" s="84" t="s">
        <v>126</v>
      </c>
      <c r="E1372" s="104" t="s">
        <v>235</v>
      </c>
      <c r="F1372" s="84" t="s">
        <v>132</v>
      </c>
      <c r="G1372" s="86" t="str">
        <f t="shared" si="21"/>
        <v>2014S-2Sede CentralEspecialización en Geotecnia Vial y Pavimentos</v>
      </c>
      <c r="H1372" s="107">
        <v>11</v>
      </c>
    </row>
    <row r="1373" spans="1:8" hidden="1">
      <c r="A1373" s="103">
        <v>2014</v>
      </c>
      <c r="B1373" s="88" t="s">
        <v>3387</v>
      </c>
      <c r="C1373" s="83" t="s">
        <v>2490</v>
      </c>
      <c r="D1373" s="84" t="s">
        <v>126</v>
      </c>
      <c r="E1373" s="104" t="s">
        <v>235</v>
      </c>
      <c r="F1373" s="84" t="s">
        <v>133</v>
      </c>
      <c r="G1373" s="86" t="str">
        <f t="shared" si="21"/>
        <v>2014S-2Sede CentralEspecialización en Gerencia de Construcciones</v>
      </c>
      <c r="H1373" s="107">
        <v>21</v>
      </c>
    </row>
    <row r="1374" spans="1:8" hidden="1">
      <c r="A1374" s="103">
        <v>2014</v>
      </c>
      <c r="B1374" s="88" t="s">
        <v>3387</v>
      </c>
      <c r="C1374" s="83" t="s">
        <v>2490</v>
      </c>
      <c r="D1374" s="84" t="s">
        <v>126</v>
      </c>
      <c r="E1374" s="104" t="s">
        <v>235</v>
      </c>
      <c r="F1374" s="84" t="s">
        <v>134</v>
      </c>
      <c r="G1374" s="86" t="str">
        <f t="shared" si="21"/>
        <v>2014S-2Sede CentralEspecialización en Ingeniería de Operaciones en Manufactura y Servicios</v>
      </c>
      <c r="H1374" s="107">
        <v>18</v>
      </c>
    </row>
    <row r="1375" spans="1:8" hidden="1">
      <c r="A1375" s="103">
        <v>2014</v>
      </c>
      <c r="B1375" s="88" t="s">
        <v>3387</v>
      </c>
      <c r="C1375" s="83" t="s">
        <v>2490</v>
      </c>
      <c r="D1375" s="84" t="s">
        <v>126</v>
      </c>
      <c r="E1375" s="104" t="s">
        <v>235</v>
      </c>
      <c r="F1375" s="84" t="s">
        <v>135</v>
      </c>
      <c r="G1375" s="86" t="str">
        <f t="shared" si="21"/>
        <v>2014S-2Sede CentralEspecialización en Sistemas Gerenciales de Ingeniería</v>
      </c>
      <c r="H1375" s="107">
        <v>14</v>
      </c>
    </row>
    <row r="1376" spans="1:8" hidden="1">
      <c r="A1376" s="103">
        <v>2014</v>
      </c>
      <c r="B1376" s="88" t="s">
        <v>3387</v>
      </c>
      <c r="C1376" s="83" t="s">
        <v>2490</v>
      </c>
      <c r="D1376" s="84" t="s">
        <v>126</v>
      </c>
      <c r="E1376" s="104" t="s">
        <v>235</v>
      </c>
      <c r="F1376" s="84" t="s">
        <v>136</v>
      </c>
      <c r="G1376" s="86" t="str">
        <f t="shared" si="21"/>
        <v>2014S-2Sede CentralEspecialización en Tecnología de la Construcción en Edificaciones</v>
      </c>
      <c r="H1376" s="107">
        <v>11</v>
      </c>
    </row>
    <row r="1377" spans="1:8" hidden="1">
      <c r="A1377" s="103">
        <v>2014</v>
      </c>
      <c r="B1377" s="88" t="s">
        <v>3387</v>
      </c>
      <c r="C1377" s="83" t="s">
        <v>2490</v>
      </c>
      <c r="D1377" s="84" t="s">
        <v>126</v>
      </c>
      <c r="E1377" s="104" t="s">
        <v>236</v>
      </c>
      <c r="F1377" s="84" t="s">
        <v>139</v>
      </c>
      <c r="G1377" s="86" t="str">
        <f t="shared" si="21"/>
        <v>2014S-2Sede CentralMaestría en Hidrosistemas</v>
      </c>
      <c r="H1377" s="107">
        <v>1</v>
      </c>
    </row>
    <row r="1378" spans="1:8" hidden="1">
      <c r="A1378" s="103">
        <v>2014</v>
      </c>
      <c r="B1378" s="88" t="s">
        <v>3387</v>
      </c>
      <c r="C1378" s="83" t="s">
        <v>2490</v>
      </c>
      <c r="D1378" s="84" t="s">
        <v>126</v>
      </c>
      <c r="E1378" s="104" t="s">
        <v>236</v>
      </c>
      <c r="F1378" s="84" t="s">
        <v>140</v>
      </c>
      <c r="G1378" s="86" t="str">
        <f t="shared" si="21"/>
        <v>2014S-2Sede CentralMaestría en Ingeniería Civil</v>
      </c>
      <c r="H1378" s="107">
        <v>8</v>
      </c>
    </row>
    <row r="1379" spans="1:8" hidden="1">
      <c r="A1379" s="103">
        <v>2014</v>
      </c>
      <c r="B1379" s="88" t="s">
        <v>3387</v>
      </c>
      <c r="C1379" s="83" t="s">
        <v>2490</v>
      </c>
      <c r="D1379" s="84" t="s">
        <v>126</v>
      </c>
      <c r="E1379" s="104" t="s">
        <v>236</v>
      </c>
      <c r="F1379" s="84" t="s">
        <v>141</v>
      </c>
      <c r="G1379" s="86" t="str">
        <f t="shared" si="21"/>
        <v>2014S-2Sede CentralMaestría en Ingeniería de Sistemas y Computación</v>
      </c>
      <c r="H1379" s="107">
        <v>7</v>
      </c>
    </row>
    <row r="1380" spans="1:8" hidden="1">
      <c r="A1380" s="103">
        <v>2014</v>
      </c>
      <c r="B1380" s="88" t="s">
        <v>3387</v>
      </c>
      <c r="C1380" s="83" t="s">
        <v>2490</v>
      </c>
      <c r="D1380" s="84" t="s">
        <v>126</v>
      </c>
      <c r="E1380" s="104" t="s">
        <v>236</v>
      </c>
      <c r="F1380" s="84" t="s">
        <v>142</v>
      </c>
      <c r="G1380" s="86" t="str">
        <f t="shared" si="21"/>
        <v>2014S-2Sede CentralMaestría en Ingeniería Electrónica</v>
      </c>
      <c r="H1380" s="107">
        <v>13</v>
      </c>
    </row>
    <row r="1381" spans="1:8" hidden="1">
      <c r="A1381" s="103">
        <v>2014</v>
      </c>
      <c r="B1381" s="88" t="s">
        <v>3387</v>
      </c>
      <c r="C1381" s="83" t="s">
        <v>2490</v>
      </c>
      <c r="D1381" s="84" t="s">
        <v>126</v>
      </c>
      <c r="E1381" s="104" t="s">
        <v>236</v>
      </c>
      <c r="F1381" s="84" t="s">
        <v>143</v>
      </c>
      <c r="G1381" s="86" t="str">
        <f t="shared" si="21"/>
        <v>2014S-2Sede CentralMaestría en Ingeniería Industrial</v>
      </c>
      <c r="H1381" s="107">
        <v>1</v>
      </c>
    </row>
    <row r="1382" spans="1:8" hidden="1">
      <c r="A1382" s="103">
        <v>2014</v>
      </c>
      <c r="B1382" s="88" t="s">
        <v>3387</v>
      </c>
      <c r="C1382" s="83" t="s">
        <v>2490</v>
      </c>
      <c r="D1382" s="84" t="s">
        <v>126</v>
      </c>
      <c r="E1382" s="104" t="s">
        <v>234</v>
      </c>
      <c r="F1382" s="84" t="s">
        <v>1958</v>
      </c>
      <c r="G1382" s="86" t="str">
        <f t="shared" si="21"/>
        <v>2014S-2Sede CentralIngeniería Civil</v>
      </c>
      <c r="H1382" s="107">
        <v>41</v>
      </c>
    </row>
    <row r="1383" spans="1:8" hidden="1">
      <c r="A1383" s="103">
        <v>2014</v>
      </c>
      <c r="B1383" s="88" t="s">
        <v>3387</v>
      </c>
      <c r="C1383" s="83" t="s">
        <v>2490</v>
      </c>
      <c r="D1383" s="84" t="s">
        <v>126</v>
      </c>
      <c r="E1383" s="104" t="s">
        <v>234</v>
      </c>
      <c r="F1383" s="84" t="s">
        <v>1936</v>
      </c>
      <c r="G1383" s="86" t="str">
        <f t="shared" si="21"/>
        <v>2014S-2Sede CentralIngeniería de Sistemas</v>
      </c>
      <c r="H1383" s="107">
        <v>19</v>
      </c>
    </row>
    <row r="1384" spans="1:8" hidden="1">
      <c r="A1384" s="103">
        <v>2014</v>
      </c>
      <c r="B1384" s="88" t="s">
        <v>3387</v>
      </c>
      <c r="C1384" s="83" t="s">
        <v>2490</v>
      </c>
      <c r="D1384" s="84" t="s">
        <v>126</v>
      </c>
      <c r="E1384" s="104" t="s">
        <v>234</v>
      </c>
      <c r="F1384" s="84" t="s">
        <v>1937</v>
      </c>
      <c r="G1384" s="86" t="str">
        <f t="shared" si="21"/>
        <v>2014S-2Sede CentralIngeniería Electrónica</v>
      </c>
      <c r="H1384" s="107">
        <v>55</v>
      </c>
    </row>
    <row r="1385" spans="1:8" hidden="1">
      <c r="A1385" s="103">
        <v>2014</v>
      </c>
      <c r="B1385" s="88" t="s">
        <v>3387</v>
      </c>
      <c r="C1385" s="83" t="s">
        <v>2490</v>
      </c>
      <c r="D1385" s="84" t="s">
        <v>126</v>
      </c>
      <c r="E1385" s="104" t="s">
        <v>234</v>
      </c>
      <c r="F1385" s="84" t="s">
        <v>1938</v>
      </c>
      <c r="G1385" s="86" t="str">
        <f t="shared" si="21"/>
        <v>2014S-2Sede CentralIngeniería Industrial</v>
      </c>
      <c r="H1385" s="107">
        <v>117</v>
      </c>
    </row>
    <row r="1386" spans="1:8" hidden="1">
      <c r="A1386" s="103">
        <v>2014</v>
      </c>
      <c r="B1386" s="88" t="s">
        <v>3387</v>
      </c>
      <c r="C1386" s="83" t="s">
        <v>2490</v>
      </c>
      <c r="D1386" s="84" t="s">
        <v>145</v>
      </c>
      <c r="E1386" s="104" t="s">
        <v>3889</v>
      </c>
      <c r="F1386" s="84" t="s">
        <v>148</v>
      </c>
      <c r="G1386" s="86" t="str">
        <f t="shared" si="21"/>
        <v>2014S-2Sede CentralEspecialización en Cardiología</v>
      </c>
      <c r="H1386" s="107">
        <v>2</v>
      </c>
    </row>
    <row r="1387" spans="1:8" hidden="1">
      <c r="A1387" s="103">
        <v>2014</v>
      </c>
      <c r="B1387" s="88" t="s">
        <v>3387</v>
      </c>
      <c r="C1387" s="83" t="s">
        <v>2490</v>
      </c>
      <c r="D1387" s="84" t="s">
        <v>145</v>
      </c>
      <c r="E1387" s="104" t="s">
        <v>3889</v>
      </c>
      <c r="F1387" s="84" t="s">
        <v>149</v>
      </c>
      <c r="G1387" s="86" t="str">
        <f t="shared" si="21"/>
        <v>2014S-2Sede CentralEspecialización en Cirugía Cardiovascular</v>
      </c>
      <c r="H1387" s="107">
        <v>1</v>
      </c>
    </row>
    <row r="1388" spans="1:8" hidden="1">
      <c r="A1388" s="103">
        <v>2014</v>
      </c>
      <c r="B1388" s="88" t="s">
        <v>3387</v>
      </c>
      <c r="C1388" s="83" t="s">
        <v>2490</v>
      </c>
      <c r="D1388" s="84" t="s">
        <v>145</v>
      </c>
      <c r="E1388" s="104" t="s">
        <v>3889</v>
      </c>
      <c r="F1388" s="84" t="s">
        <v>150</v>
      </c>
      <c r="G1388" s="86" t="str">
        <f t="shared" si="21"/>
        <v>2014S-2Sede CentralEspecialización en Cirugía General</v>
      </c>
      <c r="H1388" s="107">
        <v>5</v>
      </c>
    </row>
    <row r="1389" spans="1:8" hidden="1">
      <c r="A1389" s="103">
        <v>2014</v>
      </c>
      <c r="B1389" s="88" t="s">
        <v>3387</v>
      </c>
      <c r="C1389" s="83" t="s">
        <v>2490</v>
      </c>
      <c r="D1389" s="84" t="s">
        <v>145</v>
      </c>
      <c r="E1389" s="104" t="s">
        <v>3889</v>
      </c>
      <c r="F1389" s="84" t="s">
        <v>151</v>
      </c>
      <c r="G1389" s="86" t="str">
        <f t="shared" si="21"/>
        <v>2014S-2Sede CentralEspecialización en Cirugía Plástica</v>
      </c>
      <c r="H1389" s="107">
        <v>1</v>
      </c>
    </row>
    <row r="1390" spans="1:8" hidden="1">
      <c r="A1390" s="103">
        <v>2014</v>
      </c>
      <c r="B1390" s="88" t="s">
        <v>3387</v>
      </c>
      <c r="C1390" s="83" t="s">
        <v>2490</v>
      </c>
      <c r="D1390" s="84" t="s">
        <v>145</v>
      </c>
      <c r="E1390" s="104" t="s">
        <v>3889</v>
      </c>
      <c r="F1390" s="84" t="s">
        <v>154</v>
      </c>
      <c r="G1390" s="86" t="str">
        <f t="shared" si="21"/>
        <v>2014S-2Sede CentralEspecialización en Endocrinología</v>
      </c>
      <c r="H1390" s="107">
        <v>1</v>
      </c>
    </row>
    <row r="1391" spans="1:8" hidden="1">
      <c r="A1391" s="103">
        <v>2014</v>
      </c>
      <c r="B1391" s="88" t="s">
        <v>3387</v>
      </c>
      <c r="C1391" s="83" t="s">
        <v>2490</v>
      </c>
      <c r="D1391" s="84" t="s">
        <v>145</v>
      </c>
      <c r="E1391" s="104" t="s">
        <v>3889</v>
      </c>
      <c r="F1391" s="84" t="s">
        <v>155</v>
      </c>
      <c r="G1391" s="86" t="str">
        <f t="shared" si="21"/>
        <v>2014S-2Sede CentralEspecialización en Gastroenterología y Endoscopia Digestiva</v>
      </c>
      <c r="H1391" s="107">
        <v>1</v>
      </c>
    </row>
    <row r="1392" spans="1:8" hidden="1">
      <c r="A1392" s="103">
        <v>2014</v>
      </c>
      <c r="B1392" s="88" t="s">
        <v>3387</v>
      </c>
      <c r="C1392" s="83" t="s">
        <v>2490</v>
      </c>
      <c r="D1392" s="84" t="s">
        <v>145</v>
      </c>
      <c r="E1392" s="104" t="s">
        <v>3889</v>
      </c>
      <c r="F1392" s="84" t="s">
        <v>156</v>
      </c>
      <c r="G1392" s="86" t="str">
        <f t="shared" si="21"/>
        <v>2014S-2Sede CentralEspecialización en Genética Médica</v>
      </c>
      <c r="H1392" s="107">
        <v>2</v>
      </c>
    </row>
    <row r="1393" spans="1:8" hidden="1">
      <c r="A1393" s="103">
        <v>2014</v>
      </c>
      <c r="B1393" s="88" t="s">
        <v>3387</v>
      </c>
      <c r="C1393" s="83" t="s">
        <v>2490</v>
      </c>
      <c r="D1393" s="84" t="s">
        <v>145</v>
      </c>
      <c r="E1393" s="104" t="s">
        <v>3889</v>
      </c>
      <c r="F1393" s="84" t="s">
        <v>157</v>
      </c>
      <c r="G1393" s="86" t="str">
        <f t="shared" si="21"/>
        <v>2014S-2Sede CentralEspecialización en Geriatría</v>
      </c>
      <c r="H1393" s="107">
        <v>1</v>
      </c>
    </row>
    <row r="1394" spans="1:8" hidden="1">
      <c r="A1394" s="103">
        <v>2014</v>
      </c>
      <c r="B1394" s="88" t="s">
        <v>3387</v>
      </c>
      <c r="C1394" s="83" t="s">
        <v>2490</v>
      </c>
      <c r="D1394" s="84" t="s">
        <v>145</v>
      </c>
      <c r="E1394" s="104" t="s">
        <v>3889</v>
      </c>
      <c r="F1394" s="84" t="s">
        <v>158</v>
      </c>
      <c r="G1394" s="86" t="str">
        <f t="shared" si="21"/>
        <v>2014S-2Sede CentralEspecialización en Ginecología y Obstetricia</v>
      </c>
      <c r="H1394" s="107">
        <v>4</v>
      </c>
    </row>
    <row r="1395" spans="1:8" hidden="1">
      <c r="A1395" s="103">
        <v>2014</v>
      </c>
      <c r="B1395" s="88" t="s">
        <v>3387</v>
      </c>
      <c r="C1395" s="83" t="s">
        <v>2490</v>
      </c>
      <c r="D1395" s="84" t="s">
        <v>145</v>
      </c>
      <c r="E1395" s="104" t="s">
        <v>3889</v>
      </c>
      <c r="F1395" s="84" t="s">
        <v>160</v>
      </c>
      <c r="G1395" s="86" t="str">
        <f t="shared" si="21"/>
        <v>2014S-2Sede CentralEspecialización en Medicina Crítica y Cuidado Intensivo</v>
      </c>
      <c r="H1395" s="107">
        <v>1</v>
      </c>
    </row>
    <row r="1396" spans="1:8" hidden="1">
      <c r="A1396" s="103">
        <v>2014</v>
      </c>
      <c r="B1396" s="88" t="s">
        <v>3387</v>
      </c>
      <c r="C1396" s="83" t="s">
        <v>2490</v>
      </c>
      <c r="D1396" s="84" t="s">
        <v>145</v>
      </c>
      <c r="E1396" s="104" t="s">
        <v>3889</v>
      </c>
      <c r="F1396" s="84" t="s">
        <v>161</v>
      </c>
      <c r="G1396" s="86" t="str">
        <f t="shared" si="21"/>
        <v>2014S-2Sede CentralEspecialización en Medicina de Urgencias</v>
      </c>
      <c r="H1396" s="107">
        <v>4</v>
      </c>
    </row>
    <row r="1397" spans="1:8" hidden="1">
      <c r="A1397" s="103">
        <v>2014</v>
      </c>
      <c r="B1397" s="88" t="s">
        <v>3387</v>
      </c>
      <c r="C1397" s="83" t="s">
        <v>2490</v>
      </c>
      <c r="D1397" s="84" t="s">
        <v>145</v>
      </c>
      <c r="E1397" s="104" t="s">
        <v>3889</v>
      </c>
      <c r="F1397" s="84" t="s">
        <v>162</v>
      </c>
      <c r="G1397" s="86" t="str">
        <f t="shared" si="21"/>
        <v>2014S-2Sede CentralEspecialización en Medicina Familiar</v>
      </c>
      <c r="H1397" s="107">
        <v>5</v>
      </c>
    </row>
    <row r="1398" spans="1:8" hidden="1">
      <c r="A1398" s="103">
        <v>2014</v>
      </c>
      <c r="B1398" s="88" t="s">
        <v>3387</v>
      </c>
      <c r="C1398" s="83" t="s">
        <v>2490</v>
      </c>
      <c r="D1398" s="84" t="s">
        <v>145</v>
      </c>
      <c r="E1398" s="104" t="s">
        <v>3889</v>
      </c>
      <c r="F1398" s="84" t="s">
        <v>163</v>
      </c>
      <c r="G1398" s="86" t="str">
        <f t="shared" si="21"/>
        <v>2014S-2Sede CentralEspecialización en Medicina Interna</v>
      </c>
      <c r="H1398" s="107">
        <v>10</v>
      </c>
    </row>
    <row r="1399" spans="1:8" hidden="1">
      <c r="A1399" s="103">
        <v>2014</v>
      </c>
      <c r="B1399" s="88" t="s">
        <v>3387</v>
      </c>
      <c r="C1399" s="83" t="s">
        <v>2490</v>
      </c>
      <c r="D1399" s="84" t="s">
        <v>145</v>
      </c>
      <c r="E1399" s="104" t="s">
        <v>3889</v>
      </c>
      <c r="F1399" s="84" t="s">
        <v>164</v>
      </c>
      <c r="G1399" s="86" t="str">
        <f t="shared" si="21"/>
        <v>2014S-2Sede CentralEspecialización en Nefrología</v>
      </c>
      <c r="H1399" s="107">
        <v>1</v>
      </c>
    </row>
    <row r="1400" spans="1:8" hidden="1">
      <c r="A1400" s="103">
        <v>2014</v>
      </c>
      <c r="B1400" s="88" t="s">
        <v>3387</v>
      </c>
      <c r="C1400" s="83" t="s">
        <v>2490</v>
      </c>
      <c r="D1400" s="84" t="s">
        <v>145</v>
      </c>
      <c r="E1400" s="104" t="s">
        <v>3889</v>
      </c>
      <c r="F1400" s="84" t="s">
        <v>165</v>
      </c>
      <c r="G1400" s="86" t="str">
        <f t="shared" si="21"/>
        <v>2014S-2Sede CentralEspecialización en Neumología</v>
      </c>
      <c r="H1400" s="107">
        <v>1</v>
      </c>
    </row>
    <row r="1401" spans="1:8" hidden="1">
      <c r="A1401" s="103">
        <v>2014</v>
      </c>
      <c r="B1401" s="88" t="s">
        <v>3387</v>
      </c>
      <c r="C1401" s="83" t="s">
        <v>2490</v>
      </c>
      <c r="D1401" s="84" t="s">
        <v>145</v>
      </c>
      <c r="E1401" s="104" t="s">
        <v>3889</v>
      </c>
      <c r="F1401" s="84" t="s">
        <v>166</v>
      </c>
      <c r="G1401" s="86" t="str">
        <f t="shared" si="21"/>
        <v>2014S-2Sede CentralEspecialización en Neurocirugía</v>
      </c>
      <c r="H1401" s="107">
        <v>1</v>
      </c>
    </row>
    <row r="1402" spans="1:8" hidden="1">
      <c r="A1402" s="103">
        <v>2014</v>
      </c>
      <c r="B1402" s="88" t="s">
        <v>3387</v>
      </c>
      <c r="C1402" s="83" t="s">
        <v>2490</v>
      </c>
      <c r="D1402" s="84" t="s">
        <v>145</v>
      </c>
      <c r="E1402" s="104" t="s">
        <v>3889</v>
      </c>
      <c r="F1402" s="84" t="s">
        <v>168</v>
      </c>
      <c r="G1402" s="86" t="str">
        <f t="shared" si="21"/>
        <v>2014S-2Sede CentralEspecialización en Oftalmología</v>
      </c>
      <c r="H1402" s="107">
        <v>1</v>
      </c>
    </row>
    <row r="1403" spans="1:8" hidden="1">
      <c r="A1403" s="103">
        <v>2014</v>
      </c>
      <c r="B1403" s="88" t="s">
        <v>3387</v>
      </c>
      <c r="C1403" s="83" t="s">
        <v>2490</v>
      </c>
      <c r="D1403" s="84" t="s">
        <v>145</v>
      </c>
      <c r="E1403" s="104" t="s">
        <v>3889</v>
      </c>
      <c r="F1403" s="84" t="s">
        <v>169</v>
      </c>
      <c r="G1403" s="86" t="str">
        <f t="shared" si="21"/>
        <v>2014S-2Sede CentralEspecialización en Ortopedia Infantil</v>
      </c>
      <c r="H1403" s="107">
        <v>1</v>
      </c>
    </row>
    <row r="1404" spans="1:8" hidden="1">
      <c r="A1404" s="103">
        <v>2014</v>
      </c>
      <c r="B1404" s="88" t="s">
        <v>3387</v>
      </c>
      <c r="C1404" s="83" t="s">
        <v>2490</v>
      </c>
      <c r="D1404" s="84" t="s">
        <v>145</v>
      </c>
      <c r="E1404" s="104" t="s">
        <v>3889</v>
      </c>
      <c r="F1404" s="84" t="s">
        <v>170</v>
      </c>
      <c r="G1404" s="86" t="str">
        <f t="shared" si="21"/>
        <v>2014S-2Sede CentralEspecialización en Ortopedia y Traumatología</v>
      </c>
      <c r="H1404" s="107">
        <v>1</v>
      </c>
    </row>
    <row r="1405" spans="1:8" hidden="1">
      <c r="A1405" s="103">
        <v>2014</v>
      </c>
      <c r="B1405" s="88" t="s">
        <v>3387</v>
      </c>
      <c r="C1405" s="83" t="s">
        <v>2490</v>
      </c>
      <c r="D1405" s="84" t="s">
        <v>145</v>
      </c>
      <c r="E1405" s="104" t="s">
        <v>3889</v>
      </c>
      <c r="F1405" s="84" t="s">
        <v>172</v>
      </c>
      <c r="G1405" s="86" t="str">
        <f t="shared" si="21"/>
        <v>2014S-2Sede CentralEspecialización en Patología</v>
      </c>
      <c r="H1405" s="107">
        <v>1</v>
      </c>
    </row>
    <row r="1406" spans="1:8" hidden="1">
      <c r="A1406" s="103">
        <v>2014</v>
      </c>
      <c r="B1406" s="88" t="s">
        <v>3387</v>
      </c>
      <c r="C1406" s="83" t="s">
        <v>2490</v>
      </c>
      <c r="D1406" s="84" t="s">
        <v>145</v>
      </c>
      <c r="E1406" s="104" t="s">
        <v>3889</v>
      </c>
      <c r="F1406" s="84" t="s">
        <v>173</v>
      </c>
      <c r="G1406" s="86" t="str">
        <f t="shared" si="21"/>
        <v>2014S-2Sede CentralEspecialización en Pediatría</v>
      </c>
      <c r="H1406" s="107">
        <v>12</v>
      </c>
    </row>
    <row r="1407" spans="1:8" hidden="1">
      <c r="A1407" s="103">
        <v>2014</v>
      </c>
      <c r="B1407" s="88" t="s">
        <v>3387</v>
      </c>
      <c r="C1407" s="83" t="s">
        <v>2490</v>
      </c>
      <c r="D1407" s="84" t="s">
        <v>145</v>
      </c>
      <c r="E1407" s="104" t="s">
        <v>3889</v>
      </c>
      <c r="F1407" s="84" t="s">
        <v>174</v>
      </c>
      <c r="G1407" s="86" t="str">
        <f t="shared" si="21"/>
        <v>2014S-2Sede CentralEspecialización en Psiquiatría de Enlace</v>
      </c>
      <c r="H1407" s="107">
        <v>2</v>
      </c>
    </row>
    <row r="1408" spans="1:8" hidden="1">
      <c r="A1408" s="103">
        <v>2014</v>
      </c>
      <c r="B1408" s="88" t="s">
        <v>3387</v>
      </c>
      <c r="C1408" s="83" t="s">
        <v>2490</v>
      </c>
      <c r="D1408" s="84" t="s">
        <v>145</v>
      </c>
      <c r="E1408" s="104" t="s">
        <v>3889</v>
      </c>
      <c r="F1408" s="84" t="s">
        <v>175</v>
      </c>
      <c r="G1408" s="86" t="str">
        <f t="shared" si="21"/>
        <v>2014S-2Sede CentralEspecialización en Psiquiatría de Niños y Adolescentes</v>
      </c>
      <c r="H1408" s="107">
        <v>3</v>
      </c>
    </row>
    <row r="1409" spans="1:8" hidden="1">
      <c r="A1409" s="103">
        <v>2014</v>
      </c>
      <c r="B1409" s="88" t="s">
        <v>3387</v>
      </c>
      <c r="C1409" s="83" t="s">
        <v>2490</v>
      </c>
      <c r="D1409" s="84" t="s">
        <v>145</v>
      </c>
      <c r="E1409" s="104" t="s">
        <v>3889</v>
      </c>
      <c r="F1409" s="84" t="s">
        <v>176</v>
      </c>
      <c r="G1409" s="86" t="str">
        <f t="shared" si="21"/>
        <v>2014S-2Sede CentralEspecialización en Psiquiatría General</v>
      </c>
      <c r="H1409" s="107">
        <v>7</v>
      </c>
    </row>
    <row r="1410" spans="1:8" hidden="1">
      <c r="A1410" s="103">
        <v>2014</v>
      </c>
      <c r="B1410" s="88" t="s">
        <v>3387</v>
      </c>
      <c r="C1410" s="83" t="s">
        <v>2490</v>
      </c>
      <c r="D1410" s="84" t="s">
        <v>145</v>
      </c>
      <c r="E1410" s="104" t="s">
        <v>3889</v>
      </c>
      <c r="F1410" s="84" t="s">
        <v>177</v>
      </c>
      <c r="G1410" s="86" t="str">
        <f t="shared" si="21"/>
        <v>2014S-2Sede CentralEspecialización en Radiología</v>
      </c>
      <c r="H1410" s="107">
        <v>3</v>
      </c>
    </row>
    <row r="1411" spans="1:8" hidden="1">
      <c r="A1411" s="103">
        <v>2014</v>
      </c>
      <c r="B1411" s="88" t="s">
        <v>3387</v>
      </c>
      <c r="C1411" s="83" t="s">
        <v>2490</v>
      </c>
      <c r="D1411" s="84" t="s">
        <v>145</v>
      </c>
      <c r="E1411" s="104" t="s">
        <v>236</v>
      </c>
      <c r="F1411" s="84" t="s">
        <v>180</v>
      </c>
      <c r="G1411" s="86" t="str">
        <f t="shared" ref="G1411:G1474" si="22">+CONCATENATE(A1411,B1411,C1411,F1411)</f>
        <v>2014S-2Sede CentralMaestría en Epidemiología Clínica</v>
      </c>
      <c r="H1411" s="107">
        <v>8</v>
      </c>
    </row>
    <row r="1412" spans="1:8" hidden="1">
      <c r="A1412" s="103">
        <v>2014</v>
      </c>
      <c r="B1412" s="88" t="s">
        <v>3387</v>
      </c>
      <c r="C1412" s="83" t="s">
        <v>2490</v>
      </c>
      <c r="D1412" s="84" t="s">
        <v>145</v>
      </c>
      <c r="E1412" s="104" t="s">
        <v>234</v>
      </c>
      <c r="F1412" s="84" t="s">
        <v>1948</v>
      </c>
      <c r="G1412" s="86" t="str">
        <f t="shared" si="22"/>
        <v>2014S-2Sede CentralMedicina</v>
      </c>
      <c r="H1412" s="107">
        <v>50</v>
      </c>
    </row>
    <row r="1413" spans="1:8" hidden="1">
      <c r="A1413" s="103">
        <v>2014</v>
      </c>
      <c r="B1413" s="88" t="s">
        <v>3387</v>
      </c>
      <c r="C1413" s="83" t="s">
        <v>2490</v>
      </c>
      <c r="D1413" s="84" t="s">
        <v>182</v>
      </c>
      <c r="E1413" s="104" t="s">
        <v>3890</v>
      </c>
      <c r="F1413" s="84" t="s">
        <v>184</v>
      </c>
      <c r="G1413" s="86" t="str">
        <f t="shared" si="22"/>
        <v>2014S-2Sede CentralEspecialización en Cirugía Maxilofacial</v>
      </c>
      <c r="H1413" s="107">
        <v>2</v>
      </c>
    </row>
    <row r="1414" spans="1:8" hidden="1">
      <c r="A1414" s="103">
        <v>2014</v>
      </c>
      <c r="B1414" s="88" t="s">
        <v>3387</v>
      </c>
      <c r="C1414" s="83" t="s">
        <v>2490</v>
      </c>
      <c r="D1414" s="84" t="s">
        <v>182</v>
      </c>
      <c r="E1414" s="104" t="s">
        <v>3890</v>
      </c>
      <c r="F1414" s="84" t="s">
        <v>187</v>
      </c>
      <c r="G1414" s="86" t="str">
        <f t="shared" si="22"/>
        <v>2014S-2Sede CentralEspecialización en Ortodoncia</v>
      </c>
      <c r="H1414" s="107">
        <v>2</v>
      </c>
    </row>
    <row r="1415" spans="1:8" hidden="1">
      <c r="A1415" s="103">
        <v>2014</v>
      </c>
      <c r="B1415" s="88" t="s">
        <v>3387</v>
      </c>
      <c r="C1415" s="83" t="s">
        <v>2490</v>
      </c>
      <c r="D1415" s="84" t="s">
        <v>182</v>
      </c>
      <c r="E1415" s="104" t="s">
        <v>3890</v>
      </c>
      <c r="F1415" s="84" t="s">
        <v>188</v>
      </c>
      <c r="G1415" s="86" t="str">
        <f t="shared" si="22"/>
        <v>2014S-2Sede CentralEspecialización en Patología y Cirugía Bucal</v>
      </c>
      <c r="H1415" s="107">
        <v>2</v>
      </c>
    </row>
    <row r="1416" spans="1:8" hidden="1">
      <c r="A1416" s="103">
        <v>2014</v>
      </c>
      <c r="B1416" s="88" t="s">
        <v>3387</v>
      </c>
      <c r="C1416" s="83" t="s">
        <v>2490</v>
      </c>
      <c r="D1416" s="84" t="s">
        <v>182</v>
      </c>
      <c r="E1416" s="104" t="s">
        <v>3890</v>
      </c>
      <c r="F1416" s="84" t="s">
        <v>189</v>
      </c>
      <c r="G1416" s="86" t="str">
        <f t="shared" si="22"/>
        <v>2014S-2Sede CentralEspecialización en Periodoncia</v>
      </c>
      <c r="H1416" s="107">
        <v>5</v>
      </c>
    </row>
    <row r="1417" spans="1:8" hidden="1">
      <c r="A1417" s="103">
        <v>2014</v>
      </c>
      <c r="B1417" s="88" t="s">
        <v>3387</v>
      </c>
      <c r="C1417" s="83" t="s">
        <v>2490</v>
      </c>
      <c r="D1417" s="84" t="s">
        <v>182</v>
      </c>
      <c r="E1417" s="104" t="s">
        <v>3890</v>
      </c>
      <c r="F1417" s="84" t="s">
        <v>190</v>
      </c>
      <c r="G1417" s="86" t="str">
        <f t="shared" si="22"/>
        <v>2014S-2Sede CentralEspecialización en Rehabilitación Oral</v>
      </c>
      <c r="H1417" s="107">
        <v>7</v>
      </c>
    </row>
    <row r="1418" spans="1:8" hidden="1">
      <c r="A1418" s="103">
        <v>2014</v>
      </c>
      <c r="B1418" s="88" t="s">
        <v>3387</v>
      </c>
      <c r="C1418" s="83" t="s">
        <v>2490</v>
      </c>
      <c r="D1418" s="84" t="s">
        <v>182</v>
      </c>
      <c r="E1418" s="104" t="s">
        <v>234</v>
      </c>
      <c r="F1418" s="84" t="s">
        <v>1949</v>
      </c>
      <c r="G1418" s="86" t="str">
        <f t="shared" si="22"/>
        <v>2014S-2Sede CentralOdontología</v>
      </c>
      <c r="H1418" s="107">
        <v>56</v>
      </c>
    </row>
    <row r="1419" spans="1:8" hidden="1">
      <c r="A1419" s="103">
        <v>2014</v>
      </c>
      <c r="B1419" s="88" t="s">
        <v>3387</v>
      </c>
      <c r="C1419" s="83" t="s">
        <v>2490</v>
      </c>
      <c r="D1419" s="84" t="s">
        <v>191</v>
      </c>
      <c r="E1419" s="104" t="s">
        <v>236</v>
      </c>
      <c r="F1419" s="84" t="s">
        <v>193</v>
      </c>
      <c r="G1419" s="86" t="str">
        <f t="shared" si="22"/>
        <v>2014S-2Sede CentralMaestría en Psicología Clínica</v>
      </c>
      <c r="H1419" s="107">
        <v>15</v>
      </c>
    </row>
    <row r="1420" spans="1:8" hidden="1">
      <c r="A1420" s="103">
        <v>2014</v>
      </c>
      <c r="B1420" s="88" t="s">
        <v>3387</v>
      </c>
      <c r="C1420" s="83" t="s">
        <v>2490</v>
      </c>
      <c r="D1420" s="84" t="s">
        <v>191</v>
      </c>
      <c r="E1420" s="104" t="s">
        <v>236</v>
      </c>
      <c r="F1420" s="84" t="s">
        <v>4453</v>
      </c>
      <c r="G1420" s="86" t="str">
        <f t="shared" si="22"/>
        <v>2014S-2Sede CentralMaestría en Psicología Comunitaria</v>
      </c>
      <c r="H1420" s="107">
        <v>2</v>
      </c>
    </row>
    <row r="1421" spans="1:8" hidden="1">
      <c r="A1421" s="103">
        <v>2014</v>
      </c>
      <c r="B1421" s="88" t="s">
        <v>3387</v>
      </c>
      <c r="C1421" s="83" t="s">
        <v>2490</v>
      </c>
      <c r="D1421" s="84" t="s">
        <v>191</v>
      </c>
      <c r="E1421" s="104" t="s">
        <v>234</v>
      </c>
      <c r="F1421" s="84" t="s">
        <v>730</v>
      </c>
      <c r="G1421" s="86" t="str">
        <f t="shared" si="22"/>
        <v>2014S-2Sede CentralPsicología</v>
      </c>
      <c r="H1421" s="107">
        <v>89</v>
      </c>
    </row>
    <row r="1422" spans="1:8" hidden="1">
      <c r="A1422" s="103">
        <v>2014</v>
      </c>
      <c r="B1422" s="88" t="s">
        <v>3387</v>
      </c>
      <c r="C1422" s="83" t="s">
        <v>2490</v>
      </c>
      <c r="D1422" s="84" t="s">
        <v>195</v>
      </c>
      <c r="E1422" s="104" t="s">
        <v>239</v>
      </c>
      <c r="F1422" s="84" t="s">
        <v>199</v>
      </c>
      <c r="G1422" s="86" t="str">
        <f t="shared" si="22"/>
        <v>2014S-2Sede CentralDoctorado en Teología</v>
      </c>
      <c r="H1422" s="107">
        <v>7</v>
      </c>
    </row>
    <row r="1423" spans="1:8" hidden="1">
      <c r="A1423" s="103">
        <v>2014</v>
      </c>
      <c r="B1423" s="88" t="s">
        <v>3387</v>
      </c>
      <c r="C1423" s="83" t="s">
        <v>2490</v>
      </c>
      <c r="D1423" s="84" t="s">
        <v>195</v>
      </c>
      <c r="E1423" s="104" t="s">
        <v>236</v>
      </c>
      <c r="F1423" s="84" t="s">
        <v>198</v>
      </c>
      <c r="G1423" s="86" t="str">
        <f t="shared" si="22"/>
        <v>2014S-2Sede CentralMaestría en Teología</v>
      </c>
      <c r="H1423" s="107">
        <v>6</v>
      </c>
    </row>
    <row r="1424" spans="1:8" hidden="1">
      <c r="A1424" s="103">
        <v>2014</v>
      </c>
      <c r="B1424" s="88" t="s">
        <v>3387</v>
      </c>
      <c r="C1424" s="83" t="s">
        <v>2490</v>
      </c>
      <c r="D1424" s="84" t="s">
        <v>195</v>
      </c>
      <c r="E1424" s="104" t="s">
        <v>234</v>
      </c>
      <c r="F1424" s="84" t="s">
        <v>1184</v>
      </c>
      <c r="G1424" s="86" t="str">
        <f t="shared" si="22"/>
        <v>2014S-2Sede CentralLicenciatura en Ciencias Religiosas</v>
      </c>
      <c r="H1424" s="107">
        <v>9</v>
      </c>
    </row>
    <row r="1425" spans="1:8" hidden="1">
      <c r="A1425" s="103">
        <v>2014</v>
      </c>
      <c r="B1425" s="88" t="s">
        <v>3387</v>
      </c>
      <c r="C1425" s="83" t="s">
        <v>2490</v>
      </c>
      <c r="D1425" s="84" t="s">
        <v>195</v>
      </c>
      <c r="E1425" s="104" t="s">
        <v>234</v>
      </c>
      <c r="F1425" s="84" t="s">
        <v>196</v>
      </c>
      <c r="G1425" s="86" t="str">
        <f t="shared" si="22"/>
        <v>2014S-2Sede CentralLicenciatura en Teología</v>
      </c>
      <c r="H1425" s="107">
        <v>13</v>
      </c>
    </row>
    <row r="1426" spans="1:8" hidden="1">
      <c r="A1426" s="103">
        <v>2014</v>
      </c>
      <c r="B1426" s="88" t="s">
        <v>3387</v>
      </c>
      <c r="C1426" s="83" t="s">
        <v>2490</v>
      </c>
      <c r="D1426" s="84" t="s">
        <v>195</v>
      </c>
      <c r="E1426" s="104" t="s">
        <v>234</v>
      </c>
      <c r="F1426" s="84" t="s">
        <v>1945</v>
      </c>
      <c r="G1426" s="86" t="str">
        <f t="shared" si="22"/>
        <v>2014S-2Sede CentralTeología</v>
      </c>
      <c r="H1426" s="107">
        <v>43</v>
      </c>
    </row>
    <row r="1427" spans="1:8" hidden="1">
      <c r="A1427" s="103">
        <v>2014</v>
      </c>
      <c r="B1427" s="88" t="s">
        <v>3387</v>
      </c>
      <c r="C1427" s="83" t="s">
        <v>2490</v>
      </c>
      <c r="D1427" s="84" t="s">
        <v>200</v>
      </c>
      <c r="E1427" s="104" t="s">
        <v>236</v>
      </c>
      <c r="F1427" s="84" t="s">
        <v>202</v>
      </c>
      <c r="G1427" s="86" t="str">
        <f t="shared" si="22"/>
        <v>2014S-2Sede CentralMaestría en Bioética</v>
      </c>
      <c r="H1427" s="107">
        <v>2</v>
      </c>
    </row>
    <row r="1428" spans="1:8">
      <c r="A1428" s="88">
        <v>2015</v>
      </c>
      <c r="B1428" s="105" t="s">
        <v>3386</v>
      </c>
      <c r="C1428" s="83" t="s">
        <v>2490</v>
      </c>
      <c r="D1428" s="84" t="s">
        <v>5</v>
      </c>
      <c r="E1428" s="104" t="s">
        <v>235</v>
      </c>
      <c r="F1428" s="84" t="s">
        <v>9</v>
      </c>
      <c r="G1428" s="86" t="str">
        <f t="shared" si="22"/>
        <v>2015S-1Sede CentralEspecialización en Diseño y Gerencia de Producto para la Exportación</v>
      </c>
      <c r="H1428" s="107">
        <v>10</v>
      </c>
    </row>
    <row r="1429" spans="1:8">
      <c r="A1429" s="88">
        <v>2015</v>
      </c>
      <c r="B1429" s="105" t="s">
        <v>3386</v>
      </c>
      <c r="C1429" s="83" t="s">
        <v>2490</v>
      </c>
      <c r="D1429" s="84" t="s">
        <v>5</v>
      </c>
      <c r="E1429" s="104" t="s">
        <v>236</v>
      </c>
      <c r="F1429" s="84" t="s">
        <v>1909</v>
      </c>
      <c r="G1429" s="86" t="str">
        <f t="shared" si="22"/>
        <v>2015S-1Sede CentralMaestría en Patrimonio Cultural y Territorio</v>
      </c>
      <c r="H1429" s="107">
        <v>3</v>
      </c>
    </row>
    <row r="1430" spans="1:8">
      <c r="A1430" s="88">
        <v>2015</v>
      </c>
      <c r="B1430" s="105" t="s">
        <v>3386</v>
      </c>
      <c r="C1430" s="83" t="s">
        <v>2490</v>
      </c>
      <c r="D1430" s="84" t="s">
        <v>5</v>
      </c>
      <c r="E1430" s="104" t="s">
        <v>236</v>
      </c>
      <c r="F1430" s="84" t="s">
        <v>11</v>
      </c>
      <c r="G1430" s="86" t="str">
        <f t="shared" si="22"/>
        <v>2015S-1Sede CentralMaestría en Planeación Urbana y Regional</v>
      </c>
      <c r="H1430" s="107">
        <v>15</v>
      </c>
    </row>
    <row r="1431" spans="1:8">
      <c r="A1431" s="88">
        <v>2015</v>
      </c>
      <c r="B1431" s="105" t="s">
        <v>3386</v>
      </c>
      <c r="C1431" s="83" t="s">
        <v>2490</v>
      </c>
      <c r="D1431" s="84" t="s">
        <v>5</v>
      </c>
      <c r="E1431" s="104" t="s">
        <v>234</v>
      </c>
      <c r="F1431" s="84" t="s">
        <v>700</v>
      </c>
      <c r="G1431" s="86" t="str">
        <f t="shared" si="22"/>
        <v>2015S-1Sede CentralArquitectura</v>
      </c>
      <c r="H1431" s="107">
        <v>105</v>
      </c>
    </row>
    <row r="1432" spans="1:8">
      <c r="A1432" s="88">
        <v>2015</v>
      </c>
      <c r="B1432" s="105" t="s">
        <v>3386</v>
      </c>
      <c r="C1432" s="83" t="s">
        <v>2490</v>
      </c>
      <c r="D1432" s="84" t="s">
        <v>5</v>
      </c>
      <c r="E1432" s="104" t="s">
        <v>234</v>
      </c>
      <c r="F1432" s="84" t="s">
        <v>1928</v>
      </c>
      <c r="G1432" s="86" t="str">
        <f t="shared" si="22"/>
        <v>2015S-1Sede CentralDiseño Industrial</v>
      </c>
      <c r="H1432" s="107">
        <v>112</v>
      </c>
    </row>
    <row r="1433" spans="1:8">
      <c r="A1433" s="88">
        <v>2015</v>
      </c>
      <c r="B1433" s="105" t="s">
        <v>3386</v>
      </c>
      <c r="C1433" s="83" t="s">
        <v>2490</v>
      </c>
      <c r="D1433" s="84" t="s">
        <v>12</v>
      </c>
      <c r="E1433" s="104" t="s">
        <v>236</v>
      </c>
      <c r="F1433" s="84" t="s">
        <v>17</v>
      </c>
      <c r="G1433" s="86" t="str">
        <f t="shared" si="22"/>
        <v>2015S-1Sede CentralMaestría en Música</v>
      </c>
      <c r="H1433" s="107">
        <v>7</v>
      </c>
    </row>
    <row r="1434" spans="1:8">
      <c r="A1434" s="88">
        <v>2015</v>
      </c>
      <c r="B1434" s="105" t="s">
        <v>3386</v>
      </c>
      <c r="C1434" s="83" t="s">
        <v>2490</v>
      </c>
      <c r="D1434" s="84" t="s">
        <v>12</v>
      </c>
      <c r="E1434" s="104" t="s">
        <v>234</v>
      </c>
      <c r="F1434" s="84" t="s">
        <v>1921</v>
      </c>
      <c r="G1434" s="86" t="str">
        <f t="shared" si="22"/>
        <v>2015S-1Sede CentralArtes Visuales</v>
      </c>
      <c r="H1434" s="107">
        <v>37</v>
      </c>
    </row>
    <row r="1435" spans="1:8">
      <c r="A1435" s="88">
        <v>2015</v>
      </c>
      <c r="B1435" s="105" t="s">
        <v>3386</v>
      </c>
      <c r="C1435" s="83" t="s">
        <v>2490</v>
      </c>
      <c r="D1435" s="84" t="s">
        <v>12</v>
      </c>
      <c r="E1435" s="104" t="s">
        <v>234</v>
      </c>
      <c r="F1435" s="84" t="s">
        <v>1933</v>
      </c>
      <c r="G1435" s="86" t="str">
        <f t="shared" si="22"/>
        <v>2015S-1Sede CentralEstudios Musicales</v>
      </c>
      <c r="H1435" s="107">
        <v>33</v>
      </c>
    </row>
    <row r="1436" spans="1:8">
      <c r="A1436" s="88">
        <v>2015</v>
      </c>
      <c r="B1436" s="105" t="s">
        <v>3386</v>
      </c>
      <c r="C1436" s="83" t="s">
        <v>2490</v>
      </c>
      <c r="D1436" s="84" t="s">
        <v>18</v>
      </c>
      <c r="E1436" s="104" t="s">
        <v>239</v>
      </c>
      <c r="F1436" s="84" t="s">
        <v>30</v>
      </c>
      <c r="G1436" s="86" t="str">
        <f t="shared" si="22"/>
        <v>2015S-1Sede CentralDoctorado en Ciencias Biológicas</v>
      </c>
      <c r="H1436" s="107">
        <v>5</v>
      </c>
    </row>
    <row r="1437" spans="1:8">
      <c r="A1437" s="88">
        <v>2015</v>
      </c>
      <c r="B1437" s="105" t="s">
        <v>3386</v>
      </c>
      <c r="C1437" s="83" t="s">
        <v>2490</v>
      </c>
      <c r="D1437" s="84" t="s">
        <v>18</v>
      </c>
      <c r="E1437" s="104" t="s">
        <v>235</v>
      </c>
      <c r="F1437" s="84" t="s">
        <v>24</v>
      </c>
      <c r="G1437" s="86" t="str">
        <f t="shared" si="22"/>
        <v>2015S-1Sede CentralEspecialización en Análisis Químico Instrumental</v>
      </c>
      <c r="H1437" s="107">
        <v>5</v>
      </c>
    </row>
    <row r="1438" spans="1:8">
      <c r="A1438" s="88">
        <v>2015</v>
      </c>
      <c r="B1438" s="105" t="s">
        <v>3386</v>
      </c>
      <c r="C1438" s="83" t="s">
        <v>2490</v>
      </c>
      <c r="D1438" s="84" t="s">
        <v>18</v>
      </c>
      <c r="E1438" s="104" t="s">
        <v>235</v>
      </c>
      <c r="F1438" s="84" t="s">
        <v>26</v>
      </c>
      <c r="G1438" s="86" t="str">
        <f t="shared" si="22"/>
        <v>2015S-1Sede CentralEspecialización en Hematología en el Laboratorio Clínico y Manejo del Banco de Sangre</v>
      </c>
      <c r="H1438" s="107">
        <v>6</v>
      </c>
    </row>
    <row r="1439" spans="1:8">
      <c r="A1439" s="88">
        <v>2015</v>
      </c>
      <c r="B1439" s="105" t="s">
        <v>3386</v>
      </c>
      <c r="C1439" s="83" t="s">
        <v>2490</v>
      </c>
      <c r="D1439" s="84" t="s">
        <v>18</v>
      </c>
      <c r="E1439" s="104" t="s">
        <v>236</v>
      </c>
      <c r="F1439" s="84" t="s">
        <v>28</v>
      </c>
      <c r="G1439" s="86" t="str">
        <f t="shared" si="22"/>
        <v>2015S-1Sede CentralMaestría en Ciencias Biológicas</v>
      </c>
      <c r="H1439" s="107">
        <v>10</v>
      </c>
    </row>
    <row r="1440" spans="1:8">
      <c r="A1440" s="88">
        <v>2015</v>
      </c>
      <c r="B1440" s="105" t="s">
        <v>3386</v>
      </c>
      <c r="C1440" s="83" t="s">
        <v>2490</v>
      </c>
      <c r="D1440" s="84" t="s">
        <v>18</v>
      </c>
      <c r="E1440" s="104" t="s">
        <v>234</v>
      </c>
      <c r="F1440" s="84" t="s">
        <v>1922</v>
      </c>
      <c r="G1440" s="86" t="str">
        <f t="shared" si="22"/>
        <v>2015S-1Sede CentralBacteriología</v>
      </c>
      <c r="H1440" s="107">
        <v>19</v>
      </c>
    </row>
    <row r="1441" spans="1:8">
      <c r="A1441" s="88">
        <v>2015</v>
      </c>
      <c r="B1441" s="105" t="s">
        <v>3386</v>
      </c>
      <c r="C1441" s="83" t="s">
        <v>2490</v>
      </c>
      <c r="D1441" s="84" t="s">
        <v>18</v>
      </c>
      <c r="E1441" s="104" t="s">
        <v>234</v>
      </c>
      <c r="F1441" s="84" t="s">
        <v>1923</v>
      </c>
      <c r="G1441" s="86" t="str">
        <f t="shared" si="22"/>
        <v>2015S-1Sede CentralBiología</v>
      </c>
      <c r="H1441" s="107">
        <v>29</v>
      </c>
    </row>
    <row r="1442" spans="1:8">
      <c r="A1442" s="88">
        <v>2015</v>
      </c>
      <c r="B1442" s="105" t="s">
        <v>3386</v>
      </c>
      <c r="C1442" s="83" t="s">
        <v>2490</v>
      </c>
      <c r="D1442" s="84" t="s">
        <v>18</v>
      </c>
      <c r="E1442" s="104" t="s">
        <v>234</v>
      </c>
      <c r="F1442" s="84" t="s">
        <v>3428</v>
      </c>
      <c r="G1442" s="86" t="str">
        <f t="shared" si="22"/>
        <v>2015S-1Sede CentralMicrobiología Agrícola y Veterinaria</v>
      </c>
      <c r="H1442" s="107">
        <v>6</v>
      </c>
    </row>
    <row r="1443" spans="1:8">
      <c r="A1443" s="88">
        <v>2015</v>
      </c>
      <c r="B1443" s="105" t="s">
        <v>3386</v>
      </c>
      <c r="C1443" s="83" t="s">
        <v>2490</v>
      </c>
      <c r="D1443" s="84" t="s">
        <v>18</v>
      </c>
      <c r="E1443" s="104" t="s">
        <v>234</v>
      </c>
      <c r="F1443" s="84" t="s">
        <v>1941</v>
      </c>
      <c r="G1443" s="86" t="str">
        <f t="shared" si="22"/>
        <v>2015S-1Sede CentralMicrobiología Industrial</v>
      </c>
      <c r="H1443" s="107">
        <v>32</v>
      </c>
    </row>
    <row r="1444" spans="1:8">
      <c r="A1444" s="88">
        <v>2015</v>
      </c>
      <c r="B1444" s="105" t="s">
        <v>3386</v>
      </c>
      <c r="C1444" s="83" t="s">
        <v>2490</v>
      </c>
      <c r="D1444" s="84" t="s">
        <v>18</v>
      </c>
      <c r="E1444" s="104" t="s">
        <v>234</v>
      </c>
      <c r="F1444" s="84" t="s">
        <v>1942</v>
      </c>
      <c r="G1444" s="86" t="str">
        <f t="shared" si="22"/>
        <v>2015S-1Sede CentralNutrición y Dietética</v>
      </c>
      <c r="H1444" s="107">
        <v>18</v>
      </c>
    </row>
    <row r="1445" spans="1:8">
      <c r="A1445" s="88">
        <v>2015</v>
      </c>
      <c r="B1445" s="105" t="s">
        <v>3386</v>
      </c>
      <c r="C1445" s="83" t="s">
        <v>2490</v>
      </c>
      <c r="D1445" s="84" t="s">
        <v>31</v>
      </c>
      <c r="E1445" s="104" t="s">
        <v>235</v>
      </c>
      <c r="F1445" s="84" t="s">
        <v>1185</v>
      </c>
      <c r="G1445" s="86" t="str">
        <f t="shared" si="22"/>
        <v>2015S-1Sede CentralEspecialización en Administración de Salud: Énfasis en Seguridad Social</v>
      </c>
      <c r="H1445" s="107">
        <v>13</v>
      </c>
    </row>
    <row r="1446" spans="1:8">
      <c r="A1446" s="88">
        <v>2015</v>
      </c>
      <c r="B1446" s="105" t="s">
        <v>3386</v>
      </c>
      <c r="C1446" s="83" t="s">
        <v>2490</v>
      </c>
      <c r="D1446" s="84" t="s">
        <v>31</v>
      </c>
      <c r="E1446" s="104" t="s">
        <v>235</v>
      </c>
      <c r="F1446" s="84" t="s">
        <v>35</v>
      </c>
      <c r="G1446" s="86" t="str">
        <f t="shared" si="22"/>
        <v>2015S-1Sede CentralEspecialización en Aseguramiento y Control Interno</v>
      </c>
      <c r="H1446" s="107">
        <v>56</v>
      </c>
    </row>
    <row r="1447" spans="1:8">
      <c r="A1447" s="88">
        <v>2015</v>
      </c>
      <c r="B1447" s="105" t="s">
        <v>3386</v>
      </c>
      <c r="C1447" s="83" t="s">
        <v>2490</v>
      </c>
      <c r="D1447" s="84" t="s">
        <v>31</v>
      </c>
      <c r="E1447" s="104" t="s">
        <v>235</v>
      </c>
      <c r="F1447" s="84" t="s">
        <v>36</v>
      </c>
      <c r="G1447" s="86" t="str">
        <f t="shared" si="22"/>
        <v>2015S-1Sede CentralEspecialización en Contabilidad Financiera Internacional</v>
      </c>
      <c r="H1447" s="107">
        <v>97</v>
      </c>
    </row>
    <row r="1448" spans="1:8">
      <c r="A1448" s="88">
        <v>2015</v>
      </c>
      <c r="B1448" s="105" t="s">
        <v>3386</v>
      </c>
      <c r="C1448" s="83" t="s">
        <v>2490</v>
      </c>
      <c r="D1448" s="84" t="s">
        <v>31</v>
      </c>
      <c r="E1448" s="104" t="s">
        <v>235</v>
      </c>
      <c r="F1448" s="84" t="s">
        <v>37</v>
      </c>
      <c r="G1448" s="86" t="str">
        <f t="shared" si="22"/>
        <v>2015S-1Sede CentralEspecialización en Contabilidad Gerencial</v>
      </c>
      <c r="H1448" s="107">
        <v>22</v>
      </c>
    </row>
    <row r="1449" spans="1:8">
      <c r="A1449" s="88">
        <v>2015</v>
      </c>
      <c r="B1449" s="105" t="s">
        <v>3386</v>
      </c>
      <c r="C1449" s="83" t="s">
        <v>2490</v>
      </c>
      <c r="D1449" s="84" t="s">
        <v>31</v>
      </c>
      <c r="E1449" s="104" t="s">
        <v>235</v>
      </c>
      <c r="F1449" s="84" t="s">
        <v>2540</v>
      </c>
      <c r="G1449" s="86" t="str">
        <f t="shared" si="22"/>
        <v>2015S-1Sede CentralEspecialización en Economía para No Economistas</v>
      </c>
      <c r="H1449" s="107">
        <v>6</v>
      </c>
    </row>
    <row r="1450" spans="1:8">
      <c r="A1450" s="88">
        <v>2015</v>
      </c>
      <c r="B1450" s="105" t="s">
        <v>3386</v>
      </c>
      <c r="C1450" s="83" t="s">
        <v>2490</v>
      </c>
      <c r="D1450" s="84" t="s">
        <v>31</v>
      </c>
      <c r="E1450" s="104" t="s">
        <v>235</v>
      </c>
      <c r="F1450" s="84" t="s">
        <v>39</v>
      </c>
      <c r="G1450" s="86" t="str">
        <f t="shared" si="22"/>
        <v>2015S-1Sede CentralEspecialización en Gerencia de la Calidad de los Servicios de Salud</v>
      </c>
      <c r="H1450" s="107">
        <v>21</v>
      </c>
    </row>
    <row r="1451" spans="1:8">
      <c r="A1451" s="88">
        <v>2015</v>
      </c>
      <c r="B1451" s="105" t="s">
        <v>3386</v>
      </c>
      <c r="C1451" s="83" t="s">
        <v>2490</v>
      </c>
      <c r="D1451" s="84" t="s">
        <v>31</v>
      </c>
      <c r="E1451" s="104" t="s">
        <v>235</v>
      </c>
      <c r="F1451" s="84" t="s">
        <v>40</v>
      </c>
      <c r="G1451" s="86" t="str">
        <f t="shared" si="22"/>
        <v>2015S-1Sede CentralEspecialización en Gerencia de Mercadeo</v>
      </c>
      <c r="H1451" s="107">
        <v>33</v>
      </c>
    </row>
    <row r="1452" spans="1:8">
      <c r="A1452" s="88">
        <v>2015</v>
      </c>
      <c r="B1452" s="105" t="s">
        <v>3386</v>
      </c>
      <c r="C1452" s="83" t="s">
        <v>2490</v>
      </c>
      <c r="D1452" s="84" t="s">
        <v>31</v>
      </c>
      <c r="E1452" s="104" t="s">
        <v>235</v>
      </c>
      <c r="F1452" s="84" t="s">
        <v>41</v>
      </c>
      <c r="G1452" s="86" t="str">
        <f t="shared" si="22"/>
        <v>2015S-1Sede CentralEspecialización en Gerencia del Talento Humano</v>
      </c>
      <c r="H1452" s="107">
        <v>26</v>
      </c>
    </row>
    <row r="1453" spans="1:8">
      <c r="A1453" s="88">
        <v>2015</v>
      </c>
      <c r="B1453" s="105" t="s">
        <v>3386</v>
      </c>
      <c r="C1453" s="83" t="s">
        <v>2490</v>
      </c>
      <c r="D1453" s="84" t="s">
        <v>31</v>
      </c>
      <c r="E1453" s="104" t="s">
        <v>235</v>
      </c>
      <c r="F1453" s="84" t="s">
        <v>42</v>
      </c>
      <c r="G1453" s="86" t="str">
        <f t="shared" si="22"/>
        <v>2015S-1Sede CentralEspecialización en Gerencia Financiera</v>
      </c>
      <c r="H1453" s="107">
        <v>11</v>
      </c>
    </row>
    <row r="1454" spans="1:8">
      <c r="A1454" s="88">
        <v>2015</v>
      </c>
      <c r="B1454" s="105" t="s">
        <v>3386</v>
      </c>
      <c r="C1454" s="83" t="s">
        <v>2490</v>
      </c>
      <c r="D1454" s="84" t="s">
        <v>31</v>
      </c>
      <c r="E1454" s="104" t="s">
        <v>235</v>
      </c>
      <c r="F1454" s="84" t="s">
        <v>43</v>
      </c>
      <c r="G1454" s="86" t="str">
        <f t="shared" si="22"/>
        <v>2015S-1Sede CentralEspecialización en Gerencia Hospitalaria</v>
      </c>
      <c r="H1454" s="107">
        <v>4</v>
      </c>
    </row>
    <row r="1455" spans="1:8">
      <c r="A1455" s="88">
        <v>2015</v>
      </c>
      <c r="B1455" s="105" t="s">
        <v>3386</v>
      </c>
      <c r="C1455" s="83" t="s">
        <v>2490</v>
      </c>
      <c r="D1455" s="84" t="s">
        <v>31</v>
      </c>
      <c r="E1455" s="104" t="s">
        <v>235</v>
      </c>
      <c r="F1455" s="84" t="s">
        <v>44</v>
      </c>
      <c r="G1455" s="86" t="str">
        <f t="shared" si="22"/>
        <v>2015S-1Sede CentralEspecialización en Gerencia Internacional</v>
      </c>
      <c r="H1455" s="107">
        <v>12</v>
      </c>
    </row>
    <row r="1456" spans="1:8">
      <c r="A1456" s="88">
        <v>2015</v>
      </c>
      <c r="B1456" s="105" t="s">
        <v>3386</v>
      </c>
      <c r="C1456" s="83" t="s">
        <v>2490</v>
      </c>
      <c r="D1456" s="84" t="s">
        <v>31</v>
      </c>
      <c r="E1456" s="104" t="s">
        <v>235</v>
      </c>
      <c r="F1456" s="84" t="s">
        <v>45</v>
      </c>
      <c r="G1456" s="86" t="str">
        <f t="shared" si="22"/>
        <v>2015S-1Sede CentralEspecialización en Gestión Tecnológica</v>
      </c>
      <c r="H1456" s="107">
        <v>8</v>
      </c>
    </row>
    <row r="1457" spans="1:8">
      <c r="A1457" s="88">
        <v>2015</v>
      </c>
      <c r="B1457" s="105" t="s">
        <v>3386</v>
      </c>
      <c r="C1457" s="83" t="s">
        <v>2490</v>
      </c>
      <c r="D1457" s="84" t="s">
        <v>31</v>
      </c>
      <c r="E1457" s="104" t="s">
        <v>235</v>
      </c>
      <c r="F1457" s="84" t="s">
        <v>46</v>
      </c>
      <c r="G1457" s="86" t="str">
        <f t="shared" si="22"/>
        <v>2015S-1Sede CentralEspecialización en Revisoría Fiscal</v>
      </c>
      <c r="H1457" s="107">
        <v>4</v>
      </c>
    </row>
    <row r="1458" spans="1:8">
      <c r="A1458" s="88">
        <v>2015</v>
      </c>
      <c r="B1458" s="105" t="s">
        <v>3386</v>
      </c>
      <c r="C1458" s="83" t="s">
        <v>2490</v>
      </c>
      <c r="D1458" s="84" t="s">
        <v>31</v>
      </c>
      <c r="E1458" s="104" t="s">
        <v>236</v>
      </c>
      <c r="F1458" s="84" t="s">
        <v>48</v>
      </c>
      <c r="G1458" s="86" t="str">
        <f t="shared" si="22"/>
        <v>2015S-1Sede CentralMaestría en Administración de Salud</v>
      </c>
      <c r="H1458" s="107">
        <v>11</v>
      </c>
    </row>
    <row r="1459" spans="1:8">
      <c r="A1459" s="88">
        <v>2015</v>
      </c>
      <c r="B1459" s="105" t="s">
        <v>3386</v>
      </c>
      <c r="C1459" s="83" t="s">
        <v>2490</v>
      </c>
      <c r="D1459" s="84" t="s">
        <v>31</v>
      </c>
      <c r="E1459" s="104" t="s">
        <v>236</v>
      </c>
      <c r="F1459" s="84" t="s">
        <v>49</v>
      </c>
      <c r="G1459" s="86" t="str">
        <f t="shared" si="22"/>
        <v>2015S-1Sede CentralMaestría en Economía</v>
      </c>
      <c r="H1459" s="107">
        <v>25</v>
      </c>
    </row>
    <row r="1460" spans="1:8">
      <c r="A1460" s="88">
        <v>2015</v>
      </c>
      <c r="B1460" s="105" t="s">
        <v>3386</v>
      </c>
      <c r="C1460" s="83" t="s">
        <v>2490</v>
      </c>
      <c r="D1460" s="84" t="s">
        <v>31</v>
      </c>
      <c r="E1460" s="104" t="s">
        <v>236</v>
      </c>
      <c r="F1460" s="84" t="s">
        <v>51</v>
      </c>
      <c r="G1460" s="86" t="str">
        <f t="shared" si="22"/>
        <v>2015S-1Sede CentralMaestría en Salud Pública</v>
      </c>
      <c r="H1460" s="107">
        <v>5</v>
      </c>
    </row>
    <row r="1461" spans="1:8">
      <c r="A1461" s="88">
        <v>2015</v>
      </c>
      <c r="B1461" s="105" t="s">
        <v>3386</v>
      </c>
      <c r="C1461" s="83" t="s">
        <v>2490</v>
      </c>
      <c r="D1461" s="84" t="s">
        <v>31</v>
      </c>
      <c r="E1461" s="104" t="s">
        <v>234</v>
      </c>
      <c r="F1461" s="84" t="s">
        <v>1919</v>
      </c>
      <c r="G1461" s="86" t="str">
        <f t="shared" si="22"/>
        <v>2015S-1Sede CentralAdministración de Empresas</v>
      </c>
      <c r="H1461" s="107">
        <v>137</v>
      </c>
    </row>
    <row r="1462" spans="1:8">
      <c r="A1462" s="88">
        <v>2015</v>
      </c>
      <c r="B1462" s="105" t="s">
        <v>3386</v>
      </c>
      <c r="C1462" s="83" t="s">
        <v>2490</v>
      </c>
      <c r="D1462" s="84" t="s">
        <v>31</v>
      </c>
      <c r="E1462" s="104" t="s">
        <v>234</v>
      </c>
      <c r="F1462" s="84" t="s">
        <v>1926</v>
      </c>
      <c r="G1462" s="86" t="str">
        <f t="shared" si="22"/>
        <v>2015S-1Sede CentralContaduría Pública</v>
      </c>
      <c r="H1462" s="107">
        <v>52</v>
      </c>
    </row>
    <row r="1463" spans="1:8">
      <c r="A1463" s="88">
        <v>2015</v>
      </c>
      <c r="B1463" s="105" t="s">
        <v>3386</v>
      </c>
      <c r="C1463" s="83" t="s">
        <v>2490</v>
      </c>
      <c r="D1463" s="84" t="s">
        <v>31</v>
      </c>
      <c r="E1463" s="104" t="s">
        <v>234</v>
      </c>
      <c r="F1463" s="84" t="s">
        <v>1930</v>
      </c>
      <c r="G1463" s="86" t="str">
        <f t="shared" si="22"/>
        <v>2015S-1Sede CentralEconomía</v>
      </c>
      <c r="H1463" s="107">
        <v>44</v>
      </c>
    </row>
    <row r="1464" spans="1:8">
      <c r="A1464" s="88">
        <v>2015</v>
      </c>
      <c r="B1464" s="105" t="s">
        <v>3386</v>
      </c>
      <c r="C1464" s="83" t="s">
        <v>2490</v>
      </c>
      <c r="D1464" s="84" t="s">
        <v>52</v>
      </c>
      <c r="E1464" s="104" t="s">
        <v>235</v>
      </c>
      <c r="F1464" s="84" t="s">
        <v>54</v>
      </c>
      <c r="G1464" s="86" t="str">
        <f t="shared" si="22"/>
        <v>2015S-1Sede CentralEspecialización en Derecho Administrativo</v>
      </c>
      <c r="H1464" s="107">
        <v>30</v>
      </c>
    </row>
    <row r="1465" spans="1:8">
      <c r="A1465" s="88">
        <v>2015</v>
      </c>
      <c r="B1465" s="105" t="s">
        <v>3386</v>
      </c>
      <c r="C1465" s="83" t="s">
        <v>2490</v>
      </c>
      <c r="D1465" s="84" t="s">
        <v>52</v>
      </c>
      <c r="E1465" s="104" t="s">
        <v>235</v>
      </c>
      <c r="F1465" s="84" t="s">
        <v>55</v>
      </c>
      <c r="G1465" s="86" t="str">
        <f t="shared" si="22"/>
        <v>2015S-1Sede CentralEspecialización en Derecho Comercial</v>
      </c>
      <c r="H1465" s="107">
        <v>39</v>
      </c>
    </row>
    <row r="1466" spans="1:8">
      <c r="A1466" s="88">
        <v>2015</v>
      </c>
      <c r="B1466" s="105" t="s">
        <v>3386</v>
      </c>
      <c r="C1466" s="83" t="s">
        <v>2490</v>
      </c>
      <c r="D1466" s="84" t="s">
        <v>52</v>
      </c>
      <c r="E1466" s="104" t="s">
        <v>235</v>
      </c>
      <c r="F1466" s="84" t="s">
        <v>56</v>
      </c>
      <c r="G1466" s="86" t="str">
        <f t="shared" si="22"/>
        <v>2015S-1Sede CentralEspecialización en Derecho de Familia</v>
      </c>
      <c r="H1466" s="107">
        <v>2</v>
      </c>
    </row>
    <row r="1467" spans="1:8">
      <c r="A1467" s="88">
        <v>2015</v>
      </c>
      <c r="B1467" s="105" t="s">
        <v>3386</v>
      </c>
      <c r="C1467" s="83" t="s">
        <v>2490</v>
      </c>
      <c r="D1467" s="84" t="s">
        <v>52</v>
      </c>
      <c r="E1467" s="104" t="s">
        <v>235</v>
      </c>
      <c r="F1467" s="84" t="s">
        <v>59</v>
      </c>
      <c r="G1467" s="86" t="str">
        <f t="shared" si="22"/>
        <v>2015S-1Sede CentralEspecialización en Derecho de Seguros</v>
      </c>
      <c r="H1467" s="107">
        <v>20</v>
      </c>
    </row>
    <row r="1468" spans="1:8">
      <c r="A1468" s="88">
        <v>2015</v>
      </c>
      <c r="B1468" s="105" t="s">
        <v>3386</v>
      </c>
      <c r="C1468" s="83" t="s">
        <v>2490</v>
      </c>
      <c r="D1468" s="84" t="s">
        <v>52</v>
      </c>
      <c r="E1468" s="104" t="s">
        <v>235</v>
      </c>
      <c r="F1468" s="84" t="s">
        <v>60</v>
      </c>
      <c r="G1468" s="86" t="str">
        <f t="shared" si="22"/>
        <v>2015S-1Sede CentralEspecialización en Derecho de Sociedades</v>
      </c>
      <c r="H1468" s="107">
        <v>11</v>
      </c>
    </row>
    <row r="1469" spans="1:8">
      <c r="A1469" s="88">
        <v>2015</v>
      </c>
      <c r="B1469" s="105" t="s">
        <v>3386</v>
      </c>
      <c r="C1469" s="83" t="s">
        <v>2490</v>
      </c>
      <c r="D1469" s="84" t="s">
        <v>52</v>
      </c>
      <c r="E1469" s="104" t="s">
        <v>235</v>
      </c>
      <c r="F1469" s="84" t="s">
        <v>61</v>
      </c>
      <c r="G1469" s="86" t="str">
        <f t="shared" si="22"/>
        <v>2015S-1Sede CentralEspecialización en Derecho del Mercado de Capitales</v>
      </c>
      <c r="H1469" s="107">
        <v>12</v>
      </c>
    </row>
    <row r="1470" spans="1:8">
      <c r="A1470" s="88">
        <v>2015</v>
      </c>
      <c r="B1470" s="105" t="s">
        <v>3386</v>
      </c>
      <c r="C1470" s="83" t="s">
        <v>2490</v>
      </c>
      <c r="D1470" s="84" t="s">
        <v>52</v>
      </c>
      <c r="E1470" s="104" t="s">
        <v>235</v>
      </c>
      <c r="F1470" s="84" t="s">
        <v>62</v>
      </c>
      <c r="G1470" s="86" t="str">
        <f t="shared" si="22"/>
        <v>2015S-1Sede CentralEspecialización en Derecho Laboral</v>
      </c>
      <c r="H1470" s="107">
        <v>31</v>
      </c>
    </row>
    <row r="1471" spans="1:8">
      <c r="A1471" s="88">
        <v>2015</v>
      </c>
      <c r="B1471" s="105" t="s">
        <v>3386</v>
      </c>
      <c r="C1471" s="83" t="s">
        <v>2490</v>
      </c>
      <c r="D1471" s="84" t="s">
        <v>52</v>
      </c>
      <c r="E1471" s="104" t="s">
        <v>235</v>
      </c>
      <c r="F1471" s="84" t="s">
        <v>64</v>
      </c>
      <c r="G1471" s="86" t="str">
        <f t="shared" si="22"/>
        <v>2015S-1Sede CentralEspecialización en Derecho Sustantivo y Contencioso Constitucional</v>
      </c>
      <c r="H1471" s="107">
        <v>9</v>
      </c>
    </row>
    <row r="1472" spans="1:8">
      <c r="A1472" s="88">
        <v>2015</v>
      </c>
      <c r="B1472" s="105" t="s">
        <v>3386</v>
      </c>
      <c r="C1472" s="83" t="s">
        <v>2490</v>
      </c>
      <c r="D1472" s="84" t="s">
        <v>52</v>
      </c>
      <c r="E1472" s="104" t="s">
        <v>235</v>
      </c>
      <c r="F1472" s="84" t="s">
        <v>65</v>
      </c>
      <c r="G1472" s="86" t="str">
        <f t="shared" si="22"/>
        <v>2015S-1Sede CentralEspecialización en Derecho Tributario</v>
      </c>
      <c r="H1472" s="107">
        <v>19</v>
      </c>
    </row>
    <row r="1473" spans="1:8">
      <c r="A1473" s="88">
        <v>2015</v>
      </c>
      <c r="B1473" s="105" t="s">
        <v>3386</v>
      </c>
      <c r="C1473" s="83" t="s">
        <v>2490</v>
      </c>
      <c r="D1473" s="84" t="s">
        <v>52</v>
      </c>
      <c r="E1473" s="104" t="s">
        <v>235</v>
      </c>
      <c r="F1473" s="84" t="s">
        <v>66</v>
      </c>
      <c r="G1473" s="86" t="str">
        <f t="shared" si="22"/>
        <v>2015S-1Sede CentralEspecialización en Derecho Urbanístico</v>
      </c>
      <c r="H1473" s="107">
        <v>17</v>
      </c>
    </row>
    <row r="1474" spans="1:8">
      <c r="A1474" s="88">
        <v>2015</v>
      </c>
      <c r="B1474" s="105" t="s">
        <v>3386</v>
      </c>
      <c r="C1474" s="83" t="s">
        <v>2490</v>
      </c>
      <c r="D1474" s="84" t="s">
        <v>52</v>
      </c>
      <c r="E1474" s="104" t="s">
        <v>236</v>
      </c>
      <c r="F1474" s="84" t="s">
        <v>70</v>
      </c>
      <c r="G1474" s="86" t="str">
        <f t="shared" si="22"/>
        <v>2015S-1Sede CentralMaestría en Derecho Económico</v>
      </c>
      <c r="H1474" s="107">
        <v>6</v>
      </c>
    </row>
    <row r="1475" spans="1:8">
      <c r="A1475" s="88">
        <v>2015</v>
      </c>
      <c r="B1475" s="105" t="s">
        <v>3386</v>
      </c>
      <c r="C1475" s="83" t="s">
        <v>2490</v>
      </c>
      <c r="D1475" s="84" t="s">
        <v>52</v>
      </c>
      <c r="E1475" s="104" t="s">
        <v>234</v>
      </c>
      <c r="F1475" s="84" t="s">
        <v>1927</v>
      </c>
      <c r="G1475" s="86" t="str">
        <f t="shared" ref="G1475:G1538" si="23">+CONCATENATE(A1475,B1475,C1475,F1475)</f>
        <v>2015S-1Sede CentralDerecho</v>
      </c>
      <c r="H1475" s="107">
        <v>63</v>
      </c>
    </row>
    <row r="1476" spans="1:8">
      <c r="A1476" s="88">
        <v>2015</v>
      </c>
      <c r="B1476" s="105" t="s">
        <v>3386</v>
      </c>
      <c r="C1476" s="83" t="s">
        <v>2490</v>
      </c>
      <c r="D1476" s="84" t="s">
        <v>72</v>
      </c>
      <c r="E1476" s="104" t="s">
        <v>235</v>
      </c>
      <c r="F1476" s="84" t="s">
        <v>74</v>
      </c>
      <c r="G1476" s="86" t="str">
        <f t="shared" si="23"/>
        <v>2015S-1Sede CentralEspecialización en Gobierno y Gestión Pública Territoriales</v>
      </c>
      <c r="H1476" s="107">
        <v>24</v>
      </c>
    </row>
    <row r="1477" spans="1:8">
      <c r="A1477" s="88">
        <v>2015</v>
      </c>
      <c r="B1477" s="105" t="s">
        <v>3386</v>
      </c>
      <c r="C1477" s="83" t="s">
        <v>2490</v>
      </c>
      <c r="D1477" s="84" t="s">
        <v>72</v>
      </c>
      <c r="E1477" s="104" t="s">
        <v>235</v>
      </c>
      <c r="F1477" s="84" t="s">
        <v>75</v>
      </c>
      <c r="G1477" s="86" t="str">
        <f t="shared" si="23"/>
        <v>2015S-1Sede CentralEspecialización en Opinión Pública y Mercadeo Político</v>
      </c>
      <c r="H1477" s="107">
        <v>12</v>
      </c>
    </row>
    <row r="1478" spans="1:8">
      <c r="A1478" s="88">
        <v>2015</v>
      </c>
      <c r="B1478" s="105" t="s">
        <v>3386</v>
      </c>
      <c r="C1478" s="83" t="s">
        <v>2490</v>
      </c>
      <c r="D1478" s="84" t="s">
        <v>72</v>
      </c>
      <c r="E1478" s="104" t="s">
        <v>235</v>
      </c>
      <c r="F1478" s="84" t="s">
        <v>76</v>
      </c>
      <c r="G1478" s="86" t="str">
        <f t="shared" si="23"/>
        <v>2015S-1Sede CentralEspecialización en Resolución de Conflictos</v>
      </c>
      <c r="H1478" s="107">
        <v>13</v>
      </c>
    </row>
    <row r="1479" spans="1:8">
      <c r="A1479" s="88">
        <v>2015</v>
      </c>
      <c r="B1479" s="105" t="s">
        <v>3386</v>
      </c>
      <c r="C1479" s="83" t="s">
        <v>2490</v>
      </c>
      <c r="D1479" s="84" t="s">
        <v>72</v>
      </c>
      <c r="E1479" s="104" t="s">
        <v>236</v>
      </c>
      <c r="F1479" s="84" t="s">
        <v>78</v>
      </c>
      <c r="G1479" s="86" t="str">
        <f t="shared" si="23"/>
        <v>2015S-1Sede CentralMaestría en Estudios Latinoamericanos</v>
      </c>
      <c r="H1479" s="107">
        <v>3</v>
      </c>
    </row>
    <row r="1480" spans="1:8">
      <c r="A1480" s="88">
        <v>2015</v>
      </c>
      <c r="B1480" s="105" t="s">
        <v>3386</v>
      </c>
      <c r="C1480" s="83" t="s">
        <v>2490</v>
      </c>
      <c r="D1480" s="84" t="s">
        <v>72</v>
      </c>
      <c r="E1480" s="104" t="s">
        <v>236</v>
      </c>
      <c r="F1480" s="84" t="s">
        <v>79</v>
      </c>
      <c r="G1480" s="86" t="str">
        <f t="shared" si="23"/>
        <v>2015S-1Sede CentralMaestría en Estudios Políticos</v>
      </c>
      <c r="H1480" s="107">
        <v>15</v>
      </c>
    </row>
    <row r="1481" spans="1:8">
      <c r="A1481" s="88">
        <v>2015</v>
      </c>
      <c r="B1481" s="105" t="s">
        <v>3386</v>
      </c>
      <c r="C1481" s="83" t="s">
        <v>2490</v>
      </c>
      <c r="D1481" s="84" t="s">
        <v>72</v>
      </c>
      <c r="E1481" s="104" t="s">
        <v>236</v>
      </c>
      <c r="F1481" s="84" t="s">
        <v>81</v>
      </c>
      <c r="G1481" s="86" t="str">
        <f t="shared" si="23"/>
        <v>2015S-1Sede CentralMaestría en Política Social</v>
      </c>
      <c r="H1481" s="107">
        <v>12</v>
      </c>
    </row>
    <row r="1482" spans="1:8">
      <c r="A1482" s="88">
        <v>2015</v>
      </c>
      <c r="B1482" s="105" t="s">
        <v>3386</v>
      </c>
      <c r="C1482" s="83" t="s">
        <v>2490</v>
      </c>
      <c r="D1482" s="84" t="s">
        <v>72</v>
      </c>
      <c r="E1482" s="104" t="s">
        <v>236</v>
      </c>
      <c r="F1482" s="84" t="s">
        <v>82</v>
      </c>
      <c r="G1482" s="86" t="str">
        <f t="shared" si="23"/>
        <v>2015S-1Sede CentralMaestría en Relaciones Internacionales</v>
      </c>
      <c r="H1482" s="107">
        <v>11</v>
      </c>
    </row>
    <row r="1483" spans="1:8">
      <c r="A1483" s="88">
        <v>2015</v>
      </c>
      <c r="B1483" s="105" t="s">
        <v>3386</v>
      </c>
      <c r="C1483" s="83" t="s">
        <v>2490</v>
      </c>
      <c r="D1483" s="84" t="s">
        <v>72</v>
      </c>
      <c r="E1483" s="104" t="s">
        <v>234</v>
      </c>
      <c r="F1483" s="84" t="s">
        <v>1924</v>
      </c>
      <c r="G1483" s="86" t="str">
        <f t="shared" si="23"/>
        <v>2015S-1Sede CentralCiencia Política</v>
      </c>
      <c r="H1483" s="107">
        <v>56</v>
      </c>
    </row>
    <row r="1484" spans="1:8">
      <c r="A1484" s="88">
        <v>2015</v>
      </c>
      <c r="B1484" s="105" t="s">
        <v>3386</v>
      </c>
      <c r="C1484" s="83" t="s">
        <v>2490</v>
      </c>
      <c r="D1484" s="84" t="s">
        <v>83</v>
      </c>
      <c r="E1484" s="104" t="s">
        <v>239</v>
      </c>
      <c r="F1484" s="84" t="s">
        <v>92</v>
      </c>
      <c r="G1484" s="86" t="str">
        <f t="shared" si="23"/>
        <v>2015S-1Sede CentralDoctorado en Ciencias Sociales y Humanas</v>
      </c>
      <c r="H1484" s="107">
        <v>4</v>
      </c>
    </row>
    <row r="1485" spans="1:8">
      <c r="A1485" s="88">
        <v>2015</v>
      </c>
      <c r="B1485" s="105" t="s">
        <v>3386</v>
      </c>
      <c r="C1485" s="83" t="s">
        <v>2490</v>
      </c>
      <c r="D1485" s="84" t="s">
        <v>83</v>
      </c>
      <c r="E1485" s="104" t="s">
        <v>236</v>
      </c>
      <c r="F1485" s="84" t="s">
        <v>89</v>
      </c>
      <c r="G1485" s="86" t="str">
        <f t="shared" si="23"/>
        <v>2015S-1Sede CentralMaestría en Estudios Culturales</v>
      </c>
      <c r="H1485" s="107">
        <v>11</v>
      </c>
    </row>
    <row r="1486" spans="1:8">
      <c r="A1486" s="88">
        <v>2015</v>
      </c>
      <c r="B1486" s="105" t="s">
        <v>3386</v>
      </c>
      <c r="C1486" s="83" t="s">
        <v>2490</v>
      </c>
      <c r="D1486" s="84" t="s">
        <v>83</v>
      </c>
      <c r="E1486" s="104" t="s">
        <v>236</v>
      </c>
      <c r="F1486" s="84" t="s">
        <v>90</v>
      </c>
      <c r="G1486" s="86" t="str">
        <f t="shared" si="23"/>
        <v>2015S-1Sede CentralMaestría en Historia</v>
      </c>
      <c r="H1486" s="107">
        <v>9</v>
      </c>
    </row>
    <row r="1487" spans="1:8">
      <c r="A1487" s="88">
        <v>2015</v>
      </c>
      <c r="B1487" s="105" t="s">
        <v>3386</v>
      </c>
      <c r="C1487" s="83" t="s">
        <v>2490</v>
      </c>
      <c r="D1487" s="84" t="s">
        <v>83</v>
      </c>
      <c r="E1487" s="104" t="s">
        <v>236</v>
      </c>
      <c r="F1487" s="84" t="s">
        <v>91</v>
      </c>
      <c r="G1487" s="86" t="str">
        <f t="shared" si="23"/>
        <v>2015S-1Sede CentralMaestría en Literatura</v>
      </c>
      <c r="H1487" s="107">
        <v>5</v>
      </c>
    </row>
    <row r="1488" spans="1:8">
      <c r="A1488" s="88">
        <v>2015</v>
      </c>
      <c r="B1488" s="105" t="s">
        <v>3386</v>
      </c>
      <c r="C1488" s="83" t="s">
        <v>2490</v>
      </c>
      <c r="D1488" s="84" t="s">
        <v>83</v>
      </c>
      <c r="E1488" s="104" t="s">
        <v>234</v>
      </c>
      <c r="F1488" s="84" t="s">
        <v>722</v>
      </c>
      <c r="G1488" s="86" t="str">
        <f t="shared" si="23"/>
        <v>2015S-1Sede CentralAntropología</v>
      </c>
      <c r="H1488" s="107">
        <v>10</v>
      </c>
    </row>
    <row r="1489" spans="1:8">
      <c r="A1489" s="88">
        <v>2015</v>
      </c>
      <c r="B1489" s="105" t="s">
        <v>3386</v>
      </c>
      <c r="C1489" s="83" t="s">
        <v>2490</v>
      </c>
      <c r="D1489" s="84" t="s">
        <v>83</v>
      </c>
      <c r="E1489" s="104" t="s">
        <v>234</v>
      </c>
      <c r="F1489" s="84" t="s">
        <v>1932</v>
      </c>
      <c r="G1489" s="86" t="str">
        <f t="shared" si="23"/>
        <v>2015S-1Sede CentralEstudios Literarios</v>
      </c>
      <c r="H1489" s="107">
        <v>17</v>
      </c>
    </row>
    <row r="1490" spans="1:8">
      <c r="A1490" s="88">
        <v>2015</v>
      </c>
      <c r="B1490" s="105" t="s">
        <v>3386</v>
      </c>
      <c r="C1490" s="83" t="s">
        <v>2490</v>
      </c>
      <c r="D1490" s="84" t="s">
        <v>83</v>
      </c>
      <c r="E1490" s="104" t="s">
        <v>234</v>
      </c>
      <c r="F1490" s="84" t="s">
        <v>1935</v>
      </c>
      <c r="G1490" s="86" t="str">
        <f t="shared" si="23"/>
        <v>2015S-1Sede CentralHistoria</v>
      </c>
      <c r="H1490" s="107">
        <v>13</v>
      </c>
    </row>
    <row r="1491" spans="1:8">
      <c r="A1491" s="88">
        <v>2015</v>
      </c>
      <c r="B1491" s="105" t="s">
        <v>3386</v>
      </c>
      <c r="C1491" s="83" t="s">
        <v>2490</v>
      </c>
      <c r="D1491" s="84" t="s">
        <v>83</v>
      </c>
      <c r="E1491" s="104" t="s">
        <v>234</v>
      </c>
      <c r="F1491" s="84" t="s">
        <v>1944</v>
      </c>
      <c r="G1491" s="86" t="str">
        <f t="shared" si="23"/>
        <v>2015S-1Sede CentralSociología</v>
      </c>
      <c r="H1491" s="107">
        <v>13</v>
      </c>
    </row>
    <row r="1492" spans="1:8">
      <c r="A1492" s="88">
        <v>2015</v>
      </c>
      <c r="B1492" s="105" t="s">
        <v>3386</v>
      </c>
      <c r="C1492" s="83" t="s">
        <v>2490</v>
      </c>
      <c r="D1492" s="84" t="s">
        <v>93</v>
      </c>
      <c r="E1492" s="104" t="s">
        <v>235</v>
      </c>
      <c r="F1492" s="84" t="s">
        <v>97</v>
      </c>
      <c r="G1492" s="86" t="str">
        <f t="shared" si="23"/>
        <v>2015S-1Sede CentralEspecialización en Comunicación Organizacional</v>
      </c>
      <c r="H1492" s="107">
        <v>37</v>
      </c>
    </row>
    <row r="1493" spans="1:8">
      <c r="A1493" s="88">
        <v>2015</v>
      </c>
      <c r="B1493" s="105" t="s">
        <v>3386</v>
      </c>
      <c r="C1493" s="83" t="s">
        <v>2490</v>
      </c>
      <c r="D1493" s="84" t="s">
        <v>93</v>
      </c>
      <c r="E1493" s="104" t="s">
        <v>235</v>
      </c>
      <c r="F1493" s="84" t="s">
        <v>98</v>
      </c>
      <c r="G1493" s="86" t="str">
        <f t="shared" si="23"/>
        <v>2015S-1Sede CentralEspecialización en Televisión</v>
      </c>
      <c r="H1493" s="107">
        <v>15</v>
      </c>
    </row>
    <row r="1494" spans="1:8">
      <c r="A1494" s="88">
        <v>2015</v>
      </c>
      <c r="B1494" s="105" t="s">
        <v>3386</v>
      </c>
      <c r="C1494" s="83" t="s">
        <v>2490</v>
      </c>
      <c r="D1494" s="84" t="s">
        <v>93</v>
      </c>
      <c r="E1494" s="104" t="s">
        <v>236</v>
      </c>
      <c r="F1494" s="84" t="s">
        <v>100</v>
      </c>
      <c r="G1494" s="86" t="str">
        <f t="shared" si="23"/>
        <v>2015S-1Sede CentralMaestría en Comunicación</v>
      </c>
      <c r="H1494" s="107">
        <v>4</v>
      </c>
    </row>
    <row r="1495" spans="1:8">
      <c r="A1495" s="88">
        <v>2015</v>
      </c>
      <c r="B1495" s="105" t="s">
        <v>3386</v>
      </c>
      <c r="C1495" s="83" t="s">
        <v>2490</v>
      </c>
      <c r="D1495" s="84" t="s">
        <v>93</v>
      </c>
      <c r="E1495" s="104" t="s">
        <v>236</v>
      </c>
      <c r="F1495" s="84" t="s">
        <v>101</v>
      </c>
      <c r="G1495" s="86" t="str">
        <f t="shared" si="23"/>
        <v>2015S-1Sede CentralMaestría en Lingüística Aplicada del Español como Lengua Extranjera</v>
      </c>
      <c r="H1495" s="107">
        <v>21</v>
      </c>
    </row>
    <row r="1496" spans="1:8">
      <c r="A1496" s="88">
        <v>2015</v>
      </c>
      <c r="B1496" s="105" t="s">
        <v>3386</v>
      </c>
      <c r="C1496" s="83" t="s">
        <v>2490</v>
      </c>
      <c r="D1496" s="84" t="s">
        <v>93</v>
      </c>
      <c r="E1496" s="104" t="s">
        <v>234</v>
      </c>
      <c r="F1496" s="84" t="s">
        <v>3424</v>
      </c>
      <c r="G1496" s="86" t="str">
        <f t="shared" si="23"/>
        <v>2015S-1Sede CentralCiencia de la Información - Bibliotecología</v>
      </c>
      <c r="H1496" s="107">
        <v>16</v>
      </c>
    </row>
    <row r="1497" spans="1:8">
      <c r="A1497" s="88">
        <v>2015</v>
      </c>
      <c r="B1497" s="105" t="s">
        <v>3386</v>
      </c>
      <c r="C1497" s="83" t="s">
        <v>2490</v>
      </c>
      <c r="D1497" s="84" t="s">
        <v>93</v>
      </c>
      <c r="E1497" s="104" t="s">
        <v>234</v>
      </c>
      <c r="F1497" s="84" t="s">
        <v>1925</v>
      </c>
      <c r="G1497" s="86" t="str">
        <f t="shared" si="23"/>
        <v>2015S-1Sede CentralComunicación Social</v>
      </c>
      <c r="H1497" s="107">
        <v>113</v>
      </c>
    </row>
    <row r="1498" spans="1:8">
      <c r="A1498" s="88">
        <v>2015</v>
      </c>
      <c r="B1498" s="105" t="s">
        <v>3386</v>
      </c>
      <c r="C1498" s="83" t="s">
        <v>2490</v>
      </c>
      <c r="D1498" s="84" t="s">
        <v>93</v>
      </c>
      <c r="E1498" s="104" t="s">
        <v>234</v>
      </c>
      <c r="F1498" s="84" t="s">
        <v>94</v>
      </c>
      <c r="G1498" s="86" t="str">
        <f t="shared" si="23"/>
        <v>2015S-1Sede CentralLicenciatura en Lenguas Modernas</v>
      </c>
      <c r="H1498" s="107">
        <v>34</v>
      </c>
    </row>
    <row r="1499" spans="1:8">
      <c r="A1499" s="88">
        <v>2015</v>
      </c>
      <c r="B1499" s="105" t="s">
        <v>3386</v>
      </c>
      <c r="C1499" s="83" t="s">
        <v>2490</v>
      </c>
      <c r="D1499" s="84" t="s">
        <v>102</v>
      </c>
      <c r="E1499" s="104" t="s">
        <v>239</v>
      </c>
      <c r="F1499" s="84" t="s">
        <v>104</v>
      </c>
      <c r="G1499" s="86" t="str">
        <f t="shared" si="23"/>
        <v>2015S-1Sede CentralDoctorado en Derecho Canónico</v>
      </c>
      <c r="H1499" s="107">
        <v>2</v>
      </c>
    </row>
    <row r="1500" spans="1:8">
      <c r="A1500" s="88">
        <v>2015</v>
      </c>
      <c r="B1500" s="105" t="s">
        <v>3386</v>
      </c>
      <c r="C1500" s="83" t="s">
        <v>2490</v>
      </c>
      <c r="D1500" s="84" t="s">
        <v>102</v>
      </c>
      <c r="E1500" s="104" t="s">
        <v>236</v>
      </c>
      <c r="F1500" s="84" t="s">
        <v>103</v>
      </c>
      <c r="G1500" s="86" t="str">
        <f t="shared" si="23"/>
        <v>2015S-1Sede CentralMaestría en Derecho Canónico</v>
      </c>
      <c r="H1500" s="107">
        <v>2</v>
      </c>
    </row>
    <row r="1501" spans="1:8">
      <c r="A1501" s="88">
        <v>2015</v>
      </c>
      <c r="B1501" s="105" t="s">
        <v>3386</v>
      </c>
      <c r="C1501" s="83" t="s">
        <v>2490</v>
      </c>
      <c r="D1501" s="84" t="s">
        <v>105</v>
      </c>
      <c r="E1501" s="104" t="s">
        <v>236</v>
      </c>
      <c r="F1501" s="84" t="s">
        <v>107</v>
      </c>
      <c r="G1501" s="86" t="str">
        <f t="shared" si="23"/>
        <v>2015S-1Sede CentralMaestría en Educación</v>
      </c>
      <c r="H1501" s="107">
        <v>29</v>
      </c>
    </row>
    <row r="1502" spans="1:8">
      <c r="A1502" s="88">
        <v>2015</v>
      </c>
      <c r="B1502" s="105" t="s">
        <v>3386</v>
      </c>
      <c r="C1502" s="83" t="s">
        <v>2490</v>
      </c>
      <c r="D1502" s="84" t="s">
        <v>105</v>
      </c>
      <c r="E1502" s="104" t="s">
        <v>234</v>
      </c>
      <c r="F1502" s="84" t="s">
        <v>4198</v>
      </c>
      <c r="G1502" s="86" t="str">
        <f t="shared" si="23"/>
        <v>2015S-1Sede CentralLicenciatura en Educación Básica Con Énfasis en Humanidades y Lengua Castellana</v>
      </c>
      <c r="H1502" s="107">
        <v>33</v>
      </c>
    </row>
    <row r="1503" spans="1:8">
      <c r="A1503" s="88">
        <v>2015</v>
      </c>
      <c r="B1503" s="105" t="s">
        <v>3386</v>
      </c>
      <c r="C1503" s="83" t="s">
        <v>2490</v>
      </c>
      <c r="D1503" s="84" t="s">
        <v>105</v>
      </c>
      <c r="E1503" s="104" t="s">
        <v>234</v>
      </c>
      <c r="F1503" s="84" t="s">
        <v>106</v>
      </c>
      <c r="G1503" s="86" t="str">
        <f t="shared" si="23"/>
        <v>2015S-1Sede CentralLicenciatura en Pedagogía Infantil</v>
      </c>
      <c r="H1503" s="107">
        <v>19</v>
      </c>
    </row>
    <row r="1504" spans="1:8">
      <c r="A1504" s="88">
        <v>2015</v>
      </c>
      <c r="B1504" s="105" t="s">
        <v>3386</v>
      </c>
      <c r="C1504" s="83" t="s">
        <v>2490</v>
      </c>
      <c r="D1504" s="84" t="s">
        <v>108</v>
      </c>
      <c r="E1504" s="104" t="s">
        <v>235</v>
      </c>
      <c r="F1504" s="84" t="s">
        <v>1910</v>
      </c>
      <c r="G1504" s="86" t="str">
        <f t="shared" si="23"/>
        <v>2015S-1Sede CentralEspecialización en Enfermería Oncológica</v>
      </c>
      <c r="H1504" s="107">
        <v>11</v>
      </c>
    </row>
    <row r="1505" spans="1:8">
      <c r="A1505" s="88">
        <v>2015</v>
      </c>
      <c r="B1505" s="105" t="s">
        <v>3386</v>
      </c>
      <c r="C1505" s="83" t="s">
        <v>2490</v>
      </c>
      <c r="D1505" s="84" t="s">
        <v>108</v>
      </c>
      <c r="E1505" s="104" t="s">
        <v>235</v>
      </c>
      <c r="F1505" s="84" t="s">
        <v>112</v>
      </c>
      <c r="G1505" s="86" t="str">
        <f t="shared" si="23"/>
        <v>2015S-1Sede CentralEspecialización en Salud Ocupacional</v>
      </c>
      <c r="H1505" s="107">
        <v>27</v>
      </c>
    </row>
    <row r="1506" spans="1:8">
      <c r="A1506" s="88">
        <v>2015</v>
      </c>
      <c r="B1506" s="105" t="s">
        <v>3386</v>
      </c>
      <c r="C1506" s="83" t="s">
        <v>2490</v>
      </c>
      <c r="D1506" s="84" t="s">
        <v>108</v>
      </c>
      <c r="E1506" s="104" t="s">
        <v>234</v>
      </c>
      <c r="F1506" s="84" t="s">
        <v>1931</v>
      </c>
      <c r="G1506" s="86" t="str">
        <f t="shared" si="23"/>
        <v>2015S-1Sede CentralEnfermería</v>
      </c>
      <c r="H1506" s="107">
        <v>35</v>
      </c>
    </row>
    <row r="1507" spans="1:8">
      <c r="A1507" s="88">
        <v>2015</v>
      </c>
      <c r="B1507" s="105" t="s">
        <v>3386</v>
      </c>
      <c r="C1507" s="83" t="s">
        <v>2490</v>
      </c>
      <c r="D1507" s="84" t="s">
        <v>114</v>
      </c>
      <c r="E1507" s="104" t="s">
        <v>239</v>
      </c>
      <c r="F1507" s="84" t="s">
        <v>120</v>
      </c>
      <c r="G1507" s="86" t="str">
        <f t="shared" si="23"/>
        <v>2015S-1Sede CentralDoctorado en Estudios Ambientales y Rurales</v>
      </c>
      <c r="H1507" s="107">
        <v>2</v>
      </c>
    </row>
    <row r="1508" spans="1:8">
      <c r="A1508" s="88">
        <v>2015</v>
      </c>
      <c r="B1508" s="105" t="s">
        <v>3386</v>
      </c>
      <c r="C1508" s="83" t="s">
        <v>2490</v>
      </c>
      <c r="D1508" s="84" t="s">
        <v>114</v>
      </c>
      <c r="E1508" s="104" t="s">
        <v>235</v>
      </c>
      <c r="F1508" s="84" t="s">
        <v>116</v>
      </c>
      <c r="G1508" s="86" t="str">
        <f t="shared" si="23"/>
        <v>2015S-1Sede CentralEspecialización en Gestión de Empresas del Sector Solidario</v>
      </c>
      <c r="H1508" s="107">
        <v>5</v>
      </c>
    </row>
    <row r="1509" spans="1:8">
      <c r="A1509" s="88">
        <v>2015</v>
      </c>
      <c r="B1509" s="105" t="s">
        <v>3386</v>
      </c>
      <c r="C1509" s="83" t="s">
        <v>2490</v>
      </c>
      <c r="D1509" s="84" t="s">
        <v>114</v>
      </c>
      <c r="E1509" s="104" t="s">
        <v>236</v>
      </c>
      <c r="F1509" s="84" t="s">
        <v>117</v>
      </c>
      <c r="G1509" s="86" t="str">
        <f t="shared" si="23"/>
        <v>2015S-1Sede CentralMaestría en Conservación y Uso de Biodiversidad</v>
      </c>
      <c r="H1509" s="107">
        <v>4</v>
      </c>
    </row>
    <row r="1510" spans="1:8">
      <c r="A1510" s="88">
        <v>2015</v>
      </c>
      <c r="B1510" s="105" t="s">
        <v>3386</v>
      </c>
      <c r="C1510" s="83" t="s">
        <v>2490</v>
      </c>
      <c r="D1510" s="84" t="s">
        <v>114</v>
      </c>
      <c r="E1510" s="104" t="s">
        <v>236</v>
      </c>
      <c r="F1510" s="84" t="s">
        <v>118</v>
      </c>
      <c r="G1510" s="86" t="str">
        <f t="shared" si="23"/>
        <v>2015S-1Sede CentralMaestría en Desarrollo Rural</v>
      </c>
      <c r="H1510" s="107">
        <v>7</v>
      </c>
    </row>
    <row r="1511" spans="1:8">
      <c r="A1511" s="88">
        <v>2015</v>
      </c>
      <c r="B1511" s="105" t="s">
        <v>3386</v>
      </c>
      <c r="C1511" s="83" t="s">
        <v>2490</v>
      </c>
      <c r="D1511" s="84" t="s">
        <v>114</v>
      </c>
      <c r="E1511" s="104" t="s">
        <v>236</v>
      </c>
      <c r="F1511" s="84" t="s">
        <v>119</v>
      </c>
      <c r="G1511" s="86" t="str">
        <f t="shared" si="23"/>
        <v>2015S-1Sede CentralMaestría en Gestión Ambiental</v>
      </c>
      <c r="H1511" s="107">
        <v>15</v>
      </c>
    </row>
    <row r="1512" spans="1:8">
      <c r="A1512" s="88">
        <v>2015</v>
      </c>
      <c r="B1512" s="105" t="s">
        <v>3386</v>
      </c>
      <c r="C1512" s="83" t="s">
        <v>2490</v>
      </c>
      <c r="D1512" s="84" t="s">
        <v>114</v>
      </c>
      <c r="E1512" s="104" t="s">
        <v>234</v>
      </c>
      <c r="F1512" s="84" t="s">
        <v>1929</v>
      </c>
      <c r="G1512" s="86" t="str">
        <f t="shared" si="23"/>
        <v>2015S-1Sede CentralEcología</v>
      </c>
      <c r="H1512" s="107">
        <v>24</v>
      </c>
    </row>
    <row r="1513" spans="1:8">
      <c r="A1513" s="88">
        <v>2015</v>
      </c>
      <c r="B1513" s="105" t="s">
        <v>3386</v>
      </c>
      <c r="C1513" s="83" t="s">
        <v>2490</v>
      </c>
      <c r="D1513" s="84" t="s">
        <v>121</v>
      </c>
      <c r="E1513" s="104" t="s">
        <v>236</v>
      </c>
      <c r="F1513" s="84" t="s">
        <v>124</v>
      </c>
      <c r="G1513" s="86" t="str">
        <f t="shared" si="23"/>
        <v>2015S-1Sede CentralMaestría en Filosofía</v>
      </c>
      <c r="H1513" s="107">
        <v>16</v>
      </c>
    </row>
    <row r="1514" spans="1:8">
      <c r="A1514" s="88">
        <v>2015</v>
      </c>
      <c r="B1514" s="105" t="s">
        <v>3386</v>
      </c>
      <c r="C1514" s="83" t="s">
        <v>2490</v>
      </c>
      <c r="D1514" s="84" t="s">
        <v>121</v>
      </c>
      <c r="E1514" s="104" t="s">
        <v>234</v>
      </c>
      <c r="F1514" s="84" t="s">
        <v>1934</v>
      </c>
      <c r="G1514" s="86" t="str">
        <f t="shared" si="23"/>
        <v>2015S-1Sede CentralFilosofía</v>
      </c>
      <c r="H1514" s="107">
        <v>7</v>
      </c>
    </row>
    <row r="1515" spans="1:8">
      <c r="A1515" s="88">
        <v>2015</v>
      </c>
      <c r="B1515" s="105" t="s">
        <v>3386</v>
      </c>
      <c r="C1515" s="83" t="s">
        <v>2490</v>
      </c>
      <c r="D1515" s="84" t="s">
        <v>121</v>
      </c>
      <c r="E1515" s="104" t="s">
        <v>234</v>
      </c>
      <c r="F1515" s="84" t="s">
        <v>122</v>
      </c>
      <c r="G1515" s="86" t="str">
        <f t="shared" si="23"/>
        <v>2015S-1Sede CentralLicenciatura en Filosofía</v>
      </c>
      <c r="H1515" s="107">
        <v>2</v>
      </c>
    </row>
    <row r="1516" spans="1:8">
      <c r="A1516" s="88">
        <v>2015</v>
      </c>
      <c r="B1516" s="105" t="s">
        <v>3386</v>
      </c>
      <c r="C1516" s="83" t="s">
        <v>2490</v>
      </c>
      <c r="D1516" s="84" t="s">
        <v>126</v>
      </c>
      <c r="E1516" s="104" t="s">
        <v>239</v>
      </c>
      <c r="F1516" s="84" t="s">
        <v>144</v>
      </c>
      <c r="G1516" s="86" t="str">
        <f t="shared" si="23"/>
        <v>2015S-1Sede CentralDoctorado en Ingeniería</v>
      </c>
      <c r="H1516" s="107">
        <v>2</v>
      </c>
    </row>
    <row r="1517" spans="1:8">
      <c r="A1517" s="88">
        <v>2015</v>
      </c>
      <c r="B1517" s="105" t="s">
        <v>3386</v>
      </c>
      <c r="C1517" s="83" t="s">
        <v>2490</v>
      </c>
      <c r="D1517" s="84" t="s">
        <v>126</v>
      </c>
      <c r="E1517" s="104" t="s">
        <v>235</v>
      </c>
      <c r="F1517" s="84" t="s">
        <v>131</v>
      </c>
      <c r="G1517" s="86" t="str">
        <f t="shared" si="23"/>
        <v>2015S-1Sede CentralEspecialización en Arquitectura Empresarial de Software</v>
      </c>
      <c r="H1517" s="107">
        <v>13</v>
      </c>
    </row>
    <row r="1518" spans="1:8">
      <c r="A1518" s="88">
        <v>2015</v>
      </c>
      <c r="B1518" s="105" t="s">
        <v>3386</v>
      </c>
      <c r="C1518" s="83" t="s">
        <v>2490</v>
      </c>
      <c r="D1518" s="84" t="s">
        <v>126</v>
      </c>
      <c r="E1518" s="104" t="s">
        <v>235</v>
      </c>
      <c r="F1518" s="84" t="s">
        <v>132</v>
      </c>
      <c r="G1518" s="86" t="str">
        <f t="shared" si="23"/>
        <v>2015S-1Sede CentralEspecialización en Geotecnia Vial y Pavimentos</v>
      </c>
      <c r="H1518" s="107">
        <v>9</v>
      </c>
    </row>
    <row r="1519" spans="1:8">
      <c r="A1519" s="88">
        <v>2015</v>
      </c>
      <c r="B1519" s="105" t="s">
        <v>3386</v>
      </c>
      <c r="C1519" s="83" t="s">
        <v>2490</v>
      </c>
      <c r="D1519" s="84" t="s">
        <v>126</v>
      </c>
      <c r="E1519" s="104" t="s">
        <v>235</v>
      </c>
      <c r="F1519" s="84" t="s">
        <v>133</v>
      </c>
      <c r="G1519" s="86" t="str">
        <f t="shared" si="23"/>
        <v>2015S-1Sede CentralEspecialización en Gerencia de Construcciones</v>
      </c>
      <c r="H1519" s="107">
        <v>16</v>
      </c>
    </row>
    <row r="1520" spans="1:8">
      <c r="A1520" s="88">
        <v>2015</v>
      </c>
      <c r="B1520" s="105" t="s">
        <v>3386</v>
      </c>
      <c r="C1520" s="83" t="s">
        <v>2490</v>
      </c>
      <c r="D1520" s="84" t="s">
        <v>126</v>
      </c>
      <c r="E1520" s="104" t="s">
        <v>235</v>
      </c>
      <c r="F1520" s="84" t="s">
        <v>134</v>
      </c>
      <c r="G1520" s="86" t="str">
        <f t="shared" si="23"/>
        <v>2015S-1Sede CentralEspecialización en Ingeniería de Operaciones en Manufactura y Servicios</v>
      </c>
      <c r="H1520" s="107">
        <v>15</v>
      </c>
    </row>
    <row r="1521" spans="1:8">
      <c r="A1521" s="88">
        <v>2015</v>
      </c>
      <c r="B1521" s="105" t="s">
        <v>3386</v>
      </c>
      <c r="C1521" s="83" t="s">
        <v>2490</v>
      </c>
      <c r="D1521" s="84" t="s">
        <v>126</v>
      </c>
      <c r="E1521" s="104" t="s">
        <v>235</v>
      </c>
      <c r="F1521" s="84" t="s">
        <v>135</v>
      </c>
      <c r="G1521" s="86" t="str">
        <f t="shared" si="23"/>
        <v>2015S-1Sede CentralEspecialización en Sistemas Gerenciales de Ingeniería</v>
      </c>
      <c r="H1521" s="107">
        <v>16</v>
      </c>
    </row>
    <row r="1522" spans="1:8">
      <c r="A1522" s="88">
        <v>2015</v>
      </c>
      <c r="B1522" s="105" t="s">
        <v>3386</v>
      </c>
      <c r="C1522" s="83" t="s">
        <v>2490</v>
      </c>
      <c r="D1522" s="84" t="s">
        <v>126</v>
      </c>
      <c r="E1522" s="104" t="s">
        <v>235</v>
      </c>
      <c r="F1522" s="84" t="s">
        <v>136</v>
      </c>
      <c r="G1522" s="86" t="str">
        <f t="shared" si="23"/>
        <v>2015S-1Sede CentralEspecialización en Tecnología de la Construcción en Edificaciones</v>
      </c>
      <c r="H1522" s="107">
        <v>15</v>
      </c>
    </row>
    <row r="1523" spans="1:8">
      <c r="A1523" s="88">
        <v>2015</v>
      </c>
      <c r="B1523" s="105" t="s">
        <v>3386</v>
      </c>
      <c r="C1523" s="83" t="s">
        <v>2490</v>
      </c>
      <c r="D1523" s="84" t="s">
        <v>126</v>
      </c>
      <c r="E1523" s="104" t="s">
        <v>236</v>
      </c>
      <c r="F1523" s="84" t="s">
        <v>139</v>
      </c>
      <c r="G1523" s="86" t="str">
        <f t="shared" si="23"/>
        <v>2015S-1Sede CentralMaestría en Hidrosistemas</v>
      </c>
      <c r="H1523" s="107">
        <v>3</v>
      </c>
    </row>
    <row r="1524" spans="1:8">
      <c r="A1524" s="88">
        <v>2015</v>
      </c>
      <c r="B1524" s="105" t="s">
        <v>3386</v>
      </c>
      <c r="C1524" s="83" t="s">
        <v>2490</v>
      </c>
      <c r="D1524" s="84" t="s">
        <v>126</v>
      </c>
      <c r="E1524" s="104" t="s">
        <v>236</v>
      </c>
      <c r="F1524" s="84" t="s">
        <v>140</v>
      </c>
      <c r="G1524" s="86" t="str">
        <f t="shared" si="23"/>
        <v>2015S-1Sede CentralMaestría en Ingeniería Civil</v>
      </c>
      <c r="H1524" s="107">
        <v>12</v>
      </c>
    </row>
    <row r="1525" spans="1:8">
      <c r="A1525" s="88">
        <v>2015</v>
      </c>
      <c r="B1525" s="105" t="s">
        <v>3386</v>
      </c>
      <c r="C1525" s="83" t="s">
        <v>2490</v>
      </c>
      <c r="D1525" s="84" t="s">
        <v>126</v>
      </c>
      <c r="E1525" s="104" t="s">
        <v>236</v>
      </c>
      <c r="F1525" s="84" t="s">
        <v>141</v>
      </c>
      <c r="G1525" s="86" t="str">
        <f t="shared" si="23"/>
        <v>2015S-1Sede CentralMaestría en Ingeniería de Sistemas y Computación</v>
      </c>
      <c r="H1525" s="107">
        <v>13</v>
      </c>
    </row>
    <row r="1526" spans="1:8">
      <c r="A1526" s="88">
        <v>2015</v>
      </c>
      <c r="B1526" s="105" t="s">
        <v>3386</v>
      </c>
      <c r="C1526" s="83" t="s">
        <v>2490</v>
      </c>
      <c r="D1526" s="84" t="s">
        <v>126</v>
      </c>
      <c r="E1526" s="104" t="s">
        <v>236</v>
      </c>
      <c r="F1526" s="84" t="s">
        <v>142</v>
      </c>
      <c r="G1526" s="86" t="str">
        <f t="shared" si="23"/>
        <v>2015S-1Sede CentralMaestría en Ingeniería Electrónica</v>
      </c>
      <c r="H1526" s="107">
        <v>5</v>
      </c>
    </row>
    <row r="1527" spans="1:8">
      <c r="A1527" s="88">
        <v>2015</v>
      </c>
      <c r="B1527" s="105" t="s">
        <v>3386</v>
      </c>
      <c r="C1527" s="83" t="s">
        <v>2490</v>
      </c>
      <c r="D1527" s="84" t="s">
        <v>126</v>
      </c>
      <c r="E1527" s="104" t="s">
        <v>236</v>
      </c>
      <c r="F1527" s="84" t="s">
        <v>143</v>
      </c>
      <c r="G1527" s="86" t="str">
        <f t="shared" si="23"/>
        <v>2015S-1Sede CentralMaestría en Ingeniería Industrial</v>
      </c>
      <c r="H1527" s="107">
        <v>5</v>
      </c>
    </row>
    <row r="1528" spans="1:8">
      <c r="A1528" s="88">
        <v>2015</v>
      </c>
      <c r="B1528" s="105" t="s">
        <v>3386</v>
      </c>
      <c r="C1528" s="83" t="s">
        <v>2490</v>
      </c>
      <c r="D1528" s="84" t="s">
        <v>126</v>
      </c>
      <c r="E1528" s="104" t="s">
        <v>234</v>
      </c>
      <c r="F1528" s="84" t="s">
        <v>1958</v>
      </c>
      <c r="G1528" s="86" t="str">
        <f t="shared" si="23"/>
        <v>2015S-1Sede CentralIngeniería Civil</v>
      </c>
      <c r="H1528" s="107">
        <v>29</v>
      </c>
    </row>
    <row r="1529" spans="1:8">
      <c r="A1529" s="88">
        <v>2015</v>
      </c>
      <c r="B1529" s="105" t="s">
        <v>3386</v>
      </c>
      <c r="C1529" s="83" t="s">
        <v>2490</v>
      </c>
      <c r="D1529" s="84" t="s">
        <v>126</v>
      </c>
      <c r="E1529" s="104" t="s">
        <v>234</v>
      </c>
      <c r="F1529" s="84" t="s">
        <v>1936</v>
      </c>
      <c r="G1529" s="86" t="str">
        <f t="shared" si="23"/>
        <v>2015S-1Sede CentralIngeniería de Sistemas</v>
      </c>
      <c r="H1529" s="107">
        <v>22</v>
      </c>
    </row>
    <row r="1530" spans="1:8">
      <c r="A1530" s="88">
        <v>2015</v>
      </c>
      <c r="B1530" s="105" t="s">
        <v>3386</v>
      </c>
      <c r="C1530" s="83" t="s">
        <v>2490</v>
      </c>
      <c r="D1530" s="84" t="s">
        <v>126</v>
      </c>
      <c r="E1530" s="104" t="s">
        <v>234</v>
      </c>
      <c r="F1530" s="84" t="s">
        <v>1937</v>
      </c>
      <c r="G1530" s="86" t="str">
        <f t="shared" si="23"/>
        <v>2015S-1Sede CentralIngeniería Electrónica</v>
      </c>
      <c r="H1530" s="107">
        <v>44</v>
      </c>
    </row>
    <row r="1531" spans="1:8">
      <c r="A1531" s="88">
        <v>2015</v>
      </c>
      <c r="B1531" s="105" t="s">
        <v>3386</v>
      </c>
      <c r="C1531" s="83" t="s">
        <v>2490</v>
      </c>
      <c r="D1531" s="84" t="s">
        <v>126</v>
      </c>
      <c r="E1531" s="104" t="s">
        <v>234</v>
      </c>
      <c r="F1531" s="84" t="s">
        <v>1938</v>
      </c>
      <c r="G1531" s="86" t="str">
        <f t="shared" si="23"/>
        <v>2015S-1Sede CentralIngeniería Industrial</v>
      </c>
      <c r="H1531" s="107">
        <v>115</v>
      </c>
    </row>
    <row r="1532" spans="1:8">
      <c r="A1532" s="88">
        <v>2015</v>
      </c>
      <c r="B1532" s="105" t="s">
        <v>3386</v>
      </c>
      <c r="C1532" s="83" t="s">
        <v>2490</v>
      </c>
      <c r="D1532" s="84" t="s">
        <v>145</v>
      </c>
      <c r="E1532" s="104" t="s">
        <v>3889</v>
      </c>
      <c r="F1532" s="84" t="s">
        <v>147</v>
      </c>
      <c r="G1532" s="86" t="str">
        <f t="shared" si="23"/>
        <v>2015S-1Sede CentralEspecialización en Anestesiología</v>
      </c>
      <c r="H1532" s="107">
        <v>6</v>
      </c>
    </row>
    <row r="1533" spans="1:8">
      <c r="A1533" s="88">
        <v>2015</v>
      </c>
      <c r="B1533" s="105" t="s">
        <v>3386</v>
      </c>
      <c r="C1533" s="83" t="s">
        <v>2490</v>
      </c>
      <c r="D1533" s="84" t="s">
        <v>145</v>
      </c>
      <c r="E1533" s="104" t="s">
        <v>3889</v>
      </c>
      <c r="F1533" s="84" t="s">
        <v>148</v>
      </c>
      <c r="G1533" s="86" t="str">
        <f t="shared" si="23"/>
        <v>2015S-1Sede CentralEspecialización en Cardiología</v>
      </c>
      <c r="H1533" s="107">
        <v>2</v>
      </c>
    </row>
    <row r="1534" spans="1:8">
      <c r="A1534" s="88">
        <v>2015</v>
      </c>
      <c r="B1534" s="105" t="s">
        <v>3386</v>
      </c>
      <c r="C1534" s="83" t="s">
        <v>2490</v>
      </c>
      <c r="D1534" s="84" t="s">
        <v>145</v>
      </c>
      <c r="E1534" s="104" t="s">
        <v>3889</v>
      </c>
      <c r="F1534" s="84" t="s">
        <v>151</v>
      </c>
      <c r="G1534" s="86" t="str">
        <f t="shared" si="23"/>
        <v>2015S-1Sede CentralEspecialización en Cirugía Plástica</v>
      </c>
      <c r="H1534" s="107">
        <v>2</v>
      </c>
    </row>
    <row r="1535" spans="1:8">
      <c r="A1535" s="88">
        <v>2015</v>
      </c>
      <c r="B1535" s="105" t="s">
        <v>3386</v>
      </c>
      <c r="C1535" s="83" t="s">
        <v>2490</v>
      </c>
      <c r="D1535" s="84" t="s">
        <v>145</v>
      </c>
      <c r="E1535" s="104" t="s">
        <v>3889</v>
      </c>
      <c r="F1535" s="84" t="s">
        <v>153</v>
      </c>
      <c r="G1535" s="86" t="str">
        <f t="shared" si="23"/>
        <v>2015S-1Sede CentralEspecialización en Electrofisiología Clínica, Estimulación y Arritmias Cardíacas</v>
      </c>
      <c r="H1535" s="107">
        <v>1</v>
      </c>
    </row>
    <row r="1536" spans="1:8">
      <c r="A1536" s="88">
        <v>2015</v>
      </c>
      <c r="B1536" s="105" t="s">
        <v>3386</v>
      </c>
      <c r="C1536" s="83" t="s">
        <v>2490</v>
      </c>
      <c r="D1536" s="84" t="s">
        <v>145</v>
      </c>
      <c r="E1536" s="104" t="s">
        <v>3889</v>
      </c>
      <c r="F1536" s="84" t="s">
        <v>154</v>
      </c>
      <c r="G1536" s="86" t="str">
        <f t="shared" si="23"/>
        <v>2015S-1Sede CentralEspecialización en Endocrinología</v>
      </c>
      <c r="H1536" s="107">
        <v>1</v>
      </c>
    </row>
    <row r="1537" spans="1:8">
      <c r="A1537" s="88">
        <v>2015</v>
      </c>
      <c r="B1537" s="105" t="s">
        <v>3386</v>
      </c>
      <c r="C1537" s="83" t="s">
        <v>2490</v>
      </c>
      <c r="D1537" s="84" t="s">
        <v>145</v>
      </c>
      <c r="E1537" s="104" t="s">
        <v>3889</v>
      </c>
      <c r="F1537" s="84" t="s">
        <v>155</v>
      </c>
      <c r="G1537" s="86" t="str">
        <f t="shared" si="23"/>
        <v>2015S-1Sede CentralEspecialización en Gastroenterología y Endoscopia Digestiva</v>
      </c>
      <c r="H1537" s="107">
        <v>2</v>
      </c>
    </row>
    <row r="1538" spans="1:8">
      <c r="A1538" s="88">
        <v>2015</v>
      </c>
      <c r="B1538" s="105" t="s">
        <v>3386</v>
      </c>
      <c r="C1538" s="83" t="s">
        <v>2490</v>
      </c>
      <c r="D1538" s="84" t="s">
        <v>145</v>
      </c>
      <c r="E1538" s="104" t="s">
        <v>3889</v>
      </c>
      <c r="F1538" s="84" t="s">
        <v>157</v>
      </c>
      <c r="G1538" s="86" t="str">
        <f t="shared" si="23"/>
        <v>2015S-1Sede CentralEspecialización en Geriatría</v>
      </c>
      <c r="H1538" s="107">
        <v>2</v>
      </c>
    </row>
    <row r="1539" spans="1:8">
      <c r="A1539" s="88">
        <v>2015</v>
      </c>
      <c r="B1539" s="105" t="s">
        <v>3386</v>
      </c>
      <c r="C1539" s="83" t="s">
        <v>2490</v>
      </c>
      <c r="D1539" s="84" t="s">
        <v>145</v>
      </c>
      <c r="E1539" s="104" t="s">
        <v>3889</v>
      </c>
      <c r="F1539" s="84" t="s">
        <v>159</v>
      </c>
      <c r="G1539" s="86" t="str">
        <f t="shared" ref="G1539:G1602" si="24">+CONCATENATE(A1539,B1539,C1539,F1539)</f>
        <v>2015S-1Sede CentralEspecialización en Hemodinamia y Cardiología Intervencionista</v>
      </c>
      <c r="H1539" s="107">
        <v>1</v>
      </c>
    </row>
    <row r="1540" spans="1:8">
      <c r="A1540" s="88">
        <v>2015</v>
      </c>
      <c r="B1540" s="105" t="s">
        <v>3386</v>
      </c>
      <c r="C1540" s="83" t="s">
        <v>2490</v>
      </c>
      <c r="D1540" s="84" t="s">
        <v>145</v>
      </c>
      <c r="E1540" s="104" t="s">
        <v>3889</v>
      </c>
      <c r="F1540" s="84" t="s">
        <v>160</v>
      </c>
      <c r="G1540" s="86" t="str">
        <f t="shared" si="24"/>
        <v>2015S-1Sede CentralEspecialización en Medicina Crítica y Cuidado Intensivo</v>
      </c>
      <c r="H1540" s="107">
        <v>2</v>
      </c>
    </row>
    <row r="1541" spans="1:8">
      <c r="A1541" s="88">
        <v>2015</v>
      </c>
      <c r="B1541" s="105" t="s">
        <v>3386</v>
      </c>
      <c r="C1541" s="83" t="s">
        <v>2490</v>
      </c>
      <c r="D1541" s="84" t="s">
        <v>145</v>
      </c>
      <c r="E1541" s="104" t="s">
        <v>3889</v>
      </c>
      <c r="F1541" s="84" t="s">
        <v>161</v>
      </c>
      <c r="G1541" s="86" t="str">
        <f t="shared" si="24"/>
        <v>2015S-1Sede CentralEspecialización en Medicina de Urgencias</v>
      </c>
      <c r="H1541" s="107">
        <v>4</v>
      </c>
    </row>
    <row r="1542" spans="1:8">
      <c r="A1542" s="88">
        <v>2015</v>
      </c>
      <c r="B1542" s="105" t="s">
        <v>3386</v>
      </c>
      <c r="C1542" s="83" t="s">
        <v>2490</v>
      </c>
      <c r="D1542" s="84" t="s">
        <v>145</v>
      </c>
      <c r="E1542" s="104" t="s">
        <v>3889</v>
      </c>
      <c r="F1542" s="84" t="s">
        <v>162</v>
      </c>
      <c r="G1542" s="86" t="str">
        <f t="shared" si="24"/>
        <v>2015S-1Sede CentralEspecialización en Medicina Familiar</v>
      </c>
      <c r="H1542" s="107">
        <v>3</v>
      </c>
    </row>
    <row r="1543" spans="1:8">
      <c r="A1543" s="88">
        <v>2015</v>
      </c>
      <c r="B1543" s="105" t="s">
        <v>3386</v>
      </c>
      <c r="C1543" s="83" t="s">
        <v>2490</v>
      </c>
      <c r="D1543" s="84" t="s">
        <v>145</v>
      </c>
      <c r="E1543" s="104" t="s">
        <v>3889</v>
      </c>
      <c r="F1543" s="84" t="s">
        <v>163</v>
      </c>
      <c r="G1543" s="86" t="str">
        <f t="shared" si="24"/>
        <v>2015S-1Sede CentralEspecialización en Medicina Interna</v>
      </c>
      <c r="H1543" s="107">
        <v>6</v>
      </c>
    </row>
    <row r="1544" spans="1:8">
      <c r="A1544" s="88">
        <v>2015</v>
      </c>
      <c r="B1544" s="105" t="s">
        <v>3386</v>
      </c>
      <c r="C1544" s="83" t="s">
        <v>2490</v>
      </c>
      <c r="D1544" s="84" t="s">
        <v>145</v>
      </c>
      <c r="E1544" s="104" t="s">
        <v>3889</v>
      </c>
      <c r="F1544" s="84" t="s">
        <v>167</v>
      </c>
      <c r="G1544" s="86" t="str">
        <f t="shared" si="24"/>
        <v>2015S-1Sede CentralEspecialización en Neurología</v>
      </c>
      <c r="H1544" s="107">
        <v>4</v>
      </c>
    </row>
    <row r="1545" spans="1:8">
      <c r="A1545" s="88">
        <v>2015</v>
      </c>
      <c r="B1545" s="105" t="s">
        <v>3386</v>
      </c>
      <c r="C1545" s="83" t="s">
        <v>2490</v>
      </c>
      <c r="D1545" s="84" t="s">
        <v>145</v>
      </c>
      <c r="E1545" s="104" t="s">
        <v>3889</v>
      </c>
      <c r="F1545" s="84" t="s">
        <v>169</v>
      </c>
      <c r="G1545" s="86" t="str">
        <f t="shared" si="24"/>
        <v>2015S-1Sede CentralEspecialización en Ortopedia Infantil</v>
      </c>
      <c r="H1545" s="107">
        <v>1</v>
      </c>
    </row>
    <row r="1546" spans="1:8">
      <c r="A1546" s="88">
        <v>2015</v>
      </c>
      <c r="B1546" s="105" t="s">
        <v>3386</v>
      </c>
      <c r="C1546" s="83" t="s">
        <v>2490</v>
      </c>
      <c r="D1546" s="84" t="s">
        <v>145</v>
      </c>
      <c r="E1546" s="104" t="s">
        <v>3889</v>
      </c>
      <c r="F1546" s="84" t="s">
        <v>170</v>
      </c>
      <c r="G1546" s="86" t="str">
        <f t="shared" si="24"/>
        <v>2015S-1Sede CentralEspecialización en Ortopedia y Traumatología</v>
      </c>
      <c r="H1546" s="107">
        <v>4</v>
      </c>
    </row>
    <row r="1547" spans="1:8">
      <c r="A1547" s="88">
        <v>2015</v>
      </c>
      <c r="B1547" s="105" t="s">
        <v>3386</v>
      </c>
      <c r="C1547" s="83" t="s">
        <v>2490</v>
      </c>
      <c r="D1547" s="84" t="s">
        <v>145</v>
      </c>
      <c r="E1547" s="104" t="s">
        <v>3889</v>
      </c>
      <c r="F1547" s="84" t="s">
        <v>171</v>
      </c>
      <c r="G1547" s="86" t="str">
        <f t="shared" si="24"/>
        <v>2015S-1Sede CentralEspecialización en Otorrinolaringología</v>
      </c>
      <c r="H1547" s="107">
        <v>2</v>
      </c>
    </row>
    <row r="1548" spans="1:8">
      <c r="A1548" s="88">
        <v>2015</v>
      </c>
      <c r="B1548" s="105" t="s">
        <v>3386</v>
      </c>
      <c r="C1548" s="83" t="s">
        <v>2490</v>
      </c>
      <c r="D1548" s="84" t="s">
        <v>145</v>
      </c>
      <c r="E1548" s="104" t="s">
        <v>3889</v>
      </c>
      <c r="F1548" s="84" t="s">
        <v>172</v>
      </c>
      <c r="G1548" s="86" t="str">
        <f t="shared" si="24"/>
        <v>2015S-1Sede CentralEspecialización en Patología</v>
      </c>
      <c r="H1548" s="107">
        <v>1</v>
      </c>
    </row>
    <row r="1549" spans="1:8">
      <c r="A1549" s="88">
        <v>2015</v>
      </c>
      <c r="B1549" s="105" t="s">
        <v>3386</v>
      </c>
      <c r="C1549" s="83" t="s">
        <v>2490</v>
      </c>
      <c r="D1549" s="84" t="s">
        <v>145</v>
      </c>
      <c r="E1549" s="104" t="s">
        <v>3889</v>
      </c>
      <c r="F1549" s="84" t="s">
        <v>174</v>
      </c>
      <c r="G1549" s="86" t="str">
        <f t="shared" si="24"/>
        <v>2015S-1Sede CentralEspecialización en Psiquiatría de Enlace</v>
      </c>
      <c r="H1549" s="107">
        <v>4</v>
      </c>
    </row>
    <row r="1550" spans="1:8">
      <c r="A1550" s="88">
        <v>2015</v>
      </c>
      <c r="B1550" s="105" t="s">
        <v>3386</v>
      </c>
      <c r="C1550" s="83" t="s">
        <v>2490</v>
      </c>
      <c r="D1550" s="84" t="s">
        <v>145</v>
      </c>
      <c r="E1550" s="104" t="s">
        <v>3889</v>
      </c>
      <c r="F1550" s="84" t="s">
        <v>175</v>
      </c>
      <c r="G1550" s="86" t="str">
        <f t="shared" si="24"/>
        <v>2015S-1Sede CentralEspecialización en Psiquiatría de Niños y Adolescentes</v>
      </c>
      <c r="H1550" s="107">
        <v>1</v>
      </c>
    </row>
    <row r="1551" spans="1:8">
      <c r="A1551" s="88">
        <v>2015</v>
      </c>
      <c r="B1551" s="105" t="s">
        <v>3386</v>
      </c>
      <c r="C1551" s="83" t="s">
        <v>2490</v>
      </c>
      <c r="D1551" s="84" t="s">
        <v>145</v>
      </c>
      <c r="E1551" s="104" t="s">
        <v>3889</v>
      </c>
      <c r="F1551" s="84" t="s">
        <v>176</v>
      </c>
      <c r="G1551" s="86" t="str">
        <f t="shared" si="24"/>
        <v>2015S-1Sede CentralEspecialización en Psiquiatría General</v>
      </c>
      <c r="H1551" s="107">
        <v>7</v>
      </c>
    </row>
    <row r="1552" spans="1:8">
      <c r="A1552" s="88">
        <v>2015</v>
      </c>
      <c r="B1552" s="105" t="s">
        <v>3386</v>
      </c>
      <c r="C1552" s="83" t="s">
        <v>2490</v>
      </c>
      <c r="D1552" s="84" t="s">
        <v>145</v>
      </c>
      <c r="E1552" s="104" t="s">
        <v>3889</v>
      </c>
      <c r="F1552" s="84" t="s">
        <v>177</v>
      </c>
      <c r="G1552" s="86" t="str">
        <f t="shared" si="24"/>
        <v>2015S-1Sede CentralEspecialización en Radiología</v>
      </c>
      <c r="H1552" s="107">
        <v>3</v>
      </c>
    </row>
    <row r="1553" spans="1:8">
      <c r="A1553" s="88">
        <v>2015</v>
      </c>
      <c r="B1553" s="105" t="s">
        <v>3386</v>
      </c>
      <c r="C1553" s="83" t="s">
        <v>2490</v>
      </c>
      <c r="D1553" s="84" t="s">
        <v>145</v>
      </c>
      <c r="E1553" s="104" t="s">
        <v>3889</v>
      </c>
      <c r="F1553" s="84" t="s">
        <v>178</v>
      </c>
      <c r="G1553" s="86" t="str">
        <f t="shared" si="24"/>
        <v>2015S-1Sede CentralEspecialización en Urología</v>
      </c>
      <c r="H1553" s="107">
        <v>2</v>
      </c>
    </row>
    <row r="1554" spans="1:8">
      <c r="A1554" s="88">
        <v>2015</v>
      </c>
      <c r="B1554" s="105" t="s">
        <v>3386</v>
      </c>
      <c r="C1554" s="83" t="s">
        <v>2490</v>
      </c>
      <c r="D1554" s="84" t="s">
        <v>145</v>
      </c>
      <c r="E1554" s="104" t="s">
        <v>236</v>
      </c>
      <c r="F1554" s="84" t="s">
        <v>180</v>
      </c>
      <c r="G1554" s="86" t="str">
        <f t="shared" si="24"/>
        <v>2015S-1Sede CentralMaestría en Epidemiología Clínica</v>
      </c>
      <c r="H1554" s="107">
        <v>3</v>
      </c>
    </row>
    <row r="1555" spans="1:8">
      <c r="A1555" s="88">
        <v>2015</v>
      </c>
      <c r="B1555" s="105" t="s">
        <v>3386</v>
      </c>
      <c r="C1555" s="83" t="s">
        <v>2490</v>
      </c>
      <c r="D1555" s="84" t="s">
        <v>145</v>
      </c>
      <c r="E1555" s="104" t="s">
        <v>234</v>
      </c>
      <c r="F1555" s="84" t="s">
        <v>1948</v>
      </c>
      <c r="G1555" s="86" t="str">
        <f t="shared" si="24"/>
        <v>2015S-1Sede CentralMedicina</v>
      </c>
      <c r="H1555" s="107">
        <v>65</v>
      </c>
    </row>
    <row r="1556" spans="1:8">
      <c r="A1556" s="88">
        <v>2015</v>
      </c>
      <c r="B1556" s="105" t="s">
        <v>3386</v>
      </c>
      <c r="C1556" s="83" t="s">
        <v>2490</v>
      </c>
      <c r="D1556" s="84" t="s">
        <v>182</v>
      </c>
      <c r="E1556" s="104" t="s">
        <v>3890</v>
      </c>
      <c r="F1556" s="84" t="s">
        <v>184</v>
      </c>
      <c r="G1556" s="86" t="str">
        <f t="shared" si="24"/>
        <v>2015S-1Sede CentralEspecialización en Cirugía Maxilofacial</v>
      </c>
      <c r="H1556" s="107">
        <v>5</v>
      </c>
    </row>
    <row r="1557" spans="1:8">
      <c r="A1557" s="88">
        <v>2015</v>
      </c>
      <c r="B1557" s="105" t="s">
        <v>3386</v>
      </c>
      <c r="C1557" s="83" t="s">
        <v>2490</v>
      </c>
      <c r="D1557" s="84" t="s">
        <v>182</v>
      </c>
      <c r="E1557" s="104" t="s">
        <v>3890</v>
      </c>
      <c r="F1557" s="84" t="s">
        <v>185</v>
      </c>
      <c r="G1557" s="86" t="str">
        <f t="shared" si="24"/>
        <v>2015S-1Sede CentralEspecialización en Endodoncia</v>
      </c>
      <c r="H1557" s="107">
        <v>4</v>
      </c>
    </row>
    <row r="1558" spans="1:8">
      <c r="A1558" s="88">
        <v>2015</v>
      </c>
      <c r="B1558" s="105" t="s">
        <v>3386</v>
      </c>
      <c r="C1558" s="83" t="s">
        <v>2490</v>
      </c>
      <c r="D1558" s="84" t="s">
        <v>182</v>
      </c>
      <c r="E1558" s="104" t="s">
        <v>3890</v>
      </c>
      <c r="F1558" s="84" t="s">
        <v>186</v>
      </c>
      <c r="G1558" s="86" t="str">
        <f t="shared" si="24"/>
        <v>2015S-1Sede CentralEspecialización en Odontopediatría</v>
      </c>
      <c r="H1558" s="107">
        <v>1</v>
      </c>
    </row>
    <row r="1559" spans="1:8">
      <c r="A1559" s="88">
        <v>2015</v>
      </c>
      <c r="B1559" s="105" t="s">
        <v>3386</v>
      </c>
      <c r="C1559" s="83" t="s">
        <v>2490</v>
      </c>
      <c r="D1559" s="84" t="s">
        <v>182</v>
      </c>
      <c r="E1559" s="104" t="s">
        <v>3890</v>
      </c>
      <c r="F1559" s="84" t="s">
        <v>187</v>
      </c>
      <c r="G1559" s="86" t="str">
        <f t="shared" si="24"/>
        <v>2015S-1Sede CentralEspecialización en Ortodoncia</v>
      </c>
      <c r="H1559" s="107">
        <v>10</v>
      </c>
    </row>
    <row r="1560" spans="1:8">
      <c r="A1560" s="88">
        <v>2015</v>
      </c>
      <c r="B1560" s="105" t="s">
        <v>3386</v>
      </c>
      <c r="C1560" s="83" t="s">
        <v>2490</v>
      </c>
      <c r="D1560" s="84" t="s">
        <v>182</v>
      </c>
      <c r="E1560" s="104" t="s">
        <v>3890</v>
      </c>
      <c r="F1560" s="84" t="s">
        <v>188</v>
      </c>
      <c r="G1560" s="86" t="str">
        <f t="shared" si="24"/>
        <v>2015S-1Sede CentralEspecialización en Patología y Cirugía Bucal</v>
      </c>
      <c r="H1560" s="107">
        <v>9</v>
      </c>
    </row>
    <row r="1561" spans="1:8">
      <c r="A1561" s="88">
        <v>2015</v>
      </c>
      <c r="B1561" s="105" t="s">
        <v>3386</v>
      </c>
      <c r="C1561" s="83" t="s">
        <v>2490</v>
      </c>
      <c r="D1561" s="84" t="s">
        <v>182</v>
      </c>
      <c r="E1561" s="104" t="s">
        <v>3890</v>
      </c>
      <c r="F1561" s="84" t="s">
        <v>189</v>
      </c>
      <c r="G1561" s="86" t="str">
        <f t="shared" si="24"/>
        <v>2015S-1Sede CentralEspecialización en Periodoncia</v>
      </c>
      <c r="H1561" s="107">
        <v>5</v>
      </c>
    </row>
    <row r="1562" spans="1:8">
      <c r="A1562" s="88">
        <v>2015</v>
      </c>
      <c r="B1562" s="105" t="s">
        <v>3386</v>
      </c>
      <c r="C1562" s="83" t="s">
        <v>2490</v>
      </c>
      <c r="D1562" s="84" t="s">
        <v>182</v>
      </c>
      <c r="E1562" s="104" t="s">
        <v>3890</v>
      </c>
      <c r="F1562" s="84" t="s">
        <v>190</v>
      </c>
      <c r="G1562" s="86" t="str">
        <f t="shared" si="24"/>
        <v>2015S-1Sede CentralEspecialización en Rehabilitación Oral</v>
      </c>
      <c r="H1562" s="107">
        <v>3</v>
      </c>
    </row>
    <row r="1563" spans="1:8">
      <c r="A1563" s="88">
        <v>2015</v>
      </c>
      <c r="B1563" s="105" t="s">
        <v>3386</v>
      </c>
      <c r="C1563" s="83" t="s">
        <v>2490</v>
      </c>
      <c r="D1563" s="84" t="s">
        <v>182</v>
      </c>
      <c r="E1563" s="104" t="s">
        <v>234</v>
      </c>
      <c r="F1563" s="84" t="s">
        <v>1949</v>
      </c>
      <c r="G1563" s="86" t="str">
        <f t="shared" si="24"/>
        <v>2015S-1Sede CentralOdontología</v>
      </c>
      <c r="H1563" s="107">
        <v>66</v>
      </c>
    </row>
    <row r="1564" spans="1:8">
      <c r="A1564" s="88">
        <v>2015</v>
      </c>
      <c r="B1564" s="105" t="s">
        <v>3386</v>
      </c>
      <c r="C1564" s="83" t="s">
        <v>2490</v>
      </c>
      <c r="D1564" s="84" t="s">
        <v>191</v>
      </c>
      <c r="E1564" s="104" t="s">
        <v>235</v>
      </c>
      <c r="F1564" s="84" t="s">
        <v>1911</v>
      </c>
      <c r="G1564" s="86" t="str">
        <f t="shared" si="24"/>
        <v>2015S-1Sede CentralEspecialización en Terapia Sistémica</v>
      </c>
      <c r="H1564" s="107">
        <v>1</v>
      </c>
    </row>
    <row r="1565" spans="1:8">
      <c r="A1565" s="88">
        <v>2015</v>
      </c>
      <c r="B1565" s="105" t="s">
        <v>3386</v>
      </c>
      <c r="C1565" s="83" t="s">
        <v>2490</v>
      </c>
      <c r="D1565" s="84" t="s">
        <v>191</v>
      </c>
      <c r="E1565" s="104" t="s">
        <v>236</v>
      </c>
      <c r="F1565" s="84" t="s">
        <v>193</v>
      </c>
      <c r="G1565" s="86" t="str">
        <f t="shared" si="24"/>
        <v>2015S-1Sede CentralMaestría en Psicología Clínica</v>
      </c>
      <c r="H1565" s="107">
        <v>14</v>
      </c>
    </row>
    <row r="1566" spans="1:8">
      <c r="A1566" s="88">
        <v>2015</v>
      </c>
      <c r="B1566" s="105" t="s">
        <v>3386</v>
      </c>
      <c r="C1566" s="83" t="s">
        <v>2490</v>
      </c>
      <c r="D1566" s="84" t="s">
        <v>191</v>
      </c>
      <c r="E1566" s="104" t="s">
        <v>234</v>
      </c>
      <c r="F1566" s="84" t="s">
        <v>730</v>
      </c>
      <c r="G1566" s="86" t="str">
        <f t="shared" si="24"/>
        <v>2015S-1Sede CentralPsicología</v>
      </c>
      <c r="H1566" s="107">
        <v>73</v>
      </c>
    </row>
    <row r="1567" spans="1:8">
      <c r="A1567" s="88">
        <v>2015</v>
      </c>
      <c r="B1567" s="105" t="s">
        <v>3386</v>
      </c>
      <c r="C1567" s="83" t="s">
        <v>2490</v>
      </c>
      <c r="D1567" s="84" t="s">
        <v>195</v>
      </c>
      <c r="E1567" s="104" t="s">
        <v>236</v>
      </c>
      <c r="F1567" s="84" t="s">
        <v>198</v>
      </c>
      <c r="G1567" s="86" t="str">
        <f t="shared" si="24"/>
        <v>2015S-1Sede CentralMaestría en Teología</v>
      </c>
      <c r="H1567" s="107">
        <v>8</v>
      </c>
    </row>
    <row r="1568" spans="1:8">
      <c r="A1568" s="88">
        <v>2015</v>
      </c>
      <c r="B1568" s="105" t="s">
        <v>3386</v>
      </c>
      <c r="C1568" s="83" t="s">
        <v>2490</v>
      </c>
      <c r="D1568" s="84" t="s">
        <v>195</v>
      </c>
      <c r="E1568" s="104" t="s">
        <v>234</v>
      </c>
      <c r="F1568" s="84" t="s">
        <v>1184</v>
      </c>
      <c r="G1568" s="86" t="str">
        <f t="shared" si="24"/>
        <v>2015S-1Sede CentralLicenciatura en Ciencias Religiosas</v>
      </c>
      <c r="H1568" s="107">
        <v>15</v>
      </c>
    </row>
    <row r="1569" spans="1:8">
      <c r="A1569" s="88">
        <v>2015</v>
      </c>
      <c r="B1569" s="105" t="s">
        <v>3386</v>
      </c>
      <c r="C1569" s="83" t="s">
        <v>2490</v>
      </c>
      <c r="D1569" s="84" t="s">
        <v>195</v>
      </c>
      <c r="E1569" s="104" t="s">
        <v>234</v>
      </c>
      <c r="F1569" s="84" t="s">
        <v>196</v>
      </c>
      <c r="G1569" s="86" t="str">
        <f t="shared" si="24"/>
        <v>2015S-1Sede CentralLicenciatura en Teología</v>
      </c>
      <c r="H1569" s="107">
        <v>20</v>
      </c>
    </row>
    <row r="1570" spans="1:8">
      <c r="A1570" s="88">
        <v>2015</v>
      </c>
      <c r="B1570" s="105" t="s">
        <v>3386</v>
      </c>
      <c r="C1570" s="83" t="s">
        <v>2490</v>
      </c>
      <c r="D1570" s="84" t="s">
        <v>195</v>
      </c>
      <c r="E1570" s="104" t="s">
        <v>234</v>
      </c>
      <c r="F1570" s="84" t="s">
        <v>1945</v>
      </c>
      <c r="G1570" s="86" t="str">
        <f t="shared" si="24"/>
        <v>2015S-1Sede CentralTeología</v>
      </c>
      <c r="H1570" s="107">
        <v>47</v>
      </c>
    </row>
    <row r="1571" spans="1:8">
      <c r="A1571" s="88">
        <v>2015</v>
      </c>
      <c r="B1571" s="105" t="s">
        <v>3386</v>
      </c>
      <c r="C1571" s="83" t="s">
        <v>2490</v>
      </c>
      <c r="D1571" s="84" t="s">
        <v>200</v>
      </c>
      <c r="E1571" s="104" t="s">
        <v>236</v>
      </c>
      <c r="F1571" s="84" t="s">
        <v>202</v>
      </c>
      <c r="G1571" s="86" t="str">
        <f t="shared" si="24"/>
        <v>2015S-1Sede CentralMaestría en Bioética</v>
      </c>
      <c r="H1571" s="107">
        <v>1</v>
      </c>
    </row>
    <row r="1572" spans="1:8">
      <c r="A1572" s="88">
        <v>2015</v>
      </c>
      <c r="B1572" s="88" t="s">
        <v>3387</v>
      </c>
      <c r="C1572" s="83" t="s">
        <v>2490</v>
      </c>
      <c r="D1572" s="84" t="s">
        <v>5</v>
      </c>
      <c r="E1572" s="104" t="s">
        <v>236</v>
      </c>
      <c r="F1572" s="84" t="s">
        <v>1909</v>
      </c>
      <c r="G1572" s="86" t="str">
        <f t="shared" si="24"/>
        <v>2015S-2Sede CentralMaestría en Patrimonio Cultural y Territorio</v>
      </c>
      <c r="H1572" s="107">
        <v>1</v>
      </c>
    </row>
    <row r="1573" spans="1:8">
      <c r="A1573" s="88">
        <v>2015</v>
      </c>
      <c r="B1573" s="88" t="s">
        <v>3387</v>
      </c>
      <c r="C1573" s="83" t="s">
        <v>2490</v>
      </c>
      <c r="D1573" s="84" t="s">
        <v>5</v>
      </c>
      <c r="E1573" s="104" t="s">
        <v>236</v>
      </c>
      <c r="F1573" s="84" t="s">
        <v>11</v>
      </c>
      <c r="G1573" s="86" t="str">
        <f t="shared" si="24"/>
        <v>2015S-2Sede CentralMaestría en Planeación Urbana y Regional</v>
      </c>
      <c r="H1573" s="107">
        <v>5</v>
      </c>
    </row>
    <row r="1574" spans="1:8">
      <c r="A1574" s="88">
        <v>2015</v>
      </c>
      <c r="B1574" s="88" t="s">
        <v>3387</v>
      </c>
      <c r="C1574" s="83" t="s">
        <v>2490</v>
      </c>
      <c r="D1574" s="84" t="s">
        <v>5</v>
      </c>
      <c r="E1574" s="104" t="s">
        <v>234</v>
      </c>
      <c r="F1574" s="84" t="s">
        <v>700</v>
      </c>
      <c r="G1574" s="86" t="str">
        <f t="shared" si="24"/>
        <v>2015S-2Sede CentralArquitectura</v>
      </c>
      <c r="H1574" s="107">
        <v>51</v>
      </c>
    </row>
    <row r="1575" spans="1:8">
      <c r="A1575" s="88">
        <v>2015</v>
      </c>
      <c r="B1575" s="88" t="s">
        <v>3387</v>
      </c>
      <c r="C1575" s="83" t="s">
        <v>2490</v>
      </c>
      <c r="D1575" s="84" t="s">
        <v>5</v>
      </c>
      <c r="E1575" s="104" t="s">
        <v>234</v>
      </c>
      <c r="F1575" s="84" t="s">
        <v>700</v>
      </c>
      <c r="G1575" s="86" t="str">
        <f t="shared" si="24"/>
        <v>2015S-2Sede CentralArquitectura</v>
      </c>
      <c r="H1575" s="107">
        <v>46</v>
      </c>
    </row>
    <row r="1576" spans="1:8">
      <c r="A1576" s="88">
        <v>2015</v>
      </c>
      <c r="B1576" s="88" t="s">
        <v>3387</v>
      </c>
      <c r="C1576" s="83" t="s">
        <v>2490</v>
      </c>
      <c r="D1576" s="84" t="s">
        <v>5</v>
      </c>
      <c r="E1576" s="104" t="s">
        <v>234</v>
      </c>
      <c r="F1576" s="84" t="s">
        <v>1928</v>
      </c>
      <c r="G1576" s="86" t="str">
        <f t="shared" si="24"/>
        <v>2015S-2Sede CentralDiseño Industrial</v>
      </c>
      <c r="H1576" s="107">
        <v>67</v>
      </c>
    </row>
    <row r="1577" spans="1:8">
      <c r="A1577" s="88">
        <v>2015</v>
      </c>
      <c r="B1577" s="88" t="s">
        <v>3387</v>
      </c>
      <c r="C1577" s="83" t="s">
        <v>2490</v>
      </c>
      <c r="D1577" s="84" t="s">
        <v>5</v>
      </c>
      <c r="E1577" s="104" t="s">
        <v>234</v>
      </c>
      <c r="F1577" s="84" t="s">
        <v>1928</v>
      </c>
      <c r="G1577" s="86" t="str">
        <f t="shared" si="24"/>
        <v>2015S-2Sede CentralDiseño Industrial</v>
      </c>
      <c r="H1577" s="107">
        <v>36</v>
      </c>
    </row>
    <row r="1578" spans="1:8">
      <c r="A1578" s="88">
        <v>2015</v>
      </c>
      <c r="B1578" s="88" t="s">
        <v>3387</v>
      </c>
      <c r="C1578" s="83" t="s">
        <v>2490</v>
      </c>
      <c r="D1578" s="84" t="s">
        <v>12</v>
      </c>
      <c r="E1578" s="104" t="s">
        <v>235</v>
      </c>
      <c r="F1578" s="84" t="s">
        <v>15</v>
      </c>
      <c r="G1578" s="86" t="str">
        <f t="shared" si="24"/>
        <v>2015S-2Sede CentralEspecialización en Dirección de Coros Infantiles y Juveniles</v>
      </c>
      <c r="H1578" s="107">
        <v>7</v>
      </c>
    </row>
    <row r="1579" spans="1:8">
      <c r="A1579" s="88">
        <v>2015</v>
      </c>
      <c r="B1579" s="88" t="s">
        <v>3387</v>
      </c>
      <c r="C1579" s="83" t="s">
        <v>2490</v>
      </c>
      <c r="D1579" s="84" t="s">
        <v>12</v>
      </c>
      <c r="E1579" s="104" t="s">
        <v>236</v>
      </c>
      <c r="F1579" s="84" t="s">
        <v>17</v>
      </c>
      <c r="G1579" s="86" t="str">
        <f t="shared" si="24"/>
        <v>2015S-2Sede CentralMaestría en Música</v>
      </c>
      <c r="H1579" s="107">
        <v>4</v>
      </c>
    </row>
    <row r="1580" spans="1:8">
      <c r="A1580" s="88">
        <v>2015</v>
      </c>
      <c r="B1580" s="88" t="s">
        <v>3387</v>
      </c>
      <c r="C1580" s="83" t="s">
        <v>2490</v>
      </c>
      <c r="D1580" s="84" t="s">
        <v>12</v>
      </c>
      <c r="E1580" s="104" t="s">
        <v>234</v>
      </c>
      <c r="F1580" s="84" t="s">
        <v>1921</v>
      </c>
      <c r="G1580" s="86" t="str">
        <f t="shared" si="24"/>
        <v>2015S-2Sede CentralArtes Visuales</v>
      </c>
      <c r="H1580" s="107">
        <v>15</v>
      </c>
    </row>
    <row r="1581" spans="1:8">
      <c r="A1581" s="88">
        <v>2015</v>
      </c>
      <c r="B1581" s="88" t="s">
        <v>3387</v>
      </c>
      <c r="C1581" s="83" t="s">
        <v>2490</v>
      </c>
      <c r="D1581" s="84" t="s">
        <v>12</v>
      </c>
      <c r="E1581" s="104" t="s">
        <v>234</v>
      </c>
      <c r="F1581" s="84" t="s">
        <v>1921</v>
      </c>
      <c r="G1581" s="86" t="str">
        <f t="shared" si="24"/>
        <v>2015S-2Sede CentralArtes Visuales</v>
      </c>
      <c r="H1581" s="107">
        <v>28</v>
      </c>
    </row>
    <row r="1582" spans="1:8">
      <c r="A1582" s="88">
        <v>2015</v>
      </c>
      <c r="B1582" s="88" t="s">
        <v>3387</v>
      </c>
      <c r="C1582" s="83" t="s">
        <v>2490</v>
      </c>
      <c r="D1582" s="84" t="s">
        <v>12</v>
      </c>
      <c r="E1582" s="104" t="s">
        <v>234</v>
      </c>
      <c r="F1582" s="84" t="s">
        <v>1933</v>
      </c>
      <c r="G1582" s="86" t="str">
        <f t="shared" si="24"/>
        <v>2015S-2Sede CentralEstudios Musicales</v>
      </c>
      <c r="H1582" s="107">
        <v>8</v>
      </c>
    </row>
    <row r="1583" spans="1:8">
      <c r="A1583" s="88">
        <v>2015</v>
      </c>
      <c r="B1583" s="88" t="s">
        <v>3387</v>
      </c>
      <c r="C1583" s="83" t="s">
        <v>2490</v>
      </c>
      <c r="D1583" s="84" t="s">
        <v>12</v>
      </c>
      <c r="E1583" s="104" t="s">
        <v>234</v>
      </c>
      <c r="F1583" s="84" t="s">
        <v>1933</v>
      </c>
      <c r="G1583" s="86" t="str">
        <f t="shared" si="24"/>
        <v>2015S-2Sede CentralEstudios Musicales</v>
      </c>
      <c r="H1583" s="107">
        <v>14</v>
      </c>
    </row>
    <row r="1584" spans="1:8">
      <c r="A1584" s="88">
        <v>2015</v>
      </c>
      <c r="B1584" s="88" t="s">
        <v>3387</v>
      </c>
      <c r="C1584" s="83" t="s">
        <v>2490</v>
      </c>
      <c r="D1584" s="84" t="s">
        <v>18</v>
      </c>
      <c r="E1584" s="104" t="s">
        <v>239</v>
      </c>
      <c r="F1584" s="84" t="s">
        <v>30</v>
      </c>
      <c r="G1584" s="86" t="str">
        <f t="shared" si="24"/>
        <v>2015S-2Sede CentralDoctorado en Ciencias Biológicas</v>
      </c>
      <c r="H1584" s="107">
        <v>4</v>
      </c>
    </row>
    <row r="1585" spans="1:8">
      <c r="A1585" s="88">
        <v>2015</v>
      </c>
      <c r="B1585" s="88" t="s">
        <v>3387</v>
      </c>
      <c r="C1585" s="83" t="s">
        <v>2490</v>
      </c>
      <c r="D1585" s="84" t="s">
        <v>18</v>
      </c>
      <c r="E1585" s="104" t="s">
        <v>235</v>
      </c>
      <c r="F1585" s="84" t="s">
        <v>24</v>
      </c>
      <c r="G1585" s="86" t="str">
        <f t="shared" si="24"/>
        <v>2015S-2Sede CentralEspecialización en Análisis Químico Instrumental</v>
      </c>
      <c r="H1585" s="107">
        <v>4</v>
      </c>
    </row>
    <row r="1586" spans="1:8">
      <c r="A1586" s="88">
        <v>2015</v>
      </c>
      <c r="B1586" s="88" t="s">
        <v>3387</v>
      </c>
      <c r="C1586" s="83" t="s">
        <v>2490</v>
      </c>
      <c r="D1586" s="84" t="s">
        <v>18</v>
      </c>
      <c r="E1586" s="104" t="s">
        <v>235</v>
      </c>
      <c r="F1586" s="84" t="s">
        <v>26</v>
      </c>
      <c r="G1586" s="86" t="str">
        <f t="shared" si="24"/>
        <v>2015S-2Sede CentralEspecialización en Hematología en el Laboratorio Clínico y Manejo del Banco de Sangre</v>
      </c>
      <c r="H1586" s="107">
        <v>2</v>
      </c>
    </row>
    <row r="1587" spans="1:8">
      <c r="A1587" s="88">
        <v>2015</v>
      </c>
      <c r="B1587" s="88" t="s">
        <v>3387</v>
      </c>
      <c r="C1587" s="83" t="s">
        <v>2490</v>
      </c>
      <c r="D1587" s="84" t="s">
        <v>18</v>
      </c>
      <c r="E1587" s="104" t="s">
        <v>235</v>
      </c>
      <c r="F1587" s="84" t="s">
        <v>27</v>
      </c>
      <c r="G1587" s="86" t="str">
        <f t="shared" si="24"/>
        <v>2015S-2Sede CentralEspecialización en Microbiología Médica</v>
      </c>
      <c r="H1587" s="107">
        <v>14</v>
      </c>
    </row>
    <row r="1588" spans="1:8">
      <c r="A1588" s="88">
        <v>2015</v>
      </c>
      <c r="B1588" s="88" t="s">
        <v>3387</v>
      </c>
      <c r="C1588" s="83" t="s">
        <v>2490</v>
      </c>
      <c r="D1588" s="84" t="s">
        <v>18</v>
      </c>
      <c r="E1588" s="104" t="s">
        <v>236</v>
      </c>
      <c r="F1588" s="84" t="s">
        <v>28</v>
      </c>
      <c r="G1588" s="86" t="str">
        <f t="shared" si="24"/>
        <v>2015S-2Sede CentralMaestría en Ciencias Biológicas</v>
      </c>
      <c r="H1588" s="107">
        <v>14</v>
      </c>
    </row>
    <row r="1589" spans="1:8">
      <c r="A1589" s="88">
        <v>2015</v>
      </c>
      <c r="B1589" s="88" t="s">
        <v>3387</v>
      </c>
      <c r="C1589" s="83" t="s">
        <v>2490</v>
      </c>
      <c r="D1589" s="84" t="s">
        <v>18</v>
      </c>
      <c r="E1589" s="104" t="s">
        <v>234</v>
      </c>
      <c r="F1589" s="84" t="s">
        <v>1922</v>
      </c>
      <c r="G1589" s="86" t="str">
        <f t="shared" si="24"/>
        <v>2015S-2Sede CentralBacteriología</v>
      </c>
      <c r="H1589" s="107">
        <v>1</v>
      </c>
    </row>
    <row r="1590" spans="1:8">
      <c r="A1590" s="88">
        <v>2015</v>
      </c>
      <c r="B1590" s="88" t="s">
        <v>3387</v>
      </c>
      <c r="C1590" s="83" t="s">
        <v>2490</v>
      </c>
      <c r="D1590" s="84" t="s">
        <v>18</v>
      </c>
      <c r="E1590" s="104" t="s">
        <v>234</v>
      </c>
      <c r="F1590" s="84" t="s">
        <v>1922</v>
      </c>
      <c r="G1590" s="86" t="str">
        <f t="shared" si="24"/>
        <v>2015S-2Sede CentralBacteriología</v>
      </c>
      <c r="H1590" s="107">
        <v>12</v>
      </c>
    </row>
    <row r="1591" spans="1:8">
      <c r="A1591" s="88">
        <v>2015</v>
      </c>
      <c r="B1591" s="88" t="s">
        <v>3387</v>
      </c>
      <c r="C1591" s="83" t="s">
        <v>2490</v>
      </c>
      <c r="D1591" s="84" t="s">
        <v>18</v>
      </c>
      <c r="E1591" s="104" t="s">
        <v>234</v>
      </c>
      <c r="F1591" s="84" t="s">
        <v>1923</v>
      </c>
      <c r="G1591" s="86" t="str">
        <f t="shared" si="24"/>
        <v>2015S-2Sede CentralBiología</v>
      </c>
      <c r="H1591" s="107">
        <v>16</v>
      </c>
    </row>
    <row r="1592" spans="1:8">
      <c r="A1592" s="88">
        <v>2015</v>
      </c>
      <c r="B1592" s="88" t="s">
        <v>3387</v>
      </c>
      <c r="C1592" s="83" t="s">
        <v>2490</v>
      </c>
      <c r="D1592" s="84" t="s">
        <v>18</v>
      </c>
      <c r="E1592" s="104" t="s">
        <v>234</v>
      </c>
      <c r="F1592" s="84" t="s">
        <v>1940</v>
      </c>
      <c r="G1592" s="86" t="str">
        <f t="shared" si="24"/>
        <v>2015S-2Sede CentralMatemáticas</v>
      </c>
      <c r="H1592" s="107">
        <v>4</v>
      </c>
    </row>
    <row r="1593" spans="1:8">
      <c r="A1593" s="88">
        <v>2015</v>
      </c>
      <c r="B1593" s="88" t="s">
        <v>3387</v>
      </c>
      <c r="C1593" s="83" t="s">
        <v>2490</v>
      </c>
      <c r="D1593" s="84" t="s">
        <v>18</v>
      </c>
      <c r="E1593" s="104" t="s">
        <v>234</v>
      </c>
      <c r="F1593" s="84" t="s">
        <v>1941</v>
      </c>
      <c r="G1593" s="86" t="str">
        <f t="shared" si="24"/>
        <v>2015S-2Sede CentralMicrobiología Industrial</v>
      </c>
      <c r="H1593" s="107">
        <v>25</v>
      </c>
    </row>
    <row r="1594" spans="1:8">
      <c r="A1594" s="88">
        <v>2015</v>
      </c>
      <c r="B1594" s="88" t="s">
        <v>3387</v>
      </c>
      <c r="C1594" s="83" t="s">
        <v>2490</v>
      </c>
      <c r="D1594" s="84" t="s">
        <v>18</v>
      </c>
      <c r="E1594" s="104" t="s">
        <v>234</v>
      </c>
      <c r="F1594" s="84" t="s">
        <v>1941</v>
      </c>
      <c r="G1594" s="86" t="str">
        <f t="shared" si="24"/>
        <v>2015S-2Sede CentralMicrobiología Industrial</v>
      </c>
      <c r="H1594" s="107">
        <v>4</v>
      </c>
    </row>
    <row r="1595" spans="1:8">
      <c r="A1595" s="88">
        <v>2015</v>
      </c>
      <c r="B1595" s="88" t="s">
        <v>3387</v>
      </c>
      <c r="C1595" s="83" t="s">
        <v>2490</v>
      </c>
      <c r="D1595" s="84" t="s">
        <v>18</v>
      </c>
      <c r="E1595" s="104" t="s">
        <v>234</v>
      </c>
      <c r="F1595" s="84" t="s">
        <v>1942</v>
      </c>
      <c r="G1595" s="86" t="str">
        <f t="shared" si="24"/>
        <v>2015S-2Sede CentralNutrición y Dietética</v>
      </c>
      <c r="H1595" s="107">
        <v>26</v>
      </c>
    </row>
    <row r="1596" spans="1:8">
      <c r="A1596" s="88">
        <v>2015</v>
      </c>
      <c r="B1596" s="88" t="s">
        <v>3387</v>
      </c>
      <c r="C1596" s="83" t="s">
        <v>2490</v>
      </c>
      <c r="D1596" s="84" t="s">
        <v>31</v>
      </c>
      <c r="E1596" s="104" t="s">
        <v>235</v>
      </c>
      <c r="F1596" s="84" t="s">
        <v>1185</v>
      </c>
      <c r="G1596" s="86" t="str">
        <f t="shared" si="24"/>
        <v>2015S-2Sede CentralEspecialización en Administración de Salud: Énfasis en Seguridad Social</v>
      </c>
      <c r="H1596" s="107">
        <v>8</v>
      </c>
    </row>
    <row r="1597" spans="1:8">
      <c r="A1597" s="88">
        <v>2015</v>
      </c>
      <c r="B1597" s="88" t="s">
        <v>3387</v>
      </c>
      <c r="C1597" s="83" t="s">
        <v>2490</v>
      </c>
      <c r="D1597" s="84" t="s">
        <v>31</v>
      </c>
      <c r="E1597" s="104" t="s">
        <v>235</v>
      </c>
      <c r="F1597" s="84" t="s">
        <v>35</v>
      </c>
      <c r="G1597" s="86" t="str">
        <f t="shared" si="24"/>
        <v>2015S-2Sede CentralEspecialización en Aseguramiento y Control Interno</v>
      </c>
      <c r="H1597" s="107">
        <v>46</v>
      </c>
    </row>
    <row r="1598" spans="1:8">
      <c r="A1598" s="88">
        <v>2015</v>
      </c>
      <c r="B1598" s="88" t="s">
        <v>3387</v>
      </c>
      <c r="C1598" s="83" t="s">
        <v>2490</v>
      </c>
      <c r="D1598" s="84" t="s">
        <v>31</v>
      </c>
      <c r="E1598" s="104" t="s">
        <v>235</v>
      </c>
      <c r="F1598" s="84" t="s">
        <v>36</v>
      </c>
      <c r="G1598" s="86" t="str">
        <f t="shared" si="24"/>
        <v>2015S-2Sede CentralEspecialización en Contabilidad Financiera Internacional</v>
      </c>
      <c r="H1598" s="107">
        <v>78</v>
      </c>
    </row>
    <row r="1599" spans="1:8">
      <c r="A1599" s="88">
        <v>2015</v>
      </c>
      <c r="B1599" s="88" t="s">
        <v>3387</v>
      </c>
      <c r="C1599" s="83" t="s">
        <v>2490</v>
      </c>
      <c r="D1599" s="84" t="s">
        <v>31</v>
      </c>
      <c r="E1599" s="104" t="s">
        <v>235</v>
      </c>
      <c r="F1599" s="84" t="s">
        <v>37</v>
      </c>
      <c r="G1599" s="86" t="str">
        <f t="shared" si="24"/>
        <v>2015S-2Sede CentralEspecialización en Contabilidad Gerencial</v>
      </c>
      <c r="H1599" s="107">
        <v>15</v>
      </c>
    </row>
    <row r="1600" spans="1:8">
      <c r="A1600" s="88">
        <v>2015</v>
      </c>
      <c r="B1600" s="88" t="s">
        <v>3387</v>
      </c>
      <c r="C1600" s="83" t="s">
        <v>2490</v>
      </c>
      <c r="D1600" s="84" t="s">
        <v>31</v>
      </c>
      <c r="E1600" s="104" t="s">
        <v>235</v>
      </c>
      <c r="F1600" s="84" t="s">
        <v>2540</v>
      </c>
      <c r="G1600" s="86" t="str">
        <f t="shared" si="24"/>
        <v>2015S-2Sede CentralEspecialización en Economía para No Economistas</v>
      </c>
      <c r="H1600" s="107">
        <v>10</v>
      </c>
    </row>
    <row r="1601" spans="1:8">
      <c r="A1601" s="88">
        <v>2015</v>
      </c>
      <c r="B1601" s="88" t="s">
        <v>3387</v>
      </c>
      <c r="C1601" s="83" t="s">
        <v>2490</v>
      </c>
      <c r="D1601" s="84" t="s">
        <v>31</v>
      </c>
      <c r="E1601" s="104" t="s">
        <v>235</v>
      </c>
      <c r="F1601" s="84" t="s">
        <v>39</v>
      </c>
      <c r="G1601" s="86" t="str">
        <f t="shared" si="24"/>
        <v>2015S-2Sede CentralEspecialización en Gerencia de la Calidad de los Servicios de Salud</v>
      </c>
      <c r="H1601" s="107">
        <v>17</v>
      </c>
    </row>
    <row r="1602" spans="1:8">
      <c r="A1602" s="88">
        <v>2015</v>
      </c>
      <c r="B1602" s="88" t="s">
        <v>3387</v>
      </c>
      <c r="C1602" s="83" t="s">
        <v>2490</v>
      </c>
      <c r="D1602" s="84" t="s">
        <v>31</v>
      </c>
      <c r="E1602" s="104" t="s">
        <v>235</v>
      </c>
      <c r="F1602" s="84" t="s">
        <v>40</v>
      </c>
      <c r="G1602" s="86" t="str">
        <f t="shared" si="24"/>
        <v>2015S-2Sede CentralEspecialización en Gerencia de Mercadeo</v>
      </c>
      <c r="H1602" s="107">
        <v>45</v>
      </c>
    </row>
    <row r="1603" spans="1:8">
      <c r="A1603" s="88">
        <v>2015</v>
      </c>
      <c r="B1603" s="88" t="s">
        <v>3387</v>
      </c>
      <c r="C1603" s="83" t="s">
        <v>2490</v>
      </c>
      <c r="D1603" s="84" t="s">
        <v>31</v>
      </c>
      <c r="E1603" s="104" t="s">
        <v>235</v>
      </c>
      <c r="F1603" s="84" t="s">
        <v>41</v>
      </c>
      <c r="G1603" s="86" t="str">
        <f t="shared" ref="G1603:G1666" si="25">+CONCATENATE(A1603,B1603,C1603,F1603)</f>
        <v>2015S-2Sede CentralEspecialización en Gerencia del Talento Humano</v>
      </c>
      <c r="H1603" s="107">
        <v>33</v>
      </c>
    </row>
    <row r="1604" spans="1:8">
      <c r="A1604" s="88">
        <v>2015</v>
      </c>
      <c r="B1604" s="88" t="s">
        <v>3387</v>
      </c>
      <c r="C1604" s="83" t="s">
        <v>2490</v>
      </c>
      <c r="D1604" s="84" t="s">
        <v>31</v>
      </c>
      <c r="E1604" s="104" t="s">
        <v>235</v>
      </c>
      <c r="F1604" s="84" t="s">
        <v>42</v>
      </c>
      <c r="G1604" s="86" t="str">
        <f t="shared" si="25"/>
        <v>2015S-2Sede CentralEspecialización en Gerencia Financiera</v>
      </c>
      <c r="H1604" s="107">
        <v>43</v>
      </c>
    </row>
    <row r="1605" spans="1:8">
      <c r="A1605" s="88">
        <v>2015</v>
      </c>
      <c r="B1605" s="88" t="s">
        <v>3387</v>
      </c>
      <c r="C1605" s="83" t="s">
        <v>2490</v>
      </c>
      <c r="D1605" s="84" t="s">
        <v>31</v>
      </c>
      <c r="E1605" s="104" t="s">
        <v>235</v>
      </c>
      <c r="F1605" s="84" t="s">
        <v>43</v>
      </c>
      <c r="G1605" s="86" t="str">
        <f t="shared" si="25"/>
        <v>2015S-2Sede CentralEspecialización en Gerencia Hospitalaria</v>
      </c>
      <c r="H1605" s="107">
        <v>7</v>
      </c>
    </row>
    <row r="1606" spans="1:8">
      <c r="A1606" s="88">
        <v>2015</v>
      </c>
      <c r="B1606" s="88" t="s">
        <v>3387</v>
      </c>
      <c r="C1606" s="83" t="s">
        <v>2490</v>
      </c>
      <c r="D1606" s="84" t="s">
        <v>31</v>
      </c>
      <c r="E1606" s="104" t="s">
        <v>235</v>
      </c>
      <c r="F1606" s="84" t="s">
        <v>44</v>
      </c>
      <c r="G1606" s="86" t="str">
        <f t="shared" si="25"/>
        <v>2015S-2Sede CentralEspecialización en Gerencia Internacional</v>
      </c>
      <c r="H1606" s="107">
        <v>23</v>
      </c>
    </row>
    <row r="1607" spans="1:8">
      <c r="A1607" s="88">
        <v>2015</v>
      </c>
      <c r="B1607" s="88" t="s">
        <v>3387</v>
      </c>
      <c r="C1607" s="83" t="s">
        <v>2490</v>
      </c>
      <c r="D1607" s="84" t="s">
        <v>31</v>
      </c>
      <c r="E1607" s="104" t="s">
        <v>235</v>
      </c>
      <c r="F1607" s="84" t="s">
        <v>45</v>
      </c>
      <c r="G1607" s="86" t="str">
        <f t="shared" si="25"/>
        <v>2015S-2Sede CentralEspecialización en Gestión Tecnológica</v>
      </c>
      <c r="H1607" s="107">
        <v>16</v>
      </c>
    </row>
    <row r="1608" spans="1:8">
      <c r="A1608" s="88">
        <v>2015</v>
      </c>
      <c r="B1608" s="88" t="s">
        <v>3387</v>
      </c>
      <c r="C1608" s="83" t="s">
        <v>2490</v>
      </c>
      <c r="D1608" s="84" t="s">
        <v>31</v>
      </c>
      <c r="E1608" s="104" t="s">
        <v>235</v>
      </c>
      <c r="F1608" s="84" t="s">
        <v>46</v>
      </c>
      <c r="G1608" s="86" t="str">
        <f t="shared" si="25"/>
        <v>2015S-2Sede CentralEspecialización en Revisoría Fiscal</v>
      </c>
      <c r="H1608" s="107">
        <v>8</v>
      </c>
    </row>
    <row r="1609" spans="1:8">
      <c r="A1609" s="88">
        <v>2015</v>
      </c>
      <c r="B1609" s="88" t="s">
        <v>3387</v>
      </c>
      <c r="C1609" s="83" t="s">
        <v>2490</v>
      </c>
      <c r="D1609" s="84" t="s">
        <v>31</v>
      </c>
      <c r="E1609" s="104" t="s">
        <v>236</v>
      </c>
      <c r="F1609" s="84" t="s">
        <v>2477</v>
      </c>
      <c r="G1609" s="86" t="str">
        <f t="shared" si="25"/>
        <v>2015S-2Sede CentralMaestría en Administración de Empresas</v>
      </c>
      <c r="H1609" s="107">
        <v>19</v>
      </c>
    </row>
    <row r="1610" spans="1:8">
      <c r="A1610" s="88">
        <v>2015</v>
      </c>
      <c r="B1610" s="88" t="s">
        <v>3387</v>
      </c>
      <c r="C1610" s="83" t="s">
        <v>2490</v>
      </c>
      <c r="D1610" s="84" t="s">
        <v>31</v>
      </c>
      <c r="E1610" s="104" t="s">
        <v>236</v>
      </c>
      <c r="F1610" s="84" t="s">
        <v>48</v>
      </c>
      <c r="G1610" s="86" t="str">
        <f t="shared" si="25"/>
        <v>2015S-2Sede CentralMaestría en Administración de Salud</v>
      </c>
      <c r="H1610" s="107">
        <v>2</v>
      </c>
    </row>
    <row r="1611" spans="1:8">
      <c r="A1611" s="88">
        <v>2015</v>
      </c>
      <c r="B1611" s="88" t="s">
        <v>3387</v>
      </c>
      <c r="C1611" s="83" t="s">
        <v>2490</v>
      </c>
      <c r="D1611" s="84" t="s">
        <v>31</v>
      </c>
      <c r="E1611" s="104" t="s">
        <v>236</v>
      </c>
      <c r="F1611" s="84" t="s">
        <v>49</v>
      </c>
      <c r="G1611" s="86" t="str">
        <f t="shared" si="25"/>
        <v>2015S-2Sede CentralMaestría en Economía</v>
      </c>
      <c r="H1611" s="107">
        <v>31</v>
      </c>
    </row>
    <row r="1612" spans="1:8">
      <c r="A1612" s="88">
        <v>2015</v>
      </c>
      <c r="B1612" s="88" t="s">
        <v>3387</v>
      </c>
      <c r="C1612" s="83" t="s">
        <v>2490</v>
      </c>
      <c r="D1612" s="84" t="s">
        <v>31</v>
      </c>
      <c r="E1612" s="104" t="s">
        <v>236</v>
      </c>
      <c r="F1612" s="84" t="s">
        <v>51</v>
      </c>
      <c r="G1612" s="86" t="str">
        <f t="shared" si="25"/>
        <v>2015S-2Sede CentralMaestría en Salud Pública</v>
      </c>
      <c r="H1612" s="107">
        <v>9</v>
      </c>
    </row>
    <row r="1613" spans="1:8">
      <c r="A1613" s="88">
        <v>2015</v>
      </c>
      <c r="B1613" s="88" t="s">
        <v>3387</v>
      </c>
      <c r="C1613" s="83" t="s">
        <v>2490</v>
      </c>
      <c r="D1613" s="84" t="s">
        <v>31</v>
      </c>
      <c r="E1613" s="104" t="s">
        <v>234</v>
      </c>
      <c r="F1613" s="84" t="s">
        <v>1919</v>
      </c>
      <c r="G1613" s="86" t="str">
        <f t="shared" si="25"/>
        <v>2015S-2Sede CentralAdministración de Empresas</v>
      </c>
      <c r="H1613" s="107">
        <v>143</v>
      </c>
    </row>
    <row r="1614" spans="1:8">
      <c r="A1614" s="88">
        <v>2015</v>
      </c>
      <c r="B1614" s="88" t="s">
        <v>3387</v>
      </c>
      <c r="C1614" s="83" t="s">
        <v>2490</v>
      </c>
      <c r="D1614" s="84" t="s">
        <v>31</v>
      </c>
      <c r="E1614" s="104" t="s">
        <v>234</v>
      </c>
      <c r="F1614" s="84" t="s">
        <v>1926</v>
      </c>
      <c r="G1614" s="86" t="str">
        <f t="shared" si="25"/>
        <v>2015S-2Sede CentralContaduría Pública</v>
      </c>
      <c r="H1614" s="107">
        <v>46</v>
      </c>
    </row>
    <row r="1615" spans="1:8">
      <c r="A1615" s="88">
        <v>2015</v>
      </c>
      <c r="B1615" s="88" t="s">
        <v>3387</v>
      </c>
      <c r="C1615" s="83" t="s">
        <v>2490</v>
      </c>
      <c r="D1615" s="84" t="s">
        <v>31</v>
      </c>
      <c r="E1615" s="104" t="s">
        <v>234</v>
      </c>
      <c r="F1615" s="84" t="s">
        <v>1926</v>
      </c>
      <c r="G1615" s="86" t="str">
        <f t="shared" si="25"/>
        <v>2015S-2Sede CentralContaduría Pública</v>
      </c>
      <c r="H1615" s="107">
        <v>18</v>
      </c>
    </row>
    <row r="1616" spans="1:8">
      <c r="A1616" s="88">
        <v>2015</v>
      </c>
      <c r="B1616" s="88" t="s">
        <v>3387</v>
      </c>
      <c r="C1616" s="83" t="s">
        <v>2490</v>
      </c>
      <c r="D1616" s="84" t="s">
        <v>31</v>
      </c>
      <c r="E1616" s="104" t="s">
        <v>234</v>
      </c>
      <c r="F1616" s="84" t="s">
        <v>1930</v>
      </c>
      <c r="G1616" s="86" t="str">
        <f t="shared" si="25"/>
        <v>2015S-2Sede CentralEconomía</v>
      </c>
      <c r="H1616" s="107">
        <v>22</v>
      </c>
    </row>
    <row r="1617" spans="1:8">
      <c r="A1617" s="88">
        <v>2015</v>
      </c>
      <c r="B1617" s="88" t="s">
        <v>3387</v>
      </c>
      <c r="C1617" s="83" t="s">
        <v>2490</v>
      </c>
      <c r="D1617" s="84" t="s">
        <v>31</v>
      </c>
      <c r="E1617" s="104" t="s">
        <v>234</v>
      </c>
      <c r="F1617" s="84" t="s">
        <v>1930</v>
      </c>
      <c r="G1617" s="86" t="str">
        <f t="shared" si="25"/>
        <v>2015S-2Sede CentralEconomía</v>
      </c>
      <c r="H1617" s="107">
        <v>14</v>
      </c>
    </row>
    <row r="1618" spans="1:8">
      <c r="A1618" s="88">
        <v>2015</v>
      </c>
      <c r="B1618" s="88" t="s">
        <v>3387</v>
      </c>
      <c r="C1618" s="83" t="s">
        <v>2490</v>
      </c>
      <c r="D1618" s="84" t="s">
        <v>52</v>
      </c>
      <c r="E1618" s="104" t="s">
        <v>239</v>
      </c>
      <c r="F1618" s="84" t="s">
        <v>71</v>
      </c>
      <c r="G1618" s="86" t="str">
        <f t="shared" si="25"/>
        <v>2015S-2Sede CentralDoctorado en Ciencias Jurídicas</v>
      </c>
      <c r="H1618" s="107">
        <v>2</v>
      </c>
    </row>
    <row r="1619" spans="1:8">
      <c r="A1619" s="88">
        <v>2015</v>
      </c>
      <c r="B1619" s="88" t="s">
        <v>3387</v>
      </c>
      <c r="C1619" s="83" t="s">
        <v>2490</v>
      </c>
      <c r="D1619" s="84" t="s">
        <v>52</v>
      </c>
      <c r="E1619" s="104" t="s">
        <v>235</v>
      </c>
      <c r="F1619" s="84" t="s">
        <v>54</v>
      </c>
      <c r="G1619" s="86" t="str">
        <f t="shared" si="25"/>
        <v>2015S-2Sede CentralEspecialización en Derecho Administrativo</v>
      </c>
      <c r="H1619" s="107">
        <v>43</v>
      </c>
    </row>
    <row r="1620" spans="1:8">
      <c r="A1620" s="88">
        <v>2015</v>
      </c>
      <c r="B1620" s="88" t="s">
        <v>3387</v>
      </c>
      <c r="C1620" s="83" t="s">
        <v>2490</v>
      </c>
      <c r="D1620" s="84" t="s">
        <v>52</v>
      </c>
      <c r="E1620" s="104" t="s">
        <v>235</v>
      </c>
      <c r="F1620" s="84" t="s">
        <v>55</v>
      </c>
      <c r="G1620" s="86" t="str">
        <f t="shared" si="25"/>
        <v>2015S-2Sede CentralEspecialización en Derecho Comercial</v>
      </c>
      <c r="H1620" s="107">
        <v>41</v>
      </c>
    </row>
    <row r="1621" spans="1:8">
      <c r="A1621" s="88">
        <v>2015</v>
      </c>
      <c r="B1621" s="88" t="s">
        <v>3387</v>
      </c>
      <c r="C1621" s="83" t="s">
        <v>2490</v>
      </c>
      <c r="D1621" s="84" t="s">
        <v>52</v>
      </c>
      <c r="E1621" s="104" t="s">
        <v>235</v>
      </c>
      <c r="F1621" s="84" t="s">
        <v>56</v>
      </c>
      <c r="G1621" s="86" t="str">
        <f t="shared" si="25"/>
        <v>2015S-2Sede CentralEspecialización en Derecho de Familia</v>
      </c>
      <c r="H1621" s="107">
        <v>2</v>
      </c>
    </row>
    <row r="1622" spans="1:8">
      <c r="A1622" s="88">
        <v>2015</v>
      </c>
      <c r="B1622" s="88" t="s">
        <v>3387</v>
      </c>
      <c r="C1622" s="83" t="s">
        <v>2490</v>
      </c>
      <c r="D1622" s="84" t="s">
        <v>52</v>
      </c>
      <c r="E1622" s="104" t="s">
        <v>235</v>
      </c>
      <c r="F1622" s="84" t="s">
        <v>57</v>
      </c>
      <c r="G1622" s="86" t="str">
        <f t="shared" si="25"/>
        <v>2015S-2Sede CentralEspecialización en Derecho de la Competencia y del Libre Comercio</v>
      </c>
      <c r="H1622" s="107">
        <v>7</v>
      </c>
    </row>
    <row r="1623" spans="1:8">
      <c r="A1623" s="88">
        <v>2015</v>
      </c>
      <c r="B1623" s="88" t="s">
        <v>3387</v>
      </c>
      <c r="C1623" s="83" t="s">
        <v>2490</v>
      </c>
      <c r="D1623" s="84" t="s">
        <v>52</v>
      </c>
      <c r="E1623" s="104" t="s">
        <v>235</v>
      </c>
      <c r="F1623" s="84" t="s">
        <v>58</v>
      </c>
      <c r="G1623" s="86" t="str">
        <f t="shared" si="25"/>
        <v>2015S-2Sede CentralEspecialización en Derecho de la Seguridad Social</v>
      </c>
      <c r="H1623" s="107">
        <v>12</v>
      </c>
    </row>
    <row r="1624" spans="1:8">
      <c r="A1624" s="88">
        <v>2015</v>
      </c>
      <c r="B1624" s="88" t="s">
        <v>3387</v>
      </c>
      <c r="C1624" s="83" t="s">
        <v>2490</v>
      </c>
      <c r="D1624" s="84" t="s">
        <v>52</v>
      </c>
      <c r="E1624" s="104" t="s">
        <v>235</v>
      </c>
      <c r="F1624" s="84" t="s">
        <v>59</v>
      </c>
      <c r="G1624" s="86" t="str">
        <f t="shared" si="25"/>
        <v>2015S-2Sede CentralEspecialización en Derecho de Seguros</v>
      </c>
      <c r="H1624" s="107">
        <v>13</v>
      </c>
    </row>
    <row r="1625" spans="1:8">
      <c r="A1625" s="88">
        <v>2015</v>
      </c>
      <c r="B1625" s="88" t="s">
        <v>3387</v>
      </c>
      <c r="C1625" s="83" t="s">
        <v>2490</v>
      </c>
      <c r="D1625" s="84" t="s">
        <v>52</v>
      </c>
      <c r="E1625" s="104" t="s">
        <v>235</v>
      </c>
      <c r="F1625" s="84" t="s">
        <v>63</v>
      </c>
      <c r="G1625" s="86" t="str">
        <f t="shared" si="25"/>
        <v>2015S-2Sede CentralEspecialización en Derecho Médico</v>
      </c>
      <c r="H1625" s="107">
        <v>10</v>
      </c>
    </row>
    <row r="1626" spans="1:8">
      <c r="A1626" s="88">
        <v>2015</v>
      </c>
      <c r="B1626" s="88" t="s">
        <v>3387</v>
      </c>
      <c r="C1626" s="83" t="s">
        <v>2490</v>
      </c>
      <c r="D1626" s="84" t="s">
        <v>52</v>
      </c>
      <c r="E1626" s="104" t="s">
        <v>235</v>
      </c>
      <c r="F1626" s="84" t="s">
        <v>64</v>
      </c>
      <c r="G1626" s="86" t="str">
        <f t="shared" si="25"/>
        <v>2015S-2Sede CentralEspecialización en Derecho Sustantivo y Contencioso Constitucional</v>
      </c>
      <c r="H1626" s="107">
        <v>8</v>
      </c>
    </row>
    <row r="1627" spans="1:8">
      <c r="A1627" s="88">
        <v>2015</v>
      </c>
      <c r="B1627" s="88" t="s">
        <v>3387</v>
      </c>
      <c r="C1627" s="83" t="s">
        <v>2490</v>
      </c>
      <c r="D1627" s="84" t="s">
        <v>52</v>
      </c>
      <c r="E1627" s="104" t="s">
        <v>235</v>
      </c>
      <c r="F1627" s="84" t="s">
        <v>65</v>
      </c>
      <c r="G1627" s="86" t="str">
        <f t="shared" si="25"/>
        <v>2015S-2Sede CentralEspecialización en Derecho Tributario</v>
      </c>
      <c r="H1627" s="107">
        <v>7</v>
      </c>
    </row>
    <row r="1628" spans="1:8">
      <c r="A1628" s="88">
        <v>2015</v>
      </c>
      <c r="B1628" s="88" t="s">
        <v>3387</v>
      </c>
      <c r="C1628" s="83" t="s">
        <v>2490</v>
      </c>
      <c r="D1628" s="84" t="s">
        <v>52</v>
      </c>
      <c r="E1628" s="104" t="s">
        <v>235</v>
      </c>
      <c r="F1628" s="84" t="s">
        <v>66</v>
      </c>
      <c r="G1628" s="86" t="str">
        <f t="shared" si="25"/>
        <v>2015S-2Sede CentralEspecialización en Derecho Urbanístico</v>
      </c>
      <c r="H1628" s="107">
        <v>5</v>
      </c>
    </row>
    <row r="1629" spans="1:8">
      <c r="A1629" s="88">
        <v>2015</v>
      </c>
      <c r="B1629" s="88" t="s">
        <v>3387</v>
      </c>
      <c r="C1629" s="83" t="s">
        <v>2490</v>
      </c>
      <c r="D1629" s="84" t="s">
        <v>52</v>
      </c>
      <c r="E1629" s="104" t="s">
        <v>236</v>
      </c>
      <c r="F1629" s="84" t="s">
        <v>69</v>
      </c>
      <c r="G1629" s="86" t="str">
        <f t="shared" si="25"/>
        <v>2015S-2Sede CentralMaestría en Derecho de Seguros</v>
      </c>
      <c r="H1629" s="107">
        <v>1</v>
      </c>
    </row>
    <row r="1630" spans="1:8">
      <c r="A1630" s="88">
        <v>2015</v>
      </c>
      <c r="B1630" s="88" t="s">
        <v>3387</v>
      </c>
      <c r="C1630" s="83" t="s">
        <v>2490</v>
      </c>
      <c r="D1630" s="84" t="s">
        <v>52</v>
      </c>
      <c r="E1630" s="104" t="s">
        <v>236</v>
      </c>
      <c r="F1630" s="84" t="s">
        <v>70</v>
      </c>
      <c r="G1630" s="86" t="str">
        <f t="shared" si="25"/>
        <v>2015S-2Sede CentralMaestría en Derecho Económico</v>
      </c>
      <c r="H1630" s="107">
        <v>12</v>
      </c>
    </row>
    <row r="1631" spans="1:8">
      <c r="A1631" s="88">
        <v>2015</v>
      </c>
      <c r="B1631" s="88" t="s">
        <v>3387</v>
      </c>
      <c r="C1631" s="83" t="s">
        <v>2490</v>
      </c>
      <c r="D1631" s="84" t="s">
        <v>52</v>
      </c>
      <c r="E1631" s="104" t="s">
        <v>234</v>
      </c>
      <c r="F1631" s="84" t="s">
        <v>1927</v>
      </c>
      <c r="G1631" s="86" t="str">
        <f t="shared" si="25"/>
        <v>2015S-2Sede CentralDerecho</v>
      </c>
      <c r="H1631" s="107">
        <v>46</v>
      </c>
    </row>
    <row r="1632" spans="1:8">
      <c r="A1632" s="88">
        <v>2015</v>
      </c>
      <c r="B1632" s="88" t="s">
        <v>3387</v>
      </c>
      <c r="C1632" s="83" t="s">
        <v>2490</v>
      </c>
      <c r="D1632" s="84" t="s">
        <v>52</v>
      </c>
      <c r="E1632" s="104" t="s">
        <v>234</v>
      </c>
      <c r="F1632" s="84" t="s">
        <v>1927</v>
      </c>
      <c r="G1632" s="86" t="str">
        <f t="shared" si="25"/>
        <v>2015S-2Sede CentralDerecho</v>
      </c>
      <c r="H1632" s="107">
        <v>65</v>
      </c>
    </row>
    <row r="1633" spans="1:8">
      <c r="A1633" s="88">
        <v>2015</v>
      </c>
      <c r="B1633" s="88" t="s">
        <v>3387</v>
      </c>
      <c r="C1633" s="83" t="s">
        <v>2490</v>
      </c>
      <c r="D1633" s="84" t="s">
        <v>72</v>
      </c>
      <c r="E1633" s="104" t="s">
        <v>235</v>
      </c>
      <c r="F1633" s="84" t="s">
        <v>74</v>
      </c>
      <c r="G1633" s="86" t="str">
        <f t="shared" si="25"/>
        <v>2015S-2Sede CentralEspecialización en Gobierno y Gestión Pública Territoriales</v>
      </c>
      <c r="H1633" s="107">
        <v>22</v>
      </c>
    </row>
    <row r="1634" spans="1:8">
      <c r="A1634" s="88">
        <v>2015</v>
      </c>
      <c r="B1634" s="88" t="s">
        <v>3387</v>
      </c>
      <c r="C1634" s="83" t="s">
        <v>2490</v>
      </c>
      <c r="D1634" s="84" t="s">
        <v>72</v>
      </c>
      <c r="E1634" s="104" t="s">
        <v>235</v>
      </c>
      <c r="F1634" s="84" t="s">
        <v>75</v>
      </c>
      <c r="G1634" s="86" t="str">
        <f t="shared" si="25"/>
        <v>2015S-2Sede CentralEspecialización en Opinión Pública y Mercadeo Político</v>
      </c>
      <c r="H1634" s="107">
        <v>15</v>
      </c>
    </row>
    <row r="1635" spans="1:8">
      <c r="A1635" s="88">
        <v>2015</v>
      </c>
      <c r="B1635" s="88" t="s">
        <v>3387</v>
      </c>
      <c r="C1635" s="83" t="s">
        <v>2490</v>
      </c>
      <c r="D1635" s="84" t="s">
        <v>72</v>
      </c>
      <c r="E1635" s="104" t="s">
        <v>235</v>
      </c>
      <c r="F1635" s="84" t="s">
        <v>76</v>
      </c>
      <c r="G1635" s="86" t="str">
        <f t="shared" si="25"/>
        <v>2015S-2Sede CentralEspecialización en Resolución de Conflictos</v>
      </c>
      <c r="H1635" s="107">
        <v>15</v>
      </c>
    </row>
    <row r="1636" spans="1:8">
      <c r="A1636" s="88">
        <v>2015</v>
      </c>
      <c r="B1636" s="88" t="s">
        <v>3387</v>
      </c>
      <c r="C1636" s="83" t="s">
        <v>2490</v>
      </c>
      <c r="D1636" s="84" t="s">
        <v>72</v>
      </c>
      <c r="E1636" s="104" t="s">
        <v>236</v>
      </c>
      <c r="F1636" s="84" t="s">
        <v>79</v>
      </c>
      <c r="G1636" s="86" t="str">
        <f t="shared" si="25"/>
        <v>2015S-2Sede CentralMaestría en Estudios Políticos</v>
      </c>
      <c r="H1636" s="107">
        <v>20</v>
      </c>
    </row>
    <row r="1637" spans="1:8">
      <c r="A1637" s="88">
        <v>2015</v>
      </c>
      <c r="B1637" s="88" t="s">
        <v>3387</v>
      </c>
      <c r="C1637" s="83" t="s">
        <v>2490</v>
      </c>
      <c r="D1637" s="84" t="s">
        <v>72</v>
      </c>
      <c r="E1637" s="104" t="s">
        <v>236</v>
      </c>
      <c r="F1637" s="84" t="s">
        <v>81</v>
      </c>
      <c r="G1637" s="86" t="str">
        <f t="shared" si="25"/>
        <v>2015S-2Sede CentralMaestría en Política Social</v>
      </c>
      <c r="H1637" s="107">
        <v>11</v>
      </c>
    </row>
    <row r="1638" spans="1:8">
      <c r="A1638" s="88">
        <v>2015</v>
      </c>
      <c r="B1638" s="88" t="s">
        <v>3387</v>
      </c>
      <c r="C1638" s="83" t="s">
        <v>2490</v>
      </c>
      <c r="D1638" s="84" t="s">
        <v>72</v>
      </c>
      <c r="E1638" s="104" t="s">
        <v>236</v>
      </c>
      <c r="F1638" s="84" t="s">
        <v>82</v>
      </c>
      <c r="G1638" s="86" t="str">
        <f t="shared" si="25"/>
        <v>2015S-2Sede CentralMaestría en Relaciones Internacionales</v>
      </c>
      <c r="H1638" s="107">
        <v>11</v>
      </c>
    </row>
    <row r="1639" spans="1:8">
      <c r="A1639" s="88">
        <v>2015</v>
      </c>
      <c r="B1639" s="88" t="s">
        <v>3387</v>
      </c>
      <c r="C1639" s="83" t="s">
        <v>2490</v>
      </c>
      <c r="D1639" s="84" t="s">
        <v>72</v>
      </c>
      <c r="E1639" s="104" t="s">
        <v>234</v>
      </c>
      <c r="F1639" s="84" t="s">
        <v>1924</v>
      </c>
      <c r="G1639" s="86" t="str">
        <f t="shared" si="25"/>
        <v>2015S-2Sede CentralCiencia Política</v>
      </c>
      <c r="H1639" s="107">
        <v>20</v>
      </c>
    </row>
    <row r="1640" spans="1:8">
      <c r="A1640" s="88">
        <v>2015</v>
      </c>
      <c r="B1640" s="88" t="s">
        <v>3387</v>
      </c>
      <c r="C1640" s="83" t="s">
        <v>2490</v>
      </c>
      <c r="D1640" s="84" t="s">
        <v>72</v>
      </c>
      <c r="E1640" s="104" t="s">
        <v>234</v>
      </c>
      <c r="F1640" s="84" t="s">
        <v>1924</v>
      </c>
      <c r="G1640" s="86" t="str">
        <f t="shared" si="25"/>
        <v>2015S-2Sede CentralCiencia Política</v>
      </c>
      <c r="H1640" s="107">
        <v>28</v>
      </c>
    </row>
    <row r="1641" spans="1:8">
      <c r="A1641" s="88">
        <v>2015</v>
      </c>
      <c r="B1641" s="88" t="s">
        <v>3387</v>
      </c>
      <c r="C1641" s="83" t="s">
        <v>2490</v>
      </c>
      <c r="D1641" s="84" t="s">
        <v>83</v>
      </c>
      <c r="E1641" s="104" t="s">
        <v>239</v>
      </c>
      <c r="F1641" s="84" t="s">
        <v>92</v>
      </c>
      <c r="G1641" s="86" t="str">
        <f t="shared" si="25"/>
        <v>2015S-2Sede CentralDoctorado en Ciencias Sociales y Humanas</v>
      </c>
      <c r="H1641" s="107">
        <v>6</v>
      </c>
    </row>
    <row r="1642" spans="1:8">
      <c r="A1642" s="88">
        <v>2015</v>
      </c>
      <c r="B1642" s="88" t="s">
        <v>3387</v>
      </c>
      <c r="C1642" s="83" t="s">
        <v>2490</v>
      </c>
      <c r="D1642" s="84" t="s">
        <v>83</v>
      </c>
      <c r="E1642" s="104" t="s">
        <v>236</v>
      </c>
      <c r="F1642" s="84" t="s">
        <v>89</v>
      </c>
      <c r="G1642" s="86" t="str">
        <f t="shared" si="25"/>
        <v>2015S-2Sede CentralMaestría en Estudios Culturales</v>
      </c>
      <c r="H1642" s="107">
        <v>14</v>
      </c>
    </row>
    <row r="1643" spans="1:8">
      <c r="A1643" s="88">
        <v>2015</v>
      </c>
      <c r="B1643" s="88" t="s">
        <v>3387</v>
      </c>
      <c r="C1643" s="83" t="s">
        <v>2490</v>
      </c>
      <c r="D1643" s="84" t="s">
        <v>83</v>
      </c>
      <c r="E1643" s="104" t="s">
        <v>236</v>
      </c>
      <c r="F1643" s="84" t="s">
        <v>90</v>
      </c>
      <c r="G1643" s="86" t="str">
        <f t="shared" si="25"/>
        <v>2015S-2Sede CentralMaestría en Historia</v>
      </c>
      <c r="H1643" s="107">
        <v>7</v>
      </c>
    </row>
    <row r="1644" spans="1:8">
      <c r="A1644" s="88">
        <v>2015</v>
      </c>
      <c r="B1644" s="88" t="s">
        <v>3387</v>
      </c>
      <c r="C1644" s="83" t="s">
        <v>2490</v>
      </c>
      <c r="D1644" s="84" t="s">
        <v>83</v>
      </c>
      <c r="E1644" s="104" t="s">
        <v>236</v>
      </c>
      <c r="F1644" s="84" t="s">
        <v>91</v>
      </c>
      <c r="G1644" s="86" t="str">
        <f t="shared" si="25"/>
        <v>2015S-2Sede CentralMaestría en Literatura</v>
      </c>
      <c r="H1644" s="107">
        <v>14</v>
      </c>
    </row>
    <row r="1645" spans="1:8">
      <c r="A1645" s="88">
        <v>2015</v>
      </c>
      <c r="B1645" s="88" t="s">
        <v>3387</v>
      </c>
      <c r="C1645" s="83" t="s">
        <v>2490</v>
      </c>
      <c r="D1645" s="84" t="s">
        <v>83</v>
      </c>
      <c r="E1645" s="104" t="s">
        <v>234</v>
      </c>
      <c r="F1645" s="84" t="s">
        <v>722</v>
      </c>
      <c r="G1645" s="86" t="str">
        <f t="shared" si="25"/>
        <v>2015S-2Sede CentralAntropología</v>
      </c>
      <c r="H1645" s="107">
        <v>13</v>
      </c>
    </row>
    <row r="1646" spans="1:8">
      <c r="A1646" s="88">
        <v>2015</v>
      </c>
      <c r="B1646" s="88" t="s">
        <v>3387</v>
      </c>
      <c r="C1646" s="83" t="s">
        <v>2490</v>
      </c>
      <c r="D1646" s="84" t="s">
        <v>83</v>
      </c>
      <c r="E1646" s="104" t="s">
        <v>234</v>
      </c>
      <c r="F1646" s="84" t="s">
        <v>722</v>
      </c>
      <c r="G1646" s="86" t="str">
        <f t="shared" si="25"/>
        <v>2015S-2Sede CentralAntropología</v>
      </c>
      <c r="H1646" s="107">
        <v>5</v>
      </c>
    </row>
    <row r="1647" spans="1:8">
      <c r="A1647" s="88">
        <v>2015</v>
      </c>
      <c r="B1647" s="88" t="s">
        <v>3387</v>
      </c>
      <c r="C1647" s="83" t="s">
        <v>2490</v>
      </c>
      <c r="D1647" s="84" t="s">
        <v>83</v>
      </c>
      <c r="E1647" s="104" t="s">
        <v>234</v>
      </c>
      <c r="F1647" s="84" t="s">
        <v>1932</v>
      </c>
      <c r="G1647" s="86" t="str">
        <f t="shared" si="25"/>
        <v>2015S-2Sede CentralEstudios Literarios</v>
      </c>
      <c r="H1647" s="107">
        <v>14</v>
      </c>
    </row>
    <row r="1648" spans="1:8">
      <c r="A1648" s="88">
        <v>2015</v>
      </c>
      <c r="B1648" s="88" t="s">
        <v>3387</v>
      </c>
      <c r="C1648" s="83" t="s">
        <v>2490</v>
      </c>
      <c r="D1648" s="84" t="s">
        <v>83</v>
      </c>
      <c r="E1648" s="104" t="s">
        <v>234</v>
      </c>
      <c r="F1648" s="84" t="s">
        <v>1932</v>
      </c>
      <c r="G1648" s="86" t="str">
        <f t="shared" si="25"/>
        <v>2015S-2Sede CentralEstudios Literarios</v>
      </c>
      <c r="H1648" s="107">
        <v>7</v>
      </c>
    </row>
    <row r="1649" spans="1:8">
      <c r="A1649" s="88">
        <v>2015</v>
      </c>
      <c r="B1649" s="88" t="s">
        <v>3387</v>
      </c>
      <c r="C1649" s="83" t="s">
        <v>2490</v>
      </c>
      <c r="D1649" s="84" t="s">
        <v>83</v>
      </c>
      <c r="E1649" s="104" t="s">
        <v>234</v>
      </c>
      <c r="F1649" s="84" t="s">
        <v>1935</v>
      </c>
      <c r="G1649" s="86" t="str">
        <f t="shared" si="25"/>
        <v>2015S-2Sede CentralHistoria</v>
      </c>
      <c r="H1649" s="107">
        <v>4</v>
      </c>
    </row>
    <row r="1650" spans="1:8">
      <c r="A1650" s="88">
        <v>2015</v>
      </c>
      <c r="B1650" s="88" t="s">
        <v>3387</v>
      </c>
      <c r="C1650" s="83" t="s">
        <v>2490</v>
      </c>
      <c r="D1650" s="84" t="s">
        <v>83</v>
      </c>
      <c r="E1650" s="104" t="s">
        <v>234</v>
      </c>
      <c r="F1650" s="84" t="s">
        <v>1935</v>
      </c>
      <c r="G1650" s="86" t="str">
        <f t="shared" si="25"/>
        <v>2015S-2Sede CentralHistoria</v>
      </c>
      <c r="H1650" s="107">
        <v>7</v>
      </c>
    </row>
    <row r="1651" spans="1:8">
      <c r="A1651" s="88">
        <v>2015</v>
      </c>
      <c r="B1651" s="88" t="s">
        <v>3387</v>
      </c>
      <c r="C1651" s="83" t="s">
        <v>2490</v>
      </c>
      <c r="D1651" s="84" t="s">
        <v>83</v>
      </c>
      <c r="E1651" s="104" t="s">
        <v>234</v>
      </c>
      <c r="F1651" s="84" t="s">
        <v>1944</v>
      </c>
      <c r="G1651" s="86" t="str">
        <f t="shared" si="25"/>
        <v>2015S-2Sede CentralSociología</v>
      </c>
      <c r="H1651" s="107">
        <v>12</v>
      </c>
    </row>
    <row r="1652" spans="1:8">
      <c r="A1652" s="88">
        <v>2015</v>
      </c>
      <c r="B1652" s="88" t="s">
        <v>3387</v>
      </c>
      <c r="C1652" s="83" t="s">
        <v>2490</v>
      </c>
      <c r="D1652" s="84" t="s">
        <v>83</v>
      </c>
      <c r="E1652" s="104" t="s">
        <v>234</v>
      </c>
      <c r="F1652" s="84" t="s">
        <v>1944</v>
      </c>
      <c r="G1652" s="86" t="str">
        <f t="shared" si="25"/>
        <v>2015S-2Sede CentralSociología</v>
      </c>
      <c r="H1652" s="107">
        <v>3</v>
      </c>
    </row>
    <row r="1653" spans="1:8">
      <c r="A1653" s="88">
        <v>2015</v>
      </c>
      <c r="B1653" s="88" t="s">
        <v>3387</v>
      </c>
      <c r="C1653" s="83" t="s">
        <v>2490</v>
      </c>
      <c r="D1653" s="84" t="s">
        <v>93</v>
      </c>
      <c r="E1653" s="104" t="s">
        <v>236</v>
      </c>
      <c r="F1653" s="84" t="s">
        <v>100</v>
      </c>
      <c r="G1653" s="86" t="str">
        <f t="shared" si="25"/>
        <v>2015S-2Sede CentralMaestría en Comunicación</v>
      </c>
      <c r="H1653" s="107">
        <v>9</v>
      </c>
    </row>
    <row r="1654" spans="1:8">
      <c r="A1654" s="88">
        <v>2015</v>
      </c>
      <c r="B1654" s="88" t="s">
        <v>3387</v>
      </c>
      <c r="C1654" s="83" t="s">
        <v>2490</v>
      </c>
      <c r="D1654" s="84" t="s">
        <v>93</v>
      </c>
      <c r="E1654" s="104" t="s">
        <v>236</v>
      </c>
      <c r="F1654" s="84" t="s">
        <v>101</v>
      </c>
      <c r="G1654" s="86" t="str">
        <f t="shared" si="25"/>
        <v>2015S-2Sede CentralMaestría en Lingüística Aplicada del Español como Lengua Extranjera</v>
      </c>
      <c r="H1654" s="107">
        <v>16</v>
      </c>
    </row>
    <row r="1655" spans="1:8">
      <c r="A1655" s="88">
        <v>2015</v>
      </c>
      <c r="B1655" s="88" t="s">
        <v>3387</v>
      </c>
      <c r="C1655" s="83" t="s">
        <v>2490</v>
      </c>
      <c r="D1655" s="84" t="s">
        <v>93</v>
      </c>
      <c r="E1655" s="104" t="s">
        <v>234</v>
      </c>
      <c r="F1655" s="84" t="s">
        <v>3424</v>
      </c>
      <c r="G1655" s="86" t="str">
        <f t="shared" si="25"/>
        <v>2015S-2Sede CentralCiencia de la Información - Bibliotecología</v>
      </c>
      <c r="H1655" s="107">
        <v>5</v>
      </c>
    </row>
    <row r="1656" spans="1:8">
      <c r="A1656" s="88">
        <v>2015</v>
      </c>
      <c r="B1656" s="88" t="s">
        <v>3387</v>
      </c>
      <c r="C1656" s="83" t="s">
        <v>2490</v>
      </c>
      <c r="D1656" s="84" t="s">
        <v>93</v>
      </c>
      <c r="E1656" s="104" t="s">
        <v>234</v>
      </c>
      <c r="F1656" s="84" t="s">
        <v>3424</v>
      </c>
      <c r="G1656" s="86" t="str">
        <f t="shared" si="25"/>
        <v>2015S-2Sede CentralCiencia de la Información - Bibliotecología</v>
      </c>
      <c r="H1656" s="107">
        <v>6</v>
      </c>
    </row>
    <row r="1657" spans="1:8">
      <c r="A1657" s="88">
        <v>2015</v>
      </c>
      <c r="B1657" s="88" t="s">
        <v>3387</v>
      </c>
      <c r="C1657" s="83" t="s">
        <v>2490</v>
      </c>
      <c r="D1657" s="84" t="s">
        <v>93</v>
      </c>
      <c r="E1657" s="104" t="s">
        <v>234</v>
      </c>
      <c r="F1657" s="84" t="s">
        <v>1925</v>
      </c>
      <c r="G1657" s="86" t="str">
        <f t="shared" si="25"/>
        <v>2015S-2Sede CentralComunicación Social</v>
      </c>
      <c r="H1657" s="107">
        <v>82</v>
      </c>
    </row>
    <row r="1658" spans="1:8">
      <c r="A1658" s="88">
        <v>2015</v>
      </c>
      <c r="B1658" s="88" t="s">
        <v>3387</v>
      </c>
      <c r="C1658" s="83" t="s">
        <v>2490</v>
      </c>
      <c r="D1658" s="84" t="s">
        <v>93</v>
      </c>
      <c r="E1658" s="104" t="s">
        <v>234</v>
      </c>
      <c r="F1658" s="84" t="s">
        <v>1925</v>
      </c>
      <c r="G1658" s="86" t="str">
        <f t="shared" si="25"/>
        <v>2015S-2Sede CentralComunicación Social</v>
      </c>
      <c r="H1658" s="107">
        <v>35</v>
      </c>
    </row>
    <row r="1659" spans="1:8">
      <c r="A1659" s="88">
        <v>2015</v>
      </c>
      <c r="B1659" s="88" t="s">
        <v>3387</v>
      </c>
      <c r="C1659" s="83" t="s">
        <v>2490</v>
      </c>
      <c r="D1659" s="84" t="s">
        <v>93</v>
      </c>
      <c r="E1659" s="104" t="s">
        <v>234</v>
      </c>
      <c r="F1659" s="84" t="s">
        <v>94</v>
      </c>
      <c r="G1659" s="86" t="str">
        <f t="shared" si="25"/>
        <v>2015S-2Sede CentralLicenciatura en Lenguas Modernas</v>
      </c>
      <c r="H1659" s="107">
        <v>24</v>
      </c>
    </row>
    <row r="1660" spans="1:8">
      <c r="A1660" s="88">
        <v>2015</v>
      </c>
      <c r="B1660" s="88" t="s">
        <v>3387</v>
      </c>
      <c r="C1660" s="83" t="s">
        <v>2490</v>
      </c>
      <c r="D1660" s="84" t="s">
        <v>93</v>
      </c>
      <c r="E1660" s="104" t="s">
        <v>234</v>
      </c>
      <c r="F1660" s="84" t="s">
        <v>94</v>
      </c>
      <c r="G1660" s="86" t="str">
        <f t="shared" si="25"/>
        <v>2015S-2Sede CentralLicenciatura en Lenguas Modernas</v>
      </c>
      <c r="H1660" s="107">
        <v>6</v>
      </c>
    </row>
    <row r="1661" spans="1:8">
      <c r="A1661" s="88">
        <v>2015</v>
      </c>
      <c r="B1661" s="88" t="s">
        <v>3387</v>
      </c>
      <c r="C1661" s="83" t="s">
        <v>2490</v>
      </c>
      <c r="D1661" s="84" t="s">
        <v>102</v>
      </c>
      <c r="E1661" s="104" t="s">
        <v>236</v>
      </c>
      <c r="F1661" s="84" t="s">
        <v>103</v>
      </c>
      <c r="G1661" s="86" t="str">
        <f t="shared" si="25"/>
        <v>2015S-2Sede CentralMaestría en Derecho Canónico</v>
      </c>
      <c r="H1661" s="107">
        <v>4</v>
      </c>
    </row>
    <row r="1662" spans="1:8">
      <c r="A1662" s="88">
        <v>2015</v>
      </c>
      <c r="B1662" s="88" t="s">
        <v>3387</v>
      </c>
      <c r="C1662" s="83" t="s">
        <v>2490</v>
      </c>
      <c r="D1662" s="84" t="s">
        <v>105</v>
      </c>
      <c r="E1662" s="104" t="s">
        <v>236</v>
      </c>
      <c r="F1662" s="84" t="s">
        <v>107</v>
      </c>
      <c r="G1662" s="86" t="str">
        <f t="shared" si="25"/>
        <v>2015S-2Sede CentralMaestría en Educación</v>
      </c>
      <c r="H1662" s="107">
        <v>95</v>
      </c>
    </row>
    <row r="1663" spans="1:8">
      <c r="A1663" s="88">
        <v>2015</v>
      </c>
      <c r="B1663" s="88" t="s">
        <v>3387</v>
      </c>
      <c r="C1663" s="83" t="s">
        <v>2490</v>
      </c>
      <c r="D1663" s="84" t="s">
        <v>105</v>
      </c>
      <c r="E1663" s="104" t="s">
        <v>234</v>
      </c>
      <c r="F1663" s="84" t="s">
        <v>4198</v>
      </c>
      <c r="G1663" s="86" t="str">
        <f t="shared" si="25"/>
        <v>2015S-2Sede CentralLicenciatura en Educación Básica Con Énfasis en Humanidades y Lengua Castellana</v>
      </c>
      <c r="H1663" s="107">
        <v>18</v>
      </c>
    </row>
    <row r="1664" spans="1:8">
      <c r="A1664" s="88">
        <v>2015</v>
      </c>
      <c r="B1664" s="88" t="s">
        <v>3387</v>
      </c>
      <c r="C1664" s="83" t="s">
        <v>2490</v>
      </c>
      <c r="D1664" s="84" t="s">
        <v>105</v>
      </c>
      <c r="E1664" s="104" t="s">
        <v>234</v>
      </c>
      <c r="F1664" s="84" t="s">
        <v>106</v>
      </c>
      <c r="G1664" s="86" t="str">
        <f t="shared" si="25"/>
        <v>2015S-2Sede CentralLicenciatura en Pedagogía Infantil</v>
      </c>
      <c r="H1664" s="107">
        <v>6</v>
      </c>
    </row>
    <row r="1665" spans="1:8">
      <c r="A1665" s="88">
        <v>2015</v>
      </c>
      <c r="B1665" s="88" t="s">
        <v>3387</v>
      </c>
      <c r="C1665" s="83" t="s">
        <v>2490</v>
      </c>
      <c r="D1665" s="84" t="s">
        <v>108</v>
      </c>
      <c r="E1665" s="104" t="s">
        <v>235</v>
      </c>
      <c r="F1665" s="84" t="s">
        <v>110</v>
      </c>
      <c r="G1665" s="86" t="str">
        <f t="shared" si="25"/>
        <v>2015S-2Sede CentralEspecialización en Enfermería en Cuidado Crítico</v>
      </c>
      <c r="H1665" s="107">
        <v>19</v>
      </c>
    </row>
    <row r="1666" spans="1:8">
      <c r="A1666" s="88">
        <v>2015</v>
      </c>
      <c r="B1666" s="88" t="s">
        <v>3387</v>
      </c>
      <c r="C1666" s="83" t="s">
        <v>2490</v>
      </c>
      <c r="D1666" s="84" t="s">
        <v>108</v>
      </c>
      <c r="E1666" s="104" t="s">
        <v>234</v>
      </c>
      <c r="F1666" s="84" t="s">
        <v>1931</v>
      </c>
      <c r="G1666" s="86" t="str">
        <f t="shared" si="25"/>
        <v>2015S-2Sede CentralEnfermería</v>
      </c>
      <c r="H1666" s="107">
        <v>1</v>
      </c>
    </row>
    <row r="1667" spans="1:8">
      <c r="A1667" s="88">
        <v>2015</v>
      </c>
      <c r="B1667" s="88" t="s">
        <v>3387</v>
      </c>
      <c r="C1667" s="83" t="s">
        <v>2490</v>
      </c>
      <c r="D1667" s="84" t="s">
        <v>108</v>
      </c>
      <c r="E1667" s="104" t="s">
        <v>234</v>
      </c>
      <c r="F1667" s="84" t="s">
        <v>1931</v>
      </c>
      <c r="G1667" s="86" t="str">
        <f t="shared" ref="G1667:G1730" si="26">+CONCATENATE(A1667,B1667,C1667,F1667)</f>
        <v>2015S-2Sede CentralEnfermería</v>
      </c>
      <c r="H1667" s="107">
        <v>28</v>
      </c>
    </row>
    <row r="1668" spans="1:8">
      <c r="A1668" s="88">
        <v>2015</v>
      </c>
      <c r="B1668" s="88" t="s">
        <v>3387</v>
      </c>
      <c r="C1668" s="83" t="s">
        <v>2490</v>
      </c>
      <c r="D1668" s="84" t="s">
        <v>114</v>
      </c>
      <c r="E1668" s="104" t="s">
        <v>235</v>
      </c>
      <c r="F1668" s="84" t="s">
        <v>116</v>
      </c>
      <c r="G1668" s="86" t="str">
        <f t="shared" si="26"/>
        <v>2015S-2Sede CentralEspecialización en Gestión de Empresas del Sector Solidario</v>
      </c>
      <c r="H1668" s="107">
        <v>1</v>
      </c>
    </row>
    <row r="1669" spans="1:8">
      <c r="A1669" s="88">
        <v>2015</v>
      </c>
      <c r="B1669" s="88" t="s">
        <v>3387</v>
      </c>
      <c r="C1669" s="83" t="s">
        <v>2490</v>
      </c>
      <c r="D1669" s="84" t="s">
        <v>114</v>
      </c>
      <c r="E1669" s="104" t="s">
        <v>236</v>
      </c>
      <c r="F1669" s="84" t="s">
        <v>117</v>
      </c>
      <c r="G1669" s="86" t="str">
        <f t="shared" si="26"/>
        <v>2015S-2Sede CentralMaestría en Conservación y Uso de Biodiversidad</v>
      </c>
      <c r="H1669" s="107">
        <v>6</v>
      </c>
    </row>
    <row r="1670" spans="1:8">
      <c r="A1670" s="88">
        <v>2015</v>
      </c>
      <c r="B1670" s="88" t="s">
        <v>3387</v>
      </c>
      <c r="C1670" s="83" t="s">
        <v>2490</v>
      </c>
      <c r="D1670" s="84" t="s">
        <v>114</v>
      </c>
      <c r="E1670" s="104" t="s">
        <v>236</v>
      </c>
      <c r="F1670" s="84" t="s">
        <v>118</v>
      </c>
      <c r="G1670" s="86" t="str">
        <f t="shared" si="26"/>
        <v>2015S-2Sede CentralMaestría en Desarrollo Rural</v>
      </c>
      <c r="H1670" s="107">
        <v>10</v>
      </c>
    </row>
    <row r="1671" spans="1:8">
      <c r="A1671" s="88">
        <v>2015</v>
      </c>
      <c r="B1671" s="88" t="s">
        <v>3387</v>
      </c>
      <c r="C1671" s="83" t="s">
        <v>2490</v>
      </c>
      <c r="D1671" s="84" t="s">
        <v>114</v>
      </c>
      <c r="E1671" s="104" t="s">
        <v>236</v>
      </c>
      <c r="F1671" s="84" t="s">
        <v>119</v>
      </c>
      <c r="G1671" s="86" t="str">
        <f t="shared" si="26"/>
        <v>2015S-2Sede CentralMaestría en Gestión Ambiental</v>
      </c>
      <c r="H1671" s="107">
        <v>30</v>
      </c>
    </row>
    <row r="1672" spans="1:8">
      <c r="A1672" s="88">
        <v>2015</v>
      </c>
      <c r="B1672" s="88" t="s">
        <v>3387</v>
      </c>
      <c r="C1672" s="83" t="s">
        <v>2490</v>
      </c>
      <c r="D1672" s="84" t="s">
        <v>114</v>
      </c>
      <c r="E1672" s="104" t="s">
        <v>234</v>
      </c>
      <c r="F1672" s="84" t="s">
        <v>1929</v>
      </c>
      <c r="G1672" s="86" t="str">
        <f t="shared" si="26"/>
        <v>2015S-2Sede CentralEcología</v>
      </c>
      <c r="H1672" s="107">
        <v>10</v>
      </c>
    </row>
    <row r="1673" spans="1:8">
      <c r="A1673" s="88">
        <v>2015</v>
      </c>
      <c r="B1673" s="88" t="s">
        <v>3387</v>
      </c>
      <c r="C1673" s="83" t="s">
        <v>2490</v>
      </c>
      <c r="D1673" s="84" t="s">
        <v>114</v>
      </c>
      <c r="E1673" s="104" t="s">
        <v>234</v>
      </c>
      <c r="F1673" s="84" t="s">
        <v>1929</v>
      </c>
      <c r="G1673" s="86" t="str">
        <f t="shared" si="26"/>
        <v>2015S-2Sede CentralEcología</v>
      </c>
      <c r="H1673" s="107">
        <v>10</v>
      </c>
    </row>
    <row r="1674" spans="1:8">
      <c r="A1674" s="88">
        <v>2015</v>
      </c>
      <c r="B1674" s="88" t="s">
        <v>3387</v>
      </c>
      <c r="C1674" s="83" t="s">
        <v>2490</v>
      </c>
      <c r="D1674" s="84" t="s">
        <v>121</v>
      </c>
      <c r="E1674" s="104" t="s">
        <v>239</v>
      </c>
      <c r="F1674" s="84" t="s">
        <v>125</v>
      </c>
      <c r="G1674" s="86" t="str">
        <f t="shared" si="26"/>
        <v>2015S-2Sede CentralDoctorado en Filosofía</v>
      </c>
      <c r="H1674" s="107">
        <v>1</v>
      </c>
    </row>
    <row r="1675" spans="1:8">
      <c r="A1675" s="88">
        <v>2015</v>
      </c>
      <c r="B1675" s="88" t="s">
        <v>3387</v>
      </c>
      <c r="C1675" s="83" t="s">
        <v>2490</v>
      </c>
      <c r="D1675" s="84" t="s">
        <v>121</v>
      </c>
      <c r="E1675" s="104" t="s">
        <v>236</v>
      </c>
      <c r="F1675" s="84" t="s">
        <v>124</v>
      </c>
      <c r="G1675" s="86" t="str">
        <f t="shared" si="26"/>
        <v>2015S-2Sede CentralMaestría en Filosofía</v>
      </c>
      <c r="H1675" s="107">
        <v>9</v>
      </c>
    </row>
    <row r="1676" spans="1:8">
      <c r="A1676" s="88">
        <v>2015</v>
      </c>
      <c r="B1676" s="88" t="s">
        <v>3387</v>
      </c>
      <c r="C1676" s="83" t="s">
        <v>2490</v>
      </c>
      <c r="D1676" s="84" t="s">
        <v>121</v>
      </c>
      <c r="E1676" s="104" t="s">
        <v>234</v>
      </c>
      <c r="F1676" s="84" t="s">
        <v>1934</v>
      </c>
      <c r="G1676" s="86" t="str">
        <f t="shared" si="26"/>
        <v>2015S-2Sede CentralFilosofía</v>
      </c>
      <c r="H1676" s="107">
        <v>5</v>
      </c>
    </row>
    <row r="1677" spans="1:8">
      <c r="A1677" s="88">
        <v>2015</v>
      </c>
      <c r="B1677" s="88" t="s">
        <v>3387</v>
      </c>
      <c r="C1677" s="83" t="s">
        <v>2490</v>
      </c>
      <c r="D1677" s="84" t="s">
        <v>121</v>
      </c>
      <c r="E1677" s="104" t="s">
        <v>234</v>
      </c>
      <c r="F1677" s="84" t="s">
        <v>1934</v>
      </c>
      <c r="G1677" s="86" t="str">
        <f t="shared" si="26"/>
        <v>2015S-2Sede CentralFilosofía</v>
      </c>
      <c r="H1677" s="107">
        <v>2</v>
      </c>
    </row>
    <row r="1678" spans="1:8">
      <c r="A1678" s="88">
        <v>2015</v>
      </c>
      <c r="B1678" s="88" t="s">
        <v>3387</v>
      </c>
      <c r="C1678" s="83" t="s">
        <v>2490</v>
      </c>
      <c r="D1678" s="84" t="s">
        <v>121</v>
      </c>
      <c r="E1678" s="104" t="s">
        <v>234</v>
      </c>
      <c r="F1678" s="84" t="s">
        <v>122</v>
      </c>
      <c r="G1678" s="86" t="str">
        <f t="shared" si="26"/>
        <v>2015S-2Sede CentralLicenciatura en Filosofía</v>
      </c>
      <c r="H1678" s="107">
        <v>2</v>
      </c>
    </row>
    <row r="1679" spans="1:8">
      <c r="A1679" s="88">
        <v>2015</v>
      </c>
      <c r="B1679" s="88" t="s">
        <v>3387</v>
      </c>
      <c r="C1679" s="83" t="s">
        <v>2490</v>
      </c>
      <c r="D1679" s="84" t="s">
        <v>126</v>
      </c>
      <c r="E1679" s="104" t="s">
        <v>239</v>
      </c>
      <c r="F1679" s="84" t="s">
        <v>144</v>
      </c>
      <c r="G1679" s="86" t="str">
        <f t="shared" si="26"/>
        <v>2015S-2Sede CentralDoctorado en Ingeniería</v>
      </c>
      <c r="H1679" s="107">
        <v>3</v>
      </c>
    </row>
    <row r="1680" spans="1:8">
      <c r="A1680" s="88">
        <v>2015</v>
      </c>
      <c r="B1680" s="88" t="s">
        <v>3387</v>
      </c>
      <c r="C1680" s="83" t="s">
        <v>2490</v>
      </c>
      <c r="D1680" s="84" t="s">
        <v>126</v>
      </c>
      <c r="E1680" s="104" t="s">
        <v>235</v>
      </c>
      <c r="F1680" s="84" t="s">
        <v>131</v>
      </c>
      <c r="G1680" s="86" t="str">
        <f t="shared" si="26"/>
        <v>2015S-2Sede CentralEspecialización en Arquitectura Empresarial de Software</v>
      </c>
      <c r="H1680" s="107">
        <v>22</v>
      </c>
    </row>
    <row r="1681" spans="1:8">
      <c r="A1681" s="88">
        <v>2015</v>
      </c>
      <c r="B1681" s="88" t="s">
        <v>3387</v>
      </c>
      <c r="C1681" s="83" t="s">
        <v>2490</v>
      </c>
      <c r="D1681" s="84" t="s">
        <v>126</v>
      </c>
      <c r="E1681" s="104" t="s">
        <v>235</v>
      </c>
      <c r="F1681" s="84" t="s">
        <v>132</v>
      </c>
      <c r="G1681" s="86" t="str">
        <f t="shared" si="26"/>
        <v>2015S-2Sede CentralEspecialización en Geotecnia Vial y Pavimentos</v>
      </c>
      <c r="H1681" s="107">
        <v>8</v>
      </c>
    </row>
    <row r="1682" spans="1:8">
      <c r="A1682" s="88">
        <v>2015</v>
      </c>
      <c r="B1682" s="88" t="s">
        <v>3387</v>
      </c>
      <c r="C1682" s="83" t="s">
        <v>2490</v>
      </c>
      <c r="D1682" s="84" t="s">
        <v>126</v>
      </c>
      <c r="E1682" s="104" t="s">
        <v>235</v>
      </c>
      <c r="F1682" s="84" t="s">
        <v>133</v>
      </c>
      <c r="G1682" s="86" t="str">
        <f t="shared" si="26"/>
        <v>2015S-2Sede CentralEspecialización en Gerencia de Construcciones</v>
      </c>
      <c r="H1682" s="107">
        <v>13</v>
      </c>
    </row>
    <row r="1683" spans="1:8">
      <c r="A1683" s="88">
        <v>2015</v>
      </c>
      <c r="B1683" s="88" t="s">
        <v>3387</v>
      </c>
      <c r="C1683" s="83" t="s">
        <v>2490</v>
      </c>
      <c r="D1683" s="84" t="s">
        <v>126</v>
      </c>
      <c r="E1683" s="104" t="s">
        <v>235</v>
      </c>
      <c r="F1683" s="84" t="s">
        <v>134</v>
      </c>
      <c r="G1683" s="86" t="str">
        <f t="shared" si="26"/>
        <v>2015S-2Sede CentralEspecialización en Ingeniería de Operaciones en Manufactura y Servicios</v>
      </c>
      <c r="H1683" s="107">
        <v>14</v>
      </c>
    </row>
    <row r="1684" spans="1:8">
      <c r="A1684" s="88">
        <v>2015</v>
      </c>
      <c r="B1684" s="88" t="s">
        <v>3387</v>
      </c>
      <c r="C1684" s="83" t="s">
        <v>2490</v>
      </c>
      <c r="D1684" s="84" t="s">
        <v>126</v>
      </c>
      <c r="E1684" s="104" t="s">
        <v>235</v>
      </c>
      <c r="F1684" s="84" t="s">
        <v>135</v>
      </c>
      <c r="G1684" s="86" t="str">
        <f t="shared" si="26"/>
        <v>2015S-2Sede CentralEspecialización en Sistemas Gerenciales de Ingeniería</v>
      </c>
      <c r="H1684" s="107">
        <v>8</v>
      </c>
    </row>
    <row r="1685" spans="1:8">
      <c r="A1685" s="88">
        <v>2015</v>
      </c>
      <c r="B1685" s="88" t="s">
        <v>3387</v>
      </c>
      <c r="C1685" s="83" t="s">
        <v>2490</v>
      </c>
      <c r="D1685" s="84" t="s">
        <v>126</v>
      </c>
      <c r="E1685" s="104" t="s">
        <v>235</v>
      </c>
      <c r="F1685" s="84" t="s">
        <v>136</v>
      </c>
      <c r="G1685" s="86" t="str">
        <f t="shared" si="26"/>
        <v>2015S-2Sede CentralEspecialización en Tecnología de la Construcción en Edificaciones</v>
      </c>
      <c r="H1685" s="107">
        <v>10</v>
      </c>
    </row>
    <row r="1686" spans="1:8">
      <c r="A1686" s="88">
        <v>2015</v>
      </c>
      <c r="B1686" s="88" t="s">
        <v>3387</v>
      </c>
      <c r="C1686" s="83" t="s">
        <v>2490</v>
      </c>
      <c r="D1686" s="84" t="s">
        <v>126</v>
      </c>
      <c r="E1686" s="104" t="s">
        <v>236</v>
      </c>
      <c r="F1686" s="84" t="s">
        <v>139</v>
      </c>
      <c r="G1686" s="86" t="str">
        <f t="shared" si="26"/>
        <v>2015S-2Sede CentralMaestría en Hidrosistemas</v>
      </c>
      <c r="H1686" s="107">
        <v>2</v>
      </c>
    </row>
    <row r="1687" spans="1:8">
      <c r="A1687" s="88">
        <v>2015</v>
      </c>
      <c r="B1687" s="88" t="s">
        <v>3387</v>
      </c>
      <c r="C1687" s="83" t="s">
        <v>2490</v>
      </c>
      <c r="D1687" s="84" t="s">
        <v>126</v>
      </c>
      <c r="E1687" s="104" t="s">
        <v>236</v>
      </c>
      <c r="F1687" s="84" t="s">
        <v>140</v>
      </c>
      <c r="G1687" s="86" t="str">
        <f t="shared" si="26"/>
        <v>2015S-2Sede CentralMaestría en Ingeniería Civil</v>
      </c>
      <c r="H1687" s="107">
        <v>35</v>
      </c>
    </row>
    <row r="1688" spans="1:8">
      <c r="A1688" s="88">
        <v>2015</v>
      </c>
      <c r="B1688" s="88" t="s">
        <v>3387</v>
      </c>
      <c r="C1688" s="83" t="s">
        <v>2490</v>
      </c>
      <c r="D1688" s="84" t="s">
        <v>126</v>
      </c>
      <c r="E1688" s="104" t="s">
        <v>236</v>
      </c>
      <c r="F1688" s="84" t="s">
        <v>141</v>
      </c>
      <c r="G1688" s="86" t="str">
        <f t="shared" si="26"/>
        <v>2015S-2Sede CentralMaestría en Ingeniería de Sistemas y Computación</v>
      </c>
      <c r="H1688" s="107">
        <v>10</v>
      </c>
    </row>
    <row r="1689" spans="1:8">
      <c r="A1689" s="88">
        <v>2015</v>
      </c>
      <c r="B1689" s="88" t="s">
        <v>3387</v>
      </c>
      <c r="C1689" s="83" t="s">
        <v>2490</v>
      </c>
      <c r="D1689" s="84" t="s">
        <v>126</v>
      </c>
      <c r="E1689" s="104" t="s">
        <v>236</v>
      </c>
      <c r="F1689" s="84" t="s">
        <v>142</v>
      </c>
      <c r="G1689" s="86" t="str">
        <f t="shared" si="26"/>
        <v>2015S-2Sede CentralMaestría en Ingeniería Electrónica</v>
      </c>
      <c r="H1689" s="107">
        <v>10</v>
      </c>
    </row>
    <row r="1690" spans="1:8">
      <c r="A1690" s="88">
        <v>2015</v>
      </c>
      <c r="B1690" s="88" t="s">
        <v>3387</v>
      </c>
      <c r="C1690" s="83" t="s">
        <v>2490</v>
      </c>
      <c r="D1690" s="84" t="s">
        <v>126</v>
      </c>
      <c r="E1690" s="104" t="s">
        <v>236</v>
      </c>
      <c r="F1690" s="84" t="s">
        <v>143</v>
      </c>
      <c r="G1690" s="86" t="str">
        <f t="shared" si="26"/>
        <v>2015S-2Sede CentralMaestría en Ingeniería Industrial</v>
      </c>
      <c r="H1690" s="107">
        <v>6</v>
      </c>
    </row>
    <row r="1691" spans="1:8">
      <c r="A1691" s="88">
        <v>2015</v>
      </c>
      <c r="B1691" s="88" t="s">
        <v>3387</v>
      </c>
      <c r="C1691" s="83" t="s">
        <v>2490</v>
      </c>
      <c r="D1691" s="84" t="s">
        <v>126</v>
      </c>
      <c r="E1691" s="104" t="s">
        <v>234</v>
      </c>
      <c r="F1691" s="84" t="s">
        <v>1958</v>
      </c>
      <c r="G1691" s="86" t="str">
        <f t="shared" si="26"/>
        <v>2015S-2Sede CentralIngeniería Civil</v>
      </c>
      <c r="H1691" s="107">
        <v>22</v>
      </c>
    </row>
    <row r="1692" spans="1:8">
      <c r="A1692" s="88">
        <v>2015</v>
      </c>
      <c r="B1692" s="88" t="s">
        <v>3387</v>
      </c>
      <c r="C1692" s="83" t="s">
        <v>2490</v>
      </c>
      <c r="D1692" s="84" t="s">
        <v>126</v>
      </c>
      <c r="E1692" s="104" t="s">
        <v>234</v>
      </c>
      <c r="F1692" s="84" t="s">
        <v>1958</v>
      </c>
      <c r="G1692" s="86" t="str">
        <f t="shared" si="26"/>
        <v>2015S-2Sede CentralIngeniería Civil</v>
      </c>
      <c r="H1692" s="107">
        <v>21</v>
      </c>
    </row>
    <row r="1693" spans="1:8">
      <c r="A1693" s="88">
        <v>2015</v>
      </c>
      <c r="B1693" s="88" t="s">
        <v>3387</v>
      </c>
      <c r="C1693" s="83" t="s">
        <v>2490</v>
      </c>
      <c r="D1693" s="84" t="s">
        <v>126</v>
      </c>
      <c r="E1693" s="104" t="s">
        <v>234</v>
      </c>
      <c r="F1693" s="84" t="s">
        <v>1936</v>
      </c>
      <c r="G1693" s="86" t="str">
        <f t="shared" si="26"/>
        <v>2015S-2Sede CentralIngeniería de Sistemas</v>
      </c>
      <c r="H1693" s="107">
        <v>17</v>
      </c>
    </row>
    <row r="1694" spans="1:8">
      <c r="A1694" s="88">
        <v>2015</v>
      </c>
      <c r="B1694" s="88" t="s">
        <v>3387</v>
      </c>
      <c r="C1694" s="83" t="s">
        <v>2490</v>
      </c>
      <c r="D1694" s="84" t="s">
        <v>126</v>
      </c>
      <c r="E1694" s="104" t="s">
        <v>234</v>
      </c>
      <c r="F1694" s="84" t="s">
        <v>1937</v>
      </c>
      <c r="G1694" s="86" t="str">
        <f t="shared" si="26"/>
        <v>2015S-2Sede CentralIngeniería Electrónica</v>
      </c>
      <c r="H1694" s="107">
        <v>37</v>
      </c>
    </row>
    <row r="1695" spans="1:8">
      <c r="A1695" s="88">
        <v>2015</v>
      </c>
      <c r="B1695" s="88" t="s">
        <v>3387</v>
      </c>
      <c r="C1695" s="83" t="s">
        <v>2490</v>
      </c>
      <c r="D1695" s="84" t="s">
        <v>126</v>
      </c>
      <c r="E1695" s="104" t="s">
        <v>234</v>
      </c>
      <c r="F1695" s="84" t="s">
        <v>1938</v>
      </c>
      <c r="G1695" s="86" t="str">
        <f t="shared" si="26"/>
        <v>2015S-2Sede CentralIngeniería Industrial</v>
      </c>
      <c r="H1695" s="107">
        <v>119</v>
      </c>
    </row>
    <row r="1696" spans="1:8">
      <c r="A1696" s="88">
        <v>2015</v>
      </c>
      <c r="B1696" s="88" t="s">
        <v>3387</v>
      </c>
      <c r="C1696" s="83" t="s">
        <v>2490</v>
      </c>
      <c r="D1696" s="84" t="s">
        <v>145</v>
      </c>
      <c r="E1696" s="104" t="s">
        <v>3889</v>
      </c>
      <c r="F1696" s="84" t="s">
        <v>148</v>
      </c>
      <c r="G1696" s="86" t="str">
        <f t="shared" si="26"/>
        <v>2015S-2Sede CentralEspecialización en Cardiología</v>
      </c>
      <c r="H1696" s="107">
        <v>1</v>
      </c>
    </row>
    <row r="1697" spans="1:8">
      <c r="A1697" s="88">
        <v>2015</v>
      </c>
      <c r="B1697" s="88" t="s">
        <v>3387</v>
      </c>
      <c r="C1697" s="83" t="s">
        <v>2490</v>
      </c>
      <c r="D1697" s="84" t="s">
        <v>145</v>
      </c>
      <c r="E1697" s="104" t="s">
        <v>3889</v>
      </c>
      <c r="F1697" s="84" t="s">
        <v>149</v>
      </c>
      <c r="G1697" s="86" t="str">
        <f t="shared" si="26"/>
        <v>2015S-2Sede CentralEspecialización en Cirugía Cardiovascular</v>
      </c>
      <c r="H1697" s="107">
        <v>1</v>
      </c>
    </row>
    <row r="1698" spans="1:8">
      <c r="A1698" s="88">
        <v>2015</v>
      </c>
      <c r="B1698" s="88" t="s">
        <v>3387</v>
      </c>
      <c r="C1698" s="83" t="s">
        <v>2490</v>
      </c>
      <c r="D1698" s="84" t="s">
        <v>145</v>
      </c>
      <c r="E1698" s="104" t="s">
        <v>3889</v>
      </c>
      <c r="F1698" s="84" t="s">
        <v>150</v>
      </c>
      <c r="G1698" s="86" t="str">
        <f t="shared" si="26"/>
        <v>2015S-2Sede CentralEspecialización en Cirugía General</v>
      </c>
      <c r="H1698" s="107">
        <v>2</v>
      </c>
    </row>
    <row r="1699" spans="1:8">
      <c r="A1699" s="88">
        <v>2015</v>
      </c>
      <c r="B1699" s="88" t="s">
        <v>3387</v>
      </c>
      <c r="C1699" s="83" t="s">
        <v>2490</v>
      </c>
      <c r="D1699" s="84" t="s">
        <v>5</v>
      </c>
      <c r="E1699" s="104" t="s">
        <v>235</v>
      </c>
      <c r="F1699" s="84" t="s">
        <v>9</v>
      </c>
      <c r="G1699" s="86" t="str">
        <f t="shared" si="26"/>
        <v>2015S-2Sede CentralEspecialización en Diseño y Gerencia de Producto para la Exportación</v>
      </c>
      <c r="H1699" s="107">
        <v>6</v>
      </c>
    </row>
    <row r="1700" spans="1:8">
      <c r="A1700" s="88">
        <v>2015</v>
      </c>
      <c r="B1700" s="88" t="s">
        <v>3387</v>
      </c>
      <c r="C1700" s="83" t="s">
        <v>2490</v>
      </c>
      <c r="D1700" s="84" t="s">
        <v>145</v>
      </c>
      <c r="E1700" s="104" t="s">
        <v>3889</v>
      </c>
      <c r="F1700" s="84" t="s">
        <v>153</v>
      </c>
      <c r="G1700" s="86" t="str">
        <f t="shared" si="26"/>
        <v>2015S-2Sede CentralEspecialización en Electrofisiología Clínica, Estimulación y Arritmias Cardíacas</v>
      </c>
      <c r="H1700" s="107">
        <v>1</v>
      </c>
    </row>
    <row r="1701" spans="1:8">
      <c r="A1701" s="88">
        <v>2015</v>
      </c>
      <c r="B1701" s="88" t="s">
        <v>3387</v>
      </c>
      <c r="C1701" s="83" t="s">
        <v>2490</v>
      </c>
      <c r="D1701" s="84" t="s">
        <v>145</v>
      </c>
      <c r="E1701" s="104" t="s">
        <v>3889</v>
      </c>
      <c r="F1701" s="84" t="s">
        <v>154</v>
      </c>
      <c r="G1701" s="86" t="str">
        <f t="shared" si="26"/>
        <v>2015S-2Sede CentralEspecialización en Endocrinología</v>
      </c>
      <c r="H1701" s="107">
        <v>1</v>
      </c>
    </row>
    <row r="1702" spans="1:8">
      <c r="A1702" s="88">
        <v>2015</v>
      </c>
      <c r="B1702" s="88" t="s">
        <v>3387</v>
      </c>
      <c r="C1702" s="83" t="s">
        <v>2490</v>
      </c>
      <c r="D1702" s="84" t="s">
        <v>145</v>
      </c>
      <c r="E1702" s="104" t="s">
        <v>3889</v>
      </c>
      <c r="F1702" s="84" t="s">
        <v>156</v>
      </c>
      <c r="G1702" s="86" t="str">
        <f t="shared" si="26"/>
        <v>2015S-2Sede CentralEspecialización en Genética Médica</v>
      </c>
      <c r="H1702" s="107">
        <v>2</v>
      </c>
    </row>
    <row r="1703" spans="1:8">
      <c r="A1703" s="88">
        <v>2015</v>
      </c>
      <c r="B1703" s="88" t="s">
        <v>3387</v>
      </c>
      <c r="C1703" s="83" t="s">
        <v>2490</v>
      </c>
      <c r="D1703" s="84" t="s">
        <v>145</v>
      </c>
      <c r="E1703" s="104" t="s">
        <v>3889</v>
      </c>
      <c r="F1703" s="84" t="s">
        <v>157</v>
      </c>
      <c r="G1703" s="86" t="str">
        <f t="shared" si="26"/>
        <v>2015S-2Sede CentralEspecialización en Geriatría</v>
      </c>
      <c r="H1703" s="107">
        <v>1</v>
      </c>
    </row>
    <row r="1704" spans="1:8">
      <c r="A1704" s="88">
        <v>2015</v>
      </c>
      <c r="B1704" s="88" t="s">
        <v>3387</v>
      </c>
      <c r="C1704" s="83" t="s">
        <v>2490</v>
      </c>
      <c r="D1704" s="84" t="s">
        <v>145</v>
      </c>
      <c r="E1704" s="104" t="s">
        <v>3889</v>
      </c>
      <c r="F1704" s="84" t="s">
        <v>158</v>
      </c>
      <c r="G1704" s="86" t="str">
        <f t="shared" si="26"/>
        <v>2015S-2Sede CentralEspecialización en Ginecología y Obstetricia</v>
      </c>
      <c r="H1704" s="107">
        <v>4</v>
      </c>
    </row>
    <row r="1705" spans="1:8">
      <c r="A1705" s="88">
        <v>2015</v>
      </c>
      <c r="B1705" s="88" t="s">
        <v>3387</v>
      </c>
      <c r="C1705" s="83" t="s">
        <v>2490</v>
      </c>
      <c r="D1705" s="84" t="s">
        <v>145</v>
      </c>
      <c r="E1705" s="104" t="s">
        <v>3889</v>
      </c>
      <c r="F1705" s="84" t="s">
        <v>160</v>
      </c>
      <c r="G1705" s="86" t="str">
        <f t="shared" si="26"/>
        <v>2015S-2Sede CentralEspecialización en Medicina Crítica y Cuidado Intensivo</v>
      </c>
      <c r="H1705" s="107">
        <v>1</v>
      </c>
    </row>
    <row r="1706" spans="1:8">
      <c r="A1706" s="88">
        <v>2015</v>
      </c>
      <c r="B1706" s="88" t="s">
        <v>3387</v>
      </c>
      <c r="C1706" s="83" t="s">
        <v>2490</v>
      </c>
      <c r="D1706" s="84" t="s">
        <v>145</v>
      </c>
      <c r="E1706" s="104" t="s">
        <v>3889</v>
      </c>
      <c r="F1706" s="84" t="s">
        <v>161</v>
      </c>
      <c r="G1706" s="86" t="str">
        <f t="shared" si="26"/>
        <v>2015S-2Sede CentralEspecialización en Medicina de Urgencias</v>
      </c>
      <c r="H1706" s="107">
        <v>4</v>
      </c>
    </row>
    <row r="1707" spans="1:8">
      <c r="A1707" s="88">
        <v>2015</v>
      </c>
      <c r="B1707" s="88" t="s">
        <v>3387</v>
      </c>
      <c r="C1707" s="83" t="s">
        <v>2490</v>
      </c>
      <c r="D1707" s="84" t="s">
        <v>145</v>
      </c>
      <c r="E1707" s="104" t="s">
        <v>3889</v>
      </c>
      <c r="F1707" s="84" t="s">
        <v>162</v>
      </c>
      <c r="G1707" s="86" t="str">
        <f t="shared" si="26"/>
        <v>2015S-2Sede CentralEspecialización en Medicina Familiar</v>
      </c>
      <c r="H1707" s="107">
        <v>3</v>
      </c>
    </row>
    <row r="1708" spans="1:8">
      <c r="A1708" s="88">
        <v>2015</v>
      </c>
      <c r="B1708" s="88" t="s">
        <v>3387</v>
      </c>
      <c r="C1708" s="83" t="s">
        <v>2490</v>
      </c>
      <c r="D1708" s="84" t="s">
        <v>145</v>
      </c>
      <c r="E1708" s="104" t="s">
        <v>3889</v>
      </c>
      <c r="F1708" s="84" t="s">
        <v>163</v>
      </c>
      <c r="G1708" s="86" t="str">
        <f t="shared" si="26"/>
        <v>2015S-2Sede CentralEspecialización en Medicina Interna</v>
      </c>
      <c r="H1708" s="107">
        <v>8</v>
      </c>
    </row>
    <row r="1709" spans="1:8">
      <c r="A1709" s="88">
        <v>2015</v>
      </c>
      <c r="B1709" s="88" t="s">
        <v>3387</v>
      </c>
      <c r="C1709" s="83" t="s">
        <v>2490</v>
      </c>
      <c r="D1709" s="84" t="s">
        <v>145</v>
      </c>
      <c r="E1709" s="104" t="s">
        <v>3889</v>
      </c>
      <c r="F1709" s="84" t="s">
        <v>164</v>
      </c>
      <c r="G1709" s="86" t="str">
        <f t="shared" si="26"/>
        <v>2015S-2Sede CentralEspecialización en Nefrología</v>
      </c>
      <c r="H1709" s="107">
        <v>1</v>
      </c>
    </row>
    <row r="1710" spans="1:8">
      <c r="A1710" s="88">
        <v>2015</v>
      </c>
      <c r="B1710" s="88" t="s">
        <v>3387</v>
      </c>
      <c r="C1710" s="83" t="s">
        <v>2490</v>
      </c>
      <c r="D1710" s="84" t="s">
        <v>145</v>
      </c>
      <c r="E1710" s="104" t="s">
        <v>3889</v>
      </c>
      <c r="F1710" s="84" t="s">
        <v>166</v>
      </c>
      <c r="G1710" s="86" t="str">
        <f t="shared" si="26"/>
        <v>2015S-2Sede CentralEspecialización en Neurocirugía</v>
      </c>
      <c r="H1710" s="107">
        <v>1</v>
      </c>
    </row>
    <row r="1711" spans="1:8">
      <c r="A1711" s="88">
        <v>2015</v>
      </c>
      <c r="B1711" s="88" t="s">
        <v>3387</v>
      </c>
      <c r="C1711" s="83" t="s">
        <v>2490</v>
      </c>
      <c r="D1711" s="84" t="s">
        <v>145</v>
      </c>
      <c r="E1711" s="104" t="s">
        <v>3889</v>
      </c>
      <c r="F1711" s="84" t="s">
        <v>168</v>
      </c>
      <c r="G1711" s="86" t="str">
        <f t="shared" si="26"/>
        <v>2015S-2Sede CentralEspecialización en Oftalmología</v>
      </c>
      <c r="H1711" s="107">
        <v>1</v>
      </c>
    </row>
    <row r="1712" spans="1:8">
      <c r="A1712" s="88">
        <v>2015</v>
      </c>
      <c r="B1712" s="88" t="s">
        <v>3387</v>
      </c>
      <c r="C1712" s="83" t="s">
        <v>2490</v>
      </c>
      <c r="D1712" s="84" t="s">
        <v>145</v>
      </c>
      <c r="E1712" s="104" t="s">
        <v>3889</v>
      </c>
      <c r="F1712" s="84" t="s">
        <v>169</v>
      </c>
      <c r="G1712" s="86" t="str">
        <f t="shared" si="26"/>
        <v>2015S-2Sede CentralEspecialización en Ortopedia Infantil</v>
      </c>
      <c r="H1712" s="107">
        <v>1</v>
      </c>
    </row>
    <row r="1713" spans="1:8">
      <c r="A1713" s="88">
        <v>2015</v>
      </c>
      <c r="B1713" s="88" t="s">
        <v>3387</v>
      </c>
      <c r="C1713" s="83" t="s">
        <v>2490</v>
      </c>
      <c r="D1713" s="84" t="s">
        <v>145</v>
      </c>
      <c r="E1713" s="104" t="s">
        <v>3889</v>
      </c>
      <c r="F1713" s="84" t="s">
        <v>172</v>
      </c>
      <c r="G1713" s="86" t="str">
        <f t="shared" si="26"/>
        <v>2015S-2Sede CentralEspecialización en Patología</v>
      </c>
      <c r="H1713" s="107">
        <v>2</v>
      </c>
    </row>
    <row r="1714" spans="1:8">
      <c r="A1714" s="88">
        <v>2015</v>
      </c>
      <c r="B1714" s="88" t="s">
        <v>3387</v>
      </c>
      <c r="C1714" s="83" t="s">
        <v>2490</v>
      </c>
      <c r="D1714" s="84" t="s">
        <v>145</v>
      </c>
      <c r="E1714" s="104" t="s">
        <v>3889</v>
      </c>
      <c r="F1714" s="84" t="s">
        <v>173</v>
      </c>
      <c r="G1714" s="86" t="str">
        <f t="shared" si="26"/>
        <v>2015S-2Sede CentralEspecialización en Pediatría</v>
      </c>
      <c r="H1714" s="107">
        <v>11</v>
      </c>
    </row>
    <row r="1715" spans="1:8">
      <c r="A1715" s="88">
        <v>2015</v>
      </c>
      <c r="B1715" s="88" t="s">
        <v>3387</v>
      </c>
      <c r="C1715" s="83" t="s">
        <v>2490</v>
      </c>
      <c r="D1715" s="84" t="s">
        <v>145</v>
      </c>
      <c r="E1715" s="104" t="s">
        <v>3889</v>
      </c>
      <c r="F1715" s="84" t="s">
        <v>174</v>
      </c>
      <c r="G1715" s="86" t="str">
        <f t="shared" si="26"/>
        <v>2015S-2Sede CentralEspecialización en Psiquiatría de Enlace</v>
      </c>
      <c r="H1715" s="107">
        <v>3</v>
      </c>
    </row>
    <row r="1716" spans="1:8">
      <c r="A1716" s="88">
        <v>2015</v>
      </c>
      <c r="B1716" s="88" t="s">
        <v>3387</v>
      </c>
      <c r="C1716" s="83" t="s">
        <v>2490</v>
      </c>
      <c r="D1716" s="84" t="s">
        <v>145</v>
      </c>
      <c r="E1716" s="104" t="s">
        <v>3889</v>
      </c>
      <c r="F1716" s="84" t="s">
        <v>176</v>
      </c>
      <c r="G1716" s="86" t="str">
        <f t="shared" si="26"/>
        <v>2015S-2Sede CentralEspecialización en Psiquiatría General</v>
      </c>
      <c r="H1716" s="107">
        <v>5</v>
      </c>
    </row>
    <row r="1717" spans="1:8">
      <c r="A1717" s="88">
        <v>2015</v>
      </c>
      <c r="B1717" s="88" t="s">
        <v>3387</v>
      </c>
      <c r="C1717" s="83" t="s">
        <v>2490</v>
      </c>
      <c r="D1717" s="84" t="s">
        <v>145</v>
      </c>
      <c r="E1717" s="104" t="s">
        <v>3889</v>
      </c>
      <c r="F1717" s="84" t="s">
        <v>177</v>
      </c>
      <c r="G1717" s="86" t="str">
        <f t="shared" si="26"/>
        <v>2015S-2Sede CentralEspecialización en Radiología</v>
      </c>
      <c r="H1717" s="107">
        <v>3</v>
      </c>
    </row>
    <row r="1718" spans="1:8">
      <c r="A1718" s="88">
        <v>2015</v>
      </c>
      <c r="B1718" s="88" t="s">
        <v>3387</v>
      </c>
      <c r="C1718" s="83" t="s">
        <v>2490</v>
      </c>
      <c r="D1718" s="84" t="s">
        <v>145</v>
      </c>
      <c r="E1718" s="104" t="s">
        <v>3889</v>
      </c>
      <c r="F1718" s="84" t="s">
        <v>1911</v>
      </c>
      <c r="G1718" s="86" t="str">
        <f t="shared" si="26"/>
        <v>2015S-2Sede CentralEspecialización en Terapia Sistémica</v>
      </c>
      <c r="H1718" s="107">
        <v>1</v>
      </c>
    </row>
    <row r="1719" spans="1:8">
      <c r="A1719" s="88">
        <v>2015</v>
      </c>
      <c r="B1719" s="88" t="s">
        <v>3387</v>
      </c>
      <c r="C1719" s="83" t="s">
        <v>2490</v>
      </c>
      <c r="D1719" s="84" t="s">
        <v>145</v>
      </c>
      <c r="E1719" s="104" t="s">
        <v>236</v>
      </c>
      <c r="F1719" s="84" t="s">
        <v>180</v>
      </c>
      <c r="G1719" s="86" t="str">
        <f t="shared" si="26"/>
        <v>2015S-2Sede CentralMaestría en Epidemiología Clínica</v>
      </c>
      <c r="H1719" s="107">
        <v>5</v>
      </c>
    </row>
    <row r="1720" spans="1:8">
      <c r="A1720" s="88">
        <v>2015</v>
      </c>
      <c r="B1720" s="88" t="s">
        <v>3387</v>
      </c>
      <c r="C1720" s="83" t="s">
        <v>2490</v>
      </c>
      <c r="D1720" s="84" t="s">
        <v>145</v>
      </c>
      <c r="E1720" s="104" t="s">
        <v>236</v>
      </c>
      <c r="F1720" s="84" t="s">
        <v>29</v>
      </c>
      <c r="G1720" s="86" t="str">
        <f t="shared" si="26"/>
        <v>2015S-2Sede CentralMaestría en Física Médica</v>
      </c>
      <c r="H1720" s="107">
        <v>1</v>
      </c>
    </row>
    <row r="1721" spans="1:8">
      <c r="A1721" s="88">
        <v>2015</v>
      </c>
      <c r="B1721" s="88" t="s">
        <v>3387</v>
      </c>
      <c r="C1721" s="83" t="s">
        <v>2490</v>
      </c>
      <c r="D1721" s="84" t="s">
        <v>145</v>
      </c>
      <c r="E1721" s="104" t="s">
        <v>234</v>
      </c>
      <c r="F1721" s="84" t="s">
        <v>1948</v>
      </c>
      <c r="G1721" s="86" t="str">
        <f t="shared" si="26"/>
        <v>2015S-2Sede CentralMedicina</v>
      </c>
      <c r="H1721" s="107">
        <v>25</v>
      </c>
    </row>
    <row r="1722" spans="1:8">
      <c r="A1722" s="88">
        <v>2015</v>
      </c>
      <c r="B1722" s="88" t="s">
        <v>3387</v>
      </c>
      <c r="C1722" s="83" t="s">
        <v>2490</v>
      </c>
      <c r="D1722" s="84" t="s">
        <v>145</v>
      </c>
      <c r="E1722" s="104" t="s">
        <v>234</v>
      </c>
      <c r="F1722" s="84" t="s">
        <v>1948</v>
      </c>
      <c r="G1722" s="86" t="str">
        <f t="shared" si="26"/>
        <v>2015S-2Sede CentralMedicina</v>
      </c>
      <c r="H1722" s="107">
        <v>40</v>
      </c>
    </row>
    <row r="1723" spans="1:8">
      <c r="A1723" s="88">
        <v>2015</v>
      </c>
      <c r="B1723" s="88" t="s">
        <v>3387</v>
      </c>
      <c r="C1723" s="83" t="s">
        <v>2490</v>
      </c>
      <c r="D1723" s="84" t="s">
        <v>182</v>
      </c>
      <c r="E1723" s="104" t="s">
        <v>3890</v>
      </c>
      <c r="F1723" s="84" t="s">
        <v>184</v>
      </c>
      <c r="G1723" s="86" t="str">
        <f t="shared" si="26"/>
        <v>2015S-2Sede CentralEspecialización en Cirugía Maxilofacial</v>
      </c>
      <c r="H1723" s="107">
        <v>1</v>
      </c>
    </row>
    <row r="1724" spans="1:8">
      <c r="A1724" s="88">
        <v>2015</v>
      </c>
      <c r="B1724" s="88" t="s">
        <v>3387</v>
      </c>
      <c r="C1724" s="83" t="s">
        <v>2490</v>
      </c>
      <c r="D1724" s="84" t="s">
        <v>182</v>
      </c>
      <c r="E1724" s="104" t="s">
        <v>3890</v>
      </c>
      <c r="F1724" s="84" t="s">
        <v>189</v>
      </c>
      <c r="G1724" s="86" t="str">
        <f t="shared" si="26"/>
        <v>2015S-2Sede CentralEspecialización en Periodoncia</v>
      </c>
      <c r="H1724" s="107">
        <v>7</v>
      </c>
    </row>
    <row r="1725" spans="1:8">
      <c r="A1725" s="88">
        <v>2015</v>
      </c>
      <c r="B1725" s="88" t="s">
        <v>3387</v>
      </c>
      <c r="C1725" s="83" t="s">
        <v>2490</v>
      </c>
      <c r="D1725" s="84" t="s">
        <v>182</v>
      </c>
      <c r="E1725" s="104" t="s">
        <v>3890</v>
      </c>
      <c r="F1725" s="84" t="s">
        <v>190</v>
      </c>
      <c r="G1725" s="86" t="str">
        <f t="shared" si="26"/>
        <v>2015S-2Sede CentralEspecialización en Rehabilitación Oral</v>
      </c>
      <c r="H1725" s="107">
        <v>8</v>
      </c>
    </row>
    <row r="1726" spans="1:8">
      <c r="A1726" s="88">
        <v>2015</v>
      </c>
      <c r="B1726" s="88" t="s">
        <v>3387</v>
      </c>
      <c r="C1726" s="83" t="s">
        <v>2490</v>
      </c>
      <c r="D1726" s="84" t="s">
        <v>182</v>
      </c>
      <c r="E1726" s="104" t="s">
        <v>234</v>
      </c>
      <c r="F1726" s="84" t="s">
        <v>1949</v>
      </c>
      <c r="G1726" s="86" t="str">
        <f t="shared" si="26"/>
        <v>2015S-2Sede CentralOdontología</v>
      </c>
      <c r="H1726" s="107">
        <v>4</v>
      </c>
    </row>
    <row r="1727" spans="1:8">
      <c r="A1727" s="88">
        <v>2015</v>
      </c>
      <c r="B1727" s="88" t="s">
        <v>3387</v>
      </c>
      <c r="C1727" s="83" t="s">
        <v>2490</v>
      </c>
      <c r="D1727" s="84" t="s">
        <v>182</v>
      </c>
      <c r="E1727" s="104" t="s">
        <v>234</v>
      </c>
      <c r="F1727" s="84" t="s">
        <v>1949</v>
      </c>
      <c r="G1727" s="86" t="str">
        <f t="shared" si="26"/>
        <v>2015S-2Sede CentralOdontología</v>
      </c>
      <c r="H1727" s="107">
        <v>39</v>
      </c>
    </row>
    <row r="1728" spans="1:8">
      <c r="A1728" s="88">
        <v>2015</v>
      </c>
      <c r="B1728" s="88" t="s">
        <v>3387</v>
      </c>
      <c r="C1728" s="83" t="s">
        <v>2490</v>
      </c>
      <c r="D1728" s="84" t="s">
        <v>191</v>
      </c>
      <c r="E1728" s="104" t="s">
        <v>236</v>
      </c>
      <c r="F1728" s="84" t="s">
        <v>193</v>
      </c>
      <c r="G1728" s="86" t="str">
        <f t="shared" si="26"/>
        <v>2015S-2Sede CentralMaestría en Psicología Clínica</v>
      </c>
      <c r="H1728" s="107">
        <v>13</v>
      </c>
    </row>
    <row r="1729" spans="1:8">
      <c r="A1729" s="88">
        <v>2015</v>
      </c>
      <c r="B1729" s="88" t="s">
        <v>3387</v>
      </c>
      <c r="C1729" s="83" t="s">
        <v>2490</v>
      </c>
      <c r="D1729" s="84" t="s">
        <v>191</v>
      </c>
      <c r="E1729" s="104" t="s">
        <v>234</v>
      </c>
      <c r="F1729" s="84" t="s">
        <v>730</v>
      </c>
      <c r="G1729" s="86" t="str">
        <f t="shared" si="26"/>
        <v>2015S-2Sede CentralPsicología</v>
      </c>
      <c r="H1729" s="107">
        <v>19</v>
      </c>
    </row>
    <row r="1730" spans="1:8">
      <c r="A1730" s="88">
        <v>2015</v>
      </c>
      <c r="B1730" s="88" t="s">
        <v>3387</v>
      </c>
      <c r="C1730" s="83" t="s">
        <v>2490</v>
      </c>
      <c r="D1730" s="84" t="s">
        <v>191</v>
      </c>
      <c r="E1730" s="104" t="s">
        <v>234</v>
      </c>
      <c r="F1730" s="84" t="s">
        <v>730</v>
      </c>
      <c r="G1730" s="86" t="str">
        <f t="shared" si="26"/>
        <v>2015S-2Sede CentralPsicología</v>
      </c>
      <c r="H1730" s="107">
        <v>57</v>
      </c>
    </row>
    <row r="1731" spans="1:8">
      <c r="A1731" s="88">
        <v>2015</v>
      </c>
      <c r="B1731" s="88" t="s">
        <v>3387</v>
      </c>
      <c r="C1731" s="83" t="s">
        <v>2490</v>
      </c>
      <c r="D1731" s="84" t="s">
        <v>195</v>
      </c>
      <c r="E1731" s="104" t="s">
        <v>239</v>
      </c>
      <c r="F1731" s="84" t="s">
        <v>199</v>
      </c>
      <c r="G1731" s="86" t="str">
        <f t="shared" ref="G1731:G1794" si="27">+CONCATENATE(A1731,B1731,C1731,F1731)</f>
        <v>2015S-2Sede CentralDoctorado en Teología</v>
      </c>
      <c r="H1731" s="107">
        <v>2</v>
      </c>
    </row>
    <row r="1732" spans="1:8">
      <c r="A1732" s="88">
        <v>2015</v>
      </c>
      <c r="B1732" s="88" t="s">
        <v>3387</v>
      </c>
      <c r="C1732" s="83" t="s">
        <v>2490</v>
      </c>
      <c r="D1732" s="84" t="s">
        <v>195</v>
      </c>
      <c r="E1732" s="104" t="s">
        <v>236</v>
      </c>
      <c r="F1732" s="84" t="s">
        <v>198</v>
      </c>
      <c r="G1732" s="86" t="str">
        <f t="shared" si="27"/>
        <v>2015S-2Sede CentralMaestría en Teología</v>
      </c>
      <c r="H1732" s="107">
        <v>5</v>
      </c>
    </row>
    <row r="1733" spans="1:8">
      <c r="A1733" s="88">
        <v>2015</v>
      </c>
      <c r="B1733" s="88" t="s">
        <v>3387</v>
      </c>
      <c r="C1733" s="83" t="s">
        <v>2490</v>
      </c>
      <c r="D1733" s="84" t="s">
        <v>195</v>
      </c>
      <c r="E1733" s="104" t="s">
        <v>234</v>
      </c>
      <c r="F1733" s="84" t="s">
        <v>1184</v>
      </c>
      <c r="G1733" s="86" t="str">
        <f t="shared" si="27"/>
        <v>2015S-2Sede CentralLicenciatura en Ciencias Religiosas</v>
      </c>
      <c r="H1733" s="107">
        <v>3</v>
      </c>
    </row>
    <row r="1734" spans="1:8">
      <c r="A1734" s="88">
        <v>2015</v>
      </c>
      <c r="B1734" s="88" t="s">
        <v>3387</v>
      </c>
      <c r="C1734" s="83" t="s">
        <v>2490</v>
      </c>
      <c r="D1734" s="84" t="s">
        <v>195</v>
      </c>
      <c r="E1734" s="104" t="s">
        <v>234</v>
      </c>
      <c r="F1734" s="84" t="s">
        <v>1184</v>
      </c>
      <c r="G1734" s="86" t="str">
        <f t="shared" si="27"/>
        <v>2015S-2Sede CentralLicenciatura en Ciencias Religiosas</v>
      </c>
      <c r="H1734" s="107">
        <v>2</v>
      </c>
    </row>
    <row r="1735" spans="1:8">
      <c r="A1735" s="88">
        <v>2015</v>
      </c>
      <c r="B1735" s="88" t="s">
        <v>3387</v>
      </c>
      <c r="C1735" s="83" t="s">
        <v>2490</v>
      </c>
      <c r="D1735" s="84" t="s">
        <v>195</v>
      </c>
      <c r="E1735" s="104" t="s">
        <v>234</v>
      </c>
      <c r="F1735" s="84" t="s">
        <v>196</v>
      </c>
      <c r="G1735" s="86" t="str">
        <f t="shared" si="27"/>
        <v>2015S-2Sede CentralLicenciatura en Teología</v>
      </c>
      <c r="H1735" s="107">
        <v>23</v>
      </c>
    </row>
    <row r="1736" spans="1:8">
      <c r="A1736" s="88">
        <v>2015</v>
      </c>
      <c r="B1736" s="88" t="s">
        <v>3387</v>
      </c>
      <c r="C1736" s="83" t="s">
        <v>2490</v>
      </c>
      <c r="D1736" s="84" t="s">
        <v>195</v>
      </c>
      <c r="E1736" s="104" t="s">
        <v>234</v>
      </c>
      <c r="F1736" s="84" t="s">
        <v>196</v>
      </c>
      <c r="G1736" s="86" t="str">
        <f t="shared" si="27"/>
        <v>2015S-2Sede CentralLicenciatura en Teología</v>
      </c>
      <c r="H1736" s="107">
        <v>1</v>
      </c>
    </row>
    <row r="1737" spans="1:8">
      <c r="A1737" s="88">
        <v>2015</v>
      </c>
      <c r="B1737" s="88" t="s">
        <v>3387</v>
      </c>
      <c r="C1737" s="83" t="s">
        <v>2490</v>
      </c>
      <c r="D1737" s="84" t="s">
        <v>195</v>
      </c>
      <c r="E1737" s="104" t="s">
        <v>234</v>
      </c>
      <c r="F1737" s="84" t="s">
        <v>1945</v>
      </c>
      <c r="G1737" s="86" t="str">
        <f t="shared" si="27"/>
        <v>2015S-2Sede CentralTeología</v>
      </c>
      <c r="H1737" s="107">
        <v>12</v>
      </c>
    </row>
    <row r="1738" spans="1:8">
      <c r="A1738" s="88">
        <v>2015</v>
      </c>
      <c r="B1738" s="88" t="s">
        <v>3387</v>
      </c>
      <c r="C1738" s="83" t="s">
        <v>2490</v>
      </c>
      <c r="D1738" s="84" t="s">
        <v>195</v>
      </c>
      <c r="E1738" s="104" t="s">
        <v>234</v>
      </c>
      <c r="F1738" s="84" t="s">
        <v>1945</v>
      </c>
      <c r="G1738" s="86" t="str">
        <f t="shared" si="27"/>
        <v>2015S-2Sede CentralTeología</v>
      </c>
      <c r="H1738" s="107">
        <v>2</v>
      </c>
    </row>
    <row r="1739" spans="1:8">
      <c r="A1739" s="88">
        <v>2015</v>
      </c>
      <c r="B1739" s="88" t="s">
        <v>3387</v>
      </c>
      <c r="C1739" s="83" t="s">
        <v>2490</v>
      </c>
      <c r="D1739" s="84" t="s">
        <v>200</v>
      </c>
      <c r="E1739" s="104" t="s">
        <v>236</v>
      </c>
      <c r="F1739" s="84" t="s">
        <v>202</v>
      </c>
      <c r="G1739" s="86" t="str">
        <f t="shared" si="27"/>
        <v>2015S-2Sede CentralMaestría en Bioética</v>
      </c>
      <c r="H1739" s="107">
        <v>1</v>
      </c>
    </row>
    <row r="1740" spans="1:8">
      <c r="A1740" s="88">
        <v>2015</v>
      </c>
      <c r="B1740" s="105" t="s">
        <v>3386</v>
      </c>
      <c r="C1740" s="106" t="s">
        <v>644</v>
      </c>
      <c r="D1740" s="84" t="s">
        <v>213</v>
      </c>
      <c r="E1740" s="104" t="s">
        <v>236</v>
      </c>
      <c r="F1740" s="84" t="s">
        <v>51</v>
      </c>
      <c r="G1740" s="86" t="str">
        <f t="shared" si="27"/>
        <v>2015S-1Seccional CaliMaestría en Salud Pública</v>
      </c>
      <c r="H1740" s="107">
        <v>0</v>
      </c>
    </row>
    <row r="1741" spans="1:8">
      <c r="A1741" s="88">
        <v>2015</v>
      </c>
      <c r="B1741" s="105" t="s">
        <v>3386</v>
      </c>
      <c r="C1741" s="106" t="s">
        <v>644</v>
      </c>
      <c r="D1741" s="84" t="s">
        <v>213</v>
      </c>
      <c r="E1741" s="104" t="s">
        <v>234</v>
      </c>
      <c r="F1741" s="84" t="s">
        <v>1948</v>
      </c>
      <c r="G1741" s="86" t="str">
        <f t="shared" si="27"/>
        <v>2015S-1Seccional CaliMedicina</v>
      </c>
      <c r="H1741" s="107">
        <v>0</v>
      </c>
    </row>
    <row r="1742" spans="1:8">
      <c r="A1742" s="88">
        <v>2015</v>
      </c>
      <c r="B1742" s="105" t="s">
        <v>3386</v>
      </c>
      <c r="C1742" s="106" t="s">
        <v>644</v>
      </c>
      <c r="D1742" s="84" t="s">
        <v>31</v>
      </c>
      <c r="E1742" s="104" t="s">
        <v>235</v>
      </c>
      <c r="F1742" s="84" t="s">
        <v>203</v>
      </c>
      <c r="G1742" s="86" t="str">
        <f t="shared" si="27"/>
        <v>2015S-1Seccional CaliEspecialización en Administración de Salud</v>
      </c>
      <c r="H1742" s="107">
        <v>31</v>
      </c>
    </row>
    <row r="1743" spans="1:8">
      <c r="A1743" s="88">
        <v>2015</v>
      </c>
      <c r="B1743" s="105" t="s">
        <v>3386</v>
      </c>
      <c r="C1743" s="106" t="s">
        <v>644</v>
      </c>
      <c r="D1743" s="84" t="s">
        <v>31</v>
      </c>
      <c r="E1743" s="104" t="s">
        <v>235</v>
      </c>
      <c r="F1743" s="84" t="s">
        <v>36</v>
      </c>
      <c r="G1743" s="86" t="str">
        <f t="shared" si="27"/>
        <v>2015S-1Seccional CaliEspecialización en Contabilidad Financiera Internacional</v>
      </c>
      <c r="H1743" s="107">
        <v>28</v>
      </c>
    </row>
    <row r="1744" spans="1:8">
      <c r="A1744" s="88">
        <v>2015</v>
      </c>
      <c r="B1744" s="105" t="s">
        <v>3386</v>
      </c>
      <c r="C1744" s="106" t="s">
        <v>644</v>
      </c>
      <c r="D1744" s="84" t="s">
        <v>31</v>
      </c>
      <c r="E1744" s="104" t="s">
        <v>235</v>
      </c>
      <c r="F1744" s="84" t="s">
        <v>204</v>
      </c>
      <c r="G1744" s="86" t="str">
        <f t="shared" si="27"/>
        <v>2015S-1Seccional CaliEspecialización en Finanzas</v>
      </c>
      <c r="H1744" s="107">
        <v>14</v>
      </c>
    </row>
    <row r="1745" spans="1:8">
      <c r="A1745" s="88">
        <v>2015</v>
      </c>
      <c r="B1745" s="105" t="s">
        <v>3386</v>
      </c>
      <c r="C1745" s="106" t="s">
        <v>644</v>
      </c>
      <c r="D1745" s="84" t="s">
        <v>31</v>
      </c>
      <c r="E1745" s="104" t="s">
        <v>235</v>
      </c>
      <c r="F1745" s="84" t="s">
        <v>205</v>
      </c>
      <c r="G1745" s="86" t="str">
        <f t="shared" si="27"/>
        <v>2015S-1Seccional CaliEspecialización en Gerencia Social</v>
      </c>
      <c r="H1745" s="107">
        <v>34</v>
      </c>
    </row>
    <row r="1746" spans="1:8">
      <c r="A1746" s="88">
        <v>2015</v>
      </c>
      <c r="B1746" s="105" t="s">
        <v>3386</v>
      </c>
      <c r="C1746" s="106" t="s">
        <v>644</v>
      </c>
      <c r="D1746" s="84" t="s">
        <v>31</v>
      </c>
      <c r="E1746" s="104" t="s">
        <v>235</v>
      </c>
      <c r="F1746" s="84" t="s">
        <v>206</v>
      </c>
      <c r="G1746" s="86" t="str">
        <f t="shared" si="27"/>
        <v>2015S-1Seccional CaliEspecialización en Gestión Tributaria</v>
      </c>
      <c r="H1746" s="107">
        <v>8</v>
      </c>
    </row>
    <row r="1747" spans="1:8">
      <c r="A1747" s="88">
        <v>2015</v>
      </c>
      <c r="B1747" s="105" t="s">
        <v>3386</v>
      </c>
      <c r="C1747" s="106" t="s">
        <v>644</v>
      </c>
      <c r="D1747" s="84" t="s">
        <v>31</v>
      </c>
      <c r="E1747" s="104" t="s">
        <v>235</v>
      </c>
      <c r="F1747" s="84" t="s">
        <v>207</v>
      </c>
      <c r="G1747" s="86" t="str">
        <f t="shared" si="27"/>
        <v>2015S-1Seccional CaliEspecialización en Mercadeo</v>
      </c>
      <c r="H1747" s="107">
        <v>0</v>
      </c>
    </row>
    <row r="1748" spans="1:8">
      <c r="A1748" s="88">
        <v>2015</v>
      </c>
      <c r="B1748" s="105" t="s">
        <v>3386</v>
      </c>
      <c r="C1748" s="106" t="s">
        <v>644</v>
      </c>
      <c r="D1748" s="84" t="s">
        <v>31</v>
      </c>
      <c r="E1748" s="104" t="s">
        <v>235</v>
      </c>
      <c r="F1748" s="84" t="s">
        <v>208</v>
      </c>
      <c r="G1748" s="86" t="str">
        <f t="shared" si="27"/>
        <v>2015S-1Seccional CaliEspecialización en Negocios Internacionales</v>
      </c>
      <c r="H1748" s="107">
        <v>14</v>
      </c>
    </row>
    <row r="1749" spans="1:8">
      <c r="A1749" s="88">
        <v>2015</v>
      </c>
      <c r="B1749" s="105" t="s">
        <v>3386</v>
      </c>
      <c r="C1749" s="106" t="s">
        <v>644</v>
      </c>
      <c r="D1749" s="84" t="s">
        <v>31</v>
      </c>
      <c r="E1749" s="104" t="s">
        <v>236</v>
      </c>
      <c r="F1749" s="84" t="s">
        <v>2477</v>
      </c>
      <c r="G1749" s="86" t="str">
        <f t="shared" si="27"/>
        <v>2015S-1Seccional CaliMaestría en Administración de Empresas</v>
      </c>
      <c r="H1749" s="107">
        <v>24</v>
      </c>
    </row>
    <row r="1750" spans="1:8">
      <c r="A1750" s="88">
        <v>2015</v>
      </c>
      <c r="B1750" s="105" t="s">
        <v>3386</v>
      </c>
      <c r="C1750" s="106" t="s">
        <v>644</v>
      </c>
      <c r="D1750" s="84" t="s">
        <v>31</v>
      </c>
      <c r="E1750" s="104" t="s">
        <v>236</v>
      </c>
      <c r="F1750" s="84" t="s">
        <v>4456</v>
      </c>
      <c r="G1750" s="86" t="str">
        <f t="shared" si="27"/>
        <v>2015S-1Seccional CaliMaestría en Administración de Empresas - EMBA</v>
      </c>
      <c r="H1750" s="107">
        <v>0</v>
      </c>
    </row>
    <row r="1751" spans="1:8">
      <c r="A1751" s="88">
        <v>2015</v>
      </c>
      <c r="B1751" s="105" t="s">
        <v>3386</v>
      </c>
      <c r="C1751" s="106" t="s">
        <v>644</v>
      </c>
      <c r="D1751" s="84" t="s">
        <v>31</v>
      </c>
      <c r="E1751" s="104" t="s">
        <v>236</v>
      </c>
      <c r="F1751" s="84" t="s">
        <v>2479</v>
      </c>
      <c r="G1751" s="86" t="str">
        <f t="shared" si="27"/>
        <v>2015S-1Seccional CaliMaestría en Administración de Empresas - Pasto</v>
      </c>
      <c r="H1751" s="107">
        <v>8</v>
      </c>
    </row>
    <row r="1752" spans="1:8">
      <c r="A1752" s="88">
        <v>2015</v>
      </c>
      <c r="B1752" s="105" t="s">
        <v>3386</v>
      </c>
      <c r="C1752" s="106" t="s">
        <v>644</v>
      </c>
      <c r="D1752" s="84" t="s">
        <v>31</v>
      </c>
      <c r="E1752" s="104" t="s">
        <v>236</v>
      </c>
      <c r="F1752" s="84" t="s">
        <v>2481</v>
      </c>
      <c r="G1752" s="86" t="str">
        <f t="shared" si="27"/>
        <v>2015S-1Seccional CaliMaestría en Administración de Empresas - Pereira</v>
      </c>
      <c r="H1752" s="107">
        <v>0</v>
      </c>
    </row>
    <row r="1753" spans="1:8">
      <c r="A1753" s="88">
        <v>2015</v>
      </c>
      <c r="B1753" s="105" t="s">
        <v>3386</v>
      </c>
      <c r="C1753" s="106" t="s">
        <v>644</v>
      </c>
      <c r="D1753" s="84" t="s">
        <v>31</v>
      </c>
      <c r="E1753" s="104" t="s">
        <v>236</v>
      </c>
      <c r="F1753" s="84" t="s">
        <v>2482</v>
      </c>
      <c r="G1753" s="86" t="str">
        <f t="shared" si="27"/>
        <v>2015S-1Seccional CaliMaestría en Ciencias Económicas y de Gestión</v>
      </c>
      <c r="H1753" s="107">
        <v>0</v>
      </c>
    </row>
    <row r="1754" spans="1:8">
      <c r="A1754" s="88">
        <v>2015</v>
      </c>
      <c r="B1754" s="105" t="s">
        <v>3386</v>
      </c>
      <c r="C1754" s="106" t="s">
        <v>644</v>
      </c>
      <c r="D1754" s="84" t="s">
        <v>31</v>
      </c>
      <c r="E1754" s="104" t="s">
        <v>236</v>
      </c>
      <c r="F1754" s="84" t="s">
        <v>1187</v>
      </c>
      <c r="G1754" s="86" t="str">
        <f t="shared" si="27"/>
        <v>2015S-1Seccional CaliMaestría en Finanzas</v>
      </c>
      <c r="H1754" s="107">
        <v>0</v>
      </c>
    </row>
    <row r="1755" spans="1:8">
      <c r="A1755" s="88">
        <v>2015</v>
      </c>
      <c r="B1755" s="105" t="s">
        <v>3386</v>
      </c>
      <c r="C1755" s="106" t="s">
        <v>644</v>
      </c>
      <c r="D1755" s="84" t="s">
        <v>31</v>
      </c>
      <c r="E1755" s="104" t="s">
        <v>236</v>
      </c>
      <c r="F1755" s="84" t="s">
        <v>1188</v>
      </c>
      <c r="G1755" s="86" t="str">
        <f t="shared" si="27"/>
        <v>2015S-1Seccional CaliMaestría en Mercadeo</v>
      </c>
      <c r="H1755" s="107">
        <v>21</v>
      </c>
    </row>
    <row r="1756" spans="1:8">
      <c r="A1756" s="88">
        <v>2015</v>
      </c>
      <c r="B1756" s="105" t="s">
        <v>3386</v>
      </c>
      <c r="C1756" s="106" t="s">
        <v>644</v>
      </c>
      <c r="D1756" s="84" t="s">
        <v>31</v>
      </c>
      <c r="E1756" s="104" t="s">
        <v>234</v>
      </c>
      <c r="F1756" s="84" t="s">
        <v>1919</v>
      </c>
      <c r="G1756" s="86" t="str">
        <f t="shared" si="27"/>
        <v>2015S-1Seccional CaliAdministración de Empresas</v>
      </c>
      <c r="H1756" s="107">
        <v>93</v>
      </c>
    </row>
    <row r="1757" spans="1:8">
      <c r="A1757" s="88">
        <v>2015</v>
      </c>
      <c r="B1757" s="105" t="s">
        <v>3386</v>
      </c>
      <c r="C1757" s="106" t="s">
        <v>644</v>
      </c>
      <c r="D1757" s="84" t="s">
        <v>31</v>
      </c>
      <c r="E1757" s="104" t="s">
        <v>234</v>
      </c>
      <c r="F1757" s="84" t="s">
        <v>1926</v>
      </c>
      <c r="G1757" s="86" t="str">
        <f t="shared" si="27"/>
        <v>2015S-1Seccional CaliContaduría Pública</v>
      </c>
      <c r="H1757" s="107">
        <v>26</v>
      </c>
    </row>
    <row r="1758" spans="1:8">
      <c r="A1758" s="88">
        <v>2015</v>
      </c>
      <c r="B1758" s="105" t="s">
        <v>3386</v>
      </c>
      <c r="C1758" s="106" t="s">
        <v>644</v>
      </c>
      <c r="D1758" s="84" t="s">
        <v>31</v>
      </c>
      <c r="E1758" s="104" t="s">
        <v>234</v>
      </c>
      <c r="F1758" s="84" t="s">
        <v>1930</v>
      </c>
      <c r="G1758" s="86" t="str">
        <f t="shared" si="27"/>
        <v>2015S-1Seccional CaliEconomía</v>
      </c>
      <c r="H1758" s="107">
        <v>20</v>
      </c>
    </row>
    <row r="1759" spans="1:8">
      <c r="A1759" s="88">
        <v>2015</v>
      </c>
      <c r="B1759" s="105" t="s">
        <v>3386</v>
      </c>
      <c r="C1759" s="106" t="s">
        <v>644</v>
      </c>
      <c r="D1759" s="84" t="s">
        <v>31</v>
      </c>
      <c r="E1759" s="104" t="s">
        <v>234</v>
      </c>
      <c r="F1759" s="84" t="s">
        <v>1962</v>
      </c>
      <c r="G1759" s="86" t="str">
        <f t="shared" si="27"/>
        <v>2015S-1Seccional CaliNegocios Internacionales</v>
      </c>
      <c r="H1759" s="107">
        <v>0</v>
      </c>
    </row>
    <row r="1760" spans="1:8">
      <c r="A1760" s="88">
        <v>2015</v>
      </c>
      <c r="B1760" s="105" t="s">
        <v>3386</v>
      </c>
      <c r="C1760" s="106" t="s">
        <v>644</v>
      </c>
      <c r="D1760" s="84" t="s">
        <v>214</v>
      </c>
      <c r="E1760" s="104" t="s">
        <v>235</v>
      </c>
      <c r="F1760" s="84" t="s">
        <v>215</v>
      </c>
      <c r="G1760" s="86" t="str">
        <f t="shared" si="27"/>
        <v>2015S-1Seccional CaliEspecialización en Cultura de Paz y Derecho Internacional Humanitario</v>
      </c>
      <c r="H1760" s="107">
        <v>26</v>
      </c>
    </row>
    <row r="1761" spans="1:8">
      <c r="A1761" s="88">
        <v>2015</v>
      </c>
      <c r="B1761" s="105" t="s">
        <v>3386</v>
      </c>
      <c r="C1761" s="106" t="s">
        <v>644</v>
      </c>
      <c r="D1761" s="84" t="s">
        <v>214</v>
      </c>
      <c r="E1761" s="104" t="s">
        <v>235</v>
      </c>
      <c r="F1761" s="84" t="s">
        <v>55</v>
      </c>
      <c r="G1761" s="86" t="str">
        <f t="shared" si="27"/>
        <v>2015S-1Seccional CaliEspecialización en Derecho Comercial</v>
      </c>
      <c r="H1761" s="107">
        <v>31</v>
      </c>
    </row>
    <row r="1762" spans="1:8">
      <c r="A1762" s="88">
        <v>2015</v>
      </c>
      <c r="B1762" s="105" t="s">
        <v>3386</v>
      </c>
      <c r="C1762" s="106" t="s">
        <v>644</v>
      </c>
      <c r="D1762" s="84" t="s">
        <v>214</v>
      </c>
      <c r="E1762" s="104" t="s">
        <v>235</v>
      </c>
      <c r="F1762" s="84" t="s">
        <v>216</v>
      </c>
      <c r="G1762" s="86" t="str">
        <f t="shared" si="27"/>
        <v>2015S-1Seccional CaliEspecialización en Neuropsicología Infantil</v>
      </c>
      <c r="H1762" s="107">
        <v>20</v>
      </c>
    </row>
    <row r="1763" spans="1:8">
      <c r="A1763" s="88">
        <v>2015</v>
      </c>
      <c r="B1763" s="105" t="s">
        <v>3386</v>
      </c>
      <c r="C1763" s="106" t="s">
        <v>644</v>
      </c>
      <c r="D1763" s="84" t="s">
        <v>214</v>
      </c>
      <c r="E1763" s="104" t="s">
        <v>235</v>
      </c>
      <c r="F1763" s="84" t="s">
        <v>217</v>
      </c>
      <c r="G1763" s="86" t="str">
        <f t="shared" si="27"/>
        <v>2015S-1Seccional CaliEspecialización en Procesos Humanos y Desarrollo Organizacional</v>
      </c>
      <c r="H1763" s="107">
        <v>25</v>
      </c>
    </row>
    <row r="1764" spans="1:8">
      <c r="A1764" s="88">
        <v>2015</v>
      </c>
      <c r="B1764" s="105" t="s">
        <v>3386</v>
      </c>
      <c r="C1764" s="106" t="s">
        <v>644</v>
      </c>
      <c r="D1764" s="84" t="s">
        <v>214</v>
      </c>
      <c r="E1764" s="104" t="s">
        <v>235</v>
      </c>
      <c r="F1764" s="84" t="s">
        <v>1913</v>
      </c>
      <c r="G1764" s="86" t="str">
        <f t="shared" si="27"/>
        <v>2015S-1Seccional CaliEspecialización en Psicología y Desarrollo Organizacional</v>
      </c>
      <c r="H1764" s="107">
        <v>2</v>
      </c>
    </row>
    <row r="1765" spans="1:8">
      <c r="A1765" s="88">
        <v>2015</v>
      </c>
      <c r="B1765" s="105" t="s">
        <v>3386</v>
      </c>
      <c r="C1765" s="106" t="s">
        <v>644</v>
      </c>
      <c r="D1765" s="84" t="s">
        <v>214</v>
      </c>
      <c r="E1765" s="104" t="s">
        <v>235</v>
      </c>
      <c r="F1765" s="84" t="s">
        <v>218</v>
      </c>
      <c r="G1765" s="86" t="str">
        <f t="shared" si="27"/>
        <v>2015S-1Seccional CaliEspecialización en Seguridad Social</v>
      </c>
      <c r="H1765" s="107">
        <v>22</v>
      </c>
    </row>
    <row r="1766" spans="1:8">
      <c r="A1766" s="88">
        <v>2015</v>
      </c>
      <c r="B1766" s="105" t="s">
        <v>3386</v>
      </c>
      <c r="C1766" s="106" t="s">
        <v>644</v>
      </c>
      <c r="D1766" s="84" t="s">
        <v>214</v>
      </c>
      <c r="E1766" s="104" t="s">
        <v>236</v>
      </c>
      <c r="F1766" s="84" t="s">
        <v>1917</v>
      </c>
      <c r="G1766" s="86" t="str">
        <f t="shared" si="27"/>
        <v>2015S-1Seccional CaliMaestría en Asesoría Familiar</v>
      </c>
      <c r="H1766" s="107">
        <v>0</v>
      </c>
    </row>
    <row r="1767" spans="1:8">
      <c r="A1767" s="88">
        <v>2015</v>
      </c>
      <c r="B1767" s="105" t="s">
        <v>3386</v>
      </c>
      <c r="C1767" s="106" t="s">
        <v>644</v>
      </c>
      <c r="D1767" s="84" t="s">
        <v>214</v>
      </c>
      <c r="E1767" s="104" t="s">
        <v>236</v>
      </c>
      <c r="F1767" s="84" t="s">
        <v>1914</v>
      </c>
      <c r="G1767" s="86" t="str">
        <f t="shared" si="27"/>
        <v>2015S-1Seccional CaliMaestría en Derecho Empresarial</v>
      </c>
      <c r="H1767" s="107">
        <v>10</v>
      </c>
    </row>
    <row r="1768" spans="1:8">
      <c r="A1768" s="88">
        <v>2015</v>
      </c>
      <c r="B1768" s="105" t="s">
        <v>3386</v>
      </c>
      <c r="C1768" s="106" t="s">
        <v>644</v>
      </c>
      <c r="D1768" s="84" t="s">
        <v>214</v>
      </c>
      <c r="E1768" s="104" t="s">
        <v>236</v>
      </c>
      <c r="F1768" s="84" t="s">
        <v>220</v>
      </c>
      <c r="G1768" s="86" t="str">
        <f t="shared" si="27"/>
        <v>2015S-1Seccional CaliMaestría en Derechos Humanos y Cultura de Paz</v>
      </c>
      <c r="H1768" s="107">
        <v>3</v>
      </c>
    </row>
    <row r="1769" spans="1:8">
      <c r="A1769" s="88">
        <v>2015</v>
      </c>
      <c r="B1769" s="105" t="s">
        <v>3386</v>
      </c>
      <c r="C1769" s="106" t="s">
        <v>644</v>
      </c>
      <c r="D1769" s="84" t="s">
        <v>214</v>
      </c>
      <c r="E1769" s="104" t="s">
        <v>236</v>
      </c>
      <c r="F1769" s="84" t="s">
        <v>107</v>
      </c>
      <c r="G1769" s="86" t="str">
        <f t="shared" si="27"/>
        <v>2015S-1Seccional CaliMaestría en Educación</v>
      </c>
      <c r="H1769" s="107">
        <v>0</v>
      </c>
    </row>
    <row r="1770" spans="1:8">
      <c r="A1770" s="88">
        <v>2015</v>
      </c>
      <c r="B1770" s="105" t="s">
        <v>3386</v>
      </c>
      <c r="C1770" s="106" t="s">
        <v>644</v>
      </c>
      <c r="D1770" s="84" t="s">
        <v>214</v>
      </c>
      <c r="E1770" s="104" t="s">
        <v>236</v>
      </c>
      <c r="F1770" s="84" t="s">
        <v>79</v>
      </c>
      <c r="G1770" s="86" t="str">
        <f t="shared" si="27"/>
        <v>2015S-1Seccional CaliMaestría en Estudios Políticos</v>
      </c>
      <c r="H1770" s="107">
        <v>1</v>
      </c>
    </row>
    <row r="1771" spans="1:8">
      <c r="A1771" s="88">
        <v>2015</v>
      </c>
      <c r="B1771" s="105" t="s">
        <v>3386</v>
      </c>
      <c r="C1771" s="106" t="s">
        <v>644</v>
      </c>
      <c r="D1771" s="84" t="s">
        <v>214</v>
      </c>
      <c r="E1771" s="104" t="s">
        <v>236</v>
      </c>
      <c r="F1771" s="84" t="s">
        <v>219</v>
      </c>
      <c r="G1771" s="86" t="str">
        <f t="shared" si="27"/>
        <v>2015S-1Seccional CaliMaestría en Familia</v>
      </c>
      <c r="H1771" s="107">
        <v>7</v>
      </c>
    </row>
    <row r="1772" spans="1:8">
      <c r="A1772" s="88">
        <v>2015</v>
      </c>
      <c r="B1772" s="105" t="s">
        <v>3386</v>
      </c>
      <c r="C1772" s="106" t="s">
        <v>644</v>
      </c>
      <c r="D1772" s="84" t="s">
        <v>214</v>
      </c>
      <c r="E1772" s="104" t="s">
        <v>236</v>
      </c>
      <c r="F1772" s="84" t="s">
        <v>222</v>
      </c>
      <c r="G1772" s="86" t="str">
        <f t="shared" si="27"/>
        <v>2015S-1Seccional CaliMaestría en Psicología de la Salud</v>
      </c>
      <c r="H1772" s="107">
        <v>0</v>
      </c>
    </row>
    <row r="1773" spans="1:8">
      <c r="A1773" s="88">
        <v>2015</v>
      </c>
      <c r="B1773" s="105" t="s">
        <v>3386</v>
      </c>
      <c r="C1773" s="106" t="s">
        <v>644</v>
      </c>
      <c r="D1773" s="84" t="s">
        <v>214</v>
      </c>
      <c r="E1773" s="104" t="s">
        <v>234</v>
      </c>
      <c r="F1773" s="84" t="s">
        <v>700</v>
      </c>
      <c r="G1773" s="86" t="str">
        <f t="shared" si="27"/>
        <v>2015S-1Seccional CaliArquitectura</v>
      </c>
      <c r="H1773" s="107">
        <v>13</v>
      </c>
    </row>
    <row r="1774" spans="1:8">
      <c r="A1774" s="88">
        <v>2015</v>
      </c>
      <c r="B1774" s="105" t="s">
        <v>3386</v>
      </c>
      <c r="C1774" s="106" t="s">
        <v>644</v>
      </c>
      <c r="D1774" s="84" t="s">
        <v>214</v>
      </c>
      <c r="E1774" s="104" t="s">
        <v>234</v>
      </c>
      <c r="F1774" s="84" t="s">
        <v>1921</v>
      </c>
      <c r="G1774" s="86" t="str">
        <f t="shared" si="27"/>
        <v>2015S-1Seccional CaliArtes Visuales</v>
      </c>
      <c r="H1774" s="107">
        <v>12</v>
      </c>
    </row>
    <row r="1775" spans="1:8">
      <c r="A1775" s="88">
        <v>2015</v>
      </c>
      <c r="B1775" s="105" t="s">
        <v>3386</v>
      </c>
      <c r="C1775" s="106" t="s">
        <v>644</v>
      </c>
      <c r="D1775" s="84" t="s">
        <v>214</v>
      </c>
      <c r="E1775" s="104" t="s">
        <v>234</v>
      </c>
      <c r="F1775" s="84" t="s">
        <v>1924</v>
      </c>
      <c r="G1775" s="86" t="str">
        <f t="shared" si="27"/>
        <v>2015S-1Seccional CaliCiencia Política</v>
      </c>
      <c r="H1775" s="107">
        <v>2</v>
      </c>
    </row>
    <row r="1776" spans="1:8">
      <c r="A1776" s="88">
        <v>2015</v>
      </c>
      <c r="B1776" s="105" t="s">
        <v>3386</v>
      </c>
      <c r="C1776" s="106" t="s">
        <v>644</v>
      </c>
      <c r="D1776" s="84" t="s">
        <v>214</v>
      </c>
      <c r="E1776" s="104" t="s">
        <v>234</v>
      </c>
      <c r="F1776" s="84" t="s">
        <v>1956</v>
      </c>
      <c r="G1776" s="86" t="str">
        <f t="shared" si="27"/>
        <v>2015S-1Seccional CaliComunicación</v>
      </c>
      <c r="H1776" s="107">
        <v>32</v>
      </c>
    </row>
    <row r="1777" spans="1:8">
      <c r="A1777" s="88">
        <v>2015</v>
      </c>
      <c r="B1777" s="105" t="s">
        <v>3386</v>
      </c>
      <c r="C1777" s="106" t="s">
        <v>644</v>
      </c>
      <c r="D1777" s="84" t="s">
        <v>214</v>
      </c>
      <c r="E1777" s="104" t="s">
        <v>234</v>
      </c>
      <c r="F1777" s="84" t="s">
        <v>1927</v>
      </c>
      <c r="G1777" s="86" t="str">
        <f t="shared" si="27"/>
        <v>2015S-1Seccional CaliDerecho</v>
      </c>
      <c r="H1777" s="107">
        <v>31</v>
      </c>
    </row>
    <row r="1778" spans="1:8">
      <c r="A1778" s="88">
        <v>2015</v>
      </c>
      <c r="B1778" s="105" t="s">
        <v>3386</v>
      </c>
      <c r="C1778" s="106" t="s">
        <v>644</v>
      </c>
      <c r="D1778" s="84" t="s">
        <v>214</v>
      </c>
      <c r="E1778" s="104" t="s">
        <v>234</v>
      </c>
      <c r="F1778" s="84" t="s">
        <v>1960</v>
      </c>
      <c r="G1778" s="86" t="str">
        <f t="shared" si="27"/>
        <v>2015S-1Seccional CaliDiseño de Comunicación Visual</v>
      </c>
      <c r="H1778" s="107">
        <v>30</v>
      </c>
    </row>
    <row r="1779" spans="1:8">
      <c r="A1779" s="88">
        <v>2015</v>
      </c>
      <c r="B1779" s="105" t="s">
        <v>3386</v>
      </c>
      <c r="C1779" s="106" t="s">
        <v>644</v>
      </c>
      <c r="D1779" s="84" t="s">
        <v>214</v>
      </c>
      <c r="E1779" s="104" t="s">
        <v>234</v>
      </c>
      <c r="F1779" s="84" t="s">
        <v>1934</v>
      </c>
      <c r="G1779" s="86" t="str">
        <f t="shared" si="27"/>
        <v>2015S-1Seccional CaliFilosofía</v>
      </c>
      <c r="H1779" s="107">
        <v>0</v>
      </c>
    </row>
    <row r="1780" spans="1:8">
      <c r="A1780" s="88">
        <v>2015</v>
      </c>
      <c r="B1780" s="105" t="s">
        <v>3386</v>
      </c>
      <c r="C1780" s="106" t="s">
        <v>644</v>
      </c>
      <c r="D1780" s="84" t="s">
        <v>214</v>
      </c>
      <c r="E1780" s="104" t="s">
        <v>234</v>
      </c>
      <c r="F1780" s="84" t="s">
        <v>730</v>
      </c>
      <c r="G1780" s="86" t="str">
        <f t="shared" si="27"/>
        <v>2015S-1Seccional CaliPsicología</v>
      </c>
      <c r="H1780" s="107">
        <v>29</v>
      </c>
    </row>
    <row r="1781" spans="1:8">
      <c r="A1781" s="88">
        <v>2015</v>
      </c>
      <c r="B1781" s="105" t="s">
        <v>3386</v>
      </c>
      <c r="C1781" s="106" t="s">
        <v>644</v>
      </c>
      <c r="D1781" s="84" t="s">
        <v>126</v>
      </c>
      <c r="E1781" s="104" t="s">
        <v>235</v>
      </c>
      <c r="F1781" s="84" t="s">
        <v>4457</v>
      </c>
      <c r="G1781" s="86" t="str">
        <f t="shared" si="27"/>
        <v>2015S-1Seccional CaliEspecialización en  Ingeniería de la Calidad</v>
      </c>
      <c r="H1781" s="107">
        <v>7</v>
      </c>
    </row>
    <row r="1782" spans="1:8">
      <c r="A1782" s="88">
        <v>2015</v>
      </c>
      <c r="B1782" s="105" t="s">
        <v>3386</v>
      </c>
      <c r="C1782" s="106" t="s">
        <v>644</v>
      </c>
      <c r="D1782" s="84" t="s">
        <v>126</v>
      </c>
      <c r="E1782" s="104" t="s">
        <v>235</v>
      </c>
      <c r="F1782" s="84" t="s">
        <v>133</v>
      </c>
      <c r="G1782" s="86" t="str">
        <f t="shared" si="27"/>
        <v>2015S-1Seccional CaliEspecialización en Gerencia de Construcciones</v>
      </c>
      <c r="H1782" s="107">
        <v>16</v>
      </c>
    </row>
    <row r="1783" spans="1:8">
      <c r="A1783" s="88">
        <v>2015</v>
      </c>
      <c r="B1783" s="105" t="s">
        <v>3386</v>
      </c>
      <c r="C1783" s="106" t="s">
        <v>644</v>
      </c>
      <c r="D1783" s="84" t="s">
        <v>126</v>
      </c>
      <c r="E1783" s="104" t="s">
        <v>235</v>
      </c>
      <c r="F1783" s="84" t="s">
        <v>2484</v>
      </c>
      <c r="G1783" s="86" t="str">
        <f t="shared" si="27"/>
        <v>2015S-1Seccional CaliEspecialización en Ingeniería de Software</v>
      </c>
      <c r="H1783" s="107">
        <v>0</v>
      </c>
    </row>
    <row r="1784" spans="1:8">
      <c r="A1784" s="88">
        <v>2015</v>
      </c>
      <c r="B1784" s="105" t="s">
        <v>3386</v>
      </c>
      <c r="C1784" s="106" t="s">
        <v>644</v>
      </c>
      <c r="D1784" s="84" t="s">
        <v>126</v>
      </c>
      <c r="E1784" s="104" t="s">
        <v>235</v>
      </c>
      <c r="F1784" s="84" t="s">
        <v>226</v>
      </c>
      <c r="G1784" s="86" t="str">
        <f t="shared" si="27"/>
        <v>2015S-1Seccional CaliEspecialización en Logística Integral</v>
      </c>
      <c r="H1784" s="107">
        <v>6</v>
      </c>
    </row>
    <row r="1785" spans="1:8">
      <c r="A1785" s="88">
        <v>2015</v>
      </c>
      <c r="B1785" s="105" t="s">
        <v>3386</v>
      </c>
      <c r="C1785" s="106" t="s">
        <v>644</v>
      </c>
      <c r="D1785" s="84" t="s">
        <v>126</v>
      </c>
      <c r="E1785" s="104" t="s">
        <v>235</v>
      </c>
      <c r="F1785" s="84" t="s">
        <v>135</v>
      </c>
      <c r="G1785" s="86" t="str">
        <f t="shared" si="27"/>
        <v>2015S-1Seccional CaliEspecialización en Sistemas Gerenciales de Ingeniería</v>
      </c>
      <c r="H1785" s="107">
        <v>17</v>
      </c>
    </row>
    <row r="1786" spans="1:8">
      <c r="A1786" s="88">
        <v>2015</v>
      </c>
      <c r="B1786" s="105" t="s">
        <v>3386</v>
      </c>
      <c r="C1786" s="106" t="s">
        <v>644</v>
      </c>
      <c r="D1786" s="84" t="s">
        <v>126</v>
      </c>
      <c r="E1786" s="104" t="s">
        <v>235</v>
      </c>
      <c r="F1786" s="84" t="s">
        <v>4325</v>
      </c>
      <c r="G1786" s="86" t="str">
        <f t="shared" si="27"/>
        <v>2015S-1Seccional CaliEspecialización en Sistemas Gerenciales de Ingeniería: Énfasis en Informática</v>
      </c>
      <c r="H1786" s="107">
        <v>2</v>
      </c>
    </row>
    <row r="1787" spans="1:8">
      <c r="A1787" s="88">
        <v>2015</v>
      </c>
      <c r="B1787" s="105" t="s">
        <v>3386</v>
      </c>
      <c r="C1787" s="106" t="s">
        <v>644</v>
      </c>
      <c r="D1787" s="84" t="s">
        <v>126</v>
      </c>
      <c r="E1787" s="104" t="s">
        <v>236</v>
      </c>
      <c r="F1787" s="84" t="s">
        <v>227</v>
      </c>
      <c r="G1787" s="86" t="str">
        <f t="shared" si="27"/>
        <v>2015S-1Seccional CaliMaestría en Ingeniería</v>
      </c>
      <c r="H1787" s="107">
        <v>15</v>
      </c>
    </row>
    <row r="1788" spans="1:8">
      <c r="A1788" s="88">
        <v>2015</v>
      </c>
      <c r="B1788" s="105" t="s">
        <v>3386</v>
      </c>
      <c r="C1788" s="106" t="s">
        <v>644</v>
      </c>
      <c r="D1788" s="84" t="s">
        <v>126</v>
      </c>
      <c r="E1788" s="104" t="s">
        <v>236</v>
      </c>
      <c r="F1788" s="84" t="s">
        <v>140</v>
      </c>
      <c r="G1788" s="86" t="str">
        <f t="shared" si="27"/>
        <v>2015S-1Seccional CaliMaestría en Ingeniería Civil</v>
      </c>
      <c r="H1788" s="107">
        <v>0</v>
      </c>
    </row>
    <row r="1789" spans="1:8">
      <c r="A1789" s="88">
        <v>2015</v>
      </c>
      <c r="B1789" s="105" t="s">
        <v>3386</v>
      </c>
      <c r="C1789" s="106" t="s">
        <v>644</v>
      </c>
      <c r="D1789" s="84" t="s">
        <v>126</v>
      </c>
      <c r="E1789" s="104" t="s">
        <v>236</v>
      </c>
      <c r="F1789" s="84" t="s">
        <v>1870</v>
      </c>
      <c r="G1789" s="86" t="str">
        <f t="shared" si="27"/>
        <v>2015S-1Seccional CaliMaestría en Ingeniería de Software</v>
      </c>
      <c r="H1789" s="107">
        <v>0</v>
      </c>
    </row>
    <row r="1790" spans="1:8">
      <c r="A1790" s="88">
        <v>2015</v>
      </c>
      <c r="B1790" s="105" t="s">
        <v>3386</v>
      </c>
      <c r="C1790" s="106" t="s">
        <v>644</v>
      </c>
      <c r="D1790" s="84" t="s">
        <v>126</v>
      </c>
      <c r="E1790" s="104" t="s">
        <v>234</v>
      </c>
      <c r="F1790" s="84" t="s">
        <v>1958</v>
      </c>
      <c r="G1790" s="86" t="str">
        <f t="shared" si="27"/>
        <v>2015S-1Seccional CaliIngeniería Civil</v>
      </c>
      <c r="H1790" s="107">
        <v>33</v>
      </c>
    </row>
    <row r="1791" spans="1:8">
      <c r="A1791" s="88">
        <v>2015</v>
      </c>
      <c r="B1791" s="105" t="s">
        <v>3386</v>
      </c>
      <c r="C1791" s="106" t="s">
        <v>644</v>
      </c>
      <c r="D1791" s="84" t="s">
        <v>126</v>
      </c>
      <c r="E1791" s="104" t="s">
        <v>234</v>
      </c>
      <c r="F1791" s="84" t="s">
        <v>1961</v>
      </c>
      <c r="G1791" s="86" t="str">
        <f t="shared" si="27"/>
        <v>2015S-1Seccional CaliIngeniería de Sistemas y Computación</v>
      </c>
      <c r="H1791" s="107">
        <v>7</v>
      </c>
    </row>
    <row r="1792" spans="1:8">
      <c r="A1792" s="88">
        <v>2015</v>
      </c>
      <c r="B1792" s="105" t="s">
        <v>3386</v>
      </c>
      <c r="C1792" s="106" t="s">
        <v>644</v>
      </c>
      <c r="D1792" s="84" t="s">
        <v>126</v>
      </c>
      <c r="E1792" s="104" t="s">
        <v>234</v>
      </c>
      <c r="F1792" s="84" t="s">
        <v>1937</v>
      </c>
      <c r="G1792" s="86" t="str">
        <f t="shared" si="27"/>
        <v>2015S-1Seccional CaliIngeniería Electrónica</v>
      </c>
      <c r="H1792" s="107">
        <v>10</v>
      </c>
    </row>
    <row r="1793" spans="1:8">
      <c r="A1793" s="88">
        <v>2015</v>
      </c>
      <c r="B1793" s="105" t="s">
        <v>3386</v>
      </c>
      <c r="C1793" s="106" t="s">
        <v>644</v>
      </c>
      <c r="D1793" s="84" t="s">
        <v>126</v>
      </c>
      <c r="E1793" s="104" t="s">
        <v>234</v>
      </c>
      <c r="F1793" s="84" t="s">
        <v>1938</v>
      </c>
      <c r="G1793" s="86" t="str">
        <f t="shared" si="27"/>
        <v>2015S-1Seccional CaliIngeniería Industrial</v>
      </c>
      <c r="H1793" s="107">
        <v>88</v>
      </c>
    </row>
    <row r="1794" spans="1:8">
      <c r="A1794" s="88">
        <v>2015</v>
      </c>
      <c r="B1794" s="105" t="s">
        <v>3386</v>
      </c>
      <c r="C1794" s="106" t="s">
        <v>644</v>
      </c>
      <c r="D1794" s="84" t="s">
        <v>126</v>
      </c>
      <c r="E1794" s="104" t="s">
        <v>234</v>
      </c>
      <c r="F1794" s="84" t="s">
        <v>1959</v>
      </c>
      <c r="G1794" s="86" t="str">
        <f t="shared" si="27"/>
        <v>2015S-1Seccional CaliMatemáticas Aplicadas</v>
      </c>
      <c r="H1794" s="107">
        <v>2</v>
      </c>
    </row>
    <row r="1795" spans="1:8">
      <c r="A1795" s="88">
        <v>2015</v>
      </c>
      <c r="B1795" s="88" t="s">
        <v>3387</v>
      </c>
      <c r="C1795" s="106" t="s">
        <v>644</v>
      </c>
      <c r="D1795" s="84" t="s">
        <v>31</v>
      </c>
      <c r="E1795" s="104" t="s">
        <v>235</v>
      </c>
      <c r="F1795" s="84" t="s">
        <v>203</v>
      </c>
      <c r="G1795" s="86" t="str">
        <f t="shared" ref="G1795:G1858" si="28">+CONCATENATE(A1795,B1795,C1795,F1795)</f>
        <v>2015S-2Seccional CaliEspecialización en Administración de Salud</v>
      </c>
      <c r="H1795" s="107">
        <v>34</v>
      </c>
    </row>
    <row r="1796" spans="1:8">
      <c r="A1796" s="88">
        <v>2015</v>
      </c>
      <c r="B1796" s="88" t="s">
        <v>3387</v>
      </c>
      <c r="C1796" s="106" t="s">
        <v>644</v>
      </c>
      <c r="D1796" s="84" t="s">
        <v>31</v>
      </c>
      <c r="E1796" s="104" t="s">
        <v>235</v>
      </c>
      <c r="F1796" s="84" t="s">
        <v>36</v>
      </c>
      <c r="G1796" s="86" t="str">
        <f t="shared" si="28"/>
        <v>2015S-2Seccional CaliEspecialización en Contabilidad Financiera Internacional</v>
      </c>
      <c r="H1796" s="107">
        <v>25</v>
      </c>
    </row>
    <row r="1797" spans="1:8">
      <c r="A1797" s="88">
        <v>2015</v>
      </c>
      <c r="B1797" s="88" t="s">
        <v>3387</v>
      </c>
      <c r="C1797" s="106" t="s">
        <v>644</v>
      </c>
      <c r="D1797" s="84" t="s">
        <v>31</v>
      </c>
      <c r="E1797" s="104" t="s">
        <v>235</v>
      </c>
      <c r="F1797" s="84" t="s">
        <v>204</v>
      </c>
      <c r="G1797" s="86" t="str">
        <f t="shared" si="28"/>
        <v>2015S-2Seccional CaliEspecialización en Finanzas</v>
      </c>
      <c r="H1797" s="107">
        <v>20</v>
      </c>
    </row>
    <row r="1798" spans="1:8">
      <c r="A1798" s="88">
        <v>2015</v>
      </c>
      <c r="B1798" s="88" t="s">
        <v>3387</v>
      </c>
      <c r="C1798" s="106" t="s">
        <v>644</v>
      </c>
      <c r="D1798" s="84" t="s">
        <v>31</v>
      </c>
      <c r="E1798" s="104" t="s">
        <v>235</v>
      </c>
      <c r="F1798" s="84" t="s">
        <v>205</v>
      </c>
      <c r="G1798" s="86" t="str">
        <f t="shared" si="28"/>
        <v>2015S-2Seccional CaliEspecialización en Gerencia Social</v>
      </c>
      <c r="H1798" s="107">
        <v>49</v>
      </c>
    </row>
    <row r="1799" spans="1:8">
      <c r="A1799" s="88">
        <v>2015</v>
      </c>
      <c r="B1799" s="88" t="s">
        <v>3387</v>
      </c>
      <c r="C1799" s="106" t="s">
        <v>644</v>
      </c>
      <c r="D1799" s="84" t="s">
        <v>31</v>
      </c>
      <c r="E1799" s="104" t="s">
        <v>235</v>
      </c>
      <c r="F1799" s="84" t="s">
        <v>206</v>
      </c>
      <c r="G1799" s="86" t="str">
        <f t="shared" si="28"/>
        <v>2015S-2Seccional CaliEspecialización en Gestión Tributaria</v>
      </c>
      <c r="H1799" s="107">
        <v>20</v>
      </c>
    </row>
    <row r="1800" spans="1:8">
      <c r="A1800" s="88">
        <v>2015</v>
      </c>
      <c r="B1800" s="88" t="s">
        <v>3387</v>
      </c>
      <c r="C1800" s="106" t="s">
        <v>644</v>
      </c>
      <c r="D1800" s="84" t="s">
        <v>31</v>
      </c>
      <c r="E1800" s="104" t="s">
        <v>235</v>
      </c>
      <c r="F1800" s="84" t="s">
        <v>208</v>
      </c>
      <c r="G1800" s="86" t="str">
        <f t="shared" si="28"/>
        <v>2015S-2Seccional CaliEspecialización en Negocios Internacionales</v>
      </c>
      <c r="H1800" s="107">
        <v>13</v>
      </c>
    </row>
    <row r="1801" spans="1:8">
      <c r="A1801" s="88">
        <v>2015</v>
      </c>
      <c r="B1801" s="88" t="s">
        <v>3387</v>
      </c>
      <c r="C1801" s="106" t="s">
        <v>644</v>
      </c>
      <c r="D1801" s="84" t="s">
        <v>31</v>
      </c>
      <c r="E1801" s="104" t="s">
        <v>236</v>
      </c>
      <c r="F1801" s="84" t="s">
        <v>2477</v>
      </c>
      <c r="G1801" s="86" t="str">
        <f t="shared" si="28"/>
        <v>2015S-2Seccional CaliMaestría en Administración de Empresas</v>
      </c>
      <c r="H1801" s="107">
        <v>37</v>
      </c>
    </row>
    <row r="1802" spans="1:8">
      <c r="A1802" s="88">
        <v>2015</v>
      </c>
      <c r="B1802" s="88" t="s">
        <v>3387</v>
      </c>
      <c r="C1802" s="106" t="s">
        <v>644</v>
      </c>
      <c r="D1802" s="84" t="s">
        <v>31</v>
      </c>
      <c r="E1802" s="104" t="s">
        <v>236</v>
      </c>
      <c r="F1802" s="84" t="s">
        <v>4456</v>
      </c>
      <c r="G1802" s="86" t="str">
        <f t="shared" si="28"/>
        <v>2015S-2Seccional CaliMaestría en Administración de Empresas - EMBA</v>
      </c>
      <c r="H1802" s="107">
        <v>12</v>
      </c>
    </row>
    <row r="1803" spans="1:8">
      <c r="A1803" s="88">
        <v>2015</v>
      </c>
      <c r="B1803" s="88" t="s">
        <v>3387</v>
      </c>
      <c r="C1803" s="106" t="s">
        <v>644</v>
      </c>
      <c r="D1803" s="84" t="s">
        <v>31</v>
      </c>
      <c r="E1803" s="104" t="s">
        <v>236</v>
      </c>
      <c r="F1803" s="84" t="s">
        <v>2479</v>
      </c>
      <c r="G1803" s="86" t="str">
        <f t="shared" si="28"/>
        <v>2015S-2Seccional CaliMaestría en Administración de Empresas - Pasto</v>
      </c>
      <c r="H1803" s="107">
        <v>4</v>
      </c>
    </row>
    <row r="1804" spans="1:8">
      <c r="A1804" s="88">
        <v>2015</v>
      </c>
      <c r="B1804" s="88" t="s">
        <v>3387</v>
      </c>
      <c r="C1804" s="106" t="s">
        <v>644</v>
      </c>
      <c r="D1804" s="84" t="s">
        <v>31</v>
      </c>
      <c r="E1804" s="104" t="s">
        <v>236</v>
      </c>
      <c r="F1804" s="84" t="s">
        <v>1188</v>
      </c>
      <c r="G1804" s="86" t="str">
        <f t="shared" si="28"/>
        <v>2015S-2Seccional CaliMaestría en Mercadeo</v>
      </c>
      <c r="H1804" s="107">
        <v>21</v>
      </c>
    </row>
    <row r="1805" spans="1:8">
      <c r="A1805" s="88">
        <v>2015</v>
      </c>
      <c r="B1805" s="88" t="s">
        <v>3387</v>
      </c>
      <c r="C1805" s="106" t="s">
        <v>644</v>
      </c>
      <c r="D1805" s="84" t="s">
        <v>31</v>
      </c>
      <c r="E1805" s="104" t="s">
        <v>234</v>
      </c>
      <c r="F1805" s="84" t="s">
        <v>1919</v>
      </c>
      <c r="G1805" s="86" t="str">
        <f t="shared" si="28"/>
        <v>2015S-2Seccional CaliAdministración de Empresas</v>
      </c>
      <c r="H1805" s="107">
        <v>97</v>
      </c>
    </row>
    <row r="1806" spans="1:8">
      <c r="A1806" s="88">
        <v>2015</v>
      </c>
      <c r="B1806" s="88" t="s">
        <v>3387</v>
      </c>
      <c r="C1806" s="106" t="s">
        <v>644</v>
      </c>
      <c r="D1806" s="84" t="s">
        <v>31</v>
      </c>
      <c r="E1806" s="104" t="s">
        <v>234</v>
      </c>
      <c r="F1806" s="84" t="s">
        <v>1926</v>
      </c>
      <c r="G1806" s="86" t="str">
        <f t="shared" si="28"/>
        <v>2015S-2Seccional CaliContaduría Pública</v>
      </c>
      <c r="H1806" s="107">
        <v>11</v>
      </c>
    </row>
    <row r="1807" spans="1:8">
      <c r="A1807" s="88">
        <v>2015</v>
      </c>
      <c r="B1807" s="88" t="s">
        <v>3387</v>
      </c>
      <c r="C1807" s="106" t="s">
        <v>644</v>
      </c>
      <c r="D1807" s="84" t="s">
        <v>31</v>
      </c>
      <c r="E1807" s="104" t="s">
        <v>234</v>
      </c>
      <c r="F1807" s="84" t="s">
        <v>1930</v>
      </c>
      <c r="G1807" s="86" t="str">
        <f t="shared" si="28"/>
        <v>2015S-2Seccional CaliEconomía</v>
      </c>
      <c r="H1807" s="107">
        <v>24</v>
      </c>
    </row>
    <row r="1808" spans="1:8">
      <c r="A1808" s="88">
        <v>2015</v>
      </c>
      <c r="B1808" s="88" t="s">
        <v>3387</v>
      </c>
      <c r="C1808" s="106" t="s">
        <v>644</v>
      </c>
      <c r="D1808" s="84" t="s">
        <v>214</v>
      </c>
      <c r="E1808" s="104" t="s">
        <v>235</v>
      </c>
      <c r="F1808" s="84" t="s">
        <v>215</v>
      </c>
      <c r="G1808" s="86" t="str">
        <f t="shared" si="28"/>
        <v>2015S-2Seccional CaliEspecialización en Cultura de Paz y Derecho Internacional Humanitario</v>
      </c>
      <c r="H1808" s="107">
        <v>34</v>
      </c>
    </row>
    <row r="1809" spans="1:8">
      <c r="A1809" s="88">
        <v>2015</v>
      </c>
      <c r="B1809" s="88" t="s">
        <v>3387</v>
      </c>
      <c r="C1809" s="106" t="s">
        <v>644</v>
      </c>
      <c r="D1809" s="84" t="s">
        <v>214</v>
      </c>
      <c r="E1809" s="104" t="s">
        <v>235</v>
      </c>
      <c r="F1809" s="84" t="s">
        <v>55</v>
      </c>
      <c r="G1809" s="86" t="str">
        <f t="shared" si="28"/>
        <v>2015S-2Seccional CaliEspecialización en Derecho Comercial</v>
      </c>
      <c r="H1809" s="107">
        <v>19</v>
      </c>
    </row>
    <row r="1810" spans="1:8">
      <c r="A1810" s="88">
        <v>2015</v>
      </c>
      <c r="B1810" s="88" t="s">
        <v>3387</v>
      </c>
      <c r="C1810" s="106" t="s">
        <v>644</v>
      </c>
      <c r="D1810" s="84" t="s">
        <v>214</v>
      </c>
      <c r="E1810" s="104" t="s">
        <v>235</v>
      </c>
      <c r="F1810" s="84" t="s">
        <v>216</v>
      </c>
      <c r="G1810" s="86" t="str">
        <f t="shared" si="28"/>
        <v>2015S-2Seccional CaliEspecialización en Neuropsicología Infantil</v>
      </c>
      <c r="H1810" s="107">
        <v>21</v>
      </c>
    </row>
    <row r="1811" spans="1:8">
      <c r="A1811" s="88">
        <v>2015</v>
      </c>
      <c r="B1811" s="88" t="s">
        <v>3387</v>
      </c>
      <c r="C1811" s="106" t="s">
        <v>644</v>
      </c>
      <c r="D1811" s="84" t="s">
        <v>214</v>
      </c>
      <c r="E1811" s="104" t="s">
        <v>235</v>
      </c>
      <c r="F1811" s="84" t="s">
        <v>217</v>
      </c>
      <c r="G1811" s="86" t="str">
        <f t="shared" si="28"/>
        <v>2015S-2Seccional CaliEspecialización en Procesos Humanos y Desarrollo Organizacional</v>
      </c>
      <c r="H1811" s="107">
        <v>33</v>
      </c>
    </row>
    <row r="1812" spans="1:8">
      <c r="A1812" s="88">
        <v>2015</v>
      </c>
      <c r="B1812" s="88" t="s">
        <v>3387</v>
      </c>
      <c r="C1812" s="106" t="s">
        <v>644</v>
      </c>
      <c r="D1812" s="84" t="s">
        <v>214</v>
      </c>
      <c r="E1812" s="104" t="s">
        <v>235</v>
      </c>
      <c r="F1812" s="84" t="s">
        <v>218</v>
      </c>
      <c r="G1812" s="86" t="str">
        <f t="shared" si="28"/>
        <v>2015S-2Seccional CaliEspecialización en Seguridad Social</v>
      </c>
      <c r="H1812" s="107">
        <v>17</v>
      </c>
    </row>
    <row r="1813" spans="1:8">
      <c r="A1813" s="88">
        <v>2015</v>
      </c>
      <c r="B1813" s="88" t="s">
        <v>3387</v>
      </c>
      <c r="C1813" s="106" t="s">
        <v>644</v>
      </c>
      <c r="D1813" s="84" t="s">
        <v>214</v>
      </c>
      <c r="E1813" s="104" t="s">
        <v>236</v>
      </c>
      <c r="F1813" s="84" t="s">
        <v>1914</v>
      </c>
      <c r="G1813" s="86" t="str">
        <f t="shared" si="28"/>
        <v>2015S-2Seccional CaliMaestría en Derecho Empresarial</v>
      </c>
      <c r="H1813" s="107">
        <v>2</v>
      </c>
    </row>
    <row r="1814" spans="1:8">
      <c r="A1814" s="88">
        <v>2015</v>
      </c>
      <c r="B1814" s="88" t="s">
        <v>3387</v>
      </c>
      <c r="C1814" s="106" t="s">
        <v>644</v>
      </c>
      <c r="D1814" s="84" t="s">
        <v>214</v>
      </c>
      <c r="E1814" s="104" t="s">
        <v>236</v>
      </c>
      <c r="F1814" s="84" t="s">
        <v>220</v>
      </c>
      <c r="G1814" s="86" t="str">
        <f t="shared" si="28"/>
        <v>2015S-2Seccional CaliMaestría en Derechos Humanos y Cultura de Paz</v>
      </c>
      <c r="H1814" s="107">
        <v>7</v>
      </c>
    </row>
    <row r="1815" spans="1:8">
      <c r="A1815" s="88">
        <v>2015</v>
      </c>
      <c r="B1815" s="88" t="s">
        <v>3387</v>
      </c>
      <c r="C1815" s="106" t="s">
        <v>644</v>
      </c>
      <c r="D1815" s="84" t="s">
        <v>214</v>
      </c>
      <c r="E1815" s="104" t="s">
        <v>236</v>
      </c>
      <c r="F1815" s="84" t="s">
        <v>219</v>
      </c>
      <c r="G1815" s="86" t="str">
        <f t="shared" si="28"/>
        <v>2015S-2Seccional CaliMaestría en Familia</v>
      </c>
      <c r="H1815" s="107">
        <v>11</v>
      </c>
    </row>
    <row r="1816" spans="1:8">
      <c r="A1816" s="88">
        <v>2015</v>
      </c>
      <c r="B1816" s="88" t="s">
        <v>3387</v>
      </c>
      <c r="C1816" s="106" t="s">
        <v>644</v>
      </c>
      <c r="D1816" s="84" t="s">
        <v>214</v>
      </c>
      <c r="E1816" s="104" t="s">
        <v>234</v>
      </c>
      <c r="F1816" s="84" t="s">
        <v>700</v>
      </c>
      <c r="G1816" s="86" t="str">
        <f t="shared" si="28"/>
        <v>2015S-2Seccional CaliArquitectura</v>
      </c>
      <c r="H1816" s="107">
        <v>2</v>
      </c>
    </row>
    <row r="1817" spans="1:8">
      <c r="A1817" s="88">
        <v>2015</v>
      </c>
      <c r="B1817" s="88" t="s">
        <v>3387</v>
      </c>
      <c r="C1817" s="106" t="s">
        <v>644</v>
      </c>
      <c r="D1817" s="84" t="s">
        <v>214</v>
      </c>
      <c r="E1817" s="104" t="s">
        <v>234</v>
      </c>
      <c r="F1817" s="84" t="s">
        <v>1921</v>
      </c>
      <c r="G1817" s="86" t="str">
        <f t="shared" si="28"/>
        <v>2015S-2Seccional CaliArtes Visuales</v>
      </c>
      <c r="H1817" s="107">
        <v>6</v>
      </c>
    </row>
    <row r="1818" spans="1:8">
      <c r="A1818" s="88">
        <v>2015</v>
      </c>
      <c r="B1818" s="88" t="s">
        <v>3387</v>
      </c>
      <c r="C1818" s="106" t="s">
        <v>644</v>
      </c>
      <c r="D1818" s="84" t="s">
        <v>214</v>
      </c>
      <c r="E1818" s="104" t="s">
        <v>234</v>
      </c>
      <c r="F1818" s="84" t="s">
        <v>1924</v>
      </c>
      <c r="G1818" s="86" t="str">
        <f t="shared" si="28"/>
        <v>2015S-2Seccional CaliCiencia Política</v>
      </c>
      <c r="H1818" s="107">
        <v>10</v>
      </c>
    </row>
    <row r="1819" spans="1:8">
      <c r="A1819" s="88">
        <v>2015</v>
      </c>
      <c r="B1819" s="88" t="s">
        <v>3387</v>
      </c>
      <c r="C1819" s="106" t="s">
        <v>644</v>
      </c>
      <c r="D1819" s="84" t="s">
        <v>214</v>
      </c>
      <c r="E1819" s="104" t="s">
        <v>234</v>
      </c>
      <c r="F1819" s="84" t="s">
        <v>1956</v>
      </c>
      <c r="G1819" s="86" t="str">
        <f t="shared" si="28"/>
        <v>2015S-2Seccional CaliComunicación</v>
      </c>
      <c r="H1819" s="107">
        <v>32</v>
      </c>
    </row>
    <row r="1820" spans="1:8">
      <c r="A1820" s="88">
        <v>2015</v>
      </c>
      <c r="B1820" s="88" t="s">
        <v>3387</v>
      </c>
      <c r="C1820" s="106" t="s">
        <v>644</v>
      </c>
      <c r="D1820" s="84" t="s">
        <v>214</v>
      </c>
      <c r="E1820" s="104" t="s">
        <v>234</v>
      </c>
      <c r="F1820" s="84" t="s">
        <v>1927</v>
      </c>
      <c r="G1820" s="86" t="str">
        <f t="shared" si="28"/>
        <v>2015S-2Seccional CaliDerecho</v>
      </c>
      <c r="H1820" s="107">
        <v>47</v>
      </c>
    </row>
    <row r="1821" spans="1:8">
      <c r="A1821" s="88">
        <v>2015</v>
      </c>
      <c r="B1821" s="88" t="s">
        <v>3387</v>
      </c>
      <c r="C1821" s="106" t="s">
        <v>644</v>
      </c>
      <c r="D1821" s="84" t="s">
        <v>214</v>
      </c>
      <c r="E1821" s="104" t="s">
        <v>234</v>
      </c>
      <c r="F1821" s="84" t="s">
        <v>1960</v>
      </c>
      <c r="G1821" s="86" t="str">
        <f t="shared" si="28"/>
        <v>2015S-2Seccional CaliDiseño de Comunicación Visual</v>
      </c>
      <c r="H1821" s="107">
        <v>30</v>
      </c>
    </row>
    <row r="1822" spans="1:8">
      <c r="A1822" s="88">
        <v>2015</v>
      </c>
      <c r="B1822" s="88" t="s">
        <v>3387</v>
      </c>
      <c r="C1822" s="106" t="s">
        <v>644</v>
      </c>
      <c r="D1822" s="84" t="s">
        <v>214</v>
      </c>
      <c r="E1822" s="104" t="s">
        <v>234</v>
      </c>
      <c r="F1822" s="84" t="s">
        <v>1934</v>
      </c>
      <c r="G1822" s="86" t="str">
        <f t="shared" si="28"/>
        <v>2015S-2Seccional CaliFilosofía</v>
      </c>
      <c r="H1822" s="107">
        <v>1</v>
      </c>
    </row>
    <row r="1823" spans="1:8">
      <c r="A1823" s="88">
        <v>2015</v>
      </c>
      <c r="B1823" s="88" t="s">
        <v>3387</v>
      </c>
      <c r="C1823" s="106" t="s">
        <v>644</v>
      </c>
      <c r="D1823" s="84" t="s">
        <v>214</v>
      </c>
      <c r="E1823" s="104" t="s">
        <v>234</v>
      </c>
      <c r="F1823" s="84" t="s">
        <v>730</v>
      </c>
      <c r="G1823" s="86" t="str">
        <f t="shared" si="28"/>
        <v>2015S-2Seccional CaliPsicología</v>
      </c>
      <c r="H1823" s="107">
        <v>47</v>
      </c>
    </row>
    <row r="1824" spans="1:8">
      <c r="A1824" s="88">
        <v>2015</v>
      </c>
      <c r="B1824" s="88" t="s">
        <v>3387</v>
      </c>
      <c r="C1824" s="106" t="s">
        <v>644</v>
      </c>
      <c r="D1824" s="84" t="s">
        <v>126</v>
      </c>
      <c r="E1824" s="104" t="s">
        <v>235</v>
      </c>
      <c r="F1824" s="84" t="s">
        <v>4457</v>
      </c>
      <c r="G1824" s="86" t="str">
        <f t="shared" si="28"/>
        <v>2015S-2Seccional CaliEspecialización en  Ingeniería de la Calidad</v>
      </c>
      <c r="H1824" s="107">
        <v>6</v>
      </c>
    </row>
    <row r="1825" spans="1:8">
      <c r="A1825" s="88">
        <v>2015</v>
      </c>
      <c r="B1825" s="88" t="s">
        <v>3387</v>
      </c>
      <c r="C1825" s="106" t="s">
        <v>644</v>
      </c>
      <c r="D1825" s="84" t="s">
        <v>126</v>
      </c>
      <c r="E1825" s="104" t="s">
        <v>235</v>
      </c>
      <c r="F1825" s="84" t="s">
        <v>133</v>
      </c>
      <c r="G1825" s="86" t="str">
        <f t="shared" si="28"/>
        <v>2015S-2Seccional CaliEspecialización en Gerencia de Construcciones</v>
      </c>
      <c r="H1825" s="107">
        <v>18</v>
      </c>
    </row>
    <row r="1826" spans="1:8">
      <c r="A1826" s="88">
        <v>2015</v>
      </c>
      <c r="B1826" s="88" t="s">
        <v>3387</v>
      </c>
      <c r="C1826" s="106" t="s">
        <v>644</v>
      </c>
      <c r="D1826" s="84" t="s">
        <v>126</v>
      </c>
      <c r="E1826" s="104" t="s">
        <v>235</v>
      </c>
      <c r="F1826" s="84" t="s">
        <v>226</v>
      </c>
      <c r="G1826" s="86" t="str">
        <f t="shared" si="28"/>
        <v>2015S-2Seccional CaliEspecialización en Logística Integral</v>
      </c>
      <c r="H1826" s="107">
        <v>9</v>
      </c>
    </row>
    <row r="1827" spans="1:8">
      <c r="A1827" s="88">
        <v>2015</v>
      </c>
      <c r="B1827" s="88" t="s">
        <v>3387</v>
      </c>
      <c r="C1827" s="106" t="s">
        <v>644</v>
      </c>
      <c r="D1827" s="84" t="s">
        <v>126</v>
      </c>
      <c r="E1827" s="104" t="s">
        <v>235</v>
      </c>
      <c r="F1827" s="84" t="s">
        <v>135</v>
      </c>
      <c r="G1827" s="86" t="str">
        <f t="shared" si="28"/>
        <v>2015S-2Seccional CaliEspecialización en Sistemas Gerenciales de Ingeniería</v>
      </c>
      <c r="H1827" s="107">
        <v>18</v>
      </c>
    </row>
    <row r="1828" spans="1:8">
      <c r="A1828" s="88">
        <v>2015</v>
      </c>
      <c r="B1828" s="88" t="s">
        <v>3387</v>
      </c>
      <c r="C1828" s="106" t="s">
        <v>644</v>
      </c>
      <c r="D1828" s="84" t="s">
        <v>126</v>
      </c>
      <c r="E1828" s="104" t="s">
        <v>235</v>
      </c>
      <c r="F1828" s="84" t="s">
        <v>4325</v>
      </c>
      <c r="G1828" s="86" t="str">
        <f t="shared" si="28"/>
        <v>2015S-2Seccional CaliEspecialización en Sistemas Gerenciales de Ingeniería: Énfasis en Informática</v>
      </c>
      <c r="H1828" s="107">
        <v>3</v>
      </c>
    </row>
    <row r="1829" spans="1:8">
      <c r="A1829" s="88">
        <v>2015</v>
      </c>
      <c r="B1829" s="88" t="s">
        <v>3387</v>
      </c>
      <c r="C1829" s="106" t="s">
        <v>644</v>
      </c>
      <c r="D1829" s="84" t="s">
        <v>126</v>
      </c>
      <c r="E1829" s="104" t="s">
        <v>236</v>
      </c>
      <c r="F1829" s="84" t="s">
        <v>227</v>
      </c>
      <c r="G1829" s="86" t="str">
        <f t="shared" si="28"/>
        <v>2015S-2Seccional CaliMaestría en Ingeniería</v>
      </c>
      <c r="H1829" s="107">
        <v>10</v>
      </c>
    </row>
    <row r="1830" spans="1:8">
      <c r="A1830" s="88">
        <v>2015</v>
      </c>
      <c r="B1830" s="88" t="s">
        <v>3387</v>
      </c>
      <c r="C1830" s="106" t="s">
        <v>644</v>
      </c>
      <c r="D1830" s="84" t="s">
        <v>126</v>
      </c>
      <c r="E1830" s="104" t="s">
        <v>234</v>
      </c>
      <c r="F1830" s="84" t="s">
        <v>1923</v>
      </c>
      <c r="G1830" s="86" t="str">
        <f t="shared" si="28"/>
        <v>2015S-2Seccional CaliBiología</v>
      </c>
      <c r="H1830" s="107">
        <v>2</v>
      </c>
    </row>
    <row r="1831" spans="1:8">
      <c r="A1831" s="88">
        <v>2015</v>
      </c>
      <c r="B1831" s="88" t="s">
        <v>3387</v>
      </c>
      <c r="C1831" s="106" t="s">
        <v>644</v>
      </c>
      <c r="D1831" s="84" t="s">
        <v>126</v>
      </c>
      <c r="E1831" s="104" t="s">
        <v>234</v>
      </c>
      <c r="F1831" s="84" t="s">
        <v>1958</v>
      </c>
      <c r="G1831" s="86" t="str">
        <f t="shared" si="28"/>
        <v>2015S-2Seccional CaliIngeniería Civil</v>
      </c>
      <c r="H1831" s="107">
        <v>26</v>
      </c>
    </row>
    <row r="1832" spans="1:8">
      <c r="A1832" s="88">
        <v>2015</v>
      </c>
      <c r="B1832" s="88" t="s">
        <v>3387</v>
      </c>
      <c r="C1832" s="106" t="s">
        <v>644</v>
      </c>
      <c r="D1832" s="84" t="s">
        <v>126</v>
      </c>
      <c r="E1832" s="104" t="s">
        <v>234</v>
      </c>
      <c r="F1832" s="84" t="s">
        <v>1961</v>
      </c>
      <c r="G1832" s="86" t="str">
        <f t="shared" si="28"/>
        <v>2015S-2Seccional CaliIngeniería de Sistemas y Computación</v>
      </c>
      <c r="H1832" s="107">
        <v>5</v>
      </c>
    </row>
    <row r="1833" spans="1:8">
      <c r="A1833" s="88">
        <v>2015</v>
      </c>
      <c r="B1833" s="88" t="s">
        <v>3387</v>
      </c>
      <c r="C1833" s="106" t="s">
        <v>644</v>
      </c>
      <c r="D1833" s="84" t="s">
        <v>126</v>
      </c>
      <c r="E1833" s="104" t="s">
        <v>234</v>
      </c>
      <c r="F1833" s="84" t="s">
        <v>1937</v>
      </c>
      <c r="G1833" s="86" t="str">
        <f t="shared" si="28"/>
        <v>2015S-2Seccional CaliIngeniería Electrónica</v>
      </c>
      <c r="H1833" s="107">
        <v>7</v>
      </c>
    </row>
    <row r="1834" spans="1:8">
      <c r="A1834" s="88">
        <v>2015</v>
      </c>
      <c r="B1834" s="88" t="s">
        <v>3387</v>
      </c>
      <c r="C1834" s="106" t="s">
        <v>644</v>
      </c>
      <c r="D1834" s="84" t="s">
        <v>126</v>
      </c>
      <c r="E1834" s="104" t="s">
        <v>234</v>
      </c>
      <c r="F1834" s="84" t="s">
        <v>1938</v>
      </c>
      <c r="G1834" s="86" t="str">
        <f t="shared" si="28"/>
        <v>2015S-2Seccional CaliIngeniería Industrial</v>
      </c>
      <c r="H1834" s="107">
        <v>56</v>
      </c>
    </row>
    <row r="1835" spans="1:8">
      <c r="A1835" s="88">
        <v>2015</v>
      </c>
      <c r="B1835" s="88" t="s">
        <v>3387</v>
      </c>
      <c r="C1835" s="106" t="s">
        <v>644</v>
      </c>
      <c r="D1835" s="84" t="s">
        <v>126</v>
      </c>
      <c r="E1835" s="104" t="s">
        <v>234</v>
      </c>
      <c r="F1835" s="84" t="s">
        <v>1959</v>
      </c>
      <c r="G1835" s="86" t="str">
        <f t="shared" si="28"/>
        <v>2015S-2Seccional CaliMatemáticas Aplicadas</v>
      </c>
      <c r="H1835" s="107">
        <v>1</v>
      </c>
    </row>
    <row r="1836" spans="1:8">
      <c r="A1836" s="103">
        <v>2016</v>
      </c>
      <c r="B1836" s="105" t="s">
        <v>3386</v>
      </c>
      <c r="C1836" s="83" t="s">
        <v>2490</v>
      </c>
      <c r="D1836" s="84" t="s">
        <v>5</v>
      </c>
      <c r="E1836" s="104" t="s">
        <v>235</v>
      </c>
      <c r="F1836" s="84" t="s">
        <v>9</v>
      </c>
      <c r="G1836" s="86" t="str">
        <f t="shared" si="28"/>
        <v>2016S-1Sede CentralEspecialización en Diseño y Gerencia de Producto para la Exportación</v>
      </c>
      <c r="H1836" s="107">
        <v>5</v>
      </c>
    </row>
    <row r="1837" spans="1:8">
      <c r="A1837" s="103">
        <v>2016</v>
      </c>
      <c r="B1837" s="105" t="s">
        <v>3386</v>
      </c>
      <c r="C1837" s="83" t="s">
        <v>2490</v>
      </c>
      <c r="D1837" s="84" t="s">
        <v>5</v>
      </c>
      <c r="E1837" s="104" t="s">
        <v>236</v>
      </c>
      <c r="F1837" s="84" t="s">
        <v>11</v>
      </c>
      <c r="G1837" s="86" t="str">
        <f t="shared" si="28"/>
        <v>2016S-1Sede CentralMaestría en Planeación Urbana y Regional</v>
      </c>
      <c r="H1837" s="107">
        <v>7</v>
      </c>
    </row>
    <row r="1838" spans="1:8">
      <c r="A1838" s="103">
        <v>2016</v>
      </c>
      <c r="B1838" s="105" t="s">
        <v>3386</v>
      </c>
      <c r="C1838" s="83" t="s">
        <v>2490</v>
      </c>
      <c r="D1838" s="84" t="s">
        <v>5</v>
      </c>
      <c r="E1838" s="104" t="s">
        <v>234</v>
      </c>
      <c r="F1838" s="84" t="s">
        <v>700</v>
      </c>
      <c r="G1838" s="86" t="str">
        <f t="shared" si="28"/>
        <v>2016S-1Sede CentralArquitectura</v>
      </c>
      <c r="H1838" s="107">
        <v>49</v>
      </c>
    </row>
    <row r="1839" spans="1:8">
      <c r="A1839" s="103">
        <v>2016</v>
      </c>
      <c r="B1839" s="105" t="s">
        <v>3386</v>
      </c>
      <c r="C1839" s="83" t="s">
        <v>2490</v>
      </c>
      <c r="D1839" s="84" t="s">
        <v>5</v>
      </c>
      <c r="E1839" s="104" t="s">
        <v>234</v>
      </c>
      <c r="F1839" s="84" t="s">
        <v>700</v>
      </c>
      <c r="G1839" s="86" t="str">
        <f t="shared" si="28"/>
        <v>2016S-1Sede CentralArquitectura</v>
      </c>
      <c r="H1839" s="107">
        <v>41</v>
      </c>
    </row>
    <row r="1840" spans="1:8">
      <c r="A1840" s="103">
        <v>2016</v>
      </c>
      <c r="B1840" s="105" t="s">
        <v>3386</v>
      </c>
      <c r="C1840" s="83" t="s">
        <v>2490</v>
      </c>
      <c r="D1840" s="84" t="s">
        <v>5</v>
      </c>
      <c r="E1840" s="104" t="s">
        <v>234</v>
      </c>
      <c r="F1840" s="84" t="s">
        <v>1928</v>
      </c>
      <c r="G1840" s="86" t="str">
        <f t="shared" si="28"/>
        <v>2016S-1Sede CentralDiseño Industrial</v>
      </c>
      <c r="H1840" s="107">
        <v>76</v>
      </c>
    </row>
    <row r="1841" spans="1:8">
      <c r="A1841" s="103">
        <v>2016</v>
      </c>
      <c r="B1841" s="105" t="s">
        <v>3386</v>
      </c>
      <c r="C1841" s="83" t="s">
        <v>2490</v>
      </c>
      <c r="D1841" s="84" t="s">
        <v>5</v>
      </c>
      <c r="E1841" s="104" t="s">
        <v>234</v>
      </c>
      <c r="F1841" s="84" t="s">
        <v>1928</v>
      </c>
      <c r="G1841" s="86" t="str">
        <f t="shared" si="28"/>
        <v>2016S-1Sede CentralDiseño Industrial</v>
      </c>
      <c r="H1841" s="107">
        <v>49</v>
      </c>
    </row>
    <row r="1842" spans="1:8">
      <c r="A1842" s="103">
        <v>2016</v>
      </c>
      <c r="B1842" s="105" t="s">
        <v>3386</v>
      </c>
      <c r="C1842" s="83" t="s">
        <v>2490</v>
      </c>
      <c r="D1842" s="84" t="s">
        <v>12</v>
      </c>
      <c r="E1842" s="104" t="s">
        <v>235</v>
      </c>
      <c r="F1842" s="84" t="s">
        <v>15</v>
      </c>
      <c r="G1842" s="86" t="str">
        <f t="shared" si="28"/>
        <v>2016S-1Sede CentralEspecialización en Dirección de Coros Infantiles y Juveniles</v>
      </c>
      <c r="H1842" s="107">
        <v>1</v>
      </c>
    </row>
    <row r="1843" spans="1:8">
      <c r="A1843" s="103">
        <v>2016</v>
      </c>
      <c r="B1843" s="105" t="s">
        <v>3386</v>
      </c>
      <c r="C1843" s="83" t="s">
        <v>2490</v>
      </c>
      <c r="D1843" s="84" t="s">
        <v>12</v>
      </c>
      <c r="E1843" s="104" t="s">
        <v>236</v>
      </c>
      <c r="F1843" s="84" t="s">
        <v>17</v>
      </c>
      <c r="G1843" s="86" t="str">
        <f t="shared" si="28"/>
        <v>2016S-1Sede CentralMaestría en Música</v>
      </c>
      <c r="H1843" s="107">
        <v>5</v>
      </c>
    </row>
    <row r="1844" spans="1:8">
      <c r="A1844" s="103">
        <v>2016</v>
      </c>
      <c r="B1844" s="105" t="s">
        <v>3386</v>
      </c>
      <c r="C1844" s="83" t="s">
        <v>2490</v>
      </c>
      <c r="D1844" s="84" t="s">
        <v>12</v>
      </c>
      <c r="E1844" s="104" t="s">
        <v>234</v>
      </c>
      <c r="F1844" s="84" t="s">
        <v>1921</v>
      </c>
      <c r="G1844" s="86" t="str">
        <f t="shared" si="28"/>
        <v>2016S-1Sede CentralArtes Visuales</v>
      </c>
      <c r="H1844" s="107">
        <v>18</v>
      </c>
    </row>
    <row r="1845" spans="1:8">
      <c r="A1845" s="103">
        <v>2016</v>
      </c>
      <c r="B1845" s="105" t="s">
        <v>3386</v>
      </c>
      <c r="C1845" s="83" t="s">
        <v>2490</v>
      </c>
      <c r="D1845" s="84" t="s">
        <v>12</v>
      </c>
      <c r="E1845" s="104" t="s">
        <v>234</v>
      </c>
      <c r="F1845" s="84" t="s">
        <v>1921</v>
      </c>
      <c r="G1845" s="86" t="str">
        <f t="shared" si="28"/>
        <v>2016S-1Sede CentralArtes Visuales</v>
      </c>
      <c r="H1845" s="107">
        <v>22</v>
      </c>
    </row>
    <row r="1846" spans="1:8">
      <c r="A1846" s="103">
        <v>2016</v>
      </c>
      <c r="B1846" s="105" t="s">
        <v>3386</v>
      </c>
      <c r="C1846" s="83" t="s">
        <v>2490</v>
      </c>
      <c r="D1846" s="84" t="s">
        <v>12</v>
      </c>
      <c r="E1846" s="104" t="s">
        <v>234</v>
      </c>
      <c r="F1846" s="84" t="s">
        <v>1933</v>
      </c>
      <c r="G1846" s="86" t="str">
        <f t="shared" si="28"/>
        <v>2016S-1Sede CentralEstudios Musicales</v>
      </c>
      <c r="H1846" s="107">
        <v>5</v>
      </c>
    </row>
    <row r="1847" spans="1:8">
      <c r="A1847" s="103">
        <v>2016</v>
      </c>
      <c r="B1847" s="105" t="s">
        <v>3386</v>
      </c>
      <c r="C1847" s="83" t="s">
        <v>2490</v>
      </c>
      <c r="D1847" s="84" t="s">
        <v>12</v>
      </c>
      <c r="E1847" s="104" t="s">
        <v>234</v>
      </c>
      <c r="F1847" s="84" t="s">
        <v>1933</v>
      </c>
      <c r="G1847" s="86" t="str">
        <f t="shared" si="28"/>
        <v>2016S-1Sede CentralEstudios Musicales</v>
      </c>
      <c r="H1847" s="107">
        <v>19</v>
      </c>
    </row>
    <row r="1848" spans="1:8">
      <c r="A1848" s="103">
        <v>2016</v>
      </c>
      <c r="B1848" s="105" t="s">
        <v>3386</v>
      </c>
      <c r="C1848" s="83" t="s">
        <v>2490</v>
      </c>
      <c r="D1848" s="84" t="s">
        <v>18</v>
      </c>
      <c r="E1848" s="104" t="s">
        <v>239</v>
      </c>
      <c r="F1848" s="84" t="s">
        <v>30</v>
      </c>
      <c r="G1848" s="86" t="str">
        <f t="shared" si="28"/>
        <v>2016S-1Sede CentralDoctorado en Ciencias Biológicas</v>
      </c>
      <c r="H1848" s="107">
        <v>6</v>
      </c>
    </row>
    <row r="1849" spans="1:8">
      <c r="A1849" s="103">
        <v>2016</v>
      </c>
      <c r="B1849" s="105" t="s">
        <v>3386</v>
      </c>
      <c r="C1849" s="83" t="s">
        <v>2490</v>
      </c>
      <c r="D1849" s="84" t="s">
        <v>18</v>
      </c>
      <c r="E1849" s="104" t="s">
        <v>235</v>
      </c>
      <c r="F1849" s="84" t="s">
        <v>24</v>
      </c>
      <c r="G1849" s="86" t="str">
        <f t="shared" si="28"/>
        <v>2016S-1Sede CentralEspecialización en Análisis Químico Instrumental</v>
      </c>
      <c r="H1849" s="107">
        <v>9</v>
      </c>
    </row>
    <row r="1850" spans="1:8">
      <c r="A1850" s="103">
        <v>2016</v>
      </c>
      <c r="B1850" s="105" t="s">
        <v>3386</v>
      </c>
      <c r="C1850" s="83" t="s">
        <v>2490</v>
      </c>
      <c r="D1850" s="84" t="s">
        <v>18</v>
      </c>
      <c r="E1850" s="104" t="s">
        <v>235</v>
      </c>
      <c r="F1850" s="84" t="s">
        <v>26</v>
      </c>
      <c r="G1850" s="86" t="str">
        <f t="shared" si="28"/>
        <v>2016S-1Sede CentralEspecialización en Hematología en el Laboratorio Clínico y Manejo del Banco de Sangre</v>
      </c>
      <c r="H1850" s="107">
        <v>10</v>
      </c>
    </row>
    <row r="1851" spans="1:8">
      <c r="A1851" s="103">
        <v>2016</v>
      </c>
      <c r="B1851" s="105" t="s">
        <v>3386</v>
      </c>
      <c r="C1851" s="83" t="s">
        <v>2490</v>
      </c>
      <c r="D1851" s="84" t="s">
        <v>18</v>
      </c>
      <c r="E1851" s="104" t="s">
        <v>236</v>
      </c>
      <c r="F1851" s="84" t="s">
        <v>28</v>
      </c>
      <c r="G1851" s="86" t="str">
        <f t="shared" si="28"/>
        <v>2016S-1Sede CentralMaestría en Ciencias Biológicas</v>
      </c>
      <c r="H1851" s="107">
        <v>14</v>
      </c>
    </row>
    <row r="1852" spans="1:8">
      <c r="A1852" s="103">
        <v>2016</v>
      </c>
      <c r="B1852" s="105" t="s">
        <v>3386</v>
      </c>
      <c r="C1852" s="83" t="s">
        <v>2490</v>
      </c>
      <c r="D1852" s="84" t="s">
        <v>18</v>
      </c>
      <c r="E1852" s="104" t="s">
        <v>234</v>
      </c>
      <c r="F1852" s="84" t="s">
        <v>1922</v>
      </c>
      <c r="G1852" s="86" t="str">
        <f t="shared" si="28"/>
        <v>2016S-1Sede CentralBacteriología</v>
      </c>
      <c r="H1852" s="107">
        <v>9</v>
      </c>
    </row>
    <row r="1853" spans="1:8">
      <c r="A1853" s="103">
        <v>2016</v>
      </c>
      <c r="B1853" s="105" t="s">
        <v>3386</v>
      </c>
      <c r="C1853" s="83" t="s">
        <v>2490</v>
      </c>
      <c r="D1853" s="84" t="s">
        <v>18</v>
      </c>
      <c r="E1853" s="104" t="s">
        <v>234</v>
      </c>
      <c r="F1853" s="84" t="s">
        <v>1923</v>
      </c>
      <c r="G1853" s="86" t="str">
        <f t="shared" si="28"/>
        <v>2016S-1Sede CentralBiología</v>
      </c>
      <c r="H1853" s="107">
        <v>30</v>
      </c>
    </row>
    <row r="1854" spans="1:8">
      <c r="A1854" s="103">
        <v>2016</v>
      </c>
      <c r="B1854" s="105" t="s">
        <v>3386</v>
      </c>
      <c r="C1854" s="83" t="s">
        <v>2490</v>
      </c>
      <c r="D1854" s="84" t="s">
        <v>18</v>
      </c>
      <c r="E1854" s="104" t="s">
        <v>234</v>
      </c>
      <c r="F1854" s="84" t="s">
        <v>1940</v>
      </c>
      <c r="G1854" s="86" t="str">
        <f t="shared" si="28"/>
        <v>2016S-1Sede CentralMatemáticas</v>
      </c>
      <c r="H1854" s="107">
        <v>1</v>
      </c>
    </row>
    <row r="1855" spans="1:8">
      <c r="A1855" s="103">
        <v>2016</v>
      </c>
      <c r="B1855" s="105" t="s">
        <v>3386</v>
      </c>
      <c r="C1855" s="83" t="s">
        <v>2490</v>
      </c>
      <c r="D1855" s="84" t="s">
        <v>18</v>
      </c>
      <c r="E1855" s="104" t="s">
        <v>234</v>
      </c>
      <c r="F1855" s="84" t="s">
        <v>1940</v>
      </c>
      <c r="G1855" s="86" t="str">
        <f t="shared" si="28"/>
        <v>2016S-1Sede CentralMatemáticas</v>
      </c>
      <c r="H1855" s="107">
        <v>2</v>
      </c>
    </row>
    <row r="1856" spans="1:8">
      <c r="A1856" s="103">
        <v>2016</v>
      </c>
      <c r="B1856" s="105" t="s">
        <v>3386</v>
      </c>
      <c r="C1856" s="83" t="s">
        <v>2490</v>
      </c>
      <c r="D1856" s="84" t="s">
        <v>18</v>
      </c>
      <c r="E1856" s="104" t="s">
        <v>234</v>
      </c>
      <c r="F1856" s="84" t="s">
        <v>3428</v>
      </c>
      <c r="G1856" s="86" t="str">
        <f t="shared" si="28"/>
        <v>2016S-1Sede CentralMicrobiología Agrícola y Veterinaria</v>
      </c>
      <c r="H1856" s="107">
        <v>1</v>
      </c>
    </row>
    <row r="1857" spans="1:8">
      <c r="A1857" s="103">
        <v>2016</v>
      </c>
      <c r="B1857" s="105" t="s">
        <v>3386</v>
      </c>
      <c r="C1857" s="83" t="s">
        <v>2490</v>
      </c>
      <c r="D1857" s="84" t="s">
        <v>18</v>
      </c>
      <c r="E1857" s="104" t="s">
        <v>234</v>
      </c>
      <c r="F1857" s="84" t="s">
        <v>1941</v>
      </c>
      <c r="G1857" s="86" t="str">
        <f t="shared" si="28"/>
        <v>2016S-1Sede CentralMicrobiología Industrial</v>
      </c>
      <c r="H1857" s="107">
        <v>35</v>
      </c>
    </row>
    <row r="1858" spans="1:8">
      <c r="A1858" s="103">
        <v>2016</v>
      </c>
      <c r="B1858" s="105" t="s">
        <v>3386</v>
      </c>
      <c r="C1858" s="83" t="s">
        <v>2490</v>
      </c>
      <c r="D1858" s="84" t="s">
        <v>18</v>
      </c>
      <c r="E1858" s="104" t="s">
        <v>234</v>
      </c>
      <c r="F1858" s="84" t="s">
        <v>1941</v>
      </c>
      <c r="G1858" s="86" t="str">
        <f t="shared" si="28"/>
        <v>2016S-1Sede CentralMicrobiología Industrial</v>
      </c>
      <c r="H1858" s="107">
        <v>6</v>
      </c>
    </row>
    <row r="1859" spans="1:8">
      <c r="A1859" s="103">
        <v>2016</v>
      </c>
      <c r="B1859" s="105" t="s">
        <v>3386</v>
      </c>
      <c r="C1859" s="83" t="s">
        <v>2490</v>
      </c>
      <c r="D1859" s="84" t="s">
        <v>18</v>
      </c>
      <c r="E1859" s="104" t="s">
        <v>234</v>
      </c>
      <c r="F1859" s="84" t="s">
        <v>1942</v>
      </c>
      <c r="G1859" s="86" t="str">
        <f t="shared" ref="G1859:G1922" si="29">+CONCATENATE(A1859,B1859,C1859,F1859)</f>
        <v>2016S-1Sede CentralNutrición y Dietética</v>
      </c>
      <c r="H1859" s="107">
        <v>18</v>
      </c>
    </row>
    <row r="1860" spans="1:8">
      <c r="A1860" s="103">
        <v>2016</v>
      </c>
      <c r="B1860" s="105" t="s">
        <v>3386</v>
      </c>
      <c r="C1860" s="83" t="s">
        <v>2490</v>
      </c>
      <c r="D1860" s="84" t="s">
        <v>31</v>
      </c>
      <c r="E1860" s="104" t="s">
        <v>235</v>
      </c>
      <c r="F1860" s="84" t="s">
        <v>1185</v>
      </c>
      <c r="G1860" s="86" t="str">
        <f t="shared" si="29"/>
        <v>2016S-1Sede CentralEspecialización en Administración de Salud: Énfasis en Seguridad Social</v>
      </c>
      <c r="H1860" s="107">
        <v>4</v>
      </c>
    </row>
    <row r="1861" spans="1:8">
      <c r="A1861" s="103">
        <v>2016</v>
      </c>
      <c r="B1861" s="105" t="s">
        <v>3386</v>
      </c>
      <c r="C1861" s="83" t="s">
        <v>2490</v>
      </c>
      <c r="D1861" s="84" t="s">
        <v>31</v>
      </c>
      <c r="E1861" s="104" t="s">
        <v>235</v>
      </c>
      <c r="F1861" s="84" t="s">
        <v>35</v>
      </c>
      <c r="G1861" s="86" t="str">
        <f t="shared" si="29"/>
        <v>2016S-1Sede CentralEspecialización en Aseguramiento y Control Interno</v>
      </c>
      <c r="H1861" s="107">
        <v>50</v>
      </c>
    </row>
    <row r="1862" spans="1:8">
      <c r="A1862" s="103">
        <v>2016</v>
      </c>
      <c r="B1862" s="105" t="s">
        <v>3386</v>
      </c>
      <c r="C1862" s="83" t="s">
        <v>2490</v>
      </c>
      <c r="D1862" s="84" t="s">
        <v>31</v>
      </c>
      <c r="E1862" s="104" t="s">
        <v>235</v>
      </c>
      <c r="F1862" s="84" t="s">
        <v>36</v>
      </c>
      <c r="G1862" s="86" t="str">
        <f t="shared" si="29"/>
        <v>2016S-1Sede CentralEspecialización en Contabilidad Financiera Internacional</v>
      </c>
      <c r="H1862" s="107">
        <v>85</v>
      </c>
    </row>
    <row r="1863" spans="1:8">
      <c r="A1863" s="103">
        <v>2016</v>
      </c>
      <c r="B1863" s="105" t="s">
        <v>3386</v>
      </c>
      <c r="C1863" s="83" t="s">
        <v>2490</v>
      </c>
      <c r="D1863" s="84" t="s">
        <v>31</v>
      </c>
      <c r="E1863" s="104" t="s">
        <v>235</v>
      </c>
      <c r="F1863" s="84" t="s">
        <v>37</v>
      </c>
      <c r="G1863" s="86" t="str">
        <f t="shared" si="29"/>
        <v>2016S-1Sede CentralEspecialización en Contabilidad Gerencial</v>
      </c>
      <c r="H1863" s="107">
        <v>20</v>
      </c>
    </row>
    <row r="1864" spans="1:8">
      <c r="A1864" s="103">
        <v>2016</v>
      </c>
      <c r="B1864" s="105" t="s">
        <v>3386</v>
      </c>
      <c r="C1864" s="83" t="s">
        <v>2490</v>
      </c>
      <c r="D1864" s="84" t="s">
        <v>31</v>
      </c>
      <c r="E1864" s="104" t="s">
        <v>235</v>
      </c>
      <c r="F1864" s="84" t="s">
        <v>2540</v>
      </c>
      <c r="G1864" s="86" t="str">
        <f t="shared" si="29"/>
        <v>2016S-1Sede CentralEspecialización en Economía para No Economistas</v>
      </c>
      <c r="H1864" s="107">
        <v>15</v>
      </c>
    </row>
    <row r="1865" spans="1:8">
      <c r="A1865" s="103">
        <v>2016</v>
      </c>
      <c r="B1865" s="105" t="s">
        <v>3386</v>
      </c>
      <c r="C1865" s="83" t="s">
        <v>2490</v>
      </c>
      <c r="D1865" s="84" t="s">
        <v>31</v>
      </c>
      <c r="E1865" s="104" t="s">
        <v>235</v>
      </c>
      <c r="F1865" s="84" t="s">
        <v>39</v>
      </c>
      <c r="G1865" s="86" t="str">
        <f t="shared" si="29"/>
        <v>2016S-1Sede CentralEspecialización en Gerencia de la Calidad de los Servicios de Salud</v>
      </c>
      <c r="H1865" s="107">
        <v>8</v>
      </c>
    </row>
    <row r="1866" spans="1:8">
      <c r="A1866" s="103">
        <v>2016</v>
      </c>
      <c r="B1866" s="105" t="s">
        <v>3386</v>
      </c>
      <c r="C1866" s="83" t="s">
        <v>2490</v>
      </c>
      <c r="D1866" s="84" t="s">
        <v>31</v>
      </c>
      <c r="E1866" s="104" t="s">
        <v>235</v>
      </c>
      <c r="F1866" s="84" t="s">
        <v>40</v>
      </c>
      <c r="G1866" s="86" t="str">
        <f t="shared" si="29"/>
        <v>2016S-1Sede CentralEspecialización en Gerencia de Mercadeo</v>
      </c>
      <c r="H1866" s="107">
        <v>58</v>
      </c>
    </row>
    <row r="1867" spans="1:8">
      <c r="A1867" s="103">
        <v>2016</v>
      </c>
      <c r="B1867" s="105" t="s">
        <v>3386</v>
      </c>
      <c r="C1867" s="83" t="s">
        <v>2490</v>
      </c>
      <c r="D1867" s="84" t="s">
        <v>31</v>
      </c>
      <c r="E1867" s="104" t="s">
        <v>235</v>
      </c>
      <c r="F1867" s="84" t="s">
        <v>41</v>
      </c>
      <c r="G1867" s="86" t="str">
        <f t="shared" si="29"/>
        <v>2016S-1Sede CentralEspecialización en Gerencia del Talento Humano</v>
      </c>
      <c r="H1867" s="107">
        <v>43</v>
      </c>
    </row>
    <row r="1868" spans="1:8">
      <c r="A1868" s="103">
        <v>2016</v>
      </c>
      <c r="B1868" s="105" t="s">
        <v>3386</v>
      </c>
      <c r="C1868" s="83" t="s">
        <v>2490</v>
      </c>
      <c r="D1868" s="84" t="s">
        <v>31</v>
      </c>
      <c r="E1868" s="104" t="s">
        <v>235</v>
      </c>
      <c r="F1868" s="84" t="s">
        <v>42</v>
      </c>
      <c r="G1868" s="86" t="str">
        <f t="shared" si="29"/>
        <v>2016S-1Sede CentralEspecialización en Gerencia Financiera</v>
      </c>
      <c r="H1868" s="107">
        <v>51</v>
      </c>
    </row>
    <row r="1869" spans="1:8">
      <c r="A1869" s="103">
        <v>2016</v>
      </c>
      <c r="B1869" s="105" t="s">
        <v>3386</v>
      </c>
      <c r="C1869" s="83" t="s">
        <v>2490</v>
      </c>
      <c r="D1869" s="84" t="s">
        <v>31</v>
      </c>
      <c r="E1869" s="104" t="s">
        <v>235</v>
      </c>
      <c r="F1869" s="84" t="s">
        <v>43</v>
      </c>
      <c r="G1869" s="86" t="str">
        <f t="shared" si="29"/>
        <v>2016S-1Sede CentralEspecialización en Gerencia Hospitalaria</v>
      </c>
      <c r="H1869" s="107">
        <v>5</v>
      </c>
    </row>
    <row r="1870" spans="1:8">
      <c r="A1870" s="103">
        <v>2016</v>
      </c>
      <c r="B1870" s="105" t="s">
        <v>3386</v>
      </c>
      <c r="C1870" s="83" t="s">
        <v>2490</v>
      </c>
      <c r="D1870" s="84" t="s">
        <v>31</v>
      </c>
      <c r="E1870" s="104" t="s">
        <v>235</v>
      </c>
      <c r="F1870" s="84" t="s">
        <v>44</v>
      </c>
      <c r="G1870" s="86" t="str">
        <f t="shared" si="29"/>
        <v>2016S-1Sede CentralEspecialización en Gerencia Internacional</v>
      </c>
      <c r="H1870" s="107">
        <v>22</v>
      </c>
    </row>
    <row r="1871" spans="1:8">
      <c r="A1871" s="103">
        <v>2016</v>
      </c>
      <c r="B1871" s="105" t="s">
        <v>3386</v>
      </c>
      <c r="C1871" s="83" t="s">
        <v>2490</v>
      </c>
      <c r="D1871" s="84" t="s">
        <v>31</v>
      </c>
      <c r="E1871" s="104" t="s">
        <v>235</v>
      </c>
      <c r="F1871" s="84" t="s">
        <v>45</v>
      </c>
      <c r="G1871" s="86" t="str">
        <f t="shared" si="29"/>
        <v>2016S-1Sede CentralEspecialización en Gestión Tecnológica</v>
      </c>
      <c r="H1871" s="107">
        <v>3</v>
      </c>
    </row>
    <row r="1872" spans="1:8">
      <c r="A1872" s="103">
        <v>2016</v>
      </c>
      <c r="B1872" s="105" t="s">
        <v>3386</v>
      </c>
      <c r="C1872" s="83" t="s">
        <v>2490</v>
      </c>
      <c r="D1872" s="84" t="s">
        <v>31</v>
      </c>
      <c r="E1872" s="104" t="s">
        <v>235</v>
      </c>
      <c r="F1872" s="84" t="s">
        <v>46</v>
      </c>
      <c r="G1872" s="86" t="str">
        <f t="shared" si="29"/>
        <v>2016S-1Sede CentralEspecialización en Revisoría Fiscal</v>
      </c>
      <c r="H1872" s="107">
        <v>11</v>
      </c>
    </row>
    <row r="1873" spans="1:8">
      <c r="A1873" s="103">
        <v>2016</v>
      </c>
      <c r="B1873" s="105" t="s">
        <v>3386</v>
      </c>
      <c r="C1873" s="83" t="s">
        <v>2490</v>
      </c>
      <c r="D1873" s="84" t="s">
        <v>31</v>
      </c>
      <c r="E1873" s="104" t="s">
        <v>236</v>
      </c>
      <c r="F1873" s="84" t="s">
        <v>2477</v>
      </c>
      <c r="G1873" s="86" t="str">
        <f t="shared" si="29"/>
        <v>2016S-1Sede CentralMaestría en Administración de Empresas</v>
      </c>
      <c r="H1873" s="107">
        <v>23</v>
      </c>
    </row>
    <row r="1874" spans="1:8">
      <c r="A1874" s="103">
        <v>2016</v>
      </c>
      <c r="B1874" s="105" t="s">
        <v>3386</v>
      </c>
      <c r="C1874" s="83" t="s">
        <v>2490</v>
      </c>
      <c r="D1874" s="84" t="s">
        <v>31</v>
      </c>
      <c r="E1874" s="104" t="s">
        <v>236</v>
      </c>
      <c r="F1874" s="84" t="s">
        <v>48</v>
      </c>
      <c r="G1874" s="86" t="str">
        <f t="shared" si="29"/>
        <v>2016S-1Sede CentralMaestría en Administración de Salud</v>
      </c>
      <c r="H1874" s="107">
        <v>9</v>
      </c>
    </row>
    <row r="1875" spans="1:8">
      <c r="A1875" s="103">
        <v>2016</v>
      </c>
      <c r="B1875" s="105" t="s">
        <v>3386</v>
      </c>
      <c r="C1875" s="83" t="s">
        <v>2490</v>
      </c>
      <c r="D1875" s="84" t="s">
        <v>31</v>
      </c>
      <c r="E1875" s="104" t="s">
        <v>236</v>
      </c>
      <c r="F1875" s="84" t="s">
        <v>49</v>
      </c>
      <c r="G1875" s="86" t="str">
        <f t="shared" si="29"/>
        <v>2016S-1Sede CentralMaestría en Economía</v>
      </c>
      <c r="H1875" s="107">
        <v>25</v>
      </c>
    </row>
    <row r="1876" spans="1:8">
      <c r="A1876" s="103">
        <v>2016</v>
      </c>
      <c r="B1876" s="105" t="s">
        <v>3386</v>
      </c>
      <c r="C1876" s="83" t="s">
        <v>2490</v>
      </c>
      <c r="D1876" s="84" t="s">
        <v>31</v>
      </c>
      <c r="E1876" s="104" t="s">
        <v>236</v>
      </c>
      <c r="F1876" s="84" t="s">
        <v>51</v>
      </c>
      <c r="G1876" s="86" t="str">
        <f t="shared" si="29"/>
        <v>2016S-1Sede CentralMaestría en Salud Pública</v>
      </c>
      <c r="H1876" s="107">
        <v>1</v>
      </c>
    </row>
    <row r="1877" spans="1:8">
      <c r="A1877" s="103">
        <v>2016</v>
      </c>
      <c r="B1877" s="105" t="s">
        <v>3386</v>
      </c>
      <c r="C1877" s="83" t="s">
        <v>2490</v>
      </c>
      <c r="D1877" s="84" t="s">
        <v>31</v>
      </c>
      <c r="E1877" s="104" t="s">
        <v>234</v>
      </c>
      <c r="F1877" s="84" t="s">
        <v>1919</v>
      </c>
      <c r="G1877" s="86" t="str">
        <f t="shared" si="29"/>
        <v>2016S-1Sede CentralAdministración de Empresas</v>
      </c>
      <c r="H1877" s="107">
        <v>150</v>
      </c>
    </row>
    <row r="1878" spans="1:8">
      <c r="A1878" s="103">
        <v>2016</v>
      </c>
      <c r="B1878" s="105" t="s">
        <v>3386</v>
      </c>
      <c r="C1878" s="83" t="s">
        <v>2490</v>
      </c>
      <c r="D1878" s="84" t="s">
        <v>31</v>
      </c>
      <c r="E1878" s="104" t="s">
        <v>234</v>
      </c>
      <c r="F1878" s="84" t="s">
        <v>1926</v>
      </c>
      <c r="G1878" s="86" t="str">
        <f t="shared" si="29"/>
        <v>2016S-1Sede CentralContaduría Pública</v>
      </c>
      <c r="H1878" s="107">
        <v>28</v>
      </c>
    </row>
    <row r="1879" spans="1:8">
      <c r="A1879" s="103">
        <v>2016</v>
      </c>
      <c r="B1879" s="105" t="s">
        <v>3386</v>
      </c>
      <c r="C1879" s="83" t="s">
        <v>2490</v>
      </c>
      <c r="D1879" s="84" t="s">
        <v>31</v>
      </c>
      <c r="E1879" s="104" t="s">
        <v>234</v>
      </c>
      <c r="F1879" s="84" t="s">
        <v>1926</v>
      </c>
      <c r="G1879" s="86" t="str">
        <f t="shared" si="29"/>
        <v>2016S-1Sede CentralContaduría Pública</v>
      </c>
      <c r="H1879" s="107">
        <v>31</v>
      </c>
    </row>
    <row r="1880" spans="1:8">
      <c r="A1880" s="103">
        <v>2016</v>
      </c>
      <c r="B1880" s="105" t="s">
        <v>3386</v>
      </c>
      <c r="C1880" s="83" t="s">
        <v>2490</v>
      </c>
      <c r="D1880" s="84" t="s">
        <v>31</v>
      </c>
      <c r="E1880" s="104" t="s">
        <v>234</v>
      </c>
      <c r="F1880" s="84" t="s">
        <v>1930</v>
      </c>
      <c r="G1880" s="86" t="str">
        <f t="shared" si="29"/>
        <v>2016S-1Sede CentralEconomía</v>
      </c>
      <c r="H1880" s="107">
        <v>24</v>
      </c>
    </row>
    <row r="1881" spans="1:8">
      <c r="A1881" s="103">
        <v>2016</v>
      </c>
      <c r="B1881" s="105" t="s">
        <v>3386</v>
      </c>
      <c r="C1881" s="83" t="s">
        <v>2490</v>
      </c>
      <c r="D1881" s="84" t="s">
        <v>31</v>
      </c>
      <c r="E1881" s="104" t="s">
        <v>234</v>
      </c>
      <c r="F1881" s="84" t="s">
        <v>1930</v>
      </c>
      <c r="G1881" s="86" t="str">
        <f t="shared" si="29"/>
        <v>2016S-1Sede CentralEconomía</v>
      </c>
      <c r="H1881" s="107">
        <v>15</v>
      </c>
    </row>
    <row r="1882" spans="1:8">
      <c r="A1882" s="103">
        <v>2016</v>
      </c>
      <c r="B1882" s="105" t="s">
        <v>3386</v>
      </c>
      <c r="C1882" s="83" t="s">
        <v>2490</v>
      </c>
      <c r="D1882" s="84" t="s">
        <v>52</v>
      </c>
      <c r="E1882" s="104" t="s">
        <v>239</v>
      </c>
      <c r="F1882" s="84" t="s">
        <v>71</v>
      </c>
      <c r="G1882" s="86" t="str">
        <f t="shared" si="29"/>
        <v>2016S-1Sede CentralDoctorado en Ciencias Jurídicas</v>
      </c>
      <c r="H1882" s="107">
        <v>1</v>
      </c>
    </row>
    <row r="1883" spans="1:8">
      <c r="A1883" s="103">
        <v>2016</v>
      </c>
      <c r="B1883" s="105" t="s">
        <v>3386</v>
      </c>
      <c r="C1883" s="83" t="s">
        <v>2490</v>
      </c>
      <c r="D1883" s="84" t="s">
        <v>52</v>
      </c>
      <c r="E1883" s="104" t="s">
        <v>235</v>
      </c>
      <c r="F1883" s="84" t="s">
        <v>54</v>
      </c>
      <c r="G1883" s="86" t="str">
        <f t="shared" si="29"/>
        <v>2016S-1Sede CentralEspecialización en Derecho Administrativo</v>
      </c>
      <c r="H1883" s="107">
        <v>32</v>
      </c>
    </row>
    <row r="1884" spans="1:8">
      <c r="A1884" s="103">
        <v>2016</v>
      </c>
      <c r="B1884" s="105" t="s">
        <v>3386</v>
      </c>
      <c r="C1884" s="83" t="s">
        <v>2490</v>
      </c>
      <c r="D1884" s="84" t="s">
        <v>52</v>
      </c>
      <c r="E1884" s="104" t="s">
        <v>235</v>
      </c>
      <c r="F1884" s="84" t="s">
        <v>55</v>
      </c>
      <c r="G1884" s="86" t="str">
        <f t="shared" si="29"/>
        <v>2016S-1Sede CentralEspecialización en Derecho Comercial</v>
      </c>
      <c r="H1884" s="107">
        <v>28</v>
      </c>
    </row>
    <row r="1885" spans="1:8">
      <c r="A1885" s="103">
        <v>2016</v>
      </c>
      <c r="B1885" s="105" t="s">
        <v>3386</v>
      </c>
      <c r="C1885" s="83" t="s">
        <v>2490</v>
      </c>
      <c r="D1885" s="84" t="s">
        <v>52</v>
      </c>
      <c r="E1885" s="104" t="s">
        <v>235</v>
      </c>
      <c r="F1885" s="84" t="s">
        <v>56</v>
      </c>
      <c r="G1885" s="86" t="str">
        <f t="shared" si="29"/>
        <v>2016S-1Sede CentralEspecialización en Derecho de Familia</v>
      </c>
      <c r="H1885" s="107">
        <v>3</v>
      </c>
    </row>
    <row r="1886" spans="1:8">
      <c r="A1886" s="103">
        <v>2016</v>
      </c>
      <c r="B1886" s="105" t="s">
        <v>3386</v>
      </c>
      <c r="C1886" s="83" t="s">
        <v>2490</v>
      </c>
      <c r="D1886" s="84" t="s">
        <v>52</v>
      </c>
      <c r="E1886" s="104" t="s">
        <v>235</v>
      </c>
      <c r="F1886" s="84" t="s">
        <v>57</v>
      </c>
      <c r="G1886" s="86" t="str">
        <f t="shared" si="29"/>
        <v>2016S-1Sede CentralEspecialización en Derecho de la Competencia y del Libre Comercio</v>
      </c>
      <c r="H1886" s="107">
        <v>1</v>
      </c>
    </row>
    <row r="1887" spans="1:8">
      <c r="A1887" s="103">
        <v>2016</v>
      </c>
      <c r="B1887" s="105" t="s">
        <v>3386</v>
      </c>
      <c r="C1887" s="83" t="s">
        <v>2490</v>
      </c>
      <c r="D1887" s="84" t="s">
        <v>52</v>
      </c>
      <c r="E1887" s="104" t="s">
        <v>235</v>
      </c>
      <c r="F1887" s="84" t="s">
        <v>59</v>
      </c>
      <c r="G1887" s="86" t="str">
        <f t="shared" si="29"/>
        <v>2016S-1Sede CentralEspecialización en Derecho de Seguros</v>
      </c>
      <c r="H1887" s="107">
        <v>19</v>
      </c>
    </row>
    <row r="1888" spans="1:8">
      <c r="A1888" s="103">
        <v>2016</v>
      </c>
      <c r="B1888" s="105" t="s">
        <v>3386</v>
      </c>
      <c r="C1888" s="83" t="s">
        <v>2490</v>
      </c>
      <c r="D1888" s="84" t="s">
        <v>52</v>
      </c>
      <c r="E1888" s="104" t="s">
        <v>235</v>
      </c>
      <c r="F1888" s="84" t="s">
        <v>60</v>
      </c>
      <c r="G1888" s="86" t="str">
        <f t="shared" si="29"/>
        <v>2016S-1Sede CentralEspecialización en Derecho de Sociedades</v>
      </c>
      <c r="H1888" s="107">
        <v>9</v>
      </c>
    </row>
    <row r="1889" spans="1:8">
      <c r="A1889" s="103">
        <v>2016</v>
      </c>
      <c r="B1889" s="105" t="s">
        <v>3386</v>
      </c>
      <c r="C1889" s="83" t="s">
        <v>2490</v>
      </c>
      <c r="D1889" s="84" t="s">
        <v>52</v>
      </c>
      <c r="E1889" s="104" t="s">
        <v>235</v>
      </c>
      <c r="F1889" s="84" t="s">
        <v>61</v>
      </c>
      <c r="G1889" s="86" t="str">
        <f t="shared" si="29"/>
        <v>2016S-1Sede CentralEspecialización en Derecho del Mercado de Capitales</v>
      </c>
      <c r="H1889" s="107">
        <v>11</v>
      </c>
    </row>
    <row r="1890" spans="1:8">
      <c r="A1890" s="103">
        <v>2016</v>
      </c>
      <c r="B1890" s="105" t="s">
        <v>3386</v>
      </c>
      <c r="C1890" s="83" t="s">
        <v>2490</v>
      </c>
      <c r="D1890" s="84" t="s">
        <v>52</v>
      </c>
      <c r="E1890" s="104" t="s">
        <v>235</v>
      </c>
      <c r="F1890" s="84" t="s">
        <v>62</v>
      </c>
      <c r="G1890" s="86" t="str">
        <f t="shared" si="29"/>
        <v>2016S-1Sede CentralEspecialización en Derecho Laboral</v>
      </c>
      <c r="H1890" s="107">
        <v>35</v>
      </c>
    </row>
    <row r="1891" spans="1:8">
      <c r="A1891" s="103">
        <v>2016</v>
      </c>
      <c r="B1891" s="105" t="s">
        <v>3386</v>
      </c>
      <c r="C1891" s="83" t="s">
        <v>2490</v>
      </c>
      <c r="D1891" s="84" t="s">
        <v>52</v>
      </c>
      <c r="E1891" s="104" t="s">
        <v>235</v>
      </c>
      <c r="F1891" s="84" t="s">
        <v>64</v>
      </c>
      <c r="G1891" s="86" t="str">
        <f t="shared" si="29"/>
        <v>2016S-1Sede CentralEspecialización en Derecho Sustantivo y Contencioso Constitucional</v>
      </c>
      <c r="H1891" s="107">
        <v>15</v>
      </c>
    </row>
    <row r="1892" spans="1:8">
      <c r="A1892" s="103">
        <v>2016</v>
      </c>
      <c r="B1892" s="105" t="s">
        <v>3386</v>
      </c>
      <c r="C1892" s="83" t="s">
        <v>2490</v>
      </c>
      <c r="D1892" s="84" t="s">
        <v>52</v>
      </c>
      <c r="E1892" s="104" t="s">
        <v>235</v>
      </c>
      <c r="F1892" s="84" t="s">
        <v>65</v>
      </c>
      <c r="G1892" s="86" t="str">
        <f t="shared" si="29"/>
        <v>2016S-1Sede CentralEspecialización en Derecho Tributario</v>
      </c>
      <c r="H1892" s="107">
        <v>19</v>
      </c>
    </row>
    <row r="1893" spans="1:8">
      <c r="A1893" s="103">
        <v>2016</v>
      </c>
      <c r="B1893" s="105" t="s">
        <v>3386</v>
      </c>
      <c r="C1893" s="83" t="s">
        <v>2490</v>
      </c>
      <c r="D1893" s="84" t="s">
        <v>52</v>
      </c>
      <c r="E1893" s="104" t="s">
        <v>235</v>
      </c>
      <c r="F1893" s="84" t="s">
        <v>66</v>
      </c>
      <c r="G1893" s="86" t="str">
        <f t="shared" si="29"/>
        <v>2016S-1Sede CentralEspecialización en Derecho Urbanístico</v>
      </c>
      <c r="H1893" s="107">
        <v>1</v>
      </c>
    </row>
    <row r="1894" spans="1:8">
      <c r="A1894" s="103">
        <v>2016</v>
      </c>
      <c r="B1894" s="105" t="s">
        <v>3386</v>
      </c>
      <c r="C1894" s="83" t="s">
        <v>2490</v>
      </c>
      <c r="D1894" s="84" t="s">
        <v>52</v>
      </c>
      <c r="E1894" s="104" t="s">
        <v>236</v>
      </c>
      <c r="F1894" s="84" t="s">
        <v>69</v>
      </c>
      <c r="G1894" s="86" t="str">
        <f t="shared" si="29"/>
        <v>2016S-1Sede CentralMaestría en Derecho de Seguros</v>
      </c>
      <c r="H1894" s="107">
        <v>4</v>
      </c>
    </row>
    <row r="1895" spans="1:8">
      <c r="A1895" s="103">
        <v>2016</v>
      </c>
      <c r="B1895" s="105" t="s">
        <v>3386</v>
      </c>
      <c r="C1895" s="83" t="s">
        <v>2490</v>
      </c>
      <c r="D1895" s="84" t="s">
        <v>52</v>
      </c>
      <c r="E1895" s="104" t="s">
        <v>236</v>
      </c>
      <c r="F1895" s="84" t="s">
        <v>70</v>
      </c>
      <c r="G1895" s="86" t="str">
        <f t="shared" si="29"/>
        <v>2016S-1Sede CentralMaestría en Derecho Económico</v>
      </c>
      <c r="H1895" s="107">
        <v>10</v>
      </c>
    </row>
    <row r="1896" spans="1:8">
      <c r="A1896" s="103">
        <v>2016</v>
      </c>
      <c r="B1896" s="105" t="s">
        <v>3386</v>
      </c>
      <c r="C1896" s="83" t="s">
        <v>2490</v>
      </c>
      <c r="D1896" s="84" t="s">
        <v>52</v>
      </c>
      <c r="E1896" s="104" t="s">
        <v>234</v>
      </c>
      <c r="F1896" s="84" t="s">
        <v>1927</v>
      </c>
      <c r="G1896" s="86" t="str">
        <f t="shared" si="29"/>
        <v>2016S-1Sede CentralDerecho</v>
      </c>
      <c r="H1896" s="107">
        <v>37</v>
      </c>
    </row>
    <row r="1897" spans="1:8">
      <c r="A1897" s="103">
        <v>2016</v>
      </c>
      <c r="B1897" s="105" t="s">
        <v>3386</v>
      </c>
      <c r="C1897" s="83" t="s">
        <v>2490</v>
      </c>
      <c r="D1897" s="84" t="s">
        <v>52</v>
      </c>
      <c r="E1897" s="104" t="s">
        <v>234</v>
      </c>
      <c r="F1897" s="84" t="s">
        <v>1927</v>
      </c>
      <c r="G1897" s="86" t="str">
        <f t="shared" si="29"/>
        <v>2016S-1Sede CentralDerecho</v>
      </c>
      <c r="H1897" s="107">
        <v>31</v>
      </c>
    </row>
    <row r="1898" spans="1:8">
      <c r="A1898" s="103">
        <v>2016</v>
      </c>
      <c r="B1898" s="105" t="s">
        <v>3386</v>
      </c>
      <c r="C1898" s="83" t="s">
        <v>2490</v>
      </c>
      <c r="D1898" s="84" t="s">
        <v>72</v>
      </c>
      <c r="E1898" s="104" t="s">
        <v>235</v>
      </c>
      <c r="F1898" s="84" t="s">
        <v>74</v>
      </c>
      <c r="G1898" s="86" t="str">
        <f t="shared" si="29"/>
        <v>2016S-1Sede CentralEspecialización en Gobierno y Gestión Pública Territoriales</v>
      </c>
      <c r="H1898" s="107">
        <v>26</v>
      </c>
    </row>
    <row r="1899" spans="1:8">
      <c r="A1899" s="103">
        <v>2016</v>
      </c>
      <c r="B1899" s="105" t="s">
        <v>3386</v>
      </c>
      <c r="C1899" s="83" t="s">
        <v>2490</v>
      </c>
      <c r="D1899" s="84" t="s">
        <v>72</v>
      </c>
      <c r="E1899" s="104" t="s">
        <v>235</v>
      </c>
      <c r="F1899" s="84" t="s">
        <v>75</v>
      </c>
      <c r="G1899" s="86" t="str">
        <f t="shared" si="29"/>
        <v>2016S-1Sede CentralEspecialización en Opinión Pública y Mercadeo Político</v>
      </c>
      <c r="H1899" s="107">
        <v>19</v>
      </c>
    </row>
    <row r="1900" spans="1:8">
      <c r="A1900" s="103">
        <v>2016</v>
      </c>
      <c r="B1900" s="105" t="s">
        <v>3386</v>
      </c>
      <c r="C1900" s="83" t="s">
        <v>2490</v>
      </c>
      <c r="D1900" s="84" t="s">
        <v>72</v>
      </c>
      <c r="E1900" s="104" t="s">
        <v>235</v>
      </c>
      <c r="F1900" s="84" t="s">
        <v>76</v>
      </c>
      <c r="G1900" s="86" t="str">
        <f t="shared" si="29"/>
        <v>2016S-1Sede CentralEspecialización en Resolución de Conflictos</v>
      </c>
      <c r="H1900" s="107">
        <v>19</v>
      </c>
    </row>
    <row r="1901" spans="1:8">
      <c r="A1901" s="103">
        <v>2016</v>
      </c>
      <c r="B1901" s="105" t="s">
        <v>3386</v>
      </c>
      <c r="C1901" s="83" t="s">
        <v>2490</v>
      </c>
      <c r="D1901" s="84" t="s">
        <v>72</v>
      </c>
      <c r="E1901" s="104" t="s">
        <v>236</v>
      </c>
      <c r="F1901" s="84" t="s">
        <v>79</v>
      </c>
      <c r="G1901" s="86" t="str">
        <f t="shared" si="29"/>
        <v>2016S-1Sede CentralMaestría en Estudios Políticos</v>
      </c>
      <c r="H1901" s="107">
        <v>8</v>
      </c>
    </row>
    <row r="1902" spans="1:8">
      <c r="A1902" s="103">
        <v>2016</v>
      </c>
      <c r="B1902" s="105" t="s">
        <v>3386</v>
      </c>
      <c r="C1902" s="83" t="s">
        <v>2490</v>
      </c>
      <c r="D1902" s="84" t="s">
        <v>72</v>
      </c>
      <c r="E1902" s="104" t="s">
        <v>236</v>
      </c>
      <c r="F1902" s="84" t="s">
        <v>81</v>
      </c>
      <c r="G1902" s="86" t="str">
        <f t="shared" si="29"/>
        <v>2016S-1Sede CentralMaestría en Política Social</v>
      </c>
      <c r="H1902" s="107">
        <v>14</v>
      </c>
    </row>
    <row r="1903" spans="1:8">
      <c r="A1903" s="103">
        <v>2016</v>
      </c>
      <c r="B1903" s="105" t="s">
        <v>3386</v>
      </c>
      <c r="C1903" s="83" t="s">
        <v>2490</v>
      </c>
      <c r="D1903" s="84" t="s">
        <v>72</v>
      </c>
      <c r="E1903" s="104" t="s">
        <v>236</v>
      </c>
      <c r="F1903" s="84" t="s">
        <v>82</v>
      </c>
      <c r="G1903" s="86" t="str">
        <f t="shared" si="29"/>
        <v>2016S-1Sede CentralMaestría en Relaciones Internacionales</v>
      </c>
      <c r="H1903" s="107">
        <v>6</v>
      </c>
    </row>
    <row r="1904" spans="1:8">
      <c r="A1904" s="103">
        <v>2016</v>
      </c>
      <c r="B1904" s="105" t="s">
        <v>3386</v>
      </c>
      <c r="C1904" s="83" t="s">
        <v>2490</v>
      </c>
      <c r="D1904" s="84" t="s">
        <v>72</v>
      </c>
      <c r="E1904" s="104" t="s">
        <v>234</v>
      </c>
      <c r="F1904" s="84" t="s">
        <v>1924</v>
      </c>
      <c r="G1904" s="86" t="str">
        <f t="shared" si="29"/>
        <v>2016S-1Sede CentralCiencia Política</v>
      </c>
      <c r="H1904" s="107">
        <v>24</v>
      </c>
    </row>
    <row r="1905" spans="1:8">
      <c r="A1905" s="103">
        <v>2016</v>
      </c>
      <c r="B1905" s="105" t="s">
        <v>3386</v>
      </c>
      <c r="C1905" s="83" t="s">
        <v>2490</v>
      </c>
      <c r="D1905" s="84" t="s">
        <v>72</v>
      </c>
      <c r="E1905" s="104" t="s">
        <v>234</v>
      </c>
      <c r="F1905" s="84" t="s">
        <v>1924</v>
      </c>
      <c r="G1905" s="86" t="str">
        <f t="shared" si="29"/>
        <v>2016S-1Sede CentralCiencia Política</v>
      </c>
      <c r="H1905" s="107">
        <v>25</v>
      </c>
    </row>
    <row r="1906" spans="1:8">
      <c r="A1906" s="103">
        <v>2016</v>
      </c>
      <c r="B1906" s="105" t="s">
        <v>3386</v>
      </c>
      <c r="C1906" s="83" t="s">
        <v>2490</v>
      </c>
      <c r="D1906" s="84" t="s">
        <v>72</v>
      </c>
      <c r="E1906" s="104" t="s">
        <v>234</v>
      </c>
      <c r="F1906" s="84" t="s">
        <v>1943</v>
      </c>
      <c r="G1906" s="86" t="str">
        <f t="shared" si="29"/>
        <v>2016S-1Sede CentralRelaciones Internacionales</v>
      </c>
      <c r="H1906" s="107">
        <v>4</v>
      </c>
    </row>
    <row r="1907" spans="1:8">
      <c r="A1907" s="103">
        <v>2016</v>
      </c>
      <c r="B1907" s="105" t="s">
        <v>3386</v>
      </c>
      <c r="C1907" s="83" t="s">
        <v>2490</v>
      </c>
      <c r="D1907" s="84" t="s">
        <v>72</v>
      </c>
      <c r="E1907" s="104" t="s">
        <v>234</v>
      </c>
      <c r="F1907" s="84" t="s">
        <v>1943</v>
      </c>
      <c r="G1907" s="86" t="str">
        <f t="shared" si="29"/>
        <v>2016S-1Sede CentralRelaciones Internacionales</v>
      </c>
      <c r="H1907" s="107">
        <v>7</v>
      </c>
    </row>
    <row r="1908" spans="1:8">
      <c r="A1908" s="103">
        <v>2016</v>
      </c>
      <c r="B1908" s="105" t="s">
        <v>3386</v>
      </c>
      <c r="C1908" s="83" t="s">
        <v>2490</v>
      </c>
      <c r="D1908" s="84" t="s">
        <v>83</v>
      </c>
      <c r="E1908" s="104" t="s">
        <v>239</v>
      </c>
      <c r="F1908" s="84" t="s">
        <v>92</v>
      </c>
      <c r="G1908" s="86" t="str">
        <f t="shared" si="29"/>
        <v>2016S-1Sede CentralDoctorado en Ciencias Sociales y Humanas</v>
      </c>
      <c r="H1908" s="107">
        <v>7</v>
      </c>
    </row>
    <row r="1909" spans="1:8">
      <c r="A1909" s="103">
        <v>2016</v>
      </c>
      <c r="B1909" s="105" t="s">
        <v>3386</v>
      </c>
      <c r="C1909" s="83" t="s">
        <v>2490</v>
      </c>
      <c r="D1909" s="84" t="s">
        <v>83</v>
      </c>
      <c r="E1909" s="104" t="s">
        <v>236</v>
      </c>
      <c r="F1909" s="84" t="s">
        <v>89</v>
      </c>
      <c r="G1909" s="86" t="str">
        <f t="shared" si="29"/>
        <v>2016S-1Sede CentralMaestría en Estudios Culturales</v>
      </c>
      <c r="H1909" s="107">
        <v>1</v>
      </c>
    </row>
    <row r="1910" spans="1:8">
      <c r="A1910" s="103">
        <v>2016</v>
      </c>
      <c r="B1910" s="105" t="s">
        <v>3386</v>
      </c>
      <c r="C1910" s="83" t="s">
        <v>2490</v>
      </c>
      <c r="D1910" s="84" t="s">
        <v>83</v>
      </c>
      <c r="E1910" s="104" t="s">
        <v>236</v>
      </c>
      <c r="F1910" s="84" t="s">
        <v>90</v>
      </c>
      <c r="G1910" s="86" t="str">
        <f t="shared" si="29"/>
        <v>2016S-1Sede CentralMaestría en Historia</v>
      </c>
      <c r="H1910" s="107">
        <v>3</v>
      </c>
    </row>
    <row r="1911" spans="1:8">
      <c r="A1911" s="103">
        <v>2016</v>
      </c>
      <c r="B1911" s="105" t="s">
        <v>3386</v>
      </c>
      <c r="C1911" s="83" t="s">
        <v>2490</v>
      </c>
      <c r="D1911" s="84" t="s">
        <v>83</v>
      </c>
      <c r="E1911" s="104" t="s">
        <v>236</v>
      </c>
      <c r="F1911" s="84" t="s">
        <v>91</v>
      </c>
      <c r="G1911" s="86" t="str">
        <f t="shared" si="29"/>
        <v>2016S-1Sede CentralMaestría en Literatura</v>
      </c>
      <c r="H1911" s="107">
        <v>7</v>
      </c>
    </row>
    <row r="1912" spans="1:8">
      <c r="A1912" s="103">
        <v>2016</v>
      </c>
      <c r="B1912" s="105" t="s">
        <v>3386</v>
      </c>
      <c r="C1912" s="83" t="s">
        <v>2490</v>
      </c>
      <c r="D1912" s="84" t="s">
        <v>83</v>
      </c>
      <c r="E1912" s="104" t="s">
        <v>234</v>
      </c>
      <c r="F1912" s="84" t="s">
        <v>722</v>
      </c>
      <c r="G1912" s="86" t="str">
        <f t="shared" si="29"/>
        <v>2016S-1Sede CentralAntropología</v>
      </c>
      <c r="H1912" s="107">
        <v>9</v>
      </c>
    </row>
    <row r="1913" spans="1:8">
      <c r="A1913" s="103">
        <v>2016</v>
      </c>
      <c r="B1913" s="105" t="s">
        <v>3386</v>
      </c>
      <c r="C1913" s="83" t="s">
        <v>2490</v>
      </c>
      <c r="D1913" s="84" t="s">
        <v>83</v>
      </c>
      <c r="E1913" s="104" t="s">
        <v>234</v>
      </c>
      <c r="F1913" s="84" t="s">
        <v>722</v>
      </c>
      <c r="G1913" s="86" t="str">
        <f t="shared" si="29"/>
        <v>2016S-1Sede CentralAntropología</v>
      </c>
      <c r="H1913" s="107">
        <v>3</v>
      </c>
    </row>
    <row r="1914" spans="1:8">
      <c r="A1914" s="103">
        <v>2016</v>
      </c>
      <c r="B1914" s="105" t="s">
        <v>3386</v>
      </c>
      <c r="C1914" s="83" t="s">
        <v>2490</v>
      </c>
      <c r="D1914" s="84" t="s">
        <v>83</v>
      </c>
      <c r="E1914" s="104" t="s">
        <v>234</v>
      </c>
      <c r="F1914" s="84" t="s">
        <v>1932</v>
      </c>
      <c r="G1914" s="86" t="str">
        <f t="shared" si="29"/>
        <v>2016S-1Sede CentralEstudios Literarios</v>
      </c>
      <c r="H1914" s="107">
        <v>17</v>
      </c>
    </row>
    <row r="1915" spans="1:8">
      <c r="A1915" s="103">
        <v>2016</v>
      </c>
      <c r="B1915" s="105" t="s">
        <v>3386</v>
      </c>
      <c r="C1915" s="83" t="s">
        <v>2490</v>
      </c>
      <c r="D1915" s="84" t="s">
        <v>83</v>
      </c>
      <c r="E1915" s="104" t="s">
        <v>234</v>
      </c>
      <c r="F1915" s="84" t="s">
        <v>1932</v>
      </c>
      <c r="G1915" s="86" t="str">
        <f t="shared" si="29"/>
        <v>2016S-1Sede CentralEstudios Literarios</v>
      </c>
      <c r="H1915" s="107">
        <v>16</v>
      </c>
    </row>
    <row r="1916" spans="1:8">
      <c r="A1916" s="103">
        <v>2016</v>
      </c>
      <c r="B1916" s="105" t="s">
        <v>3386</v>
      </c>
      <c r="C1916" s="83" t="s">
        <v>2490</v>
      </c>
      <c r="D1916" s="84" t="s">
        <v>83</v>
      </c>
      <c r="E1916" s="104" t="s">
        <v>234</v>
      </c>
      <c r="F1916" s="84" t="s">
        <v>1935</v>
      </c>
      <c r="G1916" s="86" t="str">
        <f t="shared" si="29"/>
        <v>2016S-1Sede CentralHistoria</v>
      </c>
      <c r="H1916" s="107">
        <v>4</v>
      </c>
    </row>
    <row r="1917" spans="1:8">
      <c r="A1917" s="103">
        <v>2016</v>
      </c>
      <c r="B1917" s="105" t="s">
        <v>3386</v>
      </c>
      <c r="C1917" s="83" t="s">
        <v>2490</v>
      </c>
      <c r="D1917" s="84" t="s">
        <v>83</v>
      </c>
      <c r="E1917" s="104" t="s">
        <v>234</v>
      </c>
      <c r="F1917" s="84" t="s">
        <v>1935</v>
      </c>
      <c r="G1917" s="86" t="str">
        <f t="shared" si="29"/>
        <v>2016S-1Sede CentralHistoria</v>
      </c>
      <c r="H1917" s="107">
        <v>8</v>
      </c>
    </row>
    <row r="1918" spans="1:8">
      <c r="A1918" s="103">
        <v>2016</v>
      </c>
      <c r="B1918" s="105" t="s">
        <v>3386</v>
      </c>
      <c r="C1918" s="83" t="s">
        <v>2490</v>
      </c>
      <c r="D1918" s="84" t="s">
        <v>83</v>
      </c>
      <c r="E1918" s="104" t="s">
        <v>234</v>
      </c>
      <c r="F1918" s="84" t="s">
        <v>1944</v>
      </c>
      <c r="G1918" s="86" t="str">
        <f t="shared" si="29"/>
        <v>2016S-1Sede CentralSociología</v>
      </c>
      <c r="H1918" s="107">
        <v>2</v>
      </c>
    </row>
    <row r="1919" spans="1:8">
      <c r="A1919" s="103">
        <v>2016</v>
      </c>
      <c r="B1919" s="105" t="s">
        <v>3386</v>
      </c>
      <c r="C1919" s="83" t="s">
        <v>2490</v>
      </c>
      <c r="D1919" s="84" t="s">
        <v>83</v>
      </c>
      <c r="E1919" s="104" t="s">
        <v>234</v>
      </c>
      <c r="F1919" s="84" t="s">
        <v>1944</v>
      </c>
      <c r="G1919" s="86" t="str">
        <f t="shared" si="29"/>
        <v>2016S-1Sede CentralSociología</v>
      </c>
      <c r="H1919" s="107">
        <v>5</v>
      </c>
    </row>
    <row r="1920" spans="1:8">
      <c r="A1920" s="103">
        <v>2016</v>
      </c>
      <c r="B1920" s="105" t="s">
        <v>3386</v>
      </c>
      <c r="C1920" s="83" t="s">
        <v>2490</v>
      </c>
      <c r="D1920" s="84" t="s">
        <v>93</v>
      </c>
      <c r="E1920" s="104" t="s">
        <v>235</v>
      </c>
      <c r="F1920" s="84" t="s">
        <v>97</v>
      </c>
      <c r="G1920" s="86" t="str">
        <f t="shared" si="29"/>
        <v>2016S-1Sede CentralEspecialización en Comunicación Organizacional</v>
      </c>
      <c r="H1920" s="107">
        <v>36</v>
      </c>
    </row>
    <row r="1921" spans="1:8">
      <c r="A1921" s="103">
        <v>2016</v>
      </c>
      <c r="B1921" s="105" t="s">
        <v>3386</v>
      </c>
      <c r="C1921" s="83" t="s">
        <v>2490</v>
      </c>
      <c r="D1921" s="84" t="s">
        <v>93</v>
      </c>
      <c r="E1921" s="104" t="s">
        <v>235</v>
      </c>
      <c r="F1921" s="84" t="s">
        <v>98</v>
      </c>
      <c r="G1921" s="86" t="str">
        <f t="shared" si="29"/>
        <v>2016S-1Sede CentralEspecialización en Televisión</v>
      </c>
      <c r="H1921" s="107">
        <v>16</v>
      </c>
    </row>
    <row r="1922" spans="1:8">
      <c r="A1922" s="103">
        <v>2016</v>
      </c>
      <c r="B1922" s="105" t="s">
        <v>3386</v>
      </c>
      <c r="C1922" s="83" t="s">
        <v>2490</v>
      </c>
      <c r="D1922" s="84" t="s">
        <v>93</v>
      </c>
      <c r="E1922" s="104" t="s">
        <v>236</v>
      </c>
      <c r="F1922" s="84" t="s">
        <v>100</v>
      </c>
      <c r="G1922" s="86" t="str">
        <f t="shared" si="29"/>
        <v>2016S-1Sede CentralMaestría en Comunicación</v>
      </c>
      <c r="H1922" s="107">
        <v>3</v>
      </c>
    </row>
    <row r="1923" spans="1:8">
      <c r="A1923" s="103">
        <v>2016</v>
      </c>
      <c r="B1923" s="105" t="s">
        <v>3386</v>
      </c>
      <c r="C1923" s="83" t="s">
        <v>2490</v>
      </c>
      <c r="D1923" s="84" t="s">
        <v>93</v>
      </c>
      <c r="E1923" s="104" t="s">
        <v>236</v>
      </c>
      <c r="F1923" s="84" t="s">
        <v>101</v>
      </c>
      <c r="G1923" s="86" t="str">
        <f t="shared" ref="G1923:G1986" si="30">+CONCATENATE(A1923,B1923,C1923,F1923)</f>
        <v>2016S-1Sede CentralMaestría en Lingüística Aplicada del Español como Lengua Extranjera</v>
      </c>
      <c r="H1923" s="107">
        <v>16</v>
      </c>
    </row>
    <row r="1924" spans="1:8">
      <c r="A1924" s="103">
        <v>2016</v>
      </c>
      <c r="B1924" s="105" t="s">
        <v>3386</v>
      </c>
      <c r="C1924" s="83" t="s">
        <v>2490</v>
      </c>
      <c r="D1924" s="84" t="s">
        <v>93</v>
      </c>
      <c r="E1924" s="104" t="s">
        <v>234</v>
      </c>
      <c r="F1924" s="84" t="s">
        <v>3424</v>
      </c>
      <c r="G1924" s="86" t="str">
        <f t="shared" si="30"/>
        <v>2016S-1Sede CentralCiencia de la Información - Bibliotecología</v>
      </c>
      <c r="H1924" s="107">
        <v>6</v>
      </c>
    </row>
    <row r="1925" spans="1:8">
      <c r="A1925" s="103">
        <v>2016</v>
      </c>
      <c r="B1925" s="105" t="s">
        <v>3386</v>
      </c>
      <c r="C1925" s="83" t="s">
        <v>2490</v>
      </c>
      <c r="D1925" s="84" t="s">
        <v>93</v>
      </c>
      <c r="E1925" s="104" t="s">
        <v>234</v>
      </c>
      <c r="F1925" s="84" t="s">
        <v>3424</v>
      </c>
      <c r="G1925" s="86" t="str">
        <f t="shared" si="30"/>
        <v>2016S-1Sede CentralCiencia de la Información - Bibliotecología</v>
      </c>
      <c r="H1925" s="107">
        <v>13</v>
      </c>
    </row>
    <row r="1926" spans="1:8">
      <c r="A1926" s="103">
        <v>2016</v>
      </c>
      <c r="B1926" s="105" t="s">
        <v>3386</v>
      </c>
      <c r="C1926" s="83" t="s">
        <v>2490</v>
      </c>
      <c r="D1926" s="84" t="s">
        <v>93</v>
      </c>
      <c r="E1926" s="104" t="s">
        <v>234</v>
      </c>
      <c r="F1926" s="84" t="s">
        <v>1925</v>
      </c>
      <c r="G1926" s="86" t="str">
        <f t="shared" si="30"/>
        <v>2016S-1Sede CentralComunicación Social</v>
      </c>
      <c r="H1926" s="107">
        <v>79</v>
      </c>
    </row>
    <row r="1927" spans="1:8">
      <c r="A1927" s="103">
        <v>2016</v>
      </c>
      <c r="B1927" s="105" t="s">
        <v>3386</v>
      </c>
      <c r="C1927" s="83" t="s">
        <v>2490</v>
      </c>
      <c r="D1927" s="84" t="s">
        <v>93</v>
      </c>
      <c r="E1927" s="104" t="s">
        <v>234</v>
      </c>
      <c r="F1927" s="84" t="s">
        <v>1925</v>
      </c>
      <c r="G1927" s="86" t="str">
        <f t="shared" si="30"/>
        <v>2016S-1Sede CentralComunicación Social</v>
      </c>
      <c r="H1927" s="107">
        <v>34</v>
      </c>
    </row>
    <row r="1928" spans="1:8">
      <c r="A1928" s="103">
        <v>2016</v>
      </c>
      <c r="B1928" s="105" t="s">
        <v>3386</v>
      </c>
      <c r="C1928" s="83" t="s">
        <v>2490</v>
      </c>
      <c r="D1928" s="84" t="s">
        <v>93</v>
      </c>
      <c r="E1928" s="104" t="s">
        <v>234</v>
      </c>
      <c r="F1928" s="84" t="s">
        <v>94</v>
      </c>
      <c r="G1928" s="86" t="str">
        <f t="shared" si="30"/>
        <v>2016S-1Sede CentralLicenciatura en Lenguas Modernas</v>
      </c>
      <c r="H1928" s="107">
        <v>25</v>
      </c>
    </row>
    <row r="1929" spans="1:8">
      <c r="A1929" s="103">
        <v>2016</v>
      </c>
      <c r="B1929" s="105" t="s">
        <v>3386</v>
      </c>
      <c r="C1929" s="83" t="s">
        <v>2490</v>
      </c>
      <c r="D1929" s="84" t="s">
        <v>93</v>
      </c>
      <c r="E1929" s="104" t="s">
        <v>234</v>
      </c>
      <c r="F1929" s="84" t="s">
        <v>94</v>
      </c>
      <c r="G1929" s="86" t="str">
        <f t="shared" si="30"/>
        <v>2016S-1Sede CentralLicenciatura en Lenguas Modernas</v>
      </c>
      <c r="H1929" s="107">
        <v>9</v>
      </c>
    </row>
    <row r="1930" spans="1:8">
      <c r="A1930" s="103">
        <v>2016</v>
      </c>
      <c r="B1930" s="105" t="s">
        <v>3386</v>
      </c>
      <c r="C1930" s="83" t="s">
        <v>2490</v>
      </c>
      <c r="D1930" s="84" t="s">
        <v>102</v>
      </c>
      <c r="E1930" s="104" t="s">
        <v>236</v>
      </c>
      <c r="F1930" s="84" t="s">
        <v>103</v>
      </c>
      <c r="G1930" s="86" t="str">
        <f t="shared" si="30"/>
        <v>2016S-1Sede CentralMaestría en Derecho Canónico</v>
      </c>
      <c r="H1930" s="107">
        <v>3</v>
      </c>
    </row>
    <row r="1931" spans="1:8">
      <c r="A1931" s="103">
        <v>2016</v>
      </c>
      <c r="B1931" s="105" t="s">
        <v>3386</v>
      </c>
      <c r="C1931" s="83" t="s">
        <v>2490</v>
      </c>
      <c r="D1931" s="84" t="s">
        <v>105</v>
      </c>
      <c r="E1931" s="104" t="s">
        <v>236</v>
      </c>
      <c r="F1931" s="84" t="s">
        <v>107</v>
      </c>
      <c r="G1931" s="86" t="str">
        <f t="shared" si="30"/>
        <v>2016S-1Sede CentralMaestría en Educación</v>
      </c>
      <c r="H1931" s="107">
        <v>161</v>
      </c>
    </row>
    <row r="1932" spans="1:8">
      <c r="A1932" s="103">
        <v>2016</v>
      </c>
      <c r="B1932" s="105" t="s">
        <v>3386</v>
      </c>
      <c r="C1932" s="83" t="s">
        <v>2490</v>
      </c>
      <c r="D1932" s="84" t="s">
        <v>105</v>
      </c>
      <c r="E1932" s="104" t="s">
        <v>234</v>
      </c>
      <c r="F1932" s="84" t="s">
        <v>4198</v>
      </c>
      <c r="G1932" s="86" t="str">
        <f t="shared" si="30"/>
        <v>2016S-1Sede CentralLicenciatura en Educación Básica Con Énfasis en Humanidades y Lengua Castellana</v>
      </c>
      <c r="H1932" s="107">
        <v>22</v>
      </c>
    </row>
    <row r="1933" spans="1:8">
      <c r="A1933" s="103">
        <v>2016</v>
      </c>
      <c r="B1933" s="105" t="s">
        <v>3386</v>
      </c>
      <c r="C1933" s="83" t="s">
        <v>2490</v>
      </c>
      <c r="D1933" s="84" t="s">
        <v>105</v>
      </c>
      <c r="E1933" s="104" t="s">
        <v>234</v>
      </c>
      <c r="F1933" s="84" t="s">
        <v>106</v>
      </c>
      <c r="G1933" s="86" t="str">
        <f t="shared" si="30"/>
        <v>2016S-1Sede CentralLicenciatura en Pedagogía Infantil</v>
      </c>
      <c r="H1933" s="107">
        <v>2</v>
      </c>
    </row>
    <row r="1934" spans="1:8">
      <c r="A1934" s="103">
        <v>2016</v>
      </c>
      <c r="B1934" s="105" t="s">
        <v>3386</v>
      </c>
      <c r="C1934" s="83" t="s">
        <v>2490</v>
      </c>
      <c r="D1934" s="84" t="s">
        <v>105</v>
      </c>
      <c r="E1934" s="104" t="s">
        <v>234</v>
      </c>
      <c r="F1934" s="84" t="s">
        <v>106</v>
      </c>
      <c r="G1934" s="86" t="str">
        <f t="shared" si="30"/>
        <v>2016S-1Sede CentralLicenciatura en Pedagogía Infantil</v>
      </c>
      <c r="H1934" s="107">
        <v>17</v>
      </c>
    </row>
    <row r="1935" spans="1:8">
      <c r="A1935" s="103">
        <v>2016</v>
      </c>
      <c r="B1935" s="105" t="s">
        <v>3386</v>
      </c>
      <c r="C1935" s="83" t="s">
        <v>2490</v>
      </c>
      <c r="D1935" s="84" t="s">
        <v>108</v>
      </c>
      <c r="E1935" s="104" t="s">
        <v>235</v>
      </c>
      <c r="F1935" s="84" t="s">
        <v>110</v>
      </c>
      <c r="G1935" s="86" t="str">
        <f t="shared" si="30"/>
        <v>2016S-1Sede CentralEspecialización en Enfermería en Cuidado Crítico</v>
      </c>
      <c r="H1935" s="107">
        <v>7</v>
      </c>
    </row>
    <row r="1936" spans="1:8">
      <c r="A1936" s="103">
        <v>2016</v>
      </c>
      <c r="B1936" s="105" t="s">
        <v>3386</v>
      </c>
      <c r="C1936" s="83" t="s">
        <v>2490</v>
      </c>
      <c r="D1936" s="84" t="s">
        <v>108</v>
      </c>
      <c r="E1936" s="104" t="s">
        <v>235</v>
      </c>
      <c r="F1936" s="84" t="s">
        <v>1910</v>
      </c>
      <c r="G1936" s="86" t="str">
        <f t="shared" si="30"/>
        <v>2016S-1Sede CentralEspecialización en Enfermería Oncológica</v>
      </c>
      <c r="H1936" s="107">
        <v>16</v>
      </c>
    </row>
    <row r="1937" spans="1:8">
      <c r="A1937" s="103">
        <v>2016</v>
      </c>
      <c r="B1937" s="105" t="s">
        <v>3386</v>
      </c>
      <c r="C1937" s="83" t="s">
        <v>2490</v>
      </c>
      <c r="D1937" s="84" t="s">
        <v>108</v>
      </c>
      <c r="E1937" s="104" t="s">
        <v>235</v>
      </c>
      <c r="F1937" s="84" t="s">
        <v>111</v>
      </c>
      <c r="G1937" s="86" t="str">
        <f t="shared" si="30"/>
        <v>2016S-1Sede CentralEspecialización en Enfermería Pediátrica</v>
      </c>
      <c r="H1937" s="107">
        <v>5</v>
      </c>
    </row>
    <row r="1938" spans="1:8">
      <c r="A1938" s="103">
        <v>2016</v>
      </c>
      <c r="B1938" s="105" t="s">
        <v>3386</v>
      </c>
      <c r="C1938" s="83" t="s">
        <v>2490</v>
      </c>
      <c r="D1938" s="84" t="s">
        <v>108</v>
      </c>
      <c r="E1938" s="104" t="s">
        <v>235</v>
      </c>
      <c r="F1938" s="84" t="s">
        <v>112</v>
      </c>
      <c r="G1938" s="86" t="str">
        <f t="shared" si="30"/>
        <v>2016S-1Sede CentralEspecialización en Salud Ocupacional</v>
      </c>
      <c r="H1938" s="107">
        <v>30</v>
      </c>
    </row>
    <row r="1939" spans="1:8">
      <c r="A1939" s="103">
        <v>2016</v>
      </c>
      <c r="B1939" s="105" t="s">
        <v>3386</v>
      </c>
      <c r="C1939" s="83" t="s">
        <v>2490</v>
      </c>
      <c r="D1939" s="84" t="s">
        <v>108</v>
      </c>
      <c r="E1939" s="104" t="s">
        <v>234</v>
      </c>
      <c r="F1939" s="84" t="s">
        <v>1931</v>
      </c>
      <c r="G1939" s="86" t="str">
        <f t="shared" si="30"/>
        <v>2016S-1Sede CentralEnfermería</v>
      </c>
      <c r="H1939" s="107">
        <v>4</v>
      </c>
    </row>
    <row r="1940" spans="1:8">
      <c r="A1940" s="103">
        <v>2016</v>
      </c>
      <c r="B1940" s="105" t="s">
        <v>3386</v>
      </c>
      <c r="C1940" s="83" t="s">
        <v>2490</v>
      </c>
      <c r="D1940" s="84" t="s">
        <v>108</v>
      </c>
      <c r="E1940" s="104" t="s">
        <v>234</v>
      </c>
      <c r="F1940" s="84" t="s">
        <v>1931</v>
      </c>
      <c r="G1940" s="86" t="str">
        <f t="shared" si="30"/>
        <v>2016S-1Sede CentralEnfermería</v>
      </c>
      <c r="H1940" s="107">
        <v>41</v>
      </c>
    </row>
    <row r="1941" spans="1:8">
      <c r="A1941" s="103">
        <v>2016</v>
      </c>
      <c r="B1941" s="105" t="s">
        <v>3386</v>
      </c>
      <c r="C1941" s="83" t="s">
        <v>2490</v>
      </c>
      <c r="D1941" s="84" t="s">
        <v>114</v>
      </c>
      <c r="E1941" s="104" t="s">
        <v>235</v>
      </c>
      <c r="F1941" s="84" t="s">
        <v>116</v>
      </c>
      <c r="G1941" s="86" t="str">
        <f t="shared" si="30"/>
        <v>2016S-1Sede CentralEspecialización en Gestión de Empresas del Sector Solidario</v>
      </c>
      <c r="H1941" s="107">
        <v>9</v>
      </c>
    </row>
    <row r="1942" spans="1:8">
      <c r="A1942" s="103">
        <v>2016</v>
      </c>
      <c r="B1942" s="105" t="s">
        <v>3386</v>
      </c>
      <c r="C1942" s="83" t="s">
        <v>2490</v>
      </c>
      <c r="D1942" s="84" t="s">
        <v>114</v>
      </c>
      <c r="E1942" s="104" t="s">
        <v>236</v>
      </c>
      <c r="F1942" s="84" t="s">
        <v>117</v>
      </c>
      <c r="G1942" s="86" t="str">
        <f t="shared" si="30"/>
        <v>2016S-1Sede CentralMaestría en Conservación y Uso de Biodiversidad</v>
      </c>
      <c r="H1942" s="107">
        <v>4</v>
      </c>
    </row>
    <row r="1943" spans="1:8">
      <c r="A1943" s="103">
        <v>2016</v>
      </c>
      <c r="B1943" s="105" t="s">
        <v>3386</v>
      </c>
      <c r="C1943" s="83" t="s">
        <v>2490</v>
      </c>
      <c r="D1943" s="84" t="s">
        <v>114</v>
      </c>
      <c r="E1943" s="104" t="s">
        <v>236</v>
      </c>
      <c r="F1943" s="84" t="s">
        <v>118</v>
      </c>
      <c r="G1943" s="86" t="str">
        <f t="shared" si="30"/>
        <v>2016S-1Sede CentralMaestría en Desarrollo Rural</v>
      </c>
      <c r="H1943" s="107">
        <v>8</v>
      </c>
    </row>
    <row r="1944" spans="1:8">
      <c r="A1944" s="103">
        <v>2016</v>
      </c>
      <c r="B1944" s="105" t="s">
        <v>3386</v>
      </c>
      <c r="C1944" s="83" t="s">
        <v>2490</v>
      </c>
      <c r="D1944" s="84" t="s">
        <v>114</v>
      </c>
      <c r="E1944" s="104" t="s">
        <v>236</v>
      </c>
      <c r="F1944" s="84" t="s">
        <v>119</v>
      </c>
      <c r="G1944" s="86" t="str">
        <f t="shared" si="30"/>
        <v>2016S-1Sede CentralMaestría en Gestión Ambiental</v>
      </c>
      <c r="H1944" s="107">
        <v>8</v>
      </c>
    </row>
    <row r="1945" spans="1:8">
      <c r="A1945" s="103">
        <v>2016</v>
      </c>
      <c r="B1945" s="105" t="s">
        <v>3386</v>
      </c>
      <c r="C1945" s="83" t="s">
        <v>2490</v>
      </c>
      <c r="D1945" s="84" t="s">
        <v>114</v>
      </c>
      <c r="E1945" s="104" t="s">
        <v>234</v>
      </c>
      <c r="F1945" s="84" t="s">
        <v>1929</v>
      </c>
      <c r="G1945" s="86" t="str">
        <f t="shared" si="30"/>
        <v>2016S-1Sede CentralEcología</v>
      </c>
      <c r="H1945" s="107">
        <v>5</v>
      </c>
    </row>
    <row r="1946" spans="1:8">
      <c r="A1946" s="103">
        <v>2016</v>
      </c>
      <c r="B1946" s="105" t="s">
        <v>3386</v>
      </c>
      <c r="C1946" s="83" t="s">
        <v>2490</v>
      </c>
      <c r="D1946" s="84" t="s">
        <v>114</v>
      </c>
      <c r="E1946" s="104" t="s">
        <v>234</v>
      </c>
      <c r="F1946" s="84" t="s">
        <v>1929</v>
      </c>
      <c r="G1946" s="86" t="str">
        <f t="shared" si="30"/>
        <v>2016S-1Sede CentralEcología</v>
      </c>
      <c r="H1946" s="107">
        <v>23</v>
      </c>
    </row>
    <row r="1947" spans="1:8">
      <c r="A1947" s="103">
        <v>2016</v>
      </c>
      <c r="B1947" s="105" t="s">
        <v>3386</v>
      </c>
      <c r="C1947" s="83" t="s">
        <v>2490</v>
      </c>
      <c r="D1947" s="84" t="s">
        <v>121</v>
      </c>
      <c r="E1947" s="104" t="s">
        <v>239</v>
      </c>
      <c r="F1947" s="84" t="s">
        <v>125</v>
      </c>
      <c r="G1947" s="86" t="str">
        <f t="shared" si="30"/>
        <v>2016S-1Sede CentralDoctorado en Filosofía</v>
      </c>
      <c r="H1947" s="107">
        <v>2</v>
      </c>
    </row>
    <row r="1948" spans="1:8">
      <c r="A1948" s="103">
        <v>2016</v>
      </c>
      <c r="B1948" s="105" t="s">
        <v>3386</v>
      </c>
      <c r="C1948" s="83" t="s">
        <v>2490</v>
      </c>
      <c r="D1948" s="84" t="s">
        <v>121</v>
      </c>
      <c r="E1948" s="104" t="s">
        <v>236</v>
      </c>
      <c r="F1948" s="84" t="s">
        <v>124</v>
      </c>
      <c r="G1948" s="86" t="str">
        <f t="shared" si="30"/>
        <v>2016S-1Sede CentralMaestría en Filosofía</v>
      </c>
      <c r="H1948" s="107">
        <v>4</v>
      </c>
    </row>
    <row r="1949" spans="1:8">
      <c r="A1949" s="103">
        <v>2016</v>
      </c>
      <c r="B1949" s="105" t="s">
        <v>3386</v>
      </c>
      <c r="C1949" s="83" t="s">
        <v>2490</v>
      </c>
      <c r="D1949" s="84" t="s">
        <v>121</v>
      </c>
      <c r="E1949" s="104" t="s">
        <v>234</v>
      </c>
      <c r="F1949" s="84" t="s">
        <v>1934</v>
      </c>
      <c r="G1949" s="86" t="str">
        <f t="shared" si="30"/>
        <v>2016S-1Sede CentralFilosofía</v>
      </c>
      <c r="H1949" s="107">
        <v>6</v>
      </c>
    </row>
    <row r="1950" spans="1:8">
      <c r="A1950" s="103">
        <v>2016</v>
      </c>
      <c r="B1950" s="105" t="s">
        <v>3386</v>
      </c>
      <c r="C1950" s="83" t="s">
        <v>2490</v>
      </c>
      <c r="D1950" s="84" t="s">
        <v>121</v>
      </c>
      <c r="E1950" s="104" t="s">
        <v>234</v>
      </c>
      <c r="F1950" s="84" t="s">
        <v>1934</v>
      </c>
      <c r="G1950" s="86" t="str">
        <f t="shared" si="30"/>
        <v>2016S-1Sede CentralFilosofía</v>
      </c>
      <c r="H1950" s="107">
        <v>3</v>
      </c>
    </row>
    <row r="1951" spans="1:8">
      <c r="A1951" s="103">
        <v>2016</v>
      </c>
      <c r="B1951" s="105" t="s">
        <v>3386</v>
      </c>
      <c r="C1951" s="83" t="s">
        <v>2490</v>
      </c>
      <c r="D1951" s="84" t="s">
        <v>121</v>
      </c>
      <c r="E1951" s="104" t="s">
        <v>234</v>
      </c>
      <c r="F1951" s="84" t="s">
        <v>122</v>
      </c>
      <c r="G1951" s="86" t="str">
        <f t="shared" si="30"/>
        <v>2016S-1Sede CentralLicenciatura en Filosofía</v>
      </c>
      <c r="H1951" s="107">
        <v>2</v>
      </c>
    </row>
    <row r="1952" spans="1:8">
      <c r="A1952" s="103">
        <v>2016</v>
      </c>
      <c r="B1952" s="105" t="s">
        <v>3386</v>
      </c>
      <c r="C1952" s="83" t="s">
        <v>2490</v>
      </c>
      <c r="D1952" s="84" t="s">
        <v>126</v>
      </c>
      <c r="E1952" s="104" t="s">
        <v>239</v>
      </c>
      <c r="F1952" s="84" t="s">
        <v>144</v>
      </c>
      <c r="G1952" s="86" t="str">
        <f t="shared" si="30"/>
        <v>2016S-1Sede CentralDoctorado en Ingeniería</v>
      </c>
      <c r="H1952" s="107">
        <v>1</v>
      </c>
    </row>
    <row r="1953" spans="1:8">
      <c r="A1953" s="103">
        <v>2016</v>
      </c>
      <c r="B1953" s="105" t="s">
        <v>3386</v>
      </c>
      <c r="C1953" s="83" t="s">
        <v>2490</v>
      </c>
      <c r="D1953" s="84" t="s">
        <v>126</v>
      </c>
      <c r="E1953" s="104" t="s">
        <v>235</v>
      </c>
      <c r="F1953" s="84" t="s">
        <v>131</v>
      </c>
      <c r="G1953" s="86" t="str">
        <f t="shared" si="30"/>
        <v>2016S-1Sede CentralEspecialización en Arquitectura Empresarial de Software</v>
      </c>
      <c r="H1953" s="107">
        <v>20</v>
      </c>
    </row>
    <row r="1954" spans="1:8">
      <c r="A1954" s="103">
        <v>2016</v>
      </c>
      <c r="B1954" s="105" t="s">
        <v>3386</v>
      </c>
      <c r="C1954" s="83" t="s">
        <v>2490</v>
      </c>
      <c r="D1954" s="84" t="s">
        <v>126</v>
      </c>
      <c r="E1954" s="104" t="s">
        <v>235</v>
      </c>
      <c r="F1954" s="84" t="s">
        <v>132</v>
      </c>
      <c r="G1954" s="86" t="str">
        <f t="shared" si="30"/>
        <v>2016S-1Sede CentralEspecialización en Geotecnia Vial y Pavimentos</v>
      </c>
      <c r="H1954" s="107">
        <v>15</v>
      </c>
    </row>
    <row r="1955" spans="1:8">
      <c r="A1955" s="103">
        <v>2016</v>
      </c>
      <c r="B1955" s="105" t="s">
        <v>3386</v>
      </c>
      <c r="C1955" s="83" t="s">
        <v>2490</v>
      </c>
      <c r="D1955" s="84" t="s">
        <v>126</v>
      </c>
      <c r="E1955" s="104" t="s">
        <v>235</v>
      </c>
      <c r="F1955" s="84" t="s">
        <v>133</v>
      </c>
      <c r="G1955" s="86" t="str">
        <f t="shared" si="30"/>
        <v>2016S-1Sede CentralEspecialización en Gerencia de Construcciones</v>
      </c>
      <c r="H1955" s="107">
        <v>46</v>
      </c>
    </row>
    <row r="1956" spans="1:8">
      <c r="A1956" s="103">
        <v>2016</v>
      </c>
      <c r="B1956" s="105" t="s">
        <v>3386</v>
      </c>
      <c r="C1956" s="83" t="s">
        <v>2490</v>
      </c>
      <c r="D1956" s="84" t="s">
        <v>126</v>
      </c>
      <c r="E1956" s="104" t="s">
        <v>235</v>
      </c>
      <c r="F1956" s="84" t="s">
        <v>134</v>
      </c>
      <c r="G1956" s="86" t="str">
        <f t="shared" si="30"/>
        <v>2016S-1Sede CentralEspecialización en Ingeniería de Operaciones en Manufactura y Servicios</v>
      </c>
      <c r="H1956" s="107">
        <v>16</v>
      </c>
    </row>
    <row r="1957" spans="1:8">
      <c r="A1957" s="103">
        <v>2016</v>
      </c>
      <c r="B1957" s="105" t="s">
        <v>3386</v>
      </c>
      <c r="C1957" s="83" t="s">
        <v>2490</v>
      </c>
      <c r="D1957" s="84" t="s">
        <v>126</v>
      </c>
      <c r="E1957" s="104" t="s">
        <v>235</v>
      </c>
      <c r="F1957" s="84" t="s">
        <v>135</v>
      </c>
      <c r="G1957" s="86" t="str">
        <f t="shared" si="30"/>
        <v>2016S-1Sede CentralEspecialización en Sistemas Gerenciales de Ingeniería</v>
      </c>
      <c r="H1957" s="107">
        <v>10</v>
      </c>
    </row>
    <row r="1958" spans="1:8">
      <c r="A1958" s="103">
        <v>2016</v>
      </c>
      <c r="B1958" s="105" t="s">
        <v>3386</v>
      </c>
      <c r="C1958" s="83" t="s">
        <v>2490</v>
      </c>
      <c r="D1958" s="84" t="s">
        <v>126</v>
      </c>
      <c r="E1958" s="104" t="s">
        <v>235</v>
      </c>
      <c r="F1958" s="84" t="s">
        <v>136</v>
      </c>
      <c r="G1958" s="86" t="str">
        <f t="shared" si="30"/>
        <v>2016S-1Sede CentralEspecialización en Tecnología de la Construcción en Edificaciones</v>
      </c>
      <c r="H1958" s="107">
        <v>6</v>
      </c>
    </row>
    <row r="1959" spans="1:8">
      <c r="A1959" s="103">
        <v>2016</v>
      </c>
      <c r="B1959" s="105" t="s">
        <v>3386</v>
      </c>
      <c r="C1959" s="83" t="s">
        <v>2490</v>
      </c>
      <c r="D1959" s="84" t="s">
        <v>126</v>
      </c>
      <c r="E1959" s="104" t="s">
        <v>236</v>
      </c>
      <c r="F1959" s="84" t="s">
        <v>139</v>
      </c>
      <c r="G1959" s="86" t="str">
        <f t="shared" si="30"/>
        <v>2016S-1Sede CentralMaestría en Hidrosistemas</v>
      </c>
      <c r="H1959" s="107">
        <v>4</v>
      </c>
    </row>
    <row r="1960" spans="1:8">
      <c r="A1960" s="103">
        <v>2016</v>
      </c>
      <c r="B1960" s="105" t="s">
        <v>3386</v>
      </c>
      <c r="C1960" s="83" t="s">
        <v>2490</v>
      </c>
      <c r="D1960" s="84" t="s">
        <v>126</v>
      </c>
      <c r="E1960" s="104" t="s">
        <v>236</v>
      </c>
      <c r="F1960" s="84" t="s">
        <v>140</v>
      </c>
      <c r="G1960" s="86" t="str">
        <f t="shared" si="30"/>
        <v>2016S-1Sede CentralMaestría en Ingeniería Civil</v>
      </c>
      <c r="H1960" s="107">
        <v>7</v>
      </c>
    </row>
    <row r="1961" spans="1:8">
      <c r="A1961" s="103">
        <v>2016</v>
      </c>
      <c r="B1961" s="105" t="s">
        <v>3386</v>
      </c>
      <c r="C1961" s="83" t="s">
        <v>2490</v>
      </c>
      <c r="D1961" s="84" t="s">
        <v>126</v>
      </c>
      <c r="E1961" s="104" t="s">
        <v>236</v>
      </c>
      <c r="F1961" s="84" t="s">
        <v>141</v>
      </c>
      <c r="G1961" s="86" t="str">
        <f t="shared" si="30"/>
        <v>2016S-1Sede CentralMaestría en Ingeniería de Sistemas y Computación</v>
      </c>
      <c r="H1961" s="107">
        <v>12</v>
      </c>
    </row>
    <row r="1962" spans="1:8">
      <c r="A1962" s="103">
        <v>2016</v>
      </c>
      <c r="B1962" s="105" t="s">
        <v>3386</v>
      </c>
      <c r="C1962" s="83" t="s">
        <v>2490</v>
      </c>
      <c r="D1962" s="84" t="s">
        <v>126</v>
      </c>
      <c r="E1962" s="104" t="s">
        <v>236</v>
      </c>
      <c r="F1962" s="84" t="s">
        <v>142</v>
      </c>
      <c r="G1962" s="86" t="str">
        <f t="shared" si="30"/>
        <v>2016S-1Sede CentralMaestría en Ingeniería Electrónica</v>
      </c>
      <c r="H1962" s="107">
        <v>13</v>
      </c>
    </row>
    <row r="1963" spans="1:8">
      <c r="A1963" s="103">
        <v>2016</v>
      </c>
      <c r="B1963" s="105" t="s">
        <v>3386</v>
      </c>
      <c r="C1963" s="83" t="s">
        <v>2490</v>
      </c>
      <c r="D1963" s="84" t="s">
        <v>126</v>
      </c>
      <c r="E1963" s="104" t="s">
        <v>236</v>
      </c>
      <c r="F1963" s="84" t="s">
        <v>143</v>
      </c>
      <c r="G1963" s="86" t="str">
        <f t="shared" si="30"/>
        <v>2016S-1Sede CentralMaestría en Ingeniería Industrial</v>
      </c>
      <c r="H1963" s="107">
        <v>4</v>
      </c>
    </row>
    <row r="1964" spans="1:8">
      <c r="A1964" s="103">
        <v>2016</v>
      </c>
      <c r="B1964" s="105" t="s">
        <v>3386</v>
      </c>
      <c r="C1964" s="83" t="s">
        <v>2490</v>
      </c>
      <c r="D1964" s="84" t="s">
        <v>126</v>
      </c>
      <c r="E1964" s="104" t="s">
        <v>234</v>
      </c>
      <c r="F1964" s="84" t="s">
        <v>1958</v>
      </c>
      <c r="G1964" s="86" t="str">
        <f t="shared" si="30"/>
        <v>2016S-1Sede CentralIngeniería Civil</v>
      </c>
      <c r="H1964" s="107">
        <v>25</v>
      </c>
    </row>
    <row r="1965" spans="1:8">
      <c r="A1965" s="103">
        <v>2016</v>
      </c>
      <c r="B1965" s="105" t="s">
        <v>3386</v>
      </c>
      <c r="C1965" s="83" t="s">
        <v>2490</v>
      </c>
      <c r="D1965" s="84" t="s">
        <v>126</v>
      </c>
      <c r="E1965" s="104" t="s">
        <v>234</v>
      </c>
      <c r="F1965" s="84" t="s">
        <v>1958</v>
      </c>
      <c r="G1965" s="86" t="str">
        <f t="shared" si="30"/>
        <v>2016S-1Sede CentralIngeniería Civil</v>
      </c>
      <c r="H1965" s="107">
        <v>14</v>
      </c>
    </row>
    <row r="1966" spans="1:8">
      <c r="A1966" s="103">
        <v>2016</v>
      </c>
      <c r="B1966" s="105" t="s">
        <v>3386</v>
      </c>
      <c r="C1966" s="83" t="s">
        <v>2490</v>
      </c>
      <c r="D1966" s="84" t="s">
        <v>126</v>
      </c>
      <c r="E1966" s="104" t="s">
        <v>234</v>
      </c>
      <c r="F1966" s="84" t="s">
        <v>1936</v>
      </c>
      <c r="G1966" s="86" t="str">
        <f t="shared" si="30"/>
        <v>2016S-1Sede CentralIngeniería de Sistemas</v>
      </c>
      <c r="H1966" s="107">
        <v>15</v>
      </c>
    </row>
    <row r="1967" spans="1:8">
      <c r="A1967" s="103">
        <v>2016</v>
      </c>
      <c r="B1967" s="105" t="s">
        <v>3386</v>
      </c>
      <c r="C1967" s="83" t="s">
        <v>2490</v>
      </c>
      <c r="D1967" s="84" t="s">
        <v>126</v>
      </c>
      <c r="E1967" s="104" t="s">
        <v>234</v>
      </c>
      <c r="F1967" s="84" t="s">
        <v>1937</v>
      </c>
      <c r="G1967" s="86" t="str">
        <f t="shared" si="30"/>
        <v>2016S-1Sede CentralIngeniería Electrónica</v>
      </c>
      <c r="H1967" s="107">
        <v>43</v>
      </c>
    </row>
    <row r="1968" spans="1:8">
      <c r="A1968" s="103">
        <v>2016</v>
      </c>
      <c r="B1968" s="105" t="s">
        <v>3386</v>
      </c>
      <c r="C1968" s="83" t="s">
        <v>2490</v>
      </c>
      <c r="D1968" s="84" t="s">
        <v>126</v>
      </c>
      <c r="E1968" s="104" t="s">
        <v>234</v>
      </c>
      <c r="F1968" s="84" t="s">
        <v>1938</v>
      </c>
      <c r="G1968" s="86" t="str">
        <f t="shared" si="30"/>
        <v>2016S-1Sede CentralIngeniería Industrial</v>
      </c>
      <c r="H1968" s="107">
        <v>128</v>
      </c>
    </row>
    <row r="1969" spans="1:8">
      <c r="A1969" s="103">
        <v>2016</v>
      </c>
      <c r="B1969" s="105" t="s">
        <v>3386</v>
      </c>
      <c r="C1969" s="83" t="s">
        <v>2490</v>
      </c>
      <c r="D1969" s="84" t="s">
        <v>145</v>
      </c>
      <c r="E1969" s="104" t="s">
        <v>3889</v>
      </c>
      <c r="F1969" s="84" t="s">
        <v>147</v>
      </c>
      <c r="G1969" s="86" t="str">
        <f t="shared" si="30"/>
        <v>2016S-1Sede CentralEspecialización en Anestesiología</v>
      </c>
      <c r="H1969" s="107">
        <v>6</v>
      </c>
    </row>
    <row r="1970" spans="1:8">
      <c r="A1970" s="103">
        <v>2016</v>
      </c>
      <c r="B1970" s="105" t="s">
        <v>3386</v>
      </c>
      <c r="C1970" s="83" t="s">
        <v>2490</v>
      </c>
      <c r="D1970" s="84" t="s">
        <v>145</v>
      </c>
      <c r="E1970" s="104" t="s">
        <v>3889</v>
      </c>
      <c r="F1970" s="84" t="s">
        <v>148</v>
      </c>
      <c r="G1970" s="86" t="str">
        <f t="shared" si="30"/>
        <v>2016S-1Sede CentralEspecialización en Cardiología</v>
      </c>
      <c r="H1970" s="107">
        <v>1</v>
      </c>
    </row>
    <row r="1971" spans="1:8">
      <c r="A1971" s="103">
        <v>2016</v>
      </c>
      <c r="B1971" s="105" t="s">
        <v>3386</v>
      </c>
      <c r="C1971" s="83" t="s">
        <v>2490</v>
      </c>
      <c r="D1971" s="84" t="s">
        <v>145</v>
      </c>
      <c r="E1971" s="104" t="s">
        <v>3889</v>
      </c>
      <c r="F1971" s="84" t="s">
        <v>151</v>
      </c>
      <c r="G1971" s="86" t="str">
        <f t="shared" si="30"/>
        <v>2016S-1Sede CentralEspecialización en Cirugía Plástica</v>
      </c>
      <c r="H1971" s="107">
        <v>2</v>
      </c>
    </row>
    <row r="1972" spans="1:8">
      <c r="A1972" s="103">
        <v>2016</v>
      </c>
      <c r="B1972" s="105" t="s">
        <v>3386</v>
      </c>
      <c r="C1972" s="83" t="s">
        <v>2490</v>
      </c>
      <c r="D1972" s="84" t="s">
        <v>145</v>
      </c>
      <c r="E1972" s="104" t="s">
        <v>3889</v>
      </c>
      <c r="F1972" s="84" t="s">
        <v>154</v>
      </c>
      <c r="G1972" s="86" t="str">
        <f t="shared" si="30"/>
        <v>2016S-1Sede CentralEspecialización en Endocrinología</v>
      </c>
      <c r="H1972" s="107">
        <v>1</v>
      </c>
    </row>
    <row r="1973" spans="1:8">
      <c r="A1973" s="103">
        <v>2016</v>
      </c>
      <c r="B1973" s="105" t="s">
        <v>3386</v>
      </c>
      <c r="C1973" s="83" t="s">
        <v>2490</v>
      </c>
      <c r="D1973" s="84" t="s">
        <v>145</v>
      </c>
      <c r="E1973" s="104" t="s">
        <v>3889</v>
      </c>
      <c r="F1973" s="84" t="s">
        <v>155</v>
      </c>
      <c r="G1973" s="86" t="str">
        <f t="shared" si="30"/>
        <v>2016S-1Sede CentralEspecialización en Gastroenterología y Endoscopia Digestiva</v>
      </c>
      <c r="H1973" s="107">
        <v>1</v>
      </c>
    </row>
    <row r="1974" spans="1:8">
      <c r="A1974" s="103">
        <v>2016</v>
      </c>
      <c r="B1974" s="105" t="s">
        <v>3386</v>
      </c>
      <c r="C1974" s="83" t="s">
        <v>2490</v>
      </c>
      <c r="D1974" s="84" t="s">
        <v>145</v>
      </c>
      <c r="E1974" s="104" t="s">
        <v>3889</v>
      </c>
      <c r="F1974" s="84" t="s">
        <v>157</v>
      </c>
      <c r="G1974" s="86" t="str">
        <f t="shared" si="30"/>
        <v>2016S-1Sede CentralEspecialización en Geriatría</v>
      </c>
      <c r="H1974" s="107">
        <v>3</v>
      </c>
    </row>
    <row r="1975" spans="1:8">
      <c r="A1975" s="103">
        <v>2016</v>
      </c>
      <c r="B1975" s="105" t="s">
        <v>3386</v>
      </c>
      <c r="C1975" s="83" t="s">
        <v>2490</v>
      </c>
      <c r="D1975" s="84" t="s">
        <v>145</v>
      </c>
      <c r="E1975" s="104" t="s">
        <v>3889</v>
      </c>
      <c r="F1975" s="84" t="s">
        <v>162</v>
      </c>
      <c r="G1975" s="86" t="str">
        <f t="shared" si="30"/>
        <v>2016S-1Sede CentralEspecialización en Medicina Familiar</v>
      </c>
      <c r="H1975" s="107">
        <v>4</v>
      </c>
    </row>
    <row r="1976" spans="1:8">
      <c r="A1976" s="103">
        <v>2016</v>
      </c>
      <c r="B1976" s="105" t="s">
        <v>3386</v>
      </c>
      <c r="C1976" s="83" t="s">
        <v>2490</v>
      </c>
      <c r="D1976" s="84" t="s">
        <v>145</v>
      </c>
      <c r="E1976" s="104" t="s">
        <v>3889</v>
      </c>
      <c r="F1976" s="84" t="s">
        <v>163</v>
      </c>
      <c r="G1976" s="86" t="str">
        <f t="shared" si="30"/>
        <v>2016S-1Sede CentralEspecialización en Medicina Interna</v>
      </c>
      <c r="H1976" s="107">
        <v>3</v>
      </c>
    </row>
    <row r="1977" spans="1:8">
      <c r="A1977" s="103">
        <v>2016</v>
      </c>
      <c r="B1977" s="105" t="s">
        <v>3386</v>
      </c>
      <c r="C1977" s="83" t="s">
        <v>2490</v>
      </c>
      <c r="D1977" s="84" t="s">
        <v>145</v>
      </c>
      <c r="E1977" s="104" t="s">
        <v>3889</v>
      </c>
      <c r="F1977" s="84" t="s">
        <v>164</v>
      </c>
      <c r="G1977" s="86" t="str">
        <f t="shared" si="30"/>
        <v>2016S-1Sede CentralEspecialización en Nefrología</v>
      </c>
      <c r="H1977" s="107">
        <v>1</v>
      </c>
    </row>
    <row r="1978" spans="1:8">
      <c r="A1978" s="103">
        <v>2016</v>
      </c>
      <c r="B1978" s="105" t="s">
        <v>3386</v>
      </c>
      <c r="C1978" s="83" t="s">
        <v>2490</v>
      </c>
      <c r="D1978" s="84" t="s">
        <v>145</v>
      </c>
      <c r="E1978" s="104" t="s">
        <v>3889</v>
      </c>
      <c r="F1978" s="84" t="s">
        <v>167</v>
      </c>
      <c r="G1978" s="86" t="str">
        <f t="shared" si="30"/>
        <v>2016S-1Sede CentralEspecialización en Neurología</v>
      </c>
      <c r="H1978" s="107">
        <v>2</v>
      </c>
    </row>
    <row r="1979" spans="1:8">
      <c r="A1979" s="103">
        <v>2016</v>
      </c>
      <c r="B1979" s="105" t="s">
        <v>3386</v>
      </c>
      <c r="C1979" s="83" t="s">
        <v>2490</v>
      </c>
      <c r="D1979" s="84" t="s">
        <v>145</v>
      </c>
      <c r="E1979" s="104" t="s">
        <v>3889</v>
      </c>
      <c r="F1979" s="84" t="s">
        <v>168</v>
      </c>
      <c r="G1979" s="86" t="str">
        <f t="shared" si="30"/>
        <v>2016S-1Sede CentralEspecialización en Oftalmología</v>
      </c>
      <c r="H1979" s="107">
        <v>1</v>
      </c>
    </row>
    <row r="1980" spans="1:8">
      <c r="A1980" s="103">
        <v>2016</v>
      </c>
      <c r="B1980" s="105" t="s">
        <v>3386</v>
      </c>
      <c r="C1980" s="83" t="s">
        <v>2490</v>
      </c>
      <c r="D1980" s="84" t="s">
        <v>145</v>
      </c>
      <c r="E1980" s="104" t="s">
        <v>3889</v>
      </c>
      <c r="F1980" s="84" t="s">
        <v>170</v>
      </c>
      <c r="G1980" s="86" t="str">
        <f t="shared" si="30"/>
        <v>2016S-1Sede CentralEspecialización en Ortopedia y Traumatología</v>
      </c>
      <c r="H1980" s="107">
        <v>5</v>
      </c>
    </row>
    <row r="1981" spans="1:8">
      <c r="A1981" s="103">
        <v>2016</v>
      </c>
      <c r="B1981" s="105" t="s">
        <v>3386</v>
      </c>
      <c r="C1981" s="83" t="s">
        <v>2490</v>
      </c>
      <c r="D1981" s="84" t="s">
        <v>145</v>
      </c>
      <c r="E1981" s="104" t="s">
        <v>3889</v>
      </c>
      <c r="F1981" s="84" t="s">
        <v>171</v>
      </c>
      <c r="G1981" s="86" t="str">
        <f t="shared" si="30"/>
        <v>2016S-1Sede CentralEspecialización en Otorrinolaringología</v>
      </c>
      <c r="H1981" s="107">
        <v>2</v>
      </c>
    </row>
    <row r="1982" spans="1:8">
      <c r="A1982" s="103">
        <v>2016</v>
      </c>
      <c r="B1982" s="105" t="s">
        <v>3386</v>
      </c>
      <c r="C1982" s="83" t="s">
        <v>2490</v>
      </c>
      <c r="D1982" s="84" t="s">
        <v>145</v>
      </c>
      <c r="E1982" s="104" t="s">
        <v>3889</v>
      </c>
      <c r="F1982" s="84" t="s">
        <v>172</v>
      </c>
      <c r="G1982" s="86" t="str">
        <f t="shared" si="30"/>
        <v>2016S-1Sede CentralEspecialización en Patología</v>
      </c>
      <c r="H1982" s="107">
        <v>2</v>
      </c>
    </row>
    <row r="1983" spans="1:8">
      <c r="A1983" s="103">
        <v>2016</v>
      </c>
      <c r="B1983" s="105" t="s">
        <v>3386</v>
      </c>
      <c r="C1983" s="83" t="s">
        <v>2490</v>
      </c>
      <c r="D1983" s="84" t="s">
        <v>145</v>
      </c>
      <c r="E1983" s="104" t="s">
        <v>3889</v>
      </c>
      <c r="F1983" s="84" t="s">
        <v>174</v>
      </c>
      <c r="G1983" s="86" t="str">
        <f t="shared" si="30"/>
        <v>2016S-1Sede CentralEspecialización en Psiquiatría de Enlace</v>
      </c>
      <c r="H1983" s="107">
        <v>1</v>
      </c>
    </row>
    <row r="1984" spans="1:8">
      <c r="A1984" s="103">
        <v>2016</v>
      </c>
      <c r="B1984" s="105" t="s">
        <v>3386</v>
      </c>
      <c r="C1984" s="83" t="s">
        <v>2490</v>
      </c>
      <c r="D1984" s="84" t="s">
        <v>145</v>
      </c>
      <c r="E1984" s="104" t="s">
        <v>3889</v>
      </c>
      <c r="F1984" s="84" t="s">
        <v>176</v>
      </c>
      <c r="G1984" s="86" t="str">
        <f t="shared" si="30"/>
        <v>2016S-1Sede CentralEspecialización en Psiquiatría General</v>
      </c>
      <c r="H1984" s="107">
        <v>5</v>
      </c>
    </row>
    <row r="1985" spans="1:8">
      <c r="A1985" s="103">
        <v>2016</v>
      </c>
      <c r="B1985" s="105" t="s">
        <v>3386</v>
      </c>
      <c r="C1985" s="83" t="s">
        <v>2490</v>
      </c>
      <c r="D1985" s="84" t="s">
        <v>145</v>
      </c>
      <c r="E1985" s="104" t="s">
        <v>3889</v>
      </c>
      <c r="F1985" s="84" t="s">
        <v>177</v>
      </c>
      <c r="G1985" s="86" t="str">
        <f t="shared" si="30"/>
        <v>2016S-1Sede CentralEspecialización en Radiología</v>
      </c>
      <c r="H1985" s="107">
        <v>2</v>
      </c>
    </row>
    <row r="1986" spans="1:8">
      <c r="A1986" s="103">
        <v>2016</v>
      </c>
      <c r="B1986" s="105" t="s">
        <v>3386</v>
      </c>
      <c r="C1986" s="83" t="s">
        <v>2490</v>
      </c>
      <c r="D1986" s="84" t="s">
        <v>145</v>
      </c>
      <c r="E1986" s="104" t="s">
        <v>3889</v>
      </c>
      <c r="F1986" s="84" t="s">
        <v>178</v>
      </c>
      <c r="G1986" s="86" t="str">
        <f t="shared" si="30"/>
        <v>2016S-1Sede CentralEspecialización en Urología</v>
      </c>
      <c r="H1986" s="107">
        <v>2</v>
      </c>
    </row>
    <row r="1987" spans="1:8">
      <c r="A1987" s="103">
        <v>2016</v>
      </c>
      <c r="B1987" s="105" t="s">
        <v>3386</v>
      </c>
      <c r="C1987" s="83" t="s">
        <v>2490</v>
      </c>
      <c r="D1987" s="84" t="s">
        <v>145</v>
      </c>
      <c r="E1987" s="104" t="s">
        <v>236</v>
      </c>
      <c r="F1987" s="84" t="s">
        <v>180</v>
      </c>
      <c r="G1987" s="86" t="str">
        <f t="shared" ref="G1987:G2050" si="31">+CONCATENATE(A1987,B1987,C1987,F1987)</f>
        <v>2016S-1Sede CentralMaestría en Epidemiología Clínica</v>
      </c>
      <c r="H1987" s="107">
        <v>4</v>
      </c>
    </row>
    <row r="1988" spans="1:8">
      <c r="A1988" s="103">
        <v>2016</v>
      </c>
      <c r="B1988" s="105" t="s">
        <v>3386</v>
      </c>
      <c r="C1988" s="83" t="s">
        <v>2490</v>
      </c>
      <c r="D1988" s="84" t="s">
        <v>145</v>
      </c>
      <c r="E1988" s="104" t="s">
        <v>234</v>
      </c>
      <c r="F1988" s="84" t="s">
        <v>1948</v>
      </c>
      <c r="G1988" s="86" t="str">
        <f t="shared" si="31"/>
        <v>2016S-1Sede CentralMedicina</v>
      </c>
      <c r="H1988" s="107">
        <v>28</v>
      </c>
    </row>
    <row r="1989" spans="1:8">
      <c r="A1989" s="103">
        <v>2016</v>
      </c>
      <c r="B1989" s="105" t="s">
        <v>3386</v>
      </c>
      <c r="C1989" s="83" t="s">
        <v>2490</v>
      </c>
      <c r="D1989" s="84" t="s">
        <v>145</v>
      </c>
      <c r="E1989" s="104" t="s">
        <v>234</v>
      </c>
      <c r="F1989" s="84" t="s">
        <v>1948</v>
      </c>
      <c r="G1989" s="86" t="str">
        <f t="shared" si="31"/>
        <v>2016S-1Sede CentralMedicina</v>
      </c>
      <c r="H1989" s="107">
        <v>35</v>
      </c>
    </row>
    <row r="1990" spans="1:8">
      <c r="A1990" s="103">
        <v>2016</v>
      </c>
      <c r="B1990" s="105" t="s">
        <v>3386</v>
      </c>
      <c r="C1990" s="83" t="s">
        <v>2490</v>
      </c>
      <c r="D1990" s="84" t="s">
        <v>182</v>
      </c>
      <c r="E1990" s="104" t="s">
        <v>3890</v>
      </c>
      <c r="F1990" s="84" t="s">
        <v>185</v>
      </c>
      <c r="G1990" s="86" t="str">
        <f t="shared" si="31"/>
        <v>2016S-1Sede CentralEspecialización en Endodoncia</v>
      </c>
      <c r="H1990" s="107">
        <v>11</v>
      </c>
    </row>
    <row r="1991" spans="1:8">
      <c r="A1991" s="103">
        <v>2016</v>
      </c>
      <c r="B1991" s="105" t="s">
        <v>3386</v>
      </c>
      <c r="C1991" s="83" t="s">
        <v>2490</v>
      </c>
      <c r="D1991" s="84" t="s">
        <v>182</v>
      </c>
      <c r="E1991" s="104" t="s">
        <v>3890</v>
      </c>
      <c r="F1991" s="84" t="s">
        <v>186</v>
      </c>
      <c r="G1991" s="86" t="str">
        <f t="shared" si="31"/>
        <v>2016S-1Sede CentralEspecialización en Odontopediatría</v>
      </c>
      <c r="H1991" s="107">
        <v>6</v>
      </c>
    </row>
    <row r="1992" spans="1:8">
      <c r="A1992" s="103">
        <v>2016</v>
      </c>
      <c r="B1992" s="105" t="s">
        <v>3386</v>
      </c>
      <c r="C1992" s="83" t="s">
        <v>2490</v>
      </c>
      <c r="D1992" s="84" t="s">
        <v>182</v>
      </c>
      <c r="E1992" s="104" t="s">
        <v>3890</v>
      </c>
      <c r="F1992" s="84" t="s">
        <v>187</v>
      </c>
      <c r="G1992" s="86" t="str">
        <f t="shared" si="31"/>
        <v>2016S-1Sede CentralEspecialización en Ortodoncia</v>
      </c>
      <c r="H1992" s="107">
        <v>9</v>
      </c>
    </row>
    <row r="1993" spans="1:8">
      <c r="A1993" s="103">
        <v>2016</v>
      </c>
      <c r="B1993" s="105" t="s">
        <v>3386</v>
      </c>
      <c r="C1993" s="83" t="s">
        <v>2490</v>
      </c>
      <c r="D1993" s="84" t="s">
        <v>182</v>
      </c>
      <c r="E1993" s="104" t="s">
        <v>3890</v>
      </c>
      <c r="F1993" s="84" t="s">
        <v>188</v>
      </c>
      <c r="G1993" s="86" t="str">
        <f t="shared" si="31"/>
        <v>2016S-1Sede CentralEspecialización en Patología y Cirugía Bucal</v>
      </c>
      <c r="H1993" s="107">
        <v>9</v>
      </c>
    </row>
    <row r="1994" spans="1:8">
      <c r="A1994" s="103">
        <v>2016</v>
      </c>
      <c r="B1994" s="105" t="s">
        <v>3386</v>
      </c>
      <c r="C1994" s="83" t="s">
        <v>2490</v>
      </c>
      <c r="D1994" s="84" t="s">
        <v>182</v>
      </c>
      <c r="E1994" s="104" t="s">
        <v>3890</v>
      </c>
      <c r="F1994" s="84" t="s">
        <v>189</v>
      </c>
      <c r="G1994" s="86" t="str">
        <f t="shared" si="31"/>
        <v>2016S-1Sede CentralEspecialización en Periodoncia</v>
      </c>
      <c r="H1994" s="107">
        <v>13</v>
      </c>
    </row>
    <row r="1995" spans="1:8">
      <c r="A1995" s="103">
        <v>2016</v>
      </c>
      <c r="B1995" s="105" t="s">
        <v>3386</v>
      </c>
      <c r="C1995" s="83" t="s">
        <v>2490</v>
      </c>
      <c r="D1995" s="84" t="s">
        <v>182</v>
      </c>
      <c r="E1995" s="104" t="s">
        <v>3890</v>
      </c>
      <c r="F1995" s="84" t="s">
        <v>190</v>
      </c>
      <c r="G1995" s="86" t="str">
        <f t="shared" si="31"/>
        <v>2016S-1Sede CentralEspecialización en Rehabilitación Oral</v>
      </c>
      <c r="H1995" s="107">
        <v>6</v>
      </c>
    </row>
    <row r="1996" spans="1:8">
      <c r="A1996" s="103">
        <v>2016</v>
      </c>
      <c r="B1996" s="105" t="s">
        <v>3386</v>
      </c>
      <c r="C1996" s="83" t="s">
        <v>2490</v>
      </c>
      <c r="D1996" s="84" t="s">
        <v>182</v>
      </c>
      <c r="E1996" s="104" t="s">
        <v>234</v>
      </c>
      <c r="F1996" s="84" t="s">
        <v>1949</v>
      </c>
      <c r="G1996" s="86" t="str">
        <f t="shared" si="31"/>
        <v>2016S-1Sede CentralOdontología</v>
      </c>
      <c r="H1996" s="107">
        <v>10</v>
      </c>
    </row>
    <row r="1997" spans="1:8">
      <c r="A1997" s="103">
        <v>2016</v>
      </c>
      <c r="B1997" s="105" t="s">
        <v>3386</v>
      </c>
      <c r="C1997" s="83" t="s">
        <v>2490</v>
      </c>
      <c r="D1997" s="84" t="s">
        <v>182</v>
      </c>
      <c r="E1997" s="104" t="s">
        <v>234</v>
      </c>
      <c r="F1997" s="84" t="s">
        <v>1949</v>
      </c>
      <c r="G1997" s="86" t="str">
        <f t="shared" si="31"/>
        <v>2016S-1Sede CentralOdontología</v>
      </c>
      <c r="H1997" s="107">
        <v>42</v>
      </c>
    </row>
    <row r="1998" spans="1:8">
      <c r="A1998" s="103">
        <v>2016</v>
      </c>
      <c r="B1998" s="105" t="s">
        <v>3386</v>
      </c>
      <c r="C1998" s="83" t="s">
        <v>2490</v>
      </c>
      <c r="D1998" s="84" t="s">
        <v>191</v>
      </c>
      <c r="E1998" s="104" t="s">
        <v>236</v>
      </c>
      <c r="F1998" s="84" t="s">
        <v>193</v>
      </c>
      <c r="G1998" s="86" t="str">
        <f t="shared" si="31"/>
        <v>2016S-1Sede CentralMaestría en Psicología Clínica</v>
      </c>
      <c r="H1998" s="107">
        <v>19</v>
      </c>
    </row>
    <row r="1999" spans="1:8">
      <c r="A1999" s="103">
        <v>2016</v>
      </c>
      <c r="B1999" s="105" t="s">
        <v>3386</v>
      </c>
      <c r="C1999" s="83" t="s">
        <v>2490</v>
      </c>
      <c r="D1999" s="84" t="s">
        <v>191</v>
      </c>
      <c r="E1999" s="104" t="s">
        <v>234</v>
      </c>
      <c r="F1999" s="84" t="s">
        <v>730</v>
      </c>
      <c r="G1999" s="86" t="str">
        <f t="shared" si="31"/>
        <v>2016S-1Sede CentralPsicología</v>
      </c>
      <c r="H1999" s="107">
        <v>13</v>
      </c>
    </row>
    <row r="2000" spans="1:8">
      <c r="A2000" s="103">
        <v>2016</v>
      </c>
      <c r="B2000" s="105" t="s">
        <v>3386</v>
      </c>
      <c r="C2000" s="83" t="s">
        <v>2490</v>
      </c>
      <c r="D2000" s="84" t="s">
        <v>191</v>
      </c>
      <c r="E2000" s="104" t="s">
        <v>234</v>
      </c>
      <c r="F2000" s="84" t="s">
        <v>730</v>
      </c>
      <c r="G2000" s="86" t="str">
        <f t="shared" si="31"/>
        <v>2016S-1Sede CentralPsicología</v>
      </c>
      <c r="H2000" s="107">
        <v>60</v>
      </c>
    </row>
    <row r="2001" spans="1:8">
      <c r="A2001" s="103">
        <v>2016</v>
      </c>
      <c r="B2001" s="105" t="s">
        <v>3386</v>
      </c>
      <c r="C2001" s="83" t="s">
        <v>2490</v>
      </c>
      <c r="D2001" s="84" t="s">
        <v>195</v>
      </c>
      <c r="E2001" s="104" t="s">
        <v>239</v>
      </c>
      <c r="F2001" s="84" t="s">
        <v>199</v>
      </c>
      <c r="G2001" s="86" t="str">
        <f t="shared" si="31"/>
        <v>2016S-1Sede CentralDoctorado en Teología</v>
      </c>
      <c r="H2001" s="107">
        <v>3</v>
      </c>
    </row>
    <row r="2002" spans="1:8">
      <c r="A2002" s="103">
        <v>2016</v>
      </c>
      <c r="B2002" s="105" t="s">
        <v>3386</v>
      </c>
      <c r="C2002" s="83" t="s">
        <v>2490</v>
      </c>
      <c r="D2002" s="84" t="s">
        <v>195</v>
      </c>
      <c r="E2002" s="104" t="s">
        <v>236</v>
      </c>
      <c r="F2002" s="84" t="s">
        <v>198</v>
      </c>
      <c r="G2002" s="86" t="str">
        <f t="shared" si="31"/>
        <v>2016S-1Sede CentralMaestría en Teología</v>
      </c>
      <c r="H2002" s="107">
        <v>5</v>
      </c>
    </row>
    <row r="2003" spans="1:8">
      <c r="A2003" s="103">
        <v>2016</v>
      </c>
      <c r="B2003" s="105" t="s">
        <v>3386</v>
      </c>
      <c r="C2003" s="83" t="s">
        <v>2490</v>
      </c>
      <c r="D2003" s="84" t="s">
        <v>195</v>
      </c>
      <c r="E2003" s="104" t="s">
        <v>234</v>
      </c>
      <c r="F2003" s="84" t="s">
        <v>1184</v>
      </c>
      <c r="G2003" s="86" t="str">
        <f t="shared" si="31"/>
        <v>2016S-1Sede CentralLicenciatura en Ciencias Religiosas</v>
      </c>
      <c r="H2003" s="107">
        <v>10</v>
      </c>
    </row>
    <row r="2004" spans="1:8">
      <c r="A2004" s="103">
        <v>2016</v>
      </c>
      <c r="B2004" s="105" t="s">
        <v>3386</v>
      </c>
      <c r="C2004" s="83" t="s">
        <v>2490</v>
      </c>
      <c r="D2004" s="84" t="s">
        <v>195</v>
      </c>
      <c r="E2004" s="104" t="s">
        <v>234</v>
      </c>
      <c r="F2004" s="84" t="s">
        <v>1184</v>
      </c>
      <c r="G2004" s="86" t="str">
        <f t="shared" si="31"/>
        <v>2016S-1Sede CentralLicenciatura en Ciencias Religiosas</v>
      </c>
      <c r="H2004" s="107">
        <v>11</v>
      </c>
    </row>
    <row r="2005" spans="1:8">
      <c r="A2005" s="103">
        <v>2016</v>
      </c>
      <c r="B2005" s="105" t="s">
        <v>3386</v>
      </c>
      <c r="C2005" s="83" t="s">
        <v>2490</v>
      </c>
      <c r="D2005" s="84" t="s">
        <v>195</v>
      </c>
      <c r="E2005" s="104" t="s">
        <v>234</v>
      </c>
      <c r="F2005" s="84" t="s">
        <v>196</v>
      </c>
      <c r="G2005" s="86" t="str">
        <f t="shared" si="31"/>
        <v>2016S-1Sede CentralLicenciatura en Teología</v>
      </c>
      <c r="H2005" s="107">
        <v>15</v>
      </c>
    </row>
    <row r="2006" spans="1:8">
      <c r="A2006" s="103">
        <v>2016</v>
      </c>
      <c r="B2006" s="105" t="s">
        <v>3386</v>
      </c>
      <c r="C2006" s="83" t="s">
        <v>2490</v>
      </c>
      <c r="D2006" s="84" t="s">
        <v>195</v>
      </c>
      <c r="E2006" s="104" t="s">
        <v>234</v>
      </c>
      <c r="F2006" s="84" t="s">
        <v>1945</v>
      </c>
      <c r="G2006" s="86" t="str">
        <f t="shared" si="31"/>
        <v>2016S-1Sede CentralTeología</v>
      </c>
      <c r="H2006" s="107">
        <v>16</v>
      </c>
    </row>
    <row r="2007" spans="1:8">
      <c r="A2007" s="103">
        <v>2016</v>
      </c>
      <c r="B2007" s="105" t="s">
        <v>3386</v>
      </c>
      <c r="C2007" s="83" t="s">
        <v>2490</v>
      </c>
      <c r="D2007" s="84" t="s">
        <v>200</v>
      </c>
      <c r="E2007" s="104" t="s">
        <v>236</v>
      </c>
      <c r="F2007" s="84" t="s">
        <v>202</v>
      </c>
      <c r="G2007" s="86" t="str">
        <f t="shared" si="31"/>
        <v>2016S-1Sede CentralMaestría en Bioética</v>
      </c>
      <c r="H2007" s="107">
        <v>6</v>
      </c>
    </row>
    <row r="2008" spans="1:8">
      <c r="A2008" s="103">
        <v>2016</v>
      </c>
      <c r="B2008" s="88" t="s">
        <v>3387</v>
      </c>
      <c r="C2008" s="83" t="s">
        <v>2490</v>
      </c>
      <c r="D2008" s="84" t="s">
        <v>5</v>
      </c>
      <c r="E2008" s="104" t="s">
        <v>235</v>
      </c>
      <c r="F2008" s="84" t="s">
        <v>9</v>
      </c>
      <c r="G2008" s="86" t="str">
        <f t="shared" si="31"/>
        <v>2016S-2Sede CentralEspecialización en Diseño y Gerencia de Producto para la Exportación</v>
      </c>
      <c r="H2008" s="107">
        <v>7</v>
      </c>
    </row>
    <row r="2009" spans="1:8">
      <c r="A2009" s="103">
        <v>2016</v>
      </c>
      <c r="B2009" s="88" t="s">
        <v>3387</v>
      </c>
      <c r="C2009" s="83" t="s">
        <v>2490</v>
      </c>
      <c r="D2009" s="84" t="s">
        <v>5</v>
      </c>
      <c r="E2009" s="104" t="s">
        <v>236</v>
      </c>
      <c r="F2009" s="84" t="s">
        <v>11</v>
      </c>
      <c r="G2009" s="86" t="str">
        <f t="shared" si="31"/>
        <v>2016S-2Sede CentralMaestría en Planeación Urbana y Regional</v>
      </c>
      <c r="H2009" s="107">
        <v>5</v>
      </c>
    </row>
    <row r="2010" spans="1:8">
      <c r="A2010" s="103">
        <v>2016</v>
      </c>
      <c r="B2010" s="88" t="s">
        <v>3387</v>
      </c>
      <c r="C2010" s="83" t="s">
        <v>2490</v>
      </c>
      <c r="D2010" s="84" t="s">
        <v>5</v>
      </c>
      <c r="E2010" s="104" t="s">
        <v>234</v>
      </c>
      <c r="F2010" s="84" t="s">
        <v>700</v>
      </c>
      <c r="G2010" s="86" t="str">
        <f t="shared" si="31"/>
        <v>2016S-2Sede CentralArquitectura</v>
      </c>
      <c r="H2010" s="107">
        <v>97</v>
      </c>
    </row>
    <row r="2011" spans="1:8">
      <c r="A2011" s="103">
        <v>2016</v>
      </c>
      <c r="B2011" s="88" t="s">
        <v>3387</v>
      </c>
      <c r="C2011" s="83" t="s">
        <v>2490</v>
      </c>
      <c r="D2011" s="84" t="s">
        <v>5</v>
      </c>
      <c r="E2011" s="104" t="s">
        <v>234</v>
      </c>
      <c r="F2011" s="84" t="s">
        <v>1928</v>
      </c>
      <c r="G2011" s="86" t="str">
        <f t="shared" si="31"/>
        <v>2016S-2Sede CentralDiseño Industrial</v>
      </c>
      <c r="H2011" s="107">
        <v>96</v>
      </c>
    </row>
    <row r="2012" spans="1:8">
      <c r="A2012" s="103">
        <v>2016</v>
      </c>
      <c r="B2012" s="88" t="s">
        <v>3387</v>
      </c>
      <c r="C2012" s="83" t="s">
        <v>2490</v>
      </c>
      <c r="D2012" s="84" t="s">
        <v>12</v>
      </c>
      <c r="E2012" s="104" t="s">
        <v>236</v>
      </c>
      <c r="F2012" s="84" t="s">
        <v>17</v>
      </c>
      <c r="G2012" s="86" t="str">
        <f t="shared" si="31"/>
        <v>2016S-2Sede CentralMaestría en Música</v>
      </c>
      <c r="H2012" s="107">
        <v>1</v>
      </c>
    </row>
    <row r="2013" spans="1:8">
      <c r="A2013" s="103">
        <v>2016</v>
      </c>
      <c r="B2013" s="88" t="s">
        <v>3387</v>
      </c>
      <c r="C2013" s="83" t="s">
        <v>2490</v>
      </c>
      <c r="D2013" s="84" t="s">
        <v>12</v>
      </c>
      <c r="E2013" s="104" t="s">
        <v>234</v>
      </c>
      <c r="F2013" s="84" t="s">
        <v>1921</v>
      </c>
      <c r="G2013" s="86" t="str">
        <f t="shared" si="31"/>
        <v>2016S-2Sede CentralArtes Visuales</v>
      </c>
      <c r="H2013" s="107">
        <v>72</v>
      </c>
    </row>
    <row r="2014" spans="1:8">
      <c r="A2014" s="103">
        <v>2016</v>
      </c>
      <c r="B2014" s="88" t="s">
        <v>3387</v>
      </c>
      <c r="C2014" s="83" t="s">
        <v>2490</v>
      </c>
      <c r="D2014" s="84" t="s">
        <v>12</v>
      </c>
      <c r="E2014" s="104" t="s">
        <v>234</v>
      </c>
      <c r="F2014" s="84" t="s">
        <v>1933</v>
      </c>
      <c r="G2014" s="86" t="str">
        <f t="shared" si="31"/>
        <v>2016S-2Sede CentralEstudios Musicales</v>
      </c>
      <c r="H2014" s="107">
        <v>29</v>
      </c>
    </row>
    <row r="2015" spans="1:8">
      <c r="A2015" s="103">
        <v>2016</v>
      </c>
      <c r="B2015" s="88" t="s">
        <v>3387</v>
      </c>
      <c r="C2015" s="83" t="s">
        <v>2490</v>
      </c>
      <c r="D2015" s="84" t="s">
        <v>18</v>
      </c>
      <c r="E2015" s="104" t="s">
        <v>239</v>
      </c>
      <c r="F2015" s="84" t="s">
        <v>30</v>
      </c>
      <c r="G2015" s="86" t="str">
        <f t="shared" si="31"/>
        <v>2016S-2Sede CentralDoctorado en Ciencias Biológicas</v>
      </c>
      <c r="H2015" s="107">
        <v>12</v>
      </c>
    </row>
    <row r="2016" spans="1:8">
      <c r="A2016" s="103">
        <v>2016</v>
      </c>
      <c r="B2016" s="88" t="s">
        <v>3387</v>
      </c>
      <c r="C2016" s="83" t="s">
        <v>2490</v>
      </c>
      <c r="D2016" s="84" t="s">
        <v>18</v>
      </c>
      <c r="E2016" s="104" t="s">
        <v>235</v>
      </c>
      <c r="F2016" s="84" t="s">
        <v>24</v>
      </c>
      <c r="G2016" s="86" t="str">
        <f t="shared" si="31"/>
        <v>2016S-2Sede CentralEspecialización en Análisis Químico Instrumental</v>
      </c>
      <c r="H2016" s="107">
        <v>4</v>
      </c>
    </row>
    <row r="2017" spans="1:8">
      <c r="A2017" s="103">
        <v>2016</v>
      </c>
      <c r="B2017" s="88" t="s">
        <v>3387</v>
      </c>
      <c r="C2017" s="83" t="s">
        <v>2490</v>
      </c>
      <c r="D2017" s="84" t="s">
        <v>18</v>
      </c>
      <c r="E2017" s="104" t="s">
        <v>235</v>
      </c>
      <c r="F2017" s="84" t="s">
        <v>26</v>
      </c>
      <c r="G2017" s="86" t="str">
        <f t="shared" si="31"/>
        <v>2016S-2Sede CentralEspecialización en Hematología en el Laboratorio Clínico y Manejo del Banco de Sangre</v>
      </c>
      <c r="H2017" s="107">
        <v>1</v>
      </c>
    </row>
    <row r="2018" spans="1:8">
      <c r="A2018" s="103">
        <v>2016</v>
      </c>
      <c r="B2018" s="88" t="s">
        <v>3387</v>
      </c>
      <c r="C2018" s="83" t="s">
        <v>2490</v>
      </c>
      <c r="D2018" s="84" t="s">
        <v>18</v>
      </c>
      <c r="E2018" s="104" t="s">
        <v>235</v>
      </c>
      <c r="F2018" s="84" t="s">
        <v>27</v>
      </c>
      <c r="G2018" s="86" t="str">
        <f t="shared" si="31"/>
        <v>2016S-2Sede CentralEspecialización en Microbiología Médica</v>
      </c>
      <c r="H2018" s="107">
        <v>7</v>
      </c>
    </row>
    <row r="2019" spans="1:8">
      <c r="A2019" s="103">
        <v>2016</v>
      </c>
      <c r="B2019" s="88" t="s">
        <v>3387</v>
      </c>
      <c r="C2019" s="83" t="s">
        <v>2490</v>
      </c>
      <c r="D2019" s="84" t="s">
        <v>18</v>
      </c>
      <c r="E2019" s="104" t="s">
        <v>236</v>
      </c>
      <c r="F2019" s="84" t="s">
        <v>28</v>
      </c>
      <c r="G2019" s="86" t="str">
        <f t="shared" si="31"/>
        <v>2016S-2Sede CentralMaestría en Ciencias Biológicas</v>
      </c>
      <c r="H2019" s="107">
        <v>9</v>
      </c>
    </row>
    <row r="2020" spans="1:8">
      <c r="A2020" s="103">
        <v>2016</v>
      </c>
      <c r="B2020" s="88" t="s">
        <v>3387</v>
      </c>
      <c r="C2020" s="83" t="s">
        <v>2490</v>
      </c>
      <c r="D2020" s="84" t="s">
        <v>18</v>
      </c>
      <c r="E2020" s="104" t="s">
        <v>236</v>
      </c>
      <c r="F2020" s="84" t="s">
        <v>29</v>
      </c>
      <c r="G2020" s="86" t="str">
        <f t="shared" si="31"/>
        <v>2016S-2Sede CentralMaestría en Física Médica</v>
      </c>
      <c r="H2020" s="107">
        <v>1</v>
      </c>
    </row>
    <row r="2021" spans="1:8">
      <c r="A2021" s="103">
        <v>2016</v>
      </c>
      <c r="B2021" s="88" t="s">
        <v>3387</v>
      </c>
      <c r="C2021" s="83" t="s">
        <v>2490</v>
      </c>
      <c r="D2021" s="84" t="s">
        <v>18</v>
      </c>
      <c r="E2021" s="104" t="s">
        <v>234</v>
      </c>
      <c r="F2021" s="84" t="s">
        <v>1922</v>
      </c>
      <c r="G2021" s="86" t="str">
        <f t="shared" si="31"/>
        <v>2016S-2Sede CentralBacteriología</v>
      </c>
      <c r="H2021" s="107">
        <v>9</v>
      </c>
    </row>
    <row r="2022" spans="1:8">
      <c r="A2022" s="103">
        <v>2016</v>
      </c>
      <c r="B2022" s="88" t="s">
        <v>3387</v>
      </c>
      <c r="C2022" s="83" t="s">
        <v>2490</v>
      </c>
      <c r="D2022" s="84" t="s">
        <v>18</v>
      </c>
      <c r="E2022" s="104" t="s">
        <v>234</v>
      </c>
      <c r="F2022" s="84" t="s">
        <v>1923</v>
      </c>
      <c r="G2022" s="86" t="str">
        <f t="shared" si="31"/>
        <v>2016S-2Sede CentralBiología</v>
      </c>
      <c r="H2022" s="107">
        <v>17</v>
      </c>
    </row>
    <row r="2023" spans="1:8">
      <c r="A2023" s="103">
        <v>2016</v>
      </c>
      <c r="B2023" s="88" t="s">
        <v>3387</v>
      </c>
      <c r="C2023" s="83" t="s">
        <v>2490</v>
      </c>
      <c r="D2023" s="84" t="s">
        <v>18</v>
      </c>
      <c r="E2023" s="104" t="s">
        <v>234</v>
      </c>
      <c r="F2023" s="84" t="s">
        <v>1940</v>
      </c>
      <c r="G2023" s="86" t="str">
        <f t="shared" si="31"/>
        <v>2016S-2Sede CentralMatemáticas</v>
      </c>
      <c r="H2023" s="107">
        <v>3</v>
      </c>
    </row>
    <row r="2024" spans="1:8">
      <c r="A2024" s="103">
        <v>2016</v>
      </c>
      <c r="B2024" s="88" t="s">
        <v>3387</v>
      </c>
      <c r="C2024" s="83" t="s">
        <v>2490</v>
      </c>
      <c r="D2024" s="84" t="s">
        <v>18</v>
      </c>
      <c r="E2024" s="104" t="s">
        <v>234</v>
      </c>
      <c r="F2024" s="84" t="s">
        <v>1941</v>
      </c>
      <c r="G2024" s="86" t="str">
        <f t="shared" si="31"/>
        <v>2016S-2Sede CentralMicrobiología Industrial</v>
      </c>
      <c r="H2024" s="107">
        <v>34</v>
      </c>
    </row>
    <row r="2025" spans="1:8">
      <c r="A2025" s="103">
        <v>2016</v>
      </c>
      <c r="B2025" s="88" t="s">
        <v>3387</v>
      </c>
      <c r="C2025" s="83" t="s">
        <v>2490</v>
      </c>
      <c r="D2025" s="84" t="s">
        <v>18</v>
      </c>
      <c r="E2025" s="104" t="s">
        <v>234</v>
      </c>
      <c r="F2025" s="84" t="s">
        <v>1942</v>
      </c>
      <c r="G2025" s="86" t="str">
        <f t="shared" si="31"/>
        <v>2016S-2Sede CentralNutrición y Dietética</v>
      </c>
      <c r="H2025" s="107">
        <v>21</v>
      </c>
    </row>
    <row r="2026" spans="1:8">
      <c r="A2026" s="103">
        <v>2016</v>
      </c>
      <c r="B2026" s="88" t="s">
        <v>3387</v>
      </c>
      <c r="C2026" s="83" t="s">
        <v>2490</v>
      </c>
      <c r="D2026" s="84" t="s">
        <v>31</v>
      </c>
      <c r="E2026" s="104" t="s">
        <v>235</v>
      </c>
      <c r="F2026" s="84" t="s">
        <v>1185</v>
      </c>
      <c r="G2026" s="86" t="str">
        <f t="shared" si="31"/>
        <v>2016S-2Sede CentralEspecialización en Administración de Salud: Énfasis en Seguridad Social</v>
      </c>
      <c r="H2026" s="107">
        <v>7</v>
      </c>
    </row>
    <row r="2027" spans="1:8">
      <c r="A2027" s="103">
        <v>2016</v>
      </c>
      <c r="B2027" s="88" t="s">
        <v>3387</v>
      </c>
      <c r="C2027" s="83" t="s">
        <v>2490</v>
      </c>
      <c r="D2027" s="84" t="s">
        <v>31</v>
      </c>
      <c r="E2027" s="104" t="s">
        <v>235</v>
      </c>
      <c r="F2027" s="84" t="s">
        <v>35</v>
      </c>
      <c r="G2027" s="86" t="str">
        <f t="shared" si="31"/>
        <v>2016S-2Sede CentralEspecialización en Aseguramiento y Control Interno</v>
      </c>
      <c r="H2027" s="107">
        <v>65</v>
      </c>
    </row>
    <row r="2028" spans="1:8">
      <c r="A2028" s="103">
        <v>2016</v>
      </c>
      <c r="B2028" s="88" t="s">
        <v>3387</v>
      </c>
      <c r="C2028" s="83" t="s">
        <v>2490</v>
      </c>
      <c r="D2028" s="84" t="s">
        <v>31</v>
      </c>
      <c r="E2028" s="104" t="s">
        <v>235</v>
      </c>
      <c r="F2028" s="84" t="s">
        <v>36</v>
      </c>
      <c r="G2028" s="86" t="str">
        <f t="shared" si="31"/>
        <v>2016S-2Sede CentralEspecialización en Contabilidad Financiera Internacional</v>
      </c>
      <c r="H2028" s="107">
        <v>88</v>
      </c>
    </row>
    <row r="2029" spans="1:8">
      <c r="A2029" s="103">
        <v>2016</v>
      </c>
      <c r="B2029" s="88" t="s">
        <v>3387</v>
      </c>
      <c r="C2029" s="83" t="s">
        <v>2490</v>
      </c>
      <c r="D2029" s="84" t="s">
        <v>31</v>
      </c>
      <c r="E2029" s="104" t="s">
        <v>235</v>
      </c>
      <c r="F2029" s="84" t="s">
        <v>37</v>
      </c>
      <c r="G2029" s="86" t="str">
        <f t="shared" si="31"/>
        <v>2016S-2Sede CentralEspecialización en Contabilidad Gerencial</v>
      </c>
      <c r="H2029" s="107">
        <v>15</v>
      </c>
    </row>
    <row r="2030" spans="1:8">
      <c r="A2030" s="103">
        <v>2016</v>
      </c>
      <c r="B2030" s="88" t="s">
        <v>3387</v>
      </c>
      <c r="C2030" s="83" t="s">
        <v>2490</v>
      </c>
      <c r="D2030" s="84" t="s">
        <v>31</v>
      </c>
      <c r="E2030" s="104" t="s">
        <v>235</v>
      </c>
      <c r="F2030" s="84" t="s">
        <v>2540</v>
      </c>
      <c r="G2030" s="86" t="str">
        <f t="shared" si="31"/>
        <v>2016S-2Sede CentralEspecialización en Economía para No Economistas</v>
      </c>
      <c r="H2030" s="107">
        <v>2</v>
      </c>
    </row>
    <row r="2031" spans="1:8">
      <c r="A2031" s="103">
        <v>2016</v>
      </c>
      <c r="B2031" s="88" t="s">
        <v>3387</v>
      </c>
      <c r="C2031" s="83" t="s">
        <v>2490</v>
      </c>
      <c r="D2031" s="84" t="s">
        <v>31</v>
      </c>
      <c r="E2031" s="104" t="s">
        <v>235</v>
      </c>
      <c r="F2031" s="84" t="s">
        <v>39</v>
      </c>
      <c r="G2031" s="86" t="str">
        <f t="shared" si="31"/>
        <v>2016S-2Sede CentralEspecialización en Gerencia de la Calidad de los Servicios de Salud</v>
      </c>
      <c r="H2031" s="107">
        <v>12</v>
      </c>
    </row>
    <row r="2032" spans="1:8">
      <c r="A2032" s="103">
        <v>2016</v>
      </c>
      <c r="B2032" s="88" t="s">
        <v>3387</v>
      </c>
      <c r="C2032" s="83" t="s">
        <v>2490</v>
      </c>
      <c r="D2032" s="84" t="s">
        <v>31</v>
      </c>
      <c r="E2032" s="104" t="s">
        <v>235</v>
      </c>
      <c r="F2032" s="84" t="s">
        <v>40</v>
      </c>
      <c r="G2032" s="86" t="str">
        <f t="shared" si="31"/>
        <v>2016S-2Sede CentralEspecialización en Gerencia de Mercadeo</v>
      </c>
      <c r="H2032" s="107">
        <v>21</v>
      </c>
    </row>
    <row r="2033" spans="1:8">
      <c r="A2033" s="103">
        <v>2016</v>
      </c>
      <c r="B2033" s="88" t="s">
        <v>3387</v>
      </c>
      <c r="C2033" s="83" t="s">
        <v>2490</v>
      </c>
      <c r="D2033" s="84" t="s">
        <v>31</v>
      </c>
      <c r="E2033" s="104" t="s">
        <v>235</v>
      </c>
      <c r="F2033" s="84" t="s">
        <v>41</v>
      </c>
      <c r="G2033" s="86" t="str">
        <f t="shared" si="31"/>
        <v>2016S-2Sede CentralEspecialización en Gerencia del Talento Humano</v>
      </c>
      <c r="H2033" s="107">
        <v>20</v>
      </c>
    </row>
    <row r="2034" spans="1:8">
      <c r="A2034" s="103">
        <v>2016</v>
      </c>
      <c r="B2034" s="88" t="s">
        <v>3387</v>
      </c>
      <c r="C2034" s="83" t="s">
        <v>2490</v>
      </c>
      <c r="D2034" s="84" t="s">
        <v>31</v>
      </c>
      <c r="E2034" s="104" t="s">
        <v>235</v>
      </c>
      <c r="F2034" s="84" t="s">
        <v>42</v>
      </c>
      <c r="G2034" s="86" t="str">
        <f t="shared" si="31"/>
        <v>2016S-2Sede CentralEspecialización en Gerencia Financiera</v>
      </c>
      <c r="H2034" s="107">
        <v>44</v>
      </c>
    </row>
    <row r="2035" spans="1:8">
      <c r="A2035" s="103">
        <v>2016</v>
      </c>
      <c r="B2035" s="88" t="s">
        <v>3387</v>
      </c>
      <c r="C2035" s="83" t="s">
        <v>2490</v>
      </c>
      <c r="D2035" s="84" t="s">
        <v>31</v>
      </c>
      <c r="E2035" s="104" t="s">
        <v>235</v>
      </c>
      <c r="F2035" s="84" t="s">
        <v>43</v>
      </c>
      <c r="G2035" s="86" t="str">
        <f t="shared" si="31"/>
        <v>2016S-2Sede CentralEspecialización en Gerencia Hospitalaria</v>
      </c>
      <c r="H2035" s="107">
        <v>12</v>
      </c>
    </row>
    <row r="2036" spans="1:8">
      <c r="A2036" s="103">
        <v>2016</v>
      </c>
      <c r="B2036" s="88" t="s">
        <v>3387</v>
      </c>
      <c r="C2036" s="83" t="s">
        <v>2490</v>
      </c>
      <c r="D2036" s="84" t="s">
        <v>31</v>
      </c>
      <c r="E2036" s="104" t="s">
        <v>235</v>
      </c>
      <c r="F2036" s="84" t="s">
        <v>44</v>
      </c>
      <c r="G2036" s="86" t="str">
        <f t="shared" si="31"/>
        <v>2016S-2Sede CentralEspecialización en Gerencia Internacional</v>
      </c>
      <c r="H2036" s="107">
        <v>13</v>
      </c>
    </row>
    <row r="2037" spans="1:8">
      <c r="A2037" s="103">
        <v>2016</v>
      </c>
      <c r="B2037" s="88" t="s">
        <v>3387</v>
      </c>
      <c r="C2037" s="83" t="s">
        <v>2490</v>
      </c>
      <c r="D2037" s="84" t="s">
        <v>31</v>
      </c>
      <c r="E2037" s="104" t="s">
        <v>235</v>
      </c>
      <c r="F2037" s="84" t="s">
        <v>45</v>
      </c>
      <c r="G2037" s="86" t="str">
        <f t="shared" si="31"/>
        <v>2016S-2Sede CentralEspecialización en Gestión Tecnológica</v>
      </c>
      <c r="H2037" s="107">
        <v>10</v>
      </c>
    </row>
    <row r="2038" spans="1:8">
      <c r="A2038" s="103">
        <v>2016</v>
      </c>
      <c r="B2038" s="88" t="s">
        <v>3387</v>
      </c>
      <c r="C2038" s="83" t="s">
        <v>2490</v>
      </c>
      <c r="D2038" s="84" t="s">
        <v>31</v>
      </c>
      <c r="E2038" s="104" t="s">
        <v>235</v>
      </c>
      <c r="F2038" s="84" t="s">
        <v>46</v>
      </c>
      <c r="G2038" s="86" t="str">
        <f t="shared" si="31"/>
        <v>2016S-2Sede CentralEspecialización en Revisoría Fiscal</v>
      </c>
      <c r="H2038" s="107">
        <v>5</v>
      </c>
    </row>
    <row r="2039" spans="1:8">
      <c r="A2039" s="103">
        <v>2016</v>
      </c>
      <c r="B2039" s="88" t="s">
        <v>3387</v>
      </c>
      <c r="C2039" s="83" t="s">
        <v>2490</v>
      </c>
      <c r="D2039" s="84" t="s">
        <v>31</v>
      </c>
      <c r="E2039" s="104" t="s">
        <v>236</v>
      </c>
      <c r="F2039" s="84" t="s">
        <v>2477</v>
      </c>
      <c r="G2039" s="86" t="str">
        <f t="shared" si="31"/>
        <v>2016S-2Sede CentralMaestría en Administración de Empresas</v>
      </c>
      <c r="H2039" s="107">
        <v>7</v>
      </c>
    </row>
    <row r="2040" spans="1:8">
      <c r="A2040" s="103">
        <v>2016</v>
      </c>
      <c r="B2040" s="88" t="s">
        <v>3387</v>
      </c>
      <c r="C2040" s="83" t="s">
        <v>2490</v>
      </c>
      <c r="D2040" s="84" t="s">
        <v>31</v>
      </c>
      <c r="E2040" s="104" t="s">
        <v>236</v>
      </c>
      <c r="F2040" s="84" t="s">
        <v>48</v>
      </c>
      <c r="G2040" s="86" t="str">
        <f t="shared" si="31"/>
        <v>2016S-2Sede CentralMaestría en Administración de Salud</v>
      </c>
      <c r="H2040" s="107">
        <v>8</v>
      </c>
    </row>
    <row r="2041" spans="1:8">
      <c r="A2041" s="103">
        <v>2016</v>
      </c>
      <c r="B2041" s="88" t="s">
        <v>3387</v>
      </c>
      <c r="C2041" s="83" t="s">
        <v>2490</v>
      </c>
      <c r="D2041" s="84" t="s">
        <v>31</v>
      </c>
      <c r="E2041" s="104" t="s">
        <v>236</v>
      </c>
      <c r="F2041" s="84" t="s">
        <v>49</v>
      </c>
      <c r="G2041" s="86" t="str">
        <f t="shared" si="31"/>
        <v>2016S-2Sede CentralMaestría en Economía</v>
      </c>
      <c r="H2041" s="107">
        <v>33</v>
      </c>
    </row>
    <row r="2042" spans="1:8">
      <c r="A2042" s="103">
        <v>2016</v>
      </c>
      <c r="B2042" s="88" t="s">
        <v>3387</v>
      </c>
      <c r="C2042" s="83" t="s">
        <v>2490</v>
      </c>
      <c r="D2042" s="84" t="s">
        <v>31</v>
      </c>
      <c r="E2042" s="104" t="s">
        <v>236</v>
      </c>
      <c r="F2042" s="84" t="s">
        <v>51</v>
      </c>
      <c r="G2042" s="86" t="str">
        <f t="shared" si="31"/>
        <v>2016S-2Sede CentralMaestría en Salud Pública</v>
      </c>
      <c r="H2042" s="107">
        <v>7</v>
      </c>
    </row>
    <row r="2043" spans="1:8">
      <c r="A2043" s="103">
        <v>2016</v>
      </c>
      <c r="B2043" s="88" t="s">
        <v>3387</v>
      </c>
      <c r="C2043" s="83" t="s">
        <v>2490</v>
      </c>
      <c r="D2043" s="84" t="s">
        <v>31</v>
      </c>
      <c r="E2043" s="104" t="s">
        <v>234</v>
      </c>
      <c r="F2043" s="84" t="s">
        <v>1919</v>
      </c>
      <c r="G2043" s="86" t="str">
        <f t="shared" si="31"/>
        <v>2016S-2Sede CentralAdministración de Empresas</v>
      </c>
      <c r="H2043" s="107">
        <v>142</v>
      </c>
    </row>
    <row r="2044" spans="1:8">
      <c r="A2044" s="103">
        <v>2016</v>
      </c>
      <c r="B2044" s="88" t="s">
        <v>3387</v>
      </c>
      <c r="C2044" s="83" t="s">
        <v>2490</v>
      </c>
      <c r="D2044" s="84" t="s">
        <v>31</v>
      </c>
      <c r="E2044" s="104" t="s">
        <v>234</v>
      </c>
      <c r="F2044" s="84" t="s">
        <v>1926</v>
      </c>
      <c r="G2044" s="86" t="str">
        <f t="shared" si="31"/>
        <v>2016S-2Sede CentralContaduría Pública</v>
      </c>
      <c r="H2044" s="107">
        <v>62</v>
      </c>
    </row>
    <row r="2045" spans="1:8">
      <c r="A2045" s="103">
        <v>2016</v>
      </c>
      <c r="B2045" s="88" t="s">
        <v>3387</v>
      </c>
      <c r="C2045" s="83" t="s">
        <v>2490</v>
      </c>
      <c r="D2045" s="84" t="s">
        <v>31</v>
      </c>
      <c r="E2045" s="104" t="s">
        <v>234</v>
      </c>
      <c r="F2045" s="84" t="s">
        <v>1930</v>
      </c>
      <c r="G2045" s="86" t="str">
        <f t="shared" si="31"/>
        <v>2016S-2Sede CentralEconomía</v>
      </c>
      <c r="H2045" s="107">
        <v>51</v>
      </c>
    </row>
    <row r="2046" spans="1:8">
      <c r="A2046" s="103">
        <v>2016</v>
      </c>
      <c r="B2046" s="88" t="s">
        <v>3387</v>
      </c>
      <c r="C2046" s="83" t="s">
        <v>2490</v>
      </c>
      <c r="D2046" s="84" t="s">
        <v>52</v>
      </c>
      <c r="E2046" s="104" t="s">
        <v>239</v>
      </c>
      <c r="F2046" s="84" t="s">
        <v>71</v>
      </c>
      <c r="G2046" s="86" t="str">
        <f t="shared" si="31"/>
        <v>2016S-2Sede CentralDoctorado en Ciencias Jurídicas</v>
      </c>
      <c r="H2046" s="107">
        <v>1</v>
      </c>
    </row>
    <row r="2047" spans="1:8">
      <c r="A2047" s="103">
        <v>2016</v>
      </c>
      <c r="B2047" s="88" t="s">
        <v>3387</v>
      </c>
      <c r="C2047" s="83" t="s">
        <v>2490</v>
      </c>
      <c r="D2047" s="84" t="s">
        <v>52</v>
      </c>
      <c r="E2047" s="104" t="s">
        <v>235</v>
      </c>
      <c r="F2047" s="84" t="s">
        <v>54</v>
      </c>
      <c r="G2047" s="86" t="str">
        <f t="shared" si="31"/>
        <v>2016S-2Sede CentralEspecialización en Derecho Administrativo</v>
      </c>
      <c r="H2047" s="107">
        <v>35</v>
      </c>
    </row>
    <row r="2048" spans="1:8">
      <c r="A2048" s="103">
        <v>2016</v>
      </c>
      <c r="B2048" s="88" t="s">
        <v>3387</v>
      </c>
      <c r="C2048" s="83" t="s">
        <v>2490</v>
      </c>
      <c r="D2048" s="84" t="s">
        <v>52</v>
      </c>
      <c r="E2048" s="104" t="s">
        <v>235</v>
      </c>
      <c r="F2048" s="84" t="s">
        <v>55</v>
      </c>
      <c r="G2048" s="86" t="str">
        <f t="shared" si="31"/>
        <v>2016S-2Sede CentralEspecialización en Derecho Comercial</v>
      </c>
      <c r="H2048" s="107">
        <v>30</v>
      </c>
    </row>
    <row r="2049" spans="1:8">
      <c r="A2049" s="103">
        <v>2016</v>
      </c>
      <c r="B2049" s="88" t="s">
        <v>3387</v>
      </c>
      <c r="C2049" s="83" t="s">
        <v>2490</v>
      </c>
      <c r="D2049" s="84" t="s">
        <v>52</v>
      </c>
      <c r="E2049" s="104" t="s">
        <v>235</v>
      </c>
      <c r="F2049" s="84" t="s">
        <v>57</v>
      </c>
      <c r="G2049" s="86" t="str">
        <f t="shared" si="31"/>
        <v>2016S-2Sede CentralEspecialización en Derecho de la Competencia y del Libre Comercio</v>
      </c>
      <c r="H2049" s="107">
        <v>11</v>
      </c>
    </row>
    <row r="2050" spans="1:8">
      <c r="A2050" s="103">
        <v>2016</v>
      </c>
      <c r="B2050" s="88" t="s">
        <v>3387</v>
      </c>
      <c r="C2050" s="83" t="s">
        <v>2490</v>
      </c>
      <c r="D2050" s="84" t="s">
        <v>52</v>
      </c>
      <c r="E2050" s="104" t="s">
        <v>235</v>
      </c>
      <c r="F2050" s="84" t="s">
        <v>58</v>
      </c>
      <c r="G2050" s="86" t="str">
        <f t="shared" si="31"/>
        <v>2016S-2Sede CentralEspecialización en Derecho de la Seguridad Social</v>
      </c>
      <c r="H2050" s="107">
        <v>15</v>
      </c>
    </row>
    <row r="2051" spans="1:8">
      <c r="A2051" s="103">
        <v>2016</v>
      </c>
      <c r="B2051" s="88" t="s">
        <v>3387</v>
      </c>
      <c r="C2051" s="83" t="s">
        <v>2490</v>
      </c>
      <c r="D2051" s="84" t="s">
        <v>52</v>
      </c>
      <c r="E2051" s="104" t="s">
        <v>235</v>
      </c>
      <c r="F2051" s="84" t="s">
        <v>59</v>
      </c>
      <c r="G2051" s="86" t="str">
        <f t="shared" ref="G2051:G2114" si="32">+CONCATENATE(A2051,B2051,C2051,F2051)</f>
        <v>2016S-2Sede CentralEspecialización en Derecho de Seguros</v>
      </c>
      <c r="H2051" s="107">
        <v>11</v>
      </c>
    </row>
    <row r="2052" spans="1:8">
      <c r="A2052" s="103">
        <v>2016</v>
      </c>
      <c r="B2052" s="88" t="s">
        <v>3387</v>
      </c>
      <c r="C2052" s="83" t="s">
        <v>2490</v>
      </c>
      <c r="D2052" s="84" t="s">
        <v>52</v>
      </c>
      <c r="E2052" s="104" t="s">
        <v>235</v>
      </c>
      <c r="F2052" s="84" t="s">
        <v>60</v>
      </c>
      <c r="G2052" s="86" t="str">
        <f t="shared" si="32"/>
        <v>2016S-2Sede CentralEspecialización en Derecho de Sociedades</v>
      </c>
      <c r="H2052" s="107">
        <v>3</v>
      </c>
    </row>
    <row r="2053" spans="1:8">
      <c r="A2053" s="103">
        <v>2016</v>
      </c>
      <c r="B2053" s="88" t="s">
        <v>3387</v>
      </c>
      <c r="C2053" s="83" t="s">
        <v>2490</v>
      </c>
      <c r="D2053" s="84" t="s">
        <v>52</v>
      </c>
      <c r="E2053" s="104" t="s">
        <v>235</v>
      </c>
      <c r="F2053" s="84" t="s">
        <v>61</v>
      </c>
      <c r="G2053" s="86" t="str">
        <f t="shared" si="32"/>
        <v>2016S-2Sede CentralEspecialización en Derecho del Mercado de Capitales</v>
      </c>
      <c r="H2053" s="107">
        <v>2</v>
      </c>
    </row>
    <row r="2054" spans="1:8">
      <c r="A2054" s="103">
        <v>2016</v>
      </c>
      <c r="B2054" s="88" t="s">
        <v>3387</v>
      </c>
      <c r="C2054" s="83" t="s">
        <v>2490</v>
      </c>
      <c r="D2054" s="84" t="s">
        <v>52</v>
      </c>
      <c r="E2054" s="104" t="s">
        <v>235</v>
      </c>
      <c r="F2054" s="84" t="s">
        <v>62</v>
      </c>
      <c r="G2054" s="86" t="str">
        <f t="shared" si="32"/>
        <v>2016S-2Sede CentralEspecialización en Derecho Laboral</v>
      </c>
      <c r="H2054" s="107">
        <v>2</v>
      </c>
    </row>
    <row r="2055" spans="1:8">
      <c r="A2055" s="103">
        <v>2016</v>
      </c>
      <c r="B2055" s="88" t="s">
        <v>3387</v>
      </c>
      <c r="C2055" s="83" t="s">
        <v>2490</v>
      </c>
      <c r="D2055" s="84" t="s">
        <v>52</v>
      </c>
      <c r="E2055" s="104" t="s">
        <v>235</v>
      </c>
      <c r="F2055" s="84" t="s">
        <v>63</v>
      </c>
      <c r="G2055" s="86" t="str">
        <f t="shared" si="32"/>
        <v>2016S-2Sede CentralEspecialización en Derecho Médico</v>
      </c>
      <c r="H2055" s="107">
        <v>8</v>
      </c>
    </row>
    <row r="2056" spans="1:8">
      <c r="A2056" s="103">
        <v>2016</v>
      </c>
      <c r="B2056" s="88" t="s">
        <v>3387</v>
      </c>
      <c r="C2056" s="83" t="s">
        <v>2490</v>
      </c>
      <c r="D2056" s="84" t="s">
        <v>52</v>
      </c>
      <c r="E2056" s="104" t="s">
        <v>235</v>
      </c>
      <c r="F2056" s="84" t="s">
        <v>65</v>
      </c>
      <c r="G2056" s="86" t="str">
        <f t="shared" si="32"/>
        <v>2016S-2Sede CentralEspecialización en Derecho Tributario</v>
      </c>
      <c r="H2056" s="107">
        <v>26</v>
      </c>
    </row>
    <row r="2057" spans="1:8">
      <c r="A2057" s="103">
        <v>2016</v>
      </c>
      <c r="B2057" s="88" t="s">
        <v>3387</v>
      </c>
      <c r="C2057" s="83" t="s">
        <v>2490</v>
      </c>
      <c r="D2057" s="84" t="s">
        <v>52</v>
      </c>
      <c r="E2057" s="104" t="s">
        <v>235</v>
      </c>
      <c r="F2057" s="84" t="s">
        <v>66</v>
      </c>
      <c r="G2057" s="86" t="str">
        <f t="shared" si="32"/>
        <v>2016S-2Sede CentralEspecialización en Derecho Urbanístico</v>
      </c>
      <c r="H2057" s="107">
        <v>15</v>
      </c>
    </row>
    <row r="2058" spans="1:8">
      <c r="A2058" s="103">
        <v>2016</v>
      </c>
      <c r="B2058" s="88" t="s">
        <v>3387</v>
      </c>
      <c r="C2058" s="83" t="s">
        <v>2490</v>
      </c>
      <c r="D2058" s="84" t="s">
        <v>52</v>
      </c>
      <c r="E2058" s="104" t="s">
        <v>236</v>
      </c>
      <c r="F2058" s="84" t="s">
        <v>69</v>
      </c>
      <c r="G2058" s="86" t="str">
        <f t="shared" si="32"/>
        <v>2016S-2Sede CentralMaestría en Derecho de Seguros</v>
      </c>
      <c r="H2058" s="107">
        <v>1</v>
      </c>
    </row>
    <row r="2059" spans="1:8">
      <c r="A2059" s="103">
        <v>2016</v>
      </c>
      <c r="B2059" s="88" t="s">
        <v>3387</v>
      </c>
      <c r="C2059" s="83" t="s">
        <v>2490</v>
      </c>
      <c r="D2059" s="84" t="s">
        <v>52</v>
      </c>
      <c r="E2059" s="104" t="s">
        <v>234</v>
      </c>
      <c r="F2059" s="84" t="s">
        <v>1927</v>
      </c>
      <c r="G2059" s="86" t="str">
        <f t="shared" si="32"/>
        <v>2016S-2Sede CentralDerecho</v>
      </c>
      <c r="H2059" s="107">
        <v>110</v>
      </c>
    </row>
    <row r="2060" spans="1:8">
      <c r="A2060" s="103">
        <v>2016</v>
      </c>
      <c r="B2060" s="88" t="s">
        <v>3387</v>
      </c>
      <c r="C2060" s="83" t="s">
        <v>2490</v>
      </c>
      <c r="D2060" s="84" t="s">
        <v>72</v>
      </c>
      <c r="E2060" s="104" t="s">
        <v>235</v>
      </c>
      <c r="F2060" s="84" t="s">
        <v>74</v>
      </c>
      <c r="G2060" s="86" t="str">
        <f t="shared" si="32"/>
        <v>2016S-2Sede CentralEspecialización en Gobierno y Gestión Pública Territoriales</v>
      </c>
      <c r="H2060" s="107">
        <v>20</v>
      </c>
    </row>
    <row r="2061" spans="1:8">
      <c r="A2061" s="103">
        <v>2016</v>
      </c>
      <c r="B2061" s="88" t="s">
        <v>3387</v>
      </c>
      <c r="C2061" s="83" t="s">
        <v>2490</v>
      </c>
      <c r="D2061" s="84" t="s">
        <v>72</v>
      </c>
      <c r="E2061" s="104" t="s">
        <v>235</v>
      </c>
      <c r="F2061" s="84" t="s">
        <v>75</v>
      </c>
      <c r="G2061" s="86" t="str">
        <f t="shared" si="32"/>
        <v>2016S-2Sede CentralEspecialización en Opinión Pública y Mercadeo Político</v>
      </c>
      <c r="H2061" s="107">
        <v>17</v>
      </c>
    </row>
    <row r="2062" spans="1:8">
      <c r="A2062" s="103">
        <v>2016</v>
      </c>
      <c r="B2062" s="88" t="s">
        <v>3387</v>
      </c>
      <c r="C2062" s="83" t="s">
        <v>2490</v>
      </c>
      <c r="D2062" s="84" t="s">
        <v>72</v>
      </c>
      <c r="E2062" s="104" t="s">
        <v>235</v>
      </c>
      <c r="F2062" s="84" t="s">
        <v>76</v>
      </c>
      <c r="G2062" s="86" t="str">
        <f t="shared" si="32"/>
        <v>2016S-2Sede CentralEspecialización en Resolución de Conflictos</v>
      </c>
      <c r="H2062" s="107">
        <v>21</v>
      </c>
    </row>
    <row r="2063" spans="1:8">
      <c r="A2063" s="103">
        <v>2016</v>
      </c>
      <c r="B2063" s="88" t="s">
        <v>3387</v>
      </c>
      <c r="C2063" s="83" t="s">
        <v>2490</v>
      </c>
      <c r="D2063" s="84" t="s">
        <v>72</v>
      </c>
      <c r="E2063" s="104" t="s">
        <v>236</v>
      </c>
      <c r="F2063" s="84" t="s">
        <v>78</v>
      </c>
      <c r="G2063" s="86" t="str">
        <f t="shared" si="32"/>
        <v>2016S-2Sede CentralMaestría en Estudios Latinoamericanos</v>
      </c>
      <c r="H2063" s="107">
        <v>5</v>
      </c>
    </row>
    <row r="2064" spans="1:8">
      <c r="A2064" s="103">
        <v>2016</v>
      </c>
      <c r="B2064" s="88" t="s">
        <v>3387</v>
      </c>
      <c r="C2064" s="83" t="s">
        <v>2490</v>
      </c>
      <c r="D2064" s="84" t="s">
        <v>72</v>
      </c>
      <c r="E2064" s="104" t="s">
        <v>236</v>
      </c>
      <c r="F2064" s="84" t="s">
        <v>79</v>
      </c>
      <c r="G2064" s="86" t="str">
        <f t="shared" si="32"/>
        <v>2016S-2Sede CentralMaestría en Estudios Políticos</v>
      </c>
      <c r="H2064" s="107">
        <v>8</v>
      </c>
    </row>
    <row r="2065" spans="1:8">
      <c r="A2065" s="103">
        <v>2016</v>
      </c>
      <c r="B2065" s="88" t="s">
        <v>3387</v>
      </c>
      <c r="C2065" s="83" t="s">
        <v>2490</v>
      </c>
      <c r="D2065" s="84" t="s">
        <v>72</v>
      </c>
      <c r="E2065" s="104" t="s">
        <v>236</v>
      </c>
      <c r="F2065" s="84" t="s">
        <v>81</v>
      </c>
      <c r="G2065" s="86" t="str">
        <f t="shared" si="32"/>
        <v>2016S-2Sede CentralMaestría en Política Social</v>
      </c>
      <c r="H2065" s="107">
        <v>7</v>
      </c>
    </row>
    <row r="2066" spans="1:8">
      <c r="A2066" s="103">
        <v>2016</v>
      </c>
      <c r="B2066" s="88" t="s">
        <v>3387</v>
      </c>
      <c r="C2066" s="83" t="s">
        <v>2490</v>
      </c>
      <c r="D2066" s="84" t="s">
        <v>72</v>
      </c>
      <c r="E2066" s="104" t="s">
        <v>236</v>
      </c>
      <c r="F2066" s="84" t="s">
        <v>82</v>
      </c>
      <c r="G2066" s="86" t="str">
        <f t="shared" si="32"/>
        <v>2016S-2Sede CentralMaestría en Relaciones Internacionales</v>
      </c>
      <c r="H2066" s="107">
        <v>8</v>
      </c>
    </row>
    <row r="2067" spans="1:8">
      <c r="A2067" s="103">
        <v>2016</v>
      </c>
      <c r="B2067" s="88" t="s">
        <v>3387</v>
      </c>
      <c r="C2067" s="83" t="s">
        <v>2490</v>
      </c>
      <c r="D2067" s="84" t="s">
        <v>72</v>
      </c>
      <c r="E2067" s="104" t="s">
        <v>234</v>
      </c>
      <c r="F2067" s="84" t="s">
        <v>1924</v>
      </c>
      <c r="G2067" s="86" t="str">
        <f t="shared" si="32"/>
        <v>2016S-2Sede CentralCiencia Política</v>
      </c>
      <c r="H2067" s="107">
        <v>50</v>
      </c>
    </row>
    <row r="2068" spans="1:8">
      <c r="A2068" s="103">
        <v>2016</v>
      </c>
      <c r="B2068" s="88" t="s">
        <v>3387</v>
      </c>
      <c r="C2068" s="83" t="s">
        <v>2490</v>
      </c>
      <c r="D2068" s="84" t="s">
        <v>72</v>
      </c>
      <c r="E2068" s="104" t="s">
        <v>234</v>
      </c>
      <c r="F2068" s="84" t="s">
        <v>1943</v>
      </c>
      <c r="G2068" s="86" t="str">
        <f t="shared" si="32"/>
        <v>2016S-2Sede CentralRelaciones Internacionales</v>
      </c>
      <c r="H2068" s="107">
        <v>10</v>
      </c>
    </row>
    <row r="2069" spans="1:8">
      <c r="A2069" s="103">
        <v>2016</v>
      </c>
      <c r="B2069" s="88" t="s">
        <v>3387</v>
      </c>
      <c r="C2069" s="83" t="s">
        <v>2490</v>
      </c>
      <c r="D2069" s="84" t="s">
        <v>83</v>
      </c>
      <c r="E2069" s="104" t="s">
        <v>239</v>
      </c>
      <c r="F2069" s="84" t="s">
        <v>92</v>
      </c>
      <c r="G2069" s="86" t="str">
        <f t="shared" si="32"/>
        <v>2016S-2Sede CentralDoctorado en Ciencias Sociales y Humanas</v>
      </c>
      <c r="H2069" s="107">
        <v>4</v>
      </c>
    </row>
    <row r="2070" spans="1:8">
      <c r="A2070" s="103">
        <v>2016</v>
      </c>
      <c r="B2070" s="88" t="s">
        <v>3387</v>
      </c>
      <c r="C2070" s="83" t="s">
        <v>2490</v>
      </c>
      <c r="D2070" s="84" t="s">
        <v>83</v>
      </c>
      <c r="E2070" s="104" t="s">
        <v>236</v>
      </c>
      <c r="F2070" s="84" t="s">
        <v>89</v>
      </c>
      <c r="G2070" s="86" t="str">
        <f t="shared" si="32"/>
        <v>2016S-2Sede CentralMaestría en Estudios Culturales</v>
      </c>
      <c r="H2070" s="107">
        <v>6</v>
      </c>
    </row>
    <row r="2071" spans="1:8">
      <c r="A2071" s="103">
        <v>2016</v>
      </c>
      <c r="B2071" s="88" t="s">
        <v>3387</v>
      </c>
      <c r="C2071" s="83" t="s">
        <v>2490</v>
      </c>
      <c r="D2071" s="84" t="s">
        <v>83</v>
      </c>
      <c r="E2071" s="104" t="s">
        <v>236</v>
      </c>
      <c r="F2071" s="84" t="s">
        <v>90</v>
      </c>
      <c r="G2071" s="86" t="str">
        <f t="shared" si="32"/>
        <v>2016S-2Sede CentralMaestría en Historia</v>
      </c>
      <c r="H2071" s="107">
        <v>3</v>
      </c>
    </row>
    <row r="2072" spans="1:8">
      <c r="A2072" s="103">
        <v>2016</v>
      </c>
      <c r="B2072" s="88" t="s">
        <v>3387</v>
      </c>
      <c r="C2072" s="83" t="s">
        <v>2490</v>
      </c>
      <c r="D2072" s="84" t="s">
        <v>83</v>
      </c>
      <c r="E2072" s="104" t="s">
        <v>236</v>
      </c>
      <c r="F2072" s="84" t="s">
        <v>91</v>
      </c>
      <c r="G2072" s="86" t="str">
        <f t="shared" si="32"/>
        <v>2016S-2Sede CentralMaestría en Literatura</v>
      </c>
      <c r="H2072" s="107">
        <v>8</v>
      </c>
    </row>
    <row r="2073" spans="1:8">
      <c r="A2073" s="103">
        <v>2016</v>
      </c>
      <c r="B2073" s="88" t="s">
        <v>3387</v>
      </c>
      <c r="C2073" s="83" t="s">
        <v>2490</v>
      </c>
      <c r="D2073" s="84" t="s">
        <v>83</v>
      </c>
      <c r="E2073" s="104" t="s">
        <v>234</v>
      </c>
      <c r="F2073" s="84" t="s">
        <v>722</v>
      </c>
      <c r="G2073" s="86" t="str">
        <f t="shared" si="32"/>
        <v>2016S-2Sede CentralAntropología</v>
      </c>
      <c r="H2073" s="107">
        <v>12</v>
      </c>
    </row>
    <row r="2074" spans="1:8">
      <c r="A2074" s="103">
        <v>2016</v>
      </c>
      <c r="B2074" s="88" t="s">
        <v>3387</v>
      </c>
      <c r="C2074" s="83" t="s">
        <v>2490</v>
      </c>
      <c r="D2074" s="84" t="s">
        <v>83</v>
      </c>
      <c r="E2074" s="104" t="s">
        <v>234</v>
      </c>
      <c r="F2074" s="84" t="s">
        <v>1932</v>
      </c>
      <c r="G2074" s="86" t="str">
        <f t="shared" si="32"/>
        <v>2016S-2Sede CentralEstudios Literarios</v>
      </c>
      <c r="H2074" s="107">
        <v>11</v>
      </c>
    </row>
    <row r="2075" spans="1:8">
      <c r="A2075" s="103">
        <v>2016</v>
      </c>
      <c r="B2075" s="88" t="s">
        <v>3387</v>
      </c>
      <c r="C2075" s="83" t="s">
        <v>2490</v>
      </c>
      <c r="D2075" s="84" t="s">
        <v>83</v>
      </c>
      <c r="E2075" s="104" t="s">
        <v>234</v>
      </c>
      <c r="F2075" s="84" t="s">
        <v>1935</v>
      </c>
      <c r="G2075" s="86" t="str">
        <f t="shared" si="32"/>
        <v>2016S-2Sede CentralHistoria</v>
      </c>
      <c r="H2075" s="107">
        <v>8</v>
      </c>
    </row>
    <row r="2076" spans="1:8">
      <c r="A2076" s="103">
        <v>2016</v>
      </c>
      <c r="B2076" s="88" t="s">
        <v>3387</v>
      </c>
      <c r="C2076" s="83" t="s">
        <v>2490</v>
      </c>
      <c r="D2076" s="84" t="s">
        <v>83</v>
      </c>
      <c r="E2076" s="104" t="s">
        <v>234</v>
      </c>
      <c r="F2076" s="84" t="s">
        <v>1944</v>
      </c>
      <c r="G2076" s="86" t="str">
        <f t="shared" si="32"/>
        <v>2016S-2Sede CentralSociología</v>
      </c>
      <c r="H2076" s="107">
        <v>11</v>
      </c>
    </row>
    <row r="2077" spans="1:8">
      <c r="A2077" s="103">
        <v>2016</v>
      </c>
      <c r="B2077" s="88" t="s">
        <v>3387</v>
      </c>
      <c r="C2077" s="83" t="s">
        <v>2490</v>
      </c>
      <c r="D2077" s="84" t="s">
        <v>93</v>
      </c>
      <c r="E2077" s="104" t="s">
        <v>235</v>
      </c>
      <c r="F2077" s="84" t="s">
        <v>97</v>
      </c>
      <c r="G2077" s="86" t="str">
        <f t="shared" si="32"/>
        <v>2016S-2Sede CentralEspecialización en Comunicación Organizacional</v>
      </c>
      <c r="H2077" s="107">
        <v>1</v>
      </c>
    </row>
    <row r="2078" spans="1:8">
      <c r="A2078" s="103">
        <v>2016</v>
      </c>
      <c r="B2078" s="88" t="s">
        <v>3387</v>
      </c>
      <c r="C2078" s="83" t="s">
        <v>2490</v>
      </c>
      <c r="D2078" s="84" t="s">
        <v>93</v>
      </c>
      <c r="E2078" s="104" t="s">
        <v>235</v>
      </c>
      <c r="F2078" s="84" t="s">
        <v>98</v>
      </c>
      <c r="G2078" s="86" t="str">
        <f t="shared" si="32"/>
        <v>2016S-2Sede CentralEspecialización en Televisión</v>
      </c>
      <c r="H2078" s="107">
        <v>1</v>
      </c>
    </row>
    <row r="2079" spans="1:8">
      <c r="A2079" s="103">
        <v>2016</v>
      </c>
      <c r="B2079" s="88" t="s">
        <v>3387</v>
      </c>
      <c r="C2079" s="83" t="s">
        <v>2490</v>
      </c>
      <c r="D2079" s="84" t="s">
        <v>93</v>
      </c>
      <c r="E2079" s="104" t="s">
        <v>236</v>
      </c>
      <c r="F2079" s="84" t="s">
        <v>100</v>
      </c>
      <c r="G2079" s="86" t="str">
        <f t="shared" si="32"/>
        <v>2016S-2Sede CentralMaestría en Comunicación</v>
      </c>
      <c r="H2079" s="107">
        <v>5</v>
      </c>
    </row>
    <row r="2080" spans="1:8">
      <c r="A2080" s="103">
        <v>2016</v>
      </c>
      <c r="B2080" s="88" t="s">
        <v>3387</v>
      </c>
      <c r="C2080" s="83" t="s">
        <v>2490</v>
      </c>
      <c r="D2080" s="84" t="s">
        <v>93</v>
      </c>
      <c r="E2080" s="104" t="s">
        <v>236</v>
      </c>
      <c r="F2080" s="84" t="s">
        <v>101</v>
      </c>
      <c r="G2080" s="86" t="str">
        <f t="shared" si="32"/>
        <v>2016S-2Sede CentralMaestría en Lingüística Aplicada del Español como Lengua Extranjera</v>
      </c>
      <c r="H2080" s="107">
        <v>25</v>
      </c>
    </row>
    <row r="2081" spans="1:8">
      <c r="A2081" s="103">
        <v>2016</v>
      </c>
      <c r="B2081" s="88" t="s">
        <v>3387</v>
      </c>
      <c r="C2081" s="83" t="s">
        <v>2490</v>
      </c>
      <c r="D2081" s="84" t="s">
        <v>93</v>
      </c>
      <c r="E2081" s="104" t="s">
        <v>234</v>
      </c>
      <c r="F2081" s="84" t="s">
        <v>3424</v>
      </c>
      <c r="G2081" s="86" t="str">
        <f t="shared" si="32"/>
        <v>2016S-2Sede CentralCiencia de la Información - Bibliotecología</v>
      </c>
      <c r="H2081" s="107">
        <v>23</v>
      </c>
    </row>
    <row r="2082" spans="1:8">
      <c r="A2082" s="103">
        <v>2016</v>
      </c>
      <c r="B2082" s="88" t="s">
        <v>3387</v>
      </c>
      <c r="C2082" s="83" t="s">
        <v>2490</v>
      </c>
      <c r="D2082" s="84" t="s">
        <v>93</v>
      </c>
      <c r="E2082" s="104" t="s">
        <v>234</v>
      </c>
      <c r="F2082" s="84" t="s">
        <v>1925</v>
      </c>
      <c r="G2082" s="86" t="str">
        <f t="shared" si="32"/>
        <v>2016S-2Sede CentralComunicación Social</v>
      </c>
      <c r="H2082" s="107">
        <v>150</v>
      </c>
    </row>
    <row r="2083" spans="1:8">
      <c r="A2083" s="103">
        <v>2016</v>
      </c>
      <c r="B2083" s="88" t="s">
        <v>3387</v>
      </c>
      <c r="C2083" s="83" t="s">
        <v>2490</v>
      </c>
      <c r="D2083" s="84" t="s">
        <v>93</v>
      </c>
      <c r="E2083" s="104" t="s">
        <v>234</v>
      </c>
      <c r="F2083" s="84" t="s">
        <v>94</v>
      </c>
      <c r="G2083" s="86" t="str">
        <f t="shared" si="32"/>
        <v>2016S-2Sede CentralLicenciatura en Lenguas Modernas</v>
      </c>
      <c r="H2083" s="107">
        <v>39</v>
      </c>
    </row>
    <row r="2084" spans="1:8">
      <c r="A2084" s="103">
        <v>2016</v>
      </c>
      <c r="B2084" s="88" t="s">
        <v>3387</v>
      </c>
      <c r="C2084" s="83" t="s">
        <v>2490</v>
      </c>
      <c r="D2084" s="84" t="s">
        <v>102</v>
      </c>
      <c r="E2084" s="104" t="s">
        <v>236</v>
      </c>
      <c r="F2084" s="84" t="s">
        <v>103</v>
      </c>
      <c r="G2084" s="86" t="str">
        <f t="shared" si="32"/>
        <v>2016S-2Sede CentralMaestría en Derecho Canónico</v>
      </c>
      <c r="H2084" s="107">
        <v>5</v>
      </c>
    </row>
    <row r="2085" spans="1:8">
      <c r="A2085" s="103">
        <v>2016</v>
      </c>
      <c r="B2085" s="88" t="s">
        <v>3387</v>
      </c>
      <c r="C2085" s="83" t="s">
        <v>2490</v>
      </c>
      <c r="D2085" s="84" t="s">
        <v>105</v>
      </c>
      <c r="E2085" s="104" t="s">
        <v>236</v>
      </c>
      <c r="F2085" s="84" t="s">
        <v>107</v>
      </c>
      <c r="G2085" s="86" t="str">
        <f t="shared" si="32"/>
        <v>2016S-2Sede CentralMaestría en Educación</v>
      </c>
      <c r="H2085" s="107">
        <v>102</v>
      </c>
    </row>
    <row r="2086" spans="1:8">
      <c r="A2086" s="103">
        <v>2016</v>
      </c>
      <c r="B2086" s="88" t="s">
        <v>3387</v>
      </c>
      <c r="C2086" s="83" t="s">
        <v>2490</v>
      </c>
      <c r="D2086" s="84" t="s">
        <v>105</v>
      </c>
      <c r="E2086" s="104" t="s">
        <v>234</v>
      </c>
      <c r="F2086" s="84" t="s">
        <v>4198</v>
      </c>
      <c r="G2086" s="86" t="str">
        <f t="shared" si="32"/>
        <v>2016S-2Sede CentralLicenciatura en Educación Básica Con Énfasis en Humanidades y Lengua Castellana</v>
      </c>
      <c r="H2086" s="107">
        <v>17</v>
      </c>
    </row>
    <row r="2087" spans="1:8">
      <c r="A2087" s="103">
        <v>2016</v>
      </c>
      <c r="B2087" s="88" t="s">
        <v>3387</v>
      </c>
      <c r="C2087" s="83" t="s">
        <v>2490</v>
      </c>
      <c r="D2087" s="84" t="s">
        <v>105</v>
      </c>
      <c r="E2087" s="104" t="s">
        <v>234</v>
      </c>
      <c r="F2087" s="84" t="s">
        <v>106</v>
      </c>
      <c r="G2087" s="86" t="str">
        <f t="shared" si="32"/>
        <v>2016S-2Sede CentralLicenciatura en Pedagogía Infantil</v>
      </c>
      <c r="H2087" s="107">
        <v>9</v>
      </c>
    </row>
    <row r="2088" spans="1:8">
      <c r="A2088" s="103">
        <v>2016</v>
      </c>
      <c r="B2088" s="88" t="s">
        <v>3387</v>
      </c>
      <c r="C2088" s="83" t="s">
        <v>2490</v>
      </c>
      <c r="D2088" s="84" t="s">
        <v>108</v>
      </c>
      <c r="E2088" s="104" t="s">
        <v>235</v>
      </c>
      <c r="F2088" s="84" t="s">
        <v>110</v>
      </c>
      <c r="G2088" s="86" t="str">
        <f t="shared" si="32"/>
        <v>2016S-2Sede CentralEspecialización en Enfermería en Cuidado Crítico</v>
      </c>
      <c r="H2088" s="107">
        <v>6</v>
      </c>
    </row>
    <row r="2089" spans="1:8">
      <c r="A2089" s="103">
        <v>2016</v>
      </c>
      <c r="B2089" s="88" t="s">
        <v>3387</v>
      </c>
      <c r="C2089" s="83" t="s">
        <v>2490</v>
      </c>
      <c r="D2089" s="84" t="s">
        <v>108</v>
      </c>
      <c r="E2089" s="104" t="s">
        <v>234</v>
      </c>
      <c r="F2089" s="84" t="s">
        <v>1931</v>
      </c>
      <c r="G2089" s="86" t="str">
        <f t="shared" si="32"/>
        <v>2016S-2Sede CentralEnfermería</v>
      </c>
      <c r="H2089" s="107">
        <v>28</v>
      </c>
    </row>
    <row r="2090" spans="1:8">
      <c r="A2090" s="103">
        <v>2016</v>
      </c>
      <c r="B2090" s="88" t="s">
        <v>3387</v>
      </c>
      <c r="C2090" s="83" t="s">
        <v>2490</v>
      </c>
      <c r="D2090" s="84" t="s">
        <v>114</v>
      </c>
      <c r="E2090" s="104" t="s">
        <v>236</v>
      </c>
      <c r="F2090" s="84" t="s">
        <v>117</v>
      </c>
      <c r="G2090" s="86" t="str">
        <f t="shared" si="32"/>
        <v>2016S-2Sede CentralMaestría en Conservación y Uso de Biodiversidad</v>
      </c>
      <c r="H2090" s="107">
        <v>8</v>
      </c>
    </row>
    <row r="2091" spans="1:8">
      <c r="A2091" s="103">
        <v>2016</v>
      </c>
      <c r="B2091" s="88" t="s">
        <v>3387</v>
      </c>
      <c r="C2091" s="83" t="s">
        <v>2490</v>
      </c>
      <c r="D2091" s="84" t="s">
        <v>114</v>
      </c>
      <c r="E2091" s="104" t="s">
        <v>236</v>
      </c>
      <c r="F2091" s="84" t="s">
        <v>118</v>
      </c>
      <c r="G2091" s="86" t="str">
        <f t="shared" si="32"/>
        <v>2016S-2Sede CentralMaestría en Desarrollo Rural</v>
      </c>
      <c r="H2091" s="107">
        <v>18</v>
      </c>
    </row>
    <row r="2092" spans="1:8">
      <c r="A2092" s="103">
        <v>2016</v>
      </c>
      <c r="B2092" s="88" t="s">
        <v>3387</v>
      </c>
      <c r="C2092" s="83" t="s">
        <v>2490</v>
      </c>
      <c r="D2092" s="84" t="s">
        <v>114</v>
      </c>
      <c r="E2092" s="104" t="s">
        <v>236</v>
      </c>
      <c r="F2092" s="84" t="s">
        <v>119</v>
      </c>
      <c r="G2092" s="86" t="str">
        <f t="shared" si="32"/>
        <v>2016S-2Sede CentralMaestría en Gestión Ambiental</v>
      </c>
      <c r="H2092" s="107">
        <v>26</v>
      </c>
    </row>
    <row r="2093" spans="1:8">
      <c r="A2093" s="103">
        <v>2016</v>
      </c>
      <c r="B2093" s="88" t="s">
        <v>3387</v>
      </c>
      <c r="C2093" s="83" t="s">
        <v>2490</v>
      </c>
      <c r="D2093" s="84" t="s">
        <v>114</v>
      </c>
      <c r="E2093" s="104" t="s">
        <v>234</v>
      </c>
      <c r="F2093" s="84" t="s">
        <v>1929</v>
      </c>
      <c r="G2093" s="86" t="str">
        <f t="shared" si="32"/>
        <v>2016S-2Sede CentralEcología</v>
      </c>
      <c r="H2093" s="107">
        <v>23</v>
      </c>
    </row>
    <row r="2094" spans="1:8">
      <c r="A2094" s="103">
        <v>2016</v>
      </c>
      <c r="B2094" s="88" t="s">
        <v>3387</v>
      </c>
      <c r="C2094" s="83" t="s">
        <v>2490</v>
      </c>
      <c r="D2094" s="84" t="s">
        <v>121</v>
      </c>
      <c r="E2094" s="104" t="s">
        <v>236</v>
      </c>
      <c r="F2094" s="84" t="s">
        <v>124</v>
      </c>
      <c r="G2094" s="86" t="str">
        <f t="shared" si="32"/>
        <v>2016S-2Sede CentralMaestría en Filosofía</v>
      </c>
      <c r="H2094" s="107">
        <v>19</v>
      </c>
    </row>
    <row r="2095" spans="1:8">
      <c r="A2095" s="103">
        <v>2016</v>
      </c>
      <c r="B2095" s="88" t="s">
        <v>3387</v>
      </c>
      <c r="C2095" s="83" t="s">
        <v>2490</v>
      </c>
      <c r="D2095" s="84" t="s">
        <v>121</v>
      </c>
      <c r="E2095" s="104" t="s">
        <v>234</v>
      </c>
      <c r="F2095" s="84" t="s">
        <v>1934</v>
      </c>
      <c r="G2095" s="86" t="str">
        <f t="shared" si="32"/>
        <v>2016S-2Sede CentralFilosofía</v>
      </c>
      <c r="H2095" s="107">
        <v>11</v>
      </c>
    </row>
    <row r="2096" spans="1:8">
      <c r="A2096" s="103">
        <v>2016</v>
      </c>
      <c r="B2096" s="88" t="s">
        <v>3387</v>
      </c>
      <c r="C2096" s="83" t="s">
        <v>2490</v>
      </c>
      <c r="D2096" s="84" t="s">
        <v>121</v>
      </c>
      <c r="E2096" s="104" t="s">
        <v>234</v>
      </c>
      <c r="F2096" s="84" t="s">
        <v>122</v>
      </c>
      <c r="G2096" s="86" t="str">
        <f t="shared" si="32"/>
        <v>2016S-2Sede CentralLicenciatura en Filosofía</v>
      </c>
      <c r="H2096" s="107">
        <v>2</v>
      </c>
    </row>
    <row r="2097" spans="1:8">
      <c r="A2097" s="103">
        <v>2016</v>
      </c>
      <c r="B2097" s="88" t="s">
        <v>3387</v>
      </c>
      <c r="C2097" s="83" t="s">
        <v>2490</v>
      </c>
      <c r="D2097" s="84" t="s">
        <v>126</v>
      </c>
      <c r="E2097" s="104" t="s">
        <v>239</v>
      </c>
      <c r="F2097" s="84" t="s">
        <v>144</v>
      </c>
      <c r="G2097" s="86" t="str">
        <f t="shared" si="32"/>
        <v>2016S-2Sede CentralDoctorado en Ingeniería</v>
      </c>
      <c r="H2097" s="107">
        <v>5</v>
      </c>
    </row>
    <row r="2098" spans="1:8">
      <c r="A2098" s="103">
        <v>2016</v>
      </c>
      <c r="B2098" s="88" t="s">
        <v>3387</v>
      </c>
      <c r="C2098" s="83" t="s">
        <v>2490</v>
      </c>
      <c r="D2098" s="84" t="s">
        <v>126</v>
      </c>
      <c r="E2098" s="104" t="s">
        <v>235</v>
      </c>
      <c r="F2098" s="84" t="s">
        <v>131</v>
      </c>
      <c r="G2098" s="86" t="str">
        <f t="shared" si="32"/>
        <v>2016S-2Sede CentralEspecialización en Arquitectura Empresarial de Software</v>
      </c>
      <c r="H2098" s="107">
        <v>25</v>
      </c>
    </row>
    <row r="2099" spans="1:8">
      <c r="A2099" s="103">
        <v>2016</v>
      </c>
      <c r="B2099" s="88" t="s">
        <v>3387</v>
      </c>
      <c r="C2099" s="83" t="s">
        <v>2490</v>
      </c>
      <c r="D2099" s="84" t="s">
        <v>126</v>
      </c>
      <c r="E2099" s="104" t="s">
        <v>235</v>
      </c>
      <c r="F2099" s="84" t="s">
        <v>132</v>
      </c>
      <c r="G2099" s="86" t="str">
        <f t="shared" si="32"/>
        <v>2016S-2Sede CentralEspecialización en Geotecnia Vial y Pavimentos</v>
      </c>
      <c r="H2099" s="107">
        <v>13</v>
      </c>
    </row>
    <row r="2100" spans="1:8">
      <c r="A2100" s="103">
        <v>2016</v>
      </c>
      <c r="B2100" s="88" t="s">
        <v>3387</v>
      </c>
      <c r="C2100" s="83" t="s">
        <v>2490</v>
      </c>
      <c r="D2100" s="84" t="s">
        <v>126</v>
      </c>
      <c r="E2100" s="104" t="s">
        <v>235</v>
      </c>
      <c r="F2100" s="84" t="s">
        <v>133</v>
      </c>
      <c r="G2100" s="86" t="str">
        <f t="shared" si="32"/>
        <v>2016S-2Sede CentralEspecialización en Gerencia de Construcciones</v>
      </c>
      <c r="H2100" s="107">
        <v>30</v>
      </c>
    </row>
    <row r="2101" spans="1:8">
      <c r="A2101" s="103">
        <v>2016</v>
      </c>
      <c r="B2101" s="88" t="s">
        <v>3387</v>
      </c>
      <c r="C2101" s="83" t="s">
        <v>2490</v>
      </c>
      <c r="D2101" s="84" t="s">
        <v>126</v>
      </c>
      <c r="E2101" s="104" t="s">
        <v>235</v>
      </c>
      <c r="F2101" s="84" t="s">
        <v>134</v>
      </c>
      <c r="G2101" s="86" t="str">
        <f t="shared" si="32"/>
        <v>2016S-2Sede CentralEspecialización en Ingeniería de Operaciones en Manufactura y Servicios</v>
      </c>
      <c r="H2101" s="107">
        <v>11</v>
      </c>
    </row>
    <row r="2102" spans="1:8">
      <c r="A2102" s="103">
        <v>2016</v>
      </c>
      <c r="B2102" s="88" t="s">
        <v>3387</v>
      </c>
      <c r="C2102" s="83" t="s">
        <v>2490</v>
      </c>
      <c r="D2102" s="84" t="s">
        <v>126</v>
      </c>
      <c r="E2102" s="104" t="s">
        <v>235</v>
      </c>
      <c r="F2102" s="84" t="s">
        <v>135</v>
      </c>
      <c r="G2102" s="86" t="str">
        <f t="shared" si="32"/>
        <v>2016S-2Sede CentralEspecialización en Sistemas Gerenciales de Ingeniería</v>
      </c>
      <c r="H2102" s="107">
        <v>20</v>
      </c>
    </row>
    <row r="2103" spans="1:8">
      <c r="A2103" s="103">
        <v>2016</v>
      </c>
      <c r="B2103" s="88" t="s">
        <v>3387</v>
      </c>
      <c r="C2103" s="83" t="s">
        <v>2490</v>
      </c>
      <c r="D2103" s="84" t="s">
        <v>126</v>
      </c>
      <c r="E2103" s="104" t="s">
        <v>235</v>
      </c>
      <c r="F2103" s="84" t="s">
        <v>136</v>
      </c>
      <c r="G2103" s="86" t="str">
        <f t="shared" si="32"/>
        <v>2016S-2Sede CentralEspecialización en Tecnología de la Construcción en Edificaciones</v>
      </c>
      <c r="H2103" s="107">
        <v>6</v>
      </c>
    </row>
    <row r="2104" spans="1:8">
      <c r="A2104" s="103">
        <v>2016</v>
      </c>
      <c r="B2104" s="88" t="s">
        <v>3387</v>
      </c>
      <c r="C2104" s="83" t="s">
        <v>2490</v>
      </c>
      <c r="D2104" s="84" t="s">
        <v>126</v>
      </c>
      <c r="E2104" s="104" t="s">
        <v>236</v>
      </c>
      <c r="F2104" s="84" t="s">
        <v>139</v>
      </c>
      <c r="G2104" s="86" t="str">
        <f t="shared" si="32"/>
        <v>2016S-2Sede CentralMaestría en Hidrosistemas</v>
      </c>
      <c r="H2104" s="107">
        <v>5</v>
      </c>
    </row>
    <row r="2105" spans="1:8">
      <c r="A2105" s="103">
        <v>2016</v>
      </c>
      <c r="B2105" s="88" t="s">
        <v>3387</v>
      </c>
      <c r="C2105" s="83" t="s">
        <v>2490</v>
      </c>
      <c r="D2105" s="84" t="s">
        <v>126</v>
      </c>
      <c r="E2105" s="104" t="s">
        <v>236</v>
      </c>
      <c r="F2105" s="84" t="s">
        <v>140</v>
      </c>
      <c r="G2105" s="86" t="str">
        <f t="shared" si="32"/>
        <v>2016S-2Sede CentralMaestría en Ingeniería Civil</v>
      </c>
      <c r="H2105" s="107">
        <v>27</v>
      </c>
    </row>
    <row r="2106" spans="1:8">
      <c r="A2106" s="103">
        <v>2016</v>
      </c>
      <c r="B2106" s="88" t="s">
        <v>3387</v>
      </c>
      <c r="C2106" s="83" t="s">
        <v>2490</v>
      </c>
      <c r="D2106" s="84" t="s">
        <v>126</v>
      </c>
      <c r="E2106" s="104" t="s">
        <v>236</v>
      </c>
      <c r="F2106" s="84" t="s">
        <v>141</v>
      </c>
      <c r="G2106" s="86" t="str">
        <f t="shared" si="32"/>
        <v>2016S-2Sede CentralMaestría en Ingeniería de Sistemas y Computación</v>
      </c>
      <c r="H2106" s="107">
        <v>10</v>
      </c>
    </row>
    <row r="2107" spans="1:8">
      <c r="A2107" s="103">
        <v>2016</v>
      </c>
      <c r="B2107" s="88" t="s">
        <v>3387</v>
      </c>
      <c r="C2107" s="83" t="s">
        <v>2490</v>
      </c>
      <c r="D2107" s="84" t="s">
        <v>126</v>
      </c>
      <c r="E2107" s="104" t="s">
        <v>236</v>
      </c>
      <c r="F2107" s="84" t="s">
        <v>142</v>
      </c>
      <c r="G2107" s="86" t="str">
        <f t="shared" si="32"/>
        <v>2016S-2Sede CentralMaestría en Ingeniería Electrónica</v>
      </c>
      <c r="H2107" s="107">
        <v>12</v>
      </c>
    </row>
    <row r="2108" spans="1:8">
      <c r="A2108" s="103">
        <v>2016</v>
      </c>
      <c r="B2108" s="88" t="s">
        <v>3387</v>
      </c>
      <c r="C2108" s="83" t="s">
        <v>2490</v>
      </c>
      <c r="D2108" s="84" t="s">
        <v>126</v>
      </c>
      <c r="E2108" s="104" t="s">
        <v>236</v>
      </c>
      <c r="F2108" s="84" t="s">
        <v>143</v>
      </c>
      <c r="G2108" s="86" t="str">
        <f t="shared" si="32"/>
        <v>2016S-2Sede CentralMaestría en Ingeniería Industrial</v>
      </c>
      <c r="H2108" s="107">
        <v>5</v>
      </c>
    </row>
    <row r="2109" spans="1:8">
      <c r="A2109" s="103">
        <v>2016</v>
      </c>
      <c r="B2109" s="88" t="s">
        <v>3387</v>
      </c>
      <c r="C2109" s="83" t="s">
        <v>2490</v>
      </c>
      <c r="D2109" s="84" t="s">
        <v>126</v>
      </c>
      <c r="E2109" s="104" t="s">
        <v>234</v>
      </c>
      <c r="F2109" s="84" t="s">
        <v>1958</v>
      </c>
      <c r="G2109" s="86" t="str">
        <f t="shared" si="32"/>
        <v>2016S-2Sede CentralIngeniería Civil</v>
      </c>
      <c r="H2109" s="107">
        <v>40</v>
      </c>
    </row>
    <row r="2110" spans="1:8">
      <c r="A2110" s="103">
        <v>2016</v>
      </c>
      <c r="B2110" s="88" t="s">
        <v>3387</v>
      </c>
      <c r="C2110" s="83" t="s">
        <v>2490</v>
      </c>
      <c r="D2110" s="84" t="s">
        <v>126</v>
      </c>
      <c r="E2110" s="104" t="s">
        <v>234</v>
      </c>
      <c r="F2110" s="84" t="s">
        <v>1936</v>
      </c>
      <c r="G2110" s="86" t="str">
        <f t="shared" si="32"/>
        <v>2016S-2Sede CentralIngeniería de Sistemas</v>
      </c>
      <c r="H2110" s="107">
        <v>23</v>
      </c>
    </row>
    <row r="2111" spans="1:8">
      <c r="A2111" s="103">
        <v>2016</v>
      </c>
      <c r="B2111" s="88" t="s">
        <v>3387</v>
      </c>
      <c r="C2111" s="83" t="s">
        <v>2490</v>
      </c>
      <c r="D2111" s="84" t="s">
        <v>126</v>
      </c>
      <c r="E2111" s="104" t="s">
        <v>234</v>
      </c>
      <c r="F2111" s="84" t="s">
        <v>1937</v>
      </c>
      <c r="G2111" s="86" t="str">
        <f t="shared" si="32"/>
        <v>2016S-2Sede CentralIngeniería Electrónica</v>
      </c>
      <c r="H2111" s="107">
        <v>48</v>
      </c>
    </row>
    <row r="2112" spans="1:8">
      <c r="A2112" s="103">
        <v>2016</v>
      </c>
      <c r="B2112" s="88" t="s">
        <v>3387</v>
      </c>
      <c r="C2112" s="83" t="s">
        <v>2490</v>
      </c>
      <c r="D2112" s="84" t="s">
        <v>126</v>
      </c>
      <c r="E2112" s="104" t="s">
        <v>234</v>
      </c>
      <c r="F2112" s="84" t="s">
        <v>1938</v>
      </c>
      <c r="G2112" s="86" t="str">
        <f t="shared" si="32"/>
        <v>2016S-2Sede CentralIngeniería Industrial</v>
      </c>
      <c r="H2112" s="107">
        <v>107</v>
      </c>
    </row>
    <row r="2113" spans="1:8">
      <c r="A2113" s="103">
        <v>2016</v>
      </c>
      <c r="B2113" s="88" t="s">
        <v>3387</v>
      </c>
      <c r="C2113" s="83" t="s">
        <v>2490</v>
      </c>
      <c r="D2113" s="84" t="s">
        <v>145</v>
      </c>
      <c r="E2113" s="104" t="s">
        <v>3889</v>
      </c>
      <c r="F2113" s="84" t="s">
        <v>148</v>
      </c>
      <c r="G2113" s="86" t="str">
        <f t="shared" si="32"/>
        <v>2016S-2Sede CentralEspecialización en Cardiología</v>
      </c>
      <c r="H2113" s="107">
        <v>2</v>
      </c>
    </row>
    <row r="2114" spans="1:8">
      <c r="A2114" s="103">
        <v>2016</v>
      </c>
      <c r="B2114" s="88" t="s">
        <v>3387</v>
      </c>
      <c r="C2114" s="83" t="s">
        <v>2490</v>
      </c>
      <c r="D2114" s="84" t="s">
        <v>145</v>
      </c>
      <c r="E2114" s="104" t="s">
        <v>3889</v>
      </c>
      <c r="F2114" s="84" t="s">
        <v>149</v>
      </c>
      <c r="G2114" s="86" t="str">
        <f t="shared" si="32"/>
        <v>2016S-2Sede CentralEspecialización en Cirugía Cardiovascular</v>
      </c>
      <c r="H2114" s="107">
        <v>1</v>
      </c>
    </row>
    <row r="2115" spans="1:8">
      <c r="A2115" s="103">
        <v>2016</v>
      </c>
      <c r="B2115" s="88" t="s">
        <v>3387</v>
      </c>
      <c r="C2115" s="83" t="s">
        <v>2490</v>
      </c>
      <c r="D2115" s="84" t="s">
        <v>145</v>
      </c>
      <c r="E2115" s="104" t="s">
        <v>3889</v>
      </c>
      <c r="F2115" s="84" t="s">
        <v>150</v>
      </c>
      <c r="G2115" s="86" t="str">
        <f t="shared" ref="G2115:G2178" si="33">+CONCATENATE(A2115,B2115,C2115,F2115)</f>
        <v>2016S-2Sede CentralEspecialización en Cirugía General</v>
      </c>
      <c r="H2115" s="107">
        <v>5</v>
      </c>
    </row>
    <row r="2116" spans="1:8">
      <c r="A2116" s="103">
        <v>2016</v>
      </c>
      <c r="B2116" s="88" t="s">
        <v>3387</v>
      </c>
      <c r="C2116" s="83" t="s">
        <v>2490</v>
      </c>
      <c r="D2116" s="84" t="s">
        <v>145</v>
      </c>
      <c r="E2116" s="104" t="s">
        <v>3889</v>
      </c>
      <c r="F2116" s="84" t="s">
        <v>154</v>
      </c>
      <c r="G2116" s="86" t="str">
        <f t="shared" si="33"/>
        <v>2016S-2Sede CentralEspecialización en Endocrinología</v>
      </c>
      <c r="H2116" s="107">
        <v>1</v>
      </c>
    </row>
    <row r="2117" spans="1:8">
      <c r="A2117" s="103">
        <v>2016</v>
      </c>
      <c r="B2117" s="88" t="s">
        <v>3387</v>
      </c>
      <c r="C2117" s="83" t="s">
        <v>2490</v>
      </c>
      <c r="D2117" s="84" t="s">
        <v>145</v>
      </c>
      <c r="E2117" s="104" t="s">
        <v>3889</v>
      </c>
      <c r="F2117" s="84" t="s">
        <v>155</v>
      </c>
      <c r="G2117" s="86" t="str">
        <f t="shared" si="33"/>
        <v>2016S-2Sede CentralEspecialización en Gastroenterología y Endoscopia Digestiva</v>
      </c>
      <c r="H2117" s="107">
        <v>3</v>
      </c>
    </row>
    <row r="2118" spans="1:8">
      <c r="A2118" s="103">
        <v>2016</v>
      </c>
      <c r="B2118" s="88" t="s">
        <v>3387</v>
      </c>
      <c r="C2118" s="83" t="s">
        <v>2490</v>
      </c>
      <c r="D2118" s="84" t="s">
        <v>145</v>
      </c>
      <c r="E2118" s="104" t="s">
        <v>3889</v>
      </c>
      <c r="F2118" s="84" t="s">
        <v>156</v>
      </c>
      <c r="G2118" s="86" t="str">
        <f t="shared" si="33"/>
        <v>2016S-2Sede CentralEspecialización en Genética Médica</v>
      </c>
      <c r="H2118" s="107">
        <v>2</v>
      </c>
    </row>
    <row r="2119" spans="1:8">
      <c r="A2119" s="103">
        <v>2016</v>
      </c>
      <c r="B2119" s="88" t="s">
        <v>3387</v>
      </c>
      <c r="C2119" s="83" t="s">
        <v>2490</v>
      </c>
      <c r="D2119" s="84" t="s">
        <v>145</v>
      </c>
      <c r="E2119" s="104" t="s">
        <v>3889</v>
      </c>
      <c r="F2119" s="84" t="s">
        <v>157</v>
      </c>
      <c r="G2119" s="86" t="str">
        <f t="shared" si="33"/>
        <v>2016S-2Sede CentralEspecialización en Geriatría</v>
      </c>
      <c r="H2119" s="107">
        <v>6</v>
      </c>
    </row>
    <row r="2120" spans="1:8">
      <c r="A2120" s="103">
        <v>2016</v>
      </c>
      <c r="B2120" s="88" t="s">
        <v>3387</v>
      </c>
      <c r="C2120" s="83" t="s">
        <v>2490</v>
      </c>
      <c r="D2120" s="84" t="s">
        <v>145</v>
      </c>
      <c r="E2120" s="104" t="s">
        <v>3889</v>
      </c>
      <c r="F2120" s="84" t="s">
        <v>158</v>
      </c>
      <c r="G2120" s="86" t="str">
        <f t="shared" si="33"/>
        <v>2016S-2Sede CentralEspecialización en Ginecología y Obstetricia</v>
      </c>
      <c r="H2120" s="107">
        <v>4</v>
      </c>
    </row>
    <row r="2121" spans="1:8">
      <c r="A2121" s="103">
        <v>2016</v>
      </c>
      <c r="B2121" s="88" t="s">
        <v>3387</v>
      </c>
      <c r="C2121" s="83" t="s">
        <v>2490</v>
      </c>
      <c r="D2121" s="84" t="s">
        <v>145</v>
      </c>
      <c r="E2121" s="104" t="s">
        <v>3889</v>
      </c>
      <c r="F2121" s="84" t="s">
        <v>159</v>
      </c>
      <c r="G2121" s="86" t="str">
        <f t="shared" si="33"/>
        <v>2016S-2Sede CentralEspecialización en Hemodinamia y Cardiología Intervencionista</v>
      </c>
      <c r="H2121" s="107">
        <v>1</v>
      </c>
    </row>
    <row r="2122" spans="1:8">
      <c r="A2122" s="103">
        <v>2016</v>
      </c>
      <c r="B2122" s="88" t="s">
        <v>3387</v>
      </c>
      <c r="C2122" s="83" t="s">
        <v>2490</v>
      </c>
      <c r="D2122" s="84" t="s">
        <v>145</v>
      </c>
      <c r="E2122" s="104" t="s">
        <v>3889</v>
      </c>
      <c r="F2122" s="84" t="s">
        <v>161</v>
      </c>
      <c r="G2122" s="86" t="str">
        <f t="shared" si="33"/>
        <v>2016S-2Sede CentralEspecialización en Medicina de Urgencias</v>
      </c>
      <c r="H2122" s="107">
        <v>4</v>
      </c>
    </row>
    <row r="2123" spans="1:8">
      <c r="A2123" s="103">
        <v>2016</v>
      </c>
      <c r="B2123" s="88" t="s">
        <v>3387</v>
      </c>
      <c r="C2123" s="83" t="s">
        <v>2490</v>
      </c>
      <c r="D2123" s="84" t="s">
        <v>145</v>
      </c>
      <c r="E2123" s="104" t="s">
        <v>3889</v>
      </c>
      <c r="F2123" s="84" t="s">
        <v>163</v>
      </c>
      <c r="G2123" s="86" t="str">
        <f t="shared" si="33"/>
        <v>2016S-2Sede CentralEspecialización en Medicina Interna</v>
      </c>
      <c r="H2123" s="107">
        <v>7</v>
      </c>
    </row>
    <row r="2124" spans="1:8">
      <c r="A2124" s="103">
        <v>2016</v>
      </c>
      <c r="B2124" s="88" t="s">
        <v>3387</v>
      </c>
      <c r="C2124" s="83" t="s">
        <v>2490</v>
      </c>
      <c r="D2124" s="84" t="s">
        <v>145</v>
      </c>
      <c r="E2124" s="104" t="s">
        <v>3889</v>
      </c>
      <c r="F2124" s="84" t="s">
        <v>164</v>
      </c>
      <c r="G2124" s="86" t="str">
        <f t="shared" si="33"/>
        <v>2016S-2Sede CentralEspecialización en Nefrología</v>
      </c>
      <c r="H2124" s="107">
        <v>1</v>
      </c>
    </row>
    <row r="2125" spans="1:8">
      <c r="A2125" s="103">
        <v>2016</v>
      </c>
      <c r="B2125" s="88" t="s">
        <v>3387</v>
      </c>
      <c r="C2125" s="83" t="s">
        <v>2490</v>
      </c>
      <c r="D2125" s="84" t="s">
        <v>145</v>
      </c>
      <c r="E2125" s="104" t="s">
        <v>3889</v>
      </c>
      <c r="F2125" s="84" t="s">
        <v>166</v>
      </c>
      <c r="G2125" s="86" t="str">
        <f t="shared" si="33"/>
        <v>2016S-2Sede CentralEspecialización en Neurocirugía</v>
      </c>
      <c r="H2125" s="107">
        <v>2</v>
      </c>
    </row>
    <row r="2126" spans="1:8">
      <c r="A2126" s="103">
        <v>2016</v>
      </c>
      <c r="B2126" s="88" t="s">
        <v>3387</v>
      </c>
      <c r="C2126" s="83" t="s">
        <v>2490</v>
      </c>
      <c r="D2126" s="84" t="s">
        <v>145</v>
      </c>
      <c r="E2126" s="104" t="s">
        <v>3889</v>
      </c>
      <c r="F2126" s="84" t="s">
        <v>168</v>
      </c>
      <c r="G2126" s="86" t="str">
        <f t="shared" si="33"/>
        <v>2016S-2Sede CentralEspecialización en Oftalmología</v>
      </c>
      <c r="H2126" s="107">
        <v>1</v>
      </c>
    </row>
    <row r="2127" spans="1:8">
      <c r="A2127" s="103">
        <v>2016</v>
      </c>
      <c r="B2127" s="88" t="s">
        <v>3387</v>
      </c>
      <c r="C2127" s="83" t="s">
        <v>2490</v>
      </c>
      <c r="D2127" s="84" t="s">
        <v>145</v>
      </c>
      <c r="E2127" s="104" t="s">
        <v>3889</v>
      </c>
      <c r="F2127" s="84" t="s">
        <v>169</v>
      </c>
      <c r="G2127" s="86" t="str">
        <f t="shared" si="33"/>
        <v>2016S-2Sede CentralEspecialización en Ortopedia Infantil</v>
      </c>
      <c r="H2127" s="107">
        <v>1</v>
      </c>
    </row>
    <row r="2128" spans="1:8">
      <c r="A2128" s="103">
        <v>2016</v>
      </c>
      <c r="B2128" s="88" t="s">
        <v>3387</v>
      </c>
      <c r="C2128" s="83" t="s">
        <v>2490</v>
      </c>
      <c r="D2128" s="84" t="s">
        <v>145</v>
      </c>
      <c r="E2128" s="104" t="s">
        <v>3889</v>
      </c>
      <c r="F2128" s="84" t="s">
        <v>174</v>
      </c>
      <c r="G2128" s="86" t="str">
        <f t="shared" si="33"/>
        <v>2016S-2Sede CentralEspecialización en Psiquiatría de Enlace</v>
      </c>
      <c r="H2128" s="107">
        <v>3</v>
      </c>
    </row>
    <row r="2129" spans="1:8">
      <c r="A2129" s="103">
        <v>2016</v>
      </c>
      <c r="B2129" s="88" t="s">
        <v>3387</v>
      </c>
      <c r="C2129" s="83" t="s">
        <v>2490</v>
      </c>
      <c r="D2129" s="84" t="s">
        <v>145</v>
      </c>
      <c r="E2129" s="104" t="s">
        <v>3889</v>
      </c>
      <c r="F2129" s="84" t="s">
        <v>176</v>
      </c>
      <c r="G2129" s="86" t="str">
        <f t="shared" si="33"/>
        <v>2016S-2Sede CentralEspecialización en Psiquiatría General</v>
      </c>
      <c r="H2129" s="107">
        <v>4</v>
      </c>
    </row>
    <row r="2130" spans="1:8">
      <c r="A2130" s="103">
        <v>2016</v>
      </c>
      <c r="B2130" s="88" t="s">
        <v>3387</v>
      </c>
      <c r="C2130" s="83" t="s">
        <v>2490</v>
      </c>
      <c r="D2130" s="84" t="s">
        <v>145</v>
      </c>
      <c r="E2130" s="104" t="s">
        <v>3889</v>
      </c>
      <c r="F2130" s="84" t="s">
        <v>177</v>
      </c>
      <c r="G2130" s="86" t="str">
        <f t="shared" si="33"/>
        <v>2016S-2Sede CentralEspecialización en Radiología</v>
      </c>
      <c r="H2130" s="107">
        <v>2</v>
      </c>
    </row>
    <row r="2131" spans="1:8">
      <c r="A2131" s="103">
        <v>2016</v>
      </c>
      <c r="B2131" s="88" t="s">
        <v>3387</v>
      </c>
      <c r="C2131" s="83" t="s">
        <v>2490</v>
      </c>
      <c r="D2131" s="84" t="s">
        <v>145</v>
      </c>
      <c r="E2131" s="104" t="s">
        <v>236</v>
      </c>
      <c r="F2131" s="84" t="s">
        <v>180</v>
      </c>
      <c r="G2131" s="86" t="str">
        <f t="shared" si="33"/>
        <v>2016S-2Sede CentralMaestría en Epidemiología Clínica</v>
      </c>
      <c r="H2131" s="107">
        <v>1</v>
      </c>
    </row>
    <row r="2132" spans="1:8">
      <c r="A2132" s="103">
        <v>2016</v>
      </c>
      <c r="B2132" s="88" t="s">
        <v>3387</v>
      </c>
      <c r="C2132" s="83" t="s">
        <v>2490</v>
      </c>
      <c r="D2132" s="84" t="s">
        <v>145</v>
      </c>
      <c r="E2132" s="104" t="s">
        <v>234</v>
      </c>
      <c r="F2132" s="84" t="s">
        <v>1948</v>
      </c>
      <c r="G2132" s="86" t="str">
        <f t="shared" si="33"/>
        <v>2016S-2Sede CentralMedicina</v>
      </c>
      <c r="H2132" s="107">
        <v>60</v>
      </c>
    </row>
    <row r="2133" spans="1:8">
      <c r="A2133" s="103">
        <v>2016</v>
      </c>
      <c r="B2133" s="88" t="s">
        <v>3387</v>
      </c>
      <c r="C2133" s="83" t="s">
        <v>2490</v>
      </c>
      <c r="D2133" s="84" t="s">
        <v>182</v>
      </c>
      <c r="E2133" s="104" t="s">
        <v>3890</v>
      </c>
      <c r="F2133" s="84" t="s">
        <v>184</v>
      </c>
      <c r="G2133" s="86" t="str">
        <f t="shared" si="33"/>
        <v>2016S-2Sede CentralEspecialización en Cirugía Maxilofacial</v>
      </c>
      <c r="H2133" s="107">
        <v>1</v>
      </c>
    </row>
    <row r="2134" spans="1:8">
      <c r="A2134" s="103">
        <v>2016</v>
      </c>
      <c r="B2134" s="88" t="s">
        <v>3387</v>
      </c>
      <c r="C2134" s="83" t="s">
        <v>2490</v>
      </c>
      <c r="D2134" s="84" t="s">
        <v>182</v>
      </c>
      <c r="E2134" s="104" t="s">
        <v>3890</v>
      </c>
      <c r="F2134" s="84" t="s">
        <v>187</v>
      </c>
      <c r="G2134" s="86" t="str">
        <f t="shared" si="33"/>
        <v>2016S-2Sede CentralEspecialización en Ortodoncia</v>
      </c>
      <c r="H2134" s="107">
        <v>2</v>
      </c>
    </row>
    <row r="2135" spans="1:8">
      <c r="A2135" s="103">
        <v>2016</v>
      </c>
      <c r="B2135" s="88" t="s">
        <v>3387</v>
      </c>
      <c r="C2135" s="83" t="s">
        <v>2490</v>
      </c>
      <c r="D2135" s="84" t="s">
        <v>182</v>
      </c>
      <c r="E2135" s="104" t="s">
        <v>3890</v>
      </c>
      <c r="F2135" s="84" t="s">
        <v>189</v>
      </c>
      <c r="G2135" s="86" t="str">
        <f t="shared" si="33"/>
        <v>2016S-2Sede CentralEspecialización en Periodoncia</v>
      </c>
      <c r="H2135" s="107">
        <v>1</v>
      </c>
    </row>
    <row r="2136" spans="1:8">
      <c r="A2136" s="103">
        <v>2016</v>
      </c>
      <c r="B2136" s="88" t="s">
        <v>3387</v>
      </c>
      <c r="C2136" s="83" t="s">
        <v>2490</v>
      </c>
      <c r="D2136" s="84" t="s">
        <v>182</v>
      </c>
      <c r="E2136" s="104" t="s">
        <v>3890</v>
      </c>
      <c r="F2136" s="84" t="s">
        <v>190</v>
      </c>
      <c r="G2136" s="86" t="str">
        <f t="shared" si="33"/>
        <v>2016S-2Sede CentralEspecialización en Rehabilitación Oral</v>
      </c>
      <c r="H2136" s="107">
        <v>3</v>
      </c>
    </row>
    <row r="2137" spans="1:8">
      <c r="A2137" s="103">
        <v>2016</v>
      </c>
      <c r="B2137" s="88" t="s">
        <v>3387</v>
      </c>
      <c r="C2137" s="83" t="s">
        <v>2490</v>
      </c>
      <c r="D2137" s="84" t="s">
        <v>182</v>
      </c>
      <c r="E2137" s="104" t="s">
        <v>234</v>
      </c>
      <c r="F2137" s="84" t="s">
        <v>1949</v>
      </c>
      <c r="G2137" s="86" t="str">
        <f t="shared" si="33"/>
        <v>2016S-2Sede CentralOdontología</v>
      </c>
      <c r="H2137" s="107">
        <v>28</v>
      </c>
    </row>
    <row r="2138" spans="1:8">
      <c r="A2138" s="103">
        <v>2016</v>
      </c>
      <c r="B2138" s="88" t="s">
        <v>3387</v>
      </c>
      <c r="C2138" s="83" t="s">
        <v>2490</v>
      </c>
      <c r="D2138" s="84" t="s">
        <v>191</v>
      </c>
      <c r="E2138" s="104" t="s">
        <v>236</v>
      </c>
      <c r="F2138" s="84" t="s">
        <v>193</v>
      </c>
      <c r="G2138" s="86" t="str">
        <f t="shared" si="33"/>
        <v>2016S-2Sede CentralMaestría en Psicología Clínica</v>
      </c>
      <c r="H2138" s="107">
        <v>18</v>
      </c>
    </row>
    <row r="2139" spans="1:8">
      <c r="A2139" s="103">
        <v>2016</v>
      </c>
      <c r="B2139" s="88" t="s">
        <v>3387</v>
      </c>
      <c r="C2139" s="83" t="s">
        <v>2490</v>
      </c>
      <c r="D2139" s="84" t="s">
        <v>191</v>
      </c>
      <c r="E2139" s="104" t="s">
        <v>234</v>
      </c>
      <c r="F2139" s="84" t="s">
        <v>730</v>
      </c>
      <c r="G2139" s="86" t="str">
        <f t="shared" si="33"/>
        <v>2016S-2Sede CentralPsicología</v>
      </c>
      <c r="H2139" s="107">
        <v>75</v>
      </c>
    </row>
    <row r="2140" spans="1:8">
      <c r="A2140" s="103">
        <v>2016</v>
      </c>
      <c r="B2140" s="88" t="s">
        <v>3387</v>
      </c>
      <c r="C2140" s="83" t="s">
        <v>2490</v>
      </c>
      <c r="D2140" s="84" t="s">
        <v>195</v>
      </c>
      <c r="E2140" s="104" t="s">
        <v>239</v>
      </c>
      <c r="F2140" s="84" t="s">
        <v>199</v>
      </c>
      <c r="G2140" s="86" t="str">
        <f t="shared" si="33"/>
        <v>2016S-2Sede CentralDoctorado en Teología</v>
      </c>
      <c r="H2140" s="107">
        <v>2</v>
      </c>
    </row>
    <row r="2141" spans="1:8">
      <c r="A2141" s="103">
        <v>2016</v>
      </c>
      <c r="B2141" s="88" t="s">
        <v>3387</v>
      </c>
      <c r="C2141" s="83" t="s">
        <v>2490</v>
      </c>
      <c r="D2141" s="84" t="s">
        <v>195</v>
      </c>
      <c r="E2141" s="104" t="s">
        <v>236</v>
      </c>
      <c r="F2141" s="84" t="s">
        <v>198</v>
      </c>
      <c r="G2141" s="86" t="str">
        <f t="shared" si="33"/>
        <v>2016S-2Sede CentralMaestría en Teología</v>
      </c>
      <c r="H2141" s="107">
        <v>9</v>
      </c>
    </row>
    <row r="2142" spans="1:8">
      <c r="A2142" s="103">
        <v>2016</v>
      </c>
      <c r="B2142" s="88" t="s">
        <v>3387</v>
      </c>
      <c r="C2142" s="83" t="s">
        <v>2490</v>
      </c>
      <c r="D2142" s="84" t="s">
        <v>195</v>
      </c>
      <c r="E2142" s="104" t="s">
        <v>234</v>
      </c>
      <c r="F2142" s="84" t="s">
        <v>1184</v>
      </c>
      <c r="G2142" s="86" t="str">
        <f t="shared" si="33"/>
        <v>2016S-2Sede CentralLicenciatura en Ciencias Religiosas</v>
      </c>
      <c r="H2142" s="107">
        <v>21</v>
      </c>
    </row>
    <row r="2143" spans="1:8">
      <c r="A2143" s="103">
        <v>2016</v>
      </c>
      <c r="B2143" s="88" t="s">
        <v>3387</v>
      </c>
      <c r="C2143" s="83" t="s">
        <v>2490</v>
      </c>
      <c r="D2143" s="84" t="s">
        <v>195</v>
      </c>
      <c r="E2143" s="104" t="s">
        <v>234</v>
      </c>
      <c r="F2143" s="84" t="s">
        <v>196</v>
      </c>
      <c r="G2143" s="86" t="str">
        <f t="shared" si="33"/>
        <v>2016S-2Sede CentralLicenciatura en Teología</v>
      </c>
      <c r="H2143" s="107">
        <v>9</v>
      </c>
    </row>
    <row r="2144" spans="1:8">
      <c r="A2144" s="103">
        <v>2016</v>
      </c>
      <c r="B2144" s="88" t="s">
        <v>3387</v>
      </c>
      <c r="C2144" s="83" t="s">
        <v>2490</v>
      </c>
      <c r="D2144" s="84" t="s">
        <v>195</v>
      </c>
      <c r="E2144" s="104" t="s">
        <v>234</v>
      </c>
      <c r="F2144" s="84" t="s">
        <v>1945</v>
      </c>
      <c r="G2144" s="86" t="str">
        <f t="shared" si="33"/>
        <v>2016S-2Sede CentralTeología</v>
      </c>
      <c r="H2144" s="107">
        <v>11</v>
      </c>
    </row>
    <row r="2145" spans="1:8">
      <c r="A2145" s="103">
        <v>2016</v>
      </c>
      <c r="B2145" s="88" t="s">
        <v>3387</v>
      </c>
      <c r="C2145" s="83" t="s">
        <v>2490</v>
      </c>
      <c r="D2145" s="84" t="s">
        <v>200</v>
      </c>
      <c r="E2145" s="104" t="s">
        <v>236</v>
      </c>
      <c r="F2145" s="84" t="s">
        <v>202</v>
      </c>
      <c r="G2145" s="86" t="str">
        <f t="shared" si="33"/>
        <v>2016S-2Sede CentralMaestría en Bioética</v>
      </c>
      <c r="H2145" s="107">
        <v>6</v>
      </c>
    </row>
    <row r="2146" spans="1:8">
      <c r="A2146" s="103">
        <v>2016</v>
      </c>
      <c r="B2146" s="105" t="s">
        <v>3386</v>
      </c>
      <c r="C2146" s="106" t="s">
        <v>644</v>
      </c>
      <c r="D2146" s="84" t="s">
        <v>213</v>
      </c>
      <c r="E2146" s="104" t="s">
        <v>234</v>
      </c>
      <c r="F2146" s="84" t="s">
        <v>1948</v>
      </c>
      <c r="G2146" s="86" t="str">
        <f t="shared" si="33"/>
        <v>2016S-1Seccional CaliMedicina</v>
      </c>
      <c r="H2146" s="107">
        <v>20</v>
      </c>
    </row>
    <row r="2147" spans="1:8">
      <c r="A2147" s="103">
        <v>2016</v>
      </c>
      <c r="B2147" s="105" t="s">
        <v>3386</v>
      </c>
      <c r="C2147" s="106" t="s">
        <v>644</v>
      </c>
      <c r="D2147" s="84" t="s">
        <v>31</v>
      </c>
      <c r="E2147" s="104" t="s">
        <v>235</v>
      </c>
      <c r="F2147" s="84" t="s">
        <v>203</v>
      </c>
      <c r="G2147" s="86" t="str">
        <f t="shared" si="33"/>
        <v>2016S-1Seccional CaliEspecialización en Administración de Salud</v>
      </c>
      <c r="H2147" s="107">
        <v>26</v>
      </c>
    </row>
    <row r="2148" spans="1:8">
      <c r="A2148" s="103">
        <v>2016</v>
      </c>
      <c r="B2148" s="105" t="s">
        <v>3386</v>
      </c>
      <c r="C2148" s="106" t="s">
        <v>644</v>
      </c>
      <c r="D2148" s="84" t="s">
        <v>31</v>
      </c>
      <c r="E2148" s="104" t="s">
        <v>235</v>
      </c>
      <c r="F2148" s="84" t="s">
        <v>36</v>
      </c>
      <c r="G2148" s="86" t="str">
        <f t="shared" si="33"/>
        <v>2016S-1Seccional CaliEspecialización en Contabilidad Financiera Internacional</v>
      </c>
      <c r="H2148" s="107">
        <v>18</v>
      </c>
    </row>
    <row r="2149" spans="1:8">
      <c r="A2149" s="103">
        <v>2016</v>
      </c>
      <c r="B2149" s="105" t="s">
        <v>3386</v>
      </c>
      <c r="C2149" s="106" t="s">
        <v>644</v>
      </c>
      <c r="D2149" s="84" t="s">
        <v>31</v>
      </c>
      <c r="E2149" s="104" t="s">
        <v>235</v>
      </c>
      <c r="F2149" s="84" t="s">
        <v>204</v>
      </c>
      <c r="G2149" s="86" t="str">
        <f t="shared" si="33"/>
        <v>2016S-1Seccional CaliEspecialización en Finanzas</v>
      </c>
      <c r="H2149" s="107">
        <v>26</v>
      </c>
    </row>
    <row r="2150" spans="1:8">
      <c r="A2150" s="103">
        <v>2016</v>
      </c>
      <c r="B2150" s="105" t="s">
        <v>3386</v>
      </c>
      <c r="C2150" s="106" t="s">
        <v>644</v>
      </c>
      <c r="D2150" s="84" t="s">
        <v>31</v>
      </c>
      <c r="E2150" s="104" t="s">
        <v>235</v>
      </c>
      <c r="F2150" s="84" t="s">
        <v>205</v>
      </c>
      <c r="G2150" s="86" t="str">
        <f t="shared" si="33"/>
        <v>2016S-1Seccional CaliEspecialización en Gerencia Social</v>
      </c>
      <c r="H2150" s="107">
        <v>31</v>
      </c>
    </row>
    <row r="2151" spans="1:8">
      <c r="A2151" s="103">
        <v>2016</v>
      </c>
      <c r="B2151" s="105" t="s">
        <v>3386</v>
      </c>
      <c r="C2151" s="106" t="s">
        <v>644</v>
      </c>
      <c r="D2151" s="84" t="s">
        <v>31</v>
      </c>
      <c r="E2151" s="104" t="s">
        <v>235</v>
      </c>
      <c r="F2151" s="84" t="s">
        <v>206</v>
      </c>
      <c r="G2151" s="86" t="str">
        <f t="shared" si="33"/>
        <v>2016S-1Seccional CaliEspecialización en Gestión Tributaria</v>
      </c>
      <c r="H2151" s="107">
        <v>22</v>
      </c>
    </row>
    <row r="2152" spans="1:8">
      <c r="A2152" s="103">
        <v>2016</v>
      </c>
      <c r="B2152" s="105" t="s">
        <v>3386</v>
      </c>
      <c r="C2152" s="106" t="s">
        <v>644</v>
      </c>
      <c r="D2152" s="84" t="s">
        <v>31</v>
      </c>
      <c r="E2152" s="104" t="s">
        <v>235</v>
      </c>
      <c r="F2152" s="84" t="s">
        <v>208</v>
      </c>
      <c r="G2152" s="86" t="str">
        <f t="shared" si="33"/>
        <v>2016S-1Seccional CaliEspecialización en Negocios Internacionales</v>
      </c>
      <c r="H2152" s="107">
        <v>11</v>
      </c>
    </row>
    <row r="2153" spans="1:8">
      <c r="A2153" s="103">
        <v>2016</v>
      </c>
      <c r="B2153" s="105" t="s">
        <v>3386</v>
      </c>
      <c r="C2153" s="106" t="s">
        <v>644</v>
      </c>
      <c r="D2153" s="84" t="s">
        <v>31</v>
      </c>
      <c r="E2153" s="104" t="s">
        <v>236</v>
      </c>
      <c r="F2153" s="84" t="s">
        <v>2477</v>
      </c>
      <c r="G2153" s="86" t="str">
        <f t="shared" si="33"/>
        <v>2016S-1Seccional CaliMaestría en Administración de Empresas</v>
      </c>
      <c r="H2153" s="107">
        <v>48</v>
      </c>
    </row>
    <row r="2154" spans="1:8">
      <c r="A2154" s="103">
        <v>2016</v>
      </c>
      <c r="B2154" s="105" t="s">
        <v>3386</v>
      </c>
      <c r="C2154" s="106" t="s">
        <v>644</v>
      </c>
      <c r="D2154" s="84" t="s">
        <v>31</v>
      </c>
      <c r="E2154" s="104" t="s">
        <v>236</v>
      </c>
      <c r="F2154" s="84" t="s">
        <v>4456</v>
      </c>
      <c r="G2154" s="86" t="str">
        <f t="shared" si="33"/>
        <v>2016S-1Seccional CaliMaestría en Administración de Empresas - EMBA</v>
      </c>
      <c r="H2154" s="107">
        <v>1</v>
      </c>
    </row>
    <row r="2155" spans="1:8">
      <c r="A2155" s="103">
        <v>2016</v>
      </c>
      <c r="B2155" s="105" t="s">
        <v>3386</v>
      </c>
      <c r="C2155" s="106" t="s">
        <v>644</v>
      </c>
      <c r="D2155" s="84" t="s">
        <v>31</v>
      </c>
      <c r="E2155" s="104" t="s">
        <v>236</v>
      </c>
      <c r="F2155" s="84" t="s">
        <v>1187</v>
      </c>
      <c r="G2155" s="86" t="str">
        <f t="shared" si="33"/>
        <v>2016S-1Seccional CaliMaestría en Finanzas</v>
      </c>
      <c r="H2155" s="107">
        <v>1</v>
      </c>
    </row>
    <row r="2156" spans="1:8">
      <c r="A2156" s="103">
        <v>2016</v>
      </c>
      <c r="B2156" s="105" t="s">
        <v>3386</v>
      </c>
      <c r="C2156" s="106" t="s">
        <v>644</v>
      </c>
      <c r="D2156" s="84" t="s">
        <v>31</v>
      </c>
      <c r="E2156" s="104" t="s">
        <v>236</v>
      </c>
      <c r="F2156" s="84" t="s">
        <v>1188</v>
      </c>
      <c r="G2156" s="86" t="str">
        <f t="shared" si="33"/>
        <v>2016S-1Seccional CaliMaestría en Mercadeo</v>
      </c>
      <c r="H2156" s="107">
        <v>12</v>
      </c>
    </row>
    <row r="2157" spans="1:8">
      <c r="A2157" s="103">
        <v>2016</v>
      </c>
      <c r="B2157" s="105" t="s">
        <v>3386</v>
      </c>
      <c r="C2157" s="106" t="s">
        <v>644</v>
      </c>
      <c r="D2157" s="84" t="s">
        <v>31</v>
      </c>
      <c r="E2157" s="104" t="s">
        <v>234</v>
      </c>
      <c r="F2157" s="84" t="s">
        <v>1919</v>
      </c>
      <c r="G2157" s="86" t="str">
        <f t="shared" si="33"/>
        <v>2016S-1Seccional CaliAdministración de Empresas</v>
      </c>
      <c r="H2157" s="107">
        <v>80</v>
      </c>
    </row>
    <row r="2158" spans="1:8">
      <c r="A2158" s="103">
        <v>2016</v>
      </c>
      <c r="B2158" s="105" t="s">
        <v>3386</v>
      </c>
      <c r="C2158" s="106" t="s">
        <v>644</v>
      </c>
      <c r="D2158" s="84" t="s">
        <v>31</v>
      </c>
      <c r="E2158" s="104" t="s">
        <v>234</v>
      </c>
      <c r="F2158" s="84" t="s">
        <v>1926</v>
      </c>
      <c r="G2158" s="86" t="str">
        <f t="shared" si="33"/>
        <v>2016S-1Seccional CaliContaduría Pública</v>
      </c>
      <c r="H2158" s="107">
        <v>11</v>
      </c>
    </row>
    <row r="2159" spans="1:8">
      <c r="A2159" s="103">
        <v>2016</v>
      </c>
      <c r="B2159" s="105" t="s">
        <v>3386</v>
      </c>
      <c r="C2159" s="106" t="s">
        <v>644</v>
      </c>
      <c r="D2159" s="84" t="s">
        <v>31</v>
      </c>
      <c r="E2159" s="104" t="s">
        <v>234</v>
      </c>
      <c r="F2159" s="84" t="s">
        <v>1930</v>
      </c>
      <c r="G2159" s="86" t="str">
        <f t="shared" si="33"/>
        <v>2016S-1Seccional CaliEconomía</v>
      </c>
      <c r="H2159" s="107">
        <v>26</v>
      </c>
    </row>
    <row r="2160" spans="1:8">
      <c r="A2160" s="103">
        <v>2016</v>
      </c>
      <c r="B2160" s="105" t="s">
        <v>3386</v>
      </c>
      <c r="C2160" s="106" t="s">
        <v>644</v>
      </c>
      <c r="D2160" s="84" t="s">
        <v>214</v>
      </c>
      <c r="E2160" s="104" t="s">
        <v>235</v>
      </c>
      <c r="F2160" s="84" t="s">
        <v>215</v>
      </c>
      <c r="G2160" s="86" t="str">
        <f t="shared" si="33"/>
        <v>2016S-1Seccional CaliEspecialización en Cultura de Paz y Derecho Internacional Humanitario</v>
      </c>
      <c r="H2160" s="107">
        <v>19</v>
      </c>
    </row>
    <row r="2161" spans="1:8">
      <c r="A2161" s="103">
        <v>2016</v>
      </c>
      <c r="B2161" s="105" t="s">
        <v>3386</v>
      </c>
      <c r="C2161" s="106" t="s">
        <v>644</v>
      </c>
      <c r="D2161" s="84" t="s">
        <v>214</v>
      </c>
      <c r="E2161" s="104" t="s">
        <v>235</v>
      </c>
      <c r="F2161" s="84" t="s">
        <v>55</v>
      </c>
      <c r="G2161" s="86" t="str">
        <f t="shared" si="33"/>
        <v>2016S-1Seccional CaliEspecialización en Derecho Comercial</v>
      </c>
      <c r="H2161" s="107">
        <v>25</v>
      </c>
    </row>
    <row r="2162" spans="1:8">
      <c r="A2162" s="103">
        <v>2016</v>
      </c>
      <c r="B2162" s="105" t="s">
        <v>3386</v>
      </c>
      <c r="C2162" s="106" t="s">
        <v>644</v>
      </c>
      <c r="D2162" s="84" t="s">
        <v>214</v>
      </c>
      <c r="E2162" s="104" t="s">
        <v>235</v>
      </c>
      <c r="F2162" s="84" t="s">
        <v>216</v>
      </c>
      <c r="G2162" s="86" t="str">
        <f t="shared" si="33"/>
        <v>2016S-1Seccional CaliEspecialización en Neuropsicología Infantil</v>
      </c>
      <c r="H2162" s="107">
        <v>20</v>
      </c>
    </row>
    <row r="2163" spans="1:8">
      <c r="A2163" s="103">
        <v>2016</v>
      </c>
      <c r="B2163" s="105" t="s">
        <v>3386</v>
      </c>
      <c r="C2163" s="106" t="s">
        <v>644</v>
      </c>
      <c r="D2163" s="84" t="s">
        <v>214</v>
      </c>
      <c r="E2163" s="104" t="s">
        <v>235</v>
      </c>
      <c r="F2163" s="84" t="s">
        <v>217</v>
      </c>
      <c r="G2163" s="86" t="str">
        <f t="shared" si="33"/>
        <v>2016S-1Seccional CaliEspecialización en Procesos Humanos y Desarrollo Organizacional</v>
      </c>
      <c r="H2163" s="107">
        <v>30</v>
      </c>
    </row>
    <row r="2164" spans="1:8">
      <c r="A2164" s="103">
        <v>2016</v>
      </c>
      <c r="B2164" s="105" t="s">
        <v>3386</v>
      </c>
      <c r="C2164" s="106" t="s">
        <v>644</v>
      </c>
      <c r="D2164" s="84" t="s">
        <v>214</v>
      </c>
      <c r="E2164" s="104" t="s">
        <v>235</v>
      </c>
      <c r="F2164" s="84" t="s">
        <v>218</v>
      </c>
      <c r="G2164" s="86" t="str">
        <f t="shared" si="33"/>
        <v>2016S-1Seccional CaliEspecialización en Seguridad Social</v>
      </c>
      <c r="H2164" s="107">
        <v>15</v>
      </c>
    </row>
    <row r="2165" spans="1:8">
      <c r="A2165" s="103">
        <v>2016</v>
      </c>
      <c r="B2165" s="105" t="s">
        <v>3386</v>
      </c>
      <c r="C2165" s="106" t="s">
        <v>644</v>
      </c>
      <c r="D2165" s="84" t="s">
        <v>214</v>
      </c>
      <c r="E2165" s="104" t="s">
        <v>236</v>
      </c>
      <c r="F2165" s="84" t="s">
        <v>1914</v>
      </c>
      <c r="G2165" s="86" t="str">
        <f t="shared" si="33"/>
        <v>2016S-1Seccional CaliMaestría en Derecho Empresarial</v>
      </c>
      <c r="H2165" s="107">
        <v>6</v>
      </c>
    </row>
    <row r="2166" spans="1:8">
      <c r="A2166" s="103">
        <v>2016</v>
      </c>
      <c r="B2166" s="105" t="s">
        <v>3386</v>
      </c>
      <c r="C2166" s="106" t="s">
        <v>644</v>
      </c>
      <c r="D2166" s="84" t="s">
        <v>214</v>
      </c>
      <c r="E2166" s="104" t="s">
        <v>236</v>
      </c>
      <c r="F2166" s="84" t="s">
        <v>220</v>
      </c>
      <c r="G2166" s="86" t="str">
        <f t="shared" si="33"/>
        <v>2016S-1Seccional CaliMaestría en Derechos Humanos y Cultura de Paz</v>
      </c>
      <c r="H2166" s="107">
        <v>5</v>
      </c>
    </row>
    <row r="2167" spans="1:8">
      <c r="A2167" s="103">
        <v>2016</v>
      </c>
      <c r="B2167" s="105" t="s">
        <v>3386</v>
      </c>
      <c r="C2167" s="106" t="s">
        <v>644</v>
      </c>
      <c r="D2167" s="84" t="s">
        <v>214</v>
      </c>
      <c r="E2167" s="104" t="s">
        <v>236</v>
      </c>
      <c r="F2167" s="84" t="s">
        <v>79</v>
      </c>
      <c r="G2167" s="86" t="str">
        <f t="shared" si="33"/>
        <v>2016S-1Seccional CaliMaestría en Estudios Políticos</v>
      </c>
      <c r="H2167" s="107">
        <v>2</v>
      </c>
    </row>
    <row r="2168" spans="1:8">
      <c r="A2168" s="103">
        <v>2016</v>
      </c>
      <c r="B2168" s="105" t="s">
        <v>3386</v>
      </c>
      <c r="C2168" s="106" t="s">
        <v>644</v>
      </c>
      <c r="D2168" s="84" t="s">
        <v>214</v>
      </c>
      <c r="E2168" s="104" t="s">
        <v>236</v>
      </c>
      <c r="F2168" s="84" t="s">
        <v>219</v>
      </c>
      <c r="G2168" s="86" t="str">
        <f t="shared" si="33"/>
        <v>2016S-1Seccional CaliMaestría en Familia</v>
      </c>
      <c r="H2168" s="107">
        <v>2</v>
      </c>
    </row>
    <row r="2169" spans="1:8">
      <c r="A2169" s="103">
        <v>2016</v>
      </c>
      <c r="B2169" s="105" t="s">
        <v>3386</v>
      </c>
      <c r="C2169" s="106" t="s">
        <v>644</v>
      </c>
      <c r="D2169" s="84" t="s">
        <v>214</v>
      </c>
      <c r="E2169" s="104" t="s">
        <v>234</v>
      </c>
      <c r="F2169" s="84" t="s">
        <v>700</v>
      </c>
      <c r="G2169" s="86" t="str">
        <f t="shared" si="33"/>
        <v>2016S-1Seccional CaliArquitectura</v>
      </c>
      <c r="H2169" s="107">
        <v>14</v>
      </c>
    </row>
    <row r="2170" spans="1:8">
      <c r="A2170" s="103">
        <v>2016</v>
      </c>
      <c r="B2170" s="105" t="s">
        <v>3386</v>
      </c>
      <c r="C2170" s="106" t="s">
        <v>644</v>
      </c>
      <c r="D2170" s="84" t="s">
        <v>214</v>
      </c>
      <c r="E2170" s="104" t="s">
        <v>234</v>
      </c>
      <c r="F2170" s="84" t="s">
        <v>1921</v>
      </c>
      <c r="G2170" s="86" t="str">
        <f t="shared" si="33"/>
        <v>2016S-1Seccional CaliArtes Visuales</v>
      </c>
      <c r="H2170" s="107">
        <v>11</v>
      </c>
    </row>
    <row r="2171" spans="1:8">
      <c r="A2171" s="103">
        <v>2016</v>
      </c>
      <c r="B2171" s="105" t="s">
        <v>3386</v>
      </c>
      <c r="C2171" s="106" t="s">
        <v>644</v>
      </c>
      <c r="D2171" s="84" t="s">
        <v>214</v>
      </c>
      <c r="E2171" s="104" t="s">
        <v>234</v>
      </c>
      <c r="F2171" s="84" t="s">
        <v>1924</v>
      </c>
      <c r="G2171" s="86" t="str">
        <f t="shared" si="33"/>
        <v>2016S-1Seccional CaliCiencia Política</v>
      </c>
      <c r="H2171" s="107">
        <v>6</v>
      </c>
    </row>
    <row r="2172" spans="1:8">
      <c r="A2172" s="103">
        <v>2016</v>
      </c>
      <c r="B2172" s="105" t="s">
        <v>3386</v>
      </c>
      <c r="C2172" s="106" t="s">
        <v>644</v>
      </c>
      <c r="D2172" s="84" t="s">
        <v>214</v>
      </c>
      <c r="E2172" s="104" t="s">
        <v>234</v>
      </c>
      <c r="F2172" s="84" t="s">
        <v>1956</v>
      </c>
      <c r="G2172" s="86" t="str">
        <f t="shared" si="33"/>
        <v>2016S-1Seccional CaliComunicación</v>
      </c>
      <c r="H2172" s="107">
        <v>27</v>
      </c>
    </row>
    <row r="2173" spans="1:8">
      <c r="A2173" s="103">
        <v>2016</v>
      </c>
      <c r="B2173" s="105" t="s">
        <v>3386</v>
      </c>
      <c r="C2173" s="106" t="s">
        <v>644</v>
      </c>
      <c r="D2173" s="84" t="s">
        <v>214</v>
      </c>
      <c r="E2173" s="104" t="s">
        <v>234</v>
      </c>
      <c r="F2173" s="84" t="s">
        <v>1927</v>
      </c>
      <c r="G2173" s="86" t="str">
        <f t="shared" si="33"/>
        <v>2016S-1Seccional CaliDerecho</v>
      </c>
      <c r="H2173" s="107">
        <v>36</v>
      </c>
    </row>
    <row r="2174" spans="1:8">
      <c r="A2174" s="103">
        <v>2016</v>
      </c>
      <c r="B2174" s="105" t="s">
        <v>3386</v>
      </c>
      <c r="C2174" s="106" t="s">
        <v>644</v>
      </c>
      <c r="D2174" s="84" t="s">
        <v>214</v>
      </c>
      <c r="E2174" s="104" t="s">
        <v>234</v>
      </c>
      <c r="F2174" s="84" t="s">
        <v>1960</v>
      </c>
      <c r="G2174" s="86" t="str">
        <f t="shared" si="33"/>
        <v>2016S-1Seccional CaliDiseño de Comunicación Visual</v>
      </c>
      <c r="H2174" s="107">
        <v>26</v>
      </c>
    </row>
    <row r="2175" spans="1:8">
      <c r="A2175" s="103">
        <v>2016</v>
      </c>
      <c r="B2175" s="105" t="s">
        <v>3386</v>
      </c>
      <c r="C2175" s="106" t="s">
        <v>644</v>
      </c>
      <c r="D2175" s="84" t="s">
        <v>214</v>
      </c>
      <c r="E2175" s="104" t="s">
        <v>234</v>
      </c>
      <c r="F2175" s="84" t="s">
        <v>1934</v>
      </c>
      <c r="G2175" s="86" t="str">
        <f t="shared" si="33"/>
        <v>2016S-1Seccional CaliFilosofía</v>
      </c>
      <c r="H2175" s="107">
        <v>1</v>
      </c>
    </row>
    <row r="2176" spans="1:8">
      <c r="A2176" s="103">
        <v>2016</v>
      </c>
      <c r="B2176" s="105" t="s">
        <v>3386</v>
      </c>
      <c r="C2176" s="106" t="s">
        <v>644</v>
      </c>
      <c r="D2176" s="84" t="s">
        <v>214</v>
      </c>
      <c r="E2176" s="104" t="s">
        <v>234</v>
      </c>
      <c r="F2176" s="84" t="s">
        <v>730</v>
      </c>
      <c r="G2176" s="86" t="str">
        <f t="shared" si="33"/>
        <v>2016S-1Seccional CaliPsicología</v>
      </c>
      <c r="H2176" s="107">
        <v>28</v>
      </c>
    </row>
    <row r="2177" spans="1:8">
      <c r="A2177" s="103">
        <v>2016</v>
      </c>
      <c r="B2177" s="105" t="s">
        <v>3386</v>
      </c>
      <c r="C2177" s="106" t="s">
        <v>644</v>
      </c>
      <c r="D2177" s="84" t="s">
        <v>126</v>
      </c>
      <c r="E2177" s="104" t="s">
        <v>235</v>
      </c>
      <c r="F2177" s="84" t="s">
        <v>4457</v>
      </c>
      <c r="G2177" s="86" t="str">
        <f t="shared" si="33"/>
        <v>2016S-1Seccional CaliEspecialización en  Ingeniería de la Calidad</v>
      </c>
      <c r="H2177" s="107">
        <v>8</v>
      </c>
    </row>
    <row r="2178" spans="1:8">
      <c r="A2178" s="103">
        <v>2016</v>
      </c>
      <c r="B2178" s="105" t="s">
        <v>3386</v>
      </c>
      <c r="C2178" s="106" t="s">
        <v>644</v>
      </c>
      <c r="D2178" s="84" t="s">
        <v>126</v>
      </c>
      <c r="E2178" s="104" t="s">
        <v>235</v>
      </c>
      <c r="F2178" s="84" t="s">
        <v>133</v>
      </c>
      <c r="G2178" s="86" t="str">
        <f t="shared" si="33"/>
        <v>2016S-1Seccional CaliEspecialización en Gerencia de Construcciones</v>
      </c>
      <c r="H2178" s="107">
        <v>14</v>
      </c>
    </row>
    <row r="2179" spans="1:8">
      <c r="A2179" s="103">
        <v>2016</v>
      </c>
      <c r="B2179" s="105" t="s">
        <v>3386</v>
      </c>
      <c r="C2179" s="106" t="s">
        <v>644</v>
      </c>
      <c r="D2179" s="84" t="s">
        <v>126</v>
      </c>
      <c r="E2179" s="104" t="s">
        <v>235</v>
      </c>
      <c r="F2179" s="84" t="s">
        <v>226</v>
      </c>
      <c r="G2179" s="86" t="str">
        <f t="shared" ref="G2179:G2242" si="34">+CONCATENATE(A2179,B2179,C2179,F2179)</f>
        <v>2016S-1Seccional CaliEspecialización en Logística Integral</v>
      </c>
      <c r="H2179" s="107">
        <v>15</v>
      </c>
    </row>
    <row r="2180" spans="1:8">
      <c r="A2180" s="103">
        <v>2016</v>
      </c>
      <c r="B2180" s="105" t="s">
        <v>3386</v>
      </c>
      <c r="C2180" s="106" t="s">
        <v>644</v>
      </c>
      <c r="D2180" s="84" t="s">
        <v>126</v>
      </c>
      <c r="E2180" s="104" t="s">
        <v>235</v>
      </c>
      <c r="F2180" s="84" t="s">
        <v>135</v>
      </c>
      <c r="G2180" s="86" t="str">
        <f t="shared" si="34"/>
        <v>2016S-1Seccional CaliEspecialización en Sistemas Gerenciales de Ingeniería</v>
      </c>
      <c r="H2180" s="107">
        <v>20</v>
      </c>
    </row>
    <row r="2181" spans="1:8">
      <c r="A2181" s="103">
        <v>2016</v>
      </c>
      <c r="B2181" s="105" t="s">
        <v>3386</v>
      </c>
      <c r="C2181" s="106" t="s">
        <v>644</v>
      </c>
      <c r="D2181" s="84" t="s">
        <v>126</v>
      </c>
      <c r="E2181" s="104" t="s">
        <v>235</v>
      </c>
      <c r="F2181" s="84" t="s">
        <v>4325</v>
      </c>
      <c r="G2181" s="86" t="str">
        <f t="shared" si="34"/>
        <v>2016S-1Seccional CaliEspecialización en Sistemas Gerenciales de Ingeniería: Énfasis en Informática</v>
      </c>
      <c r="H2181" s="107">
        <v>4</v>
      </c>
    </row>
    <row r="2182" spans="1:8">
      <c r="A2182" s="103">
        <v>2016</v>
      </c>
      <c r="B2182" s="105" t="s">
        <v>3386</v>
      </c>
      <c r="C2182" s="106" t="s">
        <v>644</v>
      </c>
      <c r="D2182" s="84" t="s">
        <v>126</v>
      </c>
      <c r="E2182" s="104" t="s">
        <v>236</v>
      </c>
      <c r="F2182" s="84" t="s">
        <v>227</v>
      </c>
      <c r="G2182" s="86" t="str">
        <f t="shared" si="34"/>
        <v>2016S-1Seccional CaliMaestría en Ingeniería</v>
      </c>
      <c r="H2182" s="107">
        <v>7</v>
      </c>
    </row>
    <row r="2183" spans="1:8">
      <c r="A2183" s="103">
        <v>2016</v>
      </c>
      <c r="B2183" s="105" t="s">
        <v>3386</v>
      </c>
      <c r="C2183" s="106" t="s">
        <v>644</v>
      </c>
      <c r="D2183" s="84" t="s">
        <v>126</v>
      </c>
      <c r="E2183" s="104" t="s">
        <v>234</v>
      </c>
      <c r="F2183" s="84" t="s">
        <v>1923</v>
      </c>
      <c r="G2183" s="86" t="str">
        <f t="shared" si="34"/>
        <v>2016S-1Seccional CaliBiología</v>
      </c>
      <c r="H2183" s="107">
        <v>5</v>
      </c>
    </row>
    <row r="2184" spans="1:8">
      <c r="A2184" s="103">
        <v>2016</v>
      </c>
      <c r="B2184" s="105" t="s">
        <v>3386</v>
      </c>
      <c r="C2184" s="106" t="s">
        <v>644</v>
      </c>
      <c r="D2184" s="84" t="s">
        <v>126</v>
      </c>
      <c r="E2184" s="104" t="s">
        <v>234</v>
      </c>
      <c r="F2184" s="84" t="s">
        <v>1958</v>
      </c>
      <c r="G2184" s="86" t="str">
        <f t="shared" si="34"/>
        <v>2016S-1Seccional CaliIngeniería Civil</v>
      </c>
      <c r="H2184" s="107">
        <v>40</v>
      </c>
    </row>
    <row r="2185" spans="1:8">
      <c r="A2185" s="103">
        <v>2016</v>
      </c>
      <c r="B2185" s="105" t="s">
        <v>3386</v>
      </c>
      <c r="C2185" s="106" t="s">
        <v>644</v>
      </c>
      <c r="D2185" s="84" t="s">
        <v>126</v>
      </c>
      <c r="E2185" s="104" t="s">
        <v>234</v>
      </c>
      <c r="F2185" s="84" t="s">
        <v>1961</v>
      </c>
      <c r="G2185" s="86" t="str">
        <f t="shared" si="34"/>
        <v>2016S-1Seccional CaliIngeniería de Sistemas y Computación</v>
      </c>
      <c r="H2185" s="107">
        <v>5</v>
      </c>
    </row>
    <row r="2186" spans="1:8">
      <c r="A2186" s="103">
        <v>2016</v>
      </c>
      <c r="B2186" s="105" t="s">
        <v>3386</v>
      </c>
      <c r="C2186" s="106" t="s">
        <v>644</v>
      </c>
      <c r="D2186" s="84" t="s">
        <v>126</v>
      </c>
      <c r="E2186" s="104" t="s">
        <v>234</v>
      </c>
      <c r="F2186" s="84" t="s">
        <v>1937</v>
      </c>
      <c r="G2186" s="86" t="str">
        <f t="shared" si="34"/>
        <v>2016S-1Seccional CaliIngeniería Electrónica</v>
      </c>
      <c r="H2186" s="107">
        <v>20</v>
      </c>
    </row>
    <row r="2187" spans="1:8">
      <c r="A2187" s="103">
        <v>2016</v>
      </c>
      <c r="B2187" s="105" t="s">
        <v>3386</v>
      </c>
      <c r="C2187" s="106" t="s">
        <v>644</v>
      </c>
      <c r="D2187" s="84" t="s">
        <v>126</v>
      </c>
      <c r="E2187" s="104" t="s">
        <v>234</v>
      </c>
      <c r="F2187" s="84" t="s">
        <v>1938</v>
      </c>
      <c r="G2187" s="86" t="str">
        <f t="shared" si="34"/>
        <v>2016S-1Seccional CaliIngeniería Industrial</v>
      </c>
      <c r="H2187" s="107">
        <v>73</v>
      </c>
    </row>
    <row r="2188" spans="1:8">
      <c r="A2188" s="103">
        <v>2016</v>
      </c>
      <c r="B2188" s="105" t="s">
        <v>3386</v>
      </c>
      <c r="C2188" s="106" t="s">
        <v>644</v>
      </c>
      <c r="D2188" s="84" t="s">
        <v>126</v>
      </c>
      <c r="E2188" s="104" t="s">
        <v>234</v>
      </c>
      <c r="F2188" s="84" t="s">
        <v>1959</v>
      </c>
      <c r="G2188" s="86" t="str">
        <f t="shared" si="34"/>
        <v>2016S-1Seccional CaliMatemáticas Aplicadas</v>
      </c>
      <c r="H2188" s="107">
        <v>3</v>
      </c>
    </row>
    <row r="2189" spans="1:8">
      <c r="A2189" s="103">
        <v>2016</v>
      </c>
      <c r="B2189" s="88" t="s">
        <v>3387</v>
      </c>
      <c r="C2189" s="106" t="s">
        <v>644</v>
      </c>
      <c r="D2189" s="84" t="s">
        <v>213</v>
      </c>
      <c r="E2189" s="104" t="s">
        <v>236</v>
      </c>
      <c r="F2189" s="84" t="s">
        <v>51</v>
      </c>
      <c r="G2189" s="86" t="str">
        <f t="shared" si="34"/>
        <v>2016S-2Seccional CaliMaestría en Salud Pública</v>
      </c>
      <c r="H2189" s="107">
        <v>13</v>
      </c>
    </row>
    <row r="2190" spans="1:8">
      <c r="A2190" s="103">
        <v>2016</v>
      </c>
      <c r="B2190" s="88" t="s">
        <v>3387</v>
      </c>
      <c r="C2190" s="106" t="s">
        <v>644</v>
      </c>
      <c r="D2190" s="84" t="s">
        <v>213</v>
      </c>
      <c r="E2190" s="104" t="s">
        <v>234</v>
      </c>
      <c r="F2190" s="84" t="s">
        <v>1948</v>
      </c>
      <c r="G2190" s="86" t="str">
        <f t="shared" si="34"/>
        <v>2016S-2Seccional CaliMedicina</v>
      </c>
      <c r="H2190" s="107">
        <v>22</v>
      </c>
    </row>
    <row r="2191" spans="1:8">
      <c r="A2191" s="103">
        <v>2016</v>
      </c>
      <c r="B2191" s="88" t="s">
        <v>3387</v>
      </c>
      <c r="C2191" s="106" t="s">
        <v>644</v>
      </c>
      <c r="D2191" s="84" t="s">
        <v>31</v>
      </c>
      <c r="E2191" s="104" t="s">
        <v>235</v>
      </c>
      <c r="F2191" s="84" t="s">
        <v>203</v>
      </c>
      <c r="G2191" s="86" t="str">
        <f t="shared" si="34"/>
        <v>2016S-2Seccional CaliEspecialización en Administración de Salud</v>
      </c>
      <c r="H2191" s="107">
        <v>34</v>
      </c>
    </row>
    <row r="2192" spans="1:8">
      <c r="A2192" s="103">
        <v>2016</v>
      </c>
      <c r="B2192" s="88" t="s">
        <v>3387</v>
      </c>
      <c r="C2192" s="106" t="s">
        <v>644</v>
      </c>
      <c r="D2192" s="84" t="s">
        <v>31</v>
      </c>
      <c r="E2192" s="104" t="s">
        <v>235</v>
      </c>
      <c r="F2192" s="84" t="s">
        <v>36</v>
      </c>
      <c r="G2192" s="86" t="str">
        <f t="shared" si="34"/>
        <v>2016S-2Seccional CaliEspecialización en Contabilidad Financiera Internacional</v>
      </c>
      <c r="H2192" s="107">
        <v>7</v>
      </c>
    </row>
    <row r="2193" spans="1:8">
      <c r="A2193" s="103">
        <v>2016</v>
      </c>
      <c r="B2193" s="88" t="s">
        <v>3387</v>
      </c>
      <c r="C2193" s="106" t="s">
        <v>644</v>
      </c>
      <c r="D2193" s="84" t="s">
        <v>31</v>
      </c>
      <c r="E2193" s="104" t="s">
        <v>235</v>
      </c>
      <c r="F2193" s="84" t="s">
        <v>204</v>
      </c>
      <c r="G2193" s="86" t="str">
        <f t="shared" si="34"/>
        <v>2016S-2Seccional CaliEspecialización en Finanzas</v>
      </c>
      <c r="H2193" s="107">
        <v>9</v>
      </c>
    </row>
    <row r="2194" spans="1:8">
      <c r="A2194" s="103">
        <v>2016</v>
      </c>
      <c r="B2194" s="88" t="s">
        <v>3387</v>
      </c>
      <c r="C2194" s="106" t="s">
        <v>644</v>
      </c>
      <c r="D2194" s="84" t="s">
        <v>31</v>
      </c>
      <c r="E2194" s="104" t="s">
        <v>235</v>
      </c>
      <c r="F2194" s="84" t="s">
        <v>205</v>
      </c>
      <c r="G2194" s="86" t="str">
        <f t="shared" si="34"/>
        <v>2016S-2Seccional CaliEspecialización en Gerencia Social</v>
      </c>
      <c r="H2194" s="107">
        <v>33</v>
      </c>
    </row>
    <row r="2195" spans="1:8">
      <c r="A2195" s="103">
        <v>2016</v>
      </c>
      <c r="B2195" s="88" t="s">
        <v>3387</v>
      </c>
      <c r="C2195" s="106" t="s">
        <v>644</v>
      </c>
      <c r="D2195" s="84" t="s">
        <v>31</v>
      </c>
      <c r="E2195" s="104" t="s">
        <v>235</v>
      </c>
      <c r="F2195" s="84" t="s">
        <v>206</v>
      </c>
      <c r="G2195" s="86" t="str">
        <f t="shared" si="34"/>
        <v>2016S-2Seccional CaliEspecialización en Gestión Tributaria</v>
      </c>
      <c r="H2195" s="107">
        <v>27</v>
      </c>
    </row>
    <row r="2196" spans="1:8">
      <c r="A2196" s="103">
        <v>2016</v>
      </c>
      <c r="B2196" s="88" t="s">
        <v>3387</v>
      </c>
      <c r="C2196" s="106" t="s">
        <v>644</v>
      </c>
      <c r="D2196" s="84" t="s">
        <v>31</v>
      </c>
      <c r="E2196" s="104" t="s">
        <v>235</v>
      </c>
      <c r="F2196" s="84" t="s">
        <v>208</v>
      </c>
      <c r="G2196" s="86" t="str">
        <f t="shared" si="34"/>
        <v>2016S-2Seccional CaliEspecialización en Negocios Internacionales</v>
      </c>
      <c r="H2196" s="107">
        <v>8</v>
      </c>
    </row>
    <row r="2197" spans="1:8">
      <c r="A2197" s="103">
        <v>2016</v>
      </c>
      <c r="B2197" s="88" t="s">
        <v>3387</v>
      </c>
      <c r="C2197" s="106" t="s">
        <v>644</v>
      </c>
      <c r="D2197" s="84" t="s">
        <v>31</v>
      </c>
      <c r="E2197" s="104" t="s">
        <v>236</v>
      </c>
      <c r="F2197" s="84" t="s">
        <v>2477</v>
      </c>
      <c r="G2197" s="86" t="str">
        <f t="shared" si="34"/>
        <v>2016S-2Seccional CaliMaestría en Administración de Empresas</v>
      </c>
      <c r="H2197" s="107">
        <v>17</v>
      </c>
    </row>
    <row r="2198" spans="1:8">
      <c r="A2198" s="103">
        <v>2016</v>
      </c>
      <c r="B2198" s="88" t="s">
        <v>3387</v>
      </c>
      <c r="C2198" s="106" t="s">
        <v>644</v>
      </c>
      <c r="D2198" s="84" t="s">
        <v>31</v>
      </c>
      <c r="E2198" s="104" t="s">
        <v>236</v>
      </c>
      <c r="F2198" s="84" t="s">
        <v>1187</v>
      </c>
      <c r="G2198" s="86" t="str">
        <f t="shared" si="34"/>
        <v>2016S-2Seccional CaliMaestría en Finanzas</v>
      </c>
      <c r="H2198" s="107">
        <v>5</v>
      </c>
    </row>
    <row r="2199" spans="1:8">
      <c r="A2199" s="103">
        <v>2016</v>
      </c>
      <c r="B2199" s="88" t="s">
        <v>3387</v>
      </c>
      <c r="C2199" s="106" t="s">
        <v>644</v>
      </c>
      <c r="D2199" s="84" t="s">
        <v>31</v>
      </c>
      <c r="E2199" s="104" t="s">
        <v>236</v>
      </c>
      <c r="F2199" s="84" t="s">
        <v>1188</v>
      </c>
      <c r="G2199" s="86" t="str">
        <f t="shared" si="34"/>
        <v>2016S-2Seccional CaliMaestría en Mercadeo</v>
      </c>
      <c r="H2199" s="107">
        <v>13</v>
      </c>
    </row>
    <row r="2200" spans="1:8">
      <c r="A2200" s="103">
        <v>2016</v>
      </c>
      <c r="B2200" s="88" t="s">
        <v>3387</v>
      </c>
      <c r="C2200" s="106" t="s">
        <v>644</v>
      </c>
      <c r="D2200" s="84" t="s">
        <v>31</v>
      </c>
      <c r="E2200" s="104" t="s">
        <v>234</v>
      </c>
      <c r="F2200" s="84" t="s">
        <v>1919</v>
      </c>
      <c r="G2200" s="86" t="str">
        <f t="shared" si="34"/>
        <v>2016S-2Seccional CaliAdministración de Empresas</v>
      </c>
      <c r="H2200" s="107">
        <v>112</v>
      </c>
    </row>
    <row r="2201" spans="1:8">
      <c r="A2201" s="103">
        <v>2016</v>
      </c>
      <c r="B2201" s="88" t="s">
        <v>3387</v>
      </c>
      <c r="C2201" s="106" t="s">
        <v>644</v>
      </c>
      <c r="D2201" s="84" t="s">
        <v>31</v>
      </c>
      <c r="E2201" s="104" t="s">
        <v>234</v>
      </c>
      <c r="F2201" s="84" t="s">
        <v>1926</v>
      </c>
      <c r="G2201" s="86" t="str">
        <f t="shared" si="34"/>
        <v>2016S-2Seccional CaliContaduría Pública</v>
      </c>
      <c r="H2201" s="107">
        <v>6</v>
      </c>
    </row>
    <row r="2202" spans="1:8">
      <c r="A2202" s="103">
        <v>2016</v>
      </c>
      <c r="B2202" s="88" t="s">
        <v>3387</v>
      </c>
      <c r="C2202" s="106" t="s">
        <v>644</v>
      </c>
      <c r="D2202" s="84" t="s">
        <v>31</v>
      </c>
      <c r="E2202" s="104" t="s">
        <v>234</v>
      </c>
      <c r="F2202" s="84" t="s">
        <v>1930</v>
      </c>
      <c r="G2202" s="86" t="str">
        <f t="shared" si="34"/>
        <v>2016S-2Seccional CaliEconomía</v>
      </c>
      <c r="H2202" s="107">
        <v>20</v>
      </c>
    </row>
    <row r="2203" spans="1:8">
      <c r="A2203" s="103">
        <v>2016</v>
      </c>
      <c r="B2203" s="88" t="s">
        <v>3387</v>
      </c>
      <c r="C2203" s="106" t="s">
        <v>644</v>
      </c>
      <c r="D2203" s="84" t="s">
        <v>214</v>
      </c>
      <c r="E2203" s="104" t="s">
        <v>235</v>
      </c>
      <c r="F2203" s="84" t="s">
        <v>215</v>
      </c>
      <c r="G2203" s="86" t="str">
        <f t="shared" si="34"/>
        <v>2016S-2Seccional CaliEspecialización en Cultura de Paz y Derecho Internacional Humanitario</v>
      </c>
      <c r="H2203" s="107">
        <v>36</v>
      </c>
    </row>
    <row r="2204" spans="1:8">
      <c r="A2204" s="103">
        <v>2016</v>
      </c>
      <c r="B2204" s="88" t="s">
        <v>3387</v>
      </c>
      <c r="C2204" s="106" t="s">
        <v>644</v>
      </c>
      <c r="D2204" s="84" t="s">
        <v>214</v>
      </c>
      <c r="E2204" s="104" t="s">
        <v>235</v>
      </c>
      <c r="F2204" s="84" t="s">
        <v>55</v>
      </c>
      <c r="G2204" s="86" t="str">
        <f t="shared" si="34"/>
        <v>2016S-2Seccional CaliEspecialización en Derecho Comercial</v>
      </c>
      <c r="H2204" s="107">
        <v>30</v>
      </c>
    </row>
    <row r="2205" spans="1:8">
      <c r="A2205" s="103">
        <v>2016</v>
      </c>
      <c r="B2205" s="88" t="s">
        <v>3387</v>
      </c>
      <c r="C2205" s="106" t="s">
        <v>644</v>
      </c>
      <c r="D2205" s="84" t="s">
        <v>214</v>
      </c>
      <c r="E2205" s="104" t="s">
        <v>235</v>
      </c>
      <c r="F2205" s="84" t="s">
        <v>216</v>
      </c>
      <c r="G2205" s="86" t="str">
        <f t="shared" si="34"/>
        <v>2016S-2Seccional CaliEspecialización en Neuropsicología Infantil</v>
      </c>
      <c r="H2205" s="107">
        <v>21</v>
      </c>
    </row>
    <row r="2206" spans="1:8">
      <c r="A2206" s="103">
        <v>2016</v>
      </c>
      <c r="B2206" s="88" t="s">
        <v>3387</v>
      </c>
      <c r="C2206" s="106" t="s">
        <v>644</v>
      </c>
      <c r="D2206" s="84" t="s">
        <v>214</v>
      </c>
      <c r="E2206" s="104" t="s">
        <v>235</v>
      </c>
      <c r="F2206" s="84" t="s">
        <v>217</v>
      </c>
      <c r="G2206" s="86" t="str">
        <f t="shared" si="34"/>
        <v>2016S-2Seccional CaliEspecialización en Procesos Humanos y Desarrollo Organizacional</v>
      </c>
      <c r="H2206" s="107">
        <v>27</v>
      </c>
    </row>
    <row r="2207" spans="1:8">
      <c r="A2207" s="103">
        <v>2016</v>
      </c>
      <c r="B2207" s="88" t="s">
        <v>3387</v>
      </c>
      <c r="C2207" s="106" t="s">
        <v>644</v>
      </c>
      <c r="D2207" s="84" t="s">
        <v>214</v>
      </c>
      <c r="E2207" s="104" t="s">
        <v>235</v>
      </c>
      <c r="F2207" s="84" t="s">
        <v>218</v>
      </c>
      <c r="G2207" s="86" t="str">
        <f t="shared" si="34"/>
        <v>2016S-2Seccional CaliEspecialización en Seguridad Social</v>
      </c>
      <c r="H2207" s="107">
        <v>16</v>
      </c>
    </row>
    <row r="2208" spans="1:8">
      <c r="A2208" s="103">
        <v>2016</v>
      </c>
      <c r="B2208" s="88" t="s">
        <v>3387</v>
      </c>
      <c r="C2208" s="106" t="s">
        <v>644</v>
      </c>
      <c r="D2208" s="84" t="s">
        <v>214</v>
      </c>
      <c r="E2208" s="104" t="s">
        <v>236</v>
      </c>
      <c r="F2208" s="84" t="s">
        <v>1914</v>
      </c>
      <c r="G2208" s="86" t="str">
        <f t="shared" si="34"/>
        <v>2016S-2Seccional CaliMaestría en Derecho Empresarial</v>
      </c>
      <c r="H2208" s="107">
        <v>5</v>
      </c>
    </row>
    <row r="2209" spans="1:8">
      <c r="A2209" s="103">
        <v>2016</v>
      </c>
      <c r="B2209" s="88" t="s">
        <v>3387</v>
      </c>
      <c r="C2209" s="106" t="s">
        <v>644</v>
      </c>
      <c r="D2209" s="84" t="s">
        <v>214</v>
      </c>
      <c r="E2209" s="104" t="s">
        <v>236</v>
      </c>
      <c r="F2209" s="84" t="s">
        <v>220</v>
      </c>
      <c r="G2209" s="86" t="str">
        <f t="shared" si="34"/>
        <v>2016S-2Seccional CaliMaestría en Derechos Humanos y Cultura de Paz</v>
      </c>
      <c r="H2209" s="107">
        <v>31</v>
      </c>
    </row>
    <row r="2210" spans="1:8">
      <c r="A2210" s="103">
        <v>2016</v>
      </c>
      <c r="B2210" s="88" t="s">
        <v>3387</v>
      </c>
      <c r="C2210" s="106" t="s">
        <v>644</v>
      </c>
      <c r="D2210" s="84" t="s">
        <v>214</v>
      </c>
      <c r="E2210" s="104" t="s">
        <v>236</v>
      </c>
      <c r="F2210" s="84" t="s">
        <v>219</v>
      </c>
      <c r="G2210" s="86" t="str">
        <f t="shared" si="34"/>
        <v>2016S-2Seccional CaliMaestría en Familia</v>
      </c>
      <c r="H2210" s="107">
        <v>7</v>
      </c>
    </row>
    <row r="2211" spans="1:8">
      <c r="A2211" s="103">
        <v>2016</v>
      </c>
      <c r="B2211" s="88" t="s">
        <v>3387</v>
      </c>
      <c r="C2211" s="106" t="s">
        <v>644</v>
      </c>
      <c r="D2211" s="84" t="s">
        <v>214</v>
      </c>
      <c r="E2211" s="104" t="s">
        <v>236</v>
      </c>
      <c r="F2211" s="84" t="s">
        <v>222</v>
      </c>
      <c r="G2211" s="86" t="str">
        <f t="shared" si="34"/>
        <v>2016S-2Seccional CaliMaestría en Psicología de la Salud</v>
      </c>
      <c r="H2211" s="107">
        <v>5</v>
      </c>
    </row>
    <row r="2212" spans="1:8">
      <c r="A2212" s="103">
        <v>2016</v>
      </c>
      <c r="B2212" s="88" t="s">
        <v>3387</v>
      </c>
      <c r="C2212" s="106" t="s">
        <v>644</v>
      </c>
      <c r="D2212" s="84" t="s">
        <v>214</v>
      </c>
      <c r="E2212" s="104" t="s">
        <v>234</v>
      </c>
      <c r="F2212" s="84" t="s">
        <v>700</v>
      </c>
      <c r="G2212" s="86" t="str">
        <f t="shared" si="34"/>
        <v>2016S-2Seccional CaliArquitectura</v>
      </c>
      <c r="H2212" s="107">
        <v>16</v>
      </c>
    </row>
    <row r="2213" spans="1:8">
      <c r="A2213" s="103">
        <v>2016</v>
      </c>
      <c r="B2213" s="88" t="s">
        <v>3387</v>
      </c>
      <c r="C2213" s="106" t="s">
        <v>644</v>
      </c>
      <c r="D2213" s="84" t="s">
        <v>214</v>
      </c>
      <c r="E2213" s="104" t="s">
        <v>234</v>
      </c>
      <c r="F2213" s="84" t="s">
        <v>1921</v>
      </c>
      <c r="G2213" s="86" t="str">
        <f t="shared" si="34"/>
        <v>2016S-2Seccional CaliArtes Visuales</v>
      </c>
      <c r="H2213" s="107">
        <v>15</v>
      </c>
    </row>
    <row r="2214" spans="1:8">
      <c r="A2214" s="103">
        <v>2016</v>
      </c>
      <c r="B2214" s="88" t="s">
        <v>3387</v>
      </c>
      <c r="C2214" s="106" t="s">
        <v>644</v>
      </c>
      <c r="D2214" s="84" t="s">
        <v>214</v>
      </c>
      <c r="E2214" s="104" t="s">
        <v>234</v>
      </c>
      <c r="F2214" s="84" t="s">
        <v>1924</v>
      </c>
      <c r="G2214" s="86" t="str">
        <f t="shared" si="34"/>
        <v>2016S-2Seccional CaliCiencia Política</v>
      </c>
      <c r="H2214" s="107">
        <v>9</v>
      </c>
    </row>
    <row r="2215" spans="1:8">
      <c r="A2215" s="103">
        <v>2016</v>
      </c>
      <c r="B2215" s="88" t="s">
        <v>3387</v>
      </c>
      <c r="C2215" s="106" t="s">
        <v>644</v>
      </c>
      <c r="D2215" s="84" t="s">
        <v>214</v>
      </c>
      <c r="E2215" s="104" t="s">
        <v>234</v>
      </c>
      <c r="F2215" s="84" t="s">
        <v>1956</v>
      </c>
      <c r="G2215" s="86" t="str">
        <f t="shared" si="34"/>
        <v>2016S-2Seccional CaliComunicación</v>
      </c>
      <c r="H2215" s="107">
        <v>22</v>
      </c>
    </row>
    <row r="2216" spans="1:8">
      <c r="A2216" s="103">
        <v>2016</v>
      </c>
      <c r="B2216" s="88" t="s">
        <v>3387</v>
      </c>
      <c r="C2216" s="106" t="s">
        <v>644</v>
      </c>
      <c r="D2216" s="84" t="s">
        <v>214</v>
      </c>
      <c r="E2216" s="104" t="s">
        <v>234</v>
      </c>
      <c r="F2216" s="84" t="s">
        <v>1927</v>
      </c>
      <c r="G2216" s="86" t="str">
        <f t="shared" si="34"/>
        <v>2016S-2Seccional CaliDerecho</v>
      </c>
      <c r="H2216" s="107">
        <v>39</v>
      </c>
    </row>
    <row r="2217" spans="1:8">
      <c r="A2217" s="103">
        <v>2016</v>
      </c>
      <c r="B2217" s="88" t="s">
        <v>3387</v>
      </c>
      <c r="C2217" s="106" t="s">
        <v>644</v>
      </c>
      <c r="D2217" s="84" t="s">
        <v>214</v>
      </c>
      <c r="E2217" s="104" t="s">
        <v>234</v>
      </c>
      <c r="F2217" s="84" t="s">
        <v>1960</v>
      </c>
      <c r="G2217" s="86" t="str">
        <f t="shared" si="34"/>
        <v>2016S-2Seccional CaliDiseño de Comunicación Visual</v>
      </c>
      <c r="H2217" s="107">
        <v>34</v>
      </c>
    </row>
    <row r="2218" spans="1:8">
      <c r="A2218" s="103">
        <v>2016</v>
      </c>
      <c r="B2218" s="88" t="s">
        <v>3387</v>
      </c>
      <c r="C2218" s="106" t="s">
        <v>644</v>
      </c>
      <c r="D2218" s="84" t="s">
        <v>214</v>
      </c>
      <c r="E2218" s="104" t="s">
        <v>234</v>
      </c>
      <c r="F2218" s="84" t="s">
        <v>730</v>
      </c>
      <c r="G2218" s="86" t="str">
        <f t="shared" si="34"/>
        <v>2016S-2Seccional CaliPsicología</v>
      </c>
      <c r="H2218" s="107">
        <v>35</v>
      </c>
    </row>
    <row r="2219" spans="1:8">
      <c r="A2219" s="103">
        <v>2016</v>
      </c>
      <c r="B2219" s="88" t="s">
        <v>3387</v>
      </c>
      <c r="C2219" s="106" t="s">
        <v>644</v>
      </c>
      <c r="D2219" s="84" t="s">
        <v>126</v>
      </c>
      <c r="E2219" s="104" t="s">
        <v>235</v>
      </c>
      <c r="F2219" s="84" t="s">
        <v>4457</v>
      </c>
      <c r="G2219" s="86" t="str">
        <f t="shared" si="34"/>
        <v>2016S-2Seccional CaliEspecialización en  Ingeniería de la Calidad</v>
      </c>
      <c r="H2219" s="107">
        <v>7</v>
      </c>
    </row>
    <row r="2220" spans="1:8">
      <c r="A2220" s="103">
        <v>2016</v>
      </c>
      <c r="B2220" s="88" t="s">
        <v>3387</v>
      </c>
      <c r="C2220" s="106" t="s">
        <v>644</v>
      </c>
      <c r="D2220" s="84" t="s">
        <v>126</v>
      </c>
      <c r="E2220" s="104" t="s">
        <v>235</v>
      </c>
      <c r="F2220" s="84" t="s">
        <v>133</v>
      </c>
      <c r="G2220" s="86" t="str">
        <f t="shared" si="34"/>
        <v>2016S-2Seccional CaliEspecialización en Gerencia de Construcciones</v>
      </c>
      <c r="H2220" s="107">
        <v>14</v>
      </c>
    </row>
    <row r="2221" spans="1:8">
      <c r="A2221" s="103">
        <v>2016</v>
      </c>
      <c r="B2221" s="88" t="s">
        <v>3387</v>
      </c>
      <c r="C2221" s="106" t="s">
        <v>644</v>
      </c>
      <c r="D2221" s="84" t="s">
        <v>126</v>
      </c>
      <c r="E2221" s="104" t="s">
        <v>235</v>
      </c>
      <c r="F2221" s="84" t="s">
        <v>226</v>
      </c>
      <c r="G2221" s="86" t="str">
        <f t="shared" si="34"/>
        <v>2016S-2Seccional CaliEspecialización en Logística Integral</v>
      </c>
      <c r="H2221" s="107">
        <v>15</v>
      </c>
    </row>
    <row r="2222" spans="1:8">
      <c r="A2222" s="103">
        <v>2016</v>
      </c>
      <c r="B2222" s="88" t="s">
        <v>3387</v>
      </c>
      <c r="C2222" s="106" t="s">
        <v>644</v>
      </c>
      <c r="D2222" s="84" t="s">
        <v>126</v>
      </c>
      <c r="E2222" s="104" t="s">
        <v>235</v>
      </c>
      <c r="F2222" s="84" t="s">
        <v>135</v>
      </c>
      <c r="G2222" s="86" t="str">
        <f t="shared" si="34"/>
        <v>2016S-2Seccional CaliEspecialización en Sistemas Gerenciales de Ingeniería</v>
      </c>
      <c r="H2222" s="107">
        <v>17</v>
      </c>
    </row>
    <row r="2223" spans="1:8">
      <c r="A2223" s="103">
        <v>2016</v>
      </c>
      <c r="B2223" s="88" t="s">
        <v>3387</v>
      </c>
      <c r="C2223" s="106" t="s">
        <v>644</v>
      </c>
      <c r="D2223" s="84" t="s">
        <v>126</v>
      </c>
      <c r="E2223" s="104" t="s">
        <v>235</v>
      </c>
      <c r="F2223" s="84" t="s">
        <v>4325</v>
      </c>
      <c r="G2223" s="86" t="str">
        <f t="shared" si="34"/>
        <v>2016S-2Seccional CaliEspecialización en Sistemas Gerenciales de Ingeniería: Énfasis en Informática</v>
      </c>
      <c r="H2223" s="107">
        <v>1</v>
      </c>
    </row>
    <row r="2224" spans="1:8">
      <c r="A2224" s="103">
        <v>2016</v>
      </c>
      <c r="B2224" s="88" t="s">
        <v>3387</v>
      </c>
      <c r="C2224" s="106" t="s">
        <v>644</v>
      </c>
      <c r="D2224" s="84" t="s">
        <v>126</v>
      </c>
      <c r="E2224" s="104" t="s">
        <v>236</v>
      </c>
      <c r="F2224" s="84" t="s">
        <v>227</v>
      </c>
      <c r="G2224" s="86" t="str">
        <f t="shared" si="34"/>
        <v>2016S-2Seccional CaliMaestría en Ingeniería</v>
      </c>
      <c r="H2224" s="107">
        <v>5</v>
      </c>
    </row>
    <row r="2225" spans="1:8">
      <c r="A2225" s="103">
        <v>2016</v>
      </c>
      <c r="B2225" s="88" t="s">
        <v>3387</v>
      </c>
      <c r="C2225" s="106" t="s">
        <v>644</v>
      </c>
      <c r="D2225" s="84" t="s">
        <v>126</v>
      </c>
      <c r="E2225" s="104" t="s">
        <v>236</v>
      </c>
      <c r="F2225" s="84" t="s">
        <v>140</v>
      </c>
      <c r="G2225" s="86" t="str">
        <f t="shared" si="34"/>
        <v>2016S-2Seccional CaliMaestría en Ingeniería Civil</v>
      </c>
      <c r="H2225" s="107">
        <v>2</v>
      </c>
    </row>
    <row r="2226" spans="1:8">
      <c r="A2226" s="103">
        <v>2016</v>
      </c>
      <c r="B2226" s="88" t="s">
        <v>3387</v>
      </c>
      <c r="C2226" s="106" t="s">
        <v>644</v>
      </c>
      <c r="D2226" s="84" t="s">
        <v>126</v>
      </c>
      <c r="E2226" s="104" t="s">
        <v>234</v>
      </c>
      <c r="F2226" s="84" t="s">
        <v>1923</v>
      </c>
      <c r="G2226" s="86" t="str">
        <f t="shared" si="34"/>
        <v>2016S-2Seccional CaliBiología</v>
      </c>
      <c r="H2226" s="107">
        <v>1</v>
      </c>
    </row>
    <row r="2227" spans="1:8">
      <c r="A2227" s="103">
        <v>2016</v>
      </c>
      <c r="B2227" s="88" t="s">
        <v>3387</v>
      </c>
      <c r="C2227" s="106" t="s">
        <v>644</v>
      </c>
      <c r="D2227" s="84" t="s">
        <v>126</v>
      </c>
      <c r="E2227" s="104" t="s">
        <v>234</v>
      </c>
      <c r="F2227" s="84" t="s">
        <v>1958</v>
      </c>
      <c r="G2227" s="86" t="str">
        <f t="shared" si="34"/>
        <v>2016S-2Seccional CaliIngeniería Civil</v>
      </c>
      <c r="H2227" s="107">
        <v>30</v>
      </c>
    </row>
    <row r="2228" spans="1:8">
      <c r="A2228" s="103">
        <v>2016</v>
      </c>
      <c r="B2228" s="88" t="s">
        <v>3387</v>
      </c>
      <c r="C2228" s="106" t="s">
        <v>644</v>
      </c>
      <c r="D2228" s="84" t="s">
        <v>126</v>
      </c>
      <c r="E2228" s="104" t="s">
        <v>234</v>
      </c>
      <c r="F2228" s="84" t="s">
        <v>1961</v>
      </c>
      <c r="G2228" s="86" t="str">
        <f t="shared" si="34"/>
        <v>2016S-2Seccional CaliIngeniería de Sistemas y Computación</v>
      </c>
      <c r="H2228" s="107">
        <v>5</v>
      </c>
    </row>
    <row r="2229" spans="1:8">
      <c r="A2229" s="103">
        <v>2016</v>
      </c>
      <c r="B2229" s="88" t="s">
        <v>3387</v>
      </c>
      <c r="C2229" s="106" t="s">
        <v>644</v>
      </c>
      <c r="D2229" s="84" t="s">
        <v>126</v>
      </c>
      <c r="E2229" s="104" t="s">
        <v>234</v>
      </c>
      <c r="F2229" s="84" t="s">
        <v>1937</v>
      </c>
      <c r="G2229" s="86" t="str">
        <f t="shared" si="34"/>
        <v>2016S-2Seccional CaliIngeniería Electrónica</v>
      </c>
      <c r="H2229" s="107">
        <v>6</v>
      </c>
    </row>
    <row r="2230" spans="1:8">
      <c r="A2230" s="103">
        <v>2016</v>
      </c>
      <c r="B2230" s="88" t="s">
        <v>3387</v>
      </c>
      <c r="C2230" s="106" t="s">
        <v>644</v>
      </c>
      <c r="D2230" s="84" t="s">
        <v>126</v>
      </c>
      <c r="E2230" s="104" t="s">
        <v>234</v>
      </c>
      <c r="F2230" s="84" t="s">
        <v>1938</v>
      </c>
      <c r="G2230" s="86" t="str">
        <f t="shared" si="34"/>
        <v>2016S-2Seccional CaliIngeniería Industrial</v>
      </c>
      <c r="H2230" s="107">
        <v>53</v>
      </c>
    </row>
    <row r="2231" spans="1:8">
      <c r="A2231" s="88">
        <v>2017</v>
      </c>
      <c r="B2231" s="105" t="s">
        <v>3386</v>
      </c>
      <c r="C2231" s="83" t="s">
        <v>2490</v>
      </c>
      <c r="D2231" s="84" t="s">
        <v>5</v>
      </c>
      <c r="E2231" s="104" t="s">
        <v>235</v>
      </c>
      <c r="F2231" s="84" t="s">
        <v>9</v>
      </c>
      <c r="G2231" s="86" t="str">
        <f t="shared" si="34"/>
        <v>2017S-1Sede CentralEspecialización en Diseño y Gerencia de Producto para la Exportación</v>
      </c>
      <c r="H2231" s="107">
        <v>7</v>
      </c>
    </row>
    <row r="2232" spans="1:8">
      <c r="A2232" s="88">
        <v>2017</v>
      </c>
      <c r="B2232" s="105" t="s">
        <v>3386</v>
      </c>
      <c r="C2232" s="83" t="s">
        <v>2490</v>
      </c>
      <c r="D2232" s="84" t="s">
        <v>5</v>
      </c>
      <c r="E2232" s="104" t="s">
        <v>236</v>
      </c>
      <c r="F2232" s="84" t="s">
        <v>11</v>
      </c>
      <c r="G2232" s="86" t="str">
        <f t="shared" si="34"/>
        <v>2017S-1Sede CentralMaestría en Planeación Urbana y Regional</v>
      </c>
      <c r="H2232" s="107">
        <v>11</v>
      </c>
    </row>
    <row r="2233" spans="1:8">
      <c r="A2233" s="88">
        <v>2017</v>
      </c>
      <c r="B2233" s="105" t="s">
        <v>3386</v>
      </c>
      <c r="C2233" s="83" t="s">
        <v>2490</v>
      </c>
      <c r="D2233" s="84" t="s">
        <v>5</v>
      </c>
      <c r="E2233" s="104" t="s">
        <v>234</v>
      </c>
      <c r="F2233" s="84" t="s">
        <v>700</v>
      </c>
      <c r="G2233" s="86" t="str">
        <f t="shared" si="34"/>
        <v>2017S-1Sede CentralArquitectura</v>
      </c>
      <c r="H2233" s="107">
        <v>41</v>
      </c>
    </row>
    <row r="2234" spans="1:8">
      <c r="A2234" s="88">
        <v>2017</v>
      </c>
      <c r="B2234" s="105" t="s">
        <v>3386</v>
      </c>
      <c r="C2234" s="83" t="s">
        <v>2490</v>
      </c>
      <c r="D2234" s="84" t="s">
        <v>5</v>
      </c>
      <c r="E2234" s="104" t="s">
        <v>234</v>
      </c>
      <c r="F2234" s="84" t="s">
        <v>700</v>
      </c>
      <c r="G2234" s="86" t="str">
        <f t="shared" si="34"/>
        <v>2017S-1Sede CentralArquitectura</v>
      </c>
      <c r="H2234" s="107">
        <v>39</v>
      </c>
    </row>
    <row r="2235" spans="1:8">
      <c r="A2235" s="88">
        <v>2017</v>
      </c>
      <c r="B2235" s="105" t="s">
        <v>3386</v>
      </c>
      <c r="C2235" s="83" t="s">
        <v>2490</v>
      </c>
      <c r="D2235" s="84" t="s">
        <v>5</v>
      </c>
      <c r="E2235" s="104" t="s">
        <v>234</v>
      </c>
      <c r="F2235" s="84" t="s">
        <v>1928</v>
      </c>
      <c r="G2235" s="86" t="str">
        <f t="shared" si="34"/>
        <v>2017S-1Sede CentralDiseño Industrial</v>
      </c>
      <c r="H2235" s="107">
        <v>60</v>
      </c>
    </row>
    <row r="2236" spans="1:8">
      <c r="A2236" s="88">
        <v>2017</v>
      </c>
      <c r="B2236" s="105" t="s">
        <v>3386</v>
      </c>
      <c r="C2236" s="83" t="s">
        <v>2490</v>
      </c>
      <c r="D2236" s="84" t="s">
        <v>5</v>
      </c>
      <c r="E2236" s="104" t="s">
        <v>234</v>
      </c>
      <c r="F2236" s="84" t="s">
        <v>1928</v>
      </c>
      <c r="G2236" s="86" t="str">
        <f t="shared" si="34"/>
        <v>2017S-1Sede CentralDiseño Industrial</v>
      </c>
      <c r="H2236" s="107">
        <v>35</v>
      </c>
    </row>
    <row r="2237" spans="1:8">
      <c r="A2237" s="88">
        <v>2017</v>
      </c>
      <c r="B2237" s="105" t="s">
        <v>3386</v>
      </c>
      <c r="C2237" s="83" t="s">
        <v>2490</v>
      </c>
      <c r="D2237" s="84" t="s">
        <v>12</v>
      </c>
      <c r="E2237" s="104" t="s">
        <v>236</v>
      </c>
      <c r="F2237" s="84" t="s">
        <v>17</v>
      </c>
      <c r="G2237" s="86" t="str">
        <f t="shared" si="34"/>
        <v>2017S-1Sede CentralMaestría en Música</v>
      </c>
      <c r="H2237" s="107">
        <v>15</v>
      </c>
    </row>
    <row r="2238" spans="1:8">
      <c r="A2238" s="88">
        <v>2017</v>
      </c>
      <c r="B2238" s="105" t="s">
        <v>3386</v>
      </c>
      <c r="C2238" s="83" t="s">
        <v>2490</v>
      </c>
      <c r="D2238" s="84" t="s">
        <v>12</v>
      </c>
      <c r="E2238" s="104" t="s">
        <v>234</v>
      </c>
      <c r="F2238" s="84" t="s">
        <v>1920</v>
      </c>
      <c r="G2238" s="86" t="str">
        <f t="shared" si="34"/>
        <v>2017S-1Sede CentralArtes Escénicas</v>
      </c>
      <c r="H2238" s="107">
        <v>2</v>
      </c>
    </row>
    <row r="2239" spans="1:8">
      <c r="A2239" s="88">
        <v>2017</v>
      </c>
      <c r="B2239" s="105" t="s">
        <v>3386</v>
      </c>
      <c r="C2239" s="83" t="s">
        <v>2490</v>
      </c>
      <c r="D2239" s="84" t="s">
        <v>12</v>
      </c>
      <c r="E2239" s="104" t="s">
        <v>234</v>
      </c>
      <c r="F2239" s="84" t="s">
        <v>1921</v>
      </c>
      <c r="G2239" s="86" t="str">
        <f t="shared" si="34"/>
        <v>2017S-1Sede CentralArtes Visuales</v>
      </c>
      <c r="H2239" s="107">
        <v>20</v>
      </c>
    </row>
    <row r="2240" spans="1:8">
      <c r="A2240" s="88">
        <v>2017</v>
      </c>
      <c r="B2240" s="105" t="s">
        <v>3386</v>
      </c>
      <c r="C2240" s="83" t="s">
        <v>2490</v>
      </c>
      <c r="D2240" s="84" t="s">
        <v>12</v>
      </c>
      <c r="E2240" s="104" t="s">
        <v>234</v>
      </c>
      <c r="F2240" s="84" t="s">
        <v>1921</v>
      </c>
      <c r="G2240" s="86" t="str">
        <f t="shared" si="34"/>
        <v>2017S-1Sede CentralArtes Visuales</v>
      </c>
      <c r="H2240" s="107">
        <v>27</v>
      </c>
    </row>
    <row r="2241" spans="1:8">
      <c r="A2241" s="88">
        <v>2017</v>
      </c>
      <c r="B2241" s="105" t="s">
        <v>3386</v>
      </c>
      <c r="C2241" s="83" t="s">
        <v>2490</v>
      </c>
      <c r="D2241" s="84" t="s">
        <v>12</v>
      </c>
      <c r="E2241" s="104" t="s">
        <v>234</v>
      </c>
      <c r="F2241" s="84" t="s">
        <v>1933</v>
      </c>
      <c r="G2241" s="86" t="str">
        <f t="shared" si="34"/>
        <v>2017S-1Sede CentralEstudios Musicales</v>
      </c>
      <c r="H2241" s="107">
        <v>12</v>
      </c>
    </row>
    <row r="2242" spans="1:8">
      <c r="A2242" s="88">
        <v>2017</v>
      </c>
      <c r="B2242" s="105" t="s">
        <v>3386</v>
      </c>
      <c r="C2242" s="83" t="s">
        <v>2490</v>
      </c>
      <c r="D2242" s="84" t="s">
        <v>12</v>
      </c>
      <c r="E2242" s="104" t="s">
        <v>234</v>
      </c>
      <c r="F2242" s="84" t="s">
        <v>1933</v>
      </c>
      <c r="G2242" s="86" t="str">
        <f t="shared" si="34"/>
        <v>2017S-1Sede CentralEstudios Musicales</v>
      </c>
      <c r="H2242" s="107">
        <v>20</v>
      </c>
    </row>
    <row r="2243" spans="1:8">
      <c r="A2243" s="88">
        <v>2017</v>
      </c>
      <c r="B2243" s="105" t="s">
        <v>3386</v>
      </c>
      <c r="C2243" s="83" t="s">
        <v>2490</v>
      </c>
      <c r="D2243" s="84" t="s">
        <v>18</v>
      </c>
      <c r="E2243" s="104" t="s">
        <v>239</v>
      </c>
      <c r="F2243" s="84" t="s">
        <v>30</v>
      </c>
      <c r="G2243" s="86" t="str">
        <f t="shared" ref="G2243:G2306" si="35">+CONCATENATE(A2243,B2243,C2243,F2243)</f>
        <v>2017S-1Sede CentralDoctorado en Ciencias Biológicas</v>
      </c>
      <c r="H2243" s="107">
        <v>3</v>
      </c>
    </row>
    <row r="2244" spans="1:8">
      <c r="A2244" s="88">
        <v>2017</v>
      </c>
      <c r="B2244" s="105" t="s">
        <v>3386</v>
      </c>
      <c r="C2244" s="83" t="s">
        <v>2490</v>
      </c>
      <c r="D2244" s="84" t="s">
        <v>18</v>
      </c>
      <c r="E2244" s="104" t="s">
        <v>235</v>
      </c>
      <c r="F2244" s="84" t="s">
        <v>24</v>
      </c>
      <c r="G2244" s="86" t="str">
        <f t="shared" si="35"/>
        <v>2017S-1Sede CentralEspecialización en Análisis Químico Instrumental</v>
      </c>
      <c r="H2244" s="107">
        <v>4</v>
      </c>
    </row>
    <row r="2245" spans="1:8">
      <c r="A2245" s="88">
        <v>2017</v>
      </c>
      <c r="B2245" s="105" t="s">
        <v>3386</v>
      </c>
      <c r="C2245" s="83" t="s">
        <v>2490</v>
      </c>
      <c r="D2245" s="84" t="s">
        <v>18</v>
      </c>
      <c r="E2245" s="104" t="s">
        <v>235</v>
      </c>
      <c r="F2245" s="84" t="s">
        <v>26</v>
      </c>
      <c r="G2245" s="86" t="str">
        <f t="shared" si="35"/>
        <v>2017S-1Sede CentralEspecialización en Hematología en el Laboratorio Clínico y Manejo del Banco de Sangre</v>
      </c>
      <c r="H2245" s="107">
        <v>4</v>
      </c>
    </row>
    <row r="2246" spans="1:8">
      <c r="A2246" s="88">
        <v>2017</v>
      </c>
      <c r="B2246" s="105" t="s">
        <v>3386</v>
      </c>
      <c r="C2246" s="83" t="s">
        <v>2490</v>
      </c>
      <c r="D2246" s="84" t="s">
        <v>18</v>
      </c>
      <c r="E2246" s="104" t="s">
        <v>236</v>
      </c>
      <c r="F2246" s="84" t="s">
        <v>28</v>
      </c>
      <c r="G2246" s="86" t="str">
        <f t="shared" si="35"/>
        <v>2017S-1Sede CentralMaestría en Ciencias Biológicas</v>
      </c>
      <c r="H2246" s="107">
        <v>7</v>
      </c>
    </row>
    <row r="2247" spans="1:8">
      <c r="A2247" s="88">
        <v>2017</v>
      </c>
      <c r="B2247" s="105" t="s">
        <v>3386</v>
      </c>
      <c r="C2247" s="83" t="s">
        <v>2490</v>
      </c>
      <c r="D2247" s="84" t="s">
        <v>18</v>
      </c>
      <c r="E2247" s="104" t="s">
        <v>236</v>
      </c>
      <c r="F2247" s="84" t="s">
        <v>29</v>
      </c>
      <c r="G2247" s="86" t="str">
        <f t="shared" si="35"/>
        <v>2017S-1Sede CentralMaestría en Física Médica</v>
      </c>
      <c r="H2247" s="107">
        <v>2</v>
      </c>
    </row>
    <row r="2248" spans="1:8">
      <c r="A2248" s="88">
        <v>2017</v>
      </c>
      <c r="B2248" s="105" t="s">
        <v>3386</v>
      </c>
      <c r="C2248" s="83" t="s">
        <v>2490</v>
      </c>
      <c r="D2248" s="84" t="s">
        <v>18</v>
      </c>
      <c r="E2248" s="104" t="s">
        <v>234</v>
      </c>
      <c r="F2248" s="84" t="s">
        <v>1922</v>
      </c>
      <c r="G2248" s="86" t="str">
        <f t="shared" si="35"/>
        <v>2017S-1Sede CentralBacteriología</v>
      </c>
      <c r="H2248" s="107">
        <v>18</v>
      </c>
    </row>
    <row r="2249" spans="1:8">
      <c r="A2249" s="88">
        <v>2017</v>
      </c>
      <c r="B2249" s="105" t="s">
        <v>3386</v>
      </c>
      <c r="C2249" s="83" t="s">
        <v>2490</v>
      </c>
      <c r="D2249" s="84" t="s">
        <v>18</v>
      </c>
      <c r="E2249" s="104" t="s">
        <v>234</v>
      </c>
      <c r="F2249" s="84" t="s">
        <v>1923</v>
      </c>
      <c r="G2249" s="86" t="str">
        <f t="shared" si="35"/>
        <v>2017S-1Sede CentralBiología</v>
      </c>
      <c r="H2249" s="107">
        <v>28</v>
      </c>
    </row>
    <row r="2250" spans="1:8">
      <c r="A2250" s="88">
        <v>2017</v>
      </c>
      <c r="B2250" s="105" t="s">
        <v>3386</v>
      </c>
      <c r="C2250" s="83" t="s">
        <v>2490</v>
      </c>
      <c r="D2250" s="84" t="s">
        <v>18</v>
      </c>
      <c r="E2250" s="104" t="s">
        <v>234</v>
      </c>
      <c r="F2250" s="84" t="s">
        <v>1940</v>
      </c>
      <c r="G2250" s="86" t="str">
        <f t="shared" si="35"/>
        <v>2017S-1Sede CentralMatemáticas</v>
      </c>
      <c r="H2250" s="107">
        <v>1</v>
      </c>
    </row>
    <row r="2251" spans="1:8">
      <c r="A2251" s="88">
        <v>2017</v>
      </c>
      <c r="B2251" s="105" t="s">
        <v>3386</v>
      </c>
      <c r="C2251" s="83" t="s">
        <v>2490</v>
      </c>
      <c r="D2251" s="84" t="s">
        <v>18</v>
      </c>
      <c r="E2251" s="104" t="s">
        <v>234</v>
      </c>
      <c r="F2251" s="84" t="s">
        <v>1941</v>
      </c>
      <c r="G2251" s="86" t="str">
        <f t="shared" si="35"/>
        <v>2017S-1Sede CentralMicrobiología Industrial</v>
      </c>
      <c r="H2251" s="107">
        <v>23</v>
      </c>
    </row>
    <row r="2252" spans="1:8">
      <c r="A2252" s="88">
        <v>2017</v>
      </c>
      <c r="B2252" s="105" t="s">
        <v>3386</v>
      </c>
      <c r="C2252" s="83" t="s">
        <v>2490</v>
      </c>
      <c r="D2252" s="84" t="s">
        <v>18</v>
      </c>
      <c r="E2252" s="104" t="s">
        <v>234</v>
      </c>
      <c r="F2252" s="84" t="s">
        <v>1941</v>
      </c>
      <c r="G2252" s="86" t="str">
        <f t="shared" si="35"/>
        <v>2017S-1Sede CentralMicrobiología Industrial</v>
      </c>
      <c r="H2252" s="107">
        <v>6</v>
      </c>
    </row>
    <row r="2253" spans="1:8">
      <c r="A2253" s="88">
        <v>2017</v>
      </c>
      <c r="B2253" s="105" t="s">
        <v>3386</v>
      </c>
      <c r="C2253" s="83" t="s">
        <v>2490</v>
      </c>
      <c r="D2253" s="84" t="s">
        <v>18</v>
      </c>
      <c r="E2253" s="104" t="s">
        <v>234</v>
      </c>
      <c r="F2253" s="84" t="s">
        <v>1942</v>
      </c>
      <c r="G2253" s="86" t="str">
        <f t="shared" si="35"/>
        <v>2017S-1Sede CentralNutrición y Dietética</v>
      </c>
      <c r="H2253" s="107">
        <v>32</v>
      </c>
    </row>
    <row r="2254" spans="1:8">
      <c r="A2254" s="88">
        <v>2017</v>
      </c>
      <c r="B2254" s="105" t="s">
        <v>3386</v>
      </c>
      <c r="C2254" s="83" t="s">
        <v>2490</v>
      </c>
      <c r="D2254" s="84" t="s">
        <v>31</v>
      </c>
      <c r="E2254" s="104" t="s">
        <v>235</v>
      </c>
      <c r="F2254" s="84" t="s">
        <v>1185</v>
      </c>
      <c r="G2254" s="86" t="str">
        <f t="shared" si="35"/>
        <v>2017S-1Sede CentralEspecialización en Administración de Salud: Énfasis en Seguridad Social</v>
      </c>
      <c r="H2254" s="107">
        <v>7</v>
      </c>
    </row>
    <row r="2255" spans="1:8">
      <c r="A2255" s="88">
        <v>2017</v>
      </c>
      <c r="B2255" s="105" t="s">
        <v>3386</v>
      </c>
      <c r="C2255" s="83" t="s">
        <v>2490</v>
      </c>
      <c r="D2255" s="84" t="s">
        <v>31</v>
      </c>
      <c r="E2255" s="104" t="s">
        <v>235</v>
      </c>
      <c r="F2255" s="84" t="s">
        <v>35</v>
      </c>
      <c r="G2255" s="86" t="str">
        <f t="shared" si="35"/>
        <v>2017S-1Sede CentralEspecialización en Aseguramiento y Control Interno</v>
      </c>
      <c r="H2255" s="107">
        <v>61</v>
      </c>
    </row>
    <row r="2256" spans="1:8">
      <c r="A2256" s="88">
        <v>2017</v>
      </c>
      <c r="B2256" s="105" t="s">
        <v>3386</v>
      </c>
      <c r="C2256" s="83" t="s">
        <v>2490</v>
      </c>
      <c r="D2256" s="84" t="s">
        <v>31</v>
      </c>
      <c r="E2256" s="104" t="s">
        <v>235</v>
      </c>
      <c r="F2256" s="84" t="s">
        <v>36</v>
      </c>
      <c r="G2256" s="86" t="str">
        <f t="shared" si="35"/>
        <v>2017S-1Sede CentralEspecialización en Contabilidad Financiera Internacional</v>
      </c>
      <c r="H2256" s="107">
        <v>123</v>
      </c>
    </row>
    <row r="2257" spans="1:8">
      <c r="A2257" s="88">
        <v>2017</v>
      </c>
      <c r="B2257" s="105" t="s">
        <v>3386</v>
      </c>
      <c r="C2257" s="83" t="s">
        <v>2490</v>
      </c>
      <c r="D2257" s="84" t="s">
        <v>31</v>
      </c>
      <c r="E2257" s="104" t="s">
        <v>235</v>
      </c>
      <c r="F2257" s="84" t="s">
        <v>37</v>
      </c>
      <c r="G2257" s="86" t="str">
        <f t="shared" si="35"/>
        <v>2017S-1Sede CentralEspecialización en Contabilidad Gerencial</v>
      </c>
      <c r="H2257" s="107">
        <v>11</v>
      </c>
    </row>
    <row r="2258" spans="1:8">
      <c r="A2258" s="88">
        <v>2017</v>
      </c>
      <c r="B2258" s="105" t="s">
        <v>3386</v>
      </c>
      <c r="C2258" s="83" t="s">
        <v>2490</v>
      </c>
      <c r="D2258" s="84" t="s">
        <v>31</v>
      </c>
      <c r="E2258" s="104" t="s">
        <v>235</v>
      </c>
      <c r="F2258" s="84" t="s">
        <v>2540</v>
      </c>
      <c r="G2258" s="86" t="str">
        <f t="shared" si="35"/>
        <v>2017S-1Sede CentralEspecialización en Economía para No Economistas</v>
      </c>
      <c r="H2258" s="107">
        <v>11</v>
      </c>
    </row>
    <row r="2259" spans="1:8">
      <c r="A2259" s="88">
        <v>2017</v>
      </c>
      <c r="B2259" s="105" t="s">
        <v>3386</v>
      </c>
      <c r="C2259" s="83" t="s">
        <v>2490</v>
      </c>
      <c r="D2259" s="84" t="s">
        <v>31</v>
      </c>
      <c r="E2259" s="104" t="s">
        <v>235</v>
      </c>
      <c r="F2259" s="84" t="s">
        <v>39</v>
      </c>
      <c r="G2259" s="86" t="str">
        <f t="shared" si="35"/>
        <v>2017S-1Sede CentralEspecialización en Gerencia de la Calidad de los Servicios de Salud</v>
      </c>
      <c r="H2259" s="107">
        <v>8</v>
      </c>
    </row>
    <row r="2260" spans="1:8">
      <c r="A2260" s="88">
        <v>2017</v>
      </c>
      <c r="B2260" s="105" t="s">
        <v>3386</v>
      </c>
      <c r="C2260" s="83" t="s">
        <v>2490</v>
      </c>
      <c r="D2260" s="84" t="s">
        <v>31</v>
      </c>
      <c r="E2260" s="104" t="s">
        <v>235</v>
      </c>
      <c r="F2260" s="84" t="s">
        <v>40</v>
      </c>
      <c r="G2260" s="86" t="str">
        <f t="shared" si="35"/>
        <v>2017S-1Sede CentralEspecialización en Gerencia de Mercadeo</v>
      </c>
      <c r="H2260" s="107">
        <v>24</v>
      </c>
    </row>
    <row r="2261" spans="1:8">
      <c r="A2261" s="88">
        <v>2017</v>
      </c>
      <c r="B2261" s="105" t="s">
        <v>3386</v>
      </c>
      <c r="C2261" s="83" t="s">
        <v>2490</v>
      </c>
      <c r="D2261" s="84" t="s">
        <v>31</v>
      </c>
      <c r="E2261" s="104" t="s">
        <v>235</v>
      </c>
      <c r="F2261" s="84" t="s">
        <v>41</v>
      </c>
      <c r="G2261" s="86" t="str">
        <f t="shared" si="35"/>
        <v>2017S-1Sede CentralEspecialización en Gerencia del Talento Humano</v>
      </c>
      <c r="H2261" s="107">
        <v>18</v>
      </c>
    </row>
    <row r="2262" spans="1:8">
      <c r="A2262" s="88">
        <v>2017</v>
      </c>
      <c r="B2262" s="105" t="s">
        <v>3386</v>
      </c>
      <c r="C2262" s="83" t="s">
        <v>2490</v>
      </c>
      <c r="D2262" s="84" t="s">
        <v>31</v>
      </c>
      <c r="E2262" s="104" t="s">
        <v>235</v>
      </c>
      <c r="F2262" s="84" t="s">
        <v>42</v>
      </c>
      <c r="G2262" s="86" t="str">
        <f t="shared" si="35"/>
        <v>2017S-1Sede CentralEspecialización en Gerencia Financiera</v>
      </c>
      <c r="H2262" s="107">
        <v>28</v>
      </c>
    </row>
    <row r="2263" spans="1:8">
      <c r="A2263" s="88">
        <v>2017</v>
      </c>
      <c r="B2263" s="105" t="s">
        <v>3386</v>
      </c>
      <c r="C2263" s="83" t="s">
        <v>2490</v>
      </c>
      <c r="D2263" s="84" t="s">
        <v>31</v>
      </c>
      <c r="E2263" s="104" t="s">
        <v>235</v>
      </c>
      <c r="F2263" s="84" t="s">
        <v>43</v>
      </c>
      <c r="G2263" s="86" t="str">
        <f t="shared" si="35"/>
        <v>2017S-1Sede CentralEspecialización en Gerencia Hospitalaria</v>
      </c>
      <c r="H2263" s="107">
        <v>7</v>
      </c>
    </row>
    <row r="2264" spans="1:8">
      <c r="A2264" s="88">
        <v>2017</v>
      </c>
      <c r="B2264" s="105" t="s">
        <v>3386</v>
      </c>
      <c r="C2264" s="83" t="s">
        <v>2490</v>
      </c>
      <c r="D2264" s="84" t="s">
        <v>31</v>
      </c>
      <c r="E2264" s="104" t="s">
        <v>235</v>
      </c>
      <c r="F2264" s="84" t="s">
        <v>44</v>
      </c>
      <c r="G2264" s="86" t="str">
        <f t="shared" si="35"/>
        <v>2017S-1Sede CentralEspecialización en Gerencia Internacional</v>
      </c>
      <c r="H2264" s="107">
        <v>17</v>
      </c>
    </row>
    <row r="2265" spans="1:8">
      <c r="A2265" s="88">
        <v>2017</v>
      </c>
      <c r="B2265" s="105" t="s">
        <v>3386</v>
      </c>
      <c r="C2265" s="83" t="s">
        <v>2490</v>
      </c>
      <c r="D2265" s="84" t="s">
        <v>31</v>
      </c>
      <c r="E2265" s="104" t="s">
        <v>235</v>
      </c>
      <c r="F2265" s="84" t="s">
        <v>45</v>
      </c>
      <c r="G2265" s="86" t="str">
        <f t="shared" si="35"/>
        <v>2017S-1Sede CentralEspecialización en Gestión Tecnológica</v>
      </c>
      <c r="H2265" s="107">
        <v>5</v>
      </c>
    </row>
    <row r="2266" spans="1:8">
      <c r="A2266" s="88">
        <v>2017</v>
      </c>
      <c r="B2266" s="105" t="s">
        <v>3386</v>
      </c>
      <c r="C2266" s="83" t="s">
        <v>2490</v>
      </c>
      <c r="D2266" s="84" t="s">
        <v>31</v>
      </c>
      <c r="E2266" s="104" t="s">
        <v>235</v>
      </c>
      <c r="F2266" s="84" t="s">
        <v>46</v>
      </c>
      <c r="G2266" s="86" t="str">
        <f t="shared" si="35"/>
        <v>2017S-1Sede CentralEspecialización en Revisoría Fiscal</v>
      </c>
      <c r="H2266" s="107">
        <v>15</v>
      </c>
    </row>
    <row r="2267" spans="1:8">
      <c r="A2267" s="88">
        <v>2017</v>
      </c>
      <c r="B2267" s="105" t="s">
        <v>3386</v>
      </c>
      <c r="C2267" s="83" t="s">
        <v>2490</v>
      </c>
      <c r="D2267" s="84" t="s">
        <v>31</v>
      </c>
      <c r="E2267" s="104" t="s">
        <v>236</v>
      </c>
      <c r="F2267" s="84" t="s">
        <v>2477</v>
      </c>
      <c r="G2267" s="86" t="str">
        <f t="shared" si="35"/>
        <v>2017S-1Sede CentralMaestría en Administración de Empresas</v>
      </c>
      <c r="H2267" s="107">
        <v>12</v>
      </c>
    </row>
    <row r="2268" spans="1:8">
      <c r="A2268" s="88">
        <v>2017</v>
      </c>
      <c r="B2268" s="105" t="s">
        <v>3386</v>
      </c>
      <c r="C2268" s="83" t="s">
        <v>2490</v>
      </c>
      <c r="D2268" s="84" t="s">
        <v>31</v>
      </c>
      <c r="E2268" s="104" t="s">
        <v>236</v>
      </c>
      <c r="F2268" s="84" t="s">
        <v>48</v>
      </c>
      <c r="G2268" s="86" t="str">
        <f t="shared" si="35"/>
        <v>2017S-1Sede CentralMaestría en Administración de Salud</v>
      </c>
      <c r="H2268" s="107">
        <v>3</v>
      </c>
    </row>
    <row r="2269" spans="1:8">
      <c r="A2269" s="88">
        <v>2017</v>
      </c>
      <c r="B2269" s="105" t="s">
        <v>3386</v>
      </c>
      <c r="C2269" s="83" t="s">
        <v>2490</v>
      </c>
      <c r="D2269" s="84" t="s">
        <v>31</v>
      </c>
      <c r="E2269" s="104" t="s">
        <v>236</v>
      </c>
      <c r="F2269" s="84" t="s">
        <v>49</v>
      </c>
      <c r="G2269" s="86" t="str">
        <f t="shared" si="35"/>
        <v>2017S-1Sede CentralMaestría en Economía</v>
      </c>
      <c r="H2269" s="107">
        <v>25</v>
      </c>
    </row>
    <row r="2270" spans="1:8">
      <c r="A2270" s="88">
        <v>2017</v>
      </c>
      <c r="B2270" s="105" t="s">
        <v>3386</v>
      </c>
      <c r="C2270" s="83" t="s">
        <v>2490</v>
      </c>
      <c r="D2270" s="84" t="s">
        <v>31</v>
      </c>
      <c r="E2270" s="104" t="s">
        <v>236</v>
      </c>
      <c r="F2270" s="84" t="s">
        <v>51</v>
      </c>
      <c r="G2270" s="86" t="str">
        <f t="shared" si="35"/>
        <v>2017S-1Sede CentralMaestría en Salud Pública</v>
      </c>
      <c r="H2270" s="107">
        <v>1</v>
      </c>
    </row>
    <row r="2271" spans="1:8">
      <c r="A2271" s="88">
        <v>2017</v>
      </c>
      <c r="B2271" s="105" t="s">
        <v>3386</v>
      </c>
      <c r="C2271" s="83" t="s">
        <v>2490</v>
      </c>
      <c r="D2271" s="84" t="s">
        <v>31</v>
      </c>
      <c r="E2271" s="104" t="s">
        <v>234</v>
      </c>
      <c r="F2271" s="84" t="s">
        <v>1919</v>
      </c>
      <c r="G2271" s="86" t="str">
        <f t="shared" si="35"/>
        <v>2017S-1Sede CentralAdministración de Empresas</v>
      </c>
      <c r="H2271" s="107">
        <v>152</v>
      </c>
    </row>
    <row r="2272" spans="1:8">
      <c r="A2272" s="88">
        <v>2017</v>
      </c>
      <c r="B2272" s="105" t="s">
        <v>3386</v>
      </c>
      <c r="C2272" s="83" t="s">
        <v>2490</v>
      </c>
      <c r="D2272" s="84" t="s">
        <v>31</v>
      </c>
      <c r="E2272" s="104" t="s">
        <v>234</v>
      </c>
      <c r="F2272" s="84" t="s">
        <v>1926</v>
      </c>
      <c r="G2272" s="86" t="str">
        <f t="shared" si="35"/>
        <v>2017S-1Sede CentralContaduría Pública</v>
      </c>
      <c r="H2272" s="107">
        <v>29</v>
      </c>
    </row>
    <row r="2273" spans="1:8">
      <c r="A2273" s="88">
        <v>2017</v>
      </c>
      <c r="B2273" s="105" t="s">
        <v>3386</v>
      </c>
      <c r="C2273" s="83" t="s">
        <v>2490</v>
      </c>
      <c r="D2273" s="84" t="s">
        <v>31</v>
      </c>
      <c r="E2273" s="104" t="s">
        <v>234</v>
      </c>
      <c r="F2273" s="84" t="s">
        <v>1926</v>
      </c>
      <c r="G2273" s="86" t="str">
        <f t="shared" si="35"/>
        <v>2017S-1Sede CentralContaduría Pública</v>
      </c>
      <c r="H2273" s="107">
        <v>24</v>
      </c>
    </row>
    <row r="2274" spans="1:8">
      <c r="A2274" s="88">
        <v>2017</v>
      </c>
      <c r="B2274" s="105" t="s">
        <v>3386</v>
      </c>
      <c r="C2274" s="83" t="s">
        <v>2490</v>
      </c>
      <c r="D2274" s="84" t="s">
        <v>31</v>
      </c>
      <c r="E2274" s="104" t="s">
        <v>234</v>
      </c>
      <c r="F2274" s="84" t="s">
        <v>1930</v>
      </c>
      <c r="G2274" s="86" t="str">
        <f t="shared" si="35"/>
        <v>2017S-1Sede CentralEconomía</v>
      </c>
      <c r="H2274" s="107">
        <v>21</v>
      </c>
    </row>
    <row r="2275" spans="1:8">
      <c r="A2275" s="88">
        <v>2017</v>
      </c>
      <c r="B2275" s="105" t="s">
        <v>3386</v>
      </c>
      <c r="C2275" s="83" t="s">
        <v>2490</v>
      </c>
      <c r="D2275" s="84" t="s">
        <v>31</v>
      </c>
      <c r="E2275" s="104" t="s">
        <v>234</v>
      </c>
      <c r="F2275" s="84" t="s">
        <v>1930</v>
      </c>
      <c r="G2275" s="86" t="str">
        <f t="shared" si="35"/>
        <v>2017S-1Sede CentralEconomía</v>
      </c>
      <c r="H2275" s="107">
        <v>10</v>
      </c>
    </row>
    <row r="2276" spans="1:8">
      <c r="A2276" s="88">
        <v>2017</v>
      </c>
      <c r="B2276" s="105" t="s">
        <v>3386</v>
      </c>
      <c r="C2276" s="83" t="s">
        <v>2490</v>
      </c>
      <c r="D2276" s="84" t="s">
        <v>52</v>
      </c>
      <c r="E2276" s="104" t="s">
        <v>235</v>
      </c>
      <c r="F2276" s="84" t="s">
        <v>54</v>
      </c>
      <c r="G2276" s="86" t="str">
        <f t="shared" si="35"/>
        <v>2017S-1Sede CentralEspecialización en Derecho Administrativo</v>
      </c>
      <c r="H2276" s="107">
        <v>39</v>
      </c>
    </row>
    <row r="2277" spans="1:8">
      <c r="A2277" s="88">
        <v>2017</v>
      </c>
      <c r="B2277" s="105" t="s">
        <v>3386</v>
      </c>
      <c r="C2277" s="83" t="s">
        <v>2490</v>
      </c>
      <c r="D2277" s="84" t="s">
        <v>52</v>
      </c>
      <c r="E2277" s="104" t="s">
        <v>235</v>
      </c>
      <c r="F2277" s="84" t="s">
        <v>55</v>
      </c>
      <c r="G2277" s="86" t="str">
        <f t="shared" si="35"/>
        <v>2017S-1Sede CentralEspecialización en Derecho Comercial</v>
      </c>
      <c r="H2277" s="107">
        <v>33</v>
      </c>
    </row>
    <row r="2278" spans="1:8">
      <c r="A2278" s="88">
        <v>2017</v>
      </c>
      <c r="B2278" s="105" t="s">
        <v>3386</v>
      </c>
      <c r="C2278" s="83" t="s">
        <v>2490</v>
      </c>
      <c r="D2278" s="84" t="s">
        <v>52</v>
      </c>
      <c r="E2278" s="104" t="s">
        <v>235</v>
      </c>
      <c r="F2278" s="84" t="s">
        <v>59</v>
      </c>
      <c r="G2278" s="86" t="str">
        <f t="shared" si="35"/>
        <v>2017S-1Sede CentralEspecialización en Derecho de Seguros</v>
      </c>
      <c r="H2278" s="107">
        <v>12</v>
      </c>
    </row>
    <row r="2279" spans="1:8">
      <c r="A2279" s="88">
        <v>2017</v>
      </c>
      <c r="B2279" s="105" t="s">
        <v>3386</v>
      </c>
      <c r="C2279" s="83" t="s">
        <v>2490</v>
      </c>
      <c r="D2279" s="84" t="s">
        <v>52</v>
      </c>
      <c r="E2279" s="104" t="s">
        <v>235</v>
      </c>
      <c r="F2279" s="84" t="s">
        <v>60</v>
      </c>
      <c r="G2279" s="86" t="str">
        <f t="shared" si="35"/>
        <v>2017S-1Sede CentralEspecialización en Derecho de Sociedades</v>
      </c>
      <c r="H2279" s="107">
        <v>13</v>
      </c>
    </row>
    <row r="2280" spans="1:8">
      <c r="A2280" s="88">
        <v>2017</v>
      </c>
      <c r="B2280" s="105" t="s">
        <v>3386</v>
      </c>
      <c r="C2280" s="83" t="s">
        <v>2490</v>
      </c>
      <c r="D2280" s="84" t="s">
        <v>52</v>
      </c>
      <c r="E2280" s="104" t="s">
        <v>235</v>
      </c>
      <c r="F2280" s="84" t="s">
        <v>61</v>
      </c>
      <c r="G2280" s="86" t="str">
        <f t="shared" si="35"/>
        <v>2017S-1Sede CentralEspecialización en Derecho del Mercado de Capitales</v>
      </c>
      <c r="H2280" s="107">
        <v>12</v>
      </c>
    </row>
    <row r="2281" spans="1:8">
      <c r="A2281" s="88">
        <v>2017</v>
      </c>
      <c r="B2281" s="105" t="s">
        <v>3386</v>
      </c>
      <c r="C2281" s="83" t="s">
        <v>2490</v>
      </c>
      <c r="D2281" s="84" t="s">
        <v>52</v>
      </c>
      <c r="E2281" s="104" t="s">
        <v>235</v>
      </c>
      <c r="F2281" s="84" t="s">
        <v>62</v>
      </c>
      <c r="G2281" s="86" t="str">
        <f t="shared" si="35"/>
        <v>2017S-1Sede CentralEspecialización en Derecho Laboral</v>
      </c>
      <c r="H2281" s="107">
        <v>46</v>
      </c>
    </row>
    <row r="2282" spans="1:8">
      <c r="A2282" s="88">
        <v>2017</v>
      </c>
      <c r="B2282" s="105" t="s">
        <v>3386</v>
      </c>
      <c r="C2282" s="83" t="s">
        <v>2490</v>
      </c>
      <c r="D2282" s="84" t="s">
        <v>52</v>
      </c>
      <c r="E2282" s="104" t="s">
        <v>235</v>
      </c>
      <c r="F2282" s="84" t="s">
        <v>63</v>
      </c>
      <c r="G2282" s="86" t="str">
        <f t="shared" si="35"/>
        <v>2017S-1Sede CentralEspecialización en Derecho Médico</v>
      </c>
      <c r="H2282" s="107">
        <v>2</v>
      </c>
    </row>
    <row r="2283" spans="1:8">
      <c r="A2283" s="88">
        <v>2017</v>
      </c>
      <c r="B2283" s="105" t="s">
        <v>3386</v>
      </c>
      <c r="C2283" s="83" t="s">
        <v>2490</v>
      </c>
      <c r="D2283" s="84" t="s">
        <v>52</v>
      </c>
      <c r="E2283" s="104" t="s">
        <v>235</v>
      </c>
      <c r="F2283" s="84" t="s">
        <v>64</v>
      </c>
      <c r="G2283" s="86" t="str">
        <f t="shared" si="35"/>
        <v>2017S-1Sede CentralEspecialización en Derecho Sustantivo y Contencioso Constitucional</v>
      </c>
      <c r="H2283" s="107">
        <v>14</v>
      </c>
    </row>
    <row r="2284" spans="1:8">
      <c r="A2284" s="88">
        <v>2017</v>
      </c>
      <c r="B2284" s="105" t="s">
        <v>3386</v>
      </c>
      <c r="C2284" s="83" t="s">
        <v>2490</v>
      </c>
      <c r="D2284" s="84" t="s">
        <v>52</v>
      </c>
      <c r="E2284" s="104" t="s">
        <v>235</v>
      </c>
      <c r="F2284" s="84" t="s">
        <v>65</v>
      </c>
      <c r="G2284" s="86" t="str">
        <f t="shared" si="35"/>
        <v>2017S-1Sede CentralEspecialización en Derecho Tributario</v>
      </c>
      <c r="H2284" s="107">
        <v>10</v>
      </c>
    </row>
    <row r="2285" spans="1:8">
      <c r="A2285" s="88">
        <v>2017</v>
      </c>
      <c r="B2285" s="105" t="s">
        <v>3386</v>
      </c>
      <c r="C2285" s="83" t="s">
        <v>2490</v>
      </c>
      <c r="D2285" s="84" t="s">
        <v>52</v>
      </c>
      <c r="E2285" s="104" t="s">
        <v>235</v>
      </c>
      <c r="F2285" s="84" t="s">
        <v>66</v>
      </c>
      <c r="G2285" s="86" t="str">
        <f t="shared" si="35"/>
        <v>2017S-1Sede CentralEspecialización en Derecho Urbanístico</v>
      </c>
      <c r="H2285" s="107">
        <v>7</v>
      </c>
    </row>
    <row r="2286" spans="1:8">
      <c r="A2286" s="88">
        <v>2017</v>
      </c>
      <c r="B2286" s="105" t="s">
        <v>3386</v>
      </c>
      <c r="C2286" s="83" t="s">
        <v>2490</v>
      </c>
      <c r="D2286" s="84" t="s">
        <v>52</v>
      </c>
      <c r="E2286" s="104" t="s">
        <v>236</v>
      </c>
      <c r="F2286" s="84" t="s">
        <v>70</v>
      </c>
      <c r="G2286" s="86" t="str">
        <f t="shared" si="35"/>
        <v>2017S-1Sede CentralMaestría en Derecho Económico</v>
      </c>
      <c r="H2286" s="107">
        <v>2</v>
      </c>
    </row>
    <row r="2287" spans="1:8">
      <c r="A2287" s="88">
        <v>2017</v>
      </c>
      <c r="B2287" s="105" t="s">
        <v>3386</v>
      </c>
      <c r="C2287" s="83" t="s">
        <v>2490</v>
      </c>
      <c r="D2287" s="84" t="s">
        <v>52</v>
      </c>
      <c r="E2287" s="104" t="s">
        <v>234</v>
      </c>
      <c r="F2287" s="84" t="s">
        <v>1927</v>
      </c>
      <c r="G2287" s="86" t="str">
        <f t="shared" si="35"/>
        <v>2017S-1Sede CentralDerecho</v>
      </c>
      <c r="H2287" s="107">
        <v>36</v>
      </c>
    </row>
    <row r="2288" spans="1:8">
      <c r="A2288" s="88">
        <v>2017</v>
      </c>
      <c r="B2288" s="105" t="s">
        <v>3386</v>
      </c>
      <c r="C2288" s="83" t="s">
        <v>2490</v>
      </c>
      <c r="D2288" s="84" t="s">
        <v>52</v>
      </c>
      <c r="E2288" s="104" t="s">
        <v>234</v>
      </c>
      <c r="F2288" s="84" t="s">
        <v>1927</v>
      </c>
      <c r="G2288" s="86" t="str">
        <f t="shared" si="35"/>
        <v>2017S-1Sede CentralDerecho</v>
      </c>
      <c r="H2288" s="107">
        <v>26</v>
      </c>
    </row>
    <row r="2289" spans="1:8">
      <c r="A2289" s="88">
        <v>2017</v>
      </c>
      <c r="B2289" s="105" t="s">
        <v>3386</v>
      </c>
      <c r="C2289" s="83" t="s">
        <v>2490</v>
      </c>
      <c r="D2289" s="84" t="s">
        <v>72</v>
      </c>
      <c r="E2289" s="104" t="s">
        <v>235</v>
      </c>
      <c r="F2289" s="84" t="s">
        <v>74</v>
      </c>
      <c r="G2289" s="86" t="str">
        <f t="shared" si="35"/>
        <v>2017S-1Sede CentralEspecialización en Gobierno y Gestión Pública Territoriales</v>
      </c>
      <c r="H2289" s="107">
        <v>31</v>
      </c>
    </row>
    <row r="2290" spans="1:8">
      <c r="A2290" s="88">
        <v>2017</v>
      </c>
      <c r="B2290" s="105" t="s">
        <v>3386</v>
      </c>
      <c r="C2290" s="83" t="s">
        <v>2490</v>
      </c>
      <c r="D2290" s="84" t="s">
        <v>72</v>
      </c>
      <c r="E2290" s="104" t="s">
        <v>235</v>
      </c>
      <c r="F2290" s="84" t="s">
        <v>75</v>
      </c>
      <c r="G2290" s="86" t="str">
        <f t="shared" si="35"/>
        <v>2017S-1Sede CentralEspecialización en Opinión Pública y Mercadeo Político</v>
      </c>
      <c r="H2290" s="107">
        <v>8</v>
      </c>
    </row>
    <row r="2291" spans="1:8">
      <c r="A2291" s="88">
        <v>2017</v>
      </c>
      <c r="B2291" s="105" t="s">
        <v>3386</v>
      </c>
      <c r="C2291" s="83" t="s">
        <v>2490</v>
      </c>
      <c r="D2291" s="84" t="s">
        <v>72</v>
      </c>
      <c r="E2291" s="104" t="s">
        <v>235</v>
      </c>
      <c r="F2291" s="84" t="s">
        <v>76</v>
      </c>
      <c r="G2291" s="86" t="str">
        <f t="shared" si="35"/>
        <v>2017S-1Sede CentralEspecialización en Resolución de Conflictos</v>
      </c>
      <c r="H2291" s="107">
        <v>5</v>
      </c>
    </row>
    <row r="2292" spans="1:8">
      <c r="A2292" s="88">
        <v>2017</v>
      </c>
      <c r="B2292" s="105" t="s">
        <v>3386</v>
      </c>
      <c r="C2292" s="83" t="s">
        <v>2490</v>
      </c>
      <c r="D2292" s="84" t="s">
        <v>72</v>
      </c>
      <c r="E2292" s="104" t="s">
        <v>236</v>
      </c>
      <c r="F2292" s="84" t="s">
        <v>78</v>
      </c>
      <c r="G2292" s="86" t="str">
        <f t="shared" si="35"/>
        <v>2017S-1Sede CentralMaestría en Estudios Latinoamericanos</v>
      </c>
      <c r="H2292" s="107">
        <v>2</v>
      </c>
    </row>
    <row r="2293" spans="1:8">
      <c r="A2293" s="88">
        <v>2017</v>
      </c>
      <c r="B2293" s="105" t="s">
        <v>3386</v>
      </c>
      <c r="C2293" s="83" t="s">
        <v>2490</v>
      </c>
      <c r="D2293" s="84" t="s">
        <v>72</v>
      </c>
      <c r="E2293" s="104" t="s">
        <v>236</v>
      </c>
      <c r="F2293" s="84" t="s">
        <v>79</v>
      </c>
      <c r="G2293" s="86" t="str">
        <f t="shared" si="35"/>
        <v>2017S-1Sede CentralMaestría en Estudios Políticos</v>
      </c>
      <c r="H2293" s="107">
        <v>10</v>
      </c>
    </row>
    <row r="2294" spans="1:8">
      <c r="A2294" s="88">
        <v>2017</v>
      </c>
      <c r="B2294" s="105" t="s">
        <v>3386</v>
      </c>
      <c r="C2294" s="83" t="s">
        <v>2490</v>
      </c>
      <c r="D2294" s="84" t="s">
        <v>72</v>
      </c>
      <c r="E2294" s="104" t="s">
        <v>236</v>
      </c>
      <c r="F2294" s="84" t="s">
        <v>81</v>
      </c>
      <c r="G2294" s="86" t="str">
        <f t="shared" si="35"/>
        <v>2017S-1Sede CentralMaestría en Política Social</v>
      </c>
      <c r="H2294" s="107">
        <v>15</v>
      </c>
    </row>
    <row r="2295" spans="1:8">
      <c r="A2295" s="88">
        <v>2017</v>
      </c>
      <c r="B2295" s="105" t="s">
        <v>3386</v>
      </c>
      <c r="C2295" s="83" t="s">
        <v>2490</v>
      </c>
      <c r="D2295" s="84" t="s">
        <v>72</v>
      </c>
      <c r="E2295" s="104" t="s">
        <v>236</v>
      </c>
      <c r="F2295" s="84" t="s">
        <v>82</v>
      </c>
      <c r="G2295" s="86" t="str">
        <f t="shared" si="35"/>
        <v>2017S-1Sede CentralMaestría en Relaciones Internacionales</v>
      </c>
      <c r="H2295" s="107">
        <v>4</v>
      </c>
    </row>
    <row r="2296" spans="1:8">
      <c r="A2296" s="88">
        <v>2017</v>
      </c>
      <c r="B2296" s="105" t="s">
        <v>3386</v>
      </c>
      <c r="C2296" s="83" t="s">
        <v>2490</v>
      </c>
      <c r="D2296" s="84" t="s">
        <v>72</v>
      </c>
      <c r="E2296" s="104" t="s">
        <v>234</v>
      </c>
      <c r="F2296" s="84" t="s">
        <v>1924</v>
      </c>
      <c r="G2296" s="86" t="str">
        <f t="shared" si="35"/>
        <v>2017S-1Sede CentralCiencia Política</v>
      </c>
      <c r="H2296" s="107">
        <v>19</v>
      </c>
    </row>
    <row r="2297" spans="1:8">
      <c r="A2297" s="88">
        <v>2017</v>
      </c>
      <c r="B2297" s="105" t="s">
        <v>3386</v>
      </c>
      <c r="C2297" s="83" t="s">
        <v>2490</v>
      </c>
      <c r="D2297" s="84" t="s">
        <v>72</v>
      </c>
      <c r="E2297" s="104" t="s">
        <v>234</v>
      </c>
      <c r="F2297" s="84" t="s">
        <v>1924</v>
      </c>
      <c r="G2297" s="86" t="str">
        <f t="shared" si="35"/>
        <v>2017S-1Sede CentralCiencia Política</v>
      </c>
      <c r="H2297" s="107">
        <v>29</v>
      </c>
    </row>
    <row r="2298" spans="1:8">
      <c r="A2298" s="88">
        <v>2017</v>
      </c>
      <c r="B2298" s="105" t="s">
        <v>3386</v>
      </c>
      <c r="C2298" s="83" t="s">
        <v>2490</v>
      </c>
      <c r="D2298" s="84" t="s">
        <v>72</v>
      </c>
      <c r="E2298" s="104" t="s">
        <v>234</v>
      </c>
      <c r="F2298" s="84" t="s">
        <v>1943</v>
      </c>
      <c r="G2298" s="86" t="str">
        <f t="shared" si="35"/>
        <v>2017S-1Sede CentralRelaciones Internacionales</v>
      </c>
      <c r="H2298" s="107">
        <v>8</v>
      </c>
    </row>
    <row r="2299" spans="1:8">
      <c r="A2299" s="88">
        <v>2017</v>
      </c>
      <c r="B2299" s="105" t="s">
        <v>3386</v>
      </c>
      <c r="C2299" s="83" t="s">
        <v>2490</v>
      </c>
      <c r="D2299" s="84" t="s">
        <v>72</v>
      </c>
      <c r="E2299" s="104" t="s">
        <v>234</v>
      </c>
      <c r="F2299" s="84" t="s">
        <v>1943</v>
      </c>
      <c r="G2299" s="86" t="str">
        <f t="shared" si="35"/>
        <v>2017S-1Sede CentralRelaciones Internacionales</v>
      </c>
      <c r="H2299" s="107">
        <v>14</v>
      </c>
    </row>
    <row r="2300" spans="1:8">
      <c r="A2300" s="88">
        <v>2017</v>
      </c>
      <c r="B2300" s="105" t="s">
        <v>3386</v>
      </c>
      <c r="C2300" s="83" t="s">
        <v>2490</v>
      </c>
      <c r="D2300" s="84" t="s">
        <v>83</v>
      </c>
      <c r="E2300" s="104" t="s">
        <v>239</v>
      </c>
      <c r="F2300" s="84" t="s">
        <v>92</v>
      </c>
      <c r="G2300" s="86" t="str">
        <f t="shared" si="35"/>
        <v>2017S-1Sede CentralDoctorado en Ciencias Sociales y Humanas</v>
      </c>
      <c r="H2300" s="107">
        <v>3</v>
      </c>
    </row>
    <row r="2301" spans="1:8">
      <c r="A2301" s="88">
        <v>2017</v>
      </c>
      <c r="B2301" s="105" t="s">
        <v>3386</v>
      </c>
      <c r="C2301" s="83" t="s">
        <v>2490</v>
      </c>
      <c r="D2301" s="84" t="s">
        <v>83</v>
      </c>
      <c r="E2301" s="104" t="s">
        <v>236</v>
      </c>
      <c r="F2301" s="84" t="s">
        <v>89</v>
      </c>
      <c r="G2301" s="86" t="str">
        <f t="shared" si="35"/>
        <v>2017S-1Sede CentralMaestría en Estudios Culturales</v>
      </c>
      <c r="H2301" s="107">
        <v>4</v>
      </c>
    </row>
    <row r="2302" spans="1:8">
      <c r="A2302" s="88">
        <v>2017</v>
      </c>
      <c r="B2302" s="105" t="s">
        <v>3386</v>
      </c>
      <c r="C2302" s="83" t="s">
        <v>2490</v>
      </c>
      <c r="D2302" s="84" t="s">
        <v>83</v>
      </c>
      <c r="E2302" s="104" t="s">
        <v>236</v>
      </c>
      <c r="F2302" s="84" t="s">
        <v>90</v>
      </c>
      <c r="G2302" s="86" t="str">
        <f t="shared" si="35"/>
        <v>2017S-1Sede CentralMaestría en Historia</v>
      </c>
      <c r="H2302" s="107">
        <v>9</v>
      </c>
    </row>
    <row r="2303" spans="1:8">
      <c r="A2303" s="88">
        <v>2017</v>
      </c>
      <c r="B2303" s="105" t="s">
        <v>3386</v>
      </c>
      <c r="C2303" s="83" t="s">
        <v>2490</v>
      </c>
      <c r="D2303" s="84" t="s">
        <v>83</v>
      </c>
      <c r="E2303" s="104" t="s">
        <v>236</v>
      </c>
      <c r="F2303" s="84" t="s">
        <v>91</v>
      </c>
      <c r="G2303" s="86" t="str">
        <f t="shared" si="35"/>
        <v>2017S-1Sede CentralMaestría en Literatura</v>
      </c>
      <c r="H2303" s="107">
        <v>17</v>
      </c>
    </row>
    <row r="2304" spans="1:8">
      <c r="A2304" s="88">
        <v>2017</v>
      </c>
      <c r="B2304" s="105" t="s">
        <v>3386</v>
      </c>
      <c r="C2304" s="83" t="s">
        <v>2490</v>
      </c>
      <c r="D2304" s="84" t="s">
        <v>83</v>
      </c>
      <c r="E2304" s="104" t="s">
        <v>234</v>
      </c>
      <c r="F2304" s="84" t="s">
        <v>722</v>
      </c>
      <c r="G2304" s="86" t="str">
        <f t="shared" si="35"/>
        <v>2017S-1Sede CentralAntropología</v>
      </c>
      <c r="H2304" s="107">
        <v>7</v>
      </c>
    </row>
    <row r="2305" spans="1:8">
      <c r="A2305" s="88">
        <v>2017</v>
      </c>
      <c r="B2305" s="105" t="s">
        <v>3386</v>
      </c>
      <c r="C2305" s="83" t="s">
        <v>2490</v>
      </c>
      <c r="D2305" s="84" t="s">
        <v>83</v>
      </c>
      <c r="E2305" s="104" t="s">
        <v>234</v>
      </c>
      <c r="F2305" s="84" t="s">
        <v>722</v>
      </c>
      <c r="G2305" s="86" t="str">
        <f t="shared" si="35"/>
        <v>2017S-1Sede CentralAntropología</v>
      </c>
      <c r="H2305" s="107">
        <v>2</v>
      </c>
    </row>
    <row r="2306" spans="1:8">
      <c r="A2306" s="88">
        <v>2017</v>
      </c>
      <c r="B2306" s="105" t="s">
        <v>3386</v>
      </c>
      <c r="C2306" s="83" t="s">
        <v>2490</v>
      </c>
      <c r="D2306" s="84" t="s">
        <v>83</v>
      </c>
      <c r="E2306" s="104" t="s">
        <v>234</v>
      </c>
      <c r="F2306" s="84" t="s">
        <v>1932</v>
      </c>
      <c r="G2306" s="86" t="str">
        <f t="shared" si="35"/>
        <v>2017S-1Sede CentralEstudios Literarios</v>
      </c>
      <c r="H2306" s="107">
        <v>14</v>
      </c>
    </row>
    <row r="2307" spans="1:8">
      <c r="A2307" s="88">
        <v>2017</v>
      </c>
      <c r="B2307" s="105" t="s">
        <v>3386</v>
      </c>
      <c r="C2307" s="83" t="s">
        <v>2490</v>
      </c>
      <c r="D2307" s="84" t="s">
        <v>83</v>
      </c>
      <c r="E2307" s="104" t="s">
        <v>234</v>
      </c>
      <c r="F2307" s="84" t="s">
        <v>1932</v>
      </c>
      <c r="G2307" s="86" t="str">
        <f t="shared" ref="G2307:G2370" si="36">+CONCATENATE(A2307,B2307,C2307,F2307)</f>
        <v>2017S-1Sede CentralEstudios Literarios</v>
      </c>
      <c r="H2307" s="107">
        <v>9</v>
      </c>
    </row>
    <row r="2308" spans="1:8">
      <c r="A2308" s="88">
        <v>2017</v>
      </c>
      <c r="B2308" s="105" t="s">
        <v>3386</v>
      </c>
      <c r="C2308" s="83" t="s">
        <v>2490</v>
      </c>
      <c r="D2308" s="84" t="s">
        <v>83</v>
      </c>
      <c r="E2308" s="104" t="s">
        <v>234</v>
      </c>
      <c r="F2308" s="84" t="s">
        <v>1935</v>
      </c>
      <c r="G2308" s="86" t="str">
        <f t="shared" si="36"/>
        <v>2017S-1Sede CentralHistoria</v>
      </c>
      <c r="H2308" s="107">
        <v>5</v>
      </c>
    </row>
    <row r="2309" spans="1:8">
      <c r="A2309" s="88">
        <v>2017</v>
      </c>
      <c r="B2309" s="105" t="s">
        <v>3386</v>
      </c>
      <c r="C2309" s="83" t="s">
        <v>2490</v>
      </c>
      <c r="D2309" s="84" t="s">
        <v>83</v>
      </c>
      <c r="E2309" s="104" t="s">
        <v>234</v>
      </c>
      <c r="F2309" s="84" t="s">
        <v>1935</v>
      </c>
      <c r="G2309" s="86" t="str">
        <f t="shared" si="36"/>
        <v>2017S-1Sede CentralHistoria</v>
      </c>
      <c r="H2309" s="107">
        <v>3</v>
      </c>
    </row>
    <row r="2310" spans="1:8">
      <c r="A2310" s="88">
        <v>2017</v>
      </c>
      <c r="B2310" s="105" t="s">
        <v>3386</v>
      </c>
      <c r="C2310" s="83" t="s">
        <v>2490</v>
      </c>
      <c r="D2310" s="84" t="s">
        <v>83</v>
      </c>
      <c r="E2310" s="104" t="s">
        <v>234</v>
      </c>
      <c r="F2310" s="84" t="s">
        <v>1944</v>
      </c>
      <c r="G2310" s="86" t="str">
        <f t="shared" si="36"/>
        <v>2017S-1Sede CentralSociología</v>
      </c>
      <c r="H2310" s="107">
        <v>6</v>
      </c>
    </row>
    <row r="2311" spans="1:8">
      <c r="A2311" s="88">
        <v>2017</v>
      </c>
      <c r="B2311" s="105" t="s">
        <v>3386</v>
      </c>
      <c r="C2311" s="83" t="s">
        <v>2490</v>
      </c>
      <c r="D2311" s="84" t="s">
        <v>83</v>
      </c>
      <c r="E2311" s="104" t="s">
        <v>234</v>
      </c>
      <c r="F2311" s="84" t="s">
        <v>1944</v>
      </c>
      <c r="G2311" s="86" t="str">
        <f t="shared" si="36"/>
        <v>2017S-1Sede CentralSociología</v>
      </c>
      <c r="H2311" s="107">
        <v>3</v>
      </c>
    </row>
    <row r="2312" spans="1:8">
      <c r="A2312" s="88">
        <v>2017</v>
      </c>
      <c r="B2312" s="105" t="s">
        <v>3386</v>
      </c>
      <c r="C2312" s="83" t="s">
        <v>2490</v>
      </c>
      <c r="D2312" s="84" t="s">
        <v>93</v>
      </c>
      <c r="E2312" s="104" t="s">
        <v>235</v>
      </c>
      <c r="F2312" s="84" t="s">
        <v>97</v>
      </c>
      <c r="G2312" s="86" t="str">
        <f t="shared" si="36"/>
        <v>2017S-1Sede CentralEspecialización en Comunicación Organizacional</v>
      </c>
      <c r="H2312" s="107">
        <v>27</v>
      </c>
    </row>
    <row r="2313" spans="1:8">
      <c r="A2313" s="88">
        <v>2017</v>
      </c>
      <c r="B2313" s="105" t="s">
        <v>3386</v>
      </c>
      <c r="C2313" s="83" t="s">
        <v>2490</v>
      </c>
      <c r="D2313" s="84" t="s">
        <v>93</v>
      </c>
      <c r="E2313" s="104" t="s">
        <v>235</v>
      </c>
      <c r="F2313" s="84" t="s">
        <v>98</v>
      </c>
      <c r="G2313" s="86" t="str">
        <f t="shared" si="36"/>
        <v>2017S-1Sede CentralEspecialización en Televisión</v>
      </c>
      <c r="H2313" s="107">
        <v>13</v>
      </c>
    </row>
    <row r="2314" spans="1:8">
      <c r="A2314" s="88">
        <v>2017</v>
      </c>
      <c r="B2314" s="105" t="s">
        <v>3386</v>
      </c>
      <c r="C2314" s="83" t="s">
        <v>2490</v>
      </c>
      <c r="D2314" s="84" t="s">
        <v>93</v>
      </c>
      <c r="E2314" s="104" t="s">
        <v>236</v>
      </c>
      <c r="F2314" s="84" t="s">
        <v>100</v>
      </c>
      <c r="G2314" s="86" t="str">
        <f t="shared" si="36"/>
        <v>2017S-1Sede CentralMaestría en Comunicación</v>
      </c>
      <c r="H2314" s="107">
        <v>3</v>
      </c>
    </row>
    <row r="2315" spans="1:8">
      <c r="A2315" s="88">
        <v>2017</v>
      </c>
      <c r="B2315" s="105" t="s">
        <v>3386</v>
      </c>
      <c r="C2315" s="83" t="s">
        <v>2490</v>
      </c>
      <c r="D2315" s="84" t="s">
        <v>93</v>
      </c>
      <c r="E2315" s="104" t="s">
        <v>236</v>
      </c>
      <c r="F2315" s="84" t="s">
        <v>101</v>
      </c>
      <c r="G2315" s="86" t="str">
        <f t="shared" si="36"/>
        <v>2017S-1Sede CentralMaestría en Lingüística Aplicada del Español como Lengua Extranjera</v>
      </c>
      <c r="H2315" s="107">
        <v>13</v>
      </c>
    </row>
    <row r="2316" spans="1:8">
      <c r="A2316" s="88">
        <v>2017</v>
      </c>
      <c r="B2316" s="105" t="s">
        <v>3386</v>
      </c>
      <c r="C2316" s="83" t="s">
        <v>2490</v>
      </c>
      <c r="D2316" s="84" t="s">
        <v>93</v>
      </c>
      <c r="E2316" s="104" t="s">
        <v>234</v>
      </c>
      <c r="F2316" s="84" t="s">
        <v>3424</v>
      </c>
      <c r="G2316" s="86" t="str">
        <f t="shared" si="36"/>
        <v>2017S-1Sede CentralCiencia de la Información - Bibliotecología</v>
      </c>
      <c r="H2316" s="107">
        <v>5</v>
      </c>
    </row>
    <row r="2317" spans="1:8">
      <c r="A2317" s="88">
        <v>2017</v>
      </c>
      <c r="B2317" s="105" t="s">
        <v>3386</v>
      </c>
      <c r="C2317" s="83" t="s">
        <v>2490</v>
      </c>
      <c r="D2317" s="84" t="s">
        <v>93</v>
      </c>
      <c r="E2317" s="104" t="s">
        <v>234</v>
      </c>
      <c r="F2317" s="84" t="s">
        <v>3424</v>
      </c>
      <c r="G2317" s="86" t="str">
        <f t="shared" si="36"/>
        <v>2017S-1Sede CentralCiencia de la Información - Bibliotecología</v>
      </c>
      <c r="H2317" s="107">
        <v>8</v>
      </c>
    </row>
    <row r="2318" spans="1:8">
      <c r="A2318" s="88">
        <v>2017</v>
      </c>
      <c r="B2318" s="105" t="s">
        <v>3386</v>
      </c>
      <c r="C2318" s="83" t="s">
        <v>2490</v>
      </c>
      <c r="D2318" s="84" t="s">
        <v>93</v>
      </c>
      <c r="E2318" s="104" t="s">
        <v>234</v>
      </c>
      <c r="F2318" s="84" t="s">
        <v>1925</v>
      </c>
      <c r="G2318" s="86" t="str">
        <f t="shared" si="36"/>
        <v>2017S-1Sede CentralComunicación Social</v>
      </c>
      <c r="H2318" s="107">
        <v>91</v>
      </c>
    </row>
    <row r="2319" spans="1:8">
      <c r="A2319" s="88">
        <v>2017</v>
      </c>
      <c r="B2319" s="105" t="s">
        <v>3386</v>
      </c>
      <c r="C2319" s="83" t="s">
        <v>2490</v>
      </c>
      <c r="D2319" s="84" t="s">
        <v>93</v>
      </c>
      <c r="E2319" s="104" t="s">
        <v>234</v>
      </c>
      <c r="F2319" s="84" t="s">
        <v>1925</v>
      </c>
      <c r="G2319" s="86" t="str">
        <f t="shared" si="36"/>
        <v>2017S-1Sede CentralComunicación Social</v>
      </c>
      <c r="H2319" s="107">
        <v>43</v>
      </c>
    </row>
    <row r="2320" spans="1:8">
      <c r="A2320" s="88">
        <v>2017</v>
      </c>
      <c r="B2320" s="105" t="s">
        <v>3386</v>
      </c>
      <c r="C2320" s="83" t="s">
        <v>2490</v>
      </c>
      <c r="D2320" s="84" t="s">
        <v>93</v>
      </c>
      <c r="E2320" s="104" t="s">
        <v>234</v>
      </c>
      <c r="F2320" s="84" t="s">
        <v>94</v>
      </c>
      <c r="G2320" s="86" t="str">
        <f t="shared" si="36"/>
        <v>2017S-1Sede CentralLicenciatura en Lenguas Modernas</v>
      </c>
      <c r="H2320" s="107">
        <v>29</v>
      </c>
    </row>
    <row r="2321" spans="1:8">
      <c r="A2321" s="88">
        <v>2017</v>
      </c>
      <c r="B2321" s="105" t="s">
        <v>3386</v>
      </c>
      <c r="C2321" s="83" t="s">
        <v>2490</v>
      </c>
      <c r="D2321" s="84" t="s">
        <v>93</v>
      </c>
      <c r="E2321" s="104" t="s">
        <v>234</v>
      </c>
      <c r="F2321" s="84" t="s">
        <v>94</v>
      </c>
      <c r="G2321" s="86" t="str">
        <f t="shared" si="36"/>
        <v>2017S-1Sede CentralLicenciatura en Lenguas Modernas</v>
      </c>
      <c r="H2321" s="107">
        <v>5</v>
      </c>
    </row>
    <row r="2322" spans="1:8">
      <c r="A2322" s="88">
        <v>2017</v>
      </c>
      <c r="B2322" s="105" t="s">
        <v>3386</v>
      </c>
      <c r="C2322" s="83" t="s">
        <v>2490</v>
      </c>
      <c r="D2322" s="84" t="s">
        <v>102</v>
      </c>
      <c r="E2322" s="104" t="s">
        <v>239</v>
      </c>
      <c r="F2322" s="84" t="s">
        <v>104</v>
      </c>
      <c r="G2322" s="86" t="str">
        <f t="shared" si="36"/>
        <v>2017S-1Sede CentralDoctorado en Derecho Canónico</v>
      </c>
      <c r="H2322" s="107">
        <v>2</v>
      </c>
    </row>
    <row r="2323" spans="1:8">
      <c r="A2323" s="88">
        <v>2017</v>
      </c>
      <c r="B2323" s="105" t="s">
        <v>3386</v>
      </c>
      <c r="C2323" s="83" t="s">
        <v>2490</v>
      </c>
      <c r="D2323" s="84" t="s">
        <v>102</v>
      </c>
      <c r="E2323" s="104" t="s">
        <v>236</v>
      </c>
      <c r="F2323" s="84" t="s">
        <v>103</v>
      </c>
      <c r="G2323" s="86" t="str">
        <f t="shared" si="36"/>
        <v>2017S-1Sede CentralMaestría en Derecho Canónico</v>
      </c>
      <c r="H2323" s="107">
        <v>7</v>
      </c>
    </row>
    <row r="2324" spans="1:8">
      <c r="A2324" s="88">
        <v>2017</v>
      </c>
      <c r="B2324" s="105" t="s">
        <v>3386</v>
      </c>
      <c r="C2324" s="83" t="s">
        <v>2490</v>
      </c>
      <c r="D2324" s="84" t="s">
        <v>105</v>
      </c>
      <c r="E2324" s="104" t="s">
        <v>236</v>
      </c>
      <c r="F2324" s="84" t="s">
        <v>107</v>
      </c>
      <c r="G2324" s="86" t="str">
        <f t="shared" si="36"/>
        <v>2017S-1Sede CentralMaestría en Educación</v>
      </c>
      <c r="H2324" s="107">
        <v>42</v>
      </c>
    </row>
    <row r="2325" spans="1:8">
      <c r="A2325" s="88">
        <v>2017</v>
      </c>
      <c r="B2325" s="105" t="s">
        <v>3386</v>
      </c>
      <c r="C2325" s="83" t="s">
        <v>2490</v>
      </c>
      <c r="D2325" s="84" t="s">
        <v>105</v>
      </c>
      <c r="E2325" s="104" t="s">
        <v>234</v>
      </c>
      <c r="F2325" s="84" t="s">
        <v>4198</v>
      </c>
      <c r="G2325" s="86" t="str">
        <f t="shared" si="36"/>
        <v>2017S-1Sede CentralLicenciatura en Educación Básica Con Énfasis en Humanidades y Lengua Castellana</v>
      </c>
      <c r="H2325" s="107">
        <v>12</v>
      </c>
    </row>
    <row r="2326" spans="1:8">
      <c r="A2326" s="88">
        <v>2017</v>
      </c>
      <c r="B2326" s="105" t="s">
        <v>3386</v>
      </c>
      <c r="C2326" s="83" t="s">
        <v>2490</v>
      </c>
      <c r="D2326" s="84" t="s">
        <v>105</v>
      </c>
      <c r="E2326" s="104" t="s">
        <v>234</v>
      </c>
      <c r="F2326" s="84" t="s">
        <v>4440</v>
      </c>
      <c r="G2326" s="86" t="str">
        <f t="shared" si="36"/>
        <v>2017S-1Sede CentralLicenciatura en Educación Básica Primaria</v>
      </c>
      <c r="H2326" s="107">
        <v>1</v>
      </c>
    </row>
    <row r="2327" spans="1:8">
      <c r="A2327" s="88">
        <v>2017</v>
      </c>
      <c r="B2327" s="105" t="s">
        <v>3386</v>
      </c>
      <c r="C2327" s="83" t="s">
        <v>2490</v>
      </c>
      <c r="D2327" s="84" t="s">
        <v>105</v>
      </c>
      <c r="E2327" s="104" t="s">
        <v>234</v>
      </c>
      <c r="F2327" s="84" t="s">
        <v>106</v>
      </c>
      <c r="G2327" s="86" t="str">
        <f t="shared" si="36"/>
        <v>2017S-1Sede CentralLicenciatura en Pedagogía Infantil</v>
      </c>
      <c r="H2327" s="107">
        <v>15</v>
      </c>
    </row>
    <row r="2328" spans="1:8">
      <c r="A2328" s="88">
        <v>2017</v>
      </c>
      <c r="B2328" s="105" t="s">
        <v>3386</v>
      </c>
      <c r="C2328" s="83" t="s">
        <v>2490</v>
      </c>
      <c r="D2328" s="84" t="s">
        <v>108</v>
      </c>
      <c r="E2328" s="104" t="s">
        <v>235</v>
      </c>
      <c r="F2328" s="84" t="s">
        <v>110</v>
      </c>
      <c r="G2328" s="86" t="str">
        <f t="shared" si="36"/>
        <v>2017S-1Sede CentralEspecialización en Enfermería en Cuidado Crítico</v>
      </c>
      <c r="H2328" s="107">
        <v>13</v>
      </c>
    </row>
    <row r="2329" spans="1:8">
      <c r="A2329" s="88">
        <v>2017</v>
      </c>
      <c r="B2329" s="105" t="s">
        <v>3386</v>
      </c>
      <c r="C2329" s="83" t="s">
        <v>2490</v>
      </c>
      <c r="D2329" s="84" t="s">
        <v>108</v>
      </c>
      <c r="E2329" s="104" t="s">
        <v>235</v>
      </c>
      <c r="F2329" s="84" t="s">
        <v>111</v>
      </c>
      <c r="G2329" s="86" t="str">
        <f t="shared" si="36"/>
        <v>2017S-1Sede CentralEspecialización en Enfermería Pediátrica</v>
      </c>
      <c r="H2329" s="107">
        <v>6</v>
      </c>
    </row>
    <row r="2330" spans="1:8">
      <c r="A2330" s="88">
        <v>2017</v>
      </c>
      <c r="B2330" s="105" t="s">
        <v>3386</v>
      </c>
      <c r="C2330" s="83" t="s">
        <v>2490</v>
      </c>
      <c r="D2330" s="84" t="s">
        <v>108</v>
      </c>
      <c r="E2330" s="104" t="s">
        <v>235</v>
      </c>
      <c r="F2330" s="84" t="s">
        <v>112</v>
      </c>
      <c r="G2330" s="86" t="str">
        <f t="shared" si="36"/>
        <v>2017S-1Sede CentralEspecialización en Salud Ocupacional</v>
      </c>
      <c r="H2330" s="107">
        <v>29</v>
      </c>
    </row>
    <row r="2331" spans="1:8">
      <c r="A2331" s="88">
        <v>2017</v>
      </c>
      <c r="B2331" s="105" t="s">
        <v>3386</v>
      </c>
      <c r="C2331" s="83" t="s">
        <v>2490</v>
      </c>
      <c r="D2331" s="84" t="s">
        <v>108</v>
      </c>
      <c r="E2331" s="104" t="s">
        <v>234</v>
      </c>
      <c r="F2331" s="84" t="s">
        <v>1931</v>
      </c>
      <c r="G2331" s="86" t="str">
        <f t="shared" si="36"/>
        <v>2017S-1Sede CentralEnfermería</v>
      </c>
      <c r="H2331" s="107">
        <v>4</v>
      </c>
    </row>
    <row r="2332" spans="1:8">
      <c r="A2332" s="88">
        <v>2017</v>
      </c>
      <c r="B2332" s="105" t="s">
        <v>3386</v>
      </c>
      <c r="C2332" s="83" t="s">
        <v>2490</v>
      </c>
      <c r="D2332" s="84" t="s">
        <v>108</v>
      </c>
      <c r="E2332" s="104" t="s">
        <v>234</v>
      </c>
      <c r="F2332" s="84" t="s">
        <v>1931</v>
      </c>
      <c r="G2332" s="86" t="str">
        <f t="shared" si="36"/>
        <v>2017S-1Sede CentralEnfermería</v>
      </c>
      <c r="H2332" s="107">
        <v>44</v>
      </c>
    </row>
    <row r="2333" spans="1:8">
      <c r="A2333" s="88">
        <v>2017</v>
      </c>
      <c r="B2333" s="105" t="s">
        <v>3386</v>
      </c>
      <c r="C2333" s="83" t="s">
        <v>2490</v>
      </c>
      <c r="D2333" s="84" t="s">
        <v>114</v>
      </c>
      <c r="E2333" s="104" t="s">
        <v>236</v>
      </c>
      <c r="F2333" s="84" t="s">
        <v>117</v>
      </c>
      <c r="G2333" s="86" t="str">
        <f t="shared" si="36"/>
        <v>2017S-1Sede CentralMaestría en Conservación y Uso de Biodiversidad</v>
      </c>
      <c r="H2333" s="107">
        <v>8</v>
      </c>
    </row>
    <row r="2334" spans="1:8">
      <c r="A2334" s="88">
        <v>2017</v>
      </c>
      <c r="B2334" s="105" t="s">
        <v>3386</v>
      </c>
      <c r="C2334" s="83" t="s">
        <v>2490</v>
      </c>
      <c r="D2334" s="84" t="s">
        <v>114</v>
      </c>
      <c r="E2334" s="104" t="s">
        <v>236</v>
      </c>
      <c r="F2334" s="84" t="s">
        <v>118</v>
      </c>
      <c r="G2334" s="86" t="str">
        <f t="shared" si="36"/>
        <v>2017S-1Sede CentralMaestría en Desarrollo Rural</v>
      </c>
      <c r="H2334" s="107">
        <v>9</v>
      </c>
    </row>
    <row r="2335" spans="1:8">
      <c r="A2335" s="88">
        <v>2017</v>
      </c>
      <c r="B2335" s="105" t="s">
        <v>3386</v>
      </c>
      <c r="C2335" s="83" t="s">
        <v>2490</v>
      </c>
      <c r="D2335" s="84" t="s">
        <v>114</v>
      </c>
      <c r="E2335" s="104" t="s">
        <v>236</v>
      </c>
      <c r="F2335" s="84" t="s">
        <v>119</v>
      </c>
      <c r="G2335" s="86" t="str">
        <f t="shared" si="36"/>
        <v>2017S-1Sede CentralMaestría en Gestión Ambiental</v>
      </c>
      <c r="H2335" s="107">
        <v>5</v>
      </c>
    </row>
    <row r="2336" spans="1:8">
      <c r="A2336" s="88">
        <v>2017</v>
      </c>
      <c r="B2336" s="105" t="s">
        <v>3386</v>
      </c>
      <c r="C2336" s="83" t="s">
        <v>2490</v>
      </c>
      <c r="D2336" s="84" t="s">
        <v>114</v>
      </c>
      <c r="E2336" s="104" t="s">
        <v>234</v>
      </c>
      <c r="F2336" s="84" t="s">
        <v>1929</v>
      </c>
      <c r="G2336" s="86" t="str">
        <f t="shared" si="36"/>
        <v>2017S-1Sede CentralEcología</v>
      </c>
      <c r="H2336" s="107">
        <v>8</v>
      </c>
    </row>
    <row r="2337" spans="1:8">
      <c r="A2337" s="88">
        <v>2017</v>
      </c>
      <c r="B2337" s="105" t="s">
        <v>3386</v>
      </c>
      <c r="C2337" s="83" t="s">
        <v>2490</v>
      </c>
      <c r="D2337" s="84" t="s">
        <v>114</v>
      </c>
      <c r="E2337" s="104" t="s">
        <v>234</v>
      </c>
      <c r="F2337" s="84" t="s">
        <v>1929</v>
      </c>
      <c r="G2337" s="86" t="str">
        <f t="shared" si="36"/>
        <v>2017S-1Sede CentralEcología</v>
      </c>
      <c r="H2337" s="107">
        <v>10</v>
      </c>
    </row>
    <row r="2338" spans="1:8">
      <c r="A2338" s="88">
        <v>2017</v>
      </c>
      <c r="B2338" s="105" t="s">
        <v>3386</v>
      </c>
      <c r="C2338" s="83" t="s">
        <v>2490</v>
      </c>
      <c r="D2338" s="84" t="s">
        <v>121</v>
      </c>
      <c r="E2338" s="104" t="s">
        <v>239</v>
      </c>
      <c r="F2338" s="84" t="s">
        <v>125</v>
      </c>
      <c r="G2338" s="86" t="str">
        <f t="shared" si="36"/>
        <v>2017S-1Sede CentralDoctorado en Filosofía</v>
      </c>
      <c r="H2338" s="107">
        <v>1</v>
      </c>
    </row>
    <row r="2339" spans="1:8">
      <c r="A2339" s="88">
        <v>2017</v>
      </c>
      <c r="B2339" s="105" t="s">
        <v>3386</v>
      </c>
      <c r="C2339" s="83" t="s">
        <v>2490</v>
      </c>
      <c r="D2339" s="84" t="s">
        <v>121</v>
      </c>
      <c r="E2339" s="104" t="s">
        <v>236</v>
      </c>
      <c r="F2339" s="84" t="s">
        <v>124</v>
      </c>
      <c r="G2339" s="86" t="str">
        <f t="shared" si="36"/>
        <v>2017S-1Sede CentralMaestría en Filosofía</v>
      </c>
      <c r="H2339" s="107">
        <v>11</v>
      </c>
    </row>
    <row r="2340" spans="1:8">
      <c r="A2340" s="88">
        <v>2017</v>
      </c>
      <c r="B2340" s="105" t="s">
        <v>3386</v>
      </c>
      <c r="C2340" s="83" t="s">
        <v>2490</v>
      </c>
      <c r="D2340" s="84" t="s">
        <v>121</v>
      </c>
      <c r="E2340" s="104" t="s">
        <v>234</v>
      </c>
      <c r="F2340" s="84" t="s">
        <v>1934</v>
      </c>
      <c r="G2340" s="86" t="str">
        <f t="shared" si="36"/>
        <v>2017S-1Sede CentralFilosofía</v>
      </c>
      <c r="H2340" s="107">
        <v>10</v>
      </c>
    </row>
    <row r="2341" spans="1:8">
      <c r="A2341" s="88">
        <v>2017</v>
      </c>
      <c r="B2341" s="105" t="s">
        <v>3386</v>
      </c>
      <c r="C2341" s="83" t="s">
        <v>2490</v>
      </c>
      <c r="D2341" s="84" t="s">
        <v>121</v>
      </c>
      <c r="E2341" s="104" t="s">
        <v>234</v>
      </c>
      <c r="F2341" s="84" t="s">
        <v>1934</v>
      </c>
      <c r="G2341" s="86" t="str">
        <f t="shared" si="36"/>
        <v>2017S-1Sede CentralFilosofía</v>
      </c>
      <c r="H2341" s="107">
        <v>4</v>
      </c>
    </row>
    <row r="2342" spans="1:8">
      <c r="A2342" s="88">
        <v>2017</v>
      </c>
      <c r="B2342" s="105" t="s">
        <v>3386</v>
      </c>
      <c r="C2342" s="83" t="s">
        <v>2490</v>
      </c>
      <c r="D2342" s="84" t="s">
        <v>121</v>
      </c>
      <c r="E2342" s="104" t="s">
        <v>234</v>
      </c>
      <c r="F2342" s="84" t="s">
        <v>122</v>
      </c>
      <c r="G2342" s="86" t="str">
        <f t="shared" si="36"/>
        <v>2017S-1Sede CentralLicenciatura en Filosofía</v>
      </c>
      <c r="H2342" s="107">
        <v>3</v>
      </c>
    </row>
    <row r="2343" spans="1:8">
      <c r="A2343" s="88">
        <v>2017</v>
      </c>
      <c r="B2343" s="105" t="s">
        <v>3386</v>
      </c>
      <c r="C2343" s="83" t="s">
        <v>2490</v>
      </c>
      <c r="D2343" s="84" t="s">
        <v>126</v>
      </c>
      <c r="E2343" s="104" t="s">
        <v>239</v>
      </c>
      <c r="F2343" s="84" t="s">
        <v>144</v>
      </c>
      <c r="G2343" s="86" t="str">
        <f t="shared" si="36"/>
        <v>2017S-1Sede CentralDoctorado en Ingeniería</v>
      </c>
      <c r="H2343" s="107">
        <v>3</v>
      </c>
    </row>
    <row r="2344" spans="1:8">
      <c r="A2344" s="88">
        <v>2017</v>
      </c>
      <c r="B2344" s="105" t="s">
        <v>3386</v>
      </c>
      <c r="C2344" s="83" t="s">
        <v>2490</v>
      </c>
      <c r="D2344" s="84" t="s">
        <v>126</v>
      </c>
      <c r="E2344" s="104" t="s">
        <v>235</v>
      </c>
      <c r="F2344" s="84" t="s">
        <v>131</v>
      </c>
      <c r="G2344" s="86" t="str">
        <f t="shared" si="36"/>
        <v>2017S-1Sede CentralEspecialización en Arquitectura Empresarial de Software</v>
      </c>
      <c r="H2344" s="107">
        <v>23</v>
      </c>
    </row>
    <row r="2345" spans="1:8">
      <c r="A2345" s="88">
        <v>2017</v>
      </c>
      <c r="B2345" s="105" t="s">
        <v>3386</v>
      </c>
      <c r="C2345" s="83" t="s">
        <v>2490</v>
      </c>
      <c r="D2345" s="84" t="s">
        <v>126</v>
      </c>
      <c r="E2345" s="104" t="s">
        <v>235</v>
      </c>
      <c r="F2345" s="84" t="s">
        <v>132</v>
      </c>
      <c r="G2345" s="86" t="str">
        <f t="shared" si="36"/>
        <v>2017S-1Sede CentralEspecialización en Geotecnia Vial y Pavimentos</v>
      </c>
      <c r="H2345" s="107">
        <v>15</v>
      </c>
    </row>
    <row r="2346" spans="1:8">
      <c r="A2346" s="88">
        <v>2017</v>
      </c>
      <c r="B2346" s="105" t="s">
        <v>3386</v>
      </c>
      <c r="C2346" s="83" t="s">
        <v>2490</v>
      </c>
      <c r="D2346" s="84" t="s">
        <v>126</v>
      </c>
      <c r="E2346" s="104" t="s">
        <v>235</v>
      </c>
      <c r="F2346" s="84" t="s">
        <v>133</v>
      </c>
      <c r="G2346" s="86" t="str">
        <f t="shared" si="36"/>
        <v>2017S-1Sede CentralEspecialización en Gerencia de Construcciones</v>
      </c>
      <c r="H2346" s="107">
        <v>29</v>
      </c>
    </row>
    <row r="2347" spans="1:8">
      <c r="A2347" s="88">
        <v>2017</v>
      </c>
      <c r="B2347" s="105" t="s">
        <v>3386</v>
      </c>
      <c r="C2347" s="83" t="s">
        <v>2490</v>
      </c>
      <c r="D2347" s="84" t="s">
        <v>126</v>
      </c>
      <c r="E2347" s="104" t="s">
        <v>235</v>
      </c>
      <c r="F2347" s="84" t="s">
        <v>134</v>
      </c>
      <c r="G2347" s="86" t="str">
        <f t="shared" si="36"/>
        <v>2017S-1Sede CentralEspecialización en Ingeniería de Operaciones en Manufactura y Servicios</v>
      </c>
      <c r="H2347" s="107">
        <v>13</v>
      </c>
    </row>
    <row r="2348" spans="1:8">
      <c r="A2348" s="88">
        <v>2017</v>
      </c>
      <c r="B2348" s="105" t="s">
        <v>3386</v>
      </c>
      <c r="C2348" s="83" t="s">
        <v>2490</v>
      </c>
      <c r="D2348" s="84" t="s">
        <v>126</v>
      </c>
      <c r="E2348" s="104" t="s">
        <v>235</v>
      </c>
      <c r="F2348" s="84" t="s">
        <v>135</v>
      </c>
      <c r="G2348" s="86" t="str">
        <f t="shared" si="36"/>
        <v>2017S-1Sede CentralEspecialización en Sistemas Gerenciales de Ingeniería</v>
      </c>
      <c r="H2348" s="107">
        <v>25</v>
      </c>
    </row>
    <row r="2349" spans="1:8">
      <c r="A2349" s="88">
        <v>2017</v>
      </c>
      <c r="B2349" s="105" t="s">
        <v>3386</v>
      </c>
      <c r="C2349" s="83" t="s">
        <v>2490</v>
      </c>
      <c r="D2349" s="84" t="s">
        <v>126</v>
      </c>
      <c r="E2349" s="104" t="s">
        <v>235</v>
      </c>
      <c r="F2349" s="84" t="s">
        <v>136</v>
      </c>
      <c r="G2349" s="86" t="str">
        <f t="shared" si="36"/>
        <v>2017S-1Sede CentralEspecialización en Tecnología de la Construcción en Edificaciones</v>
      </c>
      <c r="H2349" s="107">
        <v>10</v>
      </c>
    </row>
    <row r="2350" spans="1:8">
      <c r="A2350" s="88">
        <v>2017</v>
      </c>
      <c r="B2350" s="105" t="s">
        <v>3386</v>
      </c>
      <c r="C2350" s="83" t="s">
        <v>2490</v>
      </c>
      <c r="D2350" s="84" t="s">
        <v>126</v>
      </c>
      <c r="E2350" s="104" t="s">
        <v>236</v>
      </c>
      <c r="F2350" s="84" t="s">
        <v>140</v>
      </c>
      <c r="G2350" s="86" t="str">
        <f t="shared" si="36"/>
        <v>2017S-1Sede CentralMaestría en Ingeniería Civil</v>
      </c>
      <c r="H2350" s="107">
        <v>14</v>
      </c>
    </row>
    <row r="2351" spans="1:8">
      <c r="A2351" s="88">
        <v>2017</v>
      </c>
      <c r="B2351" s="105" t="s">
        <v>3386</v>
      </c>
      <c r="C2351" s="83" t="s">
        <v>2490</v>
      </c>
      <c r="D2351" s="84" t="s">
        <v>126</v>
      </c>
      <c r="E2351" s="104" t="s">
        <v>236</v>
      </c>
      <c r="F2351" s="84" t="s">
        <v>141</v>
      </c>
      <c r="G2351" s="86" t="str">
        <f t="shared" si="36"/>
        <v>2017S-1Sede CentralMaestría en Ingeniería de Sistemas y Computación</v>
      </c>
      <c r="H2351" s="107">
        <v>4</v>
      </c>
    </row>
    <row r="2352" spans="1:8">
      <c r="A2352" s="88">
        <v>2017</v>
      </c>
      <c r="B2352" s="105" t="s">
        <v>3386</v>
      </c>
      <c r="C2352" s="83" t="s">
        <v>2490</v>
      </c>
      <c r="D2352" s="84" t="s">
        <v>126</v>
      </c>
      <c r="E2352" s="104" t="s">
        <v>236</v>
      </c>
      <c r="F2352" s="84" t="s">
        <v>142</v>
      </c>
      <c r="G2352" s="86" t="str">
        <f t="shared" si="36"/>
        <v>2017S-1Sede CentralMaestría en Ingeniería Electrónica</v>
      </c>
      <c r="H2352" s="107">
        <v>7</v>
      </c>
    </row>
    <row r="2353" spans="1:8">
      <c r="A2353" s="88">
        <v>2017</v>
      </c>
      <c r="B2353" s="105" t="s">
        <v>3386</v>
      </c>
      <c r="C2353" s="83" t="s">
        <v>2490</v>
      </c>
      <c r="D2353" s="84" t="s">
        <v>126</v>
      </c>
      <c r="E2353" s="104" t="s">
        <v>236</v>
      </c>
      <c r="F2353" s="84" t="s">
        <v>143</v>
      </c>
      <c r="G2353" s="86" t="str">
        <f t="shared" si="36"/>
        <v>2017S-1Sede CentralMaestría en Ingeniería Industrial</v>
      </c>
      <c r="H2353" s="107">
        <v>3</v>
      </c>
    </row>
    <row r="2354" spans="1:8">
      <c r="A2354" s="88">
        <v>2017</v>
      </c>
      <c r="B2354" s="105" t="s">
        <v>3386</v>
      </c>
      <c r="C2354" s="83" t="s">
        <v>2490</v>
      </c>
      <c r="D2354" s="84" t="s">
        <v>126</v>
      </c>
      <c r="E2354" s="104" t="s">
        <v>234</v>
      </c>
      <c r="F2354" s="84" t="s">
        <v>1958</v>
      </c>
      <c r="G2354" s="86" t="str">
        <f t="shared" si="36"/>
        <v>2017S-1Sede CentralIngeniería Civil</v>
      </c>
      <c r="H2354" s="107">
        <v>33</v>
      </c>
    </row>
    <row r="2355" spans="1:8">
      <c r="A2355" s="88">
        <v>2017</v>
      </c>
      <c r="B2355" s="105" t="s">
        <v>3386</v>
      </c>
      <c r="C2355" s="83" t="s">
        <v>2490</v>
      </c>
      <c r="D2355" s="84" t="s">
        <v>126</v>
      </c>
      <c r="E2355" s="104" t="s">
        <v>234</v>
      </c>
      <c r="F2355" s="84" t="s">
        <v>1958</v>
      </c>
      <c r="G2355" s="86" t="str">
        <f t="shared" si="36"/>
        <v>2017S-1Sede CentralIngeniería Civil</v>
      </c>
      <c r="H2355" s="107">
        <v>17</v>
      </c>
    </row>
    <row r="2356" spans="1:8">
      <c r="A2356" s="88">
        <v>2017</v>
      </c>
      <c r="B2356" s="105" t="s">
        <v>3386</v>
      </c>
      <c r="C2356" s="83" t="s">
        <v>2490</v>
      </c>
      <c r="D2356" s="84" t="s">
        <v>126</v>
      </c>
      <c r="E2356" s="104" t="s">
        <v>234</v>
      </c>
      <c r="F2356" s="84" t="s">
        <v>1936</v>
      </c>
      <c r="G2356" s="86" t="str">
        <f t="shared" si="36"/>
        <v>2017S-1Sede CentralIngeniería de Sistemas</v>
      </c>
      <c r="H2356" s="107">
        <v>25</v>
      </c>
    </row>
    <row r="2357" spans="1:8">
      <c r="A2357" s="88">
        <v>2017</v>
      </c>
      <c r="B2357" s="105" t="s">
        <v>3386</v>
      </c>
      <c r="C2357" s="83" t="s">
        <v>2490</v>
      </c>
      <c r="D2357" s="84" t="s">
        <v>126</v>
      </c>
      <c r="E2357" s="104" t="s">
        <v>234</v>
      </c>
      <c r="F2357" s="84" t="s">
        <v>1937</v>
      </c>
      <c r="G2357" s="86" t="str">
        <f t="shared" si="36"/>
        <v>2017S-1Sede CentralIngeniería Electrónica</v>
      </c>
      <c r="H2357" s="107">
        <v>41</v>
      </c>
    </row>
    <row r="2358" spans="1:8">
      <c r="A2358" s="88">
        <v>2017</v>
      </c>
      <c r="B2358" s="105" t="s">
        <v>3386</v>
      </c>
      <c r="C2358" s="83" t="s">
        <v>2490</v>
      </c>
      <c r="D2358" s="84" t="s">
        <v>126</v>
      </c>
      <c r="E2358" s="104" t="s">
        <v>234</v>
      </c>
      <c r="F2358" s="84" t="s">
        <v>1938</v>
      </c>
      <c r="G2358" s="86" t="str">
        <f t="shared" si="36"/>
        <v>2017S-1Sede CentralIngeniería Industrial</v>
      </c>
      <c r="H2358" s="107">
        <v>95</v>
      </c>
    </row>
    <row r="2359" spans="1:8">
      <c r="A2359" s="88">
        <v>2017</v>
      </c>
      <c r="B2359" s="105" t="s">
        <v>3386</v>
      </c>
      <c r="C2359" s="83" t="s">
        <v>2490</v>
      </c>
      <c r="D2359" s="84" t="s">
        <v>145</v>
      </c>
      <c r="E2359" s="104" t="s">
        <v>3889</v>
      </c>
      <c r="F2359" s="84" t="s">
        <v>147</v>
      </c>
      <c r="G2359" s="86" t="str">
        <f t="shared" si="36"/>
        <v>2017S-1Sede CentralEspecialización en Anestesiología</v>
      </c>
      <c r="H2359" s="107">
        <v>6</v>
      </c>
    </row>
    <row r="2360" spans="1:8">
      <c r="A2360" s="88">
        <v>2017</v>
      </c>
      <c r="B2360" s="105" t="s">
        <v>3386</v>
      </c>
      <c r="C2360" s="83" t="s">
        <v>2490</v>
      </c>
      <c r="D2360" s="84" t="s">
        <v>145</v>
      </c>
      <c r="E2360" s="104" t="s">
        <v>3889</v>
      </c>
      <c r="F2360" s="84" t="s">
        <v>148</v>
      </c>
      <c r="G2360" s="86" t="str">
        <f t="shared" si="36"/>
        <v>2017S-1Sede CentralEspecialización en Cardiología</v>
      </c>
      <c r="H2360" s="107">
        <v>2</v>
      </c>
    </row>
    <row r="2361" spans="1:8">
      <c r="A2361" s="88">
        <v>2017</v>
      </c>
      <c r="B2361" s="105" t="s">
        <v>3386</v>
      </c>
      <c r="C2361" s="83" t="s">
        <v>2490</v>
      </c>
      <c r="D2361" s="84" t="s">
        <v>145</v>
      </c>
      <c r="E2361" s="104" t="s">
        <v>3889</v>
      </c>
      <c r="F2361" s="84" t="s">
        <v>151</v>
      </c>
      <c r="G2361" s="86" t="str">
        <f t="shared" si="36"/>
        <v>2017S-1Sede CentralEspecialización en Cirugía Plástica</v>
      </c>
      <c r="H2361" s="107">
        <v>2</v>
      </c>
    </row>
    <row r="2362" spans="1:8">
      <c r="A2362" s="88">
        <v>2017</v>
      </c>
      <c r="B2362" s="105" t="s">
        <v>3386</v>
      </c>
      <c r="C2362" s="83" t="s">
        <v>2490</v>
      </c>
      <c r="D2362" s="84" t="s">
        <v>145</v>
      </c>
      <c r="E2362" s="104" t="s">
        <v>3889</v>
      </c>
      <c r="F2362" s="84" t="s">
        <v>154</v>
      </c>
      <c r="G2362" s="86" t="str">
        <f t="shared" si="36"/>
        <v>2017S-1Sede CentralEspecialización en Endocrinología</v>
      </c>
      <c r="H2362" s="107">
        <v>1</v>
      </c>
    </row>
    <row r="2363" spans="1:8">
      <c r="A2363" s="88">
        <v>2017</v>
      </c>
      <c r="B2363" s="105" t="s">
        <v>3386</v>
      </c>
      <c r="C2363" s="83" t="s">
        <v>2490</v>
      </c>
      <c r="D2363" s="84" t="s">
        <v>145</v>
      </c>
      <c r="E2363" s="104" t="s">
        <v>3889</v>
      </c>
      <c r="F2363" s="84" t="s">
        <v>155</v>
      </c>
      <c r="G2363" s="86" t="str">
        <f t="shared" si="36"/>
        <v>2017S-1Sede CentralEspecialización en Gastroenterología y Endoscopia Digestiva</v>
      </c>
      <c r="H2363" s="107">
        <v>2</v>
      </c>
    </row>
    <row r="2364" spans="1:8">
      <c r="A2364" s="88">
        <v>2017</v>
      </c>
      <c r="B2364" s="105" t="s">
        <v>3386</v>
      </c>
      <c r="C2364" s="83" t="s">
        <v>2490</v>
      </c>
      <c r="D2364" s="84" t="s">
        <v>145</v>
      </c>
      <c r="E2364" s="104" t="s">
        <v>3889</v>
      </c>
      <c r="F2364" s="84" t="s">
        <v>161</v>
      </c>
      <c r="G2364" s="86" t="str">
        <f t="shared" si="36"/>
        <v>2017S-1Sede CentralEspecialización en Medicina de Urgencias</v>
      </c>
      <c r="H2364" s="107">
        <v>5</v>
      </c>
    </row>
    <row r="2365" spans="1:8">
      <c r="A2365" s="88">
        <v>2017</v>
      </c>
      <c r="B2365" s="105" t="s">
        <v>3386</v>
      </c>
      <c r="C2365" s="83" t="s">
        <v>2490</v>
      </c>
      <c r="D2365" s="84" t="s">
        <v>145</v>
      </c>
      <c r="E2365" s="104" t="s">
        <v>3889</v>
      </c>
      <c r="F2365" s="84" t="s">
        <v>162</v>
      </c>
      <c r="G2365" s="86" t="str">
        <f t="shared" si="36"/>
        <v>2017S-1Sede CentralEspecialización en Medicina Familiar</v>
      </c>
      <c r="H2365" s="107">
        <v>3</v>
      </c>
    </row>
    <row r="2366" spans="1:8">
      <c r="A2366" s="88">
        <v>2017</v>
      </c>
      <c r="B2366" s="105" t="s">
        <v>3386</v>
      </c>
      <c r="C2366" s="83" t="s">
        <v>2490</v>
      </c>
      <c r="D2366" s="84" t="s">
        <v>145</v>
      </c>
      <c r="E2366" s="104" t="s">
        <v>3889</v>
      </c>
      <c r="F2366" s="84" t="s">
        <v>163</v>
      </c>
      <c r="G2366" s="86" t="str">
        <f t="shared" si="36"/>
        <v>2017S-1Sede CentralEspecialización en Medicina Interna</v>
      </c>
      <c r="H2366" s="107">
        <v>9</v>
      </c>
    </row>
    <row r="2367" spans="1:8">
      <c r="A2367" s="88">
        <v>2017</v>
      </c>
      <c r="B2367" s="105" t="s">
        <v>3386</v>
      </c>
      <c r="C2367" s="83" t="s">
        <v>2490</v>
      </c>
      <c r="D2367" s="84" t="s">
        <v>145</v>
      </c>
      <c r="E2367" s="104" t="s">
        <v>3889</v>
      </c>
      <c r="F2367" s="84" t="s">
        <v>164</v>
      </c>
      <c r="G2367" s="86" t="str">
        <f t="shared" si="36"/>
        <v>2017S-1Sede CentralEspecialización en Nefrología</v>
      </c>
      <c r="H2367" s="107">
        <v>1</v>
      </c>
    </row>
    <row r="2368" spans="1:8">
      <c r="A2368" s="88">
        <v>2017</v>
      </c>
      <c r="B2368" s="105" t="s">
        <v>3386</v>
      </c>
      <c r="C2368" s="83" t="s">
        <v>2490</v>
      </c>
      <c r="D2368" s="84" t="s">
        <v>145</v>
      </c>
      <c r="E2368" s="104" t="s">
        <v>3889</v>
      </c>
      <c r="F2368" s="84" t="s">
        <v>165</v>
      </c>
      <c r="G2368" s="86" t="str">
        <f t="shared" si="36"/>
        <v>2017S-1Sede CentralEspecialización en Neumología</v>
      </c>
      <c r="H2368" s="107">
        <v>2</v>
      </c>
    </row>
    <row r="2369" spans="1:8">
      <c r="A2369" s="88">
        <v>2017</v>
      </c>
      <c r="B2369" s="105" t="s">
        <v>3386</v>
      </c>
      <c r="C2369" s="83" t="s">
        <v>2490</v>
      </c>
      <c r="D2369" s="84" t="s">
        <v>145</v>
      </c>
      <c r="E2369" s="104" t="s">
        <v>3889</v>
      </c>
      <c r="F2369" s="84" t="s">
        <v>167</v>
      </c>
      <c r="G2369" s="86" t="str">
        <f t="shared" si="36"/>
        <v>2017S-1Sede CentralEspecialización en Neurología</v>
      </c>
      <c r="H2369" s="107">
        <v>2</v>
      </c>
    </row>
    <row r="2370" spans="1:8">
      <c r="A2370" s="88">
        <v>2017</v>
      </c>
      <c r="B2370" s="105" t="s">
        <v>3386</v>
      </c>
      <c r="C2370" s="83" t="s">
        <v>2490</v>
      </c>
      <c r="D2370" s="84" t="s">
        <v>145</v>
      </c>
      <c r="E2370" s="104" t="s">
        <v>3889</v>
      </c>
      <c r="F2370" s="84" t="s">
        <v>169</v>
      </c>
      <c r="G2370" s="86" t="str">
        <f t="shared" si="36"/>
        <v>2017S-1Sede CentralEspecialización en Ortopedia Infantil</v>
      </c>
      <c r="H2370" s="107">
        <v>1</v>
      </c>
    </row>
    <row r="2371" spans="1:8">
      <c r="A2371" s="88">
        <v>2017</v>
      </c>
      <c r="B2371" s="105" t="s">
        <v>3386</v>
      </c>
      <c r="C2371" s="83" t="s">
        <v>2490</v>
      </c>
      <c r="D2371" s="84" t="s">
        <v>145</v>
      </c>
      <c r="E2371" s="104" t="s">
        <v>3889</v>
      </c>
      <c r="F2371" s="84" t="s">
        <v>170</v>
      </c>
      <c r="G2371" s="86" t="str">
        <f t="shared" ref="G2371:G2434" si="37">+CONCATENATE(A2371,B2371,C2371,F2371)</f>
        <v>2017S-1Sede CentralEspecialización en Ortopedia y Traumatología</v>
      </c>
      <c r="H2371" s="107">
        <v>8</v>
      </c>
    </row>
    <row r="2372" spans="1:8">
      <c r="A2372" s="88">
        <v>2017</v>
      </c>
      <c r="B2372" s="105" t="s">
        <v>3386</v>
      </c>
      <c r="C2372" s="83" t="s">
        <v>2490</v>
      </c>
      <c r="D2372" s="84" t="s">
        <v>145</v>
      </c>
      <c r="E2372" s="104" t="s">
        <v>3889</v>
      </c>
      <c r="F2372" s="84" t="s">
        <v>171</v>
      </c>
      <c r="G2372" s="86" t="str">
        <f t="shared" si="37"/>
        <v>2017S-1Sede CentralEspecialización en Otorrinolaringología</v>
      </c>
      <c r="H2372" s="107">
        <v>2</v>
      </c>
    </row>
    <row r="2373" spans="1:8">
      <c r="A2373" s="88">
        <v>2017</v>
      </c>
      <c r="B2373" s="105" t="s">
        <v>3386</v>
      </c>
      <c r="C2373" s="83" t="s">
        <v>2490</v>
      </c>
      <c r="D2373" s="84" t="s">
        <v>145</v>
      </c>
      <c r="E2373" s="104" t="s">
        <v>3889</v>
      </c>
      <c r="F2373" s="84" t="s">
        <v>173</v>
      </c>
      <c r="G2373" s="86" t="str">
        <f t="shared" si="37"/>
        <v>2017S-1Sede CentralEspecialización en Pediatría</v>
      </c>
      <c r="H2373" s="107">
        <v>9</v>
      </c>
    </row>
    <row r="2374" spans="1:8">
      <c r="A2374" s="88">
        <v>2017</v>
      </c>
      <c r="B2374" s="105" t="s">
        <v>3386</v>
      </c>
      <c r="C2374" s="83" t="s">
        <v>2490</v>
      </c>
      <c r="D2374" s="84" t="s">
        <v>145</v>
      </c>
      <c r="E2374" s="104" t="s">
        <v>3889</v>
      </c>
      <c r="F2374" s="84" t="s">
        <v>174</v>
      </c>
      <c r="G2374" s="86" t="str">
        <f t="shared" si="37"/>
        <v>2017S-1Sede CentralEspecialización en Psiquiatría de Enlace</v>
      </c>
      <c r="H2374" s="107">
        <v>1</v>
      </c>
    </row>
    <row r="2375" spans="1:8">
      <c r="A2375" s="88">
        <v>2017</v>
      </c>
      <c r="B2375" s="105" t="s">
        <v>3386</v>
      </c>
      <c r="C2375" s="83" t="s">
        <v>2490</v>
      </c>
      <c r="D2375" s="84" t="s">
        <v>145</v>
      </c>
      <c r="E2375" s="104" t="s">
        <v>3889</v>
      </c>
      <c r="F2375" s="84" t="s">
        <v>175</v>
      </c>
      <c r="G2375" s="86" t="str">
        <f t="shared" si="37"/>
        <v>2017S-1Sede CentralEspecialización en Psiquiatría de Niños y Adolescentes</v>
      </c>
      <c r="H2375" s="107">
        <v>3</v>
      </c>
    </row>
    <row r="2376" spans="1:8">
      <c r="A2376" s="88">
        <v>2017</v>
      </c>
      <c r="B2376" s="105" t="s">
        <v>3386</v>
      </c>
      <c r="C2376" s="83" t="s">
        <v>2490</v>
      </c>
      <c r="D2376" s="84" t="s">
        <v>145</v>
      </c>
      <c r="E2376" s="104" t="s">
        <v>3889</v>
      </c>
      <c r="F2376" s="84" t="s">
        <v>176</v>
      </c>
      <c r="G2376" s="86" t="str">
        <f t="shared" si="37"/>
        <v>2017S-1Sede CentralEspecialización en Psiquiatría General</v>
      </c>
      <c r="H2376" s="107">
        <v>5</v>
      </c>
    </row>
    <row r="2377" spans="1:8">
      <c r="A2377" s="88">
        <v>2017</v>
      </c>
      <c r="B2377" s="105" t="s">
        <v>3386</v>
      </c>
      <c r="C2377" s="83" t="s">
        <v>2490</v>
      </c>
      <c r="D2377" s="84" t="s">
        <v>145</v>
      </c>
      <c r="E2377" s="104" t="s">
        <v>3889</v>
      </c>
      <c r="F2377" s="84" t="s">
        <v>177</v>
      </c>
      <c r="G2377" s="86" t="str">
        <f t="shared" si="37"/>
        <v>2017S-1Sede CentralEspecialización en Radiología</v>
      </c>
      <c r="H2377" s="107">
        <v>2</v>
      </c>
    </row>
    <row r="2378" spans="1:8">
      <c r="A2378" s="88">
        <v>2017</v>
      </c>
      <c r="B2378" s="105" t="s">
        <v>3386</v>
      </c>
      <c r="C2378" s="83" t="s">
        <v>2490</v>
      </c>
      <c r="D2378" s="84" t="s">
        <v>145</v>
      </c>
      <c r="E2378" s="104" t="s">
        <v>3889</v>
      </c>
      <c r="F2378" s="84" t="s">
        <v>178</v>
      </c>
      <c r="G2378" s="86" t="str">
        <f t="shared" si="37"/>
        <v>2017S-1Sede CentralEspecialización en Urología</v>
      </c>
      <c r="H2378" s="107">
        <v>2</v>
      </c>
    </row>
    <row r="2379" spans="1:8">
      <c r="A2379" s="88">
        <v>2017</v>
      </c>
      <c r="B2379" s="105" t="s">
        <v>3386</v>
      </c>
      <c r="C2379" s="83" t="s">
        <v>2490</v>
      </c>
      <c r="D2379" s="84" t="s">
        <v>145</v>
      </c>
      <c r="E2379" s="104" t="s">
        <v>236</v>
      </c>
      <c r="F2379" s="84" t="s">
        <v>180</v>
      </c>
      <c r="G2379" s="86" t="str">
        <f t="shared" si="37"/>
        <v>2017S-1Sede CentralMaestría en Epidemiología Clínica</v>
      </c>
      <c r="H2379" s="107">
        <v>8</v>
      </c>
    </row>
    <row r="2380" spans="1:8">
      <c r="A2380" s="88">
        <v>2017</v>
      </c>
      <c r="B2380" s="105" t="s">
        <v>3386</v>
      </c>
      <c r="C2380" s="83" t="s">
        <v>2490</v>
      </c>
      <c r="D2380" s="84" t="s">
        <v>145</v>
      </c>
      <c r="E2380" s="104" t="s">
        <v>234</v>
      </c>
      <c r="F2380" s="84" t="s">
        <v>1948</v>
      </c>
      <c r="G2380" s="86" t="str">
        <f t="shared" si="37"/>
        <v>2017S-1Sede CentralMedicina</v>
      </c>
      <c r="H2380" s="107">
        <v>26</v>
      </c>
    </row>
    <row r="2381" spans="1:8">
      <c r="A2381" s="88">
        <v>2017</v>
      </c>
      <c r="B2381" s="105" t="s">
        <v>3386</v>
      </c>
      <c r="C2381" s="83" t="s">
        <v>2490</v>
      </c>
      <c r="D2381" s="84" t="s">
        <v>145</v>
      </c>
      <c r="E2381" s="104" t="s">
        <v>234</v>
      </c>
      <c r="F2381" s="84" t="s">
        <v>1948</v>
      </c>
      <c r="G2381" s="86" t="str">
        <f t="shared" si="37"/>
        <v>2017S-1Sede CentralMedicina</v>
      </c>
      <c r="H2381" s="107">
        <v>55</v>
      </c>
    </row>
    <row r="2382" spans="1:8">
      <c r="A2382" s="88">
        <v>2017</v>
      </c>
      <c r="B2382" s="105" t="s">
        <v>3386</v>
      </c>
      <c r="C2382" s="83" t="s">
        <v>2490</v>
      </c>
      <c r="D2382" s="84" t="s">
        <v>182</v>
      </c>
      <c r="E2382" s="104" t="s">
        <v>3890</v>
      </c>
      <c r="F2382" s="84" t="s">
        <v>184</v>
      </c>
      <c r="G2382" s="86" t="str">
        <f t="shared" si="37"/>
        <v>2017S-1Sede CentralEspecialización en Cirugía Maxilofacial</v>
      </c>
      <c r="H2382" s="107">
        <v>1</v>
      </c>
    </row>
    <row r="2383" spans="1:8">
      <c r="A2383" s="88">
        <v>2017</v>
      </c>
      <c r="B2383" s="105" t="s">
        <v>3386</v>
      </c>
      <c r="C2383" s="83" t="s">
        <v>2490</v>
      </c>
      <c r="D2383" s="84" t="s">
        <v>182</v>
      </c>
      <c r="E2383" s="104" t="s">
        <v>3890</v>
      </c>
      <c r="F2383" s="84" t="s">
        <v>185</v>
      </c>
      <c r="G2383" s="86" t="str">
        <f t="shared" si="37"/>
        <v>2017S-1Sede CentralEspecialización en Endodoncia</v>
      </c>
      <c r="H2383" s="107">
        <v>5</v>
      </c>
    </row>
    <row r="2384" spans="1:8">
      <c r="A2384" s="88">
        <v>2017</v>
      </c>
      <c r="B2384" s="105" t="s">
        <v>3386</v>
      </c>
      <c r="C2384" s="83" t="s">
        <v>2490</v>
      </c>
      <c r="D2384" s="84" t="s">
        <v>182</v>
      </c>
      <c r="E2384" s="104" t="s">
        <v>3890</v>
      </c>
      <c r="F2384" s="84" t="s">
        <v>186</v>
      </c>
      <c r="G2384" s="86" t="str">
        <f t="shared" si="37"/>
        <v>2017S-1Sede CentralEspecialización en Odontopediatría</v>
      </c>
      <c r="H2384" s="107">
        <v>3</v>
      </c>
    </row>
    <row r="2385" spans="1:8">
      <c r="A2385" s="88">
        <v>2017</v>
      </c>
      <c r="B2385" s="105" t="s">
        <v>3386</v>
      </c>
      <c r="C2385" s="83" t="s">
        <v>2490</v>
      </c>
      <c r="D2385" s="84" t="s">
        <v>182</v>
      </c>
      <c r="E2385" s="104" t="s">
        <v>3890</v>
      </c>
      <c r="F2385" s="84" t="s">
        <v>187</v>
      </c>
      <c r="G2385" s="86" t="str">
        <f t="shared" si="37"/>
        <v>2017S-1Sede CentralEspecialización en Ortodoncia</v>
      </c>
      <c r="H2385" s="107">
        <v>9</v>
      </c>
    </row>
    <row r="2386" spans="1:8">
      <c r="A2386" s="88">
        <v>2017</v>
      </c>
      <c r="B2386" s="105" t="s">
        <v>3386</v>
      </c>
      <c r="C2386" s="83" t="s">
        <v>2490</v>
      </c>
      <c r="D2386" s="84" t="s">
        <v>182</v>
      </c>
      <c r="E2386" s="104" t="s">
        <v>3890</v>
      </c>
      <c r="F2386" s="84" t="s">
        <v>188</v>
      </c>
      <c r="G2386" s="86" t="str">
        <f t="shared" si="37"/>
        <v>2017S-1Sede CentralEspecialización en Patología y Cirugía Bucal</v>
      </c>
      <c r="H2386" s="107">
        <v>6</v>
      </c>
    </row>
    <row r="2387" spans="1:8">
      <c r="A2387" s="88">
        <v>2017</v>
      </c>
      <c r="B2387" s="105" t="s">
        <v>3386</v>
      </c>
      <c r="C2387" s="83" t="s">
        <v>2490</v>
      </c>
      <c r="D2387" s="84" t="s">
        <v>182</v>
      </c>
      <c r="E2387" s="104" t="s">
        <v>3890</v>
      </c>
      <c r="F2387" s="84" t="s">
        <v>189</v>
      </c>
      <c r="G2387" s="86" t="str">
        <f t="shared" si="37"/>
        <v>2017S-1Sede CentralEspecialización en Periodoncia</v>
      </c>
      <c r="H2387" s="107">
        <v>12</v>
      </c>
    </row>
    <row r="2388" spans="1:8">
      <c r="A2388" s="88">
        <v>2017</v>
      </c>
      <c r="B2388" s="105" t="s">
        <v>3386</v>
      </c>
      <c r="C2388" s="83" t="s">
        <v>2490</v>
      </c>
      <c r="D2388" s="84" t="s">
        <v>182</v>
      </c>
      <c r="E2388" s="104" t="s">
        <v>3890</v>
      </c>
      <c r="F2388" s="84" t="s">
        <v>190</v>
      </c>
      <c r="G2388" s="86" t="str">
        <f t="shared" si="37"/>
        <v>2017S-1Sede CentralEspecialización en Rehabilitación Oral</v>
      </c>
      <c r="H2388" s="107">
        <v>7</v>
      </c>
    </row>
    <row r="2389" spans="1:8">
      <c r="A2389" s="88">
        <v>2017</v>
      </c>
      <c r="B2389" s="105" t="s">
        <v>3386</v>
      </c>
      <c r="C2389" s="83" t="s">
        <v>2490</v>
      </c>
      <c r="D2389" s="84" t="s">
        <v>182</v>
      </c>
      <c r="E2389" s="104" t="s">
        <v>234</v>
      </c>
      <c r="F2389" s="84" t="s">
        <v>1949</v>
      </c>
      <c r="G2389" s="86" t="str">
        <f t="shared" si="37"/>
        <v>2017S-1Sede CentralOdontología</v>
      </c>
      <c r="H2389" s="107">
        <v>6</v>
      </c>
    </row>
    <row r="2390" spans="1:8">
      <c r="A2390" s="88">
        <v>2017</v>
      </c>
      <c r="B2390" s="105" t="s">
        <v>3386</v>
      </c>
      <c r="C2390" s="83" t="s">
        <v>2490</v>
      </c>
      <c r="D2390" s="84" t="s">
        <v>182</v>
      </c>
      <c r="E2390" s="104" t="s">
        <v>234</v>
      </c>
      <c r="F2390" s="84" t="s">
        <v>1949</v>
      </c>
      <c r="G2390" s="86" t="str">
        <f t="shared" si="37"/>
        <v>2017S-1Sede CentralOdontología</v>
      </c>
      <c r="H2390" s="107">
        <v>34</v>
      </c>
    </row>
    <row r="2391" spans="1:8">
      <c r="A2391" s="88">
        <v>2017</v>
      </c>
      <c r="B2391" s="105" t="s">
        <v>3386</v>
      </c>
      <c r="C2391" s="83" t="s">
        <v>2490</v>
      </c>
      <c r="D2391" s="84" t="s">
        <v>191</v>
      </c>
      <c r="E2391" s="104" t="s">
        <v>236</v>
      </c>
      <c r="F2391" s="84" t="s">
        <v>193</v>
      </c>
      <c r="G2391" s="86" t="str">
        <f t="shared" si="37"/>
        <v>2017S-1Sede CentralMaestría en Psicología Clínica</v>
      </c>
      <c r="H2391" s="107">
        <v>8</v>
      </c>
    </row>
    <row r="2392" spans="1:8">
      <c r="A2392" s="88">
        <v>2017</v>
      </c>
      <c r="B2392" s="105" t="s">
        <v>3386</v>
      </c>
      <c r="C2392" s="83" t="s">
        <v>2490</v>
      </c>
      <c r="D2392" s="84" t="s">
        <v>191</v>
      </c>
      <c r="E2392" s="104" t="s">
        <v>234</v>
      </c>
      <c r="F2392" s="84" t="s">
        <v>730</v>
      </c>
      <c r="G2392" s="86" t="str">
        <f t="shared" si="37"/>
        <v>2017S-1Sede CentralPsicología</v>
      </c>
      <c r="H2392" s="107">
        <v>9</v>
      </c>
    </row>
    <row r="2393" spans="1:8">
      <c r="A2393" s="88">
        <v>2017</v>
      </c>
      <c r="B2393" s="105" t="s">
        <v>3386</v>
      </c>
      <c r="C2393" s="83" t="s">
        <v>2490</v>
      </c>
      <c r="D2393" s="84" t="s">
        <v>191</v>
      </c>
      <c r="E2393" s="104" t="s">
        <v>234</v>
      </c>
      <c r="F2393" s="84" t="s">
        <v>730</v>
      </c>
      <c r="G2393" s="86" t="str">
        <f t="shared" si="37"/>
        <v>2017S-1Sede CentralPsicología</v>
      </c>
      <c r="H2393" s="107">
        <v>50</v>
      </c>
    </row>
    <row r="2394" spans="1:8">
      <c r="A2394" s="88">
        <v>2017</v>
      </c>
      <c r="B2394" s="105" t="s">
        <v>3386</v>
      </c>
      <c r="C2394" s="83" t="s">
        <v>2490</v>
      </c>
      <c r="D2394" s="84" t="s">
        <v>195</v>
      </c>
      <c r="E2394" s="104" t="s">
        <v>236</v>
      </c>
      <c r="F2394" s="84" t="s">
        <v>198</v>
      </c>
      <c r="G2394" s="86" t="str">
        <f t="shared" si="37"/>
        <v>2017S-1Sede CentralMaestría en Teología</v>
      </c>
      <c r="H2394" s="107">
        <v>6</v>
      </c>
    </row>
    <row r="2395" spans="1:8">
      <c r="A2395" s="88">
        <v>2017</v>
      </c>
      <c r="B2395" s="105" t="s">
        <v>3386</v>
      </c>
      <c r="C2395" s="83" t="s">
        <v>2490</v>
      </c>
      <c r="D2395" s="84" t="s">
        <v>195</v>
      </c>
      <c r="E2395" s="104" t="s">
        <v>234</v>
      </c>
      <c r="F2395" s="84" t="s">
        <v>1184</v>
      </c>
      <c r="G2395" s="86" t="str">
        <f t="shared" si="37"/>
        <v>2017S-1Sede CentralLicenciatura en Ciencias Religiosas</v>
      </c>
      <c r="H2395" s="107">
        <v>15</v>
      </c>
    </row>
    <row r="2396" spans="1:8">
      <c r="A2396" s="88">
        <v>2017</v>
      </c>
      <c r="B2396" s="105" t="s">
        <v>3386</v>
      </c>
      <c r="C2396" s="83" t="s">
        <v>2490</v>
      </c>
      <c r="D2396" s="84" t="s">
        <v>195</v>
      </c>
      <c r="E2396" s="104" t="s">
        <v>234</v>
      </c>
      <c r="F2396" s="84" t="s">
        <v>1184</v>
      </c>
      <c r="G2396" s="86" t="str">
        <f t="shared" si="37"/>
        <v>2017S-1Sede CentralLicenciatura en Ciencias Religiosas</v>
      </c>
      <c r="H2396" s="107">
        <v>11</v>
      </c>
    </row>
    <row r="2397" spans="1:8">
      <c r="A2397" s="88">
        <v>2017</v>
      </c>
      <c r="B2397" s="105" t="s">
        <v>3386</v>
      </c>
      <c r="C2397" s="83" t="s">
        <v>2490</v>
      </c>
      <c r="D2397" s="84" t="s">
        <v>195</v>
      </c>
      <c r="E2397" s="104" t="s">
        <v>234</v>
      </c>
      <c r="F2397" s="84" t="s">
        <v>196</v>
      </c>
      <c r="G2397" s="86" t="str">
        <f t="shared" si="37"/>
        <v>2017S-1Sede CentralLicenciatura en Teología</v>
      </c>
      <c r="H2397" s="107">
        <v>8</v>
      </c>
    </row>
    <row r="2398" spans="1:8">
      <c r="A2398" s="88">
        <v>2017</v>
      </c>
      <c r="B2398" s="105" t="s">
        <v>3386</v>
      </c>
      <c r="C2398" s="83" t="s">
        <v>2490</v>
      </c>
      <c r="D2398" s="84" t="s">
        <v>195</v>
      </c>
      <c r="E2398" s="104" t="s">
        <v>234</v>
      </c>
      <c r="F2398" s="84" t="s">
        <v>1945</v>
      </c>
      <c r="G2398" s="86" t="str">
        <f t="shared" si="37"/>
        <v>2017S-1Sede CentralTeología</v>
      </c>
      <c r="H2398" s="107">
        <v>16</v>
      </c>
    </row>
    <row r="2399" spans="1:8">
      <c r="A2399" s="88">
        <v>2017</v>
      </c>
      <c r="B2399" s="105" t="s">
        <v>3386</v>
      </c>
      <c r="C2399" s="83" t="s">
        <v>2490</v>
      </c>
      <c r="D2399" s="84" t="s">
        <v>200</v>
      </c>
      <c r="E2399" s="104" t="s">
        <v>236</v>
      </c>
      <c r="F2399" s="84" t="s">
        <v>202</v>
      </c>
      <c r="G2399" s="86" t="str">
        <f t="shared" si="37"/>
        <v>2017S-1Sede CentralMaestría en Bioética</v>
      </c>
      <c r="H2399" s="107">
        <v>3</v>
      </c>
    </row>
    <row r="2400" spans="1:8">
      <c r="A2400" s="88">
        <v>2017</v>
      </c>
      <c r="B2400" s="88" t="s">
        <v>3387</v>
      </c>
      <c r="C2400" s="83" t="s">
        <v>2490</v>
      </c>
      <c r="D2400" s="84" t="s">
        <v>5</v>
      </c>
      <c r="E2400" s="104" t="s">
        <v>235</v>
      </c>
      <c r="F2400" s="84" t="s">
        <v>9</v>
      </c>
      <c r="G2400" s="86" t="str">
        <f t="shared" si="37"/>
        <v>2017S-2Sede CentralEspecialización en Diseño y Gerencia de Producto para la Exportación</v>
      </c>
      <c r="H2400" s="107">
        <v>8</v>
      </c>
    </row>
    <row r="2401" spans="1:8">
      <c r="A2401" s="88">
        <v>2017</v>
      </c>
      <c r="B2401" s="88" t="s">
        <v>3387</v>
      </c>
      <c r="C2401" s="83" t="s">
        <v>2490</v>
      </c>
      <c r="D2401" s="84" t="s">
        <v>5</v>
      </c>
      <c r="E2401" s="104" t="s">
        <v>236</v>
      </c>
      <c r="F2401" s="84" t="s">
        <v>11</v>
      </c>
      <c r="G2401" s="86" t="str">
        <f t="shared" si="37"/>
        <v>2017S-2Sede CentralMaestría en Planeación Urbana y Regional</v>
      </c>
      <c r="H2401" s="107">
        <v>5</v>
      </c>
    </row>
    <row r="2402" spans="1:8">
      <c r="A2402" s="88">
        <v>2017</v>
      </c>
      <c r="B2402" s="88" t="s">
        <v>3387</v>
      </c>
      <c r="C2402" s="83" t="s">
        <v>2490</v>
      </c>
      <c r="D2402" s="84" t="s">
        <v>5</v>
      </c>
      <c r="E2402" s="104" t="s">
        <v>234</v>
      </c>
      <c r="F2402" s="84" t="s">
        <v>700</v>
      </c>
      <c r="G2402" s="86" t="str">
        <f t="shared" si="37"/>
        <v>2017S-2Sede CentralArquitectura</v>
      </c>
      <c r="H2402" s="107">
        <v>73</v>
      </c>
    </row>
    <row r="2403" spans="1:8">
      <c r="A2403" s="88">
        <v>2017</v>
      </c>
      <c r="B2403" s="88" t="s">
        <v>3387</v>
      </c>
      <c r="C2403" s="83" t="s">
        <v>2490</v>
      </c>
      <c r="D2403" s="84" t="s">
        <v>5</v>
      </c>
      <c r="E2403" s="104" t="s">
        <v>234</v>
      </c>
      <c r="F2403" s="84" t="s">
        <v>1928</v>
      </c>
      <c r="G2403" s="86" t="str">
        <f t="shared" si="37"/>
        <v>2017S-2Sede CentralDiseño Industrial</v>
      </c>
      <c r="H2403" s="107">
        <v>96</v>
      </c>
    </row>
    <row r="2404" spans="1:8">
      <c r="A2404" s="88">
        <v>2017</v>
      </c>
      <c r="B2404" s="88" t="s">
        <v>3387</v>
      </c>
      <c r="C2404" s="83" t="s">
        <v>2490</v>
      </c>
      <c r="D2404" s="84" t="s">
        <v>12</v>
      </c>
      <c r="E2404" s="104" t="s">
        <v>236</v>
      </c>
      <c r="F2404" s="84" t="s">
        <v>17</v>
      </c>
      <c r="G2404" s="86" t="str">
        <f t="shared" si="37"/>
        <v>2017S-2Sede CentralMaestría en Música</v>
      </c>
      <c r="H2404" s="107">
        <v>14</v>
      </c>
    </row>
    <row r="2405" spans="1:8">
      <c r="A2405" s="88">
        <v>2017</v>
      </c>
      <c r="B2405" s="88" t="s">
        <v>3387</v>
      </c>
      <c r="C2405" s="83" t="s">
        <v>2490</v>
      </c>
      <c r="D2405" s="84" t="s">
        <v>12</v>
      </c>
      <c r="E2405" s="104" t="s">
        <v>234</v>
      </c>
      <c r="F2405" s="84" t="s">
        <v>1920</v>
      </c>
      <c r="G2405" s="86" t="str">
        <f t="shared" si="37"/>
        <v>2017S-2Sede CentralArtes Escénicas</v>
      </c>
      <c r="H2405" s="107">
        <v>1</v>
      </c>
    </row>
    <row r="2406" spans="1:8">
      <c r="A2406" s="88">
        <v>2017</v>
      </c>
      <c r="B2406" s="88" t="s">
        <v>3387</v>
      </c>
      <c r="C2406" s="83" t="s">
        <v>2490</v>
      </c>
      <c r="D2406" s="84" t="s">
        <v>12</v>
      </c>
      <c r="E2406" s="104" t="s">
        <v>234</v>
      </c>
      <c r="F2406" s="84" t="s">
        <v>1921</v>
      </c>
      <c r="G2406" s="86" t="str">
        <f t="shared" si="37"/>
        <v>2017S-2Sede CentralArtes Visuales</v>
      </c>
      <c r="H2406" s="107">
        <v>41</v>
      </c>
    </row>
    <row r="2407" spans="1:8">
      <c r="A2407" s="88">
        <v>2017</v>
      </c>
      <c r="B2407" s="88" t="s">
        <v>3387</v>
      </c>
      <c r="C2407" s="83" t="s">
        <v>2490</v>
      </c>
      <c r="D2407" s="84" t="s">
        <v>12</v>
      </c>
      <c r="E2407" s="104" t="s">
        <v>234</v>
      </c>
      <c r="F2407" s="84" t="s">
        <v>1933</v>
      </c>
      <c r="G2407" s="86" t="str">
        <f t="shared" si="37"/>
        <v>2017S-2Sede CentralEstudios Musicales</v>
      </c>
      <c r="H2407" s="107">
        <v>29</v>
      </c>
    </row>
    <row r="2408" spans="1:8">
      <c r="A2408" s="88">
        <v>2017</v>
      </c>
      <c r="B2408" s="88" t="s">
        <v>3387</v>
      </c>
      <c r="C2408" s="83" t="s">
        <v>2490</v>
      </c>
      <c r="D2408" s="84" t="s">
        <v>18</v>
      </c>
      <c r="E2408" s="104" t="s">
        <v>239</v>
      </c>
      <c r="F2408" s="84" t="s">
        <v>30</v>
      </c>
      <c r="G2408" s="86" t="str">
        <f t="shared" si="37"/>
        <v>2017S-2Sede CentralDoctorado en Ciencias Biológicas</v>
      </c>
      <c r="H2408" s="107">
        <v>3</v>
      </c>
    </row>
    <row r="2409" spans="1:8">
      <c r="A2409" s="88">
        <v>2017</v>
      </c>
      <c r="B2409" s="88" t="s">
        <v>3387</v>
      </c>
      <c r="C2409" s="83" t="s">
        <v>2490</v>
      </c>
      <c r="D2409" s="84" t="s">
        <v>18</v>
      </c>
      <c r="E2409" s="104" t="s">
        <v>235</v>
      </c>
      <c r="F2409" s="84" t="s">
        <v>24</v>
      </c>
      <c r="G2409" s="86" t="str">
        <f t="shared" si="37"/>
        <v>2017S-2Sede CentralEspecialización en Análisis Químico Instrumental</v>
      </c>
      <c r="H2409" s="107">
        <v>2</v>
      </c>
    </row>
    <row r="2410" spans="1:8">
      <c r="A2410" s="88">
        <v>2017</v>
      </c>
      <c r="B2410" s="88" t="s">
        <v>3387</v>
      </c>
      <c r="C2410" s="83" t="s">
        <v>2490</v>
      </c>
      <c r="D2410" s="84" t="s">
        <v>18</v>
      </c>
      <c r="E2410" s="104" t="s">
        <v>235</v>
      </c>
      <c r="F2410" s="84" t="s">
        <v>25</v>
      </c>
      <c r="G2410" s="86" t="str">
        <f t="shared" si="37"/>
        <v>2017S-2Sede CentralEspecialización en Bioquímica Clínica</v>
      </c>
      <c r="H2410" s="107">
        <v>1</v>
      </c>
    </row>
    <row r="2411" spans="1:8">
      <c r="A2411" s="88">
        <v>2017</v>
      </c>
      <c r="B2411" s="88" t="s">
        <v>3387</v>
      </c>
      <c r="C2411" s="83" t="s">
        <v>2490</v>
      </c>
      <c r="D2411" s="84" t="s">
        <v>18</v>
      </c>
      <c r="E2411" s="104" t="s">
        <v>235</v>
      </c>
      <c r="F2411" s="84" t="s">
        <v>27</v>
      </c>
      <c r="G2411" s="86" t="str">
        <f t="shared" si="37"/>
        <v>2017S-2Sede CentralEspecialización en Microbiología Médica</v>
      </c>
      <c r="H2411" s="107">
        <v>5</v>
      </c>
    </row>
    <row r="2412" spans="1:8">
      <c r="A2412" s="88">
        <v>2017</v>
      </c>
      <c r="B2412" s="88" t="s">
        <v>3387</v>
      </c>
      <c r="C2412" s="83" t="s">
        <v>2490</v>
      </c>
      <c r="D2412" s="84" t="s">
        <v>18</v>
      </c>
      <c r="E2412" s="104" t="s">
        <v>236</v>
      </c>
      <c r="F2412" s="84" t="s">
        <v>28</v>
      </c>
      <c r="G2412" s="86" t="str">
        <f t="shared" si="37"/>
        <v>2017S-2Sede CentralMaestría en Ciencias Biológicas</v>
      </c>
      <c r="H2412" s="107">
        <v>15</v>
      </c>
    </row>
    <row r="2413" spans="1:8">
      <c r="A2413" s="88">
        <v>2017</v>
      </c>
      <c r="B2413" s="88" t="s">
        <v>3387</v>
      </c>
      <c r="C2413" s="83" t="s">
        <v>2490</v>
      </c>
      <c r="D2413" s="84" t="s">
        <v>18</v>
      </c>
      <c r="E2413" s="104" t="s">
        <v>236</v>
      </c>
      <c r="F2413" s="84" t="s">
        <v>29</v>
      </c>
      <c r="G2413" s="86" t="str">
        <f t="shared" si="37"/>
        <v>2017S-2Sede CentralMaestría en Física Médica</v>
      </c>
      <c r="H2413" s="107">
        <v>1</v>
      </c>
    </row>
    <row r="2414" spans="1:8">
      <c r="A2414" s="88">
        <v>2017</v>
      </c>
      <c r="B2414" s="88" t="s">
        <v>3387</v>
      </c>
      <c r="C2414" s="83" t="s">
        <v>2490</v>
      </c>
      <c r="D2414" s="84" t="s">
        <v>18</v>
      </c>
      <c r="E2414" s="104" t="s">
        <v>234</v>
      </c>
      <c r="F2414" s="84" t="s">
        <v>1922</v>
      </c>
      <c r="G2414" s="86" t="str">
        <f t="shared" si="37"/>
        <v>2017S-2Sede CentralBacteriología</v>
      </c>
      <c r="H2414" s="107">
        <v>13</v>
      </c>
    </row>
    <row r="2415" spans="1:8">
      <c r="A2415" s="88">
        <v>2017</v>
      </c>
      <c r="B2415" s="88" t="s">
        <v>3387</v>
      </c>
      <c r="C2415" s="83" t="s">
        <v>2490</v>
      </c>
      <c r="D2415" s="84" t="s">
        <v>18</v>
      </c>
      <c r="E2415" s="104" t="s">
        <v>234</v>
      </c>
      <c r="F2415" s="84" t="s">
        <v>1923</v>
      </c>
      <c r="G2415" s="86" t="str">
        <f t="shared" si="37"/>
        <v>2017S-2Sede CentralBiología</v>
      </c>
      <c r="H2415" s="107">
        <v>24</v>
      </c>
    </row>
    <row r="2416" spans="1:8">
      <c r="A2416" s="88">
        <v>2017</v>
      </c>
      <c r="B2416" s="88" t="s">
        <v>3387</v>
      </c>
      <c r="C2416" s="83" t="s">
        <v>2490</v>
      </c>
      <c r="D2416" s="84" t="s">
        <v>18</v>
      </c>
      <c r="E2416" s="104" t="s">
        <v>234</v>
      </c>
      <c r="F2416" s="84" t="s">
        <v>1940</v>
      </c>
      <c r="G2416" s="86" t="str">
        <f t="shared" si="37"/>
        <v>2017S-2Sede CentralMatemáticas</v>
      </c>
      <c r="H2416" s="107">
        <v>1</v>
      </c>
    </row>
    <row r="2417" spans="1:8">
      <c r="A2417" s="88">
        <v>2017</v>
      </c>
      <c r="B2417" s="88" t="s">
        <v>3387</v>
      </c>
      <c r="C2417" s="83" t="s">
        <v>2490</v>
      </c>
      <c r="D2417" s="84" t="s">
        <v>18</v>
      </c>
      <c r="E2417" s="104" t="s">
        <v>234</v>
      </c>
      <c r="F2417" s="84" t="s">
        <v>1941</v>
      </c>
      <c r="G2417" s="86" t="str">
        <f t="shared" si="37"/>
        <v>2017S-2Sede CentralMicrobiología Industrial</v>
      </c>
      <c r="H2417" s="107">
        <v>32</v>
      </c>
    </row>
    <row r="2418" spans="1:8">
      <c r="A2418" s="88">
        <v>2017</v>
      </c>
      <c r="B2418" s="88" t="s">
        <v>3387</v>
      </c>
      <c r="C2418" s="83" t="s">
        <v>2490</v>
      </c>
      <c r="D2418" s="84" t="s">
        <v>18</v>
      </c>
      <c r="E2418" s="104" t="s">
        <v>234</v>
      </c>
      <c r="F2418" s="84" t="s">
        <v>1942</v>
      </c>
      <c r="G2418" s="86" t="str">
        <f t="shared" si="37"/>
        <v>2017S-2Sede CentralNutrición y Dietética</v>
      </c>
      <c r="H2418" s="107">
        <v>19</v>
      </c>
    </row>
    <row r="2419" spans="1:8">
      <c r="A2419" s="88">
        <v>2017</v>
      </c>
      <c r="B2419" s="88" t="s">
        <v>3387</v>
      </c>
      <c r="C2419" s="83" t="s">
        <v>2490</v>
      </c>
      <c r="D2419" s="84" t="s">
        <v>31</v>
      </c>
      <c r="E2419" s="104" t="s">
        <v>235</v>
      </c>
      <c r="F2419" s="84" t="s">
        <v>1185</v>
      </c>
      <c r="G2419" s="86" t="str">
        <f t="shared" si="37"/>
        <v>2017S-2Sede CentralEspecialización en Administración de Salud: Énfasis en Seguridad Social</v>
      </c>
      <c r="H2419" s="107">
        <v>5</v>
      </c>
    </row>
    <row r="2420" spans="1:8">
      <c r="A2420" s="88">
        <v>2017</v>
      </c>
      <c r="B2420" s="88" t="s">
        <v>3387</v>
      </c>
      <c r="C2420" s="83" t="s">
        <v>2490</v>
      </c>
      <c r="D2420" s="84" t="s">
        <v>31</v>
      </c>
      <c r="E2420" s="104" t="s">
        <v>235</v>
      </c>
      <c r="F2420" s="84" t="s">
        <v>35</v>
      </c>
      <c r="G2420" s="86" t="str">
        <f t="shared" si="37"/>
        <v>2017S-2Sede CentralEspecialización en Aseguramiento y Control Interno</v>
      </c>
      <c r="H2420" s="107">
        <v>63</v>
      </c>
    </row>
    <row r="2421" spans="1:8">
      <c r="A2421" s="88">
        <v>2017</v>
      </c>
      <c r="B2421" s="88" t="s">
        <v>3387</v>
      </c>
      <c r="C2421" s="83" t="s">
        <v>2490</v>
      </c>
      <c r="D2421" s="84" t="s">
        <v>31</v>
      </c>
      <c r="E2421" s="104" t="s">
        <v>235</v>
      </c>
      <c r="F2421" s="84" t="s">
        <v>36</v>
      </c>
      <c r="G2421" s="86" t="str">
        <f t="shared" si="37"/>
        <v>2017S-2Sede CentralEspecialización en Contabilidad Financiera Internacional</v>
      </c>
      <c r="H2421" s="107">
        <v>93</v>
      </c>
    </row>
    <row r="2422" spans="1:8">
      <c r="A2422" s="88">
        <v>2017</v>
      </c>
      <c r="B2422" s="88" t="s">
        <v>3387</v>
      </c>
      <c r="C2422" s="83" t="s">
        <v>2490</v>
      </c>
      <c r="D2422" s="84" t="s">
        <v>31</v>
      </c>
      <c r="E2422" s="104" t="s">
        <v>235</v>
      </c>
      <c r="F2422" s="84" t="s">
        <v>37</v>
      </c>
      <c r="G2422" s="86" t="str">
        <f t="shared" si="37"/>
        <v>2017S-2Sede CentralEspecialización en Contabilidad Gerencial</v>
      </c>
      <c r="H2422" s="107">
        <v>12</v>
      </c>
    </row>
    <row r="2423" spans="1:8">
      <c r="A2423" s="88">
        <v>2017</v>
      </c>
      <c r="B2423" s="88" t="s">
        <v>3387</v>
      </c>
      <c r="C2423" s="83" t="s">
        <v>2490</v>
      </c>
      <c r="D2423" s="84" t="s">
        <v>31</v>
      </c>
      <c r="E2423" s="104" t="s">
        <v>235</v>
      </c>
      <c r="F2423" s="84" t="s">
        <v>2540</v>
      </c>
      <c r="G2423" s="86" t="str">
        <f t="shared" si="37"/>
        <v>2017S-2Sede CentralEspecialización en Economía para No Economistas</v>
      </c>
      <c r="H2423" s="107">
        <v>7</v>
      </c>
    </row>
    <row r="2424" spans="1:8">
      <c r="A2424" s="88">
        <v>2017</v>
      </c>
      <c r="B2424" s="88" t="s">
        <v>3387</v>
      </c>
      <c r="C2424" s="83" t="s">
        <v>2490</v>
      </c>
      <c r="D2424" s="84" t="s">
        <v>31</v>
      </c>
      <c r="E2424" s="104" t="s">
        <v>235</v>
      </c>
      <c r="F2424" s="84" t="s">
        <v>39</v>
      </c>
      <c r="G2424" s="86" t="str">
        <f t="shared" si="37"/>
        <v>2017S-2Sede CentralEspecialización en Gerencia de la Calidad de los Servicios de Salud</v>
      </c>
      <c r="H2424" s="107">
        <v>5</v>
      </c>
    </row>
    <row r="2425" spans="1:8">
      <c r="A2425" s="88">
        <v>2017</v>
      </c>
      <c r="B2425" s="88" t="s">
        <v>3387</v>
      </c>
      <c r="C2425" s="83" t="s">
        <v>2490</v>
      </c>
      <c r="D2425" s="84" t="s">
        <v>31</v>
      </c>
      <c r="E2425" s="104" t="s">
        <v>235</v>
      </c>
      <c r="F2425" s="84" t="s">
        <v>40</v>
      </c>
      <c r="G2425" s="86" t="str">
        <f t="shared" si="37"/>
        <v>2017S-2Sede CentralEspecialización en Gerencia de Mercadeo</v>
      </c>
      <c r="H2425" s="107">
        <v>38</v>
      </c>
    </row>
    <row r="2426" spans="1:8">
      <c r="A2426" s="88">
        <v>2017</v>
      </c>
      <c r="B2426" s="88" t="s">
        <v>3387</v>
      </c>
      <c r="C2426" s="83" t="s">
        <v>2490</v>
      </c>
      <c r="D2426" s="84" t="s">
        <v>31</v>
      </c>
      <c r="E2426" s="104" t="s">
        <v>235</v>
      </c>
      <c r="F2426" s="84" t="s">
        <v>41</v>
      </c>
      <c r="G2426" s="86" t="str">
        <f t="shared" si="37"/>
        <v>2017S-2Sede CentralEspecialización en Gerencia del Talento Humano</v>
      </c>
      <c r="H2426" s="107">
        <v>34</v>
      </c>
    </row>
    <row r="2427" spans="1:8">
      <c r="A2427" s="88">
        <v>2017</v>
      </c>
      <c r="B2427" s="88" t="s">
        <v>3387</v>
      </c>
      <c r="C2427" s="83" t="s">
        <v>2490</v>
      </c>
      <c r="D2427" s="84" t="s">
        <v>31</v>
      </c>
      <c r="E2427" s="104" t="s">
        <v>235</v>
      </c>
      <c r="F2427" s="84" t="s">
        <v>42</v>
      </c>
      <c r="G2427" s="86" t="str">
        <f t="shared" si="37"/>
        <v>2017S-2Sede CentralEspecialización en Gerencia Financiera</v>
      </c>
      <c r="H2427" s="107">
        <v>55</v>
      </c>
    </row>
    <row r="2428" spans="1:8">
      <c r="A2428" s="88">
        <v>2017</v>
      </c>
      <c r="B2428" s="88" t="s">
        <v>3387</v>
      </c>
      <c r="C2428" s="83" t="s">
        <v>2490</v>
      </c>
      <c r="D2428" s="84" t="s">
        <v>31</v>
      </c>
      <c r="E2428" s="104" t="s">
        <v>235</v>
      </c>
      <c r="F2428" s="84" t="s">
        <v>43</v>
      </c>
      <c r="G2428" s="86" t="str">
        <f t="shared" si="37"/>
        <v>2017S-2Sede CentralEspecialización en Gerencia Hospitalaria</v>
      </c>
      <c r="H2428" s="107">
        <v>5</v>
      </c>
    </row>
    <row r="2429" spans="1:8">
      <c r="A2429" s="88">
        <v>2017</v>
      </c>
      <c r="B2429" s="88" t="s">
        <v>3387</v>
      </c>
      <c r="C2429" s="83" t="s">
        <v>2490</v>
      </c>
      <c r="D2429" s="84" t="s">
        <v>31</v>
      </c>
      <c r="E2429" s="104" t="s">
        <v>235</v>
      </c>
      <c r="F2429" s="84" t="s">
        <v>44</v>
      </c>
      <c r="G2429" s="86" t="str">
        <f t="shared" si="37"/>
        <v>2017S-2Sede CentralEspecialización en Gerencia Internacional</v>
      </c>
      <c r="H2429" s="107">
        <v>15</v>
      </c>
    </row>
    <row r="2430" spans="1:8">
      <c r="A2430" s="88">
        <v>2017</v>
      </c>
      <c r="B2430" s="88" t="s">
        <v>3387</v>
      </c>
      <c r="C2430" s="83" t="s">
        <v>2490</v>
      </c>
      <c r="D2430" s="84" t="s">
        <v>31</v>
      </c>
      <c r="E2430" s="104" t="s">
        <v>235</v>
      </c>
      <c r="F2430" s="84" t="s">
        <v>45</v>
      </c>
      <c r="G2430" s="86" t="str">
        <f t="shared" si="37"/>
        <v>2017S-2Sede CentralEspecialización en Gestión Tecnológica</v>
      </c>
      <c r="H2430" s="107">
        <v>5</v>
      </c>
    </row>
    <row r="2431" spans="1:8">
      <c r="A2431" s="88">
        <v>2017</v>
      </c>
      <c r="B2431" s="88" t="s">
        <v>3387</v>
      </c>
      <c r="C2431" s="83" t="s">
        <v>2490</v>
      </c>
      <c r="D2431" s="84" t="s">
        <v>31</v>
      </c>
      <c r="E2431" s="104" t="s">
        <v>235</v>
      </c>
      <c r="F2431" s="84" t="s">
        <v>46</v>
      </c>
      <c r="G2431" s="86" t="str">
        <f t="shared" si="37"/>
        <v>2017S-2Sede CentralEspecialización en Revisoría Fiscal</v>
      </c>
      <c r="H2431" s="107">
        <v>16</v>
      </c>
    </row>
    <row r="2432" spans="1:8">
      <c r="A2432" s="88">
        <v>2017</v>
      </c>
      <c r="B2432" s="88" t="s">
        <v>3387</v>
      </c>
      <c r="C2432" s="83" t="s">
        <v>2490</v>
      </c>
      <c r="D2432" s="84" t="s">
        <v>31</v>
      </c>
      <c r="E2432" s="104" t="s">
        <v>236</v>
      </c>
      <c r="F2432" s="84" t="s">
        <v>2477</v>
      </c>
      <c r="G2432" s="86" t="str">
        <f t="shared" si="37"/>
        <v>2017S-2Sede CentralMaestría en Administración de Empresas</v>
      </c>
      <c r="H2432" s="107">
        <v>46</v>
      </c>
    </row>
    <row r="2433" spans="1:8">
      <c r="A2433" s="88">
        <v>2017</v>
      </c>
      <c r="B2433" s="88" t="s">
        <v>3387</v>
      </c>
      <c r="C2433" s="83" t="s">
        <v>2490</v>
      </c>
      <c r="D2433" s="84" t="s">
        <v>31</v>
      </c>
      <c r="E2433" s="104" t="s">
        <v>236</v>
      </c>
      <c r="F2433" s="84" t="s">
        <v>48</v>
      </c>
      <c r="G2433" s="86" t="str">
        <f t="shared" si="37"/>
        <v>2017S-2Sede CentralMaestría en Administración de Salud</v>
      </c>
      <c r="H2433" s="107">
        <v>7</v>
      </c>
    </row>
    <row r="2434" spans="1:8">
      <c r="A2434" s="88">
        <v>2017</v>
      </c>
      <c r="B2434" s="88" t="s">
        <v>3387</v>
      </c>
      <c r="C2434" s="83" t="s">
        <v>2490</v>
      </c>
      <c r="D2434" s="84" t="s">
        <v>31</v>
      </c>
      <c r="E2434" s="104" t="s">
        <v>236</v>
      </c>
      <c r="F2434" s="84" t="s">
        <v>49</v>
      </c>
      <c r="G2434" s="86" t="str">
        <f t="shared" si="37"/>
        <v>2017S-2Sede CentralMaestría en Economía</v>
      </c>
      <c r="H2434" s="107">
        <v>28</v>
      </c>
    </row>
    <row r="2435" spans="1:8">
      <c r="A2435" s="88">
        <v>2017</v>
      </c>
      <c r="B2435" s="88" t="s">
        <v>3387</v>
      </c>
      <c r="C2435" s="83" t="s">
        <v>2490</v>
      </c>
      <c r="D2435" s="84" t="s">
        <v>31</v>
      </c>
      <c r="E2435" s="104" t="s">
        <v>236</v>
      </c>
      <c r="F2435" s="84" t="s">
        <v>51</v>
      </c>
      <c r="G2435" s="86" t="str">
        <f t="shared" ref="G2435:G2498" si="38">+CONCATENATE(A2435,B2435,C2435,F2435)</f>
        <v>2017S-2Sede CentralMaestría en Salud Pública</v>
      </c>
      <c r="H2435" s="107">
        <v>4</v>
      </c>
    </row>
    <row r="2436" spans="1:8">
      <c r="A2436" s="88">
        <v>2017</v>
      </c>
      <c r="B2436" s="88" t="s">
        <v>3387</v>
      </c>
      <c r="C2436" s="83" t="s">
        <v>2490</v>
      </c>
      <c r="D2436" s="84" t="s">
        <v>31</v>
      </c>
      <c r="E2436" s="104" t="s">
        <v>234</v>
      </c>
      <c r="F2436" s="84" t="s">
        <v>1919</v>
      </c>
      <c r="G2436" s="86" t="str">
        <f t="shared" si="38"/>
        <v>2017S-2Sede CentralAdministración de Empresas</v>
      </c>
      <c r="H2436" s="107">
        <v>124</v>
      </c>
    </row>
    <row r="2437" spans="1:8">
      <c r="A2437" s="88">
        <v>2017</v>
      </c>
      <c r="B2437" s="88" t="s">
        <v>3387</v>
      </c>
      <c r="C2437" s="83" t="s">
        <v>2490</v>
      </c>
      <c r="D2437" s="84" t="s">
        <v>31</v>
      </c>
      <c r="E2437" s="104" t="s">
        <v>234</v>
      </c>
      <c r="F2437" s="84" t="s">
        <v>1926</v>
      </c>
      <c r="G2437" s="86" t="str">
        <f t="shared" si="38"/>
        <v>2017S-2Sede CentralContaduría Pública</v>
      </c>
      <c r="H2437" s="107">
        <v>72</v>
      </c>
    </row>
    <row r="2438" spans="1:8">
      <c r="A2438" s="88">
        <v>2017</v>
      </c>
      <c r="B2438" s="88" t="s">
        <v>3387</v>
      </c>
      <c r="C2438" s="83" t="s">
        <v>2490</v>
      </c>
      <c r="D2438" s="84" t="s">
        <v>31</v>
      </c>
      <c r="E2438" s="104" t="s">
        <v>234</v>
      </c>
      <c r="F2438" s="84" t="s">
        <v>1930</v>
      </c>
      <c r="G2438" s="86" t="str">
        <f t="shared" si="38"/>
        <v>2017S-2Sede CentralEconomía</v>
      </c>
      <c r="H2438" s="107">
        <v>41</v>
      </c>
    </row>
    <row r="2439" spans="1:8">
      <c r="A2439" s="88">
        <v>2017</v>
      </c>
      <c r="B2439" s="88" t="s">
        <v>3387</v>
      </c>
      <c r="C2439" s="83" t="s">
        <v>2490</v>
      </c>
      <c r="D2439" s="84" t="s">
        <v>52</v>
      </c>
      <c r="E2439" s="104" t="s">
        <v>239</v>
      </c>
      <c r="F2439" s="84" t="s">
        <v>71</v>
      </c>
      <c r="G2439" s="86" t="str">
        <f t="shared" si="38"/>
        <v>2017S-2Sede CentralDoctorado en Ciencias Jurídicas</v>
      </c>
      <c r="H2439" s="107">
        <v>1</v>
      </c>
    </row>
    <row r="2440" spans="1:8">
      <c r="A2440" s="88">
        <v>2017</v>
      </c>
      <c r="B2440" s="88" t="s">
        <v>3387</v>
      </c>
      <c r="C2440" s="83" t="s">
        <v>2490</v>
      </c>
      <c r="D2440" s="84" t="s">
        <v>52</v>
      </c>
      <c r="E2440" s="104" t="s">
        <v>235</v>
      </c>
      <c r="F2440" s="84" t="s">
        <v>54</v>
      </c>
      <c r="G2440" s="86" t="str">
        <f t="shared" si="38"/>
        <v>2017S-2Sede CentralEspecialización en Derecho Administrativo</v>
      </c>
      <c r="H2440" s="107">
        <v>33</v>
      </c>
    </row>
    <row r="2441" spans="1:8">
      <c r="A2441" s="88">
        <v>2017</v>
      </c>
      <c r="B2441" s="88" t="s">
        <v>3387</v>
      </c>
      <c r="C2441" s="83" t="s">
        <v>2490</v>
      </c>
      <c r="D2441" s="84" t="s">
        <v>52</v>
      </c>
      <c r="E2441" s="104" t="s">
        <v>235</v>
      </c>
      <c r="F2441" s="84" t="s">
        <v>55</v>
      </c>
      <c r="G2441" s="86" t="str">
        <f t="shared" si="38"/>
        <v>2017S-2Sede CentralEspecialización en Derecho Comercial</v>
      </c>
      <c r="H2441" s="107">
        <v>32</v>
      </c>
    </row>
    <row r="2442" spans="1:8">
      <c r="A2442" s="88">
        <v>2017</v>
      </c>
      <c r="B2442" s="88" t="s">
        <v>3387</v>
      </c>
      <c r="C2442" s="83" t="s">
        <v>2490</v>
      </c>
      <c r="D2442" s="84" t="s">
        <v>52</v>
      </c>
      <c r="E2442" s="104" t="s">
        <v>235</v>
      </c>
      <c r="F2442" s="84" t="s">
        <v>56</v>
      </c>
      <c r="G2442" s="86" t="str">
        <f t="shared" si="38"/>
        <v>2017S-2Sede CentralEspecialización en Derecho de Familia</v>
      </c>
      <c r="H2442" s="107">
        <v>1</v>
      </c>
    </row>
    <row r="2443" spans="1:8">
      <c r="A2443" s="88">
        <v>2017</v>
      </c>
      <c r="B2443" s="88" t="s">
        <v>3387</v>
      </c>
      <c r="C2443" s="83" t="s">
        <v>2490</v>
      </c>
      <c r="D2443" s="84" t="s">
        <v>52</v>
      </c>
      <c r="E2443" s="104" t="s">
        <v>235</v>
      </c>
      <c r="F2443" s="84" t="s">
        <v>3782</v>
      </c>
      <c r="G2443" s="86" t="str">
        <f t="shared" si="38"/>
        <v>2017S-2Sede CentralEspecialización en Derecho de la Competencia</v>
      </c>
      <c r="H2443" s="107">
        <v>11</v>
      </c>
    </row>
    <row r="2444" spans="1:8">
      <c r="A2444" s="88">
        <v>2017</v>
      </c>
      <c r="B2444" s="88" t="s">
        <v>3387</v>
      </c>
      <c r="C2444" s="83" t="s">
        <v>2490</v>
      </c>
      <c r="D2444" s="84" t="s">
        <v>52</v>
      </c>
      <c r="E2444" s="104" t="s">
        <v>235</v>
      </c>
      <c r="F2444" s="84" t="s">
        <v>58</v>
      </c>
      <c r="G2444" s="86" t="str">
        <f t="shared" si="38"/>
        <v>2017S-2Sede CentralEspecialización en Derecho de la Seguridad Social</v>
      </c>
      <c r="H2444" s="107">
        <v>16</v>
      </c>
    </row>
    <row r="2445" spans="1:8">
      <c r="A2445" s="88">
        <v>2017</v>
      </c>
      <c r="B2445" s="88" t="s">
        <v>3387</v>
      </c>
      <c r="C2445" s="83" t="s">
        <v>2490</v>
      </c>
      <c r="D2445" s="84" t="s">
        <v>52</v>
      </c>
      <c r="E2445" s="104" t="s">
        <v>235</v>
      </c>
      <c r="F2445" s="84" t="s">
        <v>59</v>
      </c>
      <c r="G2445" s="86" t="str">
        <f t="shared" si="38"/>
        <v>2017S-2Sede CentralEspecialización en Derecho de Seguros</v>
      </c>
      <c r="H2445" s="107">
        <v>15</v>
      </c>
    </row>
    <row r="2446" spans="1:8">
      <c r="A2446" s="88">
        <v>2017</v>
      </c>
      <c r="B2446" s="88" t="s">
        <v>3387</v>
      </c>
      <c r="C2446" s="83" t="s">
        <v>2490</v>
      </c>
      <c r="D2446" s="84" t="s">
        <v>52</v>
      </c>
      <c r="E2446" s="104" t="s">
        <v>235</v>
      </c>
      <c r="F2446" s="84" t="s">
        <v>60</v>
      </c>
      <c r="G2446" s="86" t="str">
        <f t="shared" si="38"/>
        <v>2017S-2Sede CentralEspecialización en Derecho de Sociedades</v>
      </c>
      <c r="H2446" s="107">
        <v>2</v>
      </c>
    </row>
    <row r="2447" spans="1:8">
      <c r="A2447" s="88">
        <v>2017</v>
      </c>
      <c r="B2447" s="88" t="s">
        <v>3387</v>
      </c>
      <c r="C2447" s="83" t="s">
        <v>2490</v>
      </c>
      <c r="D2447" s="84" t="s">
        <v>52</v>
      </c>
      <c r="E2447" s="104" t="s">
        <v>235</v>
      </c>
      <c r="F2447" s="84" t="s">
        <v>61</v>
      </c>
      <c r="G2447" s="86" t="str">
        <f t="shared" si="38"/>
        <v>2017S-2Sede CentralEspecialización en Derecho del Mercado de Capitales</v>
      </c>
      <c r="H2447" s="107">
        <v>1</v>
      </c>
    </row>
    <row r="2448" spans="1:8">
      <c r="A2448" s="88">
        <v>2017</v>
      </c>
      <c r="B2448" s="88" t="s">
        <v>3387</v>
      </c>
      <c r="C2448" s="83" t="s">
        <v>2490</v>
      </c>
      <c r="D2448" s="84" t="s">
        <v>52</v>
      </c>
      <c r="E2448" s="104" t="s">
        <v>235</v>
      </c>
      <c r="F2448" s="84" t="s">
        <v>62</v>
      </c>
      <c r="G2448" s="86" t="str">
        <f t="shared" si="38"/>
        <v>2017S-2Sede CentralEspecialización en Derecho Laboral</v>
      </c>
      <c r="H2448" s="107">
        <v>3</v>
      </c>
    </row>
    <row r="2449" spans="1:8">
      <c r="A2449" s="88">
        <v>2017</v>
      </c>
      <c r="B2449" s="88" t="s">
        <v>3387</v>
      </c>
      <c r="C2449" s="83" t="s">
        <v>2490</v>
      </c>
      <c r="D2449" s="84" t="s">
        <v>52</v>
      </c>
      <c r="E2449" s="104" t="s">
        <v>235</v>
      </c>
      <c r="F2449" s="84" t="s">
        <v>63</v>
      </c>
      <c r="G2449" s="86" t="str">
        <f t="shared" si="38"/>
        <v>2017S-2Sede CentralEspecialización en Derecho Médico</v>
      </c>
      <c r="H2449" s="107">
        <v>1</v>
      </c>
    </row>
    <row r="2450" spans="1:8">
      <c r="A2450" s="88">
        <v>2017</v>
      </c>
      <c r="B2450" s="88" t="s">
        <v>3387</v>
      </c>
      <c r="C2450" s="83" t="s">
        <v>2490</v>
      </c>
      <c r="D2450" s="84" t="s">
        <v>52</v>
      </c>
      <c r="E2450" s="104" t="s">
        <v>235</v>
      </c>
      <c r="F2450" s="84" t="s">
        <v>64</v>
      </c>
      <c r="G2450" s="86" t="str">
        <f t="shared" si="38"/>
        <v>2017S-2Sede CentralEspecialización en Derecho Sustantivo y Contencioso Constitucional</v>
      </c>
      <c r="H2450" s="107">
        <v>2</v>
      </c>
    </row>
    <row r="2451" spans="1:8">
      <c r="A2451" s="88">
        <v>2017</v>
      </c>
      <c r="B2451" s="88" t="s">
        <v>3387</v>
      </c>
      <c r="C2451" s="83" t="s">
        <v>2490</v>
      </c>
      <c r="D2451" s="84" t="s">
        <v>52</v>
      </c>
      <c r="E2451" s="104" t="s">
        <v>235</v>
      </c>
      <c r="F2451" s="84" t="s">
        <v>65</v>
      </c>
      <c r="G2451" s="86" t="str">
        <f t="shared" si="38"/>
        <v>2017S-2Sede CentralEspecialización en Derecho Tributario</v>
      </c>
      <c r="H2451" s="107">
        <v>35</v>
      </c>
    </row>
    <row r="2452" spans="1:8">
      <c r="A2452" s="88">
        <v>2017</v>
      </c>
      <c r="B2452" s="88" t="s">
        <v>3387</v>
      </c>
      <c r="C2452" s="83" t="s">
        <v>2490</v>
      </c>
      <c r="D2452" s="84" t="s">
        <v>52</v>
      </c>
      <c r="E2452" s="104" t="s">
        <v>235</v>
      </c>
      <c r="F2452" s="84" t="s">
        <v>66</v>
      </c>
      <c r="G2452" s="86" t="str">
        <f t="shared" si="38"/>
        <v>2017S-2Sede CentralEspecialización en Derecho Urbanístico</v>
      </c>
      <c r="H2452" s="107">
        <v>7</v>
      </c>
    </row>
    <row r="2453" spans="1:8">
      <c r="A2453" s="88">
        <v>2017</v>
      </c>
      <c r="B2453" s="88" t="s">
        <v>3387</v>
      </c>
      <c r="C2453" s="83" t="s">
        <v>2490</v>
      </c>
      <c r="D2453" s="84" t="s">
        <v>52</v>
      </c>
      <c r="E2453" s="104" t="s">
        <v>236</v>
      </c>
      <c r="F2453" s="84" t="s">
        <v>69</v>
      </c>
      <c r="G2453" s="86" t="str">
        <f t="shared" si="38"/>
        <v>2017S-2Sede CentralMaestría en Derecho de Seguros</v>
      </c>
      <c r="H2453" s="107">
        <v>1</v>
      </c>
    </row>
    <row r="2454" spans="1:8">
      <c r="A2454" s="88">
        <v>2017</v>
      </c>
      <c r="B2454" s="88" t="s">
        <v>3387</v>
      </c>
      <c r="C2454" s="83" t="s">
        <v>2490</v>
      </c>
      <c r="D2454" s="84" t="s">
        <v>52</v>
      </c>
      <c r="E2454" s="104" t="s">
        <v>236</v>
      </c>
      <c r="F2454" s="84" t="s">
        <v>70</v>
      </c>
      <c r="G2454" s="86" t="str">
        <f t="shared" si="38"/>
        <v>2017S-2Sede CentralMaestría en Derecho Económico</v>
      </c>
      <c r="H2454" s="107">
        <v>7</v>
      </c>
    </row>
    <row r="2455" spans="1:8">
      <c r="A2455" s="88">
        <v>2017</v>
      </c>
      <c r="B2455" s="88" t="s">
        <v>3387</v>
      </c>
      <c r="C2455" s="83" t="s">
        <v>2490</v>
      </c>
      <c r="D2455" s="84" t="s">
        <v>52</v>
      </c>
      <c r="E2455" s="104" t="s">
        <v>234</v>
      </c>
      <c r="F2455" s="84" t="s">
        <v>1927</v>
      </c>
      <c r="G2455" s="86" t="str">
        <f t="shared" si="38"/>
        <v>2017S-2Sede CentralDerecho</v>
      </c>
      <c r="H2455" s="107">
        <v>87</v>
      </c>
    </row>
    <row r="2456" spans="1:8">
      <c r="A2456" s="88">
        <v>2017</v>
      </c>
      <c r="B2456" s="88" t="s">
        <v>3387</v>
      </c>
      <c r="C2456" s="83" t="s">
        <v>2490</v>
      </c>
      <c r="D2456" s="84" t="s">
        <v>72</v>
      </c>
      <c r="E2456" s="104" t="s">
        <v>235</v>
      </c>
      <c r="F2456" s="84" t="s">
        <v>74</v>
      </c>
      <c r="G2456" s="86" t="str">
        <f t="shared" si="38"/>
        <v>2017S-2Sede CentralEspecialización en Gobierno y Gestión Pública Territoriales</v>
      </c>
      <c r="H2456" s="107">
        <v>31</v>
      </c>
    </row>
    <row r="2457" spans="1:8">
      <c r="A2457" s="88">
        <v>2017</v>
      </c>
      <c r="B2457" s="88" t="s">
        <v>3387</v>
      </c>
      <c r="C2457" s="83" t="s">
        <v>2490</v>
      </c>
      <c r="D2457" s="84" t="s">
        <v>72</v>
      </c>
      <c r="E2457" s="104" t="s">
        <v>235</v>
      </c>
      <c r="F2457" s="84" t="s">
        <v>75</v>
      </c>
      <c r="G2457" s="86" t="str">
        <f t="shared" si="38"/>
        <v>2017S-2Sede CentralEspecialización en Opinión Pública y Mercadeo Político</v>
      </c>
      <c r="H2457" s="107">
        <v>10</v>
      </c>
    </row>
    <row r="2458" spans="1:8">
      <c r="A2458" s="88">
        <v>2017</v>
      </c>
      <c r="B2458" s="88" t="s">
        <v>3387</v>
      </c>
      <c r="C2458" s="83" t="s">
        <v>2490</v>
      </c>
      <c r="D2458" s="84" t="s">
        <v>72</v>
      </c>
      <c r="E2458" s="104" t="s">
        <v>235</v>
      </c>
      <c r="F2458" s="84" t="s">
        <v>76</v>
      </c>
      <c r="G2458" s="86" t="str">
        <f t="shared" si="38"/>
        <v>2017S-2Sede CentralEspecialización en Resolución de Conflictos</v>
      </c>
      <c r="H2458" s="107">
        <v>24</v>
      </c>
    </row>
    <row r="2459" spans="1:8">
      <c r="A2459" s="88">
        <v>2017</v>
      </c>
      <c r="B2459" s="88" t="s">
        <v>3387</v>
      </c>
      <c r="C2459" s="83" t="s">
        <v>2490</v>
      </c>
      <c r="D2459" s="84" t="s">
        <v>72</v>
      </c>
      <c r="E2459" s="104" t="s">
        <v>236</v>
      </c>
      <c r="F2459" s="84" t="s">
        <v>77</v>
      </c>
      <c r="G2459" s="86" t="str">
        <f t="shared" si="38"/>
        <v>2017S-2Sede CentralMaestría en Estudios de Paz y Resolución de Conflictos</v>
      </c>
      <c r="H2459" s="107">
        <v>16</v>
      </c>
    </row>
    <row r="2460" spans="1:8">
      <c r="A2460" s="88">
        <v>2017</v>
      </c>
      <c r="B2460" s="88" t="s">
        <v>3387</v>
      </c>
      <c r="C2460" s="83" t="s">
        <v>2490</v>
      </c>
      <c r="D2460" s="84" t="s">
        <v>72</v>
      </c>
      <c r="E2460" s="104" t="s">
        <v>236</v>
      </c>
      <c r="F2460" s="84" t="s">
        <v>78</v>
      </c>
      <c r="G2460" s="86" t="str">
        <f t="shared" si="38"/>
        <v>2017S-2Sede CentralMaestría en Estudios Latinoamericanos</v>
      </c>
      <c r="H2460" s="107">
        <v>6</v>
      </c>
    </row>
    <row r="2461" spans="1:8">
      <c r="A2461" s="88">
        <v>2017</v>
      </c>
      <c r="B2461" s="88" t="s">
        <v>3387</v>
      </c>
      <c r="C2461" s="83" t="s">
        <v>2490</v>
      </c>
      <c r="D2461" s="84" t="s">
        <v>72</v>
      </c>
      <c r="E2461" s="104" t="s">
        <v>236</v>
      </c>
      <c r="F2461" s="84" t="s">
        <v>79</v>
      </c>
      <c r="G2461" s="86" t="str">
        <f t="shared" si="38"/>
        <v>2017S-2Sede CentralMaestría en Estudios Políticos</v>
      </c>
      <c r="H2461" s="107">
        <v>13</v>
      </c>
    </row>
    <row r="2462" spans="1:8">
      <c r="A2462" s="88">
        <v>2017</v>
      </c>
      <c r="B2462" s="88" t="s">
        <v>3387</v>
      </c>
      <c r="C2462" s="83" t="s">
        <v>2490</v>
      </c>
      <c r="D2462" s="84" t="s">
        <v>72</v>
      </c>
      <c r="E2462" s="104" t="s">
        <v>236</v>
      </c>
      <c r="F2462" s="84" t="s">
        <v>81</v>
      </c>
      <c r="G2462" s="86" t="str">
        <f t="shared" si="38"/>
        <v>2017S-2Sede CentralMaestría en Política Social</v>
      </c>
      <c r="H2462" s="107">
        <v>13</v>
      </c>
    </row>
    <row r="2463" spans="1:8">
      <c r="A2463" s="88">
        <v>2017</v>
      </c>
      <c r="B2463" s="88" t="s">
        <v>3387</v>
      </c>
      <c r="C2463" s="83" t="s">
        <v>2490</v>
      </c>
      <c r="D2463" s="84" t="s">
        <v>72</v>
      </c>
      <c r="E2463" s="104" t="s">
        <v>236</v>
      </c>
      <c r="F2463" s="84" t="s">
        <v>82</v>
      </c>
      <c r="G2463" s="86" t="str">
        <f t="shared" si="38"/>
        <v>2017S-2Sede CentralMaestría en Relaciones Internacionales</v>
      </c>
      <c r="H2463" s="107">
        <v>10</v>
      </c>
    </row>
    <row r="2464" spans="1:8">
      <c r="A2464" s="88">
        <v>2017</v>
      </c>
      <c r="B2464" s="88" t="s">
        <v>3387</v>
      </c>
      <c r="C2464" s="83" t="s">
        <v>2490</v>
      </c>
      <c r="D2464" s="84" t="s">
        <v>72</v>
      </c>
      <c r="E2464" s="104" t="s">
        <v>234</v>
      </c>
      <c r="F2464" s="84" t="s">
        <v>1924</v>
      </c>
      <c r="G2464" s="86" t="str">
        <f t="shared" si="38"/>
        <v>2017S-2Sede CentralCiencia Política</v>
      </c>
      <c r="H2464" s="107">
        <v>47</v>
      </c>
    </row>
    <row r="2465" spans="1:8">
      <c r="A2465" s="88">
        <v>2017</v>
      </c>
      <c r="B2465" s="88" t="s">
        <v>3387</v>
      </c>
      <c r="C2465" s="83" t="s">
        <v>2490</v>
      </c>
      <c r="D2465" s="84" t="s">
        <v>72</v>
      </c>
      <c r="E2465" s="104" t="s">
        <v>234</v>
      </c>
      <c r="F2465" s="84" t="s">
        <v>1943</v>
      </c>
      <c r="G2465" s="86" t="str">
        <f t="shared" si="38"/>
        <v>2017S-2Sede CentralRelaciones Internacionales</v>
      </c>
      <c r="H2465" s="107">
        <v>30</v>
      </c>
    </row>
    <row r="2466" spans="1:8">
      <c r="A2466" s="88">
        <v>2017</v>
      </c>
      <c r="B2466" s="88" t="s">
        <v>3387</v>
      </c>
      <c r="C2466" s="83" t="s">
        <v>2490</v>
      </c>
      <c r="D2466" s="84" t="s">
        <v>83</v>
      </c>
      <c r="E2466" s="104" t="s">
        <v>239</v>
      </c>
      <c r="F2466" s="84" t="s">
        <v>92</v>
      </c>
      <c r="G2466" s="86" t="str">
        <f t="shared" si="38"/>
        <v>2017S-2Sede CentralDoctorado en Ciencias Sociales y Humanas</v>
      </c>
      <c r="H2466" s="107">
        <v>4</v>
      </c>
    </row>
    <row r="2467" spans="1:8">
      <c r="A2467" s="88">
        <v>2017</v>
      </c>
      <c r="B2467" s="88" t="s">
        <v>3387</v>
      </c>
      <c r="C2467" s="83" t="s">
        <v>2490</v>
      </c>
      <c r="D2467" s="84" t="s">
        <v>83</v>
      </c>
      <c r="E2467" s="104" t="s">
        <v>236</v>
      </c>
      <c r="F2467" s="84" t="s">
        <v>89</v>
      </c>
      <c r="G2467" s="86" t="str">
        <f t="shared" si="38"/>
        <v>2017S-2Sede CentralMaestría en Estudios Culturales</v>
      </c>
      <c r="H2467" s="107">
        <v>7</v>
      </c>
    </row>
    <row r="2468" spans="1:8">
      <c r="A2468" s="88">
        <v>2017</v>
      </c>
      <c r="B2468" s="88" t="s">
        <v>3387</v>
      </c>
      <c r="C2468" s="83" t="s">
        <v>2490</v>
      </c>
      <c r="D2468" s="84" t="s">
        <v>83</v>
      </c>
      <c r="E2468" s="104" t="s">
        <v>236</v>
      </c>
      <c r="F2468" s="84" t="s">
        <v>90</v>
      </c>
      <c r="G2468" s="86" t="str">
        <f t="shared" si="38"/>
        <v>2017S-2Sede CentralMaestría en Historia</v>
      </c>
      <c r="H2468" s="107">
        <v>1</v>
      </c>
    </row>
    <row r="2469" spans="1:8">
      <c r="A2469" s="88">
        <v>2017</v>
      </c>
      <c r="B2469" s="88" t="s">
        <v>3387</v>
      </c>
      <c r="C2469" s="83" t="s">
        <v>2490</v>
      </c>
      <c r="D2469" s="84" t="s">
        <v>83</v>
      </c>
      <c r="E2469" s="104" t="s">
        <v>236</v>
      </c>
      <c r="F2469" s="84" t="s">
        <v>91</v>
      </c>
      <c r="G2469" s="86" t="str">
        <f t="shared" si="38"/>
        <v>2017S-2Sede CentralMaestría en Literatura</v>
      </c>
      <c r="H2469" s="107">
        <v>11</v>
      </c>
    </row>
    <row r="2470" spans="1:8">
      <c r="A2470" s="88">
        <v>2017</v>
      </c>
      <c r="B2470" s="88" t="s">
        <v>3387</v>
      </c>
      <c r="C2470" s="83" t="s">
        <v>2490</v>
      </c>
      <c r="D2470" s="84" t="s">
        <v>83</v>
      </c>
      <c r="E2470" s="104" t="s">
        <v>234</v>
      </c>
      <c r="F2470" s="84" t="s">
        <v>722</v>
      </c>
      <c r="G2470" s="86" t="str">
        <f t="shared" si="38"/>
        <v>2017S-2Sede CentralAntropología</v>
      </c>
      <c r="H2470" s="107">
        <v>15</v>
      </c>
    </row>
    <row r="2471" spans="1:8">
      <c r="A2471" s="88">
        <v>2017</v>
      </c>
      <c r="B2471" s="88" t="s">
        <v>3387</v>
      </c>
      <c r="C2471" s="83" t="s">
        <v>2490</v>
      </c>
      <c r="D2471" s="84" t="s">
        <v>83</v>
      </c>
      <c r="E2471" s="104" t="s">
        <v>234</v>
      </c>
      <c r="F2471" s="84" t="s">
        <v>1932</v>
      </c>
      <c r="G2471" s="86" t="str">
        <f t="shared" si="38"/>
        <v>2017S-2Sede CentralEstudios Literarios</v>
      </c>
      <c r="H2471" s="107">
        <v>15</v>
      </c>
    </row>
    <row r="2472" spans="1:8">
      <c r="A2472" s="88">
        <v>2017</v>
      </c>
      <c r="B2472" s="88" t="s">
        <v>3387</v>
      </c>
      <c r="C2472" s="83" t="s">
        <v>2490</v>
      </c>
      <c r="D2472" s="84" t="s">
        <v>83</v>
      </c>
      <c r="E2472" s="104" t="s">
        <v>234</v>
      </c>
      <c r="F2472" s="84" t="s">
        <v>1935</v>
      </c>
      <c r="G2472" s="86" t="str">
        <f t="shared" si="38"/>
        <v>2017S-2Sede CentralHistoria</v>
      </c>
      <c r="H2472" s="107">
        <v>14</v>
      </c>
    </row>
    <row r="2473" spans="1:8">
      <c r="A2473" s="88">
        <v>2017</v>
      </c>
      <c r="B2473" s="88" t="s">
        <v>3387</v>
      </c>
      <c r="C2473" s="83" t="s">
        <v>2490</v>
      </c>
      <c r="D2473" s="84" t="s">
        <v>83</v>
      </c>
      <c r="E2473" s="104" t="s">
        <v>234</v>
      </c>
      <c r="F2473" s="84" t="s">
        <v>1944</v>
      </c>
      <c r="G2473" s="86" t="str">
        <f t="shared" si="38"/>
        <v>2017S-2Sede CentralSociología</v>
      </c>
      <c r="H2473" s="107">
        <v>7</v>
      </c>
    </row>
    <row r="2474" spans="1:8">
      <c r="A2474" s="88">
        <v>2017</v>
      </c>
      <c r="B2474" s="88" t="s">
        <v>3387</v>
      </c>
      <c r="C2474" s="83" t="s">
        <v>2490</v>
      </c>
      <c r="D2474" s="84" t="s">
        <v>93</v>
      </c>
      <c r="E2474" s="104" t="s">
        <v>236</v>
      </c>
      <c r="F2474" s="84" t="s">
        <v>100</v>
      </c>
      <c r="G2474" s="86" t="str">
        <f t="shared" si="38"/>
        <v>2017S-2Sede CentralMaestría en Comunicación</v>
      </c>
      <c r="H2474" s="107">
        <v>5</v>
      </c>
    </row>
    <row r="2475" spans="1:8">
      <c r="A2475" s="88">
        <v>2017</v>
      </c>
      <c r="B2475" s="88" t="s">
        <v>3387</v>
      </c>
      <c r="C2475" s="83" t="s">
        <v>2490</v>
      </c>
      <c r="D2475" s="84" t="s">
        <v>93</v>
      </c>
      <c r="E2475" s="104" t="s">
        <v>236</v>
      </c>
      <c r="F2475" s="84" t="s">
        <v>101</v>
      </c>
      <c r="G2475" s="86" t="str">
        <f t="shared" si="38"/>
        <v>2017S-2Sede CentralMaestría en Lingüística Aplicada del Español como Lengua Extranjera</v>
      </c>
      <c r="H2475" s="107">
        <v>22</v>
      </c>
    </row>
    <row r="2476" spans="1:8">
      <c r="A2476" s="88">
        <v>2017</v>
      </c>
      <c r="B2476" s="88" t="s">
        <v>3387</v>
      </c>
      <c r="C2476" s="83" t="s">
        <v>2490</v>
      </c>
      <c r="D2476" s="84" t="s">
        <v>93</v>
      </c>
      <c r="E2476" s="104" t="s">
        <v>234</v>
      </c>
      <c r="F2476" s="84" t="s">
        <v>3424</v>
      </c>
      <c r="G2476" s="86" t="str">
        <f t="shared" si="38"/>
        <v>2017S-2Sede CentralCiencia de la Información - Bibliotecología</v>
      </c>
      <c r="H2476" s="107">
        <v>18</v>
      </c>
    </row>
    <row r="2477" spans="1:8">
      <c r="A2477" s="88">
        <v>2017</v>
      </c>
      <c r="B2477" s="88" t="s">
        <v>3387</v>
      </c>
      <c r="C2477" s="83" t="s">
        <v>2490</v>
      </c>
      <c r="D2477" s="84" t="s">
        <v>93</v>
      </c>
      <c r="E2477" s="104" t="s">
        <v>234</v>
      </c>
      <c r="F2477" s="84" t="s">
        <v>1925</v>
      </c>
      <c r="G2477" s="86" t="str">
        <f t="shared" si="38"/>
        <v>2017S-2Sede CentralComunicación Social</v>
      </c>
      <c r="H2477" s="107">
        <v>139</v>
      </c>
    </row>
    <row r="2478" spans="1:8">
      <c r="A2478" s="88">
        <v>2017</v>
      </c>
      <c r="B2478" s="88" t="s">
        <v>3387</v>
      </c>
      <c r="C2478" s="83" t="s">
        <v>2490</v>
      </c>
      <c r="D2478" s="84" t="s">
        <v>93</v>
      </c>
      <c r="E2478" s="104" t="s">
        <v>234</v>
      </c>
      <c r="F2478" s="84" t="s">
        <v>94</v>
      </c>
      <c r="G2478" s="86" t="str">
        <f t="shared" si="38"/>
        <v>2017S-2Sede CentralLicenciatura en Lenguas Modernas</v>
      </c>
      <c r="H2478" s="107">
        <v>42</v>
      </c>
    </row>
    <row r="2479" spans="1:8">
      <c r="A2479" s="88">
        <v>2017</v>
      </c>
      <c r="B2479" s="88" t="s">
        <v>3387</v>
      </c>
      <c r="C2479" s="83" t="s">
        <v>2490</v>
      </c>
      <c r="D2479" s="84" t="s">
        <v>105</v>
      </c>
      <c r="E2479" s="104" t="s">
        <v>236</v>
      </c>
      <c r="F2479" s="84" t="s">
        <v>107</v>
      </c>
      <c r="G2479" s="86" t="str">
        <f t="shared" si="38"/>
        <v>2017S-2Sede CentralMaestría en Educación</v>
      </c>
      <c r="H2479" s="107">
        <v>112</v>
      </c>
    </row>
    <row r="2480" spans="1:8">
      <c r="A2480" s="88">
        <v>2017</v>
      </c>
      <c r="B2480" s="88" t="s">
        <v>3387</v>
      </c>
      <c r="C2480" s="83" t="s">
        <v>2490</v>
      </c>
      <c r="D2480" s="84" t="s">
        <v>105</v>
      </c>
      <c r="E2480" s="104" t="s">
        <v>234</v>
      </c>
      <c r="F2480" s="84" t="s">
        <v>4198</v>
      </c>
      <c r="G2480" s="86" t="str">
        <f t="shared" si="38"/>
        <v>2017S-2Sede CentralLicenciatura en Educación Básica Con Énfasis en Humanidades y Lengua Castellana</v>
      </c>
      <c r="H2480" s="107">
        <v>20</v>
      </c>
    </row>
    <row r="2481" spans="1:8">
      <c r="A2481" s="88">
        <v>2017</v>
      </c>
      <c r="B2481" s="88" t="s">
        <v>3387</v>
      </c>
      <c r="C2481" s="83" t="s">
        <v>2490</v>
      </c>
      <c r="D2481" s="84" t="s">
        <v>105</v>
      </c>
      <c r="E2481" s="104" t="s">
        <v>234</v>
      </c>
      <c r="F2481" s="84" t="s">
        <v>106</v>
      </c>
      <c r="G2481" s="86" t="str">
        <f t="shared" si="38"/>
        <v>2017S-2Sede CentralLicenciatura en Pedagogía Infantil</v>
      </c>
      <c r="H2481" s="107">
        <v>16</v>
      </c>
    </row>
    <row r="2482" spans="1:8">
      <c r="A2482" s="88">
        <v>2017</v>
      </c>
      <c r="B2482" s="88" t="s">
        <v>3387</v>
      </c>
      <c r="C2482" s="83" t="s">
        <v>2490</v>
      </c>
      <c r="D2482" s="84" t="s">
        <v>108</v>
      </c>
      <c r="E2482" s="104" t="s">
        <v>235</v>
      </c>
      <c r="F2482" s="84" t="s">
        <v>110</v>
      </c>
      <c r="G2482" s="86" t="str">
        <f t="shared" si="38"/>
        <v>2017S-2Sede CentralEspecialización en Enfermería en Cuidado Crítico</v>
      </c>
      <c r="H2482" s="107">
        <v>11</v>
      </c>
    </row>
    <row r="2483" spans="1:8">
      <c r="A2483" s="88">
        <v>2017</v>
      </c>
      <c r="B2483" s="88" t="s">
        <v>3387</v>
      </c>
      <c r="C2483" s="83" t="s">
        <v>2490</v>
      </c>
      <c r="D2483" s="84" t="s">
        <v>108</v>
      </c>
      <c r="E2483" s="104" t="s">
        <v>234</v>
      </c>
      <c r="F2483" s="84" t="s">
        <v>1931</v>
      </c>
      <c r="G2483" s="86" t="str">
        <f t="shared" si="38"/>
        <v>2017S-2Sede CentralEnfermería</v>
      </c>
      <c r="H2483" s="107">
        <v>18</v>
      </c>
    </row>
    <row r="2484" spans="1:8">
      <c r="A2484" s="88">
        <v>2017</v>
      </c>
      <c r="B2484" s="88" t="s">
        <v>3387</v>
      </c>
      <c r="C2484" s="83" t="s">
        <v>2490</v>
      </c>
      <c r="D2484" s="84" t="s">
        <v>114</v>
      </c>
      <c r="E2484" s="104" t="s">
        <v>239</v>
      </c>
      <c r="F2484" s="84" t="s">
        <v>120</v>
      </c>
      <c r="G2484" s="86" t="str">
        <f t="shared" si="38"/>
        <v>2017S-2Sede CentralDoctorado en Estudios Ambientales y Rurales</v>
      </c>
      <c r="H2484" s="107">
        <v>2</v>
      </c>
    </row>
    <row r="2485" spans="1:8">
      <c r="A2485" s="88">
        <v>2017</v>
      </c>
      <c r="B2485" s="88" t="s">
        <v>3387</v>
      </c>
      <c r="C2485" s="83" t="s">
        <v>2490</v>
      </c>
      <c r="D2485" s="84" t="s">
        <v>114</v>
      </c>
      <c r="E2485" s="104" t="s">
        <v>236</v>
      </c>
      <c r="F2485" s="84" t="s">
        <v>117</v>
      </c>
      <c r="G2485" s="86" t="str">
        <f t="shared" si="38"/>
        <v>2017S-2Sede CentralMaestría en Conservación y Uso de Biodiversidad</v>
      </c>
      <c r="H2485" s="107">
        <v>7</v>
      </c>
    </row>
    <row r="2486" spans="1:8">
      <c r="A2486" s="88">
        <v>2017</v>
      </c>
      <c r="B2486" s="88" t="s">
        <v>3387</v>
      </c>
      <c r="C2486" s="83" t="s">
        <v>2490</v>
      </c>
      <c r="D2486" s="84" t="s">
        <v>114</v>
      </c>
      <c r="E2486" s="104" t="s">
        <v>236</v>
      </c>
      <c r="F2486" s="84" t="s">
        <v>118</v>
      </c>
      <c r="G2486" s="86" t="str">
        <f t="shared" si="38"/>
        <v>2017S-2Sede CentralMaestría en Desarrollo Rural</v>
      </c>
      <c r="H2486" s="107">
        <v>11</v>
      </c>
    </row>
    <row r="2487" spans="1:8">
      <c r="A2487" s="88">
        <v>2017</v>
      </c>
      <c r="B2487" s="88" t="s">
        <v>3387</v>
      </c>
      <c r="C2487" s="83" t="s">
        <v>2490</v>
      </c>
      <c r="D2487" s="84" t="s">
        <v>114</v>
      </c>
      <c r="E2487" s="104" t="s">
        <v>236</v>
      </c>
      <c r="F2487" s="84" t="s">
        <v>119</v>
      </c>
      <c r="G2487" s="86" t="str">
        <f t="shared" si="38"/>
        <v>2017S-2Sede CentralMaestría en Gestión Ambiental</v>
      </c>
      <c r="H2487" s="107">
        <v>22</v>
      </c>
    </row>
    <row r="2488" spans="1:8">
      <c r="A2488" s="88">
        <v>2017</v>
      </c>
      <c r="B2488" s="88" t="s">
        <v>3387</v>
      </c>
      <c r="C2488" s="83" t="s">
        <v>2490</v>
      </c>
      <c r="D2488" s="84" t="s">
        <v>114</v>
      </c>
      <c r="E2488" s="104" t="s">
        <v>234</v>
      </c>
      <c r="F2488" s="84" t="s">
        <v>1929</v>
      </c>
      <c r="G2488" s="86" t="str">
        <f t="shared" si="38"/>
        <v>2017S-2Sede CentralEcología</v>
      </c>
      <c r="H2488" s="107">
        <v>13</v>
      </c>
    </row>
    <row r="2489" spans="1:8">
      <c r="A2489" s="88">
        <v>2017</v>
      </c>
      <c r="B2489" s="88" t="s">
        <v>3387</v>
      </c>
      <c r="C2489" s="83" t="s">
        <v>2490</v>
      </c>
      <c r="D2489" s="84" t="s">
        <v>121</v>
      </c>
      <c r="E2489" s="104" t="s">
        <v>236</v>
      </c>
      <c r="F2489" s="84" t="s">
        <v>124</v>
      </c>
      <c r="G2489" s="86" t="str">
        <f t="shared" si="38"/>
        <v>2017S-2Sede CentralMaestría en Filosofía</v>
      </c>
      <c r="H2489" s="107">
        <v>5</v>
      </c>
    </row>
    <row r="2490" spans="1:8">
      <c r="A2490" s="88">
        <v>2017</v>
      </c>
      <c r="B2490" s="88" t="s">
        <v>3387</v>
      </c>
      <c r="C2490" s="83" t="s">
        <v>2490</v>
      </c>
      <c r="D2490" s="84" t="s">
        <v>121</v>
      </c>
      <c r="E2490" s="104" t="s">
        <v>234</v>
      </c>
      <c r="F2490" s="84" t="s">
        <v>1934</v>
      </c>
      <c r="G2490" s="86" t="str">
        <f t="shared" si="38"/>
        <v>2017S-2Sede CentralFilosofía</v>
      </c>
      <c r="H2490" s="107">
        <v>14</v>
      </c>
    </row>
    <row r="2491" spans="1:8">
      <c r="A2491" s="88">
        <v>2017</v>
      </c>
      <c r="B2491" s="88" t="s">
        <v>3387</v>
      </c>
      <c r="C2491" s="83" t="s">
        <v>2490</v>
      </c>
      <c r="D2491" s="84" t="s">
        <v>121</v>
      </c>
      <c r="E2491" s="104" t="s">
        <v>234</v>
      </c>
      <c r="F2491" s="84" t="s">
        <v>122</v>
      </c>
      <c r="G2491" s="86" t="str">
        <f t="shared" si="38"/>
        <v>2017S-2Sede CentralLicenciatura en Filosofía</v>
      </c>
      <c r="H2491" s="107">
        <v>2</v>
      </c>
    </row>
    <row r="2492" spans="1:8">
      <c r="A2492" s="88">
        <v>2017</v>
      </c>
      <c r="B2492" s="88" t="s">
        <v>3387</v>
      </c>
      <c r="C2492" s="83" t="s">
        <v>2490</v>
      </c>
      <c r="D2492" s="84" t="s">
        <v>126</v>
      </c>
      <c r="E2492" s="104" t="s">
        <v>239</v>
      </c>
      <c r="F2492" s="84" t="s">
        <v>144</v>
      </c>
      <c r="G2492" s="86" t="str">
        <f t="shared" si="38"/>
        <v>2017S-2Sede CentralDoctorado en Ingeniería</v>
      </c>
      <c r="H2492" s="107">
        <v>1</v>
      </c>
    </row>
    <row r="2493" spans="1:8">
      <c r="A2493" s="88">
        <v>2017</v>
      </c>
      <c r="B2493" s="88" t="s">
        <v>3387</v>
      </c>
      <c r="C2493" s="83" t="s">
        <v>2490</v>
      </c>
      <c r="D2493" s="84" t="s">
        <v>126</v>
      </c>
      <c r="E2493" s="104" t="s">
        <v>235</v>
      </c>
      <c r="F2493" s="84" t="s">
        <v>131</v>
      </c>
      <c r="G2493" s="86" t="str">
        <f t="shared" si="38"/>
        <v>2017S-2Sede CentralEspecialización en Arquitectura Empresarial de Software</v>
      </c>
      <c r="H2493" s="107">
        <v>42</v>
      </c>
    </row>
    <row r="2494" spans="1:8">
      <c r="A2494" s="88">
        <v>2017</v>
      </c>
      <c r="B2494" s="88" t="s">
        <v>3387</v>
      </c>
      <c r="C2494" s="83" t="s">
        <v>2490</v>
      </c>
      <c r="D2494" s="84" t="s">
        <v>126</v>
      </c>
      <c r="E2494" s="104" t="s">
        <v>235</v>
      </c>
      <c r="F2494" s="84" t="s">
        <v>132</v>
      </c>
      <c r="G2494" s="86" t="str">
        <f t="shared" si="38"/>
        <v>2017S-2Sede CentralEspecialización en Geotecnia Vial y Pavimentos</v>
      </c>
      <c r="H2494" s="107">
        <v>11</v>
      </c>
    </row>
    <row r="2495" spans="1:8">
      <c r="A2495" s="88">
        <v>2017</v>
      </c>
      <c r="B2495" s="88" t="s">
        <v>3387</v>
      </c>
      <c r="C2495" s="83" t="s">
        <v>2490</v>
      </c>
      <c r="D2495" s="84" t="s">
        <v>126</v>
      </c>
      <c r="E2495" s="104" t="s">
        <v>235</v>
      </c>
      <c r="F2495" s="84" t="s">
        <v>133</v>
      </c>
      <c r="G2495" s="86" t="str">
        <f t="shared" si="38"/>
        <v>2017S-2Sede CentralEspecialización en Gerencia de Construcciones</v>
      </c>
      <c r="H2495" s="107">
        <v>28</v>
      </c>
    </row>
    <row r="2496" spans="1:8">
      <c r="A2496" s="88">
        <v>2017</v>
      </c>
      <c r="B2496" s="88" t="s">
        <v>3387</v>
      </c>
      <c r="C2496" s="83" t="s">
        <v>2490</v>
      </c>
      <c r="D2496" s="84" t="s">
        <v>126</v>
      </c>
      <c r="E2496" s="104" t="s">
        <v>235</v>
      </c>
      <c r="F2496" s="84" t="s">
        <v>134</v>
      </c>
      <c r="G2496" s="86" t="str">
        <f t="shared" si="38"/>
        <v>2017S-2Sede CentralEspecialización en Ingeniería de Operaciones en Manufactura y Servicios</v>
      </c>
      <c r="H2496" s="107">
        <v>15</v>
      </c>
    </row>
    <row r="2497" spans="1:8">
      <c r="A2497" s="88">
        <v>2017</v>
      </c>
      <c r="B2497" s="88" t="s">
        <v>3387</v>
      </c>
      <c r="C2497" s="83" t="s">
        <v>2490</v>
      </c>
      <c r="D2497" s="84" t="s">
        <v>126</v>
      </c>
      <c r="E2497" s="104" t="s">
        <v>235</v>
      </c>
      <c r="F2497" s="84" t="s">
        <v>135</v>
      </c>
      <c r="G2497" s="86" t="str">
        <f t="shared" si="38"/>
        <v>2017S-2Sede CentralEspecialización en Sistemas Gerenciales de Ingeniería</v>
      </c>
      <c r="H2497" s="107">
        <v>20</v>
      </c>
    </row>
    <row r="2498" spans="1:8">
      <c r="A2498" s="88">
        <v>2017</v>
      </c>
      <c r="B2498" s="88" t="s">
        <v>3387</v>
      </c>
      <c r="C2498" s="83" t="s">
        <v>2490</v>
      </c>
      <c r="D2498" s="84" t="s">
        <v>126</v>
      </c>
      <c r="E2498" s="104" t="s">
        <v>235</v>
      </c>
      <c r="F2498" s="84" t="s">
        <v>136</v>
      </c>
      <c r="G2498" s="86" t="str">
        <f t="shared" si="38"/>
        <v>2017S-2Sede CentralEspecialización en Tecnología de la Construcción en Edificaciones</v>
      </c>
      <c r="H2498" s="107">
        <v>22</v>
      </c>
    </row>
    <row r="2499" spans="1:8">
      <c r="A2499" s="88">
        <v>2017</v>
      </c>
      <c r="B2499" s="88" t="s">
        <v>3387</v>
      </c>
      <c r="C2499" s="83" t="s">
        <v>2490</v>
      </c>
      <c r="D2499" s="84" t="s">
        <v>126</v>
      </c>
      <c r="E2499" s="104" t="s">
        <v>236</v>
      </c>
      <c r="F2499" s="84" t="s">
        <v>139</v>
      </c>
      <c r="G2499" s="86" t="str">
        <f t="shared" ref="G2499:G2562" si="39">+CONCATENATE(A2499,B2499,C2499,F2499)</f>
        <v>2017S-2Sede CentralMaestría en Hidrosistemas</v>
      </c>
      <c r="H2499" s="107">
        <v>6</v>
      </c>
    </row>
    <row r="2500" spans="1:8">
      <c r="A2500" s="88">
        <v>2017</v>
      </c>
      <c r="B2500" s="88" t="s">
        <v>3387</v>
      </c>
      <c r="C2500" s="83" t="s">
        <v>2490</v>
      </c>
      <c r="D2500" s="84" t="s">
        <v>126</v>
      </c>
      <c r="E2500" s="104" t="s">
        <v>236</v>
      </c>
      <c r="F2500" s="84" t="s">
        <v>140</v>
      </c>
      <c r="G2500" s="86" t="str">
        <f t="shared" si="39"/>
        <v>2017S-2Sede CentralMaestría en Ingeniería Civil</v>
      </c>
      <c r="H2500" s="107">
        <v>30</v>
      </c>
    </row>
    <row r="2501" spans="1:8">
      <c r="A2501" s="88">
        <v>2017</v>
      </c>
      <c r="B2501" s="88" t="s">
        <v>3387</v>
      </c>
      <c r="C2501" s="83" t="s">
        <v>2490</v>
      </c>
      <c r="D2501" s="84" t="s">
        <v>126</v>
      </c>
      <c r="E2501" s="104" t="s">
        <v>236</v>
      </c>
      <c r="F2501" s="84" t="s">
        <v>141</v>
      </c>
      <c r="G2501" s="86" t="str">
        <f t="shared" si="39"/>
        <v>2017S-2Sede CentralMaestría en Ingeniería de Sistemas y Computación</v>
      </c>
      <c r="H2501" s="107">
        <v>19</v>
      </c>
    </row>
    <row r="2502" spans="1:8">
      <c r="A2502" s="88">
        <v>2017</v>
      </c>
      <c r="B2502" s="88" t="s">
        <v>3387</v>
      </c>
      <c r="C2502" s="83" t="s">
        <v>2490</v>
      </c>
      <c r="D2502" s="84" t="s">
        <v>126</v>
      </c>
      <c r="E2502" s="104" t="s">
        <v>236</v>
      </c>
      <c r="F2502" s="84" t="s">
        <v>142</v>
      </c>
      <c r="G2502" s="86" t="str">
        <f t="shared" si="39"/>
        <v>2017S-2Sede CentralMaestría en Ingeniería Electrónica</v>
      </c>
      <c r="H2502" s="107">
        <v>9</v>
      </c>
    </row>
    <row r="2503" spans="1:8">
      <c r="A2503" s="88">
        <v>2017</v>
      </c>
      <c r="B2503" s="88" t="s">
        <v>3387</v>
      </c>
      <c r="C2503" s="83" t="s">
        <v>2490</v>
      </c>
      <c r="D2503" s="84" t="s">
        <v>126</v>
      </c>
      <c r="E2503" s="104" t="s">
        <v>236</v>
      </c>
      <c r="F2503" s="84" t="s">
        <v>143</v>
      </c>
      <c r="G2503" s="86" t="str">
        <f t="shared" si="39"/>
        <v>2017S-2Sede CentralMaestría en Ingeniería Industrial</v>
      </c>
      <c r="H2503" s="107">
        <v>3</v>
      </c>
    </row>
    <row r="2504" spans="1:8">
      <c r="A2504" s="88">
        <v>2017</v>
      </c>
      <c r="B2504" s="88" t="s">
        <v>3387</v>
      </c>
      <c r="C2504" s="83" t="s">
        <v>2490</v>
      </c>
      <c r="D2504" s="84" t="s">
        <v>126</v>
      </c>
      <c r="E2504" s="104" t="s">
        <v>234</v>
      </c>
      <c r="F2504" s="84" t="s">
        <v>1958</v>
      </c>
      <c r="G2504" s="86" t="str">
        <f t="shared" si="39"/>
        <v>2017S-2Sede CentralIngeniería Civil</v>
      </c>
      <c r="H2504" s="107">
        <v>57</v>
      </c>
    </row>
    <row r="2505" spans="1:8">
      <c r="A2505" s="88">
        <v>2017</v>
      </c>
      <c r="B2505" s="88" t="s">
        <v>3387</v>
      </c>
      <c r="C2505" s="83" t="s">
        <v>2490</v>
      </c>
      <c r="D2505" s="84" t="s">
        <v>126</v>
      </c>
      <c r="E2505" s="104" t="s">
        <v>234</v>
      </c>
      <c r="F2505" s="84" t="s">
        <v>1936</v>
      </c>
      <c r="G2505" s="86" t="str">
        <f t="shared" si="39"/>
        <v>2017S-2Sede CentralIngeniería de Sistemas</v>
      </c>
      <c r="H2505" s="107">
        <v>22</v>
      </c>
    </row>
    <row r="2506" spans="1:8">
      <c r="A2506" s="88">
        <v>2017</v>
      </c>
      <c r="B2506" s="88" t="s">
        <v>3387</v>
      </c>
      <c r="C2506" s="83" t="s">
        <v>2490</v>
      </c>
      <c r="D2506" s="84" t="s">
        <v>126</v>
      </c>
      <c r="E2506" s="104" t="s">
        <v>234</v>
      </c>
      <c r="F2506" s="84" t="s">
        <v>1937</v>
      </c>
      <c r="G2506" s="86" t="str">
        <f t="shared" si="39"/>
        <v>2017S-2Sede CentralIngeniería Electrónica</v>
      </c>
      <c r="H2506" s="107">
        <v>38</v>
      </c>
    </row>
    <row r="2507" spans="1:8">
      <c r="A2507" s="88">
        <v>2017</v>
      </c>
      <c r="B2507" s="88" t="s">
        <v>3387</v>
      </c>
      <c r="C2507" s="83" t="s">
        <v>2490</v>
      </c>
      <c r="D2507" s="84" t="s">
        <v>126</v>
      </c>
      <c r="E2507" s="104" t="s">
        <v>234</v>
      </c>
      <c r="F2507" s="84" t="s">
        <v>1938</v>
      </c>
      <c r="G2507" s="86" t="str">
        <f t="shared" si="39"/>
        <v>2017S-2Sede CentralIngeniería Industrial</v>
      </c>
      <c r="H2507" s="107">
        <v>121</v>
      </c>
    </row>
    <row r="2508" spans="1:8">
      <c r="A2508" s="88">
        <v>2017</v>
      </c>
      <c r="B2508" s="88" t="s">
        <v>3387</v>
      </c>
      <c r="C2508" s="83" t="s">
        <v>2490</v>
      </c>
      <c r="D2508" s="84" t="s">
        <v>145</v>
      </c>
      <c r="E2508" s="104" t="s">
        <v>3889</v>
      </c>
      <c r="F2508" s="84" t="s">
        <v>148</v>
      </c>
      <c r="G2508" s="86" t="str">
        <f t="shared" si="39"/>
        <v>2017S-2Sede CentralEspecialización en Cardiología</v>
      </c>
      <c r="H2508" s="107">
        <v>1</v>
      </c>
    </row>
    <row r="2509" spans="1:8">
      <c r="A2509" s="88">
        <v>2017</v>
      </c>
      <c r="B2509" s="88" t="s">
        <v>3387</v>
      </c>
      <c r="C2509" s="83" t="s">
        <v>2490</v>
      </c>
      <c r="D2509" s="84" t="s">
        <v>145</v>
      </c>
      <c r="E2509" s="104" t="s">
        <v>3889</v>
      </c>
      <c r="F2509" s="84" t="s">
        <v>149</v>
      </c>
      <c r="G2509" s="86" t="str">
        <f t="shared" si="39"/>
        <v>2017S-2Sede CentralEspecialización en Cirugía Cardiovascular</v>
      </c>
      <c r="H2509" s="107">
        <v>1</v>
      </c>
    </row>
    <row r="2510" spans="1:8">
      <c r="A2510" s="88">
        <v>2017</v>
      </c>
      <c r="B2510" s="88" t="s">
        <v>3387</v>
      </c>
      <c r="C2510" s="83" t="s">
        <v>2490</v>
      </c>
      <c r="D2510" s="84" t="s">
        <v>145</v>
      </c>
      <c r="E2510" s="104" t="s">
        <v>3889</v>
      </c>
      <c r="F2510" s="84" t="s">
        <v>150</v>
      </c>
      <c r="G2510" s="86" t="str">
        <f t="shared" si="39"/>
        <v>2017S-2Sede CentralEspecialización en Cirugía General</v>
      </c>
      <c r="H2510" s="107">
        <v>5</v>
      </c>
    </row>
    <row r="2511" spans="1:8">
      <c r="A2511" s="88">
        <v>2017</v>
      </c>
      <c r="B2511" s="88" t="s">
        <v>3387</v>
      </c>
      <c r="C2511" s="83" t="s">
        <v>2490</v>
      </c>
      <c r="D2511" s="84" t="s">
        <v>145</v>
      </c>
      <c r="E2511" s="104" t="s">
        <v>3889</v>
      </c>
      <c r="F2511" s="84" t="s">
        <v>154</v>
      </c>
      <c r="G2511" s="86" t="str">
        <f t="shared" si="39"/>
        <v>2017S-2Sede CentralEspecialización en Endocrinología</v>
      </c>
      <c r="H2511" s="107">
        <v>1</v>
      </c>
    </row>
    <row r="2512" spans="1:8">
      <c r="A2512" s="88">
        <v>2017</v>
      </c>
      <c r="B2512" s="88" t="s">
        <v>3387</v>
      </c>
      <c r="C2512" s="83" t="s">
        <v>2490</v>
      </c>
      <c r="D2512" s="84" t="s">
        <v>145</v>
      </c>
      <c r="E2512" s="104" t="s">
        <v>3889</v>
      </c>
      <c r="F2512" s="84" t="s">
        <v>155</v>
      </c>
      <c r="G2512" s="86" t="str">
        <f t="shared" si="39"/>
        <v>2017S-2Sede CentralEspecialización en Gastroenterología y Endoscopia Digestiva</v>
      </c>
      <c r="H2512" s="107">
        <v>1</v>
      </c>
    </row>
    <row r="2513" spans="1:8">
      <c r="A2513" s="88">
        <v>2017</v>
      </c>
      <c r="B2513" s="88" t="s">
        <v>3387</v>
      </c>
      <c r="C2513" s="83" t="s">
        <v>2490</v>
      </c>
      <c r="D2513" s="84" t="s">
        <v>145</v>
      </c>
      <c r="E2513" s="104" t="s">
        <v>3889</v>
      </c>
      <c r="F2513" s="84" t="s">
        <v>156</v>
      </c>
      <c r="G2513" s="86" t="str">
        <f t="shared" si="39"/>
        <v>2017S-2Sede CentralEspecialización en Genética Médica</v>
      </c>
      <c r="H2513" s="107">
        <v>2</v>
      </c>
    </row>
    <row r="2514" spans="1:8">
      <c r="A2514" s="88">
        <v>2017</v>
      </c>
      <c r="B2514" s="88" t="s">
        <v>3387</v>
      </c>
      <c r="C2514" s="83" t="s">
        <v>2490</v>
      </c>
      <c r="D2514" s="84" t="s">
        <v>145</v>
      </c>
      <c r="E2514" s="104" t="s">
        <v>3889</v>
      </c>
      <c r="F2514" s="84" t="s">
        <v>157</v>
      </c>
      <c r="G2514" s="86" t="str">
        <f t="shared" si="39"/>
        <v>2017S-2Sede CentralEspecialización en Geriatría</v>
      </c>
      <c r="H2514" s="107">
        <v>2</v>
      </c>
    </row>
    <row r="2515" spans="1:8">
      <c r="A2515" s="88">
        <v>2017</v>
      </c>
      <c r="B2515" s="88" t="s">
        <v>3387</v>
      </c>
      <c r="C2515" s="83" t="s">
        <v>2490</v>
      </c>
      <c r="D2515" s="84" t="s">
        <v>145</v>
      </c>
      <c r="E2515" s="104" t="s">
        <v>3889</v>
      </c>
      <c r="F2515" s="84" t="s">
        <v>158</v>
      </c>
      <c r="G2515" s="86" t="str">
        <f t="shared" si="39"/>
        <v>2017S-2Sede CentralEspecialización en Ginecología y Obstetricia</v>
      </c>
      <c r="H2515" s="107">
        <v>4</v>
      </c>
    </row>
    <row r="2516" spans="1:8">
      <c r="A2516" s="88">
        <v>2017</v>
      </c>
      <c r="B2516" s="88" t="s">
        <v>3387</v>
      </c>
      <c r="C2516" s="83" t="s">
        <v>2490</v>
      </c>
      <c r="D2516" s="84" t="s">
        <v>145</v>
      </c>
      <c r="E2516" s="104" t="s">
        <v>3889</v>
      </c>
      <c r="F2516" s="84" t="s">
        <v>159</v>
      </c>
      <c r="G2516" s="86" t="str">
        <f t="shared" si="39"/>
        <v>2017S-2Sede CentralEspecialización en Hemodinamia y Cardiología Intervencionista</v>
      </c>
      <c r="H2516" s="107">
        <v>1</v>
      </c>
    </row>
    <row r="2517" spans="1:8">
      <c r="A2517" s="88">
        <v>2017</v>
      </c>
      <c r="B2517" s="88" t="s">
        <v>3387</v>
      </c>
      <c r="C2517" s="83" t="s">
        <v>2490</v>
      </c>
      <c r="D2517" s="84" t="s">
        <v>145</v>
      </c>
      <c r="E2517" s="104" t="s">
        <v>3889</v>
      </c>
      <c r="F2517" s="84" t="s">
        <v>160</v>
      </c>
      <c r="G2517" s="86" t="str">
        <f t="shared" si="39"/>
        <v>2017S-2Sede CentralEspecialización en Medicina Crítica y Cuidado Intensivo</v>
      </c>
      <c r="H2517" s="107">
        <v>1</v>
      </c>
    </row>
    <row r="2518" spans="1:8">
      <c r="A2518" s="88">
        <v>2017</v>
      </c>
      <c r="B2518" s="88" t="s">
        <v>3387</v>
      </c>
      <c r="C2518" s="83" t="s">
        <v>2490</v>
      </c>
      <c r="D2518" s="84" t="s">
        <v>145</v>
      </c>
      <c r="E2518" s="104" t="s">
        <v>3889</v>
      </c>
      <c r="F2518" s="84" t="s">
        <v>162</v>
      </c>
      <c r="G2518" s="86" t="str">
        <f t="shared" si="39"/>
        <v>2017S-2Sede CentralEspecialización en Medicina Familiar</v>
      </c>
      <c r="H2518" s="107">
        <v>4</v>
      </c>
    </row>
    <row r="2519" spans="1:8">
      <c r="A2519" s="88">
        <v>2017</v>
      </c>
      <c r="B2519" s="88" t="s">
        <v>3387</v>
      </c>
      <c r="C2519" s="83" t="s">
        <v>2490</v>
      </c>
      <c r="D2519" s="84" t="s">
        <v>145</v>
      </c>
      <c r="E2519" s="104" t="s">
        <v>3889</v>
      </c>
      <c r="F2519" s="84" t="s">
        <v>163</v>
      </c>
      <c r="G2519" s="86" t="str">
        <f t="shared" si="39"/>
        <v>2017S-2Sede CentralEspecialización en Medicina Interna</v>
      </c>
      <c r="H2519" s="107">
        <v>7</v>
      </c>
    </row>
    <row r="2520" spans="1:8">
      <c r="A2520" s="88">
        <v>2017</v>
      </c>
      <c r="B2520" s="88" t="s">
        <v>3387</v>
      </c>
      <c r="C2520" s="83" t="s">
        <v>2490</v>
      </c>
      <c r="D2520" s="84" t="s">
        <v>145</v>
      </c>
      <c r="E2520" s="104" t="s">
        <v>3889</v>
      </c>
      <c r="F2520" s="84" t="s">
        <v>164</v>
      </c>
      <c r="G2520" s="86" t="str">
        <f t="shared" si="39"/>
        <v>2017S-2Sede CentralEspecialización en Nefrología</v>
      </c>
      <c r="H2520" s="107">
        <v>1</v>
      </c>
    </row>
    <row r="2521" spans="1:8">
      <c r="A2521" s="88">
        <v>2017</v>
      </c>
      <c r="B2521" s="88" t="s">
        <v>3387</v>
      </c>
      <c r="C2521" s="83" t="s">
        <v>2490</v>
      </c>
      <c r="D2521" s="84" t="s">
        <v>145</v>
      </c>
      <c r="E2521" s="104" t="s">
        <v>3889</v>
      </c>
      <c r="F2521" s="84" t="s">
        <v>166</v>
      </c>
      <c r="G2521" s="86" t="str">
        <f t="shared" si="39"/>
        <v>2017S-2Sede CentralEspecialización en Neurocirugía</v>
      </c>
      <c r="H2521" s="107">
        <v>1</v>
      </c>
    </row>
    <row r="2522" spans="1:8">
      <c r="A2522" s="88">
        <v>2017</v>
      </c>
      <c r="B2522" s="88" t="s">
        <v>3387</v>
      </c>
      <c r="C2522" s="83" t="s">
        <v>2490</v>
      </c>
      <c r="D2522" s="84" t="s">
        <v>145</v>
      </c>
      <c r="E2522" s="104" t="s">
        <v>3889</v>
      </c>
      <c r="F2522" s="84" t="s">
        <v>168</v>
      </c>
      <c r="G2522" s="86" t="str">
        <f t="shared" si="39"/>
        <v>2017S-2Sede CentralEspecialización en Oftalmología</v>
      </c>
      <c r="H2522" s="107">
        <v>1</v>
      </c>
    </row>
    <row r="2523" spans="1:8">
      <c r="A2523" s="88">
        <v>2017</v>
      </c>
      <c r="B2523" s="88" t="s">
        <v>3387</v>
      </c>
      <c r="C2523" s="83" t="s">
        <v>2490</v>
      </c>
      <c r="D2523" s="84" t="s">
        <v>145</v>
      </c>
      <c r="E2523" s="104" t="s">
        <v>3889</v>
      </c>
      <c r="F2523" s="84" t="s">
        <v>172</v>
      </c>
      <c r="G2523" s="86" t="str">
        <f t="shared" si="39"/>
        <v>2017S-2Sede CentralEspecialización en Patología</v>
      </c>
      <c r="H2523" s="107">
        <v>1</v>
      </c>
    </row>
    <row r="2524" spans="1:8">
      <c r="A2524" s="88">
        <v>2017</v>
      </c>
      <c r="B2524" s="88" t="s">
        <v>3387</v>
      </c>
      <c r="C2524" s="83" t="s">
        <v>2490</v>
      </c>
      <c r="D2524" s="84" t="s">
        <v>145</v>
      </c>
      <c r="E2524" s="104" t="s">
        <v>3889</v>
      </c>
      <c r="F2524" s="84" t="s">
        <v>173</v>
      </c>
      <c r="G2524" s="86" t="str">
        <f t="shared" si="39"/>
        <v>2017S-2Sede CentralEspecialización en Pediatría</v>
      </c>
      <c r="H2524" s="107">
        <v>13</v>
      </c>
    </row>
    <row r="2525" spans="1:8">
      <c r="A2525" s="88">
        <v>2017</v>
      </c>
      <c r="B2525" s="88" t="s">
        <v>3387</v>
      </c>
      <c r="C2525" s="83" t="s">
        <v>2490</v>
      </c>
      <c r="D2525" s="84" t="s">
        <v>145</v>
      </c>
      <c r="E2525" s="104" t="s">
        <v>3889</v>
      </c>
      <c r="F2525" s="84" t="s">
        <v>174</v>
      </c>
      <c r="G2525" s="86" t="str">
        <f t="shared" si="39"/>
        <v>2017S-2Sede CentralEspecialización en Psiquiatría de Enlace</v>
      </c>
      <c r="H2525" s="107">
        <v>2</v>
      </c>
    </row>
    <row r="2526" spans="1:8">
      <c r="A2526" s="88">
        <v>2017</v>
      </c>
      <c r="B2526" s="88" t="s">
        <v>3387</v>
      </c>
      <c r="C2526" s="83" t="s">
        <v>2490</v>
      </c>
      <c r="D2526" s="84" t="s">
        <v>145</v>
      </c>
      <c r="E2526" s="104" t="s">
        <v>3889</v>
      </c>
      <c r="F2526" s="84" t="s">
        <v>176</v>
      </c>
      <c r="G2526" s="86" t="str">
        <f t="shared" si="39"/>
        <v>2017S-2Sede CentralEspecialización en Psiquiatría General</v>
      </c>
      <c r="H2526" s="107">
        <v>3</v>
      </c>
    </row>
    <row r="2527" spans="1:8">
      <c r="A2527" s="88">
        <v>2017</v>
      </c>
      <c r="B2527" s="88" t="s">
        <v>3387</v>
      </c>
      <c r="C2527" s="83" t="s">
        <v>2490</v>
      </c>
      <c r="D2527" s="84" t="s">
        <v>145</v>
      </c>
      <c r="E2527" s="104" t="s">
        <v>3889</v>
      </c>
      <c r="F2527" s="84" t="s">
        <v>177</v>
      </c>
      <c r="G2527" s="86" t="str">
        <f t="shared" si="39"/>
        <v>2017S-2Sede CentralEspecialización en Radiología</v>
      </c>
      <c r="H2527" s="107">
        <v>2</v>
      </c>
    </row>
    <row r="2528" spans="1:8">
      <c r="A2528" s="88">
        <v>2017</v>
      </c>
      <c r="B2528" s="88" t="s">
        <v>3387</v>
      </c>
      <c r="C2528" s="83" t="s">
        <v>2490</v>
      </c>
      <c r="D2528" s="84" t="s">
        <v>145</v>
      </c>
      <c r="E2528" s="104" t="s">
        <v>236</v>
      </c>
      <c r="F2528" s="84" t="s">
        <v>180</v>
      </c>
      <c r="G2528" s="86" t="str">
        <f t="shared" si="39"/>
        <v>2017S-2Sede CentralMaestría en Epidemiología Clínica</v>
      </c>
      <c r="H2528" s="107">
        <v>3</v>
      </c>
    </row>
    <row r="2529" spans="1:8">
      <c r="A2529" s="88">
        <v>2017</v>
      </c>
      <c r="B2529" s="88" t="s">
        <v>3387</v>
      </c>
      <c r="C2529" s="83" t="s">
        <v>2490</v>
      </c>
      <c r="D2529" s="84" t="s">
        <v>145</v>
      </c>
      <c r="E2529" s="104" t="s">
        <v>234</v>
      </c>
      <c r="F2529" s="84" t="s">
        <v>1948</v>
      </c>
      <c r="G2529" s="86" t="str">
        <f t="shared" si="39"/>
        <v>2017S-2Sede CentralMedicina</v>
      </c>
      <c r="H2529" s="107">
        <v>77</v>
      </c>
    </row>
    <row r="2530" spans="1:8">
      <c r="A2530" s="88">
        <v>2017</v>
      </c>
      <c r="B2530" s="88" t="s">
        <v>3387</v>
      </c>
      <c r="C2530" s="83" t="s">
        <v>2490</v>
      </c>
      <c r="D2530" s="84" t="s">
        <v>182</v>
      </c>
      <c r="E2530" s="104" t="s">
        <v>3890</v>
      </c>
      <c r="F2530" s="84" t="s">
        <v>184</v>
      </c>
      <c r="G2530" s="86" t="str">
        <f t="shared" si="39"/>
        <v>2017S-2Sede CentralEspecialización en Cirugía Maxilofacial</v>
      </c>
      <c r="H2530" s="107">
        <v>4</v>
      </c>
    </row>
    <row r="2531" spans="1:8">
      <c r="A2531" s="88">
        <v>2017</v>
      </c>
      <c r="B2531" s="88" t="s">
        <v>3387</v>
      </c>
      <c r="C2531" s="83" t="s">
        <v>2490</v>
      </c>
      <c r="D2531" s="84" t="s">
        <v>182</v>
      </c>
      <c r="E2531" s="104" t="s">
        <v>3890</v>
      </c>
      <c r="F2531" s="84" t="s">
        <v>188</v>
      </c>
      <c r="G2531" s="86" t="str">
        <f t="shared" si="39"/>
        <v>2017S-2Sede CentralEspecialización en Patología y Cirugía Bucal</v>
      </c>
      <c r="H2531" s="107">
        <v>4</v>
      </c>
    </row>
    <row r="2532" spans="1:8">
      <c r="A2532" s="88">
        <v>2017</v>
      </c>
      <c r="B2532" s="88" t="s">
        <v>3387</v>
      </c>
      <c r="C2532" s="83" t="s">
        <v>2490</v>
      </c>
      <c r="D2532" s="84" t="s">
        <v>182</v>
      </c>
      <c r="E2532" s="104" t="s">
        <v>3890</v>
      </c>
      <c r="F2532" s="84" t="s">
        <v>189</v>
      </c>
      <c r="G2532" s="86" t="str">
        <f t="shared" si="39"/>
        <v>2017S-2Sede CentralEspecialización en Periodoncia</v>
      </c>
      <c r="H2532" s="107">
        <v>1</v>
      </c>
    </row>
    <row r="2533" spans="1:8">
      <c r="A2533" s="88">
        <v>2017</v>
      </c>
      <c r="B2533" s="88" t="s">
        <v>3387</v>
      </c>
      <c r="C2533" s="83" t="s">
        <v>2490</v>
      </c>
      <c r="D2533" s="84" t="s">
        <v>182</v>
      </c>
      <c r="E2533" s="104" t="s">
        <v>3890</v>
      </c>
      <c r="F2533" s="84" t="s">
        <v>190</v>
      </c>
      <c r="G2533" s="86" t="str">
        <f t="shared" si="39"/>
        <v>2017S-2Sede CentralEspecialización en Rehabilitación Oral</v>
      </c>
      <c r="H2533" s="107">
        <v>2</v>
      </c>
    </row>
    <row r="2534" spans="1:8">
      <c r="A2534" s="88">
        <v>2017</v>
      </c>
      <c r="B2534" s="88" t="s">
        <v>3387</v>
      </c>
      <c r="C2534" s="83" t="s">
        <v>2490</v>
      </c>
      <c r="D2534" s="84" t="s">
        <v>182</v>
      </c>
      <c r="E2534" s="104" t="s">
        <v>234</v>
      </c>
      <c r="F2534" s="84" t="s">
        <v>1949</v>
      </c>
      <c r="G2534" s="86" t="str">
        <f t="shared" si="39"/>
        <v>2017S-2Sede CentralOdontología</v>
      </c>
      <c r="H2534" s="107">
        <v>34</v>
      </c>
    </row>
    <row r="2535" spans="1:8">
      <c r="A2535" s="88">
        <v>2017</v>
      </c>
      <c r="B2535" s="88" t="s">
        <v>3387</v>
      </c>
      <c r="C2535" s="83" t="s">
        <v>2490</v>
      </c>
      <c r="D2535" s="84" t="s">
        <v>191</v>
      </c>
      <c r="E2535" s="104" t="s">
        <v>236</v>
      </c>
      <c r="F2535" s="84" t="s">
        <v>193</v>
      </c>
      <c r="G2535" s="86" t="str">
        <f t="shared" si="39"/>
        <v>2017S-2Sede CentralMaestría en Psicología Clínica</v>
      </c>
      <c r="H2535" s="107">
        <v>4</v>
      </c>
    </row>
    <row r="2536" spans="1:8">
      <c r="A2536" s="88">
        <v>2017</v>
      </c>
      <c r="B2536" s="88" t="s">
        <v>3387</v>
      </c>
      <c r="C2536" s="83" t="s">
        <v>2490</v>
      </c>
      <c r="D2536" s="84" t="s">
        <v>191</v>
      </c>
      <c r="E2536" s="104" t="s">
        <v>234</v>
      </c>
      <c r="F2536" s="84" t="s">
        <v>730</v>
      </c>
      <c r="G2536" s="86" t="str">
        <f t="shared" si="39"/>
        <v>2017S-2Sede CentralPsicología</v>
      </c>
      <c r="H2536" s="107">
        <v>81</v>
      </c>
    </row>
    <row r="2537" spans="1:8">
      <c r="A2537" s="88">
        <v>2017</v>
      </c>
      <c r="B2537" s="88" t="s">
        <v>3387</v>
      </c>
      <c r="C2537" s="83" t="s">
        <v>2490</v>
      </c>
      <c r="D2537" s="84" t="s">
        <v>195</v>
      </c>
      <c r="E2537" s="104" t="s">
        <v>239</v>
      </c>
      <c r="F2537" s="84" t="s">
        <v>199</v>
      </c>
      <c r="G2537" s="86" t="str">
        <f t="shared" si="39"/>
        <v>2017S-2Sede CentralDoctorado en Teología</v>
      </c>
      <c r="H2537" s="107">
        <v>2</v>
      </c>
    </row>
    <row r="2538" spans="1:8">
      <c r="A2538" s="88">
        <v>2017</v>
      </c>
      <c r="B2538" s="88" t="s">
        <v>3387</v>
      </c>
      <c r="C2538" s="83" t="s">
        <v>2490</v>
      </c>
      <c r="D2538" s="84" t="s">
        <v>195</v>
      </c>
      <c r="E2538" s="104" t="s">
        <v>236</v>
      </c>
      <c r="F2538" s="84" t="s">
        <v>198</v>
      </c>
      <c r="G2538" s="86" t="str">
        <f t="shared" si="39"/>
        <v>2017S-2Sede CentralMaestría en Teología</v>
      </c>
      <c r="H2538" s="107">
        <v>8</v>
      </c>
    </row>
    <row r="2539" spans="1:8">
      <c r="A2539" s="88">
        <v>2017</v>
      </c>
      <c r="B2539" s="88" t="s">
        <v>3387</v>
      </c>
      <c r="C2539" s="83" t="s">
        <v>2490</v>
      </c>
      <c r="D2539" s="84" t="s">
        <v>195</v>
      </c>
      <c r="E2539" s="104" t="s">
        <v>234</v>
      </c>
      <c r="F2539" s="84" t="s">
        <v>1184</v>
      </c>
      <c r="G2539" s="86" t="str">
        <f t="shared" si="39"/>
        <v>2017S-2Sede CentralLicenciatura en Ciencias Religiosas</v>
      </c>
      <c r="H2539" s="107">
        <v>22</v>
      </c>
    </row>
    <row r="2540" spans="1:8">
      <c r="A2540" s="88">
        <v>2017</v>
      </c>
      <c r="B2540" s="88" t="s">
        <v>3387</v>
      </c>
      <c r="C2540" s="83" t="s">
        <v>2490</v>
      </c>
      <c r="D2540" s="84" t="s">
        <v>195</v>
      </c>
      <c r="E2540" s="104" t="s">
        <v>234</v>
      </c>
      <c r="F2540" s="84" t="s">
        <v>196</v>
      </c>
      <c r="G2540" s="86" t="str">
        <f t="shared" si="39"/>
        <v>2017S-2Sede CentralLicenciatura en Teología</v>
      </c>
      <c r="H2540" s="107">
        <v>8</v>
      </c>
    </row>
    <row r="2541" spans="1:8">
      <c r="A2541" s="88">
        <v>2017</v>
      </c>
      <c r="B2541" s="88" t="s">
        <v>3387</v>
      </c>
      <c r="C2541" s="83" t="s">
        <v>2490</v>
      </c>
      <c r="D2541" s="84" t="s">
        <v>195</v>
      </c>
      <c r="E2541" s="104" t="s">
        <v>234</v>
      </c>
      <c r="F2541" s="84" t="s">
        <v>1945</v>
      </c>
      <c r="G2541" s="86" t="str">
        <f t="shared" si="39"/>
        <v>2017S-2Sede CentralTeología</v>
      </c>
      <c r="H2541" s="107">
        <v>10</v>
      </c>
    </row>
    <row r="2542" spans="1:8">
      <c r="A2542" s="88">
        <v>2017</v>
      </c>
      <c r="B2542" s="88" t="s">
        <v>3387</v>
      </c>
      <c r="C2542" s="83" t="s">
        <v>2490</v>
      </c>
      <c r="D2542" s="84" t="s">
        <v>200</v>
      </c>
      <c r="E2542" s="104" t="s">
        <v>236</v>
      </c>
      <c r="F2542" s="84" t="s">
        <v>202</v>
      </c>
      <c r="G2542" s="86" t="str">
        <f t="shared" si="39"/>
        <v>2017S-2Sede CentralMaestría en Bioética</v>
      </c>
      <c r="H2542" s="107">
        <v>3</v>
      </c>
    </row>
    <row r="2543" spans="1:8">
      <c r="A2543" s="88">
        <v>2017</v>
      </c>
      <c r="B2543" s="105" t="s">
        <v>3386</v>
      </c>
      <c r="C2543" s="106" t="s">
        <v>644</v>
      </c>
      <c r="D2543" s="84" t="s">
        <v>213</v>
      </c>
      <c r="E2543" s="104" t="s">
        <v>236</v>
      </c>
      <c r="F2543" s="84" t="s">
        <v>51</v>
      </c>
      <c r="G2543" s="86" t="str">
        <f t="shared" si="39"/>
        <v>2017S-1Seccional CaliMaestría en Salud Pública</v>
      </c>
      <c r="H2543" s="107">
        <v>6</v>
      </c>
    </row>
    <row r="2544" spans="1:8">
      <c r="A2544" s="88">
        <v>2017</v>
      </c>
      <c r="B2544" s="105" t="s">
        <v>3386</v>
      </c>
      <c r="C2544" s="106" t="s">
        <v>644</v>
      </c>
      <c r="D2544" s="84" t="s">
        <v>213</v>
      </c>
      <c r="E2544" s="104" t="s">
        <v>234</v>
      </c>
      <c r="F2544" s="84" t="s">
        <v>1948</v>
      </c>
      <c r="G2544" s="86" t="str">
        <f t="shared" si="39"/>
        <v>2017S-1Seccional CaliMedicina</v>
      </c>
      <c r="H2544" s="107">
        <v>47</v>
      </c>
    </row>
    <row r="2545" spans="1:8">
      <c r="A2545" s="88">
        <v>2017</v>
      </c>
      <c r="B2545" s="105" t="s">
        <v>3386</v>
      </c>
      <c r="C2545" s="106" t="s">
        <v>644</v>
      </c>
      <c r="D2545" s="84" t="s">
        <v>31</v>
      </c>
      <c r="E2545" s="104" t="s">
        <v>235</v>
      </c>
      <c r="F2545" s="84" t="s">
        <v>203</v>
      </c>
      <c r="G2545" s="86" t="str">
        <f t="shared" si="39"/>
        <v>2017S-1Seccional CaliEspecialización en Administración de Salud</v>
      </c>
      <c r="H2545" s="107">
        <v>31</v>
      </c>
    </row>
    <row r="2546" spans="1:8">
      <c r="A2546" s="88">
        <v>2017</v>
      </c>
      <c r="B2546" s="105" t="s">
        <v>3386</v>
      </c>
      <c r="C2546" s="106" t="s">
        <v>644</v>
      </c>
      <c r="D2546" s="84" t="s">
        <v>31</v>
      </c>
      <c r="E2546" s="104" t="s">
        <v>235</v>
      </c>
      <c r="F2546" s="84" t="s">
        <v>36</v>
      </c>
      <c r="G2546" s="86" t="str">
        <f t="shared" si="39"/>
        <v>2017S-1Seccional CaliEspecialización en Contabilidad Financiera Internacional</v>
      </c>
      <c r="H2546" s="107">
        <v>1</v>
      </c>
    </row>
    <row r="2547" spans="1:8">
      <c r="A2547" s="88">
        <v>2017</v>
      </c>
      <c r="B2547" s="105" t="s">
        <v>3386</v>
      </c>
      <c r="C2547" s="106" t="s">
        <v>644</v>
      </c>
      <c r="D2547" s="84" t="s">
        <v>31</v>
      </c>
      <c r="E2547" s="104" t="s">
        <v>235</v>
      </c>
      <c r="F2547" s="84" t="s">
        <v>204</v>
      </c>
      <c r="G2547" s="86" t="str">
        <f t="shared" si="39"/>
        <v>2017S-1Seccional CaliEspecialización en Finanzas</v>
      </c>
      <c r="H2547" s="107">
        <v>28</v>
      </c>
    </row>
    <row r="2548" spans="1:8">
      <c r="A2548" s="88">
        <v>2017</v>
      </c>
      <c r="B2548" s="105" t="s">
        <v>3386</v>
      </c>
      <c r="C2548" s="106" t="s">
        <v>644</v>
      </c>
      <c r="D2548" s="84" t="s">
        <v>31</v>
      </c>
      <c r="E2548" s="104" t="s">
        <v>235</v>
      </c>
      <c r="F2548" s="84" t="s">
        <v>205</v>
      </c>
      <c r="G2548" s="86" t="str">
        <f t="shared" si="39"/>
        <v>2017S-1Seccional CaliEspecialización en Gerencia Social</v>
      </c>
      <c r="H2548" s="107">
        <v>23</v>
      </c>
    </row>
    <row r="2549" spans="1:8">
      <c r="A2549" s="88">
        <v>2017</v>
      </c>
      <c r="B2549" s="105" t="s">
        <v>3386</v>
      </c>
      <c r="C2549" s="106" t="s">
        <v>644</v>
      </c>
      <c r="D2549" s="84" t="s">
        <v>31</v>
      </c>
      <c r="E2549" s="104" t="s">
        <v>235</v>
      </c>
      <c r="F2549" s="84" t="s">
        <v>206</v>
      </c>
      <c r="G2549" s="86" t="str">
        <f t="shared" si="39"/>
        <v>2017S-1Seccional CaliEspecialización en Gestión Tributaria</v>
      </c>
      <c r="H2549" s="107">
        <v>27</v>
      </c>
    </row>
    <row r="2550" spans="1:8">
      <c r="A2550" s="88">
        <v>2017</v>
      </c>
      <c r="B2550" s="105" t="s">
        <v>3386</v>
      </c>
      <c r="C2550" s="106" t="s">
        <v>644</v>
      </c>
      <c r="D2550" s="84" t="s">
        <v>31</v>
      </c>
      <c r="E2550" s="104" t="s">
        <v>235</v>
      </c>
      <c r="F2550" s="84" t="s">
        <v>207</v>
      </c>
      <c r="G2550" s="86" t="str">
        <f t="shared" si="39"/>
        <v>2017S-1Seccional CaliEspecialización en Mercadeo</v>
      </c>
      <c r="H2550" s="107">
        <v>11</v>
      </c>
    </row>
    <row r="2551" spans="1:8">
      <c r="A2551" s="88">
        <v>2017</v>
      </c>
      <c r="B2551" s="105" t="s">
        <v>3386</v>
      </c>
      <c r="C2551" s="106" t="s">
        <v>644</v>
      </c>
      <c r="D2551" s="84" t="s">
        <v>31</v>
      </c>
      <c r="E2551" s="104" t="s">
        <v>235</v>
      </c>
      <c r="F2551" s="84" t="s">
        <v>208</v>
      </c>
      <c r="G2551" s="86" t="str">
        <f t="shared" si="39"/>
        <v>2017S-1Seccional CaliEspecialización en Negocios Internacionales</v>
      </c>
      <c r="H2551" s="107">
        <v>16</v>
      </c>
    </row>
    <row r="2552" spans="1:8">
      <c r="A2552" s="88">
        <v>2017</v>
      </c>
      <c r="B2552" s="105" t="s">
        <v>3386</v>
      </c>
      <c r="C2552" s="106" t="s">
        <v>644</v>
      </c>
      <c r="D2552" s="84" t="s">
        <v>31</v>
      </c>
      <c r="E2552" s="104" t="s">
        <v>236</v>
      </c>
      <c r="F2552" s="84" t="s">
        <v>2477</v>
      </c>
      <c r="G2552" s="86" t="str">
        <f t="shared" si="39"/>
        <v>2017S-1Seccional CaliMaestría en Administración de Empresas</v>
      </c>
      <c r="H2552" s="107">
        <v>31</v>
      </c>
    </row>
    <row r="2553" spans="1:8">
      <c r="A2553" s="88">
        <v>2017</v>
      </c>
      <c r="B2553" s="105" t="s">
        <v>3386</v>
      </c>
      <c r="C2553" s="106" t="s">
        <v>644</v>
      </c>
      <c r="D2553" s="84" t="s">
        <v>31</v>
      </c>
      <c r="E2553" s="104" t="s">
        <v>236</v>
      </c>
      <c r="F2553" s="84" t="s">
        <v>4456</v>
      </c>
      <c r="G2553" s="86" t="str">
        <f t="shared" si="39"/>
        <v>2017S-1Seccional CaliMaestría en Administración de Empresas - EMBA</v>
      </c>
      <c r="H2553" s="107">
        <v>6</v>
      </c>
    </row>
    <row r="2554" spans="1:8">
      <c r="A2554" s="88">
        <v>2017</v>
      </c>
      <c r="B2554" s="105" t="s">
        <v>3386</v>
      </c>
      <c r="C2554" s="106" t="s">
        <v>644</v>
      </c>
      <c r="D2554" s="84" t="s">
        <v>31</v>
      </c>
      <c r="E2554" s="104" t="s">
        <v>236</v>
      </c>
      <c r="F2554" s="84" t="s">
        <v>2479</v>
      </c>
      <c r="G2554" s="86" t="str">
        <f t="shared" si="39"/>
        <v>2017S-1Seccional CaliMaestría en Administración de Empresas - Pasto</v>
      </c>
      <c r="H2554" s="107">
        <v>6</v>
      </c>
    </row>
    <row r="2555" spans="1:8">
      <c r="A2555" s="88">
        <v>2017</v>
      </c>
      <c r="B2555" s="105" t="s">
        <v>3386</v>
      </c>
      <c r="C2555" s="106" t="s">
        <v>644</v>
      </c>
      <c r="D2555" s="84" t="s">
        <v>31</v>
      </c>
      <c r="E2555" s="104" t="s">
        <v>236</v>
      </c>
      <c r="F2555" s="84" t="s">
        <v>2481</v>
      </c>
      <c r="G2555" s="86" t="str">
        <f t="shared" si="39"/>
        <v>2017S-1Seccional CaliMaestría en Administración de Empresas - Pereira</v>
      </c>
      <c r="H2555" s="107">
        <v>8</v>
      </c>
    </row>
    <row r="2556" spans="1:8">
      <c r="A2556" s="88">
        <v>2017</v>
      </c>
      <c r="B2556" s="105" t="s">
        <v>3386</v>
      </c>
      <c r="C2556" s="106" t="s">
        <v>644</v>
      </c>
      <c r="D2556" s="84" t="s">
        <v>31</v>
      </c>
      <c r="E2556" s="104" t="s">
        <v>236</v>
      </c>
      <c r="F2556" s="84" t="s">
        <v>1187</v>
      </c>
      <c r="G2556" s="86" t="str">
        <f t="shared" si="39"/>
        <v>2017S-1Seccional CaliMaestría en Finanzas</v>
      </c>
      <c r="H2556" s="107">
        <v>1</v>
      </c>
    </row>
    <row r="2557" spans="1:8">
      <c r="A2557" s="88">
        <v>2017</v>
      </c>
      <c r="B2557" s="105" t="s">
        <v>3386</v>
      </c>
      <c r="C2557" s="106" t="s">
        <v>644</v>
      </c>
      <c r="D2557" s="84" t="s">
        <v>31</v>
      </c>
      <c r="E2557" s="104" t="s">
        <v>236</v>
      </c>
      <c r="F2557" s="84" t="s">
        <v>1188</v>
      </c>
      <c r="G2557" s="86" t="str">
        <f t="shared" si="39"/>
        <v>2017S-1Seccional CaliMaestría en Mercadeo</v>
      </c>
      <c r="H2557" s="107">
        <v>14</v>
      </c>
    </row>
    <row r="2558" spans="1:8">
      <c r="A2558" s="88">
        <v>2017</v>
      </c>
      <c r="B2558" s="105" t="s">
        <v>3386</v>
      </c>
      <c r="C2558" s="106" t="s">
        <v>644</v>
      </c>
      <c r="D2558" s="84" t="s">
        <v>31</v>
      </c>
      <c r="E2558" s="104" t="s">
        <v>234</v>
      </c>
      <c r="F2558" s="84" t="s">
        <v>1919</v>
      </c>
      <c r="G2558" s="86" t="str">
        <f t="shared" si="39"/>
        <v>2017S-1Seccional CaliAdministración de Empresas</v>
      </c>
      <c r="H2558" s="107">
        <v>83</v>
      </c>
    </row>
    <row r="2559" spans="1:8">
      <c r="A2559" s="88">
        <v>2017</v>
      </c>
      <c r="B2559" s="105" t="s">
        <v>3386</v>
      </c>
      <c r="C2559" s="106" t="s">
        <v>644</v>
      </c>
      <c r="D2559" s="84" t="s">
        <v>31</v>
      </c>
      <c r="E2559" s="104" t="s">
        <v>234</v>
      </c>
      <c r="F2559" s="84" t="s">
        <v>1926</v>
      </c>
      <c r="G2559" s="86" t="str">
        <f t="shared" si="39"/>
        <v>2017S-1Seccional CaliContaduría Pública</v>
      </c>
      <c r="H2559" s="107">
        <v>12</v>
      </c>
    </row>
    <row r="2560" spans="1:8">
      <c r="A2560" s="88">
        <v>2017</v>
      </c>
      <c r="B2560" s="105" t="s">
        <v>3386</v>
      </c>
      <c r="C2560" s="106" t="s">
        <v>644</v>
      </c>
      <c r="D2560" s="84" t="s">
        <v>31</v>
      </c>
      <c r="E2560" s="104" t="s">
        <v>234</v>
      </c>
      <c r="F2560" s="84" t="s">
        <v>1930</v>
      </c>
      <c r="G2560" s="86" t="str">
        <f t="shared" si="39"/>
        <v>2017S-1Seccional CaliEconomía</v>
      </c>
      <c r="H2560" s="107">
        <v>29</v>
      </c>
    </row>
    <row r="2561" spans="1:8">
      <c r="A2561" s="88">
        <v>2017</v>
      </c>
      <c r="B2561" s="105" t="s">
        <v>3386</v>
      </c>
      <c r="C2561" s="106" t="s">
        <v>644</v>
      </c>
      <c r="D2561" s="84" t="s">
        <v>31</v>
      </c>
      <c r="E2561" s="104" t="s">
        <v>234</v>
      </c>
      <c r="F2561" s="84" t="s">
        <v>1962</v>
      </c>
      <c r="G2561" s="86" t="str">
        <f t="shared" si="39"/>
        <v>2017S-1Seccional CaliNegocios Internacionales</v>
      </c>
      <c r="H2561" s="107">
        <v>6</v>
      </c>
    </row>
    <row r="2562" spans="1:8">
      <c r="A2562" s="88">
        <v>2017</v>
      </c>
      <c r="B2562" s="105" t="s">
        <v>3386</v>
      </c>
      <c r="C2562" s="106" t="s">
        <v>644</v>
      </c>
      <c r="D2562" s="84" t="s">
        <v>214</v>
      </c>
      <c r="E2562" s="104" t="s">
        <v>235</v>
      </c>
      <c r="F2562" s="84" t="s">
        <v>215</v>
      </c>
      <c r="G2562" s="86" t="str">
        <f t="shared" si="39"/>
        <v>2017S-1Seccional CaliEspecialización en Cultura de Paz y Derecho Internacional Humanitario</v>
      </c>
      <c r="H2562" s="107">
        <v>53</v>
      </c>
    </row>
    <row r="2563" spans="1:8">
      <c r="A2563" s="88">
        <v>2017</v>
      </c>
      <c r="B2563" s="105" t="s">
        <v>3386</v>
      </c>
      <c r="C2563" s="106" t="s">
        <v>644</v>
      </c>
      <c r="D2563" s="84" t="s">
        <v>214</v>
      </c>
      <c r="E2563" s="104" t="s">
        <v>235</v>
      </c>
      <c r="F2563" s="84" t="s">
        <v>55</v>
      </c>
      <c r="G2563" s="86" t="str">
        <f t="shared" ref="G2563:G2626" si="40">+CONCATENATE(A2563,B2563,C2563,F2563)</f>
        <v>2017S-1Seccional CaliEspecialización en Derecho Comercial</v>
      </c>
      <c r="H2563" s="107">
        <v>33</v>
      </c>
    </row>
    <row r="2564" spans="1:8">
      <c r="A2564" s="88">
        <v>2017</v>
      </c>
      <c r="B2564" s="105" t="s">
        <v>3386</v>
      </c>
      <c r="C2564" s="106" t="s">
        <v>644</v>
      </c>
      <c r="D2564" s="84" t="s">
        <v>214</v>
      </c>
      <c r="E2564" s="104" t="s">
        <v>235</v>
      </c>
      <c r="F2564" s="84" t="s">
        <v>216</v>
      </c>
      <c r="G2564" s="86" t="str">
        <f t="shared" si="40"/>
        <v>2017S-1Seccional CaliEspecialización en Neuropsicología Infantil</v>
      </c>
      <c r="H2564" s="107">
        <v>19</v>
      </c>
    </row>
    <row r="2565" spans="1:8">
      <c r="A2565" s="88">
        <v>2017</v>
      </c>
      <c r="B2565" s="105" t="s">
        <v>3386</v>
      </c>
      <c r="C2565" s="106" t="s">
        <v>644</v>
      </c>
      <c r="D2565" s="84" t="s">
        <v>214</v>
      </c>
      <c r="E2565" s="104" t="s">
        <v>235</v>
      </c>
      <c r="F2565" s="84" t="s">
        <v>217</v>
      </c>
      <c r="G2565" s="86" t="str">
        <f t="shared" si="40"/>
        <v>2017S-1Seccional CaliEspecialización en Procesos Humanos y Desarrollo Organizacional</v>
      </c>
      <c r="H2565" s="107">
        <v>30</v>
      </c>
    </row>
    <row r="2566" spans="1:8">
      <c r="A2566" s="88">
        <v>2017</v>
      </c>
      <c r="B2566" s="105" t="s">
        <v>3386</v>
      </c>
      <c r="C2566" s="106" t="s">
        <v>644</v>
      </c>
      <c r="D2566" s="84" t="s">
        <v>214</v>
      </c>
      <c r="E2566" s="104" t="s">
        <v>235</v>
      </c>
      <c r="F2566" s="84" t="s">
        <v>218</v>
      </c>
      <c r="G2566" s="86" t="str">
        <f t="shared" si="40"/>
        <v>2017S-1Seccional CaliEspecialización en Seguridad Social</v>
      </c>
      <c r="H2566" s="107">
        <v>15</v>
      </c>
    </row>
    <row r="2567" spans="1:8">
      <c r="A2567" s="88">
        <v>2017</v>
      </c>
      <c r="B2567" s="105" t="s">
        <v>3386</v>
      </c>
      <c r="C2567" s="106" t="s">
        <v>644</v>
      </c>
      <c r="D2567" s="84" t="s">
        <v>214</v>
      </c>
      <c r="E2567" s="104" t="s">
        <v>236</v>
      </c>
      <c r="F2567" s="84" t="s">
        <v>1914</v>
      </c>
      <c r="G2567" s="86" t="str">
        <f t="shared" si="40"/>
        <v>2017S-1Seccional CaliMaestría en Derecho Empresarial</v>
      </c>
      <c r="H2567" s="107">
        <v>14</v>
      </c>
    </row>
    <row r="2568" spans="1:8">
      <c r="A2568" s="88">
        <v>2017</v>
      </c>
      <c r="B2568" s="105" t="s">
        <v>3386</v>
      </c>
      <c r="C2568" s="106" t="s">
        <v>644</v>
      </c>
      <c r="D2568" s="84" t="s">
        <v>214</v>
      </c>
      <c r="E2568" s="104" t="s">
        <v>236</v>
      </c>
      <c r="F2568" s="84" t="s">
        <v>220</v>
      </c>
      <c r="G2568" s="86" t="str">
        <f t="shared" si="40"/>
        <v>2017S-1Seccional CaliMaestría en Derechos Humanos y Cultura de Paz</v>
      </c>
      <c r="H2568" s="107">
        <v>11</v>
      </c>
    </row>
    <row r="2569" spans="1:8">
      <c r="A2569" s="88">
        <v>2017</v>
      </c>
      <c r="B2569" s="105" t="s">
        <v>3386</v>
      </c>
      <c r="C2569" s="106" t="s">
        <v>644</v>
      </c>
      <c r="D2569" s="84" t="s">
        <v>214</v>
      </c>
      <c r="E2569" s="104" t="s">
        <v>236</v>
      </c>
      <c r="F2569" s="84" t="s">
        <v>79</v>
      </c>
      <c r="G2569" s="86" t="str">
        <f t="shared" si="40"/>
        <v>2017S-1Seccional CaliMaestría en Estudios Políticos</v>
      </c>
      <c r="H2569" s="107">
        <v>1</v>
      </c>
    </row>
    <row r="2570" spans="1:8">
      <c r="A2570" s="88">
        <v>2017</v>
      </c>
      <c r="B2570" s="105" t="s">
        <v>3386</v>
      </c>
      <c r="C2570" s="106" t="s">
        <v>644</v>
      </c>
      <c r="D2570" s="84" t="s">
        <v>214</v>
      </c>
      <c r="E2570" s="104" t="s">
        <v>236</v>
      </c>
      <c r="F2570" s="84" t="s">
        <v>219</v>
      </c>
      <c r="G2570" s="86" t="str">
        <f t="shared" si="40"/>
        <v>2017S-1Seccional CaliMaestría en Familia</v>
      </c>
      <c r="H2570" s="107">
        <v>3</v>
      </c>
    </row>
    <row r="2571" spans="1:8">
      <c r="A2571" s="88">
        <v>2017</v>
      </c>
      <c r="B2571" s="105" t="s">
        <v>3386</v>
      </c>
      <c r="C2571" s="106" t="s">
        <v>644</v>
      </c>
      <c r="D2571" s="84" t="s">
        <v>214</v>
      </c>
      <c r="E2571" s="104" t="s">
        <v>236</v>
      </c>
      <c r="F2571" s="84" t="s">
        <v>222</v>
      </c>
      <c r="G2571" s="86" t="str">
        <f t="shared" si="40"/>
        <v>2017S-1Seccional CaliMaestría en Psicología de la Salud</v>
      </c>
      <c r="H2571" s="107">
        <v>9</v>
      </c>
    </row>
    <row r="2572" spans="1:8">
      <c r="A2572" s="88">
        <v>2017</v>
      </c>
      <c r="B2572" s="105" t="s">
        <v>3386</v>
      </c>
      <c r="C2572" s="106" t="s">
        <v>644</v>
      </c>
      <c r="D2572" s="84" t="s">
        <v>214</v>
      </c>
      <c r="E2572" s="104" t="s">
        <v>234</v>
      </c>
      <c r="F2572" s="84" t="s">
        <v>700</v>
      </c>
      <c r="G2572" s="86" t="str">
        <f t="shared" si="40"/>
        <v>2017S-1Seccional CaliArquitectura</v>
      </c>
      <c r="H2572" s="107">
        <v>16</v>
      </c>
    </row>
    <row r="2573" spans="1:8">
      <c r="A2573" s="88">
        <v>2017</v>
      </c>
      <c r="B2573" s="105" t="s">
        <v>3386</v>
      </c>
      <c r="C2573" s="106" t="s">
        <v>644</v>
      </c>
      <c r="D2573" s="84" t="s">
        <v>214</v>
      </c>
      <c r="E2573" s="104" t="s">
        <v>234</v>
      </c>
      <c r="F2573" s="84" t="s">
        <v>1921</v>
      </c>
      <c r="G2573" s="86" t="str">
        <f t="shared" si="40"/>
        <v>2017S-1Seccional CaliArtes Visuales</v>
      </c>
      <c r="H2573" s="107">
        <v>18</v>
      </c>
    </row>
    <row r="2574" spans="1:8">
      <c r="A2574" s="88">
        <v>2017</v>
      </c>
      <c r="B2574" s="105" t="s">
        <v>3386</v>
      </c>
      <c r="C2574" s="106" t="s">
        <v>644</v>
      </c>
      <c r="D2574" s="84" t="s">
        <v>214</v>
      </c>
      <c r="E2574" s="104" t="s">
        <v>234</v>
      </c>
      <c r="F2574" s="84" t="s">
        <v>1924</v>
      </c>
      <c r="G2574" s="86" t="str">
        <f t="shared" si="40"/>
        <v>2017S-1Seccional CaliCiencia Política</v>
      </c>
      <c r="H2574" s="107">
        <v>9</v>
      </c>
    </row>
    <row r="2575" spans="1:8">
      <c r="A2575" s="88">
        <v>2017</v>
      </c>
      <c r="B2575" s="105" t="s">
        <v>3386</v>
      </c>
      <c r="C2575" s="106" t="s">
        <v>644</v>
      </c>
      <c r="D2575" s="84" t="s">
        <v>214</v>
      </c>
      <c r="E2575" s="104" t="s">
        <v>234</v>
      </c>
      <c r="F2575" s="84" t="s">
        <v>1956</v>
      </c>
      <c r="G2575" s="86" t="str">
        <f t="shared" si="40"/>
        <v>2017S-1Seccional CaliComunicación</v>
      </c>
      <c r="H2575" s="107">
        <v>26</v>
      </c>
    </row>
    <row r="2576" spans="1:8">
      <c r="A2576" s="88">
        <v>2017</v>
      </c>
      <c r="B2576" s="105" t="s">
        <v>3386</v>
      </c>
      <c r="C2576" s="106" t="s">
        <v>644</v>
      </c>
      <c r="D2576" s="84" t="s">
        <v>214</v>
      </c>
      <c r="E2576" s="104" t="s">
        <v>234</v>
      </c>
      <c r="F2576" s="84" t="s">
        <v>1927</v>
      </c>
      <c r="G2576" s="86" t="str">
        <f t="shared" si="40"/>
        <v>2017S-1Seccional CaliDerecho</v>
      </c>
      <c r="H2576" s="107">
        <v>24</v>
      </c>
    </row>
    <row r="2577" spans="1:8">
      <c r="A2577" s="88">
        <v>2017</v>
      </c>
      <c r="B2577" s="105" t="s">
        <v>3386</v>
      </c>
      <c r="C2577" s="106" t="s">
        <v>644</v>
      </c>
      <c r="D2577" s="84" t="s">
        <v>214</v>
      </c>
      <c r="E2577" s="104" t="s">
        <v>234</v>
      </c>
      <c r="F2577" s="84" t="s">
        <v>1960</v>
      </c>
      <c r="G2577" s="86" t="str">
        <f t="shared" si="40"/>
        <v>2017S-1Seccional CaliDiseño de Comunicación Visual</v>
      </c>
      <c r="H2577" s="107">
        <v>32</v>
      </c>
    </row>
    <row r="2578" spans="1:8">
      <c r="A2578" s="88">
        <v>2017</v>
      </c>
      <c r="B2578" s="105" t="s">
        <v>3386</v>
      </c>
      <c r="C2578" s="106" t="s">
        <v>644</v>
      </c>
      <c r="D2578" s="84" t="s">
        <v>214</v>
      </c>
      <c r="E2578" s="104" t="s">
        <v>234</v>
      </c>
      <c r="F2578" s="84" t="s">
        <v>1934</v>
      </c>
      <c r="G2578" s="86" t="str">
        <f t="shared" si="40"/>
        <v>2017S-1Seccional CaliFilosofía</v>
      </c>
      <c r="H2578" s="107">
        <v>4</v>
      </c>
    </row>
    <row r="2579" spans="1:8">
      <c r="A2579" s="88">
        <v>2017</v>
      </c>
      <c r="B2579" s="105" t="s">
        <v>3386</v>
      </c>
      <c r="C2579" s="106" t="s">
        <v>644</v>
      </c>
      <c r="D2579" s="84" t="s">
        <v>214</v>
      </c>
      <c r="E2579" s="104" t="s">
        <v>234</v>
      </c>
      <c r="F2579" s="84" t="s">
        <v>730</v>
      </c>
      <c r="G2579" s="86" t="str">
        <f t="shared" si="40"/>
        <v>2017S-1Seccional CaliPsicología</v>
      </c>
      <c r="H2579" s="107">
        <v>30</v>
      </c>
    </row>
    <row r="2580" spans="1:8">
      <c r="A2580" s="88">
        <v>2017</v>
      </c>
      <c r="B2580" s="105" t="s">
        <v>3386</v>
      </c>
      <c r="C2580" s="106" t="s">
        <v>644</v>
      </c>
      <c r="D2580" s="84" t="s">
        <v>126</v>
      </c>
      <c r="E2580" s="104" t="s">
        <v>235</v>
      </c>
      <c r="F2580" s="84" t="s">
        <v>133</v>
      </c>
      <c r="G2580" s="86" t="str">
        <f t="shared" si="40"/>
        <v>2017S-1Seccional CaliEspecialización en Gerencia de Construcciones</v>
      </c>
      <c r="H2580" s="107">
        <v>23</v>
      </c>
    </row>
    <row r="2581" spans="1:8">
      <c r="A2581" s="88">
        <v>2017</v>
      </c>
      <c r="B2581" s="105" t="s">
        <v>3386</v>
      </c>
      <c r="C2581" s="106" t="s">
        <v>644</v>
      </c>
      <c r="D2581" s="84" t="s">
        <v>126</v>
      </c>
      <c r="E2581" s="104" t="s">
        <v>235</v>
      </c>
      <c r="F2581" s="84" t="s">
        <v>226</v>
      </c>
      <c r="G2581" s="86" t="str">
        <f t="shared" si="40"/>
        <v>2017S-1Seccional CaliEspecialización en Logística Integral</v>
      </c>
      <c r="H2581" s="107">
        <v>8</v>
      </c>
    </row>
    <row r="2582" spans="1:8">
      <c r="A2582" s="88">
        <v>2017</v>
      </c>
      <c r="B2582" s="105" t="s">
        <v>3386</v>
      </c>
      <c r="C2582" s="106" t="s">
        <v>644</v>
      </c>
      <c r="D2582" s="84" t="s">
        <v>126</v>
      </c>
      <c r="E2582" s="104" t="s">
        <v>235</v>
      </c>
      <c r="F2582" s="84" t="s">
        <v>135</v>
      </c>
      <c r="G2582" s="86" t="str">
        <f t="shared" si="40"/>
        <v>2017S-1Seccional CaliEspecialización en Sistemas Gerenciales de Ingeniería</v>
      </c>
      <c r="H2582" s="107">
        <v>19</v>
      </c>
    </row>
    <row r="2583" spans="1:8">
      <c r="A2583" s="88">
        <v>2017</v>
      </c>
      <c r="B2583" s="105" t="s">
        <v>3386</v>
      </c>
      <c r="C2583" s="106" t="s">
        <v>644</v>
      </c>
      <c r="D2583" s="84" t="s">
        <v>126</v>
      </c>
      <c r="E2583" s="104" t="s">
        <v>235</v>
      </c>
      <c r="F2583" s="84" t="s">
        <v>4325</v>
      </c>
      <c r="G2583" s="86" t="str">
        <f t="shared" si="40"/>
        <v>2017S-1Seccional CaliEspecialización en Sistemas Gerenciales de Ingeniería: Énfasis en Informática</v>
      </c>
      <c r="H2583" s="107">
        <v>5</v>
      </c>
    </row>
    <row r="2584" spans="1:8">
      <c r="A2584" s="88">
        <v>2017</v>
      </c>
      <c r="B2584" s="105" t="s">
        <v>3386</v>
      </c>
      <c r="C2584" s="106" t="s">
        <v>644</v>
      </c>
      <c r="D2584" s="84" t="s">
        <v>126</v>
      </c>
      <c r="E2584" s="104" t="s">
        <v>236</v>
      </c>
      <c r="F2584" s="84" t="s">
        <v>227</v>
      </c>
      <c r="G2584" s="86" t="str">
        <f t="shared" si="40"/>
        <v>2017S-1Seccional CaliMaestría en Ingeniería</v>
      </c>
      <c r="H2584" s="107">
        <v>7</v>
      </c>
    </row>
    <row r="2585" spans="1:8">
      <c r="A2585" s="88">
        <v>2017</v>
      </c>
      <c r="B2585" s="105" t="s">
        <v>3386</v>
      </c>
      <c r="C2585" s="106" t="s">
        <v>644</v>
      </c>
      <c r="D2585" s="84" t="s">
        <v>126</v>
      </c>
      <c r="E2585" s="104" t="s">
        <v>236</v>
      </c>
      <c r="F2585" s="84" t="s">
        <v>140</v>
      </c>
      <c r="G2585" s="86" t="str">
        <f t="shared" si="40"/>
        <v>2017S-1Seccional CaliMaestría en Ingeniería Civil</v>
      </c>
      <c r="H2585" s="107">
        <v>6</v>
      </c>
    </row>
    <row r="2586" spans="1:8">
      <c r="A2586" s="88">
        <v>2017</v>
      </c>
      <c r="B2586" s="105" t="s">
        <v>3386</v>
      </c>
      <c r="C2586" s="106" t="s">
        <v>644</v>
      </c>
      <c r="D2586" s="84" t="s">
        <v>126</v>
      </c>
      <c r="E2586" s="104" t="s">
        <v>234</v>
      </c>
      <c r="F2586" s="84" t="s">
        <v>1923</v>
      </c>
      <c r="G2586" s="86" t="str">
        <f t="shared" si="40"/>
        <v>2017S-1Seccional CaliBiología</v>
      </c>
      <c r="H2586" s="107">
        <v>8</v>
      </c>
    </row>
    <row r="2587" spans="1:8">
      <c r="A2587" s="88">
        <v>2017</v>
      </c>
      <c r="B2587" s="105" t="s">
        <v>3386</v>
      </c>
      <c r="C2587" s="106" t="s">
        <v>644</v>
      </c>
      <c r="D2587" s="84" t="s">
        <v>126</v>
      </c>
      <c r="E2587" s="104" t="s">
        <v>234</v>
      </c>
      <c r="F2587" s="84" t="s">
        <v>1958</v>
      </c>
      <c r="G2587" s="86" t="str">
        <f t="shared" si="40"/>
        <v>2017S-1Seccional CaliIngeniería Civil</v>
      </c>
      <c r="H2587" s="107">
        <v>40</v>
      </c>
    </row>
    <row r="2588" spans="1:8">
      <c r="A2588" s="88">
        <v>2017</v>
      </c>
      <c r="B2588" s="105" t="s">
        <v>3386</v>
      </c>
      <c r="C2588" s="106" t="s">
        <v>644</v>
      </c>
      <c r="D2588" s="84" t="s">
        <v>126</v>
      </c>
      <c r="E2588" s="104" t="s">
        <v>234</v>
      </c>
      <c r="F2588" s="84" t="s">
        <v>1961</v>
      </c>
      <c r="G2588" s="86" t="str">
        <f t="shared" si="40"/>
        <v>2017S-1Seccional CaliIngeniería de Sistemas y Computación</v>
      </c>
      <c r="H2588" s="107">
        <v>11</v>
      </c>
    </row>
    <row r="2589" spans="1:8">
      <c r="A2589" s="88">
        <v>2017</v>
      </c>
      <c r="B2589" s="105" t="s">
        <v>3386</v>
      </c>
      <c r="C2589" s="106" t="s">
        <v>644</v>
      </c>
      <c r="D2589" s="84" t="s">
        <v>126</v>
      </c>
      <c r="E2589" s="104" t="s">
        <v>234</v>
      </c>
      <c r="F2589" s="84" t="s">
        <v>1937</v>
      </c>
      <c r="G2589" s="86" t="str">
        <f t="shared" si="40"/>
        <v>2017S-1Seccional CaliIngeniería Electrónica</v>
      </c>
      <c r="H2589" s="107">
        <v>17</v>
      </c>
    </row>
    <row r="2590" spans="1:8">
      <c r="A2590" s="88">
        <v>2017</v>
      </c>
      <c r="B2590" s="105" t="s">
        <v>3386</v>
      </c>
      <c r="C2590" s="106" t="s">
        <v>644</v>
      </c>
      <c r="D2590" s="84" t="s">
        <v>126</v>
      </c>
      <c r="E2590" s="104" t="s">
        <v>234</v>
      </c>
      <c r="F2590" s="84" t="s">
        <v>1938</v>
      </c>
      <c r="G2590" s="86" t="str">
        <f t="shared" si="40"/>
        <v>2017S-1Seccional CaliIngeniería Industrial</v>
      </c>
      <c r="H2590" s="107">
        <v>71</v>
      </c>
    </row>
    <row r="2591" spans="1:8">
      <c r="A2591" s="88">
        <v>2017</v>
      </c>
      <c r="B2591" s="105" t="s">
        <v>3386</v>
      </c>
      <c r="C2591" s="106" t="s">
        <v>644</v>
      </c>
      <c r="D2591" s="84" t="s">
        <v>126</v>
      </c>
      <c r="E2591" s="104" t="s">
        <v>234</v>
      </c>
      <c r="F2591" s="84" t="s">
        <v>1959</v>
      </c>
      <c r="G2591" s="86" t="str">
        <f t="shared" si="40"/>
        <v>2017S-1Seccional CaliMatemáticas Aplicadas</v>
      </c>
      <c r="H2591" s="107">
        <v>1</v>
      </c>
    </row>
    <row r="2592" spans="1:8">
      <c r="A2592" s="88">
        <v>2017</v>
      </c>
      <c r="B2592" s="88" t="s">
        <v>3387</v>
      </c>
      <c r="C2592" s="106" t="s">
        <v>644</v>
      </c>
      <c r="D2592" s="84" t="s">
        <v>213</v>
      </c>
      <c r="E2592" s="104" t="s">
        <v>236</v>
      </c>
      <c r="F2592" s="84" t="s">
        <v>51</v>
      </c>
      <c r="G2592" s="86" t="str">
        <f t="shared" si="40"/>
        <v>2017S-2Seccional CaliMaestría en Salud Pública</v>
      </c>
      <c r="H2592" s="107">
        <v>13</v>
      </c>
    </row>
    <row r="2593" spans="1:8">
      <c r="A2593" s="88">
        <v>2017</v>
      </c>
      <c r="B2593" s="88" t="s">
        <v>3387</v>
      </c>
      <c r="C2593" s="106" t="s">
        <v>644</v>
      </c>
      <c r="D2593" s="84" t="s">
        <v>213</v>
      </c>
      <c r="E2593" s="104" t="s">
        <v>234</v>
      </c>
      <c r="F2593" s="84" t="s">
        <v>1948</v>
      </c>
      <c r="G2593" s="86" t="str">
        <f t="shared" si="40"/>
        <v>2017S-2Seccional CaliMedicina</v>
      </c>
      <c r="H2593" s="107">
        <v>48</v>
      </c>
    </row>
    <row r="2594" spans="1:8">
      <c r="A2594" s="88">
        <v>2017</v>
      </c>
      <c r="B2594" s="88" t="s">
        <v>3387</v>
      </c>
      <c r="C2594" s="106" t="s">
        <v>644</v>
      </c>
      <c r="D2594" s="84" t="s">
        <v>31</v>
      </c>
      <c r="E2594" s="104" t="s">
        <v>235</v>
      </c>
      <c r="F2594" s="84" t="s">
        <v>203</v>
      </c>
      <c r="G2594" s="86" t="str">
        <f t="shared" si="40"/>
        <v>2017S-2Seccional CaliEspecialización en Administración de Salud</v>
      </c>
      <c r="H2594" s="107">
        <v>35</v>
      </c>
    </row>
    <row r="2595" spans="1:8">
      <c r="A2595" s="88">
        <v>2017</v>
      </c>
      <c r="B2595" s="88" t="s">
        <v>3387</v>
      </c>
      <c r="C2595" s="106" t="s">
        <v>644</v>
      </c>
      <c r="D2595" s="84" t="s">
        <v>31</v>
      </c>
      <c r="E2595" s="104" t="s">
        <v>235</v>
      </c>
      <c r="F2595" s="84" t="s">
        <v>36</v>
      </c>
      <c r="G2595" s="86" t="str">
        <f t="shared" si="40"/>
        <v>2017S-2Seccional CaliEspecialización en Contabilidad Financiera Internacional</v>
      </c>
      <c r="H2595" s="107">
        <v>2</v>
      </c>
    </row>
    <row r="2596" spans="1:8">
      <c r="A2596" s="88">
        <v>2017</v>
      </c>
      <c r="B2596" s="88" t="s">
        <v>3387</v>
      </c>
      <c r="C2596" s="106" t="s">
        <v>644</v>
      </c>
      <c r="D2596" s="84" t="s">
        <v>31</v>
      </c>
      <c r="E2596" s="104" t="s">
        <v>235</v>
      </c>
      <c r="F2596" s="84" t="s">
        <v>204</v>
      </c>
      <c r="G2596" s="86" t="str">
        <f t="shared" si="40"/>
        <v>2017S-2Seccional CaliEspecialización en Finanzas</v>
      </c>
      <c r="H2596" s="107">
        <v>37</v>
      </c>
    </row>
    <row r="2597" spans="1:8">
      <c r="A2597" s="88">
        <v>2017</v>
      </c>
      <c r="B2597" s="88" t="s">
        <v>3387</v>
      </c>
      <c r="C2597" s="106" t="s">
        <v>644</v>
      </c>
      <c r="D2597" s="84" t="s">
        <v>31</v>
      </c>
      <c r="E2597" s="104" t="s">
        <v>235</v>
      </c>
      <c r="F2597" s="84" t="s">
        <v>205</v>
      </c>
      <c r="G2597" s="86" t="str">
        <f t="shared" si="40"/>
        <v>2017S-2Seccional CaliEspecialización en Gerencia Social</v>
      </c>
      <c r="H2597" s="107">
        <v>45</v>
      </c>
    </row>
    <row r="2598" spans="1:8">
      <c r="A2598" s="88">
        <v>2017</v>
      </c>
      <c r="B2598" s="88" t="s">
        <v>3387</v>
      </c>
      <c r="C2598" s="106" t="s">
        <v>644</v>
      </c>
      <c r="D2598" s="84" t="s">
        <v>31</v>
      </c>
      <c r="E2598" s="104" t="s">
        <v>235</v>
      </c>
      <c r="F2598" s="84" t="s">
        <v>206</v>
      </c>
      <c r="G2598" s="86" t="str">
        <f t="shared" si="40"/>
        <v>2017S-2Seccional CaliEspecialización en Gestión Tributaria</v>
      </c>
      <c r="H2598" s="107">
        <v>18</v>
      </c>
    </row>
    <row r="2599" spans="1:8">
      <c r="A2599" s="88">
        <v>2017</v>
      </c>
      <c r="B2599" s="88" t="s">
        <v>3387</v>
      </c>
      <c r="C2599" s="106" t="s">
        <v>644</v>
      </c>
      <c r="D2599" s="84" t="s">
        <v>31</v>
      </c>
      <c r="E2599" s="104" t="s">
        <v>235</v>
      </c>
      <c r="F2599" s="84" t="s">
        <v>207</v>
      </c>
      <c r="G2599" s="86" t="str">
        <f t="shared" si="40"/>
        <v>2017S-2Seccional CaliEspecialización en Mercadeo</v>
      </c>
      <c r="H2599" s="107">
        <v>14</v>
      </c>
    </row>
    <row r="2600" spans="1:8">
      <c r="A2600" s="88">
        <v>2017</v>
      </c>
      <c r="B2600" s="88" t="s">
        <v>3387</v>
      </c>
      <c r="C2600" s="106" t="s">
        <v>644</v>
      </c>
      <c r="D2600" s="84" t="s">
        <v>31</v>
      </c>
      <c r="E2600" s="104" t="s">
        <v>235</v>
      </c>
      <c r="F2600" s="84" t="s">
        <v>208</v>
      </c>
      <c r="G2600" s="86" t="str">
        <f t="shared" si="40"/>
        <v>2017S-2Seccional CaliEspecialización en Negocios Internacionales</v>
      </c>
      <c r="H2600" s="107">
        <v>1</v>
      </c>
    </row>
    <row r="2601" spans="1:8">
      <c r="A2601" s="88">
        <v>2017</v>
      </c>
      <c r="B2601" s="88" t="s">
        <v>3387</v>
      </c>
      <c r="C2601" s="106" t="s">
        <v>644</v>
      </c>
      <c r="D2601" s="84" t="s">
        <v>31</v>
      </c>
      <c r="E2601" s="104" t="s">
        <v>236</v>
      </c>
      <c r="F2601" s="84" t="s">
        <v>2477</v>
      </c>
      <c r="G2601" s="86" t="str">
        <f t="shared" si="40"/>
        <v>2017S-2Seccional CaliMaestría en Administración de Empresas</v>
      </c>
      <c r="H2601" s="107">
        <v>42</v>
      </c>
    </row>
    <row r="2602" spans="1:8">
      <c r="A2602" s="88">
        <v>2017</v>
      </c>
      <c r="B2602" s="88" t="s">
        <v>3387</v>
      </c>
      <c r="C2602" s="106" t="s">
        <v>644</v>
      </c>
      <c r="D2602" s="84" t="s">
        <v>31</v>
      </c>
      <c r="E2602" s="104" t="s">
        <v>236</v>
      </c>
      <c r="F2602" s="84" t="s">
        <v>4456</v>
      </c>
      <c r="G2602" s="86" t="str">
        <f t="shared" si="40"/>
        <v>2017S-2Seccional CaliMaestría en Administración de Empresas - EMBA</v>
      </c>
      <c r="H2602" s="107">
        <v>13</v>
      </c>
    </row>
    <row r="2603" spans="1:8">
      <c r="A2603" s="88">
        <v>2017</v>
      </c>
      <c r="B2603" s="88" t="s">
        <v>3387</v>
      </c>
      <c r="C2603" s="106" t="s">
        <v>644</v>
      </c>
      <c r="D2603" s="84" t="s">
        <v>31</v>
      </c>
      <c r="E2603" s="104" t="s">
        <v>236</v>
      </c>
      <c r="F2603" s="84" t="s">
        <v>2479</v>
      </c>
      <c r="G2603" s="86" t="str">
        <f t="shared" si="40"/>
        <v>2017S-2Seccional CaliMaestría en Administración de Empresas - Pasto</v>
      </c>
      <c r="H2603" s="107">
        <v>4</v>
      </c>
    </row>
    <row r="2604" spans="1:8">
      <c r="A2604" s="88">
        <v>2017</v>
      </c>
      <c r="B2604" s="88" t="s">
        <v>3387</v>
      </c>
      <c r="C2604" s="106" t="s">
        <v>644</v>
      </c>
      <c r="D2604" s="84" t="s">
        <v>31</v>
      </c>
      <c r="E2604" s="104" t="s">
        <v>236</v>
      </c>
      <c r="F2604" s="84" t="s">
        <v>2481</v>
      </c>
      <c r="G2604" s="86" t="str">
        <f t="shared" si="40"/>
        <v>2017S-2Seccional CaliMaestría en Administración de Empresas - Pereira</v>
      </c>
      <c r="H2604" s="107">
        <v>10</v>
      </c>
    </row>
    <row r="2605" spans="1:8">
      <c r="A2605" s="88">
        <v>2017</v>
      </c>
      <c r="B2605" s="88" t="s">
        <v>3387</v>
      </c>
      <c r="C2605" s="106" t="s">
        <v>644</v>
      </c>
      <c r="D2605" s="84" t="s">
        <v>31</v>
      </c>
      <c r="E2605" s="104" t="s">
        <v>236</v>
      </c>
      <c r="F2605" s="84" t="s">
        <v>1187</v>
      </c>
      <c r="G2605" s="86" t="str">
        <f t="shared" si="40"/>
        <v>2017S-2Seccional CaliMaestría en Finanzas</v>
      </c>
      <c r="H2605" s="107">
        <v>2</v>
      </c>
    </row>
    <row r="2606" spans="1:8">
      <c r="A2606" s="88">
        <v>2017</v>
      </c>
      <c r="B2606" s="88" t="s">
        <v>3387</v>
      </c>
      <c r="C2606" s="106" t="s">
        <v>644</v>
      </c>
      <c r="D2606" s="84" t="s">
        <v>31</v>
      </c>
      <c r="E2606" s="104" t="s">
        <v>234</v>
      </c>
      <c r="F2606" s="84" t="s">
        <v>1919</v>
      </c>
      <c r="G2606" s="86" t="str">
        <f t="shared" si="40"/>
        <v>2017S-2Seccional CaliAdministración de Empresas</v>
      </c>
      <c r="H2606" s="107">
        <v>87</v>
      </c>
    </row>
    <row r="2607" spans="1:8">
      <c r="A2607" s="88">
        <v>2017</v>
      </c>
      <c r="B2607" s="88" t="s">
        <v>3387</v>
      </c>
      <c r="C2607" s="106" t="s">
        <v>644</v>
      </c>
      <c r="D2607" s="84" t="s">
        <v>31</v>
      </c>
      <c r="E2607" s="104" t="s">
        <v>234</v>
      </c>
      <c r="F2607" s="84" t="s">
        <v>1926</v>
      </c>
      <c r="G2607" s="86" t="str">
        <f t="shared" si="40"/>
        <v>2017S-2Seccional CaliContaduría Pública</v>
      </c>
      <c r="H2607" s="107">
        <v>39</v>
      </c>
    </row>
    <row r="2608" spans="1:8">
      <c r="A2608" s="88">
        <v>2017</v>
      </c>
      <c r="B2608" s="88" t="s">
        <v>3387</v>
      </c>
      <c r="C2608" s="106" t="s">
        <v>644</v>
      </c>
      <c r="D2608" s="84" t="s">
        <v>31</v>
      </c>
      <c r="E2608" s="104" t="s">
        <v>234</v>
      </c>
      <c r="F2608" s="84" t="s">
        <v>1930</v>
      </c>
      <c r="G2608" s="86" t="str">
        <f t="shared" si="40"/>
        <v>2017S-2Seccional CaliEconomía</v>
      </c>
      <c r="H2608" s="107">
        <v>20</v>
      </c>
    </row>
    <row r="2609" spans="1:8">
      <c r="A2609" s="88">
        <v>2017</v>
      </c>
      <c r="B2609" s="88" t="s">
        <v>3387</v>
      </c>
      <c r="C2609" s="106" t="s">
        <v>644</v>
      </c>
      <c r="D2609" s="84" t="s">
        <v>31</v>
      </c>
      <c r="E2609" s="104" t="s">
        <v>234</v>
      </c>
      <c r="F2609" s="84" t="s">
        <v>1962</v>
      </c>
      <c r="G2609" s="86" t="str">
        <f t="shared" si="40"/>
        <v>2017S-2Seccional CaliNegocios Internacionales</v>
      </c>
      <c r="H2609" s="107">
        <v>19</v>
      </c>
    </row>
    <row r="2610" spans="1:8">
      <c r="A2610" s="88">
        <v>2017</v>
      </c>
      <c r="B2610" s="88" t="s">
        <v>3387</v>
      </c>
      <c r="C2610" s="106" t="s">
        <v>644</v>
      </c>
      <c r="D2610" s="84" t="s">
        <v>214</v>
      </c>
      <c r="E2610" s="104" t="s">
        <v>235</v>
      </c>
      <c r="F2610" s="84" t="s">
        <v>215</v>
      </c>
      <c r="G2610" s="86" t="str">
        <f t="shared" si="40"/>
        <v>2017S-2Seccional CaliEspecialización en Cultura de Paz y Derecho Internacional Humanitario</v>
      </c>
      <c r="H2610" s="107">
        <v>42</v>
      </c>
    </row>
    <row r="2611" spans="1:8">
      <c r="A2611" s="88">
        <v>2017</v>
      </c>
      <c r="B2611" s="88" t="s">
        <v>3387</v>
      </c>
      <c r="C2611" s="106" t="s">
        <v>644</v>
      </c>
      <c r="D2611" s="84" t="s">
        <v>214</v>
      </c>
      <c r="E2611" s="104" t="s">
        <v>235</v>
      </c>
      <c r="F2611" s="84" t="s">
        <v>55</v>
      </c>
      <c r="G2611" s="86" t="str">
        <f t="shared" si="40"/>
        <v>2017S-2Seccional CaliEspecialización en Derecho Comercial</v>
      </c>
      <c r="H2611" s="107">
        <v>10</v>
      </c>
    </row>
    <row r="2612" spans="1:8">
      <c r="A2612" s="88">
        <v>2017</v>
      </c>
      <c r="B2612" s="88" t="s">
        <v>3387</v>
      </c>
      <c r="C2612" s="106" t="s">
        <v>644</v>
      </c>
      <c r="D2612" s="84" t="s">
        <v>214</v>
      </c>
      <c r="E2612" s="104" t="s">
        <v>235</v>
      </c>
      <c r="F2612" s="84" t="s">
        <v>216</v>
      </c>
      <c r="G2612" s="86" t="str">
        <f t="shared" si="40"/>
        <v>2017S-2Seccional CaliEspecialización en Neuropsicología Infantil</v>
      </c>
      <c r="H2612" s="107">
        <v>15</v>
      </c>
    </row>
    <row r="2613" spans="1:8">
      <c r="A2613" s="88">
        <v>2017</v>
      </c>
      <c r="B2613" s="88" t="s">
        <v>3387</v>
      </c>
      <c r="C2613" s="106" t="s">
        <v>644</v>
      </c>
      <c r="D2613" s="84" t="s">
        <v>214</v>
      </c>
      <c r="E2613" s="104" t="s">
        <v>235</v>
      </c>
      <c r="F2613" s="84" t="s">
        <v>217</v>
      </c>
      <c r="G2613" s="86" t="str">
        <f t="shared" si="40"/>
        <v>2017S-2Seccional CaliEspecialización en Procesos Humanos y Desarrollo Organizacional</v>
      </c>
      <c r="H2613" s="107">
        <v>36</v>
      </c>
    </row>
    <row r="2614" spans="1:8">
      <c r="A2614" s="88">
        <v>2017</v>
      </c>
      <c r="B2614" s="88" t="s">
        <v>3387</v>
      </c>
      <c r="C2614" s="106" t="s">
        <v>644</v>
      </c>
      <c r="D2614" s="84" t="s">
        <v>214</v>
      </c>
      <c r="E2614" s="104" t="s">
        <v>235</v>
      </c>
      <c r="F2614" s="84" t="s">
        <v>218</v>
      </c>
      <c r="G2614" s="86" t="str">
        <f t="shared" si="40"/>
        <v>2017S-2Seccional CaliEspecialización en Seguridad Social</v>
      </c>
      <c r="H2614" s="107">
        <v>16</v>
      </c>
    </row>
    <row r="2615" spans="1:8">
      <c r="A2615" s="88">
        <v>2017</v>
      </c>
      <c r="B2615" s="88" t="s">
        <v>3387</v>
      </c>
      <c r="C2615" s="106" t="s">
        <v>644</v>
      </c>
      <c r="D2615" s="84" t="s">
        <v>214</v>
      </c>
      <c r="E2615" s="104" t="s">
        <v>236</v>
      </c>
      <c r="F2615" s="84" t="s">
        <v>1914</v>
      </c>
      <c r="G2615" s="86" t="str">
        <f t="shared" si="40"/>
        <v>2017S-2Seccional CaliMaestría en Derecho Empresarial</v>
      </c>
      <c r="H2615" s="107">
        <v>13</v>
      </c>
    </row>
    <row r="2616" spans="1:8">
      <c r="A2616" s="88">
        <v>2017</v>
      </c>
      <c r="B2616" s="88" t="s">
        <v>3387</v>
      </c>
      <c r="C2616" s="106" t="s">
        <v>644</v>
      </c>
      <c r="D2616" s="84" t="s">
        <v>214</v>
      </c>
      <c r="E2616" s="104" t="s">
        <v>236</v>
      </c>
      <c r="F2616" s="84" t="s">
        <v>220</v>
      </c>
      <c r="G2616" s="86" t="str">
        <f t="shared" si="40"/>
        <v>2017S-2Seccional CaliMaestría en Derechos Humanos y Cultura de Paz</v>
      </c>
      <c r="H2616" s="107">
        <v>21</v>
      </c>
    </row>
    <row r="2617" spans="1:8">
      <c r="A2617" s="88">
        <v>2017</v>
      </c>
      <c r="B2617" s="88" t="s">
        <v>3387</v>
      </c>
      <c r="C2617" s="106" t="s">
        <v>644</v>
      </c>
      <c r="D2617" s="84" t="s">
        <v>214</v>
      </c>
      <c r="E2617" s="104" t="s">
        <v>236</v>
      </c>
      <c r="F2617" s="84" t="s">
        <v>219</v>
      </c>
      <c r="G2617" s="86" t="str">
        <f t="shared" si="40"/>
        <v>2017S-2Seccional CaliMaestría en Familia</v>
      </c>
      <c r="H2617" s="107">
        <v>10</v>
      </c>
    </row>
    <row r="2618" spans="1:8">
      <c r="A2618" s="88">
        <v>2017</v>
      </c>
      <c r="B2618" s="88" t="s">
        <v>3387</v>
      </c>
      <c r="C2618" s="106" t="s">
        <v>644</v>
      </c>
      <c r="D2618" s="84" t="s">
        <v>214</v>
      </c>
      <c r="E2618" s="104" t="s">
        <v>236</v>
      </c>
      <c r="F2618" s="84" t="s">
        <v>222</v>
      </c>
      <c r="G2618" s="86" t="str">
        <f t="shared" si="40"/>
        <v>2017S-2Seccional CaliMaestría en Psicología de la Salud</v>
      </c>
      <c r="H2618" s="107">
        <v>10</v>
      </c>
    </row>
    <row r="2619" spans="1:8">
      <c r="A2619" s="88">
        <v>2017</v>
      </c>
      <c r="B2619" s="88" t="s">
        <v>3387</v>
      </c>
      <c r="C2619" s="106" t="s">
        <v>644</v>
      </c>
      <c r="D2619" s="84" t="s">
        <v>214</v>
      </c>
      <c r="E2619" s="104" t="s">
        <v>234</v>
      </c>
      <c r="F2619" s="84" t="s">
        <v>700</v>
      </c>
      <c r="G2619" s="86" t="str">
        <f t="shared" si="40"/>
        <v>2017S-2Seccional CaliArquitectura</v>
      </c>
      <c r="H2619" s="107">
        <v>8</v>
      </c>
    </row>
    <row r="2620" spans="1:8">
      <c r="A2620" s="88">
        <v>2017</v>
      </c>
      <c r="B2620" s="88" t="s">
        <v>3387</v>
      </c>
      <c r="C2620" s="106" t="s">
        <v>644</v>
      </c>
      <c r="D2620" s="84" t="s">
        <v>214</v>
      </c>
      <c r="E2620" s="104" t="s">
        <v>234</v>
      </c>
      <c r="F2620" s="84" t="s">
        <v>1921</v>
      </c>
      <c r="G2620" s="86" t="str">
        <f t="shared" si="40"/>
        <v>2017S-2Seccional CaliArtes Visuales</v>
      </c>
      <c r="H2620" s="107">
        <v>4</v>
      </c>
    </row>
    <row r="2621" spans="1:8">
      <c r="A2621" s="88">
        <v>2017</v>
      </c>
      <c r="B2621" s="88" t="s">
        <v>3387</v>
      </c>
      <c r="C2621" s="106" t="s">
        <v>644</v>
      </c>
      <c r="D2621" s="84" t="s">
        <v>214</v>
      </c>
      <c r="E2621" s="104" t="s">
        <v>234</v>
      </c>
      <c r="F2621" s="84" t="s">
        <v>1924</v>
      </c>
      <c r="G2621" s="86" t="str">
        <f t="shared" si="40"/>
        <v>2017S-2Seccional CaliCiencia Política</v>
      </c>
      <c r="H2621" s="107">
        <v>20</v>
      </c>
    </row>
    <row r="2622" spans="1:8">
      <c r="A2622" s="88">
        <v>2017</v>
      </c>
      <c r="B2622" s="88" t="s">
        <v>3387</v>
      </c>
      <c r="C2622" s="106" t="s">
        <v>644</v>
      </c>
      <c r="D2622" s="84" t="s">
        <v>214</v>
      </c>
      <c r="E2622" s="104" t="s">
        <v>234</v>
      </c>
      <c r="F2622" s="84" t="s">
        <v>1956</v>
      </c>
      <c r="G2622" s="86" t="str">
        <f t="shared" si="40"/>
        <v>2017S-2Seccional CaliComunicación</v>
      </c>
      <c r="H2622" s="107">
        <v>22</v>
      </c>
    </row>
    <row r="2623" spans="1:8">
      <c r="A2623" s="88">
        <v>2017</v>
      </c>
      <c r="B2623" s="88" t="s">
        <v>3387</v>
      </c>
      <c r="C2623" s="106" t="s">
        <v>644</v>
      </c>
      <c r="D2623" s="84" t="s">
        <v>214</v>
      </c>
      <c r="E2623" s="104" t="s">
        <v>234</v>
      </c>
      <c r="F2623" s="84" t="s">
        <v>1927</v>
      </c>
      <c r="G2623" s="86" t="str">
        <f t="shared" si="40"/>
        <v>2017S-2Seccional CaliDerecho</v>
      </c>
      <c r="H2623" s="107">
        <v>32</v>
      </c>
    </row>
    <row r="2624" spans="1:8">
      <c r="A2624" s="88">
        <v>2017</v>
      </c>
      <c r="B2624" s="88" t="s">
        <v>3387</v>
      </c>
      <c r="C2624" s="106" t="s">
        <v>644</v>
      </c>
      <c r="D2624" s="84" t="s">
        <v>214</v>
      </c>
      <c r="E2624" s="104" t="s">
        <v>234</v>
      </c>
      <c r="F2624" s="84" t="s">
        <v>1960</v>
      </c>
      <c r="G2624" s="86" t="str">
        <f t="shared" si="40"/>
        <v>2017S-2Seccional CaliDiseño de Comunicación Visual</v>
      </c>
      <c r="H2624" s="107">
        <v>26</v>
      </c>
    </row>
    <row r="2625" spans="1:8">
      <c r="A2625" s="88">
        <v>2017</v>
      </c>
      <c r="B2625" s="88" t="s">
        <v>3387</v>
      </c>
      <c r="C2625" s="106" t="s">
        <v>644</v>
      </c>
      <c r="D2625" s="84" t="s">
        <v>214</v>
      </c>
      <c r="E2625" s="104" t="s">
        <v>234</v>
      </c>
      <c r="F2625" s="84" t="s">
        <v>1934</v>
      </c>
      <c r="G2625" s="86" t="str">
        <f t="shared" si="40"/>
        <v>2017S-2Seccional CaliFilosofía</v>
      </c>
      <c r="H2625" s="107">
        <v>7</v>
      </c>
    </row>
    <row r="2626" spans="1:8">
      <c r="A2626" s="88">
        <v>2017</v>
      </c>
      <c r="B2626" s="88" t="s">
        <v>3387</v>
      </c>
      <c r="C2626" s="106" t="s">
        <v>644</v>
      </c>
      <c r="D2626" s="84" t="s">
        <v>214</v>
      </c>
      <c r="E2626" s="104" t="s">
        <v>234</v>
      </c>
      <c r="F2626" s="84" t="s">
        <v>730</v>
      </c>
      <c r="G2626" s="86" t="str">
        <f t="shared" si="40"/>
        <v>2017S-2Seccional CaliPsicología</v>
      </c>
      <c r="H2626" s="107">
        <v>42</v>
      </c>
    </row>
    <row r="2627" spans="1:8">
      <c r="A2627" s="88">
        <v>2017</v>
      </c>
      <c r="B2627" s="88" t="s">
        <v>3387</v>
      </c>
      <c r="C2627" s="106" t="s">
        <v>644</v>
      </c>
      <c r="D2627" s="84" t="s">
        <v>126</v>
      </c>
      <c r="E2627" s="104" t="s">
        <v>235</v>
      </c>
      <c r="F2627" s="84" t="s">
        <v>133</v>
      </c>
      <c r="G2627" s="86" t="str">
        <f t="shared" ref="G2627:G2690" si="41">+CONCATENATE(A2627,B2627,C2627,F2627)</f>
        <v>2017S-2Seccional CaliEspecialización en Gerencia de Construcciones</v>
      </c>
      <c r="H2627" s="107">
        <v>28</v>
      </c>
    </row>
    <row r="2628" spans="1:8">
      <c r="A2628" s="88">
        <v>2017</v>
      </c>
      <c r="B2628" s="88" t="s">
        <v>3387</v>
      </c>
      <c r="C2628" s="106" t="s">
        <v>644</v>
      </c>
      <c r="D2628" s="84" t="s">
        <v>126</v>
      </c>
      <c r="E2628" s="104" t="s">
        <v>235</v>
      </c>
      <c r="F2628" s="84" t="s">
        <v>2484</v>
      </c>
      <c r="G2628" s="86" t="str">
        <f t="shared" si="41"/>
        <v>2017S-2Seccional CaliEspecialización en Ingeniería de Software</v>
      </c>
      <c r="H2628" s="107">
        <v>11</v>
      </c>
    </row>
    <row r="2629" spans="1:8">
      <c r="A2629" s="88">
        <v>2017</v>
      </c>
      <c r="B2629" s="88" t="s">
        <v>3387</v>
      </c>
      <c r="C2629" s="106" t="s">
        <v>644</v>
      </c>
      <c r="D2629" s="84" t="s">
        <v>126</v>
      </c>
      <c r="E2629" s="104" t="s">
        <v>235</v>
      </c>
      <c r="F2629" s="84" t="s">
        <v>226</v>
      </c>
      <c r="G2629" s="86" t="str">
        <f t="shared" si="41"/>
        <v>2017S-2Seccional CaliEspecialización en Logística Integral</v>
      </c>
      <c r="H2629" s="107">
        <v>9</v>
      </c>
    </row>
    <row r="2630" spans="1:8">
      <c r="A2630" s="88">
        <v>2017</v>
      </c>
      <c r="B2630" s="88" t="s">
        <v>3387</v>
      </c>
      <c r="C2630" s="106" t="s">
        <v>644</v>
      </c>
      <c r="D2630" s="84" t="s">
        <v>126</v>
      </c>
      <c r="E2630" s="104" t="s">
        <v>235</v>
      </c>
      <c r="F2630" s="84" t="s">
        <v>135</v>
      </c>
      <c r="G2630" s="86" t="str">
        <f t="shared" si="41"/>
        <v>2017S-2Seccional CaliEspecialización en Sistemas Gerenciales de Ingeniería</v>
      </c>
      <c r="H2630" s="107">
        <v>14</v>
      </c>
    </row>
    <row r="2631" spans="1:8">
      <c r="A2631" s="88">
        <v>2017</v>
      </c>
      <c r="B2631" s="88" t="s">
        <v>3387</v>
      </c>
      <c r="C2631" s="106" t="s">
        <v>644</v>
      </c>
      <c r="D2631" s="84" t="s">
        <v>126</v>
      </c>
      <c r="E2631" s="104" t="s">
        <v>235</v>
      </c>
      <c r="F2631" s="84" t="s">
        <v>4325</v>
      </c>
      <c r="G2631" s="86" t="str">
        <f t="shared" si="41"/>
        <v>2017S-2Seccional CaliEspecialización en Sistemas Gerenciales de Ingeniería: Énfasis en Informática</v>
      </c>
      <c r="H2631" s="107">
        <v>2</v>
      </c>
    </row>
    <row r="2632" spans="1:8">
      <c r="A2632" s="88">
        <v>2017</v>
      </c>
      <c r="B2632" s="88" t="s">
        <v>3387</v>
      </c>
      <c r="C2632" s="106" t="s">
        <v>644</v>
      </c>
      <c r="D2632" s="84" t="s">
        <v>126</v>
      </c>
      <c r="E2632" s="104" t="s">
        <v>236</v>
      </c>
      <c r="F2632" s="84" t="s">
        <v>227</v>
      </c>
      <c r="G2632" s="86" t="str">
        <f t="shared" si="41"/>
        <v>2017S-2Seccional CaliMaestría en Ingeniería</v>
      </c>
      <c r="H2632" s="107">
        <v>11</v>
      </c>
    </row>
    <row r="2633" spans="1:8">
      <c r="A2633" s="88">
        <v>2017</v>
      </c>
      <c r="B2633" s="88" t="s">
        <v>3387</v>
      </c>
      <c r="C2633" s="106" t="s">
        <v>644</v>
      </c>
      <c r="D2633" s="84" t="s">
        <v>126</v>
      </c>
      <c r="E2633" s="104" t="s">
        <v>236</v>
      </c>
      <c r="F2633" s="84" t="s">
        <v>140</v>
      </c>
      <c r="G2633" s="86" t="str">
        <f t="shared" si="41"/>
        <v>2017S-2Seccional CaliMaestría en Ingeniería Civil</v>
      </c>
      <c r="H2633" s="107">
        <v>3</v>
      </c>
    </row>
    <row r="2634" spans="1:8">
      <c r="A2634" s="88">
        <v>2017</v>
      </c>
      <c r="B2634" s="88" t="s">
        <v>3387</v>
      </c>
      <c r="C2634" s="106" t="s">
        <v>644</v>
      </c>
      <c r="D2634" s="84" t="s">
        <v>126</v>
      </c>
      <c r="E2634" s="104" t="s">
        <v>234</v>
      </c>
      <c r="F2634" s="84" t="s">
        <v>1923</v>
      </c>
      <c r="G2634" s="86" t="str">
        <f t="shared" si="41"/>
        <v>2017S-2Seccional CaliBiología</v>
      </c>
      <c r="H2634" s="107">
        <v>4</v>
      </c>
    </row>
    <row r="2635" spans="1:8">
      <c r="A2635" s="88">
        <v>2017</v>
      </c>
      <c r="B2635" s="88" t="s">
        <v>3387</v>
      </c>
      <c r="C2635" s="106" t="s">
        <v>644</v>
      </c>
      <c r="D2635" s="84" t="s">
        <v>126</v>
      </c>
      <c r="E2635" s="104" t="s">
        <v>234</v>
      </c>
      <c r="F2635" s="84" t="s">
        <v>1958</v>
      </c>
      <c r="G2635" s="86" t="str">
        <f t="shared" si="41"/>
        <v>2017S-2Seccional CaliIngeniería Civil</v>
      </c>
      <c r="H2635" s="107">
        <v>45</v>
      </c>
    </row>
    <row r="2636" spans="1:8">
      <c r="A2636" s="88">
        <v>2017</v>
      </c>
      <c r="B2636" s="88" t="s">
        <v>3387</v>
      </c>
      <c r="C2636" s="106" t="s">
        <v>644</v>
      </c>
      <c r="D2636" s="84" t="s">
        <v>126</v>
      </c>
      <c r="E2636" s="104" t="s">
        <v>234</v>
      </c>
      <c r="F2636" s="84" t="s">
        <v>1961</v>
      </c>
      <c r="G2636" s="86" t="str">
        <f t="shared" si="41"/>
        <v>2017S-2Seccional CaliIngeniería de Sistemas y Computación</v>
      </c>
      <c r="H2636" s="107">
        <v>13</v>
      </c>
    </row>
    <row r="2637" spans="1:8">
      <c r="A2637" s="88">
        <v>2017</v>
      </c>
      <c r="B2637" s="88" t="s">
        <v>3387</v>
      </c>
      <c r="C2637" s="106" t="s">
        <v>644</v>
      </c>
      <c r="D2637" s="84" t="s">
        <v>126</v>
      </c>
      <c r="E2637" s="104" t="s">
        <v>234</v>
      </c>
      <c r="F2637" s="84" t="s">
        <v>1937</v>
      </c>
      <c r="G2637" s="86" t="str">
        <f t="shared" si="41"/>
        <v>2017S-2Seccional CaliIngeniería Electrónica</v>
      </c>
      <c r="H2637" s="107">
        <v>5</v>
      </c>
    </row>
    <row r="2638" spans="1:8">
      <c r="A2638" s="88">
        <v>2017</v>
      </c>
      <c r="B2638" s="88" t="s">
        <v>3387</v>
      </c>
      <c r="C2638" s="106" t="s">
        <v>644</v>
      </c>
      <c r="D2638" s="84" t="s">
        <v>126</v>
      </c>
      <c r="E2638" s="104" t="s">
        <v>234</v>
      </c>
      <c r="F2638" s="84" t="s">
        <v>1938</v>
      </c>
      <c r="G2638" s="86" t="str">
        <f t="shared" si="41"/>
        <v>2017S-2Seccional CaliIngeniería Industrial</v>
      </c>
      <c r="H2638" s="107">
        <v>55</v>
      </c>
    </row>
    <row r="2639" spans="1:8">
      <c r="A2639" s="103">
        <v>2018</v>
      </c>
      <c r="B2639" s="105" t="s">
        <v>3386</v>
      </c>
      <c r="C2639" s="83" t="s">
        <v>2490</v>
      </c>
      <c r="D2639" s="84" t="s">
        <v>5</v>
      </c>
      <c r="E2639" s="104" t="s">
        <v>235</v>
      </c>
      <c r="F2639" s="84" t="s">
        <v>9</v>
      </c>
      <c r="G2639" s="86" t="str">
        <f t="shared" si="41"/>
        <v>2018S-1Sede CentralEspecialización en Diseño y Gerencia de Producto para la Exportación</v>
      </c>
      <c r="H2639" s="107">
        <v>6</v>
      </c>
    </row>
    <row r="2640" spans="1:8">
      <c r="A2640" s="103">
        <v>2018</v>
      </c>
      <c r="B2640" s="105" t="s">
        <v>3386</v>
      </c>
      <c r="C2640" s="83" t="s">
        <v>2490</v>
      </c>
      <c r="D2640" s="84" t="s">
        <v>5</v>
      </c>
      <c r="E2640" s="104" t="s">
        <v>236</v>
      </c>
      <c r="F2640" s="84" t="s">
        <v>11</v>
      </c>
      <c r="G2640" s="86" t="str">
        <f t="shared" si="41"/>
        <v>2018S-1Sede CentralMaestría en Planeación Urbana y Regional</v>
      </c>
      <c r="H2640" s="107">
        <v>6</v>
      </c>
    </row>
    <row r="2641" spans="1:8">
      <c r="A2641" s="103">
        <v>2018</v>
      </c>
      <c r="B2641" s="105" t="s">
        <v>3386</v>
      </c>
      <c r="C2641" s="83" t="s">
        <v>2490</v>
      </c>
      <c r="D2641" s="84" t="s">
        <v>5</v>
      </c>
      <c r="E2641" s="104" t="s">
        <v>234</v>
      </c>
      <c r="F2641" s="84" t="s">
        <v>700</v>
      </c>
      <c r="G2641" s="86" t="str">
        <f t="shared" si="41"/>
        <v>2018S-1Sede CentralArquitectura</v>
      </c>
      <c r="H2641" s="107">
        <v>89</v>
      </c>
    </row>
    <row r="2642" spans="1:8">
      <c r="A2642" s="103">
        <v>2018</v>
      </c>
      <c r="B2642" s="105" t="s">
        <v>3386</v>
      </c>
      <c r="C2642" s="83" t="s">
        <v>2490</v>
      </c>
      <c r="D2642" s="84" t="s">
        <v>5</v>
      </c>
      <c r="E2642" s="104" t="s">
        <v>234</v>
      </c>
      <c r="F2642" s="84" t="s">
        <v>1928</v>
      </c>
      <c r="G2642" s="86" t="str">
        <f t="shared" si="41"/>
        <v>2018S-1Sede CentralDiseño Industrial</v>
      </c>
      <c r="H2642" s="107">
        <v>86</v>
      </c>
    </row>
    <row r="2643" spans="1:8">
      <c r="A2643" s="103">
        <v>2018</v>
      </c>
      <c r="B2643" s="105" t="s">
        <v>3386</v>
      </c>
      <c r="C2643" s="83" t="s">
        <v>2490</v>
      </c>
      <c r="D2643" s="84" t="s">
        <v>12</v>
      </c>
      <c r="E2643" s="104" t="s">
        <v>236</v>
      </c>
      <c r="F2643" s="84" t="s">
        <v>17</v>
      </c>
      <c r="G2643" s="86" t="str">
        <f t="shared" si="41"/>
        <v>2018S-1Sede CentralMaestría en Música</v>
      </c>
      <c r="H2643" s="107">
        <v>9</v>
      </c>
    </row>
    <row r="2644" spans="1:8">
      <c r="A2644" s="103">
        <v>2018</v>
      </c>
      <c r="B2644" s="105" t="s">
        <v>3386</v>
      </c>
      <c r="C2644" s="83" t="s">
        <v>2490</v>
      </c>
      <c r="D2644" s="84" t="s">
        <v>12</v>
      </c>
      <c r="E2644" s="104" t="s">
        <v>234</v>
      </c>
      <c r="F2644" s="84" t="s">
        <v>1921</v>
      </c>
      <c r="G2644" s="86" t="str">
        <f t="shared" si="41"/>
        <v>2018S-1Sede CentralArtes Visuales</v>
      </c>
      <c r="H2644" s="107">
        <v>56</v>
      </c>
    </row>
    <row r="2645" spans="1:8">
      <c r="A2645" s="103">
        <v>2018</v>
      </c>
      <c r="B2645" s="105" t="s">
        <v>3386</v>
      </c>
      <c r="C2645" s="83" t="s">
        <v>2490</v>
      </c>
      <c r="D2645" s="84" t="s">
        <v>12</v>
      </c>
      <c r="E2645" s="104" t="s">
        <v>234</v>
      </c>
      <c r="F2645" s="84" t="s">
        <v>1933</v>
      </c>
      <c r="G2645" s="86" t="str">
        <f t="shared" si="41"/>
        <v>2018S-1Sede CentralEstudios Musicales</v>
      </c>
      <c r="H2645" s="107">
        <v>38</v>
      </c>
    </row>
    <row r="2646" spans="1:8">
      <c r="A2646" s="103">
        <v>2018</v>
      </c>
      <c r="B2646" s="105" t="s">
        <v>3386</v>
      </c>
      <c r="C2646" s="83" t="s">
        <v>2490</v>
      </c>
      <c r="D2646" s="84" t="s">
        <v>18</v>
      </c>
      <c r="E2646" s="104" t="s">
        <v>239</v>
      </c>
      <c r="F2646" s="84" t="s">
        <v>30</v>
      </c>
      <c r="G2646" s="86" t="str">
        <f t="shared" si="41"/>
        <v>2018S-1Sede CentralDoctorado en Ciencias Biológicas</v>
      </c>
      <c r="H2646" s="107">
        <v>1</v>
      </c>
    </row>
    <row r="2647" spans="1:8">
      <c r="A2647" s="103">
        <v>2018</v>
      </c>
      <c r="B2647" s="105" t="s">
        <v>3386</v>
      </c>
      <c r="C2647" s="83" t="s">
        <v>2490</v>
      </c>
      <c r="D2647" s="84" t="s">
        <v>18</v>
      </c>
      <c r="E2647" s="104" t="s">
        <v>235</v>
      </c>
      <c r="F2647" s="84" t="s">
        <v>24</v>
      </c>
      <c r="G2647" s="86" t="str">
        <f t="shared" si="41"/>
        <v>2018S-1Sede CentralEspecialización en Análisis Químico Instrumental</v>
      </c>
      <c r="H2647" s="107">
        <v>11</v>
      </c>
    </row>
    <row r="2648" spans="1:8">
      <c r="A2648" s="103">
        <v>2018</v>
      </c>
      <c r="B2648" s="105" t="s">
        <v>3386</v>
      </c>
      <c r="C2648" s="83" t="s">
        <v>2490</v>
      </c>
      <c r="D2648" s="84" t="s">
        <v>18</v>
      </c>
      <c r="E2648" s="104" t="s">
        <v>235</v>
      </c>
      <c r="F2648" s="84" t="s">
        <v>26</v>
      </c>
      <c r="G2648" s="86" t="str">
        <f t="shared" si="41"/>
        <v>2018S-1Sede CentralEspecialización en Hematología en el Laboratorio Clínico y Manejo del Banco de Sangre</v>
      </c>
      <c r="H2648" s="107">
        <v>9</v>
      </c>
    </row>
    <row r="2649" spans="1:8">
      <c r="A2649" s="103">
        <v>2018</v>
      </c>
      <c r="B2649" s="105" t="s">
        <v>3386</v>
      </c>
      <c r="C2649" s="83" t="s">
        <v>2490</v>
      </c>
      <c r="D2649" s="84" t="s">
        <v>18</v>
      </c>
      <c r="E2649" s="104" t="s">
        <v>236</v>
      </c>
      <c r="F2649" s="84" t="s">
        <v>28</v>
      </c>
      <c r="G2649" s="86" t="str">
        <f t="shared" si="41"/>
        <v>2018S-1Sede CentralMaestría en Ciencias Biológicas</v>
      </c>
      <c r="H2649" s="107">
        <v>12</v>
      </c>
    </row>
    <row r="2650" spans="1:8">
      <c r="A2650" s="103">
        <v>2018</v>
      </c>
      <c r="B2650" s="105" t="s">
        <v>3386</v>
      </c>
      <c r="C2650" s="83" t="s">
        <v>2490</v>
      </c>
      <c r="D2650" s="84" t="s">
        <v>18</v>
      </c>
      <c r="E2650" s="104" t="s">
        <v>236</v>
      </c>
      <c r="F2650" s="84" t="s">
        <v>29</v>
      </c>
      <c r="G2650" s="86" t="str">
        <f t="shared" si="41"/>
        <v>2018S-1Sede CentralMaestría en Física Médica</v>
      </c>
      <c r="H2650" s="107">
        <v>4</v>
      </c>
    </row>
    <row r="2651" spans="1:8">
      <c r="A2651" s="103">
        <v>2018</v>
      </c>
      <c r="B2651" s="105" t="s">
        <v>3386</v>
      </c>
      <c r="C2651" s="83" t="s">
        <v>2490</v>
      </c>
      <c r="D2651" s="84" t="s">
        <v>18</v>
      </c>
      <c r="E2651" s="104" t="s">
        <v>234</v>
      </c>
      <c r="F2651" s="84" t="s">
        <v>1922</v>
      </c>
      <c r="G2651" s="86" t="str">
        <f t="shared" si="41"/>
        <v>2018S-1Sede CentralBacteriología</v>
      </c>
      <c r="H2651" s="107">
        <v>17</v>
      </c>
    </row>
    <row r="2652" spans="1:8">
      <c r="A2652" s="103">
        <v>2018</v>
      </c>
      <c r="B2652" s="105" t="s">
        <v>3386</v>
      </c>
      <c r="C2652" s="83" t="s">
        <v>2490</v>
      </c>
      <c r="D2652" s="84" t="s">
        <v>18</v>
      </c>
      <c r="E2652" s="104" t="s">
        <v>234</v>
      </c>
      <c r="F2652" s="84" t="s">
        <v>1923</v>
      </c>
      <c r="G2652" s="86" t="str">
        <f t="shared" si="41"/>
        <v>2018S-1Sede CentralBiología</v>
      </c>
      <c r="H2652" s="107">
        <v>20</v>
      </c>
    </row>
    <row r="2653" spans="1:8">
      <c r="A2653" s="103">
        <v>2018</v>
      </c>
      <c r="B2653" s="105" t="s">
        <v>3386</v>
      </c>
      <c r="C2653" s="83" t="s">
        <v>2490</v>
      </c>
      <c r="D2653" s="84" t="s">
        <v>18</v>
      </c>
      <c r="E2653" s="104" t="s">
        <v>234</v>
      </c>
      <c r="F2653" s="84" t="s">
        <v>1940</v>
      </c>
      <c r="G2653" s="86" t="str">
        <f t="shared" si="41"/>
        <v>2018S-1Sede CentralMatemáticas</v>
      </c>
      <c r="H2653" s="107">
        <v>2</v>
      </c>
    </row>
    <row r="2654" spans="1:8">
      <c r="A2654" s="103">
        <v>2018</v>
      </c>
      <c r="B2654" s="105" t="s">
        <v>3386</v>
      </c>
      <c r="C2654" s="83" t="s">
        <v>2490</v>
      </c>
      <c r="D2654" s="84" t="s">
        <v>18</v>
      </c>
      <c r="E2654" s="104" t="s">
        <v>234</v>
      </c>
      <c r="F2654" s="84" t="s">
        <v>1941</v>
      </c>
      <c r="G2654" s="86" t="str">
        <f t="shared" si="41"/>
        <v>2018S-1Sede CentralMicrobiología Industrial</v>
      </c>
      <c r="H2654" s="107">
        <v>21</v>
      </c>
    </row>
    <row r="2655" spans="1:8">
      <c r="A2655" s="103">
        <v>2018</v>
      </c>
      <c r="B2655" s="105" t="s">
        <v>3386</v>
      </c>
      <c r="C2655" s="83" t="s">
        <v>2490</v>
      </c>
      <c r="D2655" s="84" t="s">
        <v>18</v>
      </c>
      <c r="E2655" s="104" t="s">
        <v>234</v>
      </c>
      <c r="F2655" s="84" t="s">
        <v>1942</v>
      </c>
      <c r="G2655" s="86" t="str">
        <f t="shared" si="41"/>
        <v>2018S-1Sede CentralNutrición y Dietética</v>
      </c>
      <c r="H2655" s="107">
        <v>15</v>
      </c>
    </row>
    <row r="2656" spans="1:8">
      <c r="A2656" s="103">
        <v>2018</v>
      </c>
      <c r="B2656" s="105" t="s">
        <v>3386</v>
      </c>
      <c r="C2656" s="83" t="s">
        <v>2490</v>
      </c>
      <c r="D2656" s="84" t="s">
        <v>31</v>
      </c>
      <c r="E2656" s="104" t="s">
        <v>235</v>
      </c>
      <c r="F2656" s="84" t="s">
        <v>1185</v>
      </c>
      <c r="G2656" s="86" t="str">
        <f t="shared" si="41"/>
        <v>2018S-1Sede CentralEspecialización en Administración de Salud: Énfasis en Seguridad Social</v>
      </c>
      <c r="H2656" s="107">
        <v>5</v>
      </c>
    </row>
    <row r="2657" spans="1:8">
      <c r="A2657" s="103">
        <v>2018</v>
      </c>
      <c r="B2657" s="105" t="s">
        <v>3386</v>
      </c>
      <c r="C2657" s="83" t="s">
        <v>2490</v>
      </c>
      <c r="D2657" s="84" t="s">
        <v>31</v>
      </c>
      <c r="E2657" s="104" t="s">
        <v>235</v>
      </c>
      <c r="F2657" s="84" t="s">
        <v>35</v>
      </c>
      <c r="G2657" s="86" t="str">
        <f t="shared" si="41"/>
        <v>2018S-1Sede CentralEspecialización en Aseguramiento y Control Interno</v>
      </c>
      <c r="H2657" s="107">
        <v>52</v>
      </c>
    </row>
    <row r="2658" spans="1:8">
      <c r="A2658" s="103">
        <v>2018</v>
      </c>
      <c r="B2658" s="105" t="s">
        <v>3386</v>
      </c>
      <c r="C2658" s="83" t="s">
        <v>2490</v>
      </c>
      <c r="D2658" s="84" t="s">
        <v>31</v>
      </c>
      <c r="E2658" s="104" t="s">
        <v>235</v>
      </c>
      <c r="F2658" s="84" t="s">
        <v>36</v>
      </c>
      <c r="G2658" s="86" t="str">
        <f t="shared" si="41"/>
        <v>2018S-1Sede CentralEspecialización en Contabilidad Financiera Internacional</v>
      </c>
      <c r="H2658" s="107">
        <v>112</v>
      </c>
    </row>
    <row r="2659" spans="1:8">
      <c r="A2659" s="103">
        <v>2018</v>
      </c>
      <c r="B2659" s="105" t="s">
        <v>3386</v>
      </c>
      <c r="C2659" s="83" t="s">
        <v>2490</v>
      </c>
      <c r="D2659" s="84" t="s">
        <v>31</v>
      </c>
      <c r="E2659" s="104" t="s">
        <v>235</v>
      </c>
      <c r="F2659" s="84" t="s">
        <v>37</v>
      </c>
      <c r="G2659" s="86" t="str">
        <f t="shared" si="41"/>
        <v>2018S-1Sede CentralEspecialización en Contabilidad Gerencial</v>
      </c>
      <c r="H2659" s="107">
        <v>21</v>
      </c>
    </row>
    <row r="2660" spans="1:8">
      <c r="A2660" s="103">
        <v>2018</v>
      </c>
      <c r="B2660" s="105" t="s">
        <v>3386</v>
      </c>
      <c r="C2660" s="83" t="s">
        <v>2490</v>
      </c>
      <c r="D2660" s="84" t="s">
        <v>31</v>
      </c>
      <c r="E2660" s="104" t="s">
        <v>235</v>
      </c>
      <c r="F2660" s="84" t="s">
        <v>2540</v>
      </c>
      <c r="G2660" s="86" t="str">
        <f t="shared" si="41"/>
        <v>2018S-1Sede CentralEspecialización en Economía para No Economistas</v>
      </c>
      <c r="H2660" s="107">
        <v>4</v>
      </c>
    </row>
    <row r="2661" spans="1:8">
      <c r="A2661" s="103">
        <v>2018</v>
      </c>
      <c r="B2661" s="105" t="s">
        <v>3386</v>
      </c>
      <c r="C2661" s="83" t="s">
        <v>2490</v>
      </c>
      <c r="D2661" s="84" t="s">
        <v>31</v>
      </c>
      <c r="E2661" s="104" t="s">
        <v>235</v>
      </c>
      <c r="F2661" s="84" t="s">
        <v>39</v>
      </c>
      <c r="G2661" s="86" t="str">
        <f t="shared" si="41"/>
        <v>2018S-1Sede CentralEspecialización en Gerencia de la Calidad de los Servicios de Salud</v>
      </c>
      <c r="H2661" s="107">
        <v>21</v>
      </c>
    </row>
    <row r="2662" spans="1:8">
      <c r="A2662" s="103">
        <v>2018</v>
      </c>
      <c r="B2662" s="105" t="s">
        <v>3386</v>
      </c>
      <c r="C2662" s="83" t="s">
        <v>2490</v>
      </c>
      <c r="D2662" s="84" t="s">
        <v>31</v>
      </c>
      <c r="E2662" s="104" t="s">
        <v>235</v>
      </c>
      <c r="F2662" s="84" t="s">
        <v>40</v>
      </c>
      <c r="G2662" s="86" t="str">
        <f t="shared" si="41"/>
        <v>2018S-1Sede CentralEspecialización en Gerencia de Mercadeo</v>
      </c>
      <c r="H2662" s="107">
        <v>34</v>
      </c>
    </row>
    <row r="2663" spans="1:8">
      <c r="A2663" s="103">
        <v>2018</v>
      </c>
      <c r="B2663" s="105" t="s">
        <v>3386</v>
      </c>
      <c r="C2663" s="83" t="s">
        <v>2490</v>
      </c>
      <c r="D2663" s="84" t="s">
        <v>31</v>
      </c>
      <c r="E2663" s="104" t="s">
        <v>235</v>
      </c>
      <c r="F2663" s="84" t="s">
        <v>41</v>
      </c>
      <c r="G2663" s="86" t="str">
        <f t="shared" si="41"/>
        <v>2018S-1Sede CentralEspecialización en Gerencia del Talento Humano</v>
      </c>
      <c r="H2663" s="107">
        <v>18</v>
      </c>
    </row>
    <row r="2664" spans="1:8">
      <c r="A2664" s="103">
        <v>2018</v>
      </c>
      <c r="B2664" s="105" t="s">
        <v>3386</v>
      </c>
      <c r="C2664" s="83" t="s">
        <v>2490</v>
      </c>
      <c r="D2664" s="84" t="s">
        <v>31</v>
      </c>
      <c r="E2664" s="104" t="s">
        <v>235</v>
      </c>
      <c r="F2664" s="84" t="s">
        <v>42</v>
      </c>
      <c r="G2664" s="86" t="str">
        <f t="shared" si="41"/>
        <v>2018S-1Sede CentralEspecialización en Gerencia Financiera</v>
      </c>
      <c r="H2664" s="107">
        <v>43</v>
      </c>
    </row>
    <row r="2665" spans="1:8">
      <c r="A2665" s="103">
        <v>2018</v>
      </c>
      <c r="B2665" s="105" t="s">
        <v>3386</v>
      </c>
      <c r="C2665" s="83" t="s">
        <v>2490</v>
      </c>
      <c r="D2665" s="84" t="s">
        <v>31</v>
      </c>
      <c r="E2665" s="104" t="s">
        <v>235</v>
      </c>
      <c r="F2665" s="84" t="s">
        <v>43</v>
      </c>
      <c r="G2665" s="86" t="str">
        <f t="shared" si="41"/>
        <v>2018S-1Sede CentralEspecialización en Gerencia Hospitalaria</v>
      </c>
      <c r="H2665" s="107">
        <v>8</v>
      </c>
    </row>
    <row r="2666" spans="1:8">
      <c r="A2666" s="103">
        <v>2018</v>
      </c>
      <c r="B2666" s="105" t="s">
        <v>3386</v>
      </c>
      <c r="C2666" s="83" t="s">
        <v>2490</v>
      </c>
      <c r="D2666" s="84" t="s">
        <v>31</v>
      </c>
      <c r="E2666" s="104" t="s">
        <v>235</v>
      </c>
      <c r="F2666" s="84" t="s">
        <v>44</v>
      </c>
      <c r="G2666" s="86" t="str">
        <f t="shared" si="41"/>
        <v>2018S-1Sede CentralEspecialización en Gerencia Internacional</v>
      </c>
      <c r="H2666" s="107">
        <v>2</v>
      </c>
    </row>
    <row r="2667" spans="1:8">
      <c r="A2667" s="103">
        <v>2018</v>
      </c>
      <c r="B2667" s="105" t="s">
        <v>3386</v>
      </c>
      <c r="C2667" s="83" t="s">
        <v>2490</v>
      </c>
      <c r="D2667" s="84" t="s">
        <v>31</v>
      </c>
      <c r="E2667" s="104" t="s">
        <v>235</v>
      </c>
      <c r="F2667" s="84" t="s">
        <v>45</v>
      </c>
      <c r="G2667" s="86" t="str">
        <f t="shared" si="41"/>
        <v>2018S-1Sede CentralEspecialización en Gestión Tecnológica</v>
      </c>
      <c r="H2667" s="107">
        <v>7</v>
      </c>
    </row>
    <row r="2668" spans="1:8">
      <c r="A2668" s="103">
        <v>2018</v>
      </c>
      <c r="B2668" s="105" t="s">
        <v>3386</v>
      </c>
      <c r="C2668" s="83" t="s">
        <v>2490</v>
      </c>
      <c r="D2668" s="84" t="s">
        <v>31</v>
      </c>
      <c r="E2668" s="104" t="s">
        <v>235</v>
      </c>
      <c r="F2668" s="84" t="s">
        <v>46</v>
      </c>
      <c r="G2668" s="86" t="str">
        <f t="shared" si="41"/>
        <v>2018S-1Sede CentralEspecialización en Revisoría Fiscal</v>
      </c>
      <c r="H2668" s="107">
        <v>18</v>
      </c>
    </row>
    <row r="2669" spans="1:8">
      <c r="A2669" s="103">
        <v>2018</v>
      </c>
      <c r="B2669" s="105" t="s">
        <v>3386</v>
      </c>
      <c r="C2669" s="83" t="s">
        <v>2490</v>
      </c>
      <c r="D2669" s="84" t="s">
        <v>31</v>
      </c>
      <c r="E2669" s="104" t="s">
        <v>236</v>
      </c>
      <c r="F2669" s="84" t="s">
        <v>2477</v>
      </c>
      <c r="G2669" s="86" t="str">
        <f t="shared" si="41"/>
        <v>2018S-1Sede CentralMaestría en Administración de Empresas</v>
      </c>
      <c r="H2669" s="107">
        <v>27</v>
      </c>
    </row>
    <row r="2670" spans="1:8">
      <c r="A2670" s="103">
        <v>2018</v>
      </c>
      <c r="B2670" s="105" t="s">
        <v>3386</v>
      </c>
      <c r="C2670" s="83" t="s">
        <v>2490</v>
      </c>
      <c r="D2670" s="84" t="s">
        <v>31</v>
      </c>
      <c r="E2670" s="104" t="s">
        <v>236</v>
      </c>
      <c r="F2670" s="84" t="s">
        <v>48</v>
      </c>
      <c r="G2670" s="86" t="str">
        <f t="shared" si="41"/>
        <v>2018S-1Sede CentralMaestría en Administración de Salud</v>
      </c>
      <c r="H2670" s="107">
        <v>9</v>
      </c>
    </row>
    <row r="2671" spans="1:8">
      <c r="A2671" s="103">
        <v>2018</v>
      </c>
      <c r="B2671" s="105" t="s">
        <v>3386</v>
      </c>
      <c r="C2671" s="83" t="s">
        <v>2490</v>
      </c>
      <c r="D2671" s="84" t="s">
        <v>31</v>
      </c>
      <c r="E2671" s="104" t="s">
        <v>236</v>
      </c>
      <c r="F2671" s="84" t="s">
        <v>49</v>
      </c>
      <c r="G2671" s="86" t="str">
        <f t="shared" si="41"/>
        <v>2018S-1Sede CentralMaestría en Economía</v>
      </c>
      <c r="H2671" s="107">
        <v>18</v>
      </c>
    </row>
    <row r="2672" spans="1:8">
      <c r="A2672" s="103">
        <v>2018</v>
      </c>
      <c r="B2672" s="105" t="s">
        <v>3386</v>
      </c>
      <c r="C2672" s="83" t="s">
        <v>2490</v>
      </c>
      <c r="D2672" s="84" t="s">
        <v>31</v>
      </c>
      <c r="E2672" s="104" t="s">
        <v>236</v>
      </c>
      <c r="F2672" s="84" t="s">
        <v>51</v>
      </c>
      <c r="G2672" s="86" t="str">
        <f t="shared" si="41"/>
        <v>2018S-1Sede CentralMaestría en Salud Pública</v>
      </c>
      <c r="H2672" s="107">
        <v>1</v>
      </c>
    </row>
    <row r="2673" spans="1:8">
      <c r="A2673" s="103">
        <v>2018</v>
      </c>
      <c r="B2673" s="105" t="s">
        <v>3386</v>
      </c>
      <c r="C2673" s="83" t="s">
        <v>2490</v>
      </c>
      <c r="D2673" s="84" t="s">
        <v>31</v>
      </c>
      <c r="E2673" s="104" t="s">
        <v>234</v>
      </c>
      <c r="F2673" s="84" t="s">
        <v>1919</v>
      </c>
      <c r="G2673" s="86" t="str">
        <f t="shared" si="41"/>
        <v>2018S-1Sede CentralAdministración de Empresas</v>
      </c>
      <c r="H2673" s="107">
        <v>206</v>
      </c>
    </row>
    <row r="2674" spans="1:8">
      <c r="A2674" s="103">
        <v>2018</v>
      </c>
      <c r="B2674" s="105" t="s">
        <v>3386</v>
      </c>
      <c r="C2674" s="83" t="s">
        <v>2490</v>
      </c>
      <c r="D2674" s="84" t="s">
        <v>31</v>
      </c>
      <c r="E2674" s="104" t="s">
        <v>234</v>
      </c>
      <c r="F2674" s="84" t="s">
        <v>1926</v>
      </c>
      <c r="G2674" s="86" t="str">
        <f t="shared" si="41"/>
        <v>2018S-1Sede CentralContaduría Pública</v>
      </c>
      <c r="H2674" s="107">
        <v>63</v>
      </c>
    </row>
    <row r="2675" spans="1:8">
      <c r="A2675" s="103">
        <v>2018</v>
      </c>
      <c r="B2675" s="105" t="s">
        <v>3386</v>
      </c>
      <c r="C2675" s="83" t="s">
        <v>2490</v>
      </c>
      <c r="D2675" s="84" t="s">
        <v>31</v>
      </c>
      <c r="E2675" s="104" t="s">
        <v>234</v>
      </c>
      <c r="F2675" s="84" t="s">
        <v>1930</v>
      </c>
      <c r="G2675" s="86" t="str">
        <f t="shared" si="41"/>
        <v>2018S-1Sede CentralEconomía</v>
      </c>
      <c r="H2675" s="107">
        <v>38</v>
      </c>
    </row>
    <row r="2676" spans="1:8">
      <c r="A2676" s="103">
        <v>2018</v>
      </c>
      <c r="B2676" s="105" t="s">
        <v>3386</v>
      </c>
      <c r="C2676" s="83" t="s">
        <v>2490</v>
      </c>
      <c r="D2676" s="84" t="s">
        <v>52</v>
      </c>
      <c r="E2676" s="104" t="s">
        <v>235</v>
      </c>
      <c r="F2676" s="84" t="s">
        <v>54</v>
      </c>
      <c r="G2676" s="86" t="str">
        <f t="shared" si="41"/>
        <v>2018S-1Sede CentralEspecialización en Derecho Administrativo</v>
      </c>
      <c r="H2676" s="107">
        <v>48</v>
      </c>
    </row>
    <row r="2677" spans="1:8">
      <c r="A2677" s="103">
        <v>2018</v>
      </c>
      <c r="B2677" s="105" t="s">
        <v>3386</v>
      </c>
      <c r="C2677" s="83" t="s">
        <v>2490</v>
      </c>
      <c r="D2677" s="84" t="s">
        <v>52</v>
      </c>
      <c r="E2677" s="104" t="s">
        <v>235</v>
      </c>
      <c r="F2677" s="84" t="s">
        <v>55</v>
      </c>
      <c r="G2677" s="86" t="str">
        <f t="shared" si="41"/>
        <v>2018S-1Sede CentralEspecialización en Derecho Comercial</v>
      </c>
      <c r="H2677" s="107">
        <v>27</v>
      </c>
    </row>
    <row r="2678" spans="1:8">
      <c r="A2678" s="103">
        <v>2018</v>
      </c>
      <c r="B2678" s="105" t="s">
        <v>3386</v>
      </c>
      <c r="C2678" s="83" t="s">
        <v>2490</v>
      </c>
      <c r="D2678" s="84" t="s">
        <v>52</v>
      </c>
      <c r="E2678" s="104" t="s">
        <v>235</v>
      </c>
      <c r="F2678" s="84" t="s">
        <v>56</v>
      </c>
      <c r="G2678" s="86" t="str">
        <f t="shared" si="41"/>
        <v>2018S-1Sede CentralEspecialización en Derecho de Familia</v>
      </c>
      <c r="H2678" s="107">
        <v>2</v>
      </c>
    </row>
    <row r="2679" spans="1:8">
      <c r="A2679" s="103">
        <v>2018</v>
      </c>
      <c r="B2679" s="105" t="s">
        <v>3386</v>
      </c>
      <c r="C2679" s="83" t="s">
        <v>2490</v>
      </c>
      <c r="D2679" s="84" t="s">
        <v>52</v>
      </c>
      <c r="E2679" s="104" t="s">
        <v>235</v>
      </c>
      <c r="F2679" s="84" t="s">
        <v>58</v>
      </c>
      <c r="G2679" s="86" t="str">
        <f t="shared" si="41"/>
        <v>2018S-1Sede CentralEspecialización en Derecho de la Seguridad Social</v>
      </c>
      <c r="H2679" s="107">
        <v>1</v>
      </c>
    </row>
    <row r="2680" spans="1:8">
      <c r="A2680" s="103">
        <v>2018</v>
      </c>
      <c r="B2680" s="105" t="s">
        <v>3386</v>
      </c>
      <c r="C2680" s="83" t="s">
        <v>2490</v>
      </c>
      <c r="D2680" s="84" t="s">
        <v>52</v>
      </c>
      <c r="E2680" s="104" t="s">
        <v>235</v>
      </c>
      <c r="F2680" s="84" t="s">
        <v>59</v>
      </c>
      <c r="G2680" s="86" t="str">
        <f t="shared" si="41"/>
        <v>2018S-1Sede CentralEspecialización en Derecho de Seguros</v>
      </c>
      <c r="H2680" s="107">
        <v>18</v>
      </c>
    </row>
    <row r="2681" spans="1:8">
      <c r="A2681" s="103">
        <v>2018</v>
      </c>
      <c r="B2681" s="105" t="s">
        <v>3386</v>
      </c>
      <c r="C2681" s="83" t="s">
        <v>2490</v>
      </c>
      <c r="D2681" s="84" t="s">
        <v>52</v>
      </c>
      <c r="E2681" s="104" t="s">
        <v>235</v>
      </c>
      <c r="F2681" s="84" t="s">
        <v>60</v>
      </c>
      <c r="G2681" s="86" t="str">
        <f t="shared" si="41"/>
        <v>2018S-1Sede CentralEspecialización en Derecho de Sociedades</v>
      </c>
      <c r="H2681" s="107">
        <v>17</v>
      </c>
    </row>
    <row r="2682" spans="1:8">
      <c r="A2682" s="103">
        <v>2018</v>
      </c>
      <c r="B2682" s="105" t="s">
        <v>3386</v>
      </c>
      <c r="C2682" s="83" t="s">
        <v>2490</v>
      </c>
      <c r="D2682" s="84" t="s">
        <v>52</v>
      </c>
      <c r="E2682" s="104" t="s">
        <v>235</v>
      </c>
      <c r="F2682" s="84" t="s">
        <v>61</v>
      </c>
      <c r="G2682" s="86" t="str">
        <f t="shared" si="41"/>
        <v>2018S-1Sede CentralEspecialización en Derecho del Mercado de Capitales</v>
      </c>
      <c r="H2682" s="107">
        <v>16</v>
      </c>
    </row>
    <row r="2683" spans="1:8">
      <c r="A2683" s="103">
        <v>2018</v>
      </c>
      <c r="B2683" s="105" t="s">
        <v>3386</v>
      </c>
      <c r="C2683" s="83" t="s">
        <v>2490</v>
      </c>
      <c r="D2683" s="84" t="s">
        <v>52</v>
      </c>
      <c r="E2683" s="104" t="s">
        <v>235</v>
      </c>
      <c r="F2683" s="84" t="s">
        <v>62</v>
      </c>
      <c r="G2683" s="86" t="str">
        <f t="shared" si="41"/>
        <v>2018S-1Sede CentralEspecialización en Derecho Laboral</v>
      </c>
      <c r="H2683" s="107">
        <v>52</v>
      </c>
    </row>
    <row r="2684" spans="1:8">
      <c r="A2684" s="103">
        <v>2018</v>
      </c>
      <c r="B2684" s="105" t="s">
        <v>3386</v>
      </c>
      <c r="C2684" s="83" t="s">
        <v>2490</v>
      </c>
      <c r="D2684" s="84" t="s">
        <v>52</v>
      </c>
      <c r="E2684" s="104" t="s">
        <v>235</v>
      </c>
      <c r="F2684" s="84" t="s">
        <v>64</v>
      </c>
      <c r="G2684" s="86" t="str">
        <f t="shared" si="41"/>
        <v>2018S-1Sede CentralEspecialización en Derecho Sustantivo y Contencioso Constitucional</v>
      </c>
      <c r="H2684" s="107">
        <v>16</v>
      </c>
    </row>
    <row r="2685" spans="1:8">
      <c r="A2685" s="103">
        <v>2018</v>
      </c>
      <c r="B2685" s="105" t="s">
        <v>3386</v>
      </c>
      <c r="C2685" s="83" t="s">
        <v>2490</v>
      </c>
      <c r="D2685" s="84" t="s">
        <v>52</v>
      </c>
      <c r="E2685" s="104" t="s">
        <v>235</v>
      </c>
      <c r="F2685" s="84" t="s">
        <v>65</v>
      </c>
      <c r="G2685" s="86" t="str">
        <f t="shared" si="41"/>
        <v>2018S-1Sede CentralEspecialización en Derecho Tributario</v>
      </c>
      <c r="H2685" s="107">
        <v>28</v>
      </c>
    </row>
    <row r="2686" spans="1:8">
      <c r="A2686" s="103">
        <v>2018</v>
      </c>
      <c r="B2686" s="105" t="s">
        <v>3386</v>
      </c>
      <c r="C2686" s="83" t="s">
        <v>2490</v>
      </c>
      <c r="D2686" s="84" t="s">
        <v>52</v>
      </c>
      <c r="E2686" s="104" t="s">
        <v>235</v>
      </c>
      <c r="F2686" s="84" t="s">
        <v>66</v>
      </c>
      <c r="G2686" s="86" t="str">
        <f t="shared" si="41"/>
        <v>2018S-1Sede CentralEspecialización en Derecho Urbanístico</v>
      </c>
      <c r="H2686" s="107">
        <v>9</v>
      </c>
    </row>
    <row r="2687" spans="1:8">
      <c r="A2687" s="103">
        <v>2018</v>
      </c>
      <c r="B2687" s="105" t="s">
        <v>3386</v>
      </c>
      <c r="C2687" s="83" t="s">
        <v>2490</v>
      </c>
      <c r="D2687" s="84" t="s">
        <v>52</v>
      </c>
      <c r="E2687" s="104" t="s">
        <v>236</v>
      </c>
      <c r="F2687" s="84" t="s">
        <v>70</v>
      </c>
      <c r="G2687" s="86" t="str">
        <f t="shared" si="41"/>
        <v>2018S-1Sede CentralMaestría en Derecho Económico</v>
      </c>
      <c r="H2687" s="107">
        <v>8</v>
      </c>
    </row>
    <row r="2688" spans="1:8">
      <c r="A2688" s="103">
        <v>2018</v>
      </c>
      <c r="B2688" s="105" t="s">
        <v>3386</v>
      </c>
      <c r="C2688" s="83" t="s">
        <v>2490</v>
      </c>
      <c r="D2688" s="84" t="s">
        <v>52</v>
      </c>
      <c r="E2688" s="104" t="s">
        <v>234</v>
      </c>
      <c r="F2688" s="84" t="s">
        <v>1927</v>
      </c>
      <c r="G2688" s="86" t="str">
        <f t="shared" si="41"/>
        <v>2018S-1Sede CentralDerecho</v>
      </c>
      <c r="H2688" s="107">
        <v>91</v>
      </c>
    </row>
    <row r="2689" spans="1:8">
      <c r="A2689" s="103">
        <v>2018</v>
      </c>
      <c r="B2689" s="105" t="s">
        <v>3386</v>
      </c>
      <c r="C2689" s="83" t="s">
        <v>2490</v>
      </c>
      <c r="D2689" s="84" t="s">
        <v>72</v>
      </c>
      <c r="E2689" s="104" t="s">
        <v>235</v>
      </c>
      <c r="F2689" s="84" t="s">
        <v>74</v>
      </c>
      <c r="G2689" s="86" t="str">
        <f t="shared" si="41"/>
        <v>2018S-1Sede CentralEspecialización en Gobierno y Gestión Pública Territoriales</v>
      </c>
      <c r="H2689" s="107">
        <v>39</v>
      </c>
    </row>
    <row r="2690" spans="1:8">
      <c r="A2690" s="103">
        <v>2018</v>
      </c>
      <c r="B2690" s="105" t="s">
        <v>3386</v>
      </c>
      <c r="C2690" s="83" t="s">
        <v>2490</v>
      </c>
      <c r="D2690" s="84" t="s">
        <v>72</v>
      </c>
      <c r="E2690" s="104" t="s">
        <v>235</v>
      </c>
      <c r="F2690" s="84" t="s">
        <v>75</v>
      </c>
      <c r="G2690" s="86" t="str">
        <f t="shared" si="41"/>
        <v>2018S-1Sede CentralEspecialización en Opinión Pública y Mercadeo Político</v>
      </c>
      <c r="H2690" s="107">
        <v>11</v>
      </c>
    </row>
    <row r="2691" spans="1:8">
      <c r="A2691" s="103">
        <v>2018</v>
      </c>
      <c r="B2691" s="105" t="s">
        <v>3386</v>
      </c>
      <c r="C2691" s="83" t="s">
        <v>2490</v>
      </c>
      <c r="D2691" s="84" t="s">
        <v>72</v>
      </c>
      <c r="E2691" s="104" t="s">
        <v>235</v>
      </c>
      <c r="F2691" s="84" t="s">
        <v>76</v>
      </c>
      <c r="G2691" s="86" t="str">
        <f t="shared" ref="G2691:G2754" si="42">+CONCATENATE(A2691,B2691,C2691,F2691)</f>
        <v>2018S-1Sede CentralEspecialización en Resolución de Conflictos</v>
      </c>
      <c r="H2691" s="107">
        <v>21</v>
      </c>
    </row>
    <row r="2692" spans="1:8">
      <c r="A2692" s="103">
        <v>2018</v>
      </c>
      <c r="B2692" s="105" t="s">
        <v>3386</v>
      </c>
      <c r="C2692" s="83" t="s">
        <v>2490</v>
      </c>
      <c r="D2692" s="84" t="s">
        <v>72</v>
      </c>
      <c r="E2692" s="104" t="s">
        <v>236</v>
      </c>
      <c r="F2692" s="84" t="s">
        <v>77</v>
      </c>
      <c r="G2692" s="86" t="str">
        <f t="shared" si="42"/>
        <v>2018S-1Sede CentralMaestría en Estudios de Paz y Resolución de Conflictos</v>
      </c>
      <c r="H2692" s="107">
        <v>19</v>
      </c>
    </row>
    <row r="2693" spans="1:8">
      <c r="A2693" s="103">
        <v>2018</v>
      </c>
      <c r="B2693" s="105" t="s">
        <v>3386</v>
      </c>
      <c r="C2693" s="83" t="s">
        <v>2490</v>
      </c>
      <c r="D2693" s="84" t="s">
        <v>72</v>
      </c>
      <c r="E2693" s="104" t="s">
        <v>236</v>
      </c>
      <c r="F2693" s="84" t="s">
        <v>78</v>
      </c>
      <c r="G2693" s="86" t="str">
        <f t="shared" si="42"/>
        <v>2018S-1Sede CentralMaestría en Estudios Latinoamericanos</v>
      </c>
      <c r="H2693" s="107">
        <v>2</v>
      </c>
    </row>
    <row r="2694" spans="1:8">
      <c r="A2694" s="103">
        <v>2018</v>
      </c>
      <c r="B2694" s="105" t="s">
        <v>3386</v>
      </c>
      <c r="C2694" s="83" t="s">
        <v>2490</v>
      </c>
      <c r="D2694" s="84" t="s">
        <v>72</v>
      </c>
      <c r="E2694" s="104" t="s">
        <v>236</v>
      </c>
      <c r="F2694" s="84" t="s">
        <v>79</v>
      </c>
      <c r="G2694" s="86" t="str">
        <f t="shared" si="42"/>
        <v>2018S-1Sede CentralMaestría en Estudios Políticos</v>
      </c>
      <c r="H2694" s="107">
        <v>7</v>
      </c>
    </row>
    <row r="2695" spans="1:8">
      <c r="A2695" s="103">
        <v>2018</v>
      </c>
      <c r="B2695" s="105" t="s">
        <v>3386</v>
      </c>
      <c r="C2695" s="83" t="s">
        <v>2490</v>
      </c>
      <c r="D2695" s="84" t="s">
        <v>72</v>
      </c>
      <c r="E2695" s="104" t="s">
        <v>236</v>
      </c>
      <c r="F2695" s="84" t="s">
        <v>81</v>
      </c>
      <c r="G2695" s="86" t="str">
        <f t="shared" si="42"/>
        <v>2018S-1Sede CentralMaestría en Política Social</v>
      </c>
      <c r="H2695" s="107">
        <v>5</v>
      </c>
    </row>
    <row r="2696" spans="1:8">
      <c r="A2696" s="103">
        <v>2018</v>
      </c>
      <c r="B2696" s="105" t="s">
        <v>3386</v>
      </c>
      <c r="C2696" s="83" t="s">
        <v>2490</v>
      </c>
      <c r="D2696" s="84" t="s">
        <v>72</v>
      </c>
      <c r="E2696" s="104" t="s">
        <v>236</v>
      </c>
      <c r="F2696" s="84" t="s">
        <v>82</v>
      </c>
      <c r="G2696" s="86" t="str">
        <f t="shared" si="42"/>
        <v>2018S-1Sede CentralMaestría en Relaciones Internacionales</v>
      </c>
      <c r="H2696" s="107">
        <v>9</v>
      </c>
    </row>
    <row r="2697" spans="1:8">
      <c r="A2697" s="103">
        <v>2018</v>
      </c>
      <c r="B2697" s="105" t="s">
        <v>3386</v>
      </c>
      <c r="C2697" s="83" t="s">
        <v>2490</v>
      </c>
      <c r="D2697" s="84" t="s">
        <v>72</v>
      </c>
      <c r="E2697" s="104" t="s">
        <v>234</v>
      </c>
      <c r="F2697" s="84" t="s">
        <v>1924</v>
      </c>
      <c r="G2697" s="86" t="str">
        <f t="shared" si="42"/>
        <v>2018S-1Sede CentralCiencia Política</v>
      </c>
      <c r="H2697" s="107">
        <v>44</v>
      </c>
    </row>
    <row r="2698" spans="1:8">
      <c r="A2698" s="103">
        <v>2018</v>
      </c>
      <c r="B2698" s="105" t="s">
        <v>3386</v>
      </c>
      <c r="C2698" s="83" t="s">
        <v>2490</v>
      </c>
      <c r="D2698" s="84" t="s">
        <v>72</v>
      </c>
      <c r="E2698" s="104" t="s">
        <v>234</v>
      </c>
      <c r="F2698" s="84" t="s">
        <v>1943</v>
      </c>
      <c r="G2698" s="86" t="str">
        <f t="shared" si="42"/>
        <v>2018S-1Sede CentralRelaciones Internacionales</v>
      </c>
      <c r="H2698" s="107">
        <v>35</v>
      </c>
    </row>
    <row r="2699" spans="1:8">
      <c r="A2699" s="103">
        <v>2018</v>
      </c>
      <c r="B2699" s="105" t="s">
        <v>3386</v>
      </c>
      <c r="C2699" s="83" t="s">
        <v>2490</v>
      </c>
      <c r="D2699" s="84" t="s">
        <v>83</v>
      </c>
      <c r="E2699" s="104" t="s">
        <v>239</v>
      </c>
      <c r="F2699" s="84" t="s">
        <v>92</v>
      </c>
      <c r="G2699" s="86" t="str">
        <f t="shared" si="42"/>
        <v>2018S-1Sede CentralDoctorado en Ciencias Sociales y Humanas</v>
      </c>
      <c r="H2699" s="107">
        <v>2</v>
      </c>
    </row>
    <row r="2700" spans="1:8">
      <c r="A2700" s="103">
        <v>2018</v>
      </c>
      <c r="B2700" s="105" t="s">
        <v>3386</v>
      </c>
      <c r="C2700" s="83" t="s">
        <v>2490</v>
      </c>
      <c r="D2700" s="84" t="s">
        <v>83</v>
      </c>
      <c r="E2700" s="104" t="s">
        <v>236</v>
      </c>
      <c r="F2700" s="84" t="s">
        <v>89</v>
      </c>
      <c r="G2700" s="86" t="str">
        <f t="shared" si="42"/>
        <v>2018S-1Sede CentralMaestría en Estudios Culturales</v>
      </c>
      <c r="H2700" s="107">
        <v>4</v>
      </c>
    </row>
    <row r="2701" spans="1:8">
      <c r="A2701" s="103">
        <v>2018</v>
      </c>
      <c r="B2701" s="105" t="s">
        <v>3386</v>
      </c>
      <c r="C2701" s="83" t="s">
        <v>2490</v>
      </c>
      <c r="D2701" s="84" t="s">
        <v>83</v>
      </c>
      <c r="E2701" s="104" t="s">
        <v>236</v>
      </c>
      <c r="F2701" s="84" t="s">
        <v>90</v>
      </c>
      <c r="G2701" s="86" t="str">
        <f t="shared" si="42"/>
        <v>2018S-1Sede CentralMaestría en Historia</v>
      </c>
      <c r="H2701" s="107">
        <v>1</v>
      </c>
    </row>
    <row r="2702" spans="1:8">
      <c r="A2702" s="103">
        <v>2018</v>
      </c>
      <c r="B2702" s="105" t="s">
        <v>3386</v>
      </c>
      <c r="C2702" s="83" t="s">
        <v>2490</v>
      </c>
      <c r="D2702" s="84" t="s">
        <v>83</v>
      </c>
      <c r="E2702" s="104" t="s">
        <v>236</v>
      </c>
      <c r="F2702" s="84" t="s">
        <v>91</v>
      </c>
      <c r="G2702" s="86" t="str">
        <f t="shared" si="42"/>
        <v>2018S-1Sede CentralMaestría en Literatura</v>
      </c>
      <c r="H2702" s="107">
        <v>3</v>
      </c>
    </row>
    <row r="2703" spans="1:8">
      <c r="A2703" s="103">
        <v>2018</v>
      </c>
      <c r="B2703" s="105" t="s">
        <v>3386</v>
      </c>
      <c r="C2703" s="83" t="s">
        <v>2490</v>
      </c>
      <c r="D2703" s="84" t="s">
        <v>83</v>
      </c>
      <c r="E2703" s="104" t="s">
        <v>234</v>
      </c>
      <c r="F2703" s="84" t="s">
        <v>722</v>
      </c>
      <c r="G2703" s="86" t="str">
        <f t="shared" si="42"/>
        <v>2018S-1Sede CentralAntropología</v>
      </c>
      <c r="H2703" s="107">
        <v>15</v>
      </c>
    </row>
    <row r="2704" spans="1:8">
      <c r="A2704" s="103">
        <v>2018</v>
      </c>
      <c r="B2704" s="105" t="s">
        <v>3386</v>
      </c>
      <c r="C2704" s="83" t="s">
        <v>2490</v>
      </c>
      <c r="D2704" s="84" t="s">
        <v>83</v>
      </c>
      <c r="E2704" s="104" t="s">
        <v>234</v>
      </c>
      <c r="F2704" s="84" t="s">
        <v>1932</v>
      </c>
      <c r="G2704" s="86" t="str">
        <f t="shared" si="42"/>
        <v>2018S-1Sede CentralEstudios Literarios</v>
      </c>
      <c r="H2704" s="107">
        <v>18</v>
      </c>
    </row>
    <row r="2705" spans="1:8">
      <c r="A2705" s="103">
        <v>2018</v>
      </c>
      <c r="B2705" s="105" t="s">
        <v>3386</v>
      </c>
      <c r="C2705" s="83" t="s">
        <v>2490</v>
      </c>
      <c r="D2705" s="84" t="s">
        <v>83</v>
      </c>
      <c r="E2705" s="104" t="s">
        <v>234</v>
      </c>
      <c r="F2705" s="84" t="s">
        <v>1935</v>
      </c>
      <c r="G2705" s="86" t="str">
        <f t="shared" si="42"/>
        <v>2018S-1Sede CentralHistoria</v>
      </c>
      <c r="H2705" s="107">
        <v>12</v>
      </c>
    </row>
    <row r="2706" spans="1:8">
      <c r="A2706" s="103">
        <v>2018</v>
      </c>
      <c r="B2706" s="105" t="s">
        <v>3386</v>
      </c>
      <c r="C2706" s="83" t="s">
        <v>2490</v>
      </c>
      <c r="D2706" s="84" t="s">
        <v>83</v>
      </c>
      <c r="E2706" s="104" t="s">
        <v>234</v>
      </c>
      <c r="F2706" s="84" t="s">
        <v>1944</v>
      </c>
      <c r="G2706" s="86" t="str">
        <f t="shared" si="42"/>
        <v>2018S-1Sede CentralSociología</v>
      </c>
      <c r="H2706" s="107">
        <v>5</v>
      </c>
    </row>
    <row r="2707" spans="1:8">
      <c r="A2707" s="103">
        <v>2018</v>
      </c>
      <c r="B2707" s="105" t="s">
        <v>3386</v>
      </c>
      <c r="C2707" s="83" t="s">
        <v>2490</v>
      </c>
      <c r="D2707" s="84" t="s">
        <v>93</v>
      </c>
      <c r="E2707" s="104" t="s">
        <v>235</v>
      </c>
      <c r="F2707" s="84" t="s">
        <v>97</v>
      </c>
      <c r="G2707" s="86" t="str">
        <f t="shared" si="42"/>
        <v>2018S-1Sede CentralEspecialización en Comunicación Organizacional</v>
      </c>
      <c r="H2707" s="107">
        <v>26</v>
      </c>
    </row>
    <row r="2708" spans="1:8">
      <c r="A2708" s="103">
        <v>2018</v>
      </c>
      <c r="B2708" s="105" t="s">
        <v>3386</v>
      </c>
      <c r="C2708" s="83" t="s">
        <v>2490</v>
      </c>
      <c r="D2708" s="84" t="s">
        <v>93</v>
      </c>
      <c r="E2708" s="104" t="s">
        <v>236</v>
      </c>
      <c r="F2708" s="84" t="s">
        <v>99</v>
      </c>
      <c r="G2708" s="86" t="str">
        <f t="shared" si="42"/>
        <v>2018S-1Sede CentralMaestría en Archivística Histórica y Memoria</v>
      </c>
      <c r="H2708" s="107">
        <v>13</v>
      </c>
    </row>
    <row r="2709" spans="1:8">
      <c r="A2709" s="103">
        <v>2018</v>
      </c>
      <c r="B2709" s="105" t="s">
        <v>3386</v>
      </c>
      <c r="C2709" s="83" t="s">
        <v>2490</v>
      </c>
      <c r="D2709" s="84" t="s">
        <v>93</v>
      </c>
      <c r="E2709" s="104" t="s">
        <v>236</v>
      </c>
      <c r="F2709" s="84" t="s">
        <v>100</v>
      </c>
      <c r="G2709" s="86" t="str">
        <f t="shared" si="42"/>
        <v>2018S-1Sede CentralMaestría en Comunicación</v>
      </c>
      <c r="H2709" s="107">
        <v>6</v>
      </c>
    </row>
    <row r="2710" spans="1:8">
      <c r="A2710" s="103">
        <v>2018</v>
      </c>
      <c r="B2710" s="105" t="s">
        <v>3386</v>
      </c>
      <c r="C2710" s="83" t="s">
        <v>2490</v>
      </c>
      <c r="D2710" s="84" t="s">
        <v>93</v>
      </c>
      <c r="E2710" s="104" t="s">
        <v>236</v>
      </c>
      <c r="F2710" s="84" t="s">
        <v>101</v>
      </c>
      <c r="G2710" s="86" t="str">
        <f t="shared" si="42"/>
        <v>2018S-1Sede CentralMaestría en Lingüística Aplicada del Español como Lengua Extranjera</v>
      </c>
      <c r="H2710" s="107">
        <v>11</v>
      </c>
    </row>
    <row r="2711" spans="1:8">
      <c r="A2711" s="103">
        <v>2018</v>
      </c>
      <c r="B2711" s="105" t="s">
        <v>3386</v>
      </c>
      <c r="C2711" s="83" t="s">
        <v>2490</v>
      </c>
      <c r="D2711" s="84" t="s">
        <v>93</v>
      </c>
      <c r="E2711" s="104" t="s">
        <v>234</v>
      </c>
      <c r="F2711" s="84" t="s">
        <v>3424</v>
      </c>
      <c r="G2711" s="86" t="str">
        <f t="shared" si="42"/>
        <v>2018S-1Sede CentralCiencia de la Información - Bibliotecología</v>
      </c>
      <c r="H2711" s="107">
        <v>13</v>
      </c>
    </row>
    <row r="2712" spans="1:8">
      <c r="A2712" s="103">
        <v>2018</v>
      </c>
      <c r="B2712" s="105" t="s">
        <v>3386</v>
      </c>
      <c r="C2712" s="83" t="s">
        <v>2490</v>
      </c>
      <c r="D2712" s="84" t="s">
        <v>93</v>
      </c>
      <c r="E2712" s="104" t="s">
        <v>234</v>
      </c>
      <c r="F2712" s="84" t="s">
        <v>1925</v>
      </c>
      <c r="G2712" s="86" t="str">
        <f t="shared" si="42"/>
        <v>2018S-1Sede CentralComunicación Social</v>
      </c>
      <c r="H2712" s="107">
        <v>144</v>
      </c>
    </row>
    <row r="2713" spans="1:8">
      <c r="A2713" s="103">
        <v>2018</v>
      </c>
      <c r="B2713" s="105" t="s">
        <v>3386</v>
      </c>
      <c r="C2713" s="83" t="s">
        <v>2490</v>
      </c>
      <c r="D2713" s="84" t="s">
        <v>93</v>
      </c>
      <c r="E2713" s="104" t="s">
        <v>234</v>
      </c>
      <c r="F2713" s="84" t="s">
        <v>4203</v>
      </c>
      <c r="G2713" s="86" t="str">
        <f t="shared" si="42"/>
        <v>2018S-1Sede CentralLicenciatura en Lenguas Modernas Con Énfasis en Inglés y Francés</v>
      </c>
      <c r="H2713" s="107">
        <v>34</v>
      </c>
    </row>
    <row r="2714" spans="1:8">
      <c r="A2714" s="103">
        <v>2018</v>
      </c>
      <c r="B2714" s="105" t="s">
        <v>3386</v>
      </c>
      <c r="C2714" s="83" t="s">
        <v>2490</v>
      </c>
      <c r="D2714" s="84" t="s">
        <v>102</v>
      </c>
      <c r="E2714" s="104" t="s">
        <v>236</v>
      </c>
      <c r="F2714" s="84" t="s">
        <v>103</v>
      </c>
      <c r="G2714" s="86" t="str">
        <f t="shared" si="42"/>
        <v>2018S-1Sede CentralMaestría en Derecho Canónico</v>
      </c>
      <c r="H2714" s="107">
        <v>3</v>
      </c>
    </row>
    <row r="2715" spans="1:8">
      <c r="A2715" s="103">
        <v>2018</v>
      </c>
      <c r="B2715" s="105" t="s">
        <v>3386</v>
      </c>
      <c r="C2715" s="83" t="s">
        <v>2490</v>
      </c>
      <c r="D2715" s="84" t="s">
        <v>105</v>
      </c>
      <c r="E2715" s="104" t="s">
        <v>236</v>
      </c>
      <c r="F2715" s="84" t="s">
        <v>107</v>
      </c>
      <c r="G2715" s="86" t="str">
        <f t="shared" si="42"/>
        <v>2018S-1Sede CentralMaestría en Educación</v>
      </c>
      <c r="H2715" s="107">
        <v>84</v>
      </c>
    </row>
    <row r="2716" spans="1:8">
      <c r="A2716" s="103">
        <v>2018</v>
      </c>
      <c r="B2716" s="105" t="s">
        <v>3386</v>
      </c>
      <c r="C2716" s="83" t="s">
        <v>2490</v>
      </c>
      <c r="D2716" s="84" t="s">
        <v>105</v>
      </c>
      <c r="E2716" s="104" t="s">
        <v>234</v>
      </c>
      <c r="F2716" s="84" t="s">
        <v>4198</v>
      </c>
      <c r="G2716" s="86" t="str">
        <f t="shared" si="42"/>
        <v>2018S-1Sede CentralLicenciatura en Educación Básica Con Énfasis en Humanidades y Lengua Castellana</v>
      </c>
      <c r="H2716" s="107">
        <v>20</v>
      </c>
    </row>
    <row r="2717" spans="1:8">
      <c r="A2717" s="103">
        <v>2018</v>
      </c>
      <c r="B2717" s="105" t="s">
        <v>3386</v>
      </c>
      <c r="C2717" s="83" t="s">
        <v>2490</v>
      </c>
      <c r="D2717" s="84" t="s">
        <v>105</v>
      </c>
      <c r="E2717" s="104" t="s">
        <v>234</v>
      </c>
      <c r="F2717" s="84" t="s">
        <v>3780</v>
      </c>
      <c r="G2717" s="86" t="str">
        <f t="shared" si="42"/>
        <v>2018S-1Sede CentralLicenciatura en Educación Infantil</v>
      </c>
      <c r="H2717" s="107">
        <v>26</v>
      </c>
    </row>
    <row r="2718" spans="1:8">
      <c r="A2718" s="103">
        <v>2018</v>
      </c>
      <c r="B2718" s="105" t="s">
        <v>3386</v>
      </c>
      <c r="C2718" s="83" t="s">
        <v>2490</v>
      </c>
      <c r="D2718" s="84" t="s">
        <v>108</v>
      </c>
      <c r="E2718" s="104" t="s">
        <v>235</v>
      </c>
      <c r="F2718" s="84" t="s">
        <v>110</v>
      </c>
      <c r="G2718" s="86" t="str">
        <f t="shared" si="42"/>
        <v>2018S-1Sede CentralEspecialización en Enfermería en Cuidado Crítico</v>
      </c>
      <c r="H2718" s="107">
        <v>11</v>
      </c>
    </row>
    <row r="2719" spans="1:8">
      <c r="A2719" s="103">
        <v>2018</v>
      </c>
      <c r="B2719" s="105" t="s">
        <v>3386</v>
      </c>
      <c r="C2719" s="83" t="s">
        <v>2490</v>
      </c>
      <c r="D2719" s="84" t="s">
        <v>108</v>
      </c>
      <c r="E2719" s="104" t="s">
        <v>235</v>
      </c>
      <c r="F2719" s="84" t="s">
        <v>111</v>
      </c>
      <c r="G2719" s="86" t="str">
        <f t="shared" si="42"/>
        <v>2018S-1Sede CentralEspecialización en Enfermería Pediátrica</v>
      </c>
      <c r="H2719" s="107">
        <v>5</v>
      </c>
    </row>
    <row r="2720" spans="1:8">
      <c r="A2720" s="103">
        <v>2018</v>
      </c>
      <c r="B2720" s="105" t="s">
        <v>3386</v>
      </c>
      <c r="C2720" s="83" t="s">
        <v>2490</v>
      </c>
      <c r="D2720" s="84" t="s">
        <v>108</v>
      </c>
      <c r="E2720" s="104" t="s">
        <v>235</v>
      </c>
      <c r="F2720" s="84" t="s">
        <v>112</v>
      </c>
      <c r="G2720" s="86" t="str">
        <f t="shared" si="42"/>
        <v>2018S-1Sede CentralEspecialización en Salud Ocupacional</v>
      </c>
      <c r="H2720" s="107">
        <v>19</v>
      </c>
    </row>
    <row r="2721" spans="1:8">
      <c r="A2721" s="103">
        <v>2018</v>
      </c>
      <c r="B2721" s="105" t="s">
        <v>3386</v>
      </c>
      <c r="C2721" s="83" t="s">
        <v>2490</v>
      </c>
      <c r="D2721" s="84" t="s">
        <v>108</v>
      </c>
      <c r="E2721" s="104" t="s">
        <v>234</v>
      </c>
      <c r="F2721" s="84" t="s">
        <v>1931</v>
      </c>
      <c r="G2721" s="86" t="str">
        <f t="shared" si="42"/>
        <v>2018S-1Sede CentralEnfermería</v>
      </c>
      <c r="H2721" s="107">
        <v>18</v>
      </c>
    </row>
    <row r="2722" spans="1:8">
      <c r="A2722" s="103">
        <v>2018</v>
      </c>
      <c r="B2722" s="105" t="s">
        <v>3386</v>
      </c>
      <c r="C2722" s="83" t="s">
        <v>2490</v>
      </c>
      <c r="D2722" s="84" t="s">
        <v>114</v>
      </c>
      <c r="E2722" s="104" t="s">
        <v>236</v>
      </c>
      <c r="F2722" s="84" t="s">
        <v>117</v>
      </c>
      <c r="G2722" s="86" t="str">
        <f t="shared" si="42"/>
        <v>2018S-1Sede CentralMaestría en Conservación y Uso de Biodiversidad</v>
      </c>
      <c r="H2722" s="107">
        <v>10</v>
      </c>
    </row>
    <row r="2723" spans="1:8">
      <c r="A2723" s="103">
        <v>2018</v>
      </c>
      <c r="B2723" s="105" t="s">
        <v>3386</v>
      </c>
      <c r="C2723" s="83" t="s">
        <v>2490</v>
      </c>
      <c r="D2723" s="84" t="s">
        <v>114</v>
      </c>
      <c r="E2723" s="104" t="s">
        <v>236</v>
      </c>
      <c r="F2723" s="84" t="s">
        <v>118</v>
      </c>
      <c r="G2723" s="86" t="str">
        <f t="shared" si="42"/>
        <v>2018S-1Sede CentralMaestría en Desarrollo Rural</v>
      </c>
      <c r="H2723" s="107">
        <v>19</v>
      </c>
    </row>
    <row r="2724" spans="1:8">
      <c r="A2724" s="103">
        <v>2018</v>
      </c>
      <c r="B2724" s="105" t="s">
        <v>3386</v>
      </c>
      <c r="C2724" s="83" t="s">
        <v>2490</v>
      </c>
      <c r="D2724" s="84" t="s">
        <v>114</v>
      </c>
      <c r="E2724" s="104" t="s">
        <v>236</v>
      </c>
      <c r="F2724" s="84" t="s">
        <v>119</v>
      </c>
      <c r="G2724" s="86" t="str">
        <f t="shared" si="42"/>
        <v>2018S-1Sede CentralMaestría en Gestión Ambiental</v>
      </c>
      <c r="H2724" s="107">
        <v>2</v>
      </c>
    </row>
    <row r="2725" spans="1:8">
      <c r="A2725" s="103">
        <v>2018</v>
      </c>
      <c r="B2725" s="105" t="s">
        <v>3386</v>
      </c>
      <c r="C2725" s="83" t="s">
        <v>2490</v>
      </c>
      <c r="D2725" s="84" t="s">
        <v>114</v>
      </c>
      <c r="E2725" s="104" t="s">
        <v>234</v>
      </c>
      <c r="F2725" s="84" t="s">
        <v>1929</v>
      </c>
      <c r="G2725" s="86" t="str">
        <f t="shared" si="42"/>
        <v>2018S-1Sede CentralEcología</v>
      </c>
      <c r="H2725" s="107">
        <v>18</v>
      </c>
    </row>
    <row r="2726" spans="1:8">
      <c r="A2726" s="103">
        <v>2018</v>
      </c>
      <c r="B2726" s="105" t="s">
        <v>3386</v>
      </c>
      <c r="C2726" s="83" t="s">
        <v>2490</v>
      </c>
      <c r="D2726" s="84" t="s">
        <v>121</v>
      </c>
      <c r="E2726" s="104" t="s">
        <v>239</v>
      </c>
      <c r="F2726" s="84" t="s">
        <v>125</v>
      </c>
      <c r="G2726" s="86" t="str">
        <f t="shared" si="42"/>
        <v>2018S-1Sede CentralDoctorado en Filosofía</v>
      </c>
      <c r="H2726" s="107">
        <v>2</v>
      </c>
    </row>
    <row r="2727" spans="1:8">
      <c r="A2727" s="103">
        <v>2018</v>
      </c>
      <c r="B2727" s="105" t="s">
        <v>3386</v>
      </c>
      <c r="C2727" s="83" t="s">
        <v>2490</v>
      </c>
      <c r="D2727" s="84" t="s">
        <v>121</v>
      </c>
      <c r="E2727" s="104" t="s">
        <v>236</v>
      </c>
      <c r="F2727" s="84" t="s">
        <v>124</v>
      </c>
      <c r="G2727" s="86" t="str">
        <f t="shared" si="42"/>
        <v>2018S-1Sede CentralMaestría en Filosofía</v>
      </c>
      <c r="H2727" s="107">
        <v>9</v>
      </c>
    </row>
    <row r="2728" spans="1:8">
      <c r="A2728" s="103">
        <v>2018</v>
      </c>
      <c r="B2728" s="105" t="s">
        <v>3386</v>
      </c>
      <c r="C2728" s="83" t="s">
        <v>2490</v>
      </c>
      <c r="D2728" s="84" t="s">
        <v>121</v>
      </c>
      <c r="E2728" s="104" t="s">
        <v>234</v>
      </c>
      <c r="F2728" s="84" t="s">
        <v>1934</v>
      </c>
      <c r="G2728" s="86" t="str">
        <f t="shared" si="42"/>
        <v>2018S-1Sede CentralFilosofía</v>
      </c>
      <c r="H2728" s="107">
        <v>10</v>
      </c>
    </row>
    <row r="2729" spans="1:8">
      <c r="A2729" s="103">
        <v>2018</v>
      </c>
      <c r="B2729" s="105" t="s">
        <v>3386</v>
      </c>
      <c r="C2729" s="83" t="s">
        <v>2490</v>
      </c>
      <c r="D2729" s="84" t="s">
        <v>121</v>
      </c>
      <c r="E2729" s="104" t="s">
        <v>234</v>
      </c>
      <c r="F2729" s="84" t="s">
        <v>122</v>
      </c>
      <c r="G2729" s="86" t="str">
        <f t="shared" si="42"/>
        <v>2018S-1Sede CentralLicenciatura en Filosofía</v>
      </c>
      <c r="H2729" s="107">
        <v>5</v>
      </c>
    </row>
    <row r="2730" spans="1:8">
      <c r="A2730" s="103">
        <v>2018</v>
      </c>
      <c r="B2730" s="105" t="s">
        <v>3386</v>
      </c>
      <c r="C2730" s="83" t="s">
        <v>2490</v>
      </c>
      <c r="D2730" s="84" t="s">
        <v>126</v>
      </c>
      <c r="E2730" s="104" t="s">
        <v>239</v>
      </c>
      <c r="F2730" s="84" t="s">
        <v>144</v>
      </c>
      <c r="G2730" s="86" t="str">
        <f t="shared" si="42"/>
        <v>2018S-1Sede CentralDoctorado en Ingeniería</v>
      </c>
      <c r="H2730" s="107">
        <v>4</v>
      </c>
    </row>
    <row r="2731" spans="1:8">
      <c r="A2731" s="103">
        <v>2018</v>
      </c>
      <c r="B2731" s="105" t="s">
        <v>3386</v>
      </c>
      <c r="C2731" s="83" t="s">
        <v>2490</v>
      </c>
      <c r="D2731" s="84" t="s">
        <v>126</v>
      </c>
      <c r="E2731" s="104" t="s">
        <v>235</v>
      </c>
      <c r="F2731" s="84" t="s">
        <v>131</v>
      </c>
      <c r="G2731" s="86" t="str">
        <f t="shared" si="42"/>
        <v>2018S-1Sede CentralEspecialización en Arquitectura Empresarial de Software</v>
      </c>
      <c r="H2731" s="107">
        <v>34</v>
      </c>
    </row>
    <row r="2732" spans="1:8">
      <c r="A2732" s="103">
        <v>2018</v>
      </c>
      <c r="B2732" s="105" t="s">
        <v>3386</v>
      </c>
      <c r="C2732" s="83" t="s">
        <v>2490</v>
      </c>
      <c r="D2732" s="84" t="s">
        <v>126</v>
      </c>
      <c r="E2732" s="104" t="s">
        <v>235</v>
      </c>
      <c r="F2732" s="84" t="s">
        <v>132</v>
      </c>
      <c r="G2732" s="86" t="str">
        <f t="shared" si="42"/>
        <v>2018S-1Sede CentralEspecialización en Geotecnia Vial y Pavimentos</v>
      </c>
      <c r="H2732" s="107">
        <v>25</v>
      </c>
    </row>
    <row r="2733" spans="1:8">
      <c r="A2733" s="103">
        <v>2018</v>
      </c>
      <c r="B2733" s="105" t="s">
        <v>3386</v>
      </c>
      <c r="C2733" s="83" t="s">
        <v>2490</v>
      </c>
      <c r="D2733" s="84" t="s">
        <v>126</v>
      </c>
      <c r="E2733" s="104" t="s">
        <v>235</v>
      </c>
      <c r="F2733" s="84" t="s">
        <v>133</v>
      </c>
      <c r="G2733" s="86" t="str">
        <f t="shared" si="42"/>
        <v>2018S-1Sede CentralEspecialización en Gerencia de Construcciones</v>
      </c>
      <c r="H2733" s="107">
        <v>39</v>
      </c>
    </row>
    <row r="2734" spans="1:8">
      <c r="A2734" s="103">
        <v>2018</v>
      </c>
      <c r="B2734" s="105" t="s">
        <v>3386</v>
      </c>
      <c r="C2734" s="83" t="s">
        <v>2490</v>
      </c>
      <c r="D2734" s="84" t="s">
        <v>126</v>
      </c>
      <c r="E2734" s="104" t="s">
        <v>235</v>
      </c>
      <c r="F2734" s="84" t="s">
        <v>134</v>
      </c>
      <c r="G2734" s="86" t="str">
        <f t="shared" si="42"/>
        <v>2018S-1Sede CentralEspecialización en Ingeniería de Operaciones en Manufactura y Servicios</v>
      </c>
      <c r="H2734" s="107">
        <v>7</v>
      </c>
    </row>
    <row r="2735" spans="1:8">
      <c r="A2735" s="103">
        <v>2018</v>
      </c>
      <c r="B2735" s="105" t="s">
        <v>3386</v>
      </c>
      <c r="C2735" s="83" t="s">
        <v>2490</v>
      </c>
      <c r="D2735" s="84" t="s">
        <v>126</v>
      </c>
      <c r="E2735" s="104" t="s">
        <v>235</v>
      </c>
      <c r="F2735" s="84" t="s">
        <v>135</v>
      </c>
      <c r="G2735" s="86" t="str">
        <f t="shared" si="42"/>
        <v>2018S-1Sede CentralEspecialización en Sistemas Gerenciales de Ingeniería</v>
      </c>
      <c r="H2735" s="107">
        <v>18</v>
      </c>
    </row>
    <row r="2736" spans="1:8">
      <c r="A2736" s="103">
        <v>2018</v>
      </c>
      <c r="B2736" s="105" t="s">
        <v>3386</v>
      </c>
      <c r="C2736" s="83" t="s">
        <v>2490</v>
      </c>
      <c r="D2736" s="84" t="s">
        <v>126</v>
      </c>
      <c r="E2736" s="104" t="s">
        <v>235</v>
      </c>
      <c r="F2736" s="84" t="s">
        <v>136</v>
      </c>
      <c r="G2736" s="86" t="str">
        <f t="shared" si="42"/>
        <v>2018S-1Sede CentralEspecialización en Tecnología de la Construcción en Edificaciones</v>
      </c>
      <c r="H2736" s="107">
        <v>8</v>
      </c>
    </row>
    <row r="2737" spans="1:8">
      <c r="A2737" s="103">
        <v>2018</v>
      </c>
      <c r="B2737" s="105" t="s">
        <v>3386</v>
      </c>
      <c r="C2737" s="83" t="s">
        <v>2490</v>
      </c>
      <c r="D2737" s="84" t="s">
        <v>126</v>
      </c>
      <c r="E2737" s="104" t="s">
        <v>236</v>
      </c>
      <c r="F2737" s="84" t="s">
        <v>137</v>
      </c>
      <c r="G2737" s="86" t="str">
        <f t="shared" si="42"/>
        <v>2018S-1Sede CentralMaestría en Analítica para la Inteligencia de Negocios</v>
      </c>
      <c r="H2737" s="107">
        <v>7</v>
      </c>
    </row>
    <row r="2738" spans="1:8">
      <c r="A2738" s="103">
        <v>2018</v>
      </c>
      <c r="B2738" s="105" t="s">
        <v>3386</v>
      </c>
      <c r="C2738" s="83" t="s">
        <v>2490</v>
      </c>
      <c r="D2738" s="84" t="s">
        <v>126</v>
      </c>
      <c r="E2738" s="104" t="s">
        <v>236</v>
      </c>
      <c r="F2738" s="84" t="s">
        <v>139</v>
      </c>
      <c r="G2738" s="86" t="str">
        <f t="shared" si="42"/>
        <v>2018S-1Sede CentralMaestría en Hidrosistemas</v>
      </c>
      <c r="H2738" s="107">
        <v>4</v>
      </c>
    </row>
    <row r="2739" spans="1:8">
      <c r="A2739" s="103">
        <v>2018</v>
      </c>
      <c r="B2739" s="105" t="s">
        <v>3386</v>
      </c>
      <c r="C2739" s="83" t="s">
        <v>2490</v>
      </c>
      <c r="D2739" s="84" t="s">
        <v>126</v>
      </c>
      <c r="E2739" s="104" t="s">
        <v>236</v>
      </c>
      <c r="F2739" s="84" t="s">
        <v>140</v>
      </c>
      <c r="G2739" s="86" t="str">
        <f t="shared" si="42"/>
        <v>2018S-1Sede CentralMaestría en Ingeniería Civil</v>
      </c>
      <c r="H2739" s="107">
        <v>21</v>
      </c>
    </row>
    <row r="2740" spans="1:8">
      <c r="A2740" s="103">
        <v>2018</v>
      </c>
      <c r="B2740" s="105" t="s">
        <v>3386</v>
      </c>
      <c r="C2740" s="83" t="s">
        <v>2490</v>
      </c>
      <c r="D2740" s="84" t="s">
        <v>126</v>
      </c>
      <c r="E2740" s="104" t="s">
        <v>236</v>
      </c>
      <c r="F2740" s="84" t="s">
        <v>141</v>
      </c>
      <c r="G2740" s="86" t="str">
        <f t="shared" si="42"/>
        <v>2018S-1Sede CentralMaestría en Ingeniería de Sistemas y Computación</v>
      </c>
      <c r="H2740" s="107">
        <v>8</v>
      </c>
    </row>
    <row r="2741" spans="1:8">
      <c r="A2741" s="103">
        <v>2018</v>
      </c>
      <c r="B2741" s="105" t="s">
        <v>3386</v>
      </c>
      <c r="C2741" s="83" t="s">
        <v>2490</v>
      </c>
      <c r="D2741" s="84" t="s">
        <v>126</v>
      </c>
      <c r="E2741" s="104" t="s">
        <v>236</v>
      </c>
      <c r="F2741" s="84" t="s">
        <v>142</v>
      </c>
      <c r="G2741" s="86" t="str">
        <f t="shared" si="42"/>
        <v>2018S-1Sede CentralMaestría en Ingeniería Electrónica</v>
      </c>
      <c r="H2741" s="107">
        <v>12</v>
      </c>
    </row>
    <row r="2742" spans="1:8">
      <c r="A2742" s="103">
        <v>2018</v>
      </c>
      <c r="B2742" s="105" t="s">
        <v>3386</v>
      </c>
      <c r="C2742" s="83" t="s">
        <v>2490</v>
      </c>
      <c r="D2742" s="84" t="s">
        <v>126</v>
      </c>
      <c r="E2742" s="104" t="s">
        <v>236</v>
      </c>
      <c r="F2742" s="84" t="s">
        <v>143</v>
      </c>
      <c r="G2742" s="86" t="str">
        <f t="shared" si="42"/>
        <v>2018S-1Sede CentralMaestría en Ingeniería Industrial</v>
      </c>
      <c r="H2742" s="107">
        <v>4</v>
      </c>
    </row>
    <row r="2743" spans="1:8">
      <c r="A2743" s="103">
        <v>2018</v>
      </c>
      <c r="B2743" s="105" t="s">
        <v>3386</v>
      </c>
      <c r="C2743" s="83" t="s">
        <v>2490</v>
      </c>
      <c r="D2743" s="84" t="s">
        <v>126</v>
      </c>
      <c r="E2743" s="104" t="s">
        <v>234</v>
      </c>
      <c r="F2743" s="84" t="s">
        <v>1958</v>
      </c>
      <c r="G2743" s="86" t="str">
        <f t="shared" si="42"/>
        <v>2018S-1Sede CentralIngeniería Civil</v>
      </c>
      <c r="H2743" s="107">
        <v>64</v>
      </c>
    </row>
    <row r="2744" spans="1:8">
      <c r="A2744" s="103">
        <v>2018</v>
      </c>
      <c r="B2744" s="105" t="s">
        <v>3386</v>
      </c>
      <c r="C2744" s="83" t="s">
        <v>2490</v>
      </c>
      <c r="D2744" s="84" t="s">
        <v>126</v>
      </c>
      <c r="E2744" s="104" t="s">
        <v>234</v>
      </c>
      <c r="F2744" s="84" t="s">
        <v>1936</v>
      </c>
      <c r="G2744" s="86" t="str">
        <f t="shared" si="42"/>
        <v>2018S-1Sede CentralIngeniería de Sistemas</v>
      </c>
      <c r="H2744" s="107">
        <v>28</v>
      </c>
    </row>
    <row r="2745" spans="1:8">
      <c r="A2745" s="103">
        <v>2018</v>
      </c>
      <c r="B2745" s="105" t="s">
        <v>3386</v>
      </c>
      <c r="C2745" s="83" t="s">
        <v>2490</v>
      </c>
      <c r="D2745" s="84" t="s">
        <v>126</v>
      </c>
      <c r="E2745" s="104" t="s">
        <v>234</v>
      </c>
      <c r="F2745" s="84" t="s">
        <v>1937</v>
      </c>
      <c r="G2745" s="86" t="str">
        <f t="shared" si="42"/>
        <v>2018S-1Sede CentralIngeniería Electrónica</v>
      </c>
      <c r="H2745" s="107">
        <v>32</v>
      </c>
    </row>
    <row r="2746" spans="1:8">
      <c r="A2746" s="103">
        <v>2018</v>
      </c>
      <c r="B2746" s="105" t="s">
        <v>3386</v>
      </c>
      <c r="C2746" s="83" t="s">
        <v>2490</v>
      </c>
      <c r="D2746" s="84" t="s">
        <v>126</v>
      </c>
      <c r="E2746" s="104" t="s">
        <v>234</v>
      </c>
      <c r="F2746" s="84" t="s">
        <v>1938</v>
      </c>
      <c r="G2746" s="86" t="str">
        <f t="shared" si="42"/>
        <v>2018S-1Sede CentralIngeniería Industrial</v>
      </c>
      <c r="H2746" s="107">
        <v>113</v>
      </c>
    </row>
    <row r="2747" spans="1:8">
      <c r="A2747" s="103">
        <v>2018</v>
      </c>
      <c r="B2747" s="105" t="s">
        <v>3386</v>
      </c>
      <c r="C2747" s="83" t="s">
        <v>2490</v>
      </c>
      <c r="D2747" s="84" t="s">
        <v>145</v>
      </c>
      <c r="E2747" s="104" t="s">
        <v>3889</v>
      </c>
      <c r="F2747" s="84" t="s">
        <v>147</v>
      </c>
      <c r="G2747" s="86" t="str">
        <f t="shared" si="42"/>
        <v>2018S-1Sede CentralEspecialización en Anestesiología</v>
      </c>
      <c r="H2747" s="107">
        <v>6</v>
      </c>
    </row>
    <row r="2748" spans="1:8">
      <c r="A2748" s="103">
        <v>2018</v>
      </c>
      <c r="B2748" s="105" t="s">
        <v>3386</v>
      </c>
      <c r="C2748" s="83" t="s">
        <v>2490</v>
      </c>
      <c r="D2748" s="84" t="s">
        <v>145</v>
      </c>
      <c r="E2748" s="104" t="s">
        <v>3889</v>
      </c>
      <c r="F2748" s="84" t="s">
        <v>148</v>
      </c>
      <c r="G2748" s="86" t="str">
        <f t="shared" si="42"/>
        <v>2018S-1Sede CentralEspecialización en Cardiología</v>
      </c>
      <c r="H2748" s="107">
        <v>2</v>
      </c>
    </row>
    <row r="2749" spans="1:8">
      <c r="A2749" s="103">
        <v>2018</v>
      </c>
      <c r="B2749" s="105" t="s">
        <v>3386</v>
      </c>
      <c r="C2749" s="83" t="s">
        <v>2490</v>
      </c>
      <c r="D2749" s="84" t="s">
        <v>145</v>
      </c>
      <c r="E2749" s="104" t="s">
        <v>3889</v>
      </c>
      <c r="F2749" s="84" t="s">
        <v>151</v>
      </c>
      <c r="G2749" s="86" t="str">
        <f t="shared" si="42"/>
        <v>2018S-1Sede CentralEspecialización en Cirugía Plástica</v>
      </c>
      <c r="H2749" s="107">
        <v>2</v>
      </c>
    </row>
    <row r="2750" spans="1:8">
      <c r="A2750" s="103">
        <v>2018</v>
      </c>
      <c r="B2750" s="105" t="s">
        <v>3386</v>
      </c>
      <c r="C2750" s="83" t="s">
        <v>2490</v>
      </c>
      <c r="D2750" s="84" t="s">
        <v>145</v>
      </c>
      <c r="E2750" s="104" t="s">
        <v>3889</v>
      </c>
      <c r="F2750" s="84" t="s">
        <v>154</v>
      </c>
      <c r="G2750" s="86" t="str">
        <f t="shared" si="42"/>
        <v>2018S-1Sede CentralEspecialización en Endocrinología</v>
      </c>
      <c r="H2750" s="107">
        <v>1</v>
      </c>
    </row>
    <row r="2751" spans="1:8">
      <c r="A2751" s="103">
        <v>2018</v>
      </c>
      <c r="B2751" s="105" t="s">
        <v>3386</v>
      </c>
      <c r="C2751" s="83" t="s">
        <v>2490</v>
      </c>
      <c r="D2751" s="84" t="s">
        <v>145</v>
      </c>
      <c r="E2751" s="104" t="s">
        <v>3889</v>
      </c>
      <c r="F2751" s="84" t="s">
        <v>155</v>
      </c>
      <c r="G2751" s="86" t="str">
        <f t="shared" si="42"/>
        <v>2018S-1Sede CentralEspecialización en Gastroenterología y Endoscopia Digestiva</v>
      </c>
      <c r="H2751" s="107">
        <v>2</v>
      </c>
    </row>
    <row r="2752" spans="1:8">
      <c r="A2752" s="103">
        <v>2018</v>
      </c>
      <c r="B2752" s="105" t="s">
        <v>3386</v>
      </c>
      <c r="C2752" s="83" t="s">
        <v>2490</v>
      </c>
      <c r="D2752" s="84" t="s">
        <v>145</v>
      </c>
      <c r="E2752" s="104" t="s">
        <v>3889</v>
      </c>
      <c r="F2752" s="84" t="s">
        <v>157</v>
      </c>
      <c r="G2752" s="86" t="str">
        <f t="shared" si="42"/>
        <v>2018S-1Sede CentralEspecialización en Geriatría</v>
      </c>
      <c r="H2752" s="107">
        <v>2</v>
      </c>
    </row>
    <row r="2753" spans="1:8">
      <c r="A2753" s="103">
        <v>2018</v>
      </c>
      <c r="B2753" s="105" t="s">
        <v>3386</v>
      </c>
      <c r="C2753" s="83" t="s">
        <v>2490</v>
      </c>
      <c r="D2753" s="84" t="s">
        <v>145</v>
      </c>
      <c r="E2753" s="104" t="s">
        <v>3889</v>
      </c>
      <c r="F2753" s="84" t="s">
        <v>160</v>
      </c>
      <c r="G2753" s="86" t="str">
        <f t="shared" si="42"/>
        <v>2018S-1Sede CentralEspecialización en Medicina Crítica y Cuidado Intensivo</v>
      </c>
      <c r="H2753" s="107">
        <v>1</v>
      </c>
    </row>
    <row r="2754" spans="1:8">
      <c r="A2754" s="103">
        <v>2018</v>
      </c>
      <c r="B2754" s="105" t="s">
        <v>3386</v>
      </c>
      <c r="C2754" s="83" t="s">
        <v>2490</v>
      </c>
      <c r="D2754" s="84" t="s">
        <v>145</v>
      </c>
      <c r="E2754" s="104" t="s">
        <v>3889</v>
      </c>
      <c r="F2754" s="84" t="s">
        <v>161</v>
      </c>
      <c r="G2754" s="86" t="str">
        <f t="shared" si="42"/>
        <v>2018S-1Sede CentralEspecialización en Medicina de Urgencias</v>
      </c>
      <c r="H2754" s="107">
        <v>2</v>
      </c>
    </row>
    <row r="2755" spans="1:8">
      <c r="A2755" s="103">
        <v>2018</v>
      </c>
      <c r="B2755" s="105" t="s">
        <v>3386</v>
      </c>
      <c r="C2755" s="83" t="s">
        <v>2490</v>
      </c>
      <c r="D2755" s="84" t="s">
        <v>145</v>
      </c>
      <c r="E2755" s="104" t="s">
        <v>3889</v>
      </c>
      <c r="F2755" s="84" t="s">
        <v>162</v>
      </c>
      <c r="G2755" s="86" t="str">
        <f t="shared" ref="G2755:G2818" si="43">+CONCATENATE(A2755,B2755,C2755,F2755)</f>
        <v>2018S-1Sede CentralEspecialización en Medicina Familiar</v>
      </c>
      <c r="H2755" s="107">
        <v>4</v>
      </c>
    </row>
    <row r="2756" spans="1:8">
      <c r="A2756" s="103">
        <v>2018</v>
      </c>
      <c r="B2756" s="105" t="s">
        <v>3386</v>
      </c>
      <c r="C2756" s="83" t="s">
        <v>2490</v>
      </c>
      <c r="D2756" s="84" t="s">
        <v>145</v>
      </c>
      <c r="E2756" s="104" t="s">
        <v>3889</v>
      </c>
      <c r="F2756" s="84" t="s">
        <v>163</v>
      </c>
      <c r="G2756" s="86" t="str">
        <f t="shared" si="43"/>
        <v>2018S-1Sede CentralEspecialización en Medicina Interna</v>
      </c>
      <c r="H2756" s="107">
        <v>8</v>
      </c>
    </row>
    <row r="2757" spans="1:8">
      <c r="A2757" s="103">
        <v>2018</v>
      </c>
      <c r="B2757" s="105" t="s">
        <v>3386</v>
      </c>
      <c r="C2757" s="83" t="s">
        <v>2490</v>
      </c>
      <c r="D2757" s="84" t="s">
        <v>145</v>
      </c>
      <c r="E2757" s="104" t="s">
        <v>3889</v>
      </c>
      <c r="F2757" s="84" t="s">
        <v>164</v>
      </c>
      <c r="G2757" s="86" t="str">
        <f t="shared" si="43"/>
        <v>2018S-1Sede CentralEspecialización en Nefrología</v>
      </c>
      <c r="H2757" s="107">
        <v>1</v>
      </c>
    </row>
    <row r="2758" spans="1:8">
      <c r="A2758" s="103">
        <v>2018</v>
      </c>
      <c r="B2758" s="105" t="s">
        <v>3386</v>
      </c>
      <c r="C2758" s="83" t="s">
        <v>2490</v>
      </c>
      <c r="D2758" s="84" t="s">
        <v>145</v>
      </c>
      <c r="E2758" s="104" t="s">
        <v>3889</v>
      </c>
      <c r="F2758" s="84" t="s">
        <v>165</v>
      </c>
      <c r="G2758" s="86" t="str">
        <f t="shared" si="43"/>
        <v>2018S-1Sede CentralEspecialización en Neumología</v>
      </c>
      <c r="H2758" s="107">
        <v>1</v>
      </c>
    </row>
    <row r="2759" spans="1:8">
      <c r="A2759" s="103">
        <v>2018</v>
      </c>
      <c r="B2759" s="105" t="s">
        <v>3386</v>
      </c>
      <c r="C2759" s="83" t="s">
        <v>2490</v>
      </c>
      <c r="D2759" s="84" t="s">
        <v>145</v>
      </c>
      <c r="E2759" s="104" t="s">
        <v>3889</v>
      </c>
      <c r="F2759" s="84" t="s">
        <v>167</v>
      </c>
      <c r="G2759" s="86" t="str">
        <f t="shared" si="43"/>
        <v>2018S-1Sede CentralEspecialización en Neurología</v>
      </c>
      <c r="H2759" s="107">
        <v>2</v>
      </c>
    </row>
    <row r="2760" spans="1:8">
      <c r="A2760" s="103">
        <v>2018</v>
      </c>
      <c r="B2760" s="105" t="s">
        <v>3386</v>
      </c>
      <c r="C2760" s="83" t="s">
        <v>2490</v>
      </c>
      <c r="D2760" s="84" t="s">
        <v>145</v>
      </c>
      <c r="E2760" s="104" t="s">
        <v>3889</v>
      </c>
      <c r="F2760" s="84" t="s">
        <v>168</v>
      </c>
      <c r="G2760" s="86" t="str">
        <f t="shared" si="43"/>
        <v>2018S-1Sede CentralEspecialización en Oftalmología</v>
      </c>
      <c r="H2760" s="107">
        <v>1</v>
      </c>
    </row>
    <row r="2761" spans="1:8">
      <c r="A2761" s="103">
        <v>2018</v>
      </c>
      <c r="B2761" s="105" t="s">
        <v>3386</v>
      </c>
      <c r="C2761" s="83" t="s">
        <v>2490</v>
      </c>
      <c r="D2761" s="84" t="s">
        <v>145</v>
      </c>
      <c r="E2761" s="104" t="s">
        <v>3889</v>
      </c>
      <c r="F2761" s="84" t="s">
        <v>169</v>
      </c>
      <c r="G2761" s="86" t="str">
        <f t="shared" si="43"/>
        <v>2018S-1Sede CentralEspecialización en Ortopedia Infantil</v>
      </c>
      <c r="H2761" s="107">
        <v>2</v>
      </c>
    </row>
    <row r="2762" spans="1:8">
      <c r="A2762" s="103">
        <v>2018</v>
      </c>
      <c r="B2762" s="105" t="s">
        <v>3386</v>
      </c>
      <c r="C2762" s="83" t="s">
        <v>2490</v>
      </c>
      <c r="D2762" s="84" t="s">
        <v>145</v>
      </c>
      <c r="E2762" s="104" t="s">
        <v>3889</v>
      </c>
      <c r="F2762" s="84" t="s">
        <v>170</v>
      </c>
      <c r="G2762" s="86" t="str">
        <f t="shared" si="43"/>
        <v>2018S-1Sede CentralEspecialización en Ortopedia y Traumatología</v>
      </c>
      <c r="H2762" s="107">
        <v>5</v>
      </c>
    </row>
    <row r="2763" spans="1:8">
      <c r="A2763" s="103">
        <v>2018</v>
      </c>
      <c r="B2763" s="105" t="s">
        <v>3386</v>
      </c>
      <c r="C2763" s="83" t="s">
        <v>2490</v>
      </c>
      <c r="D2763" s="84" t="s">
        <v>145</v>
      </c>
      <c r="E2763" s="104" t="s">
        <v>3889</v>
      </c>
      <c r="F2763" s="84" t="s">
        <v>171</v>
      </c>
      <c r="G2763" s="86" t="str">
        <f t="shared" si="43"/>
        <v>2018S-1Sede CentralEspecialización en Otorrinolaringología</v>
      </c>
      <c r="H2763" s="107">
        <v>2</v>
      </c>
    </row>
    <row r="2764" spans="1:8">
      <c r="A2764" s="103">
        <v>2018</v>
      </c>
      <c r="B2764" s="105" t="s">
        <v>3386</v>
      </c>
      <c r="C2764" s="83" t="s">
        <v>2490</v>
      </c>
      <c r="D2764" s="84" t="s">
        <v>145</v>
      </c>
      <c r="E2764" s="104" t="s">
        <v>3889</v>
      </c>
      <c r="F2764" s="84" t="s">
        <v>172</v>
      </c>
      <c r="G2764" s="86" t="str">
        <f t="shared" si="43"/>
        <v>2018S-1Sede CentralEspecialización en Patología</v>
      </c>
      <c r="H2764" s="107">
        <v>1</v>
      </c>
    </row>
    <row r="2765" spans="1:8">
      <c r="A2765" s="103">
        <v>2018</v>
      </c>
      <c r="B2765" s="105" t="s">
        <v>3386</v>
      </c>
      <c r="C2765" s="83" t="s">
        <v>2490</v>
      </c>
      <c r="D2765" s="84" t="s">
        <v>145</v>
      </c>
      <c r="E2765" s="104" t="s">
        <v>3889</v>
      </c>
      <c r="F2765" s="84" t="s">
        <v>174</v>
      </c>
      <c r="G2765" s="86" t="str">
        <f t="shared" si="43"/>
        <v>2018S-1Sede CentralEspecialización en Psiquiatría de Enlace</v>
      </c>
      <c r="H2765" s="107">
        <v>2</v>
      </c>
    </row>
    <row r="2766" spans="1:8">
      <c r="A2766" s="103">
        <v>2018</v>
      </c>
      <c r="B2766" s="105" t="s">
        <v>3386</v>
      </c>
      <c r="C2766" s="83" t="s">
        <v>2490</v>
      </c>
      <c r="D2766" s="84" t="s">
        <v>145</v>
      </c>
      <c r="E2766" s="104" t="s">
        <v>3889</v>
      </c>
      <c r="F2766" s="84" t="s">
        <v>175</v>
      </c>
      <c r="G2766" s="86" t="str">
        <f t="shared" si="43"/>
        <v>2018S-1Sede CentralEspecialización en Psiquiatría de Niños y Adolescentes</v>
      </c>
      <c r="H2766" s="107">
        <v>4</v>
      </c>
    </row>
    <row r="2767" spans="1:8">
      <c r="A2767" s="103">
        <v>2018</v>
      </c>
      <c r="B2767" s="105" t="s">
        <v>3386</v>
      </c>
      <c r="C2767" s="83" t="s">
        <v>2490</v>
      </c>
      <c r="D2767" s="84" t="s">
        <v>145</v>
      </c>
      <c r="E2767" s="104" t="s">
        <v>3889</v>
      </c>
      <c r="F2767" s="84" t="s">
        <v>176</v>
      </c>
      <c r="G2767" s="86" t="str">
        <f t="shared" si="43"/>
        <v>2018S-1Sede CentralEspecialización en Psiquiatría General</v>
      </c>
      <c r="H2767" s="107">
        <v>6</v>
      </c>
    </row>
    <row r="2768" spans="1:8">
      <c r="A2768" s="103">
        <v>2018</v>
      </c>
      <c r="B2768" s="105" t="s">
        <v>3386</v>
      </c>
      <c r="C2768" s="83" t="s">
        <v>2490</v>
      </c>
      <c r="D2768" s="84" t="s">
        <v>145</v>
      </c>
      <c r="E2768" s="104" t="s">
        <v>3889</v>
      </c>
      <c r="F2768" s="84" t="s">
        <v>177</v>
      </c>
      <c r="G2768" s="86" t="str">
        <f t="shared" si="43"/>
        <v>2018S-1Sede CentralEspecialización en Radiología</v>
      </c>
      <c r="H2768" s="107">
        <v>2</v>
      </c>
    </row>
    <row r="2769" spans="1:8">
      <c r="A2769" s="103">
        <v>2018</v>
      </c>
      <c r="B2769" s="105" t="s">
        <v>3386</v>
      </c>
      <c r="C2769" s="83" t="s">
        <v>2490</v>
      </c>
      <c r="D2769" s="84" t="s">
        <v>145</v>
      </c>
      <c r="E2769" s="104" t="s">
        <v>3889</v>
      </c>
      <c r="F2769" s="84" t="s">
        <v>178</v>
      </c>
      <c r="G2769" s="86" t="str">
        <f t="shared" si="43"/>
        <v>2018S-1Sede CentralEspecialización en Urología</v>
      </c>
      <c r="H2769" s="107">
        <v>2</v>
      </c>
    </row>
    <row r="2770" spans="1:8">
      <c r="A2770" s="103">
        <v>2018</v>
      </c>
      <c r="B2770" s="105" t="s">
        <v>3386</v>
      </c>
      <c r="C2770" s="83" t="s">
        <v>2490</v>
      </c>
      <c r="D2770" s="84" t="s">
        <v>145</v>
      </c>
      <c r="E2770" s="104" t="s">
        <v>236</v>
      </c>
      <c r="F2770" s="84" t="s">
        <v>180</v>
      </c>
      <c r="G2770" s="86" t="str">
        <f t="shared" si="43"/>
        <v>2018S-1Sede CentralMaestría en Epidemiología Clínica</v>
      </c>
      <c r="H2770" s="107">
        <v>4</v>
      </c>
    </row>
    <row r="2771" spans="1:8">
      <c r="A2771" s="103">
        <v>2018</v>
      </c>
      <c r="B2771" s="105" t="s">
        <v>3386</v>
      </c>
      <c r="C2771" s="83" t="s">
        <v>2490</v>
      </c>
      <c r="D2771" s="84" t="s">
        <v>145</v>
      </c>
      <c r="E2771" s="104" t="s">
        <v>234</v>
      </c>
      <c r="F2771" s="84" t="s">
        <v>1948</v>
      </c>
      <c r="G2771" s="86" t="str">
        <f t="shared" si="43"/>
        <v>2018S-1Sede CentralMedicina</v>
      </c>
      <c r="H2771" s="107">
        <v>53</v>
      </c>
    </row>
    <row r="2772" spans="1:8">
      <c r="A2772" s="103">
        <v>2018</v>
      </c>
      <c r="B2772" s="105" t="s">
        <v>3386</v>
      </c>
      <c r="C2772" s="83" t="s">
        <v>2490</v>
      </c>
      <c r="D2772" s="84" t="s">
        <v>182</v>
      </c>
      <c r="E2772" s="104" t="s">
        <v>3890</v>
      </c>
      <c r="F2772" s="84" t="s">
        <v>184</v>
      </c>
      <c r="G2772" s="86" t="str">
        <f t="shared" si="43"/>
        <v>2018S-1Sede CentralEspecialización en Cirugía Maxilofacial</v>
      </c>
      <c r="H2772" s="107">
        <v>6</v>
      </c>
    </row>
    <row r="2773" spans="1:8">
      <c r="A2773" s="103">
        <v>2018</v>
      </c>
      <c r="B2773" s="105" t="s">
        <v>3386</v>
      </c>
      <c r="C2773" s="83" t="s">
        <v>2490</v>
      </c>
      <c r="D2773" s="84" t="s">
        <v>182</v>
      </c>
      <c r="E2773" s="104" t="s">
        <v>3890</v>
      </c>
      <c r="F2773" s="84" t="s">
        <v>185</v>
      </c>
      <c r="G2773" s="86" t="str">
        <f t="shared" si="43"/>
        <v>2018S-1Sede CentralEspecialización en Endodoncia</v>
      </c>
      <c r="H2773" s="107">
        <v>5</v>
      </c>
    </row>
    <row r="2774" spans="1:8">
      <c r="A2774" s="103">
        <v>2018</v>
      </c>
      <c r="B2774" s="105" t="s">
        <v>3386</v>
      </c>
      <c r="C2774" s="83" t="s">
        <v>2490</v>
      </c>
      <c r="D2774" s="84" t="s">
        <v>182</v>
      </c>
      <c r="E2774" s="104" t="s">
        <v>3890</v>
      </c>
      <c r="F2774" s="84" t="s">
        <v>186</v>
      </c>
      <c r="G2774" s="86" t="str">
        <f t="shared" si="43"/>
        <v>2018S-1Sede CentralEspecialización en Odontopediatría</v>
      </c>
      <c r="H2774" s="107">
        <v>6</v>
      </c>
    </row>
    <row r="2775" spans="1:8">
      <c r="A2775" s="103">
        <v>2018</v>
      </c>
      <c r="B2775" s="105" t="s">
        <v>3386</v>
      </c>
      <c r="C2775" s="83" t="s">
        <v>2490</v>
      </c>
      <c r="D2775" s="84" t="s">
        <v>182</v>
      </c>
      <c r="E2775" s="104" t="s">
        <v>3890</v>
      </c>
      <c r="F2775" s="84" t="s">
        <v>187</v>
      </c>
      <c r="G2775" s="86" t="str">
        <f t="shared" si="43"/>
        <v>2018S-1Sede CentralEspecialización en Ortodoncia</v>
      </c>
      <c r="H2775" s="107">
        <v>8</v>
      </c>
    </row>
    <row r="2776" spans="1:8">
      <c r="A2776" s="103">
        <v>2018</v>
      </c>
      <c r="B2776" s="105" t="s">
        <v>3386</v>
      </c>
      <c r="C2776" s="83" t="s">
        <v>2490</v>
      </c>
      <c r="D2776" s="84" t="s">
        <v>182</v>
      </c>
      <c r="E2776" s="104" t="s">
        <v>3890</v>
      </c>
      <c r="F2776" s="84" t="s">
        <v>188</v>
      </c>
      <c r="G2776" s="86" t="str">
        <f t="shared" si="43"/>
        <v>2018S-1Sede CentralEspecialización en Patología y Cirugía Bucal</v>
      </c>
      <c r="H2776" s="107">
        <v>9</v>
      </c>
    </row>
    <row r="2777" spans="1:8">
      <c r="A2777" s="103">
        <v>2018</v>
      </c>
      <c r="B2777" s="105" t="s">
        <v>3386</v>
      </c>
      <c r="C2777" s="83" t="s">
        <v>2490</v>
      </c>
      <c r="D2777" s="84" t="s">
        <v>182</v>
      </c>
      <c r="E2777" s="104" t="s">
        <v>3890</v>
      </c>
      <c r="F2777" s="84" t="s">
        <v>189</v>
      </c>
      <c r="G2777" s="86" t="str">
        <f t="shared" si="43"/>
        <v>2018S-1Sede CentralEspecialización en Periodoncia</v>
      </c>
      <c r="H2777" s="107">
        <v>10</v>
      </c>
    </row>
    <row r="2778" spans="1:8">
      <c r="A2778" s="103">
        <v>2018</v>
      </c>
      <c r="B2778" s="105" t="s">
        <v>3386</v>
      </c>
      <c r="C2778" s="83" t="s">
        <v>2490</v>
      </c>
      <c r="D2778" s="84" t="s">
        <v>182</v>
      </c>
      <c r="E2778" s="104" t="s">
        <v>3890</v>
      </c>
      <c r="F2778" s="84" t="s">
        <v>190</v>
      </c>
      <c r="G2778" s="86" t="str">
        <f t="shared" si="43"/>
        <v>2018S-1Sede CentralEspecialización en Rehabilitación Oral</v>
      </c>
      <c r="H2778" s="107">
        <v>6</v>
      </c>
    </row>
    <row r="2779" spans="1:8">
      <c r="A2779" s="103">
        <v>2018</v>
      </c>
      <c r="B2779" s="105" t="s">
        <v>3386</v>
      </c>
      <c r="C2779" s="83" t="s">
        <v>2490</v>
      </c>
      <c r="D2779" s="84" t="s">
        <v>182</v>
      </c>
      <c r="E2779" s="104" t="s">
        <v>234</v>
      </c>
      <c r="F2779" s="84" t="s">
        <v>1949</v>
      </c>
      <c r="G2779" s="86" t="str">
        <f t="shared" si="43"/>
        <v>2018S-1Sede CentralOdontología</v>
      </c>
      <c r="H2779" s="107">
        <v>49</v>
      </c>
    </row>
    <row r="2780" spans="1:8">
      <c r="A2780" s="103">
        <v>2018</v>
      </c>
      <c r="B2780" s="105" t="s">
        <v>3386</v>
      </c>
      <c r="C2780" s="83" t="s">
        <v>2490</v>
      </c>
      <c r="D2780" s="84" t="s">
        <v>191</v>
      </c>
      <c r="E2780" s="104" t="s">
        <v>236</v>
      </c>
      <c r="F2780" s="84" t="s">
        <v>193</v>
      </c>
      <c r="G2780" s="86" t="str">
        <f t="shared" si="43"/>
        <v>2018S-1Sede CentralMaestría en Psicología Clínica</v>
      </c>
      <c r="H2780" s="107">
        <v>2</v>
      </c>
    </row>
    <row r="2781" spans="1:8">
      <c r="A2781" s="103">
        <v>2018</v>
      </c>
      <c r="B2781" s="105" t="s">
        <v>3386</v>
      </c>
      <c r="C2781" s="83" t="s">
        <v>2490</v>
      </c>
      <c r="D2781" s="84" t="s">
        <v>191</v>
      </c>
      <c r="E2781" s="104" t="s">
        <v>234</v>
      </c>
      <c r="F2781" s="84" t="s">
        <v>730</v>
      </c>
      <c r="G2781" s="86" t="str">
        <f t="shared" si="43"/>
        <v>2018S-1Sede CentralPsicología</v>
      </c>
      <c r="H2781" s="107">
        <v>88</v>
      </c>
    </row>
    <row r="2782" spans="1:8">
      <c r="A2782" s="103">
        <v>2018</v>
      </c>
      <c r="B2782" s="105" t="s">
        <v>3386</v>
      </c>
      <c r="C2782" s="83" t="s">
        <v>2490</v>
      </c>
      <c r="D2782" s="84" t="s">
        <v>195</v>
      </c>
      <c r="E2782" s="104" t="s">
        <v>236</v>
      </c>
      <c r="F2782" s="84" t="s">
        <v>198</v>
      </c>
      <c r="G2782" s="86" t="str">
        <f t="shared" si="43"/>
        <v>2018S-1Sede CentralMaestría en Teología</v>
      </c>
      <c r="H2782" s="107">
        <v>7</v>
      </c>
    </row>
    <row r="2783" spans="1:8">
      <c r="A2783" s="103">
        <v>2018</v>
      </c>
      <c r="B2783" s="105" t="s">
        <v>3386</v>
      </c>
      <c r="C2783" s="83" t="s">
        <v>2490</v>
      </c>
      <c r="D2783" s="84" t="s">
        <v>195</v>
      </c>
      <c r="E2783" s="104" t="s">
        <v>234</v>
      </c>
      <c r="F2783" s="84" t="s">
        <v>1184</v>
      </c>
      <c r="G2783" s="86" t="str">
        <f t="shared" si="43"/>
        <v>2018S-1Sede CentralLicenciatura en Ciencias Religiosas</v>
      </c>
      <c r="H2783" s="107">
        <v>16</v>
      </c>
    </row>
    <row r="2784" spans="1:8">
      <c r="A2784" s="103">
        <v>2018</v>
      </c>
      <c r="B2784" s="105" t="s">
        <v>3386</v>
      </c>
      <c r="C2784" s="83" t="s">
        <v>2490</v>
      </c>
      <c r="D2784" s="84" t="s">
        <v>195</v>
      </c>
      <c r="E2784" s="104" t="s">
        <v>234</v>
      </c>
      <c r="F2784" s="84" t="s">
        <v>196</v>
      </c>
      <c r="G2784" s="86" t="str">
        <f t="shared" si="43"/>
        <v>2018S-1Sede CentralLicenciatura en Teología</v>
      </c>
      <c r="H2784" s="107">
        <v>11</v>
      </c>
    </row>
    <row r="2785" spans="1:8">
      <c r="A2785" s="103">
        <v>2018</v>
      </c>
      <c r="B2785" s="105" t="s">
        <v>3386</v>
      </c>
      <c r="C2785" s="83" t="s">
        <v>2490</v>
      </c>
      <c r="D2785" s="84" t="s">
        <v>195</v>
      </c>
      <c r="E2785" s="104" t="s">
        <v>234</v>
      </c>
      <c r="F2785" s="84" t="s">
        <v>1945</v>
      </c>
      <c r="G2785" s="86" t="str">
        <f t="shared" si="43"/>
        <v>2018S-1Sede CentralTeología</v>
      </c>
      <c r="H2785" s="107">
        <v>19</v>
      </c>
    </row>
    <row r="2786" spans="1:8">
      <c r="A2786" s="103">
        <v>2018</v>
      </c>
      <c r="B2786" s="105" t="s">
        <v>3386</v>
      </c>
      <c r="C2786" s="83" t="s">
        <v>2490</v>
      </c>
      <c r="D2786" s="84" t="s">
        <v>200</v>
      </c>
      <c r="E2786" s="104" t="s">
        <v>236</v>
      </c>
      <c r="F2786" s="84" t="s">
        <v>202</v>
      </c>
      <c r="G2786" s="86" t="str">
        <f t="shared" si="43"/>
        <v>2018S-1Sede CentralMaestría en Bioética</v>
      </c>
      <c r="H2786" s="107">
        <v>1</v>
      </c>
    </row>
    <row r="2787" spans="1:8">
      <c r="A2787" s="103">
        <v>2018</v>
      </c>
      <c r="B2787" s="88" t="s">
        <v>3387</v>
      </c>
      <c r="C2787" s="83" t="s">
        <v>2490</v>
      </c>
      <c r="D2787" s="84" t="s">
        <v>5</v>
      </c>
      <c r="E2787" s="104" t="s">
        <v>235</v>
      </c>
      <c r="F2787" s="84" t="s">
        <v>9</v>
      </c>
      <c r="G2787" s="86" t="str">
        <f t="shared" si="43"/>
        <v>2018S-2Sede CentralEspecialización en Diseño y Gerencia de Producto para la Exportación</v>
      </c>
      <c r="H2787" s="107">
        <v>11</v>
      </c>
    </row>
    <row r="2788" spans="1:8">
      <c r="A2788" s="103">
        <v>2018</v>
      </c>
      <c r="B2788" s="88" t="s">
        <v>3387</v>
      </c>
      <c r="C2788" s="83" t="s">
        <v>2490</v>
      </c>
      <c r="D2788" s="84" t="s">
        <v>5</v>
      </c>
      <c r="E2788" s="104" t="s">
        <v>236</v>
      </c>
      <c r="F2788" s="84" t="s">
        <v>11</v>
      </c>
      <c r="G2788" s="86" t="str">
        <f t="shared" si="43"/>
        <v>2018S-2Sede CentralMaestría en Planeación Urbana y Regional</v>
      </c>
      <c r="H2788" s="107">
        <v>6</v>
      </c>
    </row>
    <row r="2789" spans="1:8">
      <c r="A2789" s="103">
        <v>2018</v>
      </c>
      <c r="B2789" s="88" t="s">
        <v>3387</v>
      </c>
      <c r="C2789" s="83" t="s">
        <v>2490</v>
      </c>
      <c r="D2789" s="84" t="s">
        <v>5</v>
      </c>
      <c r="E2789" s="104" t="s">
        <v>234</v>
      </c>
      <c r="F2789" s="84" t="s">
        <v>700</v>
      </c>
      <c r="G2789" s="86" t="str">
        <f t="shared" si="43"/>
        <v>2018S-2Sede CentralArquitectura</v>
      </c>
      <c r="H2789" s="107">
        <v>69</v>
      </c>
    </row>
    <row r="2790" spans="1:8">
      <c r="A2790" s="103">
        <v>2018</v>
      </c>
      <c r="B2790" s="88" t="s">
        <v>3387</v>
      </c>
      <c r="C2790" s="83" t="s">
        <v>2490</v>
      </c>
      <c r="D2790" s="84" t="s">
        <v>5</v>
      </c>
      <c r="E2790" s="104" t="s">
        <v>234</v>
      </c>
      <c r="F2790" s="84" t="s">
        <v>1928</v>
      </c>
      <c r="G2790" s="86" t="str">
        <f t="shared" si="43"/>
        <v>2018S-2Sede CentralDiseño Industrial</v>
      </c>
      <c r="H2790" s="107">
        <v>92</v>
      </c>
    </row>
    <row r="2791" spans="1:8">
      <c r="A2791" s="103">
        <v>2018</v>
      </c>
      <c r="B2791" s="88" t="s">
        <v>3387</v>
      </c>
      <c r="C2791" s="83" t="s">
        <v>2490</v>
      </c>
      <c r="D2791" s="84" t="s">
        <v>12</v>
      </c>
      <c r="E2791" s="104" t="s">
        <v>236</v>
      </c>
      <c r="F2791" s="84" t="s">
        <v>16</v>
      </c>
      <c r="G2791" s="86" t="str">
        <f t="shared" si="43"/>
        <v>2018S-2Sede CentralMaestría en Creación Audiovisual</v>
      </c>
      <c r="H2791" s="107">
        <v>12</v>
      </c>
    </row>
    <row r="2792" spans="1:8">
      <c r="A2792" s="103">
        <v>2018</v>
      </c>
      <c r="B2792" s="88" t="s">
        <v>3387</v>
      </c>
      <c r="C2792" s="83" t="s">
        <v>2490</v>
      </c>
      <c r="D2792" s="84" t="s">
        <v>12</v>
      </c>
      <c r="E2792" s="104" t="s">
        <v>236</v>
      </c>
      <c r="F2792" s="84" t="s">
        <v>17</v>
      </c>
      <c r="G2792" s="86" t="str">
        <f t="shared" si="43"/>
        <v>2018S-2Sede CentralMaestría en Música</v>
      </c>
      <c r="H2792" s="107">
        <v>9</v>
      </c>
    </row>
    <row r="2793" spans="1:8">
      <c r="A2793" s="103">
        <v>2018</v>
      </c>
      <c r="B2793" s="88" t="s">
        <v>3387</v>
      </c>
      <c r="C2793" s="83" t="s">
        <v>2490</v>
      </c>
      <c r="D2793" s="84" t="s">
        <v>12</v>
      </c>
      <c r="E2793" s="104" t="s">
        <v>234</v>
      </c>
      <c r="F2793" s="84" t="s">
        <v>1920</v>
      </c>
      <c r="G2793" s="86" t="str">
        <f t="shared" si="43"/>
        <v>2018S-2Sede CentralArtes Escénicas</v>
      </c>
      <c r="H2793" s="107">
        <v>4</v>
      </c>
    </row>
    <row r="2794" spans="1:8">
      <c r="A2794" s="103">
        <v>2018</v>
      </c>
      <c r="B2794" s="88" t="s">
        <v>3387</v>
      </c>
      <c r="C2794" s="83" t="s">
        <v>2490</v>
      </c>
      <c r="D2794" s="84" t="s">
        <v>12</v>
      </c>
      <c r="E2794" s="104" t="s">
        <v>234</v>
      </c>
      <c r="F2794" s="84" t="s">
        <v>1921</v>
      </c>
      <c r="G2794" s="86" t="str">
        <f t="shared" si="43"/>
        <v>2018S-2Sede CentralArtes Visuales</v>
      </c>
      <c r="H2794" s="107">
        <v>51</v>
      </c>
    </row>
    <row r="2795" spans="1:8">
      <c r="A2795" s="103">
        <v>2018</v>
      </c>
      <c r="B2795" s="88" t="s">
        <v>3387</v>
      </c>
      <c r="C2795" s="83" t="s">
        <v>2490</v>
      </c>
      <c r="D2795" s="84" t="s">
        <v>12</v>
      </c>
      <c r="E2795" s="104" t="s">
        <v>234</v>
      </c>
      <c r="F2795" s="84" t="s">
        <v>1933</v>
      </c>
      <c r="G2795" s="86" t="str">
        <f t="shared" si="43"/>
        <v>2018S-2Sede CentralEstudios Musicales</v>
      </c>
      <c r="H2795" s="107">
        <v>44</v>
      </c>
    </row>
    <row r="2796" spans="1:8">
      <c r="A2796" s="103">
        <v>2018</v>
      </c>
      <c r="B2796" s="88" t="s">
        <v>3387</v>
      </c>
      <c r="C2796" s="83" t="s">
        <v>2490</v>
      </c>
      <c r="D2796" s="84" t="s">
        <v>18</v>
      </c>
      <c r="E2796" s="104" t="s">
        <v>239</v>
      </c>
      <c r="F2796" s="84" t="s">
        <v>30</v>
      </c>
      <c r="G2796" s="86" t="str">
        <f t="shared" si="43"/>
        <v>2018S-2Sede CentralDoctorado en Ciencias Biológicas</v>
      </c>
      <c r="H2796" s="107">
        <v>6</v>
      </c>
    </row>
    <row r="2797" spans="1:8">
      <c r="A2797" s="103">
        <v>2018</v>
      </c>
      <c r="B2797" s="88" t="s">
        <v>3387</v>
      </c>
      <c r="C2797" s="83" t="s">
        <v>2490</v>
      </c>
      <c r="D2797" s="84" t="s">
        <v>18</v>
      </c>
      <c r="E2797" s="104" t="s">
        <v>235</v>
      </c>
      <c r="F2797" s="84" t="s">
        <v>24</v>
      </c>
      <c r="G2797" s="86" t="str">
        <f t="shared" si="43"/>
        <v>2018S-2Sede CentralEspecialización en Análisis Químico Instrumental</v>
      </c>
      <c r="H2797" s="107">
        <v>3</v>
      </c>
    </row>
    <row r="2798" spans="1:8">
      <c r="A2798" s="103">
        <v>2018</v>
      </c>
      <c r="B2798" s="88" t="s">
        <v>3387</v>
      </c>
      <c r="C2798" s="83" t="s">
        <v>2490</v>
      </c>
      <c r="D2798" s="84" t="s">
        <v>18</v>
      </c>
      <c r="E2798" s="104" t="s">
        <v>235</v>
      </c>
      <c r="F2798" s="84" t="s">
        <v>27</v>
      </c>
      <c r="G2798" s="86" t="str">
        <f t="shared" si="43"/>
        <v>2018S-2Sede CentralEspecialización en Microbiología Médica</v>
      </c>
      <c r="H2798" s="107">
        <v>11</v>
      </c>
    </row>
    <row r="2799" spans="1:8">
      <c r="A2799" s="103">
        <v>2018</v>
      </c>
      <c r="B2799" s="88" t="s">
        <v>3387</v>
      </c>
      <c r="C2799" s="83" t="s">
        <v>2490</v>
      </c>
      <c r="D2799" s="84" t="s">
        <v>18</v>
      </c>
      <c r="E2799" s="104" t="s">
        <v>236</v>
      </c>
      <c r="F2799" s="84" t="s">
        <v>28</v>
      </c>
      <c r="G2799" s="86" t="str">
        <f t="shared" si="43"/>
        <v>2018S-2Sede CentralMaestría en Ciencias Biológicas</v>
      </c>
      <c r="H2799" s="107">
        <v>5</v>
      </c>
    </row>
    <row r="2800" spans="1:8">
      <c r="A2800" s="103">
        <v>2018</v>
      </c>
      <c r="B2800" s="88" t="s">
        <v>3387</v>
      </c>
      <c r="C2800" s="83" t="s">
        <v>2490</v>
      </c>
      <c r="D2800" s="84" t="s">
        <v>18</v>
      </c>
      <c r="E2800" s="104" t="s">
        <v>236</v>
      </c>
      <c r="F2800" s="84" t="s">
        <v>29</v>
      </c>
      <c r="G2800" s="86" t="str">
        <f t="shared" si="43"/>
        <v>2018S-2Sede CentralMaestría en Física Médica</v>
      </c>
      <c r="H2800" s="107">
        <v>2</v>
      </c>
    </row>
    <row r="2801" spans="1:8">
      <c r="A2801" s="103">
        <v>2018</v>
      </c>
      <c r="B2801" s="88" t="s">
        <v>3387</v>
      </c>
      <c r="C2801" s="83" t="s">
        <v>2490</v>
      </c>
      <c r="D2801" s="84" t="s">
        <v>18</v>
      </c>
      <c r="E2801" s="104" t="s">
        <v>234</v>
      </c>
      <c r="F2801" s="84" t="s">
        <v>1922</v>
      </c>
      <c r="G2801" s="86" t="str">
        <f t="shared" si="43"/>
        <v>2018S-2Sede CentralBacteriología</v>
      </c>
      <c r="H2801" s="107">
        <v>12</v>
      </c>
    </row>
    <row r="2802" spans="1:8">
      <c r="A2802" s="103">
        <v>2018</v>
      </c>
      <c r="B2802" s="88" t="s">
        <v>3387</v>
      </c>
      <c r="C2802" s="83" t="s">
        <v>2490</v>
      </c>
      <c r="D2802" s="84" t="s">
        <v>18</v>
      </c>
      <c r="E2802" s="104" t="s">
        <v>234</v>
      </c>
      <c r="F2802" s="84" t="s">
        <v>1923</v>
      </c>
      <c r="G2802" s="86" t="str">
        <f t="shared" si="43"/>
        <v>2018S-2Sede CentralBiología</v>
      </c>
      <c r="H2802" s="107">
        <v>16</v>
      </c>
    </row>
    <row r="2803" spans="1:8">
      <c r="A2803" s="103">
        <v>2018</v>
      </c>
      <c r="B2803" s="88" t="s">
        <v>3387</v>
      </c>
      <c r="C2803" s="83" t="s">
        <v>2490</v>
      </c>
      <c r="D2803" s="84" t="s">
        <v>18</v>
      </c>
      <c r="E2803" s="104" t="s">
        <v>234</v>
      </c>
      <c r="F2803" s="84" t="s">
        <v>1940</v>
      </c>
      <c r="G2803" s="86" t="str">
        <f t="shared" si="43"/>
        <v>2018S-2Sede CentralMatemáticas</v>
      </c>
      <c r="H2803" s="107">
        <v>5</v>
      </c>
    </row>
    <row r="2804" spans="1:8">
      <c r="A2804" s="103">
        <v>2018</v>
      </c>
      <c r="B2804" s="88" t="s">
        <v>3387</v>
      </c>
      <c r="C2804" s="83" t="s">
        <v>2490</v>
      </c>
      <c r="D2804" s="84" t="s">
        <v>18</v>
      </c>
      <c r="E2804" s="104" t="s">
        <v>234</v>
      </c>
      <c r="F2804" s="84" t="s">
        <v>1941</v>
      </c>
      <c r="G2804" s="86" t="str">
        <f t="shared" si="43"/>
        <v>2018S-2Sede CentralMicrobiología Industrial</v>
      </c>
      <c r="H2804" s="107">
        <v>31</v>
      </c>
    </row>
    <row r="2805" spans="1:8">
      <c r="A2805" s="103">
        <v>2018</v>
      </c>
      <c r="B2805" s="88" t="s">
        <v>3387</v>
      </c>
      <c r="C2805" s="83" t="s">
        <v>2490</v>
      </c>
      <c r="D2805" s="84" t="s">
        <v>18</v>
      </c>
      <c r="E2805" s="104" t="s">
        <v>234</v>
      </c>
      <c r="F2805" s="84" t="s">
        <v>1942</v>
      </c>
      <c r="G2805" s="86" t="str">
        <f t="shared" si="43"/>
        <v>2018S-2Sede CentralNutrición y Dietética</v>
      </c>
      <c r="H2805" s="107">
        <v>20</v>
      </c>
    </row>
    <row r="2806" spans="1:8">
      <c r="A2806" s="103">
        <v>2018</v>
      </c>
      <c r="B2806" s="88" t="s">
        <v>3387</v>
      </c>
      <c r="C2806" s="83" t="s">
        <v>2490</v>
      </c>
      <c r="D2806" s="84" t="s">
        <v>31</v>
      </c>
      <c r="E2806" s="104" t="s">
        <v>235</v>
      </c>
      <c r="F2806" s="84" t="s">
        <v>1185</v>
      </c>
      <c r="G2806" s="86" t="str">
        <f t="shared" si="43"/>
        <v>2018S-2Sede CentralEspecialización en Administración de Salud: Énfasis en Seguridad Social</v>
      </c>
      <c r="H2806" s="107">
        <v>5</v>
      </c>
    </row>
    <row r="2807" spans="1:8">
      <c r="A2807" s="103">
        <v>2018</v>
      </c>
      <c r="B2807" s="88" t="s">
        <v>3387</v>
      </c>
      <c r="C2807" s="83" t="s">
        <v>2490</v>
      </c>
      <c r="D2807" s="84" t="s">
        <v>31</v>
      </c>
      <c r="E2807" s="104" t="s">
        <v>235</v>
      </c>
      <c r="F2807" s="84" t="s">
        <v>35</v>
      </c>
      <c r="G2807" s="86" t="str">
        <f t="shared" si="43"/>
        <v>2018S-2Sede CentralEspecialización en Aseguramiento y Control Interno</v>
      </c>
      <c r="H2807" s="107">
        <v>42</v>
      </c>
    </row>
    <row r="2808" spans="1:8">
      <c r="A2808" s="103">
        <v>2018</v>
      </c>
      <c r="B2808" s="88" t="s">
        <v>3387</v>
      </c>
      <c r="C2808" s="83" t="s">
        <v>2490</v>
      </c>
      <c r="D2808" s="84" t="s">
        <v>31</v>
      </c>
      <c r="E2808" s="104" t="s">
        <v>235</v>
      </c>
      <c r="F2808" s="84" t="s">
        <v>36</v>
      </c>
      <c r="G2808" s="86" t="str">
        <f t="shared" si="43"/>
        <v>2018S-2Sede CentralEspecialización en Contabilidad Financiera Internacional</v>
      </c>
      <c r="H2808" s="107">
        <v>83</v>
      </c>
    </row>
    <row r="2809" spans="1:8">
      <c r="A2809" s="103">
        <v>2018</v>
      </c>
      <c r="B2809" s="88" t="s">
        <v>3387</v>
      </c>
      <c r="C2809" s="83" t="s">
        <v>2490</v>
      </c>
      <c r="D2809" s="84" t="s">
        <v>31</v>
      </c>
      <c r="E2809" s="104" t="s">
        <v>235</v>
      </c>
      <c r="F2809" s="84" t="s">
        <v>37</v>
      </c>
      <c r="G2809" s="86" t="str">
        <f t="shared" si="43"/>
        <v>2018S-2Sede CentralEspecialización en Contabilidad Gerencial</v>
      </c>
      <c r="H2809" s="107">
        <v>10</v>
      </c>
    </row>
    <row r="2810" spans="1:8">
      <c r="A2810" s="103">
        <v>2018</v>
      </c>
      <c r="B2810" s="88" t="s">
        <v>3387</v>
      </c>
      <c r="C2810" s="83" t="s">
        <v>2490</v>
      </c>
      <c r="D2810" s="84" t="s">
        <v>31</v>
      </c>
      <c r="E2810" s="104" t="s">
        <v>235</v>
      </c>
      <c r="F2810" s="84" t="s">
        <v>2540</v>
      </c>
      <c r="G2810" s="86" t="str">
        <f t="shared" si="43"/>
        <v>2018S-2Sede CentralEspecialización en Economía para No Economistas</v>
      </c>
      <c r="H2810" s="107">
        <v>6</v>
      </c>
    </row>
    <row r="2811" spans="1:8">
      <c r="A2811" s="103">
        <v>2018</v>
      </c>
      <c r="B2811" s="88" t="s">
        <v>3387</v>
      </c>
      <c r="C2811" s="83" t="s">
        <v>2490</v>
      </c>
      <c r="D2811" s="84" t="s">
        <v>31</v>
      </c>
      <c r="E2811" s="104" t="s">
        <v>235</v>
      </c>
      <c r="F2811" s="84" t="s">
        <v>39</v>
      </c>
      <c r="G2811" s="86" t="str">
        <f t="shared" si="43"/>
        <v>2018S-2Sede CentralEspecialización en Gerencia de la Calidad de los Servicios de Salud</v>
      </c>
      <c r="H2811" s="107">
        <v>12</v>
      </c>
    </row>
    <row r="2812" spans="1:8">
      <c r="A2812" s="103">
        <v>2018</v>
      </c>
      <c r="B2812" s="88" t="s">
        <v>3387</v>
      </c>
      <c r="C2812" s="83" t="s">
        <v>2490</v>
      </c>
      <c r="D2812" s="84" t="s">
        <v>31</v>
      </c>
      <c r="E2812" s="104" t="s">
        <v>235</v>
      </c>
      <c r="F2812" s="84" t="s">
        <v>40</v>
      </c>
      <c r="G2812" s="86" t="str">
        <f t="shared" si="43"/>
        <v>2018S-2Sede CentralEspecialización en Gerencia de Mercadeo</v>
      </c>
      <c r="H2812" s="107">
        <v>40</v>
      </c>
    </row>
    <row r="2813" spans="1:8">
      <c r="A2813" s="103">
        <v>2018</v>
      </c>
      <c r="B2813" s="88" t="s">
        <v>3387</v>
      </c>
      <c r="C2813" s="83" t="s">
        <v>2490</v>
      </c>
      <c r="D2813" s="84" t="s">
        <v>31</v>
      </c>
      <c r="E2813" s="104" t="s">
        <v>235</v>
      </c>
      <c r="F2813" s="84" t="s">
        <v>41</v>
      </c>
      <c r="G2813" s="86" t="str">
        <f t="shared" si="43"/>
        <v>2018S-2Sede CentralEspecialización en Gerencia del Talento Humano</v>
      </c>
      <c r="H2813" s="107">
        <v>26</v>
      </c>
    </row>
    <row r="2814" spans="1:8">
      <c r="A2814" s="103">
        <v>2018</v>
      </c>
      <c r="B2814" s="88" t="s">
        <v>3387</v>
      </c>
      <c r="C2814" s="83" t="s">
        <v>2490</v>
      </c>
      <c r="D2814" s="84" t="s">
        <v>31</v>
      </c>
      <c r="E2814" s="104" t="s">
        <v>235</v>
      </c>
      <c r="F2814" s="84" t="s">
        <v>42</v>
      </c>
      <c r="G2814" s="86" t="str">
        <f t="shared" si="43"/>
        <v>2018S-2Sede CentralEspecialización en Gerencia Financiera</v>
      </c>
      <c r="H2814" s="107">
        <v>42</v>
      </c>
    </row>
    <row r="2815" spans="1:8">
      <c r="A2815" s="103">
        <v>2018</v>
      </c>
      <c r="B2815" s="88" t="s">
        <v>3387</v>
      </c>
      <c r="C2815" s="83" t="s">
        <v>2490</v>
      </c>
      <c r="D2815" s="84" t="s">
        <v>31</v>
      </c>
      <c r="E2815" s="104" t="s">
        <v>235</v>
      </c>
      <c r="F2815" s="84" t="s">
        <v>43</v>
      </c>
      <c r="G2815" s="86" t="str">
        <f t="shared" si="43"/>
        <v>2018S-2Sede CentralEspecialización en Gerencia Hospitalaria</v>
      </c>
      <c r="H2815" s="107">
        <v>4</v>
      </c>
    </row>
    <row r="2816" spans="1:8">
      <c r="A2816" s="103">
        <v>2018</v>
      </c>
      <c r="B2816" s="88" t="s">
        <v>3387</v>
      </c>
      <c r="C2816" s="83" t="s">
        <v>2490</v>
      </c>
      <c r="D2816" s="84" t="s">
        <v>31</v>
      </c>
      <c r="E2816" s="104" t="s">
        <v>235</v>
      </c>
      <c r="F2816" s="84" t="s">
        <v>44</v>
      </c>
      <c r="G2816" s="86" t="str">
        <f t="shared" si="43"/>
        <v>2018S-2Sede CentralEspecialización en Gerencia Internacional</v>
      </c>
      <c r="H2816" s="107">
        <v>7</v>
      </c>
    </row>
    <row r="2817" spans="1:8">
      <c r="A2817" s="103">
        <v>2018</v>
      </c>
      <c r="B2817" s="88" t="s">
        <v>3387</v>
      </c>
      <c r="C2817" s="83" t="s">
        <v>2490</v>
      </c>
      <c r="D2817" s="84" t="s">
        <v>31</v>
      </c>
      <c r="E2817" s="104" t="s">
        <v>235</v>
      </c>
      <c r="F2817" s="84" t="s">
        <v>45</v>
      </c>
      <c r="G2817" s="86" t="str">
        <f t="shared" si="43"/>
        <v>2018S-2Sede CentralEspecialización en Gestión Tecnológica</v>
      </c>
      <c r="H2817" s="107">
        <v>8</v>
      </c>
    </row>
    <row r="2818" spans="1:8">
      <c r="A2818" s="103">
        <v>2018</v>
      </c>
      <c r="B2818" s="88" t="s">
        <v>3387</v>
      </c>
      <c r="C2818" s="83" t="s">
        <v>2490</v>
      </c>
      <c r="D2818" s="84" t="s">
        <v>31</v>
      </c>
      <c r="E2818" s="104" t="s">
        <v>235</v>
      </c>
      <c r="F2818" s="84" t="s">
        <v>46</v>
      </c>
      <c r="G2818" s="86" t="str">
        <f t="shared" si="43"/>
        <v>2018S-2Sede CentralEspecialización en Revisoría Fiscal</v>
      </c>
      <c r="H2818" s="107">
        <v>13</v>
      </c>
    </row>
    <row r="2819" spans="1:8">
      <c r="A2819" s="103">
        <v>2018</v>
      </c>
      <c r="B2819" s="88" t="s">
        <v>3387</v>
      </c>
      <c r="C2819" s="83" t="s">
        <v>2490</v>
      </c>
      <c r="D2819" s="84" t="s">
        <v>31</v>
      </c>
      <c r="E2819" s="104" t="s">
        <v>236</v>
      </c>
      <c r="F2819" s="84" t="s">
        <v>2477</v>
      </c>
      <c r="G2819" s="86" t="str">
        <f t="shared" ref="G2819:G2882" si="44">+CONCATENATE(A2819,B2819,C2819,F2819)</f>
        <v>2018S-2Sede CentralMaestría en Administración de Empresas</v>
      </c>
      <c r="H2819" s="107">
        <v>31</v>
      </c>
    </row>
    <row r="2820" spans="1:8">
      <c r="A2820" s="103">
        <v>2018</v>
      </c>
      <c r="B2820" s="88" t="s">
        <v>3387</v>
      </c>
      <c r="C2820" s="83" t="s">
        <v>2490</v>
      </c>
      <c r="D2820" s="84" t="s">
        <v>31</v>
      </c>
      <c r="E2820" s="104" t="s">
        <v>236</v>
      </c>
      <c r="F2820" s="84" t="s">
        <v>48</v>
      </c>
      <c r="G2820" s="86" t="str">
        <f t="shared" si="44"/>
        <v>2018S-2Sede CentralMaestría en Administración de Salud</v>
      </c>
      <c r="H2820" s="107">
        <v>1</v>
      </c>
    </row>
    <row r="2821" spans="1:8">
      <c r="A2821" s="103">
        <v>2018</v>
      </c>
      <c r="B2821" s="88" t="s">
        <v>3387</v>
      </c>
      <c r="C2821" s="83" t="s">
        <v>2490</v>
      </c>
      <c r="D2821" s="84" t="s">
        <v>31</v>
      </c>
      <c r="E2821" s="104" t="s">
        <v>236</v>
      </c>
      <c r="F2821" s="84" t="s">
        <v>49</v>
      </c>
      <c r="G2821" s="86" t="str">
        <f t="shared" si="44"/>
        <v>2018S-2Sede CentralMaestría en Economía</v>
      </c>
      <c r="H2821" s="107">
        <v>24</v>
      </c>
    </row>
    <row r="2822" spans="1:8">
      <c r="A2822" s="103">
        <v>2018</v>
      </c>
      <c r="B2822" s="88" t="s">
        <v>3387</v>
      </c>
      <c r="C2822" s="83" t="s">
        <v>2490</v>
      </c>
      <c r="D2822" s="84" t="s">
        <v>31</v>
      </c>
      <c r="E2822" s="104" t="s">
        <v>236</v>
      </c>
      <c r="F2822" s="84" t="s">
        <v>51</v>
      </c>
      <c r="G2822" s="86" t="str">
        <f t="shared" si="44"/>
        <v>2018S-2Sede CentralMaestría en Salud Pública</v>
      </c>
      <c r="H2822" s="107">
        <v>2</v>
      </c>
    </row>
    <row r="2823" spans="1:8">
      <c r="A2823" s="103">
        <v>2018</v>
      </c>
      <c r="B2823" s="88" t="s">
        <v>3387</v>
      </c>
      <c r="C2823" s="83" t="s">
        <v>2490</v>
      </c>
      <c r="D2823" s="84" t="s">
        <v>31</v>
      </c>
      <c r="E2823" s="104" t="s">
        <v>234</v>
      </c>
      <c r="F2823" s="84" t="s">
        <v>1919</v>
      </c>
      <c r="G2823" s="86" t="str">
        <f t="shared" si="44"/>
        <v>2018S-2Sede CentralAdministración de Empresas</v>
      </c>
      <c r="H2823" s="107">
        <v>153</v>
      </c>
    </row>
    <row r="2824" spans="1:8">
      <c r="A2824" s="103">
        <v>2018</v>
      </c>
      <c r="B2824" s="88" t="s">
        <v>3387</v>
      </c>
      <c r="C2824" s="83" t="s">
        <v>2490</v>
      </c>
      <c r="D2824" s="84" t="s">
        <v>31</v>
      </c>
      <c r="E2824" s="104" t="s">
        <v>234</v>
      </c>
      <c r="F2824" s="84" t="s">
        <v>1926</v>
      </c>
      <c r="G2824" s="86" t="str">
        <f t="shared" si="44"/>
        <v>2018S-2Sede CentralContaduría Pública</v>
      </c>
      <c r="H2824" s="107">
        <v>57</v>
      </c>
    </row>
    <row r="2825" spans="1:8">
      <c r="A2825" s="103">
        <v>2018</v>
      </c>
      <c r="B2825" s="88" t="s">
        <v>3387</v>
      </c>
      <c r="C2825" s="83" t="s">
        <v>2490</v>
      </c>
      <c r="D2825" s="84" t="s">
        <v>31</v>
      </c>
      <c r="E2825" s="104" t="s">
        <v>234</v>
      </c>
      <c r="F2825" s="84" t="s">
        <v>1930</v>
      </c>
      <c r="G2825" s="86" t="str">
        <f t="shared" si="44"/>
        <v>2018S-2Sede CentralEconomía</v>
      </c>
      <c r="H2825" s="107">
        <v>38</v>
      </c>
    </row>
    <row r="2826" spans="1:8">
      <c r="A2826" s="103">
        <v>2018</v>
      </c>
      <c r="B2826" s="88" t="s">
        <v>3387</v>
      </c>
      <c r="C2826" s="83" t="s">
        <v>2490</v>
      </c>
      <c r="D2826" s="84" t="s">
        <v>52</v>
      </c>
      <c r="E2826" s="104" t="s">
        <v>235</v>
      </c>
      <c r="F2826" s="84" t="s">
        <v>54</v>
      </c>
      <c r="G2826" s="86" t="str">
        <f t="shared" si="44"/>
        <v>2018S-2Sede CentralEspecialización en Derecho Administrativo</v>
      </c>
      <c r="H2826" s="107">
        <v>34</v>
      </c>
    </row>
    <row r="2827" spans="1:8">
      <c r="A2827" s="103">
        <v>2018</v>
      </c>
      <c r="B2827" s="88" t="s">
        <v>3387</v>
      </c>
      <c r="C2827" s="83" t="s">
        <v>2490</v>
      </c>
      <c r="D2827" s="84" t="s">
        <v>52</v>
      </c>
      <c r="E2827" s="104" t="s">
        <v>235</v>
      </c>
      <c r="F2827" s="84" t="s">
        <v>55</v>
      </c>
      <c r="G2827" s="86" t="str">
        <f t="shared" si="44"/>
        <v>2018S-2Sede CentralEspecialización en Derecho Comercial</v>
      </c>
      <c r="H2827" s="107">
        <v>33</v>
      </c>
    </row>
    <row r="2828" spans="1:8">
      <c r="A2828" s="103">
        <v>2018</v>
      </c>
      <c r="B2828" s="88" t="s">
        <v>3387</v>
      </c>
      <c r="C2828" s="83" t="s">
        <v>2490</v>
      </c>
      <c r="D2828" s="84" t="s">
        <v>52</v>
      </c>
      <c r="E2828" s="104" t="s">
        <v>235</v>
      </c>
      <c r="F2828" s="84" t="s">
        <v>56</v>
      </c>
      <c r="G2828" s="86" t="str">
        <f t="shared" si="44"/>
        <v>2018S-2Sede CentralEspecialización en Derecho de Familia</v>
      </c>
      <c r="H2828" s="107">
        <v>1</v>
      </c>
    </row>
    <row r="2829" spans="1:8">
      <c r="A2829" s="103">
        <v>2018</v>
      </c>
      <c r="B2829" s="88" t="s">
        <v>3387</v>
      </c>
      <c r="C2829" s="83" t="s">
        <v>2490</v>
      </c>
      <c r="D2829" s="84" t="s">
        <v>52</v>
      </c>
      <c r="E2829" s="104" t="s">
        <v>235</v>
      </c>
      <c r="F2829" s="84" t="s">
        <v>3782</v>
      </c>
      <c r="G2829" s="86" t="str">
        <f t="shared" si="44"/>
        <v>2018S-2Sede CentralEspecialización en Derecho de la Competencia</v>
      </c>
      <c r="H2829" s="107">
        <v>7</v>
      </c>
    </row>
    <row r="2830" spans="1:8">
      <c r="A2830" s="103">
        <v>2018</v>
      </c>
      <c r="B2830" s="88" t="s">
        <v>3387</v>
      </c>
      <c r="C2830" s="83" t="s">
        <v>2490</v>
      </c>
      <c r="D2830" s="84" t="s">
        <v>52</v>
      </c>
      <c r="E2830" s="104" t="s">
        <v>235</v>
      </c>
      <c r="F2830" s="84" t="s">
        <v>58</v>
      </c>
      <c r="G2830" s="86" t="str">
        <f t="shared" si="44"/>
        <v>2018S-2Sede CentralEspecialización en Derecho de la Seguridad Social</v>
      </c>
      <c r="H2830" s="107">
        <v>11</v>
      </c>
    </row>
    <row r="2831" spans="1:8">
      <c r="A2831" s="103">
        <v>2018</v>
      </c>
      <c r="B2831" s="88" t="s">
        <v>3387</v>
      </c>
      <c r="C2831" s="83" t="s">
        <v>2490</v>
      </c>
      <c r="D2831" s="84" t="s">
        <v>52</v>
      </c>
      <c r="E2831" s="104" t="s">
        <v>235</v>
      </c>
      <c r="F2831" s="84" t="s">
        <v>59</v>
      </c>
      <c r="G2831" s="86" t="str">
        <f t="shared" si="44"/>
        <v>2018S-2Sede CentralEspecialización en Derecho de Seguros</v>
      </c>
      <c r="H2831" s="107">
        <v>29</v>
      </c>
    </row>
    <row r="2832" spans="1:8">
      <c r="A2832" s="103">
        <v>2018</v>
      </c>
      <c r="B2832" s="88" t="s">
        <v>3387</v>
      </c>
      <c r="C2832" s="83" t="s">
        <v>2490</v>
      </c>
      <c r="D2832" s="84" t="s">
        <v>52</v>
      </c>
      <c r="E2832" s="104" t="s">
        <v>235</v>
      </c>
      <c r="F2832" s="84" t="s">
        <v>60</v>
      </c>
      <c r="G2832" s="86" t="str">
        <f t="shared" si="44"/>
        <v>2018S-2Sede CentralEspecialización en Derecho de Sociedades</v>
      </c>
      <c r="H2832" s="107">
        <v>3</v>
      </c>
    </row>
    <row r="2833" spans="1:8">
      <c r="A2833" s="103">
        <v>2018</v>
      </c>
      <c r="B2833" s="88" t="s">
        <v>3387</v>
      </c>
      <c r="C2833" s="83" t="s">
        <v>2490</v>
      </c>
      <c r="D2833" s="84" t="s">
        <v>52</v>
      </c>
      <c r="E2833" s="104" t="s">
        <v>235</v>
      </c>
      <c r="F2833" s="84" t="s">
        <v>63</v>
      </c>
      <c r="G2833" s="86" t="str">
        <f t="shared" si="44"/>
        <v>2018S-2Sede CentralEspecialización en Derecho Médico</v>
      </c>
      <c r="H2833" s="107">
        <v>1</v>
      </c>
    </row>
    <row r="2834" spans="1:8">
      <c r="A2834" s="103">
        <v>2018</v>
      </c>
      <c r="B2834" s="88" t="s">
        <v>3387</v>
      </c>
      <c r="C2834" s="83" t="s">
        <v>2490</v>
      </c>
      <c r="D2834" s="84" t="s">
        <v>52</v>
      </c>
      <c r="E2834" s="104" t="s">
        <v>235</v>
      </c>
      <c r="F2834" s="84" t="s">
        <v>64</v>
      </c>
      <c r="G2834" s="86" t="str">
        <f t="shared" si="44"/>
        <v>2018S-2Sede CentralEspecialización en Derecho Sustantivo y Contencioso Constitucional</v>
      </c>
      <c r="H2834" s="107">
        <v>2</v>
      </c>
    </row>
    <row r="2835" spans="1:8">
      <c r="A2835" s="103">
        <v>2018</v>
      </c>
      <c r="B2835" s="88" t="s">
        <v>3387</v>
      </c>
      <c r="C2835" s="83" t="s">
        <v>2490</v>
      </c>
      <c r="D2835" s="84" t="s">
        <v>52</v>
      </c>
      <c r="E2835" s="104" t="s">
        <v>235</v>
      </c>
      <c r="F2835" s="84" t="s">
        <v>65</v>
      </c>
      <c r="G2835" s="86" t="str">
        <f t="shared" si="44"/>
        <v>2018S-2Sede CentralEspecialización en Derecho Tributario</v>
      </c>
      <c r="H2835" s="107">
        <v>29</v>
      </c>
    </row>
    <row r="2836" spans="1:8">
      <c r="A2836" s="103">
        <v>2018</v>
      </c>
      <c r="B2836" s="88" t="s">
        <v>3387</v>
      </c>
      <c r="C2836" s="83" t="s">
        <v>2490</v>
      </c>
      <c r="D2836" s="84" t="s">
        <v>52</v>
      </c>
      <c r="E2836" s="104" t="s">
        <v>235</v>
      </c>
      <c r="F2836" s="84" t="s">
        <v>66</v>
      </c>
      <c r="G2836" s="86" t="str">
        <f t="shared" si="44"/>
        <v>2018S-2Sede CentralEspecialización en Derecho Urbanístico</v>
      </c>
      <c r="H2836" s="107">
        <v>1</v>
      </c>
    </row>
    <row r="2837" spans="1:8">
      <c r="A2837" s="103">
        <v>2018</v>
      </c>
      <c r="B2837" s="88" t="s">
        <v>3387</v>
      </c>
      <c r="C2837" s="83" t="s">
        <v>2490</v>
      </c>
      <c r="D2837" s="84" t="s">
        <v>52</v>
      </c>
      <c r="E2837" s="104" t="s">
        <v>236</v>
      </c>
      <c r="F2837" s="84" t="s">
        <v>68</v>
      </c>
      <c r="G2837" s="86" t="str">
        <f t="shared" si="44"/>
        <v>2018S-2Sede CentralMaestría en Derecho Constitucional</v>
      </c>
      <c r="H2837" s="107">
        <v>23</v>
      </c>
    </row>
    <row r="2838" spans="1:8">
      <c r="A2838" s="103">
        <v>2018</v>
      </c>
      <c r="B2838" s="88" t="s">
        <v>3387</v>
      </c>
      <c r="C2838" s="83" t="s">
        <v>2490</v>
      </c>
      <c r="D2838" s="84" t="s">
        <v>52</v>
      </c>
      <c r="E2838" s="104" t="s">
        <v>236</v>
      </c>
      <c r="F2838" s="84" t="s">
        <v>70</v>
      </c>
      <c r="G2838" s="86" t="str">
        <f t="shared" si="44"/>
        <v>2018S-2Sede CentralMaestría en Derecho Económico</v>
      </c>
      <c r="H2838" s="107">
        <v>9</v>
      </c>
    </row>
    <row r="2839" spans="1:8">
      <c r="A2839" s="103">
        <v>2018</v>
      </c>
      <c r="B2839" s="88" t="s">
        <v>3387</v>
      </c>
      <c r="C2839" s="83" t="s">
        <v>2490</v>
      </c>
      <c r="D2839" s="84" t="s">
        <v>52</v>
      </c>
      <c r="E2839" s="104" t="s">
        <v>234</v>
      </c>
      <c r="F2839" s="84" t="s">
        <v>1927</v>
      </c>
      <c r="G2839" s="86" t="str">
        <f t="shared" si="44"/>
        <v>2018S-2Sede CentralDerecho</v>
      </c>
      <c r="H2839" s="107">
        <v>79</v>
      </c>
    </row>
    <row r="2840" spans="1:8">
      <c r="A2840" s="103">
        <v>2018</v>
      </c>
      <c r="B2840" s="88" t="s">
        <v>3387</v>
      </c>
      <c r="C2840" s="83" t="s">
        <v>2490</v>
      </c>
      <c r="D2840" s="84" t="s">
        <v>72</v>
      </c>
      <c r="E2840" s="104" t="s">
        <v>235</v>
      </c>
      <c r="F2840" s="84" t="s">
        <v>74</v>
      </c>
      <c r="G2840" s="86" t="str">
        <f t="shared" si="44"/>
        <v>2018S-2Sede CentralEspecialización en Gobierno y Gestión Pública Territoriales</v>
      </c>
      <c r="H2840" s="107">
        <v>51</v>
      </c>
    </row>
    <row r="2841" spans="1:8">
      <c r="A2841" s="103">
        <v>2018</v>
      </c>
      <c r="B2841" s="88" t="s">
        <v>3387</v>
      </c>
      <c r="C2841" s="83" t="s">
        <v>2490</v>
      </c>
      <c r="D2841" s="84" t="s">
        <v>72</v>
      </c>
      <c r="E2841" s="104" t="s">
        <v>235</v>
      </c>
      <c r="F2841" s="84" t="s">
        <v>75</v>
      </c>
      <c r="G2841" s="86" t="str">
        <f t="shared" si="44"/>
        <v>2018S-2Sede CentralEspecialización en Opinión Pública y Mercadeo Político</v>
      </c>
      <c r="H2841" s="107">
        <v>10</v>
      </c>
    </row>
    <row r="2842" spans="1:8">
      <c r="A2842" s="103">
        <v>2018</v>
      </c>
      <c r="B2842" s="88" t="s">
        <v>3387</v>
      </c>
      <c r="C2842" s="83" t="s">
        <v>2490</v>
      </c>
      <c r="D2842" s="84" t="s">
        <v>72</v>
      </c>
      <c r="E2842" s="104" t="s">
        <v>235</v>
      </c>
      <c r="F2842" s="84" t="s">
        <v>76</v>
      </c>
      <c r="G2842" s="86" t="str">
        <f t="shared" si="44"/>
        <v>2018S-2Sede CentralEspecialización en Resolución de Conflictos</v>
      </c>
      <c r="H2842" s="107">
        <v>11</v>
      </c>
    </row>
    <row r="2843" spans="1:8">
      <c r="A2843" s="103">
        <v>2018</v>
      </c>
      <c r="B2843" s="88" t="s">
        <v>3387</v>
      </c>
      <c r="C2843" s="83" t="s">
        <v>2490</v>
      </c>
      <c r="D2843" s="84" t="s">
        <v>72</v>
      </c>
      <c r="E2843" s="104" t="s">
        <v>236</v>
      </c>
      <c r="F2843" s="84" t="s">
        <v>4458</v>
      </c>
      <c r="G2843" s="86" t="str">
        <f t="shared" si="44"/>
        <v>2018S-2Sede CentralMaestría en Estudios Contemporáneos de América Latina</v>
      </c>
      <c r="H2843" s="107">
        <v>1</v>
      </c>
    </row>
    <row r="2844" spans="1:8">
      <c r="A2844" s="103">
        <v>2018</v>
      </c>
      <c r="B2844" s="88" t="s">
        <v>3387</v>
      </c>
      <c r="C2844" s="83" t="s">
        <v>2490</v>
      </c>
      <c r="D2844" s="84" t="s">
        <v>72</v>
      </c>
      <c r="E2844" s="104" t="s">
        <v>236</v>
      </c>
      <c r="F2844" s="84" t="s">
        <v>77</v>
      </c>
      <c r="G2844" s="86" t="str">
        <f t="shared" si="44"/>
        <v>2018S-2Sede CentralMaestría en Estudios de Paz y Resolución de Conflictos</v>
      </c>
      <c r="H2844" s="107">
        <v>16</v>
      </c>
    </row>
    <row r="2845" spans="1:8">
      <c r="A2845" s="103">
        <v>2018</v>
      </c>
      <c r="B2845" s="88" t="s">
        <v>3387</v>
      </c>
      <c r="C2845" s="83" t="s">
        <v>2490</v>
      </c>
      <c r="D2845" s="84" t="s">
        <v>72</v>
      </c>
      <c r="E2845" s="104" t="s">
        <v>236</v>
      </c>
      <c r="F2845" s="84" t="s">
        <v>79</v>
      </c>
      <c r="G2845" s="86" t="str">
        <f t="shared" si="44"/>
        <v>2018S-2Sede CentralMaestría en Estudios Políticos</v>
      </c>
      <c r="H2845" s="107">
        <v>10</v>
      </c>
    </row>
    <row r="2846" spans="1:8">
      <c r="A2846" s="103">
        <v>2018</v>
      </c>
      <c r="B2846" s="88" t="s">
        <v>3387</v>
      </c>
      <c r="C2846" s="83" t="s">
        <v>2490</v>
      </c>
      <c r="D2846" s="84" t="s">
        <v>72</v>
      </c>
      <c r="E2846" s="104" t="s">
        <v>236</v>
      </c>
      <c r="F2846" s="84" t="s">
        <v>80</v>
      </c>
      <c r="G2846" s="86" t="str">
        <f t="shared" si="44"/>
        <v>2018S-2Sede CentralMaestría en Gobierno del Territorio y Gestión Pública</v>
      </c>
      <c r="H2846" s="107">
        <v>16</v>
      </c>
    </row>
    <row r="2847" spans="1:8">
      <c r="A2847" s="103">
        <v>2018</v>
      </c>
      <c r="B2847" s="88" t="s">
        <v>3387</v>
      </c>
      <c r="C2847" s="83" t="s">
        <v>2490</v>
      </c>
      <c r="D2847" s="84" t="s">
        <v>72</v>
      </c>
      <c r="E2847" s="104" t="s">
        <v>236</v>
      </c>
      <c r="F2847" s="84" t="s">
        <v>81</v>
      </c>
      <c r="G2847" s="86" t="str">
        <f t="shared" si="44"/>
        <v>2018S-2Sede CentralMaestría en Política Social</v>
      </c>
      <c r="H2847" s="107">
        <v>4</v>
      </c>
    </row>
    <row r="2848" spans="1:8">
      <c r="A2848" s="103">
        <v>2018</v>
      </c>
      <c r="B2848" s="88" t="s">
        <v>3387</v>
      </c>
      <c r="C2848" s="83" t="s">
        <v>2490</v>
      </c>
      <c r="D2848" s="84" t="s">
        <v>72</v>
      </c>
      <c r="E2848" s="104" t="s">
        <v>236</v>
      </c>
      <c r="F2848" s="84" t="s">
        <v>82</v>
      </c>
      <c r="G2848" s="86" t="str">
        <f t="shared" si="44"/>
        <v>2018S-2Sede CentralMaestría en Relaciones Internacionales</v>
      </c>
      <c r="H2848" s="107">
        <v>7</v>
      </c>
    </row>
    <row r="2849" spans="1:8">
      <c r="A2849" s="103">
        <v>2018</v>
      </c>
      <c r="B2849" s="88" t="s">
        <v>3387</v>
      </c>
      <c r="C2849" s="83" t="s">
        <v>2490</v>
      </c>
      <c r="D2849" s="84" t="s">
        <v>72</v>
      </c>
      <c r="E2849" s="104" t="s">
        <v>234</v>
      </c>
      <c r="F2849" s="84" t="s">
        <v>1924</v>
      </c>
      <c r="G2849" s="86" t="str">
        <f t="shared" si="44"/>
        <v>2018S-2Sede CentralCiencia Política</v>
      </c>
      <c r="H2849" s="107">
        <v>41</v>
      </c>
    </row>
    <row r="2850" spans="1:8">
      <c r="A2850" s="103">
        <v>2018</v>
      </c>
      <c r="B2850" s="88" t="s">
        <v>3387</v>
      </c>
      <c r="C2850" s="83" t="s">
        <v>2490</v>
      </c>
      <c r="D2850" s="84" t="s">
        <v>72</v>
      </c>
      <c r="E2850" s="104" t="s">
        <v>234</v>
      </c>
      <c r="F2850" s="84" t="s">
        <v>1943</v>
      </c>
      <c r="G2850" s="86" t="str">
        <f t="shared" si="44"/>
        <v>2018S-2Sede CentralRelaciones Internacionales</v>
      </c>
      <c r="H2850" s="107">
        <v>34</v>
      </c>
    </row>
    <row r="2851" spans="1:8">
      <c r="A2851" s="103">
        <v>2018</v>
      </c>
      <c r="B2851" s="88" t="s">
        <v>3387</v>
      </c>
      <c r="C2851" s="83" t="s">
        <v>2490</v>
      </c>
      <c r="D2851" s="84" t="s">
        <v>83</v>
      </c>
      <c r="E2851" s="104" t="s">
        <v>239</v>
      </c>
      <c r="F2851" s="84" t="s">
        <v>92</v>
      </c>
      <c r="G2851" s="86" t="str">
        <f t="shared" si="44"/>
        <v>2018S-2Sede CentralDoctorado en Ciencias Sociales y Humanas</v>
      </c>
      <c r="H2851" s="107">
        <v>1</v>
      </c>
    </row>
    <row r="2852" spans="1:8">
      <c r="A2852" s="103">
        <v>2018</v>
      </c>
      <c r="B2852" s="88" t="s">
        <v>3387</v>
      </c>
      <c r="C2852" s="83" t="s">
        <v>2490</v>
      </c>
      <c r="D2852" s="84" t="s">
        <v>83</v>
      </c>
      <c r="E2852" s="104" t="s">
        <v>235</v>
      </c>
      <c r="F2852" s="84" t="s">
        <v>88</v>
      </c>
      <c r="G2852" s="86" t="str">
        <f t="shared" si="44"/>
        <v>2018S-2Sede CentralEspecialización en Literatura Infantil y Juvenil</v>
      </c>
      <c r="H2852" s="107">
        <v>17</v>
      </c>
    </row>
    <row r="2853" spans="1:8">
      <c r="A2853" s="103">
        <v>2018</v>
      </c>
      <c r="B2853" s="88" t="s">
        <v>3387</v>
      </c>
      <c r="C2853" s="83" t="s">
        <v>2490</v>
      </c>
      <c r="D2853" s="84" t="s">
        <v>83</v>
      </c>
      <c r="E2853" s="104" t="s">
        <v>236</v>
      </c>
      <c r="F2853" s="84" t="s">
        <v>89</v>
      </c>
      <c r="G2853" s="86" t="str">
        <f t="shared" si="44"/>
        <v>2018S-2Sede CentralMaestría en Estudios Culturales</v>
      </c>
      <c r="H2853" s="107">
        <v>8</v>
      </c>
    </row>
    <row r="2854" spans="1:8">
      <c r="A2854" s="103">
        <v>2018</v>
      </c>
      <c r="B2854" s="88" t="s">
        <v>3387</v>
      </c>
      <c r="C2854" s="83" t="s">
        <v>2490</v>
      </c>
      <c r="D2854" s="84" t="s">
        <v>83</v>
      </c>
      <c r="E2854" s="104" t="s">
        <v>236</v>
      </c>
      <c r="F2854" s="84" t="s">
        <v>90</v>
      </c>
      <c r="G2854" s="86" t="str">
        <f t="shared" si="44"/>
        <v>2018S-2Sede CentralMaestría en Historia</v>
      </c>
      <c r="H2854" s="107">
        <v>5</v>
      </c>
    </row>
    <row r="2855" spans="1:8">
      <c r="A2855" s="103">
        <v>2018</v>
      </c>
      <c r="B2855" s="88" t="s">
        <v>3387</v>
      </c>
      <c r="C2855" s="83" t="s">
        <v>2490</v>
      </c>
      <c r="D2855" s="84" t="s">
        <v>83</v>
      </c>
      <c r="E2855" s="104" t="s">
        <v>236</v>
      </c>
      <c r="F2855" s="84" t="s">
        <v>91</v>
      </c>
      <c r="G2855" s="86" t="str">
        <f t="shared" si="44"/>
        <v>2018S-2Sede CentralMaestría en Literatura</v>
      </c>
      <c r="H2855" s="107">
        <v>6</v>
      </c>
    </row>
    <row r="2856" spans="1:8">
      <c r="A2856" s="103">
        <v>2018</v>
      </c>
      <c r="B2856" s="88" t="s">
        <v>3387</v>
      </c>
      <c r="C2856" s="83" t="s">
        <v>2490</v>
      </c>
      <c r="D2856" s="84" t="s">
        <v>83</v>
      </c>
      <c r="E2856" s="104" t="s">
        <v>234</v>
      </c>
      <c r="F2856" s="84" t="s">
        <v>722</v>
      </c>
      <c r="G2856" s="86" t="str">
        <f t="shared" si="44"/>
        <v>2018S-2Sede CentralAntropología</v>
      </c>
      <c r="H2856" s="107">
        <v>9</v>
      </c>
    </row>
    <row r="2857" spans="1:8">
      <c r="A2857" s="103">
        <v>2018</v>
      </c>
      <c r="B2857" s="88" t="s">
        <v>3387</v>
      </c>
      <c r="C2857" s="83" t="s">
        <v>2490</v>
      </c>
      <c r="D2857" s="84" t="s">
        <v>83</v>
      </c>
      <c r="E2857" s="104" t="s">
        <v>234</v>
      </c>
      <c r="F2857" s="84" t="s">
        <v>1932</v>
      </c>
      <c r="G2857" s="86" t="str">
        <f t="shared" si="44"/>
        <v>2018S-2Sede CentralEstudios Literarios</v>
      </c>
      <c r="H2857" s="107">
        <v>28</v>
      </c>
    </row>
    <row r="2858" spans="1:8">
      <c r="A2858" s="103">
        <v>2018</v>
      </c>
      <c r="B2858" s="88" t="s">
        <v>3387</v>
      </c>
      <c r="C2858" s="83" t="s">
        <v>2490</v>
      </c>
      <c r="D2858" s="84" t="s">
        <v>83</v>
      </c>
      <c r="E2858" s="104" t="s">
        <v>234</v>
      </c>
      <c r="F2858" s="84" t="s">
        <v>1935</v>
      </c>
      <c r="G2858" s="86" t="str">
        <f t="shared" si="44"/>
        <v>2018S-2Sede CentralHistoria</v>
      </c>
      <c r="H2858" s="107">
        <v>16</v>
      </c>
    </row>
    <row r="2859" spans="1:8">
      <c r="A2859" s="103">
        <v>2018</v>
      </c>
      <c r="B2859" s="88" t="s">
        <v>3387</v>
      </c>
      <c r="C2859" s="83" t="s">
        <v>2490</v>
      </c>
      <c r="D2859" s="84" t="s">
        <v>83</v>
      </c>
      <c r="E2859" s="104" t="s">
        <v>234</v>
      </c>
      <c r="F2859" s="84" t="s">
        <v>1944</v>
      </c>
      <c r="G2859" s="86" t="str">
        <f t="shared" si="44"/>
        <v>2018S-2Sede CentralSociología</v>
      </c>
      <c r="H2859" s="107">
        <v>21</v>
      </c>
    </row>
    <row r="2860" spans="1:8">
      <c r="A2860" s="103">
        <v>2018</v>
      </c>
      <c r="B2860" s="88" t="s">
        <v>3387</v>
      </c>
      <c r="C2860" s="83" t="s">
        <v>2490</v>
      </c>
      <c r="D2860" s="84" t="s">
        <v>93</v>
      </c>
      <c r="E2860" s="104" t="s">
        <v>236</v>
      </c>
      <c r="F2860" s="84" t="s">
        <v>99</v>
      </c>
      <c r="G2860" s="86" t="str">
        <f t="shared" si="44"/>
        <v>2018S-2Sede CentralMaestría en Archivística Histórica y Memoria</v>
      </c>
      <c r="H2860" s="107">
        <v>2</v>
      </c>
    </row>
    <row r="2861" spans="1:8">
      <c r="A2861" s="103">
        <v>2018</v>
      </c>
      <c r="B2861" s="88" t="s">
        <v>3387</v>
      </c>
      <c r="C2861" s="83" t="s">
        <v>2490</v>
      </c>
      <c r="D2861" s="84" t="s">
        <v>93</v>
      </c>
      <c r="E2861" s="104" t="s">
        <v>236</v>
      </c>
      <c r="F2861" s="84" t="s">
        <v>100</v>
      </c>
      <c r="G2861" s="86" t="str">
        <f t="shared" si="44"/>
        <v>2018S-2Sede CentralMaestría en Comunicación</v>
      </c>
      <c r="H2861" s="107">
        <v>5</v>
      </c>
    </row>
    <row r="2862" spans="1:8">
      <c r="A2862" s="103">
        <v>2018</v>
      </c>
      <c r="B2862" s="88" t="s">
        <v>3387</v>
      </c>
      <c r="C2862" s="83" t="s">
        <v>2490</v>
      </c>
      <c r="D2862" s="84" t="s">
        <v>93</v>
      </c>
      <c r="E2862" s="104" t="s">
        <v>236</v>
      </c>
      <c r="F2862" s="84" t="s">
        <v>101</v>
      </c>
      <c r="G2862" s="86" t="str">
        <f t="shared" si="44"/>
        <v>2018S-2Sede CentralMaestría en Lingüística Aplicada del Español como Lengua Extranjera</v>
      </c>
      <c r="H2862" s="107">
        <v>15</v>
      </c>
    </row>
    <row r="2863" spans="1:8">
      <c r="A2863" s="103">
        <v>2018</v>
      </c>
      <c r="B2863" s="88" t="s">
        <v>3387</v>
      </c>
      <c r="C2863" s="83" t="s">
        <v>2490</v>
      </c>
      <c r="D2863" s="84" t="s">
        <v>93</v>
      </c>
      <c r="E2863" s="104" t="s">
        <v>234</v>
      </c>
      <c r="F2863" s="84" t="s">
        <v>3424</v>
      </c>
      <c r="G2863" s="86" t="str">
        <f t="shared" si="44"/>
        <v>2018S-2Sede CentralCiencia de la Información - Bibliotecología</v>
      </c>
      <c r="H2863" s="107">
        <v>5</v>
      </c>
    </row>
    <row r="2864" spans="1:8">
      <c r="A2864" s="103">
        <v>2018</v>
      </c>
      <c r="B2864" s="88" t="s">
        <v>3387</v>
      </c>
      <c r="C2864" s="83" t="s">
        <v>2490</v>
      </c>
      <c r="D2864" s="84" t="s">
        <v>93</v>
      </c>
      <c r="E2864" s="104" t="s">
        <v>234</v>
      </c>
      <c r="F2864" s="84" t="s">
        <v>1925</v>
      </c>
      <c r="G2864" s="86" t="str">
        <f t="shared" si="44"/>
        <v>2018S-2Sede CentralComunicación Social</v>
      </c>
      <c r="H2864" s="107">
        <v>149</v>
      </c>
    </row>
    <row r="2865" spans="1:8">
      <c r="A2865" s="103">
        <v>2018</v>
      </c>
      <c r="B2865" s="88" t="s">
        <v>3387</v>
      </c>
      <c r="C2865" s="83" t="s">
        <v>2490</v>
      </c>
      <c r="D2865" s="84" t="s">
        <v>93</v>
      </c>
      <c r="E2865" s="104" t="s">
        <v>234</v>
      </c>
      <c r="F2865" s="84" t="s">
        <v>4203</v>
      </c>
      <c r="G2865" s="86" t="str">
        <f t="shared" si="44"/>
        <v>2018S-2Sede CentralLicenciatura en Lenguas Modernas Con Énfasis en Inglés y Francés</v>
      </c>
      <c r="H2865" s="107">
        <v>52</v>
      </c>
    </row>
    <row r="2866" spans="1:8">
      <c r="A2866" s="103">
        <v>2018</v>
      </c>
      <c r="B2866" s="88" t="s">
        <v>3387</v>
      </c>
      <c r="C2866" s="83" t="s">
        <v>2490</v>
      </c>
      <c r="D2866" s="84" t="s">
        <v>102</v>
      </c>
      <c r="E2866" s="104" t="s">
        <v>236</v>
      </c>
      <c r="F2866" s="84" t="s">
        <v>103</v>
      </c>
      <c r="G2866" s="86" t="str">
        <f t="shared" si="44"/>
        <v>2018S-2Sede CentralMaestría en Derecho Canónico</v>
      </c>
      <c r="H2866" s="107">
        <v>4</v>
      </c>
    </row>
    <row r="2867" spans="1:8">
      <c r="A2867" s="103">
        <v>2018</v>
      </c>
      <c r="B2867" s="88" t="s">
        <v>3387</v>
      </c>
      <c r="C2867" s="83" t="s">
        <v>2490</v>
      </c>
      <c r="D2867" s="84" t="s">
        <v>105</v>
      </c>
      <c r="E2867" s="104" t="s">
        <v>236</v>
      </c>
      <c r="F2867" s="84" t="s">
        <v>107</v>
      </c>
      <c r="G2867" s="86" t="str">
        <f t="shared" si="44"/>
        <v>2018S-2Sede CentralMaestría en Educación</v>
      </c>
      <c r="H2867" s="107">
        <v>211</v>
      </c>
    </row>
    <row r="2868" spans="1:8">
      <c r="A2868" s="103">
        <v>2018</v>
      </c>
      <c r="B2868" s="88" t="s">
        <v>3387</v>
      </c>
      <c r="C2868" s="83" t="s">
        <v>2490</v>
      </c>
      <c r="D2868" s="84" t="s">
        <v>105</v>
      </c>
      <c r="E2868" s="104" t="s">
        <v>234</v>
      </c>
      <c r="F2868" s="84" t="s">
        <v>4198</v>
      </c>
      <c r="G2868" s="86" t="str">
        <f t="shared" si="44"/>
        <v>2018S-2Sede CentralLicenciatura en Educación Básica Con Énfasis en Humanidades y Lengua Castellana</v>
      </c>
      <c r="H2868" s="107">
        <v>8</v>
      </c>
    </row>
    <row r="2869" spans="1:8">
      <c r="A2869" s="103">
        <v>2018</v>
      </c>
      <c r="B2869" s="88" t="s">
        <v>3387</v>
      </c>
      <c r="C2869" s="83" t="s">
        <v>2490</v>
      </c>
      <c r="D2869" s="84" t="s">
        <v>105</v>
      </c>
      <c r="E2869" s="104" t="s">
        <v>234</v>
      </c>
      <c r="F2869" s="84" t="s">
        <v>3780</v>
      </c>
      <c r="G2869" s="86" t="str">
        <f t="shared" si="44"/>
        <v>2018S-2Sede CentralLicenciatura en Educación Infantil</v>
      </c>
      <c r="H2869" s="107">
        <v>18</v>
      </c>
    </row>
    <row r="2870" spans="1:8">
      <c r="A2870" s="103">
        <v>2018</v>
      </c>
      <c r="B2870" s="88" t="s">
        <v>3387</v>
      </c>
      <c r="C2870" s="83" t="s">
        <v>2490</v>
      </c>
      <c r="D2870" s="84" t="s">
        <v>108</v>
      </c>
      <c r="E2870" s="104" t="s">
        <v>235</v>
      </c>
      <c r="F2870" s="84" t="s">
        <v>110</v>
      </c>
      <c r="G2870" s="86" t="str">
        <f t="shared" si="44"/>
        <v>2018S-2Sede CentralEspecialización en Enfermería en Cuidado Crítico</v>
      </c>
      <c r="H2870" s="107">
        <v>13</v>
      </c>
    </row>
    <row r="2871" spans="1:8">
      <c r="A2871" s="103">
        <v>2018</v>
      </c>
      <c r="B2871" s="88" t="s">
        <v>3387</v>
      </c>
      <c r="C2871" s="83" t="s">
        <v>2490</v>
      </c>
      <c r="D2871" s="84" t="s">
        <v>108</v>
      </c>
      <c r="E2871" s="104" t="s">
        <v>235</v>
      </c>
      <c r="F2871" s="84" t="s">
        <v>112</v>
      </c>
      <c r="G2871" s="86" t="str">
        <f t="shared" si="44"/>
        <v>2018S-2Sede CentralEspecialización en Salud Ocupacional</v>
      </c>
      <c r="H2871" s="107">
        <v>3</v>
      </c>
    </row>
    <row r="2872" spans="1:8">
      <c r="A2872" s="103">
        <v>2018</v>
      </c>
      <c r="B2872" s="88" t="s">
        <v>3387</v>
      </c>
      <c r="C2872" s="83" t="s">
        <v>2490</v>
      </c>
      <c r="D2872" s="84" t="s">
        <v>108</v>
      </c>
      <c r="E2872" s="104" t="s">
        <v>234</v>
      </c>
      <c r="F2872" s="84" t="s">
        <v>1931</v>
      </c>
      <c r="G2872" s="86" t="str">
        <f t="shared" si="44"/>
        <v>2018S-2Sede CentralEnfermería</v>
      </c>
      <c r="H2872" s="107">
        <v>20</v>
      </c>
    </row>
    <row r="2873" spans="1:8">
      <c r="A2873" s="103">
        <v>2018</v>
      </c>
      <c r="B2873" s="88" t="s">
        <v>3387</v>
      </c>
      <c r="C2873" s="83" t="s">
        <v>2490</v>
      </c>
      <c r="D2873" s="84" t="s">
        <v>114</v>
      </c>
      <c r="E2873" s="104" t="s">
        <v>239</v>
      </c>
      <c r="F2873" s="84" t="s">
        <v>120</v>
      </c>
      <c r="G2873" s="86" t="str">
        <f t="shared" si="44"/>
        <v>2018S-2Sede CentralDoctorado en Estudios Ambientales y Rurales</v>
      </c>
      <c r="H2873" s="107">
        <v>1</v>
      </c>
    </row>
    <row r="2874" spans="1:8">
      <c r="A2874" s="103">
        <v>2018</v>
      </c>
      <c r="B2874" s="88" t="s">
        <v>3387</v>
      </c>
      <c r="C2874" s="83" t="s">
        <v>2490</v>
      </c>
      <c r="D2874" s="84" t="s">
        <v>114</v>
      </c>
      <c r="E2874" s="104" t="s">
        <v>236</v>
      </c>
      <c r="F2874" s="84" t="s">
        <v>117</v>
      </c>
      <c r="G2874" s="86" t="str">
        <f t="shared" si="44"/>
        <v>2018S-2Sede CentralMaestría en Conservación y Uso de Biodiversidad</v>
      </c>
      <c r="H2874" s="107">
        <v>11</v>
      </c>
    </row>
    <row r="2875" spans="1:8">
      <c r="A2875" s="103">
        <v>2018</v>
      </c>
      <c r="B2875" s="88" t="s">
        <v>3387</v>
      </c>
      <c r="C2875" s="83" t="s">
        <v>2490</v>
      </c>
      <c r="D2875" s="84" t="s">
        <v>114</v>
      </c>
      <c r="E2875" s="104" t="s">
        <v>236</v>
      </c>
      <c r="F2875" s="84" t="s">
        <v>118</v>
      </c>
      <c r="G2875" s="86" t="str">
        <f t="shared" si="44"/>
        <v>2018S-2Sede CentralMaestría en Desarrollo Rural</v>
      </c>
      <c r="H2875" s="107">
        <v>12</v>
      </c>
    </row>
    <row r="2876" spans="1:8">
      <c r="A2876" s="103">
        <v>2018</v>
      </c>
      <c r="B2876" s="88" t="s">
        <v>3387</v>
      </c>
      <c r="C2876" s="83" t="s">
        <v>2490</v>
      </c>
      <c r="D2876" s="84" t="s">
        <v>114</v>
      </c>
      <c r="E2876" s="104" t="s">
        <v>236</v>
      </c>
      <c r="F2876" s="84" t="s">
        <v>119</v>
      </c>
      <c r="G2876" s="86" t="str">
        <f t="shared" si="44"/>
        <v>2018S-2Sede CentralMaestría en Gestión Ambiental</v>
      </c>
      <c r="H2876" s="107">
        <v>23</v>
      </c>
    </row>
    <row r="2877" spans="1:8">
      <c r="A2877" s="103">
        <v>2018</v>
      </c>
      <c r="B2877" s="88" t="s">
        <v>3387</v>
      </c>
      <c r="C2877" s="83" t="s">
        <v>2490</v>
      </c>
      <c r="D2877" s="84" t="s">
        <v>114</v>
      </c>
      <c r="E2877" s="104" t="s">
        <v>234</v>
      </c>
      <c r="F2877" s="84" t="s">
        <v>1929</v>
      </c>
      <c r="G2877" s="86" t="str">
        <f t="shared" si="44"/>
        <v>2018S-2Sede CentralEcología</v>
      </c>
      <c r="H2877" s="107">
        <v>25</v>
      </c>
    </row>
    <row r="2878" spans="1:8">
      <c r="A2878" s="103">
        <v>2018</v>
      </c>
      <c r="B2878" s="88" t="s">
        <v>3387</v>
      </c>
      <c r="C2878" s="83" t="s">
        <v>2490</v>
      </c>
      <c r="D2878" s="84" t="s">
        <v>121</v>
      </c>
      <c r="E2878" s="104" t="s">
        <v>239</v>
      </c>
      <c r="F2878" s="84" t="s">
        <v>125</v>
      </c>
      <c r="G2878" s="86" t="str">
        <f t="shared" si="44"/>
        <v>2018S-2Sede CentralDoctorado en Filosofía</v>
      </c>
      <c r="H2878" s="107">
        <v>5</v>
      </c>
    </row>
    <row r="2879" spans="1:8">
      <c r="A2879" s="103">
        <v>2018</v>
      </c>
      <c r="B2879" s="88" t="s">
        <v>3387</v>
      </c>
      <c r="C2879" s="83" t="s">
        <v>2490</v>
      </c>
      <c r="D2879" s="84" t="s">
        <v>121</v>
      </c>
      <c r="E2879" s="104" t="s">
        <v>236</v>
      </c>
      <c r="F2879" s="84" t="s">
        <v>124</v>
      </c>
      <c r="G2879" s="86" t="str">
        <f t="shared" si="44"/>
        <v>2018S-2Sede CentralMaestría en Filosofía</v>
      </c>
      <c r="H2879" s="107">
        <v>11</v>
      </c>
    </row>
    <row r="2880" spans="1:8">
      <c r="A2880" s="103">
        <v>2018</v>
      </c>
      <c r="B2880" s="88" t="s">
        <v>3387</v>
      </c>
      <c r="C2880" s="83" t="s">
        <v>2490</v>
      </c>
      <c r="D2880" s="84" t="s">
        <v>121</v>
      </c>
      <c r="E2880" s="104" t="s">
        <v>234</v>
      </c>
      <c r="F2880" s="84" t="s">
        <v>1934</v>
      </c>
      <c r="G2880" s="86" t="str">
        <f t="shared" si="44"/>
        <v>2018S-2Sede CentralFilosofía</v>
      </c>
      <c r="H2880" s="107">
        <v>14</v>
      </c>
    </row>
    <row r="2881" spans="1:8">
      <c r="A2881" s="103">
        <v>2018</v>
      </c>
      <c r="B2881" s="88" t="s">
        <v>3387</v>
      </c>
      <c r="C2881" s="83" t="s">
        <v>2490</v>
      </c>
      <c r="D2881" s="84" t="s">
        <v>121</v>
      </c>
      <c r="E2881" s="104" t="s">
        <v>234</v>
      </c>
      <c r="F2881" s="84" t="s">
        <v>122</v>
      </c>
      <c r="G2881" s="86" t="str">
        <f t="shared" si="44"/>
        <v>2018S-2Sede CentralLicenciatura en Filosofía</v>
      </c>
      <c r="H2881" s="107">
        <v>3</v>
      </c>
    </row>
    <row r="2882" spans="1:8">
      <c r="A2882" s="103">
        <v>2018</v>
      </c>
      <c r="B2882" s="88" t="s">
        <v>3387</v>
      </c>
      <c r="C2882" s="83" t="s">
        <v>2490</v>
      </c>
      <c r="D2882" s="84" t="s">
        <v>126</v>
      </c>
      <c r="E2882" s="104" t="s">
        <v>239</v>
      </c>
      <c r="F2882" s="84" t="s">
        <v>144</v>
      </c>
      <c r="G2882" s="86" t="str">
        <f t="shared" si="44"/>
        <v>2018S-2Sede CentralDoctorado en Ingeniería</v>
      </c>
      <c r="H2882" s="107">
        <v>5</v>
      </c>
    </row>
    <row r="2883" spans="1:8">
      <c r="A2883" s="103">
        <v>2018</v>
      </c>
      <c r="B2883" s="88" t="s">
        <v>3387</v>
      </c>
      <c r="C2883" s="83" t="s">
        <v>2490</v>
      </c>
      <c r="D2883" s="84" t="s">
        <v>126</v>
      </c>
      <c r="E2883" s="104" t="s">
        <v>235</v>
      </c>
      <c r="F2883" s="84" t="s">
        <v>131</v>
      </c>
      <c r="G2883" s="86" t="str">
        <f t="shared" ref="G2883:G2946" si="45">+CONCATENATE(A2883,B2883,C2883,F2883)</f>
        <v>2018S-2Sede CentralEspecialización en Arquitectura Empresarial de Software</v>
      </c>
      <c r="H2883" s="107">
        <v>22</v>
      </c>
    </row>
    <row r="2884" spans="1:8">
      <c r="A2884" s="103">
        <v>2018</v>
      </c>
      <c r="B2884" s="88" t="s">
        <v>3387</v>
      </c>
      <c r="C2884" s="83" t="s">
        <v>2490</v>
      </c>
      <c r="D2884" s="84" t="s">
        <v>126</v>
      </c>
      <c r="E2884" s="104" t="s">
        <v>235</v>
      </c>
      <c r="F2884" s="84" t="s">
        <v>132</v>
      </c>
      <c r="G2884" s="86" t="str">
        <f t="shared" si="45"/>
        <v>2018S-2Sede CentralEspecialización en Geotecnia Vial y Pavimentos</v>
      </c>
      <c r="H2884" s="107">
        <v>21</v>
      </c>
    </row>
    <row r="2885" spans="1:8">
      <c r="A2885" s="103">
        <v>2018</v>
      </c>
      <c r="B2885" s="88" t="s">
        <v>3387</v>
      </c>
      <c r="C2885" s="83" t="s">
        <v>2490</v>
      </c>
      <c r="D2885" s="84" t="s">
        <v>126</v>
      </c>
      <c r="E2885" s="104" t="s">
        <v>235</v>
      </c>
      <c r="F2885" s="84" t="s">
        <v>133</v>
      </c>
      <c r="G2885" s="86" t="str">
        <f t="shared" si="45"/>
        <v>2018S-2Sede CentralEspecialización en Gerencia de Construcciones</v>
      </c>
      <c r="H2885" s="107">
        <v>30</v>
      </c>
    </row>
    <row r="2886" spans="1:8">
      <c r="A2886" s="103">
        <v>2018</v>
      </c>
      <c r="B2886" s="88" t="s">
        <v>3387</v>
      </c>
      <c r="C2886" s="83" t="s">
        <v>2490</v>
      </c>
      <c r="D2886" s="84" t="s">
        <v>126</v>
      </c>
      <c r="E2886" s="104" t="s">
        <v>235</v>
      </c>
      <c r="F2886" s="84" t="s">
        <v>134</v>
      </c>
      <c r="G2886" s="86" t="str">
        <f t="shared" si="45"/>
        <v>2018S-2Sede CentralEspecialización en Ingeniería de Operaciones en Manufactura y Servicios</v>
      </c>
      <c r="H2886" s="107">
        <v>14</v>
      </c>
    </row>
    <row r="2887" spans="1:8">
      <c r="A2887" s="103">
        <v>2018</v>
      </c>
      <c r="B2887" s="88" t="s">
        <v>3387</v>
      </c>
      <c r="C2887" s="83" t="s">
        <v>2490</v>
      </c>
      <c r="D2887" s="84" t="s">
        <v>126</v>
      </c>
      <c r="E2887" s="104" t="s">
        <v>235</v>
      </c>
      <c r="F2887" s="84" t="s">
        <v>135</v>
      </c>
      <c r="G2887" s="86" t="str">
        <f t="shared" si="45"/>
        <v>2018S-2Sede CentralEspecialización en Sistemas Gerenciales de Ingeniería</v>
      </c>
      <c r="H2887" s="107">
        <v>21</v>
      </c>
    </row>
    <row r="2888" spans="1:8">
      <c r="A2888" s="103">
        <v>2018</v>
      </c>
      <c r="B2888" s="88" t="s">
        <v>3387</v>
      </c>
      <c r="C2888" s="83" t="s">
        <v>2490</v>
      </c>
      <c r="D2888" s="84" t="s">
        <v>126</v>
      </c>
      <c r="E2888" s="104" t="s">
        <v>235</v>
      </c>
      <c r="F2888" s="84" t="s">
        <v>136</v>
      </c>
      <c r="G2888" s="86" t="str">
        <f t="shared" si="45"/>
        <v>2018S-2Sede CentralEspecialización en Tecnología de la Construcción en Edificaciones</v>
      </c>
      <c r="H2888" s="107">
        <v>7</v>
      </c>
    </row>
    <row r="2889" spans="1:8">
      <c r="A2889" s="103">
        <v>2018</v>
      </c>
      <c r="B2889" s="88" t="s">
        <v>3387</v>
      </c>
      <c r="C2889" s="83" t="s">
        <v>2490</v>
      </c>
      <c r="D2889" s="84" t="s">
        <v>126</v>
      </c>
      <c r="E2889" s="104" t="s">
        <v>236</v>
      </c>
      <c r="F2889" s="84" t="s">
        <v>137</v>
      </c>
      <c r="G2889" s="86" t="str">
        <f t="shared" si="45"/>
        <v>2018S-2Sede CentralMaestría en Analítica para la Inteligencia de Negocios</v>
      </c>
      <c r="H2889" s="107">
        <v>13</v>
      </c>
    </row>
    <row r="2890" spans="1:8">
      <c r="A2890" s="103">
        <v>2018</v>
      </c>
      <c r="B2890" s="88" t="s">
        <v>3387</v>
      </c>
      <c r="C2890" s="83" t="s">
        <v>2490</v>
      </c>
      <c r="D2890" s="84" t="s">
        <v>126</v>
      </c>
      <c r="E2890" s="104" t="s">
        <v>236</v>
      </c>
      <c r="F2890" s="84" t="s">
        <v>140</v>
      </c>
      <c r="G2890" s="86" t="str">
        <f t="shared" si="45"/>
        <v>2018S-2Sede CentralMaestría en Ingeniería Civil</v>
      </c>
      <c r="H2890" s="107">
        <v>15</v>
      </c>
    </row>
    <row r="2891" spans="1:8">
      <c r="A2891" s="103">
        <v>2018</v>
      </c>
      <c r="B2891" s="88" t="s">
        <v>3387</v>
      </c>
      <c r="C2891" s="83" t="s">
        <v>2490</v>
      </c>
      <c r="D2891" s="84" t="s">
        <v>126</v>
      </c>
      <c r="E2891" s="104" t="s">
        <v>236</v>
      </c>
      <c r="F2891" s="84" t="s">
        <v>141</v>
      </c>
      <c r="G2891" s="86" t="str">
        <f t="shared" si="45"/>
        <v>2018S-2Sede CentralMaestría en Ingeniería de Sistemas y Computación</v>
      </c>
      <c r="H2891" s="107">
        <v>5</v>
      </c>
    </row>
    <row r="2892" spans="1:8">
      <c r="A2892" s="103">
        <v>2018</v>
      </c>
      <c r="B2892" s="88" t="s">
        <v>3387</v>
      </c>
      <c r="C2892" s="83" t="s">
        <v>2490</v>
      </c>
      <c r="D2892" s="84" t="s">
        <v>126</v>
      </c>
      <c r="E2892" s="104" t="s">
        <v>236</v>
      </c>
      <c r="F2892" s="84" t="s">
        <v>142</v>
      </c>
      <c r="G2892" s="86" t="str">
        <f t="shared" si="45"/>
        <v>2018S-2Sede CentralMaestría en Ingeniería Electrónica</v>
      </c>
      <c r="H2892" s="107">
        <v>7</v>
      </c>
    </row>
    <row r="2893" spans="1:8">
      <c r="A2893" s="103">
        <v>2018</v>
      </c>
      <c r="B2893" s="88" t="s">
        <v>3387</v>
      </c>
      <c r="C2893" s="83" t="s">
        <v>2490</v>
      </c>
      <c r="D2893" s="84" t="s">
        <v>126</v>
      </c>
      <c r="E2893" s="104" t="s">
        <v>236</v>
      </c>
      <c r="F2893" s="84" t="s">
        <v>143</v>
      </c>
      <c r="G2893" s="86" t="str">
        <f t="shared" si="45"/>
        <v>2018S-2Sede CentralMaestría en Ingeniería Industrial</v>
      </c>
      <c r="H2893" s="107">
        <v>8</v>
      </c>
    </row>
    <row r="2894" spans="1:8">
      <c r="A2894" s="103">
        <v>2018</v>
      </c>
      <c r="B2894" s="88" t="s">
        <v>3387</v>
      </c>
      <c r="C2894" s="83" t="s">
        <v>2490</v>
      </c>
      <c r="D2894" s="84" t="s">
        <v>126</v>
      </c>
      <c r="E2894" s="104" t="s">
        <v>234</v>
      </c>
      <c r="F2894" s="84" t="s">
        <v>1958</v>
      </c>
      <c r="G2894" s="86" t="str">
        <f t="shared" si="45"/>
        <v>2018S-2Sede CentralIngeniería Civil</v>
      </c>
      <c r="H2894" s="107">
        <v>49</v>
      </c>
    </row>
    <row r="2895" spans="1:8">
      <c r="A2895" s="103">
        <v>2018</v>
      </c>
      <c r="B2895" s="88" t="s">
        <v>3387</v>
      </c>
      <c r="C2895" s="83" t="s">
        <v>2490</v>
      </c>
      <c r="D2895" s="84" t="s">
        <v>126</v>
      </c>
      <c r="E2895" s="104" t="s">
        <v>234</v>
      </c>
      <c r="F2895" s="84" t="s">
        <v>1936</v>
      </c>
      <c r="G2895" s="86" t="str">
        <f t="shared" si="45"/>
        <v>2018S-2Sede CentralIngeniería de Sistemas</v>
      </c>
      <c r="H2895" s="107">
        <v>33</v>
      </c>
    </row>
    <row r="2896" spans="1:8">
      <c r="A2896" s="103">
        <v>2018</v>
      </c>
      <c r="B2896" s="88" t="s">
        <v>3387</v>
      </c>
      <c r="C2896" s="83" t="s">
        <v>2490</v>
      </c>
      <c r="D2896" s="84" t="s">
        <v>126</v>
      </c>
      <c r="E2896" s="104" t="s">
        <v>234</v>
      </c>
      <c r="F2896" s="84" t="s">
        <v>1937</v>
      </c>
      <c r="G2896" s="86" t="str">
        <f t="shared" si="45"/>
        <v>2018S-2Sede CentralIngeniería Electrónica</v>
      </c>
      <c r="H2896" s="107">
        <v>40</v>
      </c>
    </row>
    <row r="2897" spans="1:8">
      <c r="A2897" s="103">
        <v>2018</v>
      </c>
      <c r="B2897" s="88" t="s">
        <v>3387</v>
      </c>
      <c r="C2897" s="83" t="s">
        <v>2490</v>
      </c>
      <c r="D2897" s="84" t="s">
        <v>126</v>
      </c>
      <c r="E2897" s="104" t="s">
        <v>234</v>
      </c>
      <c r="F2897" s="84" t="s">
        <v>1938</v>
      </c>
      <c r="G2897" s="86" t="str">
        <f t="shared" si="45"/>
        <v>2018S-2Sede CentralIngeniería Industrial</v>
      </c>
      <c r="H2897" s="107">
        <v>106</v>
      </c>
    </row>
    <row r="2898" spans="1:8">
      <c r="A2898" s="103">
        <v>2018</v>
      </c>
      <c r="B2898" s="88" t="s">
        <v>3387</v>
      </c>
      <c r="C2898" s="83" t="s">
        <v>2490</v>
      </c>
      <c r="D2898" s="84" t="s">
        <v>145</v>
      </c>
      <c r="E2898" s="104" t="s">
        <v>3889</v>
      </c>
      <c r="F2898" s="84" t="s">
        <v>148</v>
      </c>
      <c r="G2898" s="86" t="str">
        <f t="shared" si="45"/>
        <v>2018S-2Sede CentralEspecialización en Cardiología</v>
      </c>
      <c r="H2898" s="107">
        <v>2</v>
      </c>
    </row>
    <row r="2899" spans="1:8">
      <c r="A2899" s="103">
        <v>2018</v>
      </c>
      <c r="B2899" s="88" t="s">
        <v>3387</v>
      </c>
      <c r="C2899" s="83" t="s">
        <v>2490</v>
      </c>
      <c r="D2899" s="84" t="s">
        <v>145</v>
      </c>
      <c r="E2899" s="104" t="s">
        <v>3889</v>
      </c>
      <c r="F2899" s="84" t="s">
        <v>149</v>
      </c>
      <c r="G2899" s="86" t="str">
        <f t="shared" si="45"/>
        <v>2018S-2Sede CentralEspecialización en Cirugía Cardiovascular</v>
      </c>
      <c r="H2899" s="107">
        <v>1</v>
      </c>
    </row>
    <row r="2900" spans="1:8">
      <c r="A2900" s="103">
        <v>2018</v>
      </c>
      <c r="B2900" s="88" t="s">
        <v>3387</v>
      </c>
      <c r="C2900" s="83" t="s">
        <v>2490</v>
      </c>
      <c r="D2900" s="84" t="s">
        <v>145</v>
      </c>
      <c r="E2900" s="104" t="s">
        <v>3889</v>
      </c>
      <c r="F2900" s="84" t="s">
        <v>150</v>
      </c>
      <c r="G2900" s="86" t="str">
        <f t="shared" si="45"/>
        <v>2018S-2Sede CentralEspecialización en Cirugía General</v>
      </c>
      <c r="H2900" s="107">
        <v>5</v>
      </c>
    </row>
    <row r="2901" spans="1:8">
      <c r="A2901" s="103">
        <v>2018</v>
      </c>
      <c r="B2901" s="88" t="s">
        <v>3387</v>
      </c>
      <c r="C2901" s="83" t="s">
        <v>2490</v>
      </c>
      <c r="D2901" s="84" t="s">
        <v>145</v>
      </c>
      <c r="E2901" s="104" t="s">
        <v>3889</v>
      </c>
      <c r="F2901" s="84" t="s">
        <v>155</v>
      </c>
      <c r="G2901" s="86" t="str">
        <f t="shared" si="45"/>
        <v>2018S-2Sede CentralEspecialización en Gastroenterología y Endoscopia Digestiva</v>
      </c>
      <c r="H2901" s="107">
        <v>3</v>
      </c>
    </row>
    <row r="2902" spans="1:8">
      <c r="A2902" s="103">
        <v>2018</v>
      </c>
      <c r="B2902" s="88" t="s">
        <v>3387</v>
      </c>
      <c r="C2902" s="83" t="s">
        <v>2490</v>
      </c>
      <c r="D2902" s="84" t="s">
        <v>145</v>
      </c>
      <c r="E2902" s="104" t="s">
        <v>3889</v>
      </c>
      <c r="F2902" s="84" t="s">
        <v>156</v>
      </c>
      <c r="G2902" s="86" t="str">
        <f t="shared" si="45"/>
        <v>2018S-2Sede CentralEspecialización en Genética Médica</v>
      </c>
      <c r="H2902" s="107">
        <v>2</v>
      </c>
    </row>
    <row r="2903" spans="1:8">
      <c r="A2903" s="103">
        <v>2018</v>
      </c>
      <c r="B2903" s="88" t="s">
        <v>3387</v>
      </c>
      <c r="C2903" s="83" t="s">
        <v>2490</v>
      </c>
      <c r="D2903" s="84" t="s">
        <v>145</v>
      </c>
      <c r="E2903" s="104" t="s">
        <v>3889</v>
      </c>
      <c r="F2903" s="84" t="s">
        <v>157</v>
      </c>
      <c r="G2903" s="86" t="str">
        <f t="shared" si="45"/>
        <v>2018S-2Sede CentralEspecialización en Geriatría</v>
      </c>
      <c r="H2903" s="107">
        <v>2</v>
      </c>
    </row>
    <row r="2904" spans="1:8">
      <c r="A2904" s="103">
        <v>2018</v>
      </c>
      <c r="B2904" s="88" t="s">
        <v>3387</v>
      </c>
      <c r="C2904" s="83" t="s">
        <v>2490</v>
      </c>
      <c r="D2904" s="84" t="s">
        <v>145</v>
      </c>
      <c r="E2904" s="104" t="s">
        <v>3889</v>
      </c>
      <c r="F2904" s="84" t="s">
        <v>158</v>
      </c>
      <c r="G2904" s="86" t="str">
        <f t="shared" si="45"/>
        <v>2018S-2Sede CentralEspecialización en Ginecología y Obstetricia</v>
      </c>
      <c r="H2904" s="107">
        <v>3</v>
      </c>
    </row>
    <row r="2905" spans="1:8">
      <c r="A2905" s="103">
        <v>2018</v>
      </c>
      <c r="B2905" s="88" t="s">
        <v>3387</v>
      </c>
      <c r="C2905" s="83" t="s">
        <v>2490</v>
      </c>
      <c r="D2905" s="84" t="s">
        <v>145</v>
      </c>
      <c r="E2905" s="104" t="s">
        <v>3889</v>
      </c>
      <c r="F2905" s="84" t="s">
        <v>159</v>
      </c>
      <c r="G2905" s="86" t="str">
        <f t="shared" si="45"/>
        <v>2018S-2Sede CentralEspecialización en Hemodinamia y Cardiología Intervencionista</v>
      </c>
      <c r="H2905" s="107">
        <v>1</v>
      </c>
    </row>
    <row r="2906" spans="1:8">
      <c r="A2906" s="103">
        <v>2018</v>
      </c>
      <c r="B2906" s="88" t="s">
        <v>3387</v>
      </c>
      <c r="C2906" s="83" t="s">
        <v>2490</v>
      </c>
      <c r="D2906" s="84" t="s">
        <v>145</v>
      </c>
      <c r="E2906" s="104" t="s">
        <v>3889</v>
      </c>
      <c r="F2906" s="84" t="s">
        <v>161</v>
      </c>
      <c r="G2906" s="86" t="str">
        <f t="shared" si="45"/>
        <v>2018S-2Sede CentralEspecialización en Medicina de Urgencias</v>
      </c>
      <c r="H2906" s="107">
        <v>3</v>
      </c>
    </row>
    <row r="2907" spans="1:8">
      <c r="A2907" s="103">
        <v>2018</v>
      </c>
      <c r="B2907" s="88" t="s">
        <v>3387</v>
      </c>
      <c r="C2907" s="83" t="s">
        <v>2490</v>
      </c>
      <c r="D2907" s="84" t="s">
        <v>145</v>
      </c>
      <c r="E2907" s="104" t="s">
        <v>3889</v>
      </c>
      <c r="F2907" s="84" t="s">
        <v>162</v>
      </c>
      <c r="G2907" s="86" t="str">
        <f t="shared" si="45"/>
        <v>2018S-2Sede CentralEspecialización en Medicina Familiar</v>
      </c>
      <c r="H2907" s="107">
        <v>3</v>
      </c>
    </row>
    <row r="2908" spans="1:8">
      <c r="A2908" s="103">
        <v>2018</v>
      </c>
      <c r="B2908" s="88" t="s">
        <v>3387</v>
      </c>
      <c r="C2908" s="83" t="s">
        <v>2490</v>
      </c>
      <c r="D2908" s="84" t="s">
        <v>145</v>
      </c>
      <c r="E2908" s="104" t="s">
        <v>3889</v>
      </c>
      <c r="F2908" s="84" t="s">
        <v>163</v>
      </c>
      <c r="G2908" s="86" t="str">
        <f t="shared" si="45"/>
        <v>2018S-2Sede CentralEspecialización en Medicina Interna</v>
      </c>
      <c r="H2908" s="107">
        <v>8</v>
      </c>
    </row>
    <row r="2909" spans="1:8">
      <c r="A2909" s="103">
        <v>2018</v>
      </c>
      <c r="B2909" s="88" t="s">
        <v>3387</v>
      </c>
      <c r="C2909" s="83" t="s">
        <v>2490</v>
      </c>
      <c r="D2909" s="84" t="s">
        <v>145</v>
      </c>
      <c r="E2909" s="104" t="s">
        <v>3889</v>
      </c>
      <c r="F2909" s="84" t="s">
        <v>166</v>
      </c>
      <c r="G2909" s="86" t="str">
        <f t="shared" si="45"/>
        <v>2018S-2Sede CentralEspecialización en Neurocirugía</v>
      </c>
      <c r="H2909" s="107">
        <v>1</v>
      </c>
    </row>
    <row r="2910" spans="1:8">
      <c r="A2910" s="103">
        <v>2018</v>
      </c>
      <c r="B2910" s="88" t="s">
        <v>3387</v>
      </c>
      <c r="C2910" s="83" t="s">
        <v>2490</v>
      </c>
      <c r="D2910" s="84" t="s">
        <v>145</v>
      </c>
      <c r="E2910" s="104" t="s">
        <v>3889</v>
      </c>
      <c r="F2910" s="84" t="s">
        <v>168</v>
      </c>
      <c r="G2910" s="86" t="str">
        <f t="shared" si="45"/>
        <v>2018S-2Sede CentralEspecialización en Oftalmología</v>
      </c>
      <c r="H2910" s="107">
        <v>1</v>
      </c>
    </row>
    <row r="2911" spans="1:8">
      <c r="A2911" s="103">
        <v>2018</v>
      </c>
      <c r="B2911" s="88" t="s">
        <v>3387</v>
      </c>
      <c r="C2911" s="83" t="s">
        <v>2490</v>
      </c>
      <c r="D2911" s="84" t="s">
        <v>145</v>
      </c>
      <c r="E2911" s="104" t="s">
        <v>3889</v>
      </c>
      <c r="F2911" s="84" t="s">
        <v>170</v>
      </c>
      <c r="G2911" s="86" t="str">
        <f t="shared" si="45"/>
        <v>2018S-2Sede CentralEspecialización en Ortopedia y Traumatología</v>
      </c>
      <c r="H2911" s="107">
        <v>1</v>
      </c>
    </row>
    <row r="2912" spans="1:8">
      <c r="A2912" s="103">
        <v>2018</v>
      </c>
      <c r="B2912" s="88" t="s">
        <v>3387</v>
      </c>
      <c r="C2912" s="83" t="s">
        <v>2490</v>
      </c>
      <c r="D2912" s="84" t="s">
        <v>145</v>
      </c>
      <c r="E2912" s="104" t="s">
        <v>3889</v>
      </c>
      <c r="F2912" s="84" t="s">
        <v>172</v>
      </c>
      <c r="G2912" s="86" t="str">
        <f t="shared" si="45"/>
        <v>2018S-2Sede CentralEspecialización en Patología</v>
      </c>
      <c r="H2912" s="107">
        <v>2</v>
      </c>
    </row>
    <row r="2913" spans="1:8">
      <c r="A2913" s="103">
        <v>2018</v>
      </c>
      <c r="B2913" s="88" t="s">
        <v>3387</v>
      </c>
      <c r="C2913" s="83" t="s">
        <v>2490</v>
      </c>
      <c r="D2913" s="84" t="s">
        <v>145</v>
      </c>
      <c r="E2913" s="104" t="s">
        <v>3889</v>
      </c>
      <c r="F2913" s="84" t="s">
        <v>173</v>
      </c>
      <c r="G2913" s="86" t="str">
        <f t="shared" si="45"/>
        <v>2018S-2Sede CentralEspecialización en Pediatría</v>
      </c>
      <c r="H2913" s="107">
        <v>12</v>
      </c>
    </row>
    <row r="2914" spans="1:8">
      <c r="A2914" s="103">
        <v>2018</v>
      </c>
      <c r="B2914" s="88" t="s">
        <v>3387</v>
      </c>
      <c r="C2914" s="83" t="s">
        <v>2490</v>
      </c>
      <c r="D2914" s="84" t="s">
        <v>145</v>
      </c>
      <c r="E2914" s="104" t="s">
        <v>3889</v>
      </c>
      <c r="F2914" s="84" t="s">
        <v>174</v>
      </c>
      <c r="G2914" s="86" t="str">
        <f t="shared" si="45"/>
        <v>2018S-2Sede CentralEspecialización en Psiquiatría de Enlace</v>
      </c>
      <c r="H2914" s="107">
        <v>2</v>
      </c>
    </row>
    <row r="2915" spans="1:8">
      <c r="A2915" s="103">
        <v>2018</v>
      </c>
      <c r="B2915" s="88" t="s">
        <v>3387</v>
      </c>
      <c r="C2915" s="83" t="s">
        <v>2490</v>
      </c>
      <c r="D2915" s="84" t="s">
        <v>145</v>
      </c>
      <c r="E2915" s="104" t="s">
        <v>3889</v>
      </c>
      <c r="F2915" s="84" t="s">
        <v>176</v>
      </c>
      <c r="G2915" s="86" t="str">
        <f t="shared" si="45"/>
        <v>2018S-2Sede CentralEspecialización en Psiquiatría General</v>
      </c>
      <c r="H2915" s="107">
        <v>5</v>
      </c>
    </row>
    <row r="2916" spans="1:8">
      <c r="A2916" s="103">
        <v>2018</v>
      </c>
      <c r="B2916" s="88" t="s">
        <v>3387</v>
      </c>
      <c r="C2916" s="83" t="s">
        <v>2490</v>
      </c>
      <c r="D2916" s="84" t="s">
        <v>145</v>
      </c>
      <c r="E2916" s="104" t="s">
        <v>3889</v>
      </c>
      <c r="F2916" s="84" t="s">
        <v>177</v>
      </c>
      <c r="G2916" s="86" t="str">
        <f t="shared" si="45"/>
        <v>2018S-2Sede CentralEspecialización en Radiología</v>
      </c>
      <c r="H2916" s="107">
        <v>1</v>
      </c>
    </row>
    <row r="2917" spans="1:8">
      <c r="A2917" s="103">
        <v>2018</v>
      </c>
      <c r="B2917" s="88" t="s">
        <v>3387</v>
      </c>
      <c r="C2917" s="83" t="s">
        <v>2490</v>
      </c>
      <c r="D2917" s="84" t="s">
        <v>145</v>
      </c>
      <c r="E2917" s="104" t="s">
        <v>236</v>
      </c>
      <c r="F2917" s="84" t="s">
        <v>180</v>
      </c>
      <c r="G2917" s="86" t="str">
        <f t="shared" si="45"/>
        <v>2018S-2Sede CentralMaestría en Epidemiología Clínica</v>
      </c>
      <c r="H2917" s="107">
        <v>2</v>
      </c>
    </row>
    <row r="2918" spans="1:8">
      <c r="A2918" s="103">
        <v>2018</v>
      </c>
      <c r="B2918" s="88" t="s">
        <v>3387</v>
      </c>
      <c r="C2918" s="83" t="s">
        <v>2490</v>
      </c>
      <c r="D2918" s="84" t="s">
        <v>145</v>
      </c>
      <c r="E2918" s="104" t="s">
        <v>234</v>
      </c>
      <c r="F2918" s="84" t="s">
        <v>1948</v>
      </c>
      <c r="G2918" s="86" t="str">
        <f t="shared" si="45"/>
        <v>2018S-2Sede CentralMedicina</v>
      </c>
      <c r="H2918" s="107">
        <v>103</v>
      </c>
    </row>
    <row r="2919" spans="1:8">
      <c r="A2919" s="103">
        <v>2018</v>
      </c>
      <c r="B2919" s="88" t="s">
        <v>3387</v>
      </c>
      <c r="C2919" s="83" t="s">
        <v>2490</v>
      </c>
      <c r="D2919" s="84" t="s">
        <v>182</v>
      </c>
      <c r="E2919" s="104" t="s">
        <v>3890</v>
      </c>
      <c r="F2919" s="84" t="s">
        <v>184</v>
      </c>
      <c r="G2919" s="86" t="str">
        <f t="shared" si="45"/>
        <v>2018S-2Sede CentralEspecialización en Cirugía Maxilofacial</v>
      </c>
      <c r="H2919" s="107">
        <v>2</v>
      </c>
    </row>
    <row r="2920" spans="1:8">
      <c r="A2920" s="103">
        <v>2018</v>
      </c>
      <c r="B2920" s="88" t="s">
        <v>3387</v>
      </c>
      <c r="C2920" s="83" t="s">
        <v>2490</v>
      </c>
      <c r="D2920" s="84" t="s">
        <v>182</v>
      </c>
      <c r="E2920" s="104" t="s">
        <v>3890</v>
      </c>
      <c r="F2920" s="84" t="s">
        <v>188</v>
      </c>
      <c r="G2920" s="86" t="str">
        <f t="shared" si="45"/>
        <v>2018S-2Sede CentralEspecialización en Patología y Cirugía Bucal</v>
      </c>
      <c r="H2920" s="107">
        <v>1</v>
      </c>
    </row>
    <row r="2921" spans="1:8">
      <c r="A2921" s="103">
        <v>2018</v>
      </c>
      <c r="B2921" s="88" t="s">
        <v>3387</v>
      </c>
      <c r="C2921" s="83" t="s">
        <v>2490</v>
      </c>
      <c r="D2921" s="84" t="s">
        <v>182</v>
      </c>
      <c r="E2921" s="104" t="s">
        <v>3890</v>
      </c>
      <c r="F2921" s="84" t="s">
        <v>190</v>
      </c>
      <c r="G2921" s="86" t="str">
        <f t="shared" si="45"/>
        <v>2018S-2Sede CentralEspecialización en Rehabilitación Oral</v>
      </c>
      <c r="H2921" s="107">
        <v>12</v>
      </c>
    </row>
    <row r="2922" spans="1:8">
      <c r="A2922" s="103">
        <v>2018</v>
      </c>
      <c r="B2922" s="88" t="s">
        <v>3387</v>
      </c>
      <c r="C2922" s="83" t="s">
        <v>2490</v>
      </c>
      <c r="D2922" s="84" t="s">
        <v>182</v>
      </c>
      <c r="E2922" s="104" t="s">
        <v>234</v>
      </c>
      <c r="F2922" s="84" t="s">
        <v>1949</v>
      </c>
      <c r="G2922" s="86" t="str">
        <f t="shared" si="45"/>
        <v>2018S-2Sede CentralOdontología</v>
      </c>
      <c r="H2922" s="107">
        <v>44</v>
      </c>
    </row>
    <row r="2923" spans="1:8">
      <c r="A2923" s="103">
        <v>2018</v>
      </c>
      <c r="B2923" s="88" t="s">
        <v>3387</v>
      </c>
      <c r="C2923" s="83" t="s">
        <v>2490</v>
      </c>
      <c r="D2923" s="84" t="s">
        <v>191</v>
      </c>
      <c r="E2923" s="104" t="s">
        <v>236</v>
      </c>
      <c r="F2923" s="84" t="s">
        <v>193</v>
      </c>
      <c r="G2923" s="86" t="str">
        <f t="shared" si="45"/>
        <v>2018S-2Sede CentralMaestría en Psicología Clínica</v>
      </c>
      <c r="H2923" s="107">
        <v>14</v>
      </c>
    </row>
    <row r="2924" spans="1:8">
      <c r="A2924" s="103">
        <v>2018</v>
      </c>
      <c r="B2924" s="88" t="s">
        <v>3387</v>
      </c>
      <c r="C2924" s="83" t="s">
        <v>2490</v>
      </c>
      <c r="D2924" s="84" t="s">
        <v>191</v>
      </c>
      <c r="E2924" s="104" t="s">
        <v>234</v>
      </c>
      <c r="F2924" s="84" t="s">
        <v>730</v>
      </c>
      <c r="G2924" s="86" t="str">
        <f t="shared" si="45"/>
        <v>2018S-2Sede CentralPsicología</v>
      </c>
      <c r="H2924" s="107">
        <v>100</v>
      </c>
    </row>
    <row r="2925" spans="1:8">
      <c r="A2925" s="103">
        <v>2018</v>
      </c>
      <c r="B2925" s="88" t="s">
        <v>3387</v>
      </c>
      <c r="C2925" s="83" t="s">
        <v>2490</v>
      </c>
      <c r="D2925" s="84" t="s">
        <v>195</v>
      </c>
      <c r="E2925" s="104" t="s">
        <v>239</v>
      </c>
      <c r="F2925" s="84" t="s">
        <v>199</v>
      </c>
      <c r="G2925" s="86" t="str">
        <f t="shared" si="45"/>
        <v>2018S-2Sede CentralDoctorado en Teología</v>
      </c>
      <c r="H2925" s="107">
        <v>1</v>
      </c>
    </row>
    <row r="2926" spans="1:8">
      <c r="A2926" s="103">
        <v>2018</v>
      </c>
      <c r="B2926" s="88" t="s">
        <v>3387</v>
      </c>
      <c r="C2926" s="83" t="s">
        <v>2490</v>
      </c>
      <c r="D2926" s="84" t="s">
        <v>195</v>
      </c>
      <c r="E2926" s="104" t="s">
        <v>236</v>
      </c>
      <c r="F2926" s="84" t="s">
        <v>198</v>
      </c>
      <c r="G2926" s="86" t="str">
        <f t="shared" si="45"/>
        <v>2018S-2Sede CentralMaestría en Teología</v>
      </c>
      <c r="H2926" s="107">
        <v>6</v>
      </c>
    </row>
    <row r="2927" spans="1:8">
      <c r="A2927" s="103">
        <v>2018</v>
      </c>
      <c r="B2927" s="88" t="s">
        <v>3387</v>
      </c>
      <c r="C2927" s="83" t="s">
        <v>2490</v>
      </c>
      <c r="D2927" s="84" t="s">
        <v>195</v>
      </c>
      <c r="E2927" s="104" t="s">
        <v>234</v>
      </c>
      <c r="F2927" s="84" t="s">
        <v>1184</v>
      </c>
      <c r="G2927" s="86" t="str">
        <f t="shared" si="45"/>
        <v>2018S-2Sede CentralLicenciatura en Ciencias Religiosas</v>
      </c>
      <c r="H2927" s="107">
        <v>32</v>
      </c>
    </row>
    <row r="2928" spans="1:8">
      <c r="A2928" s="103">
        <v>2018</v>
      </c>
      <c r="B2928" s="88" t="s">
        <v>3387</v>
      </c>
      <c r="C2928" s="83" t="s">
        <v>2490</v>
      </c>
      <c r="D2928" s="84" t="s">
        <v>195</v>
      </c>
      <c r="E2928" s="104" t="s">
        <v>234</v>
      </c>
      <c r="F2928" s="84" t="s">
        <v>196</v>
      </c>
      <c r="G2928" s="86" t="str">
        <f t="shared" si="45"/>
        <v>2018S-2Sede CentralLicenciatura en Teología</v>
      </c>
      <c r="H2928" s="107">
        <v>7</v>
      </c>
    </row>
    <row r="2929" spans="1:8">
      <c r="A2929" s="103">
        <v>2018</v>
      </c>
      <c r="B2929" s="88" t="s">
        <v>3387</v>
      </c>
      <c r="C2929" s="83" t="s">
        <v>2490</v>
      </c>
      <c r="D2929" s="84" t="s">
        <v>195</v>
      </c>
      <c r="E2929" s="104" t="s">
        <v>234</v>
      </c>
      <c r="F2929" s="84" t="s">
        <v>1945</v>
      </c>
      <c r="G2929" s="86" t="str">
        <f t="shared" si="45"/>
        <v>2018S-2Sede CentralTeología</v>
      </c>
      <c r="H2929" s="107">
        <v>9</v>
      </c>
    </row>
    <row r="2930" spans="1:8">
      <c r="A2930" s="103">
        <v>2018</v>
      </c>
      <c r="B2930" s="88" t="s">
        <v>3387</v>
      </c>
      <c r="C2930" s="83" t="s">
        <v>2490</v>
      </c>
      <c r="D2930" s="84" t="s">
        <v>200</v>
      </c>
      <c r="E2930" s="104" t="s">
        <v>236</v>
      </c>
      <c r="F2930" s="84" t="s">
        <v>202</v>
      </c>
      <c r="G2930" s="86" t="str">
        <f t="shared" si="45"/>
        <v>2018S-2Sede CentralMaestría en Bioética</v>
      </c>
      <c r="H2930" s="107">
        <v>9</v>
      </c>
    </row>
    <row r="2931" spans="1:8">
      <c r="A2931" s="103">
        <v>2018</v>
      </c>
      <c r="B2931" s="105" t="s">
        <v>3386</v>
      </c>
      <c r="C2931" s="106" t="s">
        <v>644</v>
      </c>
      <c r="D2931" s="84" t="s">
        <v>213</v>
      </c>
      <c r="E2931" s="104" t="s">
        <v>236</v>
      </c>
      <c r="F2931" s="84" t="s">
        <v>51</v>
      </c>
      <c r="G2931" s="86" t="str">
        <f t="shared" si="45"/>
        <v>2018S-1Seccional CaliMaestría en Salud Pública</v>
      </c>
      <c r="H2931" s="107">
        <v>11</v>
      </c>
    </row>
    <row r="2932" spans="1:8">
      <c r="A2932" s="103">
        <v>2018</v>
      </c>
      <c r="B2932" s="105" t="s">
        <v>3386</v>
      </c>
      <c r="C2932" s="106" t="s">
        <v>644</v>
      </c>
      <c r="D2932" s="84" t="s">
        <v>213</v>
      </c>
      <c r="E2932" s="104" t="s">
        <v>234</v>
      </c>
      <c r="F2932" s="84" t="s">
        <v>1948</v>
      </c>
      <c r="G2932" s="86" t="str">
        <f t="shared" si="45"/>
        <v>2018S-1Seccional CaliMedicina</v>
      </c>
      <c r="H2932" s="107">
        <v>45</v>
      </c>
    </row>
    <row r="2933" spans="1:8">
      <c r="A2933" s="103">
        <v>2018</v>
      </c>
      <c r="B2933" s="105" t="s">
        <v>3386</v>
      </c>
      <c r="C2933" s="106" t="s">
        <v>644</v>
      </c>
      <c r="D2933" s="84" t="s">
        <v>31</v>
      </c>
      <c r="E2933" s="104" t="s">
        <v>235</v>
      </c>
      <c r="F2933" s="84" t="s">
        <v>203</v>
      </c>
      <c r="G2933" s="86" t="str">
        <f t="shared" si="45"/>
        <v>2018S-1Seccional CaliEspecialización en Administración de Salud</v>
      </c>
      <c r="H2933" s="107">
        <v>26</v>
      </c>
    </row>
    <row r="2934" spans="1:8">
      <c r="A2934" s="103">
        <v>2018</v>
      </c>
      <c r="B2934" s="105" t="s">
        <v>3386</v>
      </c>
      <c r="C2934" s="106" t="s">
        <v>644</v>
      </c>
      <c r="D2934" s="84" t="s">
        <v>31</v>
      </c>
      <c r="E2934" s="104" t="s">
        <v>235</v>
      </c>
      <c r="F2934" s="84" t="s">
        <v>36</v>
      </c>
      <c r="G2934" s="86" t="str">
        <f t="shared" si="45"/>
        <v>2018S-1Seccional CaliEspecialización en Contabilidad Financiera Internacional</v>
      </c>
      <c r="H2934" s="107">
        <v>16</v>
      </c>
    </row>
    <row r="2935" spans="1:8">
      <c r="A2935" s="103">
        <v>2018</v>
      </c>
      <c r="B2935" s="105" t="s">
        <v>3386</v>
      </c>
      <c r="C2935" s="106" t="s">
        <v>644</v>
      </c>
      <c r="D2935" s="84" t="s">
        <v>31</v>
      </c>
      <c r="E2935" s="104" t="s">
        <v>235</v>
      </c>
      <c r="F2935" s="84" t="s">
        <v>204</v>
      </c>
      <c r="G2935" s="86" t="str">
        <f t="shared" si="45"/>
        <v>2018S-1Seccional CaliEspecialización en Finanzas</v>
      </c>
      <c r="H2935" s="107">
        <v>36</v>
      </c>
    </row>
    <row r="2936" spans="1:8">
      <c r="A2936" s="103">
        <v>2018</v>
      </c>
      <c r="B2936" s="105" t="s">
        <v>3386</v>
      </c>
      <c r="C2936" s="106" t="s">
        <v>644</v>
      </c>
      <c r="D2936" s="84" t="s">
        <v>31</v>
      </c>
      <c r="E2936" s="104" t="s">
        <v>235</v>
      </c>
      <c r="F2936" s="84" t="s">
        <v>205</v>
      </c>
      <c r="G2936" s="86" t="str">
        <f t="shared" si="45"/>
        <v>2018S-1Seccional CaliEspecialización en Gerencia Social</v>
      </c>
      <c r="H2936" s="107">
        <v>33</v>
      </c>
    </row>
    <row r="2937" spans="1:8">
      <c r="A2937" s="103">
        <v>2018</v>
      </c>
      <c r="B2937" s="105" t="s">
        <v>3386</v>
      </c>
      <c r="C2937" s="106" t="s">
        <v>644</v>
      </c>
      <c r="D2937" s="84" t="s">
        <v>31</v>
      </c>
      <c r="E2937" s="104" t="s">
        <v>235</v>
      </c>
      <c r="F2937" s="84" t="s">
        <v>206</v>
      </c>
      <c r="G2937" s="86" t="str">
        <f t="shared" si="45"/>
        <v>2018S-1Seccional CaliEspecialización en Gestión Tributaria</v>
      </c>
      <c r="H2937" s="107">
        <v>12</v>
      </c>
    </row>
    <row r="2938" spans="1:8">
      <c r="A2938" s="103">
        <v>2018</v>
      </c>
      <c r="B2938" s="105" t="s">
        <v>3386</v>
      </c>
      <c r="C2938" s="106" t="s">
        <v>644</v>
      </c>
      <c r="D2938" s="84" t="s">
        <v>31</v>
      </c>
      <c r="E2938" s="104" t="s">
        <v>235</v>
      </c>
      <c r="F2938" s="84" t="s">
        <v>207</v>
      </c>
      <c r="G2938" s="86" t="str">
        <f t="shared" si="45"/>
        <v>2018S-1Seccional CaliEspecialización en Mercadeo</v>
      </c>
      <c r="H2938" s="107">
        <v>10</v>
      </c>
    </row>
    <row r="2939" spans="1:8">
      <c r="A2939" s="103">
        <v>2018</v>
      </c>
      <c r="B2939" s="105" t="s">
        <v>3386</v>
      </c>
      <c r="C2939" s="106" t="s">
        <v>644</v>
      </c>
      <c r="D2939" s="84" t="s">
        <v>31</v>
      </c>
      <c r="E2939" s="104" t="s">
        <v>236</v>
      </c>
      <c r="F2939" s="84" t="s">
        <v>2477</v>
      </c>
      <c r="G2939" s="86" t="str">
        <f t="shared" si="45"/>
        <v>2018S-1Seccional CaliMaestría en Administración de Empresas</v>
      </c>
      <c r="H2939" s="107">
        <v>29</v>
      </c>
    </row>
    <row r="2940" spans="1:8">
      <c r="A2940" s="103">
        <v>2018</v>
      </c>
      <c r="B2940" s="105" t="s">
        <v>3386</v>
      </c>
      <c r="C2940" s="106" t="s">
        <v>644</v>
      </c>
      <c r="D2940" s="84" t="s">
        <v>31</v>
      </c>
      <c r="E2940" s="104" t="s">
        <v>236</v>
      </c>
      <c r="F2940" s="84" t="s">
        <v>4456</v>
      </c>
      <c r="G2940" s="86" t="str">
        <f t="shared" si="45"/>
        <v>2018S-1Seccional CaliMaestría en Administración de Empresas - EMBA</v>
      </c>
      <c r="H2940" s="107">
        <v>2</v>
      </c>
    </row>
    <row r="2941" spans="1:8">
      <c r="A2941" s="103">
        <v>2018</v>
      </c>
      <c r="B2941" s="105" t="s">
        <v>3386</v>
      </c>
      <c r="C2941" s="106" t="s">
        <v>644</v>
      </c>
      <c r="D2941" s="84" t="s">
        <v>31</v>
      </c>
      <c r="E2941" s="104" t="s">
        <v>236</v>
      </c>
      <c r="F2941" s="84" t="s">
        <v>2479</v>
      </c>
      <c r="G2941" s="86" t="str">
        <f t="shared" si="45"/>
        <v>2018S-1Seccional CaliMaestría en Administración de Empresas - Pasto</v>
      </c>
      <c r="H2941" s="107">
        <v>3</v>
      </c>
    </row>
    <row r="2942" spans="1:8">
      <c r="A2942" s="103">
        <v>2018</v>
      </c>
      <c r="B2942" s="105" t="s">
        <v>3386</v>
      </c>
      <c r="C2942" s="106" t="s">
        <v>644</v>
      </c>
      <c r="D2942" s="84" t="s">
        <v>31</v>
      </c>
      <c r="E2942" s="104" t="s">
        <v>236</v>
      </c>
      <c r="F2942" s="84" t="s">
        <v>2481</v>
      </c>
      <c r="G2942" s="86" t="str">
        <f t="shared" si="45"/>
        <v>2018S-1Seccional CaliMaestría en Administración de Empresas - Pereira</v>
      </c>
      <c r="H2942" s="107">
        <v>2</v>
      </c>
    </row>
    <row r="2943" spans="1:8">
      <c r="A2943" s="103">
        <v>2018</v>
      </c>
      <c r="B2943" s="105" t="s">
        <v>3386</v>
      </c>
      <c r="C2943" s="106" t="s">
        <v>644</v>
      </c>
      <c r="D2943" s="84" t="s">
        <v>31</v>
      </c>
      <c r="E2943" s="104" t="s">
        <v>236</v>
      </c>
      <c r="F2943" s="84" t="s">
        <v>2482</v>
      </c>
      <c r="G2943" s="86" t="str">
        <f t="shared" si="45"/>
        <v>2018S-1Seccional CaliMaestría en Ciencias Económicas y de Gestión</v>
      </c>
      <c r="H2943" s="107">
        <v>1</v>
      </c>
    </row>
    <row r="2944" spans="1:8">
      <c r="A2944" s="103">
        <v>2018</v>
      </c>
      <c r="B2944" s="105" t="s">
        <v>3386</v>
      </c>
      <c r="C2944" s="106" t="s">
        <v>644</v>
      </c>
      <c r="D2944" s="84" t="s">
        <v>31</v>
      </c>
      <c r="E2944" s="104" t="s">
        <v>236</v>
      </c>
      <c r="F2944" s="84" t="s">
        <v>1187</v>
      </c>
      <c r="G2944" s="86" t="str">
        <f t="shared" si="45"/>
        <v>2018S-1Seccional CaliMaestría en Finanzas</v>
      </c>
      <c r="H2944" s="107">
        <v>7</v>
      </c>
    </row>
    <row r="2945" spans="1:8">
      <c r="A2945" s="103">
        <v>2018</v>
      </c>
      <c r="B2945" s="105" t="s">
        <v>3386</v>
      </c>
      <c r="C2945" s="106" t="s">
        <v>644</v>
      </c>
      <c r="D2945" s="84" t="s">
        <v>31</v>
      </c>
      <c r="E2945" s="104" t="s">
        <v>236</v>
      </c>
      <c r="F2945" s="84" t="s">
        <v>1188</v>
      </c>
      <c r="G2945" s="86" t="str">
        <f t="shared" si="45"/>
        <v>2018S-1Seccional CaliMaestría en Mercadeo</v>
      </c>
      <c r="H2945" s="107">
        <v>1</v>
      </c>
    </row>
    <row r="2946" spans="1:8">
      <c r="A2946" s="103">
        <v>2018</v>
      </c>
      <c r="B2946" s="105" t="s">
        <v>3386</v>
      </c>
      <c r="C2946" s="106" t="s">
        <v>644</v>
      </c>
      <c r="D2946" s="84" t="s">
        <v>31</v>
      </c>
      <c r="E2946" s="104" t="s">
        <v>234</v>
      </c>
      <c r="F2946" s="84" t="s">
        <v>1919</v>
      </c>
      <c r="G2946" s="86" t="str">
        <f t="shared" si="45"/>
        <v>2018S-1Seccional CaliAdministración de Empresas</v>
      </c>
      <c r="H2946" s="107">
        <v>70</v>
      </c>
    </row>
    <row r="2947" spans="1:8">
      <c r="A2947" s="103">
        <v>2018</v>
      </c>
      <c r="B2947" s="105" t="s">
        <v>3386</v>
      </c>
      <c r="C2947" s="106" t="s">
        <v>644</v>
      </c>
      <c r="D2947" s="84" t="s">
        <v>31</v>
      </c>
      <c r="E2947" s="104" t="s">
        <v>234</v>
      </c>
      <c r="F2947" s="84" t="s">
        <v>1926</v>
      </c>
      <c r="G2947" s="86" t="str">
        <f t="shared" ref="G2947:G3010" si="46">+CONCATENATE(A2947,B2947,C2947,F2947)</f>
        <v>2018S-1Seccional CaliContaduría Pública</v>
      </c>
      <c r="H2947" s="107">
        <v>20</v>
      </c>
    </row>
    <row r="2948" spans="1:8">
      <c r="A2948" s="103">
        <v>2018</v>
      </c>
      <c r="B2948" s="105" t="s">
        <v>3386</v>
      </c>
      <c r="C2948" s="106" t="s">
        <v>644</v>
      </c>
      <c r="D2948" s="84" t="s">
        <v>31</v>
      </c>
      <c r="E2948" s="104" t="s">
        <v>234</v>
      </c>
      <c r="F2948" s="84" t="s">
        <v>1930</v>
      </c>
      <c r="G2948" s="86" t="str">
        <f t="shared" si="46"/>
        <v>2018S-1Seccional CaliEconomía</v>
      </c>
      <c r="H2948" s="107">
        <v>19</v>
      </c>
    </row>
    <row r="2949" spans="1:8">
      <c r="A2949" s="103">
        <v>2018</v>
      </c>
      <c r="B2949" s="105" t="s">
        <v>3386</v>
      </c>
      <c r="C2949" s="106" t="s">
        <v>644</v>
      </c>
      <c r="D2949" s="84" t="s">
        <v>31</v>
      </c>
      <c r="E2949" s="104" t="s">
        <v>234</v>
      </c>
      <c r="F2949" s="84" t="s">
        <v>1962</v>
      </c>
      <c r="G2949" s="86" t="str">
        <f t="shared" si="46"/>
        <v>2018S-1Seccional CaliNegocios Internacionales</v>
      </c>
      <c r="H2949" s="107">
        <v>31</v>
      </c>
    </row>
    <row r="2950" spans="1:8">
      <c r="A2950" s="103">
        <v>2018</v>
      </c>
      <c r="B2950" s="105" t="s">
        <v>3386</v>
      </c>
      <c r="C2950" s="106" t="s">
        <v>644</v>
      </c>
      <c r="D2950" s="84" t="s">
        <v>214</v>
      </c>
      <c r="E2950" s="104" t="s">
        <v>235</v>
      </c>
      <c r="F2950" s="84" t="s">
        <v>215</v>
      </c>
      <c r="G2950" s="86" t="str">
        <f t="shared" si="46"/>
        <v>2018S-1Seccional CaliEspecialización en Cultura de Paz y Derecho Internacional Humanitario</v>
      </c>
      <c r="H2950" s="107">
        <v>24</v>
      </c>
    </row>
    <row r="2951" spans="1:8">
      <c r="A2951" s="103">
        <v>2018</v>
      </c>
      <c r="B2951" s="105" t="s">
        <v>3386</v>
      </c>
      <c r="C2951" s="106" t="s">
        <v>644</v>
      </c>
      <c r="D2951" s="84" t="s">
        <v>214</v>
      </c>
      <c r="E2951" s="104" t="s">
        <v>235</v>
      </c>
      <c r="F2951" s="84" t="s">
        <v>55</v>
      </c>
      <c r="G2951" s="86" t="str">
        <f t="shared" si="46"/>
        <v>2018S-1Seccional CaliEspecialización en Derecho Comercial</v>
      </c>
      <c r="H2951" s="107">
        <v>20</v>
      </c>
    </row>
    <row r="2952" spans="1:8">
      <c r="A2952" s="103">
        <v>2018</v>
      </c>
      <c r="B2952" s="105" t="s">
        <v>3386</v>
      </c>
      <c r="C2952" s="106" t="s">
        <v>644</v>
      </c>
      <c r="D2952" s="84" t="s">
        <v>214</v>
      </c>
      <c r="E2952" s="104" t="s">
        <v>235</v>
      </c>
      <c r="F2952" s="84" t="s">
        <v>216</v>
      </c>
      <c r="G2952" s="86" t="str">
        <f t="shared" si="46"/>
        <v>2018S-1Seccional CaliEspecialización en Neuropsicología Infantil</v>
      </c>
      <c r="H2952" s="107">
        <v>25</v>
      </c>
    </row>
    <row r="2953" spans="1:8">
      <c r="A2953" s="103">
        <v>2018</v>
      </c>
      <c r="B2953" s="105" t="s">
        <v>3386</v>
      </c>
      <c r="C2953" s="106" t="s">
        <v>644</v>
      </c>
      <c r="D2953" s="84" t="s">
        <v>214</v>
      </c>
      <c r="E2953" s="104" t="s">
        <v>235</v>
      </c>
      <c r="F2953" s="84" t="s">
        <v>217</v>
      </c>
      <c r="G2953" s="86" t="str">
        <f t="shared" si="46"/>
        <v>2018S-1Seccional CaliEspecialización en Procesos Humanos y Desarrollo Organizacional</v>
      </c>
      <c r="H2953" s="107">
        <v>39</v>
      </c>
    </row>
    <row r="2954" spans="1:8">
      <c r="A2954" s="103">
        <v>2018</v>
      </c>
      <c r="B2954" s="105" t="s">
        <v>3386</v>
      </c>
      <c r="C2954" s="106" t="s">
        <v>644</v>
      </c>
      <c r="D2954" s="84" t="s">
        <v>214</v>
      </c>
      <c r="E2954" s="104" t="s">
        <v>235</v>
      </c>
      <c r="F2954" s="84" t="s">
        <v>218</v>
      </c>
      <c r="G2954" s="86" t="str">
        <f t="shared" si="46"/>
        <v>2018S-1Seccional CaliEspecialización en Seguridad Social</v>
      </c>
      <c r="H2954" s="107">
        <v>14</v>
      </c>
    </row>
    <row r="2955" spans="1:8">
      <c r="A2955" s="103">
        <v>2018</v>
      </c>
      <c r="B2955" s="105" t="s">
        <v>3386</v>
      </c>
      <c r="C2955" s="106" t="s">
        <v>644</v>
      </c>
      <c r="D2955" s="84" t="s">
        <v>214</v>
      </c>
      <c r="E2955" s="104" t="s">
        <v>236</v>
      </c>
      <c r="F2955" s="84" t="s">
        <v>1917</v>
      </c>
      <c r="G2955" s="86" t="str">
        <f t="shared" si="46"/>
        <v>2018S-1Seccional CaliMaestría en Asesoría Familiar</v>
      </c>
      <c r="H2955" s="107">
        <v>17</v>
      </c>
    </row>
    <row r="2956" spans="1:8">
      <c r="A2956" s="103">
        <v>2018</v>
      </c>
      <c r="B2956" s="105" t="s">
        <v>3386</v>
      </c>
      <c r="C2956" s="106" t="s">
        <v>644</v>
      </c>
      <c r="D2956" s="84" t="s">
        <v>214</v>
      </c>
      <c r="E2956" s="104" t="s">
        <v>236</v>
      </c>
      <c r="F2956" s="84" t="s">
        <v>1914</v>
      </c>
      <c r="G2956" s="86" t="str">
        <f t="shared" si="46"/>
        <v>2018S-1Seccional CaliMaestría en Derecho Empresarial</v>
      </c>
      <c r="H2956" s="107">
        <v>17</v>
      </c>
    </row>
    <row r="2957" spans="1:8">
      <c r="A2957" s="103">
        <v>2018</v>
      </c>
      <c r="B2957" s="105" t="s">
        <v>3386</v>
      </c>
      <c r="C2957" s="106" t="s">
        <v>644</v>
      </c>
      <c r="D2957" s="84" t="s">
        <v>214</v>
      </c>
      <c r="E2957" s="104" t="s">
        <v>236</v>
      </c>
      <c r="F2957" s="84" t="s">
        <v>220</v>
      </c>
      <c r="G2957" s="86" t="str">
        <f t="shared" si="46"/>
        <v>2018S-1Seccional CaliMaestría en Derechos Humanos y Cultura de Paz</v>
      </c>
      <c r="H2957" s="107">
        <v>26</v>
      </c>
    </row>
    <row r="2958" spans="1:8">
      <c r="A2958" s="103">
        <v>2018</v>
      </c>
      <c r="B2958" s="105" t="s">
        <v>3386</v>
      </c>
      <c r="C2958" s="106" t="s">
        <v>644</v>
      </c>
      <c r="D2958" s="84" t="s">
        <v>214</v>
      </c>
      <c r="E2958" s="104" t="s">
        <v>236</v>
      </c>
      <c r="F2958" s="84" t="s">
        <v>219</v>
      </c>
      <c r="G2958" s="86" t="str">
        <f t="shared" si="46"/>
        <v>2018S-1Seccional CaliMaestría en Familia</v>
      </c>
      <c r="H2958" s="107">
        <v>4</v>
      </c>
    </row>
    <row r="2959" spans="1:8">
      <c r="A2959" s="103">
        <v>2018</v>
      </c>
      <c r="B2959" s="105" t="s">
        <v>3386</v>
      </c>
      <c r="C2959" s="106" t="s">
        <v>644</v>
      </c>
      <c r="D2959" s="84" t="s">
        <v>214</v>
      </c>
      <c r="E2959" s="104" t="s">
        <v>236</v>
      </c>
      <c r="F2959" s="84" t="s">
        <v>222</v>
      </c>
      <c r="G2959" s="86" t="str">
        <f t="shared" si="46"/>
        <v>2018S-1Seccional CaliMaestría en Psicología de la Salud</v>
      </c>
      <c r="H2959" s="107">
        <v>14</v>
      </c>
    </row>
    <row r="2960" spans="1:8">
      <c r="A2960" s="103">
        <v>2018</v>
      </c>
      <c r="B2960" s="105" t="s">
        <v>3386</v>
      </c>
      <c r="C2960" s="106" t="s">
        <v>644</v>
      </c>
      <c r="D2960" s="84" t="s">
        <v>214</v>
      </c>
      <c r="E2960" s="104" t="s">
        <v>234</v>
      </c>
      <c r="F2960" s="84" t="s">
        <v>700</v>
      </c>
      <c r="G2960" s="86" t="str">
        <f t="shared" si="46"/>
        <v>2018S-1Seccional CaliArquitectura</v>
      </c>
      <c r="H2960" s="107">
        <v>27</v>
      </c>
    </row>
    <row r="2961" spans="1:8">
      <c r="A2961" s="103">
        <v>2018</v>
      </c>
      <c r="B2961" s="105" t="s">
        <v>3386</v>
      </c>
      <c r="C2961" s="106" t="s">
        <v>644</v>
      </c>
      <c r="D2961" s="84" t="s">
        <v>214</v>
      </c>
      <c r="E2961" s="104" t="s">
        <v>234</v>
      </c>
      <c r="F2961" s="84" t="s">
        <v>1921</v>
      </c>
      <c r="G2961" s="86" t="str">
        <f t="shared" si="46"/>
        <v>2018S-1Seccional CaliArtes Visuales</v>
      </c>
      <c r="H2961" s="107">
        <v>10</v>
      </c>
    </row>
    <row r="2962" spans="1:8">
      <c r="A2962" s="103">
        <v>2018</v>
      </c>
      <c r="B2962" s="105" t="s">
        <v>3386</v>
      </c>
      <c r="C2962" s="106" t="s">
        <v>644</v>
      </c>
      <c r="D2962" s="84" t="s">
        <v>214</v>
      </c>
      <c r="E2962" s="104" t="s">
        <v>234</v>
      </c>
      <c r="F2962" s="84" t="s">
        <v>1924</v>
      </c>
      <c r="G2962" s="86" t="str">
        <f t="shared" si="46"/>
        <v>2018S-1Seccional CaliCiencia Política</v>
      </c>
      <c r="H2962" s="107">
        <v>7</v>
      </c>
    </row>
    <row r="2963" spans="1:8">
      <c r="A2963" s="103">
        <v>2018</v>
      </c>
      <c r="B2963" s="105" t="s">
        <v>3386</v>
      </c>
      <c r="C2963" s="106" t="s">
        <v>644</v>
      </c>
      <c r="D2963" s="84" t="s">
        <v>214</v>
      </c>
      <c r="E2963" s="104" t="s">
        <v>234</v>
      </c>
      <c r="F2963" s="84" t="s">
        <v>1956</v>
      </c>
      <c r="G2963" s="86" t="str">
        <f t="shared" si="46"/>
        <v>2018S-1Seccional CaliComunicación</v>
      </c>
      <c r="H2963" s="107">
        <v>28</v>
      </c>
    </row>
    <row r="2964" spans="1:8">
      <c r="A2964" s="103">
        <v>2018</v>
      </c>
      <c r="B2964" s="105" t="s">
        <v>3386</v>
      </c>
      <c r="C2964" s="106" t="s">
        <v>644</v>
      </c>
      <c r="D2964" s="84" t="s">
        <v>214</v>
      </c>
      <c r="E2964" s="104" t="s">
        <v>234</v>
      </c>
      <c r="F2964" s="84" t="s">
        <v>1927</v>
      </c>
      <c r="G2964" s="86" t="str">
        <f t="shared" si="46"/>
        <v>2018S-1Seccional CaliDerecho</v>
      </c>
      <c r="H2964" s="107">
        <v>29</v>
      </c>
    </row>
    <row r="2965" spans="1:8">
      <c r="A2965" s="103">
        <v>2018</v>
      </c>
      <c r="B2965" s="105" t="s">
        <v>3386</v>
      </c>
      <c r="C2965" s="106" t="s">
        <v>644</v>
      </c>
      <c r="D2965" s="84" t="s">
        <v>214</v>
      </c>
      <c r="E2965" s="104" t="s">
        <v>234</v>
      </c>
      <c r="F2965" s="84" t="s">
        <v>1960</v>
      </c>
      <c r="G2965" s="86" t="str">
        <f t="shared" si="46"/>
        <v>2018S-1Seccional CaliDiseño de Comunicación Visual</v>
      </c>
      <c r="H2965" s="107">
        <v>25</v>
      </c>
    </row>
    <row r="2966" spans="1:8">
      <c r="A2966" s="103">
        <v>2018</v>
      </c>
      <c r="B2966" s="105" t="s">
        <v>3386</v>
      </c>
      <c r="C2966" s="106" t="s">
        <v>644</v>
      </c>
      <c r="D2966" s="84" t="s">
        <v>214</v>
      </c>
      <c r="E2966" s="104" t="s">
        <v>234</v>
      </c>
      <c r="F2966" s="84" t="s">
        <v>730</v>
      </c>
      <c r="G2966" s="86" t="str">
        <f t="shared" si="46"/>
        <v>2018S-1Seccional CaliPsicología</v>
      </c>
      <c r="H2966" s="107">
        <v>39</v>
      </c>
    </row>
    <row r="2967" spans="1:8">
      <c r="A2967" s="103">
        <v>2018</v>
      </c>
      <c r="B2967" s="105" t="s">
        <v>3386</v>
      </c>
      <c r="C2967" s="106" t="s">
        <v>644</v>
      </c>
      <c r="D2967" s="84" t="s">
        <v>126</v>
      </c>
      <c r="E2967" s="104" t="s">
        <v>235</v>
      </c>
      <c r="F2967" s="84" t="s">
        <v>133</v>
      </c>
      <c r="G2967" s="86" t="str">
        <f t="shared" si="46"/>
        <v>2018S-1Seccional CaliEspecialización en Gerencia de Construcciones</v>
      </c>
      <c r="H2967" s="107">
        <v>25</v>
      </c>
    </row>
    <row r="2968" spans="1:8">
      <c r="A2968" s="103">
        <v>2018</v>
      </c>
      <c r="B2968" s="105" t="s">
        <v>3386</v>
      </c>
      <c r="C2968" s="106" t="s">
        <v>644</v>
      </c>
      <c r="D2968" s="84" t="s">
        <v>126</v>
      </c>
      <c r="E2968" s="104" t="s">
        <v>235</v>
      </c>
      <c r="F2968" s="84" t="s">
        <v>2484</v>
      </c>
      <c r="G2968" s="86" t="str">
        <f t="shared" si="46"/>
        <v>2018S-1Seccional CaliEspecialización en Ingeniería de Software</v>
      </c>
      <c r="H2968" s="107">
        <v>7</v>
      </c>
    </row>
    <row r="2969" spans="1:8">
      <c r="A2969" s="103">
        <v>2018</v>
      </c>
      <c r="B2969" s="105" t="s">
        <v>3386</v>
      </c>
      <c r="C2969" s="106" t="s">
        <v>644</v>
      </c>
      <c r="D2969" s="84" t="s">
        <v>126</v>
      </c>
      <c r="E2969" s="104" t="s">
        <v>235</v>
      </c>
      <c r="F2969" s="84" t="s">
        <v>226</v>
      </c>
      <c r="G2969" s="86" t="str">
        <f t="shared" si="46"/>
        <v>2018S-1Seccional CaliEspecialización en Logística Integral</v>
      </c>
      <c r="H2969" s="107">
        <v>11</v>
      </c>
    </row>
    <row r="2970" spans="1:8">
      <c r="A2970" s="103">
        <v>2018</v>
      </c>
      <c r="B2970" s="105" t="s">
        <v>3386</v>
      </c>
      <c r="C2970" s="106" t="s">
        <v>644</v>
      </c>
      <c r="D2970" s="84" t="s">
        <v>126</v>
      </c>
      <c r="E2970" s="104" t="s">
        <v>235</v>
      </c>
      <c r="F2970" s="84" t="s">
        <v>135</v>
      </c>
      <c r="G2970" s="86" t="str">
        <f t="shared" si="46"/>
        <v>2018S-1Seccional CaliEspecialización en Sistemas Gerenciales de Ingeniería</v>
      </c>
      <c r="H2970" s="107">
        <v>10</v>
      </c>
    </row>
    <row r="2971" spans="1:8">
      <c r="A2971" s="103">
        <v>2018</v>
      </c>
      <c r="B2971" s="105" t="s">
        <v>3386</v>
      </c>
      <c r="C2971" s="106" t="s">
        <v>644</v>
      </c>
      <c r="D2971" s="84" t="s">
        <v>126</v>
      </c>
      <c r="E2971" s="104" t="s">
        <v>236</v>
      </c>
      <c r="F2971" s="84" t="s">
        <v>227</v>
      </c>
      <c r="G2971" s="86" t="str">
        <f t="shared" si="46"/>
        <v>2018S-1Seccional CaliMaestría en Ingeniería</v>
      </c>
      <c r="H2971" s="107">
        <v>5</v>
      </c>
    </row>
    <row r="2972" spans="1:8">
      <c r="A2972" s="103">
        <v>2018</v>
      </c>
      <c r="B2972" s="105" t="s">
        <v>3386</v>
      </c>
      <c r="C2972" s="106" t="s">
        <v>644</v>
      </c>
      <c r="D2972" s="84" t="s">
        <v>126</v>
      </c>
      <c r="E2972" s="104" t="s">
        <v>236</v>
      </c>
      <c r="F2972" s="84" t="s">
        <v>140</v>
      </c>
      <c r="G2972" s="86" t="str">
        <f t="shared" si="46"/>
        <v>2018S-1Seccional CaliMaestría en Ingeniería Civil</v>
      </c>
      <c r="H2972" s="107">
        <v>5</v>
      </c>
    </row>
    <row r="2973" spans="1:8">
      <c r="A2973" s="103">
        <v>2018</v>
      </c>
      <c r="B2973" s="105" t="s">
        <v>3386</v>
      </c>
      <c r="C2973" s="106" t="s">
        <v>644</v>
      </c>
      <c r="D2973" s="84" t="s">
        <v>126</v>
      </c>
      <c r="E2973" s="104" t="s">
        <v>234</v>
      </c>
      <c r="F2973" s="84" t="s">
        <v>1923</v>
      </c>
      <c r="G2973" s="86" t="str">
        <f t="shared" si="46"/>
        <v>2018S-1Seccional CaliBiología</v>
      </c>
      <c r="H2973" s="107">
        <v>7</v>
      </c>
    </row>
    <row r="2974" spans="1:8">
      <c r="A2974" s="103">
        <v>2018</v>
      </c>
      <c r="B2974" s="105" t="s">
        <v>3386</v>
      </c>
      <c r="C2974" s="106" t="s">
        <v>644</v>
      </c>
      <c r="D2974" s="84" t="s">
        <v>126</v>
      </c>
      <c r="E2974" s="104" t="s">
        <v>234</v>
      </c>
      <c r="F2974" s="84" t="s">
        <v>1958</v>
      </c>
      <c r="G2974" s="86" t="str">
        <f t="shared" si="46"/>
        <v>2018S-1Seccional CaliIngeniería Civil</v>
      </c>
      <c r="H2974" s="107">
        <v>57</v>
      </c>
    </row>
    <row r="2975" spans="1:8">
      <c r="A2975" s="103">
        <v>2018</v>
      </c>
      <c r="B2975" s="105" t="s">
        <v>3386</v>
      </c>
      <c r="C2975" s="106" t="s">
        <v>644</v>
      </c>
      <c r="D2975" s="84" t="s">
        <v>126</v>
      </c>
      <c r="E2975" s="104" t="s">
        <v>234</v>
      </c>
      <c r="F2975" s="84" t="s">
        <v>1961</v>
      </c>
      <c r="G2975" s="86" t="str">
        <f t="shared" si="46"/>
        <v>2018S-1Seccional CaliIngeniería de Sistemas y Computación</v>
      </c>
      <c r="H2975" s="107">
        <v>4</v>
      </c>
    </row>
    <row r="2976" spans="1:8">
      <c r="A2976" s="103">
        <v>2018</v>
      </c>
      <c r="B2976" s="105" t="s">
        <v>3386</v>
      </c>
      <c r="C2976" s="106" t="s">
        <v>644</v>
      </c>
      <c r="D2976" s="84" t="s">
        <v>126</v>
      </c>
      <c r="E2976" s="104" t="s">
        <v>234</v>
      </c>
      <c r="F2976" s="84" t="s">
        <v>1937</v>
      </c>
      <c r="G2976" s="86" t="str">
        <f t="shared" si="46"/>
        <v>2018S-1Seccional CaliIngeniería Electrónica</v>
      </c>
      <c r="H2976" s="107">
        <v>14</v>
      </c>
    </row>
    <row r="2977" spans="1:8">
      <c r="A2977" s="103">
        <v>2018</v>
      </c>
      <c r="B2977" s="105" t="s">
        <v>3386</v>
      </c>
      <c r="C2977" s="106" t="s">
        <v>644</v>
      </c>
      <c r="D2977" s="84" t="s">
        <v>126</v>
      </c>
      <c r="E2977" s="104" t="s">
        <v>234</v>
      </c>
      <c r="F2977" s="84" t="s">
        <v>1938</v>
      </c>
      <c r="G2977" s="86" t="str">
        <f t="shared" si="46"/>
        <v>2018S-1Seccional CaliIngeniería Industrial</v>
      </c>
      <c r="H2977" s="107">
        <v>76</v>
      </c>
    </row>
    <row r="2978" spans="1:8">
      <c r="A2978" s="103">
        <v>2018</v>
      </c>
      <c r="B2978" s="105" t="s">
        <v>3386</v>
      </c>
      <c r="C2978" s="106" t="s">
        <v>644</v>
      </c>
      <c r="D2978" s="84" t="s">
        <v>126</v>
      </c>
      <c r="E2978" s="104" t="s">
        <v>234</v>
      </c>
      <c r="F2978" s="84" t="s">
        <v>1959</v>
      </c>
      <c r="G2978" s="86" t="str">
        <f t="shared" si="46"/>
        <v>2018S-1Seccional CaliMatemáticas Aplicadas</v>
      </c>
      <c r="H2978" s="107">
        <v>2</v>
      </c>
    </row>
    <row r="2979" spans="1:8">
      <c r="A2979" s="103">
        <v>2018</v>
      </c>
      <c r="B2979" s="88" t="s">
        <v>3387</v>
      </c>
      <c r="C2979" s="106" t="s">
        <v>644</v>
      </c>
      <c r="D2979" s="84" t="s">
        <v>213</v>
      </c>
      <c r="E2979" s="104" t="s">
        <v>236</v>
      </c>
      <c r="F2979" s="84" t="s">
        <v>51</v>
      </c>
      <c r="G2979" s="86" t="str">
        <f t="shared" si="46"/>
        <v>2018S-2Seccional CaliMaestría en Salud Pública</v>
      </c>
      <c r="H2979" s="107">
        <v>13</v>
      </c>
    </row>
    <row r="2980" spans="1:8">
      <c r="A2980" s="103">
        <v>2018</v>
      </c>
      <c r="B2980" s="88" t="s">
        <v>3387</v>
      </c>
      <c r="C2980" s="106" t="s">
        <v>644</v>
      </c>
      <c r="D2980" s="84" t="s">
        <v>213</v>
      </c>
      <c r="E2980" s="104" t="s">
        <v>234</v>
      </c>
      <c r="F2980" s="84" t="s">
        <v>1948</v>
      </c>
      <c r="G2980" s="86" t="str">
        <f t="shared" si="46"/>
        <v>2018S-2Seccional CaliMedicina</v>
      </c>
      <c r="H2980" s="107">
        <v>44</v>
      </c>
    </row>
    <row r="2981" spans="1:8">
      <c r="A2981" s="103">
        <v>2018</v>
      </c>
      <c r="B2981" s="88" t="s">
        <v>3387</v>
      </c>
      <c r="C2981" s="106" t="s">
        <v>644</v>
      </c>
      <c r="D2981" s="84" t="s">
        <v>31</v>
      </c>
      <c r="E2981" s="104" t="s">
        <v>235</v>
      </c>
      <c r="F2981" s="84" t="s">
        <v>203</v>
      </c>
      <c r="G2981" s="86" t="str">
        <f t="shared" si="46"/>
        <v>2018S-2Seccional CaliEspecialización en Administración de Salud</v>
      </c>
      <c r="H2981" s="107">
        <v>15</v>
      </c>
    </row>
    <row r="2982" spans="1:8">
      <c r="A2982" s="103">
        <v>2018</v>
      </c>
      <c r="B2982" s="88" t="s">
        <v>3387</v>
      </c>
      <c r="C2982" s="106" t="s">
        <v>644</v>
      </c>
      <c r="D2982" s="84" t="s">
        <v>31</v>
      </c>
      <c r="E2982" s="104" t="s">
        <v>235</v>
      </c>
      <c r="F2982" s="84" t="s">
        <v>36</v>
      </c>
      <c r="G2982" s="86" t="str">
        <f t="shared" si="46"/>
        <v>2018S-2Seccional CaliEspecialización en Contabilidad Financiera Internacional</v>
      </c>
      <c r="H2982" s="107">
        <v>10</v>
      </c>
    </row>
    <row r="2983" spans="1:8">
      <c r="A2983" s="103">
        <v>2018</v>
      </c>
      <c r="B2983" s="88" t="s">
        <v>3387</v>
      </c>
      <c r="C2983" s="106" t="s">
        <v>644</v>
      </c>
      <c r="D2983" s="84" t="s">
        <v>31</v>
      </c>
      <c r="E2983" s="104" t="s">
        <v>235</v>
      </c>
      <c r="F2983" s="84" t="s">
        <v>204</v>
      </c>
      <c r="G2983" s="86" t="str">
        <f t="shared" si="46"/>
        <v>2018S-2Seccional CaliEspecialización en Finanzas</v>
      </c>
      <c r="H2983" s="107">
        <v>26</v>
      </c>
    </row>
    <row r="2984" spans="1:8">
      <c r="A2984" s="103">
        <v>2018</v>
      </c>
      <c r="B2984" s="88" t="s">
        <v>3387</v>
      </c>
      <c r="C2984" s="106" t="s">
        <v>644</v>
      </c>
      <c r="D2984" s="84" t="s">
        <v>31</v>
      </c>
      <c r="E2984" s="104" t="s">
        <v>235</v>
      </c>
      <c r="F2984" s="84" t="s">
        <v>205</v>
      </c>
      <c r="G2984" s="86" t="str">
        <f t="shared" si="46"/>
        <v>2018S-2Seccional CaliEspecialización en Gerencia Social</v>
      </c>
      <c r="H2984" s="107">
        <v>34</v>
      </c>
    </row>
    <row r="2985" spans="1:8">
      <c r="A2985" s="103">
        <v>2018</v>
      </c>
      <c r="B2985" s="88" t="s">
        <v>3387</v>
      </c>
      <c r="C2985" s="106" t="s">
        <v>644</v>
      </c>
      <c r="D2985" s="84" t="s">
        <v>31</v>
      </c>
      <c r="E2985" s="104" t="s">
        <v>235</v>
      </c>
      <c r="F2985" s="84" t="s">
        <v>206</v>
      </c>
      <c r="G2985" s="86" t="str">
        <f t="shared" si="46"/>
        <v>2018S-2Seccional CaliEspecialización en Gestión Tributaria</v>
      </c>
      <c r="H2985" s="107">
        <v>16</v>
      </c>
    </row>
    <row r="2986" spans="1:8">
      <c r="A2986" s="103">
        <v>2018</v>
      </c>
      <c r="B2986" s="88" t="s">
        <v>3387</v>
      </c>
      <c r="C2986" s="106" t="s">
        <v>644</v>
      </c>
      <c r="D2986" s="84" t="s">
        <v>31</v>
      </c>
      <c r="E2986" s="104" t="s">
        <v>235</v>
      </c>
      <c r="F2986" s="84" t="s">
        <v>207</v>
      </c>
      <c r="G2986" s="86" t="str">
        <f t="shared" si="46"/>
        <v>2018S-2Seccional CaliEspecialización en Mercadeo</v>
      </c>
      <c r="H2986" s="107">
        <v>7</v>
      </c>
    </row>
    <row r="2987" spans="1:8">
      <c r="A2987" s="103">
        <v>2018</v>
      </c>
      <c r="B2987" s="88" t="s">
        <v>3387</v>
      </c>
      <c r="C2987" s="106" t="s">
        <v>644</v>
      </c>
      <c r="D2987" s="84" t="s">
        <v>31</v>
      </c>
      <c r="E2987" s="104" t="s">
        <v>236</v>
      </c>
      <c r="F2987" s="84" t="s">
        <v>2477</v>
      </c>
      <c r="G2987" s="86" t="str">
        <f t="shared" si="46"/>
        <v>2018S-2Seccional CaliMaestría en Administración de Empresas</v>
      </c>
      <c r="H2987" s="107">
        <v>41</v>
      </c>
    </row>
    <row r="2988" spans="1:8">
      <c r="A2988" s="103">
        <v>2018</v>
      </c>
      <c r="B2988" s="88" t="s">
        <v>3387</v>
      </c>
      <c r="C2988" s="106" t="s">
        <v>644</v>
      </c>
      <c r="D2988" s="84" t="s">
        <v>31</v>
      </c>
      <c r="E2988" s="104" t="s">
        <v>236</v>
      </c>
      <c r="F2988" s="84" t="s">
        <v>4456</v>
      </c>
      <c r="G2988" s="86" t="str">
        <f t="shared" si="46"/>
        <v>2018S-2Seccional CaliMaestría en Administración de Empresas - EMBA</v>
      </c>
      <c r="H2988" s="107">
        <v>3</v>
      </c>
    </row>
    <row r="2989" spans="1:8">
      <c r="A2989" s="103">
        <v>2018</v>
      </c>
      <c r="B2989" s="88" t="s">
        <v>3387</v>
      </c>
      <c r="C2989" s="106" t="s">
        <v>644</v>
      </c>
      <c r="D2989" s="84" t="s">
        <v>31</v>
      </c>
      <c r="E2989" s="104" t="s">
        <v>236</v>
      </c>
      <c r="F2989" s="84" t="s">
        <v>2479</v>
      </c>
      <c r="G2989" s="86" t="str">
        <f t="shared" si="46"/>
        <v>2018S-2Seccional CaliMaestría en Administración de Empresas - Pasto</v>
      </c>
      <c r="H2989" s="107">
        <v>6</v>
      </c>
    </row>
    <row r="2990" spans="1:8">
      <c r="A2990" s="103">
        <v>2018</v>
      </c>
      <c r="B2990" s="88" t="s">
        <v>3387</v>
      </c>
      <c r="C2990" s="106" t="s">
        <v>644</v>
      </c>
      <c r="D2990" s="84" t="s">
        <v>31</v>
      </c>
      <c r="E2990" s="104" t="s">
        <v>236</v>
      </c>
      <c r="F2990" s="84" t="s">
        <v>2481</v>
      </c>
      <c r="G2990" s="86" t="str">
        <f t="shared" si="46"/>
        <v>2018S-2Seccional CaliMaestría en Administración de Empresas - Pereira</v>
      </c>
      <c r="H2990" s="107">
        <v>3</v>
      </c>
    </row>
    <row r="2991" spans="1:8">
      <c r="A2991" s="103">
        <v>2018</v>
      </c>
      <c r="B2991" s="88" t="s">
        <v>3387</v>
      </c>
      <c r="C2991" s="106" t="s">
        <v>644</v>
      </c>
      <c r="D2991" s="84" t="s">
        <v>31</v>
      </c>
      <c r="E2991" s="104" t="s">
        <v>236</v>
      </c>
      <c r="F2991" s="84" t="s">
        <v>2482</v>
      </c>
      <c r="G2991" s="86" t="str">
        <f t="shared" si="46"/>
        <v>2018S-2Seccional CaliMaestría en Ciencias Económicas y de Gestión</v>
      </c>
      <c r="H2991" s="107">
        <v>5</v>
      </c>
    </row>
    <row r="2992" spans="1:8">
      <c r="A2992" s="103">
        <v>2018</v>
      </c>
      <c r="B2992" s="88" t="s">
        <v>3387</v>
      </c>
      <c r="C2992" s="106" t="s">
        <v>644</v>
      </c>
      <c r="D2992" s="84" t="s">
        <v>31</v>
      </c>
      <c r="E2992" s="104" t="s">
        <v>236</v>
      </c>
      <c r="F2992" s="84" t="s">
        <v>1187</v>
      </c>
      <c r="G2992" s="86" t="str">
        <f t="shared" si="46"/>
        <v>2018S-2Seccional CaliMaestría en Finanzas</v>
      </c>
      <c r="H2992" s="107">
        <v>1</v>
      </c>
    </row>
    <row r="2993" spans="1:8">
      <c r="A2993" s="103">
        <v>2018</v>
      </c>
      <c r="B2993" s="88" t="s">
        <v>3387</v>
      </c>
      <c r="C2993" s="106" t="s">
        <v>644</v>
      </c>
      <c r="D2993" s="84" t="s">
        <v>31</v>
      </c>
      <c r="E2993" s="104" t="s">
        <v>234</v>
      </c>
      <c r="F2993" s="84" t="s">
        <v>1919</v>
      </c>
      <c r="G2993" s="86" t="str">
        <f t="shared" si="46"/>
        <v>2018S-2Seccional CaliAdministración de Empresas</v>
      </c>
      <c r="H2993" s="107">
        <v>105</v>
      </c>
    </row>
    <row r="2994" spans="1:8">
      <c r="A2994" s="103">
        <v>2018</v>
      </c>
      <c r="B2994" s="88" t="s">
        <v>3387</v>
      </c>
      <c r="C2994" s="106" t="s">
        <v>644</v>
      </c>
      <c r="D2994" s="84" t="s">
        <v>31</v>
      </c>
      <c r="E2994" s="104" t="s">
        <v>234</v>
      </c>
      <c r="F2994" s="84" t="s">
        <v>1926</v>
      </c>
      <c r="G2994" s="86" t="str">
        <f t="shared" si="46"/>
        <v>2018S-2Seccional CaliContaduría Pública</v>
      </c>
      <c r="H2994" s="107">
        <v>32</v>
      </c>
    </row>
    <row r="2995" spans="1:8">
      <c r="A2995" s="103">
        <v>2018</v>
      </c>
      <c r="B2995" s="88" t="s">
        <v>3387</v>
      </c>
      <c r="C2995" s="106" t="s">
        <v>644</v>
      </c>
      <c r="D2995" s="84" t="s">
        <v>31</v>
      </c>
      <c r="E2995" s="104" t="s">
        <v>234</v>
      </c>
      <c r="F2995" s="84" t="s">
        <v>1930</v>
      </c>
      <c r="G2995" s="86" t="str">
        <f t="shared" si="46"/>
        <v>2018S-2Seccional CaliEconomía</v>
      </c>
      <c r="H2995" s="107">
        <v>21</v>
      </c>
    </row>
    <row r="2996" spans="1:8">
      <c r="A2996" s="103">
        <v>2018</v>
      </c>
      <c r="B2996" s="88" t="s">
        <v>3387</v>
      </c>
      <c r="C2996" s="106" t="s">
        <v>644</v>
      </c>
      <c r="D2996" s="84" t="s">
        <v>31</v>
      </c>
      <c r="E2996" s="104" t="s">
        <v>234</v>
      </c>
      <c r="F2996" s="84" t="s">
        <v>1962</v>
      </c>
      <c r="G2996" s="86" t="str">
        <f t="shared" si="46"/>
        <v>2018S-2Seccional CaliNegocios Internacionales</v>
      </c>
      <c r="H2996" s="107">
        <v>38</v>
      </c>
    </row>
    <row r="2997" spans="1:8">
      <c r="A2997" s="103">
        <v>2018</v>
      </c>
      <c r="B2997" s="88" t="s">
        <v>3387</v>
      </c>
      <c r="C2997" s="106" t="s">
        <v>644</v>
      </c>
      <c r="D2997" s="84" t="s">
        <v>214</v>
      </c>
      <c r="E2997" s="104" t="s">
        <v>235</v>
      </c>
      <c r="F2997" s="84" t="s">
        <v>215</v>
      </c>
      <c r="G2997" s="86" t="str">
        <f t="shared" si="46"/>
        <v>2018S-2Seccional CaliEspecialización en Cultura de Paz y Derecho Internacional Humanitario</v>
      </c>
      <c r="H2997" s="107">
        <v>31</v>
      </c>
    </row>
    <row r="2998" spans="1:8">
      <c r="A2998" s="103">
        <v>2018</v>
      </c>
      <c r="B2998" s="88" t="s">
        <v>3387</v>
      </c>
      <c r="C2998" s="106" t="s">
        <v>644</v>
      </c>
      <c r="D2998" s="84" t="s">
        <v>214</v>
      </c>
      <c r="E2998" s="104" t="s">
        <v>235</v>
      </c>
      <c r="F2998" s="84" t="s">
        <v>55</v>
      </c>
      <c r="G2998" s="86" t="str">
        <f t="shared" si="46"/>
        <v>2018S-2Seccional CaliEspecialización en Derecho Comercial</v>
      </c>
      <c r="H2998" s="107">
        <v>17</v>
      </c>
    </row>
    <row r="2999" spans="1:8">
      <c r="A2999" s="103">
        <v>2018</v>
      </c>
      <c r="B2999" s="88" t="s">
        <v>3387</v>
      </c>
      <c r="C2999" s="106" t="s">
        <v>644</v>
      </c>
      <c r="D2999" s="84" t="s">
        <v>214</v>
      </c>
      <c r="E2999" s="104" t="s">
        <v>235</v>
      </c>
      <c r="F2999" s="84" t="s">
        <v>216</v>
      </c>
      <c r="G2999" s="86" t="str">
        <f t="shared" si="46"/>
        <v>2018S-2Seccional CaliEspecialización en Neuropsicología Infantil</v>
      </c>
      <c r="H2999" s="107">
        <v>24</v>
      </c>
    </row>
    <row r="3000" spans="1:8">
      <c r="A3000" s="103">
        <v>2018</v>
      </c>
      <c r="B3000" s="88" t="s">
        <v>3387</v>
      </c>
      <c r="C3000" s="106" t="s">
        <v>644</v>
      </c>
      <c r="D3000" s="84" t="s">
        <v>214</v>
      </c>
      <c r="E3000" s="104" t="s">
        <v>235</v>
      </c>
      <c r="F3000" s="84" t="s">
        <v>217</v>
      </c>
      <c r="G3000" s="86" t="str">
        <f t="shared" si="46"/>
        <v>2018S-2Seccional CaliEspecialización en Procesos Humanos y Desarrollo Organizacional</v>
      </c>
      <c r="H3000" s="107">
        <v>27</v>
      </c>
    </row>
    <row r="3001" spans="1:8">
      <c r="A3001" s="103">
        <v>2018</v>
      </c>
      <c r="B3001" s="88" t="s">
        <v>3387</v>
      </c>
      <c r="C3001" s="106" t="s">
        <v>644</v>
      </c>
      <c r="D3001" s="84" t="s">
        <v>214</v>
      </c>
      <c r="E3001" s="104" t="s">
        <v>235</v>
      </c>
      <c r="F3001" s="84" t="s">
        <v>1913</v>
      </c>
      <c r="G3001" s="86" t="str">
        <f t="shared" si="46"/>
        <v>2018S-2Seccional CaliEspecialización en Psicología y Desarrollo Organizacional</v>
      </c>
      <c r="H3001" s="107">
        <v>1</v>
      </c>
    </row>
    <row r="3002" spans="1:8">
      <c r="A3002" s="103">
        <v>2018</v>
      </c>
      <c r="B3002" s="88" t="s">
        <v>3387</v>
      </c>
      <c r="C3002" s="106" t="s">
        <v>644</v>
      </c>
      <c r="D3002" s="84" t="s">
        <v>214</v>
      </c>
      <c r="E3002" s="104" t="s">
        <v>235</v>
      </c>
      <c r="F3002" s="84" t="s">
        <v>218</v>
      </c>
      <c r="G3002" s="86" t="str">
        <f t="shared" si="46"/>
        <v>2018S-2Seccional CaliEspecialización en Seguridad Social</v>
      </c>
      <c r="H3002" s="107">
        <v>10</v>
      </c>
    </row>
    <row r="3003" spans="1:8">
      <c r="A3003" s="103">
        <v>2018</v>
      </c>
      <c r="B3003" s="88" t="s">
        <v>3387</v>
      </c>
      <c r="C3003" s="106" t="s">
        <v>644</v>
      </c>
      <c r="D3003" s="84" t="s">
        <v>214</v>
      </c>
      <c r="E3003" s="104" t="s">
        <v>236</v>
      </c>
      <c r="F3003" s="84" t="s">
        <v>1917</v>
      </c>
      <c r="G3003" s="86" t="str">
        <f t="shared" si="46"/>
        <v>2018S-2Seccional CaliMaestría en Asesoría Familiar</v>
      </c>
      <c r="H3003" s="107">
        <v>12</v>
      </c>
    </row>
    <row r="3004" spans="1:8">
      <c r="A3004" s="103">
        <v>2018</v>
      </c>
      <c r="B3004" s="88" t="s">
        <v>3387</v>
      </c>
      <c r="C3004" s="106" t="s">
        <v>644</v>
      </c>
      <c r="D3004" s="84" t="s">
        <v>214</v>
      </c>
      <c r="E3004" s="104" t="s">
        <v>236</v>
      </c>
      <c r="F3004" s="84" t="s">
        <v>1914</v>
      </c>
      <c r="G3004" s="86" t="str">
        <f t="shared" si="46"/>
        <v>2018S-2Seccional CaliMaestría en Derecho Empresarial</v>
      </c>
      <c r="H3004" s="107">
        <v>35</v>
      </c>
    </row>
    <row r="3005" spans="1:8">
      <c r="A3005" s="103">
        <v>2018</v>
      </c>
      <c r="B3005" s="88" t="s">
        <v>3387</v>
      </c>
      <c r="C3005" s="106" t="s">
        <v>644</v>
      </c>
      <c r="D3005" s="84" t="s">
        <v>214</v>
      </c>
      <c r="E3005" s="104" t="s">
        <v>236</v>
      </c>
      <c r="F3005" s="84" t="s">
        <v>220</v>
      </c>
      <c r="G3005" s="86" t="str">
        <f t="shared" si="46"/>
        <v>2018S-2Seccional CaliMaestría en Derechos Humanos y Cultura de Paz</v>
      </c>
      <c r="H3005" s="107">
        <v>38</v>
      </c>
    </row>
    <row r="3006" spans="1:8">
      <c r="A3006" s="103">
        <v>2018</v>
      </c>
      <c r="B3006" s="88" t="s">
        <v>3387</v>
      </c>
      <c r="C3006" s="106" t="s">
        <v>644</v>
      </c>
      <c r="D3006" s="84" t="s">
        <v>214</v>
      </c>
      <c r="E3006" s="104" t="s">
        <v>236</v>
      </c>
      <c r="F3006" s="84" t="s">
        <v>107</v>
      </c>
      <c r="G3006" s="86" t="str">
        <f t="shared" si="46"/>
        <v>2018S-2Seccional CaliMaestría en Educación</v>
      </c>
      <c r="H3006" s="107">
        <v>22</v>
      </c>
    </row>
    <row r="3007" spans="1:8">
      <c r="A3007" s="103">
        <v>2018</v>
      </c>
      <c r="B3007" s="88" t="s">
        <v>3387</v>
      </c>
      <c r="C3007" s="106" t="s">
        <v>644</v>
      </c>
      <c r="D3007" s="84" t="s">
        <v>214</v>
      </c>
      <c r="E3007" s="104" t="s">
        <v>236</v>
      </c>
      <c r="F3007" s="84" t="s">
        <v>219</v>
      </c>
      <c r="G3007" s="86" t="str">
        <f t="shared" si="46"/>
        <v>2018S-2Seccional CaliMaestría en Familia</v>
      </c>
      <c r="H3007" s="107">
        <v>6</v>
      </c>
    </row>
    <row r="3008" spans="1:8">
      <c r="A3008" s="103">
        <v>2018</v>
      </c>
      <c r="B3008" s="88" t="s">
        <v>3387</v>
      </c>
      <c r="C3008" s="106" t="s">
        <v>644</v>
      </c>
      <c r="D3008" s="84" t="s">
        <v>214</v>
      </c>
      <c r="E3008" s="104" t="s">
        <v>236</v>
      </c>
      <c r="F3008" s="84" t="s">
        <v>222</v>
      </c>
      <c r="G3008" s="86" t="str">
        <f t="shared" si="46"/>
        <v>2018S-2Seccional CaliMaestría en Psicología de la Salud</v>
      </c>
      <c r="H3008" s="107">
        <v>1</v>
      </c>
    </row>
    <row r="3009" spans="1:8">
      <c r="A3009" s="103">
        <v>2018</v>
      </c>
      <c r="B3009" s="88" t="s">
        <v>3387</v>
      </c>
      <c r="C3009" s="106" t="s">
        <v>644</v>
      </c>
      <c r="D3009" s="84" t="s">
        <v>214</v>
      </c>
      <c r="E3009" s="104" t="s">
        <v>234</v>
      </c>
      <c r="F3009" s="84" t="s">
        <v>700</v>
      </c>
      <c r="G3009" s="86" t="str">
        <f t="shared" si="46"/>
        <v>2018S-2Seccional CaliArquitectura</v>
      </c>
      <c r="H3009" s="107">
        <v>26</v>
      </c>
    </row>
    <row r="3010" spans="1:8">
      <c r="A3010" s="103">
        <v>2018</v>
      </c>
      <c r="B3010" s="88" t="s">
        <v>3387</v>
      </c>
      <c r="C3010" s="106" t="s">
        <v>644</v>
      </c>
      <c r="D3010" s="84" t="s">
        <v>214</v>
      </c>
      <c r="E3010" s="104" t="s">
        <v>234</v>
      </c>
      <c r="F3010" s="84" t="s">
        <v>1921</v>
      </c>
      <c r="G3010" s="86" t="str">
        <f t="shared" si="46"/>
        <v>2018S-2Seccional CaliArtes Visuales</v>
      </c>
      <c r="H3010" s="107">
        <v>9</v>
      </c>
    </row>
    <row r="3011" spans="1:8">
      <c r="A3011" s="103">
        <v>2018</v>
      </c>
      <c r="B3011" s="88" t="s">
        <v>3387</v>
      </c>
      <c r="C3011" s="106" t="s">
        <v>644</v>
      </c>
      <c r="D3011" s="84" t="s">
        <v>214</v>
      </c>
      <c r="E3011" s="104" t="s">
        <v>234</v>
      </c>
      <c r="F3011" s="84" t="s">
        <v>1924</v>
      </c>
      <c r="G3011" s="86" t="str">
        <f t="shared" ref="G3011:G3029" si="47">+CONCATENATE(A3011,B3011,C3011,F3011)</f>
        <v>2018S-2Seccional CaliCiencia Política</v>
      </c>
      <c r="H3011" s="107">
        <v>5</v>
      </c>
    </row>
    <row r="3012" spans="1:8">
      <c r="A3012" s="103">
        <v>2018</v>
      </c>
      <c r="B3012" s="88" t="s">
        <v>3387</v>
      </c>
      <c r="C3012" s="106" t="s">
        <v>644</v>
      </c>
      <c r="D3012" s="84" t="s">
        <v>214</v>
      </c>
      <c r="E3012" s="104" t="s">
        <v>234</v>
      </c>
      <c r="F3012" s="84" t="s">
        <v>1956</v>
      </c>
      <c r="G3012" s="86" t="str">
        <f t="shared" si="47"/>
        <v>2018S-2Seccional CaliComunicación</v>
      </c>
      <c r="H3012" s="107">
        <v>13</v>
      </c>
    </row>
    <row r="3013" spans="1:8">
      <c r="A3013" s="103">
        <v>2018</v>
      </c>
      <c r="B3013" s="88" t="s">
        <v>3387</v>
      </c>
      <c r="C3013" s="106" t="s">
        <v>644</v>
      </c>
      <c r="D3013" s="84" t="s">
        <v>214</v>
      </c>
      <c r="E3013" s="104" t="s">
        <v>234</v>
      </c>
      <c r="F3013" s="84" t="s">
        <v>1927</v>
      </c>
      <c r="G3013" s="86" t="str">
        <f t="shared" si="47"/>
        <v>2018S-2Seccional CaliDerecho</v>
      </c>
      <c r="H3013" s="107">
        <v>46</v>
      </c>
    </row>
    <row r="3014" spans="1:8">
      <c r="A3014" s="103">
        <v>2018</v>
      </c>
      <c r="B3014" s="88" t="s">
        <v>3387</v>
      </c>
      <c r="C3014" s="106" t="s">
        <v>644</v>
      </c>
      <c r="D3014" s="84" t="s">
        <v>214</v>
      </c>
      <c r="E3014" s="104" t="s">
        <v>234</v>
      </c>
      <c r="F3014" s="84" t="s">
        <v>1960</v>
      </c>
      <c r="G3014" s="86" t="str">
        <f t="shared" si="47"/>
        <v>2018S-2Seccional CaliDiseño de Comunicación Visual</v>
      </c>
      <c r="H3014" s="107">
        <v>30</v>
      </c>
    </row>
    <row r="3015" spans="1:8">
      <c r="A3015" s="103">
        <v>2018</v>
      </c>
      <c r="B3015" s="88" t="s">
        <v>3387</v>
      </c>
      <c r="C3015" s="106" t="s">
        <v>644</v>
      </c>
      <c r="D3015" s="84" t="s">
        <v>214</v>
      </c>
      <c r="E3015" s="104" t="s">
        <v>234</v>
      </c>
      <c r="F3015" s="84" t="s">
        <v>1934</v>
      </c>
      <c r="G3015" s="86" t="str">
        <f t="shared" si="47"/>
        <v>2018S-2Seccional CaliFilosofía</v>
      </c>
      <c r="H3015" s="107">
        <v>1</v>
      </c>
    </row>
    <row r="3016" spans="1:8">
      <c r="A3016" s="103">
        <v>2018</v>
      </c>
      <c r="B3016" s="88" t="s">
        <v>3387</v>
      </c>
      <c r="C3016" s="106" t="s">
        <v>644</v>
      </c>
      <c r="D3016" s="84" t="s">
        <v>214</v>
      </c>
      <c r="E3016" s="104" t="s">
        <v>234</v>
      </c>
      <c r="F3016" s="84" t="s">
        <v>730</v>
      </c>
      <c r="G3016" s="86" t="str">
        <f t="shared" si="47"/>
        <v>2018S-2Seccional CaliPsicología</v>
      </c>
      <c r="H3016" s="107">
        <v>45</v>
      </c>
    </row>
    <row r="3017" spans="1:8">
      <c r="A3017" s="103">
        <v>2018</v>
      </c>
      <c r="B3017" s="88" t="s">
        <v>3387</v>
      </c>
      <c r="C3017" s="106" t="s">
        <v>644</v>
      </c>
      <c r="D3017" s="84" t="s">
        <v>126</v>
      </c>
      <c r="E3017" s="104" t="s">
        <v>235</v>
      </c>
      <c r="F3017" s="84" t="s">
        <v>133</v>
      </c>
      <c r="G3017" s="86" t="str">
        <f t="shared" si="47"/>
        <v>2018S-2Seccional CaliEspecialización en Gerencia de Construcciones</v>
      </c>
      <c r="H3017" s="107">
        <v>10</v>
      </c>
    </row>
    <row r="3018" spans="1:8">
      <c r="A3018" s="103">
        <v>2018</v>
      </c>
      <c r="B3018" s="88" t="s">
        <v>3387</v>
      </c>
      <c r="C3018" s="106" t="s">
        <v>644</v>
      </c>
      <c r="D3018" s="84" t="s">
        <v>126</v>
      </c>
      <c r="E3018" s="104" t="s">
        <v>235</v>
      </c>
      <c r="F3018" s="84" t="s">
        <v>2484</v>
      </c>
      <c r="G3018" s="86" t="str">
        <f t="shared" si="47"/>
        <v>2018S-2Seccional CaliEspecialización en Ingeniería de Software</v>
      </c>
      <c r="H3018" s="107">
        <v>8</v>
      </c>
    </row>
    <row r="3019" spans="1:8">
      <c r="A3019" s="103">
        <v>2018</v>
      </c>
      <c r="B3019" s="88" t="s">
        <v>3387</v>
      </c>
      <c r="C3019" s="106" t="s">
        <v>644</v>
      </c>
      <c r="D3019" s="84" t="s">
        <v>126</v>
      </c>
      <c r="E3019" s="104" t="s">
        <v>235</v>
      </c>
      <c r="F3019" s="84" t="s">
        <v>226</v>
      </c>
      <c r="G3019" s="86" t="str">
        <f t="shared" si="47"/>
        <v>2018S-2Seccional CaliEspecialización en Logística Integral</v>
      </c>
      <c r="H3019" s="107">
        <v>9</v>
      </c>
    </row>
    <row r="3020" spans="1:8">
      <c r="A3020" s="103">
        <v>2018</v>
      </c>
      <c r="B3020" s="88" t="s">
        <v>3387</v>
      </c>
      <c r="C3020" s="106" t="s">
        <v>644</v>
      </c>
      <c r="D3020" s="84" t="s">
        <v>126</v>
      </c>
      <c r="E3020" s="104" t="s">
        <v>235</v>
      </c>
      <c r="F3020" s="84" t="s">
        <v>135</v>
      </c>
      <c r="G3020" s="86" t="str">
        <f t="shared" si="47"/>
        <v>2018S-2Seccional CaliEspecialización en Sistemas Gerenciales de Ingeniería</v>
      </c>
      <c r="H3020" s="107">
        <v>19</v>
      </c>
    </row>
    <row r="3021" spans="1:8">
      <c r="A3021" s="103">
        <v>2018</v>
      </c>
      <c r="B3021" s="88" t="s">
        <v>3387</v>
      </c>
      <c r="C3021" s="106" t="s">
        <v>644</v>
      </c>
      <c r="D3021" s="84" t="s">
        <v>126</v>
      </c>
      <c r="E3021" s="104" t="s">
        <v>235</v>
      </c>
      <c r="F3021" s="84" t="s">
        <v>4325</v>
      </c>
      <c r="G3021" s="86" t="str">
        <f t="shared" si="47"/>
        <v>2018S-2Seccional CaliEspecialización en Sistemas Gerenciales de Ingeniería: Énfasis en Informática</v>
      </c>
      <c r="H3021" s="107">
        <v>5</v>
      </c>
    </row>
    <row r="3022" spans="1:8">
      <c r="A3022" s="103">
        <v>2018</v>
      </c>
      <c r="B3022" s="88" t="s">
        <v>3387</v>
      </c>
      <c r="C3022" s="106" t="s">
        <v>644</v>
      </c>
      <c r="D3022" s="84" t="s">
        <v>126</v>
      </c>
      <c r="E3022" s="104" t="s">
        <v>236</v>
      </c>
      <c r="F3022" s="84" t="s">
        <v>227</v>
      </c>
      <c r="G3022" s="86" t="str">
        <f t="shared" si="47"/>
        <v>2018S-2Seccional CaliMaestría en Ingeniería</v>
      </c>
      <c r="H3022" s="107">
        <v>9</v>
      </c>
    </row>
    <row r="3023" spans="1:8">
      <c r="A3023" s="103">
        <v>2018</v>
      </c>
      <c r="B3023" s="88" t="s">
        <v>3387</v>
      </c>
      <c r="C3023" s="106" t="s">
        <v>644</v>
      </c>
      <c r="D3023" s="84" t="s">
        <v>126</v>
      </c>
      <c r="E3023" s="104" t="s">
        <v>236</v>
      </c>
      <c r="F3023" s="84" t="s">
        <v>140</v>
      </c>
      <c r="G3023" s="86" t="str">
        <f t="shared" si="47"/>
        <v>2018S-2Seccional CaliMaestría en Ingeniería Civil</v>
      </c>
      <c r="H3023" s="107">
        <v>1</v>
      </c>
    </row>
    <row r="3024" spans="1:8">
      <c r="A3024" s="103">
        <v>2018</v>
      </c>
      <c r="B3024" s="88" t="s">
        <v>3387</v>
      </c>
      <c r="C3024" s="106" t="s">
        <v>644</v>
      </c>
      <c r="D3024" s="84" t="s">
        <v>126</v>
      </c>
      <c r="E3024" s="104" t="s">
        <v>234</v>
      </c>
      <c r="F3024" s="84" t="s">
        <v>1923</v>
      </c>
      <c r="G3024" s="86" t="str">
        <f t="shared" si="47"/>
        <v>2018S-2Seccional CaliBiología</v>
      </c>
      <c r="H3024" s="107">
        <v>9</v>
      </c>
    </row>
    <row r="3025" spans="1:8">
      <c r="A3025" s="103">
        <v>2018</v>
      </c>
      <c r="B3025" s="88" t="s">
        <v>3387</v>
      </c>
      <c r="C3025" s="106" t="s">
        <v>644</v>
      </c>
      <c r="D3025" s="84" t="s">
        <v>126</v>
      </c>
      <c r="E3025" s="104" t="s">
        <v>234</v>
      </c>
      <c r="F3025" s="84" t="s">
        <v>1958</v>
      </c>
      <c r="G3025" s="86" t="str">
        <f t="shared" si="47"/>
        <v>2018S-2Seccional CaliIngeniería Civil</v>
      </c>
      <c r="H3025" s="107">
        <v>33</v>
      </c>
    </row>
    <row r="3026" spans="1:8">
      <c r="A3026" s="103">
        <v>2018</v>
      </c>
      <c r="B3026" s="88" t="s">
        <v>3387</v>
      </c>
      <c r="C3026" s="106" t="s">
        <v>644</v>
      </c>
      <c r="D3026" s="84" t="s">
        <v>126</v>
      </c>
      <c r="E3026" s="104" t="s">
        <v>234</v>
      </c>
      <c r="F3026" s="84" t="s">
        <v>1961</v>
      </c>
      <c r="G3026" s="86" t="str">
        <f t="shared" si="47"/>
        <v>2018S-2Seccional CaliIngeniería de Sistemas y Computación</v>
      </c>
      <c r="H3026" s="107">
        <v>8</v>
      </c>
    </row>
    <row r="3027" spans="1:8">
      <c r="A3027" s="103">
        <v>2018</v>
      </c>
      <c r="B3027" s="88" t="s">
        <v>3387</v>
      </c>
      <c r="C3027" s="106" t="s">
        <v>644</v>
      </c>
      <c r="D3027" s="84" t="s">
        <v>126</v>
      </c>
      <c r="E3027" s="104" t="s">
        <v>234</v>
      </c>
      <c r="F3027" s="84" t="s">
        <v>1937</v>
      </c>
      <c r="G3027" s="86" t="str">
        <f t="shared" si="47"/>
        <v>2018S-2Seccional CaliIngeniería Electrónica</v>
      </c>
      <c r="H3027" s="107">
        <v>8</v>
      </c>
    </row>
    <row r="3028" spans="1:8">
      <c r="A3028" s="103">
        <v>2018</v>
      </c>
      <c r="B3028" s="88" t="s">
        <v>3387</v>
      </c>
      <c r="C3028" s="106" t="s">
        <v>644</v>
      </c>
      <c r="D3028" s="84" t="s">
        <v>126</v>
      </c>
      <c r="E3028" s="104" t="s">
        <v>234</v>
      </c>
      <c r="F3028" s="84" t="s">
        <v>1938</v>
      </c>
      <c r="G3028" s="86" t="str">
        <f t="shared" si="47"/>
        <v>2018S-2Seccional CaliIngeniería Industrial</v>
      </c>
      <c r="H3028" s="107">
        <v>45</v>
      </c>
    </row>
    <row r="3029" spans="1:8">
      <c r="A3029" s="103">
        <v>2018</v>
      </c>
      <c r="B3029" s="88" t="s">
        <v>3387</v>
      </c>
      <c r="C3029" s="106" t="s">
        <v>644</v>
      </c>
      <c r="D3029" s="84" t="s">
        <v>126</v>
      </c>
      <c r="E3029" s="104" t="s">
        <v>234</v>
      </c>
      <c r="F3029" s="84" t="s">
        <v>1959</v>
      </c>
      <c r="G3029" s="86" t="str">
        <f t="shared" si="47"/>
        <v>2018S-2Seccional CaliMatemáticas Aplicadas</v>
      </c>
      <c r="H3029" s="107">
        <v>1</v>
      </c>
    </row>
  </sheetData>
  <sheetProtection autoFilter="0" pivotTables="0"/>
  <autoFilter ref="A1:H3029">
    <filterColumn colId="0">
      <filters>
        <filter val="2015"/>
        <filter val="2016"/>
        <filter val="2017"/>
        <filter val="2018"/>
      </filters>
    </filterColumn>
  </autoFilter>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9ED6"/>
  </sheetPr>
  <dimension ref="A1:G202"/>
  <sheetViews>
    <sheetView zoomScale="85" zoomScaleNormal="85" workbookViewId="0">
      <pane ySplit="1" topLeftCell="A175" activePane="bottomLeft" state="frozen"/>
      <selection pane="bottomLeft" activeCell="D190" sqref="D190"/>
    </sheetView>
  </sheetViews>
  <sheetFormatPr baseColWidth="10" defaultColWidth="11" defaultRowHeight="16.5"/>
  <cols>
    <col min="1" max="1" width="8.5" style="1" bestFit="1" customWidth="1"/>
    <col min="2" max="2" width="10.125" style="1" bestFit="1" customWidth="1"/>
    <col min="3" max="3" width="43.5" style="1" bestFit="1" customWidth="1"/>
    <col min="4" max="4" width="60.625" style="1" bestFit="1" customWidth="1"/>
    <col min="5" max="5" width="19.5" style="1" bestFit="1" customWidth="1"/>
    <col min="6" max="6" width="20.75" style="1" bestFit="1" customWidth="1"/>
    <col min="7" max="7" width="18.375" style="1" bestFit="1" customWidth="1"/>
    <col min="8" max="16384" width="11" style="1"/>
  </cols>
  <sheetData>
    <row r="1" spans="1:7">
      <c r="A1" s="78" t="s">
        <v>3429</v>
      </c>
      <c r="B1" s="78" t="s">
        <v>228</v>
      </c>
      <c r="C1" s="79" t="s">
        <v>5095</v>
      </c>
      <c r="D1" s="79" t="s">
        <v>3389</v>
      </c>
      <c r="E1" s="80" t="s">
        <v>5096</v>
      </c>
      <c r="F1" s="80" t="s">
        <v>5097</v>
      </c>
      <c r="G1" s="80" t="s">
        <v>5098</v>
      </c>
    </row>
    <row r="2" spans="1:7">
      <c r="A2" s="273">
        <v>2014</v>
      </c>
      <c r="B2" s="83" t="s">
        <v>2490</v>
      </c>
      <c r="C2" s="274" t="s">
        <v>5</v>
      </c>
      <c r="D2" s="274" t="s">
        <v>700</v>
      </c>
      <c r="E2" s="275">
        <v>0.186</v>
      </c>
      <c r="F2" s="275">
        <v>0.66700000000000004</v>
      </c>
      <c r="G2" s="275">
        <v>0.14699999999999999</v>
      </c>
    </row>
    <row r="3" spans="1:7">
      <c r="A3" s="273">
        <v>2014</v>
      </c>
      <c r="B3" s="83" t="s">
        <v>2490</v>
      </c>
      <c r="C3" s="274" t="s">
        <v>5</v>
      </c>
      <c r="D3" s="274" t="s">
        <v>1928</v>
      </c>
      <c r="E3" s="275">
        <v>0.19700000000000001</v>
      </c>
      <c r="F3" s="275">
        <v>0.65999999999999992</v>
      </c>
      <c r="G3" s="275">
        <v>0.14299999999999999</v>
      </c>
    </row>
    <row r="4" spans="1:7">
      <c r="A4" s="273">
        <v>2014</v>
      </c>
      <c r="B4" s="83" t="s">
        <v>2490</v>
      </c>
      <c r="C4" s="274" t="s">
        <v>12</v>
      </c>
      <c r="D4" s="274" t="s">
        <v>1921</v>
      </c>
      <c r="E4" s="275">
        <v>0.13300000000000001</v>
      </c>
      <c r="F4" s="275">
        <v>0.64200000000000002</v>
      </c>
      <c r="G4" s="275">
        <v>0.22500000000000001</v>
      </c>
    </row>
    <row r="5" spans="1:7">
      <c r="A5" s="273">
        <v>2014</v>
      </c>
      <c r="B5" s="83" t="s">
        <v>2490</v>
      </c>
      <c r="C5" s="274" t="s">
        <v>12</v>
      </c>
      <c r="D5" s="274" t="s">
        <v>1933</v>
      </c>
      <c r="E5" s="275">
        <v>9.0999999999999998E-2</v>
      </c>
      <c r="F5" s="275">
        <v>0.627</v>
      </c>
      <c r="G5" s="275">
        <v>0.28199999999999997</v>
      </c>
    </row>
    <row r="6" spans="1:7">
      <c r="A6" s="273">
        <v>2014</v>
      </c>
      <c r="B6" s="83" t="s">
        <v>2490</v>
      </c>
      <c r="C6" s="274" t="s">
        <v>18</v>
      </c>
      <c r="D6" s="274" t="s">
        <v>1922</v>
      </c>
      <c r="E6" s="275">
        <v>0.19</v>
      </c>
      <c r="F6" s="275">
        <v>0.43500000000000005</v>
      </c>
      <c r="G6" s="275">
        <v>0.375</v>
      </c>
    </row>
    <row r="7" spans="1:7">
      <c r="A7" s="273">
        <v>2014</v>
      </c>
      <c r="B7" s="83" t="s">
        <v>2490</v>
      </c>
      <c r="C7" s="274" t="s">
        <v>18</v>
      </c>
      <c r="D7" s="274" t="s">
        <v>1923</v>
      </c>
      <c r="E7" s="275">
        <v>0.17299999999999999</v>
      </c>
      <c r="F7" s="275">
        <v>0.60399999999999998</v>
      </c>
      <c r="G7" s="275">
        <v>0.223</v>
      </c>
    </row>
    <row r="8" spans="1:7">
      <c r="A8" s="273">
        <v>2014</v>
      </c>
      <c r="B8" s="83" t="s">
        <v>2490</v>
      </c>
      <c r="C8" s="274" t="s">
        <v>18</v>
      </c>
      <c r="D8" s="274" t="s">
        <v>1940</v>
      </c>
      <c r="E8" s="275">
        <v>9.9000000000000005E-2</v>
      </c>
      <c r="F8" s="275">
        <v>0.33300000000000007</v>
      </c>
      <c r="G8" s="275">
        <v>0.56799999999999995</v>
      </c>
    </row>
    <row r="9" spans="1:7">
      <c r="A9" s="273">
        <v>2014</v>
      </c>
      <c r="B9" s="83" t="s">
        <v>2490</v>
      </c>
      <c r="C9" s="274" t="s">
        <v>18</v>
      </c>
      <c r="D9" s="274" t="s">
        <v>1941</v>
      </c>
      <c r="E9" s="275">
        <v>0.20599999999999999</v>
      </c>
      <c r="F9" s="275">
        <v>0.54100000000000004</v>
      </c>
      <c r="G9" s="275">
        <v>0.253</v>
      </c>
    </row>
    <row r="10" spans="1:7">
      <c r="A10" s="273">
        <v>2014</v>
      </c>
      <c r="B10" s="83" t="s">
        <v>2490</v>
      </c>
      <c r="C10" s="274" t="s">
        <v>18</v>
      </c>
      <c r="D10" s="274" t="s">
        <v>1942</v>
      </c>
      <c r="E10" s="275">
        <v>0.13400000000000001</v>
      </c>
      <c r="F10" s="275">
        <v>0.61399999999999999</v>
      </c>
      <c r="G10" s="275">
        <v>0.252</v>
      </c>
    </row>
    <row r="11" spans="1:7">
      <c r="A11" s="273">
        <v>2014</v>
      </c>
      <c r="B11" s="83" t="s">
        <v>2490</v>
      </c>
      <c r="C11" s="274" t="s">
        <v>31</v>
      </c>
      <c r="D11" s="274" t="s">
        <v>1919</v>
      </c>
      <c r="E11" s="275">
        <v>0.215</v>
      </c>
      <c r="F11" s="275">
        <v>0.57800000000000007</v>
      </c>
      <c r="G11" s="275">
        <v>0.20699999999999999</v>
      </c>
    </row>
    <row r="12" spans="1:7">
      <c r="A12" s="273">
        <v>2014</v>
      </c>
      <c r="B12" s="83" t="s">
        <v>2490</v>
      </c>
      <c r="C12" s="274" t="s">
        <v>31</v>
      </c>
      <c r="D12" s="274" t="s">
        <v>1926</v>
      </c>
      <c r="E12" s="275">
        <v>0.127</v>
      </c>
      <c r="F12" s="275">
        <v>0.56699999999999995</v>
      </c>
      <c r="G12" s="275">
        <v>0.30599999999999999</v>
      </c>
    </row>
    <row r="13" spans="1:7">
      <c r="A13" s="273">
        <v>2014</v>
      </c>
      <c r="B13" s="83" t="s">
        <v>2490</v>
      </c>
      <c r="C13" s="274" t="s">
        <v>31</v>
      </c>
      <c r="D13" s="274" t="s">
        <v>1930</v>
      </c>
      <c r="E13" s="275">
        <v>0.16400000000000001</v>
      </c>
      <c r="F13" s="275">
        <v>0.55400000000000005</v>
      </c>
      <c r="G13" s="275">
        <v>0.28199999999999997</v>
      </c>
    </row>
    <row r="14" spans="1:7">
      <c r="A14" s="273">
        <v>2014</v>
      </c>
      <c r="B14" s="83" t="s">
        <v>2490</v>
      </c>
      <c r="C14" s="274" t="s">
        <v>52</v>
      </c>
      <c r="D14" s="274" t="s">
        <v>1927</v>
      </c>
      <c r="E14" s="275">
        <v>0.11799999999999999</v>
      </c>
      <c r="F14" s="275">
        <v>0.68300000000000005</v>
      </c>
      <c r="G14" s="275">
        <v>0.19900000000000001</v>
      </c>
    </row>
    <row r="15" spans="1:7">
      <c r="A15" s="273">
        <v>2014</v>
      </c>
      <c r="B15" s="83" t="s">
        <v>2490</v>
      </c>
      <c r="C15" s="274" t="s">
        <v>72</v>
      </c>
      <c r="D15" s="274" t="s">
        <v>1924</v>
      </c>
      <c r="E15" s="275">
        <v>0.17299999999999999</v>
      </c>
      <c r="F15" s="275">
        <v>0.58699999999999997</v>
      </c>
      <c r="G15" s="275">
        <v>0.24</v>
      </c>
    </row>
    <row r="16" spans="1:7">
      <c r="A16" s="273">
        <v>2014</v>
      </c>
      <c r="B16" s="83" t="s">
        <v>2490</v>
      </c>
      <c r="C16" s="274" t="s">
        <v>72</v>
      </c>
      <c r="D16" s="274" t="s">
        <v>1943</v>
      </c>
      <c r="E16" s="275">
        <v>0</v>
      </c>
      <c r="F16" s="275">
        <v>0.94899999999999995</v>
      </c>
      <c r="G16" s="275">
        <v>5.0999999999999997E-2</v>
      </c>
    </row>
    <row r="17" spans="1:7">
      <c r="A17" s="273">
        <v>2014</v>
      </c>
      <c r="B17" s="83" t="s">
        <v>2490</v>
      </c>
      <c r="C17" s="274" t="s">
        <v>83</v>
      </c>
      <c r="D17" s="274" t="s">
        <v>722</v>
      </c>
      <c r="E17" s="275">
        <v>0.105</v>
      </c>
      <c r="F17" s="275">
        <v>0.67500000000000004</v>
      </c>
      <c r="G17" s="275">
        <v>0.22</v>
      </c>
    </row>
    <row r="18" spans="1:7">
      <c r="A18" s="273">
        <v>2014</v>
      </c>
      <c r="B18" s="83" t="s">
        <v>2490</v>
      </c>
      <c r="C18" s="274" t="s">
        <v>83</v>
      </c>
      <c r="D18" s="274" t="s">
        <v>1932</v>
      </c>
      <c r="E18" s="275">
        <v>0.16900000000000001</v>
      </c>
      <c r="F18" s="275">
        <v>0.64700000000000002</v>
      </c>
      <c r="G18" s="275">
        <v>0.184</v>
      </c>
    </row>
    <row r="19" spans="1:7">
      <c r="A19" s="273">
        <v>2014</v>
      </c>
      <c r="B19" s="83" t="s">
        <v>2490</v>
      </c>
      <c r="C19" s="274" t="s">
        <v>83</v>
      </c>
      <c r="D19" s="274" t="s">
        <v>1935</v>
      </c>
      <c r="E19" s="275">
        <v>0.11700000000000001</v>
      </c>
      <c r="F19" s="275">
        <v>0.56600000000000006</v>
      </c>
      <c r="G19" s="275">
        <v>0.317</v>
      </c>
    </row>
    <row r="20" spans="1:7">
      <c r="A20" s="273">
        <v>2014</v>
      </c>
      <c r="B20" s="83" t="s">
        <v>2490</v>
      </c>
      <c r="C20" s="274" t="s">
        <v>83</v>
      </c>
      <c r="D20" s="274" t="s">
        <v>1944</v>
      </c>
      <c r="E20" s="275">
        <v>0.13400000000000001</v>
      </c>
      <c r="F20" s="275">
        <v>0.67199999999999993</v>
      </c>
      <c r="G20" s="275">
        <v>0.19400000000000001</v>
      </c>
    </row>
    <row r="21" spans="1:7">
      <c r="A21" s="273">
        <v>2014</v>
      </c>
      <c r="B21" s="83" t="s">
        <v>2490</v>
      </c>
      <c r="C21" s="274" t="s">
        <v>93</v>
      </c>
      <c r="D21" s="274" t="s">
        <v>3432</v>
      </c>
      <c r="E21" s="275">
        <v>0.17599999999999999</v>
      </c>
      <c r="F21" s="275">
        <v>0.65300000000000002</v>
      </c>
      <c r="G21" s="275">
        <v>0.17100000000000001</v>
      </c>
    </row>
    <row r="22" spans="1:7">
      <c r="A22" s="273">
        <v>2014</v>
      </c>
      <c r="B22" s="83" t="s">
        <v>2490</v>
      </c>
      <c r="C22" s="274" t="s">
        <v>93</v>
      </c>
      <c r="D22" s="274" t="s">
        <v>1925</v>
      </c>
      <c r="E22" s="275">
        <v>0.19500000000000001</v>
      </c>
      <c r="F22" s="275">
        <v>0.67399999999999993</v>
      </c>
      <c r="G22" s="275">
        <v>0.13100000000000001</v>
      </c>
    </row>
    <row r="23" spans="1:7">
      <c r="A23" s="273">
        <v>2014</v>
      </c>
      <c r="B23" s="83" t="s">
        <v>2490</v>
      </c>
      <c r="C23" s="274" t="s">
        <v>93</v>
      </c>
      <c r="D23" s="274" t="s">
        <v>94</v>
      </c>
      <c r="E23" s="275">
        <v>9.8000000000000004E-2</v>
      </c>
      <c r="F23" s="275">
        <v>0.65900000000000003</v>
      </c>
      <c r="G23" s="275">
        <v>0.24299999999999999</v>
      </c>
    </row>
    <row r="24" spans="1:7">
      <c r="A24" s="273">
        <v>2014</v>
      </c>
      <c r="B24" s="83" t="s">
        <v>2490</v>
      </c>
      <c r="C24" s="274" t="s">
        <v>105</v>
      </c>
      <c r="D24" s="274" t="s">
        <v>1186</v>
      </c>
      <c r="E24" s="275">
        <v>9.7000000000000003E-2</v>
      </c>
      <c r="F24" s="275">
        <v>0.52100000000000002</v>
      </c>
      <c r="G24" s="275">
        <v>0.38200000000000001</v>
      </c>
    </row>
    <row r="25" spans="1:7">
      <c r="A25" s="273">
        <v>2014</v>
      </c>
      <c r="B25" s="83" t="s">
        <v>2490</v>
      </c>
      <c r="C25" s="274" t="s">
        <v>105</v>
      </c>
      <c r="D25" s="274" t="s">
        <v>106</v>
      </c>
      <c r="E25" s="275">
        <v>0.18099999999999999</v>
      </c>
      <c r="F25" s="275">
        <v>0.58299999999999996</v>
      </c>
      <c r="G25" s="275">
        <v>0.23599999999999999</v>
      </c>
    </row>
    <row r="26" spans="1:7">
      <c r="A26" s="273">
        <v>2014</v>
      </c>
      <c r="B26" s="83" t="s">
        <v>2490</v>
      </c>
      <c r="C26" s="274" t="s">
        <v>108</v>
      </c>
      <c r="D26" s="274" t="s">
        <v>1931</v>
      </c>
      <c r="E26" s="275">
        <v>0.27800000000000002</v>
      </c>
      <c r="F26" s="275">
        <v>0.45199999999999996</v>
      </c>
      <c r="G26" s="275">
        <v>0.27</v>
      </c>
    </row>
    <row r="27" spans="1:7">
      <c r="A27" s="273">
        <v>2014</v>
      </c>
      <c r="B27" s="83" t="s">
        <v>2490</v>
      </c>
      <c r="C27" s="274" t="s">
        <v>114</v>
      </c>
      <c r="D27" s="274" t="s">
        <v>1929</v>
      </c>
      <c r="E27" s="275">
        <v>0.159</v>
      </c>
      <c r="F27" s="275">
        <v>0.61699999999999999</v>
      </c>
      <c r="G27" s="275">
        <v>0.224</v>
      </c>
    </row>
    <row r="28" spans="1:7">
      <c r="A28" s="273">
        <v>2014</v>
      </c>
      <c r="B28" s="83" t="s">
        <v>2490</v>
      </c>
      <c r="C28" s="274" t="s">
        <v>121</v>
      </c>
      <c r="D28" s="274" t="s">
        <v>1934</v>
      </c>
      <c r="E28" s="275">
        <v>0.11700000000000001</v>
      </c>
      <c r="F28" s="275">
        <v>0.56400000000000006</v>
      </c>
      <c r="G28" s="275">
        <v>0.31900000000000001</v>
      </c>
    </row>
    <row r="29" spans="1:7">
      <c r="A29" s="273">
        <v>2014</v>
      </c>
      <c r="B29" s="83" t="s">
        <v>2490</v>
      </c>
      <c r="C29" s="274" t="s">
        <v>121</v>
      </c>
      <c r="D29" s="274" t="s">
        <v>122</v>
      </c>
      <c r="E29" s="275">
        <v>0.17100000000000001</v>
      </c>
      <c r="F29" s="275">
        <v>0.49599999999999994</v>
      </c>
      <c r="G29" s="275">
        <v>0.33300000000000002</v>
      </c>
    </row>
    <row r="30" spans="1:7">
      <c r="A30" s="273">
        <v>2014</v>
      </c>
      <c r="B30" s="83" t="s">
        <v>2490</v>
      </c>
      <c r="C30" s="274" t="s">
        <v>126</v>
      </c>
      <c r="D30" s="274" t="s">
        <v>1958</v>
      </c>
      <c r="E30" s="275">
        <v>0.122</v>
      </c>
      <c r="F30" s="275">
        <v>0.61699999999999999</v>
      </c>
      <c r="G30" s="275">
        <v>0.26100000000000001</v>
      </c>
    </row>
    <row r="31" spans="1:7">
      <c r="A31" s="273">
        <v>2014</v>
      </c>
      <c r="B31" s="83" t="s">
        <v>2490</v>
      </c>
      <c r="C31" s="274" t="s">
        <v>126</v>
      </c>
      <c r="D31" s="274" t="s">
        <v>1936</v>
      </c>
      <c r="E31" s="275">
        <v>0.108</v>
      </c>
      <c r="F31" s="275">
        <v>0.499</v>
      </c>
      <c r="G31" s="275">
        <v>0.39300000000000002</v>
      </c>
    </row>
    <row r="32" spans="1:7">
      <c r="A32" s="273">
        <v>2014</v>
      </c>
      <c r="B32" s="83" t="s">
        <v>2490</v>
      </c>
      <c r="C32" s="274" t="s">
        <v>126</v>
      </c>
      <c r="D32" s="274" t="s">
        <v>1937</v>
      </c>
      <c r="E32" s="275">
        <v>0.14299999999999999</v>
      </c>
      <c r="F32" s="275">
        <v>0.55099999999999993</v>
      </c>
      <c r="G32" s="275">
        <v>0.30599999999999999</v>
      </c>
    </row>
    <row r="33" spans="1:7">
      <c r="A33" s="273">
        <v>2014</v>
      </c>
      <c r="B33" s="83" t="s">
        <v>2490</v>
      </c>
      <c r="C33" s="274" t="s">
        <v>126</v>
      </c>
      <c r="D33" s="274" t="s">
        <v>1938</v>
      </c>
      <c r="E33" s="275">
        <v>0.16900000000000001</v>
      </c>
      <c r="F33" s="275">
        <v>0.6379999999999999</v>
      </c>
      <c r="G33" s="275">
        <v>0.193</v>
      </c>
    </row>
    <row r="34" spans="1:7">
      <c r="A34" s="273">
        <v>2014</v>
      </c>
      <c r="B34" s="83" t="s">
        <v>2490</v>
      </c>
      <c r="C34" s="274" t="s">
        <v>145</v>
      </c>
      <c r="D34" s="274" t="s">
        <v>1948</v>
      </c>
      <c r="E34" s="275">
        <v>0.14199999999999999</v>
      </c>
      <c r="F34" s="275">
        <v>0.70199999999999996</v>
      </c>
      <c r="G34" s="275">
        <v>0.156</v>
      </c>
    </row>
    <row r="35" spans="1:7">
      <c r="A35" s="273">
        <v>2014</v>
      </c>
      <c r="B35" s="83" t="s">
        <v>2490</v>
      </c>
      <c r="C35" s="274" t="s">
        <v>182</v>
      </c>
      <c r="D35" s="274" t="s">
        <v>1949</v>
      </c>
      <c r="E35" s="275">
        <v>0.16</v>
      </c>
      <c r="F35" s="275">
        <v>0.64300000000000002</v>
      </c>
      <c r="G35" s="275">
        <v>0.19700000000000001</v>
      </c>
    </row>
    <row r="36" spans="1:7">
      <c r="A36" s="273">
        <v>2014</v>
      </c>
      <c r="B36" s="83" t="s">
        <v>2490</v>
      </c>
      <c r="C36" s="274" t="s">
        <v>191</v>
      </c>
      <c r="D36" s="274" t="s">
        <v>730</v>
      </c>
      <c r="E36" s="275">
        <v>0.224</v>
      </c>
      <c r="F36" s="275">
        <v>0.63500000000000001</v>
      </c>
      <c r="G36" s="275">
        <v>0.14099999999999999</v>
      </c>
    </row>
    <row r="37" spans="1:7">
      <c r="A37" s="273">
        <v>2014</v>
      </c>
      <c r="B37" s="83" t="s">
        <v>2490</v>
      </c>
      <c r="C37" s="274" t="s">
        <v>195</v>
      </c>
      <c r="D37" s="274" t="s">
        <v>1945</v>
      </c>
      <c r="E37" s="275">
        <v>0.215</v>
      </c>
      <c r="F37" s="275">
        <v>0.53300000000000003</v>
      </c>
      <c r="G37" s="275">
        <v>0.252</v>
      </c>
    </row>
    <row r="38" spans="1:7">
      <c r="A38" s="273">
        <v>2014</v>
      </c>
      <c r="B38" s="83" t="s">
        <v>2490</v>
      </c>
      <c r="C38" s="274" t="s">
        <v>195</v>
      </c>
      <c r="D38" s="274" t="s">
        <v>1184</v>
      </c>
      <c r="E38" s="275">
        <v>0.61699999999999999</v>
      </c>
      <c r="F38" s="275">
        <v>0.17800000000000002</v>
      </c>
      <c r="G38" s="275">
        <v>0.20499999999999999</v>
      </c>
    </row>
    <row r="39" spans="1:7">
      <c r="A39" s="273">
        <v>2014</v>
      </c>
      <c r="B39" s="83" t="s">
        <v>2490</v>
      </c>
      <c r="C39" s="274" t="s">
        <v>195</v>
      </c>
      <c r="D39" s="274" t="s">
        <v>196</v>
      </c>
      <c r="E39" s="275">
        <v>0.30099999999999999</v>
      </c>
      <c r="F39" s="275">
        <v>0.36300000000000004</v>
      </c>
      <c r="G39" s="275">
        <v>0.33600000000000002</v>
      </c>
    </row>
    <row r="40" spans="1:7">
      <c r="A40" s="82">
        <v>2015</v>
      </c>
      <c r="B40" s="83" t="s">
        <v>2490</v>
      </c>
      <c r="C40" s="274" t="s">
        <v>5</v>
      </c>
      <c r="D40" s="274" t="s">
        <v>700</v>
      </c>
      <c r="E40" s="275">
        <v>0.2183507549361208</v>
      </c>
      <c r="F40" s="275">
        <v>0.63124274099883859</v>
      </c>
      <c r="G40" s="275">
        <v>0.15040650406504066</v>
      </c>
    </row>
    <row r="41" spans="1:7">
      <c r="A41" s="82">
        <v>2015</v>
      </c>
      <c r="B41" s="83" t="s">
        <v>2490</v>
      </c>
      <c r="C41" s="274" t="s">
        <v>5</v>
      </c>
      <c r="D41" s="274" t="s">
        <v>1928</v>
      </c>
      <c r="E41" s="275">
        <v>0.20072053525476069</v>
      </c>
      <c r="F41" s="275">
        <v>0.65105506948018521</v>
      </c>
      <c r="G41" s="275">
        <v>0.14822439526505404</v>
      </c>
    </row>
    <row r="42" spans="1:7">
      <c r="A42" s="82">
        <v>2015</v>
      </c>
      <c r="B42" s="83" t="s">
        <v>2490</v>
      </c>
      <c r="C42" s="274" t="s">
        <v>12</v>
      </c>
      <c r="D42" s="274" t="s">
        <v>1921</v>
      </c>
      <c r="E42" s="275">
        <v>0.13198380566801621</v>
      </c>
      <c r="F42" s="275">
        <v>0.63805668016194328</v>
      </c>
      <c r="G42" s="275">
        <v>0.22995951417004049</v>
      </c>
    </row>
    <row r="43" spans="1:7">
      <c r="A43" s="82">
        <v>2015</v>
      </c>
      <c r="B43" s="83" t="s">
        <v>2490</v>
      </c>
      <c r="C43" s="274" t="s">
        <v>12</v>
      </c>
      <c r="D43" s="274" t="s">
        <v>1933</v>
      </c>
      <c r="E43" s="275">
        <v>9.3237704918032793E-2</v>
      </c>
      <c r="F43" s="275">
        <v>0.65778688524590156</v>
      </c>
      <c r="G43" s="275">
        <v>0.24897540983606559</v>
      </c>
    </row>
    <row r="44" spans="1:7">
      <c r="A44" s="82">
        <v>2015</v>
      </c>
      <c r="B44" s="83" t="s">
        <v>2490</v>
      </c>
      <c r="C44" s="274" t="s">
        <v>18</v>
      </c>
      <c r="D44" s="274" t="s">
        <v>1922</v>
      </c>
      <c r="E44" s="275">
        <v>0.18803418803418803</v>
      </c>
      <c r="F44" s="275">
        <v>0.50427350427350426</v>
      </c>
      <c r="G44" s="275">
        <v>0.30769230769230771</v>
      </c>
    </row>
    <row r="45" spans="1:7">
      <c r="A45" s="82">
        <v>2015</v>
      </c>
      <c r="B45" s="83" t="s">
        <v>2490</v>
      </c>
      <c r="C45" s="274" t="s">
        <v>18</v>
      </c>
      <c r="D45" s="274" t="s">
        <v>1923</v>
      </c>
      <c r="E45" s="275">
        <v>0.15689655172413794</v>
      </c>
      <c r="F45" s="275">
        <v>0.6396551724137931</v>
      </c>
      <c r="G45" s="275">
        <v>0.20344827586206896</v>
      </c>
    </row>
    <row r="46" spans="1:7">
      <c r="A46" s="82">
        <v>2015</v>
      </c>
      <c r="B46" s="83" t="s">
        <v>2490</v>
      </c>
      <c r="C46" s="274" t="s">
        <v>18</v>
      </c>
      <c r="D46" s="274" t="s">
        <v>1940</v>
      </c>
      <c r="E46" s="275">
        <v>9.1346153846153841E-2</v>
      </c>
      <c r="F46" s="275">
        <v>0.375</v>
      </c>
      <c r="G46" s="275">
        <v>0.53365384615384615</v>
      </c>
    </row>
    <row r="47" spans="1:7">
      <c r="A47" s="82">
        <v>2015</v>
      </c>
      <c r="B47" s="83" t="s">
        <v>2490</v>
      </c>
      <c r="C47" s="274" t="s">
        <v>18</v>
      </c>
      <c r="D47" s="274" t="s">
        <v>1941</v>
      </c>
      <c r="E47" s="275">
        <v>0.21267605633802816</v>
      </c>
      <c r="F47" s="275">
        <v>0.53661971830985922</v>
      </c>
      <c r="G47" s="275">
        <v>0.25070422535211268</v>
      </c>
    </row>
    <row r="48" spans="1:7">
      <c r="A48" s="82">
        <v>2015</v>
      </c>
      <c r="B48" s="83" t="s">
        <v>2490</v>
      </c>
      <c r="C48" s="274" t="s">
        <v>18</v>
      </c>
      <c r="D48" s="274" t="s">
        <v>1942</v>
      </c>
      <c r="E48" s="275">
        <v>0.14153846153846153</v>
      </c>
      <c r="F48" s="275">
        <v>0.59846153846153849</v>
      </c>
      <c r="G48" s="275">
        <v>0.26</v>
      </c>
    </row>
    <row r="49" spans="1:7">
      <c r="A49" s="82">
        <v>2015</v>
      </c>
      <c r="B49" s="83" t="s">
        <v>2490</v>
      </c>
      <c r="C49" s="274" t="s">
        <v>31</v>
      </c>
      <c r="D49" s="274" t="s">
        <v>1919</v>
      </c>
      <c r="E49" s="275">
        <v>0.21749795584627965</v>
      </c>
      <c r="F49" s="275">
        <v>0.56118833469610252</v>
      </c>
      <c r="G49" s="275">
        <v>0.22131370945761789</v>
      </c>
    </row>
    <row r="50" spans="1:7">
      <c r="A50" s="82">
        <v>2015</v>
      </c>
      <c r="B50" s="83" t="s">
        <v>2490</v>
      </c>
      <c r="C50" s="274" t="s">
        <v>31</v>
      </c>
      <c r="D50" s="274" t="s">
        <v>1926</v>
      </c>
      <c r="E50" s="275">
        <v>0.14464621164683783</v>
      </c>
      <c r="F50" s="275">
        <v>0.54915466499686905</v>
      </c>
      <c r="G50" s="275">
        <v>0.30619912335629307</v>
      </c>
    </row>
    <row r="51" spans="1:7">
      <c r="A51" s="82">
        <v>2015</v>
      </c>
      <c r="B51" s="83" t="s">
        <v>2490</v>
      </c>
      <c r="C51" s="274" t="s">
        <v>31</v>
      </c>
      <c r="D51" s="274" t="s">
        <v>1930</v>
      </c>
      <c r="E51" s="275">
        <v>0.16190476190476191</v>
      </c>
      <c r="F51" s="275">
        <v>0.55873015873015874</v>
      </c>
      <c r="G51" s="275">
        <v>0.27936507936507937</v>
      </c>
    </row>
    <row r="52" spans="1:7">
      <c r="A52" s="82">
        <v>2015</v>
      </c>
      <c r="B52" s="83" t="s">
        <v>2490</v>
      </c>
      <c r="C52" s="274" t="s">
        <v>52</v>
      </c>
      <c r="D52" s="274" t="s">
        <v>1927</v>
      </c>
      <c r="E52" s="275">
        <v>0.12781954887218044</v>
      </c>
      <c r="F52" s="275">
        <v>0.69624060150375933</v>
      </c>
      <c r="G52" s="275">
        <v>0.17593984962406015</v>
      </c>
    </row>
    <row r="53" spans="1:7">
      <c r="A53" s="82">
        <v>2015</v>
      </c>
      <c r="B53" s="83" t="s">
        <v>2490</v>
      </c>
      <c r="C53" s="274" t="s">
        <v>72</v>
      </c>
      <c r="D53" s="274" t="s">
        <v>1924</v>
      </c>
      <c r="E53" s="275">
        <v>0.19063829787234043</v>
      </c>
      <c r="F53" s="275">
        <v>0.58127659574468082</v>
      </c>
      <c r="G53" s="275">
        <v>0.22808510638297871</v>
      </c>
    </row>
    <row r="54" spans="1:7">
      <c r="A54" s="82">
        <v>2015</v>
      </c>
      <c r="B54" s="83" t="s">
        <v>2490</v>
      </c>
      <c r="C54" s="274" t="s">
        <v>72</v>
      </c>
      <c r="D54" s="274" t="s">
        <v>1943</v>
      </c>
      <c r="E54" s="275">
        <v>0</v>
      </c>
      <c r="F54" s="275">
        <v>0.91039426523297495</v>
      </c>
      <c r="G54" s="275">
        <v>8.9605734767025089E-2</v>
      </c>
    </row>
    <row r="55" spans="1:7">
      <c r="A55" s="82">
        <v>2015</v>
      </c>
      <c r="B55" s="83" t="s">
        <v>2490</v>
      </c>
      <c r="C55" s="274" t="s">
        <v>83</v>
      </c>
      <c r="D55" s="274" t="s">
        <v>722</v>
      </c>
      <c r="E55" s="275">
        <v>0.11274509803921569</v>
      </c>
      <c r="F55" s="275">
        <v>0.66421568627450978</v>
      </c>
      <c r="G55" s="275">
        <v>0.22303921568627452</v>
      </c>
    </row>
    <row r="56" spans="1:7">
      <c r="A56" s="82">
        <v>2015</v>
      </c>
      <c r="B56" s="83" t="s">
        <v>2490</v>
      </c>
      <c r="C56" s="274" t="s">
        <v>83</v>
      </c>
      <c r="D56" s="274" t="s">
        <v>1932</v>
      </c>
      <c r="E56" s="275">
        <v>0.15636363636363637</v>
      </c>
      <c r="F56" s="275">
        <v>0.68181818181818188</v>
      </c>
      <c r="G56" s="275">
        <v>0.16181818181818181</v>
      </c>
    </row>
    <row r="57" spans="1:7">
      <c r="A57" s="82">
        <v>2015</v>
      </c>
      <c r="B57" s="83" t="s">
        <v>2490</v>
      </c>
      <c r="C57" s="274" t="s">
        <v>83</v>
      </c>
      <c r="D57" s="274" t="s">
        <v>1935</v>
      </c>
      <c r="E57" s="275">
        <v>0.13368983957219252</v>
      </c>
      <c r="F57" s="275">
        <v>0.55882352941176472</v>
      </c>
      <c r="G57" s="275">
        <v>0.30748663101604279</v>
      </c>
    </row>
    <row r="58" spans="1:7">
      <c r="A58" s="82">
        <v>2015</v>
      </c>
      <c r="B58" s="83" t="s">
        <v>2490</v>
      </c>
      <c r="C58" s="274" t="s">
        <v>83</v>
      </c>
      <c r="D58" s="274" t="s">
        <v>1944</v>
      </c>
      <c r="E58" s="275">
        <v>0.16776315789473684</v>
      </c>
      <c r="F58" s="275">
        <v>0.64802631578947367</v>
      </c>
      <c r="G58" s="275">
        <v>0.18421052631578946</v>
      </c>
    </row>
    <row r="59" spans="1:7">
      <c r="A59" s="82">
        <v>2015</v>
      </c>
      <c r="B59" s="83" t="s">
        <v>2490</v>
      </c>
      <c r="C59" s="274" t="s">
        <v>93</v>
      </c>
      <c r="D59" s="274" t="s">
        <v>3432</v>
      </c>
      <c r="E59" s="275">
        <v>0.149584487534626</v>
      </c>
      <c r="F59" s="275">
        <v>0.65373961218836607</v>
      </c>
      <c r="G59" s="275">
        <v>0.19667590027700799</v>
      </c>
    </row>
    <row r="60" spans="1:7">
      <c r="A60" s="82">
        <v>2015</v>
      </c>
      <c r="B60" s="83" t="s">
        <v>2490</v>
      </c>
      <c r="C60" s="274" t="s">
        <v>93</v>
      </c>
      <c r="D60" s="274" t="s">
        <v>1925</v>
      </c>
      <c r="E60" s="275">
        <v>0.18974537844436692</v>
      </c>
      <c r="F60" s="275">
        <v>0.67736309731426581</v>
      </c>
      <c r="G60" s="275">
        <v>0.13289152424136727</v>
      </c>
    </row>
    <row r="61" spans="1:7">
      <c r="A61" s="82">
        <v>2015</v>
      </c>
      <c r="B61" s="83" t="s">
        <v>2490</v>
      </c>
      <c r="C61" s="274" t="s">
        <v>93</v>
      </c>
      <c r="D61" s="274" t="s">
        <v>94</v>
      </c>
      <c r="E61" s="275">
        <v>0.10600706713780919</v>
      </c>
      <c r="F61" s="275">
        <v>0.64575971731448767</v>
      </c>
      <c r="G61" s="275">
        <v>0.24823321554770317</v>
      </c>
    </row>
    <row r="62" spans="1:7">
      <c r="A62" s="82">
        <v>2015</v>
      </c>
      <c r="B62" s="83" t="s">
        <v>2490</v>
      </c>
      <c r="C62" s="274" t="s">
        <v>105</v>
      </c>
      <c r="D62" s="274" t="s">
        <v>1183</v>
      </c>
      <c r="E62" s="275">
        <v>0.14368650217706821</v>
      </c>
      <c r="F62" s="275">
        <v>0.44412191582002902</v>
      </c>
      <c r="G62" s="275">
        <v>0.41219158200290273</v>
      </c>
    </row>
    <row r="63" spans="1:7">
      <c r="A63" s="82">
        <v>2015</v>
      </c>
      <c r="B63" s="83" t="s">
        <v>2490</v>
      </c>
      <c r="C63" s="274" t="s">
        <v>105</v>
      </c>
      <c r="D63" s="274" t="s">
        <v>106</v>
      </c>
      <c r="E63" s="275">
        <v>0.16995073891625614</v>
      </c>
      <c r="F63" s="275">
        <v>0.58866995073891626</v>
      </c>
      <c r="G63" s="275">
        <v>0.2413793103448276</v>
      </c>
    </row>
    <row r="64" spans="1:7">
      <c r="A64" s="82">
        <v>2015</v>
      </c>
      <c r="B64" s="83" t="s">
        <v>2490</v>
      </c>
      <c r="C64" s="274" t="s">
        <v>108</v>
      </c>
      <c r="D64" s="274" t="s">
        <v>1931</v>
      </c>
      <c r="E64" s="275">
        <v>0.24268292682926829</v>
      </c>
      <c r="F64" s="275">
        <v>0.48292682926829267</v>
      </c>
      <c r="G64" s="275">
        <v>0.27439024390243905</v>
      </c>
    </row>
    <row r="65" spans="1:7">
      <c r="A65" s="82">
        <v>2015</v>
      </c>
      <c r="B65" s="83" t="s">
        <v>2490</v>
      </c>
      <c r="C65" s="274" t="s">
        <v>114</v>
      </c>
      <c r="D65" s="274" t="s">
        <v>1929</v>
      </c>
      <c r="E65" s="275">
        <v>0.18532818532818532</v>
      </c>
      <c r="F65" s="275">
        <v>0.60038610038610041</v>
      </c>
      <c r="G65" s="275">
        <v>0.21428571428571427</v>
      </c>
    </row>
    <row r="66" spans="1:7">
      <c r="A66" s="82">
        <v>2015</v>
      </c>
      <c r="B66" s="83" t="s">
        <v>2490</v>
      </c>
      <c r="C66" s="274" t="s">
        <v>121</v>
      </c>
      <c r="D66" s="274" t="s">
        <v>1934</v>
      </c>
      <c r="E66" s="275">
        <v>0.125</v>
      </c>
      <c r="F66" s="275">
        <v>0.55113636363636365</v>
      </c>
      <c r="G66" s="275">
        <v>0.32386363636363635</v>
      </c>
    </row>
    <row r="67" spans="1:7">
      <c r="A67" s="82">
        <v>2015</v>
      </c>
      <c r="B67" s="83" t="s">
        <v>2490</v>
      </c>
      <c r="C67" s="274" t="s">
        <v>121</v>
      </c>
      <c r="D67" s="274" t="s">
        <v>122</v>
      </c>
      <c r="E67" s="275">
        <v>0.17525773195876287</v>
      </c>
      <c r="F67" s="275">
        <v>0.49484536082474223</v>
      </c>
      <c r="G67" s="275">
        <v>0.32989690721649484</v>
      </c>
    </row>
    <row r="68" spans="1:7">
      <c r="A68" s="82">
        <v>2015</v>
      </c>
      <c r="B68" s="83" t="s">
        <v>2490</v>
      </c>
      <c r="C68" s="274" t="s">
        <v>126</v>
      </c>
      <c r="D68" s="274" t="s">
        <v>1958</v>
      </c>
      <c r="E68" s="275">
        <v>0.12434456928838951</v>
      </c>
      <c r="F68" s="275">
        <v>0.62322097378277153</v>
      </c>
      <c r="G68" s="275">
        <v>0.25243445692883892</v>
      </c>
    </row>
    <row r="69" spans="1:7">
      <c r="A69" s="82">
        <v>2015</v>
      </c>
      <c r="B69" s="83" t="s">
        <v>2490</v>
      </c>
      <c r="C69" s="274" t="s">
        <v>126</v>
      </c>
      <c r="D69" s="274" t="s">
        <v>1936</v>
      </c>
      <c r="E69" s="275">
        <v>9.9319727891156465E-2</v>
      </c>
      <c r="F69" s="275">
        <v>0.55510204081632653</v>
      </c>
      <c r="G69" s="275">
        <v>0.34557823129251702</v>
      </c>
    </row>
    <row r="70" spans="1:7">
      <c r="A70" s="82">
        <v>2015</v>
      </c>
      <c r="B70" s="83" t="s">
        <v>2490</v>
      </c>
      <c r="C70" s="274" t="s">
        <v>126</v>
      </c>
      <c r="D70" s="274" t="s">
        <v>1937</v>
      </c>
      <c r="E70" s="275">
        <v>0.13777372262773724</v>
      </c>
      <c r="F70" s="275">
        <v>0.57116788321167888</v>
      </c>
      <c r="G70" s="275">
        <v>0.29105839416058393</v>
      </c>
    </row>
    <row r="71" spans="1:7">
      <c r="A71" s="82">
        <v>2015</v>
      </c>
      <c r="B71" s="83" t="s">
        <v>2490</v>
      </c>
      <c r="C71" s="274" t="s">
        <v>126</v>
      </c>
      <c r="D71" s="274" t="s">
        <v>1938</v>
      </c>
      <c r="E71" s="275">
        <v>0.1736220472440945</v>
      </c>
      <c r="F71" s="275">
        <v>0.63188976377952755</v>
      </c>
      <c r="G71" s="275">
        <v>0.19448818897637796</v>
      </c>
    </row>
    <row r="72" spans="1:7">
      <c r="A72" s="82">
        <v>2015</v>
      </c>
      <c r="B72" s="83" t="s">
        <v>2490</v>
      </c>
      <c r="C72" s="274" t="s">
        <v>145</v>
      </c>
      <c r="D72" s="274" t="s">
        <v>1948</v>
      </c>
      <c r="E72" s="275">
        <v>0.13671061762664816</v>
      </c>
      <c r="F72" s="275">
        <v>0.70367800138792502</v>
      </c>
      <c r="G72" s="275">
        <v>0.15961138098542679</v>
      </c>
    </row>
    <row r="73" spans="1:7">
      <c r="A73" s="82">
        <v>2015</v>
      </c>
      <c r="B73" s="83" t="s">
        <v>2490</v>
      </c>
      <c r="C73" s="274" t="s">
        <v>182</v>
      </c>
      <c r="D73" s="274" t="s">
        <v>1949</v>
      </c>
      <c r="E73" s="275">
        <v>0.19212295869356388</v>
      </c>
      <c r="F73" s="275">
        <v>0.63208453410182519</v>
      </c>
      <c r="G73" s="275">
        <v>0.17579250720461095</v>
      </c>
    </row>
    <row r="74" spans="1:7">
      <c r="A74" s="82">
        <v>2015</v>
      </c>
      <c r="B74" s="83" t="s">
        <v>2490</v>
      </c>
      <c r="C74" s="274" t="s">
        <v>191</v>
      </c>
      <c r="D74" s="274" t="s">
        <v>730</v>
      </c>
      <c r="E74" s="275">
        <v>0.23836477987421384</v>
      </c>
      <c r="F74" s="275">
        <v>0.6283018867924528</v>
      </c>
      <c r="G74" s="275">
        <v>0.13333333333333333</v>
      </c>
    </row>
    <row r="75" spans="1:7">
      <c r="A75" s="82">
        <v>2015</v>
      </c>
      <c r="B75" s="83" t="s">
        <v>2490</v>
      </c>
      <c r="C75" s="274" t="s">
        <v>195</v>
      </c>
      <c r="D75" s="274" t="s">
        <v>1945</v>
      </c>
      <c r="E75" s="275">
        <v>0.30211480362537763</v>
      </c>
      <c r="F75" s="275">
        <v>0.44712990936555896</v>
      </c>
      <c r="G75" s="275">
        <v>0.25075528700906347</v>
      </c>
    </row>
    <row r="76" spans="1:7">
      <c r="A76" s="82">
        <v>2015</v>
      </c>
      <c r="B76" s="83" t="s">
        <v>2490</v>
      </c>
      <c r="C76" s="274" t="s">
        <v>195</v>
      </c>
      <c r="D76" s="274" t="s">
        <v>1184</v>
      </c>
      <c r="E76" s="275">
        <v>0.59173754556500613</v>
      </c>
      <c r="F76" s="275">
        <v>0.23693803159173749</v>
      </c>
      <c r="G76" s="275">
        <v>0.17132442284325639</v>
      </c>
    </row>
    <row r="77" spans="1:7">
      <c r="A77" s="82">
        <v>2015</v>
      </c>
      <c r="B77" s="83" t="s">
        <v>2490</v>
      </c>
      <c r="C77" s="274" t="s">
        <v>195</v>
      </c>
      <c r="D77" s="274" t="s">
        <v>196</v>
      </c>
      <c r="E77" s="275">
        <v>0.36217948717948717</v>
      </c>
      <c r="F77" s="275">
        <v>0.33333333333333331</v>
      </c>
      <c r="G77" s="275">
        <v>0.30448717948717946</v>
      </c>
    </row>
    <row r="78" spans="1:7">
      <c r="A78" s="273">
        <v>2016</v>
      </c>
      <c r="B78" s="83" t="s">
        <v>2490</v>
      </c>
      <c r="C78" s="274" t="s">
        <v>5</v>
      </c>
      <c r="D78" s="274" t="s">
        <v>700</v>
      </c>
      <c r="E78" s="275">
        <v>0.23706651506537807</v>
      </c>
      <c r="F78" s="275">
        <v>0.60204661739624787</v>
      </c>
      <c r="G78" s="275">
        <v>0.16088686753837408</v>
      </c>
    </row>
    <row r="79" spans="1:7">
      <c r="A79" s="273">
        <v>2016</v>
      </c>
      <c r="B79" s="83" t="s">
        <v>2490</v>
      </c>
      <c r="C79" s="274" t="s">
        <v>5</v>
      </c>
      <c r="D79" s="274" t="s">
        <v>1928</v>
      </c>
      <c r="E79" s="275">
        <v>0.22298728813559321</v>
      </c>
      <c r="F79" s="275">
        <v>0.62023305084745761</v>
      </c>
      <c r="G79" s="275">
        <v>0.15677966101694915</v>
      </c>
    </row>
    <row r="80" spans="1:7">
      <c r="A80" s="273">
        <v>2016</v>
      </c>
      <c r="B80" s="83" t="s">
        <v>2490</v>
      </c>
      <c r="C80" s="274" t="s">
        <v>12</v>
      </c>
      <c r="D80" s="274" t="s">
        <v>1921</v>
      </c>
      <c r="E80" s="275">
        <v>0.15446500402252614</v>
      </c>
      <c r="F80" s="275">
        <v>0.62349155269509249</v>
      </c>
      <c r="G80" s="275">
        <v>0.22204344328238135</v>
      </c>
    </row>
    <row r="81" spans="1:7">
      <c r="A81" s="273">
        <v>2016</v>
      </c>
      <c r="B81" s="83" t="s">
        <v>2490</v>
      </c>
      <c r="C81" s="274" t="s">
        <v>12</v>
      </c>
      <c r="D81" s="274" t="s">
        <v>1933</v>
      </c>
      <c r="E81" s="275">
        <v>9.3142272262026607E-2</v>
      </c>
      <c r="F81" s="275">
        <v>0.64073694984646878</v>
      </c>
      <c r="G81" s="275">
        <v>0.26612077789150462</v>
      </c>
    </row>
    <row r="82" spans="1:7">
      <c r="A82" s="273">
        <v>2016</v>
      </c>
      <c r="B82" s="83" t="s">
        <v>2490</v>
      </c>
      <c r="C82" s="274" t="s">
        <v>12</v>
      </c>
      <c r="D82" s="274" t="s">
        <v>3433</v>
      </c>
      <c r="E82" s="275">
        <v>0</v>
      </c>
      <c r="F82" s="275">
        <v>0.97402597402597402</v>
      </c>
      <c r="G82" s="275">
        <v>2.5974025974025976E-2</v>
      </c>
    </row>
    <row r="83" spans="1:7">
      <c r="A83" s="273">
        <v>2016</v>
      </c>
      <c r="B83" s="83" t="s">
        <v>2490</v>
      </c>
      <c r="C83" s="274" t="s">
        <v>18</v>
      </c>
      <c r="D83" s="274" t="s">
        <v>1922</v>
      </c>
      <c r="E83" s="275">
        <v>0.16388888888888889</v>
      </c>
      <c r="F83" s="275">
        <v>0.56388888888888888</v>
      </c>
      <c r="G83" s="275">
        <v>0.2722222222222222</v>
      </c>
    </row>
    <row r="84" spans="1:7">
      <c r="A84" s="273">
        <v>2016</v>
      </c>
      <c r="B84" s="83" t="s">
        <v>2490</v>
      </c>
      <c r="C84" s="274" t="s">
        <v>18</v>
      </c>
      <c r="D84" s="274" t="s">
        <v>1923</v>
      </c>
      <c r="E84" s="275">
        <v>0.16946308724832215</v>
      </c>
      <c r="F84" s="275">
        <v>0.60570469798657722</v>
      </c>
      <c r="G84" s="275">
        <v>0.22483221476510068</v>
      </c>
    </row>
    <row r="85" spans="1:7">
      <c r="A85" s="273">
        <v>2016</v>
      </c>
      <c r="B85" s="83" t="s">
        <v>2490</v>
      </c>
      <c r="C85" s="274" t="s">
        <v>18</v>
      </c>
      <c r="D85" s="274" t="s">
        <v>1940</v>
      </c>
      <c r="E85" s="275">
        <v>8.9622641509433956E-2</v>
      </c>
      <c r="F85" s="275">
        <v>0.44339622641509435</v>
      </c>
      <c r="G85" s="275">
        <v>0.46698113207547171</v>
      </c>
    </row>
    <row r="86" spans="1:7">
      <c r="A86" s="273">
        <v>2016</v>
      </c>
      <c r="B86" s="83" t="s">
        <v>2490</v>
      </c>
      <c r="C86" s="274" t="s">
        <v>18</v>
      </c>
      <c r="D86" s="274" t="s">
        <v>1941</v>
      </c>
      <c r="E86" s="275">
        <v>0.24200913242009131</v>
      </c>
      <c r="F86" s="275">
        <v>0.52054794520547942</v>
      </c>
      <c r="G86" s="275">
        <v>0.23744292237442921</v>
      </c>
    </row>
    <row r="87" spans="1:7">
      <c r="A87" s="273">
        <v>2016</v>
      </c>
      <c r="B87" s="83" t="s">
        <v>2490</v>
      </c>
      <c r="C87" s="274" t="s">
        <v>18</v>
      </c>
      <c r="D87" s="274" t="s">
        <v>1942</v>
      </c>
      <c r="E87" s="275">
        <v>0.13496932515337423</v>
      </c>
      <c r="F87" s="275">
        <v>0.59815950920245398</v>
      </c>
      <c r="G87" s="275">
        <v>0.26687116564417179</v>
      </c>
    </row>
    <row r="88" spans="1:7">
      <c r="A88" s="273">
        <v>2016</v>
      </c>
      <c r="B88" s="83" t="s">
        <v>2490</v>
      </c>
      <c r="C88" s="274" t="s">
        <v>18</v>
      </c>
      <c r="D88" s="274" t="s">
        <v>3434</v>
      </c>
      <c r="E88" s="275">
        <v>1</v>
      </c>
      <c r="F88" s="275">
        <v>0</v>
      </c>
      <c r="G88" s="275">
        <v>0</v>
      </c>
    </row>
    <row r="89" spans="1:7">
      <c r="A89" s="273">
        <v>2016</v>
      </c>
      <c r="B89" s="83" t="s">
        <v>2490</v>
      </c>
      <c r="C89" s="274" t="s">
        <v>18</v>
      </c>
      <c r="D89" s="274" t="s">
        <v>3435</v>
      </c>
      <c r="E89" s="275">
        <v>1</v>
      </c>
      <c r="F89" s="275">
        <v>0</v>
      </c>
      <c r="G89" s="275">
        <v>0</v>
      </c>
    </row>
    <row r="90" spans="1:7">
      <c r="A90" s="273">
        <v>2016</v>
      </c>
      <c r="B90" s="83" t="s">
        <v>2490</v>
      </c>
      <c r="C90" s="274" t="s">
        <v>31</v>
      </c>
      <c r="D90" s="274" t="s">
        <v>1919</v>
      </c>
      <c r="E90" s="275">
        <v>0.2274329086473299</v>
      </c>
      <c r="F90" s="275">
        <v>0.53429113580916232</v>
      </c>
      <c r="G90" s="275">
        <v>0.23827595554350772</v>
      </c>
    </row>
    <row r="91" spans="1:7">
      <c r="A91" s="273">
        <v>2016</v>
      </c>
      <c r="B91" s="83" t="s">
        <v>2490</v>
      </c>
      <c r="C91" s="274" t="s">
        <v>31</v>
      </c>
      <c r="D91" s="274" t="s">
        <v>1930</v>
      </c>
      <c r="E91" s="275">
        <v>0.17071260767423649</v>
      </c>
      <c r="F91" s="275">
        <v>0.55364134690681288</v>
      </c>
      <c r="G91" s="275">
        <v>0.27564604541895066</v>
      </c>
    </row>
    <row r="92" spans="1:7">
      <c r="A92" s="273">
        <v>2016</v>
      </c>
      <c r="B92" s="83" t="s">
        <v>2490</v>
      </c>
      <c r="C92" s="274" t="s">
        <v>31</v>
      </c>
      <c r="D92" s="274" t="s">
        <v>1926</v>
      </c>
      <c r="E92" s="275">
        <v>0.15713346482577251</v>
      </c>
      <c r="F92" s="275">
        <v>0.52991452991452992</v>
      </c>
      <c r="G92" s="275">
        <v>0.31295200525969757</v>
      </c>
    </row>
    <row r="93" spans="1:7">
      <c r="A93" s="273">
        <v>2016</v>
      </c>
      <c r="B93" s="83" t="s">
        <v>2490</v>
      </c>
      <c r="C93" s="274" t="s">
        <v>52</v>
      </c>
      <c r="D93" s="274" t="s">
        <v>1927</v>
      </c>
      <c r="E93" s="275">
        <v>0.13821532492725508</v>
      </c>
      <c r="F93" s="275">
        <v>0.69932104752667312</v>
      </c>
      <c r="G93" s="275">
        <v>0.16246362754607177</v>
      </c>
    </row>
    <row r="94" spans="1:7">
      <c r="A94" s="273">
        <v>2016</v>
      </c>
      <c r="B94" s="83" t="s">
        <v>2490</v>
      </c>
      <c r="C94" s="274" t="s">
        <v>72</v>
      </c>
      <c r="D94" s="274" t="s">
        <v>1924</v>
      </c>
      <c r="E94" s="275">
        <v>0.20889261744966442</v>
      </c>
      <c r="F94" s="275">
        <v>0.56879194630872487</v>
      </c>
      <c r="G94" s="275">
        <v>0.22231543624161074</v>
      </c>
    </row>
    <row r="95" spans="1:7">
      <c r="A95" s="273">
        <v>2016</v>
      </c>
      <c r="B95" s="83" t="s">
        <v>2490</v>
      </c>
      <c r="C95" s="274" t="s">
        <v>72</v>
      </c>
      <c r="D95" s="274" t="s">
        <v>1943</v>
      </c>
      <c r="E95" s="275">
        <v>2.9453015427769985E-2</v>
      </c>
      <c r="F95" s="275">
        <v>0.84712482468443195</v>
      </c>
      <c r="G95" s="275">
        <v>0.12342215988779803</v>
      </c>
    </row>
    <row r="96" spans="1:7">
      <c r="A96" s="273">
        <v>2016</v>
      </c>
      <c r="B96" s="83" t="s">
        <v>2490</v>
      </c>
      <c r="C96" s="274" t="s">
        <v>83</v>
      </c>
      <c r="D96" s="274" t="s">
        <v>722</v>
      </c>
      <c r="E96" s="275">
        <v>0.11682242990654206</v>
      </c>
      <c r="F96" s="275">
        <v>0.65186915887850472</v>
      </c>
      <c r="G96" s="275">
        <v>0.23130841121495327</v>
      </c>
    </row>
    <row r="97" spans="1:7">
      <c r="A97" s="273">
        <v>2016</v>
      </c>
      <c r="B97" s="83" t="s">
        <v>2490</v>
      </c>
      <c r="C97" s="274" t="s">
        <v>83</v>
      </c>
      <c r="D97" s="274" t="s">
        <v>1932</v>
      </c>
      <c r="E97" s="275">
        <v>0.17064846416382254</v>
      </c>
      <c r="F97" s="275">
        <v>0.65870307167235498</v>
      </c>
      <c r="G97" s="275">
        <v>0.17064846416382254</v>
      </c>
    </row>
    <row r="98" spans="1:7">
      <c r="A98" s="273">
        <v>2016</v>
      </c>
      <c r="B98" s="83" t="s">
        <v>2490</v>
      </c>
      <c r="C98" s="274" t="s">
        <v>83</v>
      </c>
      <c r="D98" s="274" t="s">
        <v>1935</v>
      </c>
      <c r="E98" s="275">
        <v>0.14357682619647355</v>
      </c>
      <c r="F98" s="275">
        <v>0.55415617128463479</v>
      </c>
      <c r="G98" s="275">
        <v>0.30226700251889171</v>
      </c>
    </row>
    <row r="99" spans="1:7">
      <c r="A99" s="273">
        <v>2016</v>
      </c>
      <c r="B99" s="83" t="s">
        <v>2490</v>
      </c>
      <c r="C99" s="274" t="s">
        <v>83</v>
      </c>
      <c r="D99" s="274" t="s">
        <v>1944</v>
      </c>
      <c r="E99" s="275">
        <v>0.1834862385321101</v>
      </c>
      <c r="F99" s="275">
        <v>0.60856269113149852</v>
      </c>
      <c r="G99" s="275">
        <v>0.20795107033639143</v>
      </c>
    </row>
    <row r="100" spans="1:7">
      <c r="A100" s="273">
        <v>2016</v>
      </c>
      <c r="B100" s="83" t="s">
        <v>2490</v>
      </c>
      <c r="C100" s="274" t="s">
        <v>93</v>
      </c>
      <c r="D100" s="274" t="s">
        <v>3432</v>
      </c>
      <c r="E100" s="275">
        <v>0.20661157024793389</v>
      </c>
      <c r="F100" s="275">
        <v>0.61707988980716255</v>
      </c>
      <c r="G100" s="275">
        <v>0.17630853994490359</v>
      </c>
    </row>
    <row r="101" spans="1:7">
      <c r="A101" s="273">
        <v>2016</v>
      </c>
      <c r="B101" s="83" t="s">
        <v>2490</v>
      </c>
      <c r="C101" s="274" t="s">
        <v>93</v>
      </c>
      <c r="D101" s="274" t="s">
        <v>1925</v>
      </c>
      <c r="E101" s="275">
        <v>0.20506675795960289</v>
      </c>
      <c r="F101" s="275">
        <v>0.6682642930503252</v>
      </c>
      <c r="G101" s="275">
        <v>0.12666894899007189</v>
      </c>
    </row>
    <row r="102" spans="1:7">
      <c r="A102" s="273">
        <v>2016</v>
      </c>
      <c r="B102" s="83" t="s">
        <v>2490</v>
      </c>
      <c r="C102" s="274" t="s">
        <v>93</v>
      </c>
      <c r="D102" s="274" t="s">
        <v>94</v>
      </c>
      <c r="E102" s="275">
        <v>0.12552301255230125</v>
      </c>
      <c r="F102" s="275">
        <v>0.605020920502092</v>
      </c>
      <c r="G102" s="275">
        <v>0.2694560669456067</v>
      </c>
    </row>
    <row r="103" spans="1:7">
      <c r="A103" s="273">
        <v>2016</v>
      </c>
      <c r="B103" s="83" t="s">
        <v>2490</v>
      </c>
      <c r="C103" s="274" t="s">
        <v>105</v>
      </c>
      <c r="D103" s="274" t="s">
        <v>1183</v>
      </c>
      <c r="E103" s="275">
        <v>0.22795969773299748</v>
      </c>
      <c r="F103" s="275">
        <v>0.45465994962216627</v>
      </c>
      <c r="G103" s="275">
        <v>0.31738035264483627</v>
      </c>
    </row>
    <row r="104" spans="1:7">
      <c r="A104" s="273">
        <v>2016</v>
      </c>
      <c r="B104" s="83" t="s">
        <v>2490</v>
      </c>
      <c r="C104" s="274" t="s">
        <v>105</v>
      </c>
      <c r="D104" s="274" t="s">
        <v>106</v>
      </c>
      <c r="E104" s="275">
        <v>0.1748768472906404</v>
      </c>
      <c r="F104" s="275">
        <v>0.56896551724137934</v>
      </c>
      <c r="G104" s="275">
        <v>0.25615763546798032</v>
      </c>
    </row>
    <row r="105" spans="1:7">
      <c r="A105" s="273">
        <v>2016</v>
      </c>
      <c r="B105" s="83" t="s">
        <v>2490</v>
      </c>
      <c r="C105" s="274" t="s">
        <v>108</v>
      </c>
      <c r="D105" s="274" t="s">
        <v>1931</v>
      </c>
      <c r="E105" s="275">
        <v>0.21788413098236775</v>
      </c>
      <c r="F105" s="275">
        <v>0.52896725440806047</v>
      </c>
      <c r="G105" s="275">
        <v>0.25314861460957178</v>
      </c>
    </row>
    <row r="106" spans="1:7">
      <c r="A106" s="273">
        <v>2016</v>
      </c>
      <c r="B106" s="83" t="s">
        <v>2490</v>
      </c>
      <c r="C106" s="274" t="s">
        <v>114</v>
      </c>
      <c r="D106" s="274" t="s">
        <v>1929</v>
      </c>
      <c r="E106" s="275">
        <v>0.20669291338582677</v>
      </c>
      <c r="F106" s="275">
        <v>0.59645669291338588</v>
      </c>
      <c r="G106" s="275">
        <v>0.19685039370078741</v>
      </c>
    </row>
    <row r="107" spans="1:7">
      <c r="A107" s="273">
        <v>2016</v>
      </c>
      <c r="B107" s="83" t="s">
        <v>2490</v>
      </c>
      <c r="C107" s="274" t="s">
        <v>121</v>
      </c>
      <c r="D107" s="274" t="s">
        <v>1934</v>
      </c>
      <c r="E107" s="275">
        <v>0.13370473537604458</v>
      </c>
      <c r="F107" s="275">
        <v>0.53760445682451252</v>
      </c>
      <c r="G107" s="275">
        <v>0.32869080779944287</v>
      </c>
    </row>
    <row r="108" spans="1:7">
      <c r="A108" s="273">
        <v>2016</v>
      </c>
      <c r="B108" s="83" t="s">
        <v>2490</v>
      </c>
      <c r="C108" s="274" t="s">
        <v>121</v>
      </c>
      <c r="D108" s="274" t="s">
        <v>122</v>
      </c>
      <c r="E108" s="275">
        <v>0.13253012048192772</v>
      </c>
      <c r="F108" s="275">
        <v>0.46987951807228917</v>
      </c>
      <c r="G108" s="275">
        <v>0.39759036144578314</v>
      </c>
    </row>
    <row r="109" spans="1:7">
      <c r="A109" s="273">
        <v>2016</v>
      </c>
      <c r="B109" s="83" t="s">
        <v>2490</v>
      </c>
      <c r="C109" s="274" t="s">
        <v>126</v>
      </c>
      <c r="D109" s="274" t="s">
        <v>1958</v>
      </c>
      <c r="E109" s="275">
        <v>0.12381596752368065</v>
      </c>
      <c r="F109" s="275">
        <v>0.64343707713125842</v>
      </c>
      <c r="G109" s="275">
        <v>0.2327469553450609</v>
      </c>
    </row>
    <row r="110" spans="1:7">
      <c r="A110" s="273">
        <v>2016</v>
      </c>
      <c r="B110" s="83" t="s">
        <v>2490</v>
      </c>
      <c r="C110" s="274" t="s">
        <v>126</v>
      </c>
      <c r="D110" s="274" t="s">
        <v>1936</v>
      </c>
      <c r="E110" s="275">
        <v>9.8515519568151147E-2</v>
      </c>
      <c r="F110" s="275">
        <v>0.5748987854251012</v>
      </c>
      <c r="G110" s="275">
        <v>0.32658569500674761</v>
      </c>
    </row>
    <row r="111" spans="1:7">
      <c r="A111" s="273">
        <v>2016</v>
      </c>
      <c r="B111" s="83" t="s">
        <v>2490</v>
      </c>
      <c r="C111" s="274" t="s">
        <v>126</v>
      </c>
      <c r="D111" s="274" t="s">
        <v>1937</v>
      </c>
      <c r="E111" s="275">
        <v>0.13711151736745886</v>
      </c>
      <c r="F111" s="275">
        <v>0.58135283363802559</v>
      </c>
      <c r="G111" s="275">
        <v>0.28153564899451555</v>
      </c>
    </row>
    <row r="112" spans="1:7">
      <c r="A112" s="273">
        <v>2016</v>
      </c>
      <c r="B112" s="83" t="s">
        <v>2490</v>
      </c>
      <c r="C112" s="274" t="s">
        <v>126</v>
      </c>
      <c r="D112" s="274" t="s">
        <v>1938</v>
      </c>
      <c r="E112" s="275">
        <v>0.18812275807094461</v>
      </c>
      <c r="F112" s="275">
        <v>0.61777600637704266</v>
      </c>
      <c r="G112" s="275">
        <v>0.19410123555201275</v>
      </c>
    </row>
    <row r="113" spans="1:7">
      <c r="A113" s="273">
        <v>2016</v>
      </c>
      <c r="B113" s="83" t="s">
        <v>2490</v>
      </c>
      <c r="C113" s="274" t="s">
        <v>145</v>
      </c>
      <c r="D113" s="274" t="s">
        <v>1948</v>
      </c>
      <c r="E113" s="275">
        <v>0.13881215469613259</v>
      </c>
      <c r="F113" s="275">
        <v>0.72168508287292821</v>
      </c>
      <c r="G113" s="275">
        <v>0.13950276243093923</v>
      </c>
    </row>
    <row r="114" spans="1:7">
      <c r="A114" s="273">
        <v>2016</v>
      </c>
      <c r="B114" s="83" t="s">
        <v>2490</v>
      </c>
      <c r="C114" s="274" t="s">
        <v>182</v>
      </c>
      <c r="D114" s="274" t="s">
        <v>1949</v>
      </c>
      <c r="E114" s="275">
        <v>0.18115942028985507</v>
      </c>
      <c r="F114" s="275">
        <v>0.61697722567287783</v>
      </c>
      <c r="G114" s="275">
        <v>0.20186335403726707</v>
      </c>
    </row>
    <row r="115" spans="1:7">
      <c r="A115" s="273">
        <v>2016</v>
      </c>
      <c r="B115" s="83" t="s">
        <v>2490</v>
      </c>
      <c r="C115" s="274" t="s">
        <v>191</v>
      </c>
      <c r="D115" s="274" t="s">
        <v>730</v>
      </c>
      <c r="E115" s="275">
        <v>0.24121500893388922</v>
      </c>
      <c r="F115" s="275">
        <v>0.62120309708159616</v>
      </c>
      <c r="G115" s="275">
        <v>0.13758189398451459</v>
      </c>
    </row>
    <row r="116" spans="1:7">
      <c r="A116" s="273">
        <v>2016</v>
      </c>
      <c r="B116" s="83" t="s">
        <v>2490</v>
      </c>
      <c r="C116" s="274" t="s">
        <v>195</v>
      </c>
      <c r="D116" s="274" t="s">
        <v>1945</v>
      </c>
      <c r="E116" s="275">
        <v>0.3449367088607595</v>
      </c>
      <c r="F116" s="275">
        <v>0.41455696202531644</v>
      </c>
      <c r="G116" s="275">
        <v>0.24050632911392406</v>
      </c>
    </row>
    <row r="117" spans="1:7">
      <c r="A117" s="273">
        <v>2016</v>
      </c>
      <c r="B117" s="83" t="s">
        <v>2490</v>
      </c>
      <c r="C117" s="274" t="s">
        <v>195</v>
      </c>
      <c r="D117" s="274" t="s">
        <v>1184</v>
      </c>
      <c r="E117" s="275">
        <v>0.5238678090575275</v>
      </c>
      <c r="F117" s="275">
        <v>0.32802937576499386</v>
      </c>
      <c r="G117" s="275">
        <v>0.14810281517747859</v>
      </c>
    </row>
    <row r="118" spans="1:7">
      <c r="A118" s="273">
        <v>2016</v>
      </c>
      <c r="B118" s="83" t="s">
        <v>2490</v>
      </c>
      <c r="C118" s="274" t="s">
        <v>195</v>
      </c>
      <c r="D118" s="274" t="s">
        <v>196</v>
      </c>
      <c r="E118" s="275">
        <v>0.35069444444444442</v>
      </c>
      <c r="F118" s="275">
        <v>0.38194444444444442</v>
      </c>
      <c r="G118" s="275">
        <v>0.2673611111111111</v>
      </c>
    </row>
    <row r="119" spans="1:7">
      <c r="A119" s="82">
        <v>2017</v>
      </c>
      <c r="B119" s="83" t="s">
        <v>2490</v>
      </c>
      <c r="C119" s="274" t="s">
        <v>5</v>
      </c>
      <c r="D119" s="274" t="s">
        <v>700</v>
      </c>
      <c r="E119" s="275">
        <v>0.38171641791044775</v>
      </c>
      <c r="F119" s="275">
        <v>0.42499999999999999</v>
      </c>
      <c r="G119" s="275">
        <v>0.19328358208955224</v>
      </c>
    </row>
    <row r="120" spans="1:7">
      <c r="A120" s="82">
        <v>2017</v>
      </c>
      <c r="B120" s="83" t="s">
        <v>2490</v>
      </c>
      <c r="C120" s="274" t="s">
        <v>5</v>
      </c>
      <c r="D120" s="274" t="s">
        <v>1928</v>
      </c>
      <c r="E120" s="275">
        <v>0.41343750000000001</v>
      </c>
      <c r="F120" s="275">
        <v>0.38250000000000001</v>
      </c>
      <c r="G120" s="275">
        <v>0.20406250000000001</v>
      </c>
    </row>
    <row r="121" spans="1:7">
      <c r="A121" s="82">
        <v>2017</v>
      </c>
      <c r="B121" s="83" t="s">
        <v>2490</v>
      </c>
      <c r="C121" s="274" t="s">
        <v>12</v>
      </c>
      <c r="D121" s="274" t="s">
        <v>1921</v>
      </c>
      <c r="E121" s="275">
        <v>0.2739938080495356</v>
      </c>
      <c r="F121" s="275">
        <v>0.42776057791537669</v>
      </c>
      <c r="G121" s="275">
        <v>0.2982456140350877</v>
      </c>
    </row>
    <row r="122" spans="1:7">
      <c r="A122" s="82">
        <v>2017</v>
      </c>
      <c r="B122" s="83" t="s">
        <v>2490</v>
      </c>
      <c r="C122" s="274" t="s">
        <v>12</v>
      </c>
      <c r="D122" s="274" t="s">
        <v>1933</v>
      </c>
      <c r="E122" s="275">
        <v>0.20051413881748073</v>
      </c>
      <c r="F122" s="275">
        <v>0.42866323907455012</v>
      </c>
      <c r="G122" s="275">
        <v>0.37082262210796912</v>
      </c>
    </row>
    <row r="123" spans="1:7">
      <c r="A123" s="82">
        <v>2017</v>
      </c>
      <c r="B123" s="83" t="s">
        <v>2490</v>
      </c>
      <c r="C123" s="274" t="s">
        <v>12</v>
      </c>
      <c r="D123" s="274" t="s">
        <v>3433</v>
      </c>
      <c r="E123" s="275">
        <v>0</v>
      </c>
      <c r="F123" s="275">
        <v>0.96190476190476193</v>
      </c>
      <c r="G123" s="275">
        <v>3.8095238095238099E-2</v>
      </c>
    </row>
    <row r="124" spans="1:7">
      <c r="A124" s="82">
        <v>2017</v>
      </c>
      <c r="B124" s="83" t="s">
        <v>2490</v>
      </c>
      <c r="C124" s="274" t="s">
        <v>18</v>
      </c>
      <c r="D124" s="274" t="s">
        <v>1922</v>
      </c>
      <c r="E124" s="275">
        <v>0.31034482758620691</v>
      </c>
      <c r="F124" s="275">
        <v>0.30028735632183906</v>
      </c>
      <c r="G124" s="275">
        <v>0.38936781609195403</v>
      </c>
    </row>
    <row r="125" spans="1:7">
      <c r="A125" s="82">
        <v>2017</v>
      </c>
      <c r="B125" s="83" t="s">
        <v>2490</v>
      </c>
      <c r="C125" s="274" t="s">
        <v>18</v>
      </c>
      <c r="D125" s="274" t="s">
        <v>1923</v>
      </c>
      <c r="E125" s="275">
        <v>0.31584158415841584</v>
      </c>
      <c r="F125" s="275">
        <v>0.36831683168316831</v>
      </c>
      <c r="G125" s="275">
        <v>0.31584158415841584</v>
      </c>
    </row>
    <row r="126" spans="1:7">
      <c r="A126" s="82">
        <v>2017</v>
      </c>
      <c r="B126" s="83" t="s">
        <v>2490</v>
      </c>
      <c r="C126" s="274" t="s">
        <v>18</v>
      </c>
      <c r="D126" s="274" t="s">
        <v>1940</v>
      </c>
      <c r="E126" s="275">
        <v>0.11781609195402298</v>
      </c>
      <c r="F126" s="275">
        <v>0.3045977011494253</v>
      </c>
      <c r="G126" s="275">
        <v>0.57758620689655171</v>
      </c>
    </row>
    <row r="127" spans="1:7">
      <c r="A127" s="82">
        <v>2017</v>
      </c>
      <c r="B127" s="83" t="s">
        <v>2490</v>
      </c>
      <c r="C127" s="274" t="s">
        <v>18</v>
      </c>
      <c r="D127" s="274" t="s">
        <v>1941</v>
      </c>
      <c r="E127" s="275">
        <v>0.42706766917293232</v>
      </c>
      <c r="F127" s="275">
        <v>0.26541353383458649</v>
      </c>
      <c r="G127" s="275">
        <v>0.30751879699248119</v>
      </c>
    </row>
    <row r="128" spans="1:7">
      <c r="A128" s="82">
        <v>2017</v>
      </c>
      <c r="B128" s="83" t="s">
        <v>2490</v>
      </c>
      <c r="C128" s="274" t="s">
        <v>18</v>
      </c>
      <c r="D128" s="274" t="s">
        <v>1942</v>
      </c>
      <c r="E128" s="275">
        <v>0.26390293225480282</v>
      </c>
      <c r="F128" s="275">
        <v>0.42264914054600605</v>
      </c>
      <c r="G128" s="275">
        <v>0.31344792719919112</v>
      </c>
    </row>
    <row r="129" spans="1:7">
      <c r="A129" s="82">
        <v>2017</v>
      </c>
      <c r="B129" s="83" t="s">
        <v>2490</v>
      </c>
      <c r="C129" s="274" t="s">
        <v>18</v>
      </c>
      <c r="D129" s="274" t="s">
        <v>3434</v>
      </c>
      <c r="E129" s="275">
        <v>0.15686274509803921</v>
      </c>
      <c r="F129" s="275">
        <v>0</v>
      </c>
      <c r="G129" s="275">
        <v>0.84313725490196079</v>
      </c>
    </row>
    <row r="130" spans="1:7">
      <c r="A130" s="82">
        <v>2017</v>
      </c>
      <c r="B130" s="83" t="s">
        <v>2490</v>
      </c>
      <c r="C130" s="274" t="s">
        <v>18</v>
      </c>
      <c r="D130" s="274" t="s">
        <v>3435</v>
      </c>
      <c r="E130" s="275">
        <v>0.41558441558441561</v>
      </c>
      <c r="F130" s="275">
        <v>6.4935064935064939E-3</v>
      </c>
      <c r="G130" s="275">
        <v>0.57792207792207795</v>
      </c>
    </row>
    <row r="131" spans="1:7">
      <c r="A131" s="82">
        <v>2017</v>
      </c>
      <c r="B131" s="83" t="s">
        <v>2490</v>
      </c>
      <c r="C131" s="274" t="s">
        <v>31</v>
      </c>
      <c r="D131" s="274" t="s">
        <v>1919</v>
      </c>
      <c r="E131" s="275">
        <v>0.34114627887082977</v>
      </c>
      <c r="F131" s="275">
        <v>0.36715141146278873</v>
      </c>
      <c r="G131" s="275">
        <v>0.2917023096663815</v>
      </c>
    </row>
    <row r="132" spans="1:7">
      <c r="A132" s="82">
        <v>2017</v>
      </c>
      <c r="B132" s="83" t="s">
        <v>2490</v>
      </c>
      <c r="C132" s="274" t="s">
        <v>31</v>
      </c>
      <c r="D132" s="274" t="s">
        <v>1930</v>
      </c>
      <c r="E132" s="275">
        <v>0.26772434308378779</v>
      </c>
      <c r="F132" s="275">
        <v>0.40555280118988596</v>
      </c>
      <c r="G132" s="275">
        <v>0.3267228557263262</v>
      </c>
    </row>
    <row r="133" spans="1:7">
      <c r="A133" s="82">
        <v>2017</v>
      </c>
      <c r="B133" s="83" t="s">
        <v>2490</v>
      </c>
      <c r="C133" s="274" t="s">
        <v>31</v>
      </c>
      <c r="D133" s="274" t="s">
        <v>1926</v>
      </c>
      <c r="E133" s="275">
        <v>0.25819672131147542</v>
      </c>
      <c r="F133" s="275">
        <v>0.33524590163934426</v>
      </c>
      <c r="G133" s="275">
        <v>0.40655737704918032</v>
      </c>
    </row>
    <row r="134" spans="1:7">
      <c r="A134" s="82">
        <v>2017</v>
      </c>
      <c r="B134" s="83" t="s">
        <v>2490</v>
      </c>
      <c r="C134" s="274" t="s">
        <v>52</v>
      </c>
      <c r="D134" s="274" t="s">
        <v>1927</v>
      </c>
      <c r="E134" s="275">
        <v>0.28277390753641546</v>
      </c>
      <c r="F134" s="275">
        <v>0.48765041165294493</v>
      </c>
      <c r="G134" s="275">
        <v>0.22957568081063964</v>
      </c>
    </row>
    <row r="135" spans="1:7">
      <c r="A135" s="82">
        <v>2017</v>
      </c>
      <c r="B135" s="83" t="s">
        <v>2490</v>
      </c>
      <c r="C135" s="274" t="s">
        <v>72</v>
      </c>
      <c r="D135" s="274" t="s">
        <v>1924</v>
      </c>
      <c r="E135" s="275">
        <v>0.32784272051009566</v>
      </c>
      <c r="F135" s="275">
        <v>0.37353878852284805</v>
      </c>
      <c r="G135" s="275">
        <v>0.29861849096705634</v>
      </c>
    </row>
    <row r="136" spans="1:7">
      <c r="A136" s="82">
        <v>2017</v>
      </c>
      <c r="B136" s="83" t="s">
        <v>2490</v>
      </c>
      <c r="C136" s="274" t="s">
        <v>72</v>
      </c>
      <c r="D136" s="274" t="s">
        <v>1943</v>
      </c>
      <c r="E136" s="275">
        <v>0.05</v>
      </c>
      <c r="F136" s="275">
        <v>0.80116279069767438</v>
      </c>
      <c r="G136" s="275">
        <v>0.14883720930232558</v>
      </c>
    </row>
    <row r="137" spans="1:7">
      <c r="A137" s="82">
        <v>2017</v>
      </c>
      <c r="B137" s="83" t="s">
        <v>2490</v>
      </c>
      <c r="C137" s="274" t="s">
        <v>83</v>
      </c>
      <c r="D137" s="274" t="s">
        <v>722</v>
      </c>
      <c r="E137" s="275">
        <v>0.22041420118343194</v>
      </c>
      <c r="F137" s="275">
        <v>0.44082840236686388</v>
      </c>
      <c r="G137" s="275">
        <v>0.33875739644970415</v>
      </c>
    </row>
    <row r="138" spans="1:7">
      <c r="A138" s="82">
        <v>2017</v>
      </c>
      <c r="B138" s="83" t="s">
        <v>2490</v>
      </c>
      <c r="C138" s="274" t="s">
        <v>83</v>
      </c>
      <c r="D138" s="274" t="s">
        <v>1932</v>
      </c>
      <c r="E138" s="275">
        <v>0.30022573363431149</v>
      </c>
      <c r="F138" s="275">
        <v>0.44243792325056436</v>
      </c>
      <c r="G138" s="275">
        <v>0.25733634311512416</v>
      </c>
    </row>
    <row r="139" spans="1:7">
      <c r="A139" s="82">
        <v>2017</v>
      </c>
      <c r="B139" s="83" t="s">
        <v>2490</v>
      </c>
      <c r="C139" s="274" t="s">
        <v>83</v>
      </c>
      <c r="D139" s="274" t="s">
        <v>1935</v>
      </c>
      <c r="E139" s="275">
        <v>0.21746293245469522</v>
      </c>
      <c r="F139" s="275">
        <v>0.39044481054365732</v>
      </c>
      <c r="G139" s="275">
        <v>0.39209225700164746</v>
      </c>
    </row>
    <row r="140" spans="1:7">
      <c r="A140" s="82">
        <v>2017</v>
      </c>
      <c r="B140" s="83" t="s">
        <v>2490</v>
      </c>
      <c r="C140" s="274" t="s">
        <v>83</v>
      </c>
      <c r="D140" s="274" t="s">
        <v>1944</v>
      </c>
      <c r="E140" s="275">
        <v>0.26096491228070173</v>
      </c>
      <c r="F140" s="275">
        <v>0.48026315789473684</v>
      </c>
      <c r="G140" s="275">
        <v>0.25877192982456143</v>
      </c>
    </row>
    <row r="141" spans="1:7">
      <c r="A141" s="82">
        <v>2017</v>
      </c>
      <c r="B141" s="83" t="s">
        <v>2490</v>
      </c>
      <c r="C141" s="274" t="s">
        <v>93</v>
      </c>
      <c r="D141" s="274" t="s">
        <v>3432</v>
      </c>
      <c r="E141" s="275">
        <v>0.33394833948339481</v>
      </c>
      <c r="F141" s="275">
        <v>0.40774907749077488</v>
      </c>
      <c r="G141" s="275">
        <v>0.25830258302583026</v>
      </c>
    </row>
    <row r="142" spans="1:7">
      <c r="A142" s="82">
        <v>2017</v>
      </c>
      <c r="B142" s="83" t="s">
        <v>2490</v>
      </c>
      <c r="C142" s="274" t="s">
        <v>93</v>
      </c>
      <c r="D142" s="274" t="s">
        <v>1925</v>
      </c>
      <c r="E142" s="275">
        <v>0.36057268722466962</v>
      </c>
      <c r="F142" s="275">
        <v>0.46189427312775333</v>
      </c>
      <c r="G142" s="275">
        <v>0.17753303964757708</v>
      </c>
    </row>
    <row r="143" spans="1:7">
      <c r="A143" s="82">
        <v>2017</v>
      </c>
      <c r="B143" s="83" t="s">
        <v>2490</v>
      </c>
      <c r="C143" s="274" t="s">
        <v>93</v>
      </c>
      <c r="D143" s="274" t="s">
        <v>94</v>
      </c>
      <c r="E143" s="275">
        <v>0.20935960591133004</v>
      </c>
      <c r="F143" s="275">
        <v>0.44334975369458129</v>
      </c>
      <c r="G143" s="275">
        <v>0.34729064039408869</v>
      </c>
    </row>
    <row r="144" spans="1:7">
      <c r="A144" s="82">
        <v>2017</v>
      </c>
      <c r="B144" s="83" t="s">
        <v>2490</v>
      </c>
      <c r="C144" s="274" t="s">
        <v>105</v>
      </c>
      <c r="D144" s="274" t="s">
        <v>1183</v>
      </c>
      <c r="E144" s="275">
        <v>0.26387434554973821</v>
      </c>
      <c r="F144" s="275">
        <v>0.32670157068062827</v>
      </c>
      <c r="G144" s="275">
        <v>0.40942408376963352</v>
      </c>
    </row>
    <row r="145" spans="1:7">
      <c r="A145" s="82">
        <v>2017</v>
      </c>
      <c r="B145" s="83" t="s">
        <v>2490</v>
      </c>
      <c r="C145" s="274" t="s">
        <v>105</v>
      </c>
      <c r="D145" s="274" t="s">
        <v>106</v>
      </c>
      <c r="E145" s="275">
        <v>0.32272727272727275</v>
      </c>
      <c r="F145" s="275">
        <v>0.34848484848484851</v>
      </c>
      <c r="G145" s="275">
        <v>0.3287878787878788</v>
      </c>
    </row>
    <row r="146" spans="1:7">
      <c r="A146" s="82">
        <v>2017</v>
      </c>
      <c r="B146" s="83" t="s">
        <v>2490</v>
      </c>
      <c r="C146" s="274" t="s">
        <v>108</v>
      </c>
      <c r="D146" s="274" t="s">
        <v>1931</v>
      </c>
      <c r="E146" s="275">
        <v>0.40873015873015872</v>
      </c>
      <c r="F146" s="275">
        <v>0.29298941798941797</v>
      </c>
      <c r="G146" s="275">
        <v>0.29828042328042326</v>
      </c>
    </row>
    <row r="147" spans="1:7">
      <c r="A147" s="82">
        <v>2017</v>
      </c>
      <c r="B147" s="83" t="s">
        <v>2490</v>
      </c>
      <c r="C147" s="274" t="s">
        <v>114</v>
      </c>
      <c r="D147" s="274" t="s">
        <v>1929</v>
      </c>
      <c r="E147" s="275">
        <v>0.31282722513089006</v>
      </c>
      <c r="F147" s="275">
        <v>0.41230366492146597</v>
      </c>
      <c r="G147" s="275">
        <v>0.27486910994764396</v>
      </c>
    </row>
    <row r="148" spans="1:7">
      <c r="A148" s="82">
        <v>2017</v>
      </c>
      <c r="B148" s="83" t="s">
        <v>2490</v>
      </c>
      <c r="C148" s="274" t="s">
        <v>121</v>
      </c>
      <c r="D148" s="274" t="s">
        <v>1934</v>
      </c>
      <c r="E148" s="275">
        <v>0.20938628158844766</v>
      </c>
      <c r="F148" s="275">
        <v>0.35740072202166068</v>
      </c>
      <c r="G148" s="275">
        <v>0.43321299638989169</v>
      </c>
    </row>
    <row r="149" spans="1:7">
      <c r="A149" s="82">
        <v>2017</v>
      </c>
      <c r="B149" s="83" t="s">
        <v>2490</v>
      </c>
      <c r="C149" s="274" t="s">
        <v>121</v>
      </c>
      <c r="D149" s="274" t="s">
        <v>122</v>
      </c>
      <c r="E149" s="275">
        <v>0.24528301886792453</v>
      </c>
      <c r="F149" s="275">
        <v>0.22641509433962265</v>
      </c>
      <c r="G149" s="275">
        <v>0.52830188679245282</v>
      </c>
    </row>
    <row r="150" spans="1:7">
      <c r="A150" s="82">
        <v>2017</v>
      </c>
      <c r="B150" s="83" t="s">
        <v>2490</v>
      </c>
      <c r="C150" s="274" t="s">
        <v>126</v>
      </c>
      <c r="D150" s="274" t="s">
        <v>1958</v>
      </c>
      <c r="E150" s="275">
        <v>0.20641762452107279</v>
      </c>
      <c r="F150" s="275">
        <v>0.49664750957854409</v>
      </c>
      <c r="G150" s="275">
        <v>0.29693486590038315</v>
      </c>
    </row>
    <row r="151" spans="1:7">
      <c r="A151" s="82">
        <v>2017</v>
      </c>
      <c r="B151" s="83" t="s">
        <v>2490</v>
      </c>
      <c r="C151" s="274" t="s">
        <v>126</v>
      </c>
      <c r="D151" s="274" t="s">
        <v>1936</v>
      </c>
      <c r="E151" s="275">
        <v>0.19299552906110284</v>
      </c>
      <c r="F151" s="275">
        <v>0.36214605067064082</v>
      </c>
      <c r="G151" s="275">
        <v>0.44485842026825634</v>
      </c>
    </row>
    <row r="152" spans="1:7">
      <c r="A152" s="82">
        <v>2017</v>
      </c>
      <c r="B152" s="83" t="s">
        <v>2490</v>
      </c>
      <c r="C152" s="274" t="s">
        <v>126</v>
      </c>
      <c r="D152" s="274" t="s">
        <v>1937</v>
      </c>
      <c r="E152" s="275">
        <v>0.27011788826242955</v>
      </c>
      <c r="F152" s="275">
        <v>0.36391594054331111</v>
      </c>
      <c r="G152" s="275">
        <v>0.36596617119425934</v>
      </c>
    </row>
    <row r="153" spans="1:7">
      <c r="A153" s="82">
        <v>2017</v>
      </c>
      <c r="B153" s="83" t="s">
        <v>2490</v>
      </c>
      <c r="C153" s="274" t="s">
        <v>126</v>
      </c>
      <c r="D153" s="274" t="s">
        <v>1938</v>
      </c>
      <c r="E153" s="275">
        <v>0.3365988445114293</v>
      </c>
      <c r="F153" s="275">
        <v>0.42300929414719918</v>
      </c>
      <c r="G153" s="275">
        <v>0.24039186134137153</v>
      </c>
    </row>
    <row r="154" spans="1:7">
      <c r="A154" s="82">
        <v>2017</v>
      </c>
      <c r="B154" s="83" t="s">
        <v>2490</v>
      </c>
      <c r="C154" s="274" t="s">
        <v>145</v>
      </c>
      <c r="D154" s="274" t="s">
        <v>1948</v>
      </c>
      <c r="E154" s="275">
        <v>0.36860515959772627</v>
      </c>
      <c r="F154" s="275">
        <v>0.45867949278530828</v>
      </c>
      <c r="G154" s="275">
        <v>0.17271534761696547</v>
      </c>
    </row>
    <row r="155" spans="1:7">
      <c r="A155" s="82">
        <v>2017</v>
      </c>
      <c r="B155" s="83" t="s">
        <v>2490</v>
      </c>
      <c r="C155" s="274" t="s">
        <v>182</v>
      </c>
      <c r="D155" s="274" t="s">
        <v>1949</v>
      </c>
      <c r="E155" s="275">
        <v>0.34029484029484031</v>
      </c>
      <c r="F155" s="275">
        <v>0.38083538083538082</v>
      </c>
      <c r="G155" s="275">
        <v>0.27886977886977887</v>
      </c>
    </row>
    <row r="156" spans="1:7">
      <c r="A156" s="82">
        <v>2017</v>
      </c>
      <c r="B156" s="83" t="s">
        <v>2490</v>
      </c>
      <c r="C156" s="274" t="s">
        <v>191</v>
      </c>
      <c r="D156" s="274" t="s">
        <v>730</v>
      </c>
      <c r="E156" s="275">
        <v>0.37495212562236691</v>
      </c>
      <c r="F156" s="275">
        <v>0.44312523937188819</v>
      </c>
      <c r="G156" s="275">
        <v>0.18192263500574493</v>
      </c>
    </row>
    <row r="157" spans="1:7">
      <c r="A157" s="82">
        <v>2017</v>
      </c>
      <c r="B157" s="83" t="s">
        <v>2490</v>
      </c>
      <c r="C157" s="274" t="s">
        <v>195</v>
      </c>
      <c r="D157" s="274" t="s">
        <v>1945</v>
      </c>
      <c r="E157" s="275">
        <v>0.36809815950920244</v>
      </c>
      <c r="F157" s="275">
        <v>0.27607361963190186</v>
      </c>
      <c r="G157" s="275">
        <v>0.35582822085889571</v>
      </c>
    </row>
    <row r="158" spans="1:7">
      <c r="A158" s="82">
        <v>2017</v>
      </c>
      <c r="B158" s="83" t="s">
        <v>2490</v>
      </c>
      <c r="C158" s="274" t="s">
        <v>195</v>
      </c>
      <c r="D158" s="274" t="s">
        <v>1184</v>
      </c>
      <c r="E158" s="275">
        <v>0.55396966993755581</v>
      </c>
      <c r="F158" s="275">
        <v>0.23371989295272078</v>
      </c>
      <c r="G158" s="275">
        <v>0.21231043710972347</v>
      </c>
    </row>
    <row r="159" spans="1:7">
      <c r="A159" s="82">
        <v>2017</v>
      </c>
      <c r="B159" s="83" t="s">
        <v>2490</v>
      </c>
      <c r="C159" s="274" t="s">
        <v>195</v>
      </c>
      <c r="D159" s="274" t="s">
        <v>196</v>
      </c>
      <c r="E159" s="275">
        <v>0.40134907251264756</v>
      </c>
      <c r="F159" s="275">
        <v>0.24283305227655985</v>
      </c>
      <c r="G159" s="275">
        <v>0.35581787521079256</v>
      </c>
    </row>
    <row r="160" spans="1:7">
      <c r="A160" s="82">
        <v>2017</v>
      </c>
      <c r="B160" s="83" t="s">
        <v>2490</v>
      </c>
      <c r="C160" s="274" t="s">
        <v>93</v>
      </c>
      <c r="D160" s="274" t="s">
        <v>2855</v>
      </c>
      <c r="E160" s="275">
        <v>0</v>
      </c>
      <c r="F160" s="275">
        <v>1</v>
      </c>
      <c r="G160" s="275">
        <v>0</v>
      </c>
    </row>
    <row r="161" spans="1:7">
      <c r="A161" s="82">
        <v>2018</v>
      </c>
      <c r="B161" s="83" t="s">
        <v>2490</v>
      </c>
      <c r="C161" s="274" t="s">
        <v>31</v>
      </c>
      <c r="D161" s="274" t="s">
        <v>1919</v>
      </c>
      <c r="E161" s="275">
        <v>0.46054840514829321</v>
      </c>
      <c r="F161" s="275">
        <v>0.18783808990859915</v>
      </c>
      <c r="G161" s="275">
        <v>0.35161350494310761</v>
      </c>
    </row>
    <row r="162" spans="1:7">
      <c r="A162" s="82">
        <v>2018</v>
      </c>
      <c r="B162" s="83" t="s">
        <v>2490</v>
      </c>
      <c r="C162" s="274" t="s">
        <v>83</v>
      </c>
      <c r="D162" s="274" t="s">
        <v>722</v>
      </c>
      <c r="E162" s="275">
        <v>0.3032258064516129</v>
      </c>
      <c r="F162" s="275">
        <v>0.30967741935483872</v>
      </c>
      <c r="G162" s="275">
        <v>0.38709677419354838</v>
      </c>
    </row>
    <row r="163" spans="1:7">
      <c r="A163" s="82">
        <v>2018</v>
      </c>
      <c r="B163" s="83" t="s">
        <v>2490</v>
      </c>
      <c r="C163" s="274" t="s">
        <v>5</v>
      </c>
      <c r="D163" s="274" t="s">
        <v>700</v>
      </c>
      <c r="E163" s="275">
        <v>0.5085158150851582</v>
      </c>
      <c r="F163" s="275">
        <v>0.25709651257096511</v>
      </c>
      <c r="G163" s="275">
        <v>0.23438767234387672</v>
      </c>
    </row>
    <row r="164" spans="1:7">
      <c r="A164" s="82">
        <v>2018</v>
      </c>
      <c r="B164" s="83" t="s">
        <v>2490</v>
      </c>
      <c r="C164" s="274" t="s">
        <v>12</v>
      </c>
      <c r="D164" s="274" t="s">
        <v>3433</v>
      </c>
      <c r="E164" s="275">
        <v>3.0837004405286344E-2</v>
      </c>
      <c r="F164" s="275">
        <v>0.79295154185022021</v>
      </c>
      <c r="G164" s="275">
        <v>0.1762114537444934</v>
      </c>
    </row>
    <row r="165" spans="1:7">
      <c r="A165" s="82">
        <v>2018</v>
      </c>
      <c r="B165" s="83" t="s">
        <v>2490</v>
      </c>
      <c r="C165" s="274" t="s">
        <v>12</v>
      </c>
      <c r="D165" s="274" t="s">
        <v>1921</v>
      </c>
      <c r="E165" s="275">
        <v>0.37998875772906127</v>
      </c>
      <c r="F165" s="275">
        <v>0.26925238898257448</v>
      </c>
      <c r="G165" s="275">
        <v>0.35075885328836426</v>
      </c>
    </row>
    <row r="166" spans="1:7">
      <c r="A166" s="82">
        <v>2018</v>
      </c>
      <c r="B166" s="83" t="s">
        <v>2490</v>
      </c>
      <c r="C166" s="274" t="s">
        <v>18</v>
      </c>
      <c r="D166" s="274" t="s">
        <v>1922</v>
      </c>
      <c r="E166" s="275">
        <v>0.39417177914110429</v>
      </c>
      <c r="F166" s="275">
        <v>0.16411042944785276</v>
      </c>
      <c r="G166" s="275">
        <v>0.44171779141104295</v>
      </c>
    </row>
    <row r="167" spans="1:7">
      <c r="A167" s="82">
        <v>2018</v>
      </c>
      <c r="B167" s="83" t="s">
        <v>2490</v>
      </c>
      <c r="C167" s="274" t="s">
        <v>18</v>
      </c>
      <c r="D167" s="274" t="s">
        <v>1923</v>
      </c>
      <c r="E167" s="275">
        <v>0.40534759358288769</v>
      </c>
      <c r="F167" s="275">
        <v>0.21925133689839571</v>
      </c>
      <c r="G167" s="275">
        <v>0.3754010695187166</v>
      </c>
    </row>
    <row r="168" spans="1:7">
      <c r="A168" s="82">
        <v>2018</v>
      </c>
      <c r="B168" s="83" t="s">
        <v>2490</v>
      </c>
      <c r="C168" s="274" t="s">
        <v>93</v>
      </c>
      <c r="D168" s="274" t="s">
        <v>3432</v>
      </c>
      <c r="E168" s="275">
        <v>0.41005802707930367</v>
      </c>
      <c r="F168" s="275">
        <v>0.27852998065764023</v>
      </c>
      <c r="G168" s="275">
        <v>0.3114119922630561</v>
      </c>
    </row>
    <row r="169" spans="1:7">
      <c r="A169" s="82">
        <v>2018</v>
      </c>
      <c r="B169" s="83" t="s">
        <v>2490</v>
      </c>
      <c r="C169" s="274" t="s">
        <v>72</v>
      </c>
      <c r="D169" s="274" t="s">
        <v>1924</v>
      </c>
      <c r="E169" s="275">
        <v>0.42629482071713148</v>
      </c>
      <c r="F169" s="275">
        <v>0.23392145702902675</v>
      </c>
      <c r="G169" s="275">
        <v>0.33978372225384179</v>
      </c>
    </row>
    <row r="170" spans="1:7">
      <c r="A170" s="82">
        <v>2018</v>
      </c>
      <c r="B170" s="83" t="s">
        <v>2490</v>
      </c>
      <c r="C170" s="274" t="s">
        <v>93</v>
      </c>
      <c r="D170" s="274" t="s">
        <v>1925</v>
      </c>
      <c r="E170" s="275">
        <v>0.49497367161321204</v>
      </c>
      <c r="F170" s="275">
        <v>0.2912876974629009</v>
      </c>
      <c r="G170" s="275">
        <v>0.21373863092388704</v>
      </c>
    </row>
    <row r="171" spans="1:7">
      <c r="A171" s="82">
        <v>2018</v>
      </c>
      <c r="B171" s="83" t="s">
        <v>2490</v>
      </c>
      <c r="C171" s="274" t="s">
        <v>31</v>
      </c>
      <c r="D171" s="274" t="s">
        <v>1926</v>
      </c>
      <c r="E171" s="275">
        <v>0.35574837310195229</v>
      </c>
      <c r="F171" s="275">
        <v>0.18047722342733188</v>
      </c>
      <c r="G171" s="275">
        <v>0.46377440347071586</v>
      </c>
    </row>
    <row r="172" spans="1:7">
      <c r="A172" s="82">
        <v>2018</v>
      </c>
      <c r="B172" s="83" t="s">
        <v>2490</v>
      </c>
      <c r="C172" s="274" t="s">
        <v>52</v>
      </c>
      <c r="D172" s="274" t="s">
        <v>1927</v>
      </c>
      <c r="E172" s="275">
        <v>0.39299209893507386</v>
      </c>
      <c r="F172" s="275">
        <v>0.34111989007214016</v>
      </c>
      <c r="G172" s="275">
        <v>0.26588801099278597</v>
      </c>
    </row>
    <row r="173" spans="1:7">
      <c r="A173" s="82">
        <v>2018</v>
      </c>
      <c r="B173" s="83" t="s">
        <v>2490</v>
      </c>
      <c r="C173" s="274" t="s">
        <v>5</v>
      </c>
      <c r="D173" s="274" t="s">
        <v>1928</v>
      </c>
      <c r="E173" s="275">
        <v>0.53074111000332336</v>
      </c>
      <c r="F173" s="275">
        <v>0.23097374543037555</v>
      </c>
      <c r="G173" s="275">
        <v>0.23828514456630109</v>
      </c>
    </row>
    <row r="174" spans="1:7">
      <c r="A174" s="82">
        <v>2018</v>
      </c>
      <c r="B174" s="83" t="s">
        <v>2490</v>
      </c>
      <c r="C174" s="274" t="s">
        <v>114</v>
      </c>
      <c r="D174" s="274" t="s">
        <v>1929</v>
      </c>
      <c r="E174" s="275">
        <v>0.41374474053295934</v>
      </c>
      <c r="F174" s="275">
        <v>0.26647966339410939</v>
      </c>
      <c r="G174" s="275">
        <v>0.31977559607293127</v>
      </c>
    </row>
    <row r="175" spans="1:7">
      <c r="A175" s="82">
        <v>2018</v>
      </c>
      <c r="B175" s="83" t="s">
        <v>2490</v>
      </c>
      <c r="C175" s="274" t="s">
        <v>31</v>
      </c>
      <c r="D175" s="274" t="s">
        <v>1930</v>
      </c>
      <c r="E175" s="275">
        <v>0.36187845303867405</v>
      </c>
      <c r="F175" s="275">
        <v>0.23204419889502761</v>
      </c>
      <c r="G175" s="275">
        <v>0.40607734806629836</v>
      </c>
    </row>
    <row r="176" spans="1:7">
      <c r="A176" s="82">
        <v>2018</v>
      </c>
      <c r="B176" s="83" t="s">
        <v>2490</v>
      </c>
      <c r="C176" s="274" t="s">
        <v>108</v>
      </c>
      <c r="D176" s="274" t="s">
        <v>1931</v>
      </c>
      <c r="E176" s="275">
        <v>0.47338129496402875</v>
      </c>
      <c r="F176" s="275">
        <v>0.17841726618705037</v>
      </c>
      <c r="G176" s="275">
        <v>0.34820143884892085</v>
      </c>
    </row>
    <row r="177" spans="1:7">
      <c r="A177" s="82">
        <v>2018</v>
      </c>
      <c r="B177" s="83" t="s">
        <v>2490</v>
      </c>
      <c r="C177" s="274" t="s">
        <v>83</v>
      </c>
      <c r="D177" s="274" t="s">
        <v>1932</v>
      </c>
      <c r="E177" s="275">
        <v>0.4</v>
      </c>
      <c r="F177" s="275">
        <v>0.28466257668711659</v>
      </c>
      <c r="G177" s="275">
        <v>0.31533742331288345</v>
      </c>
    </row>
    <row r="178" spans="1:7">
      <c r="A178" s="82">
        <v>2018</v>
      </c>
      <c r="B178" s="83" t="s">
        <v>2490</v>
      </c>
      <c r="C178" s="274" t="s">
        <v>12</v>
      </c>
      <c r="D178" s="274" t="s">
        <v>1933</v>
      </c>
      <c r="E178" s="275">
        <v>0.29469273743016761</v>
      </c>
      <c r="F178" s="275">
        <v>0.27653631284916202</v>
      </c>
      <c r="G178" s="275">
        <v>0.42877094972067037</v>
      </c>
    </row>
    <row r="179" spans="1:7">
      <c r="A179" s="82">
        <v>2018</v>
      </c>
      <c r="B179" s="83" t="s">
        <v>2490</v>
      </c>
      <c r="C179" s="274" t="s">
        <v>121</v>
      </c>
      <c r="D179" s="274" t="s">
        <v>1934</v>
      </c>
      <c r="E179" s="275">
        <v>0.29629629629629628</v>
      </c>
      <c r="F179" s="275">
        <v>0.18323586744639375</v>
      </c>
      <c r="G179" s="275">
        <v>0.52046783625730997</v>
      </c>
    </row>
    <row r="180" spans="1:7">
      <c r="A180" s="82">
        <v>2018</v>
      </c>
      <c r="B180" s="83" t="s">
        <v>2490</v>
      </c>
      <c r="C180" s="274" t="s">
        <v>83</v>
      </c>
      <c r="D180" s="274" t="s">
        <v>1935</v>
      </c>
      <c r="E180" s="275">
        <v>0.31283905967450271</v>
      </c>
      <c r="F180" s="275">
        <v>0.21518987341772153</v>
      </c>
      <c r="G180" s="275">
        <v>0.47197106690777579</v>
      </c>
    </row>
    <row r="181" spans="1:7">
      <c r="A181" s="82">
        <v>2018</v>
      </c>
      <c r="B181" s="83" t="s">
        <v>2490</v>
      </c>
      <c r="C181" s="274" t="s">
        <v>18</v>
      </c>
      <c r="D181" s="274" t="s">
        <v>3434</v>
      </c>
      <c r="E181" s="275">
        <v>0.15686274509803921</v>
      </c>
      <c r="F181" s="275">
        <v>0</v>
      </c>
      <c r="G181" s="275">
        <v>0.84313725490196079</v>
      </c>
    </row>
    <row r="182" spans="1:7">
      <c r="A182" s="82">
        <v>2018</v>
      </c>
      <c r="B182" s="83" t="s">
        <v>2490</v>
      </c>
      <c r="C182" s="274" t="s">
        <v>126</v>
      </c>
      <c r="D182" s="274" t="s">
        <v>1958</v>
      </c>
      <c r="E182" s="275">
        <v>0.31698312236286919</v>
      </c>
      <c r="F182" s="275">
        <v>0.30379746835443039</v>
      </c>
      <c r="G182" s="275">
        <v>0.37921940928270043</v>
      </c>
    </row>
    <row r="183" spans="1:7">
      <c r="A183" s="82">
        <v>2018</v>
      </c>
      <c r="B183" s="83" t="s">
        <v>2490</v>
      </c>
      <c r="C183" s="274" t="s">
        <v>126</v>
      </c>
      <c r="D183" s="274" t="s">
        <v>1936</v>
      </c>
      <c r="E183" s="275">
        <v>0.28345802161263506</v>
      </c>
      <c r="F183" s="275">
        <v>0.19201995012468828</v>
      </c>
      <c r="G183" s="275">
        <v>0.52452202826267669</v>
      </c>
    </row>
    <row r="184" spans="1:7">
      <c r="A184" s="82">
        <v>2018</v>
      </c>
      <c r="B184" s="83" t="s">
        <v>2490</v>
      </c>
      <c r="C184" s="274" t="s">
        <v>126</v>
      </c>
      <c r="D184" s="274" t="s">
        <v>1937</v>
      </c>
      <c r="E184" s="275">
        <v>0.35586592178770948</v>
      </c>
      <c r="F184" s="275">
        <v>0.21005586592178771</v>
      </c>
      <c r="G184" s="275">
        <v>0.43407821229050281</v>
      </c>
    </row>
    <row r="185" spans="1:7">
      <c r="A185" s="82">
        <v>2018</v>
      </c>
      <c r="B185" s="83" t="s">
        <v>2490</v>
      </c>
      <c r="C185" s="274" t="s">
        <v>126</v>
      </c>
      <c r="D185" s="274" t="s">
        <v>1938</v>
      </c>
      <c r="E185" s="275">
        <v>0.45722070844686646</v>
      </c>
      <c r="F185" s="275">
        <v>0.25313351498637604</v>
      </c>
      <c r="G185" s="275">
        <v>0.2896457765667575</v>
      </c>
    </row>
    <row r="186" spans="1:7">
      <c r="A186" s="82">
        <v>2018</v>
      </c>
      <c r="B186" s="83" t="s">
        <v>2490</v>
      </c>
      <c r="C186" s="274" t="s">
        <v>195</v>
      </c>
      <c r="D186" s="274" t="s">
        <v>1184</v>
      </c>
      <c r="E186" s="275">
        <v>0.67256637168141598</v>
      </c>
      <c r="F186" s="275">
        <v>4.9778761061946904E-2</v>
      </c>
      <c r="G186" s="275">
        <v>0.27765486725663718</v>
      </c>
    </row>
    <row r="187" spans="1:7">
      <c r="A187" s="82">
        <v>2018</v>
      </c>
      <c r="B187" s="83" t="s">
        <v>2490</v>
      </c>
      <c r="C187" s="274" t="s">
        <v>105</v>
      </c>
      <c r="D187" s="274" t="s">
        <v>1183</v>
      </c>
      <c r="E187" s="275">
        <v>0.35696517412935325</v>
      </c>
      <c r="F187" s="275">
        <v>0.13308457711442787</v>
      </c>
      <c r="G187" s="275">
        <v>0.50995024875621886</v>
      </c>
    </row>
    <row r="188" spans="1:7">
      <c r="A188" s="82">
        <v>2018</v>
      </c>
      <c r="B188" s="83" t="s">
        <v>2490</v>
      </c>
      <c r="C188" s="274" t="s">
        <v>121</v>
      </c>
      <c r="D188" s="274" t="s">
        <v>122</v>
      </c>
      <c r="E188" s="275">
        <v>0.31333333333333335</v>
      </c>
      <c r="F188" s="275">
        <v>0.1</v>
      </c>
      <c r="G188" s="275">
        <v>0.58666666666666667</v>
      </c>
    </row>
    <row r="189" spans="1:7">
      <c r="A189" s="82">
        <v>2018</v>
      </c>
      <c r="B189" s="83" t="s">
        <v>2490</v>
      </c>
      <c r="C189" s="274" t="s">
        <v>93</v>
      </c>
      <c r="D189" s="274" t="s">
        <v>94</v>
      </c>
      <c r="E189" s="275">
        <v>0.30403645833333331</v>
      </c>
      <c r="F189" s="275">
        <v>0.296875</v>
      </c>
      <c r="G189" s="275">
        <v>0.39908854166666669</v>
      </c>
    </row>
    <row r="190" spans="1:7">
      <c r="A190" s="82">
        <v>2018</v>
      </c>
      <c r="B190" s="83" t="s">
        <v>2490</v>
      </c>
      <c r="C190" s="274" t="s">
        <v>93</v>
      </c>
      <c r="D190" s="274" t="s">
        <v>2855</v>
      </c>
      <c r="E190" s="275">
        <v>0</v>
      </c>
      <c r="F190" s="275">
        <v>1</v>
      </c>
      <c r="G190" s="275">
        <v>0</v>
      </c>
    </row>
    <row r="191" spans="1:7">
      <c r="A191" s="82">
        <v>2018</v>
      </c>
      <c r="B191" s="83" t="s">
        <v>2490</v>
      </c>
      <c r="C191" s="274" t="s">
        <v>105</v>
      </c>
      <c r="D191" s="274" t="s">
        <v>106</v>
      </c>
      <c r="E191" s="275">
        <v>0.43471337579617836</v>
      </c>
      <c r="F191" s="275">
        <v>0.20222929936305734</v>
      </c>
      <c r="G191" s="275">
        <v>0.36305732484076431</v>
      </c>
    </row>
    <row r="192" spans="1:7">
      <c r="A192" s="82">
        <v>2018</v>
      </c>
      <c r="B192" s="83" t="s">
        <v>2490</v>
      </c>
      <c r="C192" s="274" t="s">
        <v>195</v>
      </c>
      <c r="D192" s="274" t="s">
        <v>196</v>
      </c>
      <c r="E192" s="275">
        <v>0.49530956848030017</v>
      </c>
      <c r="F192" s="275">
        <v>7.879924953095685E-2</v>
      </c>
      <c r="G192" s="275">
        <v>0.42589118198874298</v>
      </c>
    </row>
    <row r="193" spans="1:7">
      <c r="A193" s="82">
        <v>2018</v>
      </c>
      <c r="B193" s="83" t="s">
        <v>2490</v>
      </c>
      <c r="C193" s="274" t="s">
        <v>18</v>
      </c>
      <c r="D193" s="274" t="s">
        <v>1940</v>
      </c>
      <c r="E193" s="275">
        <v>0.15264797507788161</v>
      </c>
      <c r="F193" s="275">
        <v>0.14330218068535824</v>
      </c>
      <c r="G193" s="275">
        <v>0.70404984423676009</v>
      </c>
    </row>
    <row r="194" spans="1:7">
      <c r="A194" s="82">
        <v>2018</v>
      </c>
      <c r="B194" s="83" t="s">
        <v>2490</v>
      </c>
      <c r="C194" s="274" t="s">
        <v>145</v>
      </c>
      <c r="D194" s="274" t="s">
        <v>1948</v>
      </c>
      <c r="E194" s="275">
        <v>0.47503566333808844</v>
      </c>
      <c r="F194" s="275">
        <v>0.3252496433666191</v>
      </c>
      <c r="G194" s="275">
        <v>0.19971469329529243</v>
      </c>
    </row>
    <row r="195" spans="1:7">
      <c r="A195" s="82">
        <v>2018</v>
      </c>
      <c r="B195" s="83" t="s">
        <v>2490</v>
      </c>
      <c r="C195" s="274" t="s">
        <v>18</v>
      </c>
      <c r="D195" s="274" t="s">
        <v>3435</v>
      </c>
      <c r="E195" s="275">
        <v>0.41558441558441561</v>
      </c>
      <c r="F195" s="275">
        <v>0</v>
      </c>
      <c r="G195" s="275">
        <v>0.58441558441558439</v>
      </c>
    </row>
    <row r="196" spans="1:7">
      <c r="A196" s="82">
        <v>2018</v>
      </c>
      <c r="B196" s="83" t="s">
        <v>2490</v>
      </c>
      <c r="C196" s="274" t="s">
        <v>18</v>
      </c>
      <c r="D196" s="274" t="s">
        <v>1941</v>
      </c>
      <c r="E196" s="275">
        <v>0.51582278481012656</v>
      </c>
      <c r="F196" s="275">
        <v>0.13924050632911392</v>
      </c>
      <c r="G196" s="275">
        <v>0.3449367088607595</v>
      </c>
    </row>
    <row r="197" spans="1:7">
      <c r="A197" s="82">
        <v>2018</v>
      </c>
      <c r="B197" s="83" t="s">
        <v>2490</v>
      </c>
      <c r="C197" s="274" t="s">
        <v>18</v>
      </c>
      <c r="D197" s="274" t="s">
        <v>1942</v>
      </c>
      <c r="E197" s="275">
        <v>0.34615384615384615</v>
      </c>
      <c r="F197" s="275">
        <v>0.28681318681318679</v>
      </c>
      <c r="G197" s="275">
        <v>0.36703296703296701</v>
      </c>
    </row>
    <row r="198" spans="1:7">
      <c r="A198" s="82">
        <v>2018</v>
      </c>
      <c r="B198" s="83" t="s">
        <v>2490</v>
      </c>
      <c r="C198" s="274" t="s">
        <v>182</v>
      </c>
      <c r="D198" s="274" t="s">
        <v>1949</v>
      </c>
      <c r="E198" s="275">
        <v>0.43786220218931099</v>
      </c>
      <c r="F198" s="275">
        <v>0.2369607211848036</v>
      </c>
      <c r="G198" s="275">
        <v>0.32517707662588541</v>
      </c>
    </row>
    <row r="199" spans="1:7">
      <c r="A199" s="82">
        <v>2018</v>
      </c>
      <c r="B199" s="83" t="s">
        <v>2490</v>
      </c>
      <c r="C199" s="274" t="s">
        <v>191</v>
      </c>
      <c r="D199" s="274" t="s">
        <v>730</v>
      </c>
      <c r="E199" s="275">
        <v>0.52569502948609936</v>
      </c>
      <c r="F199" s="275">
        <v>0.2468407750631845</v>
      </c>
      <c r="G199" s="275">
        <v>0.22746419545071608</v>
      </c>
    </row>
    <row r="200" spans="1:7">
      <c r="A200" s="82">
        <v>2018</v>
      </c>
      <c r="B200" s="83" t="s">
        <v>2490</v>
      </c>
      <c r="C200" s="274" t="s">
        <v>72</v>
      </c>
      <c r="D200" s="274" t="s">
        <v>1943</v>
      </c>
      <c r="E200" s="275">
        <v>0.20056497175141244</v>
      </c>
      <c r="F200" s="275">
        <v>0.56355932203389836</v>
      </c>
      <c r="G200" s="275">
        <v>0.23587570621468926</v>
      </c>
    </row>
    <row r="201" spans="1:7">
      <c r="A201" s="82">
        <v>2018</v>
      </c>
      <c r="B201" s="83" t="s">
        <v>2490</v>
      </c>
      <c r="C201" s="274" t="s">
        <v>83</v>
      </c>
      <c r="D201" s="274" t="s">
        <v>1944</v>
      </c>
      <c r="E201" s="275">
        <v>0.36803874092009686</v>
      </c>
      <c r="F201" s="275">
        <v>0.29055690072639223</v>
      </c>
      <c r="G201" s="275">
        <v>0.34140435835351091</v>
      </c>
    </row>
    <row r="202" spans="1:7">
      <c r="A202" s="82">
        <v>2018</v>
      </c>
      <c r="B202" s="83" t="s">
        <v>2490</v>
      </c>
      <c r="C202" s="274" t="s">
        <v>195</v>
      </c>
      <c r="D202" s="274" t="s">
        <v>1945</v>
      </c>
      <c r="E202" s="275">
        <v>0.47461368653421632</v>
      </c>
      <c r="F202" s="275">
        <v>0.12141280353200883</v>
      </c>
      <c r="G202" s="275">
        <v>0.40397350993377484</v>
      </c>
    </row>
  </sheetData>
  <sheetProtection autoFilter="0" pivotTables="0"/>
  <autoFilter ref="A1:G160"/>
  <sortState ref="A7:G120">
    <sortCondition ref="A7:A120"/>
    <sortCondition descending="1" ref="B7:B120"/>
    <sortCondition ref="C7:C120"/>
    <sortCondition ref="D7:D120"/>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9ED6"/>
  </sheetPr>
  <dimension ref="A1:S88"/>
  <sheetViews>
    <sheetView zoomScale="85" zoomScaleNormal="85" workbookViewId="0">
      <pane ySplit="2" topLeftCell="A54" activePane="bottomLeft" state="frozen"/>
      <selection activeCell="G57" sqref="G57"/>
      <selection pane="bottomLeft" activeCell="R79" sqref="R79"/>
    </sheetView>
  </sheetViews>
  <sheetFormatPr baseColWidth="10" defaultRowHeight="14.25"/>
  <cols>
    <col min="1" max="1" width="11" style="86"/>
    <col min="2" max="2" width="14.125" style="86" bestFit="1" customWidth="1"/>
    <col min="3" max="3" width="40.375" style="86" bestFit="1" customWidth="1"/>
    <col min="4" max="4" width="34.5" style="86" bestFit="1" customWidth="1"/>
    <col min="5" max="5" width="5.75" style="86" bestFit="1" customWidth="1"/>
    <col min="6" max="6" width="6.125" style="86" bestFit="1" customWidth="1"/>
    <col min="7" max="8" width="6.625" style="86" bestFit="1" customWidth="1"/>
    <col min="9" max="9" width="6.25" style="86" bestFit="1" customWidth="1"/>
    <col min="10" max="12" width="6.125" style="86" bestFit="1" customWidth="1"/>
    <col min="13" max="14" width="6" style="86" bestFit="1" customWidth="1"/>
    <col min="15" max="15" width="5.875" style="86" bestFit="1" customWidth="1"/>
    <col min="16" max="16" width="6" style="86" bestFit="1" customWidth="1"/>
    <col min="17" max="17" width="5.875" style="86" bestFit="1" customWidth="1"/>
    <col min="18" max="18" width="17.375" style="86" bestFit="1" customWidth="1"/>
    <col min="19" max="19" width="14.5" style="86" bestFit="1" customWidth="1"/>
    <col min="20" max="16384" width="11" style="86"/>
  </cols>
  <sheetData>
    <row r="1" spans="1:19">
      <c r="E1" s="286" t="s">
        <v>1249</v>
      </c>
      <c r="F1" s="287"/>
      <c r="G1" s="287"/>
      <c r="H1" s="287"/>
      <c r="I1" s="287"/>
      <c r="J1" s="287"/>
      <c r="K1" s="287"/>
      <c r="L1" s="287"/>
      <c r="M1" s="287"/>
      <c r="N1" s="287"/>
      <c r="O1" s="287"/>
      <c r="P1" s="287"/>
      <c r="Q1" s="287"/>
      <c r="R1" s="287"/>
      <c r="S1" s="288"/>
    </row>
    <row r="2" spans="1:19" ht="28.5">
      <c r="A2" s="78" t="s">
        <v>319</v>
      </c>
      <c r="B2" s="79" t="s">
        <v>229</v>
      </c>
      <c r="C2" s="79" t="s">
        <v>1182</v>
      </c>
      <c r="D2" s="79" t="s">
        <v>230</v>
      </c>
      <c r="E2" s="118" t="s">
        <v>1965</v>
      </c>
      <c r="F2" s="118" t="s">
        <v>1966</v>
      </c>
      <c r="G2" s="118" t="s">
        <v>1967</v>
      </c>
      <c r="H2" s="118" t="s">
        <v>1968</v>
      </c>
      <c r="I2" s="118" t="s">
        <v>1969</v>
      </c>
      <c r="J2" s="118" t="s">
        <v>1970</v>
      </c>
      <c r="K2" s="118" t="s">
        <v>1971</v>
      </c>
      <c r="L2" s="118" t="s">
        <v>1972</v>
      </c>
      <c r="M2" s="118" t="s">
        <v>1973</v>
      </c>
      <c r="N2" s="118" t="s">
        <v>1974</v>
      </c>
      <c r="O2" s="118" t="s">
        <v>1975</v>
      </c>
      <c r="P2" s="118" t="s">
        <v>1976</v>
      </c>
      <c r="Q2" s="118" t="s">
        <v>1977</v>
      </c>
      <c r="R2" s="80" t="s">
        <v>1978</v>
      </c>
      <c r="S2" s="80" t="s">
        <v>1979</v>
      </c>
    </row>
    <row r="3" spans="1:19">
      <c r="A3" s="88">
        <v>2014</v>
      </c>
      <c r="B3" s="87" t="s">
        <v>644</v>
      </c>
      <c r="C3" s="84" t="s">
        <v>31</v>
      </c>
      <c r="D3" s="84" t="s">
        <v>1919</v>
      </c>
      <c r="E3" s="114">
        <v>0.13084112149532701</v>
      </c>
      <c r="F3" s="114">
        <v>5.6074766355140186E-2</v>
      </c>
      <c r="G3" s="114">
        <v>5.6074766355140186E-2</v>
      </c>
      <c r="H3" s="114">
        <v>0.13084112149532709</v>
      </c>
      <c r="I3" s="114">
        <v>0.14953271028037382</v>
      </c>
      <c r="J3" s="114">
        <v>0.23364485981308411</v>
      </c>
      <c r="K3" s="114">
        <v>0.12149532710280374</v>
      </c>
      <c r="L3" s="114">
        <v>7.476635514018691E-2</v>
      </c>
      <c r="M3" s="114">
        <v>3.7383177570093455E-2</v>
      </c>
      <c r="N3" s="114">
        <v>9.3457943925233638E-3</v>
      </c>
      <c r="O3" s="114">
        <v>0</v>
      </c>
      <c r="P3" s="114">
        <v>0</v>
      </c>
      <c r="Q3" s="114">
        <v>0</v>
      </c>
      <c r="R3" s="119">
        <v>4.9859813084112101</v>
      </c>
      <c r="S3" s="119">
        <v>4.5</v>
      </c>
    </row>
    <row r="4" spans="1:19">
      <c r="A4" s="88">
        <v>2014</v>
      </c>
      <c r="B4" s="87" t="s">
        <v>644</v>
      </c>
      <c r="C4" s="84" t="s">
        <v>31</v>
      </c>
      <c r="D4" s="84" t="s">
        <v>1926</v>
      </c>
      <c r="E4" s="114">
        <v>6.0606060606060608E-2</v>
      </c>
      <c r="F4" s="114">
        <v>0</v>
      </c>
      <c r="G4" s="114">
        <v>6.0606060606060608E-2</v>
      </c>
      <c r="H4" s="114">
        <v>6.0606060606060608E-2</v>
      </c>
      <c r="I4" s="114">
        <v>0.12121212121212122</v>
      </c>
      <c r="J4" s="114">
        <v>0.18181818181818182</v>
      </c>
      <c r="K4" s="114">
        <v>0.33333333333333331</v>
      </c>
      <c r="L4" s="114">
        <v>0.15151515151515152</v>
      </c>
      <c r="M4" s="114">
        <v>0</v>
      </c>
      <c r="N4" s="114">
        <v>3.0303030303030304E-2</v>
      </c>
      <c r="O4" s="114">
        <v>0</v>
      </c>
      <c r="P4" s="114">
        <v>0</v>
      </c>
      <c r="Q4" s="114">
        <v>0</v>
      </c>
      <c r="R4" s="119">
        <v>5.5303030303030294</v>
      </c>
      <c r="S4" s="119">
        <v>5</v>
      </c>
    </row>
    <row r="5" spans="1:19">
      <c r="A5" s="88">
        <v>2014</v>
      </c>
      <c r="B5" s="87" t="s">
        <v>644</v>
      </c>
      <c r="C5" s="84" t="s">
        <v>31</v>
      </c>
      <c r="D5" s="84" t="s">
        <v>1930</v>
      </c>
      <c r="E5" s="114">
        <v>0</v>
      </c>
      <c r="F5" s="114">
        <v>0</v>
      </c>
      <c r="G5" s="114">
        <v>8.3333333333333329E-2</v>
      </c>
      <c r="H5" s="114">
        <v>0.41666666666666669</v>
      </c>
      <c r="I5" s="114">
        <v>0.1388888888888889</v>
      </c>
      <c r="J5" s="114">
        <v>0.1111111111111111</v>
      </c>
      <c r="K5" s="114">
        <v>5.5555555555555552E-2</v>
      </c>
      <c r="L5" s="114">
        <v>8.3333333333333329E-2</v>
      </c>
      <c r="M5" s="114">
        <v>2.7777777777777776E-2</v>
      </c>
      <c r="N5" s="114">
        <v>5.5555555555555552E-2</v>
      </c>
      <c r="O5" s="114">
        <v>2.7777777777777776E-2</v>
      </c>
      <c r="P5" s="114">
        <v>0</v>
      </c>
      <c r="Q5" s="114">
        <v>0</v>
      </c>
      <c r="R5" s="119">
        <v>5.2777777777777786</v>
      </c>
      <c r="S5" s="119">
        <v>4.5</v>
      </c>
    </row>
    <row r="6" spans="1:19">
      <c r="A6" s="88">
        <v>2014</v>
      </c>
      <c r="B6" s="87" t="s">
        <v>644</v>
      </c>
      <c r="C6" s="84" t="s">
        <v>214</v>
      </c>
      <c r="D6" s="84" t="s">
        <v>1921</v>
      </c>
      <c r="E6" s="114">
        <v>0</v>
      </c>
      <c r="F6" s="114">
        <v>5.8823529411764705E-2</v>
      </c>
      <c r="G6" s="114">
        <v>0.23529411764705882</v>
      </c>
      <c r="H6" s="114">
        <v>0.41176470588235292</v>
      </c>
      <c r="I6" s="114">
        <v>0.23529411764705882</v>
      </c>
      <c r="J6" s="114">
        <v>5.8823529411764705E-2</v>
      </c>
      <c r="K6" s="114">
        <v>0</v>
      </c>
      <c r="L6" s="114">
        <v>0</v>
      </c>
      <c r="M6" s="114">
        <v>0</v>
      </c>
      <c r="N6" s="114">
        <v>0</v>
      </c>
      <c r="O6" s="114">
        <v>0</v>
      </c>
      <c r="P6" s="114">
        <v>0</v>
      </c>
      <c r="Q6" s="114">
        <v>0</v>
      </c>
      <c r="R6" s="119">
        <v>4.5</v>
      </c>
      <c r="S6" s="119">
        <v>4</v>
      </c>
    </row>
    <row r="7" spans="1:19">
      <c r="A7" s="88">
        <v>2014</v>
      </c>
      <c r="B7" s="87" t="s">
        <v>644</v>
      </c>
      <c r="C7" s="84" t="s">
        <v>214</v>
      </c>
      <c r="D7" s="84" t="s">
        <v>1924</v>
      </c>
      <c r="E7" s="114">
        <v>0.15384615384615385</v>
      </c>
      <c r="F7" s="114">
        <v>0</v>
      </c>
      <c r="G7" s="114">
        <v>0</v>
      </c>
      <c r="H7" s="114">
        <v>0.30769230769230771</v>
      </c>
      <c r="I7" s="114">
        <v>0.23076923076923078</v>
      </c>
      <c r="J7" s="114">
        <v>0.15384615384615385</v>
      </c>
      <c r="K7" s="114">
        <v>7.6923076923076927E-2</v>
      </c>
      <c r="L7" s="114">
        <v>0</v>
      </c>
      <c r="M7" s="114">
        <v>0</v>
      </c>
      <c r="N7" s="114">
        <v>7.6923076923076927E-2</v>
      </c>
      <c r="O7" s="114">
        <v>0</v>
      </c>
      <c r="P7" s="114">
        <v>0</v>
      </c>
      <c r="Q7" s="114">
        <v>0</v>
      </c>
      <c r="R7" s="119">
        <v>4.9230769230769234</v>
      </c>
      <c r="S7" s="119">
        <v>4.5</v>
      </c>
    </row>
    <row r="8" spans="1:19">
      <c r="A8" s="88">
        <v>2014</v>
      </c>
      <c r="B8" s="87" t="s">
        <v>644</v>
      </c>
      <c r="C8" s="84" t="s">
        <v>214</v>
      </c>
      <c r="D8" s="84" t="s">
        <v>1956</v>
      </c>
      <c r="E8" s="114">
        <v>0</v>
      </c>
      <c r="F8" s="114">
        <v>0</v>
      </c>
      <c r="G8" s="114">
        <v>2.4390243902439025E-2</v>
      </c>
      <c r="H8" s="114">
        <v>0.31707317073170732</v>
      </c>
      <c r="I8" s="114">
        <v>0.1951219512195122</v>
      </c>
      <c r="J8" s="114">
        <v>0.26829268292682928</v>
      </c>
      <c r="K8" s="114">
        <v>0.12195121951219512</v>
      </c>
      <c r="L8" s="114">
        <v>2.4390243902439025E-2</v>
      </c>
      <c r="M8" s="114">
        <v>2.4390243902439025E-2</v>
      </c>
      <c r="N8" s="114">
        <v>2.4390243902439025E-2</v>
      </c>
      <c r="O8" s="114">
        <v>0</v>
      </c>
      <c r="P8" s="114">
        <v>0</v>
      </c>
      <c r="Q8" s="114">
        <v>0</v>
      </c>
      <c r="R8" s="119">
        <v>5.2317073170731705</v>
      </c>
      <c r="S8" s="119">
        <v>4.5</v>
      </c>
    </row>
    <row r="9" spans="1:19">
      <c r="A9" s="88">
        <v>2014</v>
      </c>
      <c r="B9" s="87" t="s">
        <v>644</v>
      </c>
      <c r="C9" s="84" t="s">
        <v>214</v>
      </c>
      <c r="D9" s="84" t="s">
        <v>1927</v>
      </c>
      <c r="E9" s="114">
        <v>0</v>
      </c>
      <c r="F9" s="114">
        <v>0</v>
      </c>
      <c r="G9" s="114">
        <v>0</v>
      </c>
      <c r="H9" s="114">
        <v>0</v>
      </c>
      <c r="I9" s="114">
        <v>0.45454545454545453</v>
      </c>
      <c r="J9" s="114">
        <v>0.38636363636363635</v>
      </c>
      <c r="K9" s="114">
        <v>6.8181818181818177E-2</v>
      </c>
      <c r="L9" s="114">
        <v>0</v>
      </c>
      <c r="M9" s="114">
        <v>6.8181818181818177E-2</v>
      </c>
      <c r="N9" s="114">
        <v>2.2727272727272728E-2</v>
      </c>
      <c r="O9" s="114">
        <v>0</v>
      </c>
      <c r="P9" s="114">
        <v>0</v>
      </c>
      <c r="Q9" s="114">
        <v>0</v>
      </c>
      <c r="R9" s="119">
        <v>5.4659090909090908</v>
      </c>
      <c r="S9" s="119">
        <v>5</v>
      </c>
    </row>
    <row r="10" spans="1:19">
      <c r="A10" s="88">
        <v>2014</v>
      </c>
      <c r="B10" s="87" t="s">
        <v>644</v>
      </c>
      <c r="C10" s="84" t="s">
        <v>214</v>
      </c>
      <c r="D10" s="84" t="s">
        <v>1960</v>
      </c>
      <c r="E10" s="114">
        <v>0.05</v>
      </c>
      <c r="F10" s="114">
        <v>7.4999999999999997E-2</v>
      </c>
      <c r="G10" s="114">
        <v>0.42499999999999999</v>
      </c>
      <c r="H10" s="114">
        <v>0.32500000000000001</v>
      </c>
      <c r="I10" s="114">
        <v>0.1</v>
      </c>
      <c r="J10" s="114">
        <v>2.5000000000000001E-2</v>
      </c>
      <c r="K10" s="114">
        <v>0</v>
      </c>
      <c r="L10" s="114">
        <v>0</v>
      </c>
      <c r="M10" s="114">
        <v>0</v>
      </c>
      <c r="N10" s="114">
        <v>0</v>
      </c>
      <c r="O10" s="114">
        <v>0</v>
      </c>
      <c r="P10" s="114">
        <v>0</v>
      </c>
      <c r="Q10" s="114">
        <v>0</v>
      </c>
      <c r="R10" s="119">
        <v>4.2125000000000004</v>
      </c>
      <c r="S10" s="119">
        <v>4</v>
      </c>
    </row>
    <row r="11" spans="1:19">
      <c r="A11" s="88">
        <v>2014</v>
      </c>
      <c r="B11" s="87" t="s">
        <v>644</v>
      </c>
      <c r="C11" s="84" t="s">
        <v>214</v>
      </c>
      <c r="D11" s="84" t="s">
        <v>730</v>
      </c>
      <c r="E11" s="114">
        <v>0</v>
      </c>
      <c r="F11" s="114">
        <v>0</v>
      </c>
      <c r="G11" s="114">
        <v>0</v>
      </c>
      <c r="H11" s="114">
        <v>1.6949152542372881E-2</v>
      </c>
      <c r="I11" s="114">
        <v>0.40677966101694918</v>
      </c>
      <c r="J11" s="114">
        <v>0.22033898305084745</v>
      </c>
      <c r="K11" s="114">
        <v>0.20338983050847459</v>
      </c>
      <c r="L11" s="114">
        <v>3.3898305084745763E-2</v>
      </c>
      <c r="M11" s="114">
        <v>3.3898305084745763E-2</v>
      </c>
      <c r="N11" s="114">
        <v>3.3898305084745763E-2</v>
      </c>
      <c r="O11" s="114">
        <v>5.0847457627118647E-2</v>
      </c>
      <c r="P11" s="114">
        <v>0</v>
      </c>
      <c r="Q11" s="114">
        <v>0</v>
      </c>
      <c r="R11" s="119">
        <v>5.7288135593220337</v>
      </c>
      <c r="S11" s="119">
        <v>5</v>
      </c>
    </row>
    <row r="12" spans="1:19">
      <c r="A12" s="88">
        <v>2014</v>
      </c>
      <c r="B12" s="87" t="s">
        <v>644</v>
      </c>
      <c r="C12" s="84" t="s">
        <v>126</v>
      </c>
      <c r="D12" s="84" t="s">
        <v>1958</v>
      </c>
      <c r="E12" s="114">
        <v>0</v>
      </c>
      <c r="F12" s="114">
        <v>2.3809523809523808E-2</v>
      </c>
      <c r="G12" s="114">
        <v>2.3809523809523808E-2</v>
      </c>
      <c r="H12" s="114">
        <v>7.1428571428571425E-2</v>
      </c>
      <c r="I12" s="114">
        <v>0.38095238095238093</v>
      </c>
      <c r="J12" s="114">
        <v>0.26190476190476192</v>
      </c>
      <c r="K12" s="114">
        <v>0.11904761904761904</v>
      </c>
      <c r="L12" s="114">
        <v>2.3809523809523808E-2</v>
      </c>
      <c r="M12" s="114">
        <v>2.3809523809523808E-2</v>
      </c>
      <c r="N12" s="114">
        <v>7.1428571428571425E-2</v>
      </c>
      <c r="O12" s="114">
        <v>0</v>
      </c>
      <c r="P12" s="114">
        <v>0</v>
      </c>
      <c r="Q12" s="114">
        <v>0</v>
      </c>
      <c r="R12" s="119">
        <v>5.4523809523809526</v>
      </c>
      <c r="S12" s="119">
        <v>5</v>
      </c>
    </row>
    <row r="13" spans="1:19">
      <c r="A13" s="88">
        <v>2014</v>
      </c>
      <c r="B13" s="87" t="s">
        <v>644</v>
      </c>
      <c r="C13" s="84" t="s">
        <v>126</v>
      </c>
      <c r="D13" s="84" t="s">
        <v>4538</v>
      </c>
      <c r="E13" s="114">
        <v>0</v>
      </c>
      <c r="F13" s="114">
        <v>0</v>
      </c>
      <c r="G13" s="114">
        <v>0</v>
      </c>
      <c r="H13" s="114">
        <v>0</v>
      </c>
      <c r="I13" s="114">
        <v>0.17647058823529413</v>
      </c>
      <c r="J13" s="114">
        <v>0.23529411764705882</v>
      </c>
      <c r="K13" s="114">
        <v>5.8823529411764705E-2</v>
      </c>
      <c r="L13" s="114">
        <v>5.8823529411764705E-2</v>
      </c>
      <c r="M13" s="114">
        <v>5.8823529411764705E-2</v>
      </c>
      <c r="N13" s="114">
        <v>0.23529411764705882</v>
      </c>
      <c r="O13" s="114">
        <v>0.11764705882352899</v>
      </c>
      <c r="P13" s="114">
        <v>5.8823529411764705E-2</v>
      </c>
      <c r="Q13" s="114">
        <v>0</v>
      </c>
      <c r="R13" s="119">
        <v>6.8529411764705896</v>
      </c>
      <c r="S13" s="119">
        <v>5</v>
      </c>
    </row>
    <row r="14" spans="1:19">
      <c r="A14" s="88">
        <v>2014</v>
      </c>
      <c r="B14" s="87" t="s">
        <v>644</v>
      </c>
      <c r="C14" s="84" t="s">
        <v>126</v>
      </c>
      <c r="D14" s="84" t="s">
        <v>1937</v>
      </c>
      <c r="E14" s="114">
        <v>0</v>
      </c>
      <c r="F14" s="114">
        <v>0</v>
      </c>
      <c r="G14" s="114">
        <v>0</v>
      </c>
      <c r="H14" s="114">
        <v>0</v>
      </c>
      <c r="I14" s="114">
        <v>0.40909090909090912</v>
      </c>
      <c r="J14" s="114">
        <v>9.0909090909090912E-2</v>
      </c>
      <c r="K14" s="114">
        <v>9.0909090909090912E-2</v>
      </c>
      <c r="L14" s="114">
        <v>4.5454545454545456E-2</v>
      </c>
      <c r="M14" s="114">
        <v>0.13636363636363635</v>
      </c>
      <c r="N14" s="114">
        <v>0.22727272727272727</v>
      </c>
      <c r="O14" s="114">
        <v>0</v>
      </c>
      <c r="P14" s="114">
        <v>0</v>
      </c>
      <c r="Q14" s="114">
        <v>0</v>
      </c>
      <c r="R14" s="119">
        <v>6.1590909090909092</v>
      </c>
      <c r="S14" s="119">
        <v>5</v>
      </c>
    </row>
    <row r="15" spans="1:19">
      <c r="A15" s="88">
        <v>2014</v>
      </c>
      <c r="B15" s="87" t="s">
        <v>644</v>
      </c>
      <c r="C15" s="84" t="s">
        <v>126</v>
      </c>
      <c r="D15" s="84" t="s">
        <v>1938</v>
      </c>
      <c r="E15" s="114">
        <v>2.7027027027027029E-2</v>
      </c>
      <c r="F15" s="114">
        <v>1.3513513513513514E-2</v>
      </c>
      <c r="G15" s="114">
        <v>4.72972972972973E-2</v>
      </c>
      <c r="H15" s="114">
        <v>5.4054054054054057E-2</v>
      </c>
      <c r="I15" s="114">
        <v>0.3716216216216216</v>
      </c>
      <c r="J15" s="114">
        <v>0.20945945945945946</v>
      </c>
      <c r="K15" s="114">
        <v>9.45945945945946E-2</v>
      </c>
      <c r="L15" s="114">
        <v>0.11486486486486487</v>
      </c>
      <c r="M15" s="114">
        <v>1.3513513513513514E-2</v>
      </c>
      <c r="N15" s="114">
        <v>5.4054054054054057E-2</v>
      </c>
      <c r="O15" s="114">
        <v>0</v>
      </c>
      <c r="P15" s="114">
        <v>0</v>
      </c>
      <c r="Q15" s="114">
        <v>0</v>
      </c>
      <c r="R15" s="119">
        <v>5.4121621621621623</v>
      </c>
      <c r="S15" s="119">
        <v>5</v>
      </c>
    </row>
    <row r="16" spans="1:19">
      <c r="A16" s="82">
        <v>2015</v>
      </c>
      <c r="B16" s="87" t="s">
        <v>644</v>
      </c>
      <c r="C16" s="84" t="s">
        <v>31</v>
      </c>
      <c r="D16" s="84" t="s">
        <v>1919</v>
      </c>
      <c r="E16" s="114">
        <v>0.17647058823529413</v>
      </c>
      <c r="F16" s="114">
        <v>7.3529411764705885E-2</v>
      </c>
      <c r="G16" s="114">
        <v>7.3529411764705885E-2</v>
      </c>
      <c r="H16" s="114">
        <v>0.23529411764705882</v>
      </c>
      <c r="I16" s="114">
        <v>5.8823529411764705E-2</v>
      </c>
      <c r="J16" s="114">
        <v>0.14705882352941177</v>
      </c>
      <c r="K16" s="114">
        <v>5.8823529411764705E-2</v>
      </c>
      <c r="L16" s="114">
        <v>7.3529411764705885E-2</v>
      </c>
      <c r="M16" s="114">
        <v>1.4705882352941176E-2</v>
      </c>
      <c r="N16" s="114">
        <v>5.8823529411764705E-2</v>
      </c>
      <c r="O16" s="114">
        <v>1.4705882352941176E-2</v>
      </c>
      <c r="P16" s="114">
        <v>1.4705882352941176E-2</v>
      </c>
      <c r="Q16" s="114">
        <v>0</v>
      </c>
      <c r="R16" s="119">
        <v>4.9264705882352944</v>
      </c>
      <c r="S16" s="119">
        <v>4.5</v>
      </c>
    </row>
    <row r="17" spans="1:19">
      <c r="A17" s="82">
        <v>2015</v>
      </c>
      <c r="B17" s="87" t="s">
        <v>644</v>
      </c>
      <c r="C17" s="84" t="s">
        <v>31</v>
      </c>
      <c r="D17" s="84" t="s">
        <v>1926</v>
      </c>
      <c r="E17" s="114">
        <v>0.18181818181818182</v>
      </c>
      <c r="F17" s="114">
        <v>9.0909090909090912E-2</v>
      </c>
      <c r="G17" s="114">
        <v>9.0909090909090912E-2</v>
      </c>
      <c r="H17" s="114">
        <v>0</v>
      </c>
      <c r="I17" s="114">
        <v>0</v>
      </c>
      <c r="J17" s="114">
        <v>0</v>
      </c>
      <c r="K17" s="114">
        <v>0.18181818181818182</v>
      </c>
      <c r="L17" s="114">
        <v>0</v>
      </c>
      <c r="M17" s="114">
        <v>0.18181818181818182</v>
      </c>
      <c r="N17" s="114">
        <v>0.18181818181818182</v>
      </c>
      <c r="O17" s="114">
        <v>0</v>
      </c>
      <c r="P17" s="114">
        <v>9.0909090909090912E-2</v>
      </c>
      <c r="Q17" s="114">
        <v>0</v>
      </c>
      <c r="R17" s="119">
        <v>6</v>
      </c>
      <c r="S17" s="119">
        <v>5</v>
      </c>
    </row>
    <row r="18" spans="1:19">
      <c r="A18" s="82">
        <v>2015</v>
      </c>
      <c r="B18" s="87" t="s">
        <v>644</v>
      </c>
      <c r="C18" s="84" t="s">
        <v>31</v>
      </c>
      <c r="D18" s="84" t="s">
        <v>1930</v>
      </c>
      <c r="E18" s="114">
        <v>0</v>
      </c>
      <c r="F18" s="114">
        <v>4.1666666666666664E-2</v>
      </c>
      <c r="G18" s="114">
        <v>0.125</v>
      </c>
      <c r="H18" s="114">
        <v>0.29166666666666669</v>
      </c>
      <c r="I18" s="114">
        <v>0.20833333333333334</v>
      </c>
      <c r="J18" s="114">
        <v>4.1666666666666664E-2</v>
      </c>
      <c r="K18" s="114">
        <v>8.3333333333333329E-2</v>
      </c>
      <c r="L18" s="114">
        <v>4.1666666666666664E-2</v>
      </c>
      <c r="M18" s="114">
        <v>8.3333333333333329E-2</v>
      </c>
      <c r="N18" s="114">
        <v>4.1666666666666664E-2</v>
      </c>
      <c r="O18" s="114">
        <v>0</v>
      </c>
      <c r="P18" s="114">
        <v>4.1666666666666664E-2</v>
      </c>
      <c r="Q18" s="114">
        <v>0</v>
      </c>
      <c r="R18" s="119">
        <v>5.2777777777777786</v>
      </c>
      <c r="S18" s="119">
        <v>4.5</v>
      </c>
    </row>
    <row r="19" spans="1:19">
      <c r="A19" s="82">
        <v>2015</v>
      </c>
      <c r="B19" s="87" t="s">
        <v>644</v>
      </c>
      <c r="C19" s="84" t="s">
        <v>214</v>
      </c>
      <c r="D19" s="84" t="s">
        <v>700</v>
      </c>
      <c r="E19" s="114">
        <v>0</v>
      </c>
      <c r="F19" s="114">
        <v>0</v>
      </c>
      <c r="G19" s="114">
        <v>0</v>
      </c>
      <c r="H19" s="114">
        <v>0.5</v>
      </c>
      <c r="I19" s="114">
        <v>0.5</v>
      </c>
      <c r="J19" s="114">
        <v>0</v>
      </c>
      <c r="K19" s="114">
        <v>0</v>
      </c>
      <c r="L19" s="114">
        <v>0</v>
      </c>
      <c r="M19" s="114">
        <v>0</v>
      </c>
      <c r="N19" s="114">
        <v>0</v>
      </c>
      <c r="O19" s="114">
        <v>0</v>
      </c>
      <c r="P19" s="114">
        <v>0</v>
      </c>
      <c r="Q19" s="114">
        <v>0</v>
      </c>
      <c r="R19" s="119">
        <v>4.8</v>
      </c>
      <c r="S19" s="119">
        <v>4.5</v>
      </c>
    </row>
    <row r="20" spans="1:19">
      <c r="A20" s="82">
        <v>2015</v>
      </c>
      <c r="B20" s="87" t="s">
        <v>644</v>
      </c>
      <c r="C20" s="84" t="s">
        <v>214</v>
      </c>
      <c r="D20" s="84" t="s">
        <v>1921</v>
      </c>
      <c r="E20" s="114">
        <v>0</v>
      </c>
      <c r="F20" s="114">
        <v>0.2</v>
      </c>
      <c r="G20" s="114">
        <v>0</v>
      </c>
      <c r="H20" s="114">
        <v>0.2</v>
      </c>
      <c r="I20" s="114">
        <v>0.4</v>
      </c>
      <c r="J20" s="114">
        <v>0.2</v>
      </c>
      <c r="K20" s="114">
        <v>0</v>
      </c>
      <c r="L20" s="114">
        <v>0</v>
      </c>
      <c r="M20" s="114">
        <v>0</v>
      </c>
      <c r="N20" s="114">
        <v>0</v>
      </c>
      <c r="O20" s="114">
        <v>0</v>
      </c>
      <c r="P20" s="114">
        <v>0</v>
      </c>
      <c r="Q20" s="114">
        <v>0</v>
      </c>
      <c r="R20" s="119">
        <v>4.7</v>
      </c>
      <c r="S20" s="119">
        <v>4</v>
      </c>
    </row>
    <row r="21" spans="1:19">
      <c r="A21" s="82">
        <v>2015</v>
      </c>
      <c r="B21" s="87" t="s">
        <v>644</v>
      </c>
      <c r="C21" s="84" t="s">
        <v>214</v>
      </c>
      <c r="D21" s="84" t="s">
        <v>1924</v>
      </c>
      <c r="E21" s="114">
        <v>0.1</v>
      </c>
      <c r="F21" s="114">
        <v>0</v>
      </c>
      <c r="G21" s="114">
        <v>0</v>
      </c>
      <c r="H21" s="114">
        <v>0.1</v>
      </c>
      <c r="I21" s="114">
        <v>0.2</v>
      </c>
      <c r="J21" s="114">
        <v>0.2</v>
      </c>
      <c r="K21" s="114">
        <v>0.4</v>
      </c>
      <c r="L21" s="114">
        <v>0</v>
      </c>
      <c r="M21" s="114">
        <v>0</v>
      </c>
      <c r="N21" s="114">
        <v>0</v>
      </c>
      <c r="O21" s="114">
        <v>0</v>
      </c>
      <c r="P21" s="114">
        <v>0</v>
      </c>
      <c r="Q21" s="114">
        <v>0</v>
      </c>
      <c r="R21" s="119">
        <v>5.3</v>
      </c>
      <c r="S21" s="119">
        <v>4.5</v>
      </c>
    </row>
    <row r="22" spans="1:19">
      <c r="A22" s="82">
        <v>2015</v>
      </c>
      <c r="B22" s="87" t="s">
        <v>644</v>
      </c>
      <c r="C22" s="84" t="s">
        <v>214</v>
      </c>
      <c r="D22" s="84" t="s">
        <v>1956</v>
      </c>
      <c r="E22" s="114">
        <v>3.125E-2</v>
      </c>
      <c r="F22" s="114">
        <v>6.25E-2</v>
      </c>
      <c r="G22" s="114">
        <v>3.125E-2</v>
      </c>
      <c r="H22" s="114">
        <v>0.21875</v>
      </c>
      <c r="I22" s="114">
        <v>0.15625</v>
      </c>
      <c r="J22" s="114">
        <v>0.25</v>
      </c>
      <c r="K22" s="114">
        <v>0.125</v>
      </c>
      <c r="L22" s="114">
        <v>6.25E-2</v>
      </c>
      <c r="M22" s="114">
        <v>6.25E-2</v>
      </c>
      <c r="N22" s="114">
        <v>0</v>
      </c>
      <c r="O22" s="114">
        <v>0</v>
      </c>
      <c r="P22" s="114">
        <v>0</v>
      </c>
      <c r="Q22" s="114">
        <v>0</v>
      </c>
      <c r="R22" s="119">
        <v>5.2</v>
      </c>
      <c r="S22" s="119">
        <v>4.5</v>
      </c>
    </row>
    <row r="23" spans="1:19">
      <c r="A23" s="82">
        <v>2015</v>
      </c>
      <c r="B23" s="87" t="s">
        <v>644</v>
      </c>
      <c r="C23" s="84" t="s">
        <v>214</v>
      </c>
      <c r="D23" s="84" t="s">
        <v>1927</v>
      </c>
      <c r="E23" s="114">
        <v>0</v>
      </c>
      <c r="F23" s="114">
        <v>0</v>
      </c>
      <c r="G23" s="114">
        <v>0</v>
      </c>
      <c r="H23" s="114">
        <v>8.5106382978723402E-2</v>
      </c>
      <c r="I23" s="114">
        <v>0.40425531914893614</v>
      </c>
      <c r="J23" s="114">
        <v>0.19148936170212766</v>
      </c>
      <c r="K23" s="114">
        <v>0.14893617021276595</v>
      </c>
      <c r="L23" s="114">
        <v>4.2553191489361701E-2</v>
      </c>
      <c r="M23" s="114">
        <v>8.5106382978723402E-2</v>
      </c>
      <c r="N23" s="114">
        <v>4.2553191489361701E-2</v>
      </c>
      <c r="O23" s="114">
        <v>0</v>
      </c>
      <c r="P23" s="114">
        <v>0</v>
      </c>
      <c r="Q23" s="114">
        <v>0</v>
      </c>
      <c r="R23" s="119">
        <v>5.6</v>
      </c>
      <c r="S23" s="119">
        <v>5</v>
      </c>
    </row>
    <row r="24" spans="1:19">
      <c r="A24" s="82">
        <v>2015</v>
      </c>
      <c r="B24" s="87" t="s">
        <v>644</v>
      </c>
      <c r="C24" s="84" t="s">
        <v>214</v>
      </c>
      <c r="D24" s="84" t="s">
        <v>1960</v>
      </c>
      <c r="E24" s="114">
        <v>6.6666666666666666E-2</v>
      </c>
      <c r="F24" s="114">
        <v>0</v>
      </c>
      <c r="G24" s="114">
        <v>0.3</v>
      </c>
      <c r="H24" s="114">
        <v>0.33333333333333331</v>
      </c>
      <c r="I24" s="114">
        <v>0.3</v>
      </c>
      <c r="J24" s="114">
        <v>0</v>
      </c>
      <c r="K24" s="114">
        <v>0</v>
      </c>
      <c r="L24" s="114">
        <v>0</v>
      </c>
      <c r="M24" s="114">
        <v>0</v>
      </c>
      <c r="N24" s="114">
        <v>0</v>
      </c>
      <c r="O24" s="114">
        <v>0</v>
      </c>
      <c r="P24" s="114">
        <v>0</v>
      </c>
      <c r="Q24" s="114">
        <v>0</v>
      </c>
      <c r="R24" s="119">
        <v>4.4000000000000004</v>
      </c>
      <c r="S24" s="119">
        <v>4</v>
      </c>
    </row>
    <row r="25" spans="1:19">
      <c r="A25" s="82">
        <v>2015</v>
      </c>
      <c r="B25" s="87" t="s">
        <v>644</v>
      </c>
      <c r="C25" s="84" t="s">
        <v>214</v>
      </c>
      <c r="D25" s="84" t="s">
        <v>1934</v>
      </c>
      <c r="E25" s="114">
        <v>0</v>
      </c>
      <c r="F25" s="114">
        <v>0</v>
      </c>
      <c r="G25" s="114">
        <v>1</v>
      </c>
      <c r="H25" s="114">
        <v>0</v>
      </c>
      <c r="I25" s="114">
        <v>0</v>
      </c>
      <c r="J25" s="114">
        <v>0</v>
      </c>
      <c r="K25" s="114">
        <v>0</v>
      </c>
      <c r="L25" s="114">
        <v>0</v>
      </c>
      <c r="M25" s="114">
        <v>0</v>
      </c>
      <c r="N25" s="114">
        <v>0</v>
      </c>
      <c r="O25" s="114">
        <v>0</v>
      </c>
      <c r="P25" s="114">
        <v>0</v>
      </c>
      <c r="Q25" s="114">
        <v>0</v>
      </c>
      <c r="R25" s="119">
        <v>4</v>
      </c>
      <c r="S25" s="119">
        <v>4</v>
      </c>
    </row>
    <row r="26" spans="1:19">
      <c r="A26" s="82">
        <v>2015</v>
      </c>
      <c r="B26" s="87" t="s">
        <v>644</v>
      </c>
      <c r="C26" s="84" t="s">
        <v>214</v>
      </c>
      <c r="D26" s="84" t="s">
        <v>730</v>
      </c>
      <c r="E26" s="114">
        <v>0</v>
      </c>
      <c r="F26" s="114">
        <v>0</v>
      </c>
      <c r="G26" s="114">
        <v>0</v>
      </c>
      <c r="H26" s="114">
        <v>0</v>
      </c>
      <c r="I26" s="114">
        <v>0.23404255319148937</v>
      </c>
      <c r="J26" s="114">
        <v>0.38297872340425532</v>
      </c>
      <c r="K26" s="114">
        <v>0.14893617021276595</v>
      </c>
      <c r="L26" s="114">
        <v>8.5106382978723402E-2</v>
      </c>
      <c r="M26" s="114">
        <v>2.1276595744680851E-2</v>
      </c>
      <c r="N26" s="114">
        <v>6.3829787234042548E-2</v>
      </c>
      <c r="O26" s="114">
        <v>4.2553191489361701E-2</v>
      </c>
      <c r="P26" s="114">
        <v>2.1276595744680851E-2</v>
      </c>
      <c r="Q26" s="114">
        <v>0</v>
      </c>
      <c r="R26" s="119">
        <v>6</v>
      </c>
      <c r="S26" s="119">
        <v>5</v>
      </c>
    </row>
    <row r="27" spans="1:19">
      <c r="A27" s="82">
        <v>2015</v>
      </c>
      <c r="B27" s="87" t="s">
        <v>644</v>
      </c>
      <c r="C27" s="84" t="s">
        <v>126</v>
      </c>
      <c r="D27" s="84" t="s">
        <v>1923</v>
      </c>
      <c r="E27" s="114">
        <v>0</v>
      </c>
      <c r="F27" s="114">
        <v>0</v>
      </c>
      <c r="G27" s="114">
        <v>0</v>
      </c>
      <c r="H27" s="114">
        <v>0</v>
      </c>
      <c r="I27" s="114">
        <v>0.5</v>
      </c>
      <c r="J27" s="114">
        <v>0</v>
      </c>
      <c r="K27" s="114">
        <v>0.5</v>
      </c>
      <c r="L27" s="114">
        <v>0</v>
      </c>
      <c r="M27" s="114">
        <v>0</v>
      </c>
      <c r="N27" s="114">
        <v>0</v>
      </c>
      <c r="O27" s="114">
        <v>0</v>
      </c>
      <c r="P27" s="114">
        <v>0</v>
      </c>
      <c r="Q27" s="114">
        <v>0</v>
      </c>
      <c r="R27" s="119">
        <v>5.5</v>
      </c>
      <c r="S27" s="119">
        <v>5</v>
      </c>
    </row>
    <row r="28" spans="1:19">
      <c r="A28" s="82">
        <v>2015</v>
      </c>
      <c r="B28" s="87" t="s">
        <v>644</v>
      </c>
      <c r="C28" s="84" t="s">
        <v>126</v>
      </c>
      <c r="D28" s="84" t="s">
        <v>1958</v>
      </c>
      <c r="E28" s="114">
        <v>0</v>
      </c>
      <c r="F28" s="114">
        <v>0</v>
      </c>
      <c r="G28" s="114">
        <v>0</v>
      </c>
      <c r="H28" s="114">
        <v>3.8461538461538464E-2</v>
      </c>
      <c r="I28" s="114">
        <v>0.15384615384615385</v>
      </c>
      <c r="J28" s="114">
        <v>0.23076923076923078</v>
      </c>
      <c r="K28" s="114">
        <v>0.15384615384615385</v>
      </c>
      <c r="L28" s="114">
        <v>7.6923076923076927E-2</v>
      </c>
      <c r="M28" s="114">
        <v>0.11538461538461539</v>
      </c>
      <c r="N28" s="114">
        <v>0.19230769230769232</v>
      </c>
      <c r="O28" s="114">
        <v>3.8461538461538464E-2</v>
      </c>
      <c r="P28" s="114">
        <v>0</v>
      </c>
      <c r="Q28" s="114">
        <v>0</v>
      </c>
      <c r="R28" s="119">
        <v>6.3</v>
      </c>
      <c r="S28" s="119">
        <v>5</v>
      </c>
    </row>
    <row r="29" spans="1:19">
      <c r="A29" s="82">
        <v>2015</v>
      </c>
      <c r="B29" s="87" t="s">
        <v>644</v>
      </c>
      <c r="C29" s="84" t="s">
        <v>126</v>
      </c>
      <c r="D29" s="84" t="s">
        <v>4538</v>
      </c>
      <c r="E29" s="114">
        <v>0</v>
      </c>
      <c r="F29" s="114">
        <v>0</v>
      </c>
      <c r="G29" s="114">
        <v>0</v>
      </c>
      <c r="H29" s="114">
        <v>0</v>
      </c>
      <c r="I29" s="114">
        <v>0.2</v>
      </c>
      <c r="J29" s="114">
        <v>0.2</v>
      </c>
      <c r="K29" s="114">
        <v>0.4</v>
      </c>
      <c r="L29" s="114">
        <v>0</v>
      </c>
      <c r="M29" s="114">
        <v>0</v>
      </c>
      <c r="N29" s="114">
        <v>0</v>
      </c>
      <c r="O29" s="114">
        <v>0</v>
      </c>
      <c r="P29" s="114">
        <v>0.2</v>
      </c>
      <c r="Q29" s="114">
        <v>0</v>
      </c>
      <c r="R29" s="119">
        <v>6.5</v>
      </c>
      <c r="S29" s="119">
        <v>5</v>
      </c>
    </row>
    <row r="30" spans="1:19">
      <c r="A30" s="82">
        <v>2015</v>
      </c>
      <c r="B30" s="87" t="s">
        <v>644</v>
      </c>
      <c r="C30" s="84" t="s">
        <v>126</v>
      </c>
      <c r="D30" s="84" t="s">
        <v>1937</v>
      </c>
      <c r="E30" s="114">
        <v>0</v>
      </c>
      <c r="F30" s="114">
        <v>0</v>
      </c>
      <c r="G30" s="114">
        <v>0</v>
      </c>
      <c r="H30" s="114">
        <v>0</v>
      </c>
      <c r="I30" s="114">
        <v>0.2857142857142857</v>
      </c>
      <c r="J30" s="114">
        <v>0.14285714285714285</v>
      </c>
      <c r="K30" s="114">
        <v>0</v>
      </c>
      <c r="L30" s="114">
        <v>0</v>
      </c>
      <c r="M30" s="114">
        <v>0.2857142857142857</v>
      </c>
      <c r="N30" s="114">
        <v>0.22727272727272727</v>
      </c>
      <c r="O30" s="114">
        <v>0.14285714285714285</v>
      </c>
      <c r="P30" s="114">
        <v>0</v>
      </c>
      <c r="Q30" s="114">
        <v>0.14285714285714285</v>
      </c>
      <c r="R30" s="119">
        <v>7</v>
      </c>
      <c r="S30" s="119">
        <v>5</v>
      </c>
    </row>
    <row r="31" spans="1:19">
      <c r="A31" s="82">
        <v>2015</v>
      </c>
      <c r="B31" s="87" t="s">
        <v>644</v>
      </c>
      <c r="C31" s="84" t="s">
        <v>126</v>
      </c>
      <c r="D31" s="84" t="s">
        <v>1938</v>
      </c>
      <c r="E31" s="114">
        <v>0</v>
      </c>
      <c r="F31" s="114">
        <v>0</v>
      </c>
      <c r="G31" s="114">
        <v>3.5714285714285712E-2</v>
      </c>
      <c r="H31" s="114">
        <v>3.5714285714285712E-2</v>
      </c>
      <c r="I31" s="114">
        <v>0.2857142857142857</v>
      </c>
      <c r="J31" s="114">
        <v>0.14285714285714285</v>
      </c>
      <c r="K31" s="114">
        <v>0.125</v>
      </c>
      <c r="L31" s="114">
        <v>8.9285714285714288E-2</v>
      </c>
      <c r="M31" s="114">
        <v>0.10714285714285714</v>
      </c>
      <c r="N31" s="114">
        <v>0.10714285714285714</v>
      </c>
      <c r="O31" s="114">
        <v>3.5714285714285712E-2</v>
      </c>
      <c r="P31" s="114">
        <v>3.5714285714285712E-2</v>
      </c>
      <c r="Q31" s="114">
        <v>0</v>
      </c>
      <c r="R31" s="119">
        <v>6.1</v>
      </c>
      <c r="S31" s="119">
        <v>5</v>
      </c>
    </row>
    <row r="32" spans="1:19">
      <c r="A32" s="82">
        <v>2015</v>
      </c>
      <c r="B32" s="87" t="s">
        <v>644</v>
      </c>
      <c r="C32" s="84" t="s">
        <v>126</v>
      </c>
      <c r="D32" s="84" t="s">
        <v>1959</v>
      </c>
      <c r="E32" s="114">
        <v>0</v>
      </c>
      <c r="F32" s="114">
        <v>0</v>
      </c>
      <c r="G32" s="114">
        <v>0</v>
      </c>
      <c r="H32" s="114">
        <v>1</v>
      </c>
      <c r="I32" s="114">
        <v>0</v>
      </c>
      <c r="J32" s="114">
        <v>0</v>
      </c>
      <c r="K32" s="114">
        <v>0</v>
      </c>
      <c r="L32" s="114">
        <v>0</v>
      </c>
      <c r="M32" s="114">
        <v>0</v>
      </c>
      <c r="N32" s="114">
        <v>0</v>
      </c>
      <c r="O32" s="114">
        <v>0</v>
      </c>
      <c r="P32" s="114">
        <v>0</v>
      </c>
      <c r="Q32" s="114">
        <v>0</v>
      </c>
      <c r="R32" s="119">
        <v>4.5</v>
      </c>
      <c r="S32" s="119">
        <v>4</v>
      </c>
    </row>
    <row r="33" spans="1:19">
      <c r="A33" s="88">
        <v>2016</v>
      </c>
      <c r="B33" s="87" t="s">
        <v>644</v>
      </c>
      <c r="C33" s="84" t="s">
        <v>213</v>
      </c>
      <c r="D33" s="84" t="s">
        <v>1948</v>
      </c>
      <c r="E33" s="114">
        <v>0</v>
      </c>
      <c r="F33" s="114">
        <v>0</v>
      </c>
      <c r="G33" s="114">
        <v>0</v>
      </c>
      <c r="H33" s="114">
        <v>0</v>
      </c>
      <c r="I33" s="114">
        <v>0</v>
      </c>
      <c r="J33" s="114">
        <v>0</v>
      </c>
      <c r="K33" s="114">
        <v>0.67045454545454541</v>
      </c>
      <c r="L33" s="114">
        <v>0.28409090909090912</v>
      </c>
      <c r="M33" s="114">
        <v>4.5454545454545456E-2</v>
      </c>
      <c r="N33" s="114">
        <v>0</v>
      </c>
      <c r="O33" s="114">
        <v>0</v>
      </c>
      <c r="P33" s="114">
        <v>0</v>
      </c>
      <c r="Q33" s="114">
        <v>0</v>
      </c>
      <c r="R33" s="119">
        <v>6.1875</v>
      </c>
      <c r="S33" s="119">
        <v>6</v>
      </c>
    </row>
    <row r="34" spans="1:19">
      <c r="A34" s="88">
        <v>2016</v>
      </c>
      <c r="B34" s="87" t="s">
        <v>644</v>
      </c>
      <c r="C34" s="84" t="s">
        <v>31</v>
      </c>
      <c r="D34" s="84" t="s">
        <v>1919</v>
      </c>
      <c r="E34" s="114">
        <v>3.6338225017470298E-2</v>
      </c>
      <c r="F34" s="114">
        <v>1.8867924528301886E-2</v>
      </c>
      <c r="G34" s="114">
        <v>3.0747728860936407E-2</v>
      </c>
      <c r="H34" s="114">
        <v>9.6436058700209645E-2</v>
      </c>
      <c r="I34" s="114">
        <v>0.34032145352900067</v>
      </c>
      <c r="J34" s="114">
        <v>0.22187281621243884</v>
      </c>
      <c r="K34" s="114">
        <v>0.1243885394828791</v>
      </c>
      <c r="L34" s="114">
        <v>6.1844863731656187E-2</v>
      </c>
      <c r="M34" s="114">
        <v>5.3808525506638713E-2</v>
      </c>
      <c r="N34" s="114">
        <v>1.1879804332634521E-2</v>
      </c>
      <c r="O34" s="114">
        <v>2.0964360587002098E-3</v>
      </c>
      <c r="P34" s="114">
        <v>1.0482180293501049E-3</v>
      </c>
      <c r="Q34" s="114">
        <v>3.4940600978336826E-4</v>
      </c>
      <c r="R34" s="119">
        <v>5.300314465408805</v>
      </c>
      <c r="S34" s="119">
        <v>4.5</v>
      </c>
    </row>
    <row r="35" spans="1:19">
      <c r="A35" s="88">
        <v>2016</v>
      </c>
      <c r="B35" s="87" t="s">
        <v>644</v>
      </c>
      <c r="C35" s="84" t="s">
        <v>31</v>
      </c>
      <c r="D35" s="84" t="s">
        <v>1926</v>
      </c>
      <c r="E35" s="114">
        <v>1.6204690831556502E-2</v>
      </c>
      <c r="F35" s="114">
        <v>6.8230277185501063E-3</v>
      </c>
      <c r="G35" s="114">
        <v>1.1087420042643924E-2</v>
      </c>
      <c r="H35" s="114">
        <v>4.1791044776119404E-2</v>
      </c>
      <c r="I35" s="114">
        <v>0.12622601279317697</v>
      </c>
      <c r="J35" s="114">
        <v>0.19147121535181236</v>
      </c>
      <c r="K35" s="114">
        <v>0.14840085287846483</v>
      </c>
      <c r="L35" s="114">
        <v>0.13560767590618336</v>
      </c>
      <c r="M35" s="114">
        <v>0.17356076759061834</v>
      </c>
      <c r="N35" s="114">
        <v>9.76545842217484E-2</v>
      </c>
      <c r="O35" s="114">
        <v>3.2409381663113003E-2</v>
      </c>
      <c r="P35" s="114">
        <v>1.1513859275053304E-2</v>
      </c>
      <c r="Q35" s="114">
        <v>7.2494669509594887E-3</v>
      </c>
      <c r="R35" s="119">
        <v>6.3093816631130073</v>
      </c>
      <c r="S35" s="119">
        <v>4.5</v>
      </c>
    </row>
    <row r="36" spans="1:19">
      <c r="A36" s="88">
        <v>2016</v>
      </c>
      <c r="B36" s="87" t="s">
        <v>644</v>
      </c>
      <c r="C36" s="84" t="s">
        <v>31</v>
      </c>
      <c r="D36" s="84" t="s">
        <v>1930</v>
      </c>
      <c r="E36" s="114">
        <v>1.4056224899598393E-2</v>
      </c>
      <c r="F36" s="114">
        <v>1.0040160642570281E-2</v>
      </c>
      <c r="G36" s="114">
        <v>3.0120481927710843E-2</v>
      </c>
      <c r="H36" s="114">
        <v>0.15863453815261044</v>
      </c>
      <c r="I36" s="114">
        <v>0.29919678714859438</v>
      </c>
      <c r="J36" s="114">
        <v>0.21084337349397592</v>
      </c>
      <c r="K36" s="114">
        <v>0.15261044176706828</v>
      </c>
      <c r="L36" s="114">
        <v>6.6265060240963861E-2</v>
      </c>
      <c r="M36" s="114">
        <v>4.4176706827309238E-2</v>
      </c>
      <c r="N36" s="114">
        <v>1.2048192771084338E-2</v>
      </c>
      <c r="O36" s="114">
        <v>0</v>
      </c>
      <c r="P36" s="114">
        <v>2.008032128514056E-3</v>
      </c>
      <c r="Q36" s="114">
        <v>0</v>
      </c>
      <c r="R36" s="119">
        <v>5.3463855421686741</v>
      </c>
      <c r="S36" s="119">
        <v>4.5</v>
      </c>
    </row>
    <row r="37" spans="1:19">
      <c r="A37" s="88">
        <v>2016</v>
      </c>
      <c r="B37" s="87" t="s">
        <v>644</v>
      </c>
      <c r="C37" s="84" t="s">
        <v>214</v>
      </c>
      <c r="D37" s="84" t="s">
        <v>700</v>
      </c>
      <c r="E37" s="114">
        <v>0</v>
      </c>
      <c r="F37" s="114">
        <v>0</v>
      </c>
      <c r="G37" s="114">
        <v>2.2727272727272728E-2</v>
      </c>
      <c r="H37" s="114">
        <v>0.45454545454545453</v>
      </c>
      <c r="I37" s="114">
        <v>0.34090909090909088</v>
      </c>
      <c r="J37" s="114">
        <v>0.15909090909090909</v>
      </c>
      <c r="K37" s="114">
        <v>2.2727272727272728E-2</v>
      </c>
      <c r="L37" s="114">
        <v>0</v>
      </c>
      <c r="M37" s="114">
        <v>0</v>
      </c>
      <c r="N37" s="114">
        <v>0</v>
      </c>
      <c r="O37" s="114">
        <v>0</v>
      </c>
      <c r="P37" s="114">
        <v>0</v>
      </c>
      <c r="Q37" s="114">
        <v>0</v>
      </c>
      <c r="R37" s="119">
        <v>4.8522727272727275</v>
      </c>
      <c r="S37" s="119">
        <v>4.5</v>
      </c>
    </row>
    <row r="38" spans="1:19">
      <c r="A38" s="88">
        <v>2016</v>
      </c>
      <c r="B38" s="87" t="s">
        <v>644</v>
      </c>
      <c r="C38" s="84" t="s">
        <v>214</v>
      </c>
      <c r="D38" s="84" t="s">
        <v>1921</v>
      </c>
      <c r="E38" s="114">
        <v>1.2987012987012988E-2</v>
      </c>
      <c r="F38" s="114">
        <v>9.0909090909090912E-2</v>
      </c>
      <c r="G38" s="114">
        <v>0.36363636363636365</v>
      </c>
      <c r="H38" s="114">
        <v>0.25974025974025972</v>
      </c>
      <c r="I38" s="114">
        <v>0.14285714285714285</v>
      </c>
      <c r="J38" s="114">
        <v>9.0909090909090912E-2</v>
      </c>
      <c r="K38" s="114">
        <v>1.2987012987012988E-2</v>
      </c>
      <c r="L38" s="114">
        <v>2.5974025974025976E-2</v>
      </c>
      <c r="M38" s="114">
        <v>0</v>
      </c>
      <c r="N38" s="114">
        <v>0</v>
      </c>
      <c r="O38" s="114">
        <v>0</v>
      </c>
      <c r="P38" s="114">
        <v>0</v>
      </c>
      <c r="Q38" s="114">
        <v>0</v>
      </c>
      <c r="R38" s="119">
        <v>4.441558441558441</v>
      </c>
      <c r="S38" s="119">
        <v>4</v>
      </c>
    </row>
    <row r="39" spans="1:19">
      <c r="A39" s="88">
        <v>2016</v>
      </c>
      <c r="B39" s="87" t="s">
        <v>644</v>
      </c>
      <c r="C39" s="84" t="s">
        <v>214</v>
      </c>
      <c r="D39" s="84" t="s">
        <v>1924</v>
      </c>
      <c r="E39" s="114">
        <v>8.0924855491329481E-2</v>
      </c>
      <c r="F39" s="114">
        <v>2.3121387283236993E-2</v>
      </c>
      <c r="G39" s="114">
        <v>5.7803468208092484E-2</v>
      </c>
      <c r="H39" s="114">
        <v>0.12716763005780346</v>
      </c>
      <c r="I39" s="114">
        <v>0.42196531791907516</v>
      </c>
      <c r="J39" s="114">
        <v>0.13294797687861271</v>
      </c>
      <c r="K39" s="114">
        <v>8.6705202312138727E-2</v>
      </c>
      <c r="L39" s="114">
        <v>4.046242774566474E-2</v>
      </c>
      <c r="M39" s="114">
        <v>2.3121387283236993E-2</v>
      </c>
      <c r="N39" s="114">
        <v>5.7803468208092483E-3</v>
      </c>
      <c r="O39" s="114">
        <v>1.6694490818030051E-3</v>
      </c>
      <c r="P39" s="114">
        <v>0</v>
      </c>
      <c r="Q39" s="114">
        <v>0</v>
      </c>
      <c r="R39" s="119">
        <v>4.9421965317919074</v>
      </c>
      <c r="S39" s="119">
        <v>4.5</v>
      </c>
    </row>
    <row r="40" spans="1:19">
      <c r="A40" s="88">
        <v>2016</v>
      </c>
      <c r="B40" s="87" t="s">
        <v>644</v>
      </c>
      <c r="C40" s="84" t="s">
        <v>214</v>
      </c>
      <c r="D40" s="84" t="s">
        <v>1956</v>
      </c>
      <c r="E40" s="114">
        <v>1.2738853503184714E-2</v>
      </c>
      <c r="F40" s="114">
        <v>1.5923566878980892E-2</v>
      </c>
      <c r="G40" s="114">
        <v>1.751592356687898E-2</v>
      </c>
      <c r="H40" s="114">
        <v>0.24044585987261147</v>
      </c>
      <c r="I40" s="114">
        <v>0.40764331210191085</v>
      </c>
      <c r="J40" s="114">
        <v>0.18789808917197454</v>
      </c>
      <c r="K40" s="114">
        <v>6.6878980891719744E-2</v>
      </c>
      <c r="L40" s="114">
        <v>2.5477707006369428E-2</v>
      </c>
      <c r="M40" s="114">
        <v>2.2292993630573247E-2</v>
      </c>
      <c r="N40" s="114">
        <v>3.1847133757961785E-3</v>
      </c>
      <c r="O40" s="114">
        <v>0</v>
      </c>
      <c r="P40" s="114">
        <v>0</v>
      </c>
      <c r="Q40" s="114">
        <v>0</v>
      </c>
      <c r="R40" s="119">
        <v>5.063694267515924</v>
      </c>
      <c r="S40" s="119">
        <v>4.5</v>
      </c>
    </row>
    <row r="41" spans="1:19">
      <c r="A41" s="88">
        <v>2016</v>
      </c>
      <c r="B41" s="87" t="s">
        <v>644</v>
      </c>
      <c r="C41" s="84" t="s">
        <v>214</v>
      </c>
      <c r="D41" s="84" t="s">
        <v>1927</v>
      </c>
      <c r="E41" s="114">
        <v>1.6694490818030051E-3</v>
      </c>
      <c r="F41" s="114">
        <v>1.6694490818030051E-3</v>
      </c>
      <c r="G41" s="114">
        <v>1.001669449081803E-2</v>
      </c>
      <c r="H41" s="114">
        <v>3.1719532554257093E-2</v>
      </c>
      <c r="I41" s="114">
        <v>0.38063439065108512</v>
      </c>
      <c r="J41" s="114">
        <v>0.28547579298831388</v>
      </c>
      <c r="K41" s="114">
        <v>0.16193656093489148</v>
      </c>
      <c r="L41" s="114">
        <v>6.8447412353923209E-2</v>
      </c>
      <c r="M41" s="114">
        <v>5.3422370617696162E-2</v>
      </c>
      <c r="N41" s="114">
        <v>3.3388981636060101E-3</v>
      </c>
      <c r="O41" s="114">
        <v>1.6694490818030051E-3</v>
      </c>
      <c r="P41" s="114">
        <v>0</v>
      </c>
      <c r="Q41" s="114">
        <v>0</v>
      </c>
      <c r="R41" s="119">
        <v>5.5075125208681133</v>
      </c>
      <c r="S41" s="119">
        <v>5</v>
      </c>
    </row>
    <row r="42" spans="1:19">
      <c r="A42" s="88">
        <v>2016</v>
      </c>
      <c r="B42" s="87" t="s">
        <v>644</v>
      </c>
      <c r="C42" s="84" t="s">
        <v>214</v>
      </c>
      <c r="D42" s="84" t="s">
        <v>1960</v>
      </c>
      <c r="E42" s="114">
        <v>5.8536585365853662E-2</v>
      </c>
      <c r="F42" s="114">
        <v>2.4390243902439025E-2</v>
      </c>
      <c r="G42" s="114">
        <v>0.46341463414634149</v>
      </c>
      <c r="H42" s="114">
        <v>0.31219512195121951</v>
      </c>
      <c r="I42" s="114">
        <v>9.7560975609756101E-2</v>
      </c>
      <c r="J42" s="114">
        <v>2.9268292682926831E-2</v>
      </c>
      <c r="K42" s="114">
        <v>9.7560975609756097E-3</v>
      </c>
      <c r="L42" s="114">
        <v>4.8780487804878049E-3</v>
      </c>
      <c r="M42" s="114">
        <v>1.6694490818030051E-3</v>
      </c>
      <c r="N42" s="114">
        <v>1.6694490818030051E-3</v>
      </c>
      <c r="O42" s="114">
        <v>1.6694490818030051E-3</v>
      </c>
      <c r="P42" s="114">
        <v>0</v>
      </c>
      <c r="Q42" s="114">
        <v>0</v>
      </c>
      <c r="R42" s="119">
        <v>4.2512195121951217</v>
      </c>
      <c r="S42" s="119">
        <v>4</v>
      </c>
    </row>
    <row r="43" spans="1:19">
      <c r="A43" s="88">
        <v>2016</v>
      </c>
      <c r="B43" s="87" t="s">
        <v>644</v>
      </c>
      <c r="C43" s="84" t="s">
        <v>214</v>
      </c>
      <c r="D43" s="84" t="s">
        <v>1934</v>
      </c>
      <c r="E43" s="114">
        <v>0</v>
      </c>
      <c r="F43" s="114">
        <v>0</v>
      </c>
      <c r="G43" s="114">
        <v>0.66666666666666663</v>
      </c>
      <c r="H43" s="114">
        <v>0.33333333333333331</v>
      </c>
      <c r="I43" s="114">
        <v>0</v>
      </c>
      <c r="J43" s="114">
        <v>0</v>
      </c>
      <c r="K43" s="114">
        <v>0</v>
      </c>
      <c r="L43" s="114">
        <v>0</v>
      </c>
      <c r="M43" s="114">
        <v>0</v>
      </c>
      <c r="N43" s="114">
        <v>0</v>
      </c>
      <c r="O43" s="114">
        <v>0</v>
      </c>
      <c r="P43" s="114">
        <v>0</v>
      </c>
      <c r="Q43" s="114">
        <v>0</v>
      </c>
      <c r="R43" s="119">
        <v>4.1666666666666661</v>
      </c>
      <c r="S43" s="119">
        <v>4</v>
      </c>
    </row>
    <row r="44" spans="1:19">
      <c r="A44" s="88">
        <v>2016</v>
      </c>
      <c r="B44" s="87" t="s">
        <v>644</v>
      </c>
      <c r="C44" s="84" t="s">
        <v>214</v>
      </c>
      <c r="D44" s="84" t="s">
        <v>730</v>
      </c>
      <c r="E44" s="114">
        <v>5.9146599070553441E-3</v>
      </c>
      <c r="F44" s="114">
        <v>2.1123785382340513E-3</v>
      </c>
      <c r="G44" s="114">
        <v>8.8719898605830166E-3</v>
      </c>
      <c r="H44" s="114">
        <v>1.351922264469793E-2</v>
      </c>
      <c r="I44" s="114">
        <v>0.57879171947613017</v>
      </c>
      <c r="J44" s="114">
        <v>0.21377270806928603</v>
      </c>
      <c r="K44" s="114">
        <v>9.0832277144064222E-2</v>
      </c>
      <c r="L44" s="114">
        <v>4.3092522179974654E-2</v>
      </c>
      <c r="M44" s="114">
        <v>2.746092099704267E-2</v>
      </c>
      <c r="N44" s="114">
        <v>9.7169412758766373E-3</v>
      </c>
      <c r="O44" s="114">
        <v>5.0697084917617234E-3</v>
      </c>
      <c r="P44" s="114">
        <v>4.224757076468103E-4</v>
      </c>
      <c r="Q44" s="114">
        <v>4.224757076468103E-4</v>
      </c>
      <c r="R44" s="119">
        <v>5.346641318124207</v>
      </c>
      <c r="S44" s="119">
        <v>5</v>
      </c>
    </row>
    <row r="45" spans="1:19">
      <c r="A45" s="88">
        <v>2016</v>
      </c>
      <c r="B45" s="87" t="s">
        <v>644</v>
      </c>
      <c r="C45" s="84" t="s">
        <v>126</v>
      </c>
      <c r="D45" s="84" t="s">
        <v>1923</v>
      </c>
      <c r="E45" s="114">
        <v>0.18181818181818182</v>
      </c>
      <c r="F45" s="114">
        <v>0</v>
      </c>
      <c r="G45" s="114">
        <v>9.0909090909090912E-2</v>
      </c>
      <c r="H45" s="114">
        <v>0</v>
      </c>
      <c r="I45" s="114">
        <v>0.54545454545454541</v>
      </c>
      <c r="J45" s="114">
        <v>0</v>
      </c>
      <c r="K45" s="114">
        <v>0.18181818181818182</v>
      </c>
      <c r="L45" s="114">
        <v>0</v>
      </c>
      <c r="M45" s="114">
        <v>0</v>
      </c>
      <c r="N45" s="114">
        <v>0</v>
      </c>
      <c r="O45" s="114">
        <v>0</v>
      </c>
      <c r="P45" s="114">
        <v>0</v>
      </c>
      <c r="Q45" s="114">
        <v>0</v>
      </c>
      <c r="R45" s="119">
        <v>4.6818181818181817</v>
      </c>
      <c r="S45" s="119">
        <v>5</v>
      </c>
    </row>
    <row r="46" spans="1:19">
      <c r="A46" s="88">
        <v>2016</v>
      </c>
      <c r="B46" s="87" t="s">
        <v>644</v>
      </c>
      <c r="C46" s="84" t="s">
        <v>126</v>
      </c>
      <c r="D46" s="84" t="s">
        <v>1958</v>
      </c>
      <c r="E46" s="114">
        <v>1.7786561264822136E-2</v>
      </c>
      <c r="F46" s="114">
        <v>1.383399209486166E-2</v>
      </c>
      <c r="G46" s="114">
        <v>2.5691699604743084E-2</v>
      </c>
      <c r="H46" s="114">
        <v>3.1620553359683792E-2</v>
      </c>
      <c r="I46" s="114">
        <v>0.34387351778656128</v>
      </c>
      <c r="J46" s="114">
        <v>0.20355731225296442</v>
      </c>
      <c r="K46" s="114">
        <v>0.13833992094861661</v>
      </c>
      <c r="L46" s="114">
        <v>0.10276679841897234</v>
      </c>
      <c r="M46" s="114">
        <v>0.1007905138339921</v>
      </c>
      <c r="N46" s="114">
        <v>1.5810276679841896E-2</v>
      </c>
      <c r="O46" s="114">
        <v>3.952569169960474E-3</v>
      </c>
      <c r="P46" s="114">
        <v>1.976284584980237E-3</v>
      </c>
      <c r="Q46" s="114">
        <v>0</v>
      </c>
      <c r="R46" s="119">
        <v>5.5909090909090926</v>
      </c>
      <c r="S46" s="119">
        <v>5</v>
      </c>
    </row>
    <row r="47" spans="1:19">
      <c r="A47" s="88">
        <v>2016</v>
      </c>
      <c r="B47" s="87" t="s">
        <v>644</v>
      </c>
      <c r="C47" s="84" t="s">
        <v>126</v>
      </c>
      <c r="D47" s="84" t="s">
        <v>4538</v>
      </c>
      <c r="E47" s="114">
        <v>1.0217113665389528E-2</v>
      </c>
      <c r="F47" s="114">
        <v>1.1494252873563218E-2</v>
      </c>
      <c r="G47" s="114">
        <v>1.9157088122605363E-2</v>
      </c>
      <c r="H47" s="114">
        <v>3.0651340996168581E-2</v>
      </c>
      <c r="I47" s="114">
        <v>0.22988505747126436</v>
      </c>
      <c r="J47" s="114">
        <v>0.20945083014048532</v>
      </c>
      <c r="K47" s="114">
        <v>0.16985951468710089</v>
      </c>
      <c r="L47" s="114">
        <v>0.1251596424010217</v>
      </c>
      <c r="M47" s="114">
        <v>0.10600255427841634</v>
      </c>
      <c r="N47" s="114">
        <v>5.7471264367816091E-2</v>
      </c>
      <c r="O47" s="114">
        <v>1.7879948914431672E-2</v>
      </c>
      <c r="P47" s="114">
        <v>1.0217113665389528E-2</v>
      </c>
      <c r="Q47" s="114">
        <v>2.554278416347382E-3</v>
      </c>
      <c r="R47" s="119">
        <v>5.9463601532567036</v>
      </c>
      <c r="S47" s="119">
        <v>5</v>
      </c>
    </row>
    <row r="48" spans="1:19">
      <c r="A48" s="88">
        <v>2016</v>
      </c>
      <c r="B48" s="87" t="s">
        <v>644</v>
      </c>
      <c r="C48" s="84" t="s">
        <v>126</v>
      </c>
      <c r="D48" s="84" t="s">
        <v>1937</v>
      </c>
      <c r="E48" s="114">
        <v>4.0000000000000001E-3</v>
      </c>
      <c r="F48" s="114">
        <v>1.3333333333333334E-2</v>
      </c>
      <c r="G48" s="114">
        <v>2.6666666666666668E-2</v>
      </c>
      <c r="H48" s="114">
        <v>2.8000000000000001E-2</v>
      </c>
      <c r="I48" s="114">
        <v>0.316</v>
      </c>
      <c r="J48" s="114">
        <v>0.27600000000000002</v>
      </c>
      <c r="K48" s="114">
        <v>0.13333333333333333</v>
      </c>
      <c r="L48" s="114">
        <v>8.666666666666667E-2</v>
      </c>
      <c r="M48" s="114">
        <v>7.7333333333333337E-2</v>
      </c>
      <c r="N48" s="114">
        <v>2.6666666666666668E-2</v>
      </c>
      <c r="O48" s="114">
        <v>9.3333333333333341E-3</v>
      </c>
      <c r="P48" s="114">
        <v>2.6666666666666666E-3</v>
      </c>
      <c r="Q48" s="114">
        <v>0</v>
      </c>
      <c r="R48" s="119">
        <v>5.636000000000001</v>
      </c>
      <c r="S48" s="119">
        <v>5</v>
      </c>
    </row>
    <row r="49" spans="1:19">
      <c r="A49" s="88">
        <v>2016</v>
      </c>
      <c r="B49" s="87" t="s">
        <v>644</v>
      </c>
      <c r="C49" s="84" t="s">
        <v>126</v>
      </c>
      <c r="D49" s="84" t="s">
        <v>1938</v>
      </c>
      <c r="E49" s="114">
        <v>2.1005428369129102E-2</v>
      </c>
      <c r="F49" s="114">
        <v>2.8793957989143262E-2</v>
      </c>
      <c r="G49" s="114">
        <v>3.9650696247344817E-2</v>
      </c>
      <c r="H49" s="114">
        <v>4.0830776492801507E-2</v>
      </c>
      <c r="I49" s="114">
        <v>0.38329006372433327</v>
      </c>
      <c r="J49" s="114">
        <v>0.23507198489497286</v>
      </c>
      <c r="K49" s="114">
        <v>0.12744866650932263</v>
      </c>
      <c r="L49" s="114">
        <v>6.4196365352843995E-2</v>
      </c>
      <c r="M49" s="114">
        <v>4.5787113523719614E-2</v>
      </c>
      <c r="N49" s="114">
        <v>1.1564786405475572E-2</v>
      </c>
      <c r="O49" s="114">
        <v>1.6521123436393675E-3</v>
      </c>
      <c r="P49" s="114">
        <v>2.360160490913382E-4</v>
      </c>
      <c r="Q49" s="114">
        <v>4.720320981826764E-4</v>
      </c>
      <c r="R49" s="119">
        <v>5.338565022421526</v>
      </c>
      <c r="S49" s="119">
        <v>5</v>
      </c>
    </row>
    <row r="50" spans="1:19">
      <c r="A50" s="88">
        <v>2016</v>
      </c>
      <c r="B50" s="87" t="s">
        <v>644</v>
      </c>
      <c r="C50" s="84" t="s">
        <v>126</v>
      </c>
      <c r="D50" s="84" t="s">
        <v>1959</v>
      </c>
      <c r="E50" s="114">
        <v>0</v>
      </c>
      <c r="F50" s="114">
        <v>0.125</v>
      </c>
      <c r="G50" s="114">
        <v>0.375</v>
      </c>
      <c r="H50" s="114">
        <v>0.25</v>
      </c>
      <c r="I50" s="114">
        <v>0.125</v>
      </c>
      <c r="J50" s="114">
        <v>0.125</v>
      </c>
      <c r="K50" s="114">
        <v>0</v>
      </c>
      <c r="L50" s="114">
        <v>0</v>
      </c>
      <c r="M50" s="114">
        <v>0</v>
      </c>
      <c r="N50" s="114">
        <v>0</v>
      </c>
      <c r="O50" s="114">
        <v>0</v>
      </c>
      <c r="P50" s="114">
        <v>0</v>
      </c>
      <c r="Q50" s="114">
        <v>0</v>
      </c>
      <c r="R50" s="119">
        <v>4.375</v>
      </c>
      <c r="S50" s="119">
        <v>4</v>
      </c>
    </row>
    <row r="51" spans="1:19">
      <c r="A51" s="120">
        <v>2017</v>
      </c>
      <c r="B51" s="87" t="s">
        <v>644</v>
      </c>
      <c r="C51" s="84" t="s">
        <v>31</v>
      </c>
      <c r="D51" s="84" t="s">
        <v>1919</v>
      </c>
      <c r="E51" s="114">
        <v>2.5304878048780489E-2</v>
      </c>
      <c r="F51" s="114">
        <v>2.0426829268292684E-2</v>
      </c>
      <c r="G51" s="114">
        <v>3.048780487804878E-2</v>
      </c>
      <c r="H51" s="114">
        <v>9.5426829268292684E-2</v>
      </c>
      <c r="I51" s="114">
        <v>0.3253048780487805</v>
      </c>
      <c r="J51" s="114">
        <v>0.2173780487804878</v>
      </c>
      <c r="K51" s="114">
        <v>0.13079268292682927</v>
      </c>
      <c r="L51" s="114">
        <v>6.6158536585365857E-2</v>
      </c>
      <c r="M51" s="114">
        <v>4.5426829268292682E-2</v>
      </c>
      <c r="N51" s="114">
        <v>3.0792682926829268E-2</v>
      </c>
      <c r="O51" s="114">
        <v>8.5365853658536592E-3</v>
      </c>
      <c r="P51" s="114">
        <v>2.4390243902439024E-3</v>
      </c>
      <c r="Q51" s="114">
        <v>1.5243902439024391E-3</v>
      </c>
      <c r="R51" s="119">
        <v>5.3858231707317072</v>
      </c>
      <c r="S51" s="119">
        <v>4.5</v>
      </c>
    </row>
    <row r="52" spans="1:19">
      <c r="A52" s="120">
        <v>2017</v>
      </c>
      <c r="B52" s="87" t="s">
        <v>644</v>
      </c>
      <c r="C52" s="84" t="s">
        <v>31</v>
      </c>
      <c r="D52" s="84" t="s">
        <v>1926</v>
      </c>
      <c r="E52" s="114">
        <v>7.4534161490683228E-3</v>
      </c>
      <c r="F52" s="114">
        <v>7.4534161490683228E-3</v>
      </c>
      <c r="G52" s="114">
        <v>1.0766045548654244E-2</v>
      </c>
      <c r="H52" s="114">
        <v>3.8923395445134575E-2</v>
      </c>
      <c r="I52" s="114">
        <v>0.12795031055900621</v>
      </c>
      <c r="J52" s="114">
        <v>0.19296066252587993</v>
      </c>
      <c r="K52" s="114">
        <v>0.14782608695652175</v>
      </c>
      <c r="L52" s="114">
        <v>0.13664596273291926</v>
      </c>
      <c r="M52" s="114">
        <v>9.9792960662525881E-2</v>
      </c>
      <c r="N52" s="114">
        <v>0.13540372670807455</v>
      </c>
      <c r="O52" s="114">
        <v>6.4182194616977231E-2</v>
      </c>
      <c r="P52" s="114">
        <v>1.8633540372670808E-2</v>
      </c>
      <c r="Q52" s="114">
        <v>1.2008281573498964E-2</v>
      </c>
      <c r="R52" s="119">
        <v>6.354865424430642</v>
      </c>
      <c r="S52" s="119">
        <v>4.5</v>
      </c>
    </row>
    <row r="53" spans="1:19">
      <c r="A53" s="120">
        <v>2017</v>
      </c>
      <c r="B53" s="87" t="s">
        <v>644</v>
      </c>
      <c r="C53" s="84" t="s">
        <v>31</v>
      </c>
      <c r="D53" s="84" t="s">
        <v>1930</v>
      </c>
      <c r="E53" s="114">
        <v>1.4652014652014652E-2</v>
      </c>
      <c r="F53" s="114">
        <v>1.282051282051282E-2</v>
      </c>
      <c r="G53" s="114">
        <v>2.9304029304029304E-2</v>
      </c>
      <c r="H53" s="114">
        <v>0.17948717948717949</v>
      </c>
      <c r="I53" s="114">
        <v>0.29120879120879123</v>
      </c>
      <c r="J53" s="114">
        <v>0.20512820512820512</v>
      </c>
      <c r="K53" s="114">
        <v>0.13736263736263737</v>
      </c>
      <c r="L53" s="114">
        <v>6.5934065934065936E-2</v>
      </c>
      <c r="M53" s="114">
        <v>3.2967032967032968E-2</v>
      </c>
      <c r="N53" s="114">
        <v>2.0146520146520148E-2</v>
      </c>
      <c r="O53" s="114">
        <v>9.1575091575091579E-3</v>
      </c>
      <c r="P53" s="114"/>
      <c r="Q53" s="114">
        <v>1.8315018315018315E-3</v>
      </c>
      <c r="R53" s="119">
        <v>5.3260073260073257</v>
      </c>
      <c r="S53" s="119">
        <v>4.5</v>
      </c>
    </row>
    <row r="54" spans="1:19">
      <c r="A54" s="120">
        <v>2017</v>
      </c>
      <c r="B54" s="87" t="s">
        <v>644</v>
      </c>
      <c r="C54" s="84" t="s">
        <v>31</v>
      </c>
      <c r="D54" s="84" t="s">
        <v>1962</v>
      </c>
      <c r="E54" s="114"/>
      <c r="F54" s="114">
        <v>0.12</v>
      </c>
      <c r="G54" s="114">
        <v>0.8</v>
      </c>
      <c r="H54" s="114">
        <v>0.08</v>
      </c>
      <c r="I54" s="114"/>
      <c r="J54" s="114"/>
      <c r="K54" s="114"/>
      <c r="L54" s="114"/>
      <c r="M54" s="114"/>
      <c r="N54" s="114"/>
      <c r="O54" s="114"/>
      <c r="P54" s="114"/>
      <c r="Q54" s="114"/>
      <c r="R54" s="119">
        <v>3.98</v>
      </c>
      <c r="S54" s="119">
        <v>4</v>
      </c>
    </row>
    <row r="55" spans="1:19">
      <c r="A55" s="120">
        <v>2017</v>
      </c>
      <c r="B55" s="87" t="s">
        <v>644</v>
      </c>
      <c r="C55" s="84" t="s">
        <v>213</v>
      </c>
      <c r="D55" s="84" t="s">
        <v>1948</v>
      </c>
      <c r="E55" s="114"/>
      <c r="F55" s="114"/>
      <c r="G55" s="114"/>
      <c r="H55" s="114"/>
      <c r="I55" s="114"/>
      <c r="J55" s="114"/>
      <c r="K55" s="114">
        <v>0.65693430656934304</v>
      </c>
      <c r="L55" s="114">
        <v>0.24087591240875914</v>
      </c>
      <c r="M55" s="114">
        <v>5.8394160583941604E-2</v>
      </c>
      <c r="N55" s="114">
        <v>4.3795620437956206E-2</v>
      </c>
      <c r="O55" s="114"/>
      <c r="P55" s="114"/>
      <c r="Q55" s="114"/>
      <c r="R55" s="119">
        <v>6.2445255474452557</v>
      </c>
      <c r="S55" s="119">
        <v>6</v>
      </c>
    </row>
    <row r="56" spans="1:19">
      <c r="A56" s="120">
        <v>2017</v>
      </c>
      <c r="B56" s="87" t="s">
        <v>644</v>
      </c>
      <c r="C56" s="84" t="s">
        <v>214</v>
      </c>
      <c r="D56" s="84" t="s">
        <v>700</v>
      </c>
      <c r="E56" s="114">
        <v>1.4492753623188406E-2</v>
      </c>
      <c r="F56" s="114"/>
      <c r="G56" s="114">
        <v>1.4492753623188406E-2</v>
      </c>
      <c r="H56" s="114">
        <v>0.36231884057971014</v>
      </c>
      <c r="I56" s="114">
        <v>0.33333333333333331</v>
      </c>
      <c r="J56" s="114">
        <v>0.15942028985507245</v>
      </c>
      <c r="K56" s="114">
        <v>2.8985507246376812E-2</v>
      </c>
      <c r="L56" s="114">
        <v>5.7971014492753624E-2</v>
      </c>
      <c r="M56" s="114">
        <v>2.8985507246376812E-2</v>
      </c>
      <c r="N56" s="114"/>
      <c r="O56" s="114"/>
      <c r="P56" s="114"/>
      <c r="Q56" s="114"/>
      <c r="R56" s="119">
        <v>5</v>
      </c>
      <c r="S56" s="119">
        <v>4.5</v>
      </c>
    </row>
    <row r="57" spans="1:19">
      <c r="A57" s="120">
        <v>2017</v>
      </c>
      <c r="B57" s="87" t="s">
        <v>644</v>
      </c>
      <c r="C57" s="84" t="s">
        <v>214</v>
      </c>
      <c r="D57" s="84" t="s">
        <v>1921</v>
      </c>
      <c r="E57" s="114">
        <v>0.02</v>
      </c>
      <c r="F57" s="114">
        <v>7.0000000000000007E-2</v>
      </c>
      <c r="G57" s="114">
        <v>0.28999999999999998</v>
      </c>
      <c r="H57" s="114">
        <v>0.28999999999999998</v>
      </c>
      <c r="I57" s="114">
        <v>0.14000000000000001</v>
      </c>
      <c r="J57" s="114">
        <v>0.1</v>
      </c>
      <c r="K57" s="114">
        <v>7.0000000000000007E-2</v>
      </c>
      <c r="L57" s="114">
        <v>0.01</v>
      </c>
      <c r="M57" s="114">
        <v>0.01</v>
      </c>
      <c r="N57" s="114"/>
      <c r="O57" s="114"/>
      <c r="P57" s="114"/>
      <c r="Q57" s="114"/>
      <c r="R57" s="119">
        <v>4.5599999999999996</v>
      </c>
      <c r="S57" s="119">
        <v>4</v>
      </c>
    </row>
    <row r="58" spans="1:19">
      <c r="A58" s="120">
        <v>2017</v>
      </c>
      <c r="B58" s="87" t="s">
        <v>644</v>
      </c>
      <c r="C58" s="84" t="s">
        <v>214</v>
      </c>
      <c r="D58" s="84" t="s">
        <v>1924</v>
      </c>
      <c r="E58" s="114">
        <v>6.9306930693069313E-2</v>
      </c>
      <c r="F58" s="114">
        <v>2.9702970297029702E-2</v>
      </c>
      <c r="G58" s="114">
        <v>5.4455445544554455E-2</v>
      </c>
      <c r="H58" s="114">
        <v>0.15841584158415842</v>
      </c>
      <c r="I58" s="114">
        <v>0.40099009900990101</v>
      </c>
      <c r="J58" s="114">
        <v>0.12871287128712872</v>
      </c>
      <c r="K58" s="114">
        <v>8.9108910891089105E-2</v>
      </c>
      <c r="L58" s="114">
        <v>3.4653465346534656E-2</v>
      </c>
      <c r="M58" s="114">
        <v>1.9801980198019802E-2</v>
      </c>
      <c r="N58" s="114">
        <v>1.4851485148514851E-2</v>
      </c>
      <c r="O58" s="114"/>
      <c r="P58" s="114"/>
      <c r="Q58" s="114"/>
      <c r="R58" s="119">
        <v>4.9529702970297027</v>
      </c>
      <c r="S58" s="119">
        <v>4.5</v>
      </c>
    </row>
    <row r="59" spans="1:19">
      <c r="A59" s="120">
        <v>2017</v>
      </c>
      <c r="B59" s="87" t="s">
        <v>644</v>
      </c>
      <c r="C59" s="84" t="s">
        <v>214</v>
      </c>
      <c r="D59" s="84" t="s">
        <v>1956</v>
      </c>
      <c r="E59" s="114">
        <v>1.4792899408284023E-2</v>
      </c>
      <c r="F59" s="114">
        <v>1.4792899408284023E-2</v>
      </c>
      <c r="G59" s="114">
        <v>2.2189349112426034E-2</v>
      </c>
      <c r="H59" s="114">
        <v>0.24852071005917159</v>
      </c>
      <c r="I59" s="114">
        <v>0.38905325443786981</v>
      </c>
      <c r="J59" s="114">
        <v>0.17751479289940827</v>
      </c>
      <c r="K59" s="114">
        <v>7.1005917159763315E-2</v>
      </c>
      <c r="L59" s="114">
        <v>2.6627218934911243E-2</v>
      </c>
      <c r="M59" s="114">
        <v>1.9230769230769232E-2</v>
      </c>
      <c r="N59" s="114">
        <v>1.6272189349112426E-2</v>
      </c>
      <c r="O59" s="114"/>
      <c r="P59" s="114"/>
      <c r="Q59" s="114"/>
      <c r="R59" s="119">
        <v>5.0754437869822482</v>
      </c>
      <c r="S59" s="119">
        <v>4.5</v>
      </c>
    </row>
    <row r="60" spans="1:19">
      <c r="A60" s="120">
        <v>2017</v>
      </c>
      <c r="B60" s="87" t="s">
        <v>644</v>
      </c>
      <c r="C60" s="84" t="s">
        <v>214</v>
      </c>
      <c r="D60" s="84" t="s">
        <v>1927</v>
      </c>
      <c r="E60" s="114">
        <v>3.0959752321981426E-3</v>
      </c>
      <c r="F60" s="114">
        <v>4.6439628482972135E-3</v>
      </c>
      <c r="G60" s="114">
        <v>1.238390092879257E-2</v>
      </c>
      <c r="H60" s="114">
        <v>2.6315789473684209E-2</v>
      </c>
      <c r="I60" s="114">
        <v>0.38080495356037153</v>
      </c>
      <c r="J60" s="114">
        <v>0.27863777089783281</v>
      </c>
      <c r="K60" s="114">
        <v>0.16873065015479877</v>
      </c>
      <c r="L60" s="114">
        <v>6.5015479876160992E-2</v>
      </c>
      <c r="M60" s="114">
        <v>3.8699690402476783E-2</v>
      </c>
      <c r="N60" s="114">
        <v>1.5479876160990712E-2</v>
      </c>
      <c r="O60" s="114">
        <v>4.6439628482972135E-3</v>
      </c>
      <c r="P60" s="114">
        <v>1.5479876160990713E-3</v>
      </c>
      <c r="Q60" s="114"/>
      <c r="R60" s="119">
        <v>5.5092879256965945</v>
      </c>
      <c r="S60" s="119">
        <v>5</v>
      </c>
    </row>
    <row r="61" spans="1:19">
      <c r="A61" s="120">
        <v>2017</v>
      </c>
      <c r="B61" s="87" t="s">
        <v>644</v>
      </c>
      <c r="C61" s="84" t="s">
        <v>214</v>
      </c>
      <c r="D61" s="84" t="s">
        <v>1960</v>
      </c>
      <c r="E61" s="114">
        <v>5.3231939163498096E-2</v>
      </c>
      <c r="F61" s="114">
        <v>2.6615969581749048E-2</v>
      </c>
      <c r="G61" s="114">
        <v>0.44866920152091255</v>
      </c>
      <c r="H61" s="114">
        <v>0.31178707224334601</v>
      </c>
      <c r="I61" s="114">
        <v>9.5057034220532313E-2</v>
      </c>
      <c r="J61" s="114">
        <v>3.4220532319391636E-2</v>
      </c>
      <c r="K61" s="114">
        <v>1.9011406844106463E-2</v>
      </c>
      <c r="L61" s="114">
        <v>7.6045627376425855E-3</v>
      </c>
      <c r="M61" s="114">
        <v>3.8022813688212928E-3</v>
      </c>
      <c r="N61" s="114"/>
      <c r="O61" s="114"/>
      <c r="P61" s="114"/>
      <c r="Q61" s="114"/>
      <c r="R61" s="119">
        <v>4.2965779467680605</v>
      </c>
      <c r="S61" s="119">
        <v>4</v>
      </c>
    </row>
    <row r="62" spans="1:19">
      <c r="A62" s="120">
        <v>2017</v>
      </c>
      <c r="B62" s="87" t="s">
        <v>644</v>
      </c>
      <c r="C62" s="84" t="s">
        <v>214</v>
      </c>
      <c r="D62" s="84" t="s">
        <v>1934</v>
      </c>
      <c r="E62" s="114">
        <v>6.6666666666666666E-2</v>
      </c>
      <c r="F62" s="114"/>
      <c r="G62" s="114">
        <v>0.53333333333333333</v>
      </c>
      <c r="H62" s="114">
        <v>0.13333333333333333</v>
      </c>
      <c r="I62" s="114">
        <v>0.13333333333333333</v>
      </c>
      <c r="J62" s="114">
        <v>6.6666666666666666E-2</v>
      </c>
      <c r="K62" s="114">
        <v>6.6666666666666666E-2</v>
      </c>
      <c r="L62" s="114"/>
      <c r="M62" s="114"/>
      <c r="N62" s="114"/>
      <c r="O62" s="114"/>
      <c r="P62" s="114"/>
      <c r="Q62" s="114"/>
      <c r="R62" s="119">
        <v>4.2666666666666666</v>
      </c>
      <c r="S62" s="119">
        <v>4</v>
      </c>
    </row>
    <row r="63" spans="1:19">
      <c r="A63" s="120">
        <v>2017</v>
      </c>
      <c r="B63" s="87" t="s">
        <v>644</v>
      </c>
      <c r="C63" s="84" t="s">
        <v>214</v>
      </c>
      <c r="D63" s="84" t="s">
        <v>730</v>
      </c>
      <c r="E63" s="114">
        <v>5.7447681575707836E-3</v>
      </c>
      <c r="F63" s="114">
        <v>2.4620434961017644E-3</v>
      </c>
      <c r="G63" s="114">
        <v>9.4378334017234302E-3</v>
      </c>
      <c r="H63" s="114">
        <v>1.3541239228559704E-2</v>
      </c>
      <c r="I63" s="114">
        <v>0.56791136643414031</v>
      </c>
      <c r="J63" s="114">
        <v>0.21748050882232253</v>
      </c>
      <c r="K63" s="114">
        <v>9.3147312269183422E-2</v>
      </c>
      <c r="L63" s="114">
        <v>4.4727123512515385E-2</v>
      </c>
      <c r="M63" s="114">
        <v>1.8465326220763235E-2</v>
      </c>
      <c r="N63" s="114">
        <v>1.600328272466147E-2</v>
      </c>
      <c r="O63" s="114">
        <v>8.206811653672548E-3</v>
      </c>
      <c r="P63" s="114">
        <v>2.051702913418137E-3</v>
      </c>
      <c r="Q63" s="114">
        <v>8.206811653672548E-4</v>
      </c>
      <c r="R63" s="119">
        <v>5.3613048830529335</v>
      </c>
      <c r="S63" s="119">
        <v>5</v>
      </c>
    </row>
    <row r="64" spans="1:19">
      <c r="A64" s="120">
        <v>2017</v>
      </c>
      <c r="B64" s="87" t="s">
        <v>644</v>
      </c>
      <c r="C64" s="84" t="s">
        <v>126</v>
      </c>
      <c r="D64" s="84" t="s">
        <v>1923</v>
      </c>
      <c r="E64" s="114">
        <v>8.6956521739130432E-2</v>
      </c>
      <c r="F64" s="114">
        <v>4.3478260869565216E-2</v>
      </c>
      <c r="G64" s="114">
        <v>4.3478260869565216E-2</v>
      </c>
      <c r="H64" s="114">
        <v>8.6956521739130432E-2</v>
      </c>
      <c r="I64" s="114">
        <v>0.43478260869565216</v>
      </c>
      <c r="J64" s="114">
        <v>0.13043478260869565</v>
      </c>
      <c r="K64" s="114">
        <v>0.17391304347826086</v>
      </c>
      <c r="L64" s="114"/>
      <c r="M64" s="114"/>
      <c r="N64" s="114"/>
      <c r="O64" s="114"/>
      <c r="P64" s="114"/>
      <c r="Q64" s="114"/>
      <c r="R64" s="119">
        <v>4.8913043478260869</v>
      </c>
      <c r="S64" s="119">
        <v>5</v>
      </c>
    </row>
    <row r="65" spans="1:19">
      <c r="A65" s="120">
        <v>2017</v>
      </c>
      <c r="B65" s="87" t="s">
        <v>644</v>
      </c>
      <c r="C65" s="84" t="s">
        <v>126</v>
      </c>
      <c r="D65" s="84" t="s">
        <v>1958</v>
      </c>
      <c r="E65" s="114">
        <v>2.3769100169779286E-2</v>
      </c>
      <c r="F65" s="114">
        <v>1.5280135823429542E-2</v>
      </c>
      <c r="G65" s="114">
        <v>2.2071307300509338E-2</v>
      </c>
      <c r="H65" s="114">
        <v>3.5653650254668934E-2</v>
      </c>
      <c r="I65" s="114">
        <v>0.35823429541595925</v>
      </c>
      <c r="J65" s="114">
        <v>0.20543293718166383</v>
      </c>
      <c r="K65" s="114">
        <v>0.13073005093378609</v>
      </c>
      <c r="L65" s="114">
        <v>9.1680814940577254E-2</v>
      </c>
      <c r="M65" s="114">
        <v>4.4142614601018676E-2</v>
      </c>
      <c r="N65" s="114">
        <v>5.9422750424448216E-2</v>
      </c>
      <c r="O65" s="114">
        <v>1.1884550084889643E-2</v>
      </c>
      <c r="P65" s="114">
        <v>1.697792869269949E-3</v>
      </c>
      <c r="Q65" s="114"/>
      <c r="R65" s="119">
        <v>5.5415959252971136</v>
      </c>
      <c r="S65" s="119">
        <v>5</v>
      </c>
    </row>
    <row r="66" spans="1:19">
      <c r="A66" s="120">
        <v>2017</v>
      </c>
      <c r="B66" s="87" t="s">
        <v>644</v>
      </c>
      <c r="C66" s="84" t="s">
        <v>126</v>
      </c>
      <c r="D66" s="84" t="s">
        <v>4538</v>
      </c>
      <c r="E66" s="114">
        <v>1.2376237623762377E-2</v>
      </c>
      <c r="F66" s="114">
        <v>1.2376237623762377E-2</v>
      </c>
      <c r="G66" s="114">
        <v>1.8564356435643563E-2</v>
      </c>
      <c r="H66" s="114">
        <v>2.9702970297029702E-2</v>
      </c>
      <c r="I66" s="114">
        <v>0.22648514851485149</v>
      </c>
      <c r="J66" s="114">
        <v>0.21039603960396039</v>
      </c>
      <c r="K66" s="114">
        <v>0.16460396039603961</v>
      </c>
      <c r="L66" s="114">
        <v>0.12623762376237624</v>
      </c>
      <c r="M66" s="114">
        <v>5.8168316831683171E-2</v>
      </c>
      <c r="N66" s="114">
        <v>8.1683168316831686E-2</v>
      </c>
      <c r="O66" s="114">
        <v>3.7128712871287127E-2</v>
      </c>
      <c r="P66" s="114">
        <v>1.3613861386138614E-2</v>
      </c>
      <c r="Q66" s="114">
        <v>8.6633663366336641E-3</v>
      </c>
      <c r="R66" s="119">
        <v>5.9672029702970297</v>
      </c>
      <c r="S66" s="119">
        <v>5</v>
      </c>
    </row>
    <row r="67" spans="1:19">
      <c r="A67" s="120">
        <v>2017</v>
      </c>
      <c r="B67" s="87" t="s">
        <v>644</v>
      </c>
      <c r="C67" s="84" t="s">
        <v>126</v>
      </c>
      <c r="D67" s="84" t="s">
        <v>1937</v>
      </c>
      <c r="E67" s="114">
        <v>6.5359477124183009E-3</v>
      </c>
      <c r="F67" s="114">
        <v>1.3071895424836602E-2</v>
      </c>
      <c r="G67" s="114">
        <v>2.4836601307189541E-2</v>
      </c>
      <c r="H67" s="114">
        <v>2.8758169934640521E-2</v>
      </c>
      <c r="I67" s="114">
        <v>0.30849673202614381</v>
      </c>
      <c r="J67" s="114">
        <v>0.27843137254901962</v>
      </c>
      <c r="K67" s="114">
        <v>0.12941176470588237</v>
      </c>
      <c r="L67" s="114">
        <v>8.8888888888888892E-2</v>
      </c>
      <c r="M67" s="114">
        <v>5.3594771241830062E-2</v>
      </c>
      <c r="N67" s="114">
        <v>4.8366013071895426E-2</v>
      </c>
      <c r="O67" s="114">
        <v>9.1503267973856214E-3</v>
      </c>
      <c r="P67" s="114">
        <v>7.8431372549019607E-3</v>
      </c>
      <c r="Q67" s="114">
        <v>2.6143790849673201E-3</v>
      </c>
      <c r="R67" s="119">
        <v>5.6522875816993468</v>
      </c>
      <c r="S67" s="119">
        <v>5</v>
      </c>
    </row>
    <row r="68" spans="1:19">
      <c r="A68" s="120">
        <v>2017</v>
      </c>
      <c r="B68" s="87" t="s">
        <v>644</v>
      </c>
      <c r="C68" s="84" t="s">
        <v>126</v>
      </c>
      <c r="D68" s="84" t="s">
        <v>1938</v>
      </c>
      <c r="E68" s="114">
        <v>2.1305841924398626E-2</v>
      </c>
      <c r="F68" s="114">
        <v>2.8178694158075602E-2</v>
      </c>
      <c r="G68" s="114">
        <v>3.9175257731958762E-2</v>
      </c>
      <c r="H68" s="114">
        <v>4.0778923253150058E-2</v>
      </c>
      <c r="I68" s="114">
        <v>0.38029782359679265</v>
      </c>
      <c r="J68" s="114">
        <v>0.23688430698739976</v>
      </c>
      <c r="K68" s="114">
        <v>0.12508591065292096</v>
      </c>
      <c r="L68" s="114">
        <v>6.5292096219931275E-2</v>
      </c>
      <c r="M68" s="114">
        <v>3.0469644902634593E-2</v>
      </c>
      <c r="N68" s="114">
        <v>2.5429553264604811E-2</v>
      </c>
      <c r="O68" s="114">
        <v>5.7273768613974796E-3</v>
      </c>
      <c r="P68" s="114">
        <v>6.8728522336769765E-4</v>
      </c>
      <c r="Q68" s="114">
        <v>6.8728522336769765E-4</v>
      </c>
      <c r="R68" s="119">
        <v>5.3478808705612826</v>
      </c>
      <c r="S68" s="119">
        <v>5</v>
      </c>
    </row>
    <row r="69" spans="1:19">
      <c r="A69" s="120">
        <v>2017</v>
      </c>
      <c r="B69" s="87" t="s">
        <v>644</v>
      </c>
      <c r="C69" s="84" t="s">
        <v>126</v>
      </c>
      <c r="D69" s="84" t="s">
        <v>1959</v>
      </c>
      <c r="E69" s="114"/>
      <c r="F69" s="114">
        <v>0.1111111111111111</v>
      </c>
      <c r="G69" s="114">
        <v>0.44444444444444442</v>
      </c>
      <c r="H69" s="114">
        <v>0.22222222222222221</v>
      </c>
      <c r="I69" s="114">
        <v>0.1111111111111111</v>
      </c>
      <c r="J69" s="114">
        <v>0.1111111111111111</v>
      </c>
      <c r="K69" s="114"/>
      <c r="L69" s="114"/>
      <c r="M69" s="114"/>
      <c r="N69" s="114"/>
      <c r="O69" s="114"/>
      <c r="P69" s="114"/>
      <c r="Q69" s="114"/>
      <c r="R69" s="119">
        <v>4.333333333333333</v>
      </c>
      <c r="S69" s="119">
        <v>4</v>
      </c>
    </row>
    <row r="70" spans="1:19">
      <c r="A70" s="88">
        <v>2018</v>
      </c>
      <c r="B70" s="87" t="s">
        <v>644</v>
      </c>
      <c r="C70" s="84" t="s">
        <v>31</v>
      </c>
      <c r="D70" s="84" t="s">
        <v>1919</v>
      </c>
      <c r="E70" s="114">
        <v>2.92E-2</v>
      </c>
      <c r="F70" s="114">
        <v>2.29E-2</v>
      </c>
      <c r="G70" s="114">
        <v>3.5299999999999998E-2</v>
      </c>
      <c r="H70" s="114">
        <v>9.7200000000000009E-2</v>
      </c>
      <c r="I70" s="114">
        <v>0.31739999999999996</v>
      </c>
      <c r="J70" s="114">
        <v>0.21379999999999999</v>
      </c>
      <c r="K70" s="114">
        <v>0.1288</v>
      </c>
      <c r="L70" s="114">
        <v>6.6799999999999998E-2</v>
      </c>
      <c r="M70" s="114">
        <v>4.4800000000000006E-2</v>
      </c>
      <c r="N70" s="114">
        <v>3.04E-2</v>
      </c>
      <c r="O70" s="114">
        <v>8.9999999999999993E-3</v>
      </c>
      <c r="P70" s="114">
        <v>2.8999999999999998E-3</v>
      </c>
      <c r="Q70" s="114">
        <v>1.4E-3</v>
      </c>
      <c r="R70" s="119">
        <v>5.35</v>
      </c>
      <c r="S70" s="119">
        <v>4</v>
      </c>
    </row>
    <row r="71" spans="1:19">
      <c r="A71" s="88">
        <v>2018</v>
      </c>
      <c r="B71" s="87" t="s">
        <v>644</v>
      </c>
      <c r="C71" s="84" t="s">
        <v>31</v>
      </c>
      <c r="D71" s="84" t="s">
        <v>1926</v>
      </c>
      <c r="E71" s="114">
        <v>7.7000000000000002E-3</v>
      </c>
      <c r="F71" s="114">
        <v>8.0999999999999996E-3</v>
      </c>
      <c r="G71" s="114">
        <v>1.09E-2</v>
      </c>
      <c r="H71" s="114">
        <v>3.9300000000000002E-2</v>
      </c>
      <c r="I71" s="114">
        <v>0.12689999999999999</v>
      </c>
      <c r="J71" s="114">
        <v>0.19209999999999999</v>
      </c>
      <c r="K71" s="114">
        <v>0.14960000000000001</v>
      </c>
      <c r="L71" s="114">
        <v>0.1346</v>
      </c>
      <c r="M71" s="114">
        <v>9.9299999999999999E-2</v>
      </c>
      <c r="N71" s="114">
        <v>0.1366</v>
      </c>
      <c r="O71" s="114">
        <v>6.3600000000000004E-2</v>
      </c>
      <c r="P71" s="114">
        <v>1.8600000000000002E-2</v>
      </c>
      <c r="Q71" s="114">
        <v>1.26E-2</v>
      </c>
      <c r="R71" s="119">
        <v>6.35</v>
      </c>
      <c r="S71" s="119">
        <v>4.5</v>
      </c>
    </row>
    <row r="72" spans="1:19">
      <c r="A72" s="88">
        <v>2018</v>
      </c>
      <c r="B72" s="87" t="s">
        <v>644</v>
      </c>
      <c r="C72" s="84" t="s">
        <v>31</v>
      </c>
      <c r="D72" s="84" t="s">
        <v>1930</v>
      </c>
      <c r="E72" s="114">
        <v>1.8799999999999997E-2</v>
      </c>
      <c r="F72" s="114">
        <v>1.8799999999999997E-2</v>
      </c>
      <c r="G72" s="114">
        <v>3.4099999999999998E-2</v>
      </c>
      <c r="H72" s="114">
        <v>0.18429999999999999</v>
      </c>
      <c r="I72" s="114">
        <v>0.28670000000000001</v>
      </c>
      <c r="J72" s="114">
        <v>0.19800000000000001</v>
      </c>
      <c r="K72" s="114">
        <v>0.12970000000000001</v>
      </c>
      <c r="L72" s="114">
        <v>6.480000000000001E-2</v>
      </c>
      <c r="M72" s="114">
        <v>3.4099999999999998E-2</v>
      </c>
      <c r="N72" s="114">
        <v>2.0499999999999997E-2</v>
      </c>
      <c r="O72" s="114">
        <v>8.5000000000000006E-3</v>
      </c>
      <c r="P72" s="114">
        <v>0</v>
      </c>
      <c r="Q72" s="114">
        <v>1.6999999999999999E-3</v>
      </c>
      <c r="R72" s="119">
        <v>5.3</v>
      </c>
      <c r="S72" s="119">
        <v>4</v>
      </c>
    </row>
    <row r="73" spans="1:19">
      <c r="A73" s="88">
        <v>2018</v>
      </c>
      <c r="B73" s="87" t="s">
        <v>644</v>
      </c>
      <c r="C73" s="84" t="s">
        <v>31</v>
      </c>
      <c r="D73" s="84" t="s">
        <v>1962</v>
      </c>
      <c r="E73" s="114">
        <v>2.1299999999999999E-2</v>
      </c>
      <c r="F73" s="114">
        <v>6.3799999999999996E-2</v>
      </c>
      <c r="G73" s="114">
        <v>0.56380000000000008</v>
      </c>
      <c r="H73" s="114">
        <v>0.2447</v>
      </c>
      <c r="I73" s="114">
        <v>9.5700000000000007E-2</v>
      </c>
      <c r="J73" s="114">
        <v>1.06E-2</v>
      </c>
      <c r="K73" s="114">
        <v>0</v>
      </c>
      <c r="L73" s="114">
        <v>0</v>
      </c>
      <c r="M73" s="114">
        <v>0</v>
      </c>
      <c r="N73" s="114">
        <v>0</v>
      </c>
      <c r="O73" s="114">
        <v>0</v>
      </c>
      <c r="P73" s="114">
        <v>0</v>
      </c>
      <c r="Q73" s="114">
        <v>0</v>
      </c>
      <c r="R73" s="119">
        <v>4.2</v>
      </c>
      <c r="S73" s="119">
        <v>4</v>
      </c>
    </row>
    <row r="74" spans="1:19">
      <c r="A74" s="88">
        <v>2018</v>
      </c>
      <c r="B74" s="87" t="s">
        <v>644</v>
      </c>
      <c r="C74" s="84" t="s">
        <v>213</v>
      </c>
      <c r="D74" s="84" t="s">
        <v>1948</v>
      </c>
      <c r="E74" s="114">
        <v>0</v>
      </c>
      <c r="F74" s="114">
        <v>0</v>
      </c>
      <c r="G74" s="114">
        <v>0</v>
      </c>
      <c r="H74" s="114">
        <v>0</v>
      </c>
      <c r="I74" s="114">
        <v>0</v>
      </c>
      <c r="J74" s="114">
        <v>0</v>
      </c>
      <c r="K74" s="114">
        <v>0.69030000000000002</v>
      </c>
      <c r="L74" s="114">
        <v>0.19030000000000002</v>
      </c>
      <c r="M74" s="114">
        <v>7.0800000000000002E-2</v>
      </c>
      <c r="N74" s="114">
        <v>4.87E-2</v>
      </c>
      <c r="O74" s="114">
        <v>0</v>
      </c>
      <c r="P74" s="114">
        <v>0</v>
      </c>
      <c r="Q74" s="114">
        <v>0</v>
      </c>
      <c r="R74" s="119">
        <v>6.25</v>
      </c>
      <c r="S74" s="119">
        <v>6</v>
      </c>
    </row>
    <row r="75" spans="1:19">
      <c r="A75" s="88">
        <v>2018</v>
      </c>
      <c r="B75" s="87" t="s">
        <v>644</v>
      </c>
      <c r="C75" s="84" t="s">
        <v>214</v>
      </c>
      <c r="D75" s="84" t="s">
        <v>700</v>
      </c>
      <c r="E75" s="114">
        <v>8.2000000000000007E-3</v>
      </c>
      <c r="F75" s="114">
        <v>0</v>
      </c>
      <c r="G75" s="114">
        <v>1.6399999999999998E-2</v>
      </c>
      <c r="H75" s="114">
        <v>0.35249999999999998</v>
      </c>
      <c r="I75" s="114">
        <v>0.3115</v>
      </c>
      <c r="J75" s="114">
        <v>0.1885</v>
      </c>
      <c r="K75" s="114">
        <v>4.0999999999999995E-2</v>
      </c>
      <c r="L75" s="114">
        <v>5.74E-2</v>
      </c>
      <c r="M75" s="114">
        <v>2.46E-2</v>
      </c>
      <c r="N75" s="114">
        <v>0</v>
      </c>
      <c r="O75" s="114">
        <v>0</v>
      </c>
      <c r="P75" s="114">
        <v>0</v>
      </c>
      <c r="Q75" s="114">
        <v>0</v>
      </c>
      <c r="R75" s="119">
        <v>5.05</v>
      </c>
      <c r="S75" s="119">
        <v>4.5</v>
      </c>
    </row>
    <row r="76" spans="1:19">
      <c r="A76" s="88">
        <v>2018</v>
      </c>
      <c r="B76" s="87" t="s">
        <v>644</v>
      </c>
      <c r="C76" s="84" t="s">
        <v>214</v>
      </c>
      <c r="D76" s="84" t="s">
        <v>1921</v>
      </c>
      <c r="E76" s="114">
        <v>1.6799999999999999E-2</v>
      </c>
      <c r="F76" s="114">
        <v>6.7199999999999996E-2</v>
      </c>
      <c r="G76" s="114">
        <v>0.31090000000000001</v>
      </c>
      <c r="H76" s="114">
        <v>0.28570000000000001</v>
      </c>
      <c r="I76" s="114">
        <v>0.12609999999999999</v>
      </c>
      <c r="J76" s="114">
        <v>0.1176</v>
      </c>
      <c r="K76" s="114">
        <v>5.8799999999999998E-2</v>
      </c>
      <c r="L76" s="114">
        <v>8.3999999999999995E-3</v>
      </c>
      <c r="M76" s="114">
        <v>8.3999999999999995E-3</v>
      </c>
      <c r="N76" s="114">
        <v>0</v>
      </c>
      <c r="O76" s="114">
        <v>0</v>
      </c>
      <c r="P76" s="114">
        <v>0</v>
      </c>
      <c r="Q76" s="114">
        <v>0</v>
      </c>
      <c r="R76" s="119">
        <v>4.55</v>
      </c>
      <c r="S76" s="119">
        <v>4</v>
      </c>
    </row>
    <row r="77" spans="1:19">
      <c r="A77" s="88">
        <v>2018</v>
      </c>
      <c r="B77" s="87" t="s">
        <v>644</v>
      </c>
      <c r="C77" s="84" t="s">
        <v>214</v>
      </c>
      <c r="D77" s="84" t="s">
        <v>1924</v>
      </c>
      <c r="E77" s="114">
        <v>6.54E-2</v>
      </c>
      <c r="F77" s="114">
        <v>2.7999999999999997E-2</v>
      </c>
      <c r="G77" s="114">
        <v>5.1399999999999994E-2</v>
      </c>
      <c r="H77" s="114">
        <v>0.1822</v>
      </c>
      <c r="I77" s="114">
        <v>0.39250000000000002</v>
      </c>
      <c r="J77" s="114">
        <v>0.1215</v>
      </c>
      <c r="K77" s="114">
        <v>9.35E-2</v>
      </c>
      <c r="L77" s="114">
        <v>3.27E-2</v>
      </c>
      <c r="M77" s="114">
        <v>1.8700000000000001E-2</v>
      </c>
      <c r="N77" s="114">
        <v>1.3999999999999999E-2</v>
      </c>
      <c r="O77" s="114">
        <v>0</v>
      </c>
      <c r="P77" s="114">
        <v>0</v>
      </c>
      <c r="Q77" s="114">
        <v>0</v>
      </c>
      <c r="R77" s="119">
        <v>4.95</v>
      </c>
      <c r="S77" s="119">
        <v>4.5</v>
      </c>
    </row>
    <row r="78" spans="1:19">
      <c r="A78" s="88">
        <v>2018</v>
      </c>
      <c r="B78" s="87" t="s">
        <v>644</v>
      </c>
      <c r="C78" s="84" t="s">
        <v>214</v>
      </c>
      <c r="D78" s="84" t="s">
        <v>1956</v>
      </c>
      <c r="E78" s="114">
        <v>1.5300000000000001E-2</v>
      </c>
      <c r="F78" s="114">
        <v>1.67E-2</v>
      </c>
      <c r="G78" s="114">
        <v>2.0899999999999998E-2</v>
      </c>
      <c r="H78" s="114">
        <v>0.25800000000000001</v>
      </c>
      <c r="I78" s="114">
        <v>0.37939999999999996</v>
      </c>
      <c r="J78" s="114">
        <v>0.1757</v>
      </c>
      <c r="K78" s="114">
        <v>7.2499999999999995E-2</v>
      </c>
      <c r="L78" s="114">
        <v>2.5099999999999997E-2</v>
      </c>
      <c r="M78" s="114">
        <v>1.8100000000000002E-2</v>
      </c>
      <c r="N78" s="114">
        <v>1.8100000000000002E-2</v>
      </c>
      <c r="O78" s="114">
        <v>0</v>
      </c>
      <c r="P78" s="114">
        <v>0</v>
      </c>
      <c r="Q78" s="114">
        <v>0</v>
      </c>
      <c r="R78" s="119">
        <v>5.05</v>
      </c>
      <c r="S78" s="119">
        <v>4.5</v>
      </c>
    </row>
    <row r="79" spans="1:19">
      <c r="A79" s="88">
        <v>2018</v>
      </c>
      <c r="B79" s="87" t="s">
        <v>644</v>
      </c>
      <c r="C79" s="84" t="s">
        <v>214</v>
      </c>
      <c r="D79" s="84" t="s">
        <v>1927</v>
      </c>
      <c r="E79" s="114">
        <v>2.8E-3</v>
      </c>
      <c r="F79" s="114">
        <v>4.1000000000000003E-3</v>
      </c>
      <c r="G79" s="114">
        <v>1.52E-2</v>
      </c>
      <c r="H79" s="114">
        <v>2.76E-2</v>
      </c>
      <c r="I79" s="114">
        <v>0.37709999999999999</v>
      </c>
      <c r="J79" s="114">
        <v>0.27899999999999997</v>
      </c>
      <c r="K79" s="114">
        <v>0.17129999999999998</v>
      </c>
      <c r="L79" s="114">
        <v>6.3500000000000001E-2</v>
      </c>
      <c r="M79" s="114">
        <v>3.4500000000000003E-2</v>
      </c>
      <c r="N79" s="114">
        <v>1.8000000000000002E-2</v>
      </c>
      <c r="O79" s="114">
        <v>5.4999999999999997E-3</v>
      </c>
      <c r="P79" s="114">
        <v>1.4E-3</v>
      </c>
      <c r="Q79" s="114">
        <v>0</v>
      </c>
      <c r="R79" s="119">
        <v>5.5</v>
      </c>
      <c r="S79" s="119">
        <v>5</v>
      </c>
    </row>
    <row r="80" spans="1:19">
      <c r="A80" s="88">
        <v>2018</v>
      </c>
      <c r="B80" s="87" t="s">
        <v>644</v>
      </c>
      <c r="C80" s="84" t="s">
        <v>214</v>
      </c>
      <c r="D80" s="84" t="s">
        <v>1960</v>
      </c>
      <c r="E80" s="114">
        <v>5.0300000000000004E-2</v>
      </c>
      <c r="F80" s="114">
        <v>3.4599999999999999E-2</v>
      </c>
      <c r="G80" s="114">
        <v>0.42770000000000002</v>
      </c>
      <c r="H80" s="114">
        <v>0.31129999999999997</v>
      </c>
      <c r="I80" s="114">
        <v>0.10060000000000001</v>
      </c>
      <c r="J80" s="114">
        <v>4.7199999999999999E-2</v>
      </c>
      <c r="K80" s="114">
        <v>1.89E-2</v>
      </c>
      <c r="L80" s="114">
        <v>6.3E-3</v>
      </c>
      <c r="M80" s="114">
        <v>3.0999999999999999E-3</v>
      </c>
      <c r="N80" s="114">
        <v>0</v>
      </c>
      <c r="O80" s="114">
        <v>0</v>
      </c>
      <c r="P80" s="114">
        <v>0</v>
      </c>
      <c r="Q80" s="114">
        <v>0</v>
      </c>
      <c r="R80" s="119">
        <v>4.3</v>
      </c>
      <c r="S80" s="119">
        <v>4</v>
      </c>
    </row>
    <row r="81" spans="1:19">
      <c r="A81" s="88">
        <v>2018</v>
      </c>
      <c r="B81" s="87" t="s">
        <v>644</v>
      </c>
      <c r="C81" s="84" t="s">
        <v>214</v>
      </c>
      <c r="D81" s="84" t="s">
        <v>1934</v>
      </c>
      <c r="E81" s="114">
        <v>6.25E-2</v>
      </c>
      <c r="F81" s="114">
        <v>0</v>
      </c>
      <c r="G81" s="114">
        <v>0.5</v>
      </c>
      <c r="H81" s="114">
        <v>0.125</v>
      </c>
      <c r="I81" s="114">
        <v>0.1875</v>
      </c>
      <c r="J81" s="114">
        <v>6.25E-2</v>
      </c>
      <c r="K81" s="114">
        <v>6.25E-2</v>
      </c>
      <c r="L81" s="114">
        <v>0</v>
      </c>
      <c r="M81" s="114">
        <v>0</v>
      </c>
      <c r="N81" s="114">
        <v>0</v>
      </c>
      <c r="O81" s="114">
        <v>0</v>
      </c>
      <c r="P81" s="114">
        <v>0</v>
      </c>
      <c r="Q81" s="114">
        <v>0</v>
      </c>
      <c r="R81" s="119">
        <v>4.3</v>
      </c>
      <c r="S81" s="119">
        <v>4</v>
      </c>
    </row>
    <row r="82" spans="1:19">
      <c r="A82" s="88">
        <v>2018</v>
      </c>
      <c r="B82" s="87" t="s">
        <v>644</v>
      </c>
      <c r="C82" s="84" t="s">
        <v>214</v>
      </c>
      <c r="D82" s="84" t="s">
        <v>730</v>
      </c>
      <c r="E82" s="114">
        <v>5.5999999999999999E-3</v>
      </c>
      <c r="F82" s="114">
        <v>3.2000000000000002E-3</v>
      </c>
      <c r="G82" s="114">
        <v>9.4999999999999998E-3</v>
      </c>
      <c r="H82" s="114">
        <v>1.43E-2</v>
      </c>
      <c r="I82" s="114">
        <v>0.56230000000000002</v>
      </c>
      <c r="J82" s="114">
        <v>0.21890000000000001</v>
      </c>
      <c r="K82" s="114">
        <v>9.3200000000000005E-2</v>
      </c>
      <c r="L82" s="114">
        <v>4.5999999999999999E-2</v>
      </c>
      <c r="M82" s="114">
        <v>1.9E-2</v>
      </c>
      <c r="N82" s="114">
        <v>1.67E-2</v>
      </c>
      <c r="O82" s="114">
        <v>8.3000000000000001E-3</v>
      </c>
      <c r="P82" s="114">
        <v>2.3999999999999998E-3</v>
      </c>
      <c r="Q82" s="114">
        <v>8.0000000000000004E-4</v>
      </c>
      <c r="R82" s="119">
        <v>5.35</v>
      </c>
      <c r="S82" s="119">
        <v>5</v>
      </c>
    </row>
    <row r="83" spans="1:19">
      <c r="A83" s="88">
        <v>2018</v>
      </c>
      <c r="B83" s="87" t="s">
        <v>644</v>
      </c>
      <c r="C83" s="84" t="s">
        <v>126</v>
      </c>
      <c r="D83" s="84" t="s">
        <v>1923</v>
      </c>
      <c r="E83" s="114">
        <v>5.1299999999999998E-2</v>
      </c>
      <c r="F83" s="114">
        <v>5.1299999999999998E-2</v>
      </c>
      <c r="G83" s="114">
        <v>5.1299999999999998E-2</v>
      </c>
      <c r="H83" s="114">
        <v>7.690000000000001E-2</v>
      </c>
      <c r="I83" s="114">
        <v>0.46149999999999997</v>
      </c>
      <c r="J83" s="114">
        <v>0.15380000000000002</v>
      </c>
      <c r="K83" s="114">
        <v>0.15380000000000002</v>
      </c>
      <c r="L83" s="114">
        <v>0</v>
      </c>
      <c r="M83" s="114">
        <v>0</v>
      </c>
      <c r="N83" s="114">
        <v>0</v>
      </c>
      <c r="O83" s="114">
        <v>0</v>
      </c>
      <c r="P83" s="114">
        <v>0</v>
      </c>
      <c r="Q83" s="114">
        <v>0</v>
      </c>
      <c r="R83" s="119">
        <v>4.95</v>
      </c>
      <c r="S83" s="119">
        <v>5</v>
      </c>
    </row>
    <row r="84" spans="1:19">
      <c r="A84" s="88">
        <v>2018</v>
      </c>
      <c r="B84" s="87" t="s">
        <v>644</v>
      </c>
      <c r="C84" s="84" t="s">
        <v>126</v>
      </c>
      <c r="D84" s="84" t="s">
        <v>1958</v>
      </c>
      <c r="E84" s="114">
        <v>2.3599999999999999E-2</v>
      </c>
      <c r="F84" s="114">
        <v>1.47E-2</v>
      </c>
      <c r="G84" s="114">
        <v>2.2099999999999998E-2</v>
      </c>
      <c r="H84" s="114">
        <v>3.39E-2</v>
      </c>
      <c r="I84" s="114">
        <v>0.38439999999999996</v>
      </c>
      <c r="J84" s="114">
        <v>0.20030000000000001</v>
      </c>
      <c r="K84" s="114">
        <v>0.1222</v>
      </c>
      <c r="L84" s="114">
        <v>8.9800000000000005E-2</v>
      </c>
      <c r="M84" s="114">
        <v>3.9800000000000002E-2</v>
      </c>
      <c r="N84" s="114">
        <v>5.2999999999999999E-2</v>
      </c>
      <c r="O84" s="114">
        <v>1.18E-2</v>
      </c>
      <c r="P84" s="114">
        <v>4.4000000000000003E-3</v>
      </c>
      <c r="Q84" s="114">
        <v>0</v>
      </c>
      <c r="R84" s="119">
        <v>5.5</v>
      </c>
      <c r="S84" s="119">
        <v>5</v>
      </c>
    </row>
    <row r="85" spans="1:19">
      <c r="A85" s="88">
        <v>2018</v>
      </c>
      <c r="B85" s="87" t="s">
        <v>644</v>
      </c>
      <c r="C85" s="84" t="s">
        <v>126</v>
      </c>
      <c r="D85" s="84" t="s">
        <v>4538</v>
      </c>
      <c r="E85" s="114">
        <v>1.2199999999999999E-2</v>
      </c>
      <c r="F85" s="114">
        <v>1.2199999999999999E-2</v>
      </c>
      <c r="G85" s="114">
        <v>1.83E-2</v>
      </c>
      <c r="H85" s="114">
        <v>2.92E-2</v>
      </c>
      <c r="I85" s="114">
        <v>0.2266</v>
      </c>
      <c r="J85" s="114">
        <v>0.20830000000000001</v>
      </c>
      <c r="K85" s="114">
        <v>0.16690000000000002</v>
      </c>
      <c r="L85" s="114">
        <v>0.12670000000000001</v>
      </c>
      <c r="M85" s="114">
        <v>5.8499999999999996E-2</v>
      </c>
      <c r="N85" s="114">
        <v>8.1600000000000006E-2</v>
      </c>
      <c r="O85" s="114">
        <v>3.6499999999999998E-2</v>
      </c>
      <c r="P85" s="114">
        <v>1.34E-2</v>
      </c>
      <c r="Q85" s="114">
        <v>9.7000000000000003E-3</v>
      </c>
      <c r="R85" s="119">
        <v>6</v>
      </c>
      <c r="S85" s="119">
        <v>5</v>
      </c>
    </row>
    <row r="86" spans="1:19">
      <c r="A86" s="88">
        <v>2018</v>
      </c>
      <c r="B86" s="87" t="s">
        <v>644</v>
      </c>
      <c r="C86" s="84" t="s">
        <v>126</v>
      </c>
      <c r="D86" s="84" t="s">
        <v>1937</v>
      </c>
      <c r="E86" s="114">
        <v>6.4000000000000003E-3</v>
      </c>
      <c r="F86" s="114">
        <v>1.2699999999999999E-2</v>
      </c>
      <c r="G86" s="114">
        <v>2.41E-2</v>
      </c>
      <c r="H86" s="114">
        <v>2.92E-2</v>
      </c>
      <c r="I86" s="114">
        <v>0.30370000000000003</v>
      </c>
      <c r="J86" s="114">
        <v>0.28339999999999999</v>
      </c>
      <c r="K86" s="114">
        <v>0.1321</v>
      </c>
      <c r="L86" s="114">
        <v>8.6400000000000005E-2</v>
      </c>
      <c r="M86" s="114">
        <v>5.3399999999999996E-2</v>
      </c>
      <c r="N86" s="114">
        <v>4.7E-2</v>
      </c>
      <c r="O86" s="114">
        <v>1.0200000000000001E-2</v>
      </c>
      <c r="P86" s="114">
        <v>7.6E-3</v>
      </c>
      <c r="Q86" s="114">
        <v>3.8E-3</v>
      </c>
      <c r="R86" s="119">
        <v>5.65</v>
      </c>
      <c r="S86" s="119">
        <v>5</v>
      </c>
    </row>
    <row r="87" spans="1:19">
      <c r="A87" s="88">
        <v>2018</v>
      </c>
      <c r="B87" s="87" t="s">
        <v>644</v>
      </c>
      <c r="C87" s="84" t="s">
        <v>126</v>
      </c>
      <c r="D87" s="84" t="s">
        <v>1938</v>
      </c>
      <c r="E87" s="114">
        <v>2.12E-2</v>
      </c>
      <c r="F87" s="114">
        <v>2.81E-2</v>
      </c>
      <c r="G87" s="114">
        <v>3.9199999999999999E-2</v>
      </c>
      <c r="H87" s="114">
        <v>4.0800000000000003E-2</v>
      </c>
      <c r="I87" s="114">
        <v>0.37709999999999999</v>
      </c>
      <c r="J87" s="114">
        <v>0.23669999999999999</v>
      </c>
      <c r="K87" s="114">
        <v>0.12529999999999999</v>
      </c>
      <c r="L87" s="114">
        <v>6.7299999999999999E-2</v>
      </c>
      <c r="M87" s="114">
        <v>3.0299999999999997E-2</v>
      </c>
      <c r="N87" s="114">
        <v>2.6499999999999999E-2</v>
      </c>
      <c r="O87" s="114">
        <v>6.0000000000000001E-3</v>
      </c>
      <c r="P87" s="114">
        <v>6.9999999999999999E-4</v>
      </c>
      <c r="Q87" s="114">
        <v>8.9999999999999998E-4</v>
      </c>
      <c r="R87" s="119">
        <v>5.35</v>
      </c>
      <c r="S87" s="119">
        <v>5</v>
      </c>
    </row>
    <row r="88" spans="1:19">
      <c r="A88" s="88">
        <v>2018</v>
      </c>
      <c r="B88" s="87" t="s">
        <v>644</v>
      </c>
      <c r="C88" s="84" t="s">
        <v>126</v>
      </c>
      <c r="D88" s="84" t="s">
        <v>1959</v>
      </c>
      <c r="E88" s="114">
        <v>8.3299999999999999E-2</v>
      </c>
      <c r="F88" s="114">
        <v>8.3299999999999999E-2</v>
      </c>
      <c r="G88" s="114">
        <v>0.33329999999999999</v>
      </c>
      <c r="H88" s="114">
        <v>0.33329999999999999</v>
      </c>
      <c r="I88" s="114">
        <v>8.3299999999999999E-2</v>
      </c>
      <c r="J88" s="114">
        <v>8.3299999999999999E-2</v>
      </c>
      <c r="K88" s="114">
        <v>0</v>
      </c>
      <c r="L88" s="114">
        <v>0</v>
      </c>
      <c r="M88" s="114">
        <v>0</v>
      </c>
      <c r="N88" s="114">
        <v>0</v>
      </c>
      <c r="O88" s="114">
        <v>0</v>
      </c>
      <c r="P88" s="114">
        <v>0</v>
      </c>
      <c r="Q88" s="114">
        <v>0</v>
      </c>
      <c r="R88" s="119">
        <v>4.1500000000000004</v>
      </c>
      <c r="S88" s="119">
        <v>4</v>
      </c>
    </row>
  </sheetData>
  <sheetProtection autoFilter="0" pivotTables="0"/>
  <autoFilter ref="A2:D88"/>
  <sortState ref="A6:S53">
    <sortCondition ref="A6:A53"/>
    <sortCondition descending="1" ref="B6:B53"/>
    <sortCondition ref="C6:C53"/>
    <sortCondition ref="D6:D53"/>
  </sortState>
  <mergeCells count="1">
    <mergeCell ref="E1:S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9ED6"/>
  </sheetPr>
  <dimension ref="A1:D66"/>
  <sheetViews>
    <sheetView zoomScale="80" zoomScaleNormal="80" workbookViewId="0">
      <pane ySplit="1" topLeftCell="A23" activePane="bottomLeft" state="frozen"/>
      <selection pane="bottomLeft" activeCell="C35" sqref="C35"/>
    </sheetView>
  </sheetViews>
  <sheetFormatPr baseColWidth="10" defaultColWidth="51.375" defaultRowHeight="14.25"/>
  <cols>
    <col min="1" max="1" width="5.375" style="86" bestFit="1" customWidth="1"/>
    <col min="2" max="3" width="51.375" style="86"/>
    <col min="4" max="4" width="19.875" style="86" customWidth="1"/>
    <col min="5" max="16384" width="51.375" style="86"/>
  </cols>
  <sheetData>
    <row r="1" spans="1:4">
      <c r="A1" s="121" t="s">
        <v>319</v>
      </c>
      <c r="B1" s="121" t="s">
        <v>316</v>
      </c>
      <c r="C1" s="121" t="s">
        <v>3436</v>
      </c>
      <c r="D1" s="122" t="s">
        <v>3437</v>
      </c>
    </row>
    <row r="2" spans="1:4">
      <c r="A2" s="123">
        <v>2015</v>
      </c>
      <c r="B2" s="123" t="s">
        <v>320</v>
      </c>
      <c r="C2" s="123" t="s">
        <v>308</v>
      </c>
      <c r="D2" s="124" t="s">
        <v>317</v>
      </c>
    </row>
    <row r="3" spans="1:4">
      <c r="A3" s="123">
        <v>2015</v>
      </c>
      <c r="B3" s="123" t="s">
        <v>320</v>
      </c>
      <c r="C3" s="123" t="s">
        <v>303</v>
      </c>
      <c r="D3" s="124" t="s">
        <v>318</v>
      </c>
    </row>
    <row r="4" spans="1:4">
      <c r="A4" s="123">
        <v>2015</v>
      </c>
      <c r="B4" s="123" t="s">
        <v>320</v>
      </c>
      <c r="C4" s="123" t="s">
        <v>304</v>
      </c>
      <c r="D4" s="124" t="s">
        <v>322</v>
      </c>
    </row>
    <row r="5" spans="1:4">
      <c r="A5" s="123">
        <v>2015</v>
      </c>
      <c r="B5" s="123" t="s">
        <v>320</v>
      </c>
      <c r="C5" s="123" t="s">
        <v>307</v>
      </c>
      <c r="D5" s="124" t="s">
        <v>3438</v>
      </c>
    </row>
    <row r="6" spans="1:4">
      <c r="A6" s="123">
        <v>2015</v>
      </c>
      <c r="B6" s="123" t="s">
        <v>320</v>
      </c>
      <c r="C6" s="123" t="s">
        <v>306</v>
      </c>
      <c r="D6" s="124" t="s">
        <v>317</v>
      </c>
    </row>
    <row r="7" spans="1:4">
      <c r="A7" s="123">
        <v>2015</v>
      </c>
      <c r="B7" s="123" t="s">
        <v>309</v>
      </c>
      <c r="C7" s="123" t="s">
        <v>303</v>
      </c>
      <c r="D7" s="124" t="s">
        <v>322</v>
      </c>
    </row>
    <row r="8" spans="1:4">
      <c r="A8" s="123">
        <v>2015</v>
      </c>
      <c r="B8" s="123" t="s">
        <v>321</v>
      </c>
      <c r="C8" s="123" t="s">
        <v>305</v>
      </c>
      <c r="D8" s="124" t="s">
        <v>322</v>
      </c>
    </row>
    <row r="9" spans="1:4">
      <c r="A9" s="123">
        <v>2015</v>
      </c>
      <c r="B9" s="123" t="s">
        <v>313</v>
      </c>
      <c r="C9" s="123" t="s">
        <v>308</v>
      </c>
      <c r="D9" s="124" t="s">
        <v>322</v>
      </c>
    </row>
    <row r="10" spans="1:4">
      <c r="A10" s="123">
        <v>2015</v>
      </c>
      <c r="B10" s="123" t="s">
        <v>313</v>
      </c>
      <c r="C10" s="123" t="s">
        <v>304</v>
      </c>
      <c r="D10" s="124" t="s">
        <v>317</v>
      </c>
    </row>
    <row r="11" spans="1:4">
      <c r="A11" s="123">
        <v>2015</v>
      </c>
      <c r="B11" s="123" t="s">
        <v>313</v>
      </c>
      <c r="C11" s="123" t="s">
        <v>306</v>
      </c>
      <c r="D11" s="124" t="s">
        <v>322</v>
      </c>
    </row>
    <row r="12" spans="1:4">
      <c r="A12" s="123">
        <v>2015</v>
      </c>
      <c r="B12" s="123" t="s">
        <v>314</v>
      </c>
      <c r="C12" s="123" t="s">
        <v>303</v>
      </c>
      <c r="D12" s="124" t="s">
        <v>317</v>
      </c>
    </row>
    <row r="13" spans="1:4">
      <c r="A13" s="123">
        <v>2015</v>
      </c>
      <c r="B13" s="123" t="s">
        <v>314</v>
      </c>
      <c r="C13" s="123" t="s">
        <v>304</v>
      </c>
      <c r="D13" s="124" t="s">
        <v>318</v>
      </c>
    </row>
    <row r="14" spans="1:4">
      <c r="A14" s="123">
        <v>2015</v>
      </c>
      <c r="B14" s="123" t="s">
        <v>314</v>
      </c>
      <c r="C14" s="123" t="s">
        <v>307</v>
      </c>
      <c r="D14" s="124" t="s">
        <v>318</v>
      </c>
    </row>
    <row r="15" spans="1:4">
      <c r="A15" s="123">
        <v>2015</v>
      </c>
      <c r="B15" s="123" t="s">
        <v>314</v>
      </c>
      <c r="C15" s="123" t="s">
        <v>306</v>
      </c>
      <c r="D15" s="124" t="s">
        <v>318</v>
      </c>
    </row>
    <row r="16" spans="1:4">
      <c r="A16" s="123">
        <v>2015</v>
      </c>
      <c r="B16" s="123" t="s">
        <v>315</v>
      </c>
      <c r="C16" s="123" t="s">
        <v>308</v>
      </c>
      <c r="D16" s="124" t="s">
        <v>318</v>
      </c>
    </row>
    <row r="17" spans="1:4">
      <c r="A17" s="123">
        <v>2015</v>
      </c>
      <c r="B17" s="123" t="s">
        <v>315</v>
      </c>
      <c r="C17" s="123" t="s">
        <v>305</v>
      </c>
      <c r="D17" s="124" t="s">
        <v>3439</v>
      </c>
    </row>
    <row r="18" spans="1:4">
      <c r="A18" s="125">
        <v>2016</v>
      </c>
      <c r="B18" s="123" t="s">
        <v>309</v>
      </c>
      <c r="C18" s="123" t="s">
        <v>308</v>
      </c>
      <c r="D18" s="124" t="s">
        <v>317</v>
      </c>
    </row>
    <row r="19" spans="1:4">
      <c r="A19" s="125">
        <v>2016</v>
      </c>
      <c r="B19" s="123" t="s">
        <v>309</v>
      </c>
      <c r="C19" s="123" t="s">
        <v>303</v>
      </c>
      <c r="D19" s="124" t="s">
        <v>3440</v>
      </c>
    </row>
    <row r="20" spans="1:4">
      <c r="A20" s="125">
        <v>2016</v>
      </c>
      <c r="B20" s="123" t="s">
        <v>309</v>
      </c>
      <c r="C20" s="123" t="s">
        <v>304</v>
      </c>
      <c r="D20" s="124" t="s">
        <v>322</v>
      </c>
    </row>
    <row r="21" spans="1:4">
      <c r="A21" s="125">
        <v>2016</v>
      </c>
      <c r="B21" s="123" t="s">
        <v>309</v>
      </c>
      <c r="C21" s="123" t="s">
        <v>307</v>
      </c>
      <c r="D21" s="124" t="s">
        <v>3441</v>
      </c>
    </row>
    <row r="22" spans="1:4">
      <c r="A22" s="125">
        <v>2016</v>
      </c>
      <c r="B22" s="123" t="s">
        <v>309</v>
      </c>
      <c r="C22" s="123" t="s">
        <v>306</v>
      </c>
      <c r="D22" s="124" t="s">
        <v>322</v>
      </c>
    </row>
    <row r="23" spans="1:4">
      <c r="A23" s="125">
        <v>2016</v>
      </c>
      <c r="B23" s="123" t="s">
        <v>309</v>
      </c>
      <c r="C23" s="123" t="s">
        <v>305</v>
      </c>
      <c r="D23" s="124" t="s">
        <v>317</v>
      </c>
    </row>
    <row r="24" spans="1:4">
      <c r="A24" s="125">
        <v>2016</v>
      </c>
      <c r="B24" s="123" t="s">
        <v>311</v>
      </c>
      <c r="C24" s="123" t="s">
        <v>303</v>
      </c>
      <c r="D24" s="124" t="s">
        <v>317</v>
      </c>
    </row>
    <row r="25" spans="1:4">
      <c r="A25" s="125">
        <v>2016</v>
      </c>
      <c r="B25" s="123" t="s">
        <v>312</v>
      </c>
      <c r="C25" s="123" t="s">
        <v>308</v>
      </c>
      <c r="D25" s="124" t="s">
        <v>318</v>
      </c>
    </row>
    <row r="26" spans="1:4">
      <c r="A26" s="125">
        <v>2016</v>
      </c>
      <c r="B26" s="123" t="s">
        <v>312</v>
      </c>
      <c r="C26" s="123" t="s">
        <v>304</v>
      </c>
      <c r="D26" s="124" t="s">
        <v>318</v>
      </c>
    </row>
    <row r="27" spans="1:4">
      <c r="A27" s="125">
        <v>2016</v>
      </c>
      <c r="B27" s="123" t="s">
        <v>313</v>
      </c>
      <c r="C27" s="123" t="s">
        <v>304</v>
      </c>
      <c r="D27" s="124" t="s">
        <v>317</v>
      </c>
    </row>
    <row r="28" spans="1:4">
      <c r="A28" s="125">
        <v>2016</v>
      </c>
      <c r="B28" s="123" t="s">
        <v>314</v>
      </c>
      <c r="C28" s="123" t="s">
        <v>306</v>
      </c>
      <c r="D28" s="124" t="s">
        <v>318</v>
      </c>
    </row>
    <row r="29" spans="1:4">
      <c r="A29" s="125">
        <v>2016</v>
      </c>
      <c r="B29" s="123" t="s">
        <v>4539</v>
      </c>
      <c r="C29" s="123" t="s">
        <v>305</v>
      </c>
      <c r="D29" s="124" t="s">
        <v>322</v>
      </c>
    </row>
    <row r="30" spans="1:4">
      <c r="A30" s="125">
        <v>2016</v>
      </c>
      <c r="B30" s="123" t="s">
        <v>315</v>
      </c>
      <c r="C30" s="123" t="s">
        <v>308</v>
      </c>
      <c r="D30" s="124" t="s">
        <v>322</v>
      </c>
    </row>
    <row r="31" spans="1:4">
      <c r="A31" s="125">
        <v>2016</v>
      </c>
      <c r="B31" s="123" t="s">
        <v>315</v>
      </c>
      <c r="C31" s="123" t="s">
        <v>306</v>
      </c>
      <c r="D31" s="124" t="s">
        <v>317</v>
      </c>
    </row>
    <row r="32" spans="1:4">
      <c r="A32" s="125">
        <v>2016</v>
      </c>
      <c r="B32" s="123" t="s">
        <v>315</v>
      </c>
      <c r="C32" s="123" t="s">
        <v>305</v>
      </c>
      <c r="D32" s="124" t="s">
        <v>318</v>
      </c>
    </row>
    <row r="33" spans="1:4">
      <c r="A33" s="126">
        <v>2017</v>
      </c>
      <c r="B33" s="123" t="s">
        <v>320</v>
      </c>
      <c r="C33" s="123" t="s">
        <v>308</v>
      </c>
      <c r="D33" s="124" t="s">
        <v>317</v>
      </c>
    </row>
    <row r="34" spans="1:4">
      <c r="A34" s="126">
        <v>2017</v>
      </c>
      <c r="B34" s="123" t="s">
        <v>320</v>
      </c>
      <c r="C34" s="123" t="s">
        <v>307</v>
      </c>
      <c r="D34" s="124" t="s">
        <v>322</v>
      </c>
    </row>
    <row r="35" spans="1:4">
      <c r="A35" s="126">
        <v>2017</v>
      </c>
      <c r="B35" s="123" t="s">
        <v>320</v>
      </c>
      <c r="C35" s="123" t="s">
        <v>305</v>
      </c>
      <c r="D35" s="124" t="s">
        <v>318</v>
      </c>
    </row>
    <row r="36" spans="1:4">
      <c r="A36" s="126">
        <v>2017</v>
      </c>
      <c r="B36" s="123" t="s">
        <v>309</v>
      </c>
      <c r="C36" s="123" t="s">
        <v>308</v>
      </c>
      <c r="D36" s="124" t="s">
        <v>322</v>
      </c>
    </row>
    <row r="37" spans="1:4">
      <c r="A37" s="126">
        <v>2017</v>
      </c>
      <c r="B37" s="123" t="s">
        <v>309</v>
      </c>
      <c r="C37" s="123" t="s">
        <v>303</v>
      </c>
      <c r="D37" s="124" t="s">
        <v>318</v>
      </c>
    </row>
    <row r="38" spans="1:4">
      <c r="A38" s="126">
        <v>2017</v>
      </c>
      <c r="B38" s="123" t="s">
        <v>311</v>
      </c>
      <c r="C38" s="123" t="s">
        <v>308</v>
      </c>
      <c r="D38" s="124" t="s">
        <v>318</v>
      </c>
    </row>
    <row r="39" spans="1:4">
      <c r="A39" s="126">
        <v>2017</v>
      </c>
      <c r="B39" s="123" t="s">
        <v>311</v>
      </c>
      <c r="C39" s="123" t="s">
        <v>304</v>
      </c>
      <c r="D39" s="124" t="s">
        <v>318</v>
      </c>
    </row>
    <row r="40" spans="1:4">
      <c r="A40" s="126">
        <v>2017</v>
      </c>
      <c r="B40" s="123" t="s">
        <v>311</v>
      </c>
      <c r="C40" s="123" t="s">
        <v>307</v>
      </c>
      <c r="D40" s="124" t="s">
        <v>317</v>
      </c>
    </row>
    <row r="41" spans="1:4">
      <c r="A41" s="126">
        <v>2017</v>
      </c>
      <c r="B41" s="123" t="s">
        <v>311</v>
      </c>
      <c r="C41" s="123" t="s">
        <v>306</v>
      </c>
      <c r="D41" s="124" t="s">
        <v>317</v>
      </c>
    </row>
    <row r="42" spans="1:4">
      <c r="A42" s="126">
        <v>2017</v>
      </c>
      <c r="B42" s="123" t="s">
        <v>311</v>
      </c>
      <c r="C42" s="123" t="s">
        <v>305</v>
      </c>
      <c r="D42" s="124" t="s">
        <v>317</v>
      </c>
    </row>
    <row r="43" spans="1:4">
      <c r="A43" s="126">
        <v>2017</v>
      </c>
      <c r="B43" s="123" t="s">
        <v>313</v>
      </c>
      <c r="C43" s="123" t="s">
        <v>307</v>
      </c>
      <c r="D43" s="124" t="s">
        <v>318</v>
      </c>
    </row>
    <row r="44" spans="1:4">
      <c r="A44" s="126">
        <v>2017</v>
      </c>
      <c r="B44" s="123" t="s">
        <v>313</v>
      </c>
      <c r="C44" s="123" t="s">
        <v>306</v>
      </c>
      <c r="D44" s="124" t="s">
        <v>322</v>
      </c>
    </row>
    <row r="45" spans="1:4">
      <c r="A45" s="126">
        <v>2017</v>
      </c>
      <c r="B45" s="123" t="s">
        <v>314</v>
      </c>
      <c r="C45" s="123" t="s">
        <v>303</v>
      </c>
      <c r="D45" s="124" t="s">
        <v>322</v>
      </c>
    </row>
    <row r="46" spans="1:4">
      <c r="A46" s="126">
        <v>2017</v>
      </c>
      <c r="B46" s="123" t="s">
        <v>315</v>
      </c>
      <c r="C46" s="123" t="s">
        <v>304</v>
      </c>
      <c r="D46" s="124" t="s">
        <v>3438</v>
      </c>
    </row>
    <row r="47" spans="1:4">
      <c r="A47" s="126">
        <v>2017</v>
      </c>
      <c r="B47" s="123" t="s">
        <v>315</v>
      </c>
      <c r="C47" s="123" t="s">
        <v>306</v>
      </c>
      <c r="D47" s="124" t="s">
        <v>318</v>
      </c>
    </row>
    <row r="48" spans="1:4">
      <c r="A48" s="126">
        <v>2017</v>
      </c>
      <c r="B48" s="123" t="s">
        <v>315</v>
      </c>
      <c r="C48" s="123" t="s">
        <v>305</v>
      </c>
      <c r="D48" s="124" t="s">
        <v>322</v>
      </c>
    </row>
    <row r="49" spans="1:4">
      <c r="A49" s="125">
        <v>2018</v>
      </c>
      <c r="B49" s="123" t="s">
        <v>313</v>
      </c>
      <c r="C49" s="123" t="s">
        <v>304</v>
      </c>
      <c r="D49" s="124" t="s">
        <v>318</v>
      </c>
    </row>
    <row r="50" spans="1:4">
      <c r="A50" s="125">
        <v>2018</v>
      </c>
      <c r="B50" s="123" t="s">
        <v>313</v>
      </c>
      <c r="C50" s="123" t="s">
        <v>307</v>
      </c>
      <c r="D50" s="124" t="s">
        <v>322</v>
      </c>
    </row>
    <row r="51" spans="1:4">
      <c r="A51" s="125">
        <v>2018</v>
      </c>
      <c r="B51" s="123" t="s">
        <v>320</v>
      </c>
      <c r="C51" s="123" t="s">
        <v>303</v>
      </c>
      <c r="D51" s="124" t="s">
        <v>318</v>
      </c>
    </row>
    <row r="52" spans="1:4">
      <c r="A52" s="125">
        <v>2018</v>
      </c>
      <c r="B52" s="123" t="s">
        <v>320</v>
      </c>
      <c r="C52" s="123" t="s">
        <v>305</v>
      </c>
      <c r="D52" s="124" t="s">
        <v>322</v>
      </c>
    </row>
    <row r="53" spans="1:4">
      <c r="A53" s="125">
        <v>2018</v>
      </c>
      <c r="B53" s="123" t="s">
        <v>320</v>
      </c>
      <c r="C53" s="123" t="s">
        <v>308</v>
      </c>
      <c r="D53" s="124" t="s">
        <v>317</v>
      </c>
    </row>
    <row r="54" spans="1:4">
      <c r="A54" s="125">
        <v>2018</v>
      </c>
      <c r="B54" s="123" t="s">
        <v>309</v>
      </c>
      <c r="C54" s="123" t="s">
        <v>304</v>
      </c>
      <c r="D54" s="124" t="s">
        <v>317</v>
      </c>
    </row>
    <row r="55" spans="1:4">
      <c r="A55" s="125">
        <v>2018</v>
      </c>
      <c r="B55" s="123" t="s">
        <v>309</v>
      </c>
      <c r="C55" s="123" t="s">
        <v>306</v>
      </c>
      <c r="D55" s="124" t="s">
        <v>318</v>
      </c>
    </row>
    <row r="56" spans="1:4">
      <c r="A56" s="125">
        <v>2018</v>
      </c>
      <c r="B56" s="123" t="s">
        <v>309</v>
      </c>
      <c r="C56" s="123" t="s">
        <v>307</v>
      </c>
      <c r="D56" s="124" t="s">
        <v>318</v>
      </c>
    </row>
    <row r="57" spans="1:4">
      <c r="A57" s="125">
        <v>2018</v>
      </c>
      <c r="B57" s="123" t="s">
        <v>309</v>
      </c>
      <c r="C57" s="123" t="s">
        <v>308</v>
      </c>
      <c r="D57" s="124" t="s">
        <v>318</v>
      </c>
    </row>
    <row r="58" spans="1:4">
      <c r="A58" s="125">
        <v>2018</v>
      </c>
      <c r="B58" s="123" t="s">
        <v>311</v>
      </c>
      <c r="C58" s="123" t="s">
        <v>303</v>
      </c>
      <c r="D58" s="124" t="s">
        <v>317</v>
      </c>
    </row>
    <row r="59" spans="1:4">
      <c r="A59" s="125">
        <v>2018</v>
      </c>
      <c r="B59" s="123" t="s">
        <v>311</v>
      </c>
      <c r="C59" s="123" t="s">
        <v>306</v>
      </c>
      <c r="D59" s="124" t="s">
        <v>317</v>
      </c>
    </row>
    <row r="60" spans="1:4">
      <c r="A60" s="125">
        <v>2018</v>
      </c>
      <c r="B60" s="123" t="s">
        <v>314</v>
      </c>
      <c r="C60" s="123" t="s">
        <v>305</v>
      </c>
      <c r="D60" s="124" t="s">
        <v>318</v>
      </c>
    </row>
    <row r="61" spans="1:4">
      <c r="A61" s="125">
        <v>2018</v>
      </c>
      <c r="B61" s="126" t="s">
        <v>4539</v>
      </c>
      <c r="C61" s="123" t="s">
        <v>307</v>
      </c>
      <c r="D61" s="124" t="s">
        <v>317</v>
      </c>
    </row>
    <row r="62" spans="1:4">
      <c r="A62" s="125">
        <v>2018</v>
      </c>
      <c r="B62" s="123" t="s">
        <v>315</v>
      </c>
      <c r="C62" s="123" t="s">
        <v>303</v>
      </c>
      <c r="D62" s="124" t="s">
        <v>322</v>
      </c>
    </row>
    <row r="63" spans="1:4">
      <c r="A63" s="125">
        <v>2018</v>
      </c>
      <c r="B63" s="123" t="s">
        <v>315</v>
      </c>
      <c r="C63" s="123" t="s">
        <v>304</v>
      </c>
      <c r="D63" s="124" t="s">
        <v>322</v>
      </c>
    </row>
    <row r="64" spans="1:4">
      <c r="A64" s="125">
        <v>2018</v>
      </c>
      <c r="B64" s="123" t="s">
        <v>315</v>
      </c>
      <c r="C64" s="123" t="s">
        <v>305</v>
      </c>
      <c r="D64" s="124" t="s">
        <v>317</v>
      </c>
    </row>
    <row r="65" spans="1:4">
      <c r="A65" s="125">
        <v>2018</v>
      </c>
      <c r="B65" s="123" t="s">
        <v>315</v>
      </c>
      <c r="C65" s="123" t="s">
        <v>306</v>
      </c>
      <c r="D65" s="124" t="s">
        <v>322</v>
      </c>
    </row>
    <row r="66" spans="1:4">
      <c r="A66" s="125">
        <v>2018</v>
      </c>
      <c r="B66" s="123" t="s">
        <v>315</v>
      </c>
      <c r="C66" s="123" t="s">
        <v>308</v>
      </c>
      <c r="D66" s="124" t="s">
        <v>322</v>
      </c>
    </row>
  </sheetData>
  <sheetProtection autoFilter="0" pivotTables="0"/>
  <autoFilter ref="A1:D66"/>
  <sortState ref="A2:D54">
    <sortCondition ref="A2:A54"/>
    <sortCondition ref="B2:B54"/>
    <sortCondition ref="C2:C54"/>
    <sortCondition ref="D2:D54"/>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9ED6"/>
  </sheetPr>
  <dimension ref="A1:I326"/>
  <sheetViews>
    <sheetView zoomScale="80" zoomScaleNormal="80" workbookViewId="0">
      <pane ySplit="1" topLeftCell="A287" activePane="bottomLeft" state="frozen"/>
      <selection pane="bottomLeft" activeCell="H11" sqref="H11"/>
    </sheetView>
  </sheetViews>
  <sheetFormatPr baseColWidth="10" defaultColWidth="9.5" defaultRowHeight="14.25"/>
  <cols>
    <col min="1" max="1" width="9.375" style="86" bestFit="1" customWidth="1"/>
    <col min="2" max="2" width="12.75" style="86" bestFit="1" customWidth="1"/>
    <col min="3" max="3" width="11.375" style="86" bestFit="1" customWidth="1"/>
    <col min="4" max="4" width="18.625" style="86" customWidth="1"/>
    <col min="5" max="5" width="25.25" style="86" bestFit="1" customWidth="1"/>
    <col min="6" max="6" width="25.875" style="86" bestFit="1" customWidth="1"/>
    <col min="7" max="7" width="28" style="86" bestFit="1" customWidth="1"/>
    <col min="8" max="8" width="22.125" style="86" bestFit="1" customWidth="1"/>
    <col min="9" max="9" width="25.125" style="86" bestFit="1" customWidth="1"/>
    <col min="10" max="16384" width="9.5" style="86"/>
  </cols>
  <sheetData>
    <row r="1" spans="1:9">
      <c r="A1" s="129" t="s">
        <v>319</v>
      </c>
      <c r="B1" s="129" t="s">
        <v>348</v>
      </c>
      <c r="C1" s="129" t="s">
        <v>229</v>
      </c>
      <c r="D1" s="129" t="s">
        <v>342</v>
      </c>
      <c r="E1" s="129" t="s">
        <v>343</v>
      </c>
      <c r="F1" s="129" t="s">
        <v>2493</v>
      </c>
      <c r="G1" s="129" t="s">
        <v>2494</v>
      </c>
      <c r="H1" s="130" t="s">
        <v>323</v>
      </c>
      <c r="I1" s="130" t="s">
        <v>324</v>
      </c>
    </row>
    <row r="2" spans="1:9">
      <c r="A2" s="113">
        <v>2009</v>
      </c>
      <c r="B2" s="138" t="s">
        <v>3386</v>
      </c>
      <c r="C2" s="139" t="s">
        <v>2490</v>
      </c>
      <c r="D2" s="140" t="s">
        <v>344</v>
      </c>
      <c r="E2" s="140" t="s">
        <v>340</v>
      </c>
      <c r="F2" s="140" t="s">
        <v>333</v>
      </c>
      <c r="G2" s="133" t="s">
        <v>327</v>
      </c>
      <c r="H2" s="134">
        <v>3172336.6439999999</v>
      </c>
      <c r="I2" s="134">
        <v>729</v>
      </c>
    </row>
    <row r="3" spans="1:9">
      <c r="A3" s="113">
        <v>2009</v>
      </c>
      <c r="B3" s="138" t="s">
        <v>3386</v>
      </c>
      <c r="C3" s="139" t="s">
        <v>2490</v>
      </c>
      <c r="D3" s="140" t="s">
        <v>344</v>
      </c>
      <c r="E3" s="140" t="s">
        <v>340</v>
      </c>
      <c r="F3" s="140" t="s">
        <v>341</v>
      </c>
      <c r="G3" s="133" t="s">
        <v>325</v>
      </c>
      <c r="H3" s="134">
        <v>663975.25</v>
      </c>
      <c r="I3" s="134">
        <v>200</v>
      </c>
    </row>
    <row r="4" spans="1:9">
      <c r="A4" s="113">
        <v>2009</v>
      </c>
      <c r="B4" s="138" t="s">
        <v>3386</v>
      </c>
      <c r="C4" s="139" t="s">
        <v>2490</v>
      </c>
      <c r="D4" s="140" t="s">
        <v>344</v>
      </c>
      <c r="E4" s="140" t="s">
        <v>340</v>
      </c>
      <c r="F4" s="140" t="s">
        <v>341</v>
      </c>
      <c r="G4" s="133" t="s">
        <v>326</v>
      </c>
      <c r="H4" s="134">
        <v>4159971.872</v>
      </c>
      <c r="I4" s="134">
        <v>1334</v>
      </c>
    </row>
    <row r="5" spans="1:9">
      <c r="A5" s="113">
        <v>2009</v>
      </c>
      <c r="B5" s="138" t="s">
        <v>3386</v>
      </c>
      <c r="C5" s="139" t="s">
        <v>2490</v>
      </c>
      <c r="D5" s="140" t="s">
        <v>344</v>
      </c>
      <c r="E5" s="140" t="s">
        <v>340</v>
      </c>
      <c r="F5" s="140" t="s">
        <v>333</v>
      </c>
      <c r="G5" s="133" t="s">
        <v>328</v>
      </c>
      <c r="H5" s="134">
        <v>641717.71100000001</v>
      </c>
      <c r="I5" s="134">
        <v>229</v>
      </c>
    </row>
    <row r="6" spans="1:9">
      <c r="A6" s="113">
        <v>2009</v>
      </c>
      <c r="B6" s="138" t="s">
        <v>3386</v>
      </c>
      <c r="C6" s="139" t="s">
        <v>2490</v>
      </c>
      <c r="D6" s="140" t="s">
        <v>344</v>
      </c>
      <c r="E6" s="140" t="s">
        <v>340</v>
      </c>
      <c r="F6" s="140" t="s">
        <v>333</v>
      </c>
      <c r="G6" s="133" t="s">
        <v>329</v>
      </c>
      <c r="H6" s="134">
        <v>112041.935</v>
      </c>
      <c r="I6" s="134">
        <v>45</v>
      </c>
    </row>
    <row r="7" spans="1:9">
      <c r="A7" s="113">
        <v>2009</v>
      </c>
      <c r="B7" s="138" t="s">
        <v>3386</v>
      </c>
      <c r="C7" s="139" t="s">
        <v>2490</v>
      </c>
      <c r="D7" s="140" t="s">
        <v>344</v>
      </c>
      <c r="E7" s="140" t="s">
        <v>349</v>
      </c>
      <c r="F7" s="140" t="s">
        <v>244</v>
      </c>
      <c r="G7" s="133" t="s">
        <v>2492</v>
      </c>
      <c r="H7" s="134">
        <v>4995041.2539999997</v>
      </c>
      <c r="I7" s="134">
        <v>1142</v>
      </c>
    </row>
    <row r="8" spans="1:9">
      <c r="A8" s="113">
        <v>2009</v>
      </c>
      <c r="B8" s="138" t="s">
        <v>3386</v>
      </c>
      <c r="C8" s="139" t="s">
        <v>2490</v>
      </c>
      <c r="D8" s="140" t="s">
        <v>345</v>
      </c>
      <c r="E8" s="140" t="s">
        <v>350</v>
      </c>
      <c r="F8" s="140" t="s">
        <v>347</v>
      </c>
      <c r="G8" s="133" t="s">
        <v>335</v>
      </c>
      <c r="H8" s="134">
        <v>62188.77</v>
      </c>
      <c r="I8" s="134">
        <v>21</v>
      </c>
    </row>
    <row r="9" spans="1:9">
      <c r="A9" s="113">
        <v>2009</v>
      </c>
      <c r="B9" s="138" t="s">
        <v>3386</v>
      </c>
      <c r="C9" s="139" t="s">
        <v>2490</v>
      </c>
      <c r="D9" s="140" t="s">
        <v>345</v>
      </c>
      <c r="E9" s="140" t="s">
        <v>350</v>
      </c>
      <c r="F9" s="140" t="s">
        <v>346</v>
      </c>
      <c r="G9" s="133" t="s">
        <v>334</v>
      </c>
      <c r="H9" s="134">
        <v>5613441.0099999998</v>
      </c>
      <c r="I9" s="134">
        <v>1643</v>
      </c>
    </row>
    <row r="10" spans="1:9">
      <c r="A10" s="113">
        <v>2009</v>
      </c>
      <c r="B10" s="138" t="s">
        <v>3386</v>
      </c>
      <c r="C10" s="139" t="s">
        <v>2490</v>
      </c>
      <c r="D10" s="140" t="s">
        <v>345</v>
      </c>
      <c r="E10" s="140" t="s">
        <v>350</v>
      </c>
      <c r="F10" s="140" t="s">
        <v>347</v>
      </c>
      <c r="G10" s="133" t="s">
        <v>336</v>
      </c>
      <c r="H10" s="134">
        <v>234920.7</v>
      </c>
      <c r="I10" s="134">
        <v>76</v>
      </c>
    </row>
    <row r="11" spans="1:9">
      <c r="A11" s="113">
        <v>2009</v>
      </c>
      <c r="B11" s="113" t="s">
        <v>3387</v>
      </c>
      <c r="C11" s="139" t="s">
        <v>2490</v>
      </c>
      <c r="D11" s="140" t="s">
        <v>344</v>
      </c>
      <c r="E11" s="140" t="s">
        <v>340</v>
      </c>
      <c r="F11" s="140" t="s">
        <v>333</v>
      </c>
      <c r="G11" s="133" t="s">
        <v>327</v>
      </c>
      <c r="H11" s="134">
        <v>3553220.8990000002</v>
      </c>
      <c r="I11" s="134">
        <v>785</v>
      </c>
    </row>
    <row r="12" spans="1:9">
      <c r="A12" s="113">
        <v>2009</v>
      </c>
      <c r="B12" s="113" t="s">
        <v>3387</v>
      </c>
      <c r="C12" s="139" t="s">
        <v>2490</v>
      </c>
      <c r="D12" s="140" t="s">
        <v>344</v>
      </c>
      <c r="E12" s="140" t="s">
        <v>340</v>
      </c>
      <c r="F12" s="140" t="s">
        <v>341</v>
      </c>
      <c r="G12" s="133" t="s">
        <v>325</v>
      </c>
      <c r="H12" s="134">
        <v>543248.75</v>
      </c>
      <c r="I12" s="134">
        <v>165</v>
      </c>
    </row>
    <row r="13" spans="1:9">
      <c r="A13" s="113">
        <v>2009</v>
      </c>
      <c r="B13" s="113" t="s">
        <v>3387</v>
      </c>
      <c r="C13" s="139" t="s">
        <v>2490</v>
      </c>
      <c r="D13" s="140" t="s">
        <v>344</v>
      </c>
      <c r="E13" s="140" t="s">
        <v>340</v>
      </c>
      <c r="F13" s="140" t="s">
        <v>341</v>
      </c>
      <c r="G13" s="133" t="s">
        <v>326</v>
      </c>
      <c r="H13" s="134">
        <v>3938779</v>
      </c>
      <c r="I13" s="134">
        <v>1256</v>
      </c>
    </row>
    <row r="14" spans="1:9">
      <c r="A14" s="113">
        <v>2009</v>
      </c>
      <c r="B14" s="113" t="s">
        <v>3387</v>
      </c>
      <c r="C14" s="139" t="s">
        <v>2490</v>
      </c>
      <c r="D14" s="140" t="s">
        <v>344</v>
      </c>
      <c r="E14" s="140" t="s">
        <v>340</v>
      </c>
      <c r="F14" s="140" t="s">
        <v>333</v>
      </c>
      <c r="G14" s="133" t="s">
        <v>328</v>
      </c>
      <c r="H14" s="134">
        <v>511524.337</v>
      </c>
      <c r="I14" s="134">
        <v>167</v>
      </c>
    </row>
    <row r="15" spans="1:9">
      <c r="A15" s="113">
        <v>2009</v>
      </c>
      <c r="B15" s="113" t="s">
        <v>3387</v>
      </c>
      <c r="C15" s="139" t="s">
        <v>2490</v>
      </c>
      <c r="D15" s="140" t="s">
        <v>344</v>
      </c>
      <c r="E15" s="140" t="s">
        <v>340</v>
      </c>
      <c r="F15" s="140" t="s">
        <v>333</v>
      </c>
      <c r="G15" s="133" t="s">
        <v>329</v>
      </c>
      <c r="H15" s="134">
        <v>111586.018</v>
      </c>
      <c r="I15" s="134">
        <v>42</v>
      </c>
    </row>
    <row r="16" spans="1:9">
      <c r="A16" s="113">
        <v>2009</v>
      </c>
      <c r="B16" s="113" t="s">
        <v>3387</v>
      </c>
      <c r="C16" s="139" t="s">
        <v>2490</v>
      </c>
      <c r="D16" s="140" t="s">
        <v>344</v>
      </c>
      <c r="E16" s="140" t="s">
        <v>349</v>
      </c>
      <c r="F16" s="140" t="s">
        <v>244</v>
      </c>
      <c r="G16" s="133" t="s">
        <v>2492</v>
      </c>
      <c r="H16" s="134">
        <v>4494738.5</v>
      </c>
      <c r="I16" s="134">
        <v>1025</v>
      </c>
    </row>
    <row r="17" spans="1:9">
      <c r="A17" s="113">
        <v>2009</v>
      </c>
      <c r="B17" s="113" t="s">
        <v>3387</v>
      </c>
      <c r="C17" s="139" t="s">
        <v>2490</v>
      </c>
      <c r="D17" s="140" t="s">
        <v>345</v>
      </c>
      <c r="E17" s="140" t="s">
        <v>350</v>
      </c>
      <c r="F17" s="140" t="s">
        <v>347</v>
      </c>
      <c r="G17" s="133" t="s">
        <v>335</v>
      </c>
      <c r="H17" s="134">
        <v>127962.5</v>
      </c>
      <c r="I17" s="134">
        <v>38</v>
      </c>
    </row>
    <row r="18" spans="1:9">
      <c r="A18" s="113">
        <v>2009</v>
      </c>
      <c r="B18" s="113" t="s">
        <v>3387</v>
      </c>
      <c r="C18" s="139" t="s">
        <v>2490</v>
      </c>
      <c r="D18" s="140" t="s">
        <v>345</v>
      </c>
      <c r="E18" s="140" t="s">
        <v>350</v>
      </c>
      <c r="F18" s="140" t="s">
        <v>346</v>
      </c>
      <c r="G18" s="133" t="s">
        <v>334</v>
      </c>
      <c r="H18" s="134">
        <v>5650518.8140000002</v>
      </c>
      <c r="I18" s="134">
        <v>1680</v>
      </c>
    </row>
    <row r="19" spans="1:9">
      <c r="A19" s="113">
        <v>2009</v>
      </c>
      <c r="B19" s="113" t="s">
        <v>3387</v>
      </c>
      <c r="C19" s="139" t="s">
        <v>2490</v>
      </c>
      <c r="D19" s="140" t="s">
        <v>345</v>
      </c>
      <c r="E19" s="140" t="s">
        <v>350</v>
      </c>
      <c r="F19" s="140" t="s">
        <v>347</v>
      </c>
      <c r="G19" s="133" t="s">
        <v>336</v>
      </c>
      <c r="H19" s="134">
        <v>198655.04</v>
      </c>
      <c r="I19" s="134">
        <v>71</v>
      </c>
    </row>
    <row r="20" spans="1:9">
      <c r="A20" s="112">
        <v>2010</v>
      </c>
      <c r="B20" s="138" t="s">
        <v>3386</v>
      </c>
      <c r="C20" s="139" t="s">
        <v>2490</v>
      </c>
      <c r="D20" s="140" t="s">
        <v>344</v>
      </c>
      <c r="E20" s="140" t="s">
        <v>340</v>
      </c>
      <c r="F20" s="140" t="s">
        <v>333</v>
      </c>
      <c r="G20" s="133" t="s">
        <v>327</v>
      </c>
      <c r="H20" s="134">
        <v>3727899.2969999998</v>
      </c>
      <c r="I20" s="134">
        <v>875</v>
      </c>
    </row>
    <row r="21" spans="1:9">
      <c r="A21" s="112">
        <v>2010</v>
      </c>
      <c r="B21" s="138" t="s">
        <v>3386</v>
      </c>
      <c r="C21" s="139" t="s">
        <v>2490</v>
      </c>
      <c r="D21" s="140" t="s">
        <v>344</v>
      </c>
      <c r="E21" s="140" t="s">
        <v>340</v>
      </c>
      <c r="F21" s="140" t="s">
        <v>341</v>
      </c>
      <c r="G21" s="133" t="s">
        <v>325</v>
      </c>
      <c r="H21" s="142">
        <v>594822.18299999996</v>
      </c>
      <c r="I21" s="134">
        <v>177</v>
      </c>
    </row>
    <row r="22" spans="1:9">
      <c r="A22" s="112">
        <v>2010</v>
      </c>
      <c r="B22" s="138" t="s">
        <v>3386</v>
      </c>
      <c r="C22" s="139" t="s">
        <v>2490</v>
      </c>
      <c r="D22" s="140" t="s">
        <v>344</v>
      </c>
      <c r="E22" s="140" t="s">
        <v>340</v>
      </c>
      <c r="F22" s="140" t="s">
        <v>341</v>
      </c>
      <c r="G22" s="133" t="s">
        <v>326</v>
      </c>
      <c r="H22" s="142">
        <v>3486044.6869999999</v>
      </c>
      <c r="I22" s="134">
        <v>1180</v>
      </c>
    </row>
    <row r="23" spans="1:9">
      <c r="A23" s="112">
        <v>2010</v>
      </c>
      <c r="B23" s="138" t="s">
        <v>3386</v>
      </c>
      <c r="C23" s="139" t="s">
        <v>2490</v>
      </c>
      <c r="D23" s="140" t="s">
        <v>344</v>
      </c>
      <c r="E23" s="140" t="s">
        <v>340</v>
      </c>
      <c r="F23" s="140" t="s">
        <v>333</v>
      </c>
      <c r="G23" s="133" t="s">
        <v>328</v>
      </c>
      <c r="H23" s="134">
        <v>551412.49899999995</v>
      </c>
      <c r="I23" s="134">
        <v>170</v>
      </c>
    </row>
    <row r="24" spans="1:9">
      <c r="A24" s="112">
        <v>2010</v>
      </c>
      <c r="B24" s="138" t="s">
        <v>3386</v>
      </c>
      <c r="C24" s="139" t="s">
        <v>2490</v>
      </c>
      <c r="D24" s="140" t="s">
        <v>344</v>
      </c>
      <c r="E24" s="140" t="s">
        <v>340</v>
      </c>
      <c r="F24" s="140" t="s">
        <v>333</v>
      </c>
      <c r="G24" s="133" t="s">
        <v>329</v>
      </c>
      <c r="H24" s="134">
        <v>91032.28</v>
      </c>
      <c r="I24" s="134">
        <v>32</v>
      </c>
    </row>
    <row r="25" spans="1:9">
      <c r="A25" s="112">
        <v>2010</v>
      </c>
      <c r="B25" s="138" t="s">
        <v>3386</v>
      </c>
      <c r="C25" s="139" t="s">
        <v>2490</v>
      </c>
      <c r="D25" s="140" t="s">
        <v>344</v>
      </c>
      <c r="E25" s="140" t="s">
        <v>349</v>
      </c>
      <c r="F25" s="140" t="s">
        <v>244</v>
      </c>
      <c r="G25" s="133" t="s">
        <v>2492</v>
      </c>
      <c r="H25" s="134">
        <v>6872790.0599999996</v>
      </c>
      <c r="I25" s="134">
        <v>1568</v>
      </c>
    </row>
    <row r="26" spans="1:9">
      <c r="A26" s="112">
        <v>2010</v>
      </c>
      <c r="B26" s="138" t="s">
        <v>3386</v>
      </c>
      <c r="C26" s="139" t="s">
        <v>2490</v>
      </c>
      <c r="D26" s="140" t="s">
        <v>345</v>
      </c>
      <c r="E26" s="140" t="s">
        <v>350</v>
      </c>
      <c r="F26" s="140" t="s">
        <v>347</v>
      </c>
      <c r="G26" s="133" t="s">
        <v>335</v>
      </c>
      <c r="H26" s="134">
        <v>105557.61900000001</v>
      </c>
      <c r="I26" s="134">
        <v>35</v>
      </c>
    </row>
    <row r="27" spans="1:9">
      <c r="A27" s="112">
        <v>2010</v>
      </c>
      <c r="B27" s="138" t="s">
        <v>3386</v>
      </c>
      <c r="C27" s="139" t="s">
        <v>2490</v>
      </c>
      <c r="D27" s="140" t="s">
        <v>345</v>
      </c>
      <c r="E27" s="140" t="s">
        <v>350</v>
      </c>
      <c r="F27" s="140" t="s">
        <v>346</v>
      </c>
      <c r="G27" s="133" t="s">
        <v>334</v>
      </c>
      <c r="H27" s="134">
        <v>6064890.1909999996</v>
      </c>
      <c r="I27" s="134">
        <v>1749</v>
      </c>
    </row>
    <row r="28" spans="1:9">
      <c r="A28" s="112">
        <v>2010</v>
      </c>
      <c r="B28" s="138" t="s">
        <v>3386</v>
      </c>
      <c r="C28" s="139" t="s">
        <v>2490</v>
      </c>
      <c r="D28" s="140" t="s">
        <v>345</v>
      </c>
      <c r="E28" s="140" t="s">
        <v>350</v>
      </c>
      <c r="F28" s="140" t="s">
        <v>347</v>
      </c>
      <c r="G28" s="133" t="s">
        <v>336</v>
      </c>
      <c r="H28" s="134">
        <v>229775.56</v>
      </c>
      <c r="I28" s="134">
        <v>74</v>
      </c>
    </row>
    <row r="29" spans="1:9">
      <c r="A29" s="112">
        <v>2010</v>
      </c>
      <c r="B29" s="113" t="s">
        <v>3387</v>
      </c>
      <c r="C29" s="139" t="s">
        <v>2490</v>
      </c>
      <c r="D29" s="140" t="s">
        <v>344</v>
      </c>
      <c r="E29" s="140" t="s">
        <v>340</v>
      </c>
      <c r="F29" s="140" t="s">
        <v>333</v>
      </c>
      <c r="G29" s="133" t="s">
        <v>327</v>
      </c>
      <c r="H29" s="134">
        <v>3859672.4270000001</v>
      </c>
      <c r="I29" s="134">
        <v>837</v>
      </c>
    </row>
    <row r="30" spans="1:9">
      <c r="A30" s="112">
        <v>2010</v>
      </c>
      <c r="B30" s="113" t="s">
        <v>3387</v>
      </c>
      <c r="C30" s="139" t="s">
        <v>2490</v>
      </c>
      <c r="D30" s="140" t="s">
        <v>344</v>
      </c>
      <c r="E30" s="140" t="s">
        <v>340</v>
      </c>
      <c r="F30" s="140" t="s">
        <v>341</v>
      </c>
      <c r="G30" s="133" t="s">
        <v>325</v>
      </c>
      <c r="H30" s="142">
        <v>523485.89199999999</v>
      </c>
      <c r="I30" s="134">
        <v>151</v>
      </c>
    </row>
    <row r="31" spans="1:9">
      <c r="A31" s="112">
        <v>2010</v>
      </c>
      <c r="B31" s="113" t="s">
        <v>3387</v>
      </c>
      <c r="C31" s="139" t="s">
        <v>2490</v>
      </c>
      <c r="D31" s="140" t="s">
        <v>344</v>
      </c>
      <c r="E31" s="140" t="s">
        <v>340</v>
      </c>
      <c r="F31" s="140" t="s">
        <v>341</v>
      </c>
      <c r="G31" s="133" t="s">
        <v>326</v>
      </c>
      <c r="H31" s="142">
        <v>3424011.0860000001</v>
      </c>
      <c r="I31" s="134">
        <v>1086</v>
      </c>
    </row>
    <row r="32" spans="1:9">
      <c r="A32" s="112">
        <v>2010</v>
      </c>
      <c r="B32" s="113" t="s">
        <v>3387</v>
      </c>
      <c r="C32" s="139" t="s">
        <v>2490</v>
      </c>
      <c r="D32" s="140" t="s">
        <v>344</v>
      </c>
      <c r="E32" s="140" t="s">
        <v>340</v>
      </c>
      <c r="F32" s="140" t="s">
        <v>333</v>
      </c>
      <c r="G32" s="133" t="s">
        <v>328</v>
      </c>
      <c r="H32" s="134">
        <v>518719.239</v>
      </c>
      <c r="I32" s="134">
        <v>140</v>
      </c>
    </row>
    <row r="33" spans="1:9">
      <c r="A33" s="112">
        <v>2010</v>
      </c>
      <c r="B33" s="113" t="s">
        <v>3387</v>
      </c>
      <c r="C33" s="139" t="s">
        <v>2490</v>
      </c>
      <c r="D33" s="140" t="s">
        <v>344</v>
      </c>
      <c r="E33" s="140" t="s">
        <v>340</v>
      </c>
      <c r="F33" s="140" t="s">
        <v>333</v>
      </c>
      <c r="G33" s="133" t="s">
        <v>329</v>
      </c>
      <c r="H33" s="134">
        <v>99045.277000000002</v>
      </c>
      <c r="I33" s="134">
        <v>34</v>
      </c>
    </row>
    <row r="34" spans="1:9">
      <c r="A34" s="112">
        <v>2010</v>
      </c>
      <c r="B34" s="113" t="s">
        <v>3387</v>
      </c>
      <c r="C34" s="139" t="s">
        <v>2490</v>
      </c>
      <c r="D34" s="140" t="s">
        <v>344</v>
      </c>
      <c r="E34" s="140" t="s">
        <v>349</v>
      </c>
      <c r="F34" s="140" t="s">
        <v>244</v>
      </c>
      <c r="G34" s="133" t="s">
        <v>2492</v>
      </c>
      <c r="H34" s="134">
        <v>5596745.9819999998</v>
      </c>
      <c r="I34" s="134">
        <v>1234</v>
      </c>
    </row>
    <row r="35" spans="1:9">
      <c r="A35" s="112">
        <v>2010</v>
      </c>
      <c r="B35" s="113" t="s">
        <v>3387</v>
      </c>
      <c r="C35" s="139" t="s">
        <v>2490</v>
      </c>
      <c r="D35" s="140" t="s">
        <v>345</v>
      </c>
      <c r="E35" s="140" t="s">
        <v>350</v>
      </c>
      <c r="F35" s="140" t="s">
        <v>347</v>
      </c>
      <c r="G35" s="133" t="s">
        <v>335</v>
      </c>
      <c r="H35" s="134">
        <v>119857.60000000001</v>
      </c>
      <c r="I35" s="134">
        <v>38</v>
      </c>
    </row>
    <row r="36" spans="1:9">
      <c r="A36" s="112">
        <v>2010</v>
      </c>
      <c r="B36" s="113" t="s">
        <v>3387</v>
      </c>
      <c r="C36" s="139" t="s">
        <v>2490</v>
      </c>
      <c r="D36" s="140" t="s">
        <v>345</v>
      </c>
      <c r="E36" s="140" t="s">
        <v>350</v>
      </c>
      <c r="F36" s="140" t="s">
        <v>346</v>
      </c>
      <c r="G36" s="133" t="s">
        <v>334</v>
      </c>
      <c r="H36" s="134">
        <v>5728342.3760000002</v>
      </c>
      <c r="I36" s="134">
        <v>1701</v>
      </c>
    </row>
    <row r="37" spans="1:9">
      <c r="A37" s="112">
        <v>2010</v>
      </c>
      <c r="B37" s="113" t="s">
        <v>3387</v>
      </c>
      <c r="C37" s="139" t="s">
        <v>2490</v>
      </c>
      <c r="D37" s="140" t="s">
        <v>345</v>
      </c>
      <c r="E37" s="140" t="s">
        <v>350</v>
      </c>
      <c r="F37" s="140" t="s">
        <v>347</v>
      </c>
      <c r="G37" s="133" t="s">
        <v>336</v>
      </c>
      <c r="H37" s="134">
        <v>269085.45</v>
      </c>
      <c r="I37" s="134">
        <v>87</v>
      </c>
    </row>
    <row r="38" spans="1:9">
      <c r="A38" s="113">
        <v>2011</v>
      </c>
      <c r="B38" s="138" t="s">
        <v>3386</v>
      </c>
      <c r="C38" s="139" t="s">
        <v>2490</v>
      </c>
      <c r="D38" s="140" t="s">
        <v>344</v>
      </c>
      <c r="E38" s="140" t="s">
        <v>340</v>
      </c>
      <c r="F38" s="140" t="s">
        <v>333</v>
      </c>
      <c r="G38" s="133" t="s">
        <v>327</v>
      </c>
      <c r="H38" s="134">
        <v>4348493.0250000004</v>
      </c>
      <c r="I38" s="134">
        <v>912</v>
      </c>
    </row>
    <row r="39" spans="1:9">
      <c r="A39" s="113">
        <v>2011</v>
      </c>
      <c r="B39" s="138" t="s">
        <v>3386</v>
      </c>
      <c r="C39" s="139" t="s">
        <v>2490</v>
      </c>
      <c r="D39" s="140" t="s">
        <v>344</v>
      </c>
      <c r="E39" s="140" t="s">
        <v>340</v>
      </c>
      <c r="F39" s="140" t="s">
        <v>341</v>
      </c>
      <c r="G39" s="133" t="s">
        <v>325</v>
      </c>
      <c r="H39" s="142">
        <v>700512.85800000001</v>
      </c>
      <c r="I39" s="134">
        <v>191</v>
      </c>
    </row>
    <row r="40" spans="1:9">
      <c r="A40" s="113">
        <v>2011</v>
      </c>
      <c r="B40" s="138" t="s">
        <v>3386</v>
      </c>
      <c r="C40" s="139" t="s">
        <v>2490</v>
      </c>
      <c r="D40" s="140" t="s">
        <v>344</v>
      </c>
      <c r="E40" s="140" t="s">
        <v>340</v>
      </c>
      <c r="F40" s="140" t="s">
        <v>341</v>
      </c>
      <c r="G40" s="133" t="s">
        <v>326</v>
      </c>
      <c r="H40" s="142">
        <v>3615170.835</v>
      </c>
      <c r="I40" s="134">
        <v>1054</v>
      </c>
    </row>
    <row r="41" spans="1:9">
      <c r="A41" s="113">
        <v>2011</v>
      </c>
      <c r="B41" s="138" t="s">
        <v>3386</v>
      </c>
      <c r="C41" s="139" t="s">
        <v>2490</v>
      </c>
      <c r="D41" s="140" t="s">
        <v>344</v>
      </c>
      <c r="E41" s="140" t="s">
        <v>340</v>
      </c>
      <c r="F41" s="140" t="s">
        <v>333</v>
      </c>
      <c r="G41" s="133" t="s">
        <v>328</v>
      </c>
      <c r="H41" s="134">
        <v>790544.74899999995</v>
      </c>
      <c r="I41" s="134">
        <v>220</v>
      </c>
    </row>
    <row r="42" spans="1:9">
      <c r="A42" s="113">
        <v>2011</v>
      </c>
      <c r="B42" s="138" t="s">
        <v>3386</v>
      </c>
      <c r="C42" s="139" t="s">
        <v>2490</v>
      </c>
      <c r="D42" s="140" t="s">
        <v>344</v>
      </c>
      <c r="E42" s="140" t="s">
        <v>340</v>
      </c>
      <c r="F42" s="140" t="s">
        <v>333</v>
      </c>
      <c r="G42" s="133" t="s">
        <v>329</v>
      </c>
      <c r="H42" s="134">
        <v>70009.976999999999</v>
      </c>
      <c r="I42" s="134">
        <v>23</v>
      </c>
    </row>
    <row r="43" spans="1:9">
      <c r="A43" s="113">
        <v>2011</v>
      </c>
      <c r="B43" s="138" t="s">
        <v>3386</v>
      </c>
      <c r="C43" s="139" t="s">
        <v>2490</v>
      </c>
      <c r="D43" s="140" t="s">
        <v>344</v>
      </c>
      <c r="E43" s="140" t="s">
        <v>349</v>
      </c>
      <c r="F43" s="140" t="s">
        <v>244</v>
      </c>
      <c r="G43" s="133" t="s">
        <v>2492</v>
      </c>
      <c r="H43" s="134">
        <v>6505491.7709999997</v>
      </c>
      <c r="I43" s="134">
        <v>1361</v>
      </c>
    </row>
    <row r="44" spans="1:9">
      <c r="A44" s="113">
        <v>2011</v>
      </c>
      <c r="B44" s="138" t="s">
        <v>3386</v>
      </c>
      <c r="C44" s="139" t="s">
        <v>2490</v>
      </c>
      <c r="D44" s="140" t="s">
        <v>345</v>
      </c>
      <c r="E44" s="140" t="s">
        <v>350</v>
      </c>
      <c r="F44" s="140" t="s">
        <v>347</v>
      </c>
      <c r="G44" s="133" t="s">
        <v>335</v>
      </c>
      <c r="H44" s="134">
        <v>112984.65</v>
      </c>
      <c r="I44" s="134">
        <v>35</v>
      </c>
    </row>
    <row r="45" spans="1:9">
      <c r="A45" s="113">
        <v>2011</v>
      </c>
      <c r="B45" s="138" t="s">
        <v>3386</v>
      </c>
      <c r="C45" s="139" t="s">
        <v>2490</v>
      </c>
      <c r="D45" s="140" t="s">
        <v>345</v>
      </c>
      <c r="E45" s="140" t="s">
        <v>350</v>
      </c>
      <c r="F45" s="140" t="s">
        <v>346</v>
      </c>
      <c r="G45" s="133" t="s">
        <v>334</v>
      </c>
      <c r="H45" s="134">
        <v>7366744.0599999996</v>
      </c>
      <c r="I45" s="134">
        <v>1307</v>
      </c>
    </row>
    <row r="46" spans="1:9">
      <c r="A46" s="113">
        <v>2011</v>
      </c>
      <c r="B46" s="138" t="s">
        <v>3386</v>
      </c>
      <c r="C46" s="139" t="s">
        <v>2490</v>
      </c>
      <c r="D46" s="140" t="s">
        <v>345</v>
      </c>
      <c r="E46" s="140" t="s">
        <v>350</v>
      </c>
      <c r="F46" s="140" t="s">
        <v>347</v>
      </c>
      <c r="G46" s="133" t="s">
        <v>336</v>
      </c>
      <c r="H46" s="134">
        <v>270145.09000000003</v>
      </c>
      <c r="I46" s="134">
        <v>84</v>
      </c>
    </row>
    <row r="47" spans="1:9">
      <c r="A47" s="113">
        <v>2011</v>
      </c>
      <c r="B47" s="113" t="s">
        <v>3387</v>
      </c>
      <c r="C47" s="139" t="s">
        <v>2490</v>
      </c>
      <c r="D47" s="140" t="s">
        <v>344</v>
      </c>
      <c r="E47" s="140" t="s">
        <v>340</v>
      </c>
      <c r="F47" s="140" t="s">
        <v>333</v>
      </c>
      <c r="G47" s="133" t="s">
        <v>327</v>
      </c>
      <c r="H47" s="134">
        <v>4973273.7479999997</v>
      </c>
      <c r="I47" s="134">
        <v>1005</v>
      </c>
    </row>
    <row r="48" spans="1:9">
      <c r="A48" s="113">
        <v>2011</v>
      </c>
      <c r="B48" s="113" t="s">
        <v>3387</v>
      </c>
      <c r="C48" s="139" t="s">
        <v>2490</v>
      </c>
      <c r="D48" s="140" t="s">
        <v>344</v>
      </c>
      <c r="E48" s="140" t="s">
        <v>340</v>
      </c>
      <c r="F48" s="140" t="s">
        <v>341</v>
      </c>
      <c r="G48" s="133" t="s">
        <v>325</v>
      </c>
      <c r="H48" s="142">
        <v>623670.07299999997</v>
      </c>
      <c r="I48" s="134">
        <v>171</v>
      </c>
    </row>
    <row r="49" spans="1:9">
      <c r="A49" s="113">
        <v>2011</v>
      </c>
      <c r="B49" s="113" t="s">
        <v>3387</v>
      </c>
      <c r="C49" s="139" t="s">
        <v>2490</v>
      </c>
      <c r="D49" s="140" t="s">
        <v>344</v>
      </c>
      <c r="E49" s="140" t="s">
        <v>340</v>
      </c>
      <c r="F49" s="140" t="s">
        <v>341</v>
      </c>
      <c r="G49" s="133" t="s">
        <v>326</v>
      </c>
      <c r="H49" s="142">
        <v>3811740.2560000001</v>
      </c>
      <c r="I49" s="134">
        <v>1066</v>
      </c>
    </row>
    <row r="50" spans="1:9">
      <c r="A50" s="113">
        <v>2011</v>
      </c>
      <c r="B50" s="113" t="s">
        <v>3387</v>
      </c>
      <c r="C50" s="139" t="s">
        <v>2490</v>
      </c>
      <c r="D50" s="140" t="s">
        <v>344</v>
      </c>
      <c r="E50" s="140" t="s">
        <v>340</v>
      </c>
      <c r="F50" s="140" t="s">
        <v>333</v>
      </c>
      <c r="G50" s="133" t="s">
        <v>328</v>
      </c>
      <c r="H50" s="134">
        <v>600272.41399999999</v>
      </c>
      <c r="I50" s="134">
        <v>149</v>
      </c>
    </row>
    <row r="51" spans="1:9">
      <c r="A51" s="113">
        <v>2011</v>
      </c>
      <c r="B51" s="113" t="s">
        <v>3387</v>
      </c>
      <c r="C51" s="139" t="s">
        <v>2490</v>
      </c>
      <c r="D51" s="140" t="s">
        <v>344</v>
      </c>
      <c r="E51" s="140" t="s">
        <v>340</v>
      </c>
      <c r="F51" s="140" t="s">
        <v>333</v>
      </c>
      <c r="G51" s="133" t="s">
        <v>329</v>
      </c>
      <c r="H51" s="134">
        <v>73380.043999999994</v>
      </c>
      <c r="I51" s="134">
        <v>23</v>
      </c>
    </row>
    <row r="52" spans="1:9">
      <c r="A52" s="113">
        <v>2011</v>
      </c>
      <c r="B52" s="113" t="s">
        <v>3387</v>
      </c>
      <c r="C52" s="139" t="s">
        <v>2490</v>
      </c>
      <c r="D52" s="140" t="s">
        <v>344</v>
      </c>
      <c r="E52" s="140" t="s">
        <v>349</v>
      </c>
      <c r="F52" s="140" t="s">
        <v>244</v>
      </c>
      <c r="G52" s="133" t="s">
        <v>2492</v>
      </c>
      <c r="H52" s="134">
        <v>4035270.4530000002</v>
      </c>
      <c r="I52" s="134">
        <v>863</v>
      </c>
    </row>
    <row r="53" spans="1:9">
      <c r="A53" s="113">
        <v>2011</v>
      </c>
      <c r="B53" s="113" t="s">
        <v>3387</v>
      </c>
      <c r="C53" s="139" t="s">
        <v>2490</v>
      </c>
      <c r="D53" s="140" t="s">
        <v>345</v>
      </c>
      <c r="E53" s="140" t="s">
        <v>350</v>
      </c>
      <c r="F53" s="140" t="s">
        <v>347</v>
      </c>
      <c r="G53" s="133" t="s">
        <v>335</v>
      </c>
      <c r="H53" s="134">
        <v>77919.95</v>
      </c>
      <c r="I53" s="134">
        <v>23</v>
      </c>
    </row>
    <row r="54" spans="1:9">
      <c r="A54" s="113">
        <v>2011</v>
      </c>
      <c r="B54" s="113" t="s">
        <v>3387</v>
      </c>
      <c r="C54" s="139" t="s">
        <v>2490</v>
      </c>
      <c r="D54" s="140" t="s">
        <v>345</v>
      </c>
      <c r="E54" s="140" t="s">
        <v>350</v>
      </c>
      <c r="F54" s="140" t="s">
        <v>346</v>
      </c>
      <c r="G54" s="133" t="s">
        <v>334</v>
      </c>
      <c r="H54" s="134">
        <v>8185119.9110000003</v>
      </c>
      <c r="I54" s="134">
        <v>1577</v>
      </c>
    </row>
    <row r="55" spans="1:9">
      <c r="A55" s="113">
        <v>2011</v>
      </c>
      <c r="B55" s="113" t="s">
        <v>3387</v>
      </c>
      <c r="C55" s="139" t="s">
        <v>2490</v>
      </c>
      <c r="D55" s="140" t="s">
        <v>345</v>
      </c>
      <c r="E55" s="140" t="s">
        <v>350</v>
      </c>
      <c r="F55" s="140" t="s">
        <v>347</v>
      </c>
      <c r="G55" s="133" t="s">
        <v>336</v>
      </c>
      <c r="H55" s="134">
        <v>307654.81400000001</v>
      </c>
      <c r="I55" s="134">
        <v>95</v>
      </c>
    </row>
    <row r="56" spans="1:9">
      <c r="A56" s="112">
        <v>2012</v>
      </c>
      <c r="B56" s="138" t="s">
        <v>3386</v>
      </c>
      <c r="C56" s="139" t="s">
        <v>2490</v>
      </c>
      <c r="D56" s="140" t="s">
        <v>344</v>
      </c>
      <c r="E56" s="140" t="s">
        <v>340</v>
      </c>
      <c r="F56" s="140" t="s">
        <v>333</v>
      </c>
      <c r="G56" s="133" t="s">
        <v>327</v>
      </c>
      <c r="H56" s="134">
        <v>5272665.108</v>
      </c>
      <c r="I56" s="134">
        <v>1025</v>
      </c>
    </row>
    <row r="57" spans="1:9">
      <c r="A57" s="112">
        <v>2012</v>
      </c>
      <c r="B57" s="138" t="s">
        <v>3386</v>
      </c>
      <c r="C57" s="139" t="s">
        <v>2490</v>
      </c>
      <c r="D57" s="140" t="s">
        <v>344</v>
      </c>
      <c r="E57" s="140" t="s">
        <v>340</v>
      </c>
      <c r="F57" s="140" t="s">
        <v>341</v>
      </c>
      <c r="G57" s="133" t="s">
        <v>325</v>
      </c>
      <c r="H57" s="142">
        <v>1023380.312</v>
      </c>
      <c r="I57" s="134">
        <v>262</v>
      </c>
    </row>
    <row r="58" spans="1:9">
      <c r="A58" s="112">
        <v>2012</v>
      </c>
      <c r="B58" s="138" t="s">
        <v>3386</v>
      </c>
      <c r="C58" s="139" t="s">
        <v>2490</v>
      </c>
      <c r="D58" s="140" t="s">
        <v>344</v>
      </c>
      <c r="E58" s="140" t="s">
        <v>340</v>
      </c>
      <c r="F58" s="140" t="s">
        <v>341</v>
      </c>
      <c r="G58" s="133" t="s">
        <v>326</v>
      </c>
      <c r="H58" s="142">
        <v>4031112.318</v>
      </c>
      <c r="I58" s="134">
        <v>1065</v>
      </c>
    </row>
    <row r="59" spans="1:9">
      <c r="A59" s="112">
        <v>2012</v>
      </c>
      <c r="B59" s="138" t="s">
        <v>3386</v>
      </c>
      <c r="C59" s="139" t="s">
        <v>2490</v>
      </c>
      <c r="D59" s="140" t="s">
        <v>344</v>
      </c>
      <c r="E59" s="140" t="s">
        <v>340</v>
      </c>
      <c r="F59" s="140" t="s">
        <v>333</v>
      </c>
      <c r="G59" s="133" t="s">
        <v>328</v>
      </c>
      <c r="H59" s="134">
        <v>757491.63</v>
      </c>
      <c r="I59" s="134">
        <v>224</v>
      </c>
    </row>
    <row r="60" spans="1:9">
      <c r="A60" s="112">
        <v>2012</v>
      </c>
      <c r="B60" s="138" t="s">
        <v>3386</v>
      </c>
      <c r="C60" s="139" t="s">
        <v>2490</v>
      </c>
      <c r="D60" s="140" t="s">
        <v>344</v>
      </c>
      <c r="E60" s="140" t="s">
        <v>340</v>
      </c>
      <c r="F60" s="140" t="s">
        <v>333</v>
      </c>
      <c r="G60" s="133" t="s">
        <v>329</v>
      </c>
      <c r="H60" s="134">
        <v>70429.466</v>
      </c>
      <c r="I60" s="134">
        <v>21</v>
      </c>
    </row>
    <row r="61" spans="1:9">
      <c r="A61" s="112">
        <v>2012</v>
      </c>
      <c r="B61" s="138" t="s">
        <v>3386</v>
      </c>
      <c r="C61" s="139" t="s">
        <v>2490</v>
      </c>
      <c r="D61" s="140" t="s">
        <v>344</v>
      </c>
      <c r="E61" s="140" t="s">
        <v>349</v>
      </c>
      <c r="F61" s="140" t="s">
        <v>244</v>
      </c>
      <c r="G61" s="133" t="s">
        <v>2492</v>
      </c>
      <c r="H61" s="134">
        <v>4992293.193</v>
      </c>
      <c r="I61" s="134">
        <v>984</v>
      </c>
    </row>
    <row r="62" spans="1:9">
      <c r="A62" s="112">
        <v>2012</v>
      </c>
      <c r="B62" s="138" t="s">
        <v>3386</v>
      </c>
      <c r="C62" s="139" t="s">
        <v>2490</v>
      </c>
      <c r="D62" s="140" t="s">
        <v>345</v>
      </c>
      <c r="E62" s="140" t="s">
        <v>350</v>
      </c>
      <c r="F62" s="140" t="s">
        <v>347</v>
      </c>
      <c r="G62" s="133" t="s">
        <v>335</v>
      </c>
      <c r="H62" s="134">
        <v>83092.55</v>
      </c>
      <c r="I62" s="134">
        <v>24</v>
      </c>
    </row>
    <row r="63" spans="1:9">
      <c r="A63" s="112">
        <v>2012</v>
      </c>
      <c r="B63" s="138" t="s">
        <v>3386</v>
      </c>
      <c r="C63" s="139" t="s">
        <v>2490</v>
      </c>
      <c r="D63" s="140" t="s">
        <v>345</v>
      </c>
      <c r="E63" s="140" t="s">
        <v>350</v>
      </c>
      <c r="F63" s="140" t="s">
        <v>346</v>
      </c>
      <c r="G63" s="133" t="s">
        <v>334</v>
      </c>
      <c r="H63" s="134">
        <v>7547033.9570000004</v>
      </c>
      <c r="I63" s="134">
        <v>1897</v>
      </c>
    </row>
    <row r="64" spans="1:9">
      <c r="A64" s="112">
        <v>2012</v>
      </c>
      <c r="B64" s="138" t="s">
        <v>3386</v>
      </c>
      <c r="C64" s="139" t="s">
        <v>2490</v>
      </c>
      <c r="D64" s="140" t="s">
        <v>345</v>
      </c>
      <c r="E64" s="140" t="s">
        <v>350</v>
      </c>
      <c r="F64" s="140" t="s">
        <v>347</v>
      </c>
      <c r="G64" s="133" t="s">
        <v>336</v>
      </c>
      <c r="H64" s="134">
        <v>297949.7</v>
      </c>
      <c r="I64" s="134">
        <v>90</v>
      </c>
    </row>
    <row r="65" spans="1:9">
      <c r="A65" s="112">
        <v>2012</v>
      </c>
      <c r="B65" s="113" t="s">
        <v>3387</v>
      </c>
      <c r="C65" s="139" t="s">
        <v>2490</v>
      </c>
      <c r="D65" s="140" t="s">
        <v>344</v>
      </c>
      <c r="E65" s="140" t="s">
        <v>340</v>
      </c>
      <c r="F65" s="140" t="s">
        <v>333</v>
      </c>
      <c r="G65" s="133" t="s">
        <v>327</v>
      </c>
      <c r="H65" s="134">
        <v>5221330.4210000001</v>
      </c>
      <c r="I65" s="134">
        <v>1029</v>
      </c>
    </row>
    <row r="66" spans="1:9">
      <c r="A66" s="112">
        <v>2012</v>
      </c>
      <c r="B66" s="113" t="s">
        <v>3387</v>
      </c>
      <c r="C66" s="139" t="s">
        <v>2490</v>
      </c>
      <c r="D66" s="140" t="s">
        <v>344</v>
      </c>
      <c r="E66" s="140" t="s">
        <v>340</v>
      </c>
      <c r="F66" s="140" t="s">
        <v>341</v>
      </c>
      <c r="G66" s="133" t="s">
        <v>325</v>
      </c>
      <c r="H66" s="142">
        <v>830877.83100000001</v>
      </c>
      <c r="I66" s="134">
        <v>219</v>
      </c>
    </row>
    <row r="67" spans="1:9">
      <c r="A67" s="112">
        <v>2012</v>
      </c>
      <c r="B67" s="113" t="s">
        <v>3387</v>
      </c>
      <c r="C67" s="139" t="s">
        <v>2490</v>
      </c>
      <c r="D67" s="140" t="s">
        <v>344</v>
      </c>
      <c r="E67" s="140" t="s">
        <v>340</v>
      </c>
      <c r="F67" s="140" t="s">
        <v>341</v>
      </c>
      <c r="G67" s="133" t="s">
        <v>326</v>
      </c>
      <c r="H67" s="142">
        <v>4397904.182</v>
      </c>
      <c r="I67" s="134">
        <v>1170</v>
      </c>
    </row>
    <row r="68" spans="1:9">
      <c r="A68" s="112">
        <v>2012</v>
      </c>
      <c r="B68" s="113" t="s">
        <v>3387</v>
      </c>
      <c r="C68" s="139" t="s">
        <v>2490</v>
      </c>
      <c r="D68" s="140" t="s">
        <v>344</v>
      </c>
      <c r="E68" s="140" t="s">
        <v>340</v>
      </c>
      <c r="F68" s="140" t="s">
        <v>333</v>
      </c>
      <c r="G68" s="133" t="s">
        <v>328</v>
      </c>
      <c r="H68" s="134">
        <v>675586.71499999997</v>
      </c>
      <c r="I68" s="134">
        <v>174</v>
      </c>
    </row>
    <row r="69" spans="1:9">
      <c r="A69" s="112">
        <v>2012</v>
      </c>
      <c r="B69" s="113" t="s">
        <v>3387</v>
      </c>
      <c r="C69" s="139" t="s">
        <v>2490</v>
      </c>
      <c r="D69" s="140" t="s">
        <v>344</v>
      </c>
      <c r="E69" s="140" t="s">
        <v>340</v>
      </c>
      <c r="F69" s="140" t="s">
        <v>333</v>
      </c>
      <c r="G69" s="133" t="s">
        <v>329</v>
      </c>
      <c r="H69" s="134">
        <v>73860.418000000005</v>
      </c>
      <c r="I69" s="134">
        <v>20</v>
      </c>
    </row>
    <row r="70" spans="1:9">
      <c r="A70" s="112">
        <v>2012</v>
      </c>
      <c r="B70" s="113" t="s">
        <v>3387</v>
      </c>
      <c r="C70" s="139" t="s">
        <v>2490</v>
      </c>
      <c r="D70" s="140" t="s">
        <v>344</v>
      </c>
      <c r="E70" s="140" t="s">
        <v>349</v>
      </c>
      <c r="F70" s="140" t="s">
        <v>244</v>
      </c>
      <c r="G70" s="133" t="s">
        <v>2492</v>
      </c>
      <c r="H70" s="134">
        <v>4671648.5920000002</v>
      </c>
      <c r="I70" s="134">
        <v>933</v>
      </c>
    </row>
    <row r="71" spans="1:9">
      <c r="A71" s="112">
        <v>2012</v>
      </c>
      <c r="B71" s="113" t="s">
        <v>3387</v>
      </c>
      <c r="C71" s="139" t="s">
        <v>2490</v>
      </c>
      <c r="D71" s="140" t="s">
        <v>345</v>
      </c>
      <c r="E71" s="140" t="s">
        <v>350</v>
      </c>
      <c r="F71" s="140" t="s">
        <v>347</v>
      </c>
      <c r="G71" s="133" t="s">
        <v>335</v>
      </c>
      <c r="H71" s="134">
        <v>75276.149999999994</v>
      </c>
      <c r="I71" s="134">
        <v>22</v>
      </c>
    </row>
    <row r="72" spans="1:9">
      <c r="A72" s="112">
        <v>2012</v>
      </c>
      <c r="B72" s="113" t="s">
        <v>3387</v>
      </c>
      <c r="C72" s="139" t="s">
        <v>2490</v>
      </c>
      <c r="D72" s="140" t="s">
        <v>345</v>
      </c>
      <c r="E72" s="140" t="s">
        <v>350</v>
      </c>
      <c r="F72" s="140" t="s">
        <v>346</v>
      </c>
      <c r="G72" s="133" t="s">
        <v>334</v>
      </c>
      <c r="H72" s="134">
        <v>7920409.4840000002</v>
      </c>
      <c r="I72" s="134">
        <v>1969</v>
      </c>
    </row>
    <row r="73" spans="1:9">
      <c r="A73" s="112">
        <v>2012</v>
      </c>
      <c r="B73" s="113" t="s">
        <v>3387</v>
      </c>
      <c r="C73" s="139" t="s">
        <v>2490</v>
      </c>
      <c r="D73" s="140" t="s">
        <v>345</v>
      </c>
      <c r="E73" s="140" t="s">
        <v>350</v>
      </c>
      <c r="F73" s="140" t="s">
        <v>347</v>
      </c>
      <c r="G73" s="133" t="s">
        <v>336</v>
      </c>
      <c r="H73" s="134">
        <v>334117.67499999999</v>
      </c>
      <c r="I73" s="134">
        <v>103</v>
      </c>
    </row>
    <row r="74" spans="1:9">
      <c r="A74" s="112">
        <v>2012</v>
      </c>
      <c r="B74" s="138" t="s">
        <v>3386</v>
      </c>
      <c r="C74" s="141" t="s">
        <v>644</v>
      </c>
      <c r="D74" s="140" t="s">
        <v>344</v>
      </c>
      <c r="E74" s="140" t="s">
        <v>340</v>
      </c>
      <c r="F74" s="140" t="s">
        <v>333</v>
      </c>
      <c r="G74" s="133" t="s">
        <v>337</v>
      </c>
      <c r="H74" s="134">
        <v>342975.56599999999</v>
      </c>
      <c r="I74" s="134">
        <v>67</v>
      </c>
    </row>
    <row r="75" spans="1:9">
      <c r="A75" s="112">
        <v>2012</v>
      </c>
      <c r="B75" s="138" t="s">
        <v>3386</v>
      </c>
      <c r="C75" s="141" t="s">
        <v>644</v>
      </c>
      <c r="D75" s="140" t="s">
        <v>344</v>
      </c>
      <c r="E75" s="140" t="s">
        <v>340</v>
      </c>
      <c r="F75" s="140" t="s">
        <v>333</v>
      </c>
      <c r="G75" s="133" t="s">
        <v>338</v>
      </c>
      <c r="H75" s="134">
        <v>1182576.8389999999</v>
      </c>
      <c r="I75" s="134">
        <v>258</v>
      </c>
    </row>
    <row r="76" spans="1:9">
      <c r="A76" s="112">
        <v>2012</v>
      </c>
      <c r="B76" s="138" t="s">
        <v>3386</v>
      </c>
      <c r="C76" s="141" t="s">
        <v>644</v>
      </c>
      <c r="D76" s="140" t="s">
        <v>344</v>
      </c>
      <c r="E76" s="140" t="s">
        <v>340</v>
      </c>
      <c r="F76" s="140" t="s">
        <v>341</v>
      </c>
      <c r="G76" s="133" t="s">
        <v>325</v>
      </c>
      <c r="H76" s="134">
        <v>244111.61499999999</v>
      </c>
      <c r="I76" s="134">
        <v>68</v>
      </c>
    </row>
    <row r="77" spans="1:9">
      <c r="A77" s="112">
        <v>2012</v>
      </c>
      <c r="B77" s="138" t="s">
        <v>3386</v>
      </c>
      <c r="C77" s="141" t="s">
        <v>644</v>
      </c>
      <c r="D77" s="140" t="s">
        <v>344</v>
      </c>
      <c r="E77" s="140" t="s">
        <v>340</v>
      </c>
      <c r="F77" s="140" t="s">
        <v>341</v>
      </c>
      <c r="G77" s="133" t="s">
        <v>326</v>
      </c>
      <c r="H77" s="134">
        <v>965672.36300000001</v>
      </c>
      <c r="I77" s="134">
        <v>288</v>
      </c>
    </row>
    <row r="78" spans="1:9">
      <c r="A78" s="112">
        <v>2012</v>
      </c>
      <c r="B78" s="138" t="s">
        <v>3386</v>
      </c>
      <c r="C78" s="141" t="s">
        <v>644</v>
      </c>
      <c r="D78" s="140" t="s">
        <v>344</v>
      </c>
      <c r="E78" s="140" t="s">
        <v>340</v>
      </c>
      <c r="F78" s="140" t="s">
        <v>333</v>
      </c>
      <c r="G78" s="133" t="s">
        <v>328</v>
      </c>
      <c r="H78" s="134">
        <v>56166.478999999999</v>
      </c>
      <c r="I78" s="134">
        <v>47</v>
      </c>
    </row>
    <row r="79" spans="1:9">
      <c r="A79" s="112">
        <v>2012</v>
      </c>
      <c r="B79" s="138" t="s">
        <v>3386</v>
      </c>
      <c r="C79" s="141" t="s">
        <v>644</v>
      </c>
      <c r="D79" s="140" t="s">
        <v>344</v>
      </c>
      <c r="E79" s="140" t="s">
        <v>340</v>
      </c>
      <c r="F79" s="140" t="s">
        <v>333</v>
      </c>
      <c r="G79" s="133" t="s">
        <v>329</v>
      </c>
      <c r="H79" s="134">
        <v>5068.7759999999998</v>
      </c>
      <c r="I79" s="134">
        <v>2</v>
      </c>
    </row>
    <row r="80" spans="1:9">
      <c r="A80" s="112">
        <v>2012</v>
      </c>
      <c r="B80" s="138" t="s">
        <v>3386</v>
      </c>
      <c r="C80" s="141" t="s">
        <v>644</v>
      </c>
      <c r="D80" s="140" t="s">
        <v>344</v>
      </c>
      <c r="E80" s="140" t="s">
        <v>349</v>
      </c>
      <c r="F80" s="140" t="s">
        <v>244</v>
      </c>
      <c r="G80" s="133" t="s">
        <v>2492</v>
      </c>
      <c r="H80" s="134">
        <v>960000</v>
      </c>
      <c r="I80" s="134">
        <v>256</v>
      </c>
    </row>
    <row r="81" spans="1:9">
      <c r="A81" s="112">
        <v>2012</v>
      </c>
      <c r="B81" s="138" t="s">
        <v>3386</v>
      </c>
      <c r="C81" s="141" t="s">
        <v>644</v>
      </c>
      <c r="D81" s="140" t="s">
        <v>345</v>
      </c>
      <c r="E81" s="140" t="s">
        <v>350</v>
      </c>
      <c r="F81" s="140" t="s">
        <v>346</v>
      </c>
      <c r="G81" s="133" t="s">
        <v>339</v>
      </c>
      <c r="H81" s="134">
        <v>2595650.8539999998</v>
      </c>
      <c r="I81" s="134">
        <v>562</v>
      </c>
    </row>
    <row r="82" spans="1:9">
      <c r="A82" s="112">
        <v>2012</v>
      </c>
      <c r="B82" s="138" t="s">
        <v>3386</v>
      </c>
      <c r="C82" s="141" t="s">
        <v>644</v>
      </c>
      <c r="D82" s="140" t="s">
        <v>345</v>
      </c>
      <c r="E82" s="140" t="s">
        <v>350</v>
      </c>
      <c r="F82" s="140" t="s">
        <v>347</v>
      </c>
      <c r="G82" s="133" t="s">
        <v>335</v>
      </c>
      <c r="H82" s="134">
        <v>23000.324000000001</v>
      </c>
      <c r="I82" s="134">
        <v>10</v>
      </c>
    </row>
    <row r="83" spans="1:9">
      <c r="A83" s="112">
        <v>2012</v>
      </c>
      <c r="B83" s="138" t="s">
        <v>3386</v>
      </c>
      <c r="C83" s="141" t="s">
        <v>644</v>
      </c>
      <c r="D83" s="140" t="s">
        <v>345</v>
      </c>
      <c r="E83" s="140" t="s">
        <v>350</v>
      </c>
      <c r="F83" s="140" t="s">
        <v>346</v>
      </c>
      <c r="G83" s="133" t="s">
        <v>334</v>
      </c>
      <c r="H83" s="134">
        <v>2272349.1460000002</v>
      </c>
      <c r="I83" s="134">
        <v>492</v>
      </c>
    </row>
    <row r="84" spans="1:9">
      <c r="A84" s="112">
        <v>2012</v>
      </c>
      <c r="B84" s="138" t="s">
        <v>3386</v>
      </c>
      <c r="C84" s="141" t="s">
        <v>644</v>
      </c>
      <c r="D84" s="140" t="s">
        <v>345</v>
      </c>
      <c r="E84" s="140" t="s">
        <v>350</v>
      </c>
      <c r="F84" s="140" t="s">
        <v>347</v>
      </c>
      <c r="G84" s="133" t="s">
        <v>336</v>
      </c>
      <c r="H84" s="134">
        <v>32531.892</v>
      </c>
      <c r="I84" s="134">
        <v>22</v>
      </c>
    </row>
    <row r="85" spans="1:9">
      <c r="A85" s="112">
        <v>2012</v>
      </c>
      <c r="B85" s="113" t="s">
        <v>3387</v>
      </c>
      <c r="C85" s="141" t="s">
        <v>644</v>
      </c>
      <c r="D85" s="140" t="s">
        <v>344</v>
      </c>
      <c r="E85" s="140" t="s">
        <v>340</v>
      </c>
      <c r="F85" s="140" t="s">
        <v>333</v>
      </c>
      <c r="G85" s="133" t="s">
        <v>337</v>
      </c>
      <c r="H85" s="134">
        <v>377883.38400000002</v>
      </c>
      <c r="I85" s="134">
        <v>76</v>
      </c>
    </row>
    <row r="86" spans="1:9">
      <c r="A86" s="112">
        <v>2012</v>
      </c>
      <c r="B86" s="113" t="s">
        <v>3387</v>
      </c>
      <c r="C86" s="141" t="s">
        <v>644</v>
      </c>
      <c r="D86" s="140" t="s">
        <v>344</v>
      </c>
      <c r="E86" s="140" t="s">
        <v>340</v>
      </c>
      <c r="F86" s="140" t="s">
        <v>333</v>
      </c>
      <c r="G86" s="133" t="s">
        <v>338</v>
      </c>
      <c r="H86" s="134">
        <v>1159752.159</v>
      </c>
      <c r="I86" s="134">
        <v>251</v>
      </c>
    </row>
    <row r="87" spans="1:9">
      <c r="A87" s="112">
        <v>2012</v>
      </c>
      <c r="B87" s="113" t="s">
        <v>3387</v>
      </c>
      <c r="C87" s="141" t="s">
        <v>644</v>
      </c>
      <c r="D87" s="140" t="s">
        <v>344</v>
      </c>
      <c r="E87" s="140" t="s">
        <v>340</v>
      </c>
      <c r="F87" s="140" t="s">
        <v>341</v>
      </c>
      <c r="G87" s="133" t="s">
        <v>325</v>
      </c>
      <c r="H87" s="134">
        <v>236506.48</v>
      </c>
      <c r="I87" s="134">
        <v>69</v>
      </c>
    </row>
    <row r="88" spans="1:9">
      <c r="A88" s="112">
        <v>2012</v>
      </c>
      <c r="B88" s="113" t="s">
        <v>3387</v>
      </c>
      <c r="C88" s="141" t="s">
        <v>644</v>
      </c>
      <c r="D88" s="140" t="s">
        <v>344</v>
      </c>
      <c r="E88" s="140" t="s">
        <v>340</v>
      </c>
      <c r="F88" s="140" t="s">
        <v>341</v>
      </c>
      <c r="G88" s="133" t="s">
        <v>326</v>
      </c>
      <c r="H88" s="134">
        <v>1044531.224</v>
      </c>
      <c r="I88" s="134">
        <v>304</v>
      </c>
    </row>
    <row r="89" spans="1:9">
      <c r="A89" s="112">
        <v>2012</v>
      </c>
      <c r="B89" s="113" t="s">
        <v>3387</v>
      </c>
      <c r="C89" s="141" t="s">
        <v>644</v>
      </c>
      <c r="D89" s="140" t="s">
        <v>344</v>
      </c>
      <c r="E89" s="140" t="s">
        <v>340</v>
      </c>
      <c r="F89" s="140" t="s">
        <v>333</v>
      </c>
      <c r="G89" s="133" t="s">
        <v>328</v>
      </c>
      <c r="H89" s="134">
        <v>34092.175999999999</v>
      </c>
      <c r="I89" s="134">
        <v>35</v>
      </c>
    </row>
    <row r="90" spans="1:9">
      <c r="A90" s="112">
        <v>2012</v>
      </c>
      <c r="B90" s="113" t="s">
        <v>3387</v>
      </c>
      <c r="C90" s="141" t="s">
        <v>644</v>
      </c>
      <c r="D90" s="140" t="s">
        <v>344</v>
      </c>
      <c r="E90" s="140" t="s">
        <v>340</v>
      </c>
      <c r="F90" s="140" t="s">
        <v>333</v>
      </c>
      <c r="G90" s="133" t="s">
        <v>329</v>
      </c>
      <c r="H90" s="134">
        <v>5515.0510000000004</v>
      </c>
      <c r="I90" s="134">
        <v>2</v>
      </c>
    </row>
    <row r="91" spans="1:9">
      <c r="A91" s="112">
        <v>2012</v>
      </c>
      <c r="B91" s="113" t="s">
        <v>3387</v>
      </c>
      <c r="C91" s="141" t="s">
        <v>644</v>
      </c>
      <c r="D91" s="140" t="s">
        <v>344</v>
      </c>
      <c r="E91" s="140" t="s">
        <v>349</v>
      </c>
      <c r="F91" s="140" t="s">
        <v>244</v>
      </c>
      <c r="G91" s="133" t="s">
        <v>2492</v>
      </c>
      <c r="H91" s="134">
        <v>864000</v>
      </c>
      <c r="I91" s="134">
        <v>222</v>
      </c>
    </row>
    <row r="92" spans="1:9">
      <c r="A92" s="112">
        <v>2012</v>
      </c>
      <c r="B92" s="113" t="s">
        <v>3387</v>
      </c>
      <c r="C92" s="141" t="s">
        <v>644</v>
      </c>
      <c r="D92" s="140" t="s">
        <v>345</v>
      </c>
      <c r="E92" s="140" t="s">
        <v>350</v>
      </c>
      <c r="F92" s="140" t="s">
        <v>346</v>
      </c>
      <c r="G92" s="133" t="s">
        <v>339</v>
      </c>
      <c r="H92" s="134">
        <v>3034072.165</v>
      </c>
      <c r="I92" s="134">
        <v>660</v>
      </c>
    </row>
    <row r="93" spans="1:9">
      <c r="A93" s="112">
        <v>2012</v>
      </c>
      <c r="B93" s="113" t="s">
        <v>3387</v>
      </c>
      <c r="C93" s="141" t="s">
        <v>644</v>
      </c>
      <c r="D93" s="140" t="s">
        <v>345</v>
      </c>
      <c r="E93" s="140" t="s">
        <v>350</v>
      </c>
      <c r="F93" s="140" t="s">
        <v>347</v>
      </c>
      <c r="G93" s="133" t="s">
        <v>335</v>
      </c>
      <c r="H93" s="134">
        <v>9884.8379999999997</v>
      </c>
      <c r="I93" s="134">
        <v>4</v>
      </c>
    </row>
    <row r="94" spans="1:9">
      <c r="A94" s="112">
        <v>2012</v>
      </c>
      <c r="B94" s="113" t="s">
        <v>3387</v>
      </c>
      <c r="C94" s="141" t="s">
        <v>644</v>
      </c>
      <c r="D94" s="140" t="s">
        <v>345</v>
      </c>
      <c r="E94" s="140" t="s">
        <v>350</v>
      </c>
      <c r="F94" s="140" t="s">
        <v>346</v>
      </c>
      <c r="G94" s="133" t="s">
        <v>334</v>
      </c>
      <c r="H94" s="134">
        <v>2316927.835</v>
      </c>
      <c r="I94" s="134">
        <v>504</v>
      </c>
    </row>
    <row r="95" spans="1:9">
      <c r="A95" s="112">
        <v>2012</v>
      </c>
      <c r="B95" s="113" t="s">
        <v>3387</v>
      </c>
      <c r="C95" s="141" t="s">
        <v>644</v>
      </c>
      <c r="D95" s="140" t="s">
        <v>345</v>
      </c>
      <c r="E95" s="140" t="s">
        <v>350</v>
      </c>
      <c r="F95" s="140" t="s">
        <v>347</v>
      </c>
      <c r="G95" s="133" t="s">
        <v>336</v>
      </c>
      <c r="H95" s="134">
        <v>39038.783000000003</v>
      </c>
      <c r="I95" s="134">
        <v>21</v>
      </c>
    </row>
    <row r="96" spans="1:9">
      <c r="A96" s="113">
        <v>2013</v>
      </c>
      <c r="B96" s="138" t="s">
        <v>3386</v>
      </c>
      <c r="C96" s="139" t="s">
        <v>2490</v>
      </c>
      <c r="D96" s="140" t="s">
        <v>344</v>
      </c>
      <c r="E96" s="140" t="s">
        <v>340</v>
      </c>
      <c r="F96" s="140" t="s">
        <v>333</v>
      </c>
      <c r="G96" s="133" t="s">
        <v>327</v>
      </c>
      <c r="H96" s="134">
        <v>5294479.4069999997</v>
      </c>
      <c r="I96" s="134">
        <v>995</v>
      </c>
    </row>
    <row r="97" spans="1:9">
      <c r="A97" s="113">
        <v>2013</v>
      </c>
      <c r="B97" s="138" t="s">
        <v>3386</v>
      </c>
      <c r="C97" s="139" t="s">
        <v>2490</v>
      </c>
      <c r="D97" s="140" t="s">
        <v>344</v>
      </c>
      <c r="E97" s="140" t="s">
        <v>340</v>
      </c>
      <c r="F97" s="140" t="s">
        <v>341</v>
      </c>
      <c r="G97" s="133" t="s">
        <v>351</v>
      </c>
      <c r="H97" s="134">
        <v>5833418.1739999996</v>
      </c>
      <c r="I97" s="134">
        <v>1401</v>
      </c>
    </row>
    <row r="98" spans="1:9">
      <c r="A98" s="113">
        <v>2013</v>
      </c>
      <c r="B98" s="138" t="s">
        <v>3386</v>
      </c>
      <c r="C98" s="139" t="s">
        <v>2490</v>
      </c>
      <c r="D98" s="140" t="s">
        <v>344</v>
      </c>
      <c r="E98" s="140" t="s">
        <v>340</v>
      </c>
      <c r="F98" s="140" t="s">
        <v>333</v>
      </c>
      <c r="G98" s="133" t="s">
        <v>328</v>
      </c>
      <c r="H98" s="134">
        <v>1029588.282</v>
      </c>
      <c r="I98" s="134">
        <v>211</v>
      </c>
    </row>
    <row r="99" spans="1:9">
      <c r="A99" s="113">
        <v>2013</v>
      </c>
      <c r="B99" s="138" t="s">
        <v>3386</v>
      </c>
      <c r="C99" s="139" t="s">
        <v>2490</v>
      </c>
      <c r="D99" s="140" t="s">
        <v>344</v>
      </c>
      <c r="E99" s="140" t="s">
        <v>340</v>
      </c>
      <c r="F99" s="140" t="s">
        <v>333</v>
      </c>
      <c r="G99" s="133" t="s">
        <v>333</v>
      </c>
      <c r="H99" s="134">
        <v>307423.42800000001</v>
      </c>
      <c r="I99" s="134">
        <v>86</v>
      </c>
    </row>
    <row r="100" spans="1:9">
      <c r="A100" s="113">
        <v>2013</v>
      </c>
      <c r="B100" s="138" t="s">
        <v>3386</v>
      </c>
      <c r="C100" s="139" t="s">
        <v>2490</v>
      </c>
      <c r="D100" s="140" t="s">
        <v>344</v>
      </c>
      <c r="E100" s="140" t="s">
        <v>340</v>
      </c>
      <c r="F100" s="140" t="s">
        <v>333</v>
      </c>
      <c r="G100" s="133" t="s">
        <v>329</v>
      </c>
      <c r="H100" s="134">
        <v>62954.758999999998</v>
      </c>
      <c r="I100" s="134">
        <v>17</v>
      </c>
    </row>
    <row r="101" spans="1:9">
      <c r="A101" s="113">
        <v>2013</v>
      </c>
      <c r="B101" s="138" t="s">
        <v>3386</v>
      </c>
      <c r="C101" s="139" t="s">
        <v>2490</v>
      </c>
      <c r="D101" s="140" t="s">
        <v>344</v>
      </c>
      <c r="E101" s="140" t="s">
        <v>349</v>
      </c>
      <c r="F101" s="140" t="s">
        <v>244</v>
      </c>
      <c r="G101" s="133" t="s">
        <v>2492</v>
      </c>
      <c r="H101" s="134">
        <v>5768495.733</v>
      </c>
      <c r="I101" s="134">
        <v>1030</v>
      </c>
    </row>
    <row r="102" spans="1:9">
      <c r="A102" s="113">
        <v>2013</v>
      </c>
      <c r="B102" s="138" t="s">
        <v>3386</v>
      </c>
      <c r="C102" s="139" t="s">
        <v>2490</v>
      </c>
      <c r="D102" s="140" t="s">
        <v>345</v>
      </c>
      <c r="E102" s="140" t="s">
        <v>350</v>
      </c>
      <c r="F102" s="140" t="s">
        <v>347</v>
      </c>
      <c r="G102" s="133" t="s">
        <v>335</v>
      </c>
      <c r="H102" s="134">
        <v>53894.5</v>
      </c>
      <c r="I102" s="134">
        <v>14</v>
      </c>
    </row>
    <row r="103" spans="1:9">
      <c r="A103" s="113">
        <v>2013</v>
      </c>
      <c r="B103" s="138" t="s">
        <v>3386</v>
      </c>
      <c r="C103" s="139" t="s">
        <v>2490</v>
      </c>
      <c r="D103" s="140" t="s">
        <v>345</v>
      </c>
      <c r="E103" s="140" t="s">
        <v>350</v>
      </c>
      <c r="F103" s="140" t="s">
        <v>346</v>
      </c>
      <c r="G103" s="133" t="s">
        <v>334</v>
      </c>
      <c r="H103" s="134">
        <v>9216094.9010000005</v>
      </c>
      <c r="I103" s="134">
        <v>2030</v>
      </c>
    </row>
    <row r="104" spans="1:9">
      <c r="A104" s="113">
        <v>2013</v>
      </c>
      <c r="B104" s="138" t="s">
        <v>3386</v>
      </c>
      <c r="C104" s="139" t="s">
        <v>2490</v>
      </c>
      <c r="D104" s="140" t="s">
        <v>345</v>
      </c>
      <c r="E104" s="140" t="s">
        <v>350</v>
      </c>
      <c r="F104" s="140" t="s">
        <v>347</v>
      </c>
      <c r="G104" s="133" t="s">
        <v>336</v>
      </c>
      <c r="H104" s="134">
        <v>284461.59999999998</v>
      </c>
      <c r="I104" s="134">
        <v>80</v>
      </c>
    </row>
    <row r="105" spans="1:9">
      <c r="A105" s="113">
        <v>2013</v>
      </c>
      <c r="B105" s="113" t="s">
        <v>3387</v>
      </c>
      <c r="C105" s="139" t="s">
        <v>2490</v>
      </c>
      <c r="D105" s="140" t="s">
        <v>344</v>
      </c>
      <c r="E105" s="140" t="s">
        <v>340</v>
      </c>
      <c r="F105" s="140" t="s">
        <v>333</v>
      </c>
      <c r="G105" s="133" t="s">
        <v>327</v>
      </c>
      <c r="H105" s="134">
        <v>5583028.0180000002</v>
      </c>
      <c r="I105" s="134">
        <v>1027</v>
      </c>
    </row>
    <row r="106" spans="1:9">
      <c r="A106" s="113">
        <v>2013</v>
      </c>
      <c r="B106" s="113" t="s">
        <v>3387</v>
      </c>
      <c r="C106" s="139" t="s">
        <v>2490</v>
      </c>
      <c r="D106" s="140" t="s">
        <v>344</v>
      </c>
      <c r="E106" s="140" t="s">
        <v>340</v>
      </c>
      <c r="F106" s="140" t="s">
        <v>341</v>
      </c>
      <c r="G106" s="133" t="s">
        <v>351</v>
      </c>
      <c r="H106" s="134">
        <v>5935954.0700000003</v>
      </c>
      <c r="I106" s="134">
        <v>1429</v>
      </c>
    </row>
    <row r="107" spans="1:9">
      <c r="A107" s="113">
        <v>2013</v>
      </c>
      <c r="B107" s="113" t="s">
        <v>3387</v>
      </c>
      <c r="C107" s="139" t="s">
        <v>2490</v>
      </c>
      <c r="D107" s="140" t="s">
        <v>344</v>
      </c>
      <c r="E107" s="140" t="s">
        <v>340</v>
      </c>
      <c r="F107" s="140" t="s">
        <v>333</v>
      </c>
      <c r="G107" s="133" t="s">
        <v>328</v>
      </c>
      <c r="H107" s="134">
        <v>1306080.4839999999</v>
      </c>
      <c r="I107" s="134">
        <v>268</v>
      </c>
    </row>
    <row r="108" spans="1:9">
      <c r="A108" s="113">
        <v>2013</v>
      </c>
      <c r="B108" s="113" t="s">
        <v>3387</v>
      </c>
      <c r="C108" s="139" t="s">
        <v>2490</v>
      </c>
      <c r="D108" s="140" t="s">
        <v>344</v>
      </c>
      <c r="E108" s="140" t="s">
        <v>340</v>
      </c>
      <c r="F108" s="140" t="s">
        <v>333</v>
      </c>
      <c r="G108" s="133" t="s">
        <v>333</v>
      </c>
      <c r="H108" s="134">
        <v>272420.28999999998</v>
      </c>
      <c r="I108" s="134">
        <v>73</v>
      </c>
    </row>
    <row r="109" spans="1:9">
      <c r="A109" s="113">
        <v>2013</v>
      </c>
      <c r="B109" s="113" t="s">
        <v>3387</v>
      </c>
      <c r="C109" s="139" t="s">
        <v>2490</v>
      </c>
      <c r="D109" s="140" t="s">
        <v>344</v>
      </c>
      <c r="E109" s="140" t="s">
        <v>340</v>
      </c>
      <c r="F109" s="140" t="s">
        <v>333</v>
      </c>
      <c r="G109" s="133" t="s">
        <v>329</v>
      </c>
      <c r="H109" s="134">
        <v>51502.595999999998</v>
      </c>
      <c r="I109" s="134">
        <v>12</v>
      </c>
    </row>
    <row r="110" spans="1:9">
      <c r="A110" s="113">
        <v>2013</v>
      </c>
      <c r="B110" s="113" t="s">
        <v>3387</v>
      </c>
      <c r="C110" s="139" t="s">
        <v>2490</v>
      </c>
      <c r="D110" s="140" t="s">
        <v>344</v>
      </c>
      <c r="E110" s="140" t="s">
        <v>349</v>
      </c>
      <c r="F110" s="140" t="s">
        <v>244</v>
      </c>
      <c r="G110" s="133" t="s">
        <v>2492</v>
      </c>
      <c r="H110" s="134">
        <v>4527835.8609999996</v>
      </c>
      <c r="I110" s="134">
        <v>856</v>
      </c>
    </row>
    <row r="111" spans="1:9">
      <c r="A111" s="113">
        <v>2013</v>
      </c>
      <c r="B111" s="113" t="s">
        <v>3387</v>
      </c>
      <c r="C111" s="139" t="s">
        <v>2490</v>
      </c>
      <c r="D111" s="140" t="s">
        <v>345</v>
      </c>
      <c r="E111" s="140" t="s">
        <v>350</v>
      </c>
      <c r="F111" s="140" t="s">
        <v>347</v>
      </c>
      <c r="G111" s="133" t="s">
        <v>335</v>
      </c>
      <c r="H111" s="134">
        <v>122972.96</v>
      </c>
      <c r="I111" s="134">
        <v>42</v>
      </c>
    </row>
    <row r="112" spans="1:9">
      <c r="A112" s="113">
        <v>2013</v>
      </c>
      <c r="B112" s="113" t="s">
        <v>3387</v>
      </c>
      <c r="C112" s="139" t="s">
        <v>2490</v>
      </c>
      <c r="D112" s="140" t="s">
        <v>345</v>
      </c>
      <c r="E112" s="140" t="s">
        <v>350</v>
      </c>
      <c r="F112" s="140" t="s">
        <v>346</v>
      </c>
      <c r="G112" s="133" t="s">
        <v>334</v>
      </c>
      <c r="H112" s="134">
        <v>10274533.630000001</v>
      </c>
      <c r="I112" s="134">
        <v>2249</v>
      </c>
    </row>
    <row r="113" spans="1:9">
      <c r="A113" s="113">
        <v>2013</v>
      </c>
      <c r="B113" s="113" t="s">
        <v>3387</v>
      </c>
      <c r="C113" s="139" t="s">
        <v>2490</v>
      </c>
      <c r="D113" s="140" t="s">
        <v>345</v>
      </c>
      <c r="E113" s="140" t="s">
        <v>350</v>
      </c>
      <c r="F113" s="140" t="s">
        <v>347</v>
      </c>
      <c r="G113" s="133" t="s">
        <v>336</v>
      </c>
      <c r="H113" s="134">
        <v>247583.95</v>
      </c>
      <c r="I113" s="134">
        <v>70</v>
      </c>
    </row>
    <row r="114" spans="1:9">
      <c r="A114" s="113">
        <v>2013</v>
      </c>
      <c r="B114" s="138" t="s">
        <v>3386</v>
      </c>
      <c r="C114" s="141" t="s">
        <v>644</v>
      </c>
      <c r="D114" s="140" t="s">
        <v>344</v>
      </c>
      <c r="E114" s="140" t="s">
        <v>340</v>
      </c>
      <c r="F114" s="140" t="s">
        <v>333</v>
      </c>
      <c r="G114" s="133" t="s">
        <v>337</v>
      </c>
      <c r="H114" s="134">
        <v>522882</v>
      </c>
      <c r="I114" s="134">
        <v>96</v>
      </c>
    </row>
    <row r="115" spans="1:9">
      <c r="A115" s="113">
        <v>2013</v>
      </c>
      <c r="B115" s="138" t="s">
        <v>3386</v>
      </c>
      <c r="C115" s="141" t="s">
        <v>644</v>
      </c>
      <c r="D115" s="140" t="s">
        <v>344</v>
      </c>
      <c r="E115" s="140" t="s">
        <v>340</v>
      </c>
      <c r="F115" s="140" t="s">
        <v>333</v>
      </c>
      <c r="G115" s="133" t="s">
        <v>338</v>
      </c>
      <c r="H115" s="134">
        <v>1194278</v>
      </c>
      <c r="I115" s="134">
        <v>252</v>
      </c>
    </row>
    <row r="116" spans="1:9">
      <c r="A116" s="113">
        <v>2013</v>
      </c>
      <c r="B116" s="138" t="s">
        <v>3386</v>
      </c>
      <c r="C116" s="141" t="s">
        <v>644</v>
      </c>
      <c r="D116" s="140" t="s">
        <v>344</v>
      </c>
      <c r="E116" s="140" t="s">
        <v>340</v>
      </c>
      <c r="F116" s="140" t="s">
        <v>341</v>
      </c>
      <c r="G116" s="133" t="s">
        <v>325</v>
      </c>
      <c r="H116" s="134">
        <v>466141</v>
      </c>
      <c r="I116" s="134">
        <v>113</v>
      </c>
    </row>
    <row r="117" spans="1:9">
      <c r="A117" s="113">
        <v>2013</v>
      </c>
      <c r="B117" s="138" t="s">
        <v>3386</v>
      </c>
      <c r="C117" s="141" t="s">
        <v>644</v>
      </c>
      <c r="D117" s="140" t="s">
        <v>344</v>
      </c>
      <c r="E117" s="140" t="s">
        <v>340</v>
      </c>
      <c r="F117" s="140" t="s">
        <v>341</v>
      </c>
      <c r="G117" s="133" t="s">
        <v>326</v>
      </c>
      <c r="H117" s="134">
        <v>1144564</v>
      </c>
      <c r="I117" s="134">
        <v>321</v>
      </c>
    </row>
    <row r="118" spans="1:9">
      <c r="A118" s="113">
        <v>2013</v>
      </c>
      <c r="B118" s="138" t="s">
        <v>3386</v>
      </c>
      <c r="C118" s="141" t="s">
        <v>644</v>
      </c>
      <c r="D118" s="140" t="s">
        <v>344</v>
      </c>
      <c r="E118" s="140" t="s">
        <v>340</v>
      </c>
      <c r="F118" s="140" t="s">
        <v>333</v>
      </c>
      <c r="G118" s="133" t="s">
        <v>328</v>
      </c>
      <c r="H118" s="134">
        <v>34294</v>
      </c>
      <c r="I118" s="134">
        <v>25</v>
      </c>
    </row>
    <row r="119" spans="1:9">
      <c r="A119" s="113">
        <v>2013</v>
      </c>
      <c r="B119" s="138" t="s">
        <v>3386</v>
      </c>
      <c r="C119" s="141" t="s">
        <v>644</v>
      </c>
      <c r="D119" s="140" t="s">
        <v>344</v>
      </c>
      <c r="E119" s="140" t="s">
        <v>340</v>
      </c>
      <c r="F119" s="140" t="s">
        <v>333</v>
      </c>
      <c r="G119" s="133" t="s">
        <v>329</v>
      </c>
      <c r="H119" s="134">
        <v>5504</v>
      </c>
      <c r="I119" s="134">
        <v>3</v>
      </c>
    </row>
    <row r="120" spans="1:9">
      <c r="A120" s="113">
        <v>2013</v>
      </c>
      <c r="B120" s="138" t="s">
        <v>3386</v>
      </c>
      <c r="C120" s="141" t="s">
        <v>644</v>
      </c>
      <c r="D120" s="140" t="s">
        <v>344</v>
      </c>
      <c r="E120" s="140" t="s">
        <v>349</v>
      </c>
      <c r="F120" s="140" t="s">
        <v>244</v>
      </c>
      <c r="G120" s="133" t="s">
        <v>2492</v>
      </c>
      <c r="H120" s="134">
        <v>819000</v>
      </c>
      <c r="I120" s="134">
        <v>199</v>
      </c>
    </row>
    <row r="121" spans="1:9">
      <c r="A121" s="113">
        <v>2013</v>
      </c>
      <c r="B121" s="138" t="s">
        <v>3386</v>
      </c>
      <c r="C121" s="141" t="s">
        <v>644</v>
      </c>
      <c r="D121" s="140" t="s">
        <v>345</v>
      </c>
      <c r="E121" s="140" t="s">
        <v>350</v>
      </c>
      <c r="F121" s="140" t="s">
        <v>346</v>
      </c>
      <c r="G121" s="133" t="s">
        <v>339</v>
      </c>
      <c r="H121" s="134">
        <v>2601391</v>
      </c>
      <c r="I121" s="134">
        <v>746</v>
      </c>
    </row>
    <row r="122" spans="1:9">
      <c r="A122" s="113">
        <v>2013</v>
      </c>
      <c r="B122" s="138" t="s">
        <v>3386</v>
      </c>
      <c r="C122" s="141" t="s">
        <v>644</v>
      </c>
      <c r="D122" s="140" t="s">
        <v>345</v>
      </c>
      <c r="E122" s="140" t="s">
        <v>350</v>
      </c>
      <c r="F122" s="140" t="s">
        <v>347</v>
      </c>
      <c r="G122" s="133" t="s">
        <v>335</v>
      </c>
      <c r="H122" s="134">
        <v>16926.743999999999</v>
      </c>
      <c r="I122" s="134">
        <v>8</v>
      </c>
    </row>
    <row r="123" spans="1:9">
      <c r="A123" s="113">
        <v>2013</v>
      </c>
      <c r="B123" s="138" t="s">
        <v>3386</v>
      </c>
      <c r="C123" s="141" t="s">
        <v>644</v>
      </c>
      <c r="D123" s="140" t="s">
        <v>345</v>
      </c>
      <c r="E123" s="140" t="s">
        <v>350</v>
      </c>
      <c r="F123" s="140" t="s">
        <v>346</v>
      </c>
      <c r="G123" s="133" t="s">
        <v>334</v>
      </c>
      <c r="H123" s="134">
        <v>1535172</v>
      </c>
      <c r="I123" s="134">
        <v>431</v>
      </c>
    </row>
    <row r="124" spans="1:9">
      <c r="A124" s="113">
        <v>2013</v>
      </c>
      <c r="B124" s="138" t="s">
        <v>3386</v>
      </c>
      <c r="C124" s="141" t="s">
        <v>644</v>
      </c>
      <c r="D124" s="140" t="s">
        <v>345</v>
      </c>
      <c r="E124" s="140" t="s">
        <v>350</v>
      </c>
      <c r="F124" s="140" t="s">
        <v>347</v>
      </c>
      <c r="G124" s="133" t="s">
        <v>336</v>
      </c>
      <c r="H124" s="134">
        <v>54492.472000000002</v>
      </c>
      <c r="I124" s="134">
        <v>25</v>
      </c>
    </row>
    <row r="125" spans="1:9">
      <c r="A125" s="113">
        <v>2013</v>
      </c>
      <c r="B125" s="113" t="s">
        <v>3387</v>
      </c>
      <c r="C125" s="141" t="s">
        <v>644</v>
      </c>
      <c r="D125" s="140" t="s">
        <v>344</v>
      </c>
      <c r="E125" s="140" t="s">
        <v>340</v>
      </c>
      <c r="F125" s="140" t="s">
        <v>333</v>
      </c>
      <c r="G125" s="133" t="s">
        <v>337</v>
      </c>
      <c r="H125" s="134">
        <v>426379</v>
      </c>
      <c r="I125" s="134">
        <v>85</v>
      </c>
    </row>
    <row r="126" spans="1:9">
      <c r="A126" s="113">
        <v>2013</v>
      </c>
      <c r="B126" s="113" t="s">
        <v>3387</v>
      </c>
      <c r="C126" s="141" t="s">
        <v>644</v>
      </c>
      <c r="D126" s="140" t="s">
        <v>344</v>
      </c>
      <c r="E126" s="140" t="s">
        <v>340</v>
      </c>
      <c r="F126" s="140" t="s">
        <v>333</v>
      </c>
      <c r="G126" s="133" t="s">
        <v>338</v>
      </c>
      <c r="H126" s="134">
        <v>1305399</v>
      </c>
      <c r="I126" s="134">
        <v>266</v>
      </c>
    </row>
    <row r="127" spans="1:9">
      <c r="A127" s="113">
        <v>2013</v>
      </c>
      <c r="B127" s="113" t="s">
        <v>3387</v>
      </c>
      <c r="C127" s="141" t="s">
        <v>644</v>
      </c>
      <c r="D127" s="140" t="s">
        <v>344</v>
      </c>
      <c r="E127" s="140" t="s">
        <v>340</v>
      </c>
      <c r="F127" s="140" t="s">
        <v>341</v>
      </c>
      <c r="G127" s="133" t="s">
        <v>325</v>
      </c>
      <c r="H127" s="134">
        <v>401163</v>
      </c>
      <c r="I127" s="134">
        <v>99</v>
      </c>
    </row>
    <row r="128" spans="1:9">
      <c r="A128" s="113">
        <v>2013</v>
      </c>
      <c r="B128" s="113" t="s">
        <v>3387</v>
      </c>
      <c r="C128" s="141" t="s">
        <v>644</v>
      </c>
      <c r="D128" s="140" t="s">
        <v>344</v>
      </c>
      <c r="E128" s="140" t="s">
        <v>340</v>
      </c>
      <c r="F128" s="140" t="s">
        <v>341</v>
      </c>
      <c r="G128" s="133" t="s">
        <v>326</v>
      </c>
      <c r="H128" s="134">
        <v>1386487</v>
      </c>
      <c r="I128" s="134">
        <v>364</v>
      </c>
    </row>
    <row r="129" spans="1:9">
      <c r="A129" s="113">
        <v>2013</v>
      </c>
      <c r="B129" s="113" t="s">
        <v>3387</v>
      </c>
      <c r="C129" s="141" t="s">
        <v>644</v>
      </c>
      <c r="D129" s="140" t="s">
        <v>344</v>
      </c>
      <c r="E129" s="140" t="s">
        <v>340</v>
      </c>
      <c r="F129" s="140" t="s">
        <v>333</v>
      </c>
      <c r="G129" s="133" t="s">
        <v>328</v>
      </c>
      <c r="H129" s="134">
        <v>55169</v>
      </c>
      <c r="I129" s="134">
        <v>32</v>
      </c>
    </row>
    <row r="130" spans="1:9">
      <c r="A130" s="113">
        <v>2013</v>
      </c>
      <c r="B130" s="113" t="s">
        <v>3387</v>
      </c>
      <c r="C130" s="141" t="s">
        <v>644</v>
      </c>
      <c r="D130" s="140" t="s">
        <v>344</v>
      </c>
      <c r="E130" s="140" t="s">
        <v>340</v>
      </c>
      <c r="F130" s="140" t="s">
        <v>333</v>
      </c>
      <c r="G130" s="133" t="s">
        <v>329</v>
      </c>
      <c r="H130" s="134">
        <v>2628</v>
      </c>
      <c r="I130" s="134">
        <v>1</v>
      </c>
    </row>
    <row r="131" spans="1:9">
      <c r="A131" s="113">
        <v>2013</v>
      </c>
      <c r="B131" s="113" t="s">
        <v>3387</v>
      </c>
      <c r="C131" s="141" t="s">
        <v>644</v>
      </c>
      <c r="D131" s="140" t="s">
        <v>344</v>
      </c>
      <c r="E131" s="140" t="s">
        <v>349</v>
      </c>
      <c r="F131" s="140" t="s">
        <v>244</v>
      </c>
      <c r="G131" s="133" t="s">
        <v>2492</v>
      </c>
      <c r="H131" s="134">
        <v>711000</v>
      </c>
      <c r="I131" s="134">
        <v>170</v>
      </c>
    </row>
    <row r="132" spans="1:9">
      <c r="A132" s="113">
        <v>2013</v>
      </c>
      <c r="B132" s="113" t="s">
        <v>3387</v>
      </c>
      <c r="C132" s="141" t="s">
        <v>644</v>
      </c>
      <c r="D132" s="140" t="s">
        <v>345</v>
      </c>
      <c r="E132" s="140" t="s">
        <v>350</v>
      </c>
      <c r="F132" s="140" t="s">
        <v>346</v>
      </c>
      <c r="G132" s="133" t="s">
        <v>339</v>
      </c>
      <c r="H132" s="134">
        <v>2835768</v>
      </c>
      <c r="I132" s="134">
        <v>789</v>
      </c>
    </row>
    <row r="133" spans="1:9">
      <c r="A133" s="113">
        <v>2013</v>
      </c>
      <c r="B133" s="113" t="s">
        <v>3387</v>
      </c>
      <c r="C133" s="141" t="s">
        <v>644</v>
      </c>
      <c r="D133" s="140" t="s">
        <v>345</v>
      </c>
      <c r="E133" s="140" t="s">
        <v>350</v>
      </c>
      <c r="F133" s="140" t="s">
        <v>347</v>
      </c>
      <c r="G133" s="133" t="s">
        <v>335</v>
      </c>
      <c r="H133" s="134">
        <v>25843.589</v>
      </c>
      <c r="I133" s="134">
        <v>8</v>
      </c>
    </row>
    <row r="134" spans="1:9">
      <c r="A134" s="113">
        <v>2013</v>
      </c>
      <c r="B134" s="113" t="s">
        <v>3387</v>
      </c>
      <c r="C134" s="141" t="s">
        <v>644</v>
      </c>
      <c r="D134" s="140" t="s">
        <v>345</v>
      </c>
      <c r="E134" s="140" t="s">
        <v>350</v>
      </c>
      <c r="F134" s="140" t="s">
        <v>346</v>
      </c>
      <c r="G134" s="133" t="s">
        <v>334</v>
      </c>
      <c r="H134" s="134">
        <v>1813505</v>
      </c>
      <c r="I134" s="134">
        <v>507</v>
      </c>
    </row>
    <row r="135" spans="1:9">
      <c r="A135" s="113">
        <v>2013</v>
      </c>
      <c r="B135" s="113" t="s">
        <v>3387</v>
      </c>
      <c r="C135" s="141" t="s">
        <v>644</v>
      </c>
      <c r="D135" s="140" t="s">
        <v>345</v>
      </c>
      <c r="E135" s="140" t="s">
        <v>350</v>
      </c>
      <c r="F135" s="140" t="s">
        <v>347</v>
      </c>
      <c r="G135" s="133" t="s">
        <v>336</v>
      </c>
      <c r="H135" s="134">
        <v>51855.864000000001</v>
      </c>
      <c r="I135" s="134">
        <v>30</v>
      </c>
    </row>
    <row r="136" spans="1:9">
      <c r="A136" s="112">
        <v>2014</v>
      </c>
      <c r="B136" s="138" t="s">
        <v>3386</v>
      </c>
      <c r="C136" s="139" t="s">
        <v>2490</v>
      </c>
      <c r="D136" s="140" t="s">
        <v>344</v>
      </c>
      <c r="E136" s="140" t="s">
        <v>340</v>
      </c>
      <c r="F136" s="140" t="s">
        <v>333</v>
      </c>
      <c r="G136" s="133" t="s">
        <v>327</v>
      </c>
      <c r="H136" s="134">
        <v>5573914.108</v>
      </c>
      <c r="I136" s="134">
        <v>1001</v>
      </c>
    </row>
    <row r="137" spans="1:9">
      <c r="A137" s="112">
        <v>2014</v>
      </c>
      <c r="B137" s="138" t="s">
        <v>3386</v>
      </c>
      <c r="C137" s="139" t="s">
        <v>2490</v>
      </c>
      <c r="D137" s="140" t="s">
        <v>344</v>
      </c>
      <c r="E137" s="140" t="s">
        <v>340</v>
      </c>
      <c r="F137" s="140" t="s">
        <v>341</v>
      </c>
      <c r="G137" s="133" t="s">
        <v>351</v>
      </c>
      <c r="H137" s="134">
        <v>6573588.5800000001</v>
      </c>
      <c r="I137" s="134">
        <v>1499</v>
      </c>
    </row>
    <row r="138" spans="1:9">
      <c r="A138" s="112">
        <v>2014</v>
      </c>
      <c r="B138" s="138" t="s">
        <v>3386</v>
      </c>
      <c r="C138" s="139" t="s">
        <v>2490</v>
      </c>
      <c r="D138" s="140" t="s">
        <v>344</v>
      </c>
      <c r="E138" s="140" t="s">
        <v>340</v>
      </c>
      <c r="F138" s="140" t="s">
        <v>333</v>
      </c>
      <c r="G138" s="133" t="s">
        <v>328</v>
      </c>
      <c r="H138" s="134">
        <v>1625596.7849999999</v>
      </c>
      <c r="I138" s="134">
        <v>356</v>
      </c>
    </row>
    <row r="139" spans="1:9">
      <c r="A139" s="112">
        <v>2014</v>
      </c>
      <c r="B139" s="138" t="s">
        <v>3386</v>
      </c>
      <c r="C139" s="139" t="s">
        <v>2490</v>
      </c>
      <c r="D139" s="140" t="s">
        <v>344</v>
      </c>
      <c r="E139" s="140" t="s">
        <v>340</v>
      </c>
      <c r="F139" s="140" t="s">
        <v>333</v>
      </c>
      <c r="G139" s="133" t="s">
        <v>333</v>
      </c>
      <c r="H139" s="134">
        <v>1265745.1780000001</v>
      </c>
      <c r="I139" s="134">
        <v>248</v>
      </c>
    </row>
    <row r="140" spans="1:9">
      <c r="A140" s="112">
        <v>2014</v>
      </c>
      <c r="B140" s="138" t="s">
        <v>3386</v>
      </c>
      <c r="C140" s="139" t="s">
        <v>2490</v>
      </c>
      <c r="D140" s="140" t="s">
        <v>344</v>
      </c>
      <c r="E140" s="140" t="s">
        <v>340</v>
      </c>
      <c r="F140" s="140" t="s">
        <v>333</v>
      </c>
      <c r="G140" s="133" t="s">
        <v>329</v>
      </c>
      <c r="H140" s="134">
        <v>37020.072</v>
      </c>
      <c r="I140" s="134">
        <v>10</v>
      </c>
    </row>
    <row r="141" spans="1:9">
      <c r="A141" s="112">
        <v>2014</v>
      </c>
      <c r="B141" s="138" t="s">
        <v>3386</v>
      </c>
      <c r="C141" s="139" t="s">
        <v>2490</v>
      </c>
      <c r="D141" s="140" t="s">
        <v>344</v>
      </c>
      <c r="E141" s="140" t="s">
        <v>349</v>
      </c>
      <c r="F141" s="140" t="s">
        <v>244</v>
      </c>
      <c r="G141" s="133" t="s">
        <v>2492</v>
      </c>
      <c r="H141" s="134">
        <v>4908611</v>
      </c>
      <c r="I141" s="134">
        <v>845</v>
      </c>
    </row>
    <row r="142" spans="1:9">
      <c r="A142" s="112">
        <v>2014</v>
      </c>
      <c r="B142" s="138" t="s">
        <v>3386</v>
      </c>
      <c r="C142" s="139" t="s">
        <v>2490</v>
      </c>
      <c r="D142" s="140" t="s">
        <v>345</v>
      </c>
      <c r="E142" s="140" t="s">
        <v>350</v>
      </c>
      <c r="F142" s="140" t="s">
        <v>347</v>
      </c>
      <c r="G142" s="133" t="s">
        <v>335</v>
      </c>
      <c r="H142" s="134">
        <v>75779.399999999994</v>
      </c>
      <c r="I142" s="134">
        <v>11</v>
      </c>
    </row>
    <row r="143" spans="1:9">
      <c r="A143" s="112">
        <v>2014</v>
      </c>
      <c r="B143" s="138" t="s">
        <v>3386</v>
      </c>
      <c r="C143" s="139" t="s">
        <v>2490</v>
      </c>
      <c r="D143" s="140" t="s">
        <v>345</v>
      </c>
      <c r="E143" s="140" t="s">
        <v>350</v>
      </c>
      <c r="F143" s="140" t="s">
        <v>346</v>
      </c>
      <c r="G143" s="133" t="s">
        <v>334</v>
      </c>
      <c r="H143" s="134">
        <v>11575558</v>
      </c>
      <c r="I143" s="134">
        <v>2460</v>
      </c>
    </row>
    <row r="144" spans="1:9">
      <c r="A144" s="112">
        <v>2014</v>
      </c>
      <c r="B144" s="138" t="s">
        <v>3386</v>
      </c>
      <c r="C144" s="139" t="s">
        <v>2490</v>
      </c>
      <c r="D144" s="140" t="s">
        <v>345</v>
      </c>
      <c r="E144" s="140" t="s">
        <v>350</v>
      </c>
      <c r="F144" s="140" t="s">
        <v>347</v>
      </c>
      <c r="G144" s="133" t="s">
        <v>336</v>
      </c>
      <c r="H144" s="134">
        <v>299120.95</v>
      </c>
      <c r="I144" s="134">
        <v>78</v>
      </c>
    </row>
    <row r="145" spans="1:9">
      <c r="A145" s="112">
        <v>2014</v>
      </c>
      <c r="B145" s="113" t="s">
        <v>3387</v>
      </c>
      <c r="C145" s="139" t="s">
        <v>2490</v>
      </c>
      <c r="D145" s="140" t="s">
        <v>344</v>
      </c>
      <c r="E145" s="140" t="s">
        <v>340</v>
      </c>
      <c r="F145" s="140" t="s">
        <v>333</v>
      </c>
      <c r="G145" s="133" t="s">
        <v>327</v>
      </c>
      <c r="H145" s="134">
        <v>5592262.1119999997</v>
      </c>
      <c r="I145" s="134">
        <v>988</v>
      </c>
    </row>
    <row r="146" spans="1:9">
      <c r="A146" s="112">
        <v>2014</v>
      </c>
      <c r="B146" s="113" t="s">
        <v>3387</v>
      </c>
      <c r="C146" s="139" t="s">
        <v>2490</v>
      </c>
      <c r="D146" s="140" t="s">
        <v>344</v>
      </c>
      <c r="E146" s="140" t="s">
        <v>340</v>
      </c>
      <c r="F146" s="140" t="s">
        <v>341</v>
      </c>
      <c r="G146" s="133" t="s">
        <v>351</v>
      </c>
      <c r="H146" s="134">
        <v>6853739.2149999999</v>
      </c>
      <c r="I146" s="134">
        <v>1566</v>
      </c>
    </row>
    <row r="147" spans="1:9">
      <c r="A147" s="112">
        <v>2014</v>
      </c>
      <c r="B147" s="113" t="s">
        <v>3387</v>
      </c>
      <c r="C147" s="139" t="s">
        <v>2490</v>
      </c>
      <c r="D147" s="140" t="s">
        <v>344</v>
      </c>
      <c r="E147" s="140" t="s">
        <v>340</v>
      </c>
      <c r="F147" s="140" t="s">
        <v>333</v>
      </c>
      <c r="G147" s="133" t="s">
        <v>328</v>
      </c>
      <c r="H147" s="134">
        <v>2271202.1880000001</v>
      </c>
      <c r="I147" s="134">
        <v>496</v>
      </c>
    </row>
    <row r="148" spans="1:9">
      <c r="A148" s="112">
        <v>2014</v>
      </c>
      <c r="B148" s="113" t="s">
        <v>3387</v>
      </c>
      <c r="C148" s="139" t="s">
        <v>2490</v>
      </c>
      <c r="D148" s="140" t="s">
        <v>344</v>
      </c>
      <c r="E148" s="140" t="s">
        <v>340</v>
      </c>
      <c r="F148" s="140" t="s">
        <v>333</v>
      </c>
      <c r="G148" s="133" t="s">
        <v>333</v>
      </c>
      <c r="H148" s="134">
        <v>587221.68700000003</v>
      </c>
      <c r="I148" s="134">
        <v>140</v>
      </c>
    </row>
    <row r="149" spans="1:9">
      <c r="A149" s="112">
        <v>2014</v>
      </c>
      <c r="B149" s="113" t="s">
        <v>3387</v>
      </c>
      <c r="C149" s="139" t="s">
        <v>2490</v>
      </c>
      <c r="D149" s="140" t="s">
        <v>344</v>
      </c>
      <c r="E149" s="140" t="s">
        <v>340</v>
      </c>
      <c r="F149" s="140" t="s">
        <v>333</v>
      </c>
      <c r="G149" s="133" t="s">
        <v>329</v>
      </c>
      <c r="H149" s="134">
        <v>48463.913</v>
      </c>
      <c r="I149" s="134">
        <v>13</v>
      </c>
    </row>
    <row r="150" spans="1:9">
      <c r="A150" s="112">
        <v>2014</v>
      </c>
      <c r="B150" s="113" t="s">
        <v>3387</v>
      </c>
      <c r="C150" s="139" t="s">
        <v>2490</v>
      </c>
      <c r="D150" s="140" t="s">
        <v>344</v>
      </c>
      <c r="E150" s="140" t="s">
        <v>349</v>
      </c>
      <c r="F150" s="140" t="s">
        <v>244</v>
      </c>
      <c r="G150" s="133" t="s">
        <v>2492</v>
      </c>
      <c r="H150" s="134">
        <v>4395872</v>
      </c>
      <c r="I150" s="134">
        <v>744</v>
      </c>
    </row>
    <row r="151" spans="1:9">
      <c r="A151" s="112">
        <v>2014</v>
      </c>
      <c r="B151" s="113" t="s">
        <v>3387</v>
      </c>
      <c r="C151" s="139" t="s">
        <v>2490</v>
      </c>
      <c r="D151" s="140" t="s">
        <v>345</v>
      </c>
      <c r="E151" s="140" t="s">
        <v>350</v>
      </c>
      <c r="F151" s="140" t="s">
        <v>347</v>
      </c>
      <c r="G151" s="133" t="s">
        <v>335</v>
      </c>
      <c r="H151" s="134">
        <v>70483.5</v>
      </c>
      <c r="I151" s="134">
        <v>14</v>
      </c>
    </row>
    <row r="152" spans="1:9">
      <c r="A152" s="112">
        <v>2014</v>
      </c>
      <c r="B152" s="113" t="s">
        <v>3387</v>
      </c>
      <c r="C152" s="139" t="s">
        <v>2490</v>
      </c>
      <c r="D152" s="140" t="s">
        <v>345</v>
      </c>
      <c r="E152" s="140" t="s">
        <v>350</v>
      </c>
      <c r="F152" s="140" t="s">
        <v>346</v>
      </c>
      <c r="G152" s="133" t="s">
        <v>334</v>
      </c>
      <c r="H152" s="134">
        <v>12254291</v>
      </c>
      <c r="I152" s="134">
        <v>2586</v>
      </c>
    </row>
    <row r="153" spans="1:9">
      <c r="A153" s="112">
        <v>2014</v>
      </c>
      <c r="B153" s="113" t="s">
        <v>3387</v>
      </c>
      <c r="C153" s="139" t="s">
        <v>2490</v>
      </c>
      <c r="D153" s="140" t="s">
        <v>345</v>
      </c>
      <c r="E153" s="140" t="s">
        <v>350</v>
      </c>
      <c r="F153" s="140" t="s">
        <v>347</v>
      </c>
      <c r="G153" s="133" t="s">
        <v>336</v>
      </c>
      <c r="H153" s="134">
        <v>173229.33100000001</v>
      </c>
      <c r="I153" s="134">
        <v>49</v>
      </c>
    </row>
    <row r="154" spans="1:9">
      <c r="A154" s="112">
        <v>2014</v>
      </c>
      <c r="B154" s="138" t="s">
        <v>3386</v>
      </c>
      <c r="C154" s="141" t="s">
        <v>644</v>
      </c>
      <c r="D154" s="140" t="s">
        <v>344</v>
      </c>
      <c r="E154" s="140" t="s">
        <v>340</v>
      </c>
      <c r="F154" s="140" t="s">
        <v>333</v>
      </c>
      <c r="G154" s="133" t="s">
        <v>337</v>
      </c>
      <c r="H154" s="134">
        <v>453087</v>
      </c>
      <c r="I154" s="134">
        <v>58</v>
      </c>
    </row>
    <row r="155" spans="1:9">
      <c r="A155" s="112">
        <v>2014</v>
      </c>
      <c r="B155" s="138" t="s">
        <v>3386</v>
      </c>
      <c r="C155" s="141" t="s">
        <v>644</v>
      </c>
      <c r="D155" s="140" t="s">
        <v>344</v>
      </c>
      <c r="E155" s="140" t="s">
        <v>340</v>
      </c>
      <c r="F155" s="140" t="s">
        <v>333</v>
      </c>
      <c r="G155" s="133" t="s">
        <v>338</v>
      </c>
      <c r="H155" s="134">
        <v>1319032</v>
      </c>
      <c r="I155" s="134">
        <v>263</v>
      </c>
    </row>
    <row r="156" spans="1:9">
      <c r="A156" s="112">
        <v>2014</v>
      </c>
      <c r="B156" s="138" t="s">
        <v>3386</v>
      </c>
      <c r="C156" s="141" t="s">
        <v>644</v>
      </c>
      <c r="D156" s="140" t="s">
        <v>344</v>
      </c>
      <c r="E156" s="140" t="s">
        <v>340</v>
      </c>
      <c r="F156" s="140" t="s">
        <v>341</v>
      </c>
      <c r="G156" s="133" t="s">
        <v>325</v>
      </c>
      <c r="H156" s="134">
        <v>411321</v>
      </c>
      <c r="I156" s="134">
        <v>87</v>
      </c>
    </row>
    <row r="157" spans="1:9">
      <c r="A157" s="112">
        <v>2014</v>
      </c>
      <c r="B157" s="138" t="s">
        <v>3386</v>
      </c>
      <c r="C157" s="141" t="s">
        <v>644</v>
      </c>
      <c r="D157" s="140" t="s">
        <v>344</v>
      </c>
      <c r="E157" s="140" t="s">
        <v>340</v>
      </c>
      <c r="F157" s="140" t="s">
        <v>341</v>
      </c>
      <c r="G157" s="133" t="s">
        <v>326</v>
      </c>
      <c r="H157" s="134">
        <v>1306778</v>
      </c>
      <c r="I157" s="134">
        <v>400</v>
      </c>
    </row>
    <row r="158" spans="1:9">
      <c r="A158" s="112">
        <v>2014</v>
      </c>
      <c r="B158" s="138" t="s">
        <v>3386</v>
      </c>
      <c r="C158" s="141" t="s">
        <v>644</v>
      </c>
      <c r="D158" s="140" t="s">
        <v>344</v>
      </c>
      <c r="E158" s="140" t="s">
        <v>340</v>
      </c>
      <c r="F158" s="140" t="s">
        <v>333</v>
      </c>
      <c r="G158" s="133" t="s">
        <v>328</v>
      </c>
      <c r="H158" s="134">
        <v>25503</v>
      </c>
      <c r="I158" s="134">
        <v>7</v>
      </c>
    </row>
    <row r="159" spans="1:9">
      <c r="A159" s="112">
        <v>2014</v>
      </c>
      <c r="B159" s="138" t="s">
        <v>3386</v>
      </c>
      <c r="C159" s="141" t="s">
        <v>644</v>
      </c>
      <c r="D159" s="140" t="s">
        <v>344</v>
      </c>
      <c r="E159" s="140" t="s">
        <v>349</v>
      </c>
      <c r="F159" s="140" t="s">
        <v>244</v>
      </c>
      <c r="G159" s="133" t="s">
        <v>2492</v>
      </c>
      <c r="H159" s="134">
        <v>943000</v>
      </c>
      <c r="I159" s="134">
        <v>197</v>
      </c>
    </row>
    <row r="160" spans="1:9">
      <c r="A160" s="112">
        <v>2014</v>
      </c>
      <c r="B160" s="138" t="s">
        <v>3386</v>
      </c>
      <c r="C160" s="141" t="s">
        <v>644</v>
      </c>
      <c r="D160" s="140" t="s">
        <v>345</v>
      </c>
      <c r="E160" s="140" t="s">
        <v>350</v>
      </c>
      <c r="F160" s="140" t="s">
        <v>346</v>
      </c>
      <c r="G160" s="133" t="s">
        <v>339</v>
      </c>
      <c r="H160" s="134">
        <v>2656000</v>
      </c>
      <c r="I160" s="134">
        <v>678</v>
      </c>
    </row>
    <row r="161" spans="1:9">
      <c r="A161" s="112">
        <v>2014</v>
      </c>
      <c r="B161" s="138" t="s">
        <v>3386</v>
      </c>
      <c r="C161" s="141" t="s">
        <v>644</v>
      </c>
      <c r="D161" s="140" t="s">
        <v>345</v>
      </c>
      <c r="E161" s="140" t="s">
        <v>350</v>
      </c>
      <c r="F161" s="140" t="s">
        <v>347</v>
      </c>
      <c r="G161" s="133" t="s">
        <v>335</v>
      </c>
      <c r="H161" s="134">
        <v>26198</v>
      </c>
      <c r="I161" s="134">
        <v>12</v>
      </c>
    </row>
    <row r="162" spans="1:9">
      <c r="A162" s="112">
        <v>2014</v>
      </c>
      <c r="B162" s="138" t="s">
        <v>3386</v>
      </c>
      <c r="C162" s="141" t="s">
        <v>644</v>
      </c>
      <c r="D162" s="140" t="s">
        <v>345</v>
      </c>
      <c r="E162" s="140" t="s">
        <v>350</v>
      </c>
      <c r="F162" s="140" t="s">
        <v>346</v>
      </c>
      <c r="G162" s="133" t="s">
        <v>334</v>
      </c>
      <c r="H162" s="134">
        <v>2733000</v>
      </c>
      <c r="I162" s="134">
        <v>712</v>
      </c>
    </row>
    <row r="163" spans="1:9">
      <c r="A163" s="112">
        <v>2014</v>
      </c>
      <c r="B163" s="138" t="s">
        <v>3386</v>
      </c>
      <c r="C163" s="141" t="s">
        <v>644</v>
      </c>
      <c r="D163" s="140" t="s">
        <v>345</v>
      </c>
      <c r="E163" s="140" t="s">
        <v>350</v>
      </c>
      <c r="F163" s="140" t="s">
        <v>347</v>
      </c>
      <c r="G163" s="133" t="s">
        <v>336</v>
      </c>
      <c r="H163" s="134">
        <v>64868</v>
      </c>
      <c r="I163" s="134">
        <v>31</v>
      </c>
    </row>
    <row r="164" spans="1:9">
      <c r="A164" s="112">
        <v>2014</v>
      </c>
      <c r="B164" s="113" t="s">
        <v>3387</v>
      </c>
      <c r="C164" s="141" t="s">
        <v>644</v>
      </c>
      <c r="D164" s="140" t="s">
        <v>344</v>
      </c>
      <c r="E164" s="140" t="s">
        <v>340</v>
      </c>
      <c r="F164" s="140" t="s">
        <v>333</v>
      </c>
      <c r="G164" s="133" t="s">
        <v>337</v>
      </c>
      <c r="H164" s="134">
        <v>567749</v>
      </c>
      <c r="I164" s="134">
        <v>113</v>
      </c>
    </row>
    <row r="165" spans="1:9">
      <c r="A165" s="112">
        <v>2014</v>
      </c>
      <c r="B165" s="113" t="s">
        <v>3387</v>
      </c>
      <c r="C165" s="141" t="s">
        <v>644</v>
      </c>
      <c r="D165" s="140" t="s">
        <v>344</v>
      </c>
      <c r="E165" s="140" t="s">
        <v>340</v>
      </c>
      <c r="F165" s="140" t="s">
        <v>333</v>
      </c>
      <c r="G165" s="133" t="s">
        <v>338</v>
      </c>
      <c r="H165" s="134">
        <v>1164669</v>
      </c>
      <c r="I165" s="134">
        <v>269</v>
      </c>
    </row>
    <row r="166" spans="1:9">
      <c r="A166" s="112">
        <v>2014</v>
      </c>
      <c r="B166" s="113" t="s">
        <v>3387</v>
      </c>
      <c r="C166" s="141" t="s">
        <v>644</v>
      </c>
      <c r="D166" s="140" t="s">
        <v>344</v>
      </c>
      <c r="E166" s="140" t="s">
        <v>340</v>
      </c>
      <c r="F166" s="140" t="s">
        <v>341</v>
      </c>
      <c r="G166" s="133" t="s">
        <v>325</v>
      </c>
      <c r="H166" s="134">
        <v>380033</v>
      </c>
      <c r="I166" s="134">
        <v>44</v>
      </c>
    </row>
    <row r="167" spans="1:9">
      <c r="A167" s="112">
        <v>2014</v>
      </c>
      <c r="B167" s="113" t="s">
        <v>3387</v>
      </c>
      <c r="C167" s="141" t="s">
        <v>644</v>
      </c>
      <c r="D167" s="140" t="s">
        <v>344</v>
      </c>
      <c r="E167" s="140" t="s">
        <v>340</v>
      </c>
      <c r="F167" s="140" t="s">
        <v>341</v>
      </c>
      <c r="G167" s="133" t="s">
        <v>326</v>
      </c>
      <c r="H167" s="134">
        <v>1952241</v>
      </c>
      <c r="I167" s="134">
        <v>482</v>
      </c>
    </row>
    <row r="168" spans="1:9">
      <c r="A168" s="112">
        <v>2014</v>
      </c>
      <c r="B168" s="113" t="s">
        <v>3387</v>
      </c>
      <c r="C168" s="141" t="s">
        <v>644</v>
      </c>
      <c r="D168" s="140" t="s">
        <v>344</v>
      </c>
      <c r="E168" s="140" t="s">
        <v>340</v>
      </c>
      <c r="F168" s="140" t="s">
        <v>333</v>
      </c>
      <c r="G168" s="133" t="s">
        <v>328</v>
      </c>
      <c r="H168" s="134">
        <v>10974</v>
      </c>
      <c r="I168" s="134">
        <v>6</v>
      </c>
    </row>
    <row r="169" spans="1:9">
      <c r="A169" s="112">
        <v>2014</v>
      </c>
      <c r="B169" s="113" t="s">
        <v>3387</v>
      </c>
      <c r="C169" s="141" t="s">
        <v>644</v>
      </c>
      <c r="D169" s="140" t="s">
        <v>344</v>
      </c>
      <c r="E169" s="140" t="s">
        <v>349</v>
      </c>
      <c r="F169" s="140" t="s">
        <v>244</v>
      </c>
      <c r="G169" s="133" t="s">
        <v>2492</v>
      </c>
      <c r="H169" s="134">
        <v>751000</v>
      </c>
      <c r="I169" s="134">
        <v>166</v>
      </c>
    </row>
    <row r="170" spans="1:9">
      <c r="A170" s="112">
        <v>2014</v>
      </c>
      <c r="B170" s="113" t="s">
        <v>3387</v>
      </c>
      <c r="C170" s="141" t="s">
        <v>644</v>
      </c>
      <c r="D170" s="140" t="s">
        <v>345</v>
      </c>
      <c r="E170" s="140" t="s">
        <v>350</v>
      </c>
      <c r="F170" s="140" t="s">
        <v>346</v>
      </c>
      <c r="G170" s="133" t="s">
        <v>339</v>
      </c>
      <c r="H170" s="134">
        <v>2474000</v>
      </c>
      <c r="I170" s="134">
        <v>659</v>
      </c>
    </row>
    <row r="171" spans="1:9">
      <c r="A171" s="112">
        <v>2014</v>
      </c>
      <c r="B171" s="113" t="s">
        <v>3387</v>
      </c>
      <c r="C171" s="141" t="s">
        <v>644</v>
      </c>
      <c r="D171" s="140" t="s">
        <v>345</v>
      </c>
      <c r="E171" s="140" t="s">
        <v>350</v>
      </c>
      <c r="F171" s="140" t="s">
        <v>347</v>
      </c>
      <c r="G171" s="133" t="s">
        <v>335</v>
      </c>
      <c r="H171" s="134">
        <v>13466</v>
      </c>
      <c r="I171" s="134">
        <v>5</v>
      </c>
    </row>
    <row r="172" spans="1:9">
      <c r="A172" s="112">
        <v>2014</v>
      </c>
      <c r="B172" s="113" t="s">
        <v>3387</v>
      </c>
      <c r="C172" s="141" t="s">
        <v>644</v>
      </c>
      <c r="D172" s="140" t="s">
        <v>345</v>
      </c>
      <c r="E172" s="140" t="s">
        <v>350</v>
      </c>
      <c r="F172" s="140" t="s">
        <v>346</v>
      </c>
      <c r="G172" s="133" t="s">
        <v>334</v>
      </c>
      <c r="H172" s="134">
        <v>3262000</v>
      </c>
      <c r="I172" s="134">
        <v>816</v>
      </c>
    </row>
    <row r="173" spans="1:9">
      <c r="A173" s="112">
        <v>2014</v>
      </c>
      <c r="B173" s="113" t="s">
        <v>3387</v>
      </c>
      <c r="C173" s="141" t="s">
        <v>644</v>
      </c>
      <c r="D173" s="140" t="s">
        <v>345</v>
      </c>
      <c r="E173" s="140" t="s">
        <v>350</v>
      </c>
      <c r="F173" s="140" t="s">
        <v>347</v>
      </c>
      <c r="G173" s="133" t="s">
        <v>336</v>
      </c>
      <c r="H173" s="134">
        <v>74891</v>
      </c>
      <c r="I173" s="134">
        <v>35</v>
      </c>
    </row>
    <row r="174" spans="1:9">
      <c r="A174" s="113">
        <v>2015</v>
      </c>
      <c r="B174" s="138" t="s">
        <v>3386</v>
      </c>
      <c r="C174" s="139" t="s">
        <v>2490</v>
      </c>
      <c r="D174" s="140" t="s">
        <v>344</v>
      </c>
      <c r="E174" s="140" t="s">
        <v>340</v>
      </c>
      <c r="F174" s="140" t="s">
        <v>333</v>
      </c>
      <c r="G174" s="133" t="s">
        <v>332</v>
      </c>
      <c r="H174" s="134">
        <v>196206.89</v>
      </c>
      <c r="I174" s="134">
        <v>21</v>
      </c>
    </row>
    <row r="175" spans="1:9">
      <c r="A175" s="113">
        <v>2015</v>
      </c>
      <c r="B175" s="138" t="s">
        <v>3386</v>
      </c>
      <c r="C175" s="139" t="s">
        <v>2490</v>
      </c>
      <c r="D175" s="140" t="s">
        <v>344</v>
      </c>
      <c r="E175" s="140" t="s">
        <v>340</v>
      </c>
      <c r="F175" s="140" t="s">
        <v>333</v>
      </c>
      <c r="G175" s="133" t="s">
        <v>327</v>
      </c>
      <c r="H175" s="134">
        <v>6014354.3399999999</v>
      </c>
      <c r="I175" s="134">
        <v>1016</v>
      </c>
    </row>
    <row r="176" spans="1:9">
      <c r="A176" s="113">
        <v>2015</v>
      </c>
      <c r="B176" s="138" t="s">
        <v>3386</v>
      </c>
      <c r="C176" s="139" t="s">
        <v>2490</v>
      </c>
      <c r="D176" s="140" t="s">
        <v>344</v>
      </c>
      <c r="E176" s="140" t="s">
        <v>340</v>
      </c>
      <c r="F176" s="140" t="s">
        <v>341</v>
      </c>
      <c r="G176" s="133" t="s">
        <v>351</v>
      </c>
      <c r="H176" s="134">
        <v>7667237.2309999997</v>
      </c>
      <c r="I176" s="134">
        <v>1656</v>
      </c>
    </row>
    <row r="177" spans="1:9">
      <c r="A177" s="113">
        <v>2015</v>
      </c>
      <c r="B177" s="138" t="s">
        <v>3386</v>
      </c>
      <c r="C177" s="139" t="s">
        <v>2490</v>
      </c>
      <c r="D177" s="140" t="s">
        <v>344</v>
      </c>
      <c r="E177" s="140" t="s">
        <v>340</v>
      </c>
      <c r="F177" s="140" t="s">
        <v>333</v>
      </c>
      <c r="G177" s="133" t="s">
        <v>328</v>
      </c>
      <c r="H177" s="134">
        <v>2048934.4480000001</v>
      </c>
      <c r="I177" s="134">
        <v>426</v>
      </c>
    </row>
    <row r="178" spans="1:9">
      <c r="A178" s="113">
        <v>2015</v>
      </c>
      <c r="B178" s="138" t="s">
        <v>3386</v>
      </c>
      <c r="C178" s="139" t="s">
        <v>2490</v>
      </c>
      <c r="D178" s="140" t="s">
        <v>344</v>
      </c>
      <c r="E178" s="140" t="s">
        <v>340</v>
      </c>
      <c r="F178" s="140" t="s">
        <v>333</v>
      </c>
      <c r="G178" s="133" t="s">
        <v>333</v>
      </c>
      <c r="H178" s="134">
        <v>1117303.4010000001</v>
      </c>
      <c r="I178" s="134">
        <v>205</v>
      </c>
    </row>
    <row r="179" spans="1:9">
      <c r="A179" s="113">
        <v>2015</v>
      </c>
      <c r="B179" s="138" t="s">
        <v>3386</v>
      </c>
      <c r="C179" s="139" t="s">
        <v>2490</v>
      </c>
      <c r="D179" s="140" t="s">
        <v>344</v>
      </c>
      <c r="E179" s="140" t="s">
        <v>340</v>
      </c>
      <c r="F179" s="140" t="s">
        <v>333</v>
      </c>
      <c r="G179" s="133" t="s">
        <v>330</v>
      </c>
      <c r="H179" s="134">
        <v>2903178.04</v>
      </c>
      <c r="I179" s="134">
        <v>345</v>
      </c>
    </row>
    <row r="180" spans="1:9">
      <c r="A180" s="113">
        <v>2015</v>
      </c>
      <c r="B180" s="138" t="s">
        <v>3386</v>
      </c>
      <c r="C180" s="139" t="s">
        <v>2490</v>
      </c>
      <c r="D180" s="140" t="s">
        <v>344</v>
      </c>
      <c r="E180" s="140" t="s">
        <v>340</v>
      </c>
      <c r="F180" s="140" t="s">
        <v>333</v>
      </c>
      <c r="G180" s="133" t="s">
        <v>329</v>
      </c>
      <c r="H180" s="134">
        <v>35258.328000000001</v>
      </c>
      <c r="I180" s="134">
        <v>9</v>
      </c>
    </row>
    <row r="181" spans="1:9">
      <c r="A181" s="113">
        <v>2015</v>
      </c>
      <c r="B181" s="138" t="s">
        <v>3386</v>
      </c>
      <c r="C181" s="139" t="s">
        <v>2490</v>
      </c>
      <c r="D181" s="140" t="s">
        <v>344</v>
      </c>
      <c r="E181" s="140" t="s">
        <v>349</v>
      </c>
      <c r="F181" s="140" t="s">
        <v>244</v>
      </c>
      <c r="G181" s="133" t="s">
        <v>2492</v>
      </c>
      <c r="H181" s="134">
        <v>4662665.9160000002</v>
      </c>
      <c r="I181" s="134">
        <v>785</v>
      </c>
    </row>
    <row r="182" spans="1:9">
      <c r="A182" s="113">
        <v>2015</v>
      </c>
      <c r="B182" s="138" t="s">
        <v>3386</v>
      </c>
      <c r="C182" s="139" t="s">
        <v>2490</v>
      </c>
      <c r="D182" s="140" t="s">
        <v>345</v>
      </c>
      <c r="E182" s="140" t="s">
        <v>350</v>
      </c>
      <c r="F182" s="140" t="s">
        <v>347</v>
      </c>
      <c r="G182" s="133" t="s">
        <v>335</v>
      </c>
      <c r="H182" s="134">
        <v>73353.600000000006</v>
      </c>
      <c r="I182" s="134">
        <v>13</v>
      </c>
    </row>
    <row r="183" spans="1:9">
      <c r="A183" s="113">
        <v>2015</v>
      </c>
      <c r="B183" s="138" t="s">
        <v>3386</v>
      </c>
      <c r="C183" s="139" t="s">
        <v>2490</v>
      </c>
      <c r="D183" s="140" t="s">
        <v>345</v>
      </c>
      <c r="E183" s="140" t="s">
        <v>350</v>
      </c>
      <c r="F183" s="140" t="s">
        <v>346</v>
      </c>
      <c r="G183" s="133" t="s">
        <v>334</v>
      </c>
      <c r="H183" s="134">
        <v>14474475.46666</v>
      </c>
      <c r="I183" s="134">
        <v>2807</v>
      </c>
    </row>
    <row r="184" spans="1:9">
      <c r="A184" s="113">
        <v>2015</v>
      </c>
      <c r="B184" s="138" t="s">
        <v>3386</v>
      </c>
      <c r="C184" s="139" t="s">
        <v>2490</v>
      </c>
      <c r="D184" s="140" t="s">
        <v>345</v>
      </c>
      <c r="E184" s="140" t="s">
        <v>350</v>
      </c>
      <c r="F184" s="140" t="s">
        <v>347</v>
      </c>
      <c r="G184" s="133" t="s">
        <v>336</v>
      </c>
      <c r="H184" s="134">
        <v>186946.6</v>
      </c>
      <c r="I184" s="134">
        <v>40</v>
      </c>
    </row>
    <row r="185" spans="1:9">
      <c r="A185" s="113">
        <v>2015</v>
      </c>
      <c r="B185" s="113" t="s">
        <v>3387</v>
      </c>
      <c r="C185" s="139" t="s">
        <v>2490</v>
      </c>
      <c r="D185" s="140" t="s">
        <v>344</v>
      </c>
      <c r="E185" s="140" t="s">
        <v>340</v>
      </c>
      <c r="F185" s="140" t="s">
        <v>333</v>
      </c>
      <c r="G185" s="133" t="s">
        <v>332</v>
      </c>
      <c r="H185" s="134">
        <v>560891.13899999997</v>
      </c>
      <c r="I185" s="134">
        <v>57</v>
      </c>
    </row>
    <row r="186" spans="1:9">
      <c r="A186" s="113">
        <v>2015</v>
      </c>
      <c r="B186" s="113" t="s">
        <v>3387</v>
      </c>
      <c r="C186" s="139" t="s">
        <v>2490</v>
      </c>
      <c r="D186" s="140" t="s">
        <v>344</v>
      </c>
      <c r="E186" s="140" t="s">
        <v>340</v>
      </c>
      <c r="F186" s="140" t="s">
        <v>333</v>
      </c>
      <c r="G186" s="133" t="s">
        <v>327</v>
      </c>
      <c r="H186" s="134">
        <v>5967453.4539999999</v>
      </c>
      <c r="I186" s="134">
        <v>950</v>
      </c>
    </row>
    <row r="187" spans="1:9">
      <c r="A187" s="113">
        <v>2015</v>
      </c>
      <c r="B187" s="113" t="s">
        <v>3387</v>
      </c>
      <c r="C187" s="139" t="s">
        <v>2490</v>
      </c>
      <c r="D187" s="140" t="s">
        <v>344</v>
      </c>
      <c r="E187" s="140" t="s">
        <v>340</v>
      </c>
      <c r="F187" s="140" t="s">
        <v>341</v>
      </c>
      <c r="G187" s="133" t="s">
        <v>351</v>
      </c>
      <c r="H187" s="134">
        <v>7090553.4979999997</v>
      </c>
      <c r="I187" s="134">
        <v>1532</v>
      </c>
    </row>
    <row r="188" spans="1:9">
      <c r="A188" s="113">
        <v>2015</v>
      </c>
      <c r="B188" s="113" t="s">
        <v>3387</v>
      </c>
      <c r="C188" s="139" t="s">
        <v>2490</v>
      </c>
      <c r="D188" s="140" t="s">
        <v>344</v>
      </c>
      <c r="E188" s="140" t="s">
        <v>340</v>
      </c>
      <c r="F188" s="140" t="s">
        <v>333</v>
      </c>
      <c r="G188" s="133" t="s">
        <v>328</v>
      </c>
      <c r="H188" s="134">
        <v>2359780.7760000001</v>
      </c>
      <c r="I188" s="134">
        <v>465</v>
      </c>
    </row>
    <row r="189" spans="1:9">
      <c r="A189" s="113">
        <v>2015</v>
      </c>
      <c r="B189" s="113" t="s">
        <v>3387</v>
      </c>
      <c r="C189" s="139" t="s">
        <v>2490</v>
      </c>
      <c r="D189" s="140" t="s">
        <v>344</v>
      </c>
      <c r="E189" s="140" t="s">
        <v>340</v>
      </c>
      <c r="F189" s="140" t="s">
        <v>333</v>
      </c>
      <c r="G189" s="133" t="s">
        <v>333</v>
      </c>
      <c r="H189" s="134">
        <v>890675.06700000004</v>
      </c>
      <c r="I189" s="134">
        <v>135</v>
      </c>
    </row>
    <row r="190" spans="1:9">
      <c r="A190" s="113">
        <v>2015</v>
      </c>
      <c r="B190" s="113" t="s">
        <v>3387</v>
      </c>
      <c r="C190" s="139" t="s">
        <v>2490</v>
      </c>
      <c r="D190" s="140" t="s">
        <v>344</v>
      </c>
      <c r="E190" s="140" t="s">
        <v>340</v>
      </c>
      <c r="F190" s="140" t="s">
        <v>333</v>
      </c>
      <c r="G190" s="133" t="s">
        <v>330</v>
      </c>
      <c r="H190" s="134">
        <v>2938684</v>
      </c>
      <c r="I190" s="134">
        <v>349</v>
      </c>
    </row>
    <row r="191" spans="1:9">
      <c r="A191" s="113">
        <v>2015</v>
      </c>
      <c r="B191" s="113" t="s">
        <v>3387</v>
      </c>
      <c r="C191" s="139" t="s">
        <v>2490</v>
      </c>
      <c r="D191" s="140" t="s">
        <v>344</v>
      </c>
      <c r="E191" s="140" t="s">
        <v>340</v>
      </c>
      <c r="F191" s="140" t="s">
        <v>333</v>
      </c>
      <c r="G191" s="133" t="s">
        <v>329</v>
      </c>
      <c r="H191" s="134">
        <v>21954.07</v>
      </c>
      <c r="I191" s="134">
        <v>5</v>
      </c>
    </row>
    <row r="192" spans="1:9">
      <c r="A192" s="113">
        <v>2015</v>
      </c>
      <c r="B192" s="113" t="s">
        <v>3387</v>
      </c>
      <c r="C192" s="139" t="s">
        <v>2490</v>
      </c>
      <c r="D192" s="140" t="s">
        <v>344</v>
      </c>
      <c r="E192" s="140" t="s">
        <v>340</v>
      </c>
      <c r="F192" s="140" t="s">
        <v>333</v>
      </c>
      <c r="G192" s="133" t="s">
        <v>331</v>
      </c>
      <c r="H192" s="134">
        <v>2421578.8420000002</v>
      </c>
      <c r="I192" s="134">
        <v>303</v>
      </c>
    </row>
    <row r="193" spans="1:9">
      <c r="A193" s="113">
        <v>2015</v>
      </c>
      <c r="B193" s="113" t="s">
        <v>3387</v>
      </c>
      <c r="C193" s="139" t="s">
        <v>2490</v>
      </c>
      <c r="D193" s="140" t="s">
        <v>344</v>
      </c>
      <c r="E193" s="140" t="s">
        <v>349</v>
      </c>
      <c r="F193" s="140" t="s">
        <v>244</v>
      </c>
      <c r="G193" s="133" t="s">
        <v>2492</v>
      </c>
      <c r="H193" s="134">
        <v>4694034.9270000001</v>
      </c>
      <c r="I193" s="134">
        <v>787</v>
      </c>
    </row>
    <row r="194" spans="1:9">
      <c r="A194" s="113">
        <v>2015</v>
      </c>
      <c r="B194" s="113" t="s">
        <v>3387</v>
      </c>
      <c r="C194" s="139" t="s">
        <v>2490</v>
      </c>
      <c r="D194" s="140" t="s">
        <v>345</v>
      </c>
      <c r="E194" s="140" t="s">
        <v>350</v>
      </c>
      <c r="F194" s="140" t="s">
        <v>347</v>
      </c>
      <c r="G194" s="133" t="s">
        <v>335</v>
      </c>
      <c r="H194" s="134">
        <v>21667.15</v>
      </c>
      <c r="I194" s="134">
        <v>4</v>
      </c>
    </row>
    <row r="195" spans="1:9">
      <c r="A195" s="113">
        <v>2015</v>
      </c>
      <c r="B195" s="113" t="s">
        <v>3387</v>
      </c>
      <c r="C195" s="139" t="s">
        <v>2490</v>
      </c>
      <c r="D195" s="140" t="s">
        <v>345</v>
      </c>
      <c r="E195" s="140" t="s">
        <v>350</v>
      </c>
      <c r="F195" s="140" t="s">
        <v>346</v>
      </c>
      <c r="G195" s="133" t="s">
        <v>334</v>
      </c>
      <c r="H195" s="134">
        <v>14833766.628070001</v>
      </c>
      <c r="I195" s="134">
        <v>2878</v>
      </c>
    </row>
    <row r="196" spans="1:9">
      <c r="A196" s="113">
        <v>2015</v>
      </c>
      <c r="B196" s="113" t="s">
        <v>3387</v>
      </c>
      <c r="C196" s="139" t="s">
        <v>2490</v>
      </c>
      <c r="D196" s="140" t="s">
        <v>345</v>
      </c>
      <c r="E196" s="140" t="s">
        <v>350</v>
      </c>
      <c r="F196" s="140" t="s">
        <v>347</v>
      </c>
      <c r="G196" s="133" t="s">
        <v>336</v>
      </c>
      <c r="H196" s="134">
        <v>182183.13699999999</v>
      </c>
      <c r="I196" s="134">
        <v>43</v>
      </c>
    </row>
    <row r="197" spans="1:9">
      <c r="A197" s="113">
        <v>2015</v>
      </c>
      <c r="B197" s="138" t="s">
        <v>3386</v>
      </c>
      <c r="C197" s="141" t="s">
        <v>644</v>
      </c>
      <c r="D197" s="140" t="s">
        <v>344</v>
      </c>
      <c r="E197" s="140" t="s">
        <v>340</v>
      </c>
      <c r="F197" s="140" t="s">
        <v>333</v>
      </c>
      <c r="G197" s="133" t="s">
        <v>337</v>
      </c>
      <c r="H197" s="134">
        <v>233785</v>
      </c>
      <c r="I197" s="134">
        <v>35</v>
      </c>
    </row>
    <row r="198" spans="1:9">
      <c r="A198" s="113">
        <v>2015</v>
      </c>
      <c r="B198" s="138" t="s">
        <v>3386</v>
      </c>
      <c r="C198" s="141" t="s">
        <v>644</v>
      </c>
      <c r="D198" s="140" t="s">
        <v>344</v>
      </c>
      <c r="E198" s="140" t="s">
        <v>340</v>
      </c>
      <c r="F198" s="140" t="s">
        <v>333</v>
      </c>
      <c r="G198" s="133" t="s">
        <v>338</v>
      </c>
      <c r="H198" s="134">
        <v>243198</v>
      </c>
      <c r="I198" s="134">
        <v>34</v>
      </c>
    </row>
    <row r="199" spans="1:9">
      <c r="A199" s="113">
        <v>2015</v>
      </c>
      <c r="B199" s="138" t="s">
        <v>3386</v>
      </c>
      <c r="C199" s="141" t="s">
        <v>644</v>
      </c>
      <c r="D199" s="140" t="s">
        <v>344</v>
      </c>
      <c r="E199" s="140" t="s">
        <v>340</v>
      </c>
      <c r="F199" s="140" t="s">
        <v>341</v>
      </c>
      <c r="G199" s="133" t="s">
        <v>325</v>
      </c>
      <c r="H199" s="134">
        <v>788115</v>
      </c>
      <c r="I199" s="134">
        <v>169</v>
      </c>
    </row>
    <row r="200" spans="1:9">
      <c r="A200" s="113">
        <v>2015</v>
      </c>
      <c r="B200" s="138" t="s">
        <v>3386</v>
      </c>
      <c r="C200" s="141" t="s">
        <v>644</v>
      </c>
      <c r="D200" s="140" t="s">
        <v>344</v>
      </c>
      <c r="E200" s="140" t="s">
        <v>340</v>
      </c>
      <c r="F200" s="140" t="s">
        <v>341</v>
      </c>
      <c r="G200" s="133" t="s">
        <v>326</v>
      </c>
      <c r="H200" s="134">
        <v>3551477</v>
      </c>
      <c r="I200" s="134">
        <v>786</v>
      </c>
    </row>
    <row r="201" spans="1:9">
      <c r="A201" s="113">
        <v>2015</v>
      </c>
      <c r="B201" s="138" t="s">
        <v>3386</v>
      </c>
      <c r="C201" s="141" t="s">
        <v>644</v>
      </c>
      <c r="D201" s="140" t="s">
        <v>344</v>
      </c>
      <c r="E201" s="140" t="s">
        <v>340</v>
      </c>
      <c r="F201" s="140" t="s">
        <v>333</v>
      </c>
      <c r="G201" s="133" t="s">
        <v>328</v>
      </c>
      <c r="H201" s="134">
        <v>33170</v>
      </c>
      <c r="I201" s="134">
        <v>16</v>
      </c>
    </row>
    <row r="202" spans="1:9">
      <c r="A202" s="113">
        <v>2015</v>
      </c>
      <c r="B202" s="138" t="s">
        <v>3386</v>
      </c>
      <c r="C202" s="141" t="s">
        <v>644</v>
      </c>
      <c r="D202" s="140" t="s">
        <v>344</v>
      </c>
      <c r="E202" s="140" t="s">
        <v>349</v>
      </c>
      <c r="F202" s="140" t="s">
        <v>244</v>
      </c>
      <c r="G202" s="133" t="s">
        <v>2492</v>
      </c>
      <c r="H202" s="134">
        <v>879000</v>
      </c>
      <c r="I202" s="134">
        <v>183</v>
      </c>
    </row>
    <row r="203" spans="1:9">
      <c r="A203" s="113">
        <v>2015</v>
      </c>
      <c r="B203" s="138" t="s">
        <v>3386</v>
      </c>
      <c r="C203" s="141" t="s">
        <v>644</v>
      </c>
      <c r="D203" s="140" t="s">
        <v>345</v>
      </c>
      <c r="E203" s="140" t="s">
        <v>350</v>
      </c>
      <c r="F203" s="140" t="s">
        <v>346</v>
      </c>
      <c r="G203" s="133" t="s">
        <v>339</v>
      </c>
      <c r="H203" s="134">
        <v>3212000</v>
      </c>
      <c r="I203" s="134">
        <v>708</v>
      </c>
    </row>
    <row r="204" spans="1:9">
      <c r="A204" s="113">
        <v>2015</v>
      </c>
      <c r="B204" s="138" t="s">
        <v>3386</v>
      </c>
      <c r="C204" s="141" t="s">
        <v>644</v>
      </c>
      <c r="D204" s="140" t="s">
        <v>345</v>
      </c>
      <c r="E204" s="140" t="s">
        <v>350</v>
      </c>
      <c r="F204" s="140" t="s">
        <v>347</v>
      </c>
      <c r="G204" s="133" t="s">
        <v>335</v>
      </c>
      <c r="H204" s="134">
        <v>11000</v>
      </c>
      <c r="I204" s="134">
        <v>5</v>
      </c>
    </row>
    <row r="205" spans="1:9">
      <c r="A205" s="113">
        <v>2015</v>
      </c>
      <c r="B205" s="138" t="s">
        <v>3386</v>
      </c>
      <c r="C205" s="141" t="s">
        <v>644</v>
      </c>
      <c r="D205" s="140" t="s">
        <v>345</v>
      </c>
      <c r="E205" s="140" t="s">
        <v>350</v>
      </c>
      <c r="F205" s="140" t="s">
        <v>346</v>
      </c>
      <c r="G205" s="133" t="s">
        <v>334</v>
      </c>
      <c r="H205" s="134">
        <v>3770000</v>
      </c>
      <c r="I205" s="134">
        <v>912</v>
      </c>
    </row>
    <row r="206" spans="1:9">
      <c r="A206" s="113">
        <v>2015</v>
      </c>
      <c r="B206" s="138" t="s">
        <v>3386</v>
      </c>
      <c r="C206" s="141" t="s">
        <v>644</v>
      </c>
      <c r="D206" s="140" t="s">
        <v>345</v>
      </c>
      <c r="E206" s="140" t="s">
        <v>350</v>
      </c>
      <c r="F206" s="140" t="s">
        <v>347</v>
      </c>
      <c r="G206" s="133" t="s">
        <v>336</v>
      </c>
      <c r="H206" s="134">
        <v>74000</v>
      </c>
      <c r="I206" s="134">
        <v>29</v>
      </c>
    </row>
    <row r="207" spans="1:9">
      <c r="A207" s="113">
        <v>2015</v>
      </c>
      <c r="B207" s="113" t="s">
        <v>3387</v>
      </c>
      <c r="C207" s="141" t="s">
        <v>644</v>
      </c>
      <c r="D207" s="140" t="s">
        <v>344</v>
      </c>
      <c r="E207" s="140" t="s">
        <v>340</v>
      </c>
      <c r="F207" s="140" t="s">
        <v>333</v>
      </c>
      <c r="G207" s="133" t="s">
        <v>337</v>
      </c>
      <c r="H207" s="134">
        <v>269670</v>
      </c>
      <c r="I207" s="134">
        <v>38</v>
      </c>
    </row>
    <row r="208" spans="1:9">
      <c r="A208" s="113">
        <v>2015</v>
      </c>
      <c r="B208" s="113" t="s">
        <v>3387</v>
      </c>
      <c r="C208" s="141" t="s">
        <v>644</v>
      </c>
      <c r="D208" s="140" t="s">
        <v>344</v>
      </c>
      <c r="E208" s="140" t="s">
        <v>340</v>
      </c>
      <c r="F208" s="140" t="s">
        <v>333</v>
      </c>
      <c r="G208" s="133" t="s">
        <v>338</v>
      </c>
      <c r="H208" s="134">
        <v>260584</v>
      </c>
      <c r="I208" s="134">
        <v>37</v>
      </c>
    </row>
    <row r="209" spans="1:9">
      <c r="A209" s="113">
        <v>2015</v>
      </c>
      <c r="B209" s="113" t="s">
        <v>3387</v>
      </c>
      <c r="C209" s="141" t="s">
        <v>644</v>
      </c>
      <c r="D209" s="140" t="s">
        <v>344</v>
      </c>
      <c r="E209" s="140" t="s">
        <v>340</v>
      </c>
      <c r="F209" s="140" t="s">
        <v>341</v>
      </c>
      <c r="G209" s="133" t="s">
        <v>325</v>
      </c>
      <c r="H209" s="134">
        <v>749769</v>
      </c>
      <c r="I209" s="134">
        <v>125</v>
      </c>
    </row>
    <row r="210" spans="1:9">
      <c r="A210" s="113">
        <v>2015</v>
      </c>
      <c r="B210" s="113" t="s">
        <v>3387</v>
      </c>
      <c r="C210" s="141" t="s">
        <v>644</v>
      </c>
      <c r="D210" s="140" t="s">
        <v>344</v>
      </c>
      <c r="E210" s="140" t="s">
        <v>340</v>
      </c>
      <c r="F210" s="140" t="s">
        <v>341</v>
      </c>
      <c r="G210" s="133" t="s">
        <v>326</v>
      </c>
      <c r="H210" s="134">
        <v>3852071</v>
      </c>
      <c r="I210" s="134">
        <v>838</v>
      </c>
    </row>
    <row r="211" spans="1:9">
      <c r="A211" s="113">
        <v>2015</v>
      </c>
      <c r="B211" s="113" t="s">
        <v>3387</v>
      </c>
      <c r="C211" s="141" t="s">
        <v>644</v>
      </c>
      <c r="D211" s="140" t="s">
        <v>344</v>
      </c>
      <c r="E211" s="140" t="s">
        <v>340</v>
      </c>
      <c r="F211" s="140" t="s">
        <v>333</v>
      </c>
      <c r="G211" s="133" t="s">
        <v>328</v>
      </c>
      <c r="H211" s="134">
        <v>54891</v>
      </c>
      <c r="I211" s="134">
        <v>12</v>
      </c>
    </row>
    <row r="212" spans="1:9">
      <c r="A212" s="113">
        <v>2015</v>
      </c>
      <c r="B212" s="113" t="s">
        <v>3387</v>
      </c>
      <c r="C212" s="141" t="s">
        <v>644</v>
      </c>
      <c r="D212" s="140" t="s">
        <v>344</v>
      </c>
      <c r="E212" s="140" t="s">
        <v>349</v>
      </c>
      <c r="F212" s="140" t="s">
        <v>244</v>
      </c>
      <c r="G212" s="133" t="s">
        <v>2492</v>
      </c>
      <c r="H212" s="134">
        <v>975000</v>
      </c>
      <c r="I212" s="134">
        <v>195</v>
      </c>
    </row>
    <row r="213" spans="1:9">
      <c r="A213" s="113">
        <v>2015</v>
      </c>
      <c r="B213" s="113" t="s">
        <v>3387</v>
      </c>
      <c r="C213" s="141" t="s">
        <v>644</v>
      </c>
      <c r="D213" s="140" t="s">
        <v>345</v>
      </c>
      <c r="E213" s="140" t="s">
        <v>350</v>
      </c>
      <c r="F213" s="140" t="s">
        <v>346</v>
      </c>
      <c r="G213" s="133" t="s">
        <v>339</v>
      </c>
      <c r="H213" s="134">
        <v>2648000</v>
      </c>
      <c r="I213" s="134">
        <v>597</v>
      </c>
    </row>
    <row r="214" spans="1:9">
      <c r="A214" s="113">
        <v>2015</v>
      </c>
      <c r="B214" s="113" t="s">
        <v>3387</v>
      </c>
      <c r="C214" s="141" t="s">
        <v>644</v>
      </c>
      <c r="D214" s="140" t="s">
        <v>345</v>
      </c>
      <c r="E214" s="140" t="s">
        <v>350</v>
      </c>
      <c r="F214" s="140" t="s">
        <v>347</v>
      </c>
      <c r="G214" s="133" t="s">
        <v>335</v>
      </c>
      <c r="H214" s="134">
        <v>7000</v>
      </c>
      <c r="I214" s="134">
        <v>3</v>
      </c>
    </row>
    <row r="215" spans="1:9">
      <c r="A215" s="113">
        <v>2015</v>
      </c>
      <c r="B215" s="113" t="s">
        <v>3387</v>
      </c>
      <c r="C215" s="141" t="s">
        <v>644</v>
      </c>
      <c r="D215" s="140" t="s">
        <v>345</v>
      </c>
      <c r="E215" s="140" t="s">
        <v>350</v>
      </c>
      <c r="F215" s="140" t="s">
        <v>346</v>
      </c>
      <c r="G215" s="133" t="s">
        <v>334</v>
      </c>
      <c r="H215" s="134">
        <v>4116000</v>
      </c>
      <c r="I215" s="134">
        <v>1019</v>
      </c>
    </row>
    <row r="216" spans="1:9">
      <c r="A216" s="113">
        <v>2015</v>
      </c>
      <c r="B216" s="113" t="s">
        <v>3387</v>
      </c>
      <c r="C216" s="141" t="s">
        <v>644</v>
      </c>
      <c r="D216" s="140" t="s">
        <v>345</v>
      </c>
      <c r="E216" s="140" t="s">
        <v>350</v>
      </c>
      <c r="F216" s="140" t="s">
        <v>347</v>
      </c>
      <c r="G216" s="133" t="s">
        <v>336</v>
      </c>
      <c r="H216" s="134">
        <v>54000</v>
      </c>
      <c r="I216" s="134">
        <v>26</v>
      </c>
    </row>
    <row r="217" spans="1:9">
      <c r="A217" s="112">
        <v>2016</v>
      </c>
      <c r="B217" s="138" t="s">
        <v>3386</v>
      </c>
      <c r="C217" s="139" t="s">
        <v>2490</v>
      </c>
      <c r="D217" s="140" t="s">
        <v>344</v>
      </c>
      <c r="E217" s="140" t="s">
        <v>340</v>
      </c>
      <c r="F217" s="140" t="s">
        <v>333</v>
      </c>
      <c r="G217" s="133" t="s">
        <v>332</v>
      </c>
      <c r="H217" s="134">
        <v>514710.74900000001</v>
      </c>
      <c r="I217" s="134">
        <v>60</v>
      </c>
    </row>
    <row r="218" spans="1:9">
      <c r="A218" s="112">
        <v>2016</v>
      </c>
      <c r="B218" s="138" t="s">
        <v>3386</v>
      </c>
      <c r="C218" s="139" t="s">
        <v>2490</v>
      </c>
      <c r="D218" s="140" t="s">
        <v>344</v>
      </c>
      <c r="E218" s="140" t="s">
        <v>340</v>
      </c>
      <c r="F218" s="140" t="s">
        <v>333</v>
      </c>
      <c r="G218" s="133" t="s">
        <v>327</v>
      </c>
      <c r="H218" s="134">
        <v>5837354.7719999999</v>
      </c>
      <c r="I218" s="134">
        <v>877</v>
      </c>
    </row>
    <row r="219" spans="1:9">
      <c r="A219" s="112">
        <v>2016</v>
      </c>
      <c r="B219" s="138" t="s">
        <v>3386</v>
      </c>
      <c r="C219" s="139" t="s">
        <v>2490</v>
      </c>
      <c r="D219" s="140" t="s">
        <v>344</v>
      </c>
      <c r="E219" s="140" t="s">
        <v>340</v>
      </c>
      <c r="F219" s="140" t="s">
        <v>341</v>
      </c>
      <c r="G219" s="133" t="s">
        <v>351</v>
      </c>
      <c r="H219" s="134">
        <v>6600849.6459999997</v>
      </c>
      <c r="I219" s="134">
        <v>1336</v>
      </c>
    </row>
    <row r="220" spans="1:9">
      <c r="A220" s="112">
        <v>2016</v>
      </c>
      <c r="B220" s="138" t="s">
        <v>3386</v>
      </c>
      <c r="C220" s="139" t="s">
        <v>2490</v>
      </c>
      <c r="D220" s="140" t="s">
        <v>344</v>
      </c>
      <c r="E220" s="140" t="s">
        <v>340</v>
      </c>
      <c r="F220" s="140" t="s">
        <v>333</v>
      </c>
      <c r="G220" s="133" t="s">
        <v>328</v>
      </c>
      <c r="H220" s="134">
        <v>2155741.929</v>
      </c>
      <c r="I220" s="134">
        <v>386</v>
      </c>
    </row>
    <row r="221" spans="1:9">
      <c r="A221" s="112">
        <v>2016</v>
      </c>
      <c r="B221" s="138" t="s">
        <v>3386</v>
      </c>
      <c r="C221" s="139" t="s">
        <v>2490</v>
      </c>
      <c r="D221" s="140" t="s">
        <v>344</v>
      </c>
      <c r="E221" s="140" t="s">
        <v>340</v>
      </c>
      <c r="F221" s="140" t="s">
        <v>333</v>
      </c>
      <c r="G221" s="133" t="s">
        <v>333</v>
      </c>
      <c r="H221" s="134">
        <v>1161697.003</v>
      </c>
      <c r="I221" s="134">
        <v>155</v>
      </c>
    </row>
    <row r="222" spans="1:9">
      <c r="A222" s="112">
        <v>2016</v>
      </c>
      <c r="B222" s="138" t="s">
        <v>3386</v>
      </c>
      <c r="C222" s="139" t="s">
        <v>2490</v>
      </c>
      <c r="D222" s="140" t="s">
        <v>344</v>
      </c>
      <c r="E222" s="140" t="s">
        <v>340</v>
      </c>
      <c r="F222" s="140" t="s">
        <v>333</v>
      </c>
      <c r="G222" s="133" t="s">
        <v>330</v>
      </c>
      <c r="H222" s="134">
        <v>7978923.8480000002</v>
      </c>
      <c r="I222" s="134">
        <v>877</v>
      </c>
    </row>
    <row r="223" spans="1:9">
      <c r="A223" s="112">
        <v>2016</v>
      </c>
      <c r="B223" s="138" t="s">
        <v>3386</v>
      </c>
      <c r="C223" s="139" t="s">
        <v>2490</v>
      </c>
      <c r="D223" s="140" t="s">
        <v>344</v>
      </c>
      <c r="E223" s="140" t="s">
        <v>340</v>
      </c>
      <c r="F223" s="140" t="s">
        <v>333</v>
      </c>
      <c r="G223" s="133" t="s">
        <v>329</v>
      </c>
      <c r="H223" s="134">
        <v>14516.752</v>
      </c>
      <c r="I223" s="134">
        <v>3</v>
      </c>
    </row>
    <row r="224" spans="1:9">
      <c r="A224" s="112">
        <v>2016</v>
      </c>
      <c r="B224" s="138" t="s">
        <v>3386</v>
      </c>
      <c r="C224" s="139" t="s">
        <v>2490</v>
      </c>
      <c r="D224" s="140" t="s">
        <v>344</v>
      </c>
      <c r="E224" s="140" t="s">
        <v>340</v>
      </c>
      <c r="F224" s="140" t="s">
        <v>333</v>
      </c>
      <c r="G224" s="133" t="s">
        <v>331</v>
      </c>
      <c r="H224" s="134">
        <v>5925429.9900000002</v>
      </c>
      <c r="I224" s="134">
        <v>689</v>
      </c>
    </row>
    <row r="225" spans="1:9">
      <c r="A225" s="112">
        <v>2016</v>
      </c>
      <c r="B225" s="138" t="s">
        <v>3386</v>
      </c>
      <c r="C225" s="139" t="s">
        <v>2490</v>
      </c>
      <c r="D225" s="140" t="s">
        <v>344</v>
      </c>
      <c r="E225" s="140" t="s">
        <v>349</v>
      </c>
      <c r="F225" s="140" t="s">
        <v>244</v>
      </c>
      <c r="G225" s="133" t="s">
        <v>2492</v>
      </c>
      <c r="H225" s="134">
        <v>3551203.389</v>
      </c>
      <c r="I225" s="134">
        <v>761</v>
      </c>
    </row>
    <row r="226" spans="1:9">
      <c r="A226" s="112">
        <v>2016</v>
      </c>
      <c r="B226" s="138" t="s">
        <v>3386</v>
      </c>
      <c r="C226" s="139" t="s">
        <v>2490</v>
      </c>
      <c r="D226" s="140" t="s">
        <v>345</v>
      </c>
      <c r="E226" s="140" t="s">
        <v>350</v>
      </c>
      <c r="F226" s="140" t="s">
        <v>346</v>
      </c>
      <c r="G226" s="133" t="s">
        <v>334</v>
      </c>
      <c r="H226" s="134">
        <v>16837383.124499999</v>
      </c>
      <c r="I226" s="134">
        <v>2979</v>
      </c>
    </row>
    <row r="227" spans="1:9">
      <c r="A227" s="112">
        <v>2016</v>
      </c>
      <c r="B227" s="138" t="s">
        <v>3386</v>
      </c>
      <c r="C227" s="139" t="s">
        <v>2490</v>
      </c>
      <c r="D227" s="140" t="s">
        <v>345</v>
      </c>
      <c r="E227" s="140" t="s">
        <v>350</v>
      </c>
      <c r="F227" s="140" t="s">
        <v>347</v>
      </c>
      <c r="G227" s="133" t="s">
        <v>336</v>
      </c>
      <c r="H227" s="134">
        <v>146614.31</v>
      </c>
      <c r="I227" s="134">
        <v>29</v>
      </c>
    </row>
    <row r="228" spans="1:9">
      <c r="A228" s="112">
        <v>2016</v>
      </c>
      <c r="B228" s="113" t="s">
        <v>3387</v>
      </c>
      <c r="C228" s="139" t="s">
        <v>2490</v>
      </c>
      <c r="D228" s="140" t="s">
        <v>344</v>
      </c>
      <c r="E228" s="140" t="s">
        <v>340</v>
      </c>
      <c r="F228" s="140" t="s">
        <v>333</v>
      </c>
      <c r="G228" s="133" t="s">
        <v>332</v>
      </c>
      <c r="H228" s="134">
        <v>705563.61899999995</v>
      </c>
      <c r="I228" s="134">
        <v>80</v>
      </c>
    </row>
    <row r="229" spans="1:9">
      <c r="A229" s="112">
        <v>2016</v>
      </c>
      <c r="B229" s="113" t="s">
        <v>3387</v>
      </c>
      <c r="C229" s="139" t="s">
        <v>2490</v>
      </c>
      <c r="D229" s="140" t="s">
        <v>344</v>
      </c>
      <c r="E229" s="140" t="s">
        <v>340</v>
      </c>
      <c r="F229" s="140" t="s">
        <v>333</v>
      </c>
      <c r="G229" s="133" t="s">
        <v>327</v>
      </c>
      <c r="H229" s="134">
        <v>5442602.6339999996</v>
      </c>
      <c r="I229" s="134">
        <v>785</v>
      </c>
    </row>
    <row r="230" spans="1:9">
      <c r="A230" s="112">
        <v>2016</v>
      </c>
      <c r="B230" s="113" t="s">
        <v>3387</v>
      </c>
      <c r="C230" s="139" t="s">
        <v>2490</v>
      </c>
      <c r="D230" s="140" t="s">
        <v>344</v>
      </c>
      <c r="E230" s="140" t="s">
        <v>340</v>
      </c>
      <c r="F230" s="140" t="s">
        <v>341</v>
      </c>
      <c r="G230" s="133" t="s">
        <v>351</v>
      </c>
      <c r="H230" s="134">
        <v>6177842.7779999999</v>
      </c>
      <c r="I230" s="134">
        <v>1239</v>
      </c>
    </row>
    <row r="231" spans="1:9">
      <c r="A231" s="112">
        <v>2016</v>
      </c>
      <c r="B231" s="113" t="s">
        <v>3387</v>
      </c>
      <c r="C231" s="139" t="s">
        <v>2490</v>
      </c>
      <c r="D231" s="140" t="s">
        <v>344</v>
      </c>
      <c r="E231" s="140" t="s">
        <v>340</v>
      </c>
      <c r="F231" s="140" t="s">
        <v>333</v>
      </c>
      <c r="G231" s="133" t="s">
        <v>328</v>
      </c>
      <c r="H231" s="134">
        <v>3061431.3489999999</v>
      </c>
      <c r="I231" s="134">
        <v>479</v>
      </c>
    </row>
    <row r="232" spans="1:9">
      <c r="A232" s="112">
        <v>2016</v>
      </c>
      <c r="B232" s="113" t="s">
        <v>3387</v>
      </c>
      <c r="C232" s="139" t="s">
        <v>2490</v>
      </c>
      <c r="D232" s="140" t="s">
        <v>344</v>
      </c>
      <c r="E232" s="140" t="s">
        <v>340</v>
      </c>
      <c r="F232" s="140" t="s">
        <v>333</v>
      </c>
      <c r="G232" s="133" t="s">
        <v>333</v>
      </c>
      <c r="H232" s="134">
        <v>704550.16200000001</v>
      </c>
      <c r="I232" s="134">
        <v>98</v>
      </c>
    </row>
    <row r="233" spans="1:9">
      <c r="A233" s="112">
        <v>2016</v>
      </c>
      <c r="B233" s="113" t="s">
        <v>3387</v>
      </c>
      <c r="C233" s="139" t="s">
        <v>2490</v>
      </c>
      <c r="D233" s="140" t="s">
        <v>344</v>
      </c>
      <c r="E233" s="140" t="s">
        <v>340</v>
      </c>
      <c r="F233" s="140" t="s">
        <v>333</v>
      </c>
      <c r="G233" s="133" t="s">
        <v>330</v>
      </c>
      <c r="H233" s="134">
        <v>7725486.0480000004</v>
      </c>
      <c r="I233" s="134">
        <v>853</v>
      </c>
    </row>
    <row r="234" spans="1:9">
      <c r="A234" s="112">
        <v>2016</v>
      </c>
      <c r="B234" s="113" t="s">
        <v>3387</v>
      </c>
      <c r="C234" s="139" t="s">
        <v>2490</v>
      </c>
      <c r="D234" s="140" t="s">
        <v>344</v>
      </c>
      <c r="E234" s="140" t="s">
        <v>340</v>
      </c>
      <c r="F234" s="140" t="s">
        <v>333</v>
      </c>
      <c r="G234" s="133" t="s">
        <v>329</v>
      </c>
      <c r="H234" s="134">
        <v>17535.074000000001</v>
      </c>
      <c r="I234" s="134">
        <v>4</v>
      </c>
    </row>
    <row r="235" spans="1:9">
      <c r="A235" s="112">
        <v>2016</v>
      </c>
      <c r="B235" s="113" t="s">
        <v>3387</v>
      </c>
      <c r="C235" s="139" t="s">
        <v>2490</v>
      </c>
      <c r="D235" s="140" t="s">
        <v>344</v>
      </c>
      <c r="E235" s="140" t="s">
        <v>340</v>
      </c>
      <c r="F235" s="140" t="s">
        <v>333</v>
      </c>
      <c r="G235" s="133" t="s">
        <v>331</v>
      </c>
      <c r="H235" s="134">
        <v>8264408.7999999998</v>
      </c>
      <c r="I235" s="134">
        <v>957</v>
      </c>
    </row>
    <row r="236" spans="1:9">
      <c r="A236" s="112">
        <v>2016</v>
      </c>
      <c r="B236" s="113" t="s">
        <v>3387</v>
      </c>
      <c r="C236" s="139" t="s">
        <v>2490</v>
      </c>
      <c r="D236" s="140" t="s">
        <v>344</v>
      </c>
      <c r="E236" s="140" t="s">
        <v>349</v>
      </c>
      <c r="F236" s="140" t="s">
        <v>244</v>
      </c>
      <c r="G236" s="133" t="s">
        <v>2492</v>
      </c>
      <c r="H236" s="134">
        <v>2929751.6669999999</v>
      </c>
      <c r="I236" s="134">
        <v>650</v>
      </c>
    </row>
    <row r="237" spans="1:9">
      <c r="A237" s="112">
        <v>2016</v>
      </c>
      <c r="B237" s="113" t="s">
        <v>3387</v>
      </c>
      <c r="C237" s="139" t="s">
        <v>2490</v>
      </c>
      <c r="D237" s="140" t="s">
        <v>345</v>
      </c>
      <c r="E237" s="140" t="s">
        <v>350</v>
      </c>
      <c r="F237" s="140" t="s">
        <v>347</v>
      </c>
      <c r="G237" s="133" t="s">
        <v>335</v>
      </c>
      <c r="H237" s="134">
        <v>3886.5</v>
      </c>
      <c r="I237" s="134">
        <v>1</v>
      </c>
    </row>
    <row r="238" spans="1:9">
      <c r="A238" s="112">
        <v>2016</v>
      </c>
      <c r="B238" s="113" t="s">
        <v>3387</v>
      </c>
      <c r="C238" s="139" t="s">
        <v>2490</v>
      </c>
      <c r="D238" s="140" t="s">
        <v>345</v>
      </c>
      <c r="E238" s="140" t="s">
        <v>350</v>
      </c>
      <c r="F238" s="140" t="s">
        <v>346</v>
      </c>
      <c r="G238" s="133" t="s">
        <v>334</v>
      </c>
      <c r="H238" s="134">
        <v>16995124.52</v>
      </c>
      <c r="I238" s="134">
        <v>2994</v>
      </c>
    </row>
    <row r="239" spans="1:9">
      <c r="A239" s="112">
        <v>2016</v>
      </c>
      <c r="B239" s="113" t="s">
        <v>3387</v>
      </c>
      <c r="C239" s="139" t="s">
        <v>2490</v>
      </c>
      <c r="D239" s="140" t="s">
        <v>345</v>
      </c>
      <c r="E239" s="140" t="s">
        <v>350</v>
      </c>
      <c r="F239" s="140" t="s">
        <v>347</v>
      </c>
      <c r="G239" s="133" t="s">
        <v>336</v>
      </c>
      <c r="H239" s="134">
        <v>81215.509999999995</v>
      </c>
      <c r="I239" s="134">
        <v>17</v>
      </c>
    </row>
    <row r="240" spans="1:9">
      <c r="A240" s="112">
        <v>2016</v>
      </c>
      <c r="B240" s="138" t="s">
        <v>3386</v>
      </c>
      <c r="C240" s="141" t="s">
        <v>644</v>
      </c>
      <c r="D240" s="140" t="s">
        <v>344</v>
      </c>
      <c r="E240" s="140" t="s">
        <v>340</v>
      </c>
      <c r="F240" s="140" t="s">
        <v>333</v>
      </c>
      <c r="G240" s="133" t="s">
        <v>337</v>
      </c>
      <c r="H240" s="134">
        <v>858646</v>
      </c>
      <c r="I240" s="134">
        <v>111</v>
      </c>
    </row>
    <row r="241" spans="1:9">
      <c r="A241" s="112">
        <v>2016</v>
      </c>
      <c r="B241" s="138" t="s">
        <v>3386</v>
      </c>
      <c r="C241" s="141" t="s">
        <v>644</v>
      </c>
      <c r="D241" s="140" t="s">
        <v>344</v>
      </c>
      <c r="E241" s="140" t="s">
        <v>340</v>
      </c>
      <c r="F241" s="140" t="s">
        <v>333</v>
      </c>
      <c r="G241" s="133" t="s">
        <v>338</v>
      </c>
      <c r="H241" s="134">
        <v>2220508</v>
      </c>
      <c r="I241" s="134">
        <v>377</v>
      </c>
    </row>
    <row r="242" spans="1:9">
      <c r="A242" s="112">
        <v>2016</v>
      </c>
      <c r="B242" s="138" t="s">
        <v>3386</v>
      </c>
      <c r="C242" s="141" t="s">
        <v>644</v>
      </c>
      <c r="D242" s="140" t="s">
        <v>344</v>
      </c>
      <c r="E242" s="140" t="s">
        <v>340</v>
      </c>
      <c r="F242" s="140" t="s">
        <v>341</v>
      </c>
      <c r="G242" s="133" t="s">
        <v>326</v>
      </c>
      <c r="H242" s="134">
        <v>2379244</v>
      </c>
      <c r="I242" s="134">
        <v>516</v>
      </c>
    </row>
    <row r="243" spans="1:9">
      <c r="A243" s="112">
        <v>2016</v>
      </c>
      <c r="B243" s="138" t="s">
        <v>3386</v>
      </c>
      <c r="C243" s="141" t="s">
        <v>644</v>
      </c>
      <c r="D243" s="140" t="s">
        <v>344</v>
      </c>
      <c r="E243" s="140" t="s">
        <v>340</v>
      </c>
      <c r="F243" s="140" t="s">
        <v>333</v>
      </c>
      <c r="G243" s="133" t="s">
        <v>328</v>
      </c>
      <c r="H243" s="134">
        <v>61680</v>
      </c>
      <c r="I243" s="134">
        <v>13</v>
      </c>
    </row>
    <row r="244" spans="1:9">
      <c r="A244" s="112">
        <v>2016</v>
      </c>
      <c r="B244" s="138" t="s">
        <v>3386</v>
      </c>
      <c r="C244" s="141" t="s">
        <v>644</v>
      </c>
      <c r="D244" s="140" t="s">
        <v>344</v>
      </c>
      <c r="E244" s="140" t="s">
        <v>349</v>
      </c>
      <c r="F244" s="140" t="s">
        <v>244</v>
      </c>
      <c r="G244" s="133" t="s">
        <v>2492</v>
      </c>
      <c r="H244" s="134">
        <v>878000</v>
      </c>
      <c r="I244" s="134">
        <v>165</v>
      </c>
    </row>
    <row r="245" spans="1:9">
      <c r="A245" s="112">
        <v>2016</v>
      </c>
      <c r="B245" s="138" t="s">
        <v>3386</v>
      </c>
      <c r="C245" s="141" t="s">
        <v>644</v>
      </c>
      <c r="D245" s="140" t="s">
        <v>345</v>
      </c>
      <c r="E245" s="140" t="s">
        <v>350</v>
      </c>
      <c r="F245" s="140" t="s">
        <v>346</v>
      </c>
      <c r="G245" s="133" t="s">
        <v>339</v>
      </c>
      <c r="H245" s="134">
        <v>1940576</v>
      </c>
      <c r="I245" s="134">
        <v>530</v>
      </c>
    </row>
    <row r="246" spans="1:9">
      <c r="A246" s="112">
        <v>2016</v>
      </c>
      <c r="B246" s="138" t="s">
        <v>3386</v>
      </c>
      <c r="C246" s="141" t="s">
        <v>644</v>
      </c>
      <c r="D246" s="140" t="s">
        <v>345</v>
      </c>
      <c r="E246" s="140" t="s">
        <v>350</v>
      </c>
      <c r="F246" s="140" t="s">
        <v>347</v>
      </c>
      <c r="G246" s="133" t="s">
        <v>335</v>
      </c>
      <c r="H246" s="134">
        <v>1486</v>
      </c>
      <c r="I246" s="134">
        <v>2</v>
      </c>
    </row>
    <row r="247" spans="1:9">
      <c r="A247" s="112">
        <v>2016</v>
      </c>
      <c r="B247" s="138" t="s">
        <v>3386</v>
      </c>
      <c r="C247" s="141" t="s">
        <v>644</v>
      </c>
      <c r="D247" s="140" t="s">
        <v>345</v>
      </c>
      <c r="E247" s="140" t="s">
        <v>350</v>
      </c>
      <c r="F247" s="140" t="s">
        <v>346</v>
      </c>
      <c r="G247" s="133" t="s">
        <v>334</v>
      </c>
      <c r="H247" s="134">
        <v>4588220</v>
      </c>
      <c r="I247" s="134">
        <v>1097</v>
      </c>
    </row>
    <row r="248" spans="1:9">
      <c r="A248" s="112">
        <v>2016</v>
      </c>
      <c r="B248" s="138" t="s">
        <v>3386</v>
      </c>
      <c r="C248" s="141" t="s">
        <v>644</v>
      </c>
      <c r="D248" s="140" t="s">
        <v>345</v>
      </c>
      <c r="E248" s="140" t="s">
        <v>350</v>
      </c>
      <c r="F248" s="140" t="s">
        <v>347</v>
      </c>
      <c r="G248" s="133" t="s">
        <v>336</v>
      </c>
      <c r="H248" s="134">
        <v>67282</v>
      </c>
      <c r="I248" s="134">
        <v>24</v>
      </c>
    </row>
    <row r="249" spans="1:9">
      <c r="A249" s="112">
        <v>2016</v>
      </c>
      <c r="B249" s="113" t="s">
        <v>3387</v>
      </c>
      <c r="C249" s="141" t="s">
        <v>644</v>
      </c>
      <c r="D249" s="140" t="s">
        <v>344</v>
      </c>
      <c r="E249" s="140" t="s">
        <v>340</v>
      </c>
      <c r="F249" s="140" t="s">
        <v>333</v>
      </c>
      <c r="G249" s="133" t="s">
        <v>337</v>
      </c>
      <c r="H249" s="134">
        <v>992406</v>
      </c>
      <c r="I249" s="134">
        <v>137</v>
      </c>
    </row>
    <row r="250" spans="1:9">
      <c r="A250" s="112">
        <v>2016</v>
      </c>
      <c r="B250" s="113" t="s">
        <v>3387</v>
      </c>
      <c r="C250" s="141" t="s">
        <v>644</v>
      </c>
      <c r="D250" s="140" t="s">
        <v>344</v>
      </c>
      <c r="E250" s="140" t="s">
        <v>340</v>
      </c>
      <c r="F250" s="140" t="s">
        <v>333</v>
      </c>
      <c r="G250" s="133" t="s">
        <v>338</v>
      </c>
      <c r="H250" s="134">
        <v>2506667</v>
      </c>
      <c r="I250" s="134">
        <v>423</v>
      </c>
    </row>
    <row r="251" spans="1:9">
      <c r="A251" s="112">
        <v>2016</v>
      </c>
      <c r="B251" s="113" t="s">
        <v>3387</v>
      </c>
      <c r="C251" s="141" t="s">
        <v>644</v>
      </c>
      <c r="D251" s="140" t="s">
        <v>344</v>
      </c>
      <c r="E251" s="140" t="s">
        <v>340</v>
      </c>
      <c r="F251" s="140" t="s">
        <v>341</v>
      </c>
      <c r="G251" s="133" t="s">
        <v>326</v>
      </c>
      <c r="H251" s="134">
        <v>1492348</v>
      </c>
      <c r="I251" s="134">
        <v>357</v>
      </c>
    </row>
    <row r="252" spans="1:9">
      <c r="A252" s="112">
        <v>2016</v>
      </c>
      <c r="B252" s="113" t="s">
        <v>3387</v>
      </c>
      <c r="C252" s="141" t="s">
        <v>644</v>
      </c>
      <c r="D252" s="140" t="s">
        <v>344</v>
      </c>
      <c r="E252" s="140" t="s">
        <v>340</v>
      </c>
      <c r="F252" s="140" t="s">
        <v>333</v>
      </c>
      <c r="G252" s="133" t="s">
        <v>328</v>
      </c>
      <c r="H252" s="134">
        <v>263389</v>
      </c>
      <c r="I252" s="134">
        <v>44</v>
      </c>
    </row>
    <row r="253" spans="1:9">
      <c r="A253" s="112">
        <v>2016</v>
      </c>
      <c r="B253" s="113" t="s">
        <v>3387</v>
      </c>
      <c r="C253" s="141" t="s">
        <v>644</v>
      </c>
      <c r="D253" s="140" t="s">
        <v>344</v>
      </c>
      <c r="E253" s="140" t="s">
        <v>349</v>
      </c>
      <c r="F253" s="140" t="s">
        <v>244</v>
      </c>
      <c r="G253" s="133" t="s">
        <v>2492</v>
      </c>
      <c r="H253" s="134">
        <v>1014000</v>
      </c>
      <c r="I253" s="134">
        <v>198</v>
      </c>
    </row>
    <row r="254" spans="1:9">
      <c r="A254" s="112">
        <v>2016</v>
      </c>
      <c r="B254" s="113" t="s">
        <v>3387</v>
      </c>
      <c r="C254" s="141" t="s">
        <v>644</v>
      </c>
      <c r="D254" s="140" t="s">
        <v>345</v>
      </c>
      <c r="E254" s="140" t="s">
        <v>350</v>
      </c>
      <c r="F254" s="140" t="s">
        <v>346</v>
      </c>
      <c r="G254" s="133" t="s">
        <v>339</v>
      </c>
      <c r="H254" s="134">
        <v>1669609</v>
      </c>
      <c r="I254" s="134">
        <v>329</v>
      </c>
    </row>
    <row r="255" spans="1:9">
      <c r="A255" s="112">
        <v>2016</v>
      </c>
      <c r="B255" s="113" t="s">
        <v>3387</v>
      </c>
      <c r="C255" s="141" t="s">
        <v>644</v>
      </c>
      <c r="D255" s="140" t="s">
        <v>345</v>
      </c>
      <c r="E255" s="140" t="s">
        <v>350</v>
      </c>
      <c r="F255" s="140" t="s">
        <v>347</v>
      </c>
      <c r="G255" s="133" t="s">
        <v>335</v>
      </c>
      <c r="H255" s="134">
        <v>8346</v>
      </c>
      <c r="I255" s="134">
        <v>6</v>
      </c>
    </row>
    <row r="256" spans="1:9">
      <c r="A256" s="112">
        <v>2016</v>
      </c>
      <c r="B256" s="113" t="s">
        <v>3387</v>
      </c>
      <c r="C256" s="141" t="s">
        <v>644</v>
      </c>
      <c r="D256" s="140" t="s">
        <v>345</v>
      </c>
      <c r="E256" s="140" t="s">
        <v>350</v>
      </c>
      <c r="F256" s="140" t="s">
        <v>346</v>
      </c>
      <c r="G256" s="133" t="s">
        <v>334</v>
      </c>
      <c r="H256" s="134">
        <v>6551764</v>
      </c>
      <c r="I256" s="134">
        <v>1351</v>
      </c>
    </row>
    <row r="257" spans="1:9">
      <c r="A257" s="112">
        <v>2016</v>
      </c>
      <c r="B257" s="113" t="s">
        <v>3387</v>
      </c>
      <c r="C257" s="141" t="s">
        <v>644</v>
      </c>
      <c r="D257" s="140" t="s">
        <v>345</v>
      </c>
      <c r="E257" s="140" t="s">
        <v>350</v>
      </c>
      <c r="F257" s="140" t="s">
        <v>347</v>
      </c>
      <c r="G257" s="133" t="s">
        <v>336</v>
      </c>
      <c r="H257" s="134">
        <v>60737</v>
      </c>
      <c r="I257" s="134">
        <v>20</v>
      </c>
    </row>
    <row r="258" spans="1:9">
      <c r="A258" s="113">
        <v>2017</v>
      </c>
      <c r="B258" s="138" t="s">
        <v>3386</v>
      </c>
      <c r="C258" s="139" t="s">
        <v>2490</v>
      </c>
      <c r="D258" s="140" t="s">
        <v>344</v>
      </c>
      <c r="E258" s="140" t="s">
        <v>340</v>
      </c>
      <c r="F258" s="140" t="s">
        <v>333</v>
      </c>
      <c r="G258" s="133" t="s">
        <v>332</v>
      </c>
      <c r="H258" s="134">
        <v>786152.375</v>
      </c>
      <c r="I258" s="134">
        <v>84</v>
      </c>
    </row>
    <row r="259" spans="1:9">
      <c r="A259" s="113">
        <v>2017</v>
      </c>
      <c r="B259" s="138" t="s">
        <v>3386</v>
      </c>
      <c r="C259" s="139" t="s">
        <v>2490</v>
      </c>
      <c r="D259" s="140" t="s">
        <v>344</v>
      </c>
      <c r="E259" s="140" t="s">
        <v>340</v>
      </c>
      <c r="F259" s="140" t="s">
        <v>333</v>
      </c>
      <c r="G259" s="133" t="s">
        <v>327</v>
      </c>
      <c r="H259" s="134">
        <v>5099178.79</v>
      </c>
      <c r="I259" s="134">
        <v>703</v>
      </c>
    </row>
    <row r="260" spans="1:9">
      <c r="A260" s="113">
        <v>2017</v>
      </c>
      <c r="B260" s="138" t="s">
        <v>3386</v>
      </c>
      <c r="C260" s="139" t="s">
        <v>2490</v>
      </c>
      <c r="D260" s="140" t="s">
        <v>344</v>
      </c>
      <c r="E260" s="140" t="s">
        <v>340</v>
      </c>
      <c r="F260" s="140" t="s">
        <v>341</v>
      </c>
      <c r="G260" s="133" t="s">
        <v>351</v>
      </c>
      <c r="H260" s="134">
        <v>5782852.2060000002</v>
      </c>
      <c r="I260" s="134">
        <v>1073</v>
      </c>
    </row>
    <row r="261" spans="1:9">
      <c r="A261" s="113">
        <v>2017</v>
      </c>
      <c r="B261" s="138" t="s">
        <v>3386</v>
      </c>
      <c r="C261" s="139" t="s">
        <v>2490</v>
      </c>
      <c r="D261" s="140" t="s">
        <v>344</v>
      </c>
      <c r="E261" s="140" t="s">
        <v>340</v>
      </c>
      <c r="F261" s="140" t="s">
        <v>333</v>
      </c>
      <c r="G261" s="133" t="s">
        <v>328</v>
      </c>
      <c r="H261" s="134">
        <v>3313032.057</v>
      </c>
      <c r="I261" s="134">
        <v>474</v>
      </c>
    </row>
    <row r="262" spans="1:9">
      <c r="A262" s="113">
        <v>2017</v>
      </c>
      <c r="B262" s="138" t="s">
        <v>3386</v>
      </c>
      <c r="C262" s="139" t="s">
        <v>2490</v>
      </c>
      <c r="D262" s="140" t="s">
        <v>344</v>
      </c>
      <c r="E262" s="140" t="s">
        <v>340</v>
      </c>
      <c r="F262" s="140" t="s">
        <v>333</v>
      </c>
      <c r="G262" s="133" t="s">
        <v>333</v>
      </c>
      <c r="H262" s="134">
        <v>1072736.0759999999</v>
      </c>
      <c r="I262" s="134">
        <v>127</v>
      </c>
    </row>
    <row r="263" spans="1:9">
      <c r="A263" s="113">
        <v>2017</v>
      </c>
      <c r="B263" s="138" t="s">
        <v>3386</v>
      </c>
      <c r="C263" s="139" t="s">
        <v>2490</v>
      </c>
      <c r="D263" s="140" t="s">
        <v>344</v>
      </c>
      <c r="E263" s="140" t="s">
        <v>340</v>
      </c>
      <c r="F263" s="140" t="s">
        <v>333</v>
      </c>
      <c r="G263" s="133" t="s">
        <v>330</v>
      </c>
      <c r="H263" s="134">
        <v>14067619.199999999</v>
      </c>
      <c r="I263" s="134">
        <v>1391</v>
      </c>
    </row>
    <row r="264" spans="1:9">
      <c r="A264" s="113">
        <v>2017</v>
      </c>
      <c r="B264" s="138" t="s">
        <v>3386</v>
      </c>
      <c r="C264" s="139" t="s">
        <v>2490</v>
      </c>
      <c r="D264" s="140" t="s">
        <v>344</v>
      </c>
      <c r="E264" s="140" t="s">
        <v>340</v>
      </c>
      <c r="F264" s="140" t="s">
        <v>333</v>
      </c>
      <c r="G264" s="133" t="s">
        <v>329</v>
      </c>
      <c r="H264" s="134">
        <v>12439.084000000001</v>
      </c>
      <c r="I264" s="134">
        <v>3</v>
      </c>
    </row>
    <row r="265" spans="1:9">
      <c r="A265" s="113">
        <v>2017</v>
      </c>
      <c r="B265" s="138" t="s">
        <v>3386</v>
      </c>
      <c r="C265" s="139" t="s">
        <v>2490</v>
      </c>
      <c r="D265" s="140" t="s">
        <v>344</v>
      </c>
      <c r="E265" s="140" t="s">
        <v>340</v>
      </c>
      <c r="F265" s="140" t="s">
        <v>333</v>
      </c>
      <c r="G265" s="133" t="s">
        <v>331</v>
      </c>
      <c r="H265" s="134">
        <v>10980688.265000001</v>
      </c>
      <c r="I265" s="134">
        <v>1167</v>
      </c>
    </row>
    <row r="266" spans="1:9">
      <c r="A266" s="113">
        <v>2017</v>
      </c>
      <c r="B266" s="138" t="s">
        <v>3386</v>
      </c>
      <c r="C266" s="139" t="s">
        <v>2490</v>
      </c>
      <c r="D266" s="140" t="s">
        <v>344</v>
      </c>
      <c r="E266" s="140" t="s">
        <v>349</v>
      </c>
      <c r="F266" s="140" t="s">
        <v>244</v>
      </c>
      <c r="G266" s="133" t="s">
        <v>2492</v>
      </c>
      <c r="H266" s="134">
        <v>4457242.6090000002</v>
      </c>
      <c r="I266" s="134">
        <v>617</v>
      </c>
    </row>
    <row r="267" spans="1:9">
      <c r="A267" s="113">
        <v>2017</v>
      </c>
      <c r="B267" s="138" t="s">
        <v>3386</v>
      </c>
      <c r="C267" s="139" t="s">
        <v>2490</v>
      </c>
      <c r="D267" s="140" t="s">
        <v>345</v>
      </c>
      <c r="E267" s="140" t="s">
        <v>350</v>
      </c>
      <c r="F267" s="140" t="s">
        <v>347</v>
      </c>
      <c r="G267" s="133" t="s">
        <v>335</v>
      </c>
      <c r="H267" s="134">
        <v>5434</v>
      </c>
      <c r="I267" s="134">
        <v>1</v>
      </c>
    </row>
    <row r="268" spans="1:9">
      <c r="A268" s="113">
        <v>2017</v>
      </c>
      <c r="B268" s="138" t="s">
        <v>3386</v>
      </c>
      <c r="C268" s="139" t="s">
        <v>2490</v>
      </c>
      <c r="D268" s="140" t="s">
        <v>345</v>
      </c>
      <c r="E268" s="140" t="s">
        <v>350</v>
      </c>
      <c r="F268" s="140" t="s">
        <v>346</v>
      </c>
      <c r="G268" s="133" t="s">
        <v>334</v>
      </c>
      <c r="H268" s="134">
        <v>18752450.386</v>
      </c>
      <c r="I268" s="134">
        <v>2954</v>
      </c>
    </row>
    <row r="269" spans="1:9">
      <c r="A269" s="113">
        <v>2017</v>
      </c>
      <c r="B269" s="138" t="s">
        <v>3386</v>
      </c>
      <c r="C269" s="139" t="s">
        <v>2490</v>
      </c>
      <c r="D269" s="140" t="s">
        <v>345</v>
      </c>
      <c r="E269" s="140" t="s">
        <v>350</v>
      </c>
      <c r="F269" s="140" t="s">
        <v>347</v>
      </c>
      <c r="G269" s="133" t="s">
        <v>336</v>
      </c>
      <c r="H269" s="134">
        <v>62030.8</v>
      </c>
      <c r="I269" s="134">
        <v>15</v>
      </c>
    </row>
    <row r="270" spans="1:9">
      <c r="A270" s="113">
        <v>2017</v>
      </c>
      <c r="B270" s="113" t="s">
        <v>3387</v>
      </c>
      <c r="C270" s="139" t="s">
        <v>2490</v>
      </c>
      <c r="D270" s="140" t="s">
        <v>344</v>
      </c>
      <c r="E270" s="140" t="s">
        <v>340</v>
      </c>
      <c r="F270" s="140" t="s">
        <v>333</v>
      </c>
      <c r="G270" s="133" t="s">
        <v>332</v>
      </c>
      <c r="H270" s="134">
        <v>690583.9</v>
      </c>
      <c r="I270" s="134">
        <v>74</v>
      </c>
    </row>
    <row r="271" spans="1:9">
      <c r="A271" s="113">
        <v>2017</v>
      </c>
      <c r="B271" s="113" t="s">
        <v>3387</v>
      </c>
      <c r="C271" s="139" t="s">
        <v>2490</v>
      </c>
      <c r="D271" s="140" t="s">
        <v>344</v>
      </c>
      <c r="E271" s="140" t="s">
        <v>340</v>
      </c>
      <c r="F271" s="140" t="s">
        <v>333</v>
      </c>
      <c r="G271" s="133" t="s">
        <v>327</v>
      </c>
      <c r="H271" s="134">
        <v>4691894.7529999996</v>
      </c>
      <c r="I271" s="134">
        <v>596</v>
      </c>
    </row>
    <row r="272" spans="1:9">
      <c r="A272" s="113">
        <v>2017</v>
      </c>
      <c r="B272" s="113" t="s">
        <v>3387</v>
      </c>
      <c r="C272" s="139" t="s">
        <v>2490</v>
      </c>
      <c r="D272" s="140" t="s">
        <v>344</v>
      </c>
      <c r="E272" s="140" t="s">
        <v>340</v>
      </c>
      <c r="F272" s="140" t="s">
        <v>341</v>
      </c>
      <c r="G272" s="133" t="s">
        <v>351</v>
      </c>
      <c r="H272" s="134">
        <v>4804945.2450000001</v>
      </c>
      <c r="I272" s="134">
        <v>881</v>
      </c>
    </row>
    <row r="273" spans="1:9">
      <c r="A273" s="113">
        <v>2017</v>
      </c>
      <c r="B273" s="113" t="s">
        <v>3387</v>
      </c>
      <c r="C273" s="139" t="s">
        <v>2490</v>
      </c>
      <c r="D273" s="140" t="s">
        <v>344</v>
      </c>
      <c r="E273" s="140" t="s">
        <v>340</v>
      </c>
      <c r="F273" s="140" t="s">
        <v>333</v>
      </c>
      <c r="G273" s="133" t="s">
        <v>328</v>
      </c>
      <c r="H273" s="134">
        <v>2834388.05</v>
      </c>
      <c r="I273" s="134">
        <v>391</v>
      </c>
    </row>
    <row r="274" spans="1:9">
      <c r="A274" s="113">
        <v>2017</v>
      </c>
      <c r="B274" s="113" t="s">
        <v>3387</v>
      </c>
      <c r="C274" s="139" t="s">
        <v>2490</v>
      </c>
      <c r="D274" s="140" t="s">
        <v>344</v>
      </c>
      <c r="E274" s="140" t="s">
        <v>340</v>
      </c>
      <c r="F274" s="140" t="s">
        <v>333</v>
      </c>
      <c r="G274" s="133" t="s">
        <v>333</v>
      </c>
      <c r="H274" s="134">
        <v>667357.98499999999</v>
      </c>
      <c r="I274" s="134">
        <v>99</v>
      </c>
    </row>
    <row r="275" spans="1:9">
      <c r="A275" s="113">
        <v>2017</v>
      </c>
      <c r="B275" s="113" t="s">
        <v>3387</v>
      </c>
      <c r="C275" s="139" t="s">
        <v>2490</v>
      </c>
      <c r="D275" s="140" t="s">
        <v>344</v>
      </c>
      <c r="E275" s="140" t="s">
        <v>340</v>
      </c>
      <c r="F275" s="140" t="s">
        <v>333</v>
      </c>
      <c r="G275" s="133" t="s">
        <v>330</v>
      </c>
      <c r="H275" s="134">
        <v>13854455.050000001</v>
      </c>
      <c r="I275" s="134">
        <v>1368</v>
      </c>
    </row>
    <row r="276" spans="1:9">
      <c r="A276" s="113">
        <v>2017</v>
      </c>
      <c r="B276" s="113" t="s">
        <v>3387</v>
      </c>
      <c r="C276" s="139" t="s">
        <v>2490</v>
      </c>
      <c r="D276" s="140" t="s">
        <v>344</v>
      </c>
      <c r="E276" s="140" t="s">
        <v>340</v>
      </c>
      <c r="F276" s="140" t="s">
        <v>333</v>
      </c>
      <c r="G276" s="133" t="s">
        <v>331</v>
      </c>
      <c r="H276" s="134">
        <v>12713372.884</v>
      </c>
      <c r="I276" s="134">
        <v>1352</v>
      </c>
    </row>
    <row r="277" spans="1:9">
      <c r="A277" s="113">
        <v>2017</v>
      </c>
      <c r="B277" s="113" t="s">
        <v>3387</v>
      </c>
      <c r="C277" s="139" t="s">
        <v>2490</v>
      </c>
      <c r="D277" s="140" t="s">
        <v>344</v>
      </c>
      <c r="E277" s="140" t="s">
        <v>349</v>
      </c>
      <c r="F277" s="140" t="s">
        <v>244</v>
      </c>
      <c r="G277" s="133" t="s">
        <v>2492</v>
      </c>
      <c r="H277" s="134">
        <v>4758796.3770000003</v>
      </c>
      <c r="I277" s="134">
        <v>670</v>
      </c>
    </row>
    <row r="278" spans="1:9">
      <c r="A278" s="113">
        <v>2017</v>
      </c>
      <c r="B278" s="113" t="s">
        <v>3387</v>
      </c>
      <c r="C278" s="139" t="s">
        <v>2490</v>
      </c>
      <c r="D278" s="140" t="s">
        <v>345</v>
      </c>
      <c r="E278" s="140" t="s">
        <v>350</v>
      </c>
      <c r="F278" s="140" t="s">
        <v>347</v>
      </c>
      <c r="G278" s="133" t="s">
        <v>335</v>
      </c>
      <c r="H278" s="134">
        <v>6778.4</v>
      </c>
      <c r="I278" s="134">
        <v>1</v>
      </c>
    </row>
    <row r="279" spans="1:9">
      <c r="A279" s="113">
        <v>2017</v>
      </c>
      <c r="B279" s="113" t="s">
        <v>3387</v>
      </c>
      <c r="C279" s="139" t="s">
        <v>2490</v>
      </c>
      <c r="D279" s="140" t="s">
        <v>345</v>
      </c>
      <c r="E279" s="140" t="s">
        <v>350</v>
      </c>
      <c r="F279" s="140" t="s">
        <v>346</v>
      </c>
      <c r="G279" s="133" t="s">
        <v>334</v>
      </c>
      <c r="H279" s="134">
        <v>18998512.083999999</v>
      </c>
      <c r="I279" s="134">
        <v>2974</v>
      </c>
    </row>
    <row r="280" spans="1:9">
      <c r="A280" s="113">
        <v>2017</v>
      </c>
      <c r="B280" s="113" t="s">
        <v>3387</v>
      </c>
      <c r="C280" s="139" t="s">
        <v>2490</v>
      </c>
      <c r="D280" s="140" t="s">
        <v>345</v>
      </c>
      <c r="E280" s="140" t="s">
        <v>350</v>
      </c>
      <c r="F280" s="140" t="s">
        <v>347</v>
      </c>
      <c r="G280" s="133" t="s">
        <v>336</v>
      </c>
      <c r="H280" s="134">
        <v>30567.53</v>
      </c>
      <c r="I280" s="134">
        <v>7</v>
      </c>
    </row>
    <row r="281" spans="1:9">
      <c r="A281" s="113">
        <v>2017</v>
      </c>
      <c r="B281" s="138" t="s">
        <v>3386</v>
      </c>
      <c r="C281" s="141" t="s">
        <v>644</v>
      </c>
      <c r="D281" s="140" t="s">
        <v>344</v>
      </c>
      <c r="E281" s="140" t="s">
        <v>340</v>
      </c>
      <c r="F281" s="140" t="s">
        <v>333</v>
      </c>
      <c r="G281" s="133" t="s">
        <v>337</v>
      </c>
      <c r="H281" s="134">
        <v>1316</v>
      </c>
      <c r="I281" s="134">
        <v>162</v>
      </c>
    </row>
    <row r="282" spans="1:9">
      <c r="A282" s="113">
        <v>2017</v>
      </c>
      <c r="B282" s="138" t="s">
        <v>3386</v>
      </c>
      <c r="C282" s="141" t="s">
        <v>644</v>
      </c>
      <c r="D282" s="140" t="s">
        <v>344</v>
      </c>
      <c r="E282" s="140" t="s">
        <v>340</v>
      </c>
      <c r="F282" s="140" t="s">
        <v>333</v>
      </c>
      <c r="G282" s="133" t="s">
        <v>338</v>
      </c>
      <c r="H282" s="134">
        <v>3652</v>
      </c>
      <c r="I282" s="134">
        <v>507</v>
      </c>
    </row>
    <row r="283" spans="1:9">
      <c r="A283" s="113">
        <v>2017</v>
      </c>
      <c r="B283" s="138" t="s">
        <v>3386</v>
      </c>
      <c r="C283" s="141" t="s">
        <v>644</v>
      </c>
      <c r="D283" s="140" t="s">
        <v>344</v>
      </c>
      <c r="E283" s="140" t="s">
        <v>340</v>
      </c>
      <c r="F283" s="140" t="s">
        <v>341</v>
      </c>
      <c r="G283" s="133" t="s">
        <v>326</v>
      </c>
      <c r="H283" s="134">
        <v>2089</v>
      </c>
      <c r="I283" s="134">
        <v>406</v>
      </c>
    </row>
    <row r="284" spans="1:9">
      <c r="A284" s="113">
        <v>2017</v>
      </c>
      <c r="B284" s="138" t="s">
        <v>3386</v>
      </c>
      <c r="C284" s="141" t="s">
        <v>644</v>
      </c>
      <c r="D284" s="140" t="s">
        <v>344</v>
      </c>
      <c r="E284" s="140" t="s">
        <v>340</v>
      </c>
      <c r="F284" s="140" t="s">
        <v>333</v>
      </c>
      <c r="G284" s="133" t="s">
        <v>328</v>
      </c>
      <c r="H284" s="134">
        <v>336918</v>
      </c>
      <c r="I284" s="134">
        <v>49</v>
      </c>
    </row>
    <row r="285" spans="1:9">
      <c r="A285" s="113">
        <v>2017</v>
      </c>
      <c r="B285" s="138" t="s">
        <v>3386</v>
      </c>
      <c r="C285" s="141" t="s">
        <v>644</v>
      </c>
      <c r="D285" s="140" t="s">
        <v>344</v>
      </c>
      <c r="E285" s="140" t="s">
        <v>349</v>
      </c>
      <c r="F285" s="140" t="s">
        <v>244</v>
      </c>
      <c r="G285" s="133" t="s">
        <v>2492</v>
      </c>
      <c r="H285" s="134">
        <v>615000</v>
      </c>
      <c r="I285" s="134">
        <v>115</v>
      </c>
    </row>
    <row r="286" spans="1:9">
      <c r="A286" s="113">
        <v>2017</v>
      </c>
      <c r="B286" s="138" t="s">
        <v>3386</v>
      </c>
      <c r="C286" s="141" t="s">
        <v>644</v>
      </c>
      <c r="D286" s="140" t="s">
        <v>345</v>
      </c>
      <c r="E286" s="140" t="s">
        <v>350</v>
      </c>
      <c r="F286" s="140" t="s">
        <v>346</v>
      </c>
      <c r="G286" s="133" t="s">
        <v>339</v>
      </c>
      <c r="H286" s="134">
        <v>2963856</v>
      </c>
      <c r="I286" s="134">
        <v>553</v>
      </c>
    </row>
    <row r="287" spans="1:9">
      <c r="A287" s="113">
        <v>2017</v>
      </c>
      <c r="B287" s="138" t="s">
        <v>3386</v>
      </c>
      <c r="C287" s="141" t="s">
        <v>644</v>
      </c>
      <c r="D287" s="140" t="s">
        <v>345</v>
      </c>
      <c r="E287" s="140" t="s">
        <v>350</v>
      </c>
      <c r="F287" s="140" t="s">
        <v>347</v>
      </c>
      <c r="G287" s="133" t="s">
        <v>335</v>
      </c>
      <c r="H287" s="134">
        <v>9599</v>
      </c>
      <c r="I287" s="134">
        <v>3</v>
      </c>
    </row>
    <row r="288" spans="1:9">
      <c r="A288" s="113">
        <v>2017</v>
      </c>
      <c r="B288" s="138" t="s">
        <v>3386</v>
      </c>
      <c r="C288" s="141" t="s">
        <v>644</v>
      </c>
      <c r="D288" s="140" t="s">
        <v>345</v>
      </c>
      <c r="E288" s="140" t="s">
        <v>350</v>
      </c>
      <c r="F288" s="140" t="s">
        <v>346</v>
      </c>
      <c r="G288" s="133" t="s">
        <v>334</v>
      </c>
      <c r="H288" s="134">
        <v>6053112</v>
      </c>
      <c r="I288" s="134">
        <v>1136</v>
      </c>
    </row>
    <row r="289" spans="1:9">
      <c r="A289" s="113">
        <v>2017</v>
      </c>
      <c r="B289" s="138" t="s">
        <v>3386</v>
      </c>
      <c r="C289" s="141" t="s">
        <v>644</v>
      </c>
      <c r="D289" s="140" t="s">
        <v>345</v>
      </c>
      <c r="E289" s="140" t="s">
        <v>350</v>
      </c>
      <c r="F289" s="140" t="s">
        <v>347</v>
      </c>
      <c r="G289" s="133" t="s">
        <v>336</v>
      </c>
      <c r="H289" s="134">
        <v>56041</v>
      </c>
      <c r="I289" s="134">
        <v>19</v>
      </c>
    </row>
    <row r="290" spans="1:9">
      <c r="A290" s="113">
        <v>2017</v>
      </c>
      <c r="B290" s="113" t="s">
        <v>3387</v>
      </c>
      <c r="C290" s="141" t="s">
        <v>644</v>
      </c>
      <c r="D290" s="140" t="s">
        <v>344</v>
      </c>
      <c r="E290" s="140" t="s">
        <v>340</v>
      </c>
      <c r="F290" s="140" t="s">
        <v>333</v>
      </c>
      <c r="G290" s="133" t="s">
        <v>337</v>
      </c>
      <c r="H290" s="134">
        <v>1175</v>
      </c>
      <c r="I290" s="134">
        <v>149</v>
      </c>
    </row>
    <row r="291" spans="1:9">
      <c r="A291" s="113">
        <v>2017</v>
      </c>
      <c r="B291" s="113" t="s">
        <v>3387</v>
      </c>
      <c r="C291" s="141" t="s">
        <v>644</v>
      </c>
      <c r="D291" s="140" t="s">
        <v>344</v>
      </c>
      <c r="E291" s="140" t="s">
        <v>340</v>
      </c>
      <c r="F291" s="140" t="s">
        <v>333</v>
      </c>
      <c r="G291" s="133" t="s">
        <v>338</v>
      </c>
      <c r="H291" s="134">
        <v>4104</v>
      </c>
      <c r="I291" s="134">
        <v>552</v>
      </c>
    </row>
    <row r="292" spans="1:9">
      <c r="A292" s="113">
        <v>2017</v>
      </c>
      <c r="B292" s="113" t="s">
        <v>3387</v>
      </c>
      <c r="C292" s="141" t="s">
        <v>644</v>
      </c>
      <c r="D292" s="140" t="s">
        <v>344</v>
      </c>
      <c r="E292" s="140" t="s">
        <v>340</v>
      </c>
      <c r="F292" s="140" t="s">
        <v>341</v>
      </c>
      <c r="G292" s="133" t="s">
        <v>326</v>
      </c>
      <c r="H292" s="134">
        <v>1818</v>
      </c>
      <c r="I292" s="134">
        <v>350</v>
      </c>
    </row>
    <row r="293" spans="1:9">
      <c r="A293" s="113">
        <v>2017</v>
      </c>
      <c r="B293" s="113" t="s">
        <v>3387</v>
      </c>
      <c r="C293" s="141" t="s">
        <v>644</v>
      </c>
      <c r="D293" s="140" t="s">
        <v>344</v>
      </c>
      <c r="E293" s="140" t="s">
        <v>340</v>
      </c>
      <c r="F293" s="140" t="s">
        <v>333</v>
      </c>
      <c r="G293" s="133" t="s">
        <v>328</v>
      </c>
      <c r="H293" s="134">
        <v>360</v>
      </c>
      <c r="I293" s="134">
        <v>58</v>
      </c>
    </row>
    <row r="294" spans="1:9">
      <c r="A294" s="113">
        <v>2017</v>
      </c>
      <c r="B294" s="113" t="s">
        <v>3387</v>
      </c>
      <c r="C294" s="141" t="s">
        <v>644</v>
      </c>
      <c r="D294" s="140" t="s">
        <v>345</v>
      </c>
      <c r="E294" s="140" t="s">
        <v>350</v>
      </c>
      <c r="F294" s="140" t="s">
        <v>346</v>
      </c>
      <c r="G294" s="133" t="s">
        <v>339</v>
      </c>
      <c r="H294" s="134">
        <v>3333287</v>
      </c>
      <c r="I294" s="134">
        <v>583</v>
      </c>
    </row>
    <row r="295" spans="1:9">
      <c r="A295" s="113">
        <v>2017</v>
      </c>
      <c r="B295" s="113" t="s">
        <v>3387</v>
      </c>
      <c r="C295" s="141" t="s">
        <v>644</v>
      </c>
      <c r="D295" s="140" t="s">
        <v>345</v>
      </c>
      <c r="E295" s="140" t="s">
        <v>350</v>
      </c>
      <c r="F295" s="140" t="s">
        <v>347</v>
      </c>
      <c r="G295" s="133" t="s">
        <v>335</v>
      </c>
      <c r="H295" s="134">
        <v>27885</v>
      </c>
      <c r="I295" s="134">
        <v>8</v>
      </c>
    </row>
    <row r="296" spans="1:9">
      <c r="A296" s="113">
        <v>2017</v>
      </c>
      <c r="B296" s="113" t="s">
        <v>3387</v>
      </c>
      <c r="C296" s="141" t="s">
        <v>644</v>
      </c>
      <c r="D296" s="140" t="s">
        <v>345</v>
      </c>
      <c r="E296" s="140" t="s">
        <v>350</v>
      </c>
      <c r="F296" s="140" t="s">
        <v>346</v>
      </c>
      <c r="G296" s="133" t="s">
        <v>334</v>
      </c>
      <c r="H296" s="134">
        <v>6049961</v>
      </c>
      <c r="I296" s="134">
        <v>1101</v>
      </c>
    </row>
    <row r="297" spans="1:9">
      <c r="A297" s="113">
        <v>2017</v>
      </c>
      <c r="B297" s="113" t="s">
        <v>3387</v>
      </c>
      <c r="C297" s="141" t="s">
        <v>644</v>
      </c>
      <c r="D297" s="140" t="s">
        <v>345</v>
      </c>
      <c r="E297" s="140" t="s">
        <v>350</v>
      </c>
      <c r="F297" s="140" t="s">
        <v>347</v>
      </c>
      <c r="G297" s="133" t="s">
        <v>336</v>
      </c>
      <c r="H297" s="134">
        <v>53867</v>
      </c>
      <c r="I297" s="134">
        <v>16</v>
      </c>
    </row>
    <row r="298" spans="1:9">
      <c r="A298" s="112">
        <v>2018</v>
      </c>
      <c r="B298" s="138" t="s">
        <v>3386</v>
      </c>
      <c r="C298" s="139" t="s">
        <v>2490</v>
      </c>
      <c r="D298" s="140" t="s">
        <v>344</v>
      </c>
      <c r="E298" s="140" t="s">
        <v>340</v>
      </c>
      <c r="F298" s="140" t="s">
        <v>333</v>
      </c>
      <c r="G298" s="133" t="s">
        <v>332</v>
      </c>
      <c r="H298" s="134">
        <v>659779940</v>
      </c>
      <c r="I298" s="134">
        <v>69</v>
      </c>
    </row>
    <row r="299" spans="1:9">
      <c r="A299" s="112">
        <v>2018</v>
      </c>
      <c r="B299" s="138" t="s">
        <v>3386</v>
      </c>
      <c r="C299" s="139" t="s">
        <v>2490</v>
      </c>
      <c r="D299" s="140" t="s">
        <v>344</v>
      </c>
      <c r="E299" s="140" t="s">
        <v>340</v>
      </c>
      <c r="F299" s="140" t="s">
        <v>333</v>
      </c>
      <c r="G299" s="133" t="s">
        <v>327</v>
      </c>
      <c r="H299" s="134">
        <v>4164238700</v>
      </c>
      <c r="I299" s="134">
        <v>486</v>
      </c>
    </row>
    <row r="300" spans="1:9">
      <c r="A300" s="112">
        <v>2018</v>
      </c>
      <c r="B300" s="138" t="s">
        <v>3386</v>
      </c>
      <c r="C300" s="139" t="s">
        <v>2490</v>
      </c>
      <c r="D300" s="140" t="s">
        <v>344</v>
      </c>
      <c r="E300" s="140" t="s">
        <v>340</v>
      </c>
      <c r="F300" s="140" t="s">
        <v>341</v>
      </c>
      <c r="G300" s="133" t="s">
        <v>351</v>
      </c>
      <c r="H300" s="134">
        <v>4019783455</v>
      </c>
      <c r="I300" s="134">
        <v>703</v>
      </c>
    </row>
    <row r="301" spans="1:9">
      <c r="A301" s="112">
        <v>2018</v>
      </c>
      <c r="B301" s="138" t="s">
        <v>3386</v>
      </c>
      <c r="C301" s="139" t="s">
        <v>2490</v>
      </c>
      <c r="D301" s="140" t="s">
        <v>344</v>
      </c>
      <c r="E301" s="140" t="s">
        <v>340</v>
      </c>
      <c r="F301" s="140" t="s">
        <v>333</v>
      </c>
      <c r="G301" s="133" t="s">
        <v>328</v>
      </c>
      <c r="H301" s="134">
        <v>2582668648</v>
      </c>
      <c r="I301" s="134">
        <v>333</v>
      </c>
    </row>
    <row r="302" spans="1:9">
      <c r="A302" s="112">
        <v>2018</v>
      </c>
      <c r="B302" s="138" t="s">
        <v>3386</v>
      </c>
      <c r="C302" s="139" t="s">
        <v>2490</v>
      </c>
      <c r="D302" s="140" t="s">
        <v>344</v>
      </c>
      <c r="E302" s="140" t="s">
        <v>340</v>
      </c>
      <c r="F302" s="140" t="s">
        <v>333</v>
      </c>
      <c r="G302" s="133" t="s">
        <v>333</v>
      </c>
      <c r="H302" s="134">
        <v>1247119338</v>
      </c>
      <c r="I302" s="134">
        <v>123</v>
      </c>
    </row>
    <row r="303" spans="1:9">
      <c r="A303" s="112">
        <v>2018</v>
      </c>
      <c r="B303" s="138" t="s">
        <v>3386</v>
      </c>
      <c r="C303" s="139" t="s">
        <v>2490</v>
      </c>
      <c r="D303" s="140" t="s">
        <v>344</v>
      </c>
      <c r="E303" s="140" t="s">
        <v>340</v>
      </c>
      <c r="F303" s="140" t="s">
        <v>333</v>
      </c>
      <c r="G303" s="133" t="s">
        <v>330</v>
      </c>
      <c r="H303" s="134">
        <v>17485598950</v>
      </c>
      <c r="I303" s="134">
        <v>1615</v>
      </c>
    </row>
    <row r="304" spans="1:9">
      <c r="A304" s="112">
        <v>2018</v>
      </c>
      <c r="B304" s="138" t="s">
        <v>3386</v>
      </c>
      <c r="C304" s="139" t="s">
        <v>2490</v>
      </c>
      <c r="D304" s="140" t="s">
        <v>344</v>
      </c>
      <c r="E304" s="140" t="s">
        <v>340</v>
      </c>
      <c r="F304" s="140" t="s">
        <v>333</v>
      </c>
      <c r="G304" s="133" t="s">
        <v>331</v>
      </c>
      <c r="H304" s="134">
        <v>15037170573</v>
      </c>
      <c r="I304" s="134">
        <v>1524</v>
      </c>
    </row>
    <row r="305" spans="1:9">
      <c r="A305" s="112">
        <v>2018</v>
      </c>
      <c r="B305" s="138" t="s">
        <v>3386</v>
      </c>
      <c r="C305" s="139" t="s">
        <v>2490</v>
      </c>
      <c r="D305" s="140" t="s">
        <v>344</v>
      </c>
      <c r="E305" s="140" t="s">
        <v>349</v>
      </c>
      <c r="F305" s="140" t="s">
        <v>244</v>
      </c>
      <c r="G305" s="133" t="s">
        <v>2492</v>
      </c>
      <c r="H305" s="134">
        <v>1067800000</v>
      </c>
      <c r="I305" s="134">
        <v>318</v>
      </c>
    </row>
    <row r="306" spans="1:9">
      <c r="A306" s="112">
        <v>2018</v>
      </c>
      <c r="B306" s="138" t="s">
        <v>3386</v>
      </c>
      <c r="C306" s="139" t="s">
        <v>2490</v>
      </c>
      <c r="D306" s="140" t="s">
        <v>345</v>
      </c>
      <c r="E306" s="140" t="s">
        <v>350</v>
      </c>
      <c r="F306" s="140" t="s">
        <v>346</v>
      </c>
      <c r="G306" s="133" t="s">
        <v>334</v>
      </c>
      <c r="H306" s="134">
        <v>22157670367</v>
      </c>
      <c r="I306" s="134">
        <v>3201</v>
      </c>
    </row>
    <row r="307" spans="1:9">
      <c r="A307" s="112">
        <v>2018</v>
      </c>
      <c r="B307" s="138" t="s">
        <v>3386</v>
      </c>
      <c r="C307" s="139" t="s">
        <v>2490</v>
      </c>
      <c r="D307" s="140" t="s">
        <v>345</v>
      </c>
      <c r="E307" s="140" t="s">
        <v>350</v>
      </c>
      <c r="F307" s="140" t="s">
        <v>347</v>
      </c>
      <c r="G307" s="133" t="s">
        <v>336</v>
      </c>
      <c r="H307" s="134">
        <v>31553750</v>
      </c>
      <c r="I307" s="134">
        <v>6</v>
      </c>
    </row>
    <row r="308" spans="1:9">
      <c r="A308" s="112">
        <v>2018</v>
      </c>
      <c r="B308" s="113" t="s">
        <v>3387</v>
      </c>
      <c r="C308" s="139" t="s">
        <v>2490</v>
      </c>
      <c r="D308" s="140" t="s">
        <v>344</v>
      </c>
      <c r="E308" s="140" t="s">
        <v>340</v>
      </c>
      <c r="F308" s="140" t="s">
        <v>333</v>
      </c>
      <c r="G308" s="133" t="s">
        <v>332</v>
      </c>
      <c r="H308" s="134">
        <v>632513153</v>
      </c>
      <c r="I308" s="134">
        <v>68</v>
      </c>
    </row>
    <row r="309" spans="1:9">
      <c r="A309" s="112">
        <v>2018</v>
      </c>
      <c r="B309" s="113" t="s">
        <v>3387</v>
      </c>
      <c r="C309" s="139" t="s">
        <v>2490</v>
      </c>
      <c r="D309" s="140" t="s">
        <v>344</v>
      </c>
      <c r="E309" s="140" t="s">
        <v>340</v>
      </c>
      <c r="F309" s="140" t="s">
        <v>333</v>
      </c>
      <c r="G309" s="133" t="s">
        <v>327</v>
      </c>
      <c r="H309" s="134">
        <v>4471788745</v>
      </c>
      <c r="I309" s="134">
        <v>468</v>
      </c>
    </row>
    <row r="310" spans="1:9">
      <c r="A310" s="112">
        <v>2018</v>
      </c>
      <c r="B310" s="113" t="s">
        <v>3387</v>
      </c>
      <c r="C310" s="139" t="s">
        <v>2490</v>
      </c>
      <c r="D310" s="140" t="s">
        <v>344</v>
      </c>
      <c r="E310" s="140" t="s">
        <v>340</v>
      </c>
      <c r="F310" s="140" t="s">
        <v>341</v>
      </c>
      <c r="G310" s="133" t="s">
        <v>351</v>
      </c>
      <c r="H310" s="134">
        <v>3205831007</v>
      </c>
      <c r="I310" s="134">
        <v>548</v>
      </c>
    </row>
    <row r="311" spans="1:9">
      <c r="A311" s="112">
        <v>2018</v>
      </c>
      <c r="B311" s="113" t="s">
        <v>3387</v>
      </c>
      <c r="C311" s="139" t="s">
        <v>2490</v>
      </c>
      <c r="D311" s="140" t="s">
        <v>344</v>
      </c>
      <c r="E311" s="140" t="s">
        <v>340</v>
      </c>
      <c r="F311" s="140" t="s">
        <v>333</v>
      </c>
      <c r="G311" s="133" t="s">
        <v>328</v>
      </c>
      <c r="H311" s="134">
        <v>1141058511</v>
      </c>
      <c r="I311" s="134">
        <v>156</v>
      </c>
    </row>
    <row r="312" spans="1:9">
      <c r="A312" s="112">
        <v>2018</v>
      </c>
      <c r="B312" s="113" t="s">
        <v>3387</v>
      </c>
      <c r="C312" s="139" t="s">
        <v>2490</v>
      </c>
      <c r="D312" s="140" t="s">
        <v>344</v>
      </c>
      <c r="E312" s="140" t="s">
        <v>340</v>
      </c>
      <c r="F312" s="140" t="s">
        <v>333</v>
      </c>
      <c r="G312" s="133" t="s">
        <v>333</v>
      </c>
      <c r="H312" s="134">
        <v>838727621</v>
      </c>
      <c r="I312" s="134">
        <v>94</v>
      </c>
    </row>
    <row r="313" spans="1:9">
      <c r="A313" s="112">
        <v>2018</v>
      </c>
      <c r="B313" s="113" t="s">
        <v>3387</v>
      </c>
      <c r="C313" s="139" t="s">
        <v>2490</v>
      </c>
      <c r="D313" s="140" t="s">
        <v>344</v>
      </c>
      <c r="E313" s="140" t="s">
        <v>340</v>
      </c>
      <c r="F313" s="140" t="s">
        <v>333</v>
      </c>
      <c r="G313" s="133" t="s">
        <v>330</v>
      </c>
      <c r="H313" s="134">
        <v>18093348650</v>
      </c>
      <c r="I313" s="134">
        <v>1669</v>
      </c>
    </row>
    <row r="314" spans="1:9">
      <c r="A314" s="112">
        <v>2018</v>
      </c>
      <c r="B314" s="113" t="s">
        <v>3387</v>
      </c>
      <c r="C314" s="139" t="s">
        <v>2490</v>
      </c>
      <c r="D314" s="140" t="s">
        <v>344</v>
      </c>
      <c r="E314" s="140" t="s">
        <v>340</v>
      </c>
      <c r="F314" s="140" t="s">
        <v>333</v>
      </c>
      <c r="G314" s="133" t="s">
        <v>331</v>
      </c>
      <c r="H314" s="134">
        <v>16368410690</v>
      </c>
      <c r="I314" s="134">
        <v>1650</v>
      </c>
    </row>
    <row r="315" spans="1:9">
      <c r="A315" s="112">
        <v>2018</v>
      </c>
      <c r="B315" s="113" t="s">
        <v>3387</v>
      </c>
      <c r="C315" s="139" t="s">
        <v>2490</v>
      </c>
      <c r="D315" s="140" t="s">
        <v>344</v>
      </c>
      <c r="E315" s="140" t="s">
        <v>349</v>
      </c>
      <c r="F315" s="140" t="s">
        <v>244</v>
      </c>
      <c r="G315" s="133" t="s">
        <v>2492</v>
      </c>
      <c r="H315" s="134">
        <v>1636771293</v>
      </c>
      <c r="I315" s="134">
        <v>213</v>
      </c>
    </row>
    <row r="316" spans="1:9">
      <c r="A316" s="112">
        <v>2018</v>
      </c>
      <c r="B316" s="113" t="s">
        <v>3387</v>
      </c>
      <c r="C316" s="139" t="s">
        <v>2490</v>
      </c>
      <c r="D316" s="140" t="s">
        <v>345</v>
      </c>
      <c r="E316" s="140" t="s">
        <v>350</v>
      </c>
      <c r="F316" s="140" t="s">
        <v>347</v>
      </c>
      <c r="G316" s="133" t="s">
        <v>335</v>
      </c>
      <c r="H316" s="134">
        <v>14444200</v>
      </c>
      <c r="I316" s="134">
        <v>2</v>
      </c>
    </row>
    <row r="317" spans="1:9">
      <c r="A317" s="112">
        <v>2018</v>
      </c>
      <c r="B317" s="113" t="s">
        <v>3387</v>
      </c>
      <c r="C317" s="139" t="s">
        <v>2490</v>
      </c>
      <c r="D317" s="140" t="s">
        <v>345</v>
      </c>
      <c r="E317" s="140" t="s">
        <v>350</v>
      </c>
      <c r="F317" s="140" t="s">
        <v>346</v>
      </c>
      <c r="G317" s="133" t="s">
        <v>334</v>
      </c>
      <c r="H317" s="134">
        <v>22957693538</v>
      </c>
      <c r="I317" s="134">
        <v>3324</v>
      </c>
    </row>
    <row r="318" spans="1:9">
      <c r="A318" s="112">
        <v>2018</v>
      </c>
      <c r="B318" s="113" t="s">
        <v>3387</v>
      </c>
      <c r="C318" s="139" t="s">
        <v>2490</v>
      </c>
      <c r="D318" s="140" t="s">
        <v>345</v>
      </c>
      <c r="E318" s="140" t="s">
        <v>350</v>
      </c>
      <c r="F318" s="140" t="s">
        <v>347</v>
      </c>
      <c r="G318" s="133" t="s">
        <v>336</v>
      </c>
      <c r="H318" s="134">
        <v>19754500</v>
      </c>
      <c r="I318" s="134">
        <v>4</v>
      </c>
    </row>
    <row r="319" spans="1:9">
      <c r="A319" s="112">
        <v>2018</v>
      </c>
      <c r="B319" s="138" t="s">
        <v>3386</v>
      </c>
      <c r="C319" s="141" t="s">
        <v>644</v>
      </c>
      <c r="D319" s="140" t="s">
        <v>344</v>
      </c>
      <c r="E319" s="140" t="s">
        <v>340</v>
      </c>
      <c r="F319" s="140" t="s">
        <v>333</v>
      </c>
      <c r="G319" s="133" t="s">
        <v>337</v>
      </c>
      <c r="H319" s="134">
        <v>1279</v>
      </c>
      <c r="I319" s="134">
        <v>152</v>
      </c>
    </row>
    <row r="320" spans="1:9">
      <c r="A320" s="112">
        <v>2018</v>
      </c>
      <c r="B320" s="138" t="s">
        <v>3386</v>
      </c>
      <c r="C320" s="141" t="s">
        <v>644</v>
      </c>
      <c r="D320" s="140" t="s">
        <v>344</v>
      </c>
      <c r="E320" s="140" t="s">
        <v>340</v>
      </c>
      <c r="F320" s="140" t="s">
        <v>333</v>
      </c>
      <c r="G320" s="133" t="s">
        <v>338</v>
      </c>
      <c r="H320" s="134">
        <v>4657</v>
      </c>
      <c r="I320" s="134">
        <v>581</v>
      </c>
    </row>
    <row r="321" spans="1:9">
      <c r="A321" s="112">
        <v>2018</v>
      </c>
      <c r="B321" s="138" t="s">
        <v>3386</v>
      </c>
      <c r="C321" s="141" t="s">
        <v>644</v>
      </c>
      <c r="D321" s="140" t="s">
        <v>344</v>
      </c>
      <c r="E321" s="140" t="s">
        <v>340</v>
      </c>
      <c r="F321" s="140" t="s">
        <v>341</v>
      </c>
      <c r="G321" s="133" t="s">
        <v>326</v>
      </c>
      <c r="H321" s="134">
        <v>1645</v>
      </c>
      <c r="I321" s="134">
        <v>302</v>
      </c>
    </row>
    <row r="322" spans="1:9">
      <c r="A322" s="112">
        <v>2018</v>
      </c>
      <c r="B322" s="138" t="s">
        <v>3386</v>
      </c>
      <c r="C322" s="141" t="s">
        <v>644</v>
      </c>
      <c r="D322" s="140" t="s">
        <v>344</v>
      </c>
      <c r="E322" s="140" t="s">
        <v>340</v>
      </c>
      <c r="F322" s="140" t="s">
        <v>333</v>
      </c>
      <c r="G322" s="133" t="s">
        <v>328</v>
      </c>
      <c r="H322" s="134">
        <v>405</v>
      </c>
      <c r="I322" s="134">
        <v>65</v>
      </c>
    </row>
    <row r="323" spans="1:9">
      <c r="A323" s="112">
        <v>2018</v>
      </c>
      <c r="B323" s="113" t="s">
        <v>3387</v>
      </c>
      <c r="C323" s="141" t="s">
        <v>644</v>
      </c>
      <c r="D323" s="140" t="s">
        <v>344</v>
      </c>
      <c r="E323" s="140" t="s">
        <v>340</v>
      </c>
      <c r="F323" s="140" t="s">
        <v>333</v>
      </c>
      <c r="G323" s="133" t="s">
        <v>337</v>
      </c>
      <c r="H323" s="134">
        <v>1725</v>
      </c>
      <c r="I323" s="134">
        <v>205</v>
      </c>
    </row>
    <row r="324" spans="1:9">
      <c r="A324" s="112">
        <v>2018</v>
      </c>
      <c r="B324" s="113" t="s">
        <v>3387</v>
      </c>
      <c r="C324" s="141" t="s">
        <v>644</v>
      </c>
      <c r="D324" s="140" t="s">
        <v>344</v>
      </c>
      <c r="E324" s="140" t="s">
        <v>340</v>
      </c>
      <c r="F324" s="140" t="s">
        <v>333</v>
      </c>
      <c r="G324" s="133" t="s">
        <v>338</v>
      </c>
      <c r="H324" s="134">
        <v>5199</v>
      </c>
      <c r="I324" s="134">
        <v>622</v>
      </c>
    </row>
    <row r="325" spans="1:9">
      <c r="A325" s="112">
        <v>2018</v>
      </c>
      <c r="B325" s="113" t="s">
        <v>3387</v>
      </c>
      <c r="C325" s="141" t="s">
        <v>644</v>
      </c>
      <c r="D325" s="140" t="s">
        <v>344</v>
      </c>
      <c r="E325" s="140" t="s">
        <v>340</v>
      </c>
      <c r="F325" s="140" t="s">
        <v>341</v>
      </c>
      <c r="G325" s="133" t="s">
        <v>326</v>
      </c>
      <c r="H325" s="134">
        <v>1396</v>
      </c>
      <c r="I325" s="134">
        <v>245</v>
      </c>
    </row>
    <row r="326" spans="1:9">
      <c r="A326" s="112">
        <v>2018</v>
      </c>
      <c r="B326" s="113" t="s">
        <v>3387</v>
      </c>
      <c r="C326" s="141" t="s">
        <v>644</v>
      </c>
      <c r="D326" s="140" t="s">
        <v>344</v>
      </c>
      <c r="E326" s="140" t="s">
        <v>340</v>
      </c>
      <c r="F326" s="140" t="s">
        <v>333</v>
      </c>
      <c r="G326" s="133" t="s">
        <v>328</v>
      </c>
      <c r="H326" s="134">
        <v>456</v>
      </c>
      <c r="I326" s="134">
        <v>73</v>
      </c>
    </row>
  </sheetData>
  <sheetProtection autoFilter="0" pivotTables="0"/>
  <autoFilter ref="A1:I326"/>
  <sortState ref="A4:I402">
    <sortCondition ref="A4:A402"/>
    <sortCondition descending="1" ref="C4:C402"/>
    <sortCondition ref="B4:B402"/>
    <sortCondition ref="E4:E402"/>
    <sortCondition ref="G4:G402"/>
  </sortState>
  <pageMargins left="0.7" right="0.7" top="0.75" bottom="0.75" header="0.3" footer="0.3"/>
  <pageSetup orientation="portrait"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009ED6"/>
  </sheetPr>
  <dimension ref="A1:F729"/>
  <sheetViews>
    <sheetView zoomScale="85" zoomScaleNormal="85" workbookViewId="0">
      <pane ySplit="1" topLeftCell="A464" activePane="bottomLeft" state="frozen"/>
      <selection pane="bottomLeft" activeCell="D480" sqref="D480"/>
    </sheetView>
  </sheetViews>
  <sheetFormatPr baseColWidth="10" defaultRowHeight="14.25"/>
  <cols>
    <col min="1" max="1" width="6.75" style="98" customWidth="1"/>
    <col min="2" max="2" width="18.25" style="153" bestFit="1" customWidth="1"/>
    <col min="3" max="3" width="14.125" style="153" bestFit="1" customWidth="1"/>
    <col min="4" max="4" width="58.875" style="86" bestFit="1" customWidth="1"/>
    <col min="5" max="5" width="13.5" style="86" bestFit="1" customWidth="1"/>
    <col min="6" max="6" width="17.625" style="86" bestFit="1" customWidth="1"/>
    <col min="7" max="16384" width="11" style="86"/>
  </cols>
  <sheetData>
    <row r="1" spans="1:6">
      <c r="A1" s="149" t="s">
        <v>319</v>
      </c>
      <c r="B1" s="145" t="s">
        <v>403</v>
      </c>
      <c r="C1" s="145" t="s">
        <v>229</v>
      </c>
      <c r="D1" s="145" t="s">
        <v>406</v>
      </c>
      <c r="E1" s="145" t="s">
        <v>407</v>
      </c>
      <c r="F1" s="146" t="s">
        <v>1799</v>
      </c>
    </row>
    <row r="2" spans="1:6">
      <c r="A2" s="150">
        <v>2009</v>
      </c>
      <c r="B2" s="151" t="s">
        <v>3386</v>
      </c>
      <c r="C2" s="152" t="s">
        <v>2490</v>
      </c>
      <c r="D2" s="147" t="s">
        <v>361</v>
      </c>
      <c r="E2" s="144">
        <v>46</v>
      </c>
      <c r="F2" s="137">
        <v>148673740</v>
      </c>
    </row>
    <row r="3" spans="1:6">
      <c r="A3" s="150">
        <v>2009</v>
      </c>
      <c r="B3" s="151" t="s">
        <v>3386</v>
      </c>
      <c r="C3" s="152" t="s">
        <v>2490</v>
      </c>
      <c r="D3" s="147" t="s">
        <v>352</v>
      </c>
      <c r="E3" s="144">
        <v>92</v>
      </c>
      <c r="F3" s="137">
        <v>212483200</v>
      </c>
    </row>
    <row r="4" spans="1:6">
      <c r="A4" s="150">
        <v>2009</v>
      </c>
      <c r="B4" s="151" t="s">
        <v>3386</v>
      </c>
      <c r="C4" s="152" t="s">
        <v>2490</v>
      </c>
      <c r="D4" s="147" t="s">
        <v>355</v>
      </c>
      <c r="E4" s="144">
        <v>10</v>
      </c>
      <c r="F4" s="137">
        <v>20672250</v>
      </c>
    </row>
    <row r="5" spans="1:6">
      <c r="A5" s="150">
        <v>2009</v>
      </c>
      <c r="B5" s="151" t="s">
        <v>3386</v>
      </c>
      <c r="C5" s="152" t="s">
        <v>2490</v>
      </c>
      <c r="D5" s="147" t="s">
        <v>353</v>
      </c>
      <c r="E5" s="144">
        <v>8</v>
      </c>
      <c r="F5" s="137">
        <v>21349750</v>
      </c>
    </row>
    <row r="6" spans="1:6">
      <c r="A6" s="150">
        <v>2009</v>
      </c>
      <c r="B6" s="151" t="s">
        <v>3386</v>
      </c>
      <c r="C6" s="152" t="s">
        <v>2490</v>
      </c>
      <c r="D6" s="147" t="s">
        <v>357</v>
      </c>
      <c r="E6" s="144">
        <v>9</v>
      </c>
      <c r="F6" s="137">
        <v>40500000</v>
      </c>
    </row>
    <row r="7" spans="1:6">
      <c r="A7" s="150">
        <v>2009</v>
      </c>
      <c r="B7" s="151" t="s">
        <v>3386</v>
      </c>
      <c r="C7" s="152" t="s">
        <v>2490</v>
      </c>
      <c r="D7" s="147" t="s">
        <v>354</v>
      </c>
      <c r="E7" s="144">
        <v>4</v>
      </c>
      <c r="F7" s="137">
        <v>10212500</v>
      </c>
    </row>
    <row r="8" spans="1:6">
      <c r="A8" s="150">
        <v>2009</v>
      </c>
      <c r="B8" s="151" t="s">
        <v>3386</v>
      </c>
      <c r="C8" s="152" t="s">
        <v>2490</v>
      </c>
      <c r="D8" s="147" t="s">
        <v>359</v>
      </c>
      <c r="E8" s="144">
        <v>2</v>
      </c>
      <c r="F8" s="137">
        <v>5952000</v>
      </c>
    </row>
    <row r="9" spans="1:6">
      <c r="A9" s="150">
        <v>2009</v>
      </c>
      <c r="B9" s="151" t="s">
        <v>3386</v>
      </c>
      <c r="C9" s="152" t="s">
        <v>2490</v>
      </c>
      <c r="D9" s="147" t="s">
        <v>358</v>
      </c>
      <c r="E9" s="144">
        <v>1</v>
      </c>
      <c r="F9" s="137">
        <v>2859500</v>
      </c>
    </row>
    <row r="10" spans="1:6">
      <c r="A10" s="150">
        <v>2009</v>
      </c>
      <c r="B10" s="151" t="s">
        <v>3386</v>
      </c>
      <c r="C10" s="152" t="s">
        <v>2490</v>
      </c>
      <c r="D10" s="147" t="s">
        <v>409</v>
      </c>
      <c r="E10" s="144">
        <v>1</v>
      </c>
      <c r="F10" s="137">
        <v>3952000</v>
      </c>
    </row>
    <row r="11" spans="1:6">
      <c r="A11" s="150">
        <v>2009</v>
      </c>
      <c r="B11" s="151" t="s">
        <v>3386</v>
      </c>
      <c r="C11" s="152" t="s">
        <v>2490</v>
      </c>
      <c r="D11" s="147" t="s">
        <v>356</v>
      </c>
      <c r="E11" s="144">
        <v>4</v>
      </c>
      <c r="F11" s="137">
        <v>14450000</v>
      </c>
    </row>
    <row r="12" spans="1:6">
      <c r="A12" s="150">
        <v>2009</v>
      </c>
      <c r="B12" s="151" t="s">
        <v>3386</v>
      </c>
      <c r="C12" s="152" t="s">
        <v>2490</v>
      </c>
      <c r="D12" s="147" t="s">
        <v>361</v>
      </c>
      <c r="E12" s="144">
        <v>46</v>
      </c>
      <c r="F12" s="137">
        <v>168364345</v>
      </c>
    </row>
    <row r="13" spans="1:6">
      <c r="A13" s="150">
        <v>2009</v>
      </c>
      <c r="B13" s="151" t="s">
        <v>3386</v>
      </c>
      <c r="C13" s="152" t="s">
        <v>2490</v>
      </c>
      <c r="D13" s="147" t="s">
        <v>352</v>
      </c>
      <c r="E13" s="144">
        <v>106</v>
      </c>
      <c r="F13" s="137">
        <v>246349225</v>
      </c>
    </row>
    <row r="14" spans="1:6">
      <c r="A14" s="150">
        <v>2009</v>
      </c>
      <c r="B14" s="151" t="s">
        <v>3386</v>
      </c>
      <c r="C14" s="152" t="s">
        <v>2490</v>
      </c>
      <c r="D14" s="147" t="s">
        <v>4573</v>
      </c>
      <c r="E14" s="144">
        <v>1</v>
      </c>
      <c r="F14" s="137">
        <v>1807200</v>
      </c>
    </row>
    <row r="15" spans="1:6">
      <c r="A15" s="150">
        <v>2009</v>
      </c>
      <c r="B15" s="151" t="s">
        <v>3386</v>
      </c>
      <c r="C15" s="152" t="s">
        <v>2490</v>
      </c>
      <c r="D15" s="147" t="s">
        <v>355</v>
      </c>
      <c r="E15" s="144">
        <v>9</v>
      </c>
      <c r="F15" s="137">
        <v>18874000</v>
      </c>
    </row>
    <row r="16" spans="1:6">
      <c r="A16" s="150">
        <v>2009</v>
      </c>
      <c r="B16" s="151" t="s">
        <v>3386</v>
      </c>
      <c r="C16" s="152" t="s">
        <v>2490</v>
      </c>
      <c r="D16" s="147" t="s">
        <v>353</v>
      </c>
      <c r="E16" s="144">
        <v>5</v>
      </c>
      <c r="F16" s="137">
        <v>17185500</v>
      </c>
    </row>
    <row r="17" spans="1:6">
      <c r="A17" s="150">
        <v>2009</v>
      </c>
      <c r="B17" s="151" t="s">
        <v>3386</v>
      </c>
      <c r="C17" s="152" t="s">
        <v>2490</v>
      </c>
      <c r="D17" s="147" t="s">
        <v>408</v>
      </c>
      <c r="E17" s="144">
        <v>2</v>
      </c>
      <c r="F17" s="137">
        <v>8188569</v>
      </c>
    </row>
    <row r="18" spans="1:6">
      <c r="A18" s="150">
        <v>2009</v>
      </c>
      <c r="B18" s="151" t="s">
        <v>3386</v>
      </c>
      <c r="C18" s="152" t="s">
        <v>2490</v>
      </c>
      <c r="D18" s="147" t="s">
        <v>357</v>
      </c>
      <c r="E18" s="144">
        <v>10</v>
      </c>
      <c r="F18" s="137">
        <v>44188000</v>
      </c>
    </row>
    <row r="19" spans="1:6">
      <c r="A19" s="150">
        <v>2009</v>
      </c>
      <c r="B19" s="151" t="s">
        <v>3386</v>
      </c>
      <c r="C19" s="152" t="s">
        <v>2490</v>
      </c>
      <c r="D19" s="147" t="s">
        <v>354</v>
      </c>
      <c r="E19" s="144">
        <v>4</v>
      </c>
      <c r="F19" s="137">
        <v>10161000</v>
      </c>
    </row>
    <row r="20" spans="1:6">
      <c r="A20" s="150">
        <v>2009</v>
      </c>
      <c r="B20" s="151" t="s">
        <v>3386</v>
      </c>
      <c r="C20" s="152" t="s">
        <v>2490</v>
      </c>
      <c r="D20" s="147" t="s">
        <v>359</v>
      </c>
      <c r="E20" s="144">
        <v>6</v>
      </c>
      <c r="F20" s="137">
        <v>16577000</v>
      </c>
    </row>
    <row r="21" spans="1:6">
      <c r="A21" s="150">
        <v>2009</v>
      </c>
      <c r="B21" s="151" t="s">
        <v>3386</v>
      </c>
      <c r="C21" s="152" t="s">
        <v>2490</v>
      </c>
      <c r="D21" s="147" t="s">
        <v>360</v>
      </c>
      <c r="E21" s="144">
        <v>1</v>
      </c>
      <c r="F21" s="137">
        <v>3000000</v>
      </c>
    </row>
    <row r="22" spans="1:6">
      <c r="A22" s="150">
        <v>2009</v>
      </c>
      <c r="B22" s="151" t="s">
        <v>3386</v>
      </c>
      <c r="C22" s="152" t="s">
        <v>2490</v>
      </c>
      <c r="D22" s="147" t="s">
        <v>409</v>
      </c>
      <c r="E22" s="144">
        <v>1</v>
      </c>
      <c r="F22" s="137">
        <v>3952000</v>
      </c>
    </row>
    <row r="23" spans="1:6">
      <c r="A23" s="150">
        <v>2009</v>
      </c>
      <c r="B23" s="151" t="s">
        <v>3386</v>
      </c>
      <c r="C23" s="152" t="s">
        <v>2490</v>
      </c>
      <c r="D23" s="147" t="s">
        <v>356</v>
      </c>
      <c r="E23" s="144">
        <v>4</v>
      </c>
      <c r="F23" s="137">
        <v>11918100</v>
      </c>
    </row>
    <row r="24" spans="1:6">
      <c r="A24" s="137">
        <v>2010</v>
      </c>
      <c r="B24" s="151" t="s">
        <v>3386</v>
      </c>
      <c r="C24" s="152" t="s">
        <v>2490</v>
      </c>
      <c r="D24" s="147" t="s">
        <v>363</v>
      </c>
      <c r="E24" s="144">
        <v>3</v>
      </c>
      <c r="F24" s="137">
        <v>10991000</v>
      </c>
    </row>
    <row r="25" spans="1:6">
      <c r="A25" s="137">
        <v>2010</v>
      </c>
      <c r="B25" s="151" t="s">
        <v>3386</v>
      </c>
      <c r="C25" s="152" t="s">
        <v>2490</v>
      </c>
      <c r="D25" s="147" t="s">
        <v>361</v>
      </c>
      <c r="E25" s="144">
        <v>52</v>
      </c>
      <c r="F25" s="137">
        <v>144724600</v>
      </c>
    </row>
    <row r="26" spans="1:6">
      <c r="A26" s="137">
        <v>2010</v>
      </c>
      <c r="B26" s="151" t="s">
        <v>3386</v>
      </c>
      <c r="C26" s="152" t="s">
        <v>2490</v>
      </c>
      <c r="D26" s="147" t="s">
        <v>352</v>
      </c>
      <c r="E26" s="144">
        <v>123</v>
      </c>
      <c r="F26" s="137">
        <v>293028600</v>
      </c>
    </row>
    <row r="27" spans="1:6">
      <c r="A27" s="137">
        <v>2010</v>
      </c>
      <c r="B27" s="151" t="s">
        <v>3386</v>
      </c>
      <c r="C27" s="152" t="s">
        <v>2490</v>
      </c>
      <c r="D27" s="147" t="s">
        <v>4573</v>
      </c>
      <c r="E27" s="144">
        <v>5</v>
      </c>
      <c r="F27" s="137">
        <v>11772800</v>
      </c>
    </row>
    <row r="28" spans="1:6">
      <c r="A28" s="137">
        <v>2010</v>
      </c>
      <c r="B28" s="151" t="s">
        <v>3386</v>
      </c>
      <c r="C28" s="152" t="s">
        <v>2490</v>
      </c>
      <c r="D28" s="147" t="s">
        <v>355</v>
      </c>
      <c r="E28" s="144">
        <v>7</v>
      </c>
      <c r="F28" s="137">
        <v>13531500</v>
      </c>
    </row>
    <row r="29" spans="1:6">
      <c r="A29" s="137">
        <v>2010</v>
      </c>
      <c r="B29" s="151" t="s">
        <v>3386</v>
      </c>
      <c r="C29" s="152" t="s">
        <v>2490</v>
      </c>
      <c r="D29" s="147" t="s">
        <v>353</v>
      </c>
      <c r="E29" s="144">
        <v>6</v>
      </c>
      <c r="F29" s="137">
        <v>24477000</v>
      </c>
    </row>
    <row r="30" spans="1:6">
      <c r="A30" s="137">
        <v>2010</v>
      </c>
      <c r="B30" s="151" t="s">
        <v>3386</v>
      </c>
      <c r="C30" s="152" t="s">
        <v>2490</v>
      </c>
      <c r="D30" s="147" t="s">
        <v>357</v>
      </c>
      <c r="E30" s="144">
        <v>9</v>
      </c>
      <c r="F30" s="137">
        <v>44181000</v>
      </c>
    </row>
    <row r="31" spans="1:6">
      <c r="A31" s="137">
        <v>2010</v>
      </c>
      <c r="B31" s="151" t="s">
        <v>3386</v>
      </c>
      <c r="C31" s="152" t="s">
        <v>2490</v>
      </c>
      <c r="D31" s="147" t="s">
        <v>354</v>
      </c>
      <c r="E31" s="144">
        <v>2</v>
      </c>
      <c r="F31" s="137">
        <v>5346500</v>
      </c>
    </row>
    <row r="32" spans="1:6">
      <c r="A32" s="137">
        <v>2010</v>
      </c>
      <c r="B32" s="151" t="s">
        <v>3386</v>
      </c>
      <c r="C32" s="152" t="s">
        <v>2490</v>
      </c>
      <c r="D32" s="147" t="s">
        <v>359</v>
      </c>
      <c r="E32" s="144">
        <v>6</v>
      </c>
      <c r="F32" s="137">
        <v>14892500</v>
      </c>
    </row>
    <row r="33" spans="1:6">
      <c r="A33" s="137">
        <v>2010</v>
      </c>
      <c r="B33" s="151" t="s">
        <v>3386</v>
      </c>
      <c r="C33" s="152" t="s">
        <v>2490</v>
      </c>
      <c r="D33" s="147" t="s">
        <v>358</v>
      </c>
      <c r="E33" s="144">
        <v>2</v>
      </c>
      <c r="F33" s="137">
        <v>3194500</v>
      </c>
    </row>
    <row r="34" spans="1:6">
      <c r="A34" s="137">
        <v>2010</v>
      </c>
      <c r="B34" s="151" t="s">
        <v>3386</v>
      </c>
      <c r="C34" s="152" t="s">
        <v>2490</v>
      </c>
      <c r="D34" s="147" t="s">
        <v>409</v>
      </c>
      <c r="E34" s="144">
        <v>1</v>
      </c>
      <c r="F34" s="137">
        <v>4181000</v>
      </c>
    </row>
    <row r="35" spans="1:6">
      <c r="A35" s="137">
        <v>2010</v>
      </c>
      <c r="B35" s="151" t="s">
        <v>3386</v>
      </c>
      <c r="C35" s="152" t="s">
        <v>2490</v>
      </c>
      <c r="D35" s="148" t="s">
        <v>356</v>
      </c>
      <c r="E35" s="144">
        <v>4</v>
      </c>
      <c r="F35" s="137">
        <v>11554740</v>
      </c>
    </row>
    <row r="36" spans="1:6">
      <c r="A36" s="137">
        <v>2010</v>
      </c>
      <c r="B36" s="151" t="s">
        <v>3386</v>
      </c>
      <c r="C36" s="152" t="s">
        <v>2490</v>
      </c>
      <c r="D36" s="147" t="s">
        <v>363</v>
      </c>
      <c r="E36" s="144">
        <v>2</v>
      </c>
      <c r="F36" s="137">
        <v>8717500</v>
      </c>
    </row>
    <row r="37" spans="1:6">
      <c r="A37" s="137">
        <v>2010</v>
      </c>
      <c r="B37" s="151" t="s">
        <v>3386</v>
      </c>
      <c r="C37" s="152" t="s">
        <v>2490</v>
      </c>
      <c r="D37" s="147" t="s">
        <v>361</v>
      </c>
      <c r="E37" s="144">
        <v>41</v>
      </c>
      <c r="F37" s="137">
        <v>150202450</v>
      </c>
    </row>
    <row r="38" spans="1:6">
      <c r="A38" s="137">
        <v>2010</v>
      </c>
      <c r="B38" s="151" t="s">
        <v>3386</v>
      </c>
      <c r="C38" s="152" t="s">
        <v>2490</v>
      </c>
      <c r="D38" s="147" t="s">
        <v>352</v>
      </c>
      <c r="E38" s="144">
        <v>153</v>
      </c>
      <c r="F38" s="137">
        <v>384732450</v>
      </c>
    </row>
    <row r="39" spans="1:6">
      <c r="A39" s="137">
        <v>2010</v>
      </c>
      <c r="B39" s="151" t="s">
        <v>3386</v>
      </c>
      <c r="C39" s="152" t="s">
        <v>2490</v>
      </c>
      <c r="D39" s="147" t="s">
        <v>4573</v>
      </c>
      <c r="E39" s="144">
        <v>4</v>
      </c>
      <c r="F39" s="137">
        <v>9473200</v>
      </c>
    </row>
    <row r="40" spans="1:6">
      <c r="A40" s="137">
        <v>2010</v>
      </c>
      <c r="B40" s="151" t="s">
        <v>3386</v>
      </c>
      <c r="C40" s="152" t="s">
        <v>2490</v>
      </c>
      <c r="D40" s="147" t="s">
        <v>355</v>
      </c>
      <c r="E40" s="144">
        <v>9</v>
      </c>
      <c r="F40" s="137">
        <v>17957500</v>
      </c>
    </row>
    <row r="41" spans="1:6">
      <c r="A41" s="137">
        <v>2010</v>
      </c>
      <c r="B41" s="151" t="s">
        <v>3386</v>
      </c>
      <c r="C41" s="152" t="s">
        <v>2490</v>
      </c>
      <c r="D41" s="147" t="s">
        <v>353</v>
      </c>
      <c r="E41" s="144">
        <v>5</v>
      </c>
      <c r="F41" s="137">
        <v>16482200</v>
      </c>
    </row>
    <row r="42" spans="1:6">
      <c r="A42" s="137">
        <v>2010</v>
      </c>
      <c r="B42" s="151" t="s">
        <v>3386</v>
      </c>
      <c r="C42" s="152" t="s">
        <v>2490</v>
      </c>
      <c r="D42" s="147" t="s">
        <v>362</v>
      </c>
      <c r="E42" s="144">
        <v>1</v>
      </c>
      <c r="F42" s="137">
        <v>5077000</v>
      </c>
    </row>
    <row r="43" spans="1:6">
      <c r="A43" s="137">
        <v>2010</v>
      </c>
      <c r="B43" s="151" t="s">
        <v>3386</v>
      </c>
      <c r="C43" s="152" t="s">
        <v>2490</v>
      </c>
      <c r="D43" s="147" t="s">
        <v>357</v>
      </c>
      <c r="E43" s="144">
        <v>20</v>
      </c>
      <c r="F43" s="137">
        <v>78080000</v>
      </c>
    </row>
    <row r="44" spans="1:6">
      <c r="A44" s="137">
        <v>2010</v>
      </c>
      <c r="B44" s="151" t="s">
        <v>3386</v>
      </c>
      <c r="C44" s="152" t="s">
        <v>2490</v>
      </c>
      <c r="D44" s="147" t="s">
        <v>354</v>
      </c>
      <c r="E44" s="144">
        <v>3</v>
      </c>
      <c r="F44" s="137">
        <v>8266000</v>
      </c>
    </row>
    <row r="45" spans="1:6">
      <c r="A45" s="137">
        <v>2010</v>
      </c>
      <c r="B45" s="151" t="s">
        <v>3386</v>
      </c>
      <c r="C45" s="152" t="s">
        <v>2490</v>
      </c>
      <c r="D45" s="147" t="s">
        <v>359</v>
      </c>
      <c r="E45" s="144">
        <v>6</v>
      </c>
      <c r="F45" s="137">
        <v>18416500</v>
      </c>
    </row>
    <row r="46" spans="1:6">
      <c r="A46" s="137">
        <v>2010</v>
      </c>
      <c r="B46" s="151" t="s">
        <v>3386</v>
      </c>
      <c r="C46" s="152" t="s">
        <v>2490</v>
      </c>
      <c r="D46" s="147" t="s">
        <v>358</v>
      </c>
      <c r="E46" s="144">
        <v>1</v>
      </c>
      <c r="F46" s="137">
        <v>2926700</v>
      </c>
    </row>
    <row r="47" spans="1:6">
      <c r="A47" s="137">
        <v>2010</v>
      </c>
      <c r="B47" s="151" t="s">
        <v>3386</v>
      </c>
      <c r="C47" s="152" t="s">
        <v>2490</v>
      </c>
      <c r="D47" s="147" t="s">
        <v>360</v>
      </c>
      <c r="E47" s="144">
        <v>2</v>
      </c>
      <c r="F47" s="137">
        <v>9069200</v>
      </c>
    </row>
    <row r="48" spans="1:6">
      <c r="A48" s="137">
        <v>2010</v>
      </c>
      <c r="B48" s="151" t="s">
        <v>3386</v>
      </c>
      <c r="C48" s="152" t="s">
        <v>2490</v>
      </c>
      <c r="D48" s="147" t="s">
        <v>409</v>
      </c>
      <c r="E48" s="144">
        <v>1</v>
      </c>
      <c r="F48" s="137">
        <v>4181000</v>
      </c>
    </row>
    <row r="49" spans="1:6">
      <c r="A49" s="137">
        <v>2010</v>
      </c>
      <c r="B49" s="151" t="s">
        <v>3386</v>
      </c>
      <c r="C49" s="152" t="s">
        <v>2490</v>
      </c>
      <c r="D49" s="148" t="s">
        <v>356</v>
      </c>
      <c r="E49" s="144">
        <v>4</v>
      </c>
      <c r="F49" s="137">
        <v>10925580</v>
      </c>
    </row>
    <row r="50" spans="1:6">
      <c r="A50" s="150">
        <v>2011</v>
      </c>
      <c r="B50" s="151" t="s">
        <v>3386</v>
      </c>
      <c r="C50" s="152" t="s">
        <v>2490</v>
      </c>
      <c r="D50" s="147" t="s">
        <v>363</v>
      </c>
      <c r="E50" s="144">
        <v>2</v>
      </c>
      <c r="F50" s="137">
        <v>9401500</v>
      </c>
    </row>
    <row r="51" spans="1:6">
      <c r="A51" s="150">
        <v>2011</v>
      </c>
      <c r="B51" s="151" t="s">
        <v>3386</v>
      </c>
      <c r="C51" s="152" t="s">
        <v>2490</v>
      </c>
      <c r="D51" s="147" t="s">
        <v>361</v>
      </c>
      <c r="E51" s="144">
        <v>48</v>
      </c>
      <c r="F51" s="137">
        <v>188023750</v>
      </c>
    </row>
    <row r="52" spans="1:6">
      <c r="A52" s="150">
        <v>2011</v>
      </c>
      <c r="B52" s="151" t="s">
        <v>3386</v>
      </c>
      <c r="C52" s="152" t="s">
        <v>2490</v>
      </c>
      <c r="D52" s="147" t="s">
        <v>352</v>
      </c>
      <c r="E52" s="144">
        <v>155</v>
      </c>
      <c r="F52" s="137">
        <v>425221285</v>
      </c>
    </row>
    <row r="53" spans="1:6">
      <c r="A53" s="150">
        <v>2011</v>
      </c>
      <c r="B53" s="151" t="s">
        <v>3386</v>
      </c>
      <c r="C53" s="152" t="s">
        <v>2490</v>
      </c>
      <c r="D53" s="147" t="s">
        <v>365</v>
      </c>
      <c r="E53" s="144">
        <v>8</v>
      </c>
      <c r="F53" s="137">
        <v>20715184</v>
      </c>
    </row>
    <row r="54" spans="1:6">
      <c r="A54" s="150">
        <v>2011</v>
      </c>
      <c r="B54" s="151" t="s">
        <v>3386</v>
      </c>
      <c r="C54" s="152" t="s">
        <v>2490</v>
      </c>
      <c r="D54" s="147" t="s">
        <v>4573</v>
      </c>
      <c r="E54" s="144">
        <v>5</v>
      </c>
      <c r="F54" s="137">
        <v>12152000</v>
      </c>
    </row>
    <row r="55" spans="1:6">
      <c r="A55" s="150">
        <v>2011</v>
      </c>
      <c r="B55" s="151" t="s">
        <v>3386</v>
      </c>
      <c r="C55" s="152" t="s">
        <v>2490</v>
      </c>
      <c r="D55" s="147" t="s">
        <v>355</v>
      </c>
      <c r="E55" s="144">
        <v>8</v>
      </c>
      <c r="F55" s="137">
        <v>21092875</v>
      </c>
    </row>
    <row r="56" spans="1:6">
      <c r="A56" s="150">
        <v>2011</v>
      </c>
      <c r="B56" s="151" t="s">
        <v>3386</v>
      </c>
      <c r="C56" s="152" t="s">
        <v>2490</v>
      </c>
      <c r="D56" s="147" t="s">
        <v>353</v>
      </c>
      <c r="E56" s="144">
        <v>7</v>
      </c>
      <c r="F56" s="137">
        <v>19016600</v>
      </c>
    </row>
    <row r="57" spans="1:6">
      <c r="A57" s="150">
        <v>2011</v>
      </c>
      <c r="B57" s="151" t="s">
        <v>3386</v>
      </c>
      <c r="C57" s="152" t="s">
        <v>2490</v>
      </c>
      <c r="D57" s="147" t="s">
        <v>362</v>
      </c>
      <c r="E57" s="144">
        <v>1</v>
      </c>
      <c r="F57" s="137">
        <v>5041370</v>
      </c>
    </row>
    <row r="58" spans="1:6">
      <c r="A58" s="150">
        <v>2011</v>
      </c>
      <c r="B58" s="151" t="s">
        <v>3386</v>
      </c>
      <c r="C58" s="152" t="s">
        <v>2490</v>
      </c>
      <c r="D58" s="147" t="s">
        <v>357</v>
      </c>
      <c r="E58" s="144">
        <v>17</v>
      </c>
      <c r="F58" s="137">
        <v>77065500</v>
      </c>
    </row>
    <row r="59" spans="1:6">
      <c r="A59" s="150">
        <v>2011</v>
      </c>
      <c r="B59" s="151" t="s">
        <v>3386</v>
      </c>
      <c r="C59" s="152" t="s">
        <v>2490</v>
      </c>
      <c r="D59" s="147" t="s">
        <v>354</v>
      </c>
      <c r="E59" s="144">
        <v>3</v>
      </c>
      <c r="F59" s="137">
        <v>8914750</v>
      </c>
    </row>
    <row r="60" spans="1:6">
      <c r="A60" s="150">
        <v>2011</v>
      </c>
      <c r="B60" s="151" t="s">
        <v>3386</v>
      </c>
      <c r="C60" s="152" t="s">
        <v>2490</v>
      </c>
      <c r="D60" s="147" t="s">
        <v>359</v>
      </c>
      <c r="E60" s="144">
        <v>6</v>
      </c>
      <c r="F60" s="137">
        <v>17805500</v>
      </c>
    </row>
    <row r="61" spans="1:6">
      <c r="A61" s="150">
        <v>2011</v>
      </c>
      <c r="B61" s="151" t="s">
        <v>3386</v>
      </c>
      <c r="C61" s="152" t="s">
        <v>2490</v>
      </c>
      <c r="D61" s="147" t="s">
        <v>358</v>
      </c>
      <c r="E61" s="144">
        <v>5</v>
      </c>
      <c r="F61" s="137">
        <v>7781900</v>
      </c>
    </row>
    <row r="62" spans="1:6">
      <c r="A62" s="150">
        <v>2011</v>
      </c>
      <c r="B62" s="151" t="s">
        <v>3386</v>
      </c>
      <c r="C62" s="152" t="s">
        <v>2490</v>
      </c>
      <c r="D62" s="147" t="s">
        <v>360</v>
      </c>
      <c r="E62" s="144">
        <v>1</v>
      </c>
      <c r="F62" s="137">
        <v>4890900</v>
      </c>
    </row>
    <row r="63" spans="1:6">
      <c r="A63" s="150">
        <v>2011</v>
      </c>
      <c r="B63" s="151" t="s">
        <v>3386</v>
      </c>
      <c r="C63" s="152" t="s">
        <v>2490</v>
      </c>
      <c r="D63" s="147" t="s">
        <v>356</v>
      </c>
      <c r="E63" s="144">
        <v>4</v>
      </c>
      <c r="F63" s="137">
        <v>11339100</v>
      </c>
    </row>
    <row r="64" spans="1:6">
      <c r="A64" s="150">
        <v>2011</v>
      </c>
      <c r="B64" s="151" t="s">
        <v>3386</v>
      </c>
      <c r="C64" s="152" t="s">
        <v>2490</v>
      </c>
      <c r="D64" s="147" t="s">
        <v>361</v>
      </c>
      <c r="E64" s="144">
        <v>41</v>
      </c>
      <c r="F64" s="137">
        <v>157517880</v>
      </c>
    </row>
    <row r="65" spans="1:6">
      <c r="A65" s="150">
        <v>2011</v>
      </c>
      <c r="B65" s="151" t="s">
        <v>3386</v>
      </c>
      <c r="C65" s="152" t="s">
        <v>2490</v>
      </c>
      <c r="D65" s="147" t="s">
        <v>352</v>
      </c>
      <c r="E65" s="144">
        <v>162</v>
      </c>
      <c r="F65" s="137">
        <v>412911521</v>
      </c>
    </row>
    <row r="66" spans="1:6">
      <c r="A66" s="150">
        <v>2011</v>
      </c>
      <c r="B66" s="151" t="s">
        <v>3386</v>
      </c>
      <c r="C66" s="152" t="s">
        <v>2490</v>
      </c>
      <c r="D66" s="147" t="s">
        <v>365</v>
      </c>
      <c r="E66" s="144">
        <v>8</v>
      </c>
      <c r="F66" s="137">
        <v>20715184</v>
      </c>
    </row>
    <row r="67" spans="1:6">
      <c r="A67" s="150">
        <v>2011</v>
      </c>
      <c r="B67" s="151" t="s">
        <v>3386</v>
      </c>
      <c r="C67" s="152" t="s">
        <v>2490</v>
      </c>
      <c r="D67" s="147" t="s">
        <v>4573</v>
      </c>
      <c r="E67" s="144">
        <v>6</v>
      </c>
      <c r="F67" s="137">
        <v>14900800</v>
      </c>
    </row>
    <row r="68" spans="1:6">
      <c r="A68" s="150">
        <v>2011</v>
      </c>
      <c r="B68" s="151" t="s">
        <v>3386</v>
      </c>
      <c r="C68" s="152" t="s">
        <v>2490</v>
      </c>
      <c r="D68" s="147" t="s">
        <v>355</v>
      </c>
      <c r="E68" s="144">
        <v>6</v>
      </c>
      <c r="F68" s="137">
        <v>16419000</v>
      </c>
    </row>
    <row r="69" spans="1:6">
      <c r="A69" s="150">
        <v>2011</v>
      </c>
      <c r="B69" s="151" t="s">
        <v>3386</v>
      </c>
      <c r="C69" s="152" t="s">
        <v>2490</v>
      </c>
      <c r="D69" s="147" t="s">
        <v>353</v>
      </c>
      <c r="E69" s="144">
        <v>8</v>
      </c>
      <c r="F69" s="137">
        <v>24200400</v>
      </c>
    </row>
    <row r="70" spans="1:6">
      <c r="A70" s="150">
        <v>2011</v>
      </c>
      <c r="B70" s="151" t="s">
        <v>3386</v>
      </c>
      <c r="C70" s="152" t="s">
        <v>2490</v>
      </c>
      <c r="D70" s="147" t="s">
        <v>362</v>
      </c>
      <c r="E70" s="144">
        <v>1</v>
      </c>
      <c r="F70" s="137">
        <v>5493000</v>
      </c>
    </row>
    <row r="71" spans="1:6">
      <c r="A71" s="150">
        <v>2011</v>
      </c>
      <c r="B71" s="151" t="s">
        <v>3386</v>
      </c>
      <c r="C71" s="152" t="s">
        <v>2490</v>
      </c>
      <c r="D71" s="147" t="s">
        <v>357</v>
      </c>
      <c r="E71" s="144">
        <v>13</v>
      </c>
      <c r="F71" s="137">
        <v>60223500</v>
      </c>
    </row>
    <row r="72" spans="1:6">
      <c r="A72" s="150">
        <v>2011</v>
      </c>
      <c r="B72" s="151" t="s">
        <v>3386</v>
      </c>
      <c r="C72" s="152" t="s">
        <v>2490</v>
      </c>
      <c r="D72" s="147" t="s">
        <v>354</v>
      </c>
      <c r="E72" s="144">
        <v>2</v>
      </c>
      <c r="F72" s="137">
        <v>6168250</v>
      </c>
    </row>
    <row r="73" spans="1:6">
      <c r="A73" s="150">
        <v>2011</v>
      </c>
      <c r="B73" s="151" t="s">
        <v>3386</v>
      </c>
      <c r="C73" s="152" t="s">
        <v>2490</v>
      </c>
      <c r="D73" s="147" t="s">
        <v>359</v>
      </c>
      <c r="E73" s="144">
        <v>7</v>
      </c>
      <c r="F73" s="137">
        <v>22954500</v>
      </c>
    </row>
    <row r="74" spans="1:6">
      <c r="A74" s="150">
        <v>2011</v>
      </c>
      <c r="B74" s="151" t="s">
        <v>3386</v>
      </c>
      <c r="C74" s="152" t="s">
        <v>2490</v>
      </c>
      <c r="D74" s="147" t="s">
        <v>358</v>
      </c>
      <c r="E74" s="144">
        <v>2</v>
      </c>
      <c r="F74" s="137">
        <v>5522000</v>
      </c>
    </row>
    <row r="75" spans="1:6">
      <c r="A75" s="150">
        <v>2011</v>
      </c>
      <c r="B75" s="151" t="s">
        <v>3386</v>
      </c>
      <c r="C75" s="152" t="s">
        <v>2490</v>
      </c>
      <c r="D75" s="147" t="s">
        <v>360</v>
      </c>
      <c r="E75" s="144">
        <v>1</v>
      </c>
      <c r="F75" s="137">
        <v>4890900</v>
      </c>
    </row>
    <row r="76" spans="1:6">
      <c r="A76" s="150">
        <v>2011</v>
      </c>
      <c r="B76" s="151" t="s">
        <v>3386</v>
      </c>
      <c r="C76" s="152" t="s">
        <v>2490</v>
      </c>
      <c r="D76" s="147" t="s">
        <v>364</v>
      </c>
      <c r="E76" s="144">
        <v>2</v>
      </c>
      <c r="F76" s="137">
        <v>7023000</v>
      </c>
    </row>
    <row r="77" spans="1:6">
      <c r="A77" s="150">
        <v>2011</v>
      </c>
      <c r="B77" s="151" t="s">
        <v>3386</v>
      </c>
      <c r="C77" s="152" t="s">
        <v>2490</v>
      </c>
      <c r="D77" s="147" t="s">
        <v>356</v>
      </c>
      <c r="E77" s="144">
        <v>4</v>
      </c>
      <c r="F77" s="137">
        <v>10642666</v>
      </c>
    </row>
    <row r="78" spans="1:6">
      <c r="A78" s="150">
        <v>2011</v>
      </c>
      <c r="B78" s="151" t="s">
        <v>3386</v>
      </c>
      <c r="C78" s="146" t="s">
        <v>644</v>
      </c>
      <c r="D78" s="147" t="s">
        <v>388</v>
      </c>
      <c r="E78" s="144">
        <v>2</v>
      </c>
      <c r="F78" s="137">
        <v>5103590</v>
      </c>
    </row>
    <row r="79" spans="1:6">
      <c r="A79" s="150">
        <v>2011</v>
      </c>
      <c r="B79" s="151" t="s">
        <v>3386</v>
      </c>
      <c r="C79" s="146" t="s">
        <v>644</v>
      </c>
      <c r="D79" s="147" t="s">
        <v>393</v>
      </c>
      <c r="E79" s="144">
        <v>6</v>
      </c>
      <c r="F79" s="137">
        <v>26274000</v>
      </c>
    </row>
    <row r="80" spans="1:6">
      <c r="A80" s="150">
        <v>2011</v>
      </c>
      <c r="B80" s="151" t="s">
        <v>3386</v>
      </c>
      <c r="C80" s="146" t="s">
        <v>644</v>
      </c>
      <c r="D80" s="147" t="s">
        <v>385</v>
      </c>
      <c r="E80" s="144">
        <v>8</v>
      </c>
      <c r="F80" s="137">
        <v>16969981</v>
      </c>
    </row>
    <row r="81" spans="1:6">
      <c r="A81" s="150">
        <v>2011</v>
      </c>
      <c r="B81" s="151" t="s">
        <v>3386</v>
      </c>
      <c r="C81" s="146" t="s">
        <v>644</v>
      </c>
      <c r="D81" s="147" t="s">
        <v>391</v>
      </c>
      <c r="E81" s="144">
        <v>2</v>
      </c>
      <c r="F81" s="137">
        <v>8052468</v>
      </c>
    </row>
    <row r="82" spans="1:6">
      <c r="A82" s="150">
        <v>2011</v>
      </c>
      <c r="B82" s="151" t="s">
        <v>3386</v>
      </c>
      <c r="C82" s="146" t="s">
        <v>644</v>
      </c>
      <c r="D82" s="147" t="s">
        <v>386</v>
      </c>
      <c r="E82" s="144">
        <v>4</v>
      </c>
      <c r="F82" s="137">
        <v>8120050</v>
      </c>
    </row>
    <row r="83" spans="1:6">
      <c r="A83" s="150">
        <v>2011</v>
      </c>
      <c r="B83" s="151" t="s">
        <v>3386</v>
      </c>
      <c r="C83" s="146" t="s">
        <v>644</v>
      </c>
      <c r="D83" s="147" t="s">
        <v>384</v>
      </c>
      <c r="E83" s="144">
        <v>41</v>
      </c>
      <c r="F83" s="137">
        <v>195347610</v>
      </c>
    </row>
    <row r="84" spans="1:6">
      <c r="A84" s="150">
        <v>2011</v>
      </c>
      <c r="B84" s="151" t="s">
        <v>3386</v>
      </c>
      <c r="C84" s="146" t="s">
        <v>644</v>
      </c>
      <c r="D84" s="147" t="s">
        <v>387</v>
      </c>
      <c r="E84" s="144">
        <v>2</v>
      </c>
      <c r="F84" s="137">
        <v>6147437.5</v>
      </c>
    </row>
    <row r="85" spans="1:6">
      <c r="A85" s="150">
        <v>2011</v>
      </c>
      <c r="B85" s="151" t="s">
        <v>3386</v>
      </c>
      <c r="C85" s="146" t="s">
        <v>644</v>
      </c>
      <c r="D85" s="147" t="s">
        <v>644</v>
      </c>
      <c r="E85" s="144">
        <v>117</v>
      </c>
      <c r="F85" s="137">
        <v>372756425</v>
      </c>
    </row>
    <row r="86" spans="1:6">
      <c r="A86" s="150">
        <v>2011</v>
      </c>
      <c r="B86" s="151" t="s">
        <v>3386</v>
      </c>
      <c r="C86" s="146" t="s">
        <v>644</v>
      </c>
      <c r="D86" s="147" t="s">
        <v>1160</v>
      </c>
      <c r="E86" s="144">
        <v>3</v>
      </c>
      <c r="F86" s="137">
        <v>10682910</v>
      </c>
    </row>
    <row r="87" spans="1:6">
      <c r="A87" s="150">
        <v>2011</v>
      </c>
      <c r="B87" s="151" t="s">
        <v>3386</v>
      </c>
      <c r="C87" s="146" t="s">
        <v>644</v>
      </c>
      <c r="D87" s="147" t="s">
        <v>389</v>
      </c>
      <c r="E87" s="144">
        <v>2</v>
      </c>
      <c r="F87" s="137">
        <v>2711066</v>
      </c>
    </row>
    <row r="88" spans="1:6">
      <c r="A88" s="150">
        <v>2011</v>
      </c>
      <c r="B88" s="151" t="s">
        <v>3386</v>
      </c>
      <c r="C88" s="146" t="s">
        <v>644</v>
      </c>
      <c r="D88" s="147" t="s">
        <v>393</v>
      </c>
      <c r="E88" s="144">
        <v>5</v>
      </c>
      <c r="F88" s="137">
        <v>16214000</v>
      </c>
    </row>
    <row r="89" spans="1:6">
      <c r="A89" s="150">
        <v>2011</v>
      </c>
      <c r="B89" s="151" t="s">
        <v>3386</v>
      </c>
      <c r="C89" s="146" t="s">
        <v>644</v>
      </c>
      <c r="D89" s="147" t="s">
        <v>385</v>
      </c>
      <c r="E89" s="144">
        <v>8</v>
      </c>
      <c r="F89" s="137">
        <v>16538500</v>
      </c>
    </row>
    <row r="90" spans="1:6">
      <c r="A90" s="150">
        <v>2011</v>
      </c>
      <c r="B90" s="151" t="s">
        <v>3386</v>
      </c>
      <c r="C90" s="146" t="s">
        <v>644</v>
      </c>
      <c r="D90" s="147" t="s">
        <v>391</v>
      </c>
      <c r="E90" s="144">
        <v>2</v>
      </c>
      <c r="F90" s="137">
        <v>8052468</v>
      </c>
    </row>
    <row r="91" spans="1:6">
      <c r="A91" s="150">
        <v>2011</v>
      </c>
      <c r="B91" s="151" t="s">
        <v>3386</v>
      </c>
      <c r="C91" s="146" t="s">
        <v>644</v>
      </c>
      <c r="D91" s="147" t="s">
        <v>392</v>
      </c>
      <c r="E91" s="144">
        <v>16</v>
      </c>
      <c r="F91" s="137">
        <v>60000000</v>
      </c>
    </row>
    <row r="92" spans="1:6">
      <c r="A92" s="150">
        <v>2011</v>
      </c>
      <c r="B92" s="151" t="s">
        <v>3386</v>
      </c>
      <c r="C92" s="146" t="s">
        <v>644</v>
      </c>
      <c r="D92" s="147" t="s">
        <v>390</v>
      </c>
      <c r="E92" s="144">
        <v>1</v>
      </c>
      <c r="F92" s="137">
        <v>2500000</v>
      </c>
    </row>
    <row r="93" spans="1:6">
      <c r="A93" s="150">
        <v>2011</v>
      </c>
      <c r="B93" s="151" t="s">
        <v>3386</v>
      </c>
      <c r="C93" s="146" t="s">
        <v>644</v>
      </c>
      <c r="D93" s="147" t="s">
        <v>386</v>
      </c>
      <c r="E93" s="144">
        <v>9</v>
      </c>
      <c r="F93" s="137">
        <v>22586450</v>
      </c>
    </row>
    <row r="94" spans="1:6">
      <c r="A94" s="150">
        <v>2011</v>
      </c>
      <c r="B94" s="151" t="s">
        <v>3386</v>
      </c>
      <c r="C94" s="146" t="s">
        <v>644</v>
      </c>
      <c r="D94" s="147" t="s">
        <v>384</v>
      </c>
      <c r="E94" s="144">
        <v>37</v>
      </c>
      <c r="F94" s="137">
        <v>181326310</v>
      </c>
    </row>
    <row r="95" spans="1:6">
      <c r="A95" s="150">
        <v>2011</v>
      </c>
      <c r="B95" s="151" t="s">
        <v>3386</v>
      </c>
      <c r="C95" s="146" t="s">
        <v>644</v>
      </c>
      <c r="D95" s="147" t="s">
        <v>387</v>
      </c>
      <c r="E95" s="144">
        <v>2</v>
      </c>
      <c r="F95" s="137">
        <v>6147437.5</v>
      </c>
    </row>
    <row r="96" spans="1:6">
      <c r="A96" s="150">
        <v>2011</v>
      </c>
      <c r="B96" s="151" t="s">
        <v>3386</v>
      </c>
      <c r="C96" s="146" t="s">
        <v>644</v>
      </c>
      <c r="D96" s="147" t="s">
        <v>644</v>
      </c>
      <c r="E96" s="144">
        <v>142</v>
      </c>
      <c r="F96" s="137">
        <v>488834749</v>
      </c>
    </row>
    <row r="97" spans="1:6">
      <c r="A97" s="137">
        <v>2012</v>
      </c>
      <c r="B97" s="151" t="s">
        <v>3386</v>
      </c>
      <c r="C97" s="152" t="s">
        <v>2490</v>
      </c>
      <c r="D97" s="147" t="s">
        <v>363</v>
      </c>
      <c r="E97" s="144">
        <v>1</v>
      </c>
      <c r="F97" s="137">
        <v>3734500</v>
      </c>
    </row>
    <row r="98" spans="1:6">
      <c r="A98" s="137">
        <v>2012</v>
      </c>
      <c r="B98" s="151" t="s">
        <v>3386</v>
      </c>
      <c r="C98" s="152" t="s">
        <v>2490</v>
      </c>
      <c r="D98" s="147" t="s">
        <v>361</v>
      </c>
      <c r="E98" s="144">
        <v>47</v>
      </c>
      <c r="F98" s="137">
        <v>173847200</v>
      </c>
    </row>
    <row r="99" spans="1:6">
      <c r="A99" s="137">
        <v>2012</v>
      </c>
      <c r="B99" s="151" t="s">
        <v>3386</v>
      </c>
      <c r="C99" s="152" t="s">
        <v>2490</v>
      </c>
      <c r="D99" s="147" t="s">
        <v>352</v>
      </c>
      <c r="E99" s="144">
        <v>162</v>
      </c>
      <c r="F99" s="137">
        <v>403676606</v>
      </c>
    </row>
    <row r="100" spans="1:6">
      <c r="A100" s="137">
        <v>2012</v>
      </c>
      <c r="B100" s="151" t="s">
        <v>3386</v>
      </c>
      <c r="C100" s="152" t="s">
        <v>2490</v>
      </c>
      <c r="D100" s="147" t="s">
        <v>365</v>
      </c>
      <c r="E100" s="144">
        <v>4</v>
      </c>
      <c r="F100" s="137">
        <v>11072264</v>
      </c>
    </row>
    <row r="101" spans="1:6">
      <c r="A101" s="137">
        <v>2012</v>
      </c>
      <c r="B101" s="151" t="s">
        <v>3386</v>
      </c>
      <c r="C101" s="152" t="s">
        <v>2490</v>
      </c>
      <c r="D101" s="147" t="s">
        <v>4573</v>
      </c>
      <c r="E101" s="144">
        <v>2</v>
      </c>
      <c r="F101" s="137">
        <v>5125600</v>
      </c>
    </row>
    <row r="102" spans="1:6">
      <c r="A102" s="137">
        <v>2012</v>
      </c>
      <c r="B102" s="151" t="s">
        <v>3386</v>
      </c>
      <c r="C102" s="152" t="s">
        <v>2490</v>
      </c>
      <c r="D102" s="147" t="s">
        <v>355</v>
      </c>
      <c r="E102" s="144">
        <v>10</v>
      </c>
      <c r="F102" s="137">
        <v>25177250</v>
      </c>
    </row>
    <row r="103" spans="1:6">
      <c r="A103" s="137">
        <v>2012</v>
      </c>
      <c r="B103" s="151" t="s">
        <v>3386</v>
      </c>
      <c r="C103" s="152" t="s">
        <v>2490</v>
      </c>
      <c r="D103" s="147" t="s">
        <v>353</v>
      </c>
      <c r="E103" s="144">
        <v>6</v>
      </c>
      <c r="F103" s="137">
        <v>19728000</v>
      </c>
    </row>
    <row r="104" spans="1:6">
      <c r="A104" s="137">
        <v>2012</v>
      </c>
      <c r="B104" s="151" t="s">
        <v>3386</v>
      </c>
      <c r="C104" s="152" t="s">
        <v>2490</v>
      </c>
      <c r="D104" s="147" t="s">
        <v>362</v>
      </c>
      <c r="E104" s="144">
        <v>1</v>
      </c>
      <c r="F104" s="137">
        <v>5778669</v>
      </c>
    </row>
    <row r="105" spans="1:6">
      <c r="A105" s="137">
        <v>2012</v>
      </c>
      <c r="B105" s="151" t="s">
        <v>3386</v>
      </c>
      <c r="C105" s="152" t="s">
        <v>2490</v>
      </c>
      <c r="D105" s="147" t="s">
        <v>357</v>
      </c>
      <c r="E105" s="144">
        <v>13</v>
      </c>
      <c r="F105" s="137">
        <v>64378000</v>
      </c>
    </row>
    <row r="106" spans="1:6">
      <c r="A106" s="137">
        <v>2012</v>
      </c>
      <c r="B106" s="151" t="s">
        <v>3386</v>
      </c>
      <c r="C106" s="152" t="s">
        <v>2490</v>
      </c>
      <c r="D106" s="147" t="s">
        <v>354</v>
      </c>
      <c r="E106" s="144">
        <v>2</v>
      </c>
      <c r="F106" s="137">
        <v>6593500</v>
      </c>
    </row>
    <row r="107" spans="1:6">
      <c r="A107" s="137">
        <v>2012</v>
      </c>
      <c r="B107" s="151" t="s">
        <v>3386</v>
      </c>
      <c r="C107" s="152" t="s">
        <v>2490</v>
      </c>
      <c r="D107" s="147" t="s">
        <v>359</v>
      </c>
      <c r="E107" s="144">
        <v>7</v>
      </c>
      <c r="F107" s="137">
        <v>20396750</v>
      </c>
    </row>
    <row r="108" spans="1:6">
      <c r="A108" s="137">
        <v>2012</v>
      </c>
      <c r="B108" s="151" t="s">
        <v>3386</v>
      </c>
      <c r="C108" s="152" t="s">
        <v>2490</v>
      </c>
      <c r="D108" s="147" t="s">
        <v>358</v>
      </c>
      <c r="E108" s="144">
        <v>3</v>
      </c>
      <c r="F108" s="137">
        <v>6815800</v>
      </c>
    </row>
    <row r="109" spans="1:6">
      <c r="A109" s="137">
        <v>2012</v>
      </c>
      <c r="B109" s="151" t="s">
        <v>3386</v>
      </c>
      <c r="C109" s="152" t="s">
        <v>2490</v>
      </c>
      <c r="D109" s="147" t="s">
        <v>360</v>
      </c>
      <c r="E109" s="144">
        <v>1</v>
      </c>
      <c r="F109" s="137">
        <v>5228300</v>
      </c>
    </row>
    <row r="110" spans="1:6">
      <c r="A110" s="137">
        <v>2012</v>
      </c>
      <c r="B110" s="151" t="s">
        <v>3386</v>
      </c>
      <c r="C110" s="152" t="s">
        <v>2490</v>
      </c>
      <c r="D110" s="147" t="s">
        <v>364</v>
      </c>
      <c r="E110" s="144">
        <v>2</v>
      </c>
      <c r="F110" s="137">
        <v>7508000</v>
      </c>
    </row>
    <row r="111" spans="1:6">
      <c r="A111" s="137">
        <v>2012</v>
      </c>
      <c r="B111" s="151" t="s">
        <v>3386</v>
      </c>
      <c r="C111" s="152" t="s">
        <v>2490</v>
      </c>
      <c r="D111" s="147" t="s">
        <v>356</v>
      </c>
      <c r="E111" s="144">
        <v>4</v>
      </c>
      <c r="F111" s="137">
        <v>10665540</v>
      </c>
    </row>
    <row r="112" spans="1:6">
      <c r="A112" s="137">
        <v>2012</v>
      </c>
      <c r="B112" s="151" t="s">
        <v>3386</v>
      </c>
      <c r="C112" s="152" t="s">
        <v>2490</v>
      </c>
      <c r="D112" s="147" t="s">
        <v>363</v>
      </c>
      <c r="E112" s="144">
        <v>1</v>
      </c>
      <c r="F112" s="137">
        <v>3734500</v>
      </c>
    </row>
    <row r="113" spans="1:6">
      <c r="A113" s="137">
        <v>2012</v>
      </c>
      <c r="B113" s="151" t="s">
        <v>3386</v>
      </c>
      <c r="C113" s="152" t="s">
        <v>2490</v>
      </c>
      <c r="D113" s="147" t="s">
        <v>361</v>
      </c>
      <c r="E113" s="144">
        <v>42</v>
      </c>
      <c r="F113" s="137">
        <v>170013700</v>
      </c>
    </row>
    <row r="114" spans="1:6">
      <c r="A114" s="137">
        <v>2012</v>
      </c>
      <c r="B114" s="151" t="s">
        <v>3386</v>
      </c>
      <c r="C114" s="152" t="s">
        <v>2490</v>
      </c>
      <c r="D114" s="147" t="s">
        <v>352</v>
      </c>
      <c r="E114" s="144">
        <v>166</v>
      </c>
      <c r="F114" s="137">
        <v>405945025</v>
      </c>
    </row>
    <row r="115" spans="1:6">
      <c r="A115" s="137">
        <v>2012</v>
      </c>
      <c r="B115" s="151" t="s">
        <v>3386</v>
      </c>
      <c r="C115" s="152" t="s">
        <v>2490</v>
      </c>
      <c r="D115" s="147" t="s">
        <v>365</v>
      </c>
      <c r="E115" s="144">
        <v>3</v>
      </c>
      <c r="F115" s="137">
        <v>8304198</v>
      </c>
    </row>
    <row r="116" spans="1:6">
      <c r="A116" s="137">
        <v>2012</v>
      </c>
      <c r="B116" s="151" t="s">
        <v>3386</v>
      </c>
      <c r="C116" s="152" t="s">
        <v>2490</v>
      </c>
      <c r="D116" s="147" t="s">
        <v>4573</v>
      </c>
      <c r="E116" s="144">
        <v>2</v>
      </c>
      <c r="F116" s="137">
        <v>3656400</v>
      </c>
    </row>
    <row r="117" spans="1:6">
      <c r="A117" s="137">
        <v>2012</v>
      </c>
      <c r="B117" s="151" t="s">
        <v>3386</v>
      </c>
      <c r="C117" s="152" t="s">
        <v>2490</v>
      </c>
      <c r="D117" s="147" t="s">
        <v>355</v>
      </c>
      <c r="E117" s="144">
        <v>10</v>
      </c>
      <c r="F117" s="137">
        <v>28593000</v>
      </c>
    </row>
    <row r="118" spans="1:6">
      <c r="A118" s="137">
        <v>2012</v>
      </c>
      <c r="B118" s="151" t="s">
        <v>3386</v>
      </c>
      <c r="C118" s="152" t="s">
        <v>2490</v>
      </c>
      <c r="D118" s="147" t="s">
        <v>353</v>
      </c>
      <c r="E118" s="144">
        <v>7</v>
      </c>
      <c r="F118" s="137">
        <v>27885400</v>
      </c>
    </row>
    <row r="119" spans="1:6">
      <c r="A119" s="137">
        <v>2012</v>
      </c>
      <c r="B119" s="151" t="s">
        <v>3386</v>
      </c>
      <c r="C119" s="152" t="s">
        <v>2490</v>
      </c>
      <c r="D119" s="147" t="s">
        <v>362</v>
      </c>
      <c r="E119" s="144">
        <v>1</v>
      </c>
      <c r="F119" s="137">
        <v>5872000</v>
      </c>
    </row>
    <row r="120" spans="1:6">
      <c r="A120" s="137">
        <v>2012</v>
      </c>
      <c r="B120" s="151" t="s">
        <v>3386</v>
      </c>
      <c r="C120" s="152" t="s">
        <v>2490</v>
      </c>
      <c r="D120" s="147" t="s">
        <v>357</v>
      </c>
      <c r="E120" s="144">
        <v>12</v>
      </c>
      <c r="F120" s="137">
        <v>60559000</v>
      </c>
    </row>
    <row r="121" spans="1:6">
      <c r="A121" s="137">
        <v>2012</v>
      </c>
      <c r="B121" s="151" t="s">
        <v>3386</v>
      </c>
      <c r="C121" s="152" t="s">
        <v>2490</v>
      </c>
      <c r="D121" s="147" t="s">
        <v>354</v>
      </c>
      <c r="E121" s="144">
        <v>1</v>
      </c>
      <c r="F121" s="137">
        <v>3228000</v>
      </c>
    </row>
    <row r="122" spans="1:6">
      <c r="A122" s="137">
        <v>2012</v>
      </c>
      <c r="B122" s="151" t="s">
        <v>3386</v>
      </c>
      <c r="C122" s="152" t="s">
        <v>2490</v>
      </c>
      <c r="D122" s="147" t="s">
        <v>366</v>
      </c>
      <c r="E122" s="144">
        <v>2</v>
      </c>
      <c r="F122" s="137">
        <v>10904600</v>
      </c>
    </row>
    <row r="123" spans="1:6">
      <c r="A123" s="137">
        <v>2012</v>
      </c>
      <c r="B123" s="151" t="s">
        <v>3386</v>
      </c>
      <c r="C123" s="152" t="s">
        <v>2490</v>
      </c>
      <c r="D123" s="147" t="s">
        <v>359</v>
      </c>
      <c r="E123" s="144">
        <v>6</v>
      </c>
      <c r="F123" s="137">
        <v>17924550</v>
      </c>
    </row>
    <row r="124" spans="1:6">
      <c r="A124" s="137">
        <v>2012</v>
      </c>
      <c r="B124" s="151" t="s">
        <v>3386</v>
      </c>
      <c r="C124" s="152" t="s">
        <v>2490</v>
      </c>
      <c r="D124" s="147" t="s">
        <v>358</v>
      </c>
      <c r="E124" s="144">
        <v>4</v>
      </c>
      <c r="F124" s="137">
        <v>10992055</v>
      </c>
    </row>
    <row r="125" spans="1:6">
      <c r="A125" s="137">
        <v>2012</v>
      </c>
      <c r="B125" s="151" t="s">
        <v>3386</v>
      </c>
      <c r="C125" s="152" t="s">
        <v>2490</v>
      </c>
      <c r="D125" s="147" t="s">
        <v>360</v>
      </c>
      <c r="E125" s="144">
        <v>1</v>
      </c>
      <c r="F125" s="137">
        <v>3734500</v>
      </c>
    </row>
    <row r="126" spans="1:6">
      <c r="A126" s="137">
        <v>2012</v>
      </c>
      <c r="B126" s="151" t="s">
        <v>3386</v>
      </c>
      <c r="C126" s="152" t="s">
        <v>2490</v>
      </c>
      <c r="D126" s="147" t="s">
        <v>367</v>
      </c>
      <c r="E126" s="144">
        <v>4</v>
      </c>
      <c r="F126" s="137">
        <v>29712000</v>
      </c>
    </row>
    <row r="127" spans="1:6">
      <c r="A127" s="137">
        <v>2012</v>
      </c>
      <c r="B127" s="151" t="s">
        <v>3386</v>
      </c>
      <c r="C127" s="152" t="s">
        <v>2490</v>
      </c>
      <c r="D127" s="147" t="s">
        <v>364</v>
      </c>
      <c r="E127" s="144">
        <v>2</v>
      </c>
      <c r="F127" s="137">
        <v>7508000</v>
      </c>
    </row>
    <row r="128" spans="1:6">
      <c r="A128" s="137">
        <v>2012</v>
      </c>
      <c r="B128" s="151" t="s">
        <v>3386</v>
      </c>
      <c r="C128" s="152" t="s">
        <v>2490</v>
      </c>
      <c r="D128" s="147" t="s">
        <v>356</v>
      </c>
      <c r="E128" s="144">
        <v>4</v>
      </c>
      <c r="F128" s="137">
        <v>10973940</v>
      </c>
    </row>
    <row r="129" spans="1:6">
      <c r="A129" s="137">
        <v>2012</v>
      </c>
      <c r="B129" s="151" t="s">
        <v>3386</v>
      </c>
      <c r="C129" s="146" t="s">
        <v>644</v>
      </c>
      <c r="D129" s="147" t="s">
        <v>1160</v>
      </c>
      <c r="E129" s="144">
        <v>4</v>
      </c>
      <c r="F129" s="137">
        <v>10682910</v>
      </c>
    </row>
    <row r="130" spans="1:6">
      <c r="A130" s="137">
        <v>2012</v>
      </c>
      <c r="B130" s="151" t="s">
        <v>3386</v>
      </c>
      <c r="C130" s="146" t="s">
        <v>644</v>
      </c>
      <c r="D130" s="147" t="s">
        <v>389</v>
      </c>
      <c r="E130" s="144">
        <v>1</v>
      </c>
      <c r="F130" s="137">
        <v>1055840</v>
      </c>
    </row>
    <row r="131" spans="1:6">
      <c r="A131" s="137">
        <v>2012</v>
      </c>
      <c r="B131" s="151" t="s">
        <v>3386</v>
      </c>
      <c r="C131" s="146" t="s">
        <v>644</v>
      </c>
      <c r="D131" s="147" t="s">
        <v>405</v>
      </c>
      <c r="E131" s="144">
        <v>2</v>
      </c>
      <c r="F131" s="137">
        <v>5306404</v>
      </c>
    </row>
    <row r="132" spans="1:6">
      <c r="A132" s="137">
        <v>2012</v>
      </c>
      <c r="B132" s="151" t="s">
        <v>3386</v>
      </c>
      <c r="C132" s="146" t="s">
        <v>644</v>
      </c>
      <c r="D132" s="147" t="s">
        <v>394</v>
      </c>
      <c r="E132" s="144">
        <v>2</v>
      </c>
      <c r="F132" s="137">
        <v>1944088</v>
      </c>
    </row>
    <row r="133" spans="1:6">
      <c r="A133" s="137">
        <v>2012</v>
      </c>
      <c r="B133" s="151" t="s">
        <v>3386</v>
      </c>
      <c r="C133" s="146" t="s">
        <v>644</v>
      </c>
      <c r="D133" s="147" t="s">
        <v>399</v>
      </c>
      <c r="E133" s="144">
        <v>3</v>
      </c>
      <c r="F133" s="137">
        <v>6322758</v>
      </c>
    </row>
    <row r="134" spans="1:6">
      <c r="A134" s="137">
        <v>2012</v>
      </c>
      <c r="B134" s="151" t="s">
        <v>3386</v>
      </c>
      <c r="C134" s="146" t="s">
        <v>644</v>
      </c>
      <c r="D134" s="147" t="s">
        <v>393</v>
      </c>
      <c r="E134" s="144">
        <v>5</v>
      </c>
      <c r="F134" s="137">
        <v>5530000</v>
      </c>
    </row>
    <row r="135" spans="1:6">
      <c r="A135" s="137">
        <v>2012</v>
      </c>
      <c r="B135" s="151" t="s">
        <v>3386</v>
      </c>
      <c r="C135" s="146" t="s">
        <v>644</v>
      </c>
      <c r="D135" s="147" t="s">
        <v>385</v>
      </c>
      <c r="E135" s="144">
        <v>8</v>
      </c>
      <c r="F135" s="137">
        <v>17371003</v>
      </c>
    </row>
    <row r="136" spans="1:6">
      <c r="A136" s="137">
        <v>2012</v>
      </c>
      <c r="B136" s="151" t="s">
        <v>3386</v>
      </c>
      <c r="C136" s="146" t="s">
        <v>644</v>
      </c>
      <c r="D136" s="147" t="s">
        <v>391</v>
      </c>
      <c r="E136" s="144">
        <v>2</v>
      </c>
      <c r="F136" s="137">
        <v>8052468</v>
      </c>
    </row>
    <row r="137" spans="1:6">
      <c r="A137" s="137">
        <v>2012</v>
      </c>
      <c r="B137" s="151" t="s">
        <v>3386</v>
      </c>
      <c r="C137" s="146" t="s">
        <v>644</v>
      </c>
      <c r="D137" s="147" t="s">
        <v>392</v>
      </c>
      <c r="E137" s="144">
        <v>16</v>
      </c>
      <c r="F137" s="137">
        <v>60000000</v>
      </c>
    </row>
    <row r="138" spans="1:6">
      <c r="A138" s="137">
        <v>2012</v>
      </c>
      <c r="B138" s="151" t="s">
        <v>3386</v>
      </c>
      <c r="C138" s="146" t="s">
        <v>644</v>
      </c>
      <c r="D138" s="147" t="s">
        <v>397</v>
      </c>
      <c r="E138" s="144">
        <v>1</v>
      </c>
      <c r="F138" s="137">
        <v>3394089</v>
      </c>
    </row>
    <row r="139" spans="1:6">
      <c r="A139" s="137">
        <v>2012</v>
      </c>
      <c r="B139" s="151" t="s">
        <v>3386</v>
      </c>
      <c r="C139" s="146" t="s">
        <v>644</v>
      </c>
      <c r="D139" s="147" t="s">
        <v>386</v>
      </c>
      <c r="E139" s="144">
        <v>8</v>
      </c>
      <c r="F139" s="137">
        <v>14486351</v>
      </c>
    </row>
    <row r="140" spans="1:6">
      <c r="A140" s="137">
        <v>2012</v>
      </c>
      <c r="B140" s="151" t="s">
        <v>3386</v>
      </c>
      <c r="C140" s="146" t="s">
        <v>644</v>
      </c>
      <c r="D140" s="147" t="s">
        <v>398</v>
      </c>
      <c r="E140" s="144">
        <v>1</v>
      </c>
      <c r="F140" s="137">
        <v>2455500</v>
      </c>
    </row>
    <row r="141" spans="1:6">
      <c r="A141" s="137">
        <v>2012</v>
      </c>
      <c r="B141" s="151" t="s">
        <v>3386</v>
      </c>
      <c r="C141" s="146" t="s">
        <v>644</v>
      </c>
      <c r="D141" s="147" t="s">
        <v>384</v>
      </c>
      <c r="E141" s="144">
        <v>38</v>
      </c>
      <c r="F141" s="137">
        <v>195347610</v>
      </c>
    </row>
    <row r="142" spans="1:6">
      <c r="A142" s="137">
        <v>2012</v>
      </c>
      <c r="B142" s="151" t="s">
        <v>3386</v>
      </c>
      <c r="C142" s="146" t="s">
        <v>644</v>
      </c>
      <c r="D142" s="147" t="s">
        <v>396</v>
      </c>
      <c r="E142" s="144">
        <v>3</v>
      </c>
      <c r="F142" s="137">
        <v>5000000</v>
      </c>
    </row>
    <row r="143" spans="1:6">
      <c r="A143" s="137">
        <v>2012</v>
      </c>
      <c r="B143" s="151" t="s">
        <v>3386</v>
      </c>
      <c r="C143" s="146" t="s">
        <v>644</v>
      </c>
      <c r="D143" s="147" t="s">
        <v>387</v>
      </c>
      <c r="E143" s="144">
        <v>2</v>
      </c>
      <c r="F143" s="137">
        <v>6905062.5</v>
      </c>
    </row>
    <row r="144" spans="1:6">
      <c r="A144" s="137">
        <v>2012</v>
      </c>
      <c r="B144" s="151" t="s">
        <v>3386</v>
      </c>
      <c r="C144" s="146" t="s">
        <v>644</v>
      </c>
      <c r="D144" s="147" t="s">
        <v>644</v>
      </c>
      <c r="E144" s="144">
        <v>177</v>
      </c>
      <c r="F144" s="137">
        <v>601097835</v>
      </c>
    </row>
    <row r="145" spans="1:6">
      <c r="A145" s="137">
        <v>2012</v>
      </c>
      <c r="B145" s="151" t="s">
        <v>3386</v>
      </c>
      <c r="C145" s="146" t="s">
        <v>644</v>
      </c>
      <c r="D145" s="147" t="s">
        <v>395</v>
      </c>
      <c r="E145" s="144">
        <v>2</v>
      </c>
      <c r="F145" s="137">
        <v>5000000</v>
      </c>
    </row>
    <row r="146" spans="1:6">
      <c r="A146" s="137">
        <v>2012</v>
      </c>
      <c r="B146" s="151" t="s">
        <v>3386</v>
      </c>
      <c r="C146" s="146" t="s">
        <v>644</v>
      </c>
      <c r="D146" s="147" t="s">
        <v>1160</v>
      </c>
      <c r="E146" s="144">
        <v>6</v>
      </c>
      <c r="F146" s="137">
        <v>24129064.199999999</v>
      </c>
    </row>
    <row r="147" spans="1:6">
      <c r="A147" s="137">
        <v>2012</v>
      </c>
      <c r="B147" s="151" t="s">
        <v>3386</v>
      </c>
      <c r="C147" s="146" t="s">
        <v>644</v>
      </c>
      <c r="D147" s="147" t="s">
        <v>405</v>
      </c>
      <c r="E147" s="144">
        <v>2</v>
      </c>
      <c r="F147" s="137">
        <v>5306404</v>
      </c>
    </row>
    <row r="148" spans="1:6">
      <c r="A148" s="137">
        <v>2012</v>
      </c>
      <c r="B148" s="151" t="s">
        <v>3386</v>
      </c>
      <c r="C148" s="146" t="s">
        <v>644</v>
      </c>
      <c r="D148" s="147" t="s">
        <v>394</v>
      </c>
      <c r="E148" s="144">
        <v>2</v>
      </c>
      <c r="F148" s="137">
        <v>3383744</v>
      </c>
    </row>
    <row r="149" spans="1:6">
      <c r="A149" s="137">
        <v>2012</v>
      </c>
      <c r="B149" s="151" t="s">
        <v>3386</v>
      </c>
      <c r="C149" s="146" t="s">
        <v>644</v>
      </c>
      <c r="D149" s="147" t="s">
        <v>400</v>
      </c>
      <c r="E149" s="144">
        <v>1</v>
      </c>
      <c r="F149" s="137">
        <v>1250000</v>
      </c>
    </row>
    <row r="150" spans="1:6">
      <c r="A150" s="137">
        <v>2012</v>
      </c>
      <c r="B150" s="151" t="s">
        <v>3386</v>
      </c>
      <c r="C150" s="146" t="s">
        <v>644</v>
      </c>
      <c r="D150" s="147" t="s">
        <v>399</v>
      </c>
      <c r="E150" s="144">
        <v>3</v>
      </c>
      <c r="F150" s="137">
        <v>7940887</v>
      </c>
    </row>
    <row r="151" spans="1:6">
      <c r="A151" s="137">
        <v>2012</v>
      </c>
      <c r="B151" s="151" t="s">
        <v>3386</v>
      </c>
      <c r="C151" s="146" t="s">
        <v>644</v>
      </c>
      <c r="D151" s="147" t="s">
        <v>393</v>
      </c>
      <c r="E151" s="144">
        <v>4</v>
      </c>
      <c r="F151" s="137">
        <v>13018525</v>
      </c>
    </row>
    <row r="152" spans="1:6">
      <c r="A152" s="137">
        <v>2012</v>
      </c>
      <c r="B152" s="151" t="s">
        <v>3386</v>
      </c>
      <c r="C152" s="146" t="s">
        <v>644</v>
      </c>
      <c r="D152" s="147" t="s">
        <v>385</v>
      </c>
      <c r="E152" s="144">
        <v>6</v>
      </c>
      <c r="F152" s="137">
        <v>13903449</v>
      </c>
    </row>
    <row r="153" spans="1:6">
      <c r="A153" s="137">
        <v>2012</v>
      </c>
      <c r="B153" s="151" t="s">
        <v>3386</v>
      </c>
      <c r="C153" s="146" t="s">
        <v>644</v>
      </c>
      <c r="D153" s="147" t="s">
        <v>392</v>
      </c>
      <c r="E153" s="144">
        <v>16</v>
      </c>
      <c r="F153" s="137">
        <v>60000000</v>
      </c>
    </row>
    <row r="154" spans="1:6">
      <c r="A154" s="137">
        <v>2012</v>
      </c>
      <c r="B154" s="151" t="s">
        <v>3386</v>
      </c>
      <c r="C154" s="146" t="s">
        <v>644</v>
      </c>
      <c r="D154" s="147" t="s">
        <v>397</v>
      </c>
      <c r="E154" s="144">
        <v>1</v>
      </c>
      <c r="F154" s="137">
        <v>3394089</v>
      </c>
    </row>
    <row r="155" spans="1:6">
      <c r="A155" s="137">
        <v>2012</v>
      </c>
      <c r="B155" s="151" t="s">
        <v>3386</v>
      </c>
      <c r="C155" s="146" t="s">
        <v>644</v>
      </c>
      <c r="D155" s="147" t="s">
        <v>398</v>
      </c>
      <c r="E155" s="144">
        <v>1</v>
      </c>
      <c r="F155" s="137">
        <v>2455500</v>
      </c>
    </row>
    <row r="156" spans="1:6">
      <c r="A156" s="137">
        <v>2012</v>
      </c>
      <c r="B156" s="151" t="s">
        <v>3386</v>
      </c>
      <c r="C156" s="146" t="s">
        <v>644</v>
      </c>
      <c r="D156" s="147" t="s">
        <v>384</v>
      </c>
      <c r="E156" s="144">
        <v>28</v>
      </c>
      <c r="F156" s="137">
        <v>144722799.05999994</v>
      </c>
    </row>
    <row r="157" spans="1:6">
      <c r="A157" s="137">
        <v>2012</v>
      </c>
      <c r="B157" s="151" t="s">
        <v>3386</v>
      </c>
      <c r="C157" s="146" t="s">
        <v>644</v>
      </c>
      <c r="D157" s="147" t="s">
        <v>396</v>
      </c>
      <c r="E157" s="144">
        <v>3</v>
      </c>
      <c r="F157" s="137">
        <v>5000000</v>
      </c>
    </row>
    <row r="158" spans="1:6">
      <c r="A158" s="137">
        <v>2012</v>
      </c>
      <c r="B158" s="151" t="s">
        <v>3386</v>
      </c>
      <c r="C158" s="146" t="s">
        <v>644</v>
      </c>
      <c r="D158" s="147" t="s">
        <v>387</v>
      </c>
      <c r="E158" s="144">
        <v>2</v>
      </c>
      <c r="F158" s="137">
        <v>6905062.5</v>
      </c>
    </row>
    <row r="159" spans="1:6">
      <c r="A159" s="137">
        <v>2012</v>
      </c>
      <c r="B159" s="151" t="s">
        <v>3386</v>
      </c>
      <c r="C159" s="146" t="s">
        <v>644</v>
      </c>
      <c r="D159" s="147" t="s">
        <v>644</v>
      </c>
      <c r="E159" s="144">
        <v>216</v>
      </c>
      <c r="F159" s="137">
        <v>677505365.54999995</v>
      </c>
    </row>
    <row r="160" spans="1:6">
      <c r="A160" s="137">
        <v>2012</v>
      </c>
      <c r="B160" s="151" t="s">
        <v>3386</v>
      </c>
      <c r="C160" s="146" t="s">
        <v>644</v>
      </c>
      <c r="D160" s="147" t="s">
        <v>395</v>
      </c>
      <c r="E160" s="144">
        <v>2</v>
      </c>
      <c r="F160" s="137">
        <v>4503750</v>
      </c>
    </row>
    <row r="161" spans="1:6">
      <c r="A161" s="150">
        <v>2013</v>
      </c>
      <c r="B161" s="151" t="s">
        <v>3386</v>
      </c>
      <c r="C161" s="152" t="s">
        <v>2490</v>
      </c>
      <c r="D161" s="147" t="s">
        <v>363</v>
      </c>
      <c r="E161" s="144">
        <v>1</v>
      </c>
      <c r="F161" s="137">
        <v>4029500</v>
      </c>
    </row>
    <row r="162" spans="1:6">
      <c r="A162" s="150">
        <v>2013</v>
      </c>
      <c r="B162" s="151" t="s">
        <v>3386</v>
      </c>
      <c r="C162" s="152" t="s">
        <v>2490</v>
      </c>
      <c r="D162" s="147" t="s">
        <v>361</v>
      </c>
      <c r="E162" s="144">
        <v>45</v>
      </c>
      <c r="F162" s="137">
        <v>203283000</v>
      </c>
    </row>
    <row r="163" spans="1:6">
      <c r="A163" s="150">
        <v>2013</v>
      </c>
      <c r="B163" s="151" t="s">
        <v>3386</v>
      </c>
      <c r="C163" s="152" t="s">
        <v>2490</v>
      </c>
      <c r="D163" s="147" t="s">
        <v>352</v>
      </c>
      <c r="E163" s="144">
        <v>166</v>
      </c>
      <c r="F163" s="137">
        <v>441515975</v>
      </c>
    </row>
    <row r="164" spans="1:6">
      <c r="A164" s="150">
        <v>2013</v>
      </c>
      <c r="B164" s="151" t="s">
        <v>3386</v>
      </c>
      <c r="C164" s="152" t="s">
        <v>2490</v>
      </c>
      <c r="D164" s="147" t="s">
        <v>365</v>
      </c>
      <c r="E164" s="144">
        <v>3</v>
      </c>
      <c r="F164" s="137">
        <v>8802450</v>
      </c>
    </row>
    <row r="165" spans="1:6">
      <c r="A165" s="150">
        <v>2013</v>
      </c>
      <c r="B165" s="151" t="s">
        <v>3386</v>
      </c>
      <c r="C165" s="152" t="s">
        <v>2490</v>
      </c>
      <c r="D165" s="147" t="s">
        <v>4573</v>
      </c>
      <c r="E165" s="144">
        <v>4</v>
      </c>
      <c r="F165" s="137">
        <v>7812400</v>
      </c>
    </row>
    <row r="166" spans="1:6">
      <c r="A166" s="150">
        <v>2013</v>
      </c>
      <c r="B166" s="151" t="s">
        <v>3386</v>
      </c>
      <c r="C166" s="152" t="s">
        <v>2490</v>
      </c>
      <c r="D166" s="147" t="s">
        <v>355</v>
      </c>
      <c r="E166" s="144">
        <v>9</v>
      </c>
      <c r="F166" s="137">
        <v>23552250</v>
      </c>
    </row>
    <row r="167" spans="1:6">
      <c r="A167" s="150">
        <v>2013</v>
      </c>
      <c r="B167" s="151" t="s">
        <v>3386</v>
      </c>
      <c r="C167" s="152" t="s">
        <v>2490</v>
      </c>
      <c r="D167" s="147" t="s">
        <v>353</v>
      </c>
      <c r="E167" s="144">
        <v>5</v>
      </c>
      <c r="F167" s="137">
        <v>21884500</v>
      </c>
    </row>
    <row r="168" spans="1:6">
      <c r="A168" s="150">
        <v>2013</v>
      </c>
      <c r="B168" s="151" t="s">
        <v>3386</v>
      </c>
      <c r="C168" s="152" t="s">
        <v>2490</v>
      </c>
      <c r="D168" s="147" t="s">
        <v>362</v>
      </c>
      <c r="E168" s="144">
        <v>1</v>
      </c>
      <c r="F168" s="137">
        <v>5257996</v>
      </c>
    </row>
    <row r="169" spans="1:6">
      <c r="A169" s="150">
        <v>2013</v>
      </c>
      <c r="B169" s="151" t="s">
        <v>3386</v>
      </c>
      <c r="C169" s="152" t="s">
        <v>2490</v>
      </c>
      <c r="D169" s="147" t="s">
        <v>357</v>
      </c>
      <c r="E169" s="144">
        <v>6</v>
      </c>
      <c r="F169" s="137">
        <v>37577000</v>
      </c>
    </row>
    <row r="170" spans="1:6">
      <c r="A170" s="150">
        <v>2013</v>
      </c>
      <c r="B170" s="151" t="s">
        <v>3386</v>
      </c>
      <c r="C170" s="152" t="s">
        <v>2490</v>
      </c>
      <c r="D170" s="147" t="s">
        <v>368</v>
      </c>
      <c r="E170" s="144">
        <v>1</v>
      </c>
      <c r="F170" s="137">
        <v>3878000</v>
      </c>
    </row>
    <row r="171" spans="1:6">
      <c r="A171" s="150">
        <v>2013</v>
      </c>
      <c r="B171" s="151" t="s">
        <v>3386</v>
      </c>
      <c r="C171" s="152" t="s">
        <v>2490</v>
      </c>
      <c r="D171" s="147" t="s">
        <v>373</v>
      </c>
      <c r="E171" s="144">
        <v>6</v>
      </c>
      <c r="F171" s="137">
        <v>22782500</v>
      </c>
    </row>
    <row r="172" spans="1:6">
      <c r="A172" s="150">
        <v>2013</v>
      </c>
      <c r="B172" s="151" t="s">
        <v>3386</v>
      </c>
      <c r="C172" s="152" t="s">
        <v>2490</v>
      </c>
      <c r="D172" s="147" t="s">
        <v>366</v>
      </c>
      <c r="E172" s="144">
        <v>2</v>
      </c>
      <c r="F172" s="137">
        <v>11765600</v>
      </c>
    </row>
    <row r="173" spans="1:6">
      <c r="A173" s="150">
        <v>2013</v>
      </c>
      <c r="B173" s="151" t="s">
        <v>3386</v>
      </c>
      <c r="C173" s="152" t="s">
        <v>2490</v>
      </c>
      <c r="D173" s="147" t="s">
        <v>359</v>
      </c>
      <c r="E173" s="144">
        <v>7</v>
      </c>
      <c r="F173" s="137">
        <v>24269000</v>
      </c>
    </row>
    <row r="174" spans="1:6">
      <c r="A174" s="150">
        <v>2013</v>
      </c>
      <c r="B174" s="151" t="s">
        <v>3386</v>
      </c>
      <c r="C174" s="152" t="s">
        <v>2490</v>
      </c>
      <c r="D174" s="147" t="s">
        <v>360</v>
      </c>
      <c r="E174" s="144">
        <v>1</v>
      </c>
      <c r="F174" s="137">
        <v>5641300</v>
      </c>
    </row>
    <row r="175" spans="1:6">
      <c r="A175" s="150">
        <v>2013</v>
      </c>
      <c r="B175" s="151" t="s">
        <v>3386</v>
      </c>
      <c r="C175" s="152" t="s">
        <v>2490</v>
      </c>
      <c r="D175" s="147" t="s">
        <v>367</v>
      </c>
      <c r="E175" s="144">
        <v>10</v>
      </c>
      <c r="F175" s="137">
        <v>80238000</v>
      </c>
    </row>
    <row r="176" spans="1:6">
      <c r="A176" s="150">
        <v>2013</v>
      </c>
      <c r="B176" s="151" t="s">
        <v>3386</v>
      </c>
      <c r="C176" s="152" t="s">
        <v>2490</v>
      </c>
      <c r="D176" s="147" t="s">
        <v>364</v>
      </c>
      <c r="E176" s="144">
        <v>2</v>
      </c>
      <c r="F176" s="137">
        <v>8101000</v>
      </c>
    </row>
    <row r="177" spans="1:6">
      <c r="A177" s="150">
        <v>2013</v>
      </c>
      <c r="B177" s="151" t="s">
        <v>3386</v>
      </c>
      <c r="C177" s="152" t="s">
        <v>2490</v>
      </c>
      <c r="D177" s="147" t="s">
        <v>356</v>
      </c>
      <c r="E177" s="144">
        <v>4</v>
      </c>
      <c r="F177" s="137">
        <v>10972733</v>
      </c>
    </row>
    <row r="178" spans="1:6">
      <c r="A178" s="150">
        <v>2013</v>
      </c>
      <c r="B178" s="151" t="s">
        <v>3386</v>
      </c>
      <c r="C178" s="152" t="s">
        <v>2490</v>
      </c>
      <c r="D178" s="147" t="s">
        <v>363</v>
      </c>
      <c r="E178" s="144">
        <v>1</v>
      </c>
      <c r="F178" s="137">
        <v>4029500</v>
      </c>
    </row>
    <row r="179" spans="1:6">
      <c r="A179" s="150">
        <v>2013</v>
      </c>
      <c r="B179" s="151" t="s">
        <v>3386</v>
      </c>
      <c r="C179" s="152" t="s">
        <v>2490</v>
      </c>
      <c r="D179" s="147" t="s">
        <v>361</v>
      </c>
      <c r="E179" s="144">
        <v>41</v>
      </c>
      <c r="F179" s="137">
        <v>194711350</v>
      </c>
    </row>
    <row r="180" spans="1:6">
      <c r="A180" s="150">
        <v>2013</v>
      </c>
      <c r="B180" s="151" t="s">
        <v>3386</v>
      </c>
      <c r="C180" s="152" t="s">
        <v>2490</v>
      </c>
      <c r="D180" s="147" t="s">
        <v>352</v>
      </c>
      <c r="E180" s="144">
        <v>156</v>
      </c>
      <c r="F180" s="137">
        <v>421080405</v>
      </c>
    </row>
    <row r="181" spans="1:6">
      <c r="A181" s="150">
        <v>2013</v>
      </c>
      <c r="B181" s="151" t="s">
        <v>3386</v>
      </c>
      <c r="C181" s="152" t="s">
        <v>2490</v>
      </c>
      <c r="D181" s="147" t="s">
        <v>365</v>
      </c>
      <c r="E181" s="144">
        <v>6</v>
      </c>
      <c r="F181" s="137">
        <v>17514450</v>
      </c>
    </row>
    <row r="182" spans="1:6">
      <c r="A182" s="150">
        <v>2013</v>
      </c>
      <c r="B182" s="151" t="s">
        <v>3386</v>
      </c>
      <c r="C182" s="152" t="s">
        <v>2490</v>
      </c>
      <c r="D182" s="147" t="s">
        <v>4573</v>
      </c>
      <c r="E182" s="144">
        <v>4</v>
      </c>
      <c r="F182" s="137">
        <v>9290800</v>
      </c>
    </row>
    <row r="183" spans="1:6">
      <c r="A183" s="150">
        <v>2013</v>
      </c>
      <c r="B183" s="151" t="s">
        <v>3386</v>
      </c>
      <c r="C183" s="152" t="s">
        <v>2490</v>
      </c>
      <c r="D183" s="147" t="s">
        <v>355</v>
      </c>
      <c r="E183" s="144">
        <v>8</v>
      </c>
      <c r="F183" s="137">
        <v>21736500</v>
      </c>
    </row>
    <row r="184" spans="1:6">
      <c r="A184" s="150">
        <v>2013</v>
      </c>
      <c r="B184" s="151" t="s">
        <v>3386</v>
      </c>
      <c r="C184" s="152" t="s">
        <v>2490</v>
      </c>
      <c r="D184" s="147" t="s">
        <v>353</v>
      </c>
      <c r="E184" s="144">
        <v>5</v>
      </c>
      <c r="F184" s="137">
        <v>26403500</v>
      </c>
    </row>
    <row r="185" spans="1:6">
      <c r="A185" s="150">
        <v>2013</v>
      </c>
      <c r="B185" s="151" t="s">
        <v>3386</v>
      </c>
      <c r="C185" s="152" t="s">
        <v>2490</v>
      </c>
      <c r="D185" s="147" t="s">
        <v>362</v>
      </c>
      <c r="E185" s="144">
        <v>1</v>
      </c>
      <c r="F185" s="137">
        <v>5501339</v>
      </c>
    </row>
    <row r="186" spans="1:6">
      <c r="A186" s="150">
        <v>2013</v>
      </c>
      <c r="B186" s="151" t="s">
        <v>3386</v>
      </c>
      <c r="C186" s="152" t="s">
        <v>2490</v>
      </c>
      <c r="D186" s="147" t="s">
        <v>357</v>
      </c>
      <c r="E186" s="144">
        <v>5</v>
      </c>
      <c r="F186" s="137">
        <v>34830000</v>
      </c>
    </row>
    <row r="187" spans="1:6">
      <c r="A187" s="150">
        <v>2013</v>
      </c>
      <c r="B187" s="151" t="s">
        <v>3386</v>
      </c>
      <c r="C187" s="152" t="s">
        <v>2490</v>
      </c>
      <c r="D187" s="147" t="s">
        <v>368</v>
      </c>
      <c r="E187" s="144">
        <v>1</v>
      </c>
      <c r="F187" s="137">
        <v>3878000</v>
      </c>
    </row>
    <row r="188" spans="1:6">
      <c r="A188" s="150">
        <v>2013</v>
      </c>
      <c r="B188" s="151" t="s">
        <v>3386</v>
      </c>
      <c r="C188" s="152" t="s">
        <v>2490</v>
      </c>
      <c r="D188" s="147" t="s">
        <v>354</v>
      </c>
      <c r="E188" s="144">
        <v>1</v>
      </c>
      <c r="F188" s="137">
        <v>2101000</v>
      </c>
    </row>
    <row r="189" spans="1:6">
      <c r="A189" s="150">
        <v>2013</v>
      </c>
      <c r="B189" s="151" t="s">
        <v>3386</v>
      </c>
      <c r="C189" s="152" t="s">
        <v>2490</v>
      </c>
      <c r="D189" s="147" t="s">
        <v>373</v>
      </c>
      <c r="E189" s="144">
        <v>6</v>
      </c>
      <c r="F189" s="137">
        <v>19622000</v>
      </c>
    </row>
    <row r="190" spans="1:6">
      <c r="A190" s="150">
        <v>2013</v>
      </c>
      <c r="B190" s="151" t="s">
        <v>3386</v>
      </c>
      <c r="C190" s="152" t="s">
        <v>2490</v>
      </c>
      <c r="D190" s="147" t="s">
        <v>366</v>
      </c>
      <c r="E190" s="144">
        <v>2</v>
      </c>
      <c r="F190" s="137">
        <v>11765600</v>
      </c>
    </row>
    <row r="191" spans="1:6">
      <c r="A191" s="150">
        <v>2013</v>
      </c>
      <c r="B191" s="151" t="s">
        <v>3386</v>
      </c>
      <c r="C191" s="152" t="s">
        <v>2490</v>
      </c>
      <c r="D191" s="147" t="s">
        <v>359</v>
      </c>
      <c r="E191" s="144">
        <v>9</v>
      </c>
      <c r="F191" s="137">
        <v>28188500</v>
      </c>
    </row>
    <row r="192" spans="1:6">
      <c r="A192" s="150">
        <v>2013</v>
      </c>
      <c r="B192" s="151" t="s">
        <v>3386</v>
      </c>
      <c r="C192" s="152" t="s">
        <v>2490</v>
      </c>
      <c r="D192" s="147" t="s">
        <v>358</v>
      </c>
      <c r="E192" s="144">
        <v>4</v>
      </c>
      <c r="F192" s="137">
        <v>10128500</v>
      </c>
    </row>
    <row r="193" spans="1:6">
      <c r="A193" s="150">
        <v>2013</v>
      </c>
      <c r="B193" s="151" t="s">
        <v>3386</v>
      </c>
      <c r="C193" s="152" t="s">
        <v>2490</v>
      </c>
      <c r="D193" s="147" t="s">
        <v>360</v>
      </c>
      <c r="E193" s="144">
        <v>1</v>
      </c>
      <c r="F193" s="137">
        <v>5641300</v>
      </c>
    </row>
    <row r="194" spans="1:6">
      <c r="A194" s="150">
        <v>2013</v>
      </c>
      <c r="B194" s="151" t="s">
        <v>3386</v>
      </c>
      <c r="C194" s="152" t="s">
        <v>2490</v>
      </c>
      <c r="D194" s="147" t="s">
        <v>367</v>
      </c>
      <c r="E194" s="144">
        <v>8</v>
      </c>
      <c r="F194" s="137">
        <v>64637000</v>
      </c>
    </row>
    <row r="195" spans="1:6">
      <c r="A195" s="150">
        <v>2013</v>
      </c>
      <c r="B195" s="151" t="s">
        <v>3386</v>
      </c>
      <c r="C195" s="152" t="s">
        <v>2490</v>
      </c>
      <c r="D195" s="147" t="s">
        <v>364</v>
      </c>
      <c r="E195" s="144">
        <v>2</v>
      </c>
      <c r="F195" s="137">
        <v>8101000</v>
      </c>
    </row>
    <row r="196" spans="1:6">
      <c r="A196" s="150">
        <v>2013</v>
      </c>
      <c r="B196" s="151" t="s">
        <v>3386</v>
      </c>
      <c r="C196" s="152" t="s">
        <v>2490</v>
      </c>
      <c r="D196" s="147" t="s">
        <v>356</v>
      </c>
      <c r="E196" s="144">
        <v>6</v>
      </c>
      <c r="F196" s="137">
        <v>16997400</v>
      </c>
    </row>
    <row r="197" spans="1:6">
      <c r="A197" s="150">
        <v>2013</v>
      </c>
      <c r="B197" s="151" t="s">
        <v>3386</v>
      </c>
      <c r="C197" s="146" t="s">
        <v>644</v>
      </c>
      <c r="D197" s="147" t="s">
        <v>1160</v>
      </c>
      <c r="E197" s="144">
        <v>5</v>
      </c>
      <c r="F197" s="137">
        <v>35548472.906403936</v>
      </c>
    </row>
    <row r="198" spans="1:6">
      <c r="A198" s="150">
        <v>2013</v>
      </c>
      <c r="B198" s="151" t="s">
        <v>3386</v>
      </c>
      <c r="C198" s="146" t="s">
        <v>644</v>
      </c>
      <c r="D198" s="147" t="s">
        <v>394</v>
      </c>
      <c r="E198" s="144">
        <v>2</v>
      </c>
      <c r="F198" s="137">
        <v>3123620</v>
      </c>
    </row>
    <row r="199" spans="1:6">
      <c r="A199" s="150">
        <v>2013</v>
      </c>
      <c r="B199" s="151" t="s">
        <v>3386</v>
      </c>
      <c r="C199" s="146" t="s">
        <v>644</v>
      </c>
      <c r="D199" s="147" t="s">
        <v>401</v>
      </c>
      <c r="E199" s="144">
        <v>4</v>
      </c>
      <c r="F199" s="137">
        <v>12361379</v>
      </c>
    </row>
    <row r="200" spans="1:6">
      <c r="A200" s="150">
        <v>2013</v>
      </c>
      <c r="B200" s="151" t="s">
        <v>3386</v>
      </c>
      <c r="C200" s="146" t="s">
        <v>644</v>
      </c>
      <c r="D200" s="147" t="s">
        <v>399</v>
      </c>
      <c r="E200" s="144">
        <v>5</v>
      </c>
      <c r="F200" s="137">
        <v>11271391</v>
      </c>
    </row>
    <row r="201" spans="1:6">
      <c r="A201" s="150">
        <v>2013</v>
      </c>
      <c r="B201" s="151" t="s">
        <v>3386</v>
      </c>
      <c r="C201" s="146" t="s">
        <v>644</v>
      </c>
      <c r="D201" s="147" t="s">
        <v>393</v>
      </c>
      <c r="E201" s="144">
        <v>3</v>
      </c>
      <c r="F201" s="137">
        <v>2069298.75</v>
      </c>
    </row>
    <row r="202" spans="1:6">
      <c r="A202" s="150">
        <v>2013</v>
      </c>
      <c r="B202" s="151" t="s">
        <v>3386</v>
      </c>
      <c r="C202" s="146" t="s">
        <v>644</v>
      </c>
      <c r="D202" s="147" t="s">
        <v>385</v>
      </c>
      <c r="E202" s="144">
        <v>7</v>
      </c>
      <c r="F202" s="137">
        <v>15140881</v>
      </c>
    </row>
    <row r="203" spans="1:6">
      <c r="A203" s="150">
        <v>2013</v>
      </c>
      <c r="B203" s="151" t="s">
        <v>3386</v>
      </c>
      <c r="C203" s="146" t="s">
        <v>644</v>
      </c>
      <c r="D203" s="147" t="s">
        <v>392</v>
      </c>
      <c r="E203" s="144">
        <v>15</v>
      </c>
      <c r="F203" s="137">
        <v>43125000</v>
      </c>
    </row>
    <row r="204" spans="1:6">
      <c r="A204" s="150">
        <v>2013</v>
      </c>
      <c r="B204" s="151" t="s">
        <v>3386</v>
      </c>
      <c r="C204" s="146" t="s">
        <v>644</v>
      </c>
      <c r="D204" s="147" t="s">
        <v>2495</v>
      </c>
      <c r="E204" s="144">
        <v>4</v>
      </c>
      <c r="F204" s="137">
        <v>12361379</v>
      </c>
    </row>
    <row r="205" spans="1:6">
      <c r="A205" s="150">
        <v>2013</v>
      </c>
      <c r="B205" s="151" t="s">
        <v>3386</v>
      </c>
      <c r="C205" s="146" t="s">
        <v>644</v>
      </c>
      <c r="D205" s="147" t="s">
        <v>397</v>
      </c>
      <c r="E205" s="144">
        <v>1</v>
      </c>
      <c r="F205" s="137">
        <v>3403755</v>
      </c>
    </row>
    <row r="206" spans="1:6">
      <c r="A206" s="150">
        <v>2013</v>
      </c>
      <c r="B206" s="151" t="s">
        <v>3386</v>
      </c>
      <c r="C206" s="146" t="s">
        <v>644</v>
      </c>
      <c r="D206" s="147" t="s">
        <v>386</v>
      </c>
      <c r="E206" s="144">
        <v>1</v>
      </c>
      <c r="F206" s="137">
        <v>3046819</v>
      </c>
    </row>
    <row r="207" spans="1:6">
      <c r="A207" s="150">
        <v>2013</v>
      </c>
      <c r="B207" s="151" t="s">
        <v>3386</v>
      </c>
      <c r="C207" s="146" t="s">
        <v>644</v>
      </c>
      <c r="D207" s="147" t="s">
        <v>398</v>
      </c>
      <c r="E207" s="144">
        <v>1</v>
      </c>
      <c r="F207" s="137">
        <v>2616122</v>
      </c>
    </row>
    <row r="208" spans="1:6">
      <c r="A208" s="150">
        <v>2013</v>
      </c>
      <c r="B208" s="151" t="s">
        <v>3386</v>
      </c>
      <c r="C208" s="146" t="s">
        <v>644</v>
      </c>
      <c r="D208" s="147" t="s">
        <v>384</v>
      </c>
      <c r="E208" s="144">
        <v>25</v>
      </c>
      <c r="F208" s="137">
        <v>129976945.81280787</v>
      </c>
    </row>
    <row r="209" spans="1:6">
      <c r="A209" s="150">
        <v>2013</v>
      </c>
      <c r="B209" s="151" t="s">
        <v>3386</v>
      </c>
      <c r="C209" s="146" t="s">
        <v>644</v>
      </c>
      <c r="D209" s="147" t="s">
        <v>387</v>
      </c>
      <c r="E209" s="144">
        <v>2</v>
      </c>
      <c r="F209" s="137">
        <v>6592924</v>
      </c>
    </row>
    <row r="210" spans="1:6">
      <c r="A210" s="150">
        <v>2013</v>
      </c>
      <c r="B210" s="151" t="s">
        <v>3386</v>
      </c>
      <c r="C210" s="146" t="s">
        <v>644</v>
      </c>
      <c r="D210" s="147" t="s">
        <v>402</v>
      </c>
      <c r="E210" s="144">
        <v>4</v>
      </c>
      <c r="F210" s="137">
        <v>12361379</v>
      </c>
    </row>
    <row r="211" spans="1:6">
      <c r="A211" s="150">
        <v>2013</v>
      </c>
      <c r="B211" s="151" t="s">
        <v>3386</v>
      </c>
      <c r="C211" s="146" t="s">
        <v>644</v>
      </c>
      <c r="D211" s="147" t="s">
        <v>644</v>
      </c>
      <c r="E211" s="144">
        <v>197</v>
      </c>
      <c r="F211" s="137">
        <v>732750048.22536945</v>
      </c>
    </row>
    <row r="212" spans="1:6">
      <c r="A212" s="150">
        <v>2013</v>
      </c>
      <c r="B212" s="151" t="s">
        <v>3386</v>
      </c>
      <c r="C212" s="146" t="s">
        <v>644</v>
      </c>
      <c r="D212" s="147" t="s">
        <v>395</v>
      </c>
      <c r="E212" s="144">
        <v>2</v>
      </c>
      <c r="F212" s="137">
        <v>5302620</v>
      </c>
    </row>
    <row r="213" spans="1:6">
      <c r="A213" s="150">
        <v>2013</v>
      </c>
      <c r="B213" s="151" t="s">
        <v>3386</v>
      </c>
      <c r="C213" s="146" t="s">
        <v>644</v>
      </c>
      <c r="D213" s="147" t="s">
        <v>1160</v>
      </c>
      <c r="E213" s="144">
        <v>4</v>
      </c>
      <c r="F213" s="137">
        <v>29950147.783251233</v>
      </c>
    </row>
    <row r="214" spans="1:6">
      <c r="A214" s="150">
        <v>2013</v>
      </c>
      <c r="B214" s="151" t="s">
        <v>3386</v>
      </c>
      <c r="C214" s="146" t="s">
        <v>644</v>
      </c>
      <c r="D214" s="147" t="s">
        <v>405</v>
      </c>
      <c r="E214" s="144">
        <v>1</v>
      </c>
      <c r="F214" s="137">
        <v>2609267.5615763599</v>
      </c>
    </row>
    <row r="215" spans="1:6">
      <c r="A215" s="150">
        <v>2013</v>
      </c>
      <c r="B215" s="151" t="s">
        <v>3386</v>
      </c>
      <c r="C215" s="146" t="s">
        <v>644</v>
      </c>
      <c r="D215" s="147" t="s">
        <v>394</v>
      </c>
      <c r="E215" s="144">
        <v>1</v>
      </c>
      <c r="F215" s="137">
        <v>1784925</v>
      </c>
    </row>
    <row r="216" spans="1:6">
      <c r="A216" s="150">
        <v>2013</v>
      </c>
      <c r="B216" s="151" t="s">
        <v>3386</v>
      </c>
      <c r="C216" s="146" t="s">
        <v>644</v>
      </c>
      <c r="D216" s="147" t="s">
        <v>401</v>
      </c>
      <c r="E216" s="144">
        <v>3</v>
      </c>
      <c r="F216" s="137">
        <v>6942955</v>
      </c>
    </row>
    <row r="217" spans="1:6">
      <c r="A217" s="150">
        <v>2013</v>
      </c>
      <c r="B217" s="151" t="s">
        <v>3386</v>
      </c>
      <c r="C217" s="146" t="s">
        <v>644</v>
      </c>
      <c r="D217" s="147" t="s">
        <v>399</v>
      </c>
      <c r="E217" s="144">
        <v>4</v>
      </c>
      <c r="F217" s="137">
        <v>10972716.000000041</v>
      </c>
    </row>
    <row r="218" spans="1:6">
      <c r="A218" s="150">
        <v>2013</v>
      </c>
      <c r="B218" s="151" t="s">
        <v>3386</v>
      </c>
      <c r="C218" s="146" t="s">
        <v>644</v>
      </c>
      <c r="D218" s="147" t="s">
        <v>393</v>
      </c>
      <c r="E218" s="144">
        <v>1</v>
      </c>
      <c r="F218" s="137">
        <v>778005</v>
      </c>
    </row>
    <row r="219" spans="1:6">
      <c r="A219" s="150">
        <v>2013</v>
      </c>
      <c r="B219" s="151" t="s">
        <v>3386</v>
      </c>
      <c r="C219" s="146" t="s">
        <v>644</v>
      </c>
      <c r="D219" s="147" t="s">
        <v>385</v>
      </c>
      <c r="E219" s="144">
        <v>5</v>
      </c>
      <c r="F219" s="137">
        <v>11162611</v>
      </c>
    </row>
    <row r="220" spans="1:6">
      <c r="A220" s="150">
        <v>2013</v>
      </c>
      <c r="B220" s="151" t="s">
        <v>3386</v>
      </c>
      <c r="C220" s="146" t="s">
        <v>644</v>
      </c>
      <c r="D220" s="147" t="s">
        <v>392</v>
      </c>
      <c r="E220" s="144">
        <v>17</v>
      </c>
      <c r="F220" s="137">
        <v>48375000</v>
      </c>
    </row>
    <row r="221" spans="1:6">
      <c r="A221" s="150">
        <v>2013</v>
      </c>
      <c r="B221" s="151" t="s">
        <v>3386</v>
      </c>
      <c r="C221" s="146" t="s">
        <v>644</v>
      </c>
      <c r="D221" s="147" t="s">
        <v>2495</v>
      </c>
      <c r="E221" s="144">
        <v>3</v>
      </c>
      <c r="F221" s="137">
        <v>6942955</v>
      </c>
    </row>
    <row r="222" spans="1:6">
      <c r="A222" s="150">
        <v>2013</v>
      </c>
      <c r="B222" s="151" t="s">
        <v>3386</v>
      </c>
      <c r="C222" s="146" t="s">
        <v>644</v>
      </c>
      <c r="D222" s="147" t="s">
        <v>397</v>
      </c>
      <c r="E222" s="144">
        <v>1</v>
      </c>
      <c r="F222" s="137">
        <v>3504360</v>
      </c>
    </row>
    <row r="223" spans="1:6">
      <c r="A223" s="150">
        <v>2013</v>
      </c>
      <c r="B223" s="151" t="s">
        <v>3386</v>
      </c>
      <c r="C223" s="146" t="s">
        <v>644</v>
      </c>
      <c r="D223" s="147" t="s">
        <v>386</v>
      </c>
      <c r="E223" s="144">
        <v>2</v>
      </c>
      <c r="F223" s="137">
        <v>5490740</v>
      </c>
    </row>
    <row r="224" spans="1:6">
      <c r="A224" s="150">
        <v>2013</v>
      </c>
      <c r="B224" s="151" t="s">
        <v>3386</v>
      </c>
      <c r="C224" s="146" t="s">
        <v>644</v>
      </c>
      <c r="D224" s="147" t="s">
        <v>398</v>
      </c>
      <c r="E224" s="144">
        <v>1</v>
      </c>
      <c r="F224" s="137">
        <v>2552315</v>
      </c>
    </row>
    <row r="225" spans="1:6">
      <c r="A225" s="150">
        <v>2013</v>
      </c>
      <c r="B225" s="151" t="s">
        <v>3386</v>
      </c>
      <c r="C225" s="146" t="s">
        <v>644</v>
      </c>
      <c r="D225" s="147" t="s">
        <v>384</v>
      </c>
      <c r="E225" s="144">
        <v>22</v>
      </c>
      <c r="F225" s="137">
        <v>116714433.49753696</v>
      </c>
    </row>
    <row r="226" spans="1:6">
      <c r="A226" s="150">
        <v>2013</v>
      </c>
      <c r="B226" s="151" t="s">
        <v>3386</v>
      </c>
      <c r="C226" s="146" t="s">
        <v>644</v>
      </c>
      <c r="D226" s="147" t="s">
        <v>387</v>
      </c>
      <c r="E226" s="144">
        <v>2</v>
      </c>
      <c r="F226" s="137">
        <v>6592924</v>
      </c>
    </row>
    <row r="227" spans="1:6">
      <c r="A227" s="150">
        <v>2013</v>
      </c>
      <c r="B227" s="151" t="s">
        <v>3386</v>
      </c>
      <c r="C227" s="146" t="s">
        <v>644</v>
      </c>
      <c r="D227" s="147" t="s">
        <v>402</v>
      </c>
      <c r="E227" s="144">
        <v>3</v>
      </c>
      <c r="F227" s="137">
        <v>6942955</v>
      </c>
    </row>
    <row r="228" spans="1:6">
      <c r="A228" s="150">
        <v>2013</v>
      </c>
      <c r="B228" s="151" t="s">
        <v>3386</v>
      </c>
      <c r="C228" s="146" t="s">
        <v>644</v>
      </c>
      <c r="D228" s="147" t="s">
        <v>644</v>
      </c>
      <c r="E228" s="144">
        <v>194</v>
      </c>
      <c r="F228" s="137">
        <v>704904508</v>
      </c>
    </row>
    <row r="229" spans="1:6">
      <c r="A229" s="150">
        <v>2013</v>
      </c>
      <c r="B229" s="151" t="s">
        <v>3386</v>
      </c>
      <c r="C229" s="146" t="s">
        <v>644</v>
      </c>
      <c r="D229" s="147" t="s">
        <v>395</v>
      </c>
      <c r="E229" s="144">
        <v>2</v>
      </c>
      <c r="F229" s="137">
        <v>5829000</v>
      </c>
    </row>
    <row r="230" spans="1:6">
      <c r="A230" s="137">
        <v>2014</v>
      </c>
      <c r="B230" s="151" t="s">
        <v>3386</v>
      </c>
      <c r="C230" s="152" t="s">
        <v>2490</v>
      </c>
      <c r="D230" s="147" t="s">
        <v>363</v>
      </c>
      <c r="E230" s="144">
        <v>1</v>
      </c>
      <c r="F230" s="137">
        <v>4311500</v>
      </c>
    </row>
    <row r="231" spans="1:6">
      <c r="A231" s="137">
        <v>2014</v>
      </c>
      <c r="B231" s="151" t="s">
        <v>3386</v>
      </c>
      <c r="C231" s="152" t="s">
        <v>2490</v>
      </c>
      <c r="D231" s="147" t="s">
        <v>369</v>
      </c>
      <c r="E231" s="144">
        <v>2</v>
      </c>
      <c r="F231" s="137">
        <v>8324000</v>
      </c>
    </row>
    <row r="232" spans="1:6">
      <c r="A232" s="137">
        <v>2014</v>
      </c>
      <c r="B232" s="151" t="s">
        <v>3386</v>
      </c>
      <c r="C232" s="152" t="s">
        <v>2490</v>
      </c>
      <c r="D232" s="147" t="s">
        <v>361</v>
      </c>
      <c r="E232" s="144">
        <v>37</v>
      </c>
      <c r="F232" s="137">
        <v>201376500</v>
      </c>
    </row>
    <row r="233" spans="1:6">
      <c r="A233" s="137">
        <v>2014</v>
      </c>
      <c r="B233" s="151" t="s">
        <v>3386</v>
      </c>
      <c r="C233" s="152" t="s">
        <v>2490</v>
      </c>
      <c r="D233" s="147" t="s">
        <v>352</v>
      </c>
      <c r="E233" s="144">
        <v>157</v>
      </c>
      <c r="F233" s="137">
        <v>460904684</v>
      </c>
    </row>
    <row r="234" spans="1:6">
      <c r="A234" s="137">
        <v>2014</v>
      </c>
      <c r="B234" s="151" t="s">
        <v>3386</v>
      </c>
      <c r="C234" s="152" t="s">
        <v>2490</v>
      </c>
      <c r="D234" s="147" t="s">
        <v>365</v>
      </c>
      <c r="E234" s="144">
        <v>6</v>
      </c>
      <c r="F234" s="137">
        <v>25043295</v>
      </c>
    </row>
    <row r="235" spans="1:6">
      <c r="A235" s="137">
        <v>2014</v>
      </c>
      <c r="B235" s="151" t="s">
        <v>3386</v>
      </c>
      <c r="C235" s="152" t="s">
        <v>2490</v>
      </c>
      <c r="D235" s="147" t="s">
        <v>4573</v>
      </c>
      <c r="E235" s="144">
        <v>4</v>
      </c>
      <c r="F235" s="137">
        <v>10336800</v>
      </c>
    </row>
    <row r="236" spans="1:6">
      <c r="A236" s="137">
        <v>2014</v>
      </c>
      <c r="B236" s="151" t="s">
        <v>3386</v>
      </c>
      <c r="C236" s="152" t="s">
        <v>2490</v>
      </c>
      <c r="D236" s="147" t="s">
        <v>370</v>
      </c>
      <c r="E236" s="144">
        <v>4</v>
      </c>
      <c r="F236" s="137">
        <v>24216800</v>
      </c>
    </row>
    <row r="237" spans="1:6">
      <c r="A237" s="137">
        <v>2014</v>
      </c>
      <c r="B237" s="151" t="s">
        <v>3386</v>
      </c>
      <c r="C237" s="152" t="s">
        <v>2490</v>
      </c>
      <c r="D237" s="147" t="s">
        <v>355</v>
      </c>
      <c r="E237" s="144">
        <v>6</v>
      </c>
      <c r="F237" s="137">
        <v>15998250</v>
      </c>
    </row>
    <row r="238" spans="1:6">
      <c r="A238" s="137">
        <v>2014</v>
      </c>
      <c r="B238" s="151" t="s">
        <v>3386</v>
      </c>
      <c r="C238" s="152" t="s">
        <v>2490</v>
      </c>
      <c r="D238" s="147" t="s">
        <v>353</v>
      </c>
      <c r="E238" s="144">
        <v>5</v>
      </c>
      <c r="F238" s="137">
        <v>24366000</v>
      </c>
    </row>
    <row r="239" spans="1:6">
      <c r="A239" s="137">
        <v>2014</v>
      </c>
      <c r="B239" s="151" t="s">
        <v>3386</v>
      </c>
      <c r="C239" s="152" t="s">
        <v>2490</v>
      </c>
      <c r="D239" s="147" t="s">
        <v>362</v>
      </c>
      <c r="E239" s="144">
        <v>1</v>
      </c>
      <c r="F239" s="137">
        <v>5172656</v>
      </c>
    </row>
    <row r="240" spans="1:6">
      <c r="A240" s="137">
        <v>2014</v>
      </c>
      <c r="B240" s="151" t="s">
        <v>3386</v>
      </c>
      <c r="C240" s="152" t="s">
        <v>2490</v>
      </c>
      <c r="D240" s="147" t="s">
        <v>357</v>
      </c>
      <c r="E240" s="144">
        <v>3</v>
      </c>
      <c r="F240" s="137">
        <v>22360500</v>
      </c>
    </row>
    <row r="241" spans="1:6">
      <c r="A241" s="137">
        <v>2014</v>
      </c>
      <c r="B241" s="151" t="s">
        <v>3386</v>
      </c>
      <c r="C241" s="152" t="s">
        <v>2490</v>
      </c>
      <c r="D241" s="147" t="s">
        <v>368</v>
      </c>
      <c r="E241" s="144">
        <v>1</v>
      </c>
      <c r="F241" s="137">
        <v>4149500</v>
      </c>
    </row>
    <row r="242" spans="1:6">
      <c r="A242" s="137">
        <v>2014</v>
      </c>
      <c r="B242" s="151" t="s">
        <v>3386</v>
      </c>
      <c r="C242" s="152" t="s">
        <v>2490</v>
      </c>
      <c r="D242" s="147" t="s">
        <v>354</v>
      </c>
      <c r="E242" s="144">
        <v>1</v>
      </c>
      <c r="F242" s="137">
        <v>2248000</v>
      </c>
    </row>
    <row r="243" spans="1:6">
      <c r="A243" s="137">
        <v>2014</v>
      </c>
      <c r="B243" s="151" t="s">
        <v>3386</v>
      </c>
      <c r="C243" s="152" t="s">
        <v>2490</v>
      </c>
      <c r="D243" s="147" t="s">
        <v>373</v>
      </c>
      <c r="E243" s="144">
        <v>6</v>
      </c>
      <c r="F243" s="137">
        <v>20995000</v>
      </c>
    </row>
    <row r="244" spans="1:6">
      <c r="A244" s="137">
        <v>2014</v>
      </c>
      <c r="B244" s="151" t="s">
        <v>3386</v>
      </c>
      <c r="C244" s="152" t="s">
        <v>2490</v>
      </c>
      <c r="D244" s="147" t="s">
        <v>366</v>
      </c>
      <c r="E244" s="144">
        <v>2</v>
      </c>
      <c r="F244" s="137">
        <v>12588800</v>
      </c>
    </row>
    <row r="245" spans="1:6">
      <c r="A245" s="137">
        <v>2014</v>
      </c>
      <c r="B245" s="151" t="s">
        <v>3386</v>
      </c>
      <c r="C245" s="152" t="s">
        <v>2490</v>
      </c>
      <c r="D245" s="147" t="s">
        <v>359</v>
      </c>
      <c r="E245" s="144">
        <v>11</v>
      </c>
      <c r="F245" s="137">
        <v>36539000</v>
      </c>
    </row>
    <row r="246" spans="1:6">
      <c r="A246" s="137">
        <v>2014</v>
      </c>
      <c r="B246" s="151" t="s">
        <v>3386</v>
      </c>
      <c r="C246" s="152" t="s">
        <v>2490</v>
      </c>
      <c r="D246" s="147" t="s">
        <v>371</v>
      </c>
      <c r="E246" s="144">
        <v>13</v>
      </c>
      <c r="F246" s="137">
        <v>70953400</v>
      </c>
    </row>
    <row r="247" spans="1:6">
      <c r="A247" s="137">
        <v>2014</v>
      </c>
      <c r="B247" s="151" t="s">
        <v>3386</v>
      </c>
      <c r="C247" s="152" t="s">
        <v>2490</v>
      </c>
      <c r="D247" s="147" t="s">
        <v>358</v>
      </c>
      <c r="E247" s="144">
        <v>2</v>
      </c>
      <c r="F247" s="137">
        <v>3448250</v>
      </c>
    </row>
    <row r="248" spans="1:6">
      <c r="A248" s="137">
        <v>2014</v>
      </c>
      <c r="B248" s="151" t="s">
        <v>3386</v>
      </c>
      <c r="C248" s="152" t="s">
        <v>2490</v>
      </c>
      <c r="D248" s="147" t="s">
        <v>360</v>
      </c>
      <c r="E248" s="144">
        <v>1</v>
      </c>
      <c r="F248" s="137">
        <v>6036100</v>
      </c>
    </row>
    <row r="249" spans="1:6">
      <c r="A249" s="137">
        <v>2014</v>
      </c>
      <c r="B249" s="151" t="s">
        <v>3386</v>
      </c>
      <c r="C249" s="152" t="s">
        <v>2490</v>
      </c>
      <c r="D249" s="147" t="s">
        <v>367</v>
      </c>
      <c r="E249" s="144">
        <v>8</v>
      </c>
      <c r="F249" s="137">
        <v>69161000</v>
      </c>
    </row>
    <row r="250" spans="1:6">
      <c r="A250" s="137">
        <v>2014</v>
      </c>
      <c r="B250" s="151" t="s">
        <v>3386</v>
      </c>
      <c r="C250" s="152" t="s">
        <v>2490</v>
      </c>
      <c r="D250" s="147" t="s">
        <v>364</v>
      </c>
      <c r="E250" s="144">
        <v>2</v>
      </c>
      <c r="F250" s="137">
        <v>8668000</v>
      </c>
    </row>
    <row r="251" spans="1:6">
      <c r="A251" s="137">
        <v>2014</v>
      </c>
      <c r="B251" s="151" t="s">
        <v>3386</v>
      </c>
      <c r="C251" s="152" t="s">
        <v>2490</v>
      </c>
      <c r="D251" s="147" t="s">
        <v>356</v>
      </c>
      <c r="E251" s="144">
        <v>6</v>
      </c>
      <c r="F251" s="137">
        <v>17615610</v>
      </c>
    </row>
    <row r="252" spans="1:6">
      <c r="A252" s="137">
        <v>2014</v>
      </c>
      <c r="B252" s="151" t="s">
        <v>3386</v>
      </c>
      <c r="C252" s="152" t="s">
        <v>2490</v>
      </c>
      <c r="D252" s="147" t="s">
        <v>363</v>
      </c>
      <c r="E252" s="144">
        <v>23</v>
      </c>
      <c r="F252" s="137">
        <v>41398075</v>
      </c>
    </row>
    <row r="253" spans="1:6">
      <c r="A253" s="137">
        <v>2014</v>
      </c>
      <c r="B253" s="151" t="s">
        <v>3386</v>
      </c>
      <c r="C253" s="152" t="s">
        <v>2490</v>
      </c>
      <c r="D253" s="147" t="s">
        <v>369</v>
      </c>
      <c r="E253" s="144">
        <v>2</v>
      </c>
      <c r="F253" s="137">
        <v>8324000</v>
      </c>
    </row>
    <row r="254" spans="1:6">
      <c r="A254" s="137">
        <v>2014</v>
      </c>
      <c r="B254" s="151" t="s">
        <v>3386</v>
      </c>
      <c r="C254" s="152" t="s">
        <v>2490</v>
      </c>
      <c r="D254" s="147" t="s">
        <v>361</v>
      </c>
      <c r="E254" s="144">
        <v>35</v>
      </c>
      <c r="F254" s="137">
        <v>192654350</v>
      </c>
    </row>
    <row r="255" spans="1:6">
      <c r="A255" s="137">
        <v>2014</v>
      </c>
      <c r="B255" s="151" t="s">
        <v>3386</v>
      </c>
      <c r="C255" s="152" t="s">
        <v>2490</v>
      </c>
      <c r="D255" s="147" t="s">
        <v>352</v>
      </c>
      <c r="E255" s="144">
        <v>170</v>
      </c>
      <c r="F255" s="137">
        <v>432450086</v>
      </c>
    </row>
    <row r="256" spans="1:6">
      <c r="A256" s="137">
        <v>2014</v>
      </c>
      <c r="B256" s="151" t="s">
        <v>3386</v>
      </c>
      <c r="C256" s="152" t="s">
        <v>2490</v>
      </c>
      <c r="D256" s="147" t="s">
        <v>365</v>
      </c>
      <c r="E256" s="144">
        <v>5</v>
      </c>
      <c r="F256" s="137">
        <v>21906975</v>
      </c>
    </row>
    <row r="257" spans="1:6">
      <c r="A257" s="137">
        <v>2014</v>
      </c>
      <c r="B257" s="151" t="s">
        <v>3386</v>
      </c>
      <c r="C257" s="152" t="s">
        <v>2490</v>
      </c>
      <c r="D257" s="147" t="s">
        <v>4573</v>
      </c>
      <c r="E257" s="144">
        <v>3</v>
      </c>
      <c r="F257" s="137">
        <v>9064400</v>
      </c>
    </row>
    <row r="258" spans="1:6">
      <c r="A258" s="137">
        <v>2014</v>
      </c>
      <c r="B258" s="151" t="s">
        <v>3386</v>
      </c>
      <c r="C258" s="152" t="s">
        <v>2490</v>
      </c>
      <c r="D258" s="147" t="s">
        <v>370</v>
      </c>
      <c r="E258" s="144">
        <v>3</v>
      </c>
      <c r="F258" s="137">
        <v>20707200</v>
      </c>
    </row>
    <row r="259" spans="1:6">
      <c r="A259" s="137">
        <v>2014</v>
      </c>
      <c r="B259" s="151" t="s">
        <v>3386</v>
      </c>
      <c r="C259" s="152" t="s">
        <v>2490</v>
      </c>
      <c r="D259" s="147" t="s">
        <v>355</v>
      </c>
      <c r="E259" s="144">
        <v>5</v>
      </c>
      <c r="F259" s="137">
        <v>12866250</v>
      </c>
    </row>
    <row r="260" spans="1:6">
      <c r="A260" s="137">
        <v>2014</v>
      </c>
      <c r="B260" s="151" t="s">
        <v>3386</v>
      </c>
      <c r="C260" s="152" t="s">
        <v>2490</v>
      </c>
      <c r="D260" s="147" t="s">
        <v>353</v>
      </c>
      <c r="E260" s="144">
        <v>6</v>
      </c>
      <c r="F260" s="137">
        <v>22871660</v>
      </c>
    </row>
    <row r="261" spans="1:6">
      <c r="A261" s="137">
        <v>2014</v>
      </c>
      <c r="B261" s="151" t="s">
        <v>3386</v>
      </c>
      <c r="C261" s="152" t="s">
        <v>2490</v>
      </c>
      <c r="D261" s="147" t="s">
        <v>362</v>
      </c>
      <c r="E261" s="144">
        <v>1</v>
      </c>
      <c r="F261" s="137">
        <v>5172656</v>
      </c>
    </row>
    <row r="262" spans="1:6">
      <c r="A262" s="137">
        <v>2014</v>
      </c>
      <c r="B262" s="151" t="s">
        <v>3386</v>
      </c>
      <c r="C262" s="152" t="s">
        <v>2490</v>
      </c>
      <c r="D262" s="147" t="s">
        <v>357</v>
      </c>
      <c r="E262" s="144">
        <v>6</v>
      </c>
      <c r="F262" s="137">
        <v>18091250</v>
      </c>
    </row>
    <row r="263" spans="1:6">
      <c r="A263" s="137">
        <v>2014</v>
      </c>
      <c r="B263" s="151" t="s">
        <v>3386</v>
      </c>
      <c r="C263" s="152" t="s">
        <v>2490</v>
      </c>
      <c r="D263" s="147" t="s">
        <v>368</v>
      </c>
      <c r="E263" s="144">
        <v>1</v>
      </c>
      <c r="F263" s="137">
        <v>4149500</v>
      </c>
    </row>
    <row r="264" spans="1:6">
      <c r="A264" s="137">
        <v>2014</v>
      </c>
      <c r="B264" s="151" t="s">
        <v>3386</v>
      </c>
      <c r="C264" s="152" t="s">
        <v>2490</v>
      </c>
      <c r="D264" s="147" t="s">
        <v>373</v>
      </c>
      <c r="E264" s="144">
        <v>6</v>
      </c>
      <c r="F264" s="137">
        <v>18981500</v>
      </c>
    </row>
    <row r="265" spans="1:6">
      <c r="A265" s="137">
        <v>2014</v>
      </c>
      <c r="B265" s="151" t="s">
        <v>3386</v>
      </c>
      <c r="C265" s="152" t="s">
        <v>2490</v>
      </c>
      <c r="D265" s="147" t="s">
        <v>366</v>
      </c>
      <c r="E265" s="144">
        <v>2</v>
      </c>
      <c r="F265" s="137">
        <v>12588800</v>
      </c>
    </row>
    <row r="266" spans="1:6">
      <c r="A266" s="137">
        <v>2014</v>
      </c>
      <c r="B266" s="151" t="s">
        <v>3386</v>
      </c>
      <c r="C266" s="152" t="s">
        <v>2490</v>
      </c>
      <c r="D266" s="147" t="s">
        <v>359</v>
      </c>
      <c r="E266" s="144">
        <v>12</v>
      </c>
      <c r="F266" s="137">
        <v>42127500</v>
      </c>
    </row>
    <row r="267" spans="1:6">
      <c r="A267" s="137">
        <v>2014</v>
      </c>
      <c r="B267" s="151" t="s">
        <v>3386</v>
      </c>
      <c r="C267" s="152" t="s">
        <v>2490</v>
      </c>
      <c r="D267" s="147" t="s">
        <v>371</v>
      </c>
      <c r="E267" s="144">
        <v>25</v>
      </c>
      <c r="F267" s="137">
        <v>140582400</v>
      </c>
    </row>
    <row r="268" spans="1:6">
      <c r="A268" s="137">
        <v>2014</v>
      </c>
      <c r="B268" s="151" t="s">
        <v>3386</v>
      </c>
      <c r="C268" s="152" t="s">
        <v>2490</v>
      </c>
      <c r="D268" s="147" t="s">
        <v>358</v>
      </c>
      <c r="E268" s="144">
        <v>6</v>
      </c>
      <c r="F268" s="137">
        <v>19550500</v>
      </c>
    </row>
    <row r="269" spans="1:6">
      <c r="A269" s="137">
        <v>2014</v>
      </c>
      <c r="B269" s="151" t="s">
        <v>3386</v>
      </c>
      <c r="C269" s="152" t="s">
        <v>2490</v>
      </c>
      <c r="D269" s="147" t="s">
        <v>360</v>
      </c>
      <c r="E269" s="144">
        <v>1</v>
      </c>
      <c r="F269" s="137">
        <v>6036100</v>
      </c>
    </row>
    <row r="270" spans="1:6">
      <c r="A270" s="137">
        <v>2014</v>
      </c>
      <c r="B270" s="151" t="s">
        <v>3386</v>
      </c>
      <c r="C270" s="152" t="s">
        <v>2490</v>
      </c>
      <c r="D270" s="147" t="s">
        <v>367</v>
      </c>
      <c r="E270" s="144">
        <v>9</v>
      </c>
      <c r="F270" s="137">
        <v>77029000</v>
      </c>
    </row>
    <row r="271" spans="1:6">
      <c r="A271" s="137">
        <v>2014</v>
      </c>
      <c r="B271" s="151" t="s">
        <v>3386</v>
      </c>
      <c r="C271" s="152" t="s">
        <v>2490</v>
      </c>
      <c r="D271" s="147" t="s">
        <v>364</v>
      </c>
      <c r="E271" s="144">
        <v>2</v>
      </c>
      <c r="F271" s="137">
        <v>8668000</v>
      </c>
    </row>
    <row r="272" spans="1:6">
      <c r="A272" s="137">
        <v>2014</v>
      </c>
      <c r="B272" s="151" t="s">
        <v>3386</v>
      </c>
      <c r="C272" s="152" t="s">
        <v>2490</v>
      </c>
      <c r="D272" s="147" t="s">
        <v>356</v>
      </c>
      <c r="E272" s="144">
        <v>5</v>
      </c>
      <c r="F272" s="137">
        <v>16424148</v>
      </c>
    </row>
    <row r="273" spans="1:6">
      <c r="A273" s="137">
        <v>2014</v>
      </c>
      <c r="B273" s="151" t="s">
        <v>3386</v>
      </c>
      <c r="C273" s="152" t="s">
        <v>2490</v>
      </c>
      <c r="D273" s="147" t="s">
        <v>372</v>
      </c>
      <c r="E273" s="144">
        <v>2</v>
      </c>
      <c r="F273" s="137">
        <v>12977000</v>
      </c>
    </row>
    <row r="274" spans="1:6">
      <c r="A274" s="137">
        <v>2014</v>
      </c>
      <c r="B274" s="151" t="s">
        <v>3386</v>
      </c>
      <c r="C274" s="146" t="s">
        <v>644</v>
      </c>
      <c r="D274" s="147" t="s">
        <v>1160</v>
      </c>
      <c r="E274" s="144">
        <v>8</v>
      </c>
      <c r="F274" s="137">
        <v>55668338.769999996</v>
      </c>
    </row>
    <row r="275" spans="1:6">
      <c r="A275" s="137">
        <v>2014</v>
      </c>
      <c r="B275" s="151" t="s">
        <v>3386</v>
      </c>
      <c r="C275" s="146" t="s">
        <v>644</v>
      </c>
      <c r="D275" s="147" t="s">
        <v>401</v>
      </c>
      <c r="E275" s="144">
        <v>4</v>
      </c>
      <c r="F275" s="137">
        <v>10773295</v>
      </c>
    </row>
    <row r="276" spans="1:6">
      <c r="A276" s="137">
        <v>2014</v>
      </c>
      <c r="B276" s="151" t="s">
        <v>3386</v>
      </c>
      <c r="C276" s="146" t="s">
        <v>644</v>
      </c>
      <c r="D276" s="147" t="s">
        <v>385</v>
      </c>
      <c r="E276" s="144">
        <v>3</v>
      </c>
      <c r="F276" s="137">
        <v>6920174</v>
      </c>
    </row>
    <row r="277" spans="1:6">
      <c r="A277" s="137">
        <v>2014</v>
      </c>
      <c r="B277" s="151" t="s">
        <v>3386</v>
      </c>
      <c r="C277" s="146" t="s">
        <v>644</v>
      </c>
      <c r="D277" s="147" t="s">
        <v>392</v>
      </c>
      <c r="E277" s="144">
        <v>18</v>
      </c>
      <c r="F277" s="137">
        <v>51750000</v>
      </c>
    </row>
    <row r="278" spans="1:6">
      <c r="A278" s="137">
        <v>2014</v>
      </c>
      <c r="B278" s="151" t="s">
        <v>3386</v>
      </c>
      <c r="C278" s="146" t="s">
        <v>644</v>
      </c>
      <c r="D278" s="147" t="s">
        <v>2495</v>
      </c>
      <c r="E278" s="144">
        <v>3</v>
      </c>
      <c r="F278" s="137">
        <v>26777339.901477836</v>
      </c>
    </row>
    <row r="279" spans="1:6">
      <c r="A279" s="137">
        <v>2014</v>
      </c>
      <c r="B279" s="151" t="s">
        <v>3386</v>
      </c>
      <c r="C279" s="146" t="s">
        <v>644</v>
      </c>
      <c r="D279" s="147" t="s">
        <v>397</v>
      </c>
      <c r="E279" s="144">
        <v>1</v>
      </c>
      <c r="F279" s="137">
        <v>3470541.9</v>
      </c>
    </row>
    <row r="280" spans="1:6">
      <c r="A280" s="137">
        <v>2014</v>
      </c>
      <c r="B280" s="151" t="s">
        <v>3386</v>
      </c>
      <c r="C280" s="146" t="s">
        <v>644</v>
      </c>
      <c r="D280" s="147" t="s">
        <v>398</v>
      </c>
      <c r="E280" s="144">
        <v>1</v>
      </c>
      <c r="F280" s="137">
        <v>2681000</v>
      </c>
    </row>
    <row r="281" spans="1:6">
      <c r="A281" s="137">
        <v>2014</v>
      </c>
      <c r="B281" s="151" t="s">
        <v>3386</v>
      </c>
      <c r="C281" s="146" t="s">
        <v>644</v>
      </c>
      <c r="D281" s="147" t="s">
        <v>384</v>
      </c>
      <c r="E281" s="144">
        <v>30</v>
      </c>
      <c r="F281" s="137">
        <v>166908373</v>
      </c>
    </row>
    <row r="282" spans="1:6">
      <c r="A282" s="137">
        <v>2014</v>
      </c>
      <c r="B282" s="151" t="s">
        <v>3386</v>
      </c>
      <c r="C282" s="146" t="s">
        <v>644</v>
      </c>
      <c r="D282" s="147" t="s">
        <v>387</v>
      </c>
      <c r="E282" s="144">
        <v>3</v>
      </c>
      <c r="F282" s="137">
        <v>14487791</v>
      </c>
    </row>
    <row r="283" spans="1:6">
      <c r="A283" s="137">
        <v>2014</v>
      </c>
      <c r="B283" s="151" t="s">
        <v>3386</v>
      </c>
      <c r="C283" s="146" t="s">
        <v>644</v>
      </c>
      <c r="D283" s="147" t="s">
        <v>402</v>
      </c>
      <c r="E283" s="144">
        <v>2</v>
      </c>
      <c r="F283" s="137">
        <v>15993580</v>
      </c>
    </row>
    <row r="284" spans="1:6">
      <c r="A284" s="137">
        <v>2014</v>
      </c>
      <c r="B284" s="151" t="s">
        <v>3386</v>
      </c>
      <c r="C284" s="146" t="s">
        <v>644</v>
      </c>
      <c r="D284" s="147" t="s">
        <v>644</v>
      </c>
      <c r="E284" s="144">
        <v>227</v>
      </c>
      <c r="F284" s="137">
        <v>852260695</v>
      </c>
    </row>
    <row r="285" spans="1:6">
      <c r="A285" s="137">
        <v>2014</v>
      </c>
      <c r="B285" s="151" t="s">
        <v>3386</v>
      </c>
      <c r="C285" s="146" t="s">
        <v>644</v>
      </c>
      <c r="D285" s="147" t="s">
        <v>395</v>
      </c>
      <c r="E285" s="144">
        <v>2</v>
      </c>
      <c r="F285" s="137">
        <v>5935800</v>
      </c>
    </row>
    <row r="286" spans="1:6">
      <c r="A286" s="137">
        <v>2014</v>
      </c>
      <c r="B286" s="151" t="s">
        <v>3386</v>
      </c>
      <c r="C286" s="146" t="s">
        <v>644</v>
      </c>
      <c r="D286" s="147" t="s">
        <v>1160</v>
      </c>
      <c r="E286" s="144">
        <v>8</v>
      </c>
      <c r="F286" s="137">
        <v>48398669.000000015</v>
      </c>
    </row>
    <row r="287" spans="1:6">
      <c r="A287" s="137">
        <v>2014</v>
      </c>
      <c r="B287" s="151" t="s">
        <v>3386</v>
      </c>
      <c r="C287" s="146" t="s">
        <v>644</v>
      </c>
      <c r="D287" s="147" t="s">
        <v>401</v>
      </c>
      <c r="E287" s="144">
        <v>4</v>
      </c>
      <c r="F287" s="137">
        <v>11077339.756157635</v>
      </c>
    </row>
    <row r="288" spans="1:6">
      <c r="A288" s="137">
        <v>2014</v>
      </c>
      <c r="B288" s="151" t="s">
        <v>3386</v>
      </c>
      <c r="C288" s="146" t="s">
        <v>644</v>
      </c>
      <c r="D288" s="147" t="s">
        <v>400</v>
      </c>
      <c r="E288" s="144">
        <v>1</v>
      </c>
      <c r="F288" s="137">
        <v>1000000</v>
      </c>
    </row>
    <row r="289" spans="1:6">
      <c r="A289" s="137">
        <v>2014</v>
      </c>
      <c r="B289" s="151" t="s">
        <v>3386</v>
      </c>
      <c r="C289" s="146" t="s">
        <v>644</v>
      </c>
      <c r="D289" s="147" t="s">
        <v>399</v>
      </c>
      <c r="E289" s="144">
        <v>6</v>
      </c>
      <c r="F289" s="137">
        <v>13100985</v>
      </c>
    </row>
    <row r="290" spans="1:6">
      <c r="A290" s="137">
        <v>2014</v>
      </c>
      <c r="B290" s="151" t="s">
        <v>3386</v>
      </c>
      <c r="C290" s="146" t="s">
        <v>644</v>
      </c>
      <c r="D290" s="147" t="s">
        <v>393</v>
      </c>
      <c r="E290" s="144">
        <v>1</v>
      </c>
      <c r="F290" s="137">
        <v>3283005</v>
      </c>
    </row>
    <row r="291" spans="1:6">
      <c r="A291" s="137">
        <v>2014</v>
      </c>
      <c r="B291" s="151" t="s">
        <v>3386</v>
      </c>
      <c r="C291" s="146" t="s">
        <v>644</v>
      </c>
      <c r="D291" s="147" t="s">
        <v>385</v>
      </c>
      <c r="E291" s="144">
        <v>2</v>
      </c>
      <c r="F291" s="137">
        <v>5497537</v>
      </c>
    </row>
    <row r="292" spans="1:6">
      <c r="A292" s="137">
        <v>2014</v>
      </c>
      <c r="B292" s="151" t="s">
        <v>3386</v>
      </c>
      <c r="C292" s="146" t="s">
        <v>644</v>
      </c>
      <c r="D292" s="147" t="s">
        <v>392</v>
      </c>
      <c r="E292" s="144">
        <v>16</v>
      </c>
      <c r="F292" s="137">
        <v>46500000</v>
      </c>
    </row>
    <row r="293" spans="1:6">
      <c r="A293" s="137">
        <v>2014</v>
      </c>
      <c r="B293" s="151" t="s">
        <v>3386</v>
      </c>
      <c r="C293" s="146" t="s">
        <v>644</v>
      </c>
      <c r="D293" s="147" t="s">
        <v>2495</v>
      </c>
      <c r="E293" s="144">
        <v>4</v>
      </c>
      <c r="F293" s="137">
        <v>26875862.438423648</v>
      </c>
    </row>
    <row r="294" spans="1:6">
      <c r="A294" s="137">
        <v>2014</v>
      </c>
      <c r="B294" s="151" t="s">
        <v>3386</v>
      </c>
      <c r="C294" s="146" t="s">
        <v>644</v>
      </c>
      <c r="D294" s="147" t="s">
        <v>397</v>
      </c>
      <c r="E294" s="144">
        <v>1</v>
      </c>
      <c r="F294" s="137">
        <v>3522600</v>
      </c>
    </row>
    <row r="295" spans="1:6">
      <c r="A295" s="137">
        <v>2014</v>
      </c>
      <c r="B295" s="151" t="s">
        <v>3386</v>
      </c>
      <c r="C295" s="146" t="s">
        <v>644</v>
      </c>
      <c r="D295" s="147" t="s">
        <v>386</v>
      </c>
      <c r="E295" s="144">
        <v>9</v>
      </c>
      <c r="F295" s="137">
        <v>20376429.600000001</v>
      </c>
    </row>
    <row r="296" spans="1:6">
      <c r="A296" s="137">
        <v>2014</v>
      </c>
      <c r="B296" s="151" t="s">
        <v>3386</v>
      </c>
      <c r="C296" s="146" t="s">
        <v>644</v>
      </c>
      <c r="D296" s="147" t="s">
        <v>398</v>
      </c>
      <c r="E296" s="144">
        <v>1</v>
      </c>
      <c r="F296" s="137">
        <v>1360310</v>
      </c>
    </row>
    <row r="297" spans="1:6">
      <c r="A297" s="137">
        <v>2014</v>
      </c>
      <c r="B297" s="151" t="s">
        <v>3386</v>
      </c>
      <c r="C297" s="146" t="s">
        <v>644</v>
      </c>
      <c r="D297" s="147" t="s">
        <v>384</v>
      </c>
      <c r="E297" s="144">
        <v>26</v>
      </c>
      <c r="F297" s="137">
        <v>139133000</v>
      </c>
    </row>
    <row r="298" spans="1:6">
      <c r="A298" s="137">
        <v>2014</v>
      </c>
      <c r="B298" s="151" t="s">
        <v>3386</v>
      </c>
      <c r="C298" s="146" t="s">
        <v>644</v>
      </c>
      <c r="D298" s="147" t="s">
        <v>387</v>
      </c>
      <c r="E298" s="144">
        <v>4</v>
      </c>
      <c r="F298" s="137">
        <v>21932962.5</v>
      </c>
    </row>
    <row r="299" spans="1:6">
      <c r="A299" s="137">
        <v>2014</v>
      </c>
      <c r="B299" s="151" t="s">
        <v>3386</v>
      </c>
      <c r="C299" s="146" t="s">
        <v>644</v>
      </c>
      <c r="D299" s="147" t="s">
        <v>402</v>
      </c>
      <c r="E299" s="144">
        <v>2</v>
      </c>
      <c r="F299" s="137">
        <v>15208342</v>
      </c>
    </row>
    <row r="300" spans="1:6">
      <c r="A300" s="137">
        <v>2014</v>
      </c>
      <c r="B300" s="151" t="s">
        <v>3386</v>
      </c>
      <c r="C300" s="146" t="s">
        <v>644</v>
      </c>
      <c r="D300" s="147" t="s">
        <v>644</v>
      </c>
      <c r="E300" s="144">
        <v>255</v>
      </c>
      <c r="F300" s="137">
        <v>889115940.93965518</v>
      </c>
    </row>
    <row r="301" spans="1:6">
      <c r="A301" s="137">
        <v>2014</v>
      </c>
      <c r="B301" s="151" t="s">
        <v>3386</v>
      </c>
      <c r="C301" s="146" t="s">
        <v>644</v>
      </c>
      <c r="D301" s="147" t="s">
        <v>395</v>
      </c>
      <c r="E301" s="144">
        <v>2</v>
      </c>
      <c r="F301" s="137">
        <v>6762000</v>
      </c>
    </row>
    <row r="302" spans="1:6">
      <c r="A302" s="150">
        <v>2015</v>
      </c>
      <c r="B302" s="151" t="s">
        <v>3386</v>
      </c>
      <c r="C302" s="152" t="s">
        <v>2490</v>
      </c>
      <c r="D302" s="147" t="s">
        <v>363</v>
      </c>
      <c r="E302" s="144">
        <v>5</v>
      </c>
      <c r="F302" s="137">
        <v>11611315</v>
      </c>
    </row>
    <row r="303" spans="1:6">
      <c r="A303" s="150">
        <v>2015</v>
      </c>
      <c r="B303" s="151" t="s">
        <v>3386</v>
      </c>
      <c r="C303" s="152" t="s">
        <v>2490</v>
      </c>
      <c r="D303" s="147" t="s">
        <v>369</v>
      </c>
      <c r="E303" s="144">
        <v>2</v>
      </c>
      <c r="F303" s="137">
        <v>9110500</v>
      </c>
    </row>
    <row r="304" spans="1:6">
      <c r="A304" s="150">
        <v>2015</v>
      </c>
      <c r="B304" s="151" t="s">
        <v>3386</v>
      </c>
      <c r="C304" s="152" t="s">
        <v>2490</v>
      </c>
      <c r="D304" s="147" t="s">
        <v>361</v>
      </c>
      <c r="E304" s="144">
        <v>34</v>
      </c>
      <c r="F304" s="137">
        <v>188626150</v>
      </c>
    </row>
    <row r="305" spans="1:6">
      <c r="A305" s="150">
        <v>2015</v>
      </c>
      <c r="B305" s="151" t="s">
        <v>3386</v>
      </c>
      <c r="C305" s="152" t="s">
        <v>2490</v>
      </c>
      <c r="D305" s="147" t="s">
        <v>352</v>
      </c>
      <c r="E305" s="144">
        <v>161</v>
      </c>
      <c r="F305" s="137">
        <v>464065353</v>
      </c>
    </row>
    <row r="306" spans="1:6">
      <c r="A306" s="150">
        <v>2015</v>
      </c>
      <c r="B306" s="151" t="s">
        <v>3386</v>
      </c>
      <c r="C306" s="152" t="s">
        <v>2490</v>
      </c>
      <c r="D306" s="147" t="s">
        <v>365</v>
      </c>
      <c r="E306" s="144">
        <v>2</v>
      </c>
      <c r="F306" s="137">
        <v>5225556</v>
      </c>
    </row>
    <row r="307" spans="1:6">
      <c r="A307" s="150">
        <v>2015</v>
      </c>
      <c r="B307" s="151" t="s">
        <v>3386</v>
      </c>
      <c r="C307" s="152" t="s">
        <v>2490</v>
      </c>
      <c r="D307" s="147" t="s">
        <v>374</v>
      </c>
      <c r="E307" s="144">
        <v>6</v>
      </c>
      <c r="F307" s="137">
        <v>26498825</v>
      </c>
    </row>
    <row r="308" spans="1:6">
      <c r="A308" s="150">
        <v>2015</v>
      </c>
      <c r="B308" s="151" t="s">
        <v>3386</v>
      </c>
      <c r="C308" s="152" t="s">
        <v>2490</v>
      </c>
      <c r="D308" s="147" t="s">
        <v>370</v>
      </c>
      <c r="E308" s="144">
        <v>31</v>
      </c>
      <c r="F308" s="137">
        <v>185092250</v>
      </c>
    </row>
    <row r="309" spans="1:6">
      <c r="A309" s="150">
        <v>2015</v>
      </c>
      <c r="B309" s="151" t="s">
        <v>3386</v>
      </c>
      <c r="C309" s="152" t="s">
        <v>2490</v>
      </c>
      <c r="D309" s="147" t="s">
        <v>355</v>
      </c>
      <c r="E309" s="144">
        <v>3</v>
      </c>
      <c r="F309" s="137">
        <v>6865750</v>
      </c>
    </row>
    <row r="310" spans="1:6">
      <c r="A310" s="150">
        <v>2015</v>
      </c>
      <c r="B310" s="151" t="s">
        <v>3386</v>
      </c>
      <c r="C310" s="152" t="s">
        <v>2490</v>
      </c>
      <c r="D310" s="147" t="s">
        <v>353</v>
      </c>
      <c r="E310" s="144">
        <v>5</v>
      </c>
      <c r="F310" s="137">
        <v>13834000</v>
      </c>
    </row>
    <row r="311" spans="1:6">
      <c r="A311" s="150">
        <v>2015</v>
      </c>
      <c r="B311" s="151" t="s">
        <v>3386</v>
      </c>
      <c r="C311" s="152" t="s">
        <v>2490</v>
      </c>
      <c r="D311" s="147" t="s">
        <v>362</v>
      </c>
      <c r="E311" s="144">
        <v>1</v>
      </c>
      <c r="F311" s="137">
        <v>5610757</v>
      </c>
    </row>
    <row r="312" spans="1:6">
      <c r="A312" s="150">
        <v>2015</v>
      </c>
      <c r="B312" s="151" t="s">
        <v>3386</v>
      </c>
      <c r="C312" s="152" t="s">
        <v>2490</v>
      </c>
      <c r="D312" s="147" t="s">
        <v>357</v>
      </c>
      <c r="E312" s="144">
        <v>8</v>
      </c>
      <c r="F312" s="137">
        <v>14605125</v>
      </c>
    </row>
    <row r="313" spans="1:6">
      <c r="A313" s="150">
        <v>2015</v>
      </c>
      <c r="B313" s="151" t="s">
        <v>3386</v>
      </c>
      <c r="C313" s="152" t="s">
        <v>2490</v>
      </c>
      <c r="D313" s="147" t="s">
        <v>368</v>
      </c>
      <c r="E313" s="144">
        <v>1</v>
      </c>
      <c r="F313" s="137">
        <v>4440000</v>
      </c>
    </row>
    <row r="314" spans="1:6">
      <c r="A314" s="150">
        <v>2015</v>
      </c>
      <c r="B314" s="151" t="s">
        <v>3386</v>
      </c>
      <c r="C314" s="152" t="s">
        <v>2490</v>
      </c>
      <c r="D314" s="147" t="s">
        <v>354</v>
      </c>
      <c r="E314" s="144">
        <v>1</v>
      </c>
      <c r="F314" s="137">
        <v>2154500</v>
      </c>
    </row>
    <row r="315" spans="1:6">
      <c r="A315" s="150">
        <v>2015</v>
      </c>
      <c r="B315" s="151" t="s">
        <v>3386</v>
      </c>
      <c r="C315" s="152" t="s">
        <v>2490</v>
      </c>
      <c r="D315" s="147" t="s">
        <v>366</v>
      </c>
      <c r="E315" s="144">
        <v>1</v>
      </c>
      <c r="F315" s="137">
        <v>6734700</v>
      </c>
    </row>
    <row r="316" spans="1:6">
      <c r="A316" s="150">
        <v>2015</v>
      </c>
      <c r="B316" s="151" t="s">
        <v>3386</v>
      </c>
      <c r="C316" s="152" t="s">
        <v>2490</v>
      </c>
      <c r="D316" s="147" t="s">
        <v>359</v>
      </c>
      <c r="E316" s="144">
        <v>9</v>
      </c>
      <c r="F316" s="137">
        <v>35128250</v>
      </c>
    </row>
    <row r="317" spans="1:6">
      <c r="A317" s="150">
        <v>2015</v>
      </c>
      <c r="B317" s="151" t="s">
        <v>3386</v>
      </c>
      <c r="C317" s="152" t="s">
        <v>2490</v>
      </c>
      <c r="D317" s="147" t="s">
        <v>371</v>
      </c>
      <c r="E317" s="144">
        <v>1</v>
      </c>
      <c r="F317" s="137">
        <v>8880000</v>
      </c>
    </row>
    <row r="318" spans="1:6">
      <c r="A318" s="150">
        <v>2015</v>
      </c>
      <c r="B318" s="151" t="s">
        <v>3386</v>
      </c>
      <c r="C318" s="152" t="s">
        <v>2490</v>
      </c>
      <c r="D318" s="147" t="s">
        <v>375</v>
      </c>
      <c r="E318" s="144">
        <v>3</v>
      </c>
      <c r="F318" s="137">
        <v>18389600</v>
      </c>
    </row>
    <row r="319" spans="1:6">
      <c r="A319" s="150">
        <v>2015</v>
      </c>
      <c r="B319" s="151" t="s">
        <v>3386</v>
      </c>
      <c r="C319" s="152" t="s">
        <v>2490</v>
      </c>
      <c r="D319" s="147" t="s">
        <v>376</v>
      </c>
      <c r="E319" s="144">
        <v>2</v>
      </c>
      <c r="F319" s="137">
        <v>11520000</v>
      </c>
    </row>
    <row r="320" spans="1:6">
      <c r="A320" s="150">
        <v>2015</v>
      </c>
      <c r="B320" s="151" t="s">
        <v>3386</v>
      </c>
      <c r="C320" s="152" t="s">
        <v>2490</v>
      </c>
      <c r="D320" s="147" t="s">
        <v>379</v>
      </c>
      <c r="E320" s="144">
        <v>1</v>
      </c>
      <c r="F320" s="137">
        <v>6458900</v>
      </c>
    </row>
    <row r="321" spans="1:6">
      <c r="A321" s="150">
        <v>2015</v>
      </c>
      <c r="B321" s="151" t="s">
        <v>3386</v>
      </c>
      <c r="C321" s="152" t="s">
        <v>2490</v>
      </c>
      <c r="D321" s="147" t="s">
        <v>358</v>
      </c>
      <c r="E321" s="144">
        <v>1</v>
      </c>
      <c r="F321" s="137">
        <v>3393500</v>
      </c>
    </row>
    <row r="322" spans="1:6">
      <c r="A322" s="150">
        <v>2015</v>
      </c>
      <c r="B322" s="151" t="s">
        <v>3386</v>
      </c>
      <c r="C322" s="152" t="s">
        <v>2490</v>
      </c>
      <c r="D322" s="147" t="s">
        <v>360</v>
      </c>
      <c r="E322" s="144">
        <v>1</v>
      </c>
      <c r="F322" s="137">
        <v>6458900</v>
      </c>
    </row>
    <row r="323" spans="1:6">
      <c r="A323" s="150">
        <v>2015</v>
      </c>
      <c r="B323" s="151" t="s">
        <v>3386</v>
      </c>
      <c r="C323" s="152" t="s">
        <v>2490</v>
      </c>
      <c r="D323" s="147" t="s">
        <v>367</v>
      </c>
      <c r="E323" s="144">
        <v>9</v>
      </c>
      <c r="F323" s="137">
        <v>82422000</v>
      </c>
    </row>
    <row r="324" spans="1:6">
      <c r="A324" s="150">
        <v>2015</v>
      </c>
      <c r="B324" s="151" t="s">
        <v>3386</v>
      </c>
      <c r="C324" s="152" t="s">
        <v>2490</v>
      </c>
      <c r="D324" s="147" t="s">
        <v>377</v>
      </c>
      <c r="E324" s="144">
        <v>2</v>
      </c>
      <c r="F324" s="137">
        <v>7889275</v>
      </c>
    </row>
    <row r="325" spans="1:6">
      <c r="A325" s="150">
        <v>2015</v>
      </c>
      <c r="B325" s="151" t="s">
        <v>3386</v>
      </c>
      <c r="C325" s="152" t="s">
        <v>2490</v>
      </c>
      <c r="D325" s="147" t="s">
        <v>364</v>
      </c>
      <c r="E325" s="144">
        <v>2</v>
      </c>
      <c r="F325" s="137">
        <v>6956250</v>
      </c>
    </row>
    <row r="326" spans="1:6">
      <c r="A326" s="150">
        <v>2015</v>
      </c>
      <c r="B326" s="151" t="s">
        <v>3386</v>
      </c>
      <c r="C326" s="152" t="s">
        <v>2490</v>
      </c>
      <c r="D326" s="147" t="s">
        <v>378</v>
      </c>
      <c r="E326" s="144">
        <v>2</v>
      </c>
      <c r="F326" s="137">
        <v>2807200</v>
      </c>
    </row>
    <row r="327" spans="1:6">
      <c r="A327" s="150">
        <v>2015</v>
      </c>
      <c r="B327" s="151" t="s">
        <v>3386</v>
      </c>
      <c r="C327" s="152" t="s">
        <v>2490</v>
      </c>
      <c r="D327" s="147" t="s">
        <v>356</v>
      </c>
      <c r="E327" s="144">
        <v>6</v>
      </c>
      <c r="F327" s="137">
        <v>22670055</v>
      </c>
    </row>
    <row r="328" spans="1:6">
      <c r="A328" s="150">
        <v>2015</v>
      </c>
      <c r="B328" s="151" t="s">
        <v>3386</v>
      </c>
      <c r="C328" s="152" t="s">
        <v>2490</v>
      </c>
      <c r="D328" s="147" t="s">
        <v>372</v>
      </c>
      <c r="E328" s="144">
        <v>4</v>
      </c>
      <c r="F328" s="137">
        <v>12851250</v>
      </c>
    </row>
    <row r="329" spans="1:6">
      <c r="A329" s="150">
        <v>2015</v>
      </c>
      <c r="B329" s="151" t="s">
        <v>3386</v>
      </c>
      <c r="C329" s="152" t="s">
        <v>2490</v>
      </c>
      <c r="D329" s="147" t="s">
        <v>363</v>
      </c>
      <c r="E329" s="144">
        <v>1</v>
      </c>
      <c r="F329" s="137">
        <v>2052610</v>
      </c>
    </row>
    <row r="330" spans="1:6">
      <c r="A330" s="150">
        <v>2015</v>
      </c>
      <c r="B330" s="151" t="s">
        <v>3386</v>
      </c>
      <c r="C330" s="152" t="s">
        <v>2490</v>
      </c>
      <c r="D330" s="147" t="s">
        <v>369</v>
      </c>
      <c r="E330" s="144">
        <v>2</v>
      </c>
      <c r="F330" s="137">
        <v>9110500</v>
      </c>
    </row>
    <row r="331" spans="1:6">
      <c r="A331" s="150">
        <v>2015</v>
      </c>
      <c r="B331" s="151" t="s">
        <v>3386</v>
      </c>
      <c r="C331" s="152" t="s">
        <v>2490</v>
      </c>
      <c r="D331" s="147" t="s">
        <v>361</v>
      </c>
      <c r="E331" s="144">
        <v>32</v>
      </c>
      <c r="F331" s="137">
        <v>174150850</v>
      </c>
    </row>
    <row r="332" spans="1:6">
      <c r="A332" s="150">
        <v>2015</v>
      </c>
      <c r="B332" s="151" t="s">
        <v>3386</v>
      </c>
      <c r="C332" s="152" t="s">
        <v>2490</v>
      </c>
      <c r="D332" s="147" t="s">
        <v>352</v>
      </c>
      <c r="E332" s="144">
        <v>194</v>
      </c>
      <c r="F332" s="137">
        <v>563733876</v>
      </c>
    </row>
    <row r="333" spans="1:6">
      <c r="A333" s="150">
        <v>2015</v>
      </c>
      <c r="B333" s="151" t="s">
        <v>3386</v>
      </c>
      <c r="C333" s="152" t="s">
        <v>2490</v>
      </c>
      <c r="D333" s="147" t="s">
        <v>365</v>
      </c>
      <c r="E333" s="144">
        <v>1</v>
      </c>
      <c r="F333" s="137">
        <v>2612778</v>
      </c>
    </row>
    <row r="334" spans="1:6">
      <c r="A334" s="150">
        <v>2015</v>
      </c>
      <c r="B334" s="151" t="s">
        <v>3386</v>
      </c>
      <c r="C334" s="152" t="s">
        <v>2490</v>
      </c>
      <c r="D334" s="147" t="s">
        <v>374</v>
      </c>
      <c r="E334" s="144">
        <v>6</v>
      </c>
      <c r="F334" s="137">
        <v>26498825</v>
      </c>
    </row>
    <row r="335" spans="1:6">
      <c r="A335" s="150">
        <v>2015</v>
      </c>
      <c r="B335" s="151" t="s">
        <v>3386</v>
      </c>
      <c r="C335" s="152" t="s">
        <v>2490</v>
      </c>
      <c r="D335" s="147" t="s">
        <v>355</v>
      </c>
      <c r="E335" s="144">
        <v>2</v>
      </c>
      <c r="F335" s="137">
        <v>5058000</v>
      </c>
    </row>
    <row r="336" spans="1:6">
      <c r="A336" s="150">
        <v>2015</v>
      </c>
      <c r="B336" s="151" t="s">
        <v>3386</v>
      </c>
      <c r="C336" s="152" t="s">
        <v>2490</v>
      </c>
      <c r="D336" s="147" t="s">
        <v>353</v>
      </c>
      <c r="E336" s="144">
        <v>5</v>
      </c>
      <c r="F336" s="137">
        <v>16532700</v>
      </c>
    </row>
    <row r="337" spans="1:6">
      <c r="A337" s="150">
        <v>2015</v>
      </c>
      <c r="B337" s="151" t="s">
        <v>3386</v>
      </c>
      <c r="C337" s="152" t="s">
        <v>2490</v>
      </c>
      <c r="D337" s="147" t="s">
        <v>362</v>
      </c>
      <c r="E337" s="144">
        <v>1</v>
      </c>
      <c r="F337" s="137">
        <v>5783855</v>
      </c>
    </row>
    <row r="338" spans="1:6">
      <c r="A338" s="150">
        <v>2015</v>
      </c>
      <c r="B338" s="151" t="s">
        <v>3386</v>
      </c>
      <c r="C338" s="152" t="s">
        <v>2490</v>
      </c>
      <c r="D338" s="147" t="s">
        <v>357</v>
      </c>
      <c r="E338" s="144">
        <v>10</v>
      </c>
      <c r="F338" s="137">
        <v>13598875</v>
      </c>
    </row>
    <row r="339" spans="1:6">
      <c r="A339" s="150">
        <v>2015</v>
      </c>
      <c r="B339" s="151" t="s">
        <v>3386</v>
      </c>
      <c r="C339" s="152" t="s">
        <v>2490</v>
      </c>
      <c r="D339" s="147" t="s">
        <v>368</v>
      </c>
      <c r="E339" s="144">
        <v>1</v>
      </c>
      <c r="F339" s="137">
        <v>4440000</v>
      </c>
    </row>
    <row r="340" spans="1:6">
      <c r="A340" s="150">
        <v>2015</v>
      </c>
      <c r="B340" s="151" t="s">
        <v>3386</v>
      </c>
      <c r="C340" s="152" t="s">
        <v>2490</v>
      </c>
      <c r="D340" s="147" t="s">
        <v>373</v>
      </c>
      <c r="E340" s="144">
        <v>3</v>
      </c>
      <c r="F340" s="137">
        <v>9961700</v>
      </c>
    </row>
    <row r="341" spans="1:6">
      <c r="A341" s="150">
        <v>2015</v>
      </c>
      <c r="B341" s="151" t="s">
        <v>3386</v>
      </c>
      <c r="C341" s="152" t="s">
        <v>2490</v>
      </c>
      <c r="D341" s="147" t="s">
        <v>366</v>
      </c>
      <c r="E341" s="144">
        <v>2</v>
      </c>
      <c r="F341" s="137">
        <v>10102050</v>
      </c>
    </row>
    <row r="342" spans="1:6">
      <c r="A342" s="150">
        <v>2015</v>
      </c>
      <c r="B342" s="151" t="s">
        <v>3386</v>
      </c>
      <c r="C342" s="152" t="s">
        <v>2490</v>
      </c>
      <c r="D342" s="147" t="s">
        <v>359</v>
      </c>
      <c r="E342" s="144">
        <v>13</v>
      </c>
      <c r="F342" s="137">
        <v>52085500</v>
      </c>
    </row>
    <row r="343" spans="1:6">
      <c r="A343" s="150">
        <v>2015</v>
      </c>
      <c r="B343" s="151" t="s">
        <v>3386</v>
      </c>
      <c r="C343" s="152" t="s">
        <v>2490</v>
      </c>
      <c r="D343" s="147" t="s">
        <v>371</v>
      </c>
      <c r="E343" s="144">
        <v>40</v>
      </c>
      <c r="F343" s="137">
        <v>229234600</v>
      </c>
    </row>
    <row r="344" spans="1:6">
      <c r="A344" s="150">
        <v>2015</v>
      </c>
      <c r="B344" s="151" t="s">
        <v>3386</v>
      </c>
      <c r="C344" s="152" t="s">
        <v>2490</v>
      </c>
      <c r="D344" s="147" t="s">
        <v>375</v>
      </c>
      <c r="E344" s="144">
        <v>2</v>
      </c>
      <c r="F344" s="137">
        <v>11520000</v>
      </c>
    </row>
    <row r="345" spans="1:6">
      <c r="A345" s="150">
        <v>2015</v>
      </c>
      <c r="B345" s="151" t="s">
        <v>3386</v>
      </c>
      <c r="C345" s="152" t="s">
        <v>2490</v>
      </c>
      <c r="D345" s="147" t="s">
        <v>376</v>
      </c>
      <c r="E345" s="144">
        <v>1</v>
      </c>
      <c r="F345" s="137">
        <v>7867200</v>
      </c>
    </row>
    <row r="346" spans="1:6">
      <c r="A346" s="150">
        <v>2015</v>
      </c>
      <c r="B346" s="151" t="s">
        <v>3386</v>
      </c>
      <c r="C346" s="152" t="s">
        <v>2490</v>
      </c>
      <c r="D346" s="147" t="s">
        <v>358</v>
      </c>
      <c r="E346" s="144">
        <v>4</v>
      </c>
      <c r="F346" s="137">
        <v>8176850</v>
      </c>
    </row>
    <row r="347" spans="1:6">
      <c r="A347" s="150">
        <v>2015</v>
      </c>
      <c r="B347" s="151" t="s">
        <v>3386</v>
      </c>
      <c r="C347" s="152" t="s">
        <v>2490</v>
      </c>
      <c r="D347" s="147" t="s">
        <v>360</v>
      </c>
      <c r="E347" s="144">
        <v>3</v>
      </c>
      <c r="F347" s="137">
        <v>15685900</v>
      </c>
    </row>
    <row r="348" spans="1:6">
      <c r="A348" s="150">
        <v>2015</v>
      </c>
      <c r="B348" s="151" t="s">
        <v>3386</v>
      </c>
      <c r="C348" s="152" t="s">
        <v>2490</v>
      </c>
      <c r="D348" s="147" t="s">
        <v>367</v>
      </c>
      <c r="E348" s="144">
        <v>10</v>
      </c>
      <c r="F348" s="137">
        <v>91697000</v>
      </c>
    </row>
    <row r="349" spans="1:6">
      <c r="A349" s="150">
        <v>2015</v>
      </c>
      <c r="B349" s="151" t="s">
        <v>3386</v>
      </c>
      <c r="C349" s="152" t="s">
        <v>2490</v>
      </c>
      <c r="D349" s="147" t="s">
        <v>377</v>
      </c>
      <c r="E349" s="144">
        <v>6</v>
      </c>
      <c r="F349" s="137">
        <v>23502750</v>
      </c>
    </row>
    <row r="350" spans="1:6">
      <c r="A350" s="150">
        <v>2015</v>
      </c>
      <c r="B350" s="151" t="s">
        <v>3386</v>
      </c>
      <c r="C350" s="152" t="s">
        <v>2490</v>
      </c>
      <c r="D350" s="147" t="s">
        <v>364</v>
      </c>
      <c r="E350" s="144">
        <v>1</v>
      </c>
      <c r="F350" s="137">
        <v>2318750</v>
      </c>
    </row>
    <row r="351" spans="1:6">
      <c r="A351" s="150">
        <v>2015</v>
      </c>
      <c r="B351" s="151" t="s">
        <v>3386</v>
      </c>
      <c r="C351" s="152" t="s">
        <v>2490</v>
      </c>
      <c r="D351" s="147" t="s">
        <v>378</v>
      </c>
      <c r="E351" s="144">
        <v>1</v>
      </c>
      <c r="F351" s="137">
        <v>1403600</v>
      </c>
    </row>
    <row r="352" spans="1:6">
      <c r="A352" s="150">
        <v>2015</v>
      </c>
      <c r="B352" s="151" t="s">
        <v>3386</v>
      </c>
      <c r="C352" s="152" t="s">
        <v>2490</v>
      </c>
      <c r="D352" s="147" t="s">
        <v>356</v>
      </c>
      <c r="E352" s="144">
        <v>3</v>
      </c>
      <c r="F352" s="137">
        <v>13679235</v>
      </c>
    </row>
    <row r="353" spans="1:6">
      <c r="A353" s="150">
        <v>2015</v>
      </c>
      <c r="B353" s="151" t="s">
        <v>3386</v>
      </c>
      <c r="C353" s="152" t="s">
        <v>2490</v>
      </c>
      <c r="D353" s="147" t="s">
        <v>372</v>
      </c>
      <c r="E353" s="144">
        <v>1</v>
      </c>
      <c r="F353" s="137">
        <v>8880000</v>
      </c>
    </row>
    <row r="354" spans="1:6">
      <c r="A354" s="150">
        <v>2015</v>
      </c>
      <c r="B354" s="151" t="s">
        <v>3386</v>
      </c>
      <c r="C354" s="146" t="s">
        <v>644</v>
      </c>
      <c r="D354" s="147" t="s">
        <v>1160</v>
      </c>
      <c r="E354" s="144">
        <v>10</v>
      </c>
      <c r="F354" s="137">
        <v>59234345</v>
      </c>
    </row>
    <row r="355" spans="1:6">
      <c r="A355" s="150">
        <v>2015</v>
      </c>
      <c r="B355" s="151" t="s">
        <v>3386</v>
      </c>
      <c r="C355" s="146" t="s">
        <v>644</v>
      </c>
      <c r="D355" s="147" t="s">
        <v>401</v>
      </c>
      <c r="E355" s="144">
        <v>3</v>
      </c>
      <c r="F355" s="137">
        <v>10217735</v>
      </c>
    </row>
    <row r="356" spans="1:6">
      <c r="A356" s="150">
        <v>2015</v>
      </c>
      <c r="B356" s="151" t="s">
        <v>3386</v>
      </c>
      <c r="C356" s="146" t="s">
        <v>644</v>
      </c>
      <c r="D356" s="147" t="s">
        <v>400</v>
      </c>
      <c r="E356" s="144">
        <v>2</v>
      </c>
      <c r="F356" s="137">
        <v>6000000</v>
      </c>
    </row>
    <row r="357" spans="1:6">
      <c r="A357" s="150">
        <v>2015</v>
      </c>
      <c r="B357" s="151" t="s">
        <v>3386</v>
      </c>
      <c r="C357" s="146" t="s">
        <v>644</v>
      </c>
      <c r="D357" s="147" t="s">
        <v>399</v>
      </c>
      <c r="E357" s="144">
        <v>5</v>
      </c>
      <c r="F357" s="137">
        <v>9813104</v>
      </c>
    </row>
    <row r="358" spans="1:6">
      <c r="A358" s="150">
        <v>2015</v>
      </c>
      <c r="B358" s="151" t="s">
        <v>3386</v>
      </c>
      <c r="C358" s="146" t="s">
        <v>644</v>
      </c>
      <c r="D358" s="147" t="s">
        <v>393</v>
      </c>
      <c r="E358" s="144">
        <v>1</v>
      </c>
      <c r="F358" s="137">
        <v>4640395</v>
      </c>
    </row>
    <row r="359" spans="1:6">
      <c r="A359" s="150">
        <v>2015</v>
      </c>
      <c r="B359" s="151" t="s">
        <v>3386</v>
      </c>
      <c r="C359" s="146" t="s">
        <v>644</v>
      </c>
      <c r="D359" s="147" t="s">
        <v>385</v>
      </c>
      <c r="E359" s="144">
        <v>2</v>
      </c>
      <c r="F359" s="137">
        <v>5826601</v>
      </c>
    </row>
    <row r="360" spans="1:6">
      <c r="A360" s="150">
        <v>2015</v>
      </c>
      <c r="B360" s="151" t="s">
        <v>3386</v>
      </c>
      <c r="C360" s="146" t="s">
        <v>644</v>
      </c>
      <c r="D360" s="147" t="s">
        <v>392</v>
      </c>
      <c r="E360" s="144">
        <v>20</v>
      </c>
      <c r="F360" s="137">
        <v>77750000</v>
      </c>
    </row>
    <row r="361" spans="1:6">
      <c r="A361" s="150">
        <v>2015</v>
      </c>
      <c r="B361" s="151" t="s">
        <v>3386</v>
      </c>
      <c r="C361" s="146" t="s">
        <v>644</v>
      </c>
      <c r="D361" s="147" t="s">
        <v>2495</v>
      </c>
      <c r="E361" s="144">
        <v>4</v>
      </c>
      <c r="F361" s="137">
        <v>28595074</v>
      </c>
    </row>
    <row r="362" spans="1:6">
      <c r="A362" s="150">
        <v>2015</v>
      </c>
      <c r="B362" s="151" t="s">
        <v>3386</v>
      </c>
      <c r="C362" s="146" t="s">
        <v>644</v>
      </c>
      <c r="D362" s="147" t="s">
        <v>397</v>
      </c>
      <c r="E362" s="144">
        <v>1</v>
      </c>
      <c r="F362" s="137">
        <v>3790466</v>
      </c>
    </row>
    <row r="363" spans="1:6">
      <c r="A363" s="150">
        <v>2015</v>
      </c>
      <c r="B363" s="151" t="s">
        <v>3386</v>
      </c>
      <c r="C363" s="146" t="s">
        <v>644</v>
      </c>
      <c r="D363" s="147" t="s">
        <v>386</v>
      </c>
      <c r="E363" s="144">
        <v>8</v>
      </c>
      <c r="F363" s="137">
        <v>8644383</v>
      </c>
    </row>
    <row r="364" spans="1:6">
      <c r="A364" s="150">
        <v>2015</v>
      </c>
      <c r="B364" s="151" t="s">
        <v>3386</v>
      </c>
      <c r="C364" s="146" t="s">
        <v>644</v>
      </c>
      <c r="D364" s="147" t="s">
        <v>404</v>
      </c>
      <c r="E364" s="144">
        <v>1</v>
      </c>
      <c r="F364" s="137">
        <v>6110000</v>
      </c>
    </row>
    <row r="365" spans="1:6">
      <c r="A365" s="150">
        <v>2015</v>
      </c>
      <c r="B365" s="151" t="s">
        <v>3386</v>
      </c>
      <c r="C365" s="146" t="s">
        <v>644</v>
      </c>
      <c r="D365" s="147" t="s">
        <v>384</v>
      </c>
      <c r="E365" s="144">
        <v>25</v>
      </c>
      <c r="F365" s="137">
        <v>148446295</v>
      </c>
    </row>
    <row r="366" spans="1:6">
      <c r="A366" s="150">
        <v>2015</v>
      </c>
      <c r="B366" s="151" t="s">
        <v>3386</v>
      </c>
      <c r="C366" s="146" t="s">
        <v>644</v>
      </c>
      <c r="D366" s="147" t="s">
        <v>387</v>
      </c>
      <c r="E366" s="144">
        <v>4</v>
      </c>
      <c r="F366" s="137">
        <v>30862332</v>
      </c>
    </row>
    <row r="367" spans="1:6">
      <c r="A367" s="150">
        <v>2015</v>
      </c>
      <c r="B367" s="151" t="s">
        <v>3386</v>
      </c>
      <c r="C367" s="146" t="s">
        <v>644</v>
      </c>
      <c r="D367" s="147" t="s">
        <v>644</v>
      </c>
      <c r="E367" s="144">
        <v>277</v>
      </c>
      <c r="F367" s="137">
        <v>951814292</v>
      </c>
    </row>
    <row r="368" spans="1:6">
      <c r="A368" s="150">
        <v>2015</v>
      </c>
      <c r="B368" s="151" t="s">
        <v>3386</v>
      </c>
      <c r="C368" s="146" t="s">
        <v>644</v>
      </c>
      <c r="D368" s="147" t="s">
        <v>395</v>
      </c>
      <c r="E368" s="144">
        <v>2</v>
      </c>
      <c r="F368" s="137">
        <v>8382500</v>
      </c>
    </row>
    <row r="369" spans="1:6">
      <c r="A369" s="150">
        <v>2015</v>
      </c>
      <c r="B369" s="151" t="s">
        <v>3386</v>
      </c>
      <c r="C369" s="146" t="s">
        <v>644</v>
      </c>
      <c r="D369" s="147" t="s">
        <v>1160</v>
      </c>
      <c r="E369" s="144">
        <v>5</v>
      </c>
      <c r="F369" s="137">
        <v>33567812.640000001</v>
      </c>
    </row>
    <row r="370" spans="1:6">
      <c r="A370" s="150">
        <v>2015</v>
      </c>
      <c r="B370" s="151" t="s">
        <v>3386</v>
      </c>
      <c r="C370" s="146" t="s">
        <v>644</v>
      </c>
      <c r="D370" s="147" t="s">
        <v>401</v>
      </c>
      <c r="E370" s="144">
        <v>4</v>
      </c>
      <c r="F370" s="137">
        <v>13303942</v>
      </c>
    </row>
    <row r="371" spans="1:6">
      <c r="A371" s="150">
        <v>2015</v>
      </c>
      <c r="B371" s="151" t="s">
        <v>3386</v>
      </c>
      <c r="C371" s="146" t="s">
        <v>644</v>
      </c>
      <c r="D371" s="147" t="s">
        <v>399</v>
      </c>
      <c r="E371" s="144">
        <v>4</v>
      </c>
      <c r="F371" s="137">
        <v>8411232</v>
      </c>
    </row>
    <row r="372" spans="1:6">
      <c r="A372" s="150">
        <v>2015</v>
      </c>
      <c r="B372" s="151" t="s">
        <v>3386</v>
      </c>
      <c r="C372" s="146" t="s">
        <v>644</v>
      </c>
      <c r="D372" s="147" t="s">
        <v>393</v>
      </c>
      <c r="E372" s="144">
        <v>1</v>
      </c>
      <c r="F372" s="137">
        <v>1160099</v>
      </c>
    </row>
    <row r="373" spans="1:6">
      <c r="A373" s="150">
        <v>2015</v>
      </c>
      <c r="B373" s="151" t="s">
        <v>3386</v>
      </c>
      <c r="C373" s="146" t="s">
        <v>644</v>
      </c>
      <c r="D373" s="147" t="s">
        <v>385</v>
      </c>
      <c r="E373" s="144">
        <v>2</v>
      </c>
      <c r="F373" s="137">
        <v>4340394</v>
      </c>
    </row>
    <row r="374" spans="1:6">
      <c r="A374" s="150">
        <v>2015</v>
      </c>
      <c r="B374" s="151" t="s">
        <v>3386</v>
      </c>
      <c r="C374" s="146" t="s">
        <v>644</v>
      </c>
      <c r="D374" s="147" t="s">
        <v>392</v>
      </c>
      <c r="E374" s="144">
        <v>19</v>
      </c>
      <c r="F374" s="137">
        <v>77500000</v>
      </c>
    </row>
    <row r="375" spans="1:6">
      <c r="A375" s="150">
        <v>2015</v>
      </c>
      <c r="B375" s="151" t="s">
        <v>3386</v>
      </c>
      <c r="C375" s="146" t="s">
        <v>644</v>
      </c>
      <c r="D375" s="147" t="s">
        <v>2495</v>
      </c>
      <c r="E375" s="144">
        <v>3</v>
      </c>
      <c r="F375" s="137">
        <v>22422660</v>
      </c>
    </row>
    <row r="376" spans="1:6">
      <c r="A376" s="150">
        <v>2015</v>
      </c>
      <c r="B376" s="151" t="s">
        <v>3386</v>
      </c>
      <c r="C376" s="146" t="s">
        <v>644</v>
      </c>
      <c r="D376" s="147" t="s">
        <v>397</v>
      </c>
      <c r="E376" s="144">
        <v>1</v>
      </c>
      <c r="F376" s="137">
        <v>3790466</v>
      </c>
    </row>
    <row r="377" spans="1:6">
      <c r="A377" s="150">
        <v>2015</v>
      </c>
      <c r="B377" s="151" t="s">
        <v>3386</v>
      </c>
      <c r="C377" s="146" t="s">
        <v>644</v>
      </c>
      <c r="D377" s="147" t="s">
        <v>386</v>
      </c>
      <c r="E377" s="144">
        <v>8</v>
      </c>
      <c r="F377" s="137">
        <v>5119914</v>
      </c>
    </row>
    <row r="378" spans="1:6">
      <c r="A378" s="150">
        <v>2015</v>
      </c>
      <c r="B378" s="151" t="s">
        <v>3386</v>
      </c>
      <c r="C378" s="146" t="s">
        <v>644</v>
      </c>
      <c r="D378" s="147" t="s">
        <v>404</v>
      </c>
      <c r="E378" s="144">
        <v>1</v>
      </c>
      <c r="F378" s="137">
        <v>6079901</v>
      </c>
    </row>
    <row r="379" spans="1:6">
      <c r="A379" s="150">
        <v>2015</v>
      </c>
      <c r="B379" s="151" t="s">
        <v>3386</v>
      </c>
      <c r="C379" s="146" t="s">
        <v>644</v>
      </c>
      <c r="D379" s="147" t="s">
        <v>384</v>
      </c>
      <c r="E379" s="144">
        <v>19</v>
      </c>
      <c r="F379" s="137">
        <v>112688220</v>
      </c>
    </row>
    <row r="380" spans="1:6">
      <c r="A380" s="150">
        <v>2015</v>
      </c>
      <c r="B380" s="151" t="s">
        <v>3386</v>
      </c>
      <c r="C380" s="146" t="s">
        <v>644</v>
      </c>
      <c r="D380" s="147" t="s">
        <v>387</v>
      </c>
      <c r="E380" s="144">
        <v>4</v>
      </c>
      <c r="F380" s="137">
        <v>25828818</v>
      </c>
    </row>
    <row r="381" spans="1:6">
      <c r="A381" s="150">
        <v>2015</v>
      </c>
      <c r="B381" s="151" t="s">
        <v>3386</v>
      </c>
      <c r="C381" s="146" t="s">
        <v>644</v>
      </c>
      <c r="D381" s="147" t="s">
        <v>644</v>
      </c>
      <c r="E381" s="144">
        <v>265</v>
      </c>
      <c r="F381" s="137">
        <v>908545827</v>
      </c>
    </row>
    <row r="382" spans="1:6">
      <c r="A382" s="137">
        <v>2016</v>
      </c>
      <c r="B382" s="151" t="s">
        <v>3386</v>
      </c>
      <c r="C382" s="152" t="s">
        <v>2490</v>
      </c>
      <c r="D382" s="147" t="s">
        <v>363</v>
      </c>
      <c r="E382" s="144">
        <v>1</v>
      </c>
      <c r="F382" s="137">
        <v>4959500</v>
      </c>
    </row>
    <row r="383" spans="1:6">
      <c r="A383" s="137">
        <v>2016</v>
      </c>
      <c r="B383" s="151" t="s">
        <v>3386</v>
      </c>
      <c r="C383" s="152" t="s">
        <v>2490</v>
      </c>
      <c r="D383" s="147" t="s">
        <v>369</v>
      </c>
      <c r="E383" s="144">
        <v>3</v>
      </c>
      <c r="F383" s="137">
        <v>14030000</v>
      </c>
    </row>
    <row r="384" spans="1:6">
      <c r="A384" s="137">
        <v>2016</v>
      </c>
      <c r="B384" s="151" t="s">
        <v>3386</v>
      </c>
      <c r="C384" s="152" t="s">
        <v>2490</v>
      </c>
      <c r="D384" s="147" t="s">
        <v>361</v>
      </c>
      <c r="E384" s="144">
        <v>37</v>
      </c>
      <c r="F384" s="137">
        <v>201708150</v>
      </c>
    </row>
    <row r="385" spans="1:6">
      <c r="A385" s="137">
        <v>2016</v>
      </c>
      <c r="B385" s="151" t="s">
        <v>3386</v>
      </c>
      <c r="C385" s="152" t="s">
        <v>2490</v>
      </c>
      <c r="D385" s="147" t="s">
        <v>352</v>
      </c>
      <c r="E385" s="144">
        <v>165</v>
      </c>
      <c r="F385" s="137">
        <v>534116349</v>
      </c>
    </row>
    <row r="386" spans="1:6">
      <c r="A386" s="137">
        <v>2016</v>
      </c>
      <c r="B386" s="151" t="s">
        <v>3386</v>
      </c>
      <c r="C386" s="152" t="s">
        <v>2490</v>
      </c>
      <c r="D386" s="147" t="s">
        <v>374</v>
      </c>
      <c r="E386" s="144">
        <v>13</v>
      </c>
      <c r="F386" s="137">
        <v>56289400</v>
      </c>
    </row>
    <row r="387" spans="1:6">
      <c r="A387" s="137">
        <v>2016</v>
      </c>
      <c r="B387" s="151" t="s">
        <v>3386</v>
      </c>
      <c r="C387" s="152" t="s">
        <v>2490</v>
      </c>
      <c r="D387" s="147" t="s">
        <v>353</v>
      </c>
      <c r="E387" s="144">
        <v>3</v>
      </c>
      <c r="F387" s="137">
        <v>10387900</v>
      </c>
    </row>
    <row r="388" spans="1:6">
      <c r="A388" s="137">
        <v>2016</v>
      </c>
      <c r="B388" s="151" t="s">
        <v>3386</v>
      </c>
      <c r="C388" s="152" t="s">
        <v>2490</v>
      </c>
      <c r="D388" s="147" t="s">
        <v>362</v>
      </c>
      <c r="E388" s="144">
        <v>1</v>
      </c>
      <c r="F388" s="137">
        <v>5783855</v>
      </c>
    </row>
    <row r="389" spans="1:6">
      <c r="A389" s="137">
        <v>2016</v>
      </c>
      <c r="B389" s="151" t="s">
        <v>3386</v>
      </c>
      <c r="C389" s="152" t="s">
        <v>2490</v>
      </c>
      <c r="D389" s="147" t="s">
        <v>357</v>
      </c>
      <c r="E389" s="144">
        <v>8</v>
      </c>
      <c r="F389" s="137">
        <v>7661687</v>
      </c>
    </row>
    <row r="390" spans="1:6">
      <c r="A390" s="137">
        <v>2016</v>
      </c>
      <c r="B390" s="151" t="s">
        <v>3386</v>
      </c>
      <c r="C390" s="152" t="s">
        <v>2490</v>
      </c>
      <c r="D390" s="147" t="s">
        <v>354</v>
      </c>
      <c r="E390" s="144">
        <v>1</v>
      </c>
      <c r="F390" s="137">
        <v>2316000</v>
      </c>
    </row>
    <row r="391" spans="1:6">
      <c r="A391" s="137">
        <v>2016</v>
      </c>
      <c r="B391" s="151" t="s">
        <v>3386</v>
      </c>
      <c r="C391" s="152" t="s">
        <v>2490</v>
      </c>
      <c r="D391" s="147" t="s">
        <v>373</v>
      </c>
      <c r="E391" s="144">
        <v>2</v>
      </c>
      <c r="F391" s="137">
        <v>6184250</v>
      </c>
    </row>
    <row r="392" spans="1:6">
      <c r="A392" s="137">
        <v>2016</v>
      </c>
      <c r="B392" s="151" t="s">
        <v>3386</v>
      </c>
      <c r="C392" s="152" t="s">
        <v>2490</v>
      </c>
      <c r="D392" s="147" t="s">
        <v>366</v>
      </c>
      <c r="E392" s="144">
        <v>2</v>
      </c>
      <c r="F392" s="137">
        <v>14480200</v>
      </c>
    </row>
    <row r="393" spans="1:6">
      <c r="A393" s="137">
        <v>2016</v>
      </c>
      <c r="B393" s="151" t="s">
        <v>3386</v>
      </c>
      <c r="C393" s="152" t="s">
        <v>2490</v>
      </c>
      <c r="D393" s="147" t="s">
        <v>359</v>
      </c>
      <c r="E393" s="144">
        <v>15</v>
      </c>
      <c r="F393" s="137">
        <v>60337750</v>
      </c>
    </row>
    <row r="394" spans="1:6">
      <c r="A394" s="137">
        <v>2016</v>
      </c>
      <c r="B394" s="151" t="s">
        <v>3386</v>
      </c>
      <c r="C394" s="152" t="s">
        <v>2490</v>
      </c>
      <c r="D394" s="147" t="s">
        <v>371</v>
      </c>
      <c r="E394" s="144">
        <v>45</v>
      </c>
      <c r="F394" s="137">
        <v>287694050</v>
      </c>
    </row>
    <row r="395" spans="1:6">
      <c r="A395" s="137">
        <v>2016</v>
      </c>
      <c r="B395" s="151" t="s">
        <v>3386</v>
      </c>
      <c r="C395" s="152" t="s">
        <v>2490</v>
      </c>
      <c r="D395" s="147" t="s">
        <v>375</v>
      </c>
      <c r="E395" s="144">
        <v>2</v>
      </c>
      <c r="F395" s="137">
        <v>12493600</v>
      </c>
    </row>
    <row r="396" spans="1:6">
      <c r="A396" s="137">
        <v>2016</v>
      </c>
      <c r="B396" s="151" t="s">
        <v>3386</v>
      </c>
      <c r="C396" s="152" t="s">
        <v>2490</v>
      </c>
      <c r="D396" s="147" t="s">
        <v>376</v>
      </c>
      <c r="E396" s="144">
        <v>1</v>
      </c>
      <c r="F396" s="137">
        <v>8457600</v>
      </c>
    </row>
    <row r="397" spans="1:6">
      <c r="A397" s="137">
        <v>2016</v>
      </c>
      <c r="B397" s="151" t="s">
        <v>3386</v>
      </c>
      <c r="C397" s="152" t="s">
        <v>2490</v>
      </c>
      <c r="D397" s="147" t="s">
        <v>4572</v>
      </c>
      <c r="E397" s="144">
        <v>2</v>
      </c>
      <c r="F397" s="137">
        <v>7439250</v>
      </c>
    </row>
    <row r="398" spans="1:6">
      <c r="A398" s="137">
        <v>2016</v>
      </c>
      <c r="B398" s="151" t="s">
        <v>3386</v>
      </c>
      <c r="C398" s="152" t="s">
        <v>2490</v>
      </c>
      <c r="D398" s="147" t="s">
        <v>360</v>
      </c>
      <c r="E398" s="144">
        <v>1</v>
      </c>
      <c r="F398" s="137">
        <v>6943300</v>
      </c>
    </row>
    <row r="399" spans="1:6">
      <c r="A399" s="137">
        <v>2016</v>
      </c>
      <c r="B399" s="151" t="s">
        <v>3386</v>
      </c>
      <c r="C399" s="152" t="s">
        <v>2490</v>
      </c>
      <c r="D399" s="147" t="s">
        <v>367</v>
      </c>
      <c r="E399" s="144">
        <v>10</v>
      </c>
      <c r="F399" s="137">
        <v>98949000</v>
      </c>
    </row>
    <row r="400" spans="1:6">
      <c r="A400" s="137">
        <v>2016</v>
      </c>
      <c r="B400" s="151" t="s">
        <v>3386</v>
      </c>
      <c r="C400" s="152" t="s">
        <v>2490</v>
      </c>
      <c r="D400" s="147" t="s">
        <v>377</v>
      </c>
      <c r="E400" s="144">
        <v>6</v>
      </c>
      <c r="F400" s="137">
        <v>25265800</v>
      </c>
    </row>
    <row r="401" spans="1:6">
      <c r="A401" s="137">
        <v>2016</v>
      </c>
      <c r="B401" s="151" t="s">
        <v>3386</v>
      </c>
      <c r="C401" s="152" t="s">
        <v>2490</v>
      </c>
      <c r="D401" s="147" t="s">
        <v>364</v>
      </c>
      <c r="E401" s="144">
        <v>1</v>
      </c>
      <c r="F401" s="137">
        <v>2492750</v>
      </c>
    </row>
    <row r="402" spans="1:6">
      <c r="A402" s="137">
        <v>2016</v>
      </c>
      <c r="B402" s="151" t="s">
        <v>3386</v>
      </c>
      <c r="C402" s="152" t="s">
        <v>2490</v>
      </c>
      <c r="D402" s="147" t="s">
        <v>378</v>
      </c>
      <c r="E402" s="144">
        <v>1</v>
      </c>
      <c r="F402" s="137">
        <v>754490</v>
      </c>
    </row>
    <row r="403" spans="1:6">
      <c r="A403" s="137">
        <v>2016</v>
      </c>
      <c r="B403" s="151" t="s">
        <v>3386</v>
      </c>
      <c r="C403" s="152" t="s">
        <v>2490</v>
      </c>
      <c r="D403" s="147" t="s">
        <v>356</v>
      </c>
      <c r="E403" s="144">
        <v>3</v>
      </c>
      <c r="F403" s="137">
        <v>13528890</v>
      </c>
    </row>
    <row r="404" spans="1:6">
      <c r="A404" s="137">
        <v>2016</v>
      </c>
      <c r="B404" s="151" t="s">
        <v>3386</v>
      </c>
      <c r="C404" s="152" t="s">
        <v>2490</v>
      </c>
      <c r="D404" s="147" t="s">
        <v>372</v>
      </c>
      <c r="E404" s="144">
        <v>1</v>
      </c>
      <c r="F404" s="137">
        <v>9546000</v>
      </c>
    </row>
    <row r="405" spans="1:6">
      <c r="A405" s="137">
        <v>2016</v>
      </c>
      <c r="B405" s="151" t="s">
        <v>3386</v>
      </c>
      <c r="C405" s="152" t="s">
        <v>2490</v>
      </c>
      <c r="D405" s="147" t="s">
        <v>363</v>
      </c>
      <c r="E405" s="144">
        <v>29</v>
      </c>
      <c r="F405" s="137">
        <v>51095705</v>
      </c>
    </row>
    <row r="406" spans="1:6">
      <c r="A406" s="137">
        <v>2016</v>
      </c>
      <c r="B406" s="151" t="s">
        <v>3386</v>
      </c>
      <c r="C406" s="152" t="s">
        <v>2490</v>
      </c>
      <c r="D406" s="147" t="s">
        <v>369</v>
      </c>
      <c r="E406" s="144">
        <v>2</v>
      </c>
      <c r="F406" s="137">
        <v>8916000</v>
      </c>
    </row>
    <row r="407" spans="1:6">
      <c r="A407" s="137">
        <v>2016</v>
      </c>
      <c r="B407" s="151" t="s">
        <v>3386</v>
      </c>
      <c r="C407" s="152" t="s">
        <v>2490</v>
      </c>
      <c r="D407" s="147" t="s">
        <v>361</v>
      </c>
      <c r="E407" s="144">
        <v>33</v>
      </c>
      <c r="F407" s="137">
        <v>196176950</v>
      </c>
    </row>
    <row r="408" spans="1:6">
      <c r="A408" s="137">
        <v>2016</v>
      </c>
      <c r="B408" s="151" t="s">
        <v>3386</v>
      </c>
      <c r="C408" s="152" t="s">
        <v>2490</v>
      </c>
      <c r="D408" s="147" t="s">
        <v>352</v>
      </c>
      <c r="E408" s="144">
        <v>167</v>
      </c>
      <c r="F408" s="137">
        <v>478197484</v>
      </c>
    </row>
    <row r="409" spans="1:6">
      <c r="A409" s="137">
        <v>2016</v>
      </c>
      <c r="B409" s="151" t="s">
        <v>3386</v>
      </c>
      <c r="C409" s="152" t="s">
        <v>2490</v>
      </c>
      <c r="D409" s="147" t="s">
        <v>374</v>
      </c>
      <c r="E409" s="144">
        <v>13</v>
      </c>
      <c r="F409" s="137">
        <v>56289400</v>
      </c>
    </row>
    <row r="410" spans="1:6">
      <c r="A410" s="137">
        <v>2016</v>
      </c>
      <c r="B410" s="151" t="s">
        <v>3386</v>
      </c>
      <c r="C410" s="152" t="s">
        <v>2490</v>
      </c>
      <c r="D410" s="147" t="s">
        <v>362</v>
      </c>
      <c r="E410" s="144">
        <v>1</v>
      </c>
      <c r="F410" s="137">
        <v>5783855</v>
      </c>
    </row>
    <row r="411" spans="1:6">
      <c r="A411" s="137">
        <v>2016</v>
      </c>
      <c r="B411" s="151" t="s">
        <v>3386</v>
      </c>
      <c r="C411" s="152" t="s">
        <v>2490</v>
      </c>
      <c r="D411" s="147" t="s">
        <v>357</v>
      </c>
      <c r="E411" s="144">
        <v>8</v>
      </c>
      <c r="F411" s="137">
        <v>7735512</v>
      </c>
    </row>
    <row r="412" spans="1:6">
      <c r="A412" s="137">
        <v>2016</v>
      </c>
      <c r="B412" s="151" t="s">
        <v>3386</v>
      </c>
      <c r="C412" s="152" t="s">
        <v>2490</v>
      </c>
      <c r="D412" s="147" t="s">
        <v>368</v>
      </c>
      <c r="E412" s="144">
        <v>1</v>
      </c>
      <c r="F412" s="137">
        <v>4773000</v>
      </c>
    </row>
    <row r="413" spans="1:6">
      <c r="A413" s="137">
        <v>2016</v>
      </c>
      <c r="B413" s="151" t="s">
        <v>3386</v>
      </c>
      <c r="C413" s="152" t="s">
        <v>2490</v>
      </c>
      <c r="D413" s="147" t="s">
        <v>354</v>
      </c>
      <c r="E413" s="144">
        <v>1</v>
      </c>
      <c r="F413" s="137">
        <v>2316000</v>
      </c>
    </row>
    <row r="414" spans="1:6">
      <c r="A414" s="137">
        <v>2016</v>
      </c>
      <c r="B414" s="151" t="s">
        <v>3386</v>
      </c>
      <c r="C414" s="152" t="s">
        <v>2490</v>
      </c>
      <c r="D414" s="147" t="s">
        <v>373</v>
      </c>
      <c r="E414" s="144">
        <v>6</v>
      </c>
      <c r="F414" s="137">
        <v>24038500</v>
      </c>
    </row>
    <row r="415" spans="1:6">
      <c r="A415" s="137">
        <v>2016</v>
      </c>
      <c r="B415" s="151" t="s">
        <v>3386</v>
      </c>
      <c r="C415" s="152" t="s">
        <v>2490</v>
      </c>
      <c r="D415" s="147" t="s">
        <v>366</v>
      </c>
      <c r="E415" s="144">
        <v>2</v>
      </c>
      <c r="F415" s="137">
        <v>10860150</v>
      </c>
    </row>
    <row r="416" spans="1:6">
      <c r="A416" s="137">
        <v>2016</v>
      </c>
      <c r="B416" s="151" t="s">
        <v>3386</v>
      </c>
      <c r="C416" s="152" t="s">
        <v>2490</v>
      </c>
      <c r="D416" s="147" t="s">
        <v>359</v>
      </c>
      <c r="E416" s="144">
        <v>19</v>
      </c>
      <c r="F416" s="137">
        <v>78182875</v>
      </c>
    </row>
    <row r="417" spans="1:6">
      <c r="A417" s="137">
        <v>2016</v>
      </c>
      <c r="B417" s="151" t="s">
        <v>3386</v>
      </c>
      <c r="C417" s="152" t="s">
        <v>2490</v>
      </c>
      <c r="D417" s="147" t="s">
        <v>371</v>
      </c>
      <c r="E417" s="144">
        <v>42</v>
      </c>
      <c r="F417" s="137">
        <v>261089535</v>
      </c>
    </row>
    <row r="418" spans="1:6">
      <c r="A418" s="137">
        <v>2016</v>
      </c>
      <c r="B418" s="151" t="s">
        <v>3386</v>
      </c>
      <c r="C418" s="152" t="s">
        <v>2490</v>
      </c>
      <c r="D418" s="147" t="s">
        <v>380</v>
      </c>
      <c r="E418" s="144">
        <v>1</v>
      </c>
      <c r="F418" s="137">
        <v>6943300</v>
      </c>
    </row>
    <row r="419" spans="1:6">
      <c r="A419" s="137">
        <v>2016</v>
      </c>
      <c r="B419" s="151" t="s">
        <v>3386</v>
      </c>
      <c r="C419" s="152" t="s">
        <v>2490</v>
      </c>
      <c r="D419" s="147" t="s">
        <v>381</v>
      </c>
      <c r="E419" s="144">
        <v>2</v>
      </c>
      <c r="F419" s="137">
        <v>17545000</v>
      </c>
    </row>
    <row r="420" spans="1:6">
      <c r="A420" s="137">
        <v>2016</v>
      </c>
      <c r="B420" s="151" t="s">
        <v>3386</v>
      </c>
      <c r="C420" s="152" t="s">
        <v>2490</v>
      </c>
      <c r="D420" s="147" t="s">
        <v>375</v>
      </c>
      <c r="E420" s="144">
        <v>3</v>
      </c>
      <c r="F420" s="137">
        <v>20676000</v>
      </c>
    </row>
    <row r="421" spans="1:6">
      <c r="A421" s="137">
        <v>2016</v>
      </c>
      <c r="B421" s="151" t="s">
        <v>3386</v>
      </c>
      <c r="C421" s="152" t="s">
        <v>2490</v>
      </c>
      <c r="D421" s="147" t="s">
        <v>376</v>
      </c>
      <c r="E421" s="144">
        <v>1</v>
      </c>
      <c r="F421" s="137">
        <v>8457600</v>
      </c>
    </row>
    <row r="422" spans="1:6">
      <c r="A422" s="137">
        <v>2016</v>
      </c>
      <c r="B422" s="151" t="s">
        <v>3386</v>
      </c>
      <c r="C422" s="152" t="s">
        <v>2490</v>
      </c>
      <c r="D422" s="147" t="s">
        <v>358</v>
      </c>
      <c r="E422" s="144">
        <v>2</v>
      </c>
      <c r="F422" s="137">
        <v>7548500</v>
      </c>
    </row>
    <row r="423" spans="1:6">
      <c r="A423" s="137">
        <v>2016</v>
      </c>
      <c r="B423" s="151" t="s">
        <v>3386</v>
      </c>
      <c r="C423" s="152" t="s">
        <v>2490</v>
      </c>
      <c r="D423" s="147" t="s">
        <v>4572</v>
      </c>
      <c r="E423" s="144">
        <v>1</v>
      </c>
      <c r="F423" s="137">
        <v>4959500</v>
      </c>
    </row>
    <row r="424" spans="1:6">
      <c r="A424" s="137">
        <v>2016</v>
      </c>
      <c r="B424" s="151" t="s">
        <v>3386</v>
      </c>
      <c r="C424" s="152" t="s">
        <v>2490</v>
      </c>
      <c r="D424" s="147" t="s">
        <v>360</v>
      </c>
      <c r="E424" s="144">
        <v>1</v>
      </c>
      <c r="F424" s="137">
        <v>6943300</v>
      </c>
    </row>
    <row r="425" spans="1:6">
      <c r="A425" s="137">
        <v>2016</v>
      </c>
      <c r="B425" s="151" t="s">
        <v>3386</v>
      </c>
      <c r="C425" s="152" t="s">
        <v>2490</v>
      </c>
      <c r="D425" s="147" t="s">
        <v>367</v>
      </c>
      <c r="E425" s="144">
        <v>10</v>
      </c>
      <c r="F425" s="137">
        <v>98949000</v>
      </c>
    </row>
    <row r="426" spans="1:6">
      <c r="A426" s="137">
        <v>2016</v>
      </c>
      <c r="B426" s="151" t="s">
        <v>3386</v>
      </c>
      <c r="C426" s="152" t="s">
        <v>2490</v>
      </c>
      <c r="D426" s="147" t="s">
        <v>382</v>
      </c>
      <c r="E426" s="144">
        <v>2</v>
      </c>
      <c r="F426" s="137">
        <v>19942000</v>
      </c>
    </row>
    <row r="427" spans="1:6">
      <c r="A427" s="137">
        <v>2016</v>
      </c>
      <c r="B427" s="151" t="s">
        <v>3386</v>
      </c>
      <c r="C427" s="152" t="s">
        <v>2490</v>
      </c>
      <c r="D427" s="147" t="s">
        <v>377</v>
      </c>
      <c r="E427" s="144">
        <v>6</v>
      </c>
      <c r="F427" s="137">
        <v>25265800</v>
      </c>
    </row>
    <row r="428" spans="1:6">
      <c r="A428" s="137">
        <v>2016</v>
      </c>
      <c r="B428" s="151" t="s">
        <v>3386</v>
      </c>
      <c r="C428" s="152" t="s">
        <v>2490</v>
      </c>
      <c r="D428" s="147" t="s">
        <v>383</v>
      </c>
      <c r="E428" s="144">
        <v>2</v>
      </c>
      <c r="F428" s="137">
        <v>10343000</v>
      </c>
    </row>
    <row r="429" spans="1:6">
      <c r="A429" s="137">
        <v>2016</v>
      </c>
      <c r="B429" s="151" t="s">
        <v>3386</v>
      </c>
      <c r="C429" s="152" t="s">
        <v>2490</v>
      </c>
      <c r="D429" s="147" t="s">
        <v>364</v>
      </c>
      <c r="E429" s="144">
        <v>1</v>
      </c>
      <c r="F429" s="137">
        <v>4985500</v>
      </c>
    </row>
    <row r="430" spans="1:6">
      <c r="A430" s="137">
        <v>2016</v>
      </c>
      <c r="B430" s="151" t="s">
        <v>3386</v>
      </c>
      <c r="C430" s="152" t="s">
        <v>2490</v>
      </c>
      <c r="D430" s="147" t="s">
        <v>378</v>
      </c>
      <c r="E430" s="144">
        <v>2</v>
      </c>
      <c r="F430" s="137">
        <v>2263470</v>
      </c>
    </row>
    <row r="431" spans="1:6">
      <c r="A431" s="137">
        <v>2016</v>
      </c>
      <c r="B431" s="151" t="s">
        <v>3386</v>
      </c>
      <c r="C431" s="152" t="s">
        <v>2490</v>
      </c>
      <c r="D431" s="147" t="s">
        <v>356</v>
      </c>
      <c r="E431" s="144">
        <v>3</v>
      </c>
      <c r="F431" s="137">
        <v>14359500</v>
      </c>
    </row>
    <row r="432" spans="1:6">
      <c r="A432" s="137">
        <v>2016</v>
      </c>
      <c r="B432" s="151" t="s">
        <v>3386</v>
      </c>
      <c r="C432" s="152" t="s">
        <v>2490</v>
      </c>
      <c r="D432" s="147" t="s">
        <v>372</v>
      </c>
      <c r="E432" s="144">
        <v>1</v>
      </c>
      <c r="F432" s="137">
        <v>9546000</v>
      </c>
    </row>
    <row r="433" spans="1:6">
      <c r="A433" s="137">
        <v>2016</v>
      </c>
      <c r="B433" s="151" t="s">
        <v>3386</v>
      </c>
      <c r="C433" s="146" t="s">
        <v>644</v>
      </c>
      <c r="D433" s="147" t="s">
        <v>1160</v>
      </c>
      <c r="E433" s="144">
        <v>4</v>
      </c>
      <c r="F433" s="137">
        <v>25332313</v>
      </c>
    </row>
    <row r="434" spans="1:6">
      <c r="A434" s="137">
        <v>2016</v>
      </c>
      <c r="B434" s="151" t="s">
        <v>3386</v>
      </c>
      <c r="C434" s="146" t="s">
        <v>644</v>
      </c>
      <c r="D434" s="147" t="s">
        <v>401</v>
      </c>
      <c r="E434" s="144">
        <v>3</v>
      </c>
      <c r="F434" s="137">
        <v>4815353</v>
      </c>
    </row>
    <row r="435" spans="1:6">
      <c r="A435" s="137">
        <v>2016</v>
      </c>
      <c r="B435" s="151" t="s">
        <v>3386</v>
      </c>
      <c r="C435" s="146" t="s">
        <v>644</v>
      </c>
      <c r="D435" s="147" t="s">
        <v>385</v>
      </c>
      <c r="E435" s="144">
        <v>1</v>
      </c>
      <c r="F435" s="137">
        <v>2079137</v>
      </c>
    </row>
    <row r="436" spans="1:6">
      <c r="A436" s="137">
        <v>2016</v>
      </c>
      <c r="B436" s="151" t="s">
        <v>3386</v>
      </c>
      <c r="C436" s="146" t="s">
        <v>644</v>
      </c>
      <c r="D436" s="147" t="s">
        <v>392</v>
      </c>
      <c r="E436" s="144">
        <v>13</v>
      </c>
      <c r="F436" s="137">
        <v>50500000</v>
      </c>
    </row>
    <row r="437" spans="1:6">
      <c r="A437" s="137">
        <v>2016</v>
      </c>
      <c r="B437" s="151" t="s">
        <v>3386</v>
      </c>
      <c r="C437" s="146" t="s">
        <v>644</v>
      </c>
      <c r="D437" s="147" t="s">
        <v>2495</v>
      </c>
      <c r="E437" s="144">
        <v>3</v>
      </c>
      <c r="F437" s="137">
        <v>23825912</v>
      </c>
    </row>
    <row r="438" spans="1:6">
      <c r="A438" s="137">
        <v>2016</v>
      </c>
      <c r="B438" s="151" t="s">
        <v>3386</v>
      </c>
      <c r="C438" s="146" t="s">
        <v>644</v>
      </c>
      <c r="D438" s="147" t="s">
        <v>386</v>
      </c>
      <c r="E438" s="144">
        <v>1</v>
      </c>
      <c r="F438" s="137">
        <v>2086086</v>
      </c>
    </row>
    <row r="439" spans="1:6">
      <c r="A439" s="137">
        <v>2016</v>
      </c>
      <c r="B439" s="151" t="s">
        <v>3386</v>
      </c>
      <c r="C439" s="146" t="s">
        <v>644</v>
      </c>
      <c r="D439" s="147" t="s">
        <v>398</v>
      </c>
      <c r="E439" s="144">
        <v>1</v>
      </c>
      <c r="F439" s="137">
        <v>3027000</v>
      </c>
    </row>
    <row r="440" spans="1:6">
      <c r="A440" s="137">
        <v>2016</v>
      </c>
      <c r="B440" s="151" t="s">
        <v>3386</v>
      </c>
      <c r="C440" s="146" t="s">
        <v>644</v>
      </c>
      <c r="D440" s="147" t="s">
        <v>404</v>
      </c>
      <c r="E440" s="144">
        <v>1</v>
      </c>
      <c r="F440" s="137">
        <v>6414246</v>
      </c>
    </row>
    <row r="441" spans="1:6">
      <c r="A441" s="137">
        <v>2016</v>
      </c>
      <c r="B441" s="151" t="s">
        <v>3386</v>
      </c>
      <c r="C441" s="146" t="s">
        <v>644</v>
      </c>
      <c r="D441" s="147" t="s">
        <v>384</v>
      </c>
      <c r="E441" s="144">
        <v>23</v>
      </c>
      <c r="F441" s="137">
        <v>140082942</v>
      </c>
    </row>
    <row r="442" spans="1:6">
      <c r="A442" s="137">
        <v>2016</v>
      </c>
      <c r="B442" s="151" t="s">
        <v>3386</v>
      </c>
      <c r="C442" s="146" t="s">
        <v>644</v>
      </c>
      <c r="D442" s="147" t="s">
        <v>387</v>
      </c>
      <c r="E442" s="144">
        <v>3</v>
      </c>
      <c r="F442" s="137">
        <v>27220122</v>
      </c>
    </row>
    <row r="443" spans="1:6">
      <c r="A443" s="137">
        <v>2016</v>
      </c>
      <c r="B443" s="151" t="s">
        <v>3386</v>
      </c>
      <c r="C443" s="146" t="s">
        <v>644</v>
      </c>
      <c r="D443" s="147" t="s">
        <v>644</v>
      </c>
      <c r="E443" s="144">
        <v>338</v>
      </c>
      <c r="F443" s="137">
        <v>1238247033.25</v>
      </c>
    </row>
    <row r="444" spans="1:6">
      <c r="A444" s="137">
        <v>2016</v>
      </c>
      <c r="B444" s="151" t="s">
        <v>3386</v>
      </c>
      <c r="C444" s="146" t="s">
        <v>644</v>
      </c>
      <c r="D444" s="147" t="s">
        <v>395</v>
      </c>
      <c r="E444" s="144">
        <v>2</v>
      </c>
      <c r="F444" s="137">
        <v>4299074</v>
      </c>
    </row>
    <row r="445" spans="1:6">
      <c r="A445" s="137">
        <v>2016</v>
      </c>
      <c r="B445" s="151" t="s">
        <v>3386</v>
      </c>
      <c r="C445" s="146" t="s">
        <v>644</v>
      </c>
      <c r="D445" s="147" t="s">
        <v>1160</v>
      </c>
      <c r="E445" s="144">
        <v>4</v>
      </c>
      <c r="F445" s="137">
        <v>25332313</v>
      </c>
    </row>
    <row r="446" spans="1:6">
      <c r="A446" s="137">
        <v>2016</v>
      </c>
      <c r="B446" s="151" t="s">
        <v>3386</v>
      </c>
      <c r="C446" s="146" t="s">
        <v>644</v>
      </c>
      <c r="D446" s="147" t="s">
        <v>392</v>
      </c>
      <c r="E446" s="144">
        <v>8</v>
      </c>
      <c r="F446" s="137">
        <v>32000000</v>
      </c>
    </row>
    <row r="447" spans="1:6">
      <c r="A447" s="137">
        <v>2016</v>
      </c>
      <c r="B447" s="151" t="s">
        <v>3386</v>
      </c>
      <c r="C447" s="146" t="s">
        <v>644</v>
      </c>
      <c r="D447" s="147" t="s">
        <v>2495</v>
      </c>
      <c r="E447" s="144">
        <v>3</v>
      </c>
      <c r="F447" s="137">
        <v>23825912</v>
      </c>
    </row>
    <row r="448" spans="1:6">
      <c r="A448" s="137">
        <v>2016</v>
      </c>
      <c r="B448" s="151" t="s">
        <v>3386</v>
      </c>
      <c r="C448" s="146" t="s">
        <v>644</v>
      </c>
      <c r="D448" s="147" t="s">
        <v>386</v>
      </c>
      <c r="E448" s="144">
        <v>4</v>
      </c>
      <c r="F448" s="137">
        <v>3906946</v>
      </c>
    </row>
    <row r="449" spans="1:6">
      <c r="A449" s="137">
        <v>2016</v>
      </c>
      <c r="B449" s="151" t="s">
        <v>3386</v>
      </c>
      <c r="C449" s="146" t="s">
        <v>644</v>
      </c>
      <c r="D449" s="147" t="s">
        <v>398</v>
      </c>
      <c r="E449" s="144">
        <v>1</v>
      </c>
      <c r="F449" s="137">
        <v>3071734</v>
      </c>
    </row>
    <row r="450" spans="1:6">
      <c r="A450" s="137">
        <v>2016</v>
      </c>
      <c r="B450" s="151" t="s">
        <v>3386</v>
      </c>
      <c r="C450" s="146" t="s">
        <v>644</v>
      </c>
      <c r="D450" s="147" t="s">
        <v>404</v>
      </c>
      <c r="E450" s="144">
        <v>1</v>
      </c>
      <c r="F450" s="137">
        <v>6414246</v>
      </c>
    </row>
    <row r="451" spans="1:6">
      <c r="A451" s="137">
        <v>2016</v>
      </c>
      <c r="B451" s="151" t="s">
        <v>3386</v>
      </c>
      <c r="C451" s="146" t="s">
        <v>644</v>
      </c>
      <c r="D451" s="147" t="s">
        <v>384</v>
      </c>
      <c r="E451" s="144">
        <v>20</v>
      </c>
      <c r="F451" s="137">
        <v>123438515</v>
      </c>
    </row>
    <row r="452" spans="1:6">
      <c r="A452" s="137">
        <v>2016</v>
      </c>
      <c r="B452" s="151" t="s">
        <v>3386</v>
      </c>
      <c r="C452" s="146" t="s">
        <v>644</v>
      </c>
      <c r="D452" s="147" t="s">
        <v>387</v>
      </c>
      <c r="E452" s="144">
        <v>2</v>
      </c>
      <c r="F452" s="137">
        <v>18146748</v>
      </c>
    </row>
    <row r="453" spans="1:6">
      <c r="A453" s="137">
        <v>2016</v>
      </c>
      <c r="B453" s="151" t="s">
        <v>3386</v>
      </c>
      <c r="C453" s="146" t="s">
        <v>644</v>
      </c>
      <c r="D453" s="147" t="s">
        <v>644</v>
      </c>
      <c r="E453" s="144">
        <v>414</v>
      </c>
      <c r="F453" s="137">
        <v>1303527909.2500002</v>
      </c>
    </row>
    <row r="454" spans="1:6">
      <c r="A454" s="137">
        <v>2016</v>
      </c>
      <c r="B454" s="151" t="s">
        <v>3386</v>
      </c>
      <c r="C454" s="146" t="s">
        <v>644</v>
      </c>
      <c r="D454" s="147" t="s">
        <v>395</v>
      </c>
      <c r="E454" s="144">
        <v>2</v>
      </c>
      <c r="F454" s="137">
        <v>6445926</v>
      </c>
    </row>
    <row r="455" spans="1:6">
      <c r="A455" s="150">
        <v>2017</v>
      </c>
      <c r="B455" s="151" t="s">
        <v>3386</v>
      </c>
      <c r="C455" s="152" t="s">
        <v>2490</v>
      </c>
      <c r="D455" s="132" t="s">
        <v>2584</v>
      </c>
      <c r="E455" s="144">
        <v>154</v>
      </c>
      <c r="F455" s="137">
        <v>546410392</v>
      </c>
    </row>
    <row r="456" spans="1:6">
      <c r="A456" s="150">
        <v>2017</v>
      </c>
      <c r="B456" s="151" t="s">
        <v>3386</v>
      </c>
      <c r="C456" s="152" t="s">
        <v>2490</v>
      </c>
      <c r="D456" s="132" t="s">
        <v>354</v>
      </c>
      <c r="E456" s="144">
        <v>1</v>
      </c>
      <c r="F456" s="137">
        <v>2524500</v>
      </c>
    </row>
    <row r="457" spans="1:6">
      <c r="A457" s="150">
        <v>2017</v>
      </c>
      <c r="B457" s="151" t="s">
        <v>3386</v>
      </c>
      <c r="C457" s="152" t="s">
        <v>2490</v>
      </c>
      <c r="D457" s="132" t="s">
        <v>2585</v>
      </c>
      <c r="E457" s="144">
        <v>3</v>
      </c>
      <c r="F457" s="137">
        <v>15423423</v>
      </c>
    </row>
    <row r="458" spans="1:6">
      <c r="A458" s="150">
        <v>2017</v>
      </c>
      <c r="B458" s="151" t="s">
        <v>3386</v>
      </c>
      <c r="C458" s="152" t="s">
        <v>2490</v>
      </c>
      <c r="D458" s="132" t="s">
        <v>2586</v>
      </c>
      <c r="E458" s="144">
        <v>5</v>
      </c>
      <c r="F458" s="137">
        <v>8710025</v>
      </c>
    </row>
    <row r="459" spans="1:6">
      <c r="A459" s="150">
        <v>2017</v>
      </c>
      <c r="B459" s="151" t="s">
        <v>3386</v>
      </c>
      <c r="C459" s="152" t="s">
        <v>2490</v>
      </c>
      <c r="D459" s="132" t="s">
        <v>4574</v>
      </c>
      <c r="E459" s="144">
        <v>16</v>
      </c>
      <c r="F459" s="137">
        <v>68342500</v>
      </c>
    </row>
    <row r="460" spans="1:6">
      <c r="A460" s="150">
        <v>2017</v>
      </c>
      <c r="B460" s="151" t="s">
        <v>3386</v>
      </c>
      <c r="C460" s="152" t="s">
        <v>2490</v>
      </c>
      <c r="D460" s="132" t="s">
        <v>4588</v>
      </c>
      <c r="E460" s="144">
        <v>1</v>
      </c>
      <c r="F460" s="137">
        <v>7568400</v>
      </c>
    </row>
    <row r="461" spans="1:6">
      <c r="A461" s="150">
        <v>2017</v>
      </c>
      <c r="B461" s="151" t="s">
        <v>3386</v>
      </c>
      <c r="C461" s="152" t="s">
        <v>2490</v>
      </c>
      <c r="D461" s="132" t="s">
        <v>2587</v>
      </c>
      <c r="E461" s="144">
        <v>28</v>
      </c>
      <c r="F461" s="137">
        <v>183809950</v>
      </c>
    </row>
    <row r="462" spans="1:6">
      <c r="A462" s="150">
        <v>2017</v>
      </c>
      <c r="B462" s="151" t="s">
        <v>3386</v>
      </c>
      <c r="C462" s="152" t="s">
        <v>2490</v>
      </c>
      <c r="D462" s="132" t="s">
        <v>2588</v>
      </c>
      <c r="E462" s="144">
        <v>1</v>
      </c>
      <c r="F462" s="137">
        <v>8417057</v>
      </c>
    </row>
    <row r="463" spans="1:6">
      <c r="A463" s="150">
        <v>2017</v>
      </c>
      <c r="B463" s="151" t="s">
        <v>3386</v>
      </c>
      <c r="C463" s="152" t="s">
        <v>2490</v>
      </c>
      <c r="D463" s="132" t="s">
        <v>2589</v>
      </c>
      <c r="E463" s="144">
        <v>1</v>
      </c>
      <c r="F463" s="137">
        <v>2601250</v>
      </c>
    </row>
    <row r="464" spans="1:6">
      <c r="A464" s="150">
        <v>2017</v>
      </c>
      <c r="B464" s="151" t="s">
        <v>3386</v>
      </c>
      <c r="C464" s="152" t="s">
        <v>2490</v>
      </c>
      <c r="D464" s="132" t="s">
        <v>2590</v>
      </c>
      <c r="E464" s="144">
        <v>1</v>
      </c>
      <c r="F464" s="137">
        <v>5434000</v>
      </c>
    </row>
    <row r="465" spans="1:6">
      <c r="A465" s="150">
        <v>2017</v>
      </c>
      <c r="B465" s="151" t="s">
        <v>3386</v>
      </c>
      <c r="C465" s="152" t="s">
        <v>2490</v>
      </c>
      <c r="D465" s="132" t="s">
        <v>2591</v>
      </c>
      <c r="E465" s="144">
        <v>1</v>
      </c>
      <c r="F465" s="137">
        <v>7891800</v>
      </c>
    </row>
    <row r="466" spans="1:6">
      <c r="A466" s="150">
        <v>2017</v>
      </c>
      <c r="B466" s="151" t="s">
        <v>3386</v>
      </c>
      <c r="C466" s="152" t="s">
        <v>2490</v>
      </c>
      <c r="D466" s="132" t="s">
        <v>2592</v>
      </c>
      <c r="E466" s="144">
        <v>10</v>
      </c>
      <c r="F466" s="137">
        <v>107853000</v>
      </c>
    </row>
    <row r="467" spans="1:6">
      <c r="A467" s="150">
        <v>2017</v>
      </c>
      <c r="B467" s="151" t="s">
        <v>3386</v>
      </c>
      <c r="C467" s="152" t="s">
        <v>2490</v>
      </c>
      <c r="D467" s="132" t="s">
        <v>2593</v>
      </c>
      <c r="E467" s="144">
        <v>6</v>
      </c>
      <c r="F467" s="137">
        <v>24334000</v>
      </c>
    </row>
    <row r="468" spans="1:6">
      <c r="A468" s="150">
        <v>2017</v>
      </c>
      <c r="B468" s="151" t="s">
        <v>3386</v>
      </c>
      <c r="C468" s="152" t="s">
        <v>2490</v>
      </c>
      <c r="D468" s="132" t="s">
        <v>2594</v>
      </c>
      <c r="E468" s="144">
        <v>15</v>
      </c>
      <c r="F468" s="137">
        <v>70912275</v>
      </c>
    </row>
    <row r="469" spans="1:6">
      <c r="A469" s="150">
        <v>2017</v>
      </c>
      <c r="B469" s="151" t="s">
        <v>3386</v>
      </c>
      <c r="C469" s="152" t="s">
        <v>2490</v>
      </c>
      <c r="D469" s="132" t="s">
        <v>2595</v>
      </c>
      <c r="E469" s="144">
        <v>1</v>
      </c>
      <c r="F469" s="137">
        <v>10405000</v>
      </c>
    </row>
    <row r="470" spans="1:6">
      <c r="A470" s="150">
        <v>2017</v>
      </c>
      <c r="B470" s="151" t="s">
        <v>3386</v>
      </c>
      <c r="C470" s="152" t="s">
        <v>2490</v>
      </c>
      <c r="D470" s="132" t="s">
        <v>2596</v>
      </c>
      <c r="E470" s="144">
        <v>4</v>
      </c>
      <c r="F470" s="137">
        <v>26936000</v>
      </c>
    </row>
    <row r="471" spans="1:6">
      <c r="A471" s="150">
        <v>2017</v>
      </c>
      <c r="B471" s="151" t="s">
        <v>3386</v>
      </c>
      <c r="C471" s="152" t="s">
        <v>2490</v>
      </c>
      <c r="D471" s="132" t="s">
        <v>2597</v>
      </c>
      <c r="E471" s="144">
        <v>2</v>
      </c>
      <c r="F471" s="137">
        <v>8724675</v>
      </c>
    </row>
    <row r="472" spans="1:6">
      <c r="A472" s="150">
        <v>2017</v>
      </c>
      <c r="B472" s="151" t="s">
        <v>3386</v>
      </c>
      <c r="C472" s="152" t="s">
        <v>2490</v>
      </c>
      <c r="D472" s="132" t="s">
        <v>2598</v>
      </c>
      <c r="E472" s="144">
        <v>1</v>
      </c>
      <c r="F472" s="137">
        <v>9218400</v>
      </c>
    </row>
    <row r="473" spans="1:6">
      <c r="A473" s="150">
        <v>2017</v>
      </c>
      <c r="B473" s="151" t="s">
        <v>3386</v>
      </c>
      <c r="C473" s="152" t="s">
        <v>2490</v>
      </c>
      <c r="D473" s="132" t="s">
        <v>4575</v>
      </c>
      <c r="E473" s="144">
        <v>1</v>
      </c>
      <c r="F473" s="137">
        <v>4859000</v>
      </c>
    </row>
    <row r="474" spans="1:6">
      <c r="A474" s="150">
        <v>2017</v>
      </c>
      <c r="B474" s="151" t="s">
        <v>3386</v>
      </c>
      <c r="C474" s="152" t="s">
        <v>2490</v>
      </c>
      <c r="D474" s="147" t="s">
        <v>371</v>
      </c>
      <c r="E474" s="144">
        <v>39</v>
      </c>
      <c r="F474" s="137">
        <v>268977100</v>
      </c>
    </row>
    <row r="475" spans="1:6">
      <c r="A475" s="150">
        <v>2017</v>
      </c>
      <c r="B475" s="151" t="s">
        <v>3386</v>
      </c>
      <c r="C475" s="152" t="s">
        <v>2490</v>
      </c>
      <c r="D475" s="132" t="s">
        <v>4589</v>
      </c>
      <c r="E475" s="144">
        <v>1</v>
      </c>
      <c r="F475" s="137">
        <v>5406000</v>
      </c>
    </row>
    <row r="476" spans="1:6">
      <c r="A476" s="150">
        <v>2017</v>
      </c>
      <c r="B476" s="151" t="s">
        <v>3386</v>
      </c>
      <c r="C476" s="152" t="s">
        <v>2490</v>
      </c>
      <c r="D476" s="132" t="s">
        <v>383</v>
      </c>
      <c r="E476" s="144">
        <v>4</v>
      </c>
      <c r="F476" s="137">
        <v>19729500</v>
      </c>
    </row>
    <row r="477" spans="1:6">
      <c r="A477" s="150">
        <v>2017</v>
      </c>
      <c r="B477" s="151" t="s">
        <v>3386</v>
      </c>
      <c r="C477" s="152" t="s">
        <v>2490</v>
      </c>
      <c r="D477" s="132" t="s">
        <v>4567</v>
      </c>
      <c r="E477" s="144">
        <v>2</v>
      </c>
      <c r="F477" s="137">
        <v>12000000</v>
      </c>
    </row>
    <row r="478" spans="1:6">
      <c r="A478" s="150">
        <v>2017</v>
      </c>
      <c r="B478" s="151" t="s">
        <v>3386</v>
      </c>
      <c r="C478" s="152" t="s">
        <v>2490</v>
      </c>
      <c r="D478" s="132" t="s">
        <v>2599</v>
      </c>
      <c r="E478" s="144">
        <v>2</v>
      </c>
      <c r="F478" s="137">
        <v>9162000</v>
      </c>
    </row>
    <row r="479" spans="1:6">
      <c r="A479" s="150">
        <v>2017</v>
      </c>
      <c r="B479" s="151" t="s">
        <v>3386</v>
      </c>
      <c r="C479" s="152" t="s">
        <v>2490</v>
      </c>
      <c r="D479" s="132" t="s">
        <v>380</v>
      </c>
      <c r="E479" s="144">
        <v>1</v>
      </c>
      <c r="F479" s="137">
        <v>7568400</v>
      </c>
    </row>
    <row r="480" spans="1:6">
      <c r="A480" s="150">
        <v>2017</v>
      </c>
      <c r="B480" s="151" t="s">
        <v>3386</v>
      </c>
      <c r="C480" s="152" t="s">
        <v>2490</v>
      </c>
      <c r="D480" s="132" t="s">
        <v>382</v>
      </c>
      <c r="E480" s="144">
        <v>2</v>
      </c>
      <c r="F480" s="137">
        <v>21736000</v>
      </c>
    </row>
    <row r="481" spans="1:6">
      <c r="A481" s="150">
        <v>2017</v>
      </c>
      <c r="B481" s="309" t="s">
        <v>3387</v>
      </c>
      <c r="C481" s="152" t="s">
        <v>2490</v>
      </c>
      <c r="D481" s="132" t="s">
        <v>2584</v>
      </c>
      <c r="E481" s="144">
        <v>166</v>
      </c>
      <c r="F481" s="137">
        <v>592955423</v>
      </c>
    </row>
    <row r="482" spans="1:6">
      <c r="A482" s="150">
        <v>2017</v>
      </c>
      <c r="B482" s="309" t="s">
        <v>3387</v>
      </c>
      <c r="C482" s="152" t="s">
        <v>2490</v>
      </c>
      <c r="D482" s="132" t="s">
        <v>2585</v>
      </c>
      <c r="E482" s="144">
        <v>1</v>
      </c>
      <c r="F482" s="137">
        <v>5141141</v>
      </c>
    </row>
    <row r="483" spans="1:6">
      <c r="A483" s="150">
        <v>2017</v>
      </c>
      <c r="B483" s="309" t="s">
        <v>3387</v>
      </c>
      <c r="C483" s="152" t="s">
        <v>2490</v>
      </c>
      <c r="D483" s="132" t="s">
        <v>2586</v>
      </c>
      <c r="E483" s="144">
        <v>5</v>
      </c>
      <c r="F483" s="137">
        <v>9756950</v>
      </c>
    </row>
    <row r="484" spans="1:6">
      <c r="A484" s="150">
        <v>2017</v>
      </c>
      <c r="B484" s="309" t="s">
        <v>3387</v>
      </c>
      <c r="C484" s="152" t="s">
        <v>2490</v>
      </c>
      <c r="D484" s="132" t="s">
        <v>2600</v>
      </c>
      <c r="E484" s="144">
        <v>2</v>
      </c>
      <c r="F484" s="137">
        <v>6464750</v>
      </c>
    </row>
    <row r="485" spans="1:6">
      <c r="A485" s="150">
        <v>2017</v>
      </c>
      <c r="B485" s="309" t="s">
        <v>3387</v>
      </c>
      <c r="C485" s="152" t="s">
        <v>2490</v>
      </c>
      <c r="D485" s="132" t="s">
        <v>4574</v>
      </c>
      <c r="E485" s="144">
        <v>14</v>
      </c>
      <c r="F485" s="137">
        <v>67130000</v>
      </c>
    </row>
    <row r="486" spans="1:6">
      <c r="A486" s="150">
        <v>2017</v>
      </c>
      <c r="B486" s="309" t="s">
        <v>3387</v>
      </c>
      <c r="C486" s="152" t="s">
        <v>2490</v>
      </c>
      <c r="D486" s="132" t="s">
        <v>4588</v>
      </c>
      <c r="E486" s="144">
        <v>1</v>
      </c>
      <c r="F486" s="137">
        <v>7568400</v>
      </c>
    </row>
    <row r="487" spans="1:6">
      <c r="A487" s="150">
        <v>2017</v>
      </c>
      <c r="B487" s="309" t="s">
        <v>3387</v>
      </c>
      <c r="C487" s="152" t="s">
        <v>2490</v>
      </c>
      <c r="D487" s="132" t="s">
        <v>2587</v>
      </c>
      <c r="E487" s="144">
        <v>23</v>
      </c>
      <c r="F487" s="137">
        <v>156269530</v>
      </c>
    </row>
    <row r="488" spans="1:6">
      <c r="A488" s="150">
        <v>2017</v>
      </c>
      <c r="B488" s="309" t="s">
        <v>3387</v>
      </c>
      <c r="C488" s="152" t="s">
        <v>2490</v>
      </c>
      <c r="D488" s="132" t="s">
        <v>2588</v>
      </c>
      <c r="E488" s="144">
        <v>1</v>
      </c>
      <c r="F488" s="137">
        <v>4500000</v>
      </c>
    </row>
    <row r="489" spans="1:6">
      <c r="A489" s="150">
        <v>2017</v>
      </c>
      <c r="B489" s="309" t="s">
        <v>3387</v>
      </c>
      <c r="C489" s="152" t="s">
        <v>2490</v>
      </c>
      <c r="D489" s="132" t="s">
        <v>2589</v>
      </c>
      <c r="E489" s="144">
        <v>15</v>
      </c>
      <c r="F489" s="137">
        <v>33347215</v>
      </c>
    </row>
    <row r="490" spans="1:6">
      <c r="A490" s="150">
        <v>2017</v>
      </c>
      <c r="B490" s="309" t="s">
        <v>3387</v>
      </c>
      <c r="C490" s="152" t="s">
        <v>2490</v>
      </c>
      <c r="D490" s="132" t="s">
        <v>2590</v>
      </c>
      <c r="E490" s="144">
        <v>1</v>
      </c>
      <c r="F490" s="137">
        <v>5434000</v>
      </c>
    </row>
    <row r="491" spans="1:6">
      <c r="A491" s="150">
        <v>2017</v>
      </c>
      <c r="B491" s="309" t="s">
        <v>3387</v>
      </c>
      <c r="C491" s="152" t="s">
        <v>2490</v>
      </c>
      <c r="D491" s="132" t="s">
        <v>2591</v>
      </c>
      <c r="E491" s="144">
        <v>1</v>
      </c>
      <c r="F491" s="137">
        <v>7891800</v>
      </c>
    </row>
    <row r="492" spans="1:6">
      <c r="A492" s="150">
        <v>2017</v>
      </c>
      <c r="B492" s="309" t="s">
        <v>3387</v>
      </c>
      <c r="C492" s="152" t="s">
        <v>2490</v>
      </c>
      <c r="D492" s="132" t="s">
        <v>2592</v>
      </c>
      <c r="E492" s="144">
        <v>8</v>
      </c>
      <c r="F492" s="137">
        <v>64191000</v>
      </c>
    </row>
    <row r="493" spans="1:6">
      <c r="A493" s="150">
        <v>2017</v>
      </c>
      <c r="B493" s="309" t="s">
        <v>3387</v>
      </c>
      <c r="C493" s="152" t="s">
        <v>2490</v>
      </c>
      <c r="D493" s="132" t="s">
        <v>2593</v>
      </c>
      <c r="E493" s="144">
        <v>5</v>
      </c>
      <c r="F493" s="137">
        <v>17343750</v>
      </c>
    </row>
    <row r="494" spans="1:6">
      <c r="A494" s="150">
        <v>2017</v>
      </c>
      <c r="B494" s="309" t="s">
        <v>3387</v>
      </c>
      <c r="C494" s="152" t="s">
        <v>2490</v>
      </c>
      <c r="D494" s="132" t="s">
        <v>4575</v>
      </c>
      <c r="E494" s="144">
        <v>2</v>
      </c>
      <c r="F494" s="137">
        <v>9718000</v>
      </c>
    </row>
    <row r="495" spans="1:6">
      <c r="A495" s="150">
        <v>2017</v>
      </c>
      <c r="B495" s="309" t="s">
        <v>3387</v>
      </c>
      <c r="C495" s="152" t="s">
        <v>2490</v>
      </c>
      <c r="D495" s="132" t="s">
        <v>2601</v>
      </c>
      <c r="E495" s="144">
        <v>41</v>
      </c>
      <c r="F495" s="137">
        <v>271978850</v>
      </c>
    </row>
    <row r="496" spans="1:6">
      <c r="A496" s="150">
        <v>2017</v>
      </c>
      <c r="B496" s="309" t="s">
        <v>3387</v>
      </c>
      <c r="C496" s="152" t="s">
        <v>2490</v>
      </c>
      <c r="D496" s="132" t="s">
        <v>2596</v>
      </c>
      <c r="E496" s="144">
        <v>5</v>
      </c>
      <c r="F496" s="137">
        <v>32837600</v>
      </c>
    </row>
    <row r="497" spans="1:6">
      <c r="A497" s="150">
        <v>2017</v>
      </c>
      <c r="B497" s="309" t="s">
        <v>3387</v>
      </c>
      <c r="C497" s="152" t="s">
        <v>2490</v>
      </c>
      <c r="D497" s="132" t="s">
        <v>2594</v>
      </c>
      <c r="E497" s="144">
        <v>13</v>
      </c>
      <c r="F497" s="137">
        <v>61133925</v>
      </c>
    </row>
    <row r="498" spans="1:6">
      <c r="A498" s="150">
        <v>2017</v>
      </c>
      <c r="B498" s="309" t="s">
        <v>3387</v>
      </c>
      <c r="C498" s="152" t="s">
        <v>2490</v>
      </c>
      <c r="D498" s="132" t="s">
        <v>2598</v>
      </c>
      <c r="E498" s="144">
        <v>1</v>
      </c>
      <c r="F498" s="137">
        <v>9218400</v>
      </c>
    </row>
    <row r="499" spans="1:6">
      <c r="A499" s="150">
        <v>2017</v>
      </c>
      <c r="B499" s="309" t="s">
        <v>3387</v>
      </c>
      <c r="C499" s="152" t="s">
        <v>2490</v>
      </c>
      <c r="D499" s="132" t="s">
        <v>4589</v>
      </c>
      <c r="E499" s="144">
        <v>1</v>
      </c>
      <c r="F499" s="137">
        <v>7568400</v>
      </c>
    </row>
    <row r="500" spans="1:6">
      <c r="A500" s="150">
        <v>2017</v>
      </c>
      <c r="B500" s="309" t="s">
        <v>3387</v>
      </c>
      <c r="C500" s="152" t="s">
        <v>2490</v>
      </c>
      <c r="D500" s="132" t="s">
        <v>2597</v>
      </c>
      <c r="E500" s="144">
        <v>2</v>
      </c>
      <c r="F500" s="137">
        <v>8724675</v>
      </c>
    </row>
    <row r="501" spans="1:6">
      <c r="A501" s="150">
        <v>2017</v>
      </c>
      <c r="B501" s="309" t="s">
        <v>3387</v>
      </c>
      <c r="C501" s="152" t="s">
        <v>2490</v>
      </c>
      <c r="D501" s="132" t="s">
        <v>2602</v>
      </c>
      <c r="E501" s="144">
        <v>1</v>
      </c>
      <c r="F501" s="137">
        <v>986832</v>
      </c>
    </row>
    <row r="502" spans="1:6">
      <c r="A502" s="150">
        <v>2017</v>
      </c>
      <c r="B502" s="309" t="s">
        <v>3387</v>
      </c>
      <c r="C502" s="152" t="s">
        <v>2490</v>
      </c>
      <c r="D502" s="132" t="s">
        <v>2603</v>
      </c>
      <c r="E502" s="144">
        <v>1</v>
      </c>
      <c r="F502" s="137">
        <v>10868000</v>
      </c>
    </row>
    <row r="503" spans="1:6">
      <c r="A503" s="150">
        <v>2017</v>
      </c>
      <c r="B503" s="309" t="s">
        <v>3387</v>
      </c>
      <c r="C503" s="152" t="s">
        <v>2490</v>
      </c>
      <c r="D503" s="132" t="s">
        <v>2604</v>
      </c>
      <c r="E503" s="144">
        <v>1</v>
      </c>
      <c r="F503" s="137">
        <v>7568400</v>
      </c>
    </row>
    <row r="504" spans="1:6">
      <c r="A504" s="150">
        <v>2017</v>
      </c>
      <c r="B504" s="309" t="s">
        <v>3387</v>
      </c>
      <c r="C504" s="152" t="s">
        <v>2490</v>
      </c>
      <c r="D504" s="132" t="s">
        <v>383</v>
      </c>
      <c r="E504" s="144">
        <v>5</v>
      </c>
      <c r="F504" s="137">
        <v>22548000</v>
      </c>
    </row>
    <row r="505" spans="1:6">
      <c r="A505" s="150">
        <v>2017</v>
      </c>
      <c r="B505" s="309" t="s">
        <v>3387</v>
      </c>
      <c r="C505" s="152" t="s">
        <v>2490</v>
      </c>
      <c r="D505" s="132" t="s">
        <v>4569</v>
      </c>
      <c r="E505" s="144">
        <v>2</v>
      </c>
      <c r="F505" s="137">
        <v>6000000</v>
      </c>
    </row>
    <row r="506" spans="1:6">
      <c r="A506" s="150">
        <v>2017</v>
      </c>
      <c r="B506" s="309" t="s">
        <v>3387</v>
      </c>
      <c r="C506" s="152" t="s">
        <v>2490</v>
      </c>
      <c r="D506" s="132" t="s">
        <v>4567</v>
      </c>
      <c r="E506" s="144">
        <v>2</v>
      </c>
      <c r="F506" s="137">
        <v>12000000</v>
      </c>
    </row>
    <row r="507" spans="1:6">
      <c r="A507" s="150">
        <v>2017</v>
      </c>
      <c r="B507" s="309" t="s">
        <v>3387</v>
      </c>
      <c r="C507" s="152" t="s">
        <v>2490</v>
      </c>
      <c r="D507" s="132" t="s">
        <v>2599</v>
      </c>
      <c r="E507" s="144">
        <v>1</v>
      </c>
      <c r="F507" s="137">
        <v>4872000</v>
      </c>
    </row>
    <row r="508" spans="1:6">
      <c r="A508" s="150">
        <v>2017</v>
      </c>
      <c r="B508" s="309" t="s">
        <v>3387</v>
      </c>
      <c r="C508" s="152" t="s">
        <v>2490</v>
      </c>
      <c r="D508" s="132" t="s">
        <v>2605</v>
      </c>
      <c r="E508" s="144">
        <v>1</v>
      </c>
      <c r="F508" s="137">
        <v>806250</v>
      </c>
    </row>
    <row r="509" spans="1:6">
      <c r="A509" s="150">
        <v>2017</v>
      </c>
      <c r="B509" s="151" t="s">
        <v>3386</v>
      </c>
      <c r="C509" s="146" t="s">
        <v>644</v>
      </c>
      <c r="D509" s="132" t="s">
        <v>2919</v>
      </c>
      <c r="E509" s="144">
        <v>9</v>
      </c>
      <c r="F509" s="137">
        <v>51485467.5</v>
      </c>
    </row>
    <row r="510" spans="1:6">
      <c r="A510" s="150">
        <v>2017</v>
      </c>
      <c r="B510" s="151" t="s">
        <v>3386</v>
      </c>
      <c r="C510" s="146" t="s">
        <v>644</v>
      </c>
      <c r="D510" s="132" t="s">
        <v>2920</v>
      </c>
      <c r="E510" s="144">
        <v>1</v>
      </c>
      <c r="F510" s="137">
        <v>3189162.5</v>
      </c>
    </row>
    <row r="511" spans="1:6">
      <c r="A511" s="150">
        <v>2017</v>
      </c>
      <c r="B511" s="151" t="s">
        <v>3386</v>
      </c>
      <c r="C511" s="146" t="s">
        <v>644</v>
      </c>
      <c r="D511" s="132" t="s">
        <v>2921</v>
      </c>
      <c r="E511" s="144">
        <v>4</v>
      </c>
      <c r="F511" s="137">
        <v>8403940</v>
      </c>
    </row>
    <row r="512" spans="1:6">
      <c r="A512" s="150">
        <v>2017</v>
      </c>
      <c r="B512" s="151" t="s">
        <v>3386</v>
      </c>
      <c r="C512" s="146" t="s">
        <v>644</v>
      </c>
      <c r="D512" s="132" t="s">
        <v>2922</v>
      </c>
      <c r="E512" s="144">
        <v>2</v>
      </c>
      <c r="F512" s="137">
        <v>11981872</v>
      </c>
    </row>
    <row r="513" spans="1:6">
      <c r="A513" s="150">
        <v>2017</v>
      </c>
      <c r="B513" s="151" t="s">
        <v>3386</v>
      </c>
      <c r="C513" s="146" t="s">
        <v>644</v>
      </c>
      <c r="D513" s="132" t="s">
        <v>2923</v>
      </c>
      <c r="E513" s="144">
        <v>1</v>
      </c>
      <c r="F513" s="137">
        <v>1872167.0000000002</v>
      </c>
    </row>
    <row r="514" spans="1:6">
      <c r="A514" s="150">
        <v>2017</v>
      </c>
      <c r="B514" s="151" t="s">
        <v>3386</v>
      </c>
      <c r="C514" s="146" t="s">
        <v>644</v>
      </c>
      <c r="D514" s="132" t="s">
        <v>2924</v>
      </c>
      <c r="E514" s="144">
        <v>2</v>
      </c>
      <c r="F514" s="137">
        <v>10007143.5</v>
      </c>
    </row>
    <row r="515" spans="1:6">
      <c r="A515" s="150">
        <v>2017</v>
      </c>
      <c r="B515" s="151" t="s">
        <v>3386</v>
      </c>
      <c r="C515" s="146" t="s">
        <v>644</v>
      </c>
      <c r="D515" s="132" t="s">
        <v>2925</v>
      </c>
      <c r="E515" s="144">
        <v>3</v>
      </c>
      <c r="F515" s="137">
        <v>9768473</v>
      </c>
    </row>
    <row r="516" spans="1:6">
      <c r="A516" s="150">
        <v>2017</v>
      </c>
      <c r="B516" s="151" t="s">
        <v>3386</v>
      </c>
      <c r="C516" s="146" t="s">
        <v>644</v>
      </c>
      <c r="D516" s="132" t="s">
        <v>4576</v>
      </c>
      <c r="E516" s="144">
        <v>10</v>
      </c>
      <c r="F516" s="137">
        <v>13866699.4</v>
      </c>
    </row>
    <row r="517" spans="1:6">
      <c r="A517" s="150">
        <v>2017</v>
      </c>
      <c r="B517" s="151" t="s">
        <v>3386</v>
      </c>
      <c r="C517" s="146" t="s">
        <v>644</v>
      </c>
      <c r="D517" s="132" t="s">
        <v>4577</v>
      </c>
      <c r="E517" s="144">
        <v>13</v>
      </c>
      <c r="F517" s="137">
        <v>19036649.800000001</v>
      </c>
    </row>
    <row r="518" spans="1:6">
      <c r="A518" s="150">
        <v>2017</v>
      </c>
      <c r="B518" s="151" t="s">
        <v>3386</v>
      </c>
      <c r="C518" s="146" t="s">
        <v>644</v>
      </c>
      <c r="D518" s="132" t="s">
        <v>4578</v>
      </c>
      <c r="E518" s="144">
        <v>1</v>
      </c>
      <c r="F518" s="137">
        <v>1123301</v>
      </c>
    </row>
    <row r="519" spans="1:6">
      <c r="A519" s="150">
        <v>2017</v>
      </c>
      <c r="B519" s="151" t="s">
        <v>3386</v>
      </c>
      <c r="C519" s="146" t="s">
        <v>644</v>
      </c>
      <c r="D519" s="132" t="s">
        <v>2926</v>
      </c>
      <c r="E519" s="144">
        <v>17</v>
      </c>
      <c r="F519" s="137">
        <v>55605814</v>
      </c>
    </row>
    <row r="520" spans="1:6">
      <c r="A520" s="150">
        <v>2017</v>
      </c>
      <c r="B520" s="151" t="s">
        <v>3386</v>
      </c>
      <c r="C520" s="146" t="s">
        <v>644</v>
      </c>
      <c r="D520" s="132" t="s">
        <v>2927</v>
      </c>
      <c r="E520" s="144">
        <v>1</v>
      </c>
      <c r="F520" s="137">
        <v>1540000</v>
      </c>
    </row>
    <row r="521" spans="1:6">
      <c r="A521" s="150">
        <v>2017</v>
      </c>
      <c r="B521" s="151" t="s">
        <v>3386</v>
      </c>
      <c r="C521" s="146" t="s">
        <v>644</v>
      </c>
      <c r="D521" s="132" t="s">
        <v>2928</v>
      </c>
      <c r="E521" s="144">
        <v>43</v>
      </c>
      <c r="F521" s="137">
        <v>96595734.5</v>
      </c>
    </row>
    <row r="522" spans="1:6">
      <c r="A522" s="150">
        <v>2017</v>
      </c>
      <c r="B522" s="151" t="s">
        <v>3386</v>
      </c>
      <c r="C522" s="146" t="s">
        <v>644</v>
      </c>
      <c r="D522" s="132" t="s">
        <v>2929</v>
      </c>
      <c r="E522" s="144">
        <v>18</v>
      </c>
      <c r="F522" s="137">
        <v>89444581</v>
      </c>
    </row>
    <row r="523" spans="1:6">
      <c r="A523" s="150">
        <v>2017</v>
      </c>
      <c r="B523" s="151" t="s">
        <v>3386</v>
      </c>
      <c r="C523" s="146" t="s">
        <v>644</v>
      </c>
      <c r="D523" s="132" t="s">
        <v>2930</v>
      </c>
      <c r="E523" s="144">
        <v>2</v>
      </c>
      <c r="F523" s="137">
        <v>20524138</v>
      </c>
    </row>
    <row r="524" spans="1:6">
      <c r="A524" s="150">
        <v>2017</v>
      </c>
      <c r="B524" s="151" t="s">
        <v>3386</v>
      </c>
      <c r="C524" s="146" t="s">
        <v>644</v>
      </c>
      <c r="D524" s="147" t="s">
        <v>2495</v>
      </c>
      <c r="E524" s="144">
        <v>2</v>
      </c>
      <c r="F524" s="137">
        <v>12784236</v>
      </c>
    </row>
    <row r="525" spans="1:6">
      <c r="A525" s="150">
        <v>2017</v>
      </c>
      <c r="B525" s="151" t="s">
        <v>3386</v>
      </c>
      <c r="C525" s="146" t="s">
        <v>644</v>
      </c>
      <c r="D525" s="132" t="s">
        <v>4571</v>
      </c>
      <c r="E525" s="144">
        <v>2</v>
      </c>
      <c r="F525" s="137">
        <v>7098522</v>
      </c>
    </row>
    <row r="526" spans="1:6">
      <c r="A526" s="150">
        <v>2017</v>
      </c>
      <c r="B526" s="151" t="s">
        <v>3386</v>
      </c>
      <c r="C526" s="146" t="s">
        <v>644</v>
      </c>
      <c r="D526" s="132" t="s">
        <v>2931</v>
      </c>
      <c r="E526" s="144">
        <v>6</v>
      </c>
      <c r="F526" s="137">
        <v>49618720</v>
      </c>
    </row>
    <row r="527" spans="1:6">
      <c r="A527" s="150">
        <v>2017</v>
      </c>
      <c r="B527" s="151" t="s">
        <v>3386</v>
      </c>
      <c r="C527" s="146" t="s">
        <v>644</v>
      </c>
      <c r="D527" s="132" t="s">
        <v>404</v>
      </c>
      <c r="E527" s="144">
        <v>1</v>
      </c>
      <c r="F527" s="137">
        <v>3513000</v>
      </c>
    </row>
    <row r="528" spans="1:6">
      <c r="A528" s="150">
        <v>2017</v>
      </c>
      <c r="B528" s="151" t="s">
        <v>3386</v>
      </c>
      <c r="C528" s="146" t="s">
        <v>644</v>
      </c>
      <c r="D528" s="132" t="s">
        <v>2932</v>
      </c>
      <c r="E528" s="144">
        <v>69</v>
      </c>
      <c r="F528" s="137">
        <v>133860591.25</v>
      </c>
    </row>
    <row r="529" spans="1:6">
      <c r="A529" s="150">
        <v>2017</v>
      </c>
      <c r="B529" s="151" t="s">
        <v>3386</v>
      </c>
      <c r="C529" s="146" t="s">
        <v>644</v>
      </c>
      <c r="D529" s="132" t="s">
        <v>2933</v>
      </c>
      <c r="E529" s="144">
        <v>2</v>
      </c>
      <c r="F529" s="137">
        <v>3416502.5</v>
      </c>
    </row>
    <row r="530" spans="1:6">
      <c r="A530" s="150">
        <v>2017</v>
      </c>
      <c r="B530" s="151" t="s">
        <v>3386</v>
      </c>
      <c r="C530" s="146" t="s">
        <v>644</v>
      </c>
      <c r="D530" s="132" t="s">
        <v>2934</v>
      </c>
      <c r="E530" s="144">
        <v>2</v>
      </c>
      <c r="F530" s="137">
        <v>14197044</v>
      </c>
    </row>
    <row r="531" spans="1:6">
      <c r="A531" s="150">
        <v>2017</v>
      </c>
      <c r="B531" s="151" t="s">
        <v>3386</v>
      </c>
      <c r="C531" s="146" t="s">
        <v>644</v>
      </c>
      <c r="D531" s="132" t="s">
        <v>2935</v>
      </c>
      <c r="E531" s="144">
        <v>3</v>
      </c>
      <c r="F531" s="137">
        <v>10568033.999999998</v>
      </c>
    </row>
    <row r="532" spans="1:6">
      <c r="A532" s="150">
        <v>2017</v>
      </c>
      <c r="B532" s="151" t="s">
        <v>3386</v>
      </c>
      <c r="C532" s="146" t="s">
        <v>644</v>
      </c>
      <c r="D532" s="132" t="s">
        <v>2647</v>
      </c>
      <c r="E532" s="144">
        <v>77</v>
      </c>
      <c r="F532" s="137">
        <v>396690693.07499999</v>
      </c>
    </row>
    <row r="533" spans="1:6">
      <c r="A533" s="150">
        <v>2017</v>
      </c>
      <c r="B533" s="151" t="s">
        <v>3386</v>
      </c>
      <c r="C533" s="146" t="s">
        <v>644</v>
      </c>
      <c r="D533" s="132" t="s">
        <v>2936</v>
      </c>
      <c r="E533" s="144">
        <v>21</v>
      </c>
      <c r="F533" s="137">
        <v>63532117.199999996</v>
      </c>
    </row>
    <row r="534" spans="1:6">
      <c r="A534" s="150">
        <v>2017</v>
      </c>
      <c r="B534" s="151" t="s">
        <v>3386</v>
      </c>
      <c r="C534" s="146" t="s">
        <v>644</v>
      </c>
      <c r="D534" s="132" t="s">
        <v>2937</v>
      </c>
      <c r="E534" s="144">
        <v>7</v>
      </c>
      <c r="F534" s="137">
        <v>27858325.200000003</v>
      </c>
    </row>
    <row r="535" spans="1:6">
      <c r="A535" s="150">
        <v>2017</v>
      </c>
      <c r="B535" s="151" t="s">
        <v>3386</v>
      </c>
      <c r="C535" s="146" t="s">
        <v>644</v>
      </c>
      <c r="D535" s="132" t="s">
        <v>4565</v>
      </c>
      <c r="E535" s="144">
        <v>4</v>
      </c>
      <c r="F535" s="137">
        <v>14944728.9</v>
      </c>
    </row>
    <row r="536" spans="1:6">
      <c r="A536" s="150">
        <v>2017</v>
      </c>
      <c r="B536" s="151" t="s">
        <v>3386</v>
      </c>
      <c r="C536" s="146" t="s">
        <v>644</v>
      </c>
      <c r="D536" s="132" t="s">
        <v>2938</v>
      </c>
      <c r="E536" s="144">
        <v>9</v>
      </c>
      <c r="F536" s="137">
        <v>25240984.800000004</v>
      </c>
    </row>
    <row r="537" spans="1:6">
      <c r="A537" s="150">
        <v>2017</v>
      </c>
      <c r="B537" s="151" t="s">
        <v>3386</v>
      </c>
      <c r="C537" s="146" t="s">
        <v>644</v>
      </c>
      <c r="D537" s="132" t="s">
        <v>387</v>
      </c>
      <c r="E537" s="144">
        <v>1</v>
      </c>
      <c r="F537" s="137">
        <v>9799507.5</v>
      </c>
    </row>
    <row r="538" spans="1:6">
      <c r="A538" s="150">
        <v>2017</v>
      </c>
      <c r="B538" s="151" t="s">
        <v>3386</v>
      </c>
      <c r="C538" s="146" t="s">
        <v>644</v>
      </c>
      <c r="D538" s="132" t="s">
        <v>2939</v>
      </c>
      <c r="E538" s="144">
        <v>11</v>
      </c>
      <c r="F538" s="137">
        <v>39863371</v>
      </c>
    </row>
    <row r="539" spans="1:6">
      <c r="A539" s="150">
        <v>2017</v>
      </c>
      <c r="B539" s="151" t="s">
        <v>3386</v>
      </c>
      <c r="C539" s="146" t="s">
        <v>644</v>
      </c>
      <c r="D539" s="132" t="s">
        <v>2940</v>
      </c>
      <c r="E539" s="144">
        <v>6</v>
      </c>
      <c r="F539" s="137">
        <v>23000000</v>
      </c>
    </row>
    <row r="540" spans="1:6">
      <c r="A540" s="150">
        <v>2017</v>
      </c>
      <c r="B540" s="151" t="s">
        <v>3386</v>
      </c>
      <c r="C540" s="146" t="s">
        <v>644</v>
      </c>
      <c r="D540" s="132" t="s">
        <v>2941</v>
      </c>
      <c r="E540" s="144">
        <v>4</v>
      </c>
      <c r="F540" s="137">
        <v>11155001.624586999</v>
      </c>
    </row>
    <row r="541" spans="1:6">
      <c r="A541" s="150">
        <v>2017</v>
      </c>
      <c r="B541" s="151" t="s">
        <v>3386</v>
      </c>
      <c r="C541" s="146" t="s">
        <v>644</v>
      </c>
      <c r="D541" s="132" t="s">
        <v>2584</v>
      </c>
      <c r="E541" s="144">
        <v>2</v>
      </c>
      <c r="F541" s="137">
        <v>8631034.5999999996</v>
      </c>
    </row>
    <row r="542" spans="1:6">
      <c r="A542" s="150">
        <v>2017</v>
      </c>
      <c r="B542" s="151" t="s">
        <v>3386</v>
      </c>
      <c r="C542" s="146" t="s">
        <v>644</v>
      </c>
      <c r="D542" s="132" t="s">
        <v>2942</v>
      </c>
      <c r="E542" s="144">
        <v>1</v>
      </c>
      <c r="F542" s="137">
        <v>5000000</v>
      </c>
    </row>
    <row r="543" spans="1:6">
      <c r="A543" s="150">
        <v>2017</v>
      </c>
      <c r="B543" s="151" t="s">
        <v>3386</v>
      </c>
      <c r="C543" s="146" t="s">
        <v>644</v>
      </c>
      <c r="D543" s="132" t="s">
        <v>2943</v>
      </c>
      <c r="E543" s="144">
        <v>1</v>
      </c>
      <c r="F543" s="137">
        <v>3459780</v>
      </c>
    </row>
    <row r="544" spans="1:6">
      <c r="A544" s="150">
        <v>2017</v>
      </c>
      <c r="B544" s="151" t="s">
        <v>3386</v>
      </c>
      <c r="C544" s="146" t="s">
        <v>644</v>
      </c>
      <c r="D544" s="132" t="s">
        <v>2944</v>
      </c>
      <c r="E544" s="144">
        <v>4</v>
      </c>
      <c r="F544" s="137">
        <v>5476000</v>
      </c>
    </row>
    <row r="545" spans="1:6">
      <c r="A545" s="150">
        <v>2017</v>
      </c>
      <c r="B545" s="151" t="s">
        <v>3386</v>
      </c>
      <c r="C545" s="146" t="s">
        <v>644</v>
      </c>
      <c r="D545" s="132" t="s">
        <v>2945</v>
      </c>
      <c r="E545" s="144">
        <v>1</v>
      </c>
      <c r="F545" s="137">
        <v>4597410</v>
      </c>
    </row>
    <row r="546" spans="1:6">
      <c r="A546" s="150">
        <v>2017</v>
      </c>
      <c r="B546" s="151" t="s">
        <v>3386</v>
      </c>
      <c r="C546" s="146" t="s">
        <v>644</v>
      </c>
      <c r="D546" s="132" t="s">
        <v>2946</v>
      </c>
      <c r="E546" s="144">
        <v>2</v>
      </c>
      <c r="F546" s="137">
        <v>15271921</v>
      </c>
    </row>
    <row r="547" spans="1:6">
      <c r="A547" s="150">
        <v>2017</v>
      </c>
      <c r="B547" s="151" t="s">
        <v>3386</v>
      </c>
      <c r="C547" s="146" t="s">
        <v>644</v>
      </c>
      <c r="D547" s="132" t="s">
        <v>395</v>
      </c>
      <c r="E547" s="144">
        <v>2</v>
      </c>
      <c r="F547" s="137">
        <v>7098522</v>
      </c>
    </row>
    <row r="548" spans="1:6">
      <c r="A548" s="150">
        <v>2017</v>
      </c>
      <c r="B548" s="151" t="s">
        <v>3386</v>
      </c>
      <c r="C548" s="146" t="s">
        <v>644</v>
      </c>
      <c r="D548" s="147" t="s">
        <v>384</v>
      </c>
      <c r="E548" s="144">
        <v>24</v>
      </c>
      <c r="F548" s="137">
        <v>155178416</v>
      </c>
    </row>
    <row r="549" spans="1:6">
      <c r="A549" s="150">
        <v>2017</v>
      </c>
      <c r="B549" s="144" t="s">
        <v>3387</v>
      </c>
      <c r="C549" s="146" t="s">
        <v>644</v>
      </c>
      <c r="D549" s="132" t="s">
        <v>2919</v>
      </c>
      <c r="E549" s="144">
        <v>10</v>
      </c>
      <c r="F549" s="137">
        <v>66826600.75</v>
      </c>
    </row>
    <row r="550" spans="1:6">
      <c r="A550" s="150">
        <v>2017</v>
      </c>
      <c r="B550" s="144" t="s">
        <v>3387</v>
      </c>
      <c r="C550" s="146" t="s">
        <v>644</v>
      </c>
      <c r="D550" s="132" t="s">
        <v>2920</v>
      </c>
      <c r="E550" s="144">
        <v>1</v>
      </c>
      <c r="F550" s="137">
        <v>4474384</v>
      </c>
    </row>
    <row r="551" spans="1:6">
      <c r="A551" s="150">
        <v>2017</v>
      </c>
      <c r="B551" s="144" t="s">
        <v>3387</v>
      </c>
      <c r="C551" s="146" t="s">
        <v>644</v>
      </c>
      <c r="D551" s="132" t="s">
        <v>2921</v>
      </c>
      <c r="E551" s="144">
        <v>3</v>
      </c>
      <c r="F551" s="137">
        <v>6302955</v>
      </c>
    </row>
    <row r="552" spans="1:6">
      <c r="A552" s="150">
        <v>2017</v>
      </c>
      <c r="B552" s="144" t="s">
        <v>3387</v>
      </c>
      <c r="C552" s="146" t="s">
        <v>644</v>
      </c>
      <c r="D552" s="132" t="s">
        <v>2923</v>
      </c>
      <c r="E552" s="144">
        <v>1</v>
      </c>
      <c r="F552" s="137">
        <v>1872167.0000000002</v>
      </c>
    </row>
    <row r="553" spans="1:6">
      <c r="A553" s="150">
        <v>2017</v>
      </c>
      <c r="B553" s="144" t="s">
        <v>3387</v>
      </c>
      <c r="C553" s="146" t="s">
        <v>644</v>
      </c>
      <c r="D553" s="132" t="s">
        <v>2924</v>
      </c>
      <c r="E553" s="144">
        <v>2</v>
      </c>
      <c r="F553" s="137">
        <v>10007143.5</v>
      </c>
    </row>
    <row r="554" spans="1:6">
      <c r="A554" s="150">
        <v>2017</v>
      </c>
      <c r="B554" s="144" t="s">
        <v>3387</v>
      </c>
      <c r="C554" s="146" t="s">
        <v>644</v>
      </c>
      <c r="D554" s="132" t="s">
        <v>2925</v>
      </c>
      <c r="E554" s="144">
        <v>3</v>
      </c>
      <c r="F554" s="137">
        <v>8873152.5</v>
      </c>
    </row>
    <row r="555" spans="1:6">
      <c r="A555" s="150">
        <v>2017</v>
      </c>
      <c r="B555" s="144" t="s">
        <v>3387</v>
      </c>
      <c r="C555" s="146" t="s">
        <v>644</v>
      </c>
      <c r="D555" s="132" t="s">
        <v>4576</v>
      </c>
      <c r="E555" s="144">
        <v>10</v>
      </c>
      <c r="F555" s="137">
        <v>15285417</v>
      </c>
    </row>
    <row r="556" spans="1:6">
      <c r="A556" s="150">
        <v>2017</v>
      </c>
      <c r="B556" s="144" t="s">
        <v>3387</v>
      </c>
      <c r="C556" s="146" t="s">
        <v>644</v>
      </c>
      <c r="D556" s="132" t="s">
        <v>4579</v>
      </c>
      <c r="E556" s="144">
        <v>2</v>
      </c>
      <c r="F556" s="137">
        <v>2526503</v>
      </c>
    </row>
    <row r="557" spans="1:6">
      <c r="A557" s="150">
        <v>2017</v>
      </c>
      <c r="B557" s="144" t="s">
        <v>3387</v>
      </c>
      <c r="C557" s="146" t="s">
        <v>644</v>
      </c>
      <c r="D557" s="132" t="s">
        <v>4580</v>
      </c>
      <c r="E557" s="144">
        <v>1</v>
      </c>
      <c r="F557" s="137">
        <v>2018719</v>
      </c>
    </row>
    <row r="558" spans="1:6">
      <c r="A558" s="150">
        <v>2017</v>
      </c>
      <c r="B558" s="144" t="s">
        <v>3387</v>
      </c>
      <c r="C558" s="146" t="s">
        <v>644</v>
      </c>
      <c r="D558" s="132" t="s">
        <v>4577</v>
      </c>
      <c r="E558" s="144">
        <v>32</v>
      </c>
      <c r="F558" s="137">
        <v>45730363.299999997</v>
      </c>
    </row>
    <row r="559" spans="1:6">
      <c r="A559" s="150">
        <v>2017</v>
      </c>
      <c r="B559" s="144" t="s">
        <v>3387</v>
      </c>
      <c r="C559" s="146" t="s">
        <v>644</v>
      </c>
      <c r="D559" s="132" t="s">
        <v>4581</v>
      </c>
      <c r="E559" s="144">
        <v>9</v>
      </c>
      <c r="F559" s="137">
        <v>12917636</v>
      </c>
    </row>
    <row r="560" spans="1:6">
      <c r="A560" s="150">
        <v>2017</v>
      </c>
      <c r="B560" s="144" t="s">
        <v>3387</v>
      </c>
      <c r="C560" s="146" t="s">
        <v>644</v>
      </c>
      <c r="D560" s="132" t="s">
        <v>4582</v>
      </c>
      <c r="E560" s="144">
        <v>2</v>
      </c>
      <c r="F560" s="137">
        <v>2562512</v>
      </c>
    </row>
    <row r="561" spans="1:6">
      <c r="A561" s="150">
        <v>2017</v>
      </c>
      <c r="B561" s="144" t="s">
        <v>3387</v>
      </c>
      <c r="C561" s="146" t="s">
        <v>644</v>
      </c>
      <c r="D561" s="132" t="s">
        <v>4583</v>
      </c>
      <c r="E561" s="144">
        <v>2</v>
      </c>
      <c r="F561" s="137">
        <v>2943054</v>
      </c>
    </row>
    <row r="562" spans="1:6">
      <c r="A562" s="150">
        <v>2017</v>
      </c>
      <c r="B562" s="144" t="s">
        <v>3387</v>
      </c>
      <c r="C562" s="146" t="s">
        <v>644</v>
      </c>
      <c r="D562" s="132" t="s">
        <v>4584</v>
      </c>
      <c r="E562" s="144">
        <v>5</v>
      </c>
      <c r="F562" s="137">
        <v>6913696</v>
      </c>
    </row>
    <row r="563" spans="1:6">
      <c r="A563" s="150">
        <v>2017</v>
      </c>
      <c r="B563" s="144" t="s">
        <v>3387</v>
      </c>
      <c r="C563" s="146" t="s">
        <v>644</v>
      </c>
      <c r="D563" s="132" t="s">
        <v>4585</v>
      </c>
      <c r="E563" s="144">
        <v>2</v>
      </c>
      <c r="F563" s="137">
        <v>2872315</v>
      </c>
    </row>
    <row r="564" spans="1:6">
      <c r="A564" s="150">
        <v>2017</v>
      </c>
      <c r="B564" s="144" t="s">
        <v>3387</v>
      </c>
      <c r="C564" s="146" t="s">
        <v>644</v>
      </c>
      <c r="D564" s="132" t="s">
        <v>2926</v>
      </c>
      <c r="E564" s="144">
        <v>35</v>
      </c>
      <c r="F564" s="137">
        <v>113802760</v>
      </c>
    </row>
    <row r="565" spans="1:6">
      <c r="A565" s="150">
        <v>2017</v>
      </c>
      <c r="B565" s="144" t="s">
        <v>3387</v>
      </c>
      <c r="C565" s="146" t="s">
        <v>644</v>
      </c>
      <c r="D565" s="132" t="s">
        <v>2927</v>
      </c>
      <c r="E565" s="144">
        <v>1</v>
      </c>
      <c r="F565" s="137">
        <v>820500</v>
      </c>
    </row>
    <row r="566" spans="1:6">
      <c r="A566" s="150">
        <v>2017</v>
      </c>
      <c r="B566" s="144" t="s">
        <v>3387</v>
      </c>
      <c r="C566" s="146" t="s">
        <v>644</v>
      </c>
      <c r="D566" s="132" t="s">
        <v>2928</v>
      </c>
      <c r="E566" s="144">
        <v>44</v>
      </c>
      <c r="F566" s="137">
        <v>106818719</v>
      </c>
    </row>
    <row r="567" spans="1:6">
      <c r="A567" s="150">
        <v>2017</v>
      </c>
      <c r="B567" s="144" t="s">
        <v>3387</v>
      </c>
      <c r="C567" s="146" t="s">
        <v>644</v>
      </c>
      <c r="D567" s="132" t="s">
        <v>2929</v>
      </c>
      <c r="E567" s="144">
        <v>12</v>
      </c>
      <c r="F567" s="137">
        <v>62706403.75</v>
      </c>
    </row>
    <row r="568" spans="1:6">
      <c r="A568" s="150">
        <v>2017</v>
      </c>
      <c r="B568" s="144" t="s">
        <v>3387</v>
      </c>
      <c r="C568" s="146" t="s">
        <v>644</v>
      </c>
      <c r="D568" s="132" t="s">
        <v>2930</v>
      </c>
      <c r="E568" s="144">
        <v>2</v>
      </c>
      <c r="F568" s="137">
        <v>20524138</v>
      </c>
    </row>
    <row r="569" spans="1:6">
      <c r="A569" s="150">
        <v>2017</v>
      </c>
      <c r="B569" s="144" t="s">
        <v>3387</v>
      </c>
      <c r="C569" s="146" t="s">
        <v>644</v>
      </c>
      <c r="D569" s="147" t="s">
        <v>2495</v>
      </c>
      <c r="E569" s="144">
        <v>1</v>
      </c>
      <c r="F569" s="137">
        <v>5903448</v>
      </c>
    </row>
    <row r="570" spans="1:6">
      <c r="A570" s="150">
        <v>2017</v>
      </c>
      <c r="B570" s="144" t="s">
        <v>3387</v>
      </c>
      <c r="C570" s="146" t="s">
        <v>644</v>
      </c>
      <c r="D570" s="132" t="s">
        <v>4571</v>
      </c>
      <c r="E570" s="144">
        <v>2</v>
      </c>
      <c r="F570" s="137">
        <v>7098522</v>
      </c>
    </row>
    <row r="571" spans="1:6">
      <c r="A571" s="150">
        <v>2017</v>
      </c>
      <c r="B571" s="144" t="s">
        <v>3387</v>
      </c>
      <c r="C571" s="146" t="s">
        <v>644</v>
      </c>
      <c r="D571" s="132" t="s">
        <v>2931</v>
      </c>
      <c r="E571" s="144">
        <v>6</v>
      </c>
      <c r="F571" s="137">
        <v>50698523</v>
      </c>
    </row>
    <row r="572" spans="1:6">
      <c r="A572" s="150">
        <v>2017</v>
      </c>
      <c r="B572" s="144" t="s">
        <v>3387</v>
      </c>
      <c r="C572" s="146" t="s">
        <v>644</v>
      </c>
      <c r="D572" s="132" t="s">
        <v>386</v>
      </c>
      <c r="E572" s="144">
        <v>1</v>
      </c>
      <c r="F572" s="137">
        <v>4464827</v>
      </c>
    </row>
    <row r="573" spans="1:6">
      <c r="A573" s="150">
        <v>2017</v>
      </c>
      <c r="B573" s="144" t="s">
        <v>3387</v>
      </c>
      <c r="C573" s="146" t="s">
        <v>644</v>
      </c>
      <c r="D573" s="132" t="s">
        <v>404</v>
      </c>
      <c r="E573" s="144">
        <v>1</v>
      </c>
      <c r="F573" s="137">
        <v>7026000</v>
      </c>
    </row>
    <row r="574" spans="1:6">
      <c r="A574" s="150">
        <v>2017</v>
      </c>
      <c r="B574" s="144" t="s">
        <v>3387</v>
      </c>
      <c r="C574" s="146" t="s">
        <v>644</v>
      </c>
      <c r="D574" s="132" t="s">
        <v>2932</v>
      </c>
      <c r="E574" s="144">
        <v>64</v>
      </c>
      <c r="F574" s="137">
        <v>123630542</v>
      </c>
    </row>
    <row r="575" spans="1:6">
      <c r="A575" s="150">
        <v>2017</v>
      </c>
      <c r="B575" s="144" t="s">
        <v>3387</v>
      </c>
      <c r="C575" s="146" t="s">
        <v>644</v>
      </c>
      <c r="D575" s="132" t="s">
        <v>2933</v>
      </c>
      <c r="E575" s="144">
        <v>1</v>
      </c>
      <c r="F575" s="137">
        <v>1791133</v>
      </c>
    </row>
    <row r="576" spans="1:6">
      <c r="A576" s="150">
        <v>2017</v>
      </c>
      <c r="B576" s="144" t="s">
        <v>3387</v>
      </c>
      <c r="C576" s="146" t="s">
        <v>644</v>
      </c>
      <c r="D576" s="132" t="s">
        <v>2934</v>
      </c>
      <c r="E576" s="144">
        <v>2</v>
      </c>
      <c r="F576" s="137">
        <v>10647783</v>
      </c>
    </row>
    <row r="577" spans="1:6">
      <c r="A577" s="150">
        <v>2017</v>
      </c>
      <c r="B577" s="144" t="s">
        <v>3387</v>
      </c>
      <c r="C577" s="146" t="s">
        <v>644</v>
      </c>
      <c r="D577" s="132" t="s">
        <v>2935</v>
      </c>
      <c r="E577" s="144">
        <v>3</v>
      </c>
      <c r="F577" s="137">
        <v>10568033.999999998</v>
      </c>
    </row>
    <row r="578" spans="1:6">
      <c r="A578" s="150">
        <v>2017</v>
      </c>
      <c r="B578" s="144" t="s">
        <v>3387</v>
      </c>
      <c r="C578" s="146" t="s">
        <v>644</v>
      </c>
      <c r="D578" s="132" t="s">
        <v>2647</v>
      </c>
      <c r="E578" s="144">
        <v>66</v>
      </c>
      <c r="F578" s="137">
        <v>340883822.5</v>
      </c>
    </row>
    <row r="579" spans="1:6">
      <c r="A579" s="150">
        <v>2017</v>
      </c>
      <c r="B579" s="144" t="s">
        <v>3387</v>
      </c>
      <c r="C579" s="146" t="s">
        <v>644</v>
      </c>
      <c r="D579" s="132" t="s">
        <v>2936</v>
      </c>
      <c r="E579" s="144">
        <v>66</v>
      </c>
      <c r="F579" s="137">
        <v>254722322.59999999</v>
      </c>
    </row>
    <row r="580" spans="1:6">
      <c r="A580" s="150">
        <v>2017</v>
      </c>
      <c r="B580" s="144" t="s">
        <v>3387</v>
      </c>
      <c r="C580" s="146" t="s">
        <v>644</v>
      </c>
      <c r="D580" s="132" t="s">
        <v>2937</v>
      </c>
      <c r="E580" s="144">
        <v>17</v>
      </c>
      <c r="F580" s="137">
        <v>72617585.400000006</v>
      </c>
    </row>
    <row r="581" spans="1:6">
      <c r="A581" s="150">
        <v>2017</v>
      </c>
      <c r="B581" s="144" t="s">
        <v>3387</v>
      </c>
      <c r="C581" s="146" t="s">
        <v>644</v>
      </c>
      <c r="D581" s="132" t="s">
        <v>4565</v>
      </c>
      <c r="E581" s="144">
        <v>6</v>
      </c>
      <c r="F581" s="137">
        <v>17775369.649999999</v>
      </c>
    </row>
    <row r="582" spans="1:6">
      <c r="A582" s="150">
        <v>2017</v>
      </c>
      <c r="B582" s="144" t="s">
        <v>3387</v>
      </c>
      <c r="C582" s="146" t="s">
        <v>644</v>
      </c>
      <c r="D582" s="132" t="s">
        <v>2938</v>
      </c>
      <c r="E582" s="144">
        <v>9</v>
      </c>
      <c r="F582" s="137">
        <v>25240984.800000004</v>
      </c>
    </row>
    <row r="583" spans="1:6">
      <c r="A583" s="150">
        <v>2017</v>
      </c>
      <c r="B583" s="144" t="s">
        <v>3387</v>
      </c>
      <c r="C583" s="146" t="s">
        <v>644</v>
      </c>
      <c r="D583" s="132" t="s">
        <v>2947</v>
      </c>
      <c r="E583" s="144">
        <v>9</v>
      </c>
      <c r="F583" s="137">
        <v>18317685.5</v>
      </c>
    </row>
    <row r="584" spans="1:6">
      <c r="A584" s="150">
        <v>2017</v>
      </c>
      <c r="B584" s="144" t="s">
        <v>3387</v>
      </c>
      <c r="C584" s="146" t="s">
        <v>644</v>
      </c>
      <c r="D584" s="132" t="s">
        <v>387</v>
      </c>
      <c r="E584" s="144">
        <v>1</v>
      </c>
      <c r="F584" s="137">
        <v>9799507.5</v>
      </c>
    </row>
    <row r="585" spans="1:6">
      <c r="A585" s="150">
        <v>2017</v>
      </c>
      <c r="B585" s="144" t="s">
        <v>3387</v>
      </c>
      <c r="C585" s="146" t="s">
        <v>644</v>
      </c>
      <c r="D585" s="132" t="s">
        <v>2939</v>
      </c>
      <c r="E585" s="144">
        <v>8</v>
      </c>
      <c r="F585" s="137">
        <v>24982758</v>
      </c>
    </row>
    <row r="586" spans="1:6">
      <c r="A586" s="150">
        <v>2017</v>
      </c>
      <c r="B586" s="144" t="s">
        <v>3387</v>
      </c>
      <c r="C586" s="146" t="s">
        <v>644</v>
      </c>
      <c r="D586" s="132" t="s">
        <v>2940</v>
      </c>
      <c r="E586" s="144">
        <v>6</v>
      </c>
      <c r="F586" s="137">
        <v>20500000</v>
      </c>
    </row>
    <row r="587" spans="1:6">
      <c r="A587" s="150">
        <v>2017</v>
      </c>
      <c r="B587" s="144" t="s">
        <v>3387</v>
      </c>
      <c r="C587" s="146" t="s">
        <v>644</v>
      </c>
      <c r="D587" s="132" t="s">
        <v>2948</v>
      </c>
      <c r="E587" s="144">
        <v>2</v>
      </c>
      <c r="F587" s="137">
        <v>4453202</v>
      </c>
    </row>
    <row r="588" spans="1:6">
      <c r="A588" s="150">
        <v>2017</v>
      </c>
      <c r="B588" s="144" t="s">
        <v>3387</v>
      </c>
      <c r="C588" s="146" t="s">
        <v>644</v>
      </c>
      <c r="D588" s="132" t="s">
        <v>395</v>
      </c>
      <c r="E588" s="144">
        <v>1</v>
      </c>
      <c r="F588" s="137">
        <v>2656429</v>
      </c>
    </row>
    <row r="589" spans="1:6">
      <c r="A589" s="150">
        <v>2017</v>
      </c>
      <c r="B589" s="144" t="s">
        <v>3387</v>
      </c>
      <c r="C589" s="146" t="s">
        <v>644</v>
      </c>
      <c r="D589" s="147" t="s">
        <v>384</v>
      </c>
      <c r="E589" s="144">
        <v>18</v>
      </c>
      <c r="F589" s="137">
        <v>121414778</v>
      </c>
    </row>
    <row r="590" spans="1:6">
      <c r="A590" s="150">
        <v>2017</v>
      </c>
      <c r="B590" s="144" t="s">
        <v>3387</v>
      </c>
      <c r="C590" s="146" t="s">
        <v>644</v>
      </c>
      <c r="D590" s="132" t="s">
        <v>4586</v>
      </c>
      <c r="E590" s="144">
        <v>2</v>
      </c>
      <c r="F590" s="137">
        <v>3744335</v>
      </c>
    </row>
    <row r="591" spans="1:6">
      <c r="A591" s="150">
        <v>2017</v>
      </c>
      <c r="B591" s="144" t="s">
        <v>3387</v>
      </c>
      <c r="C591" s="146" t="s">
        <v>644</v>
      </c>
      <c r="D591" s="132" t="s">
        <v>2949</v>
      </c>
      <c r="E591" s="144">
        <v>50</v>
      </c>
      <c r="F591" s="137">
        <v>115831631</v>
      </c>
    </row>
    <row r="592" spans="1:6">
      <c r="A592" s="144">
        <v>2018</v>
      </c>
      <c r="B592" s="151" t="s">
        <v>3386</v>
      </c>
      <c r="C592" s="146" t="s">
        <v>644</v>
      </c>
      <c r="D592" s="132" t="s">
        <v>2919</v>
      </c>
      <c r="E592" s="144">
        <v>9</v>
      </c>
      <c r="F592" s="137">
        <v>56321625</v>
      </c>
    </row>
    <row r="593" spans="1:6">
      <c r="A593" s="144">
        <v>2018</v>
      </c>
      <c r="B593" s="151" t="s">
        <v>3386</v>
      </c>
      <c r="C593" s="146" t="s">
        <v>644</v>
      </c>
      <c r="D593" s="132" t="s">
        <v>2920</v>
      </c>
      <c r="E593" s="144">
        <v>1</v>
      </c>
      <c r="F593" s="137">
        <v>3365000</v>
      </c>
    </row>
    <row r="594" spans="1:6">
      <c r="A594" s="144">
        <v>2018</v>
      </c>
      <c r="B594" s="151" t="s">
        <v>3386</v>
      </c>
      <c r="C594" s="146" t="s">
        <v>644</v>
      </c>
      <c r="D594" s="132" t="s">
        <v>2921</v>
      </c>
      <c r="E594" s="144">
        <v>2</v>
      </c>
      <c r="F594" s="137">
        <v>4434000</v>
      </c>
    </row>
    <row r="595" spans="1:6">
      <c r="A595" s="144">
        <v>2018</v>
      </c>
      <c r="B595" s="151" t="s">
        <v>3386</v>
      </c>
      <c r="C595" s="146" t="s">
        <v>644</v>
      </c>
      <c r="D595" s="132" t="s">
        <v>4540</v>
      </c>
      <c r="E595" s="144">
        <v>1</v>
      </c>
      <c r="F595" s="137">
        <v>7106000</v>
      </c>
    </row>
    <row r="596" spans="1:6">
      <c r="A596" s="144">
        <v>2018</v>
      </c>
      <c r="B596" s="151" t="s">
        <v>3386</v>
      </c>
      <c r="C596" s="146" t="s">
        <v>644</v>
      </c>
      <c r="D596" s="132" t="s">
        <v>4541</v>
      </c>
      <c r="E596" s="144">
        <v>1</v>
      </c>
      <c r="F596" s="137">
        <v>4042682</v>
      </c>
    </row>
    <row r="597" spans="1:6">
      <c r="A597" s="144">
        <v>2018</v>
      </c>
      <c r="B597" s="151" t="s">
        <v>3386</v>
      </c>
      <c r="C597" s="146" t="s">
        <v>644</v>
      </c>
      <c r="D597" s="132" t="s">
        <v>4542</v>
      </c>
      <c r="E597" s="144">
        <v>1</v>
      </c>
      <c r="F597" s="137">
        <v>7305500</v>
      </c>
    </row>
    <row r="598" spans="1:6">
      <c r="A598" s="144">
        <v>2018</v>
      </c>
      <c r="B598" s="151" t="s">
        <v>3386</v>
      </c>
      <c r="C598" s="146" t="s">
        <v>644</v>
      </c>
      <c r="D598" s="132" t="s">
        <v>4543</v>
      </c>
      <c r="E598" s="144">
        <v>1</v>
      </c>
      <c r="F598" s="137">
        <v>2262000</v>
      </c>
    </row>
    <row r="599" spans="1:6">
      <c r="A599" s="144">
        <v>2018</v>
      </c>
      <c r="B599" s="151" t="s">
        <v>3386</v>
      </c>
      <c r="C599" s="146" t="s">
        <v>644</v>
      </c>
      <c r="D599" s="132" t="s">
        <v>2922</v>
      </c>
      <c r="E599" s="144">
        <v>2</v>
      </c>
      <c r="F599" s="137">
        <v>12641600</v>
      </c>
    </row>
    <row r="600" spans="1:6">
      <c r="A600" s="144">
        <v>2018</v>
      </c>
      <c r="B600" s="151" t="s">
        <v>3386</v>
      </c>
      <c r="C600" s="146" t="s">
        <v>644</v>
      </c>
      <c r="D600" s="132" t="s">
        <v>2923</v>
      </c>
      <c r="E600" s="144">
        <v>1</v>
      </c>
      <c r="F600" s="137">
        <v>944875</v>
      </c>
    </row>
    <row r="601" spans="1:6">
      <c r="A601" s="144">
        <v>2018</v>
      </c>
      <c r="B601" s="151" t="s">
        <v>3386</v>
      </c>
      <c r="C601" s="146" t="s">
        <v>644</v>
      </c>
      <c r="D601" s="132" t="s">
        <v>4544</v>
      </c>
      <c r="E601" s="144">
        <v>1</v>
      </c>
      <c r="F601" s="137">
        <v>1538000</v>
      </c>
    </row>
    <row r="602" spans="1:6">
      <c r="A602" s="144">
        <v>2018</v>
      </c>
      <c r="B602" s="151" t="s">
        <v>3386</v>
      </c>
      <c r="C602" s="146" t="s">
        <v>644</v>
      </c>
      <c r="D602" s="132" t="s">
        <v>2924</v>
      </c>
      <c r="E602" s="144">
        <v>3</v>
      </c>
      <c r="F602" s="137">
        <v>16184250</v>
      </c>
    </row>
    <row r="603" spans="1:6">
      <c r="A603" s="144">
        <v>2018</v>
      </c>
      <c r="B603" s="151" t="s">
        <v>3386</v>
      </c>
      <c r="C603" s="146" t="s">
        <v>644</v>
      </c>
      <c r="D603" s="132" t="s">
        <v>4545</v>
      </c>
      <c r="E603" s="144">
        <v>10</v>
      </c>
      <c r="F603" s="137">
        <v>16080900</v>
      </c>
    </row>
    <row r="604" spans="1:6">
      <c r="A604" s="144">
        <v>2018</v>
      </c>
      <c r="B604" s="151" t="s">
        <v>3386</v>
      </c>
      <c r="C604" s="146" t="s">
        <v>644</v>
      </c>
      <c r="D604" s="132" t="s">
        <v>4546</v>
      </c>
      <c r="E604" s="144">
        <v>47</v>
      </c>
      <c r="F604" s="137">
        <v>75211050</v>
      </c>
    </row>
    <row r="605" spans="1:6">
      <c r="A605" s="144">
        <v>2018</v>
      </c>
      <c r="B605" s="151" t="s">
        <v>3386</v>
      </c>
      <c r="C605" s="146" t="s">
        <v>644</v>
      </c>
      <c r="D605" s="132" t="s">
        <v>4547</v>
      </c>
      <c r="E605" s="144">
        <v>7</v>
      </c>
      <c r="F605" s="137">
        <v>10550600</v>
      </c>
    </row>
    <row r="606" spans="1:6">
      <c r="A606" s="144">
        <v>2018</v>
      </c>
      <c r="B606" s="151" t="s">
        <v>3386</v>
      </c>
      <c r="C606" s="146" t="s">
        <v>644</v>
      </c>
      <c r="D606" s="132" t="s">
        <v>4548</v>
      </c>
      <c r="E606" s="144">
        <v>5</v>
      </c>
      <c r="F606" s="137">
        <v>8079000</v>
      </c>
    </row>
    <row r="607" spans="1:6">
      <c r="A607" s="144">
        <v>2018</v>
      </c>
      <c r="B607" s="151" t="s">
        <v>3386</v>
      </c>
      <c r="C607" s="146" t="s">
        <v>644</v>
      </c>
      <c r="D607" s="132" t="s">
        <v>4549</v>
      </c>
      <c r="E607" s="144">
        <v>1</v>
      </c>
      <c r="F607" s="137">
        <v>2130000</v>
      </c>
    </row>
    <row r="608" spans="1:6">
      <c r="A608" s="144">
        <v>2018</v>
      </c>
      <c r="B608" s="151" t="s">
        <v>3386</v>
      </c>
      <c r="C608" s="146" t="s">
        <v>644</v>
      </c>
      <c r="D608" s="132" t="s">
        <v>4550</v>
      </c>
      <c r="E608" s="144">
        <v>2</v>
      </c>
      <c r="F608" s="137">
        <v>3192800</v>
      </c>
    </row>
    <row r="609" spans="1:6">
      <c r="A609" s="144">
        <v>2018</v>
      </c>
      <c r="B609" s="151" t="s">
        <v>3386</v>
      </c>
      <c r="C609" s="146" t="s">
        <v>644</v>
      </c>
      <c r="D609" s="132" t="s">
        <v>4551</v>
      </c>
      <c r="E609" s="144">
        <v>1</v>
      </c>
      <c r="F609" s="137">
        <v>1209450</v>
      </c>
    </row>
    <row r="610" spans="1:6">
      <c r="A610" s="144">
        <v>2018</v>
      </c>
      <c r="B610" s="151" t="s">
        <v>3386</v>
      </c>
      <c r="C610" s="146" t="s">
        <v>644</v>
      </c>
      <c r="D610" s="132" t="s">
        <v>2925</v>
      </c>
      <c r="E610" s="144">
        <v>1</v>
      </c>
      <c r="F610" s="137">
        <v>3744500</v>
      </c>
    </row>
    <row r="611" spans="1:6">
      <c r="A611" s="144">
        <v>2018</v>
      </c>
      <c r="B611" s="151" t="s">
        <v>3386</v>
      </c>
      <c r="C611" s="146" t="s">
        <v>644</v>
      </c>
      <c r="D611" s="132" t="s">
        <v>4552</v>
      </c>
      <c r="E611" s="144">
        <v>16</v>
      </c>
      <c r="F611" s="137">
        <v>42276850</v>
      </c>
    </row>
    <row r="612" spans="1:6">
      <c r="A612" s="144">
        <v>2018</v>
      </c>
      <c r="B612" s="151" t="s">
        <v>3386</v>
      </c>
      <c r="C612" s="146" t="s">
        <v>644</v>
      </c>
      <c r="D612" s="132" t="s">
        <v>2928</v>
      </c>
      <c r="E612" s="144">
        <v>46</v>
      </c>
      <c r="F612" s="137">
        <v>116440938</v>
      </c>
    </row>
    <row r="613" spans="1:6">
      <c r="A613" s="144">
        <v>2018</v>
      </c>
      <c r="B613" s="151" t="s">
        <v>3386</v>
      </c>
      <c r="C613" s="146" t="s">
        <v>644</v>
      </c>
      <c r="D613" s="132" t="s">
        <v>2929</v>
      </c>
      <c r="E613" s="144">
        <v>19</v>
      </c>
      <c r="F613" s="137">
        <v>97324500</v>
      </c>
    </row>
    <row r="614" spans="1:6">
      <c r="A614" s="144">
        <v>2018</v>
      </c>
      <c r="B614" s="151" t="s">
        <v>3386</v>
      </c>
      <c r="C614" s="146" t="s">
        <v>644</v>
      </c>
      <c r="D614" s="132" t="s">
        <v>2930</v>
      </c>
      <c r="E614" s="144">
        <v>2</v>
      </c>
      <c r="F614" s="137">
        <v>20515000</v>
      </c>
    </row>
    <row r="615" spans="1:6">
      <c r="A615" s="144">
        <v>2018</v>
      </c>
      <c r="B615" s="151" t="s">
        <v>3386</v>
      </c>
      <c r="C615" s="146" t="s">
        <v>644</v>
      </c>
      <c r="D615" s="132" t="s">
        <v>4571</v>
      </c>
      <c r="E615" s="144">
        <v>1</v>
      </c>
      <c r="F615" s="137">
        <v>3744500</v>
      </c>
    </row>
    <row r="616" spans="1:6">
      <c r="A616" s="144">
        <v>2018</v>
      </c>
      <c r="B616" s="151" t="s">
        <v>3386</v>
      </c>
      <c r="C616" s="146" t="s">
        <v>644</v>
      </c>
      <c r="D616" s="132" t="s">
        <v>2931</v>
      </c>
      <c r="E616" s="144">
        <v>7</v>
      </c>
      <c r="F616" s="137">
        <v>69356000</v>
      </c>
    </row>
    <row r="617" spans="1:6">
      <c r="A617" s="144">
        <v>2018</v>
      </c>
      <c r="B617" s="151" t="s">
        <v>3386</v>
      </c>
      <c r="C617" s="146" t="s">
        <v>644</v>
      </c>
      <c r="D617" s="132" t="s">
        <v>386</v>
      </c>
      <c r="E617" s="144">
        <v>9</v>
      </c>
      <c r="F617" s="137">
        <v>17300000</v>
      </c>
    </row>
    <row r="618" spans="1:6">
      <c r="A618" s="144">
        <v>2018</v>
      </c>
      <c r="B618" s="151" t="s">
        <v>3386</v>
      </c>
      <c r="C618" s="146" t="s">
        <v>644</v>
      </c>
      <c r="D618" s="132" t="s">
        <v>4553</v>
      </c>
      <c r="E618" s="144">
        <v>63</v>
      </c>
      <c r="F618" s="137">
        <v>125828662.5</v>
      </c>
    </row>
    <row r="619" spans="1:6">
      <c r="A619" s="144">
        <v>2018</v>
      </c>
      <c r="B619" s="151" t="s">
        <v>3386</v>
      </c>
      <c r="C619" s="146" t="s">
        <v>644</v>
      </c>
      <c r="D619" s="132" t="s">
        <v>2935</v>
      </c>
      <c r="E619" s="144">
        <v>1</v>
      </c>
      <c r="F619" s="137">
        <v>3522678</v>
      </c>
    </row>
    <row r="620" spans="1:6">
      <c r="A620" s="144">
        <v>2018</v>
      </c>
      <c r="B620" s="151" t="s">
        <v>3386</v>
      </c>
      <c r="C620" s="146" t="s">
        <v>644</v>
      </c>
      <c r="D620" s="132" t="s">
        <v>2647</v>
      </c>
      <c r="E620" s="144">
        <v>54</v>
      </c>
      <c r="F620" s="137">
        <v>291287250</v>
      </c>
    </row>
    <row r="621" spans="1:6">
      <c r="A621" s="144">
        <v>2018</v>
      </c>
      <c r="B621" s="151" t="s">
        <v>3386</v>
      </c>
      <c r="C621" s="146" t="s">
        <v>644</v>
      </c>
      <c r="D621" s="132" t="s">
        <v>2936</v>
      </c>
      <c r="E621" s="144">
        <v>64</v>
      </c>
      <c r="F621" s="137">
        <v>183781600</v>
      </c>
    </row>
    <row r="622" spans="1:6">
      <c r="A622" s="144">
        <v>2018</v>
      </c>
      <c r="B622" s="151" t="s">
        <v>3386</v>
      </c>
      <c r="C622" s="146" t="s">
        <v>644</v>
      </c>
      <c r="D622" s="132" t="s">
        <v>2937</v>
      </c>
      <c r="E622" s="144">
        <v>16</v>
      </c>
      <c r="F622" s="137">
        <v>49378300</v>
      </c>
    </row>
    <row r="623" spans="1:6">
      <c r="A623" s="144">
        <v>2018</v>
      </c>
      <c r="B623" s="151" t="s">
        <v>3386</v>
      </c>
      <c r="C623" s="146" t="s">
        <v>644</v>
      </c>
      <c r="D623" s="132" t="s">
        <v>4565</v>
      </c>
      <c r="E623" s="144">
        <v>6</v>
      </c>
      <c r="F623" s="137">
        <v>16040200</v>
      </c>
    </row>
    <row r="624" spans="1:6">
      <c r="A624" s="144">
        <v>2018</v>
      </c>
      <c r="B624" s="151" t="s">
        <v>3386</v>
      </c>
      <c r="C624" s="146" t="s">
        <v>644</v>
      </c>
      <c r="D624" s="132" t="s">
        <v>2938</v>
      </c>
      <c r="E624" s="144">
        <v>9</v>
      </c>
      <c r="F624" s="137">
        <v>26932400</v>
      </c>
    </row>
    <row r="625" spans="1:6">
      <c r="A625" s="144">
        <v>2018</v>
      </c>
      <c r="B625" s="151" t="s">
        <v>3386</v>
      </c>
      <c r="C625" s="146" t="s">
        <v>644</v>
      </c>
      <c r="D625" s="132" t="s">
        <v>387</v>
      </c>
      <c r="E625" s="144">
        <v>1</v>
      </c>
      <c r="F625" s="137">
        <v>10338750</v>
      </c>
    </row>
    <row r="626" spans="1:6">
      <c r="A626" s="144">
        <v>2018</v>
      </c>
      <c r="B626" s="151" t="s">
        <v>3386</v>
      </c>
      <c r="C626" s="146" t="s">
        <v>644</v>
      </c>
      <c r="D626" s="132" t="s">
        <v>2940</v>
      </c>
      <c r="E626" s="144">
        <v>2</v>
      </c>
      <c r="F626" s="137">
        <v>9000000</v>
      </c>
    </row>
    <row r="627" spans="1:6">
      <c r="A627" s="144">
        <v>2018</v>
      </c>
      <c r="B627" s="151" t="s">
        <v>3386</v>
      </c>
      <c r="C627" s="146" t="s">
        <v>644</v>
      </c>
      <c r="D627" s="132" t="s">
        <v>4554</v>
      </c>
      <c r="E627" s="144">
        <v>1</v>
      </c>
      <c r="F627" s="137">
        <v>2954000</v>
      </c>
    </row>
    <row r="628" spans="1:6">
      <c r="A628" s="144">
        <v>2018</v>
      </c>
      <c r="B628" s="151" t="s">
        <v>3386</v>
      </c>
      <c r="C628" s="146" t="s">
        <v>644</v>
      </c>
      <c r="D628" s="132" t="s">
        <v>2948</v>
      </c>
      <c r="E628" s="144">
        <v>3</v>
      </c>
      <c r="F628" s="137">
        <v>7048500</v>
      </c>
    </row>
    <row r="629" spans="1:6">
      <c r="A629" s="144">
        <v>2018</v>
      </c>
      <c r="B629" s="151" t="s">
        <v>3386</v>
      </c>
      <c r="C629" s="146" t="s">
        <v>644</v>
      </c>
      <c r="D629" s="132" t="s">
        <v>4555</v>
      </c>
      <c r="E629" s="144">
        <v>2</v>
      </c>
      <c r="F629" s="137">
        <v>15719650</v>
      </c>
    </row>
    <row r="630" spans="1:6">
      <c r="A630" s="144">
        <v>2018</v>
      </c>
      <c r="B630" s="151" t="s">
        <v>3386</v>
      </c>
      <c r="C630" s="146" t="s">
        <v>644</v>
      </c>
      <c r="D630" s="132" t="s">
        <v>4556</v>
      </c>
      <c r="E630" s="144">
        <v>24</v>
      </c>
      <c r="F630" s="137">
        <v>56131500</v>
      </c>
    </row>
    <row r="631" spans="1:6">
      <c r="A631" s="144">
        <v>2018</v>
      </c>
      <c r="B631" s="151" t="s">
        <v>3386</v>
      </c>
      <c r="C631" s="146" t="s">
        <v>644</v>
      </c>
      <c r="D631" s="132" t="s">
        <v>2942</v>
      </c>
      <c r="E631" s="144">
        <v>3</v>
      </c>
      <c r="F631" s="137">
        <v>12500000</v>
      </c>
    </row>
    <row r="632" spans="1:6">
      <c r="A632" s="144">
        <v>2018</v>
      </c>
      <c r="B632" s="151" t="s">
        <v>3386</v>
      </c>
      <c r="C632" s="146" t="s">
        <v>644</v>
      </c>
      <c r="D632" s="132" t="s">
        <v>2945</v>
      </c>
      <c r="E632" s="144">
        <v>1</v>
      </c>
      <c r="F632" s="137">
        <v>5908000</v>
      </c>
    </row>
    <row r="633" spans="1:6">
      <c r="A633" s="144">
        <v>2018</v>
      </c>
      <c r="B633" s="144" t="s">
        <v>3387</v>
      </c>
      <c r="C633" s="146" t="s">
        <v>644</v>
      </c>
      <c r="D633" s="132" t="s">
        <v>2919</v>
      </c>
      <c r="E633" s="144">
        <v>9</v>
      </c>
      <c r="F633" s="137">
        <v>63110500</v>
      </c>
    </row>
    <row r="634" spans="1:6">
      <c r="A634" s="144">
        <v>2018</v>
      </c>
      <c r="B634" s="144" t="s">
        <v>3387</v>
      </c>
      <c r="C634" s="146" t="s">
        <v>644</v>
      </c>
      <c r="D634" s="132" t="s">
        <v>4557</v>
      </c>
      <c r="E634" s="144">
        <v>54</v>
      </c>
      <c r="F634" s="137">
        <v>110848888</v>
      </c>
    </row>
    <row r="635" spans="1:6">
      <c r="A635" s="144">
        <v>2018</v>
      </c>
      <c r="B635" s="144" t="s">
        <v>3387</v>
      </c>
      <c r="C635" s="146" t="s">
        <v>644</v>
      </c>
      <c r="D635" s="132" t="s">
        <v>2921</v>
      </c>
      <c r="E635" s="144">
        <v>4</v>
      </c>
      <c r="F635" s="137">
        <v>8868000</v>
      </c>
    </row>
    <row r="636" spans="1:6">
      <c r="A636" s="144">
        <v>2018</v>
      </c>
      <c r="B636" s="144" t="s">
        <v>3387</v>
      </c>
      <c r="C636" s="146" t="s">
        <v>644</v>
      </c>
      <c r="D636" s="132" t="s">
        <v>619</v>
      </c>
      <c r="E636" s="144">
        <v>1</v>
      </c>
      <c r="F636" s="137">
        <v>6838000</v>
      </c>
    </row>
    <row r="637" spans="1:6">
      <c r="A637" s="144">
        <v>2018</v>
      </c>
      <c r="B637" s="144" t="s">
        <v>3387</v>
      </c>
      <c r="C637" s="146" t="s">
        <v>644</v>
      </c>
      <c r="D637" s="132" t="s">
        <v>4558</v>
      </c>
      <c r="E637" s="144">
        <v>1</v>
      </c>
      <c r="F637" s="137">
        <v>4720500</v>
      </c>
    </row>
    <row r="638" spans="1:6">
      <c r="A638" s="144">
        <v>2018</v>
      </c>
      <c r="B638" s="144" t="s">
        <v>3387</v>
      </c>
      <c r="C638" s="146" t="s">
        <v>644</v>
      </c>
      <c r="D638" s="132" t="s">
        <v>4542</v>
      </c>
      <c r="E638" s="144">
        <v>1</v>
      </c>
      <c r="F638" s="137">
        <v>7305500</v>
      </c>
    </row>
    <row r="639" spans="1:6">
      <c r="A639" s="144">
        <v>2018</v>
      </c>
      <c r="B639" s="144" t="s">
        <v>3387</v>
      </c>
      <c r="C639" s="146" t="s">
        <v>644</v>
      </c>
      <c r="D639" s="132" t="s">
        <v>2922</v>
      </c>
      <c r="E639" s="144">
        <v>2</v>
      </c>
      <c r="F639" s="137">
        <v>12641600</v>
      </c>
    </row>
    <row r="640" spans="1:6">
      <c r="A640" s="144">
        <v>2018</v>
      </c>
      <c r="B640" s="144" t="s">
        <v>3387</v>
      </c>
      <c r="C640" s="146" t="s">
        <v>644</v>
      </c>
      <c r="D640" s="132" t="s">
        <v>4544</v>
      </c>
      <c r="E640" s="144">
        <v>3</v>
      </c>
      <c r="F640" s="137">
        <v>4773000</v>
      </c>
    </row>
    <row r="641" spans="1:6">
      <c r="A641" s="144">
        <v>2018</v>
      </c>
      <c r="B641" s="144" t="s">
        <v>3387</v>
      </c>
      <c r="C641" s="146" t="s">
        <v>644</v>
      </c>
      <c r="D641" s="132" t="s">
        <v>4559</v>
      </c>
      <c r="E641" s="144">
        <v>1</v>
      </c>
      <c r="F641" s="137">
        <v>2469600</v>
      </c>
    </row>
    <row r="642" spans="1:6">
      <c r="A642" s="144">
        <v>2018</v>
      </c>
      <c r="B642" s="144" t="s">
        <v>3387</v>
      </c>
      <c r="C642" s="146" t="s">
        <v>644</v>
      </c>
      <c r="D642" s="132" t="s">
        <v>2924</v>
      </c>
      <c r="E642" s="144">
        <v>1</v>
      </c>
      <c r="F642" s="137">
        <v>4511250</v>
      </c>
    </row>
    <row r="643" spans="1:6">
      <c r="A643" s="144">
        <v>2018</v>
      </c>
      <c r="B643" s="144" t="s">
        <v>3387</v>
      </c>
      <c r="C643" s="146" t="s">
        <v>644</v>
      </c>
      <c r="D643" s="132" t="s">
        <v>4545</v>
      </c>
      <c r="E643" s="144">
        <v>17</v>
      </c>
      <c r="F643" s="137">
        <v>27237500</v>
      </c>
    </row>
    <row r="644" spans="1:6">
      <c r="A644" s="144">
        <v>2018</v>
      </c>
      <c r="B644" s="144" t="s">
        <v>3387</v>
      </c>
      <c r="C644" s="146" t="s">
        <v>644</v>
      </c>
      <c r="D644" s="132" t="s">
        <v>4546</v>
      </c>
      <c r="E644" s="144">
        <v>64</v>
      </c>
      <c r="F644" s="137">
        <v>100589400</v>
      </c>
    </row>
    <row r="645" spans="1:6">
      <c r="A645" s="144">
        <v>2018</v>
      </c>
      <c r="B645" s="144" t="s">
        <v>3387</v>
      </c>
      <c r="C645" s="146" t="s">
        <v>644</v>
      </c>
      <c r="D645" s="132" t="s">
        <v>4560</v>
      </c>
      <c r="E645" s="144">
        <v>7</v>
      </c>
      <c r="F645" s="137">
        <v>10970200</v>
      </c>
    </row>
    <row r="646" spans="1:6">
      <c r="A646" s="144">
        <v>2018</v>
      </c>
      <c r="B646" s="144" t="s">
        <v>3387</v>
      </c>
      <c r="C646" s="146" t="s">
        <v>644</v>
      </c>
      <c r="D646" s="132" t="s">
        <v>400</v>
      </c>
      <c r="E646" s="144">
        <v>1</v>
      </c>
      <c r="F646" s="137">
        <v>5500000</v>
      </c>
    </row>
    <row r="647" spans="1:6">
      <c r="A647" s="144">
        <v>2018</v>
      </c>
      <c r="B647" s="144" t="s">
        <v>3387</v>
      </c>
      <c r="C647" s="146" t="s">
        <v>644</v>
      </c>
      <c r="D647" s="132" t="s">
        <v>4547</v>
      </c>
      <c r="E647" s="144">
        <v>23</v>
      </c>
      <c r="F647" s="137">
        <v>34285000</v>
      </c>
    </row>
    <row r="648" spans="1:6">
      <c r="A648" s="144">
        <v>2018</v>
      </c>
      <c r="B648" s="144" t="s">
        <v>3387</v>
      </c>
      <c r="C648" s="146" t="s">
        <v>644</v>
      </c>
      <c r="D648" s="132" t="s">
        <v>4548</v>
      </c>
      <c r="E648" s="144">
        <v>11</v>
      </c>
      <c r="F648" s="137">
        <v>17125800</v>
      </c>
    </row>
    <row r="649" spans="1:6">
      <c r="A649" s="144">
        <v>2018</v>
      </c>
      <c r="B649" s="144" t="s">
        <v>3387</v>
      </c>
      <c r="C649" s="146" t="s">
        <v>644</v>
      </c>
      <c r="D649" s="132" t="s">
        <v>4549</v>
      </c>
      <c r="E649" s="144">
        <v>2</v>
      </c>
      <c r="F649" s="137">
        <v>3195000</v>
      </c>
    </row>
    <row r="650" spans="1:6">
      <c r="A650" s="144">
        <v>2018</v>
      </c>
      <c r="B650" s="144" t="s">
        <v>3387</v>
      </c>
      <c r="C650" s="146" t="s">
        <v>644</v>
      </c>
      <c r="D650" s="132" t="s">
        <v>4561</v>
      </c>
      <c r="E650" s="144">
        <v>2</v>
      </c>
      <c r="F650" s="137">
        <v>2441850</v>
      </c>
    </row>
    <row r="651" spans="1:6">
      <c r="A651" s="144">
        <v>2018</v>
      </c>
      <c r="B651" s="144" t="s">
        <v>3387</v>
      </c>
      <c r="C651" s="146" t="s">
        <v>644</v>
      </c>
      <c r="D651" s="132" t="s">
        <v>4550</v>
      </c>
      <c r="E651" s="144">
        <v>4</v>
      </c>
      <c r="F651" s="137">
        <v>6212000</v>
      </c>
    </row>
    <row r="652" spans="1:6">
      <c r="A652" s="144">
        <v>2018</v>
      </c>
      <c r="B652" s="144" t="s">
        <v>3387</v>
      </c>
      <c r="C652" s="146" t="s">
        <v>644</v>
      </c>
      <c r="D652" s="132" t="s">
        <v>4562</v>
      </c>
      <c r="E652" s="144">
        <v>1</v>
      </c>
      <c r="F652" s="137">
        <v>2418900</v>
      </c>
    </row>
    <row r="653" spans="1:6">
      <c r="A653" s="144">
        <v>2018</v>
      </c>
      <c r="B653" s="144" t="s">
        <v>3387</v>
      </c>
      <c r="C653" s="146" t="s">
        <v>644</v>
      </c>
      <c r="D653" s="132" t="s">
        <v>4563</v>
      </c>
      <c r="E653" s="144">
        <v>3</v>
      </c>
      <c r="F653" s="137">
        <v>6777300</v>
      </c>
    </row>
    <row r="654" spans="1:6">
      <c r="A654" s="144">
        <v>2018</v>
      </c>
      <c r="B654" s="144" t="s">
        <v>3387</v>
      </c>
      <c r="C654" s="146" t="s">
        <v>644</v>
      </c>
      <c r="D654" s="132" t="s">
        <v>4551</v>
      </c>
      <c r="E654" s="144">
        <v>5</v>
      </c>
      <c r="F654" s="137">
        <v>5458950</v>
      </c>
    </row>
    <row r="655" spans="1:6">
      <c r="A655" s="144">
        <v>2018</v>
      </c>
      <c r="B655" s="144" t="s">
        <v>3387</v>
      </c>
      <c r="C655" s="146" t="s">
        <v>644</v>
      </c>
      <c r="D655" s="132" t="s">
        <v>2925</v>
      </c>
      <c r="E655" s="144">
        <v>1</v>
      </c>
      <c r="F655" s="137">
        <v>3744500</v>
      </c>
    </row>
    <row r="656" spans="1:6">
      <c r="A656" s="144">
        <v>2018</v>
      </c>
      <c r="B656" s="144" t="s">
        <v>3387</v>
      </c>
      <c r="C656" s="146" t="s">
        <v>644</v>
      </c>
      <c r="D656" s="132" t="s">
        <v>4564</v>
      </c>
      <c r="E656" s="144">
        <v>1</v>
      </c>
      <c r="F656" s="137">
        <v>6000000</v>
      </c>
    </row>
    <row r="657" spans="1:6">
      <c r="A657" s="144">
        <v>2018</v>
      </c>
      <c r="B657" s="144" t="s">
        <v>3387</v>
      </c>
      <c r="C657" s="146" t="s">
        <v>644</v>
      </c>
      <c r="D657" s="132" t="s">
        <v>2927</v>
      </c>
      <c r="E657" s="144">
        <v>1</v>
      </c>
      <c r="F657" s="137">
        <v>2250000</v>
      </c>
    </row>
    <row r="658" spans="1:6">
      <c r="A658" s="144">
        <v>2018</v>
      </c>
      <c r="B658" s="144" t="s">
        <v>3387</v>
      </c>
      <c r="C658" s="146" t="s">
        <v>644</v>
      </c>
      <c r="D658" s="132" t="s">
        <v>2928</v>
      </c>
      <c r="E658" s="144">
        <v>45</v>
      </c>
      <c r="F658" s="137">
        <v>111272250</v>
      </c>
    </row>
    <row r="659" spans="1:6">
      <c r="A659" s="144">
        <v>2018</v>
      </c>
      <c r="B659" s="144" t="s">
        <v>3387</v>
      </c>
      <c r="C659" s="146" t="s">
        <v>644</v>
      </c>
      <c r="D659" s="132" t="s">
        <v>2929</v>
      </c>
      <c r="E659" s="144">
        <v>16</v>
      </c>
      <c r="F659" s="137">
        <v>83064750</v>
      </c>
    </row>
    <row r="660" spans="1:6">
      <c r="A660" s="144">
        <v>2018</v>
      </c>
      <c r="B660" s="144" t="s">
        <v>3387</v>
      </c>
      <c r="C660" s="146" t="s">
        <v>644</v>
      </c>
      <c r="D660" s="132" t="s">
        <v>4571</v>
      </c>
      <c r="E660" s="144">
        <v>2</v>
      </c>
      <c r="F660" s="137">
        <v>7489000</v>
      </c>
    </row>
    <row r="661" spans="1:6">
      <c r="A661" s="144">
        <v>2018</v>
      </c>
      <c r="B661" s="144" t="s">
        <v>3387</v>
      </c>
      <c r="C661" s="146" t="s">
        <v>644</v>
      </c>
      <c r="D661" s="132" t="s">
        <v>2931</v>
      </c>
      <c r="E661" s="144">
        <v>7</v>
      </c>
      <c r="F661" s="137">
        <v>68414000</v>
      </c>
    </row>
    <row r="662" spans="1:6">
      <c r="A662" s="144">
        <v>2018</v>
      </c>
      <c r="B662" s="144" t="s">
        <v>3387</v>
      </c>
      <c r="C662" s="146" t="s">
        <v>644</v>
      </c>
      <c r="D662" s="132" t="s">
        <v>386</v>
      </c>
      <c r="E662" s="144">
        <v>4</v>
      </c>
      <c r="F662" s="137">
        <v>12702275</v>
      </c>
    </row>
    <row r="663" spans="1:6">
      <c r="A663" s="144">
        <v>2018</v>
      </c>
      <c r="B663" s="144" t="s">
        <v>3387</v>
      </c>
      <c r="C663" s="146" t="s">
        <v>644</v>
      </c>
      <c r="D663" s="132" t="s">
        <v>2934</v>
      </c>
      <c r="E663" s="144">
        <v>5</v>
      </c>
      <c r="F663" s="137">
        <v>25698000</v>
      </c>
    </row>
    <row r="664" spans="1:6">
      <c r="A664" s="144">
        <v>2018</v>
      </c>
      <c r="B664" s="144" t="s">
        <v>3387</v>
      </c>
      <c r="C664" s="146" t="s">
        <v>644</v>
      </c>
      <c r="D664" s="132" t="s">
        <v>2935</v>
      </c>
      <c r="E664" s="144">
        <v>1</v>
      </c>
      <c r="F664" s="137">
        <v>3522678</v>
      </c>
    </row>
    <row r="665" spans="1:6">
      <c r="A665" s="144">
        <v>2018</v>
      </c>
      <c r="B665" s="144" t="s">
        <v>3387</v>
      </c>
      <c r="C665" s="146" t="s">
        <v>644</v>
      </c>
      <c r="D665" s="132" t="s">
        <v>2647</v>
      </c>
      <c r="E665" s="144">
        <v>47</v>
      </c>
      <c r="F665" s="137">
        <v>243097650</v>
      </c>
    </row>
    <row r="666" spans="1:6">
      <c r="A666" s="144">
        <v>2018</v>
      </c>
      <c r="B666" s="144" t="s">
        <v>3387</v>
      </c>
      <c r="C666" s="146" t="s">
        <v>644</v>
      </c>
      <c r="D666" s="132" t="s">
        <v>2936</v>
      </c>
      <c r="E666" s="144">
        <v>97</v>
      </c>
      <c r="F666" s="137">
        <v>348854350</v>
      </c>
    </row>
    <row r="667" spans="1:6">
      <c r="A667" s="144">
        <v>2018</v>
      </c>
      <c r="B667" s="144" t="s">
        <v>3387</v>
      </c>
      <c r="C667" s="146" t="s">
        <v>644</v>
      </c>
      <c r="D667" s="132" t="s">
        <v>4565</v>
      </c>
      <c r="E667" s="144">
        <v>9</v>
      </c>
      <c r="F667" s="137">
        <v>36977200</v>
      </c>
    </row>
    <row r="668" spans="1:6">
      <c r="A668" s="144">
        <v>2018</v>
      </c>
      <c r="B668" s="144" t="s">
        <v>3387</v>
      </c>
      <c r="C668" s="146" t="s">
        <v>644</v>
      </c>
      <c r="D668" s="132" t="s">
        <v>2937</v>
      </c>
      <c r="E668" s="144">
        <v>24</v>
      </c>
      <c r="F668" s="137">
        <v>101211300</v>
      </c>
    </row>
    <row r="669" spans="1:6">
      <c r="A669" s="144">
        <v>2018</v>
      </c>
      <c r="B669" s="144" t="s">
        <v>3387</v>
      </c>
      <c r="C669" s="146" t="s">
        <v>644</v>
      </c>
      <c r="D669" s="132" t="s">
        <v>4566</v>
      </c>
      <c r="E669" s="144">
        <v>1</v>
      </c>
      <c r="F669" s="137">
        <v>5445000</v>
      </c>
    </row>
    <row r="670" spans="1:6">
      <c r="A670" s="144">
        <v>2018</v>
      </c>
      <c r="B670" s="144" t="s">
        <v>3387</v>
      </c>
      <c r="C670" s="146" t="s">
        <v>644</v>
      </c>
      <c r="D670" s="132" t="s">
        <v>2938</v>
      </c>
      <c r="E670" s="144">
        <v>9</v>
      </c>
      <c r="F670" s="137">
        <v>26630800</v>
      </c>
    </row>
    <row r="671" spans="1:6">
      <c r="A671" s="144">
        <v>2018</v>
      </c>
      <c r="B671" s="144" t="s">
        <v>3387</v>
      </c>
      <c r="C671" s="146" t="s">
        <v>644</v>
      </c>
      <c r="D671" s="132" t="s">
        <v>387</v>
      </c>
      <c r="E671" s="144">
        <v>1</v>
      </c>
      <c r="F671" s="137">
        <v>2034239</v>
      </c>
    </row>
    <row r="672" spans="1:6">
      <c r="A672" s="144">
        <v>2018</v>
      </c>
      <c r="B672" s="144" t="s">
        <v>3387</v>
      </c>
      <c r="C672" s="146" t="s">
        <v>644</v>
      </c>
      <c r="D672" s="132" t="s">
        <v>2939</v>
      </c>
      <c r="E672" s="144">
        <v>10</v>
      </c>
      <c r="F672" s="137">
        <v>28722250</v>
      </c>
    </row>
    <row r="673" spans="1:6">
      <c r="A673" s="144">
        <v>2018</v>
      </c>
      <c r="B673" s="144" t="s">
        <v>3387</v>
      </c>
      <c r="C673" s="146" t="s">
        <v>644</v>
      </c>
      <c r="D673" s="132" t="s">
        <v>2940</v>
      </c>
      <c r="E673" s="144">
        <v>1</v>
      </c>
      <c r="F673" s="137">
        <v>4500000</v>
      </c>
    </row>
    <row r="674" spans="1:6">
      <c r="A674" s="144">
        <v>2018</v>
      </c>
      <c r="B674" s="144" t="s">
        <v>3387</v>
      </c>
      <c r="C674" s="146" t="s">
        <v>644</v>
      </c>
      <c r="D674" s="132" t="s">
        <v>4554</v>
      </c>
      <c r="E674" s="144">
        <v>1</v>
      </c>
      <c r="F674" s="137">
        <v>2954000</v>
      </c>
    </row>
    <row r="675" spans="1:6">
      <c r="A675" s="144">
        <v>2018</v>
      </c>
      <c r="B675" s="144" t="s">
        <v>3387</v>
      </c>
      <c r="C675" s="146" t="s">
        <v>644</v>
      </c>
      <c r="D675" s="132" t="s">
        <v>2948</v>
      </c>
      <c r="E675" s="144">
        <v>2</v>
      </c>
      <c r="F675" s="137">
        <v>4699000</v>
      </c>
    </row>
    <row r="676" spans="1:6">
      <c r="A676" s="144">
        <v>2018</v>
      </c>
      <c r="B676" s="144" t="s">
        <v>3387</v>
      </c>
      <c r="C676" s="146" t="s">
        <v>644</v>
      </c>
      <c r="D676" s="132" t="s">
        <v>4555</v>
      </c>
      <c r="E676" s="144">
        <v>1</v>
      </c>
      <c r="F676" s="137">
        <v>8968950</v>
      </c>
    </row>
    <row r="677" spans="1:6">
      <c r="A677" s="144">
        <v>2018</v>
      </c>
      <c r="B677" s="144" t="s">
        <v>3387</v>
      </c>
      <c r="C677" s="146" t="s">
        <v>644</v>
      </c>
      <c r="D677" s="132" t="s">
        <v>4556</v>
      </c>
      <c r="E677" s="144">
        <v>40</v>
      </c>
      <c r="F677" s="137">
        <v>90246800</v>
      </c>
    </row>
    <row r="678" spans="1:6">
      <c r="A678" s="144">
        <v>2018</v>
      </c>
      <c r="B678" s="144" t="s">
        <v>3387</v>
      </c>
      <c r="C678" s="146" t="s">
        <v>644</v>
      </c>
      <c r="D678" s="132" t="s">
        <v>2943</v>
      </c>
      <c r="E678" s="144">
        <v>1</v>
      </c>
      <c r="F678" s="137">
        <v>3630000</v>
      </c>
    </row>
    <row r="679" spans="1:6">
      <c r="A679" s="144">
        <v>2018</v>
      </c>
      <c r="B679" s="144" t="s">
        <v>3387</v>
      </c>
      <c r="C679" s="146" t="s">
        <v>644</v>
      </c>
      <c r="D679" s="132" t="s">
        <v>2945</v>
      </c>
      <c r="E679" s="144">
        <v>1</v>
      </c>
      <c r="F679" s="137">
        <v>5908000</v>
      </c>
    </row>
    <row r="680" spans="1:6">
      <c r="A680" s="144">
        <v>2018</v>
      </c>
      <c r="B680" s="144" t="s">
        <v>3387</v>
      </c>
      <c r="C680" s="146" t="s">
        <v>644</v>
      </c>
      <c r="D680" s="132" t="s">
        <v>2946</v>
      </c>
      <c r="E680" s="144">
        <v>4</v>
      </c>
      <c r="F680" s="137">
        <v>27863000</v>
      </c>
    </row>
    <row r="681" spans="1:6">
      <c r="A681" s="144">
        <v>2018</v>
      </c>
      <c r="B681" s="144" t="s">
        <v>3387</v>
      </c>
      <c r="C681" s="146" t="s">
        <v>644</v>
      </c>
      <c r="D681" s="132" t="s">
        <v>395</v>
      </c>
      <c r="E681" s="144">
        <v>1</v>
      </c>
      <c r="F681" s="137">
        <v>3744500</v>
      </c>
    </row>
    <row r="682" spans="1:6">
      <c r="A682" s="144">
        <v>2018</v>
      </c>
      <c r="B682" s="151" t="s">
        <v>3386</v>
      </c>
      <c r="C682" s="152" t="s">
        <v>2490</v>
      </c>
      <c r="D682" s="132" t="s">
        <v>4587</v>
      </c>
      <c r="E682" s="144">
        <v>1</v>
      </c>
      <c r="F682" s="137">
        <v>5752000</v>
      </c>
    </row>
    <row r="683" spans="1:6">
      <c r="A683" s="144">
        <v>2018</v>
      </c>
      <c r="B683" s="151" t="s">
        <v>3386</v>
      </c>
      <c r="C683" s="152" t="s">
        <v>2490</v>
      </c>
      <c r="D683" s="132" t="s">
        <v>4568</v>
      </c>
      <c r="E683" s="144">
        <v>1</v>
      </c>
      <c r="F683" s="137">
        <v>2876000</v>
      </c>
    </row>
    <row r="684" spans="1:6">
      <c r="A684" s="144">
        <v>2018</v>
      </c>
      <c r="B684" s="151" t="s">
        <v>3386</v>
      </c>
      <c r="C684" s="152" t="s">
        <v>2490</v>
      </c>
      <c r="D684" s="132" t="s">
        <v>376</v>
      </c>
      <c r="E684" s="144">
        <v>1</v>
      </c>
      <c r="F684" s="137">
        <v>9808000</v>
      </c>
    </row>
    <row r="685" spans="1:6">
      <c r="A685" s="144">
        <v>2018</v>
      </c>
      <c r="B685" s="151" t="s">
        <v>3386</v>
      </c>
      <c r="C685" s="152" t="s">
        <v>2490</v>
      </c>
      <c r="D685" s="132" t="s">
        <v>4569</v>
      </c>
      <c r="E685" s="144">
        <v>2</v>
      </c>
      <c r="F685" s="137">
        <v>6000000</v>
      </c>
    </row>
    <row r="686" spans="1:6">
      <c r="A686" s="144">
        <v>2018</v>
      </c>
      <c r="B686" s="151" t="s">
        <v>3386</v>
      </c>
      <c r="C686" s="152" t="s">
        <v>2490</v>
      </c>
      <c r="D686" s="132" t="s">
        <v>382</v>
      </c>
      <c r="E686" s="144">
        <v>2</v>
      </c>
      <c r="F686" s="137">
        <v>23128000</v>
      </c>
    </row>
    <row r="687" spans="1:6">
      <c r="A687" s="144">
        <v>2018</v>
      </c>
      <c r="B687" s="151" t="s">
        <v>3386</v>
      </c>
      <c r="C687" s="152" t="s">
        <v>2490</v>
      </c>
      <c r="D687" s="132" t="s">
        <v>380</v>
      </c>
      <c r="E687" s="144">
        <v>1</v>
      </c>
      <c r="F687" s="137">
        <v>8052800</v>
      </c>
    </row>
    <row r="688" spans="1:6">
      <c r="A688" s="144">
        <v>2018</v>
      </c>
      <c r="B688" s="151" t="s">
        <v>3386</v>
      </c>
      <c r="C688" s="152" t="s">
        <v>2490</v>
      </c>
      <c r="D688" s="132" t="s">
        <v>2599</v>
      </c>
      <c r="E688" s="144">
        <v>2</v>
      </c>
      <c r="F688" s="137">
        <v>15535500</v>
      </c>
    </row>
    <row r="689" spans="1:6">
      <c r="A689" s="144">
        <v>2018</v>
      </c>
      <c r="B689" s="151" t="s">
        <v>3386</v>
      </c>
      <c r="C689" s="152" t="s">
        <v>2490</v>
      </c>
      <c r="D689" s="132" t="s">
        <v>4567</v>
      </c>
      <c r="E689" s="144">
        <v>3</v>
      </c>
      <c r="F689" s="137">
        <v>18000000</v>
      </c>
    </row>
    <row r="690" spans="1:6">
      <c r="A690" s="144">
        <v>2018</v>
      </c>
      <c r="B690" s="151" t="s">
        <v>3386</v>
      </c>
      <c r="C690" s="152" t="s">
        <v>2490</v>
      </c>
      <c r="D690" s="132" t="s">
        <v>383</v>
      </c>
      <c r="E690" s="144">
        <v>3</v>
      </c>
      <c r="F690" s="137">
        <v>12295900</v>
      </c>
    </row>
    <row r="691" spans="1:6">
      <c r="A691" s="144">
        <v>2018</v>
      </c>
      <c r="B691" s="151" t="s">
        <v>3386</v>
      </c>
      <c r="C691" s="152" t="s">
        <v>2490</v>
      </c>
      <c r="D691" s="132" t="s">
        <v>4589</v>
      </c>
      <c r="E691" s="144">
        <v>2</v>
      </c>
      <c r="F691" s="137">
        <v>13804800</v>
      </c>
    </row>
    <row r="692" spans="1:6">
      <c r="A692" s="144">
        <v>2018</v>
      </c>
      <c r="B692" s="151" t="s">
        <v>3386</v>
      </c>
      <c r="C692" s="152" t="s">
        <v>2490</v>
      </c>
      <c r="D692" s="147" t="s">
        <v>371</v>
      </c>
      <c r="E692" s="144">
        <v>34</v>
      </c>
      <c r="F692" s="137">
        <v>247168700</v>
      </c>
    </row>
    <row r="693" spans="1:6">
      <c r="A693" s="144">
        <v>2018</v>
      </c>
      <c r="B693" s="151" t="s">
        <v>3386</v>
      </c>
      <c r="C693" s="152" t="s">
        <v>2490</v>
      </c>
      <c r="D693" s="132" t="s">
        <v>4575</v>
      </c>
      <c r="E693" s="144">
        <v>2</v>
      </c>
      <c r="F693" s="137">
        <v>6204000</v>
      </c>
    </row>
    <row r="694" spans="1:6">
      <c r="A694" s="144">
        <v>2018</v>
      </c>
      <c r="B694" s="151" t="s">
        <v>3386</v>
      </c>
      <c r="C694" s="152" t="s">
        <v>2490</v>
      </c>
      <c r="D694" s="132" t="s">
        <v>2596</v>
      </c>
      <c r="E694" s="144">
        <v>8</v>
      </c>
      <c r="F694" s="137">
        <v>54684800</v>
      </c>
    </row>
    <row r="695" spans="1:6">
      <c r="A695" s="144">
        <v>2018</v>
      </c>
      <c r="B695" s="151" t="s">
        <v>3386</v>
      </c>
      <c r="C695" s="152" t="s">
        <v>2490</v>
      </c>
      <c r="D695" s="132" t="s">
        <v>2594</v>
      </c>
      <c r="E695" s="144">
        <v>14</v>
      </c>
      <c r="F695" s="137">
        <v>69958475</v>
      </c>
    </row>
    <row r="696" spans="1:6">
      <c r="A696" s="144">
        <v>2018</v>
      </c>
      <c r="B696" s="151" t="s">
        <v>3386</v>
      </c>
      <c r="C696" s="152" t="s">
        <v>2490</v>
      </c>
      <c r="D696" s="132" t="s">
        <v>2593</v>
      </c>
      <c r="E696" s="144">
        <v>3</v>
      </c>
      <c r="F696" s="137">
        <v>13523250</v>
      </c>
    </row>
    <row r="697" spans="1:6">
      <c r="A697" s="144">
        <v>2018</v>
      </c>
      <c r="B697" s="151" t="s">
        <v>3386</v>
      </c>
      <c r="C697" s="152" t="s">
        <v>2490</v>
      </c>
      <c r="D697" s="132" t="s">
        <v>2592</v>
      </c>
      <c r="E697" s="144">
        <v>5</v>
      </c>
      <c r="F697" s="137">
        <v>45270000</v>
      </c>
    </row>
    <row r="698" spans="1:6">
      <c r="A698" s="144">
        <v>2018</v>
      </c>
      <c r="B698" s="151" t="s">
        <v>3386</v>
      </c>
      <c r="C698" s="152" t="s">
        <v>2490</v>
      </c>
      <c r="D698" s="132" t="s">
        <v>2591</v>
      </c>
      <c r="E698" s="144">
        <v>2</v>
      </c>
      <c r="F698" s="137">
        <v>12595800</v>
      </c>
    </row>
    <row r="699" spans="1:6">
      <c r="A699" s="144">
        <v>2018</v>
      </c>
      <c r="B699" s="151" t="s">
        <v>3386</v>
      </c>
      <c r="C699" s="152" t="s">
        <v>2490</v>
      </c>
      <c r="D699" s="132" t="s">
        <v>2590</v>
      </c>
      <c r="E699" s="144">
        <v>1</v>
      </c>
      <c r="F699" s="137">
        <v>5782000</v>
      </c>
    </row>
    <row r="700" spans="1:6">
      <c r="A700" s="144">
        <v>2018</v>
      </c>
      <c r="B700" s="151" t="s">
        <v>3386</v>
      </c>
      <c r="C700" s="152" t="s">
        <v>2490</v>
      </c>
      <c r="D700" s="132" t="s">
        <v>2589</v>
      </c>
      <c r="E700" s="144">
        <v>4</v>
      </c>
      <c r="F700" s="137">
        <v>8428875</v>
      </c>
    </row>
    <row r="701" spans="1:6">
      <c r="A701" s="144">
        <v>2018</v>
      </c>
      <c r="B701" s="151" t="s">
        <v>3386</v>
      </c>
      <c r="C701" s="152" t="s">
        <v>2490</v>
      </c>
      <c r="D701" s="132" t="s">
        <v>2588</v>
      </c>
      <c r="E701" s="144">
        <v>1</v>
      </c>
      <c r="F701" s="137">
        <v>3989474</v>
      </c>
    </row>
    <row r="702" spans="1:6">
      <c r="A702" s="144">
        <v>2018</v>
      </c>
      <c r="B702" s="151" t="s">
        <v>3386</v>
      </c>
      <c r="C702" s="152" t="s">
        <v>2490</v>
      </c>
      <c r="D702" s="132" t="s">
        <v>2587</v>
      </c>
      <c r="E702" s="144">
        <v>17</v>
      </c>
      <c r="F702" s="137">
        <v>114823700</v>
      </c>
    </row>
    <row r="703" spans="1:6">
      <c r="A703" s="144">
        <v>2018</v>
      </c>
      <c r="B703" s="151" t="s">
        <v>3386</v>
      </c>
      <c r="C703" s="152" t="s">
        <v>2490</v>
      </c>
      <c r="D703" s="132" t="s">
        <v>4588</v>
      </c>
      <c r="E703" s="144">
        <v>1</v>
      </c>
      <c r="F703" s="137">
        <v>8052800</v>
      </c>
    </row>
    <row r="704" spans="1:6">
      <c r="A704" s="144">
        <v>2018</v>
      </c>
      <c r="B704" s="151" t="s">
        <v>3386</v>
      </c>
      <c r="C704" s="152" t="s">
        <v>2490</v>
      </c>
      <c r="D704" s="132" t="s">
        <v>4574</v>
      </c>
      <c r="E704" s="144">
        <v>15</v>
      </c>
      <c r="F704" s="137">
        <v>74541250</v>
      </c>
    </row>
    <row r="705" spans="1:6">
      <c r="A705" s="144">
        <v>2018</v>
      </c>
      <c r="B705" s="151" t="s">
        <v>3386</v>
      </c>
      <c r="C705" s="152" t="s">
        <v>2490</v>
      </c>
      <c r="D705" s="132" t="s">
        <v>2586</v>
      </c>
      <c r="E705" s="144">
        <v>4</v>
      </c>
      <c r="F705" s="137">
        <v>9525200</v>
      </c>
    </row>
    <row r="706" spans="1:6">
      <c r="A706" s="144">
        <v>2018</v>
      </c>
      <c r="B706" s="151" t="s">
        <v>3386</v>
      </c>
      <c r="C706" s="152" t="s">
        <v>2490</v>
      </c>
      <c r="D706" s="132" t="s">
        <v>4570</v>
      </c>
      <c r="E706" s="144">
        <v>2</v>
      </c>
      <c r="F706" s="137">
        <v>11040088</v>
      </c>
    </row>
    <row r="707" spans="1:6">
      <c r="A707" s="144">
        <v>2018</v>
      </c>
      <c r="B707" s="151" t="s">
        <v>3386</v>
      </c>
      <c r="C707" s="152" t="s">
        <v>2490</v>
      </c>
      <c r="D707" s="132" t="s">
        <v>2584</v>
      </c>
      <c r="E707" s="144">
        <v>193</v>
      </c>
      <c r="F707" s="137">
        <v>758136683</v>
      </c>
    </row>
    <row r="708" spans="1:6">
      <c r="A708" s="144">
        <v>2018</v>
      </c>
      <c r="B708" s="144" t="s">
        <v>3387</v>
      </c>
      <c r="C708" s="152" t="s">
        <v>2490</v>
      </c>
      <c r="D708" s="132" t="s">
        <v>4569</v>
      </c>
      <c r="E708" s="144">
        <v>1</v>
      </c>
      <c r="F708" s="137">
        <v>2312000</v>
      </c>
    </row>
    <row r="709" spans="1:6">
      <c r="A709" s="144">
        <v>2018</v>
      </c>
      <c r="B709" s="144" t="s">
        <v>3387</v>
      </c>
      <c r="C709" s="152" t="s">
        <v>2490</v>
      </c>
      <c r="D709" s="132" t="s">
        <v>2599</v>
      </c>
      <c r="E709" s="144">
        <v>1</v>
      </c>
      <c r="F709" s="137">
        <v>5535500</v>
      </c>
    </row>
    <row r="710" spans="1:6">
      <c r="A710" s="144">
        <v>2018</v>
      </c>
      <c r="B710" s="144" t="s">
        <v>3387</v>
      </c>
      <c r="C710" s="152" t="s">
        <v>2490</v>
      </c>
      <c r="D710" s="132" t="s">
        <v>4567</v>
      </c>
      <c r="E710" s="144">
        <v>3</v>
      </c>
      <c r="F710" s="137">
        <v>18000000</v>
      </c>
    </row>
    <row r="711" spans="1:6">
      <c r="A711" s="144">
        <v>2018</v>
      </c>
      <c r="B711" s="144" t="s">
        <v>3387</v>
      </c>
      <c r="C711" s="152" t="s">
        <v>2490</v>
      </c>
      <c r="D711" s="132" t="s">
        <v>2604</v>
      </c>
      <c r="E711" s="144">
        <v>1</v>
      </c>
      <c r="F711" s="137">
        <v>8052000</v>
      </c>
    </row>
    <row r="712" spans="1:6">
      <c r="A712" s="144">
        <v>2018</v>
      </c>
      <c r="B712" s="144" t="s">
        <v>3387</v>
      </c>
      <c r="C712" s="152" t="s">
        <v>2490</v>
      </c>
      <c r="D712" s="132" t="s">
        <v>2603</v>
      </c>
      <c r="E712" s="144">
        <v>2</v>
      </c>
      <c r="F712" s="137">
        <v>23128000</v>
      </c>
    </row>
    <row r="713" spans="1:6">
      <c r="A713" s="144">
        <v>2018</v>
      </c>
      <c r="B713" s="144" t="s">
        <v>3387</v>
      </c>
      <c r="C713" s="152" t="s">
        <v>2490</v>
      </c>
      <c r="D713" s="132" t="s">
        <v>2602</v>
      </c>
      <c r="E713" s="144">
        <v>2</v>
      </c>
      <c r="F713" s="137">
        <v>3499760</v>
      </c>
    </row>
    <row r="714" spans="1:6">
      <c r="A714" s="144">
        <v>2018</v>
      </c>
      <c r="B714" s="144" t="s">
        <v>3387</v>
      </c>
      <c r="C714" s="152" t="s">
        <v>2490</v>
      </c>
      <c r="D714" s="132" t="s">
        <v>4589</v>
      </c>
      <c r="E714" s="144">
        <v>1</v>
      </c>
      <c r="F714" s="137">
        <v>3451200</v>
      </c>
    </row>
    <row r="715" spans="1:6">
      <c r="A715" s="144">
        <v>2018</v>
      </c>
      <c r="B715" s="144" t="s">
        <v>3387</v>
      </c>
      <c r="C715" s="152" t="s">
        <v>2490</v>
      </c>
      <c r="D715" s="132" t="s">
        <v>2598</v>
      </c>
      <c r="E715" s="144">
        <v>1</v>
      </c>
      <c r="F715" s="137">
        <v>9808000</v>
      </c>
    </row>
    <row r="716" spans="1:6">
      <c r="A716" s="144">
        <v>2018</v>
      </c>
      <c r="B716" s="144" t="s">
        <v>3387</v>
      </c>
      <c r="C716" s="152" t="s">
        <v>2490</v>
      </c>
      <c r="D716" s="132" t="s">
        <v>2594</v>
      </c>
      <c r="E716" s="144">
        <v>14</v>
      </c>
      <c r="F716" s="137">
        <v>69958475</v>
      </c>
    </row>
    <row r="717" spans="1:6">
      <c r="A717" s="144">
        <v>2018</v>
      </c>
      <c r="B717" s="144" t="s">
        <v>3387</v>
      </c>
      <c r="C717" s="152" t="s">
        <v>2490</v>
      </c>
      <c r="D717" s="132" t="s">
        <v>2596</v>
      </c>
      <c r="E717" s="144">
        <v>9</v>
      </c>
      <c r="F717" s="137">
        <v>60164800</v>
      </c>
    </row>
    <row r="718" spans="1:6">
      <c r="A718" s="144">
        <v>2018</v>
      </c>
      <c r="B718" s="144" t="s">
        <v>3387</v>
      </c>
      <c r="C718" s="152" t="s">
        <v>2490</v>
      </c>
      <c r="D718" s="132" t="s">
        <v>2601</v>
      </c>
      <c r="E718" s="144">
        <v>48</v>
      </c>
      <c r="F718" s="137">
        <v>332259650</v>
      </c>
    </row>
    <row r="719" spans="1:6">
      <c r="A719" s="144">
        <v>2018</v>
      </c>
      <c r="B719" s="144" t="s">
        <v>3387</v>
      </c>
      <c r="C719" s="152" t="s">
        <v>2490</v>
      </c>
      <c r="D719" s="132" t="s">
        <v>4575</v>
      </c>
      <c r="E719" s="144">
        <v>1</v>
      </c>
      <c r="F719" s="137">
        <v>5782000</v>
      </c>
    </row>
    <row r="720" spans="1:6">
      <c r="A720" s="144">
        <v>2018</v>
      </c>
      <c r="B720" s="144" t="s">
        <v>3387</v>
      </c>
      <c r="C720" s="152" t="s">
        <v>2490</v>
      </c>
      <c r="D720" s="132" t="s">
        <v>2593</v>
      </c>
      <c r="E720" s="144">
        <v>4</v>
      </c>
      <c r="F720" s="137">
        <v>14399500</v>
      </c>
    </row>
    <row r="721" spans="1:6">
      <c r="A721" s="144">
        <v>2018</v>
      </c>
      <c r="B721" s="144" t="s">
        <v>3387</v>
      </c>
      <c r="C721" s="152" t="s">
        <v>2490</v>
      </c>
      <c r="D721" s="132" t="s">
        <v>2592</v>
      </c>
      <c r="E721" s="144">
        <v>3</v>
      </c>
      <c r="F721" s="137">
        <v>28170500</v>
      </c>
    </row>
    <row r="722" spans="1:6">
      <c r="A722" s="144">
        <v>2018</v>
      </c>
      <c r="B722" s="144" t="s">
        <v>3387</v>
      </c>
      <c r="C722" s="152" t="s">
        <v>2490</v>
      </c>
      <c r="D722" s="132" t="s">
        <v>2589</v>
      </c>
      <c r="E722" s="144">
        <v>6</v>
      </c>
      <c r="F722" s="137">
        <v>12954780</v>
      </c>
    </row>
    <row r="723" spans="1:6">
      <c r="A723" s="144">
        <v>2018</v>
      </c>
      <c r="B723" s="144" t="s">
        <v>3387</v>
      </c>
      <c r="C723" s="152" t="s">
        <v>2490</v>
      </c>
      <c r="D723" s="132" t="s">
        <v>2588</v>
      </c>
      <c r="E723" s="144">
        <v>1</v>
      </c>
      <c r="F723" s="137">
        <v>4535012</v>
      </c>
    </row>
    <row r="724" spans="1:6">
      <c r="A724" s="144">
        <v>2018</v>
      </c>
      <c r="B724" s="144" t="s">
        <v>3387</v>
      </c>
      <c r="C724" s="152" t="s">
        <v>2490</v>
      </c>
      <c r="D724" s="132" t="s">
        <v>2587</v>
      </c>
      <c r="E724" s="144">
        <v>14</v>
      </c>
      <c r="F724" s="137">
        <v>108085632</v>
      </c>
    </row>
    <row r="725" spans="1:6">
      <c r="A725" s="144">
        <v>2018</v>
      </c>
      <c r="B725" s="144" t="s">
        <v>3387</v>
      </c>
      <c r="C725" s="152" t="s">
        <v>2490</v>
      </c>
      <c r="D725" s="132" t="s">
        <v>4574</v>
      </c>
      <c r="E725" s="144">
        <v>11</v>
      </c>
      <c r="F725" s="137">
        <v>50992500</v>
      </c>
    </row>
    <row r="726" spans="1:6">
      <c r="A726" s="144">
        <v>2018</v>
      </c>
      <c r="B726" s="144" t="s">
        <v>3387</v>
      </c>
      <c r="C726" s="152" t="s">
        <v>2490</v>
      </c>
      <c r="D726" s="132" t="s">
        <v>2600</v>
      </c>
      <c r="E726" s="144">
        <v>1</v>
      </c>
      <c r="F726" s="137">
        <v>2690450</v>
      </c>
    </row>
    <row r="727" spans="1:6">
      <c r="A727" s="144">
        <v>2018</v>
      </c>
      <c r="B727" s="144" t="s">
        <v>3387</v>
      </c>
      <c r="C727" s="152" t="s">
        <v>2490</v>
      </c>
      <c r="D727" s="132" t="s">
        <v>2586</v>
      </c>
      <c r="E727" s="144">
        <v>2</v>
      </c>
      <c r="F727" s="137">
        <v>3032060</v>
      </c>
    </row>
    <row r="728" spans="1:6">
      <c r="A728" s="144">
        <v>2018</v>
      </c>
      <c r="B728" s="144" t="s">
        <v>3387</v>
      </c>
      <c r="C728" s="152" t="s">
        <v>2490</v>
      </c>
      <c r="D728" s="132" t="s">
        <v>4570</v>
      </c>
      <c r="E728" s="144">
        <v>3</v>
      </c>
      <c r="F728" s="137">
        <v>13818658</v>
      </c>
    </row>
    <row r="729" spans="1:6">
      <c r="A729" s="144">
        <v>2018</v>
      </c>
      <c r="B729" s="144" t="s">
        <v>3387</v>
      </c>
      <c r="C729" s="152" t="s">
        <v>2490</v>
      </c>
      <c r="D729" s="132" t="s">
        <v>2584</v>
      </c>
      <c r="E729" s="144">
        <v>184</v>
      </c>
      <c r="F729" s="137">
        <v>719206060</v>
      </c>
    </row>
  </sheetData>
  <sheetProtection autoFilter="0" pivotTables="0"/>
  <autoFilter ref="A1:F729"/>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009ED6"/>
  </sheetPr>
  <dimension ref="A1:H318"/>
  <sheetViews>
    <sheetView zoomScale="85" zoomScaleNormal="85" workbookViewId="0">
      <pane ySplit="1" topLeftCell="A280" activePane="bottomLeft" state="frozen"/>
      <selection pane="bottomLeft" activeCell="E244" sqref="E244"/>
    </sheetView>
  </sheetViews>
  <sheetFormatPr baseColWidth="10" defaultRowHeight="14.25"/>
  <cols>
    <col min="1" max="1" width="11" style="153"/>
    <col min="2" max="2" width="10.25" style="153" bestFit="1" customWidth="1"/>
    <col min="3" max="3" width="13" style="153" bestFit="1" customWidth="1"/>
    <col min="4" max="4" width="43.5" style="86" bestFit="1" customWidth="1"/>
    <col min="5" max="5" width="31" style="86" bestFit="1" customWidth="1"/>
    <col min="6" max="6" width="11.25" style="86" bestFit="1" customWidth="1"/>
    <col min="7" max="7" width="15.25" style="86" bestFit="1" customWidth="1"/>
    <col min="8" max="8" width="14.375" style="86" bestFit="1" customWidth="1"/>
    <col min="9" max="16384" width="11" style="86"/>
  </cols>
  <sheetData>
    <row r="1" spans="1:8">
      <c r="A1" s="78" t="s">
        <v>319</v>
      </c>
      <c r="B1" s="78" t="s">
        <v>348</v>
      </c>
      <c r="C1" s="78" t="s">
        <v>229</v>
      </c>
      <c r="D1" s="154" t="s">
        <v>1182</v>
      </c>
      <c r="E1" s="154" t="s">
        <v>230</v>
      </c>
      <c r="F1" s="155" t="s">
        <v>3442</v>
      </c>
      <c r="G1" s="155" t="s">
        <v>3381</v>
      </c>
      <c r="H1" s="155" t="s">
        <v>1900</v>
      </c>
    </row>
    <row r="2" spans="1:8">
      <c r="A2" s="82">
        <v>2015</v>
      </c>
      <c r="B2" s="105" t="s">
        <v>3386</v>
      </c>
      <c r="C2" s="152" t="s">
        <v>2490</v>
      </c>
      <c r="D2" s="84" t="s">
        <v>31</v>
      </c>
      <c r="E2" s="84" t="s">
        <v>1919</v>
      </c>
      <c r="F2" s="156" t="s">
        <v>330</v>
      </c>
      <c r="G2" s="157">
        <v>14</v>
      </c>
      <c r="H2" s="107">
        <v>14</v>
      </c>
    </row>
    <row r="3" spans="1:8">
      <c r="A3" s="82">
        <v>2015</v>
      </c>
      <c r="B3" s="105" t="s">
        <v>3386</v>
      </c>
      <c r="C3" s="152" t="s">
        <v>2490</v>
      </c>
      <c r="D3" s="84" t="s">
        <v>83</v>
      </c>
      <c r="E3" s="84" t="s">
        <v>722</v>
      </c>
      <c r="F3" s="156" t="s">
        <v>330</v>
      </c>
      <c r="G3" s="157">
        <v>1</v>
      </c>
      <c r="H3" s="107">
        <v>1</v>
      </c>
    </row>
    <row r="4" spans="1:8">
      <c r="A4" s="82">
        <v>2015</v>
      </c>
      <c r="B4" s="105" t="s">
        <v>3386</v>
      </c>
      <c r="C4" s="152" t="s">
        <v>2490</v>
      </c>
      <c r="D4" s="84" t="s">
        <v>5</v>
      </c>
      <c r="E4" s="84" t="s">
        <v>700</v>
      </c>
      <c r="F4" s="156" t="s">
        <v>330</v>
      </c>
      <c r="G4" s="157">
        <v>3</v>
      </c>
      <c r="H4" s="107">
        <v>3</v>
      </c>
    </row>
    <row r="5" spans="1:8">
      <c r="A5" s="82">
        <v>2015</v>
      </c>
      <c r="B5" s="105" t="s">
        <v>3386</v>
      </c>
      <c r="C5" s="152" t="s">
        <v>2490</v>
      </c>
      <c r="D5" s="84" t="s">
        <v>12</v>
      </c>
      <c r="E5" s="84" t="s">
        <v>1920</v>
      </c>
      <c r="F5" s="156" t="s">
        <v>330</v>
      </c>
      <c r="G5" s="157">
        <v>6</v>
      </c>
      <c r="H5" s="107">
        <v>6</v>
      </c>
    </row>
    <row r="6" spans="1:8">
      <c r="A6" s="82">
        <v>2015</v>
      </c>
      <c r="B6" s="105" t="s">
        <v>3386</v>
      </c>
      <c r="C6" s="152" t="s">
        <v>2490</v>
      </c>
      <c r="D6" s="84" t="s">
        <v>12</v>
      </c>
      <c r="E6" s="84" t="s">
        <v>1921</v>
      </c>
      <c r="F6" s="156" t="s">
        <v>330</v>
      </c>
      <c r="G6" s="157">
        <v>3</v>
      </c>
      <c r="H6" s="107">
        <v>3</v>
      </c>
    </row>
    <row r="7" spans="1:8">
      <c r="A7" s="82">
        <v>2015</v>
      </c>
      <c r="B7" s="105" t="s">
        <v>3386</v>
      </c>
      <c r="C7" s="152" t="s">
        <v>2490</v>
      </c>
      <c r="D7" s="84" t="s">
        <v>18</v>
      </c>
      <c r="E7" s="84" t="s">
        <v>1922</v>
      </c>
      <c r="F7" s="156" t="s">
        <v>330</v>
      </c>
      <c r="G7" s="157">
        <v>6</v>
      </c>
      <c r="H7" s="107">
        <v>6</v>
      </c>
    </row>
    <row r="8" spans="1:8">
      <c r="A8" s="82">
        <v>2015</v>
      </c>
      <c r="B8" s="105" t="s">
        <v>3386</v>
      </c>
      <c r="C8" s="152" t="s">
        <v>2490</v>
      </c>
      <c r="D8" s="84" t="s">
        <v>18</v>
      </c>
      <c r="E8" s="84" t="s">
        <v>1923</v>
      </c>
      <c r="F8" s="156" t="s">
        <v>330</v>
      </c>
      <c r="G8" s="157">
        <v>4</v>
      </c>
      <c r="H8" s="107">
        <v>4</v>
      </c>
    </row>
    <row r="9" spans="1:8">
      <c r="A9" s="82">
        <v>2015</v>
      </c>
      <c r="B9" s="105" t="s">
        <v>3386</v>
      </c>
      <c r="C9" s="152" t="s">
        <v>2490</v>
      </c>
      <c r="D9" s="84" t="s">
        <v>93</v>
      </c>
      <c r="E9" s="84" t="s">
        <v>1946</v>
      </c>
      <c r="F9" s="156" t="s">
        <v>330</v>
      </c>
      <c r="G9" s="157">
        <v>1</v>
      </c>
      <c r="H9" s="107">
        <v>1</v>
      </c>
    </row>
    <row r="10" spans="1:8">
      <c r="A10" s="82">
        <v>2015</v>
      </c>
      <c r="B10" s="105" t="s">
        <v>3386</v>
      </c>
      <c r="C10" s="152" t="s">
        <v>2490</v>
      </c>
      <c r="D10" s="84" t="s">
        <v>72</v>
      </c>
      <c r="E10" s="84" t="s">
        <v>1924</v>
      </c>
      <c r="F10" s="156" t="s">
        <v>330</v>
      </c>
      <c r="G10" s="157">
        <v>7</v>
      </c>
      <c r="H10" s="107">
        <v>7</v>
      </c>
    </row>
    <row r="11" spans="1:8">
      <c r="A11" s="82">
        <v>2015</v>
      </c>
      <c r="B11" s="105" t="s">
        <v>3386</v>
      </c>
      <c r="C11" s="152" t="s">
        <v>2490</v>
      </c>
      <c r="D11" s="84" t="s">
        <v>93</v>
      </c>
      <c r="E11" s="84" t="s">
        <v>1925</v>
      </c>
      <c r="F11" s="156" t="s">
        <v>330</v>
      </c>
      <c r="G11" s="157">
        <v>15</v>
      </c>
      <c r="H11" s="107">
        <v>15</v>
      </c>
    </row>
    <row r="12" spans="1:8">
      <c r="A12" s="82">
        <v>2015</v>
      </c>
      <c r="B12" s="105" t="s">
        <v>3386</v>
      </c>
      <c r="C12" s="152" t="s">
        <v>2490</v>
      </c>
      <c r="D12" s="84" t="s">
        <v>31</v>
      </c>
      <c r="E12" s="84" t="s">
        <v>1926</v>
      </c>
      <c r="F12" s="156" t="s">
        <v>330</v>
      </c>
      <c r="G12" s="157">
        <v>12</v>
      </c>
      <c r="H12" s="107">
        <v>12</v>
      </c>
    </row>
    <row r="13" spans="1:8">
      <c r="A13" s="82">
        <v>2015</v>
      </c>
      <c r="B13" s="105" t="s">
        <v>3386</v>
      </c>
      <c r="C13" s="152" t="s">
        <v>2490</v>
      </c>
      <c r="D13" s="84" t="s">
        <v>52</v>
      </c>
      <c r="E13" s="84" t="s">
        <v>1927</v>
      </c>
      <c r="F13" s="156" t="s">
        <v>330</v>
      </c>
      <c r="G13" s="157">
        <v>18</v>
      </c>
      <c r="H13" s="107">
        <v>18</v>
      </c>
    </row>
    <row r="14" spans="1:8">
      <c r="A14" s="82">
        <v>2015</v>
      </c>
      <c r="B14" s="105" t="s">
        <v>3386</v>
      </c>
      <c r="C14" s="152" t="s">
        <v>2490</v>
      </c>
      <c r="D14" s="84" t="s">
        <v>5</v>
      </c>
      <c r="E14" s="84" t="s">
        <v>1928</v>
      </c>
      <c r="F14" s="156" t="s">
        <v>330</v>
      </c>
      <c r="G14" s="157">
        <v>13</v>
      </c>
      <c r="H14" s="107">
        <v>13</v>
      </c>
    </row>
    <row r="15" spans="1:8">
      <c r="A15" s="82">
        <v>2015</v>
      </c>
      <c r="B15" s="105" t="s">
        <v>3386</v>
      </c>
      <c r="C15" s="152" t="s">
        <v>2490</v>
      </c>
      <c r="D15" s="84" t="s">
        <v>114</v>
      </c>
      <c r="E15" s="84" t="s">
        <v>1929</v>
      </c>
      <c r="F15" s="156" t="s">
        <v>330</v>
      </c>
      <c r="G15" s="157">
        <v>4</v>
      </c>
      <c r="H15" s="107">
        <v>4</v>
      </c>
    </row>
    <row r="16" spans="1:8">
      <c r="A16" s="82">
        <v>2015</v>
      </c>
      <c r="B16" s="105" t="s">
        <v>3386</v>
      </c>
      <c r="C16" s="152" t="s">
        <v>2490</v>
      </c>
      <c r="D16" s="84" t="s">
        <v>31</v>
      </c>
      <c r="E16" s="84" t="s">
        <v>1930</v>
      </c>
      <c r="F16" s="156" t="s">
        <v>330</v>
      </c>
      <c r="G16" s="157">
        <v>25</v>
      </c>
      <c r="H16" s="107">
        <v>25</v>
      </c>
    </row>
    <row r="17" spans="1:8">
      <c r="A17" s="82">
        <v>2015</v>
      </c>
      <c r="B17" s="105" t="s">
        <v>3386</v>
      </c>
      <c r="C17" s="152" t="s">
        <v>2490</v>
      </c>
      <c r="D17" s="84" t="s">
        <v>108</v>
      </c>
      <c r="E17" s="84" t="s">
        <v>1931</v>
      </c>
      <c r="F17" s="156" t="s">
        <v>330</v>
      </c>
      <c r="G17" s="157">
        <v>15</v>
      </c>
      <c r="H17" s="107">
        <v>15</v>
      </c>
    </row>
    <row r="18" spans="1:8">
      <c r="A18" s="82">
        <v>2015</v>
      </c>
      <c r="B18" s="105" t="s">
        <v>3386</v>
      </c>
      <c r="C18" s="152" t="s">
        <v>2490</v>
      </c>
      <c r="D18" s="84" t="s">
        <v>83</v>
      </c>
      <c r="E18" s="84" t="s">
        <v>1932</v>
      </c>
      <c r="F18" s="156" t="s">
        <v>330</v>
      </c>
      <c r="G18" s="157">
        <v>2</v>
      </c>
      <c r="H18" s="107">
        <v>2</v>
      </c>
    </row>
    <row r="19" spans="1:8">
      <c r="A19" s="82">
        <v>2015</v>
      </c>
      <c r="B19" s="105" t="s">
        <v>3386</v>
      </c>
      <c r="C19" s="152" t="s">
        <v>2490</v>
      </c>
      <c r="D19" s="84" t="s">
        <v>12</v>
      </c>
      <c r="E19" s="84" t="s">
        <v>1933</v>
      </c>
      <c r="F19" s="156" t="s">
        <v>330</v>
      </c>
      <c r="G19" s="157">
        <v>6</v>
      </c>
      <c r="H19" s="107">
        <v>6</v>
      </c>
    </row>
    <row r="20" spans="1:8">
      <c r="A20" s="82">
        <v>2015</v>
      </c>
      <c r="B20" s="105" t="s">
        <v>3386</v>
      </c>
      <c r="C20" s="152" t="s">
        <v>2490</v>
      </c>
      <c r="D20" s="84" t="s">
        <v>83</v>
      </c>
      <c r="E20" s="84" t="s">
        <v>1935</v>
      </c>
      <c r="F20" s="156" t="s">
        <v>330</v>
      </c>
      <c r="G20" s="157">
        <v>2</v>
      </c>
      <c r="H20" s="107">
        <v>2</v>
      </c>
    </row>
    <row r="21" spans="1:8">
      <c r="A21" s="82">
        <v>2015</v>
      </c>
      <c r="B21" s="105" t="s">
        <v>3386</v>
      </c>
      <c r="C21" s="152" t="s">
        <v>2490</v>
      </c>
      <c r="D21" s="84" t="s">
        <v>126</v>
      </c>
      <c r="E21" s="84" t="s">
        <v>1958</v>
      </c>
      <c r="F21" s="156" t="s">
        <v>330</v>
      </c>
      <c r="G21" s="157">
        <v>34</v>
      </c>
      <c r="H21" s="107">
        <v>34</v>
      </c>
    </row>
    <row r="22" spans="1:8">
      <c r="A22" s="82">
        <v>2015</v>
      </c>
      <c r="B22" s="105" t="s">
        <v>3386</v>
      </c>
      <c r="C22" s="152" t="s">
        <v>2490</v>
      </c>
      <c r="D22" s="84" t="s">
        <v>126</v>
      </c>
      <c r="E22" s="84" t="s">
        <v>1936</v>
      </c>
      <c r="F22" s="156" t="s">
        <v>330</v>
      </c>
      <c r="G22" s="157">
        <v>29</v>
      </c>
      <c r="H22" s="107">
        <v>29</v>
      </c>
    </row>
    <row r="23" spans="1:8">
      <c r="A23" s="82">
        <v>2015</v>
      </c>
      <c r="B23" s="105" t="s">
        <v>3386</v>
      </c>
      <c r="C23" s="152" t="s">
        <v>2490</v>
      </c>
      <c r="D23" s="84" t="s">
        <v>126</v>
      </c>
      <c r="E23" s="84" t="s">
        <v>1937</v>
      </c>
      <c r="F23" s="156" t="s">
        <v>330</v>
      </c>
      <c r="G23" s="157">
        <v>38</v>
      </c>
      <c r="H23" s="107">
        <v>38</v>
      </c>
    </row>
    <row r="24" spans="1:8">
      <c r="A24" s="82">
        <v>2015</v>
      </c>
      <c r="B24" s="105" t="s">
        <v>3386</v>
      </c>
      <c r="C24" s="152" t="s">
        <v>2490</v>
      </c>
      <c r="D24" s="84" t="s">
        <v>126</v>
      </c>
      <c r="E24" s="84" t="s">
        <v>1938</v>
      </c>
      <c r="F24" s="156" t="s">
        <v>330</v>
      </c>
      <c r="G24" s="157">
        <v>35</v>
      </c>
      <c r="H24" s="107">
        <v>35</v>
      </c>
    </row>
    <row r="25" spans="1:8">
      <c r="A25" s="82">
        <v>2015</v>
      </c>
      <c r="B25" s="105" t="s">
        <v>3386</v>
      </c>
      <c r="C25" s="152" t="s">
        <v>2490</v>
      </c>
      <c r="D25" s="84" t="s">
        <v>93</v>
      </c>
      <c r="E25" s="84" t="s">
        <v>1939</v>
      </c>
      <c r="F25" s="156" t="s">
        <v>330</v>
      </c>
      <c r="G25" s="157">
        <v>14</v>
      </c>
      <c r="H25" s="107">
        <v>14</v>
      </c>
    </row>
    <row r="26" spans="1:8">
      <c r="A26" s="82">
        <v>2015</v>
      </c>
      <c r="B26" s="105" t="s">
        <v>3386</v>
      </c>
      <c r="C26" s="152" t="s">
        <v>2490</v>
      </c>
      <c r="D26" s="84" t="s">
        <v>105</v>
      </c>
      <c r="E26" s="84" t="s">
        <v>106</v>
      </c>
      <c r="F26" s="156" t="s">
        <v>330</v>
      </c>
      <c r="G26" s="157">
        <v>3</v>
      </c>
      <c r="H26" s="107">
        <v>3</v>
      </c>
    </row>
    <row r="27" spans="1:8">
      <c r="A27" s="82">
        <v>2015</v>
      </c>
      <c r="B27" s="105" t="s">
        <v>3386</v>
      </c>
      <c r="C27" s="152" t="s">
        <v>2490</v>
      </c>
      <c r="D27" s="84" t="s">
        <v>18</v>
      </c>
      <c r="E27" s="84" t="s">
        <v>1940</v>
      </c>
      <c r="F27" s="156" t="s">
        <v>330</v>
      </c>
      <c r="G27" s="157">
        <v>5</v>
      </c>
      <c r="H27" s="107">
        <v>5</v>
      </c>
    </row>
    <row r="28" spans="1:8">
      <c r="A28" s="82">
        <v>2015</v>
      </c>
      <c r="B28" s="105" t="s">
        <v>3386</v>
      </c>
      <c r="C28" s="152" t="s">
        <v>2490</v>
      </c>
      <c r="D28" s="84" t="s">
        <v>145</v>
      </c>
      <c r="E28" s="84" t="s">
        <v>1948</v>
      </c>
      <c r="F28" s="156" t="s">
        <v>330</v>
      </c>
      <c r="G28" s="157">
        <v>3</v>
      </c>
      <c r="H28" s="107">
        <v>3</v>
      </c>
    </row>
    <row r="29" spans="1:8">
      <c r="A29" s="82">
        <v>2015</v>
      </c>
      <c r="B29" s="105" t="s">
        <v>3386</v>
      </c>
      <c r="C29" s="152" t="s">
        <v>2490</v>
      </c>
      <c r="D29" s="84" t="s">
        <v>18</v>
      </c>
      <c r="E29" s="84" t="s">
        <v>1941</v>
      </c>
      <c r="F29" s="156" t="s">
        <v>330</v>
      </c>
      <c r="G29" s="157">
        <v>4</v>
      </c>
      <c r="H29" s="107">
        <v>4</v>
      </c>
    </row>
    <row r="30" spans="1:8">
      <c r="A30" s="82">
        <v>2015</v>
      </c>
      <c r="B30" s="105" t="s">
        <v>3386</v>
      </c>
      <c r="C30" s="152" t="s">
        <v>2490</v>
      </c>
      <c r="D30" s="84" t="s">
        <v>18</v>
      </c>
      <c r="E30" s="84" t="s">
        <v>1942</v>
      </c>
      <c r="F30" s="156" t="s">
        <v>330</v>
      </c>
      <c r="G30" s="157">
        <v>3</v>
      </c>
      <c r="H30" s="107">
        <v>3</v>
      </c>
    </row>
    <row r="31" spans="1:8">
      <c r="A31" s="82">
        <v>2015</v>
      </c>
      <c r="B31" s="105" t="s">
        <v>3386</v>
      </c>
      <c r="C31" s="152" t="s">
        <v>2490</v>
      </c>
      <c r="D31" s="84" t="s">
        <v>182</v>
      </c>
      <c r="E31" s="84" t="s">
        <v>1949</v>
      </c>
      <c r="F31" s="156" t="s">
        <v>330</v>
      </c>
      <c r="G31" s="157">
        <v>3</v>
      </c>
      <c r="H31" s="107">
        <v>3</v>
      </c>
    </row>
    <row r="32" spans="1:8">
      <c r="A32" s="82">
        <v>2015</v>
      </c>
      <c r="B32" s="105" t="s">
        <v>3386</v>
      </c>
      <c r="C32" s="152" t="s">
        <v>2490</v>
      </c>
      <c r="D32" s="84" t="s">
        <v>191</v>
      </c>
      <c r="E32" s="84" t="s">
        <v>730</v>
      </c>
      <c r="F32" s="156" t="s">
        <v>330</v>
      </c>
      <c r="G32" s="157">
        <v>7</v>
      </c>
      <c r="H32" s="107">
        <v>7</v>
      </c>
    </row>
    <row r="33" spans="1:8">
      <c r="A33" s="82">
        <v>2015</v>
      </c>
      <c r="B33" s="105" t="s">
        <v>3386</v>
      </c>
      <c r="C33" s="152" t="s">
        <v>2490</v>
      </c>
      <c r="D33" s="84" t="s">
        <v>72</v>
      </c>
      <c r="E33" s="84" t="s">
        <v>1943</v>
      </c>
      <c r="F33" s="156" t="s">
        <v>330</v>
      </c>
      <c r="G33" s="157">
        <v>5</v>
      </c>
      <c r="H33" s="107">
        <v>5</v>
      </c>
    </row>
    <row r="34" spans="1:8">
      <c r="A34" s="82">
        <v>2015</v>
      </c>
      <c r="B34" s="105" t="s">
        <v>3386</v>
      </c>
      <c r="C34" s="152" t="s">
        <v>2490</v>
      </c>
      <c r="D34" s="84" t="s">
        <v>83</v>
      </c>
      <c r="E34" s="84" t="s">
        <v>1944</v>
      </c>
      <c r="F34" s="156" t="s">
        <v>330</v>
      </c>
      <c r="G34" s="157">
        <v>5</v>
      </c>
      <c r="H34" s="107">
        <v>5</v>
      </c>
    </row>
    <row r="35" spans="1:8">
      <c r="A35" s="82">
        <v>2015</v>
      </c>
      <c r="B35" s="105" t="s">
        <v>3386</v>
      </c>
      <c r="C35" s="152" t="s">
        <v>2490</v>
      </c>
      <c r="D35" s="84" t="s">
        <v>195</v>
      </c>
      <c r="E35" s="84" t="s">
        <v>1945</v>
      </c>
      <c r="F35" s="156" t="s">
        <v>330</v>
      </c>
      <c r="G35" s="157">
        <v>1</v>
      </c>
      <c r="H35" s="107">
        <v>1</v>
      </c>
    </row>
    <row r="36" spans="1:8">
      <c r="A36" s="82">
        <v>2015</v>
      </c>
      <c r="B36" s="88" t="s">
        <v>3387</v>
      </c>
      <c r="C36" s="152" t="s">
        <v>2490</v>
      </c>
      <c r="D36" s="84" t="s">
        <v>31</v>
      </c>
      <c r="E36" s="84" t="s">
        <v>1919</v>
      </c>
      <c r="F36" s="156" t="s">
        <v>330</v>
      </c>
      <c r="G36" s="107">
        <v>3</v>
      </c>
      <c r="H36" s="107">
        <v>17</v>
      </c>
    </row>
    <row r="37" spans="1:8">
      <c r="A37" s="82">
        <v>2015</v>
      </c>
      <c r="B37" s="88" t="s">
        <v>3387</v>
      </c>
      <c r="C37" s="152" t="s">
        <v>2490</v>
      </c>
      <c r="D37" s="84" t="s">
        <v>83</v>
      </c>
      <c r="E37" s="84" t="s">
        <v>722</v>
      </c>
      <c r="F37" s="156" t="s">
        <v>330</v>
      </c>
      <c r="G37" s="107">
        <v>0</v>
      </c>
      <c r="H37" s="107">
        <v>1</v>
      </c>
    </row>
    <row r="38" spans="1:8">
      <c r="A38" s="82">
        <v>2015</v>
      </c>
      <c r="B38" s="88" t="s">
        <v>3387</v>
      </c>
      <c r="C38" s="152" t="s">
        <v>2490</v>
      </c>
      <c r="D38" s="84" t="s">
        <v>5</v>
      </c>
      <c r="E38" s="84" t="s">
        <v>700</v>
      </c>
      <c r="F38" s="156" t="s">
        <v>330</v>
      </c>
      <c r="G38" s="107">
        <v>0</v>
      </c>
      <c r="H38" s="107">
        <v>3</v>
      </c>
    </row>
    <row r="39" spans="1:8">
      <c r="A39" s="82">
        <v>2015</v>
      </c>
      <c r="B39" s="88" t="s">
        <v>3387</v>
      </c>
      <c r="C39" s="152" t="s">
        <v>2490</v>
      </c>
      <c r="D39" s="84" t="s">
        <v>12</v>
      </c>
      <c r="E39" s="84" t="s">
        <v>1920</v>
      </c>
      <c r="F39" s="156" t="s">
        <v>330</v>
      </c>
      <c r="G39" s="107">
        <v>0</v>
      </c>
      <c r="H39" s="107">
        <v>6</v>
      </c>
    </row>
    <row r="40" spans="1:8">
      <c r="A40" s="82">
        <v>2015</v>
      </c>
      <c r="B40" s="88" t="s">
        <v>3387</v>
      </c>
      <c r="C40" s="152" t="s">
        <v>2490</v>
      </c>
      <c r="D40" s="84" t="s">
        <v>12</v>
      </c>
      <c r="E40" s="84" t="s">
        <v>1921</v>
      </c>
      <c r="F40" s="156" t="s">
        <v>330</v>
      </c>
      <c r="G40" s="107">
        <v>0</v>
      </c>
      <c r="H40" s="107">
        <v>3</v>
      </c>
    </row>
    <row r="41" spans="1:8">
      <c r="A41" s="82">
        <v>2015</v>
      </c>
      <c r="B41" s="88" t="s">
        <v>3387</v>
      </c>
      <c r="C41" s="152" t="s">
        <v>2490</v>
      </c>
      <c r="D41" s="84" t="s">
        <v>18</v>
      </c>
      <c r="E41" s="84" t="s">
        <v>1922</v>
      </c>
      <c r="F41" s="156" t="s">
        <v>330</v>
      </c>
      <c r="G41" s="107">
        <v>0</v>
      </c>
      <c r="H41" s="107">
        <v>6</v>
      </c>
    </row>
    <row r="42" spans="1:8">
      <c r="A42" s="82">
        <v>2015</v>
      </c>
      <c r="B42" s="88" t="s">
        <v>3387</v>
      </c>
      <c r="C42" s="152" t="s">
        <v>2490</v>
      </c>
      <c r="D42" s="84" t="s">
        <v>18</v>
      </c>
      <c r="E42" s="84" t="s">
        <v>1923</v>
      </c>
      <c r="F42" s="156" t="s">
        <v>330</v>
      </c>
      <c r="G42" s="107">
        <v>1</v>
      </c>
      <c r="H42" s="107">
        <v>5</v>
      </c>
    </row>
    <row r="43" spans="1:8">
      <c r="A43" s="82">
        <v>2015</v>
      </c>
      <c r="B43" s="88" t="s">
        <v>3387</v>
      </c>
      <c r="C43" s="152" t="s">
        <v>2490</v>
      </c>
      <c r="D43" s="84" t="s">
        <v>93</v>
      </c>
      <c r="E43" s="84" t="s">
        <v>1946</v>
      </c>
      <c r="F43" s="156" t="s">
        <v>330</v>
      </c>
      <c r="G43" s="107">
        <v>0</v>
      </c>
      <c r="H43" s="107">
        <v>1</v>
      </c>
    </row>
    <row r="44" spans="1:8">
      <c r="A44" s="82">
        <v>2015</v>
      </c>
      <c r="B44" s="88" t="s">
        <v>3387</v>
      </c>
      <c r="C44" s="152" t="s">
        <v>2490</v>
      </c>
      <c r="D44" s="84" t="s">
        <v>72</v>
      </c>
      <c r="E44" s="84" t="s">
        <v>1924</v>
      </c>
      <c r="F44" s="156" t="s">
        <v>330</v>
      </c>
      <c r="G44" s="107">
        <v>0</v>
      </c>
      <c r="H44" s="107">
        <v>6</v>
      </c>
    </row>
    <row r="45" spans="1:8">
      <c r="A45" s="82">
        <v>2015</v>
      </c>
      <c r="B45" s="88" t="s">
        <v>3387</v>
      </c>
      <c r="C45" s="152" t="s">
        <v>2490</v>
      </c>
      <c r="D45" s="84" t="s">
        <v>93</v>
      </c>
      <c r="E45" s="84" t="s">
        <v>1925</v>
      </c>
      <c r="F45" s="156" t="s">
        <v>330</v>
      </c>
      <c r="G45" s="107">
        <v>0</v>
      </c>
      <c r="H45" s="107">
        <v>14</v>
      </c>
    </row>
    <row r="46" spans="1:8">
      <c r="A46" s="82">
        <v>2015</v>
      </c>
      <c r="B46" s="88" t="s">
        <v>3387</v>
      </c>
      <c r="C46" s="152" t="s">
        <v>2490</v>
      </c>
      <c r="D46" s="84" t="s">
        <v>31</v>
      </c>
      <c r="E46" s="84" t="s">
        <v>1926</v>
      </c>
      <c r="F46" s="156" t="s">
        <v>330</v>
      </c>
      <c r="G46" s="107">
        <v>2</v>
      </c>
      <c r="H46" s="107">
        <v>14</v>
      </c>
    </row>
    <row r="47" spans="1:8">
      <c r="A47" s="82">
        <v>2015</v>
      </c>
      <c r="B47" s="88" t="s">
        <v>3387</v>
      </c>
      <c r="C47" s="152" t="s">
        <v>2490</v>
      </c>
      <c r="D47" s="84" t="s">
        <v>52</v>
      </c>
      <c r="E47" s="84" t="s">
        <v>1927</v>
      </c>
      <c r="F47" s="156" t="s">
        <v>330</v>
      </c>
      <c r="G47" s="107">
        <v>0</v>
      </c>
      <c r="H47" s="107">
        <v>18</v>
      </c>
    </row>
    <row r="48" spans="1:8">
      <c r="A48" s="82">
        <v>2015</v>
      </c>
      <c r="B48" s="88" t="s">
        <v>3387</v>
      </c>
      <c r="C48" s="152" t="s">
        <v>2490</v>
      </c>
      <c r="D48" s="84" t="s">
        <v>5</v>
      </c>
      <c r="E48" s="84" t="s">
        <v>1928</v>
      </c>
      <c r="F48" s="156" t="s">
        <v>330</v>
      </c>
      <c r="G48" s="107">
        <v>0</v>
      </c>
      <c r="H48" s="107">
        <v>13</v>
      </c>
    </row>
    <row r="49" spans="1:8">
      <c r="A49" s="82">
        <v>2015</v>
      </c>
      <c r="B49" s="88" t="s">
        <v>3387</v>
      </c>
      <c r="C49" s="152" t="s">
        <v>2490</v>
      </c>
      <c r="D49" s="84" t="s">
        <v>114</v>
      </c>
      <c r="E49" s="84" t="s">
        <v>1929</v>
      </c>
      <c r="F49" s="156" t="s">
        <v>330</v>
      </c>
      <c r="G49" s="107">
        <v>0</v>
      </c>
      <c r="H49" s="107">
        <v>4</v>
      </c>
    </row>
    <row r="50" spans="1:8">
      <c r="A50" s="82">
        <v>2015</v>
      </c>
      <c r="B50" s="88" t="s">
        <v>3387</v>
      </c>
      <c r="C50" s="152" t="s">
        <v>2490</v>
      </c>
      <c r="D50" s="84" t="s">
        <v>31</v>
      </c>
      <c r="E50" s="84" t="s">
        <v>1930</v>
      </c>
      <c r="F50" s="156" t="s">
        <v>330</v>
      </c>
      <c r="G50" s="107">
        <v>0</v>
      </c>
      <c r="H50" s="107">
        <v>23</v>
      </c>
    </row>
    <row r="51" spans="1:8">
      <c r="A51" s="82">
        <v>2015</v>
      </c>
      <c r="B51" s="88" t="s">
        <v>3387</v>
      </c>
      <c r="C51" s="152" t="s">
        <v>2490</v>
      </c>
      <c r="D51" s="84" t="s">
        <v>108</v>
      </c>
      <c r="E51" s="84" t="s">
        <v>1931</v>
      </c>
      <c r="F51" s="156" t="s">
        <v>330</v>
      </c>
      <c r="G51" s="107">
        <v>1</v>
      </c>
      <c r="H51" s="107">
        <v>16</v>
      </c>
    </row>
    <row r="52" spans="1:8">
      <c r="A52" s="82">
        <v>2015</v>
      </c>
      <c r="B52" s="88" t="s">
        <v>3387</v>
      </c>
      <c r="C52" s="152" t="s">
        <v>2490</v>
      </c>
      <c r="D52" s="84" t="s">
        <v>83</v>
      </c>
      <c r="E52" s="84" t="s">
        <v>1932</v>
      </c>
      <c r="F52" s="156" t="s">
        <v>330</v>
      </c>
      <c r="G52" s="107">
        <v>0</v>
      </c>
      <c r="H52" s="107">
        <v>2</v>
      </c>
    </row>
    <row r="53" spans="1:8">
      <c r="A53" s="82">
        <v>2015</v>
      </c>
      <c r="B53" s="88" t="s">
        <v>3387</v>
      </c>
      <c r="C53" s="152" t="s">
        <v>2490</v>
      </c>
      <c r="D53" s="84" t="s">
        <v>12</v>
      </c>
      <c r="E53" s="84" t="s">
        <v>1933</v>
      </c>
      <c r="F53" s="156" t="s">
        <v>330</v>
      </c>
      <c r="G53" s="107">
        <v>0</v>
      </c>
      <c r="H53" s="107">
        <v>6</v>
      </c>
    </row>
    <row r="54" spans="1:8">
      <c r="A54" s="82">
        <v>2015</v>
      </c>
      <c r="B54" s="88" t="s">
        <v>3387</v>
      </c>
      <c r="C54" s="152" t="s">
        <v>2490</v>
      </c>
      <c r="D54" s="84" t="s">
        <v>83</v>
      </c>
      <c r="E54" s="84" t="s">
        <v>1935</v>
      </c>
      <c r="F54" s="156" t="s">
        <v>330</v>
      </c>
      <c r="G54" s="107">
        <v>0</v>
      </c>
      <c r="H54" s="107">
        <v>2</v>
      </c>
    </row>
    <row r="55" spans="1:8">
      <c r="A55" s="82">
        <v>2015</v>
      </c>
      <c r="B55" s="88" t="s">
        <v>3387</v>
      </c>
      <c r="C55" s="152" t="s">
        <v>2490</v>
      </c>
      <c r="D55" s="84" t="s">
        <v>126</v>
      </c>
      <c r="E55" s="84" t="s">
        <v>1958</v>
      </c>
      <c r="F55" s="156" t="s">
        <v>330</v>
      </c>
      <c r="G55" s="107">
        <v>0</v>
      </c>
      <c r="H55" s="107">
        <v>34</v>
      </c>
    </row>
    <row r="56" spans="1:8">
      <c r="A56" s="82">
        <v>2015</v>
      </c>
      <c r="B56" s="88" t="s">
        <v>3387</v>
      </c>
      <c r="C56" s="152" t="s">
        <v>2490</v>
      </c>
      <c r="D56" s="84" t="s">
        <v>126</v>
      </c>
      <c r="E56" s="84" t="s">
        <v>1936</v>
      </c>
      <c r="F56" s="156" t="s">
        <v>330</v>
      </c>
      <c r="G56" s="107">
        <v>0</v>
      </c>
      <c r="H56" s="107">
        <v>27</v>
      </c>
    </row>
    <row r="57" spans="1:8">
      <c r="A57" s="82">
        <v>2015</v>
      </c>
      <c r="B57" s="88" t="s">
        <v>3387</v>
      </c>
      <c r="C57" s="152" t="s">
        <v>2490</v>
      </c>
      <c r="D57" s="84" t="s">
        <v>126</v>
      </c>
      <c r="E57" s="84" t="s">
        <v>1937</v>
      </c>
      <c r="F57" s="156" t="s">
        <v>330</v>
      </c>
      <c r="G57" s="107">
        <v>0</v>
      </c>
      <c r="H57" s="107">
        <v>38</v>
      </c>
    </row>
    <row r="58" spans="1:8">
      <c r="A58" s="82">
        <v>2015</v>
      </c>
      <c r="B58" s="88" t="s">
        <v>3387</v>
      </c>
      <c r="C58" s="152" t="s">
        <v>2490</v>
      </c>
      <c r="D58" s="84" t="s">
        <v>126</v>
      </c>
      <c r="E58" s="84" t="s">
        <v>1938</v>
      </c>
      <c r="F58" s="156" t="s">
        <v>330</v>
      </c>
      <c r="G58" s="107">
        <v>0</v>
      </c>
      <c r="H58" s="107">
        <v>34</v>
      </c>
    </row>
    <row r="59" spans="1:8">
      <c r="A59" s="82">
        <v>2015</v>
      </c>
      <c r="B59" s="88" t="s">
        <v>3387</v>
      </c>
      <c r="C59" s="152" t="s">
        <v>2490</v>
      </c>
      <c r="D59" s="84" t="s">
        <v>93</v>
      </c>
      <c r="E59" s="84" t="s">
        <v>1939</v>
      </c>
      <c r="F59" s="156" t="s">
        <v>330</v>
      </c>
      <c r="G59" s="107">
        <v>0</v>
      </c>
      <c r="H59" s="107">
        <v>13</v>
      </c>
    </row>
    <row r="60" spans="1:8">
      <c r="A60" s="82">
        <v>2015</v>
      </c>
      <c r="B60" s="88" t="s">
        <v>3387</v>
      </c>
      <c r="C60" s="152" t="s">
        <v>2490</v>
      </c>
      <c r="D60" s="84" t="s">
        <v>105</v>
      </c>
      <c r="E60" s="84" t="s">
        <v>106</v>
      </c>
      <c r="F60" s="156" t="s">
        <v>330</v>
      </c>
      <c r="G60" s="107">
        <v>0</v>
      </c>
      <c r="H60" s="107">
        <v>3</v>
      </c>
    </row>
    <row r="61" spans="1:8">
      <c r="A61" s="82">
        <v>2015</v>
      </c>
      <c r="B61" s="88" t="s">
        <v>3387</v>
      </c>
      <c r="C61" s="152" t="s">
        <v>2490</v>
      </c>
      <c r="D61" s="84" t="s">
        <v>18</v>
      </c>
      <c r="E61" s="84" t="s">
        <v>1940</v>
      </c>
      <c r="F61" s="156" t="s">
        <v>330</v>
      </c>
      <c r="G61" s="107">
        <v>0</v>
      </c>
      <c r="H61" s="107">
        <v>4</v>
      </c>
    </row>
    <row r="62" spans="1:8">
      <c r="A62" s="82">
        <v>2015</v>
      </c>
      <c r="B62" s="88" t="s">
        <v>3387</v>
      </c>
      <c r="C62" s="152" t="s">
        <v>2490</v>
      </c>
      <c r="D62" s="84" t="s">
        <v>145</v>
      </c>
      <c r="E62" s="84" t="s">
        <v>1948</v>
      </c>
      <c r="F62" s="156" t="s">
        <v>330</v>
      </c>
      <c r="G62" s="107">
        <v>1</v>
      </c>
      <c r="H62" s="107">
        <v>4</v>
      </c>
    </row>
    <row r="63" spans="1:8">
      <c r="A63" s="82">
        <v>2015</v>
      </c>
      <c r="B63" s="88" t="s">
        <v>3387</v>
      </c>
      <c r="C63" s="152" t="s">
        <v>2490</v>
      </c>
      <c r="D63" s="84" t="s">
        <v>18</v>
      </c>
      <c r="E63" s="84" t="s">
        <v>1941</v>
      </c>
      <c r="F63" s="156" t="s">
        <v>330</v>
      </c>
      <c r="G63" s="107">
        <v>0</v>
      </c>
      <c r="H63" s="107">
        <v>4</v>
      </c>
    </row>
    <row r="64" spans="1:8">
      <c r="A64" s="82">
        <v>2015</v>
      </c>
      <c r="B64" s="88" t="s">
        <v>3387</v>
      </c>
      <c r="C64" s="152" t="s">
        <v>2490</v>
      </c>
      <c r="D64" s="84" t="s">
        <v>18</v>
      </c>
      <c r="E64" s="84" t="s">
        <v>1942</v>
      </c>
      <c r="F64" s="156" t="s">
        <v>330</v>
      </c>
      <c r="G64" s="107">
        <v>0</v>
      </c>
      <c r="H64" s="107">
        <v>3</v>
      </c>
    </row>
    <row r="65" spans="1:8">
      <c r="A65" s="82">
        <v>2015</v>
      </c>
      <c r="B65" s="88" t="s">
        <v>3387</v>
      </c>
      <c r="C65" s="152" t="s">
        <v>2490</v>
      </c>
      <c r="D65" s="84" t="s">
        <v>182</v>
      </c>
      <c r="E65" s="84" t="s">
        <v>1949</v>
      </c>
      <c r="F65" s="156" t="s">
        <v>330</v>
      </c>
      <c r="G65" s="107">
        <v>2</v>
      </c>
      <c r="H65" s="107">
        <v>5</v>
      </c>
    </row>
    <row r="66" spans="1:8">
      <c r="A66" s="82">
        <v>2015</v>
      </c>
      <c r="B66" s="88" t="s">
        <v>3387</v>
      </c>
      <c r="C66" s="152" t="s">
        <v>2490</v>
      </c>
      <c r="D66" s="84" t="s">
        <v>191</v>
      </c>
      <c r="E66" s="84" t="s">
        <v>730</v>
      </c>
      <c r="F66" s="156" t="s">
        <v>330</v>
      </c>
      <c r="G66" s="107">
        <v>1</v>
      </c>
      <c r="H66" s="107">
        <v>8</v>
      </c>
    </row>
    <row r="67" spans="1:8">
      <c r="A67" s="82">
        <v>2015</v>
      </c>
      <c r="B67" s="88" t="s">
        <v>3387</v>
      </c>
      <c r="C67" s="152" t="s">
        <v>2490</v>
      </c>
      <c r="D67" s="84" t="s">
        <v>72</v>
      </c>
      <c r="E67" s="84" t="s">
        <v>1943</v>
      </c>
      <c r="F67" s="156" t="s">
        <v>330</v>
      </c>
      <c r="G67" s="107">
        <v>0</v>
      </c>
      <c r="H67" s="107">
        <v>5</v>
      </c>
    </row>
    <row r="68" spans="1:8">
      <c r="A68" s="82">
        <v>2015</v>
      </c>
      <c r="B68" s="88" t="s">
        <v>3387</v>
      </c>
      <c r="C68" s="152" t="s">
        <v>2490</v>
      </c>
      <c r="D68" s="84" t="s">
        <v>83</v>
      </c>
      <c r="E68" s="84" t="s">
        <v>1944</v>
      </c>
      <c r="F68" s="156" t="s">
        <v>330</v>
      </c>
      <c r="G68" s="107">
        <v>0</v>
      </c>
      <c r="H68" s="107">
        <v>5</v>
      </c>
    </row>
    <row r="69" spans="1:8">
      <c r="A69" s="82">
        <v>2016</v>
      </c>
      <c r="B69" s="105" t="s">
        <v>3386</v>
      </c>
      <c r="C69" s="152" t="s">
        <v>2490</v>
      </c>
      <c r="D69" s="84" t="s">
        <v>31</v>
      </c>
      <c r="E69" s="84" t="s">
        <v>1919</v>
      </c>
      <c r="F69" s="156" t="s">
        <v>330</v>
      </c>
      <c r="G69" s="157">
        <v>13</v>
      </c>
      <c r="H69" s="107">
        <v>15</v>
      </c>
    </row>
    <row r="70" spans="1:8">
      <c r="A70" s="82">
        <v>2016</v>
      </c>
      <c r="B70" s="105" t="s">
        <v>3386</v>
      </c>
      <c r="C70" s="152" t="s">
        <v>2490</v>
      </c>
      <c r="D70" s="84" t="s">
        <v>83</v>
      </c>
      <c r="E70" s="84" t="s">
        <v>722</v>
      </c>
      <c r="F70" s="156" t="s">
        <v>330</v>
      </c>
      <c r="G70" s="157">
        <v>5</v>
      </c>
      <c r="H70" s="107">
        <v>1</v>
      </c>
    </row>
    <row r="71" spans="1:8">
      <c r="A71" s="82">
        <v>2016</v>
      </c>
      <c r="B71" s="105" t="s">
        <v>3386</v>
      </c>
      <c r="C71" s="152" t="s">
        <v>2490</v>
      </c>
      <c r="D71" s="84" t="s">
        <v>5</v>
      </c>
      <c r="E71" s="84" t="s">
        <v>700</v>
      </c>
      <c r="F71" s="156" t="s">
        <v>330</v>
      </c>
      <c r="G71" s="157">
        <v>17</v>
      </c>
      <c r="H71" s="107">
        <v>3</v>
      </c>
    </row>
    <row r="72" spans="1:8">
      <c r="A72" s="82">
        <v>2016</v>
      </c>
      <c r="B72" s="105" t="s">
        <v>3386</v>
      </c>
      <c r="C72" s="152" t="s">
        <v>2490</v>
      </c>
      <c r="D72" s="84" t="s">
        <v>12</v>
      </c>
      <c r="E72" s="84" t="s">
        <v>1920</v>
      </c>
      <c r="F72" s="156" t="s">
        <v>330</v>
      </c>
      <c r="G72" s="157">
        <v>10</v>
      </c>
      <c r="H72" s="107">
        <v>6</v>
      </c>
    </row>
    <row r="73" spans="1:8">
      <c r="A73" s="82">
        <v>2016</v>
      </c>
      <c r="B73" s="105" t="s">
        <v>3386</v>
      </c>
      <c r="C73" s="152" t="s">
        <v>2490</v>
      </c>
      <c r="D73" s="84" t="s">
        <v>12</v>
      </c>
      <c r="E73" s="84" t="s">
        <v>1921</v>
      </c>
      <c r="F73" s="156" t="s">
        <v>330</v>
      </c>
      <c r="G73" s="157">
        <v>4</v>
      </c>
      <c r="H73" s="107">
        <v>3</v>
      </c>
    </row>
    <row r="74" spans="1:8">
      <c r="A74" s="82">
        <v>2016</v>
      </c>
      <c r="B74" s="105" t="s">
        <v>3386</v>
      </c>
      <c r="C74" s="152" t="s">
        <v>2490</v>
      </c>
      <c r="D74" s="84" t="s">
        <v>18</v>
      </c>
      <c r="E74" s="84" t="s">
        <v>1922</v>
      </c>
      <c r="F74" s="156" t="s">
        <v>330</v>
      </c>
      <c r="G74" s="157">
        <v>8</v>
      </c>
      <c r="H74" s="107">
        <v>5</v>
      </c>
    </row>
    <row r="75" spans="1:8">
      <c r="A75" s="82">
        <v>2016</v>
      </c>
      <c r="B75" s="105" t="s">
        <v>3386</v>
      </c>
      <c r="C75" s="152" t="s">
        <v>2490</v>
      </c>
      <c r="D75" s="84" t="s">
        <v>18</v>
      </c>
      <c r="E75" s="84" t="s">
        <v>1923</v>
      </c>
      <c r="F75" s="156" t="s">
        <v>330</v>
      </c>
      <c r="G75" s="157">
        <v>21</v>
      </c>
      <c r="H75" s="107">
        <v>4</v>
      </c>
    </row>
    <row r="76" spans="1:8">
      <c r="A76" s="82">
        <v>2016</v>
      </c>
      <c r="B76" s="105" t="s">
        <v>3386</v>
      </c>
      <c r="C76" s="152" t="s">
        <v>2490</v>
      </c>
      <c r="D76" s="84" t="s">
        <v>93</v>
      </c>
      <c r="E76" s="84" t="s">
        <v>1946</v>
      </c>
      <c r="F76" s="156" t="s">
        <v>330</v>
      </c>
      <c r="G76" s="157">
        <v>2</v>
      </c>
      <c r="H76" s="107">
        <v>1</v>
      </c>
    </row>
    <row r="77" spans="1:8">
      <c r="A77" s="82">
        <v>2016</v>
      </c>
      <c r="B77" s="105" t="s">
        <v>3386</v>
      </c>
      <c r="C77" s="152" t="s">
        <v>2490</v>
      </c>
      <c r="D77" s="84" t="s">
        <v>72</v>
      </c>
      <c r="E77" s="84" t="s">
        <v>1924</v>
      </c>
      <c r="F77" s="156" t="s">
        <v>330</v>
      </c>
      <c r="G77" s="157">
        <v>12</v>
      </c>
      <c r="H77" s="107">
        <v>9</v>
      </c>
    </row>
    <row r="78" spans="1:8">
      <c r="A78" s="82">
        <v>2016</v>
      </c>
      <c r="B78" s="105" t="s">
        <v>3386</v>
      </c>
      <c r="C78" s="152" t="s">
        <v>2490</v>
      </c>
      <c r="D78" s="84" t="s">
        <v>93</v>
      </c>
      <c r="E78" s="84" t="s">
        <v>1925</v>
      </c>
      <c r="F78" s="156" t="s">
        <v>330</v>
      </c>
      <c r="G78" s="157">
        <v>38</v>
      </c>
      <c r="H78" s="107">
        <v>15</v>
      </c>
    </row>
    <row r="79" spans="1:8">
      <c r="A79" s="82">
        <v>2016</v>
      </c>
      <c r="B79" s="105" t="s">
        <v>3386</v>
      </c>
      <c r="C79" s="152" t="s">
        <v>2490</v>
      </c>
      <c r="D79" s="84" t="s">
        <v>31</v>
      </c>
      <c r="E79" s="84" t="s">
        <v>1926</v>
      </c>
      <c r="F79" s="156" t="s">
        <v>330</v>
      </c>
      <c r="G79" s="157">
        <v>16</v>
      </c>
      <c r="H79" s="107">
        <v>12</v>
      </c>
    </row>
    <row r="80" spans="1:8">
      <c r="A80" s="82">
        <v>2016</v>
      </c>
      <c r="B80" s="105" t="s">
        <v>3386</v>
      </c>
      <c r="C80" s="152" t="s">
        <v>2490</v>
      </c>
      <c r="D80" s="84" t="s">
        <v>52</v>
      </c>
      <c r="E80" s="84" t="s">
        <v>1927</v>
      </c>
      <c r="F80" s="156" t="s">
        <v>330</v>
      </c>
      <c r="G80" s="157">
        <v>12</v>
      </c>
      <c r="H80" s="107">
        <v>17</v>
      </c>
    </row>
    <row r="81" spans="1:8">
      <c r="A81" s="82">
        <v>2016</v>
      </c>
      <c r="B81" s="105" t="s">
        <v>3386</v>
      </c>
      <c r="C81" s="152" t="s">
        <v>2490</v>
      </c>
      <c r="D81" s="84" t="s">
        <v>5</v>
      </c>
      <c r="E81" s="84" t="s">
        <v>1928</v>
      </c>
      <c r="F81" s="156" t="s">
        <v>330</v>
      </c>
      <c r="G81" s="157">
        <v>10</v>
      </c>
      <c r="H81" s="107">
        <v>15</v>
      </c>
    </row>
    <row r="82" spans="1:8">
      <c r="A82" s="82">
        <v>2016</v>
      </c>
      <c r="B82" s="105" t="s">
        <v>3386</v>
      </c>
      <c r="C82" s="152" t="s">
        <v>2490</v>
      </c>
      <c r="D82" s="84" t="s">
        <v>114</v>
      </c>
      <c r="E82" s="84" t="s">
        <v>1929</v>
      </c>
      <c r="F82" s="156" t="s">
        <v>330</v>
      </c>
      <c r="G82" s="157">
        <v>2</v>
      </c>
      <c r="H82" s="107">
        <v>6</v>
      </c>
    </row>
    <row r="83" spans="1:8">
      <c r="A83" s="82">
        <v>2016</v>
      </c>
      <c r="B83" s="105" t="s">
        <v>3386</v>
      </c>
      <c r="C83" s="152" t="s">
        <v>2490</v>
      </c>
      <c r="D83" s="84" t="s">
        <v>31</v>
      </c>
      <c r="E83" s="84" t="s">
        <v>1930</v>
      </c>
      <c r="F83" s="156" t="s">
        <v>330</v>
      </c>
      <c r="G83" s="157">
        <v>23</v>
      </c>
      <c r="H83" s="107">
        <v>21</v>
      </c>
    </row>
    <row r="84" spans="1:8">
      <c r="A84" s="82">
        <v>2016</v>
      </c>
      <c r="B84" s="105" t="s">
        <v>3386</v>
      </c>
      <c r="C84" s="152" t="s">
        <v>2490</v>
      </c>
      <c r="D84" s="84" t="s">
        <v>108</v>
      </c>
      <c r="E84" s="84" t="s">
        <v>1931</v>
      </c>
      <c r="F84" s="156" t="s">
        <v>330</v>
      </c>
      <c r="G84" s="157">
        <v>6</v>
      </c>
      <c r="H84" s="107">
        <v>17</v>
      </c>
    </row>
    <row r="85" spans="1:8">
      <c r="A85" s="82">
        <v>2016</v>
      </c>
      <c r="B85" s="105" t="s">
        <v>3386</v>
      </c>
      <c r="C85" s="152" t="s">
        <v>2490</v>
      </c>
      <c r="D85" s="84" t="s">
        <v>83</v>
      </c>
      <c r="E85" s="84" t="s">
        <v>1932</v>
      </c>
      <c r="F85" s="156" t="s">
        <v>330</v>
      </c>
      <c r="G85" s="157">
        <v>12</v>
      </c>
      <c r="H85" s="107">
        <v>2</v>
      </c>
    </row>
    <row r="86" spans="1:8">
      <c r="A86" s="82">
        <v>2016</v>
      </c>
      <c r="B86" s="105" t="s">
        <v>3386</v>
      </c>
      <c r="C86" s="152" t="s">
        <v>2490</v>
      </c>
      <c r="D86" s="84" t="s">
        <v>12</v>
      </c>
      <c r="E86" s="84" t="s">
        <v>1933</v>
      </c>
      <c r="F86" s="156" t="s">
        <v>330</v>
      </c>
      <c r="G86" s="157">
        <v>2</v>
      </c>
      <c r="H86" s="107">
        <v>6</v>
      </c>
    </row>
    <row r="87" spans="1:8">
      <c r="A87" s="82">
        <v>2016</v>
      </c>
      <c r="B87" s="105" t="s">
        <v>3386</v>
      </c>
      <c r="C87" s="152" t="s">
        <v>2490</v>
      </c>
      <c r="D87" s="84" t="s">
        <v>121</v>
      </c>
      <c r="E87" s="84" t="s">
        <v>1934</v>
      </c>
      <c r="F87" s="156" t="s">
        <v>330</v>
      </c>
      <c r="G87" s="157">
        <v>1</v>
      </c>
      <c r="H87" s="107">
        <v>1</v>
      </c>
    </row>
    <row r="88" spans="1:8">
      <c r="A88" s="82">
        <v>2016</v>
      </c>
      <c r="B88" s="105" t="s">
        <v>3386</v>
      </c>
      <c r="C88" s="152" t="s">
        <v>2490</v>
      </c>
      <c r="D88" s="84" t="s">
        <v>83</v>
      </c>
      <c r="E88" s="84" t="s">
        <v>1935</v>
      </c>
      <c r="F88" s="156" t="s">
        <v>330</v>
      </c>
      <c r="G88" s="157">
        <v>5</v>
      </c>
      <c r="H88" s="107">
        <v>3</v>
      </c>
    </row>
    <row r="89" spans="1:8">
      <c r="A89" s="82">
        <v>2016</v>
      </c>
      <c r="B89" s="105" t="s">
        <v>3386</v>
      </c>
      <c r="C89" s="152" t="s">
        <v>2490</v>
      </c>
      <c r="D89" s="84" t="s">
        <v>126</v>
      </c>
      <c r="E89" s="84" t="s">
        <v>1958</v>
      </c>
      <c r="F89" s="156" t="s">
        <v>330</v>
      </c>
      <c r="G89" s="157">
        <v>80</v>
      </c>
      <c r="H89" s="107">
        <v>30</v>
      </c>
    </row>
    <row r="90" spans="1:8">
      <c r="A90" s="82">
        <v>2016</v>
      </c>
      <c r="B90" s="105" t="s">
        <v>3386</v>
      </c>
      <c r="C90" s="152" t="s">
        <v>2490</v>
      </c>
      <c r="D90" s="84" t="s">
        <v>126</v>
      </c>
      <c r="E90" s="84" t="s">
        <v>1936</v>
      </c>
      <c r="F90" s="156" t="s">
        <v>330</v>
      </c>
      <c r="G90" s="157">
        <v>25</v>
      </c>
      <c r="H90" s="107">
        <v>20</v>
      </c>
    </row>
    <row r="91" spans="1:8">
      <c r="A91" s="82">
        <v>2016</v>
      </c>
      <c r="B91" s="105" t="s">
        <v>3386</v>
      </c>
      <c r="C91" s="152" t="s">
        <v>2490</v>
      </c>
      <c r="D91" s="84" t="s">
        <v>126</v>
      </c>
      <c r="E91" s="84" t="s">
        <v>1937</v>
      </c>
      <c r="F91" s="156" t="s">
        <v>330</v>
      </c>
      <c r="G91" s="157">
        <v>72</v>
      </c>
      <c r="H91" s="107">
        <v>29</v>
      </c>
    </row>
    <row r="92" spans="1:8">
      <c r="A92" s="82">
        <v>2016</v>
      </c>
      <c r="B92" s="105" t="s">
        <v>3386</v>
      </c>
      <c r="C92" s="152" t="s">
        <v>2490</v>
      </c>
      <c r="D92" s="84" t="s">
        <v>126</v>
      </c>
      <c r="E92" s="84" t="s">
        <v>1938</v>
      </c>
      <c r="F92" s="156" t="s">
        <v>330</v>
      </c>
      <c r="G92" s="157">
        <v>23</v>
      </c>
      <c r="H92" s="107">
        <v>30</v>
      </c>
    </row>
    <row r="93" spans="1:8">
      <c r="A93" s="82">
        <v>2016</v>
      </c>
      <c r="B93" s="105" t="s">
        <v>3386</v>
      </c>
      <c r="C93" s="152" t="s">
        <v>2490</v>
      </c>
      <c r="D93" s="84" t="s">
        <v>121</v>
      </c>
      <c r="E93" s="84" t="s">
        <v>122</v>
      </c>
      <c r="F93" s="156" t="s">
        <v>330</v>
      </c>
      <c r="G93" s="157">
        <v>3</v>
      </c>
      <c r="H93" s="107">
        <v>3</v>
      </c>
    </row>
    <row r="94" spans="1:8">
      <c r="A94" s="82">
        <v>2016</v>
      </c>
      <c r="B94" s="105" t="s">
        <v>3386</v>
      </c>
      <c r="C94" s="152" t="s">
        <v>2490</v>
      </c>
      <c r="D94" s="84" t="s">
        <v>93</v>
      </c>
      <c r="E94" s="84" t="s">
        <v>1939</v>
      </c>
      <c r="F94" s="156" t="s">
        <v>330</v>
      </c>
      <c r="G94" s="157">
        <v>27</v>
      </c>
      <c r="H94" s="107">
        <v>13</v>
      </c>
    </row>
    <row r="95" spans="1:8">
      <c r="A95" s="82">
        <v>2016</v>
      </c>
      <c r="B95" s="105" t="s">
        <v>3386</v>
      </c>
      <c r="C95" s="152" t="s">
        <v>2490</v>
      </c>
      <c r="D95" s="84" t="s">
        <v>105</v>
      </c>
      <c r="E95" s="84" t="s">
        <v>106</v>
      </c>
      <c r="F95" s="156" t="s">
        <v>330</v>
      </c>
      <c r="G95" s="157">
        <v>2</v>
      </c>
      <c r="H95" s="107">
        <v>3</v>
      </c>
    </row>
    <row r="96" spans="1:8">
      <c r="A96" s="82">
        <v>2016</v>
      </c>
      <c r="B96" s="105" t="s">
        <v>3386</v>
      </c>
      <c r="C96" s="152" t="s">
        <v>2490</v>
      </c>
      <c r="D96" s="84" t="s">
        <v>18</v>
      </c>
      <c r="E96" s="84" t="s">
        <v>1940</v>
      </c>
      <c r="F96" s="156" t="s">
        <v>330</v>
      </c>
      <c r="G96" s="157">
        <v>8</v>
      </c>
      <c r="H96" s="107">
        <v>4</v>
      </c>
    </row>
    <row r="97" spans="1:8">
      <c r="A97" s="82">
        <v>2016</v>
      </c>
      <c r="B97" s="105" t="s">
        <v>3386</v>
      </c>
      <c r="C97" s="152" t="s">
        <v>2490</v>
      </c>
      <c r="D97" s="84" t="s">
        <v>145</v>
      </c>
      <c r="E97" s="84" t="s">
        <v>1948</v>
      </c>
      <c r="F97" s="156" t="s">
        <v>330</v>
      </c>
      <c r="G97" s="157">
        <v>18</v>
      </c>
      <c r="H97" s="107">
        <v>4</v>
      </c>
    </row>
    <row r="98" spans="1:8">
      <c r="A98" s="82">
        <v>2016</v>
      </c>
      <c r="B98" s="105" t="s">
        <v>3386</v>
      </c>
      <c r="C98" s="152" t="s">
        <v>2490</v>
      </c>
      <c r="D98" s="84" t="s">
        <v>18</v>
      </c>
      <c r="E98" s="84" t="s">
        <v>1941</v>
      </c>
      <c r="F98" s="156" t="s">
        <v>330</v>
      </c>
      <c r="G98" s="157">
        <v>9</v>
      </c>
      <c r="H98" s="107">
        <v>4</v>
      </c>
    </row>
    <row r="99" spans="1:8">
      <c r="A99" s="82">
        <v>2016</v>
      </c>
      <c r="B99" s="105" t="s">
        <v>3386</v>
      </c>
      <c r="C99" s="152" t="s">
        <v>2490</v>
      </c>
      <c r="D99" s="84" t="s">
        <v>18</v>
      </c>
      <c r="E99" s="84" t="s">
        <v>1942</v>
      </c>
      <c r="F99" s="156" t="s">
        <v>330</v>
      </c>
      <c r="G99" s="157">
        <v>2</v>
      </c>
      <c r="H99" s="107">
        <v>3</v>
      </c>
    </row>
    <row r="100" spans="1:8">
      <c r="A100" s="82">
        <v>2016</v>
      </c>
      <c r="B100" s="105" t="s">
        <v>3386</v>
      </c>
      <c r="C100" s="152" t="s">
        <v>2490</v>
      </c>
      <c r="D100" s="84" t="s">
        <v>182</v>
      </c>
      <c r="E100" s="84" t="s">
        <v>1949</v>
      </c>
      <c r="F100" s="156" t="s">
        <v>330</v>
      </c>
      <c r="G100" s="157">
        <v>9</v>
      </c>
      <c r="H100" s="107">
        <v>4</v>
      </c>
    </row>
    <row r="101" spans="1:8">
      <c r="A101" s="82">
        <v>2016</v>
      </c>
      <c r="B101" s="105" t="s">
        <v>3386</v>
      </c>
      <c r="C101" s="152" t="s">
        <v>2490</v>
      </c>
      <c r="D101" s="84" t="s">
        <v>191</v>
      </c>
      <c r="E101" s="84" t="s">
        <v>730</v>
      </c>
      <c r="F101" s="156" t="s">
        <v>330</v>
      </c>
      <c r="G101" s="157">
        <v>20</v>
      </c>
      <c r="H101" s="107">
        <v>8</v>
      </c>
    </row>
    <row r="102" spans="1:8">
      <c r="A102" s="82">
        <v>2016</v>
      </c>
      <c r="B102" s="105" t="s">
        <v>3386</v>
      </c>
      <c r="C102" s="152" t="s">
        <v>2490</v>
      </c>
      <c r="D102" s="84" t="s">
        <v>72</v>
      </c>
      <c r="E102" s="84" t="s">
        <v>1943</v>
      </c>
      <c r="F102" s="156" t="s">
        <v>330</v>
      </c>
      <c r="G102" s="157">
        <v>10</v>
      </c>
      <c r="H102" s="107">
        <v>7</v>
      </c>
    </row>
    <row r="103" spans="1:8">
      <c r="A103" s="82">
        <v>2016</v>
      </c>
      <c r="B103" s="105" t="s">
        <v>3386</v>
      </c>
      <c r="C103" s="152" t="s">
        <v>2490</v>
      </c>
      <c r="D103" s="84" t="s">
        <v>83</v>
      </c>
      <c r="E103" s="84" t="s">
        <v>1944</v>
      </c>
      <c r="F103" s="156" t="s">
        <v>330</v>
      </c>
      <c r="G103" s="157">
        <v>10</v>
      </c>
      <c r="H103" s="107">
        <v>5</v>
      </c>
    </row>
    <row r="104" spans="1:8">
      <c r="A104" s="82">
        <v>2016</v>
      </c>
      <c r="B104" s="88" t="s">
        <v>3387</v>
      </c>
      <c r="C104" s="152" t="s">
        <v>2490</v>
      </c>
      <c r="D104" s="84" t="s">
        <v>31</v>
      </c>
      <c r="E104" s="84" t="s">
        <v>1919</v>
      </c>
      <c r="F104" s="156" t="s">
        <v>330</v>
      </c>
      <c r="G104" s="157">
        <v>0</v>
      </c>
      <c r="H104" s="107">
        <v>28</v>
      </c>
    </row>
    <row r="105" spans="1:8">
      <c r="A105" s="82">
        <v>2016</v>
      </c>
      <c r="B105" s="88" t="s">
        <v>3387</v>
      </c>
      <c r="C105" s="152" t="s">
        <v>2490</v>
      </c>
      <c r="D105" s="84" t="s">
        <v>83</v>
      </c>
      <c r="E105" s="84" t="s">
        <v>722</v>
      </c>
      <c r="F105" s="156" t="s">
        <v>330</v>
      </c>
      <c r="G105" s="157">
        <v>0</v>
      </c>
      <c r="H105" s="107">
        <v>4</v>
      </c>
    </row>
    <row r="106" spans="1:8">
      <c r="A106" s="82">
        <v>2016</v>
      </c>
      <c r="B106" s="88" t="s">
        <v>3387</v>
      </c>
      <c r="C106" s="152" t="s">
        <v>2490</v>
      </c>
      <c r="D106" s="84" t="s">
        <v>5</v>
      </c>
      <c r="E106" s="84" t="s">
        <v>700</v>
      </c>
      <c r="F106" s="156" t="s">
        <v>330</v>
      </c>
      <c r="G106" s="157">
        <v>0</v>
      </c>
      <c r="H106" s="107">
        <v>20</v>
      </c>
    </row>
    <row r="107" spans="1:8">
      <c r="A107" s="82">
        <v>2016</v>
      </c>
      <c r="B107" s="88" t="s">
        <v>3387</v>
      </c>
      <c r="C107" s="152" t="s">
        <v>2490</v>
      </c>
      <c r="D107" s="84" t="s">
        <v>12</v>
      </c>
      <c r="E107" s="84" t="s">
        <v>1920</v>
      </c>
      <c r="F107" s="156" t="s">
        <v>330</v>
      </c>
      <c r="G107" s="157">
        <v>0</v>
      </c>
      <c r="H107" s="107">
        <v>16</v>
      </c>
    </row>
    <row r="108" spans="1:8">
      <c r="A108" s="82">
        <v>2016</v>
      </c>
      <c r="B108" s="88" t="s">
        <v>3387</v>
      </c>
      <c r="C108" s="152" t="s">
        <v>2490</v>
      </c>
      <c r="D108" s="84" t="s">
        <v>12</v>
      </c>
      <c r="E108" s="84" t="s">
        <v>1921</v>
      </c>
      <c r="F108" s="156" t="s">
        <v>330</v>
      </c>
      <c r="G108" s="157">
        <v>1</v>
      </c>
      <c r="H108" s="107">
        <v>8</v>
      </c>
    </row>
    <row r="109" spans="1:8">
      <c r="A109" s="82">
        <v>2016</v>
      </c>
      <c r="B109" s="88" t="s">
        <v>3387</v>
      </c>
      <c r="C109" s="152" t="s">
        <v>2490</v>
      </c>
      <c r="D109" s="84" t="s">
        <v>18</v>
      </c>
      <c r="E109" s="84" t="s">
        <v>1922</v>
      </c>
      <c r="F109" s="156" t="s">
        <v>330</v>
      </c>
      <c r="G109" s="157">
        <v>1</v>
      </c>
      <c r="H109" s="107">
        <v>14</v>
      </c>
    </row>
    <row r="110" spans="1:8">
      <c r="A110" s="82">
        <v>2016</v>
      </c>
      <c r="B110" s="88" t="s">
        <v>3387</v>
      </c>
      <c r="C110" s="152" t="s">
        <v>2490</v>
      </c>
      <c r="D110" s="84" t="s">
        <v>18</v>
      </c>
      <c r="E110" s="84" t="s">
        <v>1923</v>
      </c>
      <c r="F110" s="156" t="s">
        <v>330</v>
      </c>
      <c r="G110" s="157">
        <v>0</v>
      </c>
      <c r="H110" s="107">
        <v>22</v>
      </c>
    </row>
    <row r="111" spans="1:8">
      <c r="A111" s="82">
        <v>2016</v>
      </c>
      <c r="B111" s="88" t="s">
        <v>3387</v>
      </c>
      <c r="C111" s="152" t="s">
        <v>2490</v>
      </c>
      <c r="D111" s="84" t="s">
        <v>93</v>
      </c>
      <c r="E111" s="84" t="s">
        <v>1946</v>
      </c>
      <c r="F111" s="156" t="s">
        <v>330</v>
      </c>
      <c r="G111" s="157">
        <v>0</v>
      </c>
      <c r="H111" s="107">
        <v>3</v>
      </c>
    </row>
    <row r="112" spans="1:8">
      <c r="A112" s="82">
        <v>2016</v>
      </c>
      <c r="B112" s="88" t="s">
        <v>3387</v>
      </c>
      <c r="C112" s="152" t="s">
        <v>2490</v>
      </c>
      <c r="D112" s="84" t="s">
        <v>72</v>
      </c>
      <c r="E112" s="84" t="s">
        <v>1924</v>
      </c>
      <c r="F112" s="156" t="s">
        <v>330</v>
      </c>
      <c r="G112" s="157">
        <v>0</v>
      </c>
      <c r="H112" s="107">
        <v>19</v>
      </c>
    </row>
    <row r="113" spans="1:8">
      <c r="A113" s="82">
        <v>2016</v>
      </c>
      <c r="B113" s="88" t="s">
        <v>3387</v>
      </c>
      <c r="C113" s="152" t="s">
        <v>2490</v>
      </c>
      <c r="D113" s="84" t="s">
        <v>93</v>
      </c>
      <c r="E113" s="84" t="s">
        <v>1925</v>
      </c>
      <c r="F113" s="156" t="s">
        <v>330</v>
      </c>
      <c r="G113" s="157">
        <v>2</v>
      </c>
      <c r="H113" s="107">
        <v>55</v>
      </c>
    </row>
    <row r="114" spans="1:8">
      <c r="A114" s="82">
        <v>2016</v>
      </c>
      <c r="B114" s="88" t="s">
        <v>3387</v>
      </c>
      <c r="C114" s="152" t="s">
        <v>2490</v>
      </c>
      <c r="D114" s="84" t="s">
        <v>31</v>
      </c>
      <c r="E114" s="84" t="s">
        <v>1926</v>
      </c>
      <c r="F114" s="156" t="s">
        <v>330</v>
      </c>
      <c r="G114" s="157">
        <v>0</v>
      </c>
      <c r="H114" s="107">
        <v>28</v>
      </c>
    </row>
    <row r="115" spans="1:8">
      <c r="A115" s="82">
        <v>2016</v>
      </c>
      <c r="B115" s="88" t="s">
        <v>3387</v>
      </c>
      <c r="C115" s="152" t="s">
        <v>2490</v>
      </c>
      <c r="D115" s="84" t="s">
        <v>52</v>
      </c>
      <c r="E115" s="84" t="s">
        <v>1927</v>
      </c>
      <c r="F115" s="156" t="s">
        <v>330</v>
      </c>
      <c r="G115" s="157">
        <v>1</v>
      </c>
      <c r="H115" s="107">
        <v>30</v>
      </c>
    </row>
    <row r="116" spans="1:8">
      <c r="A116" s="82">
        <v>2016</v>
      </c>
      <c r="B116" s="88" t="s">
        <v>3387</v>
      </c>
      <c r="C116" s="152" t="s">
        <v>2490</v>
      </c>
      <c r="D116" s="84" t="s">
        <v>5</v>
      </c>
      <c r="E116" s="84" t="s">
        <v>1928</v>
      </c>
      <c r="F116" s="156" t="s">
        <v>330</v>
      </c>
      <c r="G116" s="157">
        <v>0</v>
      </c>
      <c r="H116" s="107">
        <v>25</v>
      </c>
    </row>
    <row r="117" spans="1:8">
      <c r="A117" s="82">
        <v>2016</v>
      </c>
      <c r="B117" s="88" t="s">
        <v>3387</v>
      </c>
      <c r="C117" s="152" t="s">
        <v>2490</v>
      </c>
      <c r="D117" s="84" t="s">
        <v>114</v>
      </c>
      <c r="E117" s="84" t="s">
        <v>1929</v>
      </c>
      <c r="F117" s="156" t="s">
        <v>330</v>
      </c>
      <c r="G117" s="157">
        <v>0</v>
      </c>
      <c r="H117" s="107">
        <v>7</v>
      </c>
    </row>
    <row r="118" spans="1:8">
      <c r="A118" s="82">
        <v>2016</v>
      </c>
      <c r="B118" s="88" t="s">
        <v>3387</v>
      </c>
      <c r="C118" s="152" t="s">
        <v>2490</v>
      </c>
      <c r="D118" s="84" t="s">
        <v>31</v>
      </c>
      <c r="E118" s="84" t="s">
        <v>1930</v>
      </c>
      <c r="F118" s="156" t="s">
        <v>330</v>
      </c>
      <c r="G118" s="157">
        <v>0</v>
      </c>
      <c r="H118" s="107">
        <v>43</v>
      </c>
    </row>
    <row r="119" spans="1:8">
      <c r="A119" s="82">
        <v>2016</v>
      </c>
      <c r="B119" s="88" t="s">
        <v>3387</v>
      </c>
      <c r="C119" s="152" t="s">
        <v>2490</v>
      </c>
      <c r="D119" s="84" t="s">
        <v>108</v>
      </c>
      <c r="E119" s="84" t="s">
        <v>1931</v>
      </c>
      <c r="F119" s="156" t="s">
        <v>330</v>
      </c>
      <c r="G119" s="157">
        <v>6</v>
      </c>
      <c r="H119" s="107">
        <v>29</v>
      </c>
    </row>
    <row r="120" spans="1:8">
      <c r="A120" s="82">
        <v>2016</v>
      </c>
      <c r="B120" s="88" t="s">
        <v>3387</v>
      </c>
      <c r="C120" s="152" t="s">
        <v>2490</v>
      </c>
      <c r="D120" s="84" t="s">
        <v>83</v>
      </c>
      <c r="E120" s="84" t="s">
        <v>1932</v>
      </c>
      <c r="F120" s="156" t="s">
        <v>330</v>
      </c>
      <c r="G120" s="157">
        <v>0</v>
      </c>
      <c r="H120" s="107">
        <v>14</v>
      </c>
    </row>
    <row r="121" spans="1:8">
      <c r="A121" s="82">
        <v>2016</v>
      </c>
      <c r="B121" s="88" t="s">
        <v>3387</v>
      </c>
      <c r="C121" s="152" t="s">
        <v>2490</v>
      </c>
      <c r="D121" s="84" t="s">
        <v>12</v>
      </c>
      <c r="E121" s="84" t="s">
        <v>1933</v>
      </c>
      <c r="F121" s="156" t="s">
        <v>330</v>
      </c>
      <c r="G121" s="157">
        <v>0</v>
      </c>
      <c r="H121" s="107">
        <v>7</v>
      </c>
    </row>
    <row r="122" spans="1:8">
      <c r="A122" s="82">
        <v>2016</v>
      </c>
      <c r="B122" s="88" t="s">
        <v>3387</v>
      </c>
      <c r="C122" s="152" t="s">
        <v>2490</v>
      </c>
      <c r="D122" s="84" t="s">
        <v>121</v>
      </c>
      <c r="E122" s="84" t="s">
        <v>1934</v>
      </c>
      <c r="F122" s="156" t="s">
        <v>330</v>
      </c>
      <c r="G122" s="157">
        <v>0</v>
      </c>
      <c r="H122" s="107">
        <v>1</v>
      </c>
    </row>
    <row r="123" spans="1:8">
      <c r="A123" s="82">
        <v>2016</v>
      </c>
      <c r="B123" s="88" t="s">
        <v>3387</v>
      </c>
      <c r="C123" s="152" t="s">
        <v>2490</v>
      </c>
      <c r="D123" s="84" t="s">
        <v>83</v>
      </c>
      <c r="E123" s="84" t="s">
        <v>1935</v>
      </c>
      <c r="F123" s="156" t="s">
        <v>330</v>
      </c>
      <c r="G123" s="157">
        <v>0</v>
      </c>
      <c r="H123" s="107">
        <v>8</v>
      </c>
    </row>
    <row r="124" spans="1:8">
      <c r="A124" s="82">
        <v>2016</v>
      </c>
      <c r="B124" s="88" t="s">
        <v>3387</v>
      </c>
      <c r="C124" s="152" t="s">
        <v>2490</v>
      </c>
      <c r="D124" s="84" t="s">
        <v>126</v>
      </c>
      <c r="E124" s="84" t="s">
        <v>1958</v>
      </c>
      <c r="F124" s="156" t="s">
        <v>330</v>
      </c>
      <c r="G124" s="157">
        <v>0</v>
      </c>
      <c r="H124" s="107">
        <v>103</v>
      </c>
    </row>
    <row r="125" spans="1:8">
      <c r="A125" s="82">
        <v>2016</v>
      </c>
      <c r="B125" s="88" t="s">
        <v>3387</v>
      </c>
      <c r="C125" s="152" t="s">
        <v>2490</v>
      </c>
      <c r="D125" s="84" t="s">
        <v>126</v>
      </c>
      <c r="E125" s="84" t="s">
        <v>1936</v>
      </c>
      <c r="F125" s="156" t="s">
        <v>330</v>
      </c>
      <c r="G125" s="157">
        <v>0</v>
      </c>
      <c r="H125" s="107">
        <v>42</v>
      </c>
    </row>
    <row r="126" spans="1:8">
      <c r="A126" s="82">
        <v>2016</v>
      </c>
      <c r="B126" s="88" t="s">
        <v>3387</v>
      </c>
      <c r="C126" s="152" t="s">
        <v>2490</v>
      </c>
      <c r="D126" s="84" t="s">
        <v>126</v>
      </c>
      <c r="E126" s="84" t="s">
        <v>1937</v>
      </c>
      <c r="F126" s="156" t="s">
        <v>330</v>
      </c>
      <c r="G126" s="157">
        <v>0</v>
      </c>
      <c r="H126" s="107">
        <v>99</v>
      </c>
    </row>
    <row r="127" spans="1:8">
      <c r="A127" s="82">
        <v>2016</v>
      </c>
      <c r="B127" s="88" t="s">
        <v>3387</v>
      </c>
      <c r="C127" s="152" t="s">
        <v>2490</v>
      </c>
      <c r="D127" s="84" t="s">
        <v>126</v>
      </c>
      <c r="E127" s="84" t="s">
        <v>1938</v>
      </c>
      <c r="F127" s="156" t="s">
        <v>330</v>
      </c>
      <c r="G127" s="157">
        <v>1</v>
      </c>
      <c r="H127" s="107">
        <v>54</v>
      </c>
    </row>
    <row r="128" spans="1:8">
      <c r="A128" s="82">
        <v>2016</v>
      </c>
      <c r="B128" s="88" t="s">
        <v>3387</v>
      </c>
      <c r="C128" s="152" t="s">
        <v>2490</v>
      </c>
      <c r="D128" s="84" t="s">
        <v>121</v>
      </c>
      <c r="E128" s="84" t="s">
        <v>122</v>
      </c>
      <c r="F128" s="156" t="s">
        <v>330</v>
      </c>
      <c r="G128" s="157">
        <v>0</v>
      </c>
      <c r="H128" s="107">
        <v>2</v>
      </c>
    </row>
    <row r="129" spans="1:8">
      <c r="A129" s="82">
        <v>2016</v>
      </c>
      <c r="B129" s="88" t="s">
        <v>3387</v>
      </c>
      <c r="C129" s="152" t="s">
        <v>2490</v>
      </c>
      <c r="D129" s="84" t="s">
        <v>93</v>
      </c>
      <c r="E129" s="84" t="s">
        <v>1939</v>
      </c>
      <c r="F129" s="156" t="s">
        <v>330</v>
      </c>
      <c r="G129" s="157">
        <v>1</v>
      </c>
      <c r="H129" s="107">
        <v>41</v>
      </c>
    </row>
    <row r="130" spans="1:8">
      <c r="A130" s="82">
        <v>2016</v>
      </c>
      <c r="B130" s="88" t="s">
        <v>3387</v>
      </c>
      <c r="C130" s="152" t="s">
        <v>2490</v>
      </c>
      <c r="D130" s="84" t="s">
        <v>105</v>
      </c>
      <c r="E130" s="84" t="s">
        <v>106</v>
      </c>
      <c r="F130" s="156" t="s">
        <v>330</v>
      </c>
      <c r="G130" s="157">
        <v>0</v>
      </c>
      <c r="H130" s="107">
        <v>5</v>
      </c>
    </row>
    <row r="131" spans="1:8">
      <c r="A131" s="82">
        <v>2016</v>
      </c>
      <c r="B131" s="88" t="s">
        <v>3387</v>
      </c>
      <c r="C131" s="152" t="s">
        <v>2490</v>
      </c>
      <c r="D131" s="84" t="s">
        <v>18</v>
      </c>
      <c r="E131" s="84" t="s">
        <v>1940</v>
      </c>
      <c r="F131" s="156" t="s">
        <v>330</v>
      </c>
      <c r="G131" s="157">
        <v>0</v>
      </c>
      <c r="H131" s="107">
        <v>11</v>
      </c>
    </row>
    <row r="132" spans="1:8">
      <c r="A132" s="82">
        <v>2016</v>
      </c>
      <c r="B132" s="88" t="s">
        <v>3387</v>
      </c>
      <c r="C132" s="152" t="s">
        <v>2490</v>
      </c>
      <c r="D132" s="84" t="s">
        <v>145</v>
      </c>
      <c r="E132" s="84" t="s">
        <v>1948</v>
      </c>
      <c r="F132" s="156" t="s">
        <v>330</v>
      </c>
      <c r="G132" s="157">
        <v>0</v>
      </c>
      <c r="H132" s="107">
        <v>20</v>
      </c>
    </row>
    <row r="133" spans="1:8">
      <c r="A133" s="82">
        <v>2016</v>
      </c>
      <c r="B133" s="88" t="s">
        <v>3387</v>
      </c>
      <c r="C133" s="152" t="s">
        <v>2490</v>
      </c>
      <c r="D133" s="84" t="s">
        <v>18</v>
      </c>
      <c r="E133" s="84" t="s">
        <v>1941</v>
      </c>
      <c r="F133" s="156" t="s">
        <v>330</v>
      </c>
      <c r="G133" s="157">
        <v>0</v>
      </c>
      <c r="H133" s="107">
        <v>13</v>
      </c>
    </row>
    <row r="134" spans="1:8">
      <c r="A134" s="82">
        <v>2016</v>
      </c>
      <c r="B134" s="88" t="s">
        <v>3387</v>
      </c>
      <c r="C134" s="152" t="s">
        <v>2490</v>
      </c>
      <c r="D134" s="84" t="s">
        <v>18</v>
      </c>
      <c r="E134" s="84" t="s">
        <v>1942</v>
      </c>
      <c r="F134" s="156" t="s">
        <v>330</v>
      </c>
      <c r="G134" s="157">
        <v>0</v>
      </c>
      <c r="H134" s="107">
        <v>4</v>
      </c>
    </row>
    <row r="135" spans="1:8">
      <c r="A135" s="82">
        <v>2016</v>
      </c>
      <c r="B135" s="88" t="s">
        <v>3387</v>
      </c>
      <c r="C135" s="152" t="s">
        <v>2490</v>
      </c>
      <c r="D135" s="84" t="s">
        <v>182</v>
      </c>
      <c r="E135" s="84" t="s">
        <v>1949</v>
      </c>
      <c r="F135" s="156" t="s">
        <v>330</v>
      </c>
      <c r="G135" s="157">
        <v>0</v>
      </c>
      <c r="H135" s="107">
        <v>13</v>
      </c>
    </row>
    <row r="136" spans="1:8">
      <c r="A136" s="82">
        <v>2016</v>
      </c>
      <c r="B136" s="88" t="s">
        <v>3387</v>
      </c>
      <c r="C136" s="152" t="s">
        <v>2490</v>
      </c>
      <c r="D136" s="84" t="s">
        <v>191</v>
      </c>
      <c r="E136" s="84" t="s">
        <v>730</v>
      </c>
      <c r="F136" s="156" t="s">
        <v>330</v>
      </c>
      <c r="G136" s="157">
        <v>1</v>
      </c>
      <c r="H136" s="107">
        <v>29</v>
      </c>
    </row>
    <row r="137" spans="1:8">
      <c r="A137" s="82">
        <v>2016</v>
      </c>
      <c r="B137" s="88" t="s">
        <v>3387</v>
      </c>
      <c r="C137" s="152" t="s">
        <v>2490</v>
      </c>
      <c r="D137" s="84" t="s">
        <v>72</v>
      </c>
      <c r="E137" s="84" t="s">
        <v>1943</v>
      </c>
      <c r="F137" s="156" t="s">
        <v>330</v>
      </c>
      <c r="G137" s="157">
        <v>0</v>
      </c>
      <c r="H137" s="107">
        <v>17</v>
      </c>
    </row>
    <row r="138" spans="1:8">
      <c r="A138" s="82">
        <v>2016</v>
      </c>
      <c r="B138" s="88" t="s">
        <v>3387</v>
      </c>
      <c r="C138" s="152" t="s">
        <v>2490</v>
      </c>
      <c r="D138" s="84" t="s">
        <v>83</v>
      </c>
      <c r="E138" s="84" t="s">
        <v>1944</v>
      </c>
      <c r="F138" s="156" t="s">
        <v>330</v>
      </c>
      <c r="G138" s="157">
        <v>0</v>
      </c>
      <c r="H138" s="107">
        <v>14</v>
      </c>
    </row>
    <row r="139" spans="1:8">
      <c r="A139" s="82">
        <v>2017</v>
      </c>
      <c r="B139" s="105" t="s">
        <v>3386</v>
      </c>
      <c r="C139" s="152" t="s">
        <v>2490</v>
      </c>
      <c r="D139" s="84" t="s">
        <v>31</v>
      </c>
      <c r="E139" s="84" t="s">
        <v>1919</v>
      </c>
      <c r="F139" s="156" t="s">
        <v>330</v>
      </c>
      <c r="G139" s="157">
        <v>18</v>
      </c>
      <c r="H139" s="107">
        <v>44</v>
      </c>
    </row>
    <row r="140" spans="1:8">
      <c r="A140" s="82">
        <v>2017</v>
      </c>
      <c r="B140" s="105" t="s">
        <v>3386</v>
      </c>
      <c r="C140" s="152" t="s">
        <v>2490</v>
      </c>
      <c r="D140" s="84" t="s">
        <v>83</v>
      </c>
      <c r="E140" s="84" t="s">
        <v>722</v>
      </c>
      <c r="F140" s="156" t="s">
        <v>330</v>
      </c>
      <c r="G140" s="157">
        <v>2</v>
      </c>
      <c r="H140" s="107">
        <v>6</v>
      </c>
    </row>
    <row r="141" spans="1:8">
      <c r="A141" s="82">
        <v>2017</v>
      </c>
      <c r="B141" s="105" t="s">
        <v>3386</v>
      </c>
      <c r="C141" s="152" t="s">
        <v>2490</v>
      </c>
      <c r="D141" s="84" t="s">
        <v>5</v>
      </c>
      <c r="E141" s="84" t="s">
        <v>700</v>
      </c>
      <c r="F141" s="156" t="s">
        <v>330</v>
      </c>
      <c r="G141" s="157">
        <v>29</v>
      </c>
      <c r="H141" s="107">
        <v>48</v>
      </c>
    </row>
    <row r="142" spans="1:8">
      <c r="A142" s="82">
        <v>2017</v>
      </c>
      <c r="B142" s="105" t="s">
        <v>3386</v>
      </c>
      <c r="C142" s="152" t="s">
        <v>2490</v>
      </c>
      <c r="D142" s="84" t="s">
        <v>12</v>
      </c>
      <c r="E142" s="84" t="s">
        <v>1920</v>
      </c>
      <c r="F142" s="156" t="s">
        <v>330</v>
      </c>
      <c r="G142" s="157">
        <v>3</v>
      </c>
      <c r="H142" s="107">
        <v>21</v>
      </c>
    </row>
    <row r="143" spans="1:8">
      <c r="A143" s="82">
        <v>2017</v>
      </c>
      <c r="B143" s="105" t="s">
        <v>3386</v>
      </c>
      <c r="C143" s="152" t="s">
        <v>2490</v>
      </c>
      <c r="D143" s="84" t="s">
        <v>12</v>
      </c>
      <c r="E143" s="84" t="s">
        <v>1921</v>
      </c>
      <c r="F143" s="156" t="s">
        <v>330</v>
      </c>
      <c r="G143" s="157">
        <v>6</v>
      </c>
      <c r="H143" s="107">
        <v>16</v>
      </c>
    </row>
    <row r="144" spans="1:8">
      <c r="A144" s="82">
        <v>2017</v>
      </c>
      <c r="B144" s="105" t="s">
        <v>3386</v>
      </c>
      <c r="C144" s="152" t="s">
        <v>2490</v>
      </c>
      <c r="D144" s="84" t="s">
        <v>18</v>
      </c>
      <c r="E144" s="84" t="s">
        <v>1922</v>
      </c>
      <c r="F144" s="156" t="s">
        <v>330</v>
      </c>
      <c r="G144" s="157">
        <v>13</v>
      </c>
      <c r="H144" s="107">
        <v>27</v>
      </c>
    </row>
    <row r="145" spans="1:8">
      <c r="A145" s="82">
        <v>2017</v>
      </c>
      <c r="B145" s="105" t="s">
        <v>3386</v>
      </c>
      <c r="C145" s="152" t="s">
        <v>2490</v>
      </c>
      <c r="D145" s="84" t="s">
        <v>18</v>
      </c>
      <c r="E145" s="84" t="s">
        <v>1923</v>
      </c>
      <c r="F145" s="156" t="s">
        <v>330</v>
      </c>
      <c r="G145" s="157">
        <v>14</v>
      </c>
      <c r="H145" s="107">
        <v>32</v>
      </c>
    </row>
    <row r="146" spans="1:8">
      <c r="A146" s="82">
        <v>2017</v>
      </c>
      <c r="B146" s="105" t="s">
        <v>3386</v>
      </c>
      <c r="C146" s="152" t="s">
        <v>2490</v>
      </c>
      <c r="D146" s="84" t="s">
        <v>93</v>
      </c>
      <c r="E146" s="84" t="s">
        <v>1946</v>
      </c>
      <c r="F146" s="156" t="s">
        <v>330</v>
      </c>
      <c r="G146" s="157">
        <v>0</v>
      </c>
      <c r="H146" s="107">
        <v>3</v>
      </c>
    </row>
    <row r="147" spans="1:8">
      <c r="A147" s="82">
        <v>2017</v>
      </c>
      <c r="B147" s="105" t="s">
        <v>3386</v>
      </c>
      <c r="C147" s="152" t="s">
        <v>2490</v>
      </c>
      <c r="D147" s="84" t="s">
        <v>72</v>
      </c>
      <c r="E147" s="84" t="s">
        <v>1924</v>
      </c>
      <c r="F147" s="156" t="s">
        <v>330</v>
      </c>
      <c r="G147" s="157">
        <v>15</v>
      </c>
      <c r="H147" s="107">
        <v>35</v>
      </c>
    </row>
    <row r="148" spans="1:8">
      <c r="A148" s="82">
        <v>2017</v>
      </c>
      <c r="B148" s="105" t="s">
        <v>3386</v>
      </c>
      <c r="C148" s="152" t="s">
        <v>2490</v>
      </c>
      <c r="D148" s="84" t="s">
        <v>93</v>
      </c>
      <c r="E148" s="84" t="s">
        <v>1925</v>
      </c>
      <c r="F148" s="156" t="s">
        <v>330</v>
      </c>
      <c r="G148" s="157">
        <v>21</v>
      </c>
      <c r="H148" s="107">
        <v>75</v>
      </c>
    </row>
    <row r="149" spans="1:8">
      <c r="A149" s="82">
        <v>2017</v>
      </c>
      <c r="B149" s="105" t="s">
        <v>3386</v>
      </c>
      <c r="C149" s="152" t="s">
        <v>2490</v>
      </c>
      <c r="D149" s="84" t="s">
        <v>31</v>
      </c>
      <c r="E149" s="84" t="s">
        <v>1926</v>
      </c>
      <c r="F149" s="156" t="s">
        <v>330</v>
      </c>
      <c r="G149" s="157">
        <v>8</v>
      </c>
      <c r="H149" s="107">
        <v>37</v>
      </c>
    </row>
    <row r="150" spans="1:8">
      <c r="A150" s="82">
        <v>2017</v>
      </c>
      <c r="B150" s="105" t="s">
        <v>3386</v>
      </c>
      <c r="C150" s="152" t="s">
        <v>2490</v>
      </c>
      <c r="D150" s="84" t="s">
        <v>52</v>
      </c>
      <c r="E150" s="84" t="s">
        <v>1927</v>
      </c>
      <c r="F150" s="156" t="s">
        <v>330</v>
      </c>
      <c r="G150" s="157">
        <v>19</v>
      </c>
      <c r="H150" s="107">
        <v>47</v>
      </c>
    </row>
    <row r="151" spans="1:8">
      <c r="A151" s="82">
        <v>2017</v>
      </c>
      <c r="B151" s="105" t="s">
        <v>3386</v>
      </c>
      <c r="C151" s="152" t="s">
        <v>2490</v>
      </c>
      <c r="D151" s="84" t="s">
        <v>5</v>
      </c>
      <c r="E151" s="84" t="s">
        <v>1928</v>
      </c>
      <c r="F151" s="156" t="s">
        <v>330</v>
      </c>
      <c r="G151" s="157">
        <v>5</v>
      </c>
      <c r="H151" s="107">
        <v>30</v>
      </c>
    </row>
    <row r="152" spans="1:8">
      <c r="A152" s="82">
        <v>2017</v>
      </c>
      <c r="B152" s="105" t="s">
        <v>3386</v>
      </c>
      <c r="C152" s="152" t="s">
        <v>2490</v>
      </c>
      <c r="D152" s="84" t="s">
        <v>114</v>
      </c>
      <c r="E152" s="84" t="s">
        <v>1929</v>
      </c>
      <c r="F152" s="156" t="s">
        <v>330</v>
      </c>
      <c r="G152" s="157">
        <v>2</v>
      </c>
      <c r="H152" s="107">
        <v>8</v>
      </c>
    </row>
    <row r="153" spans="1:8">
      <c r="A153" s="82">
        <v>2017</v>
      </c>
      <c r="B153" s="105" t="s">
        <v>3386</v>
      </c>
      <c r="C153" s="152" t="s">
        <v>2490</v>
      </c>
      <c r="D153" s="84" t="s">
        <v>31</v>
      </c>
      <c r="E153" s="84" t="s">
        <v>1930</v>
      </c>
      <c r="F153" s="156" t="s">
        <v>330</v>
      </c>
      <c r="G153" s="157">
        <v>42</v>
      </c>
      <c r="H153" s="107">
        <v>83</v>
      </c>
    </row>
    <row r="154" spans="1:8">
      <c r="A154" s="82">
        <v>2017</v>
      </c>
      <c r="B154" s="105" t="s">
        <v>3386</v>
      </c>
      <c r="C154" s="152" t="s">
        <v>2490</v>
      </c>
      <c r="D154" s="84" t="s">
        <v>108</v>
      </c>
      <c r="E154" s="84" t="s">
        <v>1931</v>
      </c>
      <c r="F154" s="156" t="s">
        <v>330</v>
      </c>
      <c r="G154" s="157">
        <v>8</v>
      </c>
      <c r="H154" s="107">
        <v>40</v>
      </c>
    </row>
    <row r="155" spans="1:8">
      <c r="A155" s="82">
        <v>2017</v>
      </c>
      <c r="B155" s="105" t="s">
        <v>3386</v>
      </c>
      <c r="C155" s="152" t="s">
        <v>2490</v>
      </c>
      <c r="D155" s="84" t="s">
        <v>83</v>
      </c>
      <c r="E155" s="84" t="s">
        <v>1932</v>
      </c>
      <c r="F155" s="156" t="s">
        <v>330</v>
      </c>
      <c r="G155" s="157">
        <v>5</v>
      </c>
      <c r="H155" s="107">
        <v>18</v>
      </c>
    </row>
    <row r="156" spans="1:8">
      <c r="A156" s="82">
        <v>2017</v>
      </c>
      <c r="B156" s="105" t="s">
        <v>3386</v>
      </c>
      <c r="C156" s="152" t="s">
        <v>2490</v>
      </c>
      <c r="D156" s="84" t="s">
        <v>12</v>
      </c>
      <c r="E156" s="84" t="s">
        <v>1933</v>
      </c>
      <c r="F156" s="156" t="s">
        <v>330</v>
      </c>
      <c r="G156" s="157">
        <v>1</v>
      </c>
      <c r="H156" s="107">
        <v>8</v>
      </c>
    </row>
    <row r="157" spans="1:8">
      <c r="A157" s="82">
        <v>2017</v>
      </c>
      <c r="B157" s="105" t="s">
        <v>3386</v>
      </c>
      <c r="C157" s="152" t="s">
        <v>2490</v>
      </c>
      <c r="D157" s="84" t="s">
        <v>121</v>
      </c>
      <c r="E157" s="84" t="s">
        <v>1934</v>
      </c>
      <c r="F157" s="156" t="s">
        <v>330</v>
      </c>
      <c r="G157" s="157">
        <v>0</v>
      </c>
      <c r="H157" s="107">
        <v>2</v>
      </c>
    </row>
    <row r="158" spans="1:8">
      <c r="A158" s="82">
        <v>2017</v>
      </c>
      <c r="B158" s="105" t="s">
        <v>3386</v>
      </c>
      <c r="C158" s="152" t="s">
        <v>2490</v>
      </c>
      <c r="D158" s="84" t="s">
        <v>83</v>
      </c>
      <c r="E158" s="84" t="s">
        <v>1935</v>
      </c>
      <c r="F158" s="156" t="s">
        <v>330</v>
      </c>
      <c r="G158" s="157">
        <v>4</v>
      </c>
      <c r="H158" s="107">
        <v>11</v>
      </c>
    </row>
    <row r="159" spans="1:8">
      <c r="A159" s="82">
        <v>2017</v>
      </c>
      <c r="B159" s="105" t="s">
        <v>3386</v>
      </c>
      <c r="C159" s="152" t="s">
        <v>2490</v>
      </c>
      <c r="D159" s="84" t="s">
        <v>126</v>
      </c>
      <c r="E159" s="84" t="s">
        <v>1958</v>
      </c>
      <c r="F159" s="156" t="s">
        <v>330</v>
      </c>
      <c r="G159" s="157">
        <v>52</v>
      </c>
      <c r="H159" s="107">
        <v>143</v>
      </c>
    </row>
    <row r="160" spans="1:8">
      <c r="A160" s="82">
        <v>2017</v>
      </c>
      <c r="B160" s="105" t="s">
        <v>3386</v>
      </c>
      <c r="C160" s="152" t="s">
        <v>2490</v>
      </c>
      <c r="D160" s="84" t="s">
        <v>126</v>
      </c>
      <c r="E160" s="84" t="s">
        <v>1936</v>
      </c>
      <c r="F160" s="156" t="s">
        <v>330</v>
      </c>
      <c r="G160" s="157">
        <v>53</v>
      </c>
      <c r="H160" s="107">
        <v>91</v>
      </c>
    </row>
    <row r="161" spans="1:8">
      <c r="A161" s="82">
        <v>2017</v>
      </c>
      <c r="B161" s="105" t="s">
        <v>3386</v>
      </c>
      <c r="C161" s="152" t="s">
        <v>2490</v>
      </c>
      <c r="D161" s="84" t="s">
        <v>126</v>
      </c>
      <c r="E161" s="84" t="s">
        <v>1937</v>
      </c>
      <c r="F161" s="156" t="s">
        <v>330</v>
      </c>
      <c r="G161" s="157">
        <v>71</v>
      </c>
      <c r="H161" s="107">
        <v>161</v>
      </c>
    </row>
    <row r="162" spans="1:8">
      <c r="A162" s="82">
        <v>2017</v>
      </c>
      <c r="B162" s="105" t="s">
        <v>3386</v>
      </c>
      <c r="C162" s="152" t="s">
        <v>2490</v>
      </c>
      <c r="D162" s="84" t="s">
        <v>126</v>
      </c>
      <c r="E162" s="84" t="s">
        <v>1938</v>
      </c>
      <c r="F162" s="156" t="s">
        <v>330</v>
      </c>
      <c r="G162" s="157">
        <v>66</v>
      </c>
      <c r="H162" s="107">
        <v>117</v>
      </c>
    </row>
    <row r="163" spans="1:8">
      <c r="A163" s="82">
        <v>2017</v>
      </c>
      <c r="B163" s="105" t="s">
        <v>3386</v>
      </c>
      <c r="C163" s="152" t="s">
        <v>2490</v>
      </c>
      <c r="D163" s="84" t="s">
        <v>121</v>
      </c>
      <c r="E163" s="84" t="s">
        <v>122</v>
      </c>
      <c r="F163" s="156" t="s">
        <v>330</v>
      </c>
      <c r="G163" s="157">
        <v>0</v>
      </c>
      <c r="H163" s="107">
        <v>2</v>
      </c>
    </row>
    <row r="164" spans="1:8">
      <c r="A164" s="82">
        <v>2017</v>
      </c>
      <c r="B164" s="105" t="s">
        <v>3386</v>
      </c>
      <c r="C164" s="152" t="s">
        <v>2490</v>
      </c>
      <c r="D164" s="84" t="s">
        <v>93</v>
      </c>
      <c r="E164" s="84" t="s">
        <v>1939</v>
      </c>
      <c r="F164" s="156" t="s">
        <v>330</v>
      </c>
      <c r="G164" s="157">
        <v>24</v>
      </c>
      <c r="H164" s="107">
        <v>64</v>
      </c>
    </row>
    <row r="165" spans="1:8">
      <c r="A165" s="82">
        <v>2017</v>
      </c>
      <c r="B165" s="105" t="s">
        <v>3386</v>
      </c>
      <c r="C165" s="152" t="s">
        <v>2490</v>
      </c>
      <c r="D165" s="84" t="s">
        <v>105</v>
      </c>
      <c r="E165" s="84" t="s">
        <v>106</v>
      </c>
      <c r="F165" s="156" t="s">
        <v>330</v>
      </c>
      <c r="G165" s="157">
        <v>0</v>
      </c>
      <c r="H165" s="107">
        <v>6</v>
      </c>
    </row>
    <row r="166" spans="1:8">
      <c r="A166" s="82">
        <v>2017</v>
      </c>
      <c r="B166" s="105" t="s">
        <v>3386</v>
      </c>
      <c r="C166" s="152" t="s">
        <v>2490</v>
      </c>
      <c r="D166" s="84" t="s">
        <v>18</v>
      </c>
      <c r="E166" s="84" t="s">
        <v>1940</v>
      </c>
      <c r="F166" s="156" t="s">
        <v>330</v>
      </c>
      <c r="G166" s="157">
        <v>2</v>
      </c>
      <c r="H166" s="107">
        <v>11</v>
      </c>
    </row>
    <row r="167" spans="1:8">
      <c r="A167" s="82">
        <v>2017</v>
      </c>
      <c r="B167" s="105" t="s">
        <v>3386</v>
      </c>
      <c r="C167" s="152" t="s">
        <v>2490</v>
      </c>
      <c r="D167" s="84" t="s">
        <v>145</v>
      </c>
      <c r="E167" s="84" t="s">
        <v>1948</v>
      </c>
      <c r="F167" s="156" t="s">
        <v>330</v>
      </c>
      <c r="G167" s="157">
        <v>28</v>
      </c>
      <c r="H167" s="107">
        <v>46</v>
      </c>
    </row>
    <row r="168" spans="1:8">
      <c r="A168" s="82">
        <v>2017</v>
      </c>
      <c r="B168" s="105" t="s">
        <v>3386</v>
      </c>
      <c r="C168" s="152" t="s">
        <v>2490</v>
      </c>
      <c r="D168" s="84" t="s">
        <v>18</v>
      </c>
      <c r="E168" s="84" t="s">
        <v>1941</v>
      </c>
      <c r="F168" s="156" t="s">
        <v>330</v>
      </c>
      <c r="G168" s="157">
        <v>7</v>
      </c>
      <c r="H168" s="107">
        <v>20</v>
      </c>
    </row>
    <row r="169" spans="1:8">
      <c r="A169" s="82">
        <v>2017</v>
      </c>
      <c r="B169" s="105" t="s">
        <v>3386</v>
      </c>
      <c r="C169" s="152" t="s">
        <v>2490</v>
      </c>
      <c r="D169" s="84" t="s">
        <v>18</v>
      </c>
      <c r="E169" s="84" t="s">
        <v>1942</v>
      </c>
      <c r="F169" s="156" t="s">
        <v>330</v>
      </c>
      <c r="G169" s="157">
        <v>2</v>
      </c>
      <c r="H169" s="107">
        <v>6</v>
      </c>
    </row>
    <row r="170" spans="1:8">
      <c r="A170" s="82">
        <v>2017</v>
      </c>
      <c r="B170" s="105" t="s">
        <v>3386</v>
      </c>
      <c r="C170" s="152" t="s">
        <v>2490</v>
      </c>
      <c r="D170" s="84" t="s">
        <v>182</v>
      </c>
      <c r="E170" s="84" t="s">
        <v>1949</v>
      </c>
      <c r="F170" s="156" t="s">
        <v>330</v>
      </c>
      <c r="G170" s="157">
        <v>10</v>
      </c>
      <c r="H170" s="107">
        <v>24</v>
      </c>
    </row>
    <row r="171" spans="1:8">
      <c r="A171" s="82">
        <v>2017</v>
      </c>
      <c r="B171" s="105" t="s">
        <v>3386</v>
      </c>
      <c r="C171" s="152" t="s">
        <v>2490</v>
      </c>
      <c r="D171" s="84" t="s">
        <v>191</v>
      </c>
      <c r="E171" s="84" t="s">
        <v>730</v>
      </c>
      <c r="F171" s="156" t="s">
        <v>330</v>
      </c>
      <c r="G171" s="157">
        <v>26</v>
      </c>
      <c r="H171" s="107">
        <v>51</v>
      </c>
    </row>
    <row r="172" spans="1:8">
      <c r="A172" s="82">
        <v>2017</v>
      </c>
      <c r="B172" s="105" t="s">
        <v>3386</v>
      </c>
      <c r="C172" s="152" t="s">
        <v>2490</v>
      </c>
      <c r="D172" s="84" t="s">
        <v>72</v>
      </c>
      <c r="E172" s="84" t="s">
        <v>1943</v>
      </c>
      <c r="F172" s="156" t="s">
        <v>330</v>
      </c>
      <c r="G172" s="157">
        <v>14</v>
      </c>
      <c r="H172" s="107">
        <v>31</v>
      </c>
    </row>
    <row r="173" spans="1:8">
      <c r="A173" s="82">
        <v>2017</v>
      </c>
      <c r="B173" s="105" t="s">
        <v>3386</v>
      </c>
      <c r="C173" s="152" t="s">
        <v>2490</v>
      </c>
      <c r="D173" s="84" t="s">
        <v>83</v>
      </c>
      <c r="E173" s="84" t="s">
        <v>1944</v>
      </c>
      <c r="F173" s="156" t="s">
        <v>330</v>
      </c>
      <c r="G173" s="157">
        <v>6</v>
      </c>
      <c r="H173" s="107">
        <v>21</v>
      </c>
    </row>
    <row r="174" spans="1:8">
      <c r="A174" s="82">
        <v>2017</v>
      </c>
      <c r="B174" s="88" t="s">
        <v>3387</v>
      </c>
      <c r="C174" s="152" t="s">
        <v>2490</v>
      </c>
      <c r="D174" s="84" t="s">
        <v>31</v>
      </c>
      <c r="E174" s="84" t="s">
        <v>1919</v>
      </c>
      <c r="F174" s="156" t="s">
        <v>330</v>
      </c>
      <c r="G174" s="157">
        <v>2</v>
      </c>
      <c r="H174" s="107">
        <v>46</v>
      </c>
    </row>
    <row r="175" spans="1:8">
      <c r="A175" s="82">
        <v>2017</v>
      </c>
      <c r="B175" s="88" t="s">
        <v>3387</v>
      </c>
      <c r="C175" s="152" t="s">
        <v>2490</v>
      </c>
      <c r="D175" s="84" t="s">
        <v>83</v>
      </c>
      <c r="E175" s="84" t="s">
        <v>722</v>
      </c>
      <c r="F175" s="156" t="s">
        <v>330</v>
      </c>
      <c r="G175" s="157">
        <v>0</v>
      </c>
      <c r="H175" s="107">
        <v>6</v>
      </c>
    </row>
    <row r="176" spans="1:8">
      <c r="A176" s="82">
        <v>2017</v>
      </c>
      <c r="B176" s="88" t="s">
        <v>3387</v>
      </c>
      <c r="C176" s="152" t="s">
        <v>2490</v>
      </c>
      <c r="D176" s="84" t="s">
        <v>5</v>
      </c>
      <c r="E176" s="84" t="s">
        <v>700</v>
      </c>
      <c r="F176" s="156" t="s">
        <v>330</v>
      </c>
      <c r="G176" s="157">
        <v>0</v>
      </c>
      <c r="H176" s="107">
        <v>47</v>
      </c>
    </row>
    <row r="177" spans="1:8">
      <c r="A177" s="82">
        <v>2017</v>
      </c>
      <c r="B177" s="88" t="s">
        <v>3387</v>
      </c>
      <c r="C177" s="152" t="s">
        <v>2490</v>
      </c>
      <c r="D177" s="84" t="s">
        <v>12</v>
      </c>
      <c r="E177" s="84" t="s">
        <v>1920</v>
      </c>
      <c r="F177" s="156" t="s">
        <v>330</v>
      </c>
      <c r="G177" s="157">
        <v>0</v>
      </c>
      <c r="H177" s="107">
        <v>20</v>
      </c>
    </row>
    <row r="178" spans="1:8">
      <c r="A178" s="82">
        <v>2017</v>
      </c>
      <c r="B178" s="88" t="s">
        <v>3387</v>
      </c>
      <c r="C178" s="152" t="s">
        <v>2490</v>
      </c>
      <c r="D178" s="84" t="s">
        <v>12</v>
      </c>
      <c r="E178" s="84" t="s">
        <v>1921</v>
      </c>
      <c r="F178" s="156" t="s">
        <v>330</v>
      </c>
      <c r="G178" s="157">
        <v>1</v>
      </c>
      <c r="H178" s="107">
        <v>17</v>
      </c>
    </row>
    <row r="179" spans="1:8">
      <c r="A179" s="82">
        <v>2017</v>
      </c>
      <c r="B179" s="88" t="s">
        <v>3387</v>
      </c>
      <c r="C179" s="152" t="s">
        <v>2490</v>
      </c>
      <c r="D179" s="84" t="s">
        <v>18</v>
      </c>
      <c r="E179" s="84" t="s">
        <v>1922</v>
      </c>
      <c r="F179" s="156" t="s">
        <v>330</v>
      </c>
      <c r="G179" s="157">
        <v>0</v>
      </c>
      <c r="H179" s="107">
        <v>24</v>
      </c>
    </row>
    <row r="180" spans="1:8">
      <c r="A180" s="82">
        <v>2017</v>
      </c>
      <c r="B180" s="88" t="s">
        <v>3387</v>
      </c>
      <c r="C180" s="152" t="s">
        <v>2490</v>
      </c>
      <c r="D180" s="84" t="s">
        <v>18</v>
      </c>
      <c r="E180" s="84" t="s">
        <v>1923</v>
      </c>
      <c r="F180" s="156" t="s">
        <v>330</v>
      </c>
      <c r="G180" s="157">
        <v>0</v>
      </c>
      <c r="H180" s="107">
        <v>31</v>
      </c>
    </row>
    <row r="181" spans="1:8">
      <c r="A181" s="82">
        <v>2017</v>
      </c>
      <c r="B181" s="88" t="s">
        <v>3387</v>
      </c>
      <c r="C181" s="152" t="s">
        <v>2490</v>
      </c>
      <c r="D181" s="84" t="s">
        <v>93</v>
      </c>
      <c r="E181" s="84" t="s">
        <v>1946</v>
      </c>
      <c r="F181" s="156" t="s">
        <v>330</v>
      </c>
      <c r="G181" s="157">
        <v>0</v>
      </c>
      <c r="H181" s="107">
        <v>3</v>
      </c>
    </row>
    <row r="182" spans="1:8">
      <c r="A182" s="82">
        <v>2017</v>
      </c>
      <c r="B182" s="88" t="s">
        <v>3387</v>
      </c>
      <c r="C182" s="152" t="s">
        <v>2490</v>
      </c>
      <c r="D182" s="84" t="s">
        <v>72</v>
      </c>
      <c r="E182" s="84" t="s">
        <v>1924</v>
      </c>
      <c r="F182" s="156" t="s">
        <v>330</v>
      </c>
      <c r="G182" s="157">
        <v>4</v>
      </c>
      <c r="H182" s="107">
        <v>38</v>
      </c>
    </row>
    <row r="183" spans="1:8">
      <c r="A183" s="82">
        <v>2017</v>
      </c>
      <c r="B183" s="88" t="s">
        <v>3387</v>
      </c>
      <c r="C183" s="152" t="s">
        <v>2490</v>
      </c>
      <c r="D183" s="84" t="s">
        <v>93</v>
      </c>
      <c r="E183" s="84" t="s">
        <v>1925</v>
      </c>
      <c r="F183" s="156" t="s">
        <v>330</v>
      </c>
      <c r="G183" s="157">
        <v>1</v>
      </c>
      <c r="H183" s="107">
        <v>76</v>
      </c>
    </row>
    <row r="184" spans="1:8">
      <c r="A184" s="82">
        <v>2017</v>
      </c>
      <c r="B184" s="88" t="s">
        <v>3387</v>
      </c>
      <c r="C184" s="152" t="s">
        <v>2490</v>
      </c>
      <c r="D184" s="84" t="s">
        <v>31</v>
      </c>
      <c r="E184" s="84" t="s">
        <v>1926</v>
      </c>
      <c r="F184" s="156" t="s">
        <v>330</v>
      </c>
      <c r="G184" s="157">
        <v>2</v>
      </c>
      <c r="H184" s="107">
        <v>40</v>
      </c>
    </row>
    <row r="185" spans="1:8">
      <c r="A185" s="82">
        <v>2017</v>
      </c>
      <c r="B185" s="88" t="s">
        <v>3387</v>
      </c>
      <c r="C185" s="152" t="s">
        <v>2490</v>
      </c>
      <c r="D185" s="84" t="s">
        <v>52</v>
      </c>
      <c r="E185" s="84" t="s">
        <v>1927</v>
      </c>
      <c r="F185" s="156" t="s">
        <v>330</v>
      </c>
      <c r="G185" s="157">
        <v>0</v>
      </c>
      <c r="H185" s="107">
        <v>47</v>
      </c>
    </row>
    <row r="186" spans="1:8">
      <c r="A186" s="82">
        <v>2017</v>
      </c>
      <c r="B186" s="88" t="s">
        <v>3387</v>
      </c>
      <c r="C186" s="152" t="s">
        <v>2490</v>
      </c>
      <c r="D186" s="84" t="s">
        <v>5</v>
      </c>
      <c r="E186" s="84" t="s">
        <v>1928</v>
      </c>
      <c r="F186" s="156" t="s">
        <v>330</v>
      </c>
      <c r="G186" s="157">
        <v>0</v>
      </c>
      <c r="H186" s="107">
        <v>29</v>
      </c>
    </row>
    <row r="187" spans="1:8">
      <c r="A187" s="82">
        <v>2017</v>
      </c>
      <c r="B187" s="88" t="s">
        <v>3387</v>
      </c>
      <c r="C187" s="152" t="s">
        <v>2490</v>
      </c>
      <c r="D187" s="84" t="s">
        <v>114</v>
      </c>
      <c r="E187" s="84" t="s">
        <v>1929</v>
      </c>
      <c r="F187" s="156" t="s">
        <v>330</v>
      </c>
      <c r="G187" s="157">
        <v>0</v>
      </c>
      <c r="H187" s="107">
        <v>8</v>
      </c>
    </row>
    <row r="188" spans="1:8">
      <c r="A188" s="82">
        <v>2017</v>
      </c>
      <c r="B188" s="88" t="s">
        <v>3387</v>
      </c>
      <c r="C188" s="152" t="s">
        <v>2490</v>
      </c>
      <c r="D188" s="84" t="s">
        <v>31</v>
      </c>
      <c r="E188" s="84" t="s">
        <v>1930</v>
      </c>
      <c r="F188" s="156" t="s">
        <v>330</v>
      </c>
      <c r="G188" s="157">
        <v>0</v>
      </c>
      <c r="H188" s="107">
        <v>76</v>
      </c>
    </row>
    <row r="189" spans="1:8">
      <c r="A189" s="82">
        <v>2017</v>
      </c>
      <c r="B189" s="88" t="s">
        <v>3387</v>
      </c>
      <c r="C189" s="152" t="s">
        <v>2490</v>
      </c>
      <c r="D189" s="84" t="s">
        <v>108</v>
      </c>
      <c r="E189" s="84" t="s">
        <v>1931</v>
      </c>
      <c r="F189" s="156" t="s">
        <v>330</v>
      </c>
      <c r="G189" s="157">
        <v>1</v>
      </c>
      <c r="H189" s="107">
        <v>40</v>
      </c>
    </row>
    <row r="190" spans="1:8">
      <c r="A190" s="82">
        <v>2017</v>
      </c>
      <c r="B190" s="88" t="s">
        <v>3387</v>
      </c>
      <c r="C190" s="152" t="s">
        <v>2490</v>
      </c>
      <c r="D190" s="84" t="s">
        <v>83</v>
      </c>
      <c r="E190" s="84" t="s">
        <v>1932</v>
      </c>
      <c r="F190" s="156" t="s">
        <v>330</v>
      </c>
      <c r="G190" s="157">
        <v>0</v>
      </c>
      <c r="H190" s="107">
        <v>20</v>
      </c>
    </row>
    <row r="191" spans="1:8">
      <c r="A191" s="82">
        <v>2017</v>
      </c>
      <c r="B191" s="88" t="s">
        <v>3387</v>
      </c>
      <c r="C191" s="152" t="s">
        <v>2490</v>
      </c>
      <c r="D191" s="84" t="s">
        <v>12</v>
      </c>
      <c r="E191" s="84" t="s">
        <v>1933</v>
      </c>
      <c r="F191" s="156" t="s">
        <v>330</v>
      </c>
      <c r="G191" s="157">
        <v>0</v>
      </c>
      <c r="H191" s="107">
        <v>8</v>
      </c>
    </row>
    <row r="192" spans="1:8">
      <c r="A192" s="82">
        <v>2017</v>
      </c>
      <c r="B192" s="88" t="s">
        <v>3387</v>
      </c>
      <c r="C192" s="152" t="s">
        <v>2490</v>
      </c>
      <c r="D192" s="84" t="s">
        <v>121</v>
      </c>
      <c r="E192" s="84" t="s">
        <v>1934</v>
      </c>
      <c r="F192" s="156" t="s">
        <v>330</v>
      </c>
      <c r="G192" s="157">
        <v>0</v>
      </c>
      <c r="H192" s="107">
        <v>3</v>
      </c>
    </row>
    <row r="193" spans="1:8">
      <c r="A193" s="82">
        <v>2017</v>
      </c>
      <c r="B193" s="88" t="s">
        <v>3387</v>
      </c>
      <c r="C193" s="152" t="s">
        <v>2490</v>
      </c>
      <c r="D193" s="84" t="s">
        <v>83</v>
      </c>
      <c r="E193" s="84" t="s">
        <v>1935</v>
      </c>
      <c r="F193" s="156" t="s">
        <v>330</v>
      </c>
      <c r="G193" s="157">
        <v>0</v>
      </c>
      <c r="H193" s="107">
        <v>11</v>
      </c>
    </row>
    <row r="194" spans="1:8">
      <c r="A194" s="82">
        <v>2017</v>
      </c>
      <c r="B194" s="88" t="s">
        <v>3387</v>
      </c>
      <c r="C194" s="152" t="s">
        <v>2490</v>
      </c>
      <c r="D194" s="84" t="s">
        <v>126</v>
      </c>
      <c r="E194" s="84" t="s">
        <v>1958</v>
      </c>
      <c r="F194" s="156" t="s">
        <v>330</v>
      </c>
      <c r="G194" s="157">
        <v>2</v>
      </c>
      <c r="H194" s="107">
        <v>138</v>
      </c>
    </row>
    <row r="195" spans="1:8">
      <c r="A195" s="82">
        <v>2017</v>
      </c>
      <c r="B195" s="88" t="s">
        <v>3387</v>
      </c>
      <c r="C195" s="152" t="s">
        <v>2490</v>
      </c>
      <c r="D195" s="84" t="s">
        <v>126</v>
      </c>
      <c r="E195" s="84" t="s">
        <v>1936</v>
      </c>
      <c r="F195" s="156" t="s">
        <v>330</v>
      </c>
      <c r="G195" s="157">
        <v>0</v>
      </c>
      <c r="H195" s="107">
        <v>83</v>
      </c>
    </row>
    <row r="196" spans="1:8">
      <c r="A196" s="82">
        <v>2017</v>
      </c>
      <c r="B196" s="88" t="s">
        <v>3387</v>
      </c>
      <c r="C196" s="152" t="s">
        <v>2490</v>
      </c>
      <c r="D196" s="84" t="s">
        <v>126</v>
      </c>
      <c r="E196" s="84" t="s">
        <v>1937</v>
      </c>
      <c r="F196" s="156" t="s">
        <v>330</v>
      </c>
      <c r="G196" s="157">
        <v>1</v>
      </c>
      <c r="H196" s="107">
        <v>153</v>
      </c>
    </row>
    <row r="197" spans="1:8">
      <c r="A197" s="82">
        <v>2017</v>
      </c>
      <c r="B197" s="88" t="s">
        <v>3387</v>
      </c>
      <c r="C197" s="152" t="s">
        <v>2490</v>
      </c>
      <c r="D197" s="84" t="s">
        <v>126</v>
      </c>
      <c r="E197" s="84" t="s">
        <v>1938</v>
      </c>
      <c r="F197" s="156" t="s">
        <v>330</v>
      </c>
      <c r="G197" s="157">
        <v>0</v>
      </c>
      <c r="H197" s="107">
        <v>116</v>
      </c>
    </row>
    <row r="198" spans="1:8">
      <c r="A198" s="82">
        <v>2017</v>
      </c>
      <c r="B198" s="88" t="s">
        <v>3387</v>
      </c>
      <c r="C198" s="152" t="s">
        <v>2490</v>
      </c>
      <c r="D198" s="84" t="s">
        <v>121</v>
      </c>
      <c r="E198" s="84" t="s">
        <v>122</v>
      </c>
      <c r="F198" s="156" t="s">
        <v>330</v>
      </c>
      <c r="G198" s="157">
        <v>0</v>
      </c>
      <c r="H198" s="107">
        <v>2</v>
      </c>
    </row>
    <row r="199" spans="1:8">
      <c r="A199" s="82">
        <v>2017</v>
      </c>
      <c r="B199" s="88" t="s">
        <v>3387</v>
      </c>
      <c r="C199" s="152" t="s">
        <v>2490</v>
      </c>
      <c r="D199" s="84" t="s">
        <v>93</v>
      </c>
      <c r="E199" s="84" t="s">
        <v>1939</v>
      </c>
      <c r="F199" s="156" t="s">
        <v>330</v>
      </c>
      <c r="G199" s="157">
        <v>1</v>
      </c>
      <c r="H199" s="107">
        <v>65</v>
      </c>
    </row>
    <row r="200" spans="1:8">
      <c r="A200" s="82">
        <v>2017</v>
      </c>
      <c r="B200" s="88" t="s">
        <v>3387</v>
      </c>
      <c r="C200" s="152" t="s">
        <v>2490</v>
      </c>
      <c r="D200" s="84" t="s">
        <v>105</v>
      </c>
      <c r="E200" s="84" t="s">
        <v>106</v>
      </c>
      <c r="F200" s="156" t="s">
        <v>330</v>
      </c>
      <c r="G200" s="157">
        <v>0</v>
      </c>
      <c r="H200" s="107">
        <v>6</v>
      </c>
    </row>
    <row r="201" spans="1:8">
      <c r="A201" s="82">
        <v>2017</v>
      </c>
      <c r="B201" s="88" t="s">
        <v>3387</v>
      </c>
      <c r="C201" s="152" t="s">
        <v>2490</v>
      </c>
      <c r="D201" s="84" t="s">
        <v>18</v>
      </c>
      <c r="E201" s="84" t="s">
        <v>1940</v>
      </c>
      <c r="F201" s="156" t="s">
        <v>330</v>
      </c>
      <c r="G201" s="157">
        <v>0</v>
      </c>
      <c r="H201" s="107">
        <v>12</v>
      </c>
    </row>
    <row r="202" spans="1:8">
      <c r="A202" s="82">
        <v>2017</v>
      </c>
      <c r="B202" s="88" t="s">
        <v>3387</v>
      </c>
      <c r="C202" s="152" t="s">
        <v>2490</v>
      </c>
      <c r="D202" s="84" t="s">
        <v>145</v>
      </c>
      <c r="E202" s="84" t="s">
        <v>1948</v>
      </c>
      <c r="F202" s="156" t="s">
        <v>330</v>
      </c>
      <c r="G202" s="157">
        <v>1</v>
      </c>
      <c r="H202" s="107">
        <v>47</v>
      </c>
    </row>
    <row r="203" spans="1:8">
      <c r="A203" s="82">
        <v>2017</v>
      </c>
      <c r="B203" s="88" t="s">
        <v>3387</v>
      </c>
      <c r="C203" s="152" t="s">
        <v>2490</v>
      </c>
      <c r="D203" s="84" t="s">
        <v>18</v>
      </c>
      <c r="E203" s="84" t="s">
        <v>1941</v>
      </c>
      <c r="F203" s="156" t="s">
        <v>330</v>
      </c>
      <c r="G203" s="157">
        <v>1</v>
      </c>
      <c r="H203" s="107">
        <v>19</v>
      </c>
    </row>
    <row r="204" spans="1:8">
      <c r="A204" s="82">
        <v>2017</v>
      </c>
      <c r="B204" s="88" t="s">
        <v>3387</v>
      </c>
      <c r="C204" s="152" t="s">
        <v>2490</v>
      </c>
      <c r="D204" s="84" t="s">
        <v>18</v>
      </c>
      <c r="E204" s="84" t="s">
        <v>1942</v>
      </c>
      <c r="F204" s="156" t="s">
        <v>330</v>
      </c>
      <c r="G204" s="157">
        <v>0</v>
      </c>
      <c r="H204" s="107">
        <v>6</v>
      </c>
    </row>
    <row r="205" spans="1:8">
      <c r="A205" s="82">
        <v>2017</v>
      </c>
      <c r="B205" s="88" t="s">
        <v>3387</v>
      </c>
      <c r="C205" s="152" t="s">
        <v>2490</v>
      </c>
      <c r="D205" s="84" t="s">
        <v>182</v>
      </c>
      <c r="E205" s="84" t="s">
        <v>1949</v>
      </c>
      <c r="F205" s="156" t="s">
        <v>330</v>
      </c>
      <c r="G205" s="157">
        <v>1</v>
      </c>
      <c r="H205" s="107">
        <v>25</v>
      </c>
    </row>
    <row r="206" spans="1:8">
      <c r="A206" s="82">
        <v>2017</v>
      </c>
      <c r="B206" s="88" t="s">
        <v>3387</v>
      </c>
      <c r="C206" s="152" t="s">
        <v>2490</v>
      </c>
      <c r="D206" s="84" t="s">
        <v>191</v>
      </c>
      <c r="E206" s="84" t="s">
        <v>730</v>
      </c>
      <c r="F206" s="156" t="s">
        <v>330</v>
      </c>
      <c r="G206" s="157">
        <v>2</v>
      </c>
      <c r="H206" s="107">
        <v>53</v>
      </c>
    </row>
    <row r="207" spans="1:8">
      <c r="A207" s="82">
        <v>2017</v>
      </c>
      <c r="B207" s="88" t="s">
        <v>3387</v>
      </c>
      <c r="C207" s="152" t="s">
        <v>2490</v>
      </c>
      <c r="D207" s="84" t="s">
        <v>72</v>
      </c>
      <c r="E207" s="84" t="s">
        <v>1943</v>
      </c>
      <c r="F207" s="156" t="s">
        <v>330</v>
      </c>
      <c r="G207" s="157">
        <v>2</v>
      </c>
      <c r="H207" s="107">
        <v>32</v>
      </c>
    </row>
    <row r="208" spans="1:8">
      <c r="A208" s="82">
        <v>2017</v>
      </c>
      <c r="B208" s="88" t="s">
        <v>3387</v>
      </c>
      <c r="C208" s="152" t="s">
        <v>2490</v>
      </c>
      <c r="D208" s="84" t="s">
        <v>83</v>
      </c>
      <c r="E208" s="84" t="s">
        <v>1944</v>
      </c>
      <c r="F208" s="156" t="s">
        <v>330</v>
      </c>
      <c r="G208" s="157">
        <v>0</v>
      </c>
      <c r="H208" s="107">
        <v>20</v>
      </c>
    </row>
    <row r="209" spans="1:8">
      <c r="A209" s="82">
        <v>2018</v>
      </c>
      <c r="B209" s="105" t="s">
        <v>3386</v>
      </c>
      <c r="C209" s="152" t="s">
        <v>2490</v>
      </c>
      <c r="D209" s="84" t="s">
        <v>31</v>
      </c>
      <c r="E209" s="84" t="s">
        <v>1919</v>
      </c>
      <c r="F209" s="156" t="s">
        <v>330</v>
      </c>
      <c r="G209" s="157">
        <v>9</v>
      </c>
      <c r="H209" s="107">
        <v>54</v>
      </c>
    </row>
    <row r="210" spans="1:8">
      <c r="A210" s="82">
        <v>2018</v>
      </c>
      <c r="B210" s="105" t="s">
        <v>3386</v>
      </c>
      <c r="C210" s="152" t="s">
        <v>2490</v>
      </c>
      <c r="D210" s="84" t="s">
        <v>83</v>
      </c>
      <c r="E210" s="84" t="s">
        <v>722</v>
      </c>
      <c r="F210" s="156" t="s">
        <v>330</v>
      </c>
      <c r="G210" s="157">
        <v>1</v>
      </c>
      <c r="H210" s="107">
        <v>7</v>
      </c>
    </row>
    <row r="211" spans="1:8">
      <c r="A211" s="82">
        <v>2018</v>
      </c>
      <c r="B211" s="105" t="s">
        <v>3386</v>
      </c>
      <c r="C211" s="152" t="s">
        <v>2490</v>
      </c>
      <c r="D211" s="84" t="s">
        <v>5</v>
      </c>
      <c r="E211" s="84" t="s">
        <v>700</v>
      </c>
      <c r="F211" s="156" t="s">
        <v>330</v>
      </c>
      <c r="G211" s="157">
        <v>16</v>
      </c>
      <c r="H211" s="107">
        <v>63</v>
      </c>
    </row>
    <row r="212" spans="1:8">
      <c r="A212" s="82">
        <v>2018</v>
      </c>
      <c r="B212" s="105" t="s">
        <v>3386</v>
      </c>
      <c r="C212" s="152" t="s">
        <v>2490</v>
      </c>
      <c r="D212" s="84" t="s">
        <v>12</v>
      </c>
      <c r="E212" s="84" t="s">
        <v>1920</v>
      </c>
      <c r="F212" s="156" t="s">
        <v>330</v>
      </c>
      <c r="G212" s="157">
        <v>3</v>
      </c>
      <c r="H212" s="107">
        <v>20</v>
      </c>
    </row>
    <row r="213" spans="1:8">
      <c r="A213" s="82">
        <v>2018</v>
      </c>
      <c r="B213" s="105" t="s">
        <v>3386</v>
      </c>
      <c r="C213" s="152" t="s">
        <v>2490</v>
      </c>
      <c r="D213" s="84" t="s">
        <v>12</v>
      </c>
      <c r="E213" s="84" t="s">
        <v>1921</v>
      </c>
      <c r="F213" s="156" t="s">
        <v>330</v>
      </c>
      <c r="G213" s="157">
        <v>0</v>
      </c>
      <c r="H213" s="107">
        <v>14</v>
      </c>
    </row>
    <row r="214" spans="1:8">
      <c r="A214" s="82">
        <v>2018</v>
      </c>
      <c r="B214" s="105" t="s">
        <v>3386</v>
      </c>
      <c r="C214" s="152" t="s">
        <v>2490</v>
      </c>
      <c r="D214" s="84" t="s">
        <v>18</v>
      </c>
      <c r="E214" s="84" t="s">
        <v>1922</v>
      </c>
      <c r="F214" s="156" t="s">
        <v>330</v>
      </c>
      <c r="G214" s="157">
        <v>3</v>
      </c>
      <c r="H214" s="107">
        <v>27</v>
      </c>
    </row>
    <row r="215" spans="1:8">
      <c r="A215" s="82">
        <v>2018</v>
      </c>
      <c r="B215" s="105" t="s">
        <v>3386</v>
      </c>
      <c r="C215" s="152" t="s">
        <v>2490</v>
      </c>
      <c r="D215" s="84" t="s">
        <v>18</v>
      </c>
      <c r="E215" s="84" t="s">
        <v>1923</v>
      </c>
      <c r="F215" s="156" t="s">
        <v>330</v>
      </c>
      <c r="G215" s="157">
        <v>6</v>
      </c>
      <c r="H215" s="107">
        <v>35</v>
      </c>
    </row>
    <row r="216" spans="1:8">
      <c r="A216" s="82">
        <v>2018</v>
      </c>
      <c r="B216" s="105" t="s">
        <v>3386</v>
      </c>
      <c r="C216" s="152" t="s">
        <v>2490</v>
      </c>
      <c r="D216" s="84" t="s">
        <v>93</v>
      </c>
      <c r="E216" s="84" t="s">
        <v>1946</v>
      </c>
      <c r="F216" s="156" t="s">
        <v>330</v>
      </c>
      <c r="G216" s="157">
        <v>0</v>
      </c>
      <c r="H216" s="107">
        <v>2</v>
      </c>
    </row>
    <row r="217" spans="1:8">
      <c r="A217" s="82">
        <v>2018</v>
      </c>
      <c r="B217" s="105" t="s">
        <v>3386</v>
      </c>
      <c r="C217" s="152" t="s">
        <v>2490</v>
      </c>
      <c r="D217" s="84" t="s">
        <v>72</v>
      </c>
      <c r="E217" s="84" t="s">
        <v>1924</v>
      </c>
      <c r="F217" s="156" t="s">
        <v>330</v>
      </c>
      <c r="G217" s="157">
        <v>7</v>
      </c>
      <c r="H217" s="107">
        <v>44</v>
      </c>
    </row>
    <row r="218" spans="1:8">
      <c r="A218" s="82">
        <v>2018</v>
      </c>
      <c r="B218" s="105" t="s">
        <v>3386</v>
      </c>
      <c r="C218" s="152" t="s">
        <v>2490</v>
      </c>
      <c r="D218" s="84" t="s">
        <v>93</v>
      </c>
      <c r="E218" s="84" t="s">
        <v>1925</v>
      </c>
      <c r="F218" s="156" t="s">
        <v>330</v>
      </c>
      <c r="G218" s="157">
        <v>6</v>
      </c>
      <c r="H218" s="107">
        <v>82</v>
      </c>
    </row>
    <row r="219" spans="1:8">
      <c r="A219" s="82">
        <v>2018</v>
      </c>
      <c r="B219" s="105" t="s">
        <v>3386</v>
      </c>
      <c r="C219" s="152" t="s">
        <v>2490</v>
      </c>
      <c r="D219" s="84" t="s">
        <v>31</v>
      </c>
      <c r="E219" s="84" t="s">
        <v>1926</v>
      </c>
      <c r="F219" s="156" t="s">
        <v>330</v>
      </c>
      <c r="G219" s="157">
        <v>9</v>
      </c>
      <c r="H219" s="107">
        <v>48</v>
      </c>
    </row>
    <row r="220" spans="1:8">
      <c r="A220" s="82">
        <v>2018</v>
      </c>
      <c r="B220" s="105" t="s">
        <v>3386</v>
      </c>
      <c r="C220" s="152" t="s">
        <v>2490</v>
      </c>
      <c r="D220" s="84" t="s">
        <v>52</v>
      </c>
      <c r="E220" s="84" t="s">
        <v>1927</v>
      </c>
      <c r="F220" s="156" t="s">
        <v>330</v>
      </c>
      <c r="G220" s="157">
        <v>2</v>
      </c>
      <c r="H220" s="107">
        <v>47</v>
      </c>
    </row>
    <row r="221" spans="1:8">
      <c r="A221" s="82">
        <v>2018</v>
      </c>
      <c r="B221" s="105" t="s">
        <v>3386</v>
      </c>
      <c r="C221" s="152" t="s">
        <v>2490</v>
      </c>
      <c r="D221" s="84" t="s">
        <v>5</v>
      </c>
      <c r="E221" s="84" t="s">
        <v>1928</v>
      </c>
      <c r="F221" s="156" t="s">
        <v>330</v>
      </c>
      <c r="G221" s="157">
        <v>6</v>
      </c>
      <c r="H221" s="107">
        <v>33</v>
      </c>
    </row>
    <row r="222" spans="1:8">
      <c r="A222" s="82">
        <v>2018</v>
      </c>
      <c r="B222" s="105" t="s">
        <v>3386</v>
      </c>
      <c r="C222" s="152" t="s">
        <v>2490</v>
      </c>
      <c r="D222" s="84" t="s">
        <v>114</v>
      </c>
      <c r="E222" s="84" t="s">
        <v>1929</v>
      </c>
      <c r="F222" s="156" t="s">
        <v>330</v>
      </c>
      <c r="G222" s="157">
        <v>0</v>
      </c>
      <c r="H222" s="107">
        <v>9</v>
      </c>
    </row>
    <row r="223" spans="1:8">
      <c r="A223" s="82">
        <v>2018</v>
      </c>
      <c r="B223" s="105" t="s">
        <v>3386</v>
      </c>
      <c r="C223" s="152" t="s">
        <v>2490</v>
      </c>
      <c r="D223" s="84" t="s">
        <v>31</v>
      </c>
      <c r="E223" s="84" t="s">
        <v>1930</v>
      </c>
      <c r="F223" s="156" t="s">
        <v>330</v>
      </c>
      <c r="G223" s="157">
        <v>15</v>
      </c>
      <c r="H223" s="107">
        <v>90</v>
      </c>
    </row>
    <row r="224" spans="1:8">
      <c r="A224" s="82">
        <v>2018</v>
      </c>
      <c r="B224" s="105" t="s">
        <v>3386</v>
      </c>
      <c r="C224" s="152" t="s">
        <v>2490</v>
      </c>
      <c r="D224" s="84" t="s">
        <v>108</v>
      </c>
      <c r="E224" s="84" t="s">
        <v>1931</v>
      </c>
      <c r="F224" s="156" t="s">
        <v>330</v>
      </c>
      <c r="G224" s="157">
        <v>5</v>
      </c>
      <c r="H224" s="107">
        <v>43</v>
      </c>
    </row>
    <row r="225" spans="1:8">
      <c r="A225" s="82">
        <v>2018</v>
      </c>
      <c r="B225" s="105" t="s">
        <v>3386</v>
      </c>
      <c r="C225" s="152" t="s">
        <v>2490</v>
      </c>
      <c r="D225" s="84" t="s">
        <v>83</v>
      </c>
      <c r="E225" s="84" t="s">
        <v>1932</v>
      </c>
      <c r="F225" s="156" t="s">
        <v>330</v>
      </c>
      <c r="G225" s="157">
        <v>3</v>
      </c>
      <c r="H225" s="107">
        <v>22</v>
      </c>
    </row>
    <row r="226" spans="1:8">
      <c r="A226" s="82">
        <v>2018</v>
      </c>
      <c r="B226" s="105" t="s">
        <v>3386</v>
      </c>
      <c r="C226" s="152" t="s">
        <v>2490</v>
      </c>
      <c r="D226" s="84" t="s">
        <v>12</v>
      </c>
      <c r="E226" s="84" t="s">
        <v>1933</v>
      </c>
      <c r="F226" s="156" t="s">
        <v>330</v>
      </c>
      <c r="G226" s="157">
        <v>4</v>
      </c>
      <c r="H226" s="107">
        <v>12</v>
      </c>
    </row>
    <row r="227" spans="1:8">
      <c r="A227" s="82">
        <v>2018</v>
      </c>
      <c r="B227" s="105" t="s">
        <v>3386</v>
      </c>
      <c r="C227" s="152" t="s">
        <v>2490</v>
      </c>
      <c r="D227" s="84" t="s">
        <v>121</v>
      </c>
      <c r="E227" s="84" t="s">
        <v>1934</v>
      </c>
      <c r="F227" s="156" t="s">
        <v>330</v>
      </c>
      <c r="G227" s="157">
        <v>1</v>
      </c>
      <c r="H227" s="107">
        <v>2</v>
      </c>
    </row>
    <row r="228" spans="1:8">
      <c r="A228" s="82">
        <v>2018</v>
      </c>
      <c r="B228" s="105" t="s">
        <v>3386</v>
      </c>
      <c r="C228" s="152" t="s">
        <v>2490</v>
      </c>
      <c r="D228" s="84" t="s">
        <v>83</v>
      </c>
      <c r="E228" s="84" t="s">
        <v>1935</v>
      </c>
      <c r="F228" s="156" t="s">
        <v>330</v>
      </c>
      <c r="G228" s="157">
        <v>1</v>
      </c>
      <c r="H228" s="107">
        <v>12</v>
      </c>
    </row>
    <row r="229" spans="1:8">
      <c r="A229" s="82">
        <v>2018</v>
      </c>
      <c r="B229" s="105" t="s">
        <v>3386</v>
      </c>
      <c r="C229" s="152" t="s">
        <v>2490</v>
      </c>
      <c r="D229" s="84" t="s">
        <v>126</v>
      </c>
      <c r="E229" s="84" t="s">
        <v>1958</v>
      </c>
      <c r="F229" s="156" t="s">
        <v>330</v>
      </c>
      <c r="G229" s="157">
        <v>36</v>
      </c>
      <c r="H229" s="107">
        <v>176</v>
      </c>
    </row>
    <row r="230" spans="1:8">
      <c r="A230" s="82">
        <v>2018</v>
      </c>
      <c r="B230" s="105" t="s">
        <v>3386</v>
      </c>
      <c r="C230" s="152" t="s">
        <v>2490</v>
      </c>
      <c r="D230" s="84" t="s">
        <v>126</v>
      </c>
      <c r="E230" s="84" t="s">
        <v>1936</v>
      </c>
      <c r="F230" s="156" t="s">
        <v>330</v>
      </c>
      <c r="G230" s="157">
        <v>21</v>
      </c>
      <c r="H230" s="107">
        <v>103</v>
      </c>
    </row>
    <row r="231" spans="1:8">
      <c r="A231" s="82">
        <v>2018</v>
      </c>
      <c r="B231" s="105" t="s">
        <v>3386</v>
      </c>
      <c r="C231" s="152" t="s">
        <v>2490</v>
      </c>
      <c r="D231" s="84" t="s">
        <v>126</v>
      </c>
      <c r="E231" s="84" t="s">
        <v>1937</v>
      </c>
      <c r="F231" s="156" t="s">
        <v>330</v>
      </c>
      <c r="G231" s="157">
        <v>36</v>
      </c>
      <c r="H231" s="107">
        <v>177</v>
      </c>
    </row>
    <row r="232" spans="1:8">
      <c r="A232" s="82">
        <v>2018</v>
      </c>
      <c r="B232" s="105" t="s">
        <v>3386</v>
      </c>
      <c r="C232" s="152" t="s">
        <v>2490</v>
      </c>
      <c r="D232" s="84" t="s">
        <v>126</v>
      </c>
      <c r="E232" s="84" t="s">
        <v>1938</v>
      </c>
      <c r="F232" s="156" t="s">
        <v>330</v>
      </c>
      <c r="G232" s="157">
        <v>26</v>
      </c>
      <c r="H232" s="107">
        <v>140</v>
      </c>
    </row>
    <row r="233" spans="1:8">
      <c r="A233" s="82">
        <v>2018</v>
      </c>
      <c r="B233" s="105" t="s">
        <v>3386</v>
      </c>
      <c r="C233" s="152" t="s">
        <v>2490</v>
      </c>
      <c r="D233" s="84" t="s">
        <v>93</v>
      </c>
      <c r="E233" s="84" t="s">
        <v>1939</v>
      </c>
      <c r="F233" s="156" t="s">
        <v>330</v>
      </c>
      <c r="G233" s="157">
        <v>13</v>
      </c>
      <c r="H233" s="107">
        <v>79</v>
      </c>
    </row>
    <row r="234" spans="1:8">
      <c r="A234" s="82">
        <v>2018</v>
      </c>
      <c r="B234" s="105" t="s">
        <v>3386</v>
      </c>
      <c r="C234" s="152" t="s">
        <v>2490</v>
      </c>
      <c r="D234" s="84" t="s">
        <v>105</v>
      </c>
      <c r="E234" s="84" t="s">
        <v>106</v>
      </c>
      <c r="F234" s="156" t="s">
        <v>330</v>
      </c>
      <c r="G234" s="157">
        <v>0</v>
      </c>
      <c r="H234" s="107">
        <v>7</v>
      </c>
    </row>
    <row r="235" spans="1:8">
      <c r="A235" s="82">
        <v>2018</v>
      </c>
      <c r="B235" s="105" t="s">
        <v>3386</v>
      </c>
      <c r="C235" s="152" t="s">
        <v>2490</v>
      </c>
      <c r="D235" s="84" t="s">
        <v>18</v>
      </c>
      <c r="E235" s="84" t="s">
        <v>1940</v>
      </c>
      <c r="F235" s="156" t="s">
        <v>330</v>
      </c>
      <c r="G235" s="157">
        <v>1</v>
      </c>
      <c r="H235" s="107">
        <v>13</v>
      </c>
    </row>
    <row r="236" spans="1:8">
      <c r="A236" s="82">
        <v>2018</v>
      </c>
      <c r="B236" s="105" t="s">
        <v>3386</v>
      </c>
      <c r="C236" s="152" t="s">
        <v>2490</v>
      </c>
      <c r="D236" s="84" t="s">
        <v>145</v>
      </c>
      <c r="E236" s="84" t="s">
        <v>1948</v>
      </c>
      <c r="F236" s="156" t="s">
        <v>330</v>
      </c>
      <c r="G236" s="157">
        <v>24</v>
      </c>
      <c r="H236" s="107">
        <v>67</v>
      </c>
    </row>
    <row r="237" spans="1:8">
      <c r="A237" s="82">
        <v>2018</v>
      </c>
      <c r="B237" s="105" t="s">
        <v>3386</v>
      </c>
      <c r="C237" s="152" t="s">
        <v>2490</v>
      </c>
      <c r="D237" s="84" t="s">
        <v>18</v>
      </c>
      <c r="E237" s="84" t="s">
        <v>1941</v>
      </c>
      <c r="F237" s="156" t="s">
        <v>330</v>
      </c>
      <c r="G237" s="157">
        <v>4</v>
      </c>
      <c r="H237" s="107">
        <v>24</v>
      </c>
    </row>
    <row r="238" spans="1:8">
      <c r="A238" s="82">
        <v>2018</v>
      </c>
      <c r="B238" s="105" t="s">
        <v>3386</v>
      </c>
      <c r="C238" s="152" t="s">
        <v>2490</v>
      </c>
      <c r="D238" s="84" t="s">
        <v>18</v>
      </c>
      <c r="E238" s="84" t="s">
        <v>1942</v>
      </c>
      <c r="F238" s="156" t="s">
        <v>330</v>
      </c>
      <c r="G238" s="157">
        <v>2</v>
      </c>
      <c r="H238" s="107">
        <v>8</v>
      </c>
    </row>
    <row r="239" spans="1:8">
      <c r="A239" s="82">
        <v>2018</v>
      </c>
      <c r="B239" s="105" t="s">
        <v>3386</v>
      </c>
      <c r="C239" s="152" t="s">
        <v>2490</v>
      </c>
      <c r="D239" s="84" t="s">
        <v>182</v>
      </c>
      <c r="E239" s="84" t="s">
        <v>1949</v>
      </c>
      <c r="F239" s="156" t="s">
        <v>330</v>
      </c>
      <c r="G239" s="157">
        <v>2</v>
      </c>
      <c r="H239" s="107">
        <v>28</v>
      </c>
    </row>
    <row r="240" spans="1:8">
      <c r="A240" s="82">
        <v>2018</v>
      </c>
      <c r="B240" s="105" t="s">
        <v>3386</v>
      </c>
      <c r="C240" s="152" t="s">
        <v>2490</v>
      </c>
      <c r="D240" s="84" t="s">
        <v>191</v>
      </c>
      <c r="E240" s="84" t="s">
        <v>730</v>
      </c>
      <c r="F240" s="156" t="s">
        <v>330</v>
      </c>
      <c r="G240" s="157">
        <v>9</v>
      </c>
      <c r="H240" s="107">
        <v>63</v>
      </c>
    </row>
    <row r="241" spans="1:8">
      <c r="A241" s="82">
        <v>2018</v>
      </c>
      <c r="B241" s="105" t="s">
        <v>3386</v>
      </c>
      <c r="C241" s="152" t="s">
        <v>2490</v>
      </c>
      <c r="D241" s="84" t="s">
        <v>72</v>
      </c>
      <c r="E241" s="84" t="s">
        <v>1943</v>
      </c>
      <c r="F241" s="156" t="s">
        <v>330</v>
      </c>
      <c r="G241" s="157">
        <v>9</v>
      </c>
      <c r="H241" s="107">
        <v>40</v>
      </c>
    </row>
    <row r="242" spans="1:8">
      <c r="A242" s="82">
        <v>2018</v>
      </c>
      <c r="B242" s="105" t="s">
        <v>3386</v>
      </c>
      <c r="C242" s="152" t="s">
        <v>2490</v>
      </c>
      <c r="D242" s="84" t="s">
        <v>83</v>
      </c>
      <c r="E242" s="84" t="s">
        <v>1944</v>
      </c>
      <c r="F242" s="156" t="s">
        <v>330</v>
      </c>
      <c r="G242" s="157">
        <v>5</v>
      </c>
      <c r="H242" s="107">
        <v>22</v>
      </c>
    </row>
    <row r="243" spans="1:8">
      <c r="A243" s="82">
        <v>2018</v>
      </c>
      <c r="B243" s="88" t="s">
        <v>3387</v>
      </c>
      <c r="C243" s="152" t="s">
        <v>2490</v>
      </c>
      <c r="D243" s="84" t="s">
        <v>31</v>
      </c>
      <c r="E243" s="84" t="s">
        <v>1919</v>
      </c>
      <c r="F243" s="156" t="s">
        <v>330</v>
      </c>
      <c r="G243" s="157">
        <v>0</v>
      </c>
      <c r="H243" s="107">
        <v>53</v>
      </c>
    </row>
    <row r="244" spans="1:8">
      <c r="A244" s="82">
        <v>2018</v>
      </c>
      <c r="B244" s="88" t="s">
        <v>3387</v>
      </c>
      <c r="C244" s="152" t="s">
        <v>2490</v>
      </c>
      <c r="D244" s="84" t="s">
        <v>83</v>
      </c>
      <c r="E244" s="84" t="s">
        <v>722</v>
      </c>
      <c r="F244" s="156" t="s">
        <v>330</v>
      </c>
      <c r="G244" s="157">
        <v>0</v>
      </c>
      <c r="H244" s="107">
        <v>7</v>
      </c>
    </row>
    <row r="245" spans="1:8">
      <c r="A245" s="82">
        <v>2018</v>
      </c>
      <c r="B245" s="88" t="s">
        <v>3387</v>
      </c>
      <c r="C245" s="152" t="s">
        <v>2490</v>
      </c>
      <c r="D245" s="84" t="s">
        <v>5</v>
      </c>
      <c r="E245" s="84" t="s">
        <v>700</v>
      </c>
      <c r="F245" s="156" t="s">
        <v>330</v>
      </c>
      <c r="G245" s="157">
        <v>1</v>
      </c>
      <c r="H245" s="107">
        <v>62</v>
      </c>
    </row>
    <row r="246" spans="1:8">
      <c r="A246" s="82">
        <v>2018</v>
      </c>
      <c r="B246" s="88" t="s">
        <v>3387</v>
      </c>
      <c r="C246" s="152" t="s">
        <v>2490</v>
      </c>
      <c r="D246" s="84" t="s">
        <v>12</v>
      </c>
      <c r="E246" s="84" t="s">
        <v>1920</v>
      </c>
      <c r="F246" s="156" t="s">
        <v>330</v>
      </c>
      <c r="G246" s="157">
        <v>3</v>
      </c>
      <c r="H246" s="107">
        <v>26</v>
      </c>
    </row>
    <row r="247" spans="1:8">
      <c r="A247" s="82">
        <v>2018</v>
      </c>
      <c r="B247" s="88" t="s">
        <v>3387</v>
      </c>
      <c r="C247" s="152" t="s">
        <v>2490</v>
      </c>
      <c r="D247" s="84" t="s">
        <v>12</v>
      </c>
      <c r="E247" s="84" t="s">
        <v>1921</v>
      </c>
      <c r="F247" s="156" t="s">
        <v>330</v>
      </c>
      <c r="G247" s="157">
        <v>4</v>
      </c>
      <c r="H247" s="107">
        <v>21</v>
      </c>
    </row>
    <row r="248" spans="1:8">
      <c r="A248" s="82">
        <v>2018</v>
      </c>
      <c r="B248" s="88" t="s">
        <v>3387</v>
      </c>
      <c r="C248" s="152" t="s">
        <v>2490</v>
      </c>
      <c r="D248" s="84" t="s">
        <v>18</v>
      </c>
      <c r="E248" s="84" t="s">
        <v>1922</v>
      </c>
      <c r="F248" s="156" t="s">
        <v>330</v>
      </c>
      <c r="G248" s="157">
        <v>4</v>
      </c>
      <c r="H248" s="107">
        <v>31</v>
      </c>
    </row>
    <row r="249" spans="1:8">
      <c r="A249" s="82">
        <v>2018</v>
      </c>
      <c r="B249" s="88" t="s">
        <v>3387</v>
      </c>
      <c r="C249" s="152" t="s">
        <v>2490</v>
      </c>
      <c r="D249" s="84" t="s">
        <v>18</v>
      </c>
      <c r="E249" s="84" t="s">
        <v>1923</v>
      </c>
      <c r="F249" s="156" t="s">
        <v>330</v>
      </c>
      <c r="G249" s="157">
        <v>4</v>
      </c>
      <c r="H249" s="107">
        <v>39</v>
      </c>
    </row>
    <row r="250" spans="1:8">
      <c r="A250" s="82">
        <v>2018</v>
      </c>
      <c r="B250" s="88" t="s">
        <v>3387</v>
      </c>
      <c r="C250" s="152" t="s">
        <v>2490</v>
      </c>
      <c r="D250" s="84" t="s">
        <v>93</v>
      </c>
      <c r="E250" s="84" t="s">
        <v>1946</v>
      </c>
      <c r="F250" s="156" t="s">
        <v>330</v>
      </c>
      <c r="G250" s="157">
        <v>0</v>
      </c>
      <c r="H250" s="107">
        <v>2</v>
      </c>
    </row>
    <row r="251" spans="1:8">
      <c r="A251" s="82">
        <v>2018</v>
      </c>
      <c r="B251" s="88" t="s">
        <v>3387</v>
      </c>
      <c r="C251" s="152" t="s">
        <v>2490</v>
      </c>
      <c r="D251" s="84" t="s">
        <v>72</v>
      </c>
      <c r="E251" s="84" t="s">
        <v>1924</v>
      </c>
      <c r="F251" s="156" t="s">
        <v>330</v>
      </c>
      <c r="G251" s="157">
        <v>0</v>
      </c>
      <c r="H251" s="107">
        <v>45</v>
      </c>
    </row>
    <row r="252" spans="1:8">
      <c r="A252" s="82">
        <v>2018</v>
      </c>
      <c r="B252" s="88" t="s">
        <v>3387</v>
      </c>
      <c r="C252" s="152" t="s">
        <v>2490</v>
      </c>
      <c r="D252" s="84" t="s">
        <v>93</v>
      </c>
      <c r="E252" s="84" t="s">
        <v>1925</v>
      </c>
      <c r="F252" s="156" t="s">
        <v>330</v>
      </c>
      <c r="G252" s="157">
        <v>5</v>
      </c>
      <c r="H252" s="107">
        <v>84</v>
      </c>
    </row>
    <row r="253" spans="1:8">
      <c r="A253" s="82">
        <v>2018</v>
      </c>
      <c r="B253" s="88" t="s">
        <v>3387</v>
      </c>
      <c r="C253" s="152" t="s">
        <v>2490</v>
      </c>
      <c r="D253" s="84" t="s">
        <v>31</v>
      </c>
      <c r="E253" s="84" t="s">
        <v>1926</v>
      </c>
      <c r="F253" s="156" t="s">
        <v>330</v>
      </c>
      <c r="G253" s="157">
        <v>0</v>
      </c>
      <c r="H253" s="107">
        <v>47</v>
      </c>
    </row>
    <row r="254" spans="1:8">
      <c r="A254" s="82">
        <v>2018</v>
      </c>
      <c r="B254" s="88" t="s">
        <v>3387</v>
      </c>
      <c r="C254" s="152" t="s">
        <v>2490</v>
      </c>
      <c r="D254" s="84" t="s">
        <v>52</v>
      </c>
      <c r="E254" s="84" t="s">
        <v>1927</v>
      </c>
      <c r="F254" s="156" t="s">
        <v>330</v>
      </c>
      <c r="G254" s="157">
        <v>3</v>
      </c>
      <c r="H254" s="107">
        <v>49</v>
      </c>
    </row>
    <row r="255" spans="1:8">
      <c r="A255" s="82">
        <v>2018</v>
      </c>
      <c r="B255" s="88" t="s">
        <v>3387</v>
      </c>
      <c r="C255" s="152" t="s">
        <v>2490</v>
      </c>
      <c r="D255" s="84" t="s">
        <v>5</v>
      </c>
      <c r="E255" s="84" t="s">
        <v>1928</v>
      </c>
      <c r="F255" s="156" t="s">
        <v>330</v>
      </c>
      <c r="G255" s="157">
        <v>0</v>
      </c>
      <c r="H255" s="107">
        <v>31</v>
      </c>
    </row>
    <row r="256" spans="1:8">
      <c r="A256" s="82">
        <v>2018</v>
      </c>
      <c r="B256" s="88" t="s">
        <v>3387</v>
      </c>
      <c r="C256" s="152" t="s">
        <v>2490</v>
      </c>
      <c r="D256" s="84" t="s">
        <v>114</v>
      </c>
      <c r="E256" s="84" t="s">
        <v>1929</v>
      </c>
      <c r="F256" s="156" t="s">
        <v>330</v>
      </c>
      <c r="G256" s="157">
        <v>1</v>
      </c>
      <c r="H256" s="107">
        <v>9</v>
      </c>
    </row>
    <row r="257" spans="1:8">
      <c r="A257" s="82">
        <v>2018</v>
      </c>
      <c r="B257" s="88" t="s">
        <v>3387</v>
      </c>
      <c r="C257" s="152" t="s">
        <v>2490</v>
      </c>
      <c r="D257" s="84" t="s">
        <v>31</v>
      </c>
      <c r="E257" s="84" t="s">
        <v>1930</v>
      </c>
      <c r="F257" s="156" t="s">
        <v>330</v>
      </c>
      <c r="G257" s="157">
        <v>6</v>
      </c>
      <c r="H257" s="107">
        <v>95</v>
      </c>
    </row>
    <row r="258" spans="1:8">
      <c r="A258" s="82">
        <v>2018</v>
      </c>
      <c r="B258" s="88" t="s">
        <v>3387</v>
      </c>
      <c r="C258" s="152" t="s">
        <v>2490</v>
      </c>
      <c r="D258" s="84" t="s">
        <v>108</v>
      </c>
      <c r="E258" s="84" t="s">
        <v>1931</v>
      </c>
      <c r="F258" s="156" t="s">
        <v>330</v>
      </c>
      <c r="G258" s="157">
        <v>8</v>
      </c>
      <c r="H258" s="107">
        <v>51</v>
      </c>
    </row>
    <row r="259" spans="1:8">
      <c r="A259" s="82">
        <v>2018</v>
      </c>
      <c r="B259" s="88" t="s">
        <v>3387</v>
      </c>
      <c r="C259" s="152" t="s">
        <v>2490</v>
      </c>
      <c r="D259" s="84" t="s">
        <v>83</v>
      </c>
      <c r="E259" s="84" t="s">
        <v>1932</v>
      </c>
      <c r="F259" s="156" t="s">
        <v>330</v>
      </c>
      <c r="G259" s="157">
        <v>0</v>
      </c>
      <c r="H259" s="107">
        <v>22</v>
      </c>
    </row>
    <row r="260" spans="1:8">
      <c r="A260" s="82">
        <v>2018</v>
      </c>
      <c r="B260" s="88" t="s">
        <v>3387</v>
      </c>
      <c r="C260" s="152" t="s">
        <v>2490</v>
      </c>
      <c r="D260" s="84" t="s">
        <v>12</v>
      </c>
      <c r="E260" s="84" t="s">
        <v>1933</v>
      </c>
      <c r="F260" s="156" t="s">
        <v>330</v>
      </c>
      <c r="G260" s="157">
        <v>4</v>
      </c>
      <c r="H260" s="107">
        <v>17</v>
      </c>
    </row>
    <row r="261" spans="1:8">
      <c r="A261" s="82">
        <v>2018</v>
      </c>
      <c r="B261" s="88" t="s">
        <v>3387</v>
      </c>
      <c r="C261" s="152" t="s">
        <v>2490</v>
      </c>
      <c r="D261" s="84" t="s">
        <v>121</v>
      </c>
      <c r="E261" s="84" t="s">
        <v>1934</v>
      </c>
      <c r="F261" s="156" t="s">
        <v>330</v>
      </c>
      <c r="G261" s="157">
        <v>0</v>
      </c>
      <c r="H261" s="107">
        <v>2</v>
      </c>
    </row>
    <row r="262" spans="1:8">
      <c r="A262" s="82">
        <v>2018</v>
      </c>
      <c r="B262" s="88" t="s">
        <v>3387</v>
      </c>
      <c r="C262" s="152" t="s">
        <v>2490</v>
      </c>
      <c r="D262" s="84" t="s">
        <v>83</v>
      </c>
      <c r="E262" s="84" t="s">
        <v>1935</v>
      </c>
      <c r="F262" s="156" t="s">
        <v>330</v>
      </c>
      <c r="G262" s="157">
        <v>0</v>
      </c>
      <c r="H262" s="107">
        <v>10</v>
      </c>
    </row>
    <row r="263" spans="1:8">
      <c r="A263" s="82">
        <v>2018</v>
      </c>
      <c r="B263" s="88" t="s">
        <v>3387</v>
      </c>
      <c r="C263" s="152" t="s">
        <v>2490</v>
      </c>
      <c r="D263" s="84" t="s">
        <v>126</v>
      </c>
      <c r="E263" s="84" t="s">
        <v>1958</v>
      </c>
      <c r="F263" s="156" t="s">
        <v>330</v>
      </c>
      <c r="G263" s="157">
        <v>9</v>
      </c>
      <c r="H263" s="107">
        <v>176</v>
      </c>
    </row>
    <row r="264" spans="1:8">
      <c r="A264" s="82">
        <v>2018</v>
      </c>
      <c r="B264" s="88" t="s">
        <v>3387</v>
      </c>
      <c r="C264" s="152" t="s">
        <v>2490</v>
      </c>
      <c r="D264" s="84" t="s">
        <v>126</v>
      </c>
      <c r="E264" s="84" t="s">
        <v>1936</v>
      </c>
      <c r="F264" s="156" t="s">
        <v>330</v>
      </c>
      <c r="G264" s="157">
        <v>2</v>
      </c>
      <c r="H264" s="107">
        <v>100</v>
      </c>
    </row>
    <row r="265" spans="1:8">
      <c r="A265" s="82">
        <v>2018</v>
      </c>
      <c r="B265" s="88" t="s">
        <v>3387</v>
      </c>
      <c r="C265" s="152" t="s">
        <v>2490</v>
      </c>
      <c r="D265" s="84" t="s">
        <v>126</v>
      </c>
      <c r="E265" s="84" t="s">
        <v>1937</v>
      </c>
      <c r="F265" s="156" t="s">
        <v>330</v>
      </c>
      <c r="G265" s="157">
        <v>2</v>
      </c>
      <c r="H265" s="107">
        <v>172</v>
      </c>
    </row>
    <row r="266" spans="1:8">
      <c r="A266" s="82">
        <v>2018</v>
      </c>
      <c r="B266" s="88" t="s">
        <v>3387</v>
      </c>
      <c r="C266" s="152" t="s">
        <v>2490</v>
      </c>
      <c r="D266" s="84" t="s">
        <v>126</v>
      </c>
      <c r="E266" s="84" t="s">
        <v>1938</v>
      </c>
      <c r="F266" s="156" t="s">
        <v>330</v>
      </c>
      <c r="G266" s="157">
        <v>8</v>
      </c>
      <c r="H266" s="107">
        <v>146</v>
      </c>
    </row>
    <row r="267" spans="1:8">
      <c r="A267" s="82">
        <v>2018</v>
      </c>
      <c r="B267" s="88" t="s">
        <v>3387</v>
      </c>
      <c r="C267" s="152" t="s">
        <v>2490</v>
      </c>
      <c r="D267" s="84" t="s">
        <v>93</v>
      </c>
      <c r="E267" s="84" t="s">
        <v>1939</v>
      </c>
      <c r="F267" s="156" t="s">
        <v>330</v>
      </c>
      <c r="G267" s="157">
        <v>2</v>
      </c>
      <c r="H267" s="107">
        <v>82</v>
      </c>
    </row>
    <row r="268" spans="1:8">
      <c r="A268" s="82">
        <v>2018</v>
      </c>
      <c r="B268" s="88" t="s">
        <v>3387</v>
      </c>
      <c r="C268" s="152" t="s">
        <v>2490</v>
      </c>
      <c r="D268" s="84" t="s">
        <v>105</v>
      </c>
      <c r="E268" s="84" t="s">
        <v>106</v>
      </c>
      <c r="F268" s="156" t="s">
        <v>330</v>
      </c>
      <c r="G268" s="157">
        <v>0</v>
      </c>
      <c r="H268" s="107">
        <v>5</v>
      </c>
    </row>
    <row r="269" spans="1:8">
      <c r="A269" s="82">
        <v>2018</v>
      </c>
      <c r="B269" s="88" t="s">
        <v>3387</v>
      </c>
      <c r="C269" s="152" t="s">
        <v>2490</v>
      </c>
      <c r="D269" s="84" t="s">
        <v>18</v>
      </c>
      <c r="E269" s="84" t="s">
        <v>1940</v>
      </c>
      <c r="F269" s="156" t="s">
        <v>330</v>
      </c>
      <c r="G269" s="157">
        <v>0</v>
      </c>
      <c r="H269" s="107">
        <v>14</v>
      </c>
    </row>
    <row r="270" spans="1:8">
      <c r="A270" s="82">
        <v>2018</v>
      </c>
      <c r="B270" s="88" t="s">
        <v>3387</v>
      </c>
      <c r="C270" s="152" t="s">
        <v>2490</v>
      </c>
      <c r="D270" s="84" t="s">
        <v>145</v>
      </c>
      <c r="E270" s="84" t="s">
        <v>1948</v>
      </c>
      <c r="F270" s="156" t="s">
        <v>330</v>
      </c>
      <c r="G270" s="157">
        <v>10</v>
      </c>
      <c r="H270" s="107">
        <v>76</v>
      </c>
    </row>
    <row r="271" spans="1:8">
      <c r="A271" s="82">
        <v>2018</v>
      </c>
      <c r="B271" s="88" t="s">
        <v>3387</v>
      </c>
      <c r="C271" s="152" t="s">
        <v>2490</v>
      </c>
      <c r="D271" s="84" t="s">
        <v>18</v>
      </c>
      <c r="E271" s="84" t="s">
        <v>1941</v>
      </c>
      <c r="F271" s="156" t="s">
        <v>330</v>
      </c>
      <c r="G271" s="157">
        <v>1</v>
      </c>
      <c r="H271" s="107">
        <v>23</v>
      </c>
    </row>
    <row r="272" spans="1:8">
      <c r="A272" s="82">
        <v>2018</v>
      </c>
      <c r="B272" s="88" t="s">
        <v>3387</v>
      </c>
      <c r="C272" s="152" t="s">
        <v>2490</v>
      </c>
      <c r="D272" s="84" t="s">
        <v>18</v>
      </c>
      <c r="E272" s="84" t="s">
        <v>1942</v>
      </c>
      <c r="F272" s="156" t="s">
        <v>330</v>
      </c>
      <c r="G272" s="157">
        <v>2</v>
      </c>
      <c r="H272" s="107">
        <v>10</v>
      </c>
    </row>
    <row r="273" spans="1:8">
      <c r="A273" s="82">
        <v>2018</v>
      </c>
      <c r="B273" s="88" t="s">
        <v>3387</v>
      </c>
      <c r="C273" s="152" t="s">
        <v>2490</v>
      </c>
      <c r="D273" s="84" t="s">
        <v>182</v>
      </c>
      <c r="E273" s="84" t="s">
        <v>1949</v>
      </c>
      <c r="F273" s="156" t="s">
        <v>330</v>
      </c>
      <c r="G273" s="157">
        <v>0</v>
      </c>
      <c r="H273" s="107">
        <v>27</v>
      </c>
    </row>
    <row r="274" spans="1:8">
      <c r="A274" s="82">
        <v>2018</v>
      </c>
      <c r="B274" s="88" t="s">
        <v>3387</v>
      </c>
      <c r="C274" s="152" t="s">
        <v>2490</v>
      </c>
      <c r="D274" s="84" t="s">
        <v>191</v>
      </c>
      <c r="E274" s="84" t="s">
        <v>730</v>
      </c>
      <c r="F274" s="156" t="s">
        <v>330</v>
      </c>
      <c r="G274" s="157">
        <v>3</v>
      </c>
      <c r="H274" s="107">
        <v>64</v>
      </c>
    </row>
    <row r="275" spans="1:8">
      <c r="A275" s="82">
        <v>2018</v>
      </c>
      <c r="B275" s="88" t="s">
        <v>3387</v>
      </c>
      <c r="C275" s="152" t="s">
        <v>2490</v>
      </c>
      <c r="D275" s="84" t="s">
        <v>72</v>
      </c>
      <c r="E275" s="84" t="s">
        <v>1943</v>
      </c>
      <c r="F275" s="156" t="s">
        <v>330</v>
      </c>
      <c r="G275" s="157">
        <v>3</v>
      </c>
      <c r="H275" s="107">
        <v>46</v>
      </c>
    </row>
    <row r="276" spans="1:8">
      <c r="A276" s="82">
        <v>2018</v>
      </c>
      <c r="B276" s="88" t="s">
        <v>3387</v>
      </c>
      <c r="C276" s="152" t="s">
        <v>2490</v>
      </c>
      <c r="D276" s="84" t="s">
        <v>83</v>
      </c>
      <c r="E276" s="84" t="s">
        <v>1944</v>
      </c>
      <c r="F276" s="156" t="s">
        <v>330</v>
      </c>
      <c r="G276" s="157">
        <v>2</v>
      </c>
      <c r="H276" s="107">
        <v>28</v>
      </c>
    </row>
    <row r="277" spans="1:8">
      <c r="A277" s="82">
        <v>2018</v>
      </c>
      <c r="B277" s="88" t="s">
        <v>3387</v>
      </c>
      <c r="C277" s="146" t="s">
        <v>644</v>
      </c>
      <c r="D277" s="84" t="s">
        <v>31</v>
      </c>
      <c r="E277" s="84" t="s">
        <v>1919</v>
      </c>
      <c r="F277" s="156" t="s">
        <v>330</v>
      </c>
      <c r="G277" s="157">
        <v>1</v>
      </c>
      <c r="H277" s="107">
        <v>45</v>
      </c>
    </row>
    <row r="278" spans="1:8">
      <c r="A278" s="82">
        <v>2018</v>
      </c>
      <c r="B278" s="88" t="s">
        <v>3387</v>
      </c>
      <c r="C278" s="146" t="s">
        <v>644</v>
      </c>
      <c r="D278" s="84" t="s">
        <v>214</v>
      </c>
      <c r="E278" s="84" t="s">
        <v>700</v>
      </c>
      <c r="F278" s="156" t="s">
        <v>330</v>
      </c>
      <c r="G278" s="157">
        <v>1</v>
      </c>
      <c r="H278" s="107">
        <v>38</v>
      </c>
    </row>
    <row r="279" spans="1:8">
      <c r="A279" s="82">
        <v>2018</v>
      </c>
      <c r="B279" s="88" t="s">
        <v>3387</v>
      </c>
      <c r="C279" s="146" t="s">
        <v>644</v>
      </c>
      <c r="D279" s="84" t="s">
        <v>214</v>
      </c>
      <c r="E279" s="84" t="s">
        <v>1921</v>
      </c>
      <c r="F279" s="156" t="s">
        <v>330</v>
      </c>
      <c r="G279" s="157">
        <v>1</v>
      </c>
      <c r="H279" s="107">
        <v>25</v>
      </c>
    </row>
    <row r="280" spans="1:8">
      <c r="A280" s="82">
        <v>2018</v>
      </c>
      <c r="B280" s="88" t="s">
        <v>3387</v>
      </c>
      <c r="C280" s="146" t="s">
        <v>644</v>
      </c>
      <c r="D280" s="84" t="s">
        <v>126</v>
      </c>
      <c r="E280" s="84" t="s">
        <v>1923</v>
      </c>
      <c r="F280" s="156" t="s">
        <v>330</v>
      </c>
      <c r="G280" s="157">
        <v>1</v>
      </c>
      <c r="H280" s="107">
        <v>13</v>
      </c>
    </row>
    <row r="281" spans="1:8">
      <c r="A281" s="82">
        <v>2018</v>
      </c>
      <c r="B281" s="88" t="s">
        <v>3387</v>
      </c>
      <c r="C281" s="146" t="s">
        <v>644</v>
      </c>
      <c r="D281" s="84" t="s">
        <v>214</v>
      </c>
      <c r="E281" s="84" t="s">
        <v>1924</v>
      </c>
      <c r="F281" s="156" t="s">
        <v>330</v>
      </c>
      <c r="G281" s="157">
        <v>5</v>
      </c>
      <c r="H281" s="107">
        <v>158</v>
      </c>
    </row>
    <row r="282" spans="1:8">
      <c r="A282" s="82">
        <v>2018</v>
      </c>
      <c r="B282" s="88" t="s">
        <v>3387</v>
      </c>
      <c r="C282" s="146" t="s">
        <v>644</v>
      </c>
      <c r="D282" s="84" t="s">
        <v>214</v>
      </c>
      <c r="E282" s="84" t="s">
        <v>1956</v>
      </c>
      <c r="F282" s="156" t="s">
        <v>330</v>
      </c>
      <c r="G282" s="157">
        <v>4</v>
      </c>
      <c r="H282" s="107">
        <v>76</v>
      </c>
    </row>
    <row r="283" spans="1:8">
      <c r="A283" s="82">
        <v>2018</v>
      </c>
      <c r="B283" s="88" t="s">
        <v>3387</v>
      </c>
      <c r="C283" s="146" t="s">
        <v>644</v>
      </c>
      <c r="D283" s="84" t="s">
        <v>31</v>
      </c>
      <c r="E283" s="84" t="s">
        <v>1926</v>
      </c>
      <c r="F283" s="156" t="s">
        <v>330</v>
      </c>
      <c r="G283" s="157">
        <v>1</v>
      </c>
      <c r="H283" s="107">
        <v>61</v>
      </c>
    </row>
    <row r="284" spans="1:8">
      <c r="A284" s="82">
        <v>2018</v>
      </c>
      <c r="B284" s="88" t="s">
        <v>3387</v>
      </c>
      <c r="C284" s="146" t="s">
        <v>644</v>
      </c>
      <c r="D284" s="84" t="s">
        <v>214</v>
      </c>
      <c r="E284" s="84" t="s">
        <v>1927</v>
      </c>
      <c r="F284" s="156" t="s">
        <v>330</v>
      </c>
      <c r="G284" s="157">
        <v>1</v>
      </c>
      <c r="H284" s="107">
        <v>31</v>
      </c>
    </row>
    <row r="285" spans="1:8">
      <c r="A285" s="82">
        <v>2018</v>
      </c>
      <c r="B285" s="88" t="s">
        <v>3387</v>
      </c>
      <c r="C285" s="146" t="s">
        <v>644</v>
      </c>
      <c r="D285" s="84" t="s">
        <v>214</v>
      </c>
      <c r="E285" s="84" t="s">
        <v>1960</v>
      </c>
      <c r="F285" s="156" t="s">
        <v>330</v>
      </c>
      <c r="G285" s="157">
        <v>1</v>
      </c>
      <c r="H285" s="107">
        <v>19</v>
      </c>
    </row>
    <row r="286" spans="1:8">
      <c r="A286" s="82">
        <v>2018</v>
      </c>
      <c r="B286" s="88" t="s">
        <v>3387</v>
      </c>
      <c r="C286" s="146" t="s">
        <v>644</v>
      </c>
      <c r="D286" s="84" t="s">
        <v>31</v>
      </c>
      <c r="E286" s="84" t="s">
        <v>1930</v>
      </c>
      <c r="F286" s="156" t="s">
        <v>330</v>
      </c>
      <c r="G286" s="157">
        <v>0</v>
      </c>
      <c r="H286" s="107">
        <v>13</v>
      </c>
    </row>
    <row r="287" spans="1:8">
      <c r="A287" s="82">
        <v>2018</v>
      </c>
      <c r="B287" s="88" t="s">
        <v>3387</v>
      </c>
      <c r="C287" s="146" t="s">
        <v>644</v>
      </c>
      <c r="D287" s="84" t="s">
        <v>213</v>
      </c>
      <c r="E287" s="84" t="s">
        <v>1931</v>
      </c>
      <c r="F287" s="156" t="s">
        <v>330</v>
      </c>
      <c r="G287" s="157">
        <v>0</v>
      </c>
      <c r="H287" s="107">
        <v>12</v>
      </c>
    </row>
    <row r="288" spans="1:8">
      <c r="A288" s="82">
        <v>2018</v>
      </c>
      <c r="B288" s="88" t="s">
        <v>3387</v>
      </c>
      <c r="C288" s="146" t="s">
        <v>644</v>
      </c>
      <c r="D288" s="84" t="s">
        <v>214</v>
      </c>
      <c r="E288" s="84" t="s">
        <v>1934</v>
      </c>
      <c r="F288" s="156" t="s">
        <v>330</v>
      </c>
      <c r="G288" s="157">
        <v>0</v>
      </c>
      <c r="H288" s="107">
        <v>7</v>
      </c>
    </row>
    <row r="289" spans="1:8">
      <c r="A289" s="82">
        <v>2018</v>
      </c>
      <c r="B289" s="88" t="s">
        <v>3387</v>
      </c>
      <c r="C289" s="146" t="s">
        <v>644</v>
      </c>
      <c r="D289" s="84" t="s">
        <v>126</v>
      </c>
      <c r="E289" s="84" t="s">
        <v>1958</v>
      </c>
      <c r="F289" s="156" t="s">
        <v>330</v>
      </c>
      <c r="G289" s="157">
        <v>6</v>
      </c>
      <c r="H289" s="107">
        <v>34</v>
      </c>
    </row>
    <row r="290" spans="1:8">
      <c r="A290" s="82">
        <v>2018</v>
      </c>
      <c r="B290" s="88" t="s">
        <v>3387</v>
      </c>
      <c r="C290" s="146" t="s">
        <v>644</v>
      </c>
      <c r="D290" s="84" t="s">
        <v>126</v>
      </c>
      <c r="E290" s="84" t="s">
        <v>1961</v>
      </c>
      <c r="F290" s="156" t="s">
        <v>330</v>
      </c>
      <c r="G290" s="157">
        <v>8</v>
      </c>
      <c r="H290" s="107">
        <v>17</v>
      </c>
    </row>
    <row r="291" spans="1:8">
      <c r="A291" s="82">
        <v>2018</v>
      </c>
      <c r="B291" s="88" t="s">
        <v>3387</v>
      </c>
      <c r="C291" s="146" t="s">
        <v>644</v>
      </c>
      <c r="D291" s="84" t="s">
        <v>126</v>
      </c>
      <c r="E291" s="84" t="s">
        <v>1937</v>
      </c>
      <c r="F291" s="156" t="s">
        <v>330</v>
      </c>
      <c r="G291" s="157">
        <v>11</v>
      </c>
      <c r="H291" s="107">
        <v>13</v>
      </c>
    </row>
    <row r="292" spans="1:8">
      <c r="A292" s="82">
        <v>2018</v>
      </c>
      <c r="B292" s="88" t="s">
        <v>3387</v>
      </c>
      <c r="C292" s="146" t="s">
        <v>644</v>
      </c>
      <c r="D292" s="84" t="s">
        <v>126</v>
      </c>
      <c r="E292" s="84" t="s">
        <v>1938</v>
      </c>
      <c r="F292" s="156" t="s">
        <v>330</v>
      </c>
      <c r="G292" s="157">
        <v>6</v>
      </c>
      <c r="H292" s="107">
        <v>219</v>
      </c>
    </row>
    <row r="293" spans="1:8">
      <c r="A293" s="82">
        <v>2018</v>
      </c>
      <c r="B293" s="88" t="s">
        <v>3387</v>
      </c>
      <c r="C293" s="146" t="s">
        <v>644</v>
      </c>
      <c r="D293" s="84" t="s">
        <v>126</v>
      </c>
      <c r="E293" s="84" t="s">
        <v>1959</v>
      </c>
      <c r="F293" s="156" t="s">
        <v>330</v>
      </c>
      <c r="G293" s="157">
        <v>2</v>
      </c>
      <c r="H293" s="107">
        <v>109</v>
      </c>
    </row>
    <row r="294" spans="1:8">
      <c r="A294" s="82">
        <v>2018</v>
      </c>
      <c r="B294" s="88" t="s">
        <v>3387</v>
      </c>
      <c r="C294" s="146" t="s">
        <v>644</v>
      </c>
      <c r="D294" s="84" t="s">
        <v>213</v>
      </c>
      <c r="E294" s="84" t="s">
        <v>1948</v>
      </c>
      <c r="F294" s="156" t="s">
        <v>330</v>
      </c>
      <c r="G294" s="157">
        <v>3</v>
      </c>
      <c r="H294" s="107">
        <v>92</v>
      </c>
    </row>
    <row r="295" spans="1:8">
      <c r="A295" s="82">
        <v>2018</v>
      </c>
      <c r="B295" s="88" t="s">
        <v>3387</v>
      </c>
      <c r="C295" s="146" t="s">
        <v>644</v>
      </c>
      <c r="D295" s="84" t="s">
        <v>31</v>
      </c>
      <c r="E295" s="84" t="s">
        <v>1962</v>
      </c>
      <c r="F295" s="156" t="s">
        <v>330</v>
      </c>
      <c r="G295" s="157">
        <v>1</v>
      </c>
      <c r="H295" s="107">
        <v>48</v>
      </c>
    </row>
    <row r="296" spans="1:8">
      <c r="A296" s="82">
        <v>2018</v>
      </c>
      <c r="B296" s="88" t="s">
        <v>3387</v>
      </c>
      <c r="C296" s="146" t="s">
        <v>644</v>
      </c>
      <c r="D296" s="84" t="s">
        <v>213</v>
      </c>
      <c r="E296" s="84" t="s">
        <v>1942</v>
      </c>
      <c r="F296" s="156" t="s">
        <v>330</v>
      </c>
      <c r="G296" s="157">
        <v>1</v>
      </c>
      <c r="H296" s="107">
        <v>41</v>
      </c>
    </row>
    <row r="297" spans="1:8">
      <c r="A297" s="82">
        <v>2018</v>
      </c>
      <c r="B297" s="88" t="s">
        <v>3387</v>
      </c>
      <c r="C297" s="146" t="s">
        <v>644</v>
      </c>
      <c r="D297" s="84" t="s">
        <v>214</v>
      </c>
      <c r="E297" s="84" t="s">
        <v>730</v>
      </c>
      <c r="F297" s="156" t="s">
        <v>330</v>
      </c>
      <c r="G297" s="157">
        <v>0</v>
      </c>
      <c r="H297" s="107">
        <v>2</v>
      </c>
    </row>
    <row r="298" spans="1:8">
      <c r="A298" s="82">
        <v>2018</v>
      </c>
      <c r="B298" s="105" t="s">
        <v>3386</v>
      </c>
      <c r="C298" s="146" t="s">
        <v>644</v>
      </c>
      <c r="D298" s="84" t="s">
        <v>31</v>
      </c>
      <c r="E298" s="84" t="s">
        <v>1919</v>
      </c>
      <c r="F298" s="156" t="s">
        <v>330</v>
      </c>
      <c r="G298" s="157">
        <v>14</v>
      </c>
      <c r="H298" s="107">
        <v>36</v>
      </c>
    </row>
    <row r="299" spans="1:8">
      <c r="A299" s="82">
        <v>2018</v>
      </c>
      <c r="B299" s="105" t="s">
        <v>3386</v>
      </c>
      <c r="C299" s="146" t="s">
        <v>644</v>
      </c>
      <c r="D299" s="84" t="s">
        <v>214</v>
      </c>
      <c r="E299" s="84" t="s">
        <v>700</v>
      </c>
      <c r="F299" s="156" t="s">
        <v>330</v>
      </c>
      <c r="G299" s="157">
        <v>2</v>
      </c>
      <c r="H299" s="107">
        <v>37</v>
      </c>
    </row>
    <row r="300" spans="1:8">
      <c r="A300" s="82">
        <v>2018</v>
      </c>
      <c r="B300" s="105" t="s">
        <v>3386</v>
      </c>
      <c r="C300" s="146" t="s">
        <v>644</v>
      </c>
      <c r="D300" s="84" t="s">
        <v>214</v>
      </c>
      <c r="E300" s="84" t="s">
        <v>1921</v>
      </c>
      <c r="F300" s="156" t="s">
        <v>330</v>
      </c>
      <c r="G300" s="157">
        <v>5</v>
      </c>
      <c r="H300" s="107">
        <v>22</v>
      </c>
    </row>
    <row r="301" spans="1:8">
      <c r="A301" s="82">
        <v>2018</v>
      </c>
      <c r="B301" s="105" t="s">
        <v>3386</v>
      </c>
      <c r="C301" s="146" t="s">
        <v>644</v>
      </c>
      <c r="D301" s="84" t="s">
        <v>126</v>
      </c>
      <c r="E301" s="84" t="s">
        <v>1923</v>
      </c>
      <c r="F301" s="156" t="s">
        <v>330</v>
      </c>
      <c r="G301" s="157">
        <v>2</v>
      </c>
      <c r="H301" s="107">
        <v>12</v>
      </c>
    </row>
    <row r="302" spans="1:8">
      <c r="A302" s="82">
        <v>2018</v>
      </c>
      <c r="B302" s="105" t="s">
        <v>3386</v>
      </c>
      <c r="C302" s="146" t="s">
        <v>644</v>
      </c>
      <c r="D302" s="84" t="s">
        <v>214</v>
      </c>
      <c r="E302" s="84" t="s">
        <v>1924</v>
      </c>
      <c r="F302" s="156" t="s">
        <v>330</v>
      </c>
      <c r="G302" s="157">
        <v>25</v>
      </c>
      <c r="H302" s="107">
        <v>140</v>
      </c>
    </row>
    <row r="303" spans="1:8">
      <c r="A303" s="82">
        <v>2018</v>
      </c>
      <c r="B303" s="105" t="s">
        <v>3386</v>
      </c>
      <c r="C303" s="146" t="s">
        <v>644</v>
      </c>
      <c r="D303" s="84" t="s">
        <v>214</v>
      </c>
      <c r="E303" s="84" t="s">
        <v>1956</v>
      </c>
      <c r="F303" s="156" t="s">
        <v>330</v>
      </c>
      <c r="G303" s="157">
        <v>9</v>
      </c>
      <c r="H303" s="107">
        <v>65</v>
      </c>
    </row>
    <row r="304" spans="1:8">
      <c r="A304" s="82">
        <v>2018</v>
      </c>
      <c r="B304" s="105" t="s">
        <v>3386</v>
      </c>
      <c r="C304" s="146" t="s">
        <v>644</v>
      </c>
      <c r="D304" s="84" t="s">
        <v>31</v>
      </c>
      <c r="E304" s="84" t="s">
        <v>1926</v>
      </c>
      <c r="F304" s="156" t="s">
        <v>330</v>
      </c>
      <c r="G304" s="157">
        <v>7</v>
      </c>
      <c r="H304" s="107">
        <v>58</v>
      </c>
    </row>
    <row r="305" spans="1:8">
      <c r="A305" s="82">
        <v>2018</v>
      </c>
      <c r="B305" s="105" t="s">
        <v>3386</v>
      </c>
      <c r="C305" s="146" t="s">
        <v>644</v>
      </c>
      <c r="D305" s="84" t="s">
        <v>214</v>
      </c>
      <c r="E305" s="84" t="s">
        <v>1927</v>
      </c>
      <c r="F305" s="156" t="s">
        <v>330</v>
      </c>
      <c r="G305" s="157">
        <v>5</v>
      </c>
      <c r="H305" s="107">
        <v>26</v>
      </c>
    </row>
    <row r="306" spans="1:8">
      <c r="A306" s="82">
        <v>2018</v>
      </c>
      <c r="B306" s="105" t="s">
        <v>3386</v>
      </c>
      <c r="C306" s="146" t="s">
        <v>644</v>
      </c>
      <c r="D306" s="84" t="s">
        <v>214</v>
      </c>
      <c r="E306" s="84" t="s">
        <v>1960</v>
      </c>
      <c r="F306" s="156" t="s">
        <v>330</v>
      </c>
      <c r="G306" s="157">
        <v>3</v>
      </c>
      <c r="H306" s="107">
        <v>17</v>
      </c>
    </row>
    <row r="307" spans="1:8">
      <c r="A307" s="82">
        <v>2018</v>
      </c>
      <c r="B307" s="105" t="s">
        <v>3386</v>
      </c>
      <c r="C307" s="146" t="s">
        <v>644</v>
      </c>
      <c r="D307" s="84" t="s">
        <v>31</v>
      </c>
      <c r="E307" s="84" t="s">
        <v>1930</v>
      </c>
      <c r="F307" s="156" t="s">
        <v>330</v>
      </c>
      <c r="G307" s="157">
        <v>2</v>
      </c>
      <c r="H307" s="107">
        <v>12</v>
      </c>
    </row>
    <row r="308" spans="1:8">
      <c r="A308" s="82">
        <v>2018</v>
      </c>
      <c r="B308" s="105" t="s">
        <v>3386</v>
      </c>
      <c r="C308" s="146" t="s">
        <v>644</v>
      </c>
      <c r="D308" s="84" t="s">
        <v>213</v>
      </c>
      <c r="E308" s="84" t="s">
        <v>1931</v>
      </c>
      <c r="F308" s="156" t="s">
        <v>330</v>
      </c>
      <c r="G308" s="157">
        <v>2</v>
      </c>
      <c r="H308" s="107">
        <v>13</v>
      </c>
    </row>
    <row r="309" spans="1:8">
      <c r="A309" s="82">
        <v>2018</v>
      </c>
      <c r="B309" s="105" t="s">
        <v>3386</v>
      </c>
      <c r="C309" s="146" t="s">
        <v>644</v>
      </c>
      <c r="D309" s="84" t="s">
        <v>214</v>
      </c>
      <c r="E309" s="84" t="s">
        <v>1934</v>
      </c>
      <c r="F309" s="156" t="s">
        <v>330</v>
      </c>
      <c r="G309" s="157">
        <v>0</v>
      </c>
      <c r="H309" s="107">
        <v>6</v>
      </c>
    </row>
    <row r="310" spans="1:8">
      <c r="A310" s="82">
        <v>2018</v>
      </c>
      <c r="B310" s="105" t="s">
        <v>3386</v>
      </c>
      <c r="C310" s="146" t="s">
        <v>644</v>
      </c>
      <c r="D310" s="84" t="s">
        <v>126</v>
      </c>
      <c r="E310" s="84" t="s">
        <v>1958</v>
      </c>
      <c r="F310" s="156" t="s">
        <v>330</v>
      </c>
      <c r="G310" s="157">
        <v>8</v>
      </c>
      <c r="H310" s="107">
        <v>30</v>
      </c>
    </row>
    <row r="311" spans="1:8">
      <c r="A311" s="82">
        <v>2018</v>
      </c>
      <c r="B311" s="105" t="s">
        <v>3386</v>
      </c>
      <c r="C311" s="146" t="s">
        <v>644</v>
      </c>
      <c r="D311" s="84" t="s">
        <v>126</v>
      </c>
      <c r="E311" s="84" t="s">
        <v>1961</v>
      </c>
      <c r="F311" s="156" t="s">
        <v>330</v>
      </c>
      <c r="G311" s="157">
        <v>10</v>
      </c>
      <c r="H311" s="107">
        <v>10</v>
      </c>
    </row>
    <row r="312" spans="1:8">
      <c r="A312" s="82">
        <v>2018</v>
      </c>
      <c r="B312" s="105" t="s">
        <v>3386</v>
      </c>
      <c r="C312" s="146" t="s">
        <v>644</v>
      </c>
      <c r="D312" s="84" t="s">
        <v>126</v>
      </c>
      <c r="E312" s="84" t="s">
        <v>1937</v>
      </c>
      <c r="F312" s="156" t="s">
        <v>330</v>
      </c>
      <c r="G312" s="157">
        <v>10</v>
      </c>
      <c r="H312" s="107">
        <v>4</v>
      </c>
    </row>
    <row r="313" spans="1:8">
      <c r="A313" s="82">
        <v>2018</v>
      </c>
      <c r="B313" s="105" t="s">
        <v>3386</v>
      </c>
      <c r="C313" s="146" t="s">
        <v>644</v>
      </c>
      <c r="D313" s="84" t="s">
        <v>126</v>
      </c>
      <c r="E313" s="84" t="s">
        <v>1938</v>
      </c>
      <c r="F313" s="156" t="s">
        <v>330</v>
      </c>
      <c r="G313" s="157">
        <v>52</v>
      </c>
      <c r="H313" s="107">
        <v>180</v>
      </c>
    </row>
    <row r="314" spans="1:8">
      <c r="A314" s="82">
        <v>2018</v>
      </c>
      <c r="B314" s="105" t="s">
        <v>3386</v>
      </c>
      <c r="C314" s="146" t="s">
        <v>644</v>
      </c>
      <c r="D314" s="84" t="s">
        <v>126</v>
      </c>
      <c r="E314" s="84" t="s">
        <v>1959</v>
      </c>
      <c r="F314" s="156" t="s">
        <v>330</v>
      </c>
      <c r="G314" s="157">
        <v>15</v>
      </c>
      <c r="H314" s="107">
        <v>102</v>
      </c>
    </row>
    <row r="315" spans="1:8">
      <c r="A315" s="82">
        <v>2018</v>
      </c>
      <c r="B315" s="105" t="s">
        <v>3386</v>
      </c>
      <c r="C315" s="146" t="s">
        <v>644</v>
      </c>
      <c r="D315" s="84" t="s">
        <v>213</v>
      </c>
      <c r="E315" s="84" t="s">
        <v>1948</v>
      </c>
      <c r="F315" s="156" t="s">
        <v>330</v>
      </c>
      <c r="G315" s="157">
        <v>14</v>
      </c>
      <c r="H315" s="107">
        <v>81</v>
      </c>
    </row>
    <row r="316" spans="1:8">
      <c r="A316" s="82">
        <v>2018</v>
      </c>
      <c r="B316" s="105" t="s">
        <v>3386</v>
      </c>
      <c r="C316" s="146" t="s">
        <v>644</v>
      </c>
      <c r="D316" s="84" t="s">
        <v>31</v>
      </c>
      <c r="E316" s="84" t="s">
        <v>1962</v>
      </c>
      <c r="F316" s="156" t="s">
        <v>330</v>
      </c>
      <c r="G316" s="157">
        <v>21</v>
      </c>
      <c r="H316" s="107">
        <v>36</v>
      </c>
    </row>
    <row r="317" spans="1:8">
      <c r="A317" s="82">
        <v>2018</v>
      </c>
      <c r="B317" s="105" t="s">
        <v>3386</v>
      </c>
      <c r="C317" s="146" t="s">
        <v>644</v>
      </c>
      <c r="D317" s="84" t="s">
        <v>213</v>
      </c>
      <c r="E317" s="84" t="s">
        <v>1942</v>
      </c>
      <c r="F317" s="156" t="s">
        <v>330</v>
      </c>
      <c r="G317" s="157">
        <v>8</v>
      </c>
      <c r="H317" s="107">
        <v>36</v>
      </c>
    </row>
    <row r="318" spans="1:8">
      <c r="A318" s="82">
        <v>2018</v>
      </c>
      <c r="B318" s="105" t="s">
        <v>3386</v>
      </c>
      <c r="C318" s="146" t="s">
        <v>644</v>
      </c>
      <c r="D318" s="84" t="s">
        <v>214</v>
      </c>
      <c r="E318" s="84" t="s">
        <v>730</v>
      </c>
      <c r="F318" s="156" t="s">
        <v>330</v>
      </c>
      <c r="G318" s="157">
        <v>0</v>
      </c>
      <c r="H318" s="107">
        <v>4</v>
      </c>
    </row>
  </sheetData>
  <sheetProtection autoFilter="0" pivotTables="0"/>
  <autoFilter ref="A1:H318"/>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tabColor rgb="FF009ED6"/>
  </sheetPr>
  <dimension ref="A1:F753"/>
  <sheetViews>
    <sheetView zoomScale="85" zoomScaleNormal="85" workbookViewId="0">
      <pane ySplit="1" topLeftCell="A723" activePane="bottomLeft" state="frozen"/>
      <selection pane="bottomLeft" activeCell="D735" sqref="D735"/>
    </sheetView>
  </sheetViews>
  <sheetFormatPr baseColWidth="10" defaultColWidth="11" defaultRowHeight="16.5"/>
  <cols>
    <col min="1" max="1" width="9.375" style="86" bestFit="1" customWidth="1"/>
    <col min="2" max="2" width="11.375" style="86" bestFit="1" customWidth="1"/>
    <col min="3" max="3" width="18" style="86" bestFit="1" customWidth="1"/>
    <col min="4" max="4" width="33.875" style="86" bestFit="1" customWidth="1"/>
    <col min="5" max="5" width="49.25" style="86" customWidth="1"/>
    <col min="6" max="6" width="27.5" style="86" customWidth="1"/>
  </cols>
  <sheetData>
    <row r="1" spans="1:6">
      <c r="A1" s="159" t="s">
        <v>319</v>
      </c>
      <c r="B1" s="159" t="s">
        <v>229</v>
      </c>
      <c r="C1" s="159" t="s">
        <v>450</v>
      </c>
      <c r="D1" s="159" t="s">
        <v>3451</v>
      </c>
      <c r="E1" s="159" t="s">
        <v>3363</v>
      </c>
      <c r="F1" s="159" t="s">
        <v>1256</v>
      </c>
    </row>
    <row r="2" spans="1:6">
      <c r="A2" s="126">
        <v>2010</v>
      </c>
      <c r="B2" s="83" t="s">
        <v>2490</v>
      </c>
      <c r="C2" s="126" t="s">
        <v>410</v>
      </c>
      <c r="D2" s="126" t="s">
        <v>3498</v>
      </c>
      <c r="E2" s="126" t="s">
        <v>2606</v>
      </c>
      <c r="F2" s="126" t="s">
        <v>3367</v>
      </c>
    </row>
    <row r="3" spans="1:6">
      <c r="A3" s="126">
        <v>2010</v>
      </c>
      <c r="B3" s="83" t="s">
        <v>2490</v>
      </c>
      <c r="C3" s="126" t="s">
        <v>410</v>
      </c>
      <c r="D3" s="126" t="s">
        <v>3455</v>
      </c>
      <c r="E3" s="126" t="s">
        <v>627</v>
      </c>
      <c r="F3" s="126" t="s">
        <v>3367</v>
      </c>
    </row>
    <row r="4" spans="1:6">
      <c r="A4" s="126">
        <v>2010</v>
      </c>
      <c r="B4" s="83" t="s">
        <v>2490</v>
      </c>
      <c r="C4" s="126" t="s">
        <v>410</v>
      </c>
      <c r="D4" s="126" t="s">
        <v>3454</v>
      </c>
      <c r="E4" s="126" t="s">
        <v>576</v>
      </c>
      <c r="F4" s="126" t="s">
        <v>3367</v>
      </c>
    </row>
    <row r="5" spans="1:6">
      <c r="A5" s="126">
        <v>2010</v>
      </c>
      <c r="B5" s="83" t="s">
        <v>2490</v>
      </c>
      <c r="C5" s="126" t="s">
        <v>410</v>
      </c>
      <c r="D5" s="126" t="s">
        <v>3455</v>
      </c>
      <c r="E5" s="126" t="s">
        <v>626</v>
      </c>
      <c r="F5" s="126" t="s">
        <v>3345</v>
      </c>
    </row>
    <row r="6" spans="1:6">
      <c r="A6" s="126">
        <v>2010</v>
      </c>
      <c r="B6" s="83" t="s">
        <v>2490</v>
      </c>
      <c r="C6" s="126" t="s">
        <v>410</v>
      </c>
      <c r="D6" s="126" t="s">
        <v>3455</v>
      </c>
      <c r="E6" s="126" t="s">
        <v>626</v>
      </c>
      <c r="F6" s="126" t="s">
        <v>3199</v>
      </c>
    </row>
    <row r="7" spans="1:6">
      <c r="A7" s="126">
        <v>2010</v>
      </c>
      <c r="B7" s="83" t="s">
        <v>2490</v>
      </c>
      <c r="C7" s="126" t="s">
        <v>410</v>
      </c>
      <c r="D7" s="126" t="s">
        <v>3455</v>
      </c>
      <c r="E7" s="126" t="s">
        <v>626</v>
      </c>
      <c r="F7" s="126" t="s">
        <v>3367</v>
      </c>
    </row>
    <row r="8" spans="1:6">
      <c r="A8" s="126">
        <v>2010</v>
      </c>
      <c r="B8" s="83" t="s">
        <v>2490</v>
      </c>
      <c r="C8" s="126" t="s">
        <v>410</v>
      </c>
      <c r="D8" s="126" t="s">
        <v>3456</v>
      </c>
      <c r="E8" s="126" t="s">
        <v>3350</v>
      </c>
      <c r="F8" s="126" t="s">
        <v>3367</v>
      </c>
    </row>
    <row r="9" spans="1:6">
      <c r="A9" s="126">
        <v>2010</v>
      </c>
      <c r="B9" s="83" t="s">
        <v>2490</v>
      </c>
      <c r="C9" s="126" t="s">
        <v>410</v>
      </c>
      <c r="D9" s="126" t="s">
        <v>3457</v>
      </c>
      <c r="E9" s="126" t="s">
        <v>3349</v>
      </c>
      <c r="F9" s="126" t="s">
        <v>3367</v>
      </c>
    </row>
    <row r="10" spans="1:6">
      <c r="A10" s="126">
        <v>2010</v>
      </c>
      <c r="B10" s="83" t="s">
        <v>2490</v>
      </c>
      <c r="C10" s="126" t="s">
        <v>410</v>
      </c>
      <c r="D10" s="126" t="s">
        <v>3564</v>
      </c>
      <c r="E10" s="126" t="s">
        <v>579</v>
      </c>
      <c r="F10" s="126" t="s">
        <v>3367</v>
      </c>
    </row>
    <row r="11" spans="1:6">
      <c r="A11" s="126">
        <v>2010</v>
      </c>
      <c r="B11" s="83" t="s">
        <v>2490</v>
      </c>
      <c r="C11" s="126" t="s">
        <v>411</v>
      </c>
      <c r="D11" s="126" t="s">
        <v>3458</v>
      </c>
      <c r="E11" s="126" t="s">
        <v>3351</v>
      </c>
      <c r="F11" s="126" t="s">
        <v>3367</v>
      </c>
    </row>
    <row r="12" spans="1:6">
      <c r="A12" s="126">
        <v>2010</v>
      </c>
      <c r="B12" s="83" t="s">
        <v>2490</v>
      </c>
      <c r="C12" s="126" t="s">
        <v>411</v>
      </c>
      <c r="D12" s="126" t="s">
        <v>3468</v>
      </c>
      <c r="E12" s="126" t="s">
        <v>3448</v>
      </c>
      <c r="F12" s="126" t="s">
        <v>3364</v>
      </c>
    </row>
    <row r="13" spans="1:6">
      <c r="A13" s="126">
        <v>2010</v>
      </c>
      <c r="B13" s="83" t="s">
        <v>2490</v>
      </c>
      <c r="C13" s="126" t="s">
        <v>411</v>
      </c>
      <c r="D13" s="126" t="s">
        <v>3458</v>
      </c>
      <c r="E13" s="126" t="s">
        <v>558</v>
      </c>
      <c r="F13" s="126" t="s">
        <v>3367</v>
      </c>
    </row>
    <row r="14" spans="1:6">
      <c r="A14" s="126">
        <v>2010</v>
      </c>
      <c r="B14" s="83" t="s">
        <v>2490</v>
      </c>
      <c r="C14" s="126" t="s">
        <v>411</v>
      </c>
      <c r="D14" s="126" t="s">
        <v>3565</v>
      </c>
      <c r="E14" s="126" t="s">
        <v>477</v>
      </c>
      <c r="F14" s="126" t="s">
        <v>3367</v>
      </c>
    </row>
    <row r="15" spans="1:6">
      <c r="A15" s="126">
        <v>2010</v>
      </c>
      <c r="B15" s="83" t="s">
        <v>2490</v>
      </c>
      <c r="C15" s="126" t="s">
        <v>411</v>
      </c>
      <c r="D15" s="126" t="s">
        <v>3458</v>
      </c>
      <c r="E15" s="126" t="s">
        <v>3352</v>
      </c>
      <c r="F15" s="126" t="s">
        <v>3367</v>
      </c>
    </row>
    <row r="16" spans="1:6">
      <c r="A16" s="126">
        <v>2010</v>
      </c>
      <c r="B16" s="83" t="s">
        <v>2490</v>
      </c>
      <c r="C16" s="126" t="s">
        <v>412</v>
      </c>
      <c r="D16" s="126" t="s">
        <v>3473</v>
      </c>
      <c r="E16" s="126" t="s">
        <v>537</v>
      </c>
      <c r="F16" s="126" t="s">
        <v>565</v>
      </c>
    </row>
    <row r="17" spans="1:6">
      <c r="A17" s="126">
        <v>2010</v>
      </c>
      <c r="B17" s="83" t="s">
        <v>2490</v>
      </c>
      <c r="C17" s="126" t="s">
        <v>413</v>
      </c>
      <c r="D17" s="126" t="s">
        <v>3566</v>
      </c>
      <c r="E17" s="126" t="s">
        <v>587</v>
      </c>
      <c r="F17" s="126" t="s">
        <v>3367</v>
      </c>
    </row>
    <row r="18" spans="1:6">
      <c r="A18" s="126">
        <v>2010</v>
      </c>
      <c r="B18" s="83" t="s">
        <v>2490</v>
      </c>
      <c r="C18" s="126" t="s">
        <v>414</v>
      </c>
      <c r="D18" s="126" t="s">
        <v>3594</v>
      </c>
      <c r="E18" s="126" t="s">
        <v>3562</v>
      </c>
      <c r="F18" s="126" t="s">
        <v>3367</v>
      </c>
    </row>
    <row r="19" spans="1:6">
      <c r="A19" s="126">
        <v>2010</v>
      </c>
      <c r="B19" s="83" t="s">
        <v>2490</v>
      </c>
      <c r="C19" s="126" t="s">
        <v>414</v>
      </c>
      <c r="D19" s="126" t="s">
        <v>3567</v>
      </c>
      <c r="E19" s="126" t="s">
        <v>3644</v>
      </c>
      <c r="F19" s="126" t="s">
        <v>3367</v>
      </c>
    </row>
    <row r="20" spans="1:6">
      <c r="A20" s="126">
        <v>2010</v>
      </c>
      <c r="B20" s="83" t="s">
        <v>2490</v>
      </c>
      <c r="C20" s="126" t="s">
        <v>415</v>
      </c>
      <c r="D20" s="126" t="s">
        <v>3459</v>
      </c>
      <c r="E20" s="126" t="s">
        <v>2619</v>
      </c>
      <c r="F20" s="126" t="s">
        <v>3367</v>
      </c>
    </row>
    <row r="21" spans="1:6">
      <c r="A21" s="126">
        <v>2010</v>
      </c>
      <c r="B21" s="83" t="s">
        <v>2490</v>
      </c>
      <c r="C21" s="126" t="s">
        <v>416</v>
      </c>
      <c r="D21" s="126" t="s">
        <v>3525</v>
      </c>
      <c r="E21" s="126" t="s">
        <v>483</v>
      </c>
      <c r="F21" s="126" t="s">
        <v>3367</v>
      </c>
    </row>
    <row r="22" spans="1:6">
      <c r="A22" s="126">
        <v>2010</v>
      </c>
      <c r="B22" s="83" t="s">
        <v>2490</v>
      </c>
      <c r="C22" s="126" t="s">
        <v>416</v>
      </c>
      <c r="D22" s="126" t="s">
        <v>3460</v>
      </c>
      <c r="E22" s="126" t="s">
        <v>484</v>
      </c>
      <c r="F22" s="126" t="s">
        <v>3367</v>
      </c>
    </row>
    <row r="23" spans="1:6">
      <c r="A23" s="126">
        <v>2010</v>
      </c>
      <c r="B23" s="83" t="s">
        <v>2490</v>
      </c>
      <c r="C23" s="126" t="s">
        <v>416</v>
      </c>
      <c r="D23" s="126" t="s">
        <v>3526</v>
      </c>
      <c r="E23" s="126" t="s">
        <v>568</v>
      </c>
      <c r="F23" s="126" t="s">
        <v>3367</v>
      </c>
    </row>
    <row r="24" spans="1:6">
      <c r="A24" s="126">
        <v>2010</v>
      </c>
      <c r="B24" s="83" t="s">
        <v>2490</v>
      </c>
      <c r="C24" s="126" t="s">
        <v>416</v>
      </c>
      <c r="D24" s="126" t="s">
        <v>3525</v>
      </c>
      <c r="E24" s="126" t="s">
        <v>582</v>
      </c>
      <c r="F24" s="126" t="s">
        <v>3367</v>
      </c>
    </row>
    <row r="25" spans="1:6">
      <c r="A25" s="126">
        <v>2010</v>
      </c>
      <c r="B25" s="83" t="s">
        <v>2490</v>
      </c>
      <c r="C25" s="126" t="s">
        <v>416</v>
      </c>
      <c r="D25" s="126" t="s">
        <v>3525</v>
      </c>
      <c r="E25" s="126" t="s">
        <v>3446</v>
      </c>
      <c r="F25" s="126" t="s">
        <v>3367</v>
      </c>
    </row>
    <row r="26" spans="1:6">
      <c r="A26" s="126">
        <v>2010</v>
      </c>
      <c r="B26" s="83" t="s">
        <v>2490</v>
      </c>
      <c r="C26" s="126" t="s">
        <v>421</v>
      </c>
      <c r="D26" s="126" t="s">
        <v>3568</v>
      </c>
      <c r="E26" s="126" t="s">
        <v>569</v>
      </c>
      <c r="F26" s="126" t="s">
        <v>3367</v>
      </c>
    </row>
    <row r="27" spans="1:6">
      <c r="A27" s="126">
        <v>2010</v>
      </c>
      <c r="B27" s="83" t="s">
        <v>2490</v>
      </c>
      <c r="C27" s="126" t="s">
        <v>423</v>
      </c>
      <c r="D27" s="126" t="s">
        <v>3461</v>
      </c>
      <c r="E27" s="126" t="s">
        <v>3355</v>
      </c>
      <c r="F27" s="126" t="s">
        <v>3367</v>
      </c>
    </row>
    <row r="28" spans="1:6">
      <c r="A28" s="126">
        <v>2010</v>
      </c>
      <c r="B28" s="83" t="s">
        <v>2490</v>
      </c>
      <c r="C28" s="126" t="s">
        <v>423</v>
      </c>
      <c r="D28" s="126" t="s">
        <v>3586</v>
      </c>
      <c r="E28" s="126" t="s">
        <v>490</v>
      </c>
      <c r="F28" s="126" t="s">
        <v>3364</v>
      </c>
    </row>
    <row r="29" spans="1:6">
      <c r="A29" s="126">
        <v>2010</v>
      </c>
      <c r="B29" s="83" t="s">
        <v>2490</v>
      </c>
      <c r="C29" s="126" t="s">
        <v>423</v>
      </c>
      <c r="D29" s="126" t="s">
        <v>3569</v>
      </c>
      <c r="E29" s="126" t="s">
        <v>3356</v>
      </c>
      <c r="F29" s="126" t="s">
        <v>3367</v>
      </c>
    </row>
    <row r="30" spans="1:6">
      <c r="A30" s="126">
        <v>2010</v>
      </c>
      <c r="B30" s="83" t="s">
        <v>2490</v>
      </c>
      <c r="C30" s="126" t="s">
        <v>423</v>
      </c>
      <c r="D30" s="126" t="s">
        <v>3476</v>
      </c>
      <c r="E30" s="126" t="s">
        <v>497</v>
      </c>
      <c r="F30" s="126" t="s">
        <v>3367</v>
      </c>
    </row>
    <row r="31" spans="1:6">
      <c r="A31" s="126">
        <v>2010</v>
      </c>
      <c r="B31" s="83" t="s">
        <v>2490</v>
      </c>
      <c r="C31" s="126" t="s">
        <v>424</v>
      </c>
      <c r="D31" s="126" t="s">
        <v>3809</v>
      </c>
      <c r="E31" s="126" t="s">
        <v>609</v>
      </c>
      <c r="F31" s="126" t="s">
        <v>3367</v>
      </c>
    </row>
    <row r="32" spans="1:6">
      <c r="A32" s="126">
        <v>2010</v>
      </c>
      <c r="B32" s="83" t="s">
        <v>2490</v>
      </c>
      <c r="C32" s="126" t="s">
        <v>424</v>
      </c>
      <c r="D32" s="126" t="s">
        <v>3810</v>
      </c>
      <c r="E32" s="126" t="s">
        <v>3357</v>
      </c>
      <c r="F32" s="126" t="s">
        <v>3367</v>
      </c>
    </row>
    <row r="33" spans="1:6">
      <c r="A33" s="126">
        <v>2010</v>
      </c>
      <c r="B33" s="83" t="s">
        <v>2490</v>
      </c>
      <c r="C33" s="126" t="s">
        <v>424</v>
      </c>
      <c r="D33" s="126" t="s">
        <v>3527</v>
      </c>
      <c r="E33" s="126" t="s">
        <v>662</v>
      </c>
      <c r="F33" s="126" t="s">
        <v>3367</v>
      </c>
    </row>
    <row r="34" spans="1:6">
      <c r="A34" s="126">
        <v>2010</v>
      </c>
      <c r="B34" s="83" t="s">
        <v>2490</v>
      </c>
      <c r="C34" s="126" t="s">
        <v>424</v>
      </c>
      <c r="D34" s="126" t="s">
        <v>3570</v>
      </c>
      <c r="E34" s="126" t="s">
        <v>3358</v>
      </c>
      <c r="F34" s="126" t="s">
        <v>3367</v>
      </c>
    </row>
    <row r="35" spans="1:6">
      <c r="A35" s="126">
        <v>2010</v>
      </c>
      <c r="B35" s="83" t="s">
        <v>2490</v>
      </c>
      <c r="C35" s="126" t="s">
        <v>424</v>
      </c>
      <c r="D35" s="126" t="s">
        <v>3808</v>
      </c>
      <c r="E35" s="126" t="s">
        <v>3228</v>
      </c>
      <c r="F35" s="126" t="s">
        <v>3367</v>
      </c>
    </row>
    <row r="36" spans="1:6">
      <c r="A36" s="126">
        <v>2010</v>
      </c>
      <c r="B36" s="83" t="s">
        <v>2490</v>
      </c>
      <c r="C36" s="126" t="s">
        <v>424</v>
      </c>
      <c r="D36" s="126" t="s">
        <v>3811</v>
      </c>
      <c r="E36" s="126" t="s">
        <v>3359</v>
      </c>
      <c r="F36" s="126" t="s">
        <v>3367</v>
      </c>
    </row>
    <row r="37" spans="1:6">
      <c r="A37" s="126">
        <v>2010</v>
      </c>
      <c r="B37" s="83" t="s">
        <v>2490</v>
      </c>
      <c r="C37" s="126" t="s">
        <v>427</v>
      </c>
      <c r="D37" s="126" t="s">
        <v>3463</v>
      </c>
      <c r="E37" s="126" t="s">
        <v>3360</v>
      </c>
      <c r="F37" s="126" t="s">
        <v>3367</v>
      </c>
    </row>
    <row r="38" spans="1:6">
      <c r="A38" s="126">
        <v>2010</v>
      </c>
      <c r="B38" s="83" t="s">
        <v>2490</v>
      </c>
      <c r="C38" s="126" t="s">
        <v>427</v>
      </c>
      <c r="D38" s="126" t="s">
        <v>3464</v>
      </c>
      <c r="E38" s="126" t="s">
        <v>3645</v>
      </c>
      <c r="F38" s="126" t="s">
        <v>3367</v>
      </c>
    </row>
    <row r="39" spans="1:6">
      <c r="A39" s="126">
        <v>2010</v>
      </c>
      <c r="B39" s="83" t="s">
        <v>2490</v>
      </c>
      <c r="C39" s="126" t="s">
        <v>427</v>
      </c>
      <c r="D39" s="126" t="s">
        <v>3465</v>
      </c>
      <c r="E39" s="126" t="s">
        <v>3320</v>
      </c>
      <c r="F39" s="126" t="s">
        <v>565</v>
      </c>
    </row>
    <row r="40" spans="1:6">
      <c r="A40" s="126">
        <v>2010</v>
      </c>
      <c r="B40" s="83" t="s">
        <v>2490</v>
      </c>
      <c r="C40" s="126" t="s">
        <v>427</v>
      </c>
      <c r="D40" s="126" t="s">
        <v>3465</v>
      </c>
      <c r="E40" s="126" t="s">
        <v>3361</v>
      </c>
      <c r="F40" s="126" t="s">
        <v>3367</v>
      </c>
    </row>
    <row r="41" spans="1:6">
      <c r="A41" s="126">
        <v>2010</v>
      </c>
      <c r="B41" s="83" t="s">
        <v>2490</v>
      </c>
      <c r="C41" s="126" t="s">
        <v>427</v>
      </c>
      <c r="D41" s="126" t="s">
        <v>3563</v>
      </c>
      <c r="E41" s="126" t="s">
        <v>504</v>
      </c>
      <c r="F41" s="126" t="s">
        <v>565</v>
      </c>
    </row>
    <row r="42" spans="1:6">
      <c r="A42" s="126">
        <v>2010</v>
      </c>
      <c r="B42" s="83" t="s">
        <v>2490</v>
      </c>
      <c r="C42" s="126" t="s">
        <v>3687</v>
      </c>
      <c r="D42" s="126" t="s">
        <v>3571</v>
      </c>
      <c r="E42" s="126" t="s">
        <v>3646</v>
      </c>
      <c r="F42" s="126" t="s">
        <v>3367</v>
      </c>
    </row>
    <row r="43" spans="1:6">
      <c r="A43" s="126">
        <v>2010</v>
      </c>
      <c r="B43" s="83" t="s">
        <v>2490</v>
      </c>
      <c r="C43" s="126" t="s">
        <v>430</v>
      </c>
      <c r="D43" s="126" t="s">
        <v>3466</v>
      </c>
      <c r="E43" s="126" t="s">
        <v>528</v>
      </c>
      <c r="F43" s="126" t="s">
        <v>3367</v>
      </c>
    </row>
    <row r="44" spans="1:6">
      <c r="A44" s="126">
        <v>2010</v>
      </c>
      <c r="B44" s="83" t="s">
        <v>2490</v>
      </c>
      <c r="C44" s="126" t="s">
        <v>433</v>
      </c>
      <c r="D44" s="126" t="s">
        <v>3520</v>
      </c>
      <c r="E44" s="126" t="s">
        <v>3447</v>
      </c>
      <c r="F44" s="126" t="s">
        <v>3364</v>
      </c>
    </row>
    <row r="45" spans="1:6">
      <c r="A45" s="126">
        <v>2010</v>
      </c>
      <c r="B45" s="83" t="s">
        <v>2490</v>
      </c>
      <c r="C45" s="126" t="s">
        <v>433</v>
      </c>
      <c r="D45" s="126" t="s">
        <v>3572</v>
      </c>
      <c r="E45" s="126" t="s">
        <v>595</v>
      </c>
      <c r="F45" s="126" t="s">
        <v>3367</v>
      </c>
    </row>
    <row r="46" spans="1:6">
      <c r="A46" s="126">
        <v>2010</v>
      </c>
      <c r="B46" s="83" t="s">
        <v>2490</v>
      </c>
      <c r="C46" s="126" t="s">
        <v>433</v>
      </c>
      <c r="D46" s="126" t="s">
        <v>3520</v>
      </c>
      <c r="E46" s="126" t="s">
        <v>4669</v>
      </c>
      <c r="F46" s="126" t="s">
        <v>3367</v>
      </c>
    </row>
    <row r="47" spans="1:6">
      <c r="A47" s="126">
        <v>2010</v>
      </c>
      <c r="B47" s="83" t="s">
        <v>2490</v>
      </c>
      <c r="C47" s="126" t="s">
        <v>2967</v>
      </c>
      <c r="D47" s="126" t="s">
        <v>3573</v>
      </c>
      <c r="E47" s="126" t="s">
        <v>3362</v>
      </c>
      <c r="F47" s="126" t="s">
        <v>3367</v>
      </c>
    </row>
    <row r="48" spans="1:6">
      <c r="A48" s="126">
        <v>2010</v>
      </c>
      <c r="B48" s="83" t="s">
        <v>2490</v>
      </c>
      <c r="C48" s="126" t="s">
        <v>435</v>
      </c>
      <c r="D48" s="126" t="s">
        <v>3467</v>
      </c>
      <c r="E48" s="126" t="s">
        <v>515</v>
      </c>
      <c r="F48" s="126" t="s">
        <v>3364</v>
      </c>
    </row>
    <row r="49" spans="1:6">
      <c r="A49" s="126">
        <v>2010</v>
      </c>
      <c r="B49" s="83" t="s">
        <v>2490</v>
      </c>
      <c r="C49" s="126" t="s">
        <v>437</v>
      </c>
      <c r="D49" s="126" t="s">
        <v>3511</v>
      </c>
      <c r="E49" s="126" t="s">
        <v>3443</v>
      </c>
      <c r="F49" s="126" t="s">
        <v>3345</v>
      </c>
    </row>
    <row r="50" spans="1:6">
      <c r="A50" s="126">
        <v>2010</v>
      </c>
      <c r="B50" s="83" t="s">
        <v>2490</v>
      </c>
      <c r="C50" s="126" t="s">
        <v>437</v>
      </c>
      <c r="D50" s="126" t="s">
        <v>3511</v>
      </c>
      <c r="E50" s="126" t="s">
        <v>3443</v>
      </c>
      <c r="F50" s="126" t="s">
        <v>3199</v>
      </c>
    </row>
    <row r="51" spans="1:6">
      <c r="A51" s="126">
        <v>2010</v>
      </c>
      <c r="B51" s="83" t="s">
        <v>2490</v>
      </c>
      <c r="C51" s="126" t="s">
        <v>437</v>
      </c>
      <c r="D51" s="126" t="s">
        <v>3511</v>
      </c>
      <c r="E51" s="126" t="s">
        <v>3444</v>
      </c>
      <c r="F51" s="126" t="s">
        <v>3445</v>
      </c>
    </row>
    <row r="52" spans="1:6">
      <c r="A52" s="126">
        <v>2010</v>
      </c>
      <c r="B52" s="83" t="s">
        <v>2490</v>
      </c>
      <c r="C52" s="126" t="s">
        <v>517</v>
      </c>
      <c r="D52" s="126" t="s">
        <v>3469</v>
      </c>
      <c r="E52" s="126" t="s">
        <v>3353</v>
      </c>
      <c r="F52" s="126" t="s">
        <v>3367</v>
      </c>
    </row>
    <row r="53" spans="1:6">
      <c r="A53" s="126">
        <v>2010</v>
      </c>
      <c r="B53" s="83" t="s">
        <v>2490</v>
      </c>
      <c r="C53" s="126" t="s">
        <v>517</v>
      </c>
      <c r="D53" s="126" t="s">
        <v>3528</v>
      </c>
      <c r="E53" s="126" t="s">
        <v>3354</v>
      </c>
      <c r="F53" s="126" t="s">
        <v>3367</v>
      </c>
    </row>
    <row r="54" spans="1:6">
      <c r="A54" s="160">
        <v>2011</v>
      </c>
      <c r="B54" s="83" t="s">
        <v>2490</v>
      </c>
      <c r="C54" s="126" t="s">
        <v>410</v>
      </c>
      <c r="D54" s="126" t="s">
        <v>3470</v>
      </c>
      <c r="E54" s="126" t="s">
        <v>3647</v>
      </c>
      <c r="F54" s="126" t="s">
        <v>3345</v>
      </c>
    </row>
    <row r="55" spans="1:6">
      <c r="A55" s="160">
        <v>2011</v>
      </c>
      <c r="B55" s="83" t="s">
        <v>2490</v>
      </c>
      <c r="C55" s="126" t="s">
        <v>410</v>
      </c>
      <c r="D55" s="126" t="s">
        <v>3471</v>
      </c>
      <c r="E55" s="126" t="s">
        <v>2618</v>
      </c>
      <c r="F55" s="126" t="s">
        <v>3345</v>
      </c>
    </row>
    <row r="56" spans="1:6">
      <c r="A56" s="160">
        <v>2011</v>
      </c>
      <c r="B56" s="83" t="s">
        <v>2490</v>
      </c>
      <c r="C56" s="126" t="s">
        <v>410</v>
      </c>
      <c r="D56" s="126" t="s">
        <v>3455</v>
      </c>
      <c r="E56" s="126" t="s">
        <v>627</v>
      </c>
      <c r="F56" s="126" t="s">
        <v>3345</v>
      </c>
    </row>
    <row r="57" spans="1:6">
      <c r="A57" s="160">
        <v>2011</v>
      </c>
      <c r="B57" s="83" t="s">
        <v>2490</v>
      </c>
      <c r="C57" s="126" t="s">
        <v>410</v>
      </c>
      <c r="D57" s="126" t="s">
        <v>3455</v>
      </c>
      <c r="E57" s="126" t="s">
        <v>627</v>
      </c>
      <c r="F57" s="126" t="s">
        <v>3199</v>
      </c>
    </row>
    <row r="58" spans="1:6">
      <c r="A58" s="160">
        <v>2011</v>
      </c>
      <c r="B58" s="83" t="s">
        <v>2490</v>
      </c>
      <c r="C58" s="126" t="s">
        <v>412</v>
      </c>
      <c r="D58" s="126" t="s">
        <v>3472</v>
      </c>
      <c r="E58" s="126" t="s">
        <v>478</v>
      </c>
      <c r="F58" s="126" t="s">
        <v>3345</v>
      </c>
    </row>
    <row r="59" spans="1:6">
      <c r="A59" s="160">
        <v>2011</v>
      </c>
      <c r="B59" s="83" t="s">
        <v>2490</v>
      </c>
      <c r="C59" s="126" t="s">
        <v>412</v>
      </c>
      <c r="D59" s="126" t="s">
        <v>3473</v>
      </c>
      <c r="E59" s="126" t="s">
        <v>3334</v>
      </c>
      <c r="F59" s="126" t="s">
        <v>3199</v>
      </c>
    </row>
    <row r="60" spans="1:6">
      <c r="A60" s="160">
        <v>2011</v>
      </c>
      <c r="B60" s="83" t="s">
        <v>2490</v>
      </c>
      <c r="C60" s="126" t="s">
        <v>412</v>
      </c>
      <c r="D60" s="126" t="s">
        <v>3474</v>
      </c>
      <c r="E60" s="126" t="s">
        <v>3648</v>
      </c>
      <c r="F60" s="126" t="s">
        <v>3345</v>
      </c>
    </row>
    <row r="61" spans="1:6">
      <c r="A61" s="160">
        <v>2011</v>
      </c>
      <c r="B61" s="83" t="s">
        <v>2490</v>
      </c>
      <c r="C61" s="126" t="s">
        <v>412</v>
      </c>
      <c r="D61" s="126" t="s">
        <v>3529</v>
      </c>
      <c r="E61" s="126" t="s">
        <v>2636</v>
      </c>
      <c r="F61" s="126" t="s">
        <v>3345</v>
      </c>
    </row>
    <row r="62" spans="1:6">
      <c r="A62" s="160">
        <v>2011</v>
      </c>
      <c r="B62" s="83" t="s">
        <v>2490</v>
      </c>
      <c r="C62" s="126" t="s">
        <v>412</v>
      </c>
      <c r="D62" s="126" t="s">
        <v>3473</v>
      </c>
      <c r="E62" s="126" t="s">
        <v>537</v>
      </c>
      <c r="F62" s="126" t="s">
        <v>3335</v>
      </c>
    </row>
    <row r="63" spans="1:6">
      <c r="A63" s="160">
        <v>2011</v>
      </c>
      <c r="B63" s="83" t="s">
        <v>2490</v>
      </c>
      <c r="C63" s="126" t="s">
        <v>412</v>
      </c>
      <c r="D63" s="126" t="s">
        <v>3473</v>
      </c>
      <c r="E63" s="126" t="s">
        <v>537</v>
      </c>
      <c r="F63" s="126" t="s">
        <v>3345</v>
      </c>
    </row>
    <row r="64" spans="1:6">
      <c r="A64" s="160">
        <v>2011</v>
      </c>
      <c r="B64" s="83" t="s">
        <v>2490</v>
      </c>
      <c r="C64" s="126" t="s">
        <v>415</v>
      </c>
      <c r="D64" s="126" t="s">
        <v>3475</v>
      </c>
      <c r="E64" s="126" t="s">
        <v>481</v>
      </c>
      <c r="F64" s="126" t="s">
        <v>3345</v>
      </c>
    </row>
    <row r="65" spans="1:6">
      <c r="A65" s="160">
        <v>2011</v>
      </c>
      <c r="B65" s="83" t="s">
        <v>2490</v>
      </c>
      <c r="C65" s="126" t="s">
        <v>415</v>
      </c>
      <c r="D65" s="126" t="s">
        <v>3574</v>
      </c>
      <c r="E65" s="126" t="s">
        <v>3649</v>
      </c>
      <c r="F65" s="126" t="s">
        <v>3345</v>
      </c>
    </row>
    <row r="66" spans="1:6">
      <c r="A66" s="160">
        <v>2011</v>
      </c>
      <c r="B66" s="83" t="s">
        <v>2490</v>
      </c>
      <c r="C66" s="126" t="s">
        <v>415</v>
      </c>
      <c r="D66" s="126" t="s">
        <v>3575</v>
      </c>
      <c r="E66" s="126" t="s">
        <v>3333</v>
      </c>
      <c r="F66" s="126" t="s">
        <v>3199</v>
      </c>
    </row>
    <row r="67" spans="1:6">
      <c r="A67" s="160">
        <v>2011</v>
      </c>
      <c r="B67" s="83" t="s">
        <v>2490</v>
      </c>
      <c r="C67" s="126" t="s">
        <v>416</v>
      </c>
      <c r="D67" s="126" t="s">
        <v>3525</v>
      </c>
      <c r="E67" s="126" t="s">
        <v>2635</v>
      </c>
      <c r="F67" s="126" t="s">
        <v>3345</v>
      </c>
    </row>
    <row r="68" spans="1:6">
      <c r="A68" s="160">
        <v>2011</v>
      </c>
      <c r="B68" s="83" t="s">
        <v>2490</v>
      </c>
      <c r="C68" s="126" t="s">
        <v>416</v>
      </c>
      <c r="D68" s="126" t="s">
        <v>3525</v>
      </c>
      <c r="E68" s="126" t="s">
        <v>483</v>
      </c>
      <c r="F68" s="126" t="s">
        <v>3199</v>
      </c>
    </row>
    <row r="69" spans="1:6">
      <c r="A69" s="160">
        <v>2011</v>
      </c>
      <c r="B69" s="83" t="s">
        <v>2490</v>
      </c>
      <c r="C69" s="126" t="s">
        <v>416</v>
      </c>
      <c r="D69" s="126" t="s">
        <v>3530</v>
      </c>
      <c r="E69" s="126" t="s">
        <v>4626</v>
      </c>
      <c r="F69" s="126" t="s">
        <v>3345</v>
      </c>
    </row>
    <row r="70" spans="1:6">
      <c r="A70" s="160">
        <v>2011</v>
      </c>
      <c r="B70" s="83" t="s">
        <v>2490</v>
      </c>
      <c r="C70" s="126" t="s">
        <v>416</v>
      </c>
      <c r="D70" s="126" t="s">
        <v>3525</v>
      </c>
      <c r="E70" s="126" t="s">
        <v>486</v>
      </c>
      <c r="F70" s="126" t="s">
        <v>3345</v>
      </c>
    </row>
    <row r="71" spans="1:6">
      <c r="A71" s="160">
        <v>2011</v>
      </c>
      <c r="B71" s="83" t="s">
        <v>2490</v>
      </c>
      <c r="C71" s="126" t="s">
        <v>416</v>
      </c>
      <c r="D71" s="126" t="s">
        <v>3576</v>
      </c>
      <c r="E71" s="126" t="s">
        <v>4627</v>
      </c>
      <c r="F71" s="126" t="s">
        <v>3345</v>
      </c>
    </row>
    <row r="72" spans="1:6">
      <c r="A72" s="160">
        <v>2011</v>
      </c>
      <c r="B72" s="83" t="s">
        <v>2490</v>
      </c>
      <c r="C72" s="126" t="s">
        <v>418</v>
      </c>
      <c r="D72" s="126" t="s">
        <v>3577</v>
      </c>
      <c r="E72" s="126" t="s">
        <v>309</v>
      </c>
      <c r="F72" s="126" t="s">
        <v>3348</v>
      </c>
    </row>
    <row r="73" spans="1:6">
      <c r="A73" s="160">
        <v>2011</v>
      </c>
      <c r="B73" s="83" t="s">
        <v>2490</v>
      </c>
      <c r="C73" s="126" t="s">
        <v>418</v>
      </c>
      <c r="D73" s="126" t="s">
        <v>3578</v>
      </c>
      <c r="E73" s="126" t="s">
        <v>3555</v>
      </c>
      <c r="F73" s="126" t="s">
        <v>3348</v>
      </c>
    </row>
    <row r="74" spans="1:6">
      <c r="A74" s="160">
        <v>2011</v>
      </c>
      <c r="B74" s="83" t="s">
        <v>2490</v>
      </c>
      <c r="C74" s="126" t="s">
        <v>418</v>
      </c>
      <c r="D74" s="126" t="s">
        <v>3494</v>
      </c>
      <c r="E74" s="126" t="s">
        <v>462</v>
      </c>
      <c r="F74" s="126" t="s">
        <v>3348</v>
      </c>
    </row>
    <row r="75" spans="1:6">
      <c r="A75" s="160">
        <v>2011</v>
      </c>
      <c r="B75" s="83" t="s">
        <v>2490</v>
      </c>
      <c r="C75" s="126" t="s">
        <v>418</v>
      </c>
      <c r="D75" s="126" t="s">
        <v>3577</v>
      </c>
      <c r="E75" s="126" t="s">
        <v>3557</v>
      </c>
      <c r="F75" s="126" t="s">
        <v>3348</v>
      </c>
    </row>
    <row r="76" spans="1:6">
      <c r="A76" s="160">
        <v>2011</v>
      </c>
      <c r="B76" s="83" t="s">
        <v>2490</v>
      </c>
      <c r="C76" s="126" t="s">
        <v>418</v>
      </c>
      <c r="D76" s="126" t="s">
        <v>3494</v>
      </c>
      <c r="E76" s="126" t="s">
        <v>3560</v>
      </c>
      <c r="F76" s="126" t="s">
        <v>3348</v>
      </c>
    </row>
    <row r="77" spans="1:6">
      <c r="A77" s="160">
        <v>2011</v>
      </c>
      <c r="B77" s="83" t="s">
        <v>2490</v>
      </c>
      <c r="C77" s="126" t="s">
        <v>418</v>
      </c>
      <c r="D77" s="126" t="s">
        <v>3579</v>
      </c>
      <c r="E77" s="126" t="s">
        <v>312</v>
      </c>
      <c r="F77" s="126" t="s">
        <v>3348</v>
      </c>
    </row>
    <row r="78" spans="1:6">
      <c r="A78" s="160">
        <v>2011</v>
      </c>
      <c r="B78" s="83" t="s">
        <v>2490</v>
      </c>
      <c r="C78" s="126" t="s">
        <v>418</v>
      </c>
      <c r="D78" s="126" t="s">
        <v>3494</v>
      </c>
      <c r="E78" s="126" t="s">
        <v>313</v>
      </c>
      <c r="F78" s="126" t="s">
        <v>3348</v>
      </c>
    </row>
    <row r="79" spans="1:6">
      <c r="A79" s="160">
        <v>2011</v>
      </c>
      <c r="B79" s="83" t="s">
        <v>2490</v>
      </c>
      <c r="C79" s="126" t="s">
        <v>418</v>
      </c>
      <c r="D79" s="126" t="s">
        <v>3581</v>
      </c>
      <c r="E79" s="126" t="s">
        <v>314</v>
      </c>
      <c r="F79" s="126" t="s">
        <v>3348</v>
      </c>
    </row>
    <row r="80" spans="1:6">
      <c r="A80" s="160">
        <v>2011</v>
      </c>
      <c r="B80" s="83" t="s">
        <v>2490</v>
      </c>
      <c r="C80" s="126" t="s">
        <v>418</v>
      </c>
      <c r="D80" s="126" t="s">
        <v>3494</v>
      </c>
      <c r="E80" s="126" t="s">
        <v>454</v>
      </c>
      <c r="F80" s="126" t="s">
        <v>3348</v>
      </c>
    </row>
    <row r="81" spans="1:6">
      <c r="A81" s="160">
        <v>2011</v>
      </c>
      <c r="B81" s="83" t="s">
        <v>2490</v>
      </c>
      <c r="C81" s="126" t="s">
        <v>418</v>
      </c>
      <c r="D81" s="126" t="s">
        <v>3580</v>
      </c>
      <c r="E81" s="126" t="s">
        <v>3558</v>
      </c>
      <c r="F81" s="126" t="s">
        <v>3348</v>
      </c>
    </row>
    <row r="82" spans="1:6">
      <c r="A82" s="160">
        <v>2011</v>
      </c>
      <c r="B82" s="83" t="s">
        <v>2490</v>
      </c>
      <c r="C82" s="126" t="s">
        <v>418</v>
      </c>
      <c r="D82" s="126" t="s">
        <v>3494</v>
      </c>
      <c r="E82" s="126" t="s">
        <v>3556</v>
      </c>
      <c r="F82" s="126" t="s">
        <v>3348</v>
      </c>
    </row>
    <row r="83" spans="1:6">
      <c r="A83" s="160">
        <v>2011</v>
      </c>
      <c r="B83" s="83" t="s">
        <v>2490</v>
      </c>
      <c r="C83" s="126" t="s">
        <v>418</v>
      </c>
      <c r="D83" s="126" t="s">
        <v>3494</v>
      </c>
      <c r="E83" s="126" t="s">
        <v>455</v>
      </c>
      <c r="F83" s="126" t="s">
        <v>3348</v>
      </c>
    </row>
    <row r="84" spans="1:6">
      <c r="A84" s="160">
        <v>2011</v>
      </c>
      <c r="B84" s="83" t="s">
        <v>2490</v>
      </c>
      <c r="C84" s="126" t="s">
        <v>418</v>
      </c>
      <c r="D84" s="126" t="s">
        <v>3812</v>
      </c>
      <c r="E84" s="126" t="s">
        <v>3559</v>
      </c>
      <c r="F84" s="126" t="s">
        <v>3348</v>
      </c>
    </row>
    <row r="85" spans="1:6">
      <c r="A85" s="160">
        <v>2011</v>
      </c>
      <c r="B85" s="83" t="s">
        <v>2490</v>
      </c>
      <c r="C85" s="126" t="s">
        <v>3688</v>
      </c>
      <c r="D85" s="126" t="s">
        <v>3588</v>
      </c>
      <c r="E85" s="126" t="s">
        <v>3237</v>
      </c>
      <c r="F85" s="126" t="s">
        <v>3345</v>
      </c>
    </row>
    <row r="86" spans="1:6">
      <c r="A86" s="160">
        <v>2011</v>
      </c>
      <c r="B86" s="83" t="s">
        <v>2490</v>
      </c>
      <c r="C86" s="126" t="s">
        <v>423</v>
      </c>
      <c r="D86" s="126" t="s">
        <v>3476</v>
      </c>
      <c r="E86" s="126" t="s">
        <v>3212</v>
      </c>
      <c r="F86" s="126" t="s">
        <v>3336</v>
      </c>
    </row>
    <row r="87" spans="1:6">
      <c r="A87" s="160">
        <v>2011</v>
      </c>
      <c r="B87" s="83" t="s">
        <v>2490</v>
      </c>
      <c r="C87" s="126" t="s">
        <v>423</v>
      </c>
      <c r="D87" s="126" t="s">
        <v>3476</v>
      </c>
      <c r="E87" s="126" t="s">
        <v>3220</v>
      </c>
      <c r="F87" s="126" t="s">
        <v>3337</v>
      </c>
    </row>
    <row r="88" spans="1:6">
      <c r="A88" s="160">
        <v>2011</v>
      </c>
      <c r="B88" s="83" t="s">
        <v>2490</v>
      </c>
      <c r="C88" s="126" t="s">
        <v>423</v>
      </c>
      <c r="D88" s="126" t="s">
        <v>3586</v>
      </c>
      <c r="E88" s="126" t="s">
        <v>490</v>
      </c>
      <c r="F88" s="126" t="s">
        <v>3343</v>
      </c>
    </row>
    <row r="89" spans="1:6">
      <c r="A89" s="160">
        <v>2011</v>
      </c>
      <c r="B89" s="83" t="s">
        <v>2490</v>
      </c>
      <c r="C89" s="126" t="s">
        <v>423</v>
      </c>
      <c r="D89" s="126" t="s">
        <v>3476</v>
      </c>
      <c r="E89" s="126" t="s">
        <v>491</v>
      </c>
      <c r="F89" s="126" t="s">
        <v>3345</v>
      </c>
    </row>
    <row r="90" spans="1:6">
      <c r="A90" s="160">
        <v>2011</v>
      </c>
      <c r="B90" s="83" t="s">
        <v>2490</v>
      </c>
      <c r="C90" s="126" t="s">
        <v>423</v>
      </c>
      <c r="D90" s="126" t="s">
        <v>3476</v>
      </c>
      <c r="E90" s="126" t="s">
        <v>491</v>
      </c>
      <c r="F90" s="126" t="s">
        <v>3199</v>
      </c>
    </row>
    <row r="91" spans="1:6">
      <c r="A91" s="160">
        <v>2011</v>
      </c>
      <c r="B91" s="83" t="s">
        <v>2490</v>
      </c>
      <c r="C91" s="126" t="s">
        <v>423</v>
      </c>
      <c r="D91" s="126" t="s">
        <v>3531</v>
      </c>
      <c r="E91" s="126" t="s">
        <v>4625</v>
      </c>
      <c r="F91" s="126" t="s">
        <v>3345</v>
      </c>
    </row>
    <row r="92" spans="1:6">
      <c r="A92" s="160">
        <v>2011</v>
      </c>
      <c r="B92" s="83" t="s">
        <v>2490</v>
      </c>
      <c r="C92" s="126" t="s">
        <v>423</v>
      </c>
      <c r="D92" s="126" t="s">
        <v>3531</v>
      </c>
      <c r="E92" s="126" t="s">
        <v>4625</v>
      </c>
      <c r="F92" s="126" t="s">
        <v>3199</v>
      </c>
    </row>
    <row r="93" spans="1:6">
      <c r="A93" s="160">
        <v>2011</v>
      </c>
      <c r="B93" s="83" t="s">
        <v>2490</v>
      </c>
      <c r="C93" s="126" t="s">
        <v>423</v>
      </c>
      <c r="D93" s="126" t="s">
        <v>3582</v>
      </c>
      <c r="E93" s="126" t="s">
        <v>3650</v>
      </c>
      <c r="F93" s="126" t="s">
        <v>3345</v>
      </c>
    </row>
    <row r="94" spans="1:6">
      <c r="A94" s="160">
        <v>2011</v>
      </c>
      <c r="B94" s="83" t="s">
        <v>2490</v>
      </c>
      <c r="C94" s="126" t="s">
        <v>423</v>
      </c>
      <c r="D94" s="126" t="s">
        <v>3584</v>
      </c>
      <c r="E94" s="126" t="s">
        <v>494</v>
      </c>
      <c r="F94" s="126" t="s">
        <v>3345</v>
      </c>
    </row>
    <row r="95" spans="1:6">
      <c r="A95" s="160">
        <v>2011</v>
      </c>
      <c r="B95" s="83" t="s">
        <v>2490</v>
      </c>
      <c r="C95" s="126" t="s">
        <v>423</v>
      </c>
      <c r="D95" s="126" t="s">
        <v>3476</v>
      </c>
      <c r="E95" s="126" t="s">
        <v>526</v>
      </c>
      <c r="F95" s="126" t="s">
        <v>3345</v>
      </c>
    </row>
    <row r="96" spans="1:6">
      <c r="A96" s="160">
        <v>2011</v>
      </c>
      <c r="B96" s="83" t="s">
        <v>2490</v>
      </c>
      <c r="C96" s="126" t="s">
        <v>423</v>
      </c>
      <c r="D96" s="126" t="s">
        <v>3583</v>
      </c>
      <c r="E96" s="126" t="s">
        <v>3181</v>
      </c>
      <c r="F96" s="126" t="s">
        <v>3345</v>
      </c>
    </row>
    <row r="97" spans="1:6">
      <c r="A97" s="160">
        <v>2011</v>
      </c>
      <c r="B97" s="83" t="s">
        <v>2490</v>
      </c>
      <c r="C97" s="126" t="s">
        <v>424</v>
      </c>
      <c r="D97" s="126" t="s">
        <v>3462</v>
      </c>
      <c r="E97" s="126" t="s">
        <v>3651</v>
      </c>
      <c r="F97" s="126" t="s">
        <v>3345</v>
      </c>
    </row>
    <row r="98" spans="1:6">
      <c r="A98" s="160">
        <v>2011</v>
      </c>
      <c r="B98" s="83" t="s">
        <v>2490</v>
      </c>
      <c r="C98" s="126" t="s">
        <v>424</v>
      </c>
      <c r="D98" s="126" t="s">
        <v>3462</v>
      </c>
      <c r="E98" s="126" t="s">
        <v>3651</v>
      </c>
      <c r="F98" s="126" t="s">
        <v>3199</v>
      </c>
    </row>
    <row r="99" spans="1:6">
      <c r="A99" s="160">
        <v>2011</v>
      </c>
      <c r="B99" s="83" t="s">
        <v>2490</v>
      </c>
      <c r="C99" s="126" t="s">
        <v>424</v>
      </c>
      <c r="D99" s="126" t="s">
        <v>3813</v>
      </c>
      <c r="E99" s="126" t="s">
        <v>3338</v>
      </c>
      <c r="F99" s="126" t="s">
        <v>3339</v>
      </c>
    </row>
    <row r="100" spans="1:6">
      <c r="A100" s="160">
        <v>2011</v>
      </c>
      <c r="B100" s="83" t="s">
        <v>2490</v>
      </c>
      <c r="C100" s="126" t="s">
        <v>424</v>
      </c>
      <c r="D100" s="126" t="s">
        <v>3532</v>
      </c>
      <c r="E100" s="126" t="s">
        <v>3340</v>
      </c>
      <c r="F100" s="126" t="s">
        <v>3</v>
      </c>
    </row>
    <row r="101" spans="1:6">
      <c r="A101" s="160">
        <v>2011</v>
      </c>
      <c r="B101" s="83" t="s">
        <v>2490</v>
      </c>
      <c r="C101" s="126" t="s">
        <v>424</v>
      </c>
      <c r="D101" s="126" t="s">
        <v>3533</v>
      </c>
      <c r="E101" s="126" t="s">
        <v>3341</v>
      </c>
      <c r="F101" s="126" t="s">
        <v>3</v>
      </c>
    </row>
    <row r="102" spans="1:6">
      <c r="A102" s="160">
        <v>2011</v>
      </c>
      <c r="B102" s="83" t="s">
        <v>2490</v>
      </c>
      <c r="C102" s="126" t="s">
        <v>427</v>
      </c>
      <c r="D102" s="126" t="s">
        <v>3465</v>
      </c>
      <c r="E102" s="126" t="s">
        <v>3652</v>
      </c>
      <c r="F102" s="126" t="s">
        <v>3345</v>
      </c>
    </row>
    <row r="103" spans="1:6">
      <c r="A103" s="160">
        <v>2011</v>
      </c>
      <c r="B103" s="83" t="s">
        <v>2490</v>
      </c>
      <c r="C103" s="126" t="s">
        <v>427</v>
      </c>
      <c r="D103" s="126" t="s">
        <v>3465</v>
      </c>
      <c r="E103" s="126" t="s">
        <v>3652</v>
      </c>
      <c r="F103" s="126" t="s">
        <v>3199</v>
      </c>
    </row>
    <row r="104" spans="1:6">
      <c r="A104" s="160">
        <v>2011</v>
      </c>
      <c r="B104" s="83" t="s">
        <v>2490</v>
      </c>
      <c r="C104" s="126" t="s">
        <v>427</v>
      </c>
      <c r="D104" s="126" t="s">
        <v>3477</v>
      </c>
      <c r="E104" s="126" t="s">
        <v>4623</v>
      </c>
      <c r="F104" s="126" t="s">
        <v>3345</v>
      </c>
    </row>
    <row r="105" spans="1:6">
      <c r="A105" s="160">
        <v>2011</v>
      </c>
      <c r="B105" s="83" t="s">
        <v>2490</v>
      </c>
      <c r="C105" s="126" t="s">
        <v>427</v>
      </c>
      <c r="D105" s="126" t="s">
        <v>3463</v>
      </c>
      <c r="E105" s="126" t="s">
        <v>3452</v>
      </c>
      <c r="F105" s="126" t="s">
        <v>3284</v>
      </c>
    </row>
    <row r="106" spans="1:6">
      <c r="A106" s="160">
        <v>2011</v>
      </c>
      <c r="B106" s="83" t="s">
        <v>2490</v>
      </c>
      <c r="C106" s="126" t="s">
        <v>427</v>
      </c>
      <c r="D106" s="126" t="s">
        <v>3463</v>
      </c>
      <c r="E106" s="126" t="s">
        <v>3452</v>
      </c>
      <c r="F106" s="126" t="s">
        <v>3284</v>
      </c>
    </row>
    <row r="107" spans="1:6">
      <c r="A107" s="160">
        <v>2011</v>
      </c>
      <c r="B107" s="83" t="s">
        <v>2490</v>
      </c>
      <c r="C107" s="126" t="s">
        <v>427</v>
      </c>
      <c r="D107" s="126" t="s">
        <v>3465</v>
      </c>
      <c r="E107" s="126" t="s">
        <v>3320</v>
      </c>
      <c r="F107" s="126" t="s">
        <v>3335</v>
      </c>
    </row>
    <row r="108" spans="1:6">
      <c r="A108" s="160">
        <v>2011</v>
      </c>
      <c r="B108" s="83" t="s">
        <v>2490</v>
      </c>
      <c r="C108" s="126" t="s">
        <v>427</v>
      </c>
      <c r="D108" s="126" t="s">
        <v>3534</v>
      </c>
      <c r="E108" s="126" t="s">
        <v>572</v>
      </c>
      <c r="F108" s="126" t="s">
        <v>3345</v>
      </c>
    </row>
    <row r="109" spans="1:6">
      <c r="A109" s="160">
        <v>2011</v>
      </c>
      <c r="B109" s="83" t="s">
        <v>2490</v>
      </c>
      <c r="C109" s="126" t="s">
        <v>427</v>
      </c>
      <c r="D109" s="126" t="s">
        <v>3534</v>
      </c>
      <c r="E109" s="126" t="s">
        <v>572</v>
      </c>
      <c r="F109" s="126" t="s">
        <v>3199</v>
      </c>
    </row>
    <row r="110" spans="1:6">
      <c r="A110" s="160">
        <v>2011</v>
      </c>
      <c r="B110" s="83" t="s">
        <v>2490</v>
      </c>
      <c r="C110" s="126" t="s">
        <v>427</v>
      </c>
      <c r="D110" s="126" t="s">
        <v>3563</v>
      </c>
      <c r="E110" s="126" t="s">
        <v>504</v>
      </c>
      <c r="F110" s="126" t="s">
        <v>3335</v>
      </c>
    </row>
    <row r="111" spans="1:6">
      <c r="A111" s="160">
        <v>2011</v>
      </c>
      <c r="B111" s="83" t="s">
        <v>2490</v>
      </c>
      <c r="C111" s="126" t="s">
        <v>427</v>
      </c>
      <c r="D111" s="126" t="s">
        <v>3463</v>
      </c>
      <c r="E111" s="126" t="s">
        <v>505</v>
      </c>
      <c r="F111" s="126" t="s">
        <v>3345</v>
      </c>
    </row>
    <row r="112" spans="1:6">
      <c r="A112" s="160">
        <v>2011</v>
      </c>
      <c r="B112" s="83" t="s">
        <v>2490</v>
      </c>
      <c r="C112" s="126" t="s">
        <v>428</v>
      </c>
      <c r="D112" s="126" t="s">
        <v>3547</v>
      </c>
      <c r="E112" s="126" t="s">
        <v>3655</v>
      </c>
      <c r="F112" s="126" t="s">
        <v>3345</v>
      </c>
    </row>
    <row r="113" spans="1:6">
      <c r="A113" s="160">
        <v>2011</v>
      </c>
      <c r="B113" s="83" t="s">
        <v>2490</v>
      </c>
      <c r="C113" s="126" t="s">
        <v>428</v>
      </c>
      <c r="D113" s="126" t="s">
        <v>3617</v>
      </c>
      <c r="E113" s="126" t="s">
        <v>549</v>
      </c>
      <c r="F113" s="126" t="s">
        <v>3345</v>
      </c>
    </row>
    <row r="114" spans="1:6">
      <c r="A114" s="160">
        <v>2011</v>
      </c>
      <c r="B114" s="83" t="s">
        <v>2490</v>
      </c>
      <c r="C114" s="126" t="s">
        <v>430</v>
      </c>
      <c r="D114" s="126" t="s">
        <v>3535</v>
      </c>
      <c r="E114" s="126" t="s">
        <v>3194</v>
      </c>
      <c r="F114" s="126" t="s">
        <v>3345</v>
      </c>
    </row>
    <row r="115" spans="1:6">
      <c r="A115" s="160">
        <v>2011</v>
      </c>
      <c r="B115" s="83" t="s">
        <v>2490</v>
      </c>
      <c r="C115" s="126" t="s">
        <v>430</v>
      </c>
      <c r="D115" s="126" t="s">
        <v>3466</v>
      </c>
      <c r="E115" s="126" t="s">
        <v>3654</v>
      </c>
      <c r="F115" s="126" t="s">
        <v>3345</v>
      </c>
    </row>
    <row r="116" spans="1:6">
      <c r="A116" s="160">
        <v>2011</v>
      </c>
      <c r="B116" s="83" t="s">
        <v>2490</v>
      </c>
      <c r="C116" s="126" t="s">
        <v>430</v>
      </c>
      <c r="D116" s="126" t="s">
        <v>3500</v>
      </c>
      <c r="E116" s="126" t="s">
        <v>550</v>
      </c>
      <c r="F116" s="126" t="s">
        <v>3345</v>
      </c>
    </row>
    <row r="117" spans="1:6">
      <c r="A117" s="160">
        <v>2011</v>
      </c>
      <c r="B117" s="83" t="s">
        <v>2490</v>
      </c>
      <c r="C117" s="126" t="s">
        <v>431</v>
      </c>
      <c r="D117" s="126" t="s">
        <v>3536</v>
      </c>
      <c r="E117" s="126" t="s">
        <v>589</v>
      </c>
      <c r="F117" s="126" t="s">
        <v>3342</v>
      </c>
    </row>
    <row r="118" spans="1:6">
      <c r="A118" s="160">
        <v>2011</v>
      </c>
      <c r="B118" s="83" t="s">
        <v>2490</v>
      </c>
      <c r="C118" s="126" t="s">
        <v>431</v>
      </c>
      <c r="D118" s="126" t="s">
        <v>3536</v>
      </c>
      <c r="E118" s="126" t="s">
        <v>589</v>
      </c>
      <c r="F118" s="126" t="s">
        <v>3345</v>
      </c>
    </row>
    <row r="119" spans="1:6">
      <c r="A119" s="160">
        <v>2011</v>
      </c>
      <c r="B119" s="83" t="s">
        <v>2490</v>
      </c>
      <c r="C119" s="126" t="s">
        <v>433</v>
      </c>
      <c r="D119" s="126" t="s">
        <v>3814</v>
      </c>
      <c r="E119" s="126" t="s">
        <v>652</v>
      </c>
      <c r="F119" s="126" t="s">
        <v>3343</v>
      </c>
    </row>
    <row r="120" spans="1:6">
      <c r="A120" s="160">
        <v>2011</v>
      </c>
      <c r="B120" s="83" t="s">
        <v>2490</v>
      </c>
      <c r="C120" s="126" t="s">
        <v>433</v>
      </c>
      <c r="D120" s="126" t="s">
        <v>3585</v>
      </c>
      <c r="E120" s="126" t="s">
        <v>553</v>
      </c>
      <c r="F120" s="126" t="s">
        <v>3345</v>
      </c>
    </row>
    <row r="121" spans="1:6">
      <c r="A121" s="160">
        <v>2011</v>
      </c>
      <c r="B121" s="83" t="s">
        <v>2490</v>
      </c>
      <c r="C121" s="126" t="s">
        <v>433</v>
      </c>
      <c r="D121" s="126" t="s">
        <v>3585</v>
      </c>
      <c r="E121" s="126" t="s">
        <v>553</v>
      </c>
      <c r="F121" s="126" t="s">
        <v>3199</v>
      </c>
    </row>
    <row r="122" spans="1:6">
      <c r="A122" s="160">
        <v>2011</v>
      </c>
      <c r="B122" s="83" t="s">
        <v>2490</v>
      </c>
      <c r="C122" s="126" t="s">
        <v>433</v>
      </c>
      <c r="D122" s="126" t="s">
        <v>3520</v>
      </c>
      <c r="E122" s="126" t="s">
        <v>640</v>
      </c>
      <c r="F122" s="126" t="s">
        <v>3343</v>
      </c>
    </row>
    <row r="123" spans="1:6">
      <c r="A123" s="160">
        <v>2011</v>
      </c>
      <c r="B123" s="83" t="s">
        <v>2490</v>
      </c>
      <c r="C123" s="126" t="s">
        <v>435</v>
      </c>
      <c r="D123" s="126" t="s">
        <v>3467</v>
      </c>
      <c r="E123" s="126" t="s">
        <v>602</v>
      </c>
      <c r="F123" s="126" t="s">
        <v>3343</v>
      </c>
    </row>
    <row r="124" spans="1:6">
      <c r="A124" s="160">
        <v>2011</v>
      </c>
      <c r="B124" s="83" t="s">
        <v>2490</v>
      </c>
      <c r="C124" s="126" t="s">
        <v>436</v>
      </c>
      <c r="D124" s="126" t="s">
        <v>3815</v>
      </c>
      <c r="E124" s="126" t="s">
        <v>3347</v>
      </c>
      <c r="F124" s="126" t="s">
        <v>3345</v>
      </c>
    </row>
    <row r="125" spans="1:6">
      <c r="A125" s="160">
        <v>2011</v>
      </c>
      <c r="B125" s="83" t="s">
        <v>2490</v>
      </c>
      <c r="C125" s="126" t="s">
        <v>517</v>
      </c>
      <c r="D125" s="126" t="s">
        <v>3478</v>
      </c>
      <c r="E125" s="126" t="s">
        <v>518</v>
      </c>
      <c r="F125" s="126" t="s">
        <v>3345</v>
      </c>
    </row>
    <row r="126" spans="1:6">
      <c r="A126" s="160">
        <v>2011</v>
      </c>
      <c r="B126" s="83" t="s">
        <v>2490</v>
      </c>
      <c r="C126" s="126" t="s">
        <v>442</v>
      </c>
      <c r="D126" s="126" t="s">
        <v>3479</v>
      </c>
      <c r="E126" s="126" t="s">
        <v>3656</v>
      </c>
      <c r="F126" s="126" t="s">
        <v>3344</v>
      </c>
    </row>
    <row r="127" spans="1:6">
      <c r="A127" s="126">
        <v>2012</v>
      </c>
      <c r="B127" s="83" t="s">
        <v>2490</v>
      </c>
      <c r="C127" s="126" t="s">
        <v>410</v>
      </c>
      <c r="D127" s="126" t="s">
        <v>3480</v>
      </c>
      <c r="E127" s="126" t="s">
        <v>3657</v>
      </c>
      <c r="F127" s="126" t="s">
        <v>3199</v>
      </c>
    </row>
    <row r="128" spans="1:6">
      <c r="A128" s="126">
        <v>2012</v>
      </c>
      <c r="B128" s="83" t="s">
        <v>2490</v>
      </c>
      <c r="C128" s="126" t="s">
        <v>410</v>
      </c>
      <c r="D128" s="126" t="s">
        <v>3481</v>
      </c>
      <c r="E128" s="126" t="s">
        <v>3309</v>
      </c>
      <c r="F128" s="126" t="s">
        <v>3199</v>
      </c>
    </row>
    <row r="129" spans="1:6">
      <c r="A129" s="126">
        <v>2012</v>
      </c>
      <c r="B129" s="83" t="s">
        <v>2490</v>
      </c>
      <c r="C129" s="126" t="s">
        <v>410</v>
      </c>
      <c r="D129" s="126" t="s">
        <v>3482</v>
      </c>
      <c r="E129" s="126" t="s">
        <v>3658</v>
      </c>
      <c r="F129" s="126" t="s">
        <v>3311</v>
      </c>
    </row>
    <row r="130" spans="1:6">
      <c r="A130" s="126">
        <v>2012</v>
      </c>
      <c r="B130" s="83" t="s">
        <v>2490</v>
      </c>
      <c r="C130" s="126" t="s">
        <v>410</v>
      </c>
      <c r="D130" s="126" t="s">
        <v>3589</v>
      </c>
      <c r="E130" s="126" t="s">
        <v>3310</v>
      </c>
      <c r="F130" s="126" t="s">
        <v>3311</v>
      </c>
    </row>
    <row r="131" spans="1:6">
      <c r="A131" s="126">
        <v>2012</v>
      </c>
      <c r="B131" s="83" t="s">
        <v>2490</v>
      </c>
      <c r="C131" s="126" t="s">
        <v>410</v>
      </c>
      <c r="D131" s="126" t="s">
        <v>3589</v>
      </c>
      <c r="E131" s="126" t="s">
        <v>3310</v>
      </c>
      <c r="F131" s="126" t="s">
        <v>3199</v>
      </c>
    </row>
    <row r="132" spans="1:6">
      <c r="A132" s="126">
        <v>2012</v>
      </c>
      <c r="B132" s="83" t="s">
        <v>2490</v>
      </c>
      <c r="C132" s="126" t="s">
        <v>411</v>
      </c>
      <c r="D132" s="126" t="s">
        <v>3595</v>
      </c>
      <c r="E132" s="126" t="s">
        <v>3561</v>
      </c>
      <c r="F132" s="126" t="s">
        <v>3326</v>
      </c>
    </row>
    <row r="133" spans="1:6">
      <c r="A133" s="126">
        <v>2012</v>
      </c>
      <c r="B133" s="83" t="s">
        <v>2490</v>
      </c>
      <c r="C133" s="126" t="s">
        <v>412</v>
      </c>
      <c r="D133" s="126" t="s">
        <v>3529</v>
      </c>
      <c r="E133" s="126" t="s">
        <v>3171</v>
      </c>
      <c r="F133" s="126" t="s">
        <v>3311</v>
      </c>
    </row>
    <row r="134" spans="1:6">
      <c r="A134" s="126">
        <v>2012</v>
      </c>
      <c r="B134" s="83" t="s">
        <v>2490</v>
      </c>
      <c r="C134" s="126" t="s">
        <v>412</v>
      </c>
      <c r="D134" s="126" t="s">
        <v>3529</v>
      </c>
      <c r="E134" s="126" t="s">
        <v>3171</v>
      </c>
      <c r="F134" s="126" t="s">
        <v>3199</v>
      </c>
    </row>
    <row r="135" spans="1:6">
      <c r="A135" s="126">
        <v>2012</v>
      </c>
      <c r="B135" s="83" t="s">
        <v>2490</v>
      </c>
      <c r="C135" s="126" t="s">
        <v>414</v>
      </c>
      <c r="D135" s="126" t="s">
        <v>3483</v>
      </c>
      <c r="E135" s="126" t="s">
        <v>3174</v>
      </c>
      <c r="F135" s="126" t="s">
        <v>3312</v>
      </c>
    </row>
    <row r="136" spans="1:6">
      <c r="A136" s="126">
        <v>2012</v>
      </c>
      <c r="B136" s="83" t="s">
        <v>2490</v>
      </c>
      <c r="C136" s="126" t="s">
        <v>414</v>
      </c>
      <c r="D136" s="126" t="s">
        <v>3594</v>
      </c>
      <c r="E136" s="126" t="s">
        <v>3562</v>
      </c>
      <c r="F136" s="126" t="s">
        <v>3326</v>
      </c>
    </row>
    <row r="137" spans="1:6">
      <c r="A137" s="126">
        <v>2012</v>
      </c>
      <c r="B137" s="83" t="s">
        <v>2490</v>
      </c>
      <c r="C137" s="126" t="s">
        <v>414</v>
      </c>
      <c r="D137" s="126" t="s">
        <v>3594</v>
      </c>
      <c r="E137" s="126" t="s">
        <v>3666</v>
      </c>
      <c r="F137" s="126" t="s">
        <v>3326</v>
      </c>
    </row>
    <row r="138" spans="1:6">
      <c r="A138" s="126">
        <v>2012</v>
      </c>
      <c r="B138" s="83" t="s">
        <v>2490</v>
      </c>
      <c r="C138" s="126" t="s">
        <v>414</v>
      </c>
      <c r="D138" s="126" t="s">
        <v>3590</v>
      </c>
      <c r="E138" s="126" t="s">
        <v>3659</v>
      </c>
      <c r="F138" s="126" t="s">
        <v>3199</v>
      </c>
    </row>
    <row r="139" spans="1:6">
      <c r="A139" s="126">
        <v>2012</v>
      </c>
      <c r="B139" s="83" t="s">
        <v>2490</v>
      </c>
      <c r="C139" s="126" t="s">
        <v>414</v>
      </c>
      <c r="D139" s="126" t="s">
        <v>3567</v>
      </c>
      <c r="E139" s="126" t="s">
        <v>3660</v>
      </c>
      <c r="F139" s="126" t="s">
        <v>3312</v>
      </c>
    </row>
    <row r="140" spans="1:6">
      <c r="A140" s="126">
        <v>2012</v>
      </c>
      <c r="B140" s="83" t="s">
        <v>2490</v>
      </c>
      <c r="C140" s="126" t="s">
        <v>420</v>
      </c>
      <c r="D140" s="126" t="s">
        <v>3591</v>
      </c>
      <c r="E140" s="126" t="s">
        <v>583</v>
      </c>
      <c r="F140" s="126" t="s">
        <v>3312</v>
      </c>
    </row>
    <row r="141" spans="1:6">
      <c r="A141" s="126">
        <v>2012</v>
      </c>
      <c r="B141" s="83" t="s">
        <v>2490</v>
      </c>
      <c r="C141" s="126" t="s">
        <v>422</v>
      </c>
      <c r="D141" s="126" t="s">
        <v>3685</v>
      </c>
      <c r="E141" s="126" t="s">
        <v>3313</v>
      </c>
      <c r="F141" s="126" t="s">
        <v>3199</v>
      </c>
    </row>
    <row r="142" spans="1:6">
      <c r="A142" s="126">
        <v>2012</v>
      </c>
      <c r="B142" s="83" t="s">
        <v>2490</v>
      </c>
      <c r="C142" s="126" t="s">
        <v>3688</v>
      </c>
      <c r="D142" s="126" t="s">
        <v>3597</v>
      </c>
      <c r="E142" s="126" t="s">
        <v>3329</v>
      </c>
      <c r="F142" s="126" t="s">
        <v>3322</v>
      </c>
    </row>
    <row r="143" spans="1:6">
      <c r="A143" s="126">
        <v>2012</v>
      </c>
      <c r="B143" s="83" t="s">
        <v>2490</v>
      </c>
      <c r="C143" s="126" t="s">
        <v>3688</v>
      </c>
      <c r="D143" s="126" t="s">
        <v>3597</v>
      </c>
      <c r="E143" s="126" t="s">
        <v>3329</v>
      </c>
      <c r="F143" s="126" t="s">
        <v>3322</v>
      </c>
    </row>
    <row r="144" spans="1:6">
      <c r="A144" s="126">
        <v>2012</v>
      </c>
      <c r="B144" s="83" t="s">
        <v>2490</v>
      </c>
      <c r="C144" s="126" t="s">
        <v>423</v>
      </c>
      <c r="D144" s="126" t="s">
        <v>3484</v>
      </c>
      <c r="E144" s="126" t="s">
        <v>3661</v>
      </c>
      <c r="F144" s="126" t="s">
        <v>3312</v>
      </c>
    </row>
    <row r="145" spans="1:6">
      <c r="A145" s="126">
        <v>2012</v>
      </c>
      <c r="B145" s="83" t="s">
        <v>2490</v>
      </c>
      <c r="C145" s="126" t="s">
        <v>423</v>
      </c>
      <c r="D145" s="126" t="s">
        <v>3586</v>
      </c>
      <c r="E145" s="126" t="s">
        <v>490</v>
      </c>
      <c r="F145" s="126" t="s">
        <v>3312</v>
      </c>
    </row>
    <row r="146" spans="1:6">
      <c r="A146" s="126">
        <v>2012</v>
      </c>
      <c r="B146" s="83" t="s">
        <v>2490</v>
      </c>
      <c r="C146" s="126" t="s">
        <v>423</v>
      </c>
      <c r="D146" s="126" t="s">
        <v>3592</v>
      </c>
      <c r="E146" s="126" t="s">
        <v>570</v>
      </c>
      <c r="F146" s="126" t="s">
        <v>3312</v>
      </c>
    </row>
    <row r="147" spans="1:6">
      <c r="A147" s="126">
        <v>2012</v>
      </c>
      <c r="B147" s="83" t="s">
        <v>2490</v>
      </c>
      <c r="C147" s="126" t="s">
        <v>423</v>
      </c>
      <c r="D147" s="126" t="s">
        <v>3516</v>
      </c>
      <c r="E147" s="126" t="s">
        <v>493</v>
      </c>
      <c r="F147" s="126" t="s">
        <v>3312</v>
      </c>
    </row>
    <row r="148" spans="1:6">
      <c r="A148" s="126">
        <v>2012</v>
      </c>
      <c r="B148" s="83" t="s">
        <v>2490</v>
      </c>
      <c r="C148" s="126" t="s">
        <v>423</v>
      </c>
      <c r="D148" s="126" t="s">
        <v>3516</v>
      </c>
      <c r="E148" s="126" t="s">
        <v>493</v>
      </c>
      <c r="F148" s="126" t="s">
        <v>3199</v>
      </c>
    </row>
    <row r="149" spans="1:6">
      <c r="A149" s="126">
        <v>2012</v>
      </c>
      <c r="B149" s="83" t="s">
        <v>2490</v>
      </c>
      <c r="C149" s="126" t="s">
        <v>423</v>
      </c>
      <c r="D149" s="126" t="s">
        <v>3593</v>
      </c>
      <c r="E149" s="126" t="s">
        <v>3314</v>
      </c>
      <c r="F149" s="126" t="s">
        <v>3315</v>
      </c>
    </row>
    <row r="150" spans="1:6">
      <c r="A150" s="126">
        <v>2012</v>
      </c>
      <c r="B150" s="83" t="s">
        <v>2490</v>
      </c>
      <c r="C150" s="126" t="s">
        <v>423</v>
      </c>
      <c r="D150" s="126" t="s">
        <v>3584</v>
      </c>
      <c r="E150" s="126" t="s">
        <v>3175</v>
      </c>
      <c r="F150" s="126" t="s">
        <v>3312</v>
      </c>
    </row>
    <row r="151" spans="1:6">
      <c r="A151" s="126">
        <v>2012</v>
      </c>
      <c r="B151" s="83" t="s">
        <v>2490</v>
      </c>
      <c r="C151" s="126" t="s">
        <v>424</v>
      </c>
      <c r="D151" s="126" t="s">
        <v>3485</v>
      </c>
      <c r="E151" s="126" t="s">
        <v>3662</v>
      </c>
      <c r="F151" s="126" t="s">
        <v>3199</v>
      </c>
    </row>
    <row r="152" spans="1:6">
      <c r="A152" s="126">
        <v>2012</v>
      </c>
      <c r="B152" s="83" t="s">
        <v>2490</v>
      </c>
      <c r="C152" s="126" t="s">
        <v>424</v>
      </c>
      <c r="D152" s="126" t="s">
        <v>3816</v>
      </c>
      <c r="E152" s="126" t="s">
        <v>547</v>
      </c>
      <c r="F152" s="126" t="s">
        <v>3199</v>
      </c>
    </row>
    <row r="153" spans="1:6">
      <c r="A153" s="126">
        <v>2012</v>
      </c>
      <c r="B153" s="83" t="s">
        <v>2490</v>
      </c>
      <c r="C153" s="126" t="s">
        <v>424</v>
      </c>
      <c r="D153" s="126" t="s">
        <v>3817</v>
      </c>
      <c r="E153" s="126" t="s">
        <v>3316</v>
      </c>
      <c r="F153" s="126" t="s">
        <v>3199</v>
      </c>
    </row>
    <row r="154" spans="1:6">
      <c r="A154" s="126">
        <v>2012</v>
      </c>
      <c r="B154" s="83" t="s">
        <v>2490</v>
      </c>
      <c r="C154" s="126" t="s">
        <v>424</v>
      </c>
      <c r="D154" s="126" t="s">
        <v>3486</v>
      </c>
      <c r="E154" s="126" t="s">
        <v>3317</v>
      </c>
      <c r="F154" s="126" t="s">
        <v>3199</v>
      </c>
    </row>
    <row r="155" spans="1:6">
      <c r="A155" s="126">
        <v>2012</v>
      </c>
      <c r="B155" s="83" t="s">
        <v>2490</v>
      </c>
      <c r="C155" s="126" t="s">
        <v>424</v>
      </c>
      <c r="D155" s="126" t="s">
        <v>3818</v>
      </c>
      <c r="E155" s="126" t="s">
        <v>3318</v>
      </c>
      <c r="F155" s="126" t="s">
        <v>3312</v>
      </c>
    </row>
    <row r="156" spans="1:6">
      <c r="A156" s="126">
        <v>2012</v>
      </c>
      <c r="B156" s="83" t="s">
        <v>2490</v>
      </c>
      <c r="C156" s="126" t="s">
        <v>427</v>
      </c>
      <c r="D156" s="126" t="s">
        <v>3463</v>
      </c>
      <c r="E156" s="126" t="s">
        <v>3453</v>
      </c>
      <c r="F156" s="126" t="s">
        <v>3322</v>
      </c>
    </row>
    <row r="157" spans="1:6">
      <c r="A157" s="126">
        <v>2012</v>
      </c>
      <c r="B157" s="83" t="s">
        <v>2490</v>
      </c>
      <c r="C157" s="126" t="s">
        <v>427</v>
      </c>
      <c r="D157" s="126" t="s">
        <v>3488</v>
      </c>
      <c r="E157" s="126" t="s">
        <v>3663</v>
      </c>
      <c r="F157" s="126" t="s">
        <v>3312</v>
      </c>
    </row>
    <row r="158" spans="1:6">
      <c r="A158" s="126">
        <v>2012</v>
      </c>
      <c r="B158" s="83" t="s">
        <v>2490</v>
      </c>
      <c r="C158" s="126" t="s">
        <v>427</v>
      </c>
      <c r="D158" s="126" t="s">
        <v>3463</v>
      </c>
      <c r="E158" s="126" t="s">
        <v>2614</v>
      </c>
      <c r="F158" s="126" t="s">
        <v>3312</v>
      </c>
    </row>
    <row r="159" spans="1:6">
      <c r="A159" s="126">
        <v>2012</v>
      </c>
      <c r="B159" s="83" t="s">
        <v>2490</v>
      </c>
      <c r="C159" s="126" t="s">
        <v>427</v>
      </c>
      <c r="D159" s="126" t="s">
        <v>3463</v>
      </c>
      <c r="E159" s="126" t="s">
        <v>3452</v>
      </c>
      <c r="F159" s="126" t="s">
        <v>3319</v>
      </c>
    </row>
    <row r="160" spans="1:6">
      <c r="A160" s="126">
        <v>2012</v>
      </c>
      <c r="B160" s="83" t="s">
        <v>2490</v>
      </c>
      <c r="C160" s="126" t="s">
        <v>427</v>
      </c>
      <c r="D160" s="126" t="s">
        <v>3463</v>
      </c>
      <c r="E160" s="126" t="s">
        <v>3452</v>
      </c>
      <c r="F160" s="126" t="s">
        <v>3322</v>
      </c>
    </row>
    <row r="161" spans="1:6">
      <c r="A161" s="126">
        <v>2012</v>
      </c>
      <c r="B161" s="83" t="s">
        <v>2490</v>
      </c>
      <c r="C161" s="126" t="s">
        <v>427</v>
      </c>
      <c r="D161" s="126" t="s">
        <v>3463</v>
      </c>
      <c r="E161" s="126" t="s">
        <v>3452</v>
      </c>
      <c r="F161" s="126" t="s">
        <v>3312</v>
      </c>
    </row>
    <row r="162" spans="1:6">
      <c r="A162" s="126">
        <v>2012</v>
      </c>
      <c r="B162" s="83" t="s">
        <v>2490</v>
      </c>
      <c r="C162" s="126" t="s">
        <v>427</v>
      </c>
      <c r="D162" s="126" t="s">
        <v>3489</v>
      </c>
      <c r="E162" s="126" t="s">
        <v>3664</v>
      </c>
      <c r="F162" s="126" t="s">
        <v>3199</v>
      </c>
    </row>
    <row r="163" spans="1:6">
      <c r="A163" s="126">
        <v>2012</v>
      </c>
      <c r="B163" s="83" t="s">
        <v>2490</v>
      </c>
      <c r="C163" s="126" t="s">
        <v>427</v>
      </c>
      <c r="D163" s="126" t="s">
        <v>3465</v>
      </c>
      <c r="E163" s="126" t="s">
        <v>3320</v>
      </c>
      <c r="F163" s="126" t="s">
        <v>3322</v>
      </c>
    </row>
    <row r="164" spans="1:6">
      <c r="A164" s="126">
        <v>2012</v>
      </c>
      <c r="B164" s="83" t="s">
        <v>2490</v>
      </c>
      <c r="C164" s="126" t="s">
        <v>427</v>
      </c>
      <c r="D164" s="126" t="s">
        <v>3465</v>
      </c>
      <c r="E164" s="126" t="s">
        <v>3320</v>
      </c>
      <c r="F164" s="126" t="s">
        <v>3321</v>
      </c>
    </row>
    <row r="165" spans="1:6">
      <c r="A165" s="126">
        <v>2012</v>
      </c>
      <c r="B165" s="83" t="s">
        <v>2490</v>
      </c>
      <c r="C165" s="126" t="s">
        <v>427</v>
      </c>
      <c r="D165" s="126" t="s">
        <v>3465</v>
      </c>
      <c r="E165" s="126" t="s">
        <v>548</v>
      </c>
      <c r="F165" s="126" t="s">
        <v>3312</v>
      </c>
    </row>
    <row r="166" spans="1:6">
      <c r="A166" s="126">
        <v>2012</v>
      </c>
      <c r="B166" s="83" t="s">
        <v>2490</v>
      </c>
      <c r="C166" s="126" t="s">
        <v>427</v>
      </c>
      <c r="D166" s="126" t="s">
        <v>3465</v>
      </c>
      <c r="E166" s="126" t="s">
        <v>548</v>
      </c>
      <c r="F166" s="126" t="s">
        <v>3199</v>
      </c>
    </row>
    <row r="167" spans="1:6">
      <c r="A167" s="126">
        <v>2012</v>
      </c>
      <c r="B167" s="83" t="s">
        <v>2490</v>
      </c>
      <c r="C167" s="126" t="s">
        <v>428</v>
      </c>
      <c r="D167" s="126" t="s">
        <v>3617</v>
      </c>
      <c r="E167" s="126" t="s">
        <v>549</v>
      </c>
      <c r="F167" s="126" t="s">
        <v>3311</v>
      </c>
    </row>
    <row r="168" spans="1:6">
      <c r="A168" s="126">
        <v>2012</v>
      </c>
      <c r="B168" s="83" t="s">
        <v>2490</v>
      </c>
      <c r="C168" s="126" t="s">
        <v>612</v>
      </c>
      <c r="D168" s="126" t="s">
        <v>3598</v>
      </c>
      <c r="E168" s="126" t="s">
        <v>3328</v>
      </c>
      <c r="F168" s="126" t="s">
        <v>3312</v>
      </c>
    </row>
    <row r="169" spans="1:6">
      <c r="A169" s="126">
        <v>2012</v>
      </c>
      <c r="B169" s="83" t="s">
        <v>2490</v>
      </c>
      <c r="C169" s="126" t="s">
        <v>612</v>
      </c>
      <c r="D169" s="126" t="s">
        <v>3598</v>
      </c>
      <c r="E169" s="126" t="s">
        <v>3328</v>
      </c>
      <c r="F169" s="126" t="s">
        <v>3199</v>
      </c>
    </row>
    <row r="170" spans="1:6">
      <c r="A170" s="126">
        <v>2012</v>
      </c>
      <c r="B170" s="83" t="s">
        <v>2490</v>
      </c>
      <c r="C170" s="126" t="s">
        <v>430</v>
      </c>
      <c r="D170" s="126" t="s">
        <v>3819</v>
      </c>
      <c r="E170" s="126" t="s">
        <v>3665</v>
      </c>
      <c r="F170" s="126" t="s">
        <v>3324</v>
      </c>
    </row>
    <row r="171" spans="1:6">
      <c r="A171" s="126">
        <v>2012</v>
      </c>
      <c r="B171" s="83" t="s">
        <v>2490</v>
      </c>
      <c r="C171" s="126" t="s">
        <v>430</v>
      </c>
      <c r="D171" s="126" t="s">
        <v>3466</v>
      </c>
      <c r="E171" s="126" t="s">
        <v>528</v>
      </c>
      <c r="F171" s="126" t="s">
        <v>3323</v>
      </c>
    </row>
    <row r="172" spans="1:6">
      <c r="A172" s="126">
        <v>2012</v>
      </c>
      <c r="B172" s="83" t="s">
        <v>2490</v>
      </c>
      <c r="C172" s="126" t="s">
        <v>430</v>
      </c>
      <c r="D172" s="126" t="s">
        <v>3466</v>
      </c>
      <c r="E172" s="126" t="s">
        <v>528</v>
      </c>
      <c r="F172" s="126" t="s">
        <v>3311</v>
      </c>
    </row>
    <row r="173" spans="1:6">
      <c r="A173" s="126">
        <v>2012</v>
      </c>
      <c r="B173" s="83" t="s">
        <v>2490</v>
      </c>
      <c r="C173" s="126" t="s">
        <v>430</v>
      </c>
      <c r="D173" s="126" t="s">
        <v>3466</v>
      </c>
      <c r="E173" s="126" t="s">
        <v>528</v>
      </c>
      <c r="F173" s="126" t="s">
        <v>3199</v>
      </c>
    </row>
    <row r="174" spans="1:6">
      <c r="A174" s="126">
        <v>2012</v>
      </c>
      <c r="B174" s="83" t="s">
        <v>2490</v>
      </c>
      <c r="C174" s="126" t="s">
        <v>433</v>
      </c>
      <c r="D174" s="126" t="s">
        <v>3490</v>
      </c>
      <c r="E174" s="126" t="s">
        <v>3325</v>
      </c>
      <c r="F174" s="126" t="s">
        <v>3199</v>
      </c>
    </row>
    <row r="175" spans="1:6">
      <c r="A175" s="126">
        <v>2012</v>
      </c>
      <c r="B175" s="83" t="s">
        <v>2490</v>
      </c>
      <c r="C175" s="126" t="s">
        <v>433</v>
      </c>
      <c r="D175" s="126" t="s">
        <v>3537</v>
      </c>
      <c r="E175" s="126" t="s">
        <v>573</v>
      </c>
      <c r="F175" s="126" t="s">
        <v>3312</v>
      </c>
    </row>
    <row r="176" spans="1:6">
      <c r="A176" s="126">
        <v>2012</v>
      </c>
      <c r="B176" s="83" t="s">
        <v>2490</v>
      </c>
      <c r="C176" s="126" t="s">
        <v>433</v>
      </c>
      <c r="D176" s="126" t="s">
        <v>3520</v>
      </c>
      <c r="E176" s="126" t="s">
        <v>4669</v>
      </c>
      <c r="F176" s="126" t="s">
        <v>3326</v>
      </c>
    </row>
    <row r="177" spans="1:6">
      <c r="A177" s="126">
        <v>2012</v>
      </c>
      <c r="B177" s="83" t="s">
        <v>2490</v>
      </c>
      <c r="C177" s="126" t="s">
        <v>433</v>
      </c>
      <c r="D177" s="126" t="s">
        <v>3520</v>
      </c>
      <c r="E177" s="126" t="s">
        <v>4669</v>
      </c>
      <c r="F177" s="126" t="s">
        <v>3311</v>
      </c>
    </row>
    <row r="178" spans="1:6">
      <c r="A178" s="126">
        <v>2012</v>
      </c>
      <c r="B178" s="83" t="s">
        <v>2490</v>
      </c>
      <c r="C178" s="126" t="s">
        <v>435</v>
      </c>
      <c r="D178" s="126" t="s">
        <v>3467</v>
      </c>
      <c r="E178" s="126" t="s">
        <v>515</v>
      </c>
      <c r="F178" s="126" t="s">
        <v>3326</v>
      </c>
    </row>
    <row r="179" spans="1:6">
      <c r="A179" s="126">
        <v>2012</v>
      </c>
      <c r="B179" s="83" t="s">
        <v>2490</v>
      </c>
      <c r="C179" s="126" t="s">
        <v>435</v>
      </c>
      <c r="D179" s="126" t="s">
        <v>3467</v>
      </c>
      <c r="E179" s="126" t="s">
        <v>602</v>
      </c>
      <c r="F179" s="126" t="s">
        <v>3327</v>
      </c>
    </row>
    <row r="180" spans="1:6">
      <c r="A180" s="126">
        <v>2012</v>
      </c>
      <c r="B180" s="83" t="s">
        <v>2490</v>
      </c>
      <c r="C180" s="126" t="s">
        <v>438</v>
      </c>
      <c r="D180" s="126" t="s">
        <v>3596</v>
      </c>
      <c r="E180" s="126" t="s">
        <v>641</v>
      </c>
      <c r="F180" s="126" t="s">
        <v>3327</v>
      </c>
    </row>
    <row r="181" spans="1:6">
      <c r="A181" s="126">
        <v>2012</v>
      </c>
      <c r="B181" s="83" t="s">
        <v>2490</v>
      </c>
      <c r="C181" s="126" t="s">
        <v>517</v>
      </c>
      <c r="D181" s="126" t="s">
        <v>3491</v>
      </c>
      <c r="E181" s="126" t="s">
        <v>556</v>
      </c>
      <c r="F181" s="126" t="s">
        <v>3312</v>
      </c>
    </row>
    <row r="182" spans="1:6">
      <c r="A182" s="126">
        <v>2012</v>
      </c>
      <c r="B182" s="83" t="s">
        <v>2490</v>
      </c>
      <c r="C182" s="126" t="s">
        <v>517</v>
      </c>
      <c r="D182" s="126" t="s">
        <v>3491</v>
      </c>
      <c r="E182" s="126" t="s">
        <v>556</v>
      </c>
      <c r="F182" s="126" t="s">
        <v>3199</v>
      </c>
    </row>
    <row r="183" spans="1:6">
      <c r="A183" s="126">
        <v>2012</v>
      </c>
      <c r="B183" s="83" t="s">
        <v>2490</v>
      </c>
      <c r="C183" s="126" t="s">
        <v>3686</v>
      </c>
      <c r="D183" s="126" t="s">
        <v>3487</v>
      </c>
      <c r="E183" s="126" t="s">
        <v>3330</v>
      </c>
      <c r="F183" s="126" t="s">
        <v>3312</v>
      </c>
    </row>
    <row r="184" spans="1:6">
      <c r="A184" s="126">
        <v>2012</v>
      </c>
      <c r="B184" s="83" t="s">
        <v>2490</v>
      </c>
      <c r="C184" s="126" t="s">
        <v>3689</v>
      </c>
      <c r="D184" s="126" t="s">
        <v>3492</v>
      </c>
      <c r="E184" s="126" t="s">
        <v>603</v>
      </c>
      <c r="F184" s="126" t="s">
        <v>3312</v>
      </c>
    </row>
    <row r="185" spans="1:6">
      <c r="A185" s="126">
        <v>2012</v>
      </c>
      <c r="B185" s="83" t="s">
        <v>2490</v>
      </c>
      <c r="C185" s="126" t="s">
        <v>446</v>
      </c>
      <c r="D185" s="126" t="s">
        <v>3599</v>
      </c>
      <c r="E185" s="126" t="s">
        <v>3331</v>
      </c>
      <c r="F185" s="126" t="s">
        <v>3332</v>
      </c>
    </row>
    <row r="186" spans="1:6">
      <c r="A186" s="126">
        <v>2012</v>
      </c>
      <c r="B186" s="117" t="s">
        <v>644</v>
      </c>
      <c r="C186" s="126" t="s">
        <v>410</v>
      </c>
      <c r="D186" s="126" t="s">
        <v>3455</v>
      </c>
      <c r="E186" s="126" t="s">
        <v>3366</v>
      </c>
      <c r="F186" s="126" t="s">
        <v>3365</v>
      </c>
    </row>
    <row r="187" spans="1:6">
      <c r="A187" s="126">
        <v>2012</v>
      </c>
      <c r="B187" s="117" t="s">
        <v>644</v>
      </c>
      <c r="C187" s="126" t="s">
        <v>410</v>
      </c>
      <c r="D187" s="126" t="s">
        <v>3455</v>
      </c>
      <c r="E187" s="126" t="s">
        <v>3366</v>
      </c>
      <c r="F187" s="126" t="s">
        <v>3365</v>
      </c>
    </row>
    <row r="188" spans="1:6">
      <c r="A188" s="126">
        <v>2012</v>
      </c>
      <c r="B188" s="117" t="s">
        <v>644</v>
      </c>
      <c r="C188" s="126" t="s">
        <v>410</v>
      </c>
      <c r="D188" s="126" t="s">
        <v>3455</v>
      </c>
      <c r="E188" s="126" t="s">
        <v>3366</v>
      </c>
      <c r="F188" s="126" t="s">
        <v>3365</v>
      </c>
    </row>
    <row r="189" spans="1:6">
      <c r="A189" s="126">
        <v>2012</v>
      </c>
      <c r="B189" s="117" t="s">
        <v>644</v>
      </c>
      <c r="C189" s="126" t="s">
        <v>410</v>
      </c>
      <c r="D189" s="126" t="s">
        <v>3455</v>
      </c>
      <c r="E189" s="126" t="s">
        <v>3366</v>
      </c>
      <c r="F189" s="126" t="s">
        <v>3365</v>
      </c>
    </row>
    <row r="190" spans="1:6">
      <c r="A190" s="126">
        <v>2012</v>
      </c>
      <c r="B190" s="117" t="s">
        <v>644</v>
      </c>
      <c r="C190" s="126" t="s">
        <v>410</v>
      </c>
      <c r="D190" s="126" t="s">
        <v>3455</v>
      </c>
      <c r="E190" s="126" t="s">
        <v>3366</v>
      </c>
      <c r="F190" s="126" t="s">
        <v>3365</v>
      </c>
    </row>
    <row r="191" spans="1:6">
      <c r="A191" s="126">
        <v>2012</v>
      </c>
      <c r="B191" s="117" t="s">
        <v>644</v>
      </c>
      <c r="C191" s="126" t="s">
        <v>410</v>
      </c>
      <c r="D191" s="126" t="s">
        <v>3455</v>
      </c>
      <c r="E191" s="126" t="s">
        <v>3366</v>
      </c>
      <c r="F191" s="126" t="s">
        <v>3365</v>
      </c>
    </row>
    <row r="192" spans="1:6">
      <c r="A192" s="126">
        <v>2012</v>
      </c>
      <c r="B192" s="117" t="s">
        <v>644</v>
      </c>
      <c r="C192" s="126" t="s">
        <v>410</v>
      </c>
      <c r="D192" s="126" t="s">
        <v>3455</v>
      </c>
      <c r="E192" s="126" t="s">
        <v>3366</v>
      </c>
      <c r="F192" s="126" t="s">
        <v>3365</v>
      </c>
    </row>
    <row r="193" spans="1:6">
      <c r="A193" s="126">
        <v>2012</v>
      </c>
      <c r="B193" s="117" t="s">
        <v>644</v>
      </c>
      <c r="C193" s="126" t="s">
        <v>410</v>
      </c>
      <c r="D193" s="126" t="s">
        <v>3455</v>
      </c>
      <c r="E193" s="126" t="s">
        <v>3366</v>
      </c>
      <c r="F193" s="126" t="s">
        <v>3365</v>
      </c>
    </row>
    <row r="194" spans="1:6">
      <c r="A194" s="126">
        <v>2012</v>
      </c>
      <c r="B194" s="117" t="s">
        <v>644</v>
      </c>
      <c r="C194" s="126" t="s">
        <v>410</v>
      </c>
      <c r="D194" s="126" t="s">
        <v>3455</v>
      </c>
      <c r="E194" s="126" t="s">
        <v>3366</v>
      </c>
      <c r="F194" s="126" t="s">
        <v>3365</v>
      </c>
    </row>
    <row r="195" spans="1:6">
      <c r="A195" s="126">
        <v>2012</v>
      </c>
      <c r="B195" s="117" t="s">
        <v>644</v>
      </c>
      <c r="C195" s="126" t="s">
        <v>410</v>
      </c>
      <c r="D195" s="126" t="s">
        <v>3455</v>
      </c>
      <c r="E195" s="126" t="s">
        <v>3366</v>
      </c>
      <c r="F195" s="126" t="s">
        <v>3365</v>
      </c>
    </row>
    <row r="196" spans="1:6">
      <c r="A196" s="126">
        <v>2012</v>
      </c>
      <c r="B196" s="117" t="s">
        <v>644</v>
      </c>
      <c r="C196" s="126" t="s">
        <v>410</v>
      </c>
      <c r="D196" s="126" t="s">
        <v>3455</v>
      </c>
      <c r="E196" s="126" t="s">
        <v>3366</v>
      </c>
      <c r="F196" s="126" t="s">
        <v>3365</v>
      </c>
    </row>
    <row r="197" spans="1:6">
      <c r="A197" s="126">
        <v>2012</v>
      </c>
      <c r="B197" s="117" t="s">
        <v>644</v>
      </c>
      <c r="C197" s="126" t="s">
        <v>410</v>
      </c>
      <c r="D197" s="126" t="s">
        <v>3455</v>
      </c>
      <c r="E197" s="126" t="s">
        <v>3366</v>
      </c>
      <c r="F197" s="126" t="s">
        <v>3365</v>
      </c>
    </row>
    <row r="198" spans="1:6">
      <c r="A198" s="126">
        <v>2012</v>
      </c>
      <c r="B198" s="117" t="s">
        <v>644</v>
      </c>
      <c r="C198" s="126" t="s">
        <v>410</v>
      </c>
      <c r="D198" s="126" t="s">
        <v>3455</v>
      </c>
      <c r="E198" s="126" t="s">
        <v>3366</v>
      </c>
      <c r="F198" s="126" t="s">
        <v>3365</v>
      </c>
    </row>
    <row r="199" spans="1:6">
      <c r="A199" s="126">
        <v>2012</v>
      </c>
      <c r="B199" s="117" t="s">
        <v>644</v>
      </c>
      <c r="C199" s="126" t="s">
        <v>410</v>
      </c>
      <c r="D199" s="126" t="s">
        <v>3455</v>
      </c>
      <c r="E199" s="126" t="s">
        <v>3366</v>
      </c>
      <c r="F199" s="126" t="s">
        <v>3365</v>
      </c>
    </row>
    <row r="200" spans="1:6">
      <c r="A200" s="126">
        <v>2012</v>
      </c>
      <c r="B200" s="117" t="s">
        <v>644</v>
      </c>
      <c r="C200" s="126" t="s">
        <v>410</v>
      </c>
      <c r="D200" s="126" t="s">
        <v>3455</v>
      </c>
      <c r="E200" s="126" t="s">
        <v>3366</v>
      </c>
      <c r="F200" s="126" t="s">
        <v>3365</v>
      </c>
    </row>
    <row r="201" spans="1:6">
      <c r="A201" s="126">
        <v>2012</v>
      </c>
      <c r="B201" s="117" t="s">
        <v>644</v>
      </c>
      <c r="C201" s="126" t="s">
        <v>410</v>
      </c>
      <c r="D201" s="126" t="s">
        <v>3455</v>
      </c>
      <c r="E201" s="126" t="s">
        <v>3366</v>
      </c>
      <c r="F201" s="126" t="s">
        <v>3365</v>
      </c>
    </row>
    <row r="202" spans="1:6">
      <c r="A202" s="126">
        <v>2012</v>
      </c>
      <c r="B202" s="117" t="s">
        <v>644</v>
      </c>
      <c r="C202" s="126" t="s">
        <v>410</v>
      </c>
      <c r="D202" s="126" t="s">
        <v>3455</v>
      </c>
      <c r="E202" s="126" t="s">
        <v>3366</v>
      </c>
      <c r="F202" s="126" t="s">
        <v>3365</v>
      </c>
    </row>
    <row r="203" spans="1:6">
      <c r="A203" s="126">
        <v>2012</v>
      </c>
      <c r="B203" s="117" t="s">
        <v>644</v>
      </c>
      <c r="C203" s="126" t="s">
        <v>410</v>
      </c>
      <c r="D203" s="126" t="s">
        <v>3455</v>
      </c>
      <c r="E203" s="126" t="s">
        <v>3366</v>
      </c>
      <c r="F203" s="126" t="s">
        <v>3365</v>
      </c>
    </row>
    <row r="204" spans="1:6">
      <c r="A204" s="126">
        <v>2012</v>
      </c>
      <c r="B204" s="117" t="s">
        <v>644</v>
      </c>
      <c r="C204" s="126" t="s">
        <v>410</v>
      </c>
      <c r="D204" s="126" t="s">
        <v>3455</v>
      </c>
      <c r="E204" s="126" t="s">
        <v>3366</v>
      </c>
      <c r="F204" s="126" t="s">
        <v>3365</v>
      </c>
    </row>
    <row r="205" spans="1:6">
      <c r="A205" s="126">
        <v>2012</v>
      </c>
      <c r="B205" s="117" t="s">
        <v>644</v>
      </c>
      <c r="C205" s="126" t="s">
        <v>410</v>
      </c>
      <c r="D205" s="126" t="s">
        <v>3455</v>
      </c>
      <c r="E205" s="126" t="s">
        <v>3366</v>
      </c>
      <c r="F205" s="126" t="s">
        <v>3365</v>
      </c>
    </row>
    <row r="206" spans="1:6">
      <c r="A206" s="126">
        <v>2012</v>
      </c>
      <c r="B206" s="117" t="s">
        <v>644</v>
      </c>
      <c r="C206" s="126" t="s">
        <v>410</v>
      </c>
      <c r="D206" s="126" t="s">
        <v>3455</v>
      </c>
      <c r="E206" s="126" t="s">
        <v>3366</v>
      </c>
      <c r="F206" s="126" t="s">
        <v>3365</v>
      </c>
    </row>
    <row r="207" spans="1:6">
      <c r="A207" s="126">
        <v>2012</v>
      </c>
      <c r="B207" s="117" t="s">
        <v>644</v>
      </c>
      <c r="C207" s="126" t="s">
        <v>410</v>
      </c>
      <c r="D207" s="126" t="s">
        <v>3455</v>
      </c>
      <c r="E207" s="126" t="s">
        <v>3366</v>
      </c>
      <c r="F207" s="126" t="s">
        <v>3365</v>
      </c>
    </row>
    <row r="208" spans="1:6">
      <c r="A208" s="126">
        <v>2012</v>
      </c>
      <c r="B208" s="117" t="s">
        <v>644</v>
      </c>
      <c r="C208" s="126" t="s">
        <v>410</v>
      </c>
      <c r="D208" s="126" t="s">
        <v>3455</v>
      </c>
      <c r="E208" s="126" t="s">
        <v>3366</v>
      </c>
      <c r="F208" s="126" t="s">
        <v>3365</v>
      </c>
    </row>
    <row r="209" spans="1:6">
      <c r="A209" s="126">
        <v>2012</v>
      </c>
      <c r="B209" s="117" t="s">
        <v>644</v>
      </c>
      <c r="C209" s="126" t="s">
        <v>410</v>
      </c>
      <c r="D209" s="126" t="s">
        <v>3455</v>
      </c>
      <c r="E209" s="126" t="s">
        <v>3366</v>
      </c>
      <c r="F209" s="126" t="s">
        <v>3365</v>
      </c>
    </row>
    <row r="210" spans="1:6">
      <c r="A210" s="126">
        <v>2012</v>
      </c>
      <c r="B210" s="117" t="s">
        <v>644</v>
      </c>
      <c r="C210" s="126" t="s">
        <v>410</v>
      </c>
      <c r="D210" s="126" t="s">
        <v>3455</v>
      </c>
      <c r="E210" s="126" t="s">
        <v>3366</v>
      </c>
      <c r="F210" s="126" t="s">
        <v>3365</v>
      </c>
    </row>
    <row r="211" spans="1:6">
      <c r="A211" s="126">
        <v>2012</v>
      </c>
      <c r="B211" s="117" t="s">
        <v>644</v>
      </c>
      <c r="C211" s="126" t="s">
        <v>410</v>
      </c>
      <c r="D211" s="126" t="s">
        <v>3455</v>
      </c>
      <c r="E211" s="126" t="s">
        <v>3366</v>
      </c>
      <c r="F211" s="126" t="s">
        <v>3365</v>
      </c>
    </row>
    <row r="212" spans="1:6">
      <c r="A212" s="126">
        <v>2012</v>
      </c>
      <c r="B212" s="117" t="s">
        <v>644</v>
      </c>
      <c r="C212" s="126" t="s">
        <v>410</v>
      </c>
      <c r="D212" s="126" t="s">
        <v>3455</v>
      </c>
      <c r="E212" s="126" t="s">
        <v>3366</v>
      </c>
      <c r="F212" s="126" t="s">
        <v>3365</v>
      </c>
    </row>
    <row r="213" spans="1:6">
      <c r="A213" s="126">
        <v>2012</v>
      </c>
      <c r="B213" s="117" t="s">
        <v>644</v>
      </c>
      <c r="C213" s="126" t="s">
        <v>410</v>
      </c>
      <c r="D213" s="126" t="s">
        <v>3455</v>
      </c>
      <c r="E213" s="126" t="s">
        <v>3366</v>
      </c>
      <c r="F213" s="126" t="s">
        <v>3365</v>
      </c>
    </row>
    <row r="214" spans="1:6">
      <c r="A214" s="126">
        <v>2012</v>
      </c>
      <c r="B214" s="117" t="s">
        <v>644</v>
      </c>
      <c r="C214" s="126" t="s">
        <v>410</v>
      </c>
      <c r="D214" s="126" t="s">
        <v>3455</v>
      </c>
      <c r="E214" s="126" t="s">
        <v>3366</v>
      </c>
      <c r="F214" s="126" t="s">
        <v>3365</v>
      </c>
    </row>
    <row r="215" spans="1:6">
      <c r="A215" s="126">
        <v>2012</v>
      </c>
      <c r="B215" s="117" t="s">
        <v>644</v>
      </c>
      <c r="C215" s="126" t="s">
        <v>410</v>
      </c>
      <c r="D215" s="126" t="s">
        <v>3455</v>
      </c>
      <c r="E215" s="126" t="s">
        <v>3366</v>
      </c>
      <c r="F215" s="126" t="s">
        <v>3365</v>
      </c>
    </row>
    <row r="216" spans="1:6">
      <c r="A216" s="126">
        <v>2012</v>
      </c>
      <c r="B216" s="117" t="s">
        <v>644</v>
      </c>
      <c r="C216" s="126" t="s">
        <v>410</v>
      </c>
      <c r="D216" s="126" t="s">
        <v>3455</v>
      </c>
      <c r="E216" s="126" t="s">
        <v>3366</v>
      </c>
      <c r="F216" s="126" t="s">
        <v>3365</v>
      </c>
    </row>
    <row r="217" spans="1:6">
      <c r="A217" s="126">
        <v>2012</v>
      </c>
      <c r="B217" s="117" t="s">
        <v>644</v>
      </c>
      <c r="C217" s="126" t="s">
        <v>410</v>
      </c>
      <c r="D217" s="126" t="s">
        <v>3455</v>
      </c>
      <c r="E217" s="126" t="s">
        <v>3366</v>
      </c>
      <c r="F217" s="126" t="s">
        <v>3365</v>
      </c>
    </row>
    <row r="218" spans="1:6">
      <c r="A218" s="126">
        <v>2012</v>
      </c>
      <c r="B218" s="117" t="s">
        <v>644</v>
      </c>
      <c r="C218" s="126" t="s">
        <v>410</v>
      </c>
      <c r="D218" s="126" t="s">
        <v>3455</v>
      </c>
      <c r="E218" s="126" t="s">
        <v>3366</v>
      </c>
      <c r="F218" s="126" t="s">
        <v>3365</v>
      </c>
    </row>
    <row r="219" spans="1:6">
      <c r="A219" s="126">
        <v>2012</v>
      </c>
      <c r="B219" s="117" t="s">
        <v>644</v>
      </c>
      <c r="C219" s="126" t="s">
        <v>410</v>
      </c>
      <c r="D219" s="126" t="s">
        <v>3455</v>
      </c>
      <c r="E219" s="126" t="s">
        <v>3366</v>
      </c>
      <c r="F219" s="126" t="s">
        <v>3365</v>
      </c>
    </row>
    <row r="220" spans="1:6">
      <c r="A220" s="126">
        <v>2012</v>
      </c>
      <c r="B220" s="117" t="s">
        <v>644</v>
      </c>
      <c r="C220" s="126" t="s">
        <v>410</v>
      </c>
      <c r="D220" s="126" t="s">
        <v>3455</v>
      </c>
      <c r="E220" s="126" t="s">
        <v>3366</v>
      </c>
      <c r="F220" s="126" t="s">
        <v>3365</v>
      </c>
    </row>
    <row r="221" spans="1:6">
      <c r="A221" s="160">
        <v>2013</v>
      </c>
      <c r="B221" s="83" t="s">
        <v>2490</v>
      </c>
      <c r="C221" s="126" t="s">
        <v>411</v>
      </c>
      <c r="D221" s="126" t="s">
        <v>3538</v>
      </c>
      <c r="E221" s="126" t="s">
        <v>3292</v>
      </c>
      <c r="F221" s="126" t="s">
        <v>474</v>
      </c>
    </row>
    <row r="222" spans="1:6">
      <c r="A222" s="160">
        <v>2013</v>
      </c>
      <c r="B222" s="83" t="s">
        <v>2490</v>
      </c>
      <c r="C222" s="126" t="s">
        <v>411</v>
      </c>
      <c r="D222" s="126" t="s">
        <v>3458</v>
      </c>
      <c r="E222" s="126" t="s">
        <v>2607</v>
      </c>
      <c r="F222" s="126" t="s">
        <v>3293</v>
      </c>
    </row>
    <row r="223" spans="1:6">
      <c r="A223" s="160">
        <v>2013</v>
      </c>
      <c r="B223" s="83" t="s">
        <v>2490</v>
      </c>
      <c r="C223" s="126" t="s">
        <v>411</v>
      </c>
      <c r="D223" s="126" t="s">
        <v>3458</v>
      </c>
      <c r="E223" s="126" t="s">
        <v>475</v>
      </c>
      <c r="F223" s="126" t="s">
        <v>474</v>
      </c>
    </row>
    <row r="224" spans="1:6">
      <c r="A224" s="160">
        <v>2013</v>
      </c>
      <c r="B224" s="83" t="s">
        <v>2490</v>
      </c>
      <c r="C224" s="126" t="s">
        <v>412</v>
      </c>
      <c r="D224" s="126" t="s">
        <v>3474</v>
      </c>
      <c r="E224" s="126" t="s">
        <v>479</v>
      </c>
      <c r="F224" s="126" t="s">
        <v>3293</v>
      </c>
    </row>
    <row r="225" spans="1:6">
      <c r="A225" s="160">
        <v>2013</v>
      </c>
      <c r="B225" s="83" t="s">
        <v>2490</v>
      </c>
      <c r="C225" s="126" t="s">
        <v>415</v>
      </c>
      <c r="D225" s="126" t="s">
        <v>3493</v>
      </c>
      <c r="E225" s="126" t="s">
        <v>3449</v>
      </c>
      <c r="F225" s="126" t="s">
        <v>3168</v>
      </c>
    </row>
    <row r="226" spans="1:6">
      <c r="A226" s="160">
        <v>2013</v>
      </c>
      <c r="B226" s="83" t="s">
        <v>2490</v>
      </c>
      <c r="C226" s="126" t="s">
        <v>415</v>
      </c>
      <c r="D226" s="126" t="s">
        <v>3539</v>
      </c>
      <c r="E226" s="126" t="s">
        <v>3301</v>
      </c>
      <c r="F226" s="126" t="s">
        <v>3302</v>
      </c>
    </row>
    <row r="227" spans="1:6">
      <c r="A227" s="160">
        <v>2013</v>
      </c>
      <c r="B227" s="83" t="s">
        <v>2490</v>
      </c>
      <c r="C227" s="126" t="s">
        <v>416</v>
      </c>
      <c r="D227" s="126" t="s">
        <v>3525</v>
      </c>
      <c r="E227" s="126" t="s">
        <v>3281</v>
      </c>
      <c r="F227" s="126" t="s">
        <v>3168</v>
      </c>
    </row>
    <row r="228" spans="1:6">
      <c r="A228" s="160">
        <v>2013</v>
      </c>
      <c r="B228" s="83" t="s">
        <v>2490</v>
      </c>
      <c r="C228" s="126" t="s">
        <v>418</v>
      </c>
      <c r="D228" s="126" t="s">
        <v>3494</v>
      </c>
      <c r="E228" s="126" t="s">
        <v>3450</v>
      </c>
      <c r="F228" s="126" t="s">
        <v>3168</v>
      </c>
    </row>
    <row r="229" spans="1:6">
      <c r="A229" s="160">
        <v>2013</v>
      </c>
      <c r="B229" s="83" t="s">
        <v>2490</v>
      </c>
      <c r="C229" s="126" t="s">
        <v>418</v>
      </c>
      <c r="D229" s="126" t="s">
        <v>3494</v>
      </c>
      <c r="E229" s="126" t="s">
        <v>315</v>
      </c>
      <c r="F229" s="126" t="s">
        <v>3168</v>
      </c>
    </row>
    <row r="230" spans="1:6">
      <c r="A230" s="160">
        <v>2013</v>
      </c>
      <c r="B230" s="83" t="s">
        <v>2490</v>
      </c>
      <c r="C230" s="126" t="s">
        <v>422</v>
      </c>
      <c r="D230" s="126" t="s">
        <v>3495</v>
      </c>
      <c r="E230" s="126" t="s">
        <v>540</v>
      </c>
      <c r="F230" s="126" t="s">
        <v>3168</v>
      </c>
    </row>
    <row r="231" spans="1:6">
      <c r="A231" s="160">
        <v>2013</v>
      </c>
      <c r="B231" s="83" t="s">
        <v>2490</v>
      </c>
      <c r="C231" s="126" t="s">
        <v>423</v>
      </c>
      <c r="D231" s="126" t="s">
        <v>3476</v>
      </c>
      <c r="E231" s="126" t="s">
        <v>3220</v>
      </c>
      <c r="F231" s="126" t="s">
        <v>3295</v>
      </c>
    </row>
    <row r="232" spans="1:6">
      <c r="A232" s="160">
        <v>2013</v>
      </c>
      <c r="B232" s="83" t="s">
        <v>2490</v>
      </c>
      <c r="C232" s="126" t="s">
        <v>423</v>
      </c>
      <c r="D232" s="126" t="s">
        <v>3461</v>
      </c>
      <c r="E232" s="126" t="s">
        <v>3296</v>
      </c>
      <c r="F232" s="126" t="s">
        <v>3297</v>
      </c>
    </row>
    <row r="233" spans="1:6">
      <c r="A233" s="160">
        <v>2013</v>
      </c>
      <c r="B233" s="83" t="s">
        <v>2490</v>
      </c>
      <c r="C233" s="126" t="s">
        <v>423</v>
      </c>
      <c r="D233" s="126" t="s">
        <v>3476</v>
      </c>
      <c r="E233" s="126" t="s">
        <v>3298</v>
      </c>
      <c r="F233" s="126" t="s">
        <v>3297</v>
      </c>
    </row>
    <row r="234" spans="1:6">
      <c r="A234" s="160">
        <v>2013</v>
      </c>
      <c r="B234" s="83" t="s">
        <v>2490</v>
      </c>
      <c r="C234" s="126" t="s">
        <v>423</v>
      </c>
      <c r="D234" s="126" t="s">
        <v>3484</v>
      </c>
      <c r="E234" s="126" t="s">
        <v>545</v>
      </c>
      <c r="F234" s="126" t="s">
        <v>474</v>
      </c>
    </row>
    <row r="235" spans="1:6">
      <c r="A235" s="160">
        <v>2013</v>
      </c>
      <c r="B235" s="83" t="s">
        <v>2490</v>
      </c>
      <c r="C235" s="126" t="s">
        <v>423</v>
      </c>
      <c r="D235" s="126" t="s">
        <v>3476</v>
      </c>
      <c r="E235" s="126" t="s">
        <v>3304</v>
      </c>
      <c r="F235" s="126" t="s">
        <v>3305</v>
      </c>
    </row>
    <row r="236" spans="1:6">
      <c r="A236" s="160">
        <v>2013</v>
      </c>
      <c r="B236" s="83" t="s">
        <v>2490</v>
      </c>
      <c r="C236" s="126" t="s">
        <v>423</v>
      </c>
      <c r="D236" s="126" t="s">
        <v>3540</v>
      </c>
      <c r="E236" s="126" t="s">
        <v>3303</v>
      </c>
      <c r="F236" s="126" t="s">
        <v>3199</v>
      </c>
    </row>
    <row r="237" spans="1:6">
      <c r="A237" s="160">
        <v>2013</v>
      </c>
      <c r="B237" s="83" t="s">
        <v>2490</v>
      </c>
      <c r="C237" s="126" t="s">
        <v>423</v>
      </c>
      <c r="D237" s="126" t="s">
        <v>3600</v>
      </c>
      <c r="E237" s="126" t="s">
        <v>2613</v>
      </c>
      <c r="F237" s="126" t="s">
        <v>474</v>
      </c>
    </row>
    <row r="238" spans="1:6">
      <c r="A238" s="160">
        <v>2013</v>
      </c>
      <c r="B238" s="83" t="s">
        <v>2490</v>
      </c>
      <c r="C238" s="126" t="s">
        <v>423</v>
      </c>
      <c r="D238" s="126" t="s">
        <v>3601</v>
      </c>
      <c r="E238" s="126" t="s">
        <v>499</v>
      </c>
      <c r="F238" s="126" t="s">
        <v>474</v>
      </c>
    </row>
    <row r="239" spans="1:6">
      <c r="A239" s="160">
        <v>2013</v>
      </c>
      <c r="B239" s="83" t="s">
        <v>2490</v>
      </c>
      <c r="C239" s="126" t="s">
        <v>424</v>
      </c>
      <c r="D239" s="126" t="s">
        <v>3532</v>
      </c>
      <c r="E239" s="126" t="s">
        <v>3340</v>
      </c>
      <c r="F239" s="126" t="s">
        <v>3299</v>
      </c>
    </row>
    <row r="240" spans="1:6">
      <c r="A240" s="160">
        <v>2013</v>
      </c>
      <c r="B240" s="83" t="s">
        <v>2490</v>
      </c>
      <c r="C240" s="126" t="s">
        <v>427</v>
      </c>
      <c r="D240" s="126" t="s">
        <v>3465</v>
      </c>
      <c r="E240" s="126" t="s">
        <v>3307</v>
      </c>
      <c r="F240" s="126" t="s">
        <v>3308</v>
      </c>
    </row>
    <row r="241" spans="1:6">
      <c r="A241" s="160">
        <v>2013</v>
      </c>
      <c r="B241" s="83" t="s">
        <v>2490</v>
      </c>
      <c r="C241" s="126" t="s">
        <v>428</v>
      </c>
      <c r="D241" s="126" t="s">
        <v>3497</v>
      </c>
      <c r="E241" s="126" t="s">
        <v>3667</v>
      </c>
      <c r="F241" s="126" t="s">
        <v>3199</v>
      </c>
    </row>
    <row r="242" spans="1:6">
      <c r="A242" s="160">
        <v>2013</v>
      </c>
      <c r="B242" s="83" t="s">
        <v>2490</v>
      </c>
      <c r="C242" s="126" t="s">
        <v>612</v>
      </c>
      <c r="D242" s="126" t="s">
        <v>3496</v>
      </c>
      <c r="E242" s="126" t="s">
        <v>3306</v>
      </c>
      <c r="F242" s="126" t="s">
        <v>565</v>
      </c>
    </row>
    <row r="243" spans="1:6">
      <c r="A243" s="160">
        <v>2013</v>
      </c>
      <c r="B243" s="83" t="s">
        <v>2490</v>
      </c>
      <c r="C243" s="126" t="s">
        <v>430</v>
      </c>
      <c r="D243" s="126" t="s">
        <v>3466</v>
      </c>
      <c r="E243" s="126" t="s">
        <v>528</v>
      </c>
      <c r="F243" s="126" t="s">
        <v>3300</v>
      </c>
    </row>
    <row r="244" spans="1:6">
      <c r="A244" s="160">
        <v>2013</v>
      </c>
      <c r="B244" s="83" t="s">
        <v>2490</v>
      </c>
      <c r="C244" s="126" t="s">
        <v>433</v>
      </c>
      <c r="D244" s="126" t="s">
        <v>3820</v>
      </c>
      <c r="E244" s="126" t="s">
        <v>511</v>
      </c>
      <c r="F244" s="126" t="s">
        <v>3293</v>
      </c>
    </row>
    <row r="245" spans="1:6">
      <c r="A245" s="160">
        <v>2013</v>
      </c>
      <c r="B245" s="83" t="s">
        <v>2490</v>
      </c>
      <c r="C245" s="126" t="s">
        <v>436</v>
      </c>
      <c r="D245" s="126" t="s">
        <v>3602</v>
      </c>
      <c r="E245" s="126" t="s">
        <v>656</v>
      </c>
      <c r="F245" s="126" t="s">
        <v>474</v>
      </c>
    </row>
    <row r="246" spans="1:6">
      <c r="A246" s="160">
        <v>2013</v>
      </c>
      <c r="B246" s="83" t="s">
        <v>2490</v>
      </c>
      <c r="C246" s="126" t="s">
        <v>437</v>
      </c>
      <c r="D246" s="126" t="s">
        <v>3603</v>
      </c>
      <c r="E246" s="126" t="s">
        <v>4620</v>
      </c>
      <c r="F246" s="126" t="s">
        <v>474</v>
      </c>
    </row>
    <row r="247" spans="1:6">
      <c r="A247" s="160">
        <v>2013</v>
      </c>
      <c r="B247" s="83" t="s">
        <v>2490</v>
      </c>
      <c r="C247" s="126" t="s">
        <v>517</v>
      </c>
      <c r="D247" s="126" t="s">
        <v>3604</v>
      </c>
      <c r="E247" s="126" t="s">
        <v>3294</v>
      </c>
      <c r="F247" s="126" t="s">
        <v>3293</v>
      </c>
    </row>
    <row r="248" spans="1:6">
      <c r="A248" s="160">
        <v>2013</v>
      </c>
      <c r="B248" s="117" t="s">
        <v>644</v>
      </c>
      <c r="C248" s="126" t="s">
        <v>410</v>
      </c>
      <c r="D248" s="126" t="s">
        <v>3455</v>
      </c>
      <c r="E248" s="126" t="s">
        <v>3366</v>
      </c>
      <c r="F248" s="126" t="s">
        <v>3365</v>
      </c>
    </row>
    <row r="249" spans="1:6">
      <c r="A249" s="160">
        <v>2013</v>
      </c>
      <c r="B249" s="117" t="s">
        <v>644</v>
      </c>
      <c r="C249" s="126" t="s">
        <v>410</v>
      </c>
      <c r="D249" s="126" t="s">
        <v>3455</v>
      </c>
      <c r="E249" s="126" t="s">
        <v>3366</v>
      </c>
      <c r="F249" s="126" t="s">
        <v>3365</v>
      </c>
    </row>
    <row r="250" spans="1:6">
      <c r="A250" s="160">
        <v>2013</v>
      </c>
      <c r="B250" s="117" t="s">
        <v>644</v>
      </c>
      <c r="C250" s="126" t="s">
        <v>410</v>
      </c>
      <c r="D250" s="126" t="s">
        <v>3455</v>
      </c>
      <c r="E250" s="126" t="s">
        <v>3366</v>
      </c>
      <c r="F250" s="126" t="s">
        <v>3365</v>
      </c>
    </row>
    <row r="251" spans="1:6">
      <c r="A251" s="160">
        <v>2013</v>
      </c>
      <c r="B251" s="117" t="s">
        <v>644</v>
      </c>
      <c r="C251" s="126" t="s">
        <v>410</v>
      </c>
      <c r="D251" s="126" t="s">
        <v>3455</v>
      </c>
      <c r="E251" s="126" t="s">
        <v>3366</v>
      </c>
      <c r="F251" s="126" t="s">
        <v>3365</v>
      </c>
    </row>
    <row r="252" spans="1:6">
      <c r="A252" s="160">
        <v>2013</v>
      </c>
      <c r="B252" s="117" t="s">
        <v>644</v>
      </c>
      <c r="C252" s="126" t="s">
        <v>410</v>
      </c>
      <c r="D252" s="126" t="s">
        <v>3455</v>
      </c>
      <c r="E252" s="126" t="s">
        <v>3366</v>
      </c>
      <c r="F252" s="126" t="s">
        <v>3365</v>
      </c>
    </row>
    <row r="253" spans="1:6">
      <c r="A253" s="160">
        <v>2013</v>
      </c>
      <c r="B253" s="117" t="s">
        <v>644</v>
      </c>
      <c r="C253" s="126" t="s">
        <v>410</v>
      </c>
      <c r="D253" s="126" t="s">
        <v>3455</v>
      </c>
      <c r="E253" s="126" t="s">
        <v>3366</v>
      </c>
      <c r="F253" s="126" t="s">
        <v>3365</v>
      </c>
    </row>
    <row r="254" spans="1:6">
      <c r="A254" s="160">
        <v>2013</v>
      </c>
      <c r="B254" s="117" t="s">
        <v>644</v>
      </c>
      <c r="C254" s="126" t="s">
        <v>410</v>
      </c>
      <c r="D254" s="126" t="s">
        <v>3455</v>
      </c>
      <c r="E254" s="126" t="s">
        <v>3366</v>
      </c>
      <c r="F254" s="126" t="s">
        <v>3365</v>
      </c>
    </row>
    <row r="255" spans="1:6">
      <c r="A255" s="160">
        <v>2013</v>
      </c>
      <c r="B255" s="117" t="s">
        <v>644</v>
      </c>
      <c r="C255" s="126" t="s">
        <v>410</v>
      </c>
      <c r="D255" s="126" t="s">
        <v>3455</v>
      </c>
      <c r="E255" s="126" t="s">
        <v>3366</v>
      </c>
      <c r="F255" s="126" t="s">
        <v>3365</v>
      </c>
    </row>
    <row r="256" spans="1:6">
      <c r="A256" s="160">
        <v>2013</v>
      </c>
      <c r="B256" s="117" t="s">
        <v>644</v>
      </c>
      <c r="C256" s="126" t="s">
        <v>410</v>
      </c>
      <c r="D256" s="126" t="s">
        <v>3455</v>
      </c>
      <c r="E256" s="126" t="s">
        <v>3366</v>
      </c>
      <c r="F256" s="126" t="s">
        <v>3365</v>
      </c>
    </row>
    <row r="257" spans="1:6">
      <c r="A257" s="160">
        <v>2013</v>
      </c>
      <c r="B257" s="117" t="s">
        <v>644</v>
      </c>
      <c r="C257" s="126" t="s">
        <v>410</v>
      </c>
      <c r="D257" s="126" t="s">
        <v>3455</v>
      </c>
      <c r="E257" s="126" t="s">
        <v>3366</v>
      </c>
      <c r="F257" s="126" t="s">
        <v>3365</v>
      </c>
    </row>
    <row r="258" spans="1:6">
      <c r="A258" s="160">
        <v>2013</v>
      </c>
      <c r="B258" s="117" t="s">
        <v>644</v>
      </c>
      <c r="C258" s="126" t="s">
        <v>410</v>
      </c>
      <c r="D258" s="126" t="s">
        <v>3455</v>
      </c>
      <c r="E258" s="126" t="s">
        <v>3366</v>
      </c>
      <c r="F258" s="126" t="s">
        <v>3365</v>
      </c>
    </row>
    <row r="259" spans="1:6">
      <c r="A259" s="160">
        <v>2013</v>
      </c>
      <c r="B259" s="117" t="s">
        <v>644</v>
      </c>
      <c r="C259" s="126" t="s">
        <v>410</v>
      </c>
      <c r="D259" s="126" t="s">
        <v>3455</v>
      </c>
      <c r="E259" s="126" t="s">
        <v>3366</v>
      </c>
      <c r="F259" s="126" t="s">
        <v>3365</v>
      </c>
    </row>
    <row r="260" spans="1:6">
      <c r="A260" s="160">
        <v>2013</v>
      </c>
      <c r="B260" s="117" t="s">
        <v>644</v>
      </c>
      <c r="C260" s="126" t="s">
        <v>410</v>
      </c>
      <c r="D260" s="126" t="s">
        <v>3455</v>
      </c>
      <c r="E260" s="126" t="s">
        <v>3366</v>
      </c>
      <c r="F260" s="126" t="s">
        <v>3365</v>
      </c>
    </row>
    <row r="261" spans="1:6">
      <c r="A261" s="160">
        <v>2013</v>
      </c>
      <c r="B261" s="117" t="s">
        <v>644</v>
      </c>
      <c r="C261" s="126" t="s">
        <v>410</v>
      </c>
      <c r="D261" s="126" t="s">
        <v>3455</v>
      </c>
      <c r="E261" s="126" t="s">
        <v>3366</v>
      </c>
      <c r="F261" s="126" t="s">
        <v>3365</v>
      </c>
    </row>
    <row r="262" spans="1:6">
      <c r="A262" s="160">
        <v>2013</v>
      </c>
      <c r="B262" s="117" t="s">
        <v>644</v>
      </c>
      <c r="C262" s="126" t="s">
        <v>410</v>
      </c>
      <c r="D262" s="126" t="s">
        <v>3455</v>
      </c>
      <c r="E262" s="126" t="s">
        <v>3366</v>
      </c>
      <c r="F262" s="126" t="s">
        <v>3365</v>
      </c>
    </row>
    <row r="263" spans="1:6">
      <c r="A263" s="160">
        <v>2013</v>
      </c>
      <c r="B263" s="117" t="s">
        <v>644</v>
      </c>
      <c r="C263" s="126" t="s">
        <v>410</v>
      </c>
      <c r="D263" s="126" t="s">
        <v>3455</v>
      </c>
      <c r="E263" s="126" t="s">
        <v>3366</v>
      </c>
      <c r="F263" s="126" t="s">
        <v>3365</v>
      </c>
    </row>
    <row r="264" spans="1:6">
      <c r="A264" s="160">
        <v>2013</v>
      </c>
      <c r="B264" s="117" t="s">
        <v>644</v>
      </c>
      <c r="C264" s="126" t="s">
        <v>410</v>
      </c>
      <c r="D264" s="126" t="s">
        <v>3455</v>
      </c>
      <c r="E264" s="126" t="s">
        <v>3366</v>
      </c>
      <c r="F264" s="126" t="s">
        <v>3365</v>
      </c>
    </row>
    <row r="265" spans="1:6">
      <c r="A265" s="160">
        <v>2013</v>
      </c>
      <c r="B265" s="117" t="s">
        <v>644</v>
      </c>
      <c r="C265" s="126" t="s">
        <v>410</v>
      </c>
      <c r="D265" s="126" t="s">
        <v>3455</v>
      </c>
      <c r="E265" s="126" t="s">
        <v>3366</v>
      </c>
      <c r="F265" s="126" t="s">
        <v>3365</v>
      </c>
    </row>
    <row r="266" spans="1:6">
      <c r="A266" s="160">
        <v>2013</v>
      </c>
      <c r="B266" s="117" t="s">
        <v>644</v>
      </c>
      <c r="C266" s="126" t="s">
        <v>410</v>
      </c>
      <c r="D266" s="126" t="s">
        <v>3455</v>
      </c>
      <c r="E266" s="126" t="s">
        <v>3366</v>
      </c>
      <c r="F266" s="126" t="s">
        <v>3365</v>
      </c>
    </row>
    <row r="267" spans="1:6">
      <c r="A267" s="160">
        <v>2013</v>
      </c>
      <c r="B267" s="117" t="s">
        <v>644</v>
      </c>
      <c r="C267" s="126" t="s">
        <v>410</v>
      </c>
      <c r="D267" s="126" t="s">
        <v>3455</v>
      </c>
      <c r="E267" s="126" t="s">
        <v>3366</v>
      </c>
      <c r="F267" s="126" t="s">
        <v>3365</v>
      </c>
    </row>
    <row r="268" spans="1:6">
      <c r="A268" s="160">
        <v>2013</v>
      </c>
      <c r="B268" s="117" t="s">
        <v>644</v>
      </c>
      <c r="C268" s="126" t="s">
        <v>410</v>
      </c>
      <c r="D268" s="126" t="s">
        <v>3455</v>
      </c>
      <c r="E268" s="126" t="s">
        <v>3366</v>
      </c>
      <c r="F268" s="126" t="s">
        <v>3365</v>
      </c>
    </row>
    <row r="269" spans="1:6">
      <c r="A269" s="160">
        <v>2013</v>
      </c>
      <c r="B269" s="117" t="s">
        <v>644</v>
      </c>
      <c r="C269" s="126" t="s">
        <v>410</v>
      </c>
      <c r="D269" s="126" t="s">
        <v>3455</v>
      </c>
      <c r="E269" s="126" t="s">
        <v>3366</v>
      </c>
      <c r="F269" s="126" t="s">
        <v>3365</v>
      </c>
    </row>
    <row r="270" spans="1:6">
      <c r="A270" s="160">
        <v>2013</v>
      </c>
      <c r="B270" s="117" t="s">
        <v>644</v>
      </c>
      <c r="C270" s="126" t="s">
        <v>410</v>
      </c>
      <c r="D270" s="126" t="s">
        <v>3455</v>
      </c>
      <c r="E270" s="126" t="s">
        <v>3366</v>
      </c>
      <c r="F270" s="126" t="s">
        <v>3365</v>
      </c>
    </row>
    <row r="271" spans="1:6">
      <c r="A271" s="160">
        <v>2013</v>
      </c>
      <c r="B271" s="117" t="s">
        <v>644</v>
      </c>
      <c r="C271" s="126" t="s">
        <v>410</v>
      </c>
      <c r="D271" s="126" t="s">
        <v>3455</v>
      </c>
      <c r="E271" s="126" t="s">
        <v>3366</v>
      </c>
      <c r="F271" s="126" t="s">
        <v>3365</v>
      </c>
    </row>
    <row r="272" spans="1:6">
      <c r="A272" s="160">
        <v>2013</v>
      </c>
      <c r="B272" s="117" t="s">
        <v>644</v>
      </c>
      <c r="C272" s="126" t="s">
        <v>410</v>
      </c>
      <c r="D272" s="126" t="s">
        <v>3455</v>
      </c>
      <c r="E272" s="126" t="s">
        <v>3366</v>
      </c>
      <c r="F272" s="126" t="s">
        <v>3365</v>
      </c>
    </row>
    <row r="273" spans="1:6">
      <c r="A273" s="160">
        <v>2013</v>
      </c>
      <c r="B273" s="117" t="s">
        <v>644</v>
      </c>
      <c r="C273" s="126" t="s">
        <v>410</v>
      </c>
      <c r="D273" s="126" t="s">
        <v>3455</v>
      </c>
      <c r="E273" s="126" t="s">
        <v>3366</v>
      </c>
      <c r="F273" s="126" t="s">
        <v>3365</v>
      </c>
    </row>
    <row r="274" spans="1:6">
      <c r="A274" s="160">
        <v>2013</v>
      </c>
      <c r="B274" s="117" t="s">
        <v>644</v>
      </c>
      <c r="C274" s="126" t="s">
        <v>410</v>
      </c>
      <c r="D274" s="126" t="s">
        <v>3455</v>
      </c>
      <c r="E274" s="126" t="s">
        <v>3366</v>
      </c>
      <c r="F274" s="126" t="s">
        <v>3365</v>
      </c>
    </row>
    <row r="275" spans="1:6">
      <c r="A275" s="160">
        <v>2013</v>
      </c>
      <c r="B275" s="117" t="s">
        <v>644</v>
      </c>
      <c r="C275" s="126" t="s">
        <v>410</v>
      </c>
      <c r="D275" s="126" t="s">
        <v>3455</v>
      </c>
      <c r="E275" s="126" t="s">
        <v>3366</v>
      </c>
      <c r="F275" s="126" t="s">
        <v>3365</v>
      </c>
    </row>
    <row r="276" spans="1:6">
      <c r="A276" s="160">
        <v>2013</v>
      </c>
      <c r="B276" s="117" t="s">
        <v>644</v>
      </c>
      <c r="C276" s="126" t="s">
        <v>410</v>
      </c>
      <c r="D276" s="126" t="s">
        <v>3455</v>
      </c>
      <c r="E276" s="126" t="s">
        <v>3366</v>
      </c>
      <c r="F276" s="126" t="s">
        <v>3365</v>
      </c>
    </row>
    <row r="277" spans="1:6">
      <c r="A277" s="160">
        <v>2013</v>
      </c>
      <c r="B277" s="117" t="s">
        <v>644</v>
      </c>
      <c r="C277" s="126" t="s">
        <v>410</v>
      </c>
      <c r="D277" s="126" t="s">
        <v>3455</v>
      </c>
      <c r="E277" s="126" t="s">
        <v>3366</v>
      </c>
      <c r="F277" s="126" t="s">
        <v>3365</v>
      </c>
    </row>
    <row r="278" spans="1:6">
      <c r="A278" s="160">
        <v>2013</v>
      </c>
      <c r="B278" s="117" t="s">
        <v>644</v>
      </c>
      <c r="C278" s="126" t="s">
        <v>410</v>
      </c>
      <c r="D278" s="126" t="s">
        <v>3455</v>
      </c>
      <c r="E278" s="126" t="s">
        <v>3366</v>
      </c>
      <c r="F278" s="126" t="s">
        <v>3365</v>
      </c>
    </row>
    <row r="279" spans="1:6">
      <c r="A279" s="160">
        <v>2013</v>
      </c>
      <c r="B279" s="117" t="s">
        <v>644</v>
      </c>
      <c r="C279" s="126" t="s">
        <v>410</v>
      </c>
      <c r="D279" s="126" t="s">
        <v>3455</v>
      </c>
      <c r="E279" s="126" t="s">
        <v>3366</v>
      </c>
      <c r="F279" s="126" t="s">
        <v>3365</v>
      </c>
    </row>
    <row r="280" spans="1:6">
      <c r="A280" s="160">
        <v>2013</v>
      </c>
      <c r="B280" s="117" t="s">
        <v>644</v>
      </c>
      <c r="C280" s="126" t="s">
        <v>410</v>
      </c>
      <c r="D280" s="126" t="s">
        <v>3455</v>
      </c>
      <c r="E280" s="126" t="s">
        <v>3366</v>
      </c>
      <c r="F280" s="126" t="s">
        <v>3365</v>
      </c>
    </row>
    <row r="281" spans="1:6">
      <c r="A281" s="160">
        <v>2013</v>
      </c>
      <c r="B281" s="117" t="s">
        <v>644</v>
      </c>
      <c r="C281" s="126" t="s">
        <v>410</v>
      </c>
      <c r="D281" s="126" t="s">
        <v>3455</v>
      </c>
      <c r="E281" s="126" t="s">
        <v>3366</v>
      </c>
      <c r="F281" s="126" t="s">
        <v>3365</v>
      </c>
    </row>
    <row r="282" spans="1:6">
      <c r="A282" s="160">
        <v>2013</v>
      </c>
      <c r="B282" s="117" t="s">
        <v>644</v>
      </c>
      <c r="C282" s="126" t="s">
        <v>410</v>
      </c>
      <c r="D282" s="126" t="s">
        <v>3455</v>
      </c>
      <c r="E282" s="126" t="s">
        <v>3366</v>
      </c>
      <c r="F282" s="126" t="s">
        <v>3365</v>
      </c>
    </row>
    <row r="283" spans="1:6">
      <c r="A283" s="160">
        <v>2013</v>
      </c>
      <c r="B283" s="117" t="s">
        <v>644</v>
      </c>
      <c r="C283" s="126" t="s">
        <v>410</v>
      </c>
      <c r="D283" s="126" t="s">
        <v>3455</v>
      </c>
      <c r="E283" s="126" t="s">
        <v>3366</v>
      </c>
      <c r="F283" s="126" t="s">
        <v>3365</v>
      </c>
    </row>
    <row r="284" spans="1:6">
      <c r="A284" s="160">
        <v>2013</v>
      </c>
      <c r="B284" s="117" t="s">
        <v>644</v>
      </c>
      <c r="C284" s="126" t="s">
        <v>410</v>
      </c>
      <c r="D284" s="126" t="s">
        <v>3455</v>
      </c>
      <c r="E284" s="126" t="s">
        <v>3366</v>
      </c>
      <c r="F284" s="126" t="s">
        <v>3365</v>
      </c>
    </row>
    <row r="285" spans="1:6">
      <c r="A285" s="160">
        <v>2013</v>
      </c>
      <c r="B285" s="117" t="s">
        <v>644</v>
      </c>
      <c r="C285" s="126" t="s">
        <v>410</v>
      </c>
      <c r="D285" s="126" t="s">
        <v>3455</v>
      </c>
      <c r="E285" s="126" t="s">
        <v>3366</v>
      </c>
      <c r="F285" s="126" t="s">
        <v>3365</v>
      </c>
    </row>
    <row r="286" spans="1:6">
      <c r="A286" s="160">
        <v>2013</v>
      </c>
      <c r="B286" s="117" t="s">
        <v>644</v>
      </c>
      <c r="C286" s="126" t="s">
        <v>410</v>
      </c>
      <c r="D286" s="126" t="s">
        <v>3455</v>
      </c>
      <c r="E286" s="126" t="s">
        <v>3366</v>
      </c>
      <c r="F286" s="126" t="s">
        <v>3365</v>
      </c>
    </row>
    <row r="287" spans="1:6">
      <c r="A287" s="160">
        <v>2013</v>
      </c>
      <c r="B287" s="117" t="s">
        <v>644</v>
      </c>
      <c r="C287" s="126" t="s">
        <v>410</v>
      </c>
      <c r="D287" s="126" t="s">
        <v>3455</v>
      </c>
      <c r="E287" s="126" t="s">
        <v>3366</v>
      </c>
      <c r="F287" s="126" t="s">
        <v>3365</v>
      </c>
    </row>
    <row r="288" spans="1:6">
      <c r="A288" s="126">
        <v>2014</v>
      </c>
      <c r="B288" s="83" t="s">
        <v>2490</v>
      </c>
      <c r="C288" s="126" t="s">
        <v>410</v>
      </c>
      <c r="D288" s="126" t="s">
        <v>3498</v>
      </c>
      <c r="E288" s="126" t="s">
        <v>2606</v>
      </c>
      <c r="F288" s="126" t="s">
        <v>474</v>
      </c>
    </row>
    <row r="289" spans="1:6">
      <c r="A289" s="126">
        <v>2014</v>
      </c>
      <c r="B289" s="83" t="s">
        <v>2490</v>
      </c>
      <c r="C289" s="126" t="s">
        <v>410</v>
      </c>
      <c r="D289" s="126" t="s">
        <v>3455</v>
      </c>
      <c r="E289" s="126" t="s">
        <v>3276</v>
      </c>
      <c r="F289" s="126" t="s">
        <v>3277</v>
      </c>
    </row>
    <row r="290" spans="1:6">
      <c r="A290" s="126">
        <v>2014</v>
      </c>
      <c r="B290" s="83" t="s">
        <v>2490</v>
      </c>
      <c r="C290" s="126" t="s">
        <v>410</v>
      </c>
      <c r="D290" s="126" t="s">
        <v>3541</v>
      </c>
      <c r="E290" s="126" t="s">
        <v>625</v>
      </c>
      <c r="F290" s="126" t="s">
        <v>474</v>
      </c>
    </row>
    <row r="291" spans="1:6">
      <c r="A291" s="126">
        <v>2014</v>
      </c>
      <c r="B291" s="83" t="s">
        <v>2490</v>
      </c>
      <c r="C291" s="126" t="s">
        <v>413</v>
      </c>
      <c r="D291" s="126" t="s">
        <v>3605</v>
      </c>
      <c r="E291" s="126" t="s">
        <v>3278</v>
      </c>
      <c r="F291" s="126" t="s">
        <v>474</v>
      </c>
    </row>
    <row r="292" spans="1:6">
      <c r="A292" s="126">
        <v>2014</v>
      </c>
      <c r="B292" s="83" t="s">
        <v>2490</v>
      </c>
      <c r="C292" s="126" t="s">
        <v>414</v>
      </c>
      <c r="D292" s="126" t="s">
        <v>3711</v>
      </c>
      <c r="E292" s="126" t="s">
        <v>3668</v>
      </c>
      <c r="F292" s="126" t="s">
        <v>474</v>
      </c>
    </row>
    <row r="293" spans="1:6">
      <c r="A293" s="126">
        <v>2014</v>
      </c>
      <c r="B293" s="83" t="s">
        <v>2490</v>
      </c>
      <c r="C293" s="126" t="s">
        <v>414</v>
      </c>
      <c r="D293" s="126" t="s">
        <v>3606</v>
      </c>
      <c r="E293" s="126" t="s">
        <v>480</v>
      </c>
      <c r="F293" s="126" t="s">
        <v>474</v>
      </c>
    </row>
    <row r="294" spans="1:6">
      <c r="A294" s="126">
        <v>2014</v>
      </c>
      <c r="B294" s="83" t="s">
        <v>2490</v>
      </c>
      <c r="C294" s="126" t="s">
        <v>415</v>
      </c>
      <c r="D294" s="126" t="s">
        <v>3607</v>
      </c>
      <c r="E294" s="126" t="s">
        <v>3279</v>
      </c>
      <c r="F294" s="126" t="s">
        <v>474</v>
      </c>
    </row>
    <row r="295" spans="1:6">
      <c r="A295" s="126">
        <v>2014</v>
      </c>
      <c r="B295" s="83" t="s">
        <v>2490</v>
      </c>
      <c r="C295" s="126" t="s">
        <v>415</v>
      </c>
      <c r="D295" s="126" t="s">
        <v>3608</v>
      </c>
      <c r="E295" s="126" t="s">
        <v>3280</v>
      </c>
      <c r="F295" s="126" t="s">
        <v>474</v>
      </c>
    </row>
    <row r="296" spans="1:6">
      <c r="A296" s="126">
        <v>2014</v>
      </c>
      <c r="B296" s="83" t="s">
        <v>2490</v>
      </c>
      <c r="C296" s="126" t="s">
        <v>416</v>
      </c>
      <c r="D296" s="126" t="s">
        <v>3525</v>
      </c>
      <c r="E296" s="126" t="s">
        <v>3281</v>
      </c>
      <c r="F296" s="126" t="s">
        <v>474</v>
      </c>
    </row>
    <row r="297" spans="1:6">
      <c r="A297" s="126">
        <v>2014</v>
      </c>
      <c r="B297" s="83" t="s">
        <v>2490</v>
      </c>
      <c r="C297" s="126" t="s">
        <v>416</v>
      </c>
      <c r="D297" s="126" t="s">
        <v>3609</v>
      </c>
      <c r="E297" s="126" t="s">
        <v>646</v>
      </c>
      <c r="F297" s="126" t="s">
        <v>3</v>
      </c>
    </row>
    <row r="298" spans="1:6">
      <c r="A298" s="126">
        <v>2014</v>
      </c>
      <c r="B298" s="83" t="s">
        <v>2490</v>
      </c>
      <c r="C298" s="126" t="s">
        <v>417</v>
      </c>
      <c r="D298" s="126" t="s">
        <v>3610</v>
      </c>
      <c r="E298" s="126" t="s">
        <v>630</v>
      </c>
      <c r="F298" s="126" t="s">
        <v>474</v>
      </c>
    </row>
    <row r="299" spans="1:6">
      <c r="A299" s="126">
        <v>2014</v>
      </c>
      <c r="B299" s="83" t="s">
        <v>2490</v>
      </c>
      <c r="C299" s="126" t="s">
        <v>3688</v>
      </c>
      <c r="D299" s="126" t="s">
        <v>3597</v>
      </c>
      <c r="E299" s="126" t="s">
        <v>3329</v>
      </c>
      <c r="F299" s="126" t="s">
        <v>474</v>
      </c>
    </row>
    <row r="300" spans="1:6">
      <c r="A300" s="126">
        <v>2014</v>
      </c>
      <c r="B300" s="83" t="s">
        <v>2490</v>
      </c>
      <c r="C300" s="126" t="s">
        <v>423</v>
      </c>
      <c r="D300" s="126" t="s">
        <v>3461</v>
      </c>
      <c r="E300" s="126" t="s">
        <v>3355</v>
      </c>
      <c r="F300" s="126" t="s">
        <v>3285</v>
      </c>
    </row>
    <row r="301" spans="1:6">
      <c r="A301" s="126">
        <v>2014</v>
      </c>
      <c r="B301" s="83" t="s">
        <v>2490</v>
      </c>
      <c r="C301" s="126" t="s">
        <v>423</v>
      </c>
      <c r="D301" s="126" t="s">
        <v>3542</v>
      </c>
      <c r="E301" s="126" t="s">
        <v>489</v>
      </c>
      <c r="F301" s="126" t="s">
        <v>474</v>
      </c>
    </row>
    <row r="302" spans="1:6">
      <c r="A302" s="126">
        <v>2014</v>
      </c>
      <c r="B302" s="83" t="s">
        <v>2490</v>
      </c>
      <c r="C302" s="126" t="s">
        <v>423</v>
      </c>
      <c r="D302" s="126" t="s">
        <v>3592</v>
      </c>
      <c r="E302" s="126" t="s">
        <v>570</v>
      </c>
      <c r="F302" s="126" t="s">
        <v>474</v>
      </c>
    </row>
    <row r="303" spans="1:6">
      <c r="A303" s="126">
        <v>2014</v>
      </c>
      <c r="B303" s="83" t="s">
        <v>2490</v>
      </c>
      <c r="C303" s="126" t="s">
        <v>423</v>
      </c>
      <c r="D303" s="126" t="s">
        <v>3611</v>
      </c>
      <c r="E303" s="126" t="s">
        <v>585</v>
      </c>
      <c r="F303" s="126" t="s">
        <v>474</v>
      </c>
    </row>
    <row r="304" spans="1:6">
      <c r="A304" s="126">
        <v>2014</v>
      </c>
      <c r="B304" s="83" t="s">
        <v>2490</v>
      </c>
      <c r="C304" s="126" t="s">
        <v>423</v>
      </c>
      <c r="D304" s="126" t="s">
        <v>3601</v>
      </c>
      <c r="E304" s="126" t="s">
        <v>541</v>
      </c>
      <c r="F304" s="126" t="s">
        <v>3284</v>
      </c>
    </row>
    <row r="305" spans="1:6">
      <c r="A305" s="126">
        <v>2014</v>
      </c>
      <c r="B305" s="83" t="s">
        <v>2490</v>
      </c>
      <c r="C305" s="126" t="s">
        <v>423</v>
      </c>
      <c r="D305" s="126" t="s">
        <v>3612</v>
      </c>
      <c r="E305" s="126" t="s">
        <v>495</v>
      </c>
      <c r="F305" s="126" t="s">
        <v>474</v>
      </c>
    </row>
    <row r="306" spans="1:6">
      <c r="A306" s="126">
        <v>2014</v>
      </c>
      <c r="B306" s="83" t="s">
        <v>2490</v>
      </c>
      <c r="C306" s="126" t="s">
        <v>423</v>
      </c>
      <c r="D306" s="126" t="s">
        <v>3613</v>
      </c>
      <c r="E306" s="126" t="s">
        <v>3283</v>
      </c>
      <c r="F306" s="126" t="s">
        <v>474</v>
      </c>
    </row>
    <row r="307" spans="1:6">
      <c r="A307" s="126">
        <v>2014</v>
      </c>
      <c r="B307" s="83" t="s">
        <v>2490</v>
      </c>
      <c r="C307" s="126" t="s">
        <v>423</v>
      </c>
      <c r="D307" s="126" t="s">
        <v>3614</v>
      </c>
      <c r="E307" s="126" t="s">
        <v>3282</v>
      </c>
      <c r="F307" s="126" t="s">
        <v>474</v>
      </c>
    </row>
    <row r="308" spans="1:6">
      <c r="A308" s="126">
        <v>2014</v>
      </c>
      <c r="B308" s="83" t="s">
        <v>2490</v>
      </c>
      <c r="C308" s="126" t="s">
        <v>423</v>
      </c>
      <c r="D308" s="126" t="s">
        <v>3615</v>
      </c>
      <c r="E308" s="126" t="s">
        <v>500</v>
      </c>
      <c r="F308" s="126" t="s">
        <v>474</v>
      </c>
    </row>
    <row r="309" spans="1:6">
      <c r="A309" s="126">
        <v>2014</v>
      </c>
      <c r="B309" s="83" t="s">
        <v>2490</v>
      </c>
      <c r="C309" s="126" t="s">
        <v>424</v>
      </c>
      <c r="D309" s="126" t="s">
        <v>3821</v>
      </c>
      <c r="E309" s="126" t="s">
        <v>502</v>
      </c>
      <c r="F309" s="126" t="s">
        <v>474</v>
      </c>
    </row>
    <row r="310" spans="1:6">
      <c r="A310" s="126">
        <v>2014</v>
      </c>
      <c r="B310" s="83" t="s">
        <v>2490</v>
      </c>
      <c r="C310" s="126" t="s">
        <v>424</v>
      </c>
      <c r="D310" s="126" t="s">
        <v>3822</v>
      </c>
      <c r="E310" s="126" t="s">
        <v>2622</v>
      </c>
      <c r="F310" s="126" t="s">
        <v>474</v>
      </c>
    </row>
    <row r="311" spans="1:6">
      <c r="A311" s="126">
        <v>2014</v>
      </c>
      <c r="B311" s="83" t="s">
        <v>2490</v>
      </c>
      <c r="C311" s="126" t="s">
        <v>424</v>
      </c>
      <c r="D311" s="126" t="s">
        <v>3616</v>
      </c>
      <c r="E311" s="126" t="s">
        <v>3287</v>
      </c>
      <c r="F311" s="126" t="s">
        <v>474</v>
      </c>
    </row>
    <row r="312" spans="1:6">
      <c r="A312" s="126">
        <v>2014</v>
      </c>
      <c r="B312" s="83" t="s">
        <v>2490</v>
      </c>
      <c r="C312" s="126" t="s">
        <v>424</v>
      </c>
      <c r="D312" s="126" t="s">
        <v>3808</v>
      </c>
      <c r="E312" s="126" t="s">
        <v>3228</v>
      </c>
      <c r="F312" s="126" t="s">
        <v>3286</v>
      </c>
    </row>
    <row r="313" spans="1:6">
      <c r="A313" s="126">
        <v>2014</v>
      </c>
      <c r="B313" s="83" t="s">
        <v>2490</v>
      </c>
      <c r="C313" s="126" t="s">
        <v>427</v>
      </c>
      <c r="D313" s="126" t="s">
        <v>3499</v>
      </c>
      <c r="E313" s="126" t="s">
        <v>586</v>
      </c>
      <c r="F313" s="126" t="s">
        <v>474</v>
      </c>
    </row>
    <row r="314" spans="1:6">
      <c r="A314" s="126">
        <v>2014</v>
      </c>
      <c r="B314" s="83" t="s">
        <v>2490</v>
      </c>
      <c r="C314" s="126" t="s">
        <v>428</v>
      </c>
      <c r="D314" s="126" t="s">
        <v>3617</v>
      </c>
      <c r="E314" s="126" t="s">
        <v>549</v>
      </c>
      <c r="F314" s="126" t="s">
        <v>474</v>
      </c>
    </row>
    <row r="315" spans="1:6">
      <c r="A315" s="126">
        <v>2014</v>
      </c>
      <c r="B315" s="83" t="s">
        <v>2490</v>
      </c>
      <c r="C315" s="126" t="s">
        <v>429</v>
      </c>
      <c r="D315" s="126" t="s">
        <v>3618</v>
      </c>
      <c r="E315" s="126" t="s">
        <v>508</v>
      </c>
      <c r="F315" s="126" t="s">
        <v>474</v>
      </c>
    </row>
    <row r="316" spans="1:6">
      <c r="A316" s="126">
        <v>2014</v>
      </c>
      <c r="B316" s="83" t="s">
        <v>2490</v>
      </c>
      <c r="C316" s="126" t="s">
        <v>430</v>
      </c>
      <c r="D316" s="126" t="s">
        <v>3500</v>
      </c>
      <c r="E316" s="126" t="s">
        <v>3289</v>
      </c>
      <c r="F316" s="126" t="s">
        <v>474</v>
      </c>
    </row>
    <row r="317" spans="1:6">
      <c r="A317" s="126">
        <v>2014</v>
      </c>
      <c r="B317" s="83" t="s">
        <v>2490</v>
      </c>
      <c r="C317" s="126" t="s">
        <v>430</v>
      </c>
      <c r="D317" s="126" t="s">
        <v>3466</v>
      </c>
      <c r="E317" s="126" t="s">
        <v>509</v>
      </c>
      <c r="F317" s="126" t="s">
        <v>3199</v>
      </c>
    </row>
    <row r="318" spans="1:6">
      <c r="A318" s="126">
        <v>2014</v>
      </c>
      <c r="B318" s="83" t="s">
        <v>2490</v>
      </c>
      <c r="C318" s="126" t="s">
        <v>433</v>
      </c>
      <c r="D318" s="126" t="s">
        <v>3520</v>
      </c>
      <c r="E318" s="126" t="s">
        <v>512</v>
      </c>
      <c r="F318" s="126" t="s">
        <v>474</v>
      </c>
    </row>
    <row r="319" spans="1:6">
      <c r="A319" s="126">
        <v>2014</v>
      </c>
      <c r="B319" s="83" t="s">
        <v>2490</v>
      </c>
      <c r="C319" s="126" t="s">
        <v>433</v>
      </c>
      <c r="D319" s="126" t="s">
        <v>3520</v>
      </c>
      <c r="E319" s="126" t="s">
        <v>4669</v>
      </c>
      <c r="F319" s="126" t="s">
        <v>3288</v>
      </c>
    </row>
    <row r="320" spans="1:6">
      <c r="A320" s="126">
        <v>2014</v>
      </c>
      <c r="B320" s="83" t="s">
        <v>2490</v>
      </c>
      <c r="C320" s="126" t="s">
        <v>434</v>
      </c>
      <c r="D320" s="126" t="s">
        <v>3543</v>
      </c>
      <c r="E320" s="126" t="s">
        <v>3290</v>
      </c>
      <c r="F320" s="126" t="s">
        <v>3291</v>
      </c>
    </row>
    <row r="321" spans="1:6">
      <c r="A321" s="126">
        <v>2014</v>
      </c>
      <c r="B321" s="83" t="s">
        <v>2490</v>
      </c>
      <c r="C321" s="126" t="s">
        <v>517</v>
      </c>
      <c r="D321" s="126" t="s">
        <v>3491</v>
      </c>
      <c r="E321" s="126" t="s">
        <v>3669</v>
      </c>
      <c r="F321" s="126" t="s">
        <v>474</v>
      </c>
    </row>
    <row r="322" spans="1:6">
      <c r="A322" s="126">
        <v>2014</v>
      </c>
      <c r="B322" s="117" t="s">
        <v>644</v>
      </c>
      <c r="C322" s="126" t="s">
        <v>410</v>
      </c>
      <c r="D322" s="126" t="s">
        <v>3455</v>
      </c>
      <c r="E322" s="126" t="s">
        <v>3366</v>
      </c>
      <c r="F322" s="126" t="s">
        <v>3365</v>
      </c>
    </row>
    <row r="323" spans="1:6">
      <c r="A323" s="126">
        <v>2014</v>
      </c>
      <c r="B323" s="117" t="s">
        <v>644</v>
      </c>
      <c r="C323" s="126" t="s">
        <v>410</v>
      </c>
      <c r="D323" s="126" t="s">
        <v>3455</v>
      </c>
      <c r="E323" s="126" t="s">
        <v>3366</v>
      </c>
      <c r="F323" s="126" t="s">
        <v>3365</v>
      </c>
    </row>
    <row r="324" spans="1:6">
      <c r="A324" s="126">
        <v>2014</v>
      </c>
      <c r="B324" s="117" t="s">
        <v>644</v>
      </c>
      <c r="C324" s="126" t="s">
        <v>410</v>
      </c>
      <c r="D324" s="126" t="s">
        <v>3455</v>
      </c>
      <c r="E324" s="126" t="s">
        <v>3366</v>
      </c>
      <c r="F324" s="126" t="s">
        <v>3365</v>
      </c>
    </row>
    <row r="325" spans="1:6">
      <c r="A325" s="126">
        <v>2014</v>
      </c>
      <c r="B325" s="117" t="s">
        <v>644</v>
      </c>
      <c r="C325" s="126" t="s">
        <v>410</v>
      </c>
      <c r="D325" s="126" t="s">
        <v>3455</v>
      </c>
      <c r="E325" s="126" t="s">
        <v>3366</v>
      </c>
      <c r="F325" s="126" t="s">
        <v>3365</v>
      </c>
    </row>
    <row r="326" spans="1:6">
      <c r="A326" s="126">
        <v>2014</v>
      </c>
      <c r="B326" s="117" t="s">
        <v>644</v>
      </c>
      <c r="C326" s="126" t="s">
        <v>410</v>
      </c>
      <c r="D326" s="126" t="s">
        <v>3455</v>
      </c>
      <c r="E326" s="126" t="s">
        <v>3366</v>
      </c>
      <c r="F326" s="126" t="s">
        <v>3365</v>
      </c>
    </row>
    <row r="327" spans="1:6">
      <c r="A327" s="126">
        <v>2014</v>
      </c>
      <c r="B327" s="117" t="s">
        <v>644</v>
      </c>
      <c r="C327" s="126" t="s">
        <v>410</v>
      </c>
      <c r="D327" s="126" t="s">
        <v>3455</v>
      </c>
      <c r="E327" s="126" t="s">
        <v>3366</v>
      </c>
      <c r="F327" s="126" t="s">
        <v>3365</v>
      </c>
    </row>
    <row r="328" spans="1:6">
      <c r="A328" s="126">
        <v>2014</v>
      </c>
      <c r="B328" s="117" t="s">
        <v>644</v>
      </c>
      <c r="C328" s="126" t="s">
        <v>410</v>
      </c>
      <c r="D328" s="126" t="s">
        <v>3455</v>
      </c>
      <c r="E328" s="126" t="s">
        <v>3366</v>
      </c>
      <c r="F328" s="126" t="s">
        <v>3365</v>
      </c>
    </row>
    <row r="329" spans="1:6">
      <c r="A329" s="126">
        <v>2014</v>
      </c>
      <c r="B329" s="117" t="s">
        <v>644</v>
      </c>
      <c r="C329" s="126" t="s">
        <v>410</v>
      </c>
      <c r="D329" s="126" t="s">
        <v>3455</v>
      </c>
      <c r="E329" s="126" t="s">
        <v>3366</v>
      </c>
      <c r="F329" s="126" t="s">
        <v>3365</v>
      </c>
    </row>
    <row r="330" spans="1:6">
      <c r="A330" s="126">
        <v>2014</v>
      </c>
      <c r="B330" s="117" t="s">
        <v>644</v>
      </c>
      <c r="C330" s="126" t="s">
        <v>410</v>
      </c>
      <c r="D330" s="126" t="s">
        <v>3455</v>
      </c>
      <c r="E330" s="126" t="s">
        <v>3366</v>
      </c>
      <c r="F330" s="126" t="s">
        <v>3365</v>
      </c>
    </row>
    <row r="331" spans="1:6">
      <c r="A331" s="126">
        <v>2014</v>
      </c>
      <c r="B331" s="117" t="s">
        <v>644</v>
      </c>
      <c r="C331" s="126" t="s">
        <v>410</v>
      </c>
      <c r="D331" s="126" t="s">
        <v>3455</v>
      </c>
      <c r="E331" s="126" t="s">
        <v>3366</v>
      </c>
      <c r="F331" s="126" t="s">
        <v>3365</v>
      </c>
    </row>
    <row r="332" spans="1:6">
      <c r="A332" s="126">
        <v>2014</v>
      </c>
      <c r="B332" s="117" t="s">
        <v>644</v>
      </c>
      <c r="C332" s="126" t="s">
        <v>410</v>
      </c>
      <c r="D332" s="126" t="s">
        <v>3455</v>
      </c>
      <c r="E332" s="126" t="s">
        <v>3366</v>
      </c>
      <c r="F332" s="126" t="s">
        <v>3365</v>
      </c>
    </row>
    <row r="333" spans="1:6">
      <c r="A333" s="126">
        <v>2014</v>
      </c>
      <c r="B333" s="117" t="s">
        <v>644</v>
      </c>
      <c r="C333" s="126" t="s">
        <v>410</v>
      </c>
      <c r="D333" s="126" t="s">
        <v>3455</v>
      </c>
      <c r="E333" s="126" t="s">
        <v>3366</v>
      </c>
      <c r="F333" s="126" t="s">
        <v>3365</v>
      </c>
    </row>
    <row r="334" spans="1:6">
      <c r="A334" s="126">
        <v>2014</v>
      </c>
      <c r="B334" s="117" t="s">
        <v>644</v>
      </c>
      <c r="C334" s="126" t="s">
        <v>410</v>
      </c>
      <c r="D334" s="126" t="s">
        <v>3455</v>
      </c>
      <c r="E334" s="126" t="s">
        <v>3366</v>
      </c>
      <c r="F334" s="126" t="s">
        <v>3365</v>
      </c>
    </row>
    <row r="335" spans="1:6">
      <c r="A335" s="126">
        <v>2014</v>
      </c>
      <c r="B335" s="117" t="s">
        <v>644</v>
      </c>
      <c r="C335" s="126" t="s">
        <v>410</v>
      </c>
      <c r="D335" s="126" t="s">
        <v>3455</v>
      </c>
      <c r="E335" s="126" t="s">
        <v>3366</v>
      </c>
      <c r="F335" s="126" t="s">
        <v>3365</v>
      </c>
    </row>
    <row r="336" spans="1:6">
      <c r="A336" s="126">
        <v>2014</v>
      </c>
      <c r="B336" s="117" t="s">
        <v>644</v>
      </c>
      <c r="C336" s="126" t="s">
        <v>410</v>
      </c>
      <c r="D336" s="126" t="s">
        <v>3455</v>
      </c>
      <c r="E336" s="126" t="s">
        <v>3366</v>
      </c>
      <c r="F336" s="126" t="s">
        <v>3365</v>
      </c>
    </row>
    <row r="337" spans="1:6">
      <c r="A337" s="126">
        <v>2014</v>
      </c>
      <c r="B337" s="117" t="s">
        <v>644</v>
      </c>
      <c r="C337" s="126" t="s">
        <v>410</v>
      </c>
      <c r="D337" s="126" t="s">
        <v>3455</v>
      </c>
      <c r="E337" s="126" t="s">
        <v>3366</v>
      </c>
      <c r="F337" s="126" t="s">
        <v>3365</v>
      </c>
    </row>
    <row r="338" spans="1:6">
      <c r="A338" s="126">
        <v>2014</v>
      </c>
      <c r="B338" s="117" t="s">
        <v>644</v>
      </c>
      <c r="C338" s="126" t="s">
        <v>410</v>
      </c>
      <c r="D338" s="126" t="s">
        <v>3455</v>
      </c>
      <c r="E338" s="126" t="s">
        <v>3366</v>
      </c>
      <c r="F338" s="126" t="s">
        <v>3365</v>
      </c>
    </row>
    <row r="339" spans="1:6">
      <c r="A339" s="126">
        <v>2014</v>
      </c>
      <c r="B339" s="117" t="s">
        <v>644</v>
      </c>
      <c r="C339" s="126" t="s">
        <v>410</v>
      </c>
      <c r="D339" s="126" t="s">
        <v>3455</v>
      </c>
      <c r="E339" s="126" t="s">
        <v>3366</v>
      </c>
      <c r="F339" s="126" t="s">
        <v>3365</v>
      </c>
    </row>
    <row r="340" spans="1:6">
      <c r="A340" s="126">
        <v>2014</v>
      </c>
      <c r="B340" s="117" t="s">
        <v>644</v>
      </c>
      <c r="C340" s="126" t="s">
        <v>410</v>
      </c>
      <c r="D340" s="126" t="s">
        <v>3455</v>
      </c>
      <c r="E340" s="126" t="s">
        <v>3366</v>
      </c>
      <c r="F340" s="126" t="s">
        <v>3365</v>
      </c>
    </row>
    <row r="341" spans="1:6">
      <c r="A341" s="126">
        <v>2014</v>
      </c>
      <c r="B341" s="117" t="s">
        <v>644</v>
      </c>
      <c r="C341" s="126" t="s">
        <v>410</v>
      </c>
      <c r="D341" s="126" t="s">
        <v>3455</v>
      </c>
      <c r="E341" s="126" t="s">
        <v>3366</v>
      </c>
      <c r="F341" s="126" t="s">
        <v>3365</v>
      </c>
    </row>
    <row r="342" spans="1:6">
      <c r="A342" s="126">
        <v>2014</v>
      </c>
      <c r="B342" s="117" t="s">
        <v>644</v>
      </c>
      <c r="C342" s="126" t="s">
        <v>410</v>
      </c>
      <c r="D342" s="126" t="s">
        <v>3455</v>
      </c>
      <c r="E342" s="126" t="s">
        <v>3366</v>
      </c>
      <c r="F342" s="126" t="s">
        <v>3365</v>
      </c>
    </row>
    <row r="343" spans="1:6">
      <c r="A343" s="126">
        <v>2014</v>
      </c>
      <c r="B343" s="117" t="s">
        <v>644</v>
      </c>
      <c r="C343" s="126" t="s">
        <v>410</v>
      </c>
      <c r="D343" s="126" t="s">
        <v>3455</v>
      </c>
      <c r="E343" s="126" t="s">
        <v>3366</v>
      </c>
      <c r="F343" s="126" t="s">
        <v>3365</v>
      </c>
    </row>
    <row r="344" spans="1:6">
      <c r="A344" s="126">
        <v>2014</v>
      </c>
      <c r="B344" s="117" t="s">
        <v>644</v>
      </c>
      <c r="C344" s="126" t="s">
        <v>410</v>
      </c>
      <c r="D344" s="126" t="s">
        <v>3455</v>
      </c>
      <c r="E344" s="126" t="s">
        <v>3366</v>
      </c>
      <c r="F344" s="126" t="s">
        <v>3365</v>
      </c>
    </row>
    <row r="345" spans="1:6">
      <c r="A345" s="126">
        <v>2014</v>
      </c>
      <c r="B345" s="117" t="s">
        <v>644</v>
      </c>
      <c r="C345" s="126" t="s">
        <v>410</v>
      </c>
      <c r="D345" s="126" t="s">
        <v>3455</v>
      </c>
      <c r="E345" s="126" t="s">
        <v>3366</v>
      </c>
      <c r="F345" s="126" t="s">
        <v>3365</v>
      </c>
    </row>
    <row r="346" spans="1:6">
      <c r="A346" s="126">
        <v>2014</v>
      </c>
      <c r="B346" s="117" t="s">
        <v>644</v>
      </c>
      <c r="C346" s="126" t="s">
        <v>410</v>
      </c>
      <c r="D346" s="126" t="s">
        <v>3455</v>
      </c>
      <c r="E346" s="126" t="s">
        <v>3366</v>
      </c>
      <c r="F346" s="126" t="s">
        <v>3365</v>
      </c>
    </row>
    <row r="347" spans="1:6">
      <c r="A347" s="126">
        <v>2014</v>
      </c>
      <c r="B347" s="117" t="s">
        <v>644</v>
      </c>
      <c r="C347" s="126" t="s">
        <v>410</v>
      </c>
      <c r="D347" s="126" t="s">
        <v>3455</v>
      </c>
      <c r="E347" s="126" t="s">
        <v>3366</v>
      </c>
      <c r="F347" s="126" t="s">
        <v>3365</v>
      </c>
    </row>
    <row r="348" spans="1:6">
      <c r="A348" s="126">
        <v>2014</v>
      </c>
      <c r="B348" s="117" t="s">
        <v>644</v>
      </c>
      <c r="C348" s="126" t="s">
        <v>410</v>
      </c>
      <c r="D348" s="126" t="s">
        <v>3455</v>
      </c>
      <c r="E348" s="126" t="s">
        <v>3366</v>
      </c>
      <c r="F348" s="126" t="s">
        <v>3365</v>
      </c>
    </row>
    <row r="349" spans="1:6">
      <c r="A349" s="126">
        <v>2014</v>
      </c>
      <c r="B349" s="117" t="s">
        <v>644</v>
      </c>
      <c r="C349" s="126" t="s">
        <v>410</v>
      </c>
      <c r="D349" s="126" t="s">
        <v>3455</v>
      </c>
      <c r="E349" s="126" t="s">
        <v>3366</v>
      </c>
      <c r="F349" s="126" t="s">
        <v>3365</v>
      </c>
    </row>
    <row r="350" spans="1:6">
      <c r="A350" s="126">
        <v>2014</v>
      </c>
      <c r="B350" s="117" t="s">
        <v>644</v>
      </c>
      <c r="C350" s="126" t="s">
        <v>410</v>
      </c>
      <c r="D350" s="126" t="s">
        <v>3455</v>
      </c>
      <c r="E350" s="126" t="s">
        <v>3366</v>
      </c>
      <c r="F350" s="126" t="s">
        <v>3365</v>
      </c>
    </row>
    <row r="351" spans="1:6">
      <c r="A351" s="126">
        <v>2014</v>
      </c>
      <c r="B351" s="117" t="s">
        <v>644</v>
      </c>
      <c r="C351" s="126" t="s">
        <v>410</v>
      </c>
      <c r="D351" s="126" t="s">
        <v>3455</v>
      </c>
      <c r="E351" s="126" t="s">
        <v>3366</v>
      </c>
      <c r="F351" s="126" t="s">
        <v>3365</v>
      </c>
    </row>
    <row r="352" spans="1:6">
      <c r="A352" s="126">
        <v>2014</v>
      </c>
      <c r="B352" s="117" t="s">
        <v>644</v>
      </c>
      <c r="C352" s="126" t="s">
        <v>410</v>
      </c>
      <c r="D352" s="126" t="s">
        <v>3455</v>
      </c>
      <c r="E352" s="126" t="s">
        <v>3366</v>
      </c>
      <c r="F352" s="126" t="s">
        <v>3365</v>
      </c>
    </row>
    <row r="353" spans="1:6">
      <c r="A353" s="126">
        <v>2014</v>
      </c>
      <c r="B353" s="117" t="s">
        <v>644</v>
      </c>
      <c r="C353" s="126" t="s">
        <v>410</v>
      </c>
      <c r="D353" s="126" t="s">
        <v>3455</v>
      </c>
      <c r="E353" s="126" t="s">
        <v>3366</v>
      </c>
      <c r="F353" s="126" t="s">
        <v>3365</v>
      </c>
    </row>
    <row r="354" spans="1:6">
      <c r="A354" s="126">
        <v>2014</v>
      </c>
      <c r="B354" s="117" t="s">
        <v>644</v>
      </c>
      <c r="C354" s="126" t="s">
        <v>410</v>
      </c>
      <c r="D354" s="126" t="s">
        <v>3455</v>
      </c>
      <c r="E354" s="126" t="s">
        <v>3366</v>
      </c>
      <c r="F354" s="126" t="s">
        <v>3365</v>
      </c>
    </row>
    <row r="355" spans="1:6">
      <c r="A355" s="126">
        <v>2014</v>
      </c>
      <c r="B355" s="117" t="s">
        <v>644</v>
      </c>
      <c r="C355" s="126" t="s">
        <v>410</v>
      </c>
      <c r="D355" s="126" t="s">
        <v>3455</v>
      </c>
      <c r="E355" s="126" t="s">
        <v>3366</v>
      </c>
      <c r="F355" s="126" t="s">
        <v>3365</v>
      </c>
    </row>
    <row r="356" spans="1:6">
      <c r="A356" s="126">
        <v>2014</v>
      </c>
      <c r="B356" s="117" t="s">
        <v>644</v>
      </c>
      <c r="C356" s="126" t="s">
        <v>410</v>
      </c>
      <c r="D356" s="126" t="s">
        <v>3455</v>
      </c>
      <c r="E356" s="126" t="s">
        <v>3366</v>
      </c>
      <c r="F356" s="126" t="s">
        <v>3365</v>
      </c>
    </row>
    <row r="357" spans="1:6">
      <c r="A357" s="126">
        <v>2014</v>
      </c>
      <c r="B357" s="117" t="s">
        <v>644</v>
      </c>
      <c r="C357" s="126" t="s">
        <v>410</v>
      </c>
      <c r="D357" s="126" t="s">
        <v>3455</v>
      </c>
      <c r="E357" s="126" t="s">
        <v>3366</v>
      </c>
      <c r="F357" s="126" t="s">
        <v>3365</v>
      </c>
    </row>
    <row r="358" spans="1:6">
      <c r="A358" s="126">
        <v>2014</v>
      </c>
      <c r="B358" s="117" t="s">
        <v>644</v>
      </c>
      <c r="C358" s="126" t="s">
        <v>410</v>
      </c>
      <c r="D358" s="126" t="s">
        <v>3455</v>
      </c>
      <c r="E358" s="126" t="s">
        <v>3366</v>
      </c>
      <c r="F358" s="126" t="s">
        <v>3365</v>
      </c>
    </row>
    <row r="359" spans="1:6">
      <c r="A359" s="126">
        <v>2014</v>
      </c>
      <c r="B359" s="117" t="s">
        <v>644</v>
      </c>
      <c r="C359" s="126" t="s">
        <v>410</v>
      </c>
      <c r="D359" s="126" t="s">
        <v>3455</v>
      </c>
      <c r="E359" s="126" t="s">
        <v>3366</v>
      </c>
      <c r="F359" s="126" t="s">
        <v>3365</v>
      </c>
    </row>
    <row r="360" spans="1:6">
      <c r="A360" s="126">
        <v>2014</v>
      </c>
      <c r="B360" s="117" t="s">
        <v>644</v>
      </c>
      <c r="C360" s="126" t="s">
        <v>410</v>
      </c>
      <c r="D360" s="126" t="s">
        <v>3455</v>
      </c>
      <c r="E360" s="126" t="s">
        <v>3366</v>
      </c>
      <c r="F360" s="126" t="s">
        <v>3365</v>
      </c>
    </row>
    <row r="361" spans="1:6">
      <c r="A361" s="126">
        <v>2014</v>
      </c>
      <c r="B361" s="117" t="s">
        <v>644</v>
      </c>
      <c r="C361" s="126" t="s">
        <v>410</v>
      </c>
      <c r="D361" s="126" t="s">
        <v>3455</v>
      </c>
      <c r="E361" s="126" t="s">
        <v>3366</v>
      </c>
      <c r="F361" s="126" t="s">
        <v>3365</v>
      </c>
    </row>
    <row r="362" spans="1:6">
      <c r="A362" s="126">
        <v>2014</v>
      </c>
      <c r="B362" s="117" t="s">
        <v>644</v>
      </c>
      <c r="C362" s="126" t="s">
        <v>410</v>
      </c>
      <c r="D362" s="126" t="s">
        <v>3455</v>
      </c>
      <c r="E362" s="126" t="s">
        <v>3366</v>
      </c>
      <c r="F362" s="126" t="s">
        <v>3365</v>
      </c>
    </row>
    <row r="363" spans="1:6">
      <c r="A363" s="126">
        <v>2014</v>
      </c>
      <c r="B363" s="117" t="s">
        <v>644</v>
      </c>
      <c r="C363" s="126" t="s">
        <v>410</v>
      </c>
      <c r="D363" s="126" t="s">
        <v>3455</v>
      </c>
      <c r="E363" s="126" t="s">
        <v>3366</v>
      </c>
      <c r="F363" s="126" t="s">
        <v>3365</v>
      </c>
    </row>
    <row r="364" spans="1:6">
      <c r="A364" s="126">
        <v>2014</v>
      </c>
      <c r="B364" s="117" t="s">
        <v>644</v>
      </c>
      <c r="C364" s="126" t="s">
        <v>410</v>
      </c>
      <c r="D364" s="126" t="s">
        <v>3455</v>
      </c>
      <c r="E364" s="126" t="s">
        <v>3366</v>
      </c>
      <c r="F364" s="126" t="s">
        <v>3365</v>
      </c>
    </row>
    <row r="365" spans="1:6">
      <c r="A365" s="126">
        <v>2014</v>
      </c>
      <c r="B365" s="117" t="s">
        <v>644</v>
      </c>
      <c r="C365" s="126" t="s">
        <v>410</v>
      </c>
      <c r="D365" s="126" t="s">
        <v>3455</v>
      </c>
      <c r="E365" s="126" t="s">
        <v>3366</v>
      </c>
      <c r="F365" s="126" t="s">
        <v>3365</v>
      </c>
    </row>
    <row r="366" spans="1:6">
      <c r="A366" s="160">
        <v>2015</v>
      </c>
      <c r="B366" s="83" t="s">
        <v>2490</v>
      </c>
      <c r="C366" s="126" t="s">
        <v>410</v>
      </c>
      <c r="D366" s="126" t="s">
        <v>3498</v>
      </c>
      <c r="E366" s="126" t="s">
        <v>2606</v>
      </c>
      <c r="F366" s="126" t="s">
        <v>3265</v>
      </c>
    </row>
    <row r="367" spans="1:6">
      <c r="A367" s="160">
        <v>2015</v>
      </c>
      <c r="B367" s="83" t="s">
        <v>2490</v>
      </c>
      <c r="C367" s="126" t="s">
        <v>410</v>
      </c>
      <c r="D367" s="126" t="s">
        <v>3498</v>
      </c>
      <c r="E367" s="126" t="s">
        <v>2606</v>
      </c>
      <c r="F367" s="126" t="s">
        <v>474</v>
      </c>
    </row>
    <row r="368" spans="1:6">
      <c r="A368" s="160">
        <v>2015</v>
      </c>
      <c r="B368" s="83" t="s">
        <v>2490</v>
      </c>
      <c r="C368" s="126" t="s">
        <v>410</v>
      </c>
      <c r="D368" s="126" t="s">
        <v>3455</v>
      </c>
      <c r="E368" s="126" t="s">
        <v>627</v>
      </c>
      <c r="F368" s="126" t="s">
        <v>3255</v>
      </c>
    </row>
    <row r="369" spans="1:6">
      <c r="A369" s="160">
        <v>2015</v>
      </c>
      <c r="B369" s="83" t="s">
        <v>2490</v>
      </c>
      <c r="C369" s="126" t="s">
        <v>410</v>
      </c>
      <c r="D369" s="126" t="s">
        <v>3455</v>
      </c>
      <c r="E369" s="126" t="s">
        <v>626</v>
      </c>
      <c r="F369" s="126" t="s">
        <v>474</v>
      </c>
    </row>
    <row r="370" spans="1:6">
      <c r="A370" s="160">
        <v>2015</v>
      </c>
      <c r="B370" s="83" t="s">
        <v>2490</v>
      </c>
      <c r="C370" s="126" t="s">
        <v>410</v>
      </c>
      <c r="D370" s="126" t="s">
        <v>3501</v>
      </c>
      <c r="E370" s="126" t="s">
        <v>2638</v>
      </c>
      <c r="F370" s="126" t="s">
        <v>3293</v>
      </c>
    </row>
    <row r="371" spans="1:6">
      <c r="A371" s="160">
        <v>2015</v>
      </c>
      <c r="B371" s="83" t="s">
        <v>2490</v>
      </c>
      <c r="C371" s="126" t="s">
        <v>410</v>
      </c>
      <c r="D371" s="126" t="s">
        <v>3457</v>
      </c>
      <c r="E371" s="126" t="s">
        <v>2639</v>
      </c>
      <c r="F371" s="126" t="s">
        <v>474</v>
      </c>
    </row>
    <row r="372" spans="1:6">
      <c r="A372" s="160">
        <v>2015</v>
      </c>
      <c r="B372" s="83" t="s">
        <v>2490</v>
      </c>
      <c r="C372" s="126" t="s">
        <v>410</v>
      </c>
      <c r="D372" s="126" t="s">
        <v>3481</v>
      </c>
      <c r="E372" s="126" t="s">
        <v>578</v>
      </c>
      <c r="F372" s="126" t="s">
        <v>474</v>
      </c>
    </row>
    <row r="373" spans="1:6">
      <c r="A373" s="160">
        <v>2015</v>
      </c>
      <c r="B373" s="83" t="s">
        <v>2490</v>
      </c>
      <c r="C373" s="126" t="s">
        <v>411</v>
      </c>
      <c r="D373" s="126" t="s">
        <v>3619</v>
      </c>
      <c r="E373" s="126" t="s">
        <v>476</v>
      </c>
      <c r="F373" s="126" t="s">
        <v>474</v>
      </c>
    </row>
    <row r="374" spans="1:6">
      <c r="A374" s="160">
        <v>2015</v>
      </c>
      <c r="B374" s="83" t="s">
        <v>2490</v>
      </c>
      <c r="C374" s="126" t="s">
        <v>413</v>
      </c>
      <c r="D374" s="126" t="s">
        <v>3566</v>
      </c>
      <c r="E374" s="126" t="s">
        <v>587</v>
      </c>
      <c r="F374" s="126" t="s">
        <v>3244</v>
      </c>
    </row>
    <row r="375" spans="1:6">
      <c r="A375" s="160">
        <v>2015</v>
      </c>
      <c r="B375" s="83" t="s">
        <v>2490</v>
      </c>
      <c r="C375" s="126" t="s">
        <v>414</v>
      </c>
      <c r="D375" s="126" t="s">
        <v>3502</v>
      </c>
      <c r="E375" s="126" t="s">
        <v>3245</v>
      </c>
      <c r="F375" s="126" t="s">
        <v>474</v>
      </c>
    </row>
    <row r="376" spans="1:6">
      <c r="A376" s="160">
        <v>2015</v>
      </c>
      <c r="B376" s="83" t="s">
        <v>2490</v>
      </c>
      <c r="C376" s="126" t="s">
        <v>414</v>
      </c>
      <c r="D376" s="126" t="s">
        <v>3739</v>
      </c>
      <c r="E376" s="126" t="s">
        <v>3246</v>
      </c>
      <c r="F376" s="126" t="s">
        <v>474</v>
      </c>
    </row>
    <row r="377" spans="1:6">
      <c r="A377" s="160">
        <v>2015</v>
      </c>
      <c r="B377" s="83" t="s">
        <v>2490</v>
      </c>
      <c r="C377" s="126" t="s">
        <v>415</v>
      </c>
      <c r="D377" s="126" t="s">
        <v>3503</v>
      </c>
      <c r="E377" s="126" t="s">
        <v>3670</v>
      </c>
      <c r="F377" s="126" t="s">
        <v>474</v>
      </c>
    </row>
    <row r="378" spans="1:6">
      <c r="A378" s="160">
        <v>2015</v>
      </c>
      <c r="B378" s="83" t="s">
        <v>2490</v>
      </c>
      <c r="C378" s="126" t="s">
        <v>416</v>
      </c>
      <c r="D378" s="126" t="s">
        <v>3460</v>
      </c>
      <c r="E378" s="126" t="s">
        <v>484</v>
      </c>
      <c r="F378" s="126" t="s">
        <v>3247</v>
      </c>
    </row>
    <row r="379" spans="1:6">
      <c r="A379" s="160">
        <v>2015</v>
      </c>
      <c r="B379" s="83" t="s">
        <v>2490</v>
      </c>
      <c r="C379" s="126" t="s">
        <v>416</v>
      </c>
      <c r="D379" s="126" t="s">
        <v>3525</v>
      </c>
      <c r="E379" s="126" t="s">
        <v>485</v>
      </c>
      <c r="F379" s="126" t="s">
        <v>3266</v>
      </c>
    </row>
    <row r="380" spans="1:6">
      <c r="A380" s="160">
        <v>2015</v>
      </c>
      <c r="B380" s="83" t="s">
        <v>2490</v>
      </c>
      <c r="C380" s="126" t="s">
        <v>416</v>
      </c>
      <c r="D380" s="126" t="s">
        <v>3525</v>
      </c>
      <c r="E380" s="126" t="s">
        <v>485</v>
      </c>
      <c r="F380" s="126" t="s">
        <v>3248</v>
      </c>
    </row>
    <row r="381" spans="1:6">
      <c r="A381" s="160">
        <v>2015</v>
      </c>
      <c r="B381" s="83" t="s">
        <v>2490</v>
      </c>
      <c r="C381" s="126" t="s">
        <v>416</v>
      </c>
      <c r="D381" s="126" t="s">
        <v>3544</v>
      </c>
      <c r="E381" s="126" t="s">
        <v>2609</v>
      </c>
      <c r="F381" s="126" t="s">
        <v>474</v>
      </c>
    </row>
    <row r="382" spans="1:6">
      <c r="A382" s="160">
        <v>2015</v>
      </c>
      <c r="B382" s="83" t="s">
        <v>2490</v>
      </c>
      <c r="C382" s="126" t="s">
        <v>418</v>
      </c>
      <c r="D382" s="126" t="s">
        <v>3494</v>
      </c>
      <c r="E382" s="126" t="s">
        <v>3267</v>
      </c>
      <c r="F382" s="126" t="s">
        <v>3268</v>
      </c>
    </row>
    <row r="383" spans="1:6">
      <c r="A383" s="160">
        <v>2015</v>
      </c>
      <c r="B383" s="83" t="s">
        <v>2490</v>
      </c>
      <c r="C383" s="126" t="s">
        <v>421</v>
      </c>
      <c r="D383" s="126" t="s">
        <v>3568</v>
      </c>
      <c r="E383" s="126" t="s">
        <v>569</v>
      </c>
      <c r="F383" s="126" t="s">
        <v>3234</v>
      </c>
    </row>
    <row r="384" spans="1:6">
      <c r="A384" s="160">
        <v>2015</v>
      </c>
      <c r="B384" s="83" t="s">
        <v>2490</v>
      </c>
      <c r="C384" s="126" t="s">
        <v>422</v>
      </c>
      <c r="D384" s="126" t="s">
        <v>3545</v>
      </c>
      <c r="E384" s="126" t="s">
        <v>3269</v>
      </c>
      <c r="F384" s="126" t="s">
        <v>474</v>
      </c>
    </row>
    <row r="385" spans="1:6">
      <c r="A385" s="160">
        <v>2015</v>
      </c>
      <c r="B385" s="83" t="s">
        <v>2490</v>
      </c>
      <c r="C385" s="126" t="s">
        <v>423</v>
      </c>
      <c r="D385" s="126" t="s">
        <v>3476</v>
      </c>
      <c r="E385" s="126" t="s">
        <v>3253</v>
      </c>
      <c r="F385" s="126" t="s">
        <v>3254</v>
      </c>
    </row>
    <row r="386" spans="1:6">
      <c r="A386" s="160">
        <v>2015</v>
      </c>
      <c r="B386" s="83" t="s">
        <v>2490</v>
      </c>
      <c r="C386" s="126" t="s">
        <v>423</v>
      </c>
      <c r="D386" s="126" t="s">
        <v>3546</v>
      </c>
      <c r="E386" s="126" t="s">
        <v>3250</v>
      </c>
      <c r="F386" s="126" t="s">
        <v>3251</v>
      </c>
    </row>
    <row r="387" spans="1:6">
      <c r="A387" s="160">
        <v>2015</v>
      </c>
      <c r="B387" s="83" t="s">
        <v>2490</v>
      </c>
      <c r="C387" s="126" t="s">
        <v>423</v>
      </c>
      <c r="D387" s="126" t="s">
        <v>3614</v>
      </c>
      <c r="E387" s="126" t="s">
        <v>3282</v>
      </c>
      <c r="F387" s="126" t="s">
        <v>3252</v>
      </c>
    </row>
    <row r="388" spans="1:6">
      <c r="A388" s="160">
        <v>2015</v>
      </c>
      <c r="B388" s="83" t="s">
        <v>2490</v>
      </c>
      <c r="C388" s="126" t="s">
        <v>423</v>
      </c>
      <c r="D388" s="126" t="s">
        <v>3601</v>
      </c>
      <c r="E388" s="126" t="s">
        <v>499</v>
      </c>
      <c r="F388" s="126" t="s">
        <v>3255</v>
      </c>
    </row>
    <row r="389" spans="1:6">
      <c r="A389" s="160">
        <v>2015</v>
      </c>
      <c r="B389" s="83" t="s">
        <v>2490</v>
      </c>
      <c r="C389" s="126" t="s">
        <v>424</v>
      </c>
      <c r="D389" s="126" t="s">
        <v>3823</v>
      </c>
      <c r="E389" s="126" t="s">
        <v>3256</v>
      </c>
      <c r="F389" s="126" t="s">
        <v>3199</v>
      </c>
    </row>
    <row r="390" spans="1:6">
      <c r="A390" s="160">
        <v>2015</v>
      </c>
      <c r="B390" s="83" t="s">
        <v>2490</v>
      </c>
      <c r="C390" s="126" t="s">
        <v>426</v>
      </c>
      <c r="D390" s="126" t="s">
        <v>3621</v>
      </c>
      <c r="E390" s="126" t="s">
        <v>3270</v>
      </c>
      <c r="F390" s="126" t="s">
        <v>474</v>
      </c>
    </row>
    <row r="391" spans="1:6">
      <c r="A391" s="160">
        <v>2015</v>
      </c>
      <c r="B391" s="83" t="s">
        <v>2490</v>
      </c>
      <c r="C391" s="126" t="s">
        <v>427</v>
      </c>
      <c r="D391" s="126" t="s">
        <v>3465</v>
      </c>
      <c r="E391" s="126" t="s">
        <v>3320</v>
      </c>
      <c r="F391" s="126" t="s">
        <v>3231</v>
      </c>
    </row>
    <row r="392" spans="1:6">
      <c r="A392" s="160">
        <v>2015</v>
      </c>
      <c r="B392" s="83" t="s">
        <v>2490</v>
      </c>
      <c r="C392" s="126" t="s">
        <v>427</v>
      </c>
      <c r="D392" s="126" t="s">
        <v>3563</v>
      </c>
      <c r="E392" s="126" t="s">
        <v>504</v>
      </c>
      <c r="F392" s="126" t="s">
        <v>3255</v>
      </c>
    </row>
    <row r="393" spans="1:6">
      <c r="A393" s="160">
        <v>2015</v>
      </c>
      <c r="B393" s="83" t="s">
        <v>2490</v>
      </c>
      <c r="C393" s="126" t="s">
        <v>428</v>
      </c>
      <c r="D393" s="126" t="s">
        <v>3547</v>
      </c>
      <c r="E393" s="126" t="s">
        <v>507</v>
      </c>
      <c r="F393" s="126" t="s">
        <v>3257</v>
      </c>
    </row>
    <row r="394" spans="1:6">
      <c r="A394" s="160">
        <v>2015</v>
      </c>
      <c r="B394" s="83" t="s">
        <v>2490</v>
      </c>
      <c r="C394" s="126" t="s">
        <v>428</v>
      </c>
      <c r="D394" s="126" t="s">
        <v>3622</v>
      </c>
      <c r="E394" s="126" t="s">
        <v>3275</v>
      </c>
      <c r="F394" s="126" t="s">
        <v>474</v>
      </c>
    </row>
    <row r="395" spans="1:6">
      <c r="A395" s="160">
        <v>2015</v>
      </c>
      <c r="B395" s="83" t="s">
        <v>2490</v>
      </c>
      <c r="C395" s="126" t="s">
        <v>612</v>
      </c>
      <c r="D395" s="126" t="s">
        <v>3504</v>
      </c>
      <c r="E395" s="126" t="s">
        <v>516</v>
      </c>
      <c r="F395" s="126" t="s">
        <v>474</v>
      </c>
    </row>
    <row r="396" spans="1:6">
      <c r="A396" s="160">
        <v>2015</v>
      </c>
      <c r="B396" s="83" t="s">
        <v>2490</v>
      </c>
      <c r="C396" s="126" t="s">
        <v>612</v>
      </c>
      <c r="D396" s="126" t="s">
        <v>3496</v>
      </c>
      <c r="E396" s="126" t="s">
        <v>3271</v>
      </c>
      <c r="F396" s="126" t="s">
        <v>3272</v>
      </c>
    </row>
    <row r="397" spans="1:6">
      <c r="A397" s="160">
        <v>2015</v>
      </c>
      <c r="B397" s="83" t="s">
        <v>2490</v>
      </c>
      <c r="C397" s="126" t="s">
        <v>3523</v>
      </c>
      <c r="D397" s="126" t="s">
        <v>3549</v>
      </c>
      <c r="E397" s="126" t="s">
        <v>3263</v>
      </c>
      <c r="F397" s="126" t="s">
        <v>3264</v>
      </c>
    </row>
    <row r="398" spans="1:6">
      <c r="A398" s="160">
        <v>2015</v>
      </c>
      <c r="B398" s="83" t="s">
        <v>2490</v>
      </c>
      <c r="C398" s="126" t="s">
        <v>430</v>
      </c>
      <c r="D398" s="126" t="s">
        <v>3819</v>
      </c>
      <c r="E398" s="126" t="s">
        <v>529</v>
      </c>
      <c r="F398" s="126" t="s">
        <v>3231</v>
      </c>
    </row>
    <row r="399" spans="1:6">
      <c r="A399" s="160">
        <v>2015</v>
      </c>
      <c r="B399" s="83" t="s">
        <v>2490</v>
      </c>
      <c r="C399" s="126" t="s">
        <v>430</v>
      </c>
      <c r="D399" s="126" t="s">
        <v>3819</v>
      </c>
      <c r="E399" s="126" t="s">
        <v>3262</v>
      </c>
      <c r="F399" s="126" t="s">
        <v>474</v>
      </c>
    </row>
    <row r="400" spans="1:6">
      <c r="A400" s="160">
        <v>2015</v>
      </c>
      <c r="B400" s="83" t="s">
        <v>2490</v>
      </c>
      <c r="C400" s="126" t="s">
        <v>430</v>
      </c>
      <c r="D400" s="126" t="s">
        <v>3623</v>
      </c>
      <c r="E400" s="126" t="s">
        <v>3258</v>
      </c>
      <c r="F400" s="126" t="s">
        <v>3259</v>
      </c>
    </row>
    <row r="401" spans="1:6">
      <c r="A401" s="160">
        <v>2015</v>
      </c>
      <c r="B401" s="83" t="s">
        <v>2490</v>
      </c>
      <c r="C401" s="126" t="s">
        <v>433</v>
      </c>
      <c r="D401" s="126" t="s">
        <v>3490</v>
      </c>
      <c r="E401" s="126" t="s">
        <v>3260</v>
      </c>
      <c r="F401" s="126" t="s">
        <v>474</v>
      </c>
    </row>
    <row r="402" spans="1:6">
      <c r="A402" s="160">
        <v>2015</v>
      </c>
      <c r="B402" s="83" t="s">
        <v>2490</v>
      </c>
      <c r="C402" s="126" t="s">
        <v>433</v>
      </c>
      <c r="D402" s="126" t="s">
        <v>3548</v>
      </c>
      <c r="E402" s="126" t="s">
        <v>3261</v>
      </c>
      <c r="F402" s="126" t="s">
        <v>474</v>
      </c>
    </row>
    <row r="403" spans="1:6">
      <c r="A403" s="160">
        <v>2015</v>
      </c>
      <c r="B403" s="83" t="s">
        <v>2490</v>
      </c>
      <c r="C403" s="126" t="s">
        <v>517</v>
      </c>
      <c r="D403" s="126" t="s">
        <v>3478</v>
      </c>
      <c r="E403" s="126" t="s">
        <v>518</v>
      </c>
      <c r="F403" s="126" t="s">
        <v>3249</v>
      </c>
    </row>
    <row r="404" spans="1:6">
      <c r="A404" s="160">
        <v>2015</v>
      </c>
      <c r="B404" s="83" t="s">
        <v>2490</v>
      </c>
      <c r="C404" s="126" t="s">
        <v>517</v>
      </c>
      <c r="D404" s="126" t="s">
        <v>3491</v>
      </c>
      <c r="E404" s="126" t="s">
        <v>525</v>
      </c>
      <c r="F404" s="126" t="s">
        <v>474</v>
      </c>
    </row>
    <row r="405" spans="1:6">
      <c r="A405" s="160">
        <v>2015</v>
      </c>
      <c r="B405" s="83" t="s">
        <v>2490</v>
      </c>
      <c r="C405" s="126" t="s">
        <v>441</v>
      </c>
      <c r="D405" s="126" t="s">
        <v>3505</v>
      </c>
      <c r="E405" s="126" t="s">
        <v>519</v>
      </c>
      <c r="F405" s="126" t="s">
        <v>3273</v>
      </c>
    </row>
    <row r="406" spans="1:6">
      <c r="A406" s="160">
        <v>2015</v>
      </c>
      <c r="B406" s="83" t="s">
        <v>2490</v>
      </c>
      <c r="C406" s="126" t="s">
        <v>441</v>
      </c>
      <c r="D406" s="126" t="s">
        <v>3624</v>
      </c>
      <c r="E406" s="126" t="s">
        <v>2627</v>
      </c>
      <c r="F406" s="126" t="s">
        <v>474</v>
      </c>
    </row>
    <row r="407" spans="1:6">
      <c r="A407" s="160">
        <v>2015</v>
      </c>
      <c r="B407" s="83" t="s">
        <v>2490</v>
      </c>
      <c r="C407" s="126" t="s">
        <v>444</v>
      </c>
      <c r="D407" s="126" t="s">
        <v>3506</v>
      </c>
      <c r="E407" s="126" t="s">
        <v>520</v>
      </c>
      <c r="F407" s="126" t="s">
        <v>3255</v>
      </c>
    </row>
    <row r="408" spans="1:6">
      <c r="A408" s="160">
        <v>2015</v>
      </c>
      <c r="B408" s="83" t="s">
        <v>2490</v>
      </c>
      <c r="C408" s="126" t="s">
        <v>444</v>
      </c>
      <c r="D408" s="126" t="s">
        <v>3506</v>
      </c>
      <c r="E408" s="126" t="s">
        <v>520</v>
      </c>
      <c r="F408" s="126" t="s">
        <v>3274</v>
      </c>
    </row>
    <row r="409" spans="1:6">
      <c r="A409" s="160">
        <v>2015</v>
      </c>
      <c r="B409" s="83" t="s">
        <v>2490</v>
      </c>
      <c r="C409" s="126" t="s">
        <v>446</v>
      </c>
      <c r="D409" s="126" t="s">
        <v>3599</v>
      </c>
      <c r="E409" s="126" t="s">
        <v>3331</v>
      </c>
      <c r="F409" s="126" t="s">
        <v>3244</v>
      </c>
    </row>
    <row r="410" spans="1:6">
      <c r="A410" s="160">
        <v>2015</v>
      </c>
      <c r="B410" s="117" t="s">
        <v>644</v>
      </c>
      <c r="C410" s="126" t="s">
        <v>410</v>
      </c>
      <c r="D410" s="126" t="s">
        <v>3455</v>
      </c>
      <c r="E410" s="126" t="s">
        <v>3366</v>
      </c>
      <c r="F410" s="126" t="s">
        <v>3365</v>
      </c>
    </row>
    <row r="411" spans="1:6">
      <c r="A411" s="160">
        <v>2015</v>
      </c>
      <c r="B411" s="117" t="s">
        <v>644</v>
      </c>
      <c r="C411" s="126" t="s">
        <v>410</v>
      </c>
      <c r="D411" s="126" t="s">
        <v>3455</v>
      </c>
      <c r="E411" s="126" t="s">
        <v>3366</v>
      </c>
      <c r="F411" s="126" t="s">
        <v>3365</v>
      </c>
    </row>
    <row r="412" spans="1:6">
      <c r="A412" s="160">
        <v>2015</v>
      </c>
      <c r="B412" s="117" t="s">
        <v>644</v>
      </c>
      <c r="C412" s="126" t="s">
        <v>410</v>
      </c>
      <c r="D412" s="126" t="s">
        <v>3455</v>
      </c>
      <c r="E412" s="126" t="s">
        <v>3366</v>
      </c>
      <c r="F412" s="126" t="s">
        <v>3365</v>
      </c>
    </row>
    <row r="413" spans="1:6">
      <c r="A413" s="160">
        <v>2015</v>
      </c>
      <c r="B413" s="117" t="s">
        <v>644</v>
      </c>
      <c r="C413" s="126" t="s">
        <v>410</v>
      </c>
      <c r="D413" s="126" t="s">
        <v>3455</v>
      </c>
      <c r="E413" s="126" t="s">
        <v>3366</v>
      </c>
      <c r="F413" s="126" t="s">
        <v>3365</v>
      </c>
    </row>
    <row r="414" spans="1:6">
      <c r="A414" s="160">
        <v>2015</v>
      </c>
      <c r="B414" s="117" t="s">
        <v>644</v>
      </c>
      <c r="C414" s="126" t="s">
        <v>410</v>
      </c>
      <c r="D414" s="126" t="s">
        <v>3455</v>
      </c>
      <c r="E414" s="126" t="s">
        <v>3366</v>
      </c>
      <c r="F414" s="126" t="s">
        <v>3365</v>
      </c>
    </row>
    <row r="415" spans="1:6">
      <c r="A415" s="160">
        <v>2015</v>
      </c>
      <c r="B415" s="117" t="s">
        <v>644</v>
      </c>
      <c r="C415" s="126" t="s">
        <v>410</v>
      </c>
      <c r="D415" s="126" t="s">
        <v>3455</v>
      </c>
      <c r="E415" s="126" t="s">
        <v>3366</v>
      </c>
      <c r="F415" s="126" t="s">
        <v>3365</v>
      </c>
    </row>
    <row r="416" spans="1:6">
      <c r="A416" s="160">
        <v>2015</v>
      </c>
      <c r="B416" s="117" t="s">
        <v>644</v>
      </c>
      <c r="C416" s="126" t="s">
        <v>410</v>
      </c>
      <c r="D416" s="126" t="s">
        <v>3455</v>
      </c>
      <c r="E416" s="126" t="s">
        <v>3366</v>
      </c>
      <c r="F416" s="126" t="s">
        <v>3365</v>
      </c>
    </row>
    <row r="417" spans="1:6">
      <c r="A417" s="160">
        <v>2015</v>
      </c>
      <c r="B417" s="117" t="s">
        <v>644</v>
      </c>
      <c r="C417" s="126" t="s">
        <v>410</v>
      </c>
      <c r="D417" s="126" t="s">
        <v>3455</v>
      </c>
      <c r="E417" s="126" t="s">
        <v>3366</v>
      </c>
      <c r="F417" s="126" t="s">
        <v>3365</v>
      </c>
    </row>
    <row r="418" spans="1:6">
      <c r="A418" s="160">
        <v>2015</v>
      </c>
      <c r="B418" s="117" t="s">
        <v>644</v>
      </c>
      <c r="C418" s="126" t="s">
        <v>410</v>
      </c>
      <c r="D418" s="126" t="s">
        <v>3455</v>
      </c>
      <c r="E418" s="126" t="s">
        <v>3366</v>
      </c>
      <c r="F418" s="126" t="s">
        <v>3365</v>
      </c>
    </row>
    <row r="419" spans="1:6">
      <c r="A419" s="160">
        <v>2015</v>
      </c>
      <c r="B419" s="117" t="s">
        <v>644</v>
      </c>
      <c r="C419" s="126" t="s">
        <v>410</v>
      </c>
      <c r="D419" s="126" t="s">
        <v>3455</v>
      </c>
      <c r="E419" s="126" t="s">
        <v>3366</v>
      </c>
      <c r="F419" s="126" t="s">
        <v>3365</v>
      </c>
    </row>
    <row r="420" spans="1:6">
      <c r="A420" s="160">
        <v>2015</v>
      </c>
      <c r="B420" s="117" t="s">
        <v>644</v>
      </c>
      <c r="C420" s="126" t="s">
        <v>410</v>
      </c>
      <c r="D420" s="126" t="s">
        <v>3455</v>
      </c>
      <c r="E420" s="126" t="s">
        <v>3366</v>
      </c>
      <c r="F420" s="126" t="s">
        <v>3365</v>
      </c>
    </row>
    <row r="421" spans="1:6">
      <c r="A421" s="160">
        <v>2015</v>
      </c>
      <c r="B421" s="117" t="s">
        <v>644</v>
      </c>
      <c r="C421" s="126" t="s">
        <v>410</v>
      </c>
      <c r="D421" s="126" t="s">
        <v>3455</v>
      </c>
      <c r="E421" s="126" t="s">
        <v>3366</v>
      </c>
      <c r="F421" s="126" t="s">
        <v>3365</v>
      </c>
    </row>
    <row r="422" spans="1:6">
      <c r="A422" s="160">
        <v>2015</v>
      </c>
      <c r="B422" s="117" t="s">
        <v>644</v>
      </c>
      <c r="C422" s="126" t="s">
        <v>410</v>
      </c>
      <c r="D422" s="126" t="s">
        <v>3455</v>
      </c>
      <c r="E422" s="126" t="s">
        <v>3366</v>
      </c>
      <c r="F422" s="126" t="s">
        <v>3365</v>
      </c>
    </row>
    <row r="423" spans="1:6">
      <c r="A423" s="160">
        <v>2015</v>
      </c>
      <c r="B423" s="117" t="s">
        <v>644</v>
      </c>
      <c r="C423" s="126" t="s">
        <v>410</v>
      </c>
      <c r="D423" s="126" t="s">
        <v>3455</v>
      </c>
      <c r="E423" s="126" t="s">
        <v>3366</v>
      </c>
      <c r="F423" s="126" t="s">
        <v>3365</v>
      </c>
    </row>
    <row r="424" spans="1:6">
      <c r="A424" s="160">
        <v>2015</v>
      </c>
      <c r="B424" s="117" t="s">
        <v>644</v>
      </c>
      <c r="C424" s="126" t="s">
        <v>410</v>
      </c>
      <c r="D424" s="126" t="s">
        <v>3455</v>
      </c>
      <c r="E424" s="126" t="s">
        <v>3366</v>
      </c>
      <c r="F424" s="126" t="s">
        <v>3365</v>
      </c>
    </row>
    <row r="425" spans="1:6">
      <c r="A425" s="160">
        <v>2015</v>
      </c>
      <c r="B425" s="117" t="s">
        <v>644</v>
      </c>
      <c r="C425" s="126" t="s">
        <v>410</v>
      </c>
      <c r="D425" s="126" t="s">
        <v>3455</v>
      </c>
      <c r="E425" s="126" t="s">
        <v>3366</v>
      </c>
      <c r="F425" s="126" t="s">
        <v>3365</v>
      </c>
    </row>
    <row r="426" spans="1:6">
      <c r="A426" s="160">
        <v>2015</v>
      </c>
      <c r="B426" s="117" t="s">
        <v>644</v>
      </c>
      <c r="C426" s="126" t="s">
        <v>410</v>
      </c>
      <c r="D426" s="126" t="s">
        <v>3455</v>
      </c>
      <c r="E426" s="126" t="s">
        <v>3366</v>
      </c>
      <c r="F426" s="126" t="s">
        <v>3365</v>
      </c>
    </row>
    <row r="427" spans="1:6">
      <c r="A427" s="160">
        <v>2015</v>
      </c>
      <c r="B427" s="117" t="s">
        <v>644</v>
      </c>
      <c r="C427" s="126" t="s">
        <v>410</v>
      </c>
      <c r="D427" s="126" t="s">
        <v>3455</v>
      </c>
      <c r="E427" s="126" t="s">
        <v>3366</v>
      </c>
      <c r="F427" s="126" t="s">
        <v>3365</v>
      </c>
    </row>
    <row r="428" spans="1:6">
      <c r="A428" s="160">
        <v>2015</v>
      </c>
      <c r="B428" s="117" t="s">
        <v>644</v>
      </c>
      <c r="C428" s="126" t="s">
        <v>410</v>
      </c>
      <c r="D428" s="126" t="s">
        <v>3455</v>
      </c>
      <c r="E428" s="126" t="s">
        <v>3366</v>
      </c>
      <c r="F428" s="126" t="s">
        <v>3365</v>
      </c>
    </row>
    <row r="429" spans="1:6">
      <c r="A429" s="160">
        <v>2015</v>
      </c>
      <c r="B429" s="117" t="s">
        <v>644</v>
      </c>
      <c r="C429" s="126" t="s">
        <v>410</v>
      </c>
      <c r="D429" s="126" t="s">
        <v>3455</v>
      </c>
      <c r="E429" s="126" t="s">
        <v>3366</v>
      </c>
      <c r="F429" s="126" t="s">
        <v>3365</v>
      </c>
    </row>
    <row r="430" spans="1:6">
      <c r="A430" s="160">
        <v>2015</v>
      </c>
      <c r="B430" s="117" t="s">
        <v>644</v>
      </c>
      <c r="C430" s="126" t="s">
        <v>410</v>
      </c>
      <c r="D430" s="126" t="s">
        <v>3455</v>
      </c>
      <c r="E430" s="126" t="s">
        <v>3366</v>
      </c>
      <c r="F430" s="126" t="s">
        <v>3365</v>
      </c>
    </row>
    <row r="431" spans="1:6">
      <c r="A431" s="160">
        <v>2015</v>
      </c>
      <c r="B431" s="117" t="s">
        <v>644</v>
      </c>
      <c r="C431" s="126" t="s">
        <v>410</v>
      </c>
      <c r="D431" s="126" t="s">
        <v>3455</v>
      </c>
      <c r="E431" s="126" t="s">
        <v>3366</v>
      </c>
      <c r="F431" s="126" t="s">
        <v>3365</v>
      </c>
    </row>
    <row r="432" spans="1:6">
      <c r="A432" s="160">
        <v>2015</v>
      </c>
      <c r="B432" s="117" t="s">
        <v>644</v>
      </c>
      <c r="C432" s="126" t="s">
        <v>410</v>
      </c>
      <c r="D432" s="126" t="s">
        <v>3455</v>
      </c>
      <c r="E432" s="126" t="s">
        <v>3366</v>
      </c>
      <c r="F432" s="126" t="s">
        <v>3365</v>
      </c>
    </row>
    <row r="433" spans="1:6">
      <c r="A433" s="160">
        <v>2015</v>
      </c>
      <c r="B433" s="117" t="s">
        <v>644</v>
      </c>
      <c r="C433" s="126" t="s">
        <v>410</v>
      </c>
      <c r="D433" s="126" t="s">
        <v>3455</v>
      </c>
      <c r="E433" s="126" t="s">
        <v>3366</v>
      </c>
      <c r="F433" s="126" t="s">
        <v>3365</v>
      </c>
    </row>
    <row r="434" spans="1:6">
      <c r="A434" s="160">
        <v>2015</v>
      </c>
      <c r="B434" s="117" t="s">
        <v>644</v>
      </c>
      <c r="C434" s="126" t="s">
        <v>410</v>
      </c>
      <c r="D434" s="126" t="s">
        <v>3455</v>
      </c>
      <c r="E434" s="126" t="s">
        <v>3366</v>
      </c>
      <c r="F434" s="126" t="s">
        <v>3365</v>
      </c>
    </row>
    <row r="435" spans="1:6">
      <c r="A435" s="160">
        <v>2015</v>
      </c>
      <c r="B435" s="117" t="s">
        <v>644</v>
      </c>
      <c r="C435" s="126" t="s">
        <v>410</v>
      </c>
      <c r="D435" s="126" t="s">
        <v>3455</v>
      </c>
      <c r="E435" s="126" t="s">
        <v>3366</v>
      </c>
      <c r="F435" s="126" t="s">
        <v>3365</v>
      </c>
    </row>
    <row r="436" spans="1:6">
      <c r="A436" s="160">
        <v>2015</v>
      </c>
      <c r="B436" s="117" t="s">
        <v>644</v>
      </c>
      <c r="C436" s="126" t="s">
        <v>410</v>
      </c>
      <c r="D436" s="126" t="s">
        <v>3455</v>
      </c>
      <c r="E436" s="126" t="s">
        <v>3366</v>
      </c>
      <c r="F436" s="126" t="s">
        <v>3365</v>
      </c>
    </row>
    <row r="437" spans="1:6">
      <c r="A437" s="160">
        <v>2015</v>
      </c>
      <c r="B437" s="117" t="s">
        <v>644</v>
      </c>
      <c r="C437" s="126" t="s">
        <v>410</v>
      </c>
      <c r="D437" s="126" t="s">
        <v>3455</v>
      </c>
      <c r="E437" s="126" t="s">
        <v>3366</v>
      </c>
      <c r="F437" s="126" t="s">
        <v>3365</v>
      </c>
    </row>
    <row r="438" spans="1:6">
      <c r="A438" s="160">
        <v>2015</v>
      </c>
      <c r="B438" s="117" t="s">
        <v>644</v>
      </c>
      <c r="C438" s="126" t="s">
        <v>410</v>
      </c>
      <c r="D438" s="126" t="s">
        <v>3455</v>
      </c>
      <c r="E438" s="126" t="s">
        <v>3366</v>
      </c>
      <c r="F438" s="126" t="s">
        <v>3365</v>
      </c>
    </row>
    <row r="439" spans="1:6">
      <c r="A439" s="160">
        <v>2015</v>
      </c>
      <c r="B439" s="117" t="s">
        <v>644</v>
      </c>
      <c r="C439" s="126" t="s">
        <v>410</v>
      </c>
      <c r="D439" s="126" t="s">
        <v>3455</v>
      </c>
      <c r="E439" s="126" t="s">
        <v>3366</v>
      </c>
      <c r="F439" s="126" t="s">
        <v>3365</v>
      </c>
    </row>
    <row r="440" spans="1:6">
      <c r="A440" s="160">
        <v>2015</v>
      </c>
      <c r="B440" s="117" t="s">
        <v>644</v>
      </c>
      <c r="C440" s="126" t="s">
        <v>410</v>
      </c>
      <c r="D440" s="126" t="s">
        <v>3455</v>
      </c>
      <c r="E440" s="126" t="s">
        <v>3366</v>
      </c>
      <c r="F440" s="126" t="s">
        <v>3365</v>
      </c>
    </row>
    <row r="441" spans="1:6">
      <c r="A441" s="160">
        <v>2015</v>
      </c>
      <c r="B441" s="117" t="s">
        <v>644</v>
      </c>
      <c r="C441" s="126" t="s">
        <v>410</v>
      </c>
      <c r="D441" s="126" t="s">
        <v>3455</v>
      </c>
      <c r="E441" s="126" t="s">
        <v>3366</v>
      </c>
      <c r="F441" s="126" t="s">
        <v>3365</v>
      </c>
    </row>
    <row r="442" spans="1:6">
      <c r="A442" s="160">
        <v>2015</v>
      </c>
      <c r="B442" s="117" t="s">
        <v>644</v>
      </c>
      <c r="C442" s="126" t="s">
        <v>410</v>
      </c>
      <c r="D442" s="126" t="s">
        <v>3455</v>
      </c>
      <c r="E442" s="126" t="s">
        <v>3366</v>
      </c>
      <c r="F442" s="126" t="s">
        <v>3365</v>
      </c>
    </row>
    <row r="443" spans="1:6">
      <c r="A443" s="160">
        <v>2015</v>
      </c>
      <c r="B443" s="117" t="s">
        <v>644</v>
      </c>
      <c r="C443" s="126" t="s">
        <v>410</v>
      </c>
      <c r="D443" s="126" t="s">
        <v>3455</v>
      </c>
      <c r="E443" s="126" t="s">
        <v>3366</v>
      </c>
      <c r="F443" s="126" t="s">
        <v>3365</v>
      </c>
    </row>
    <row r="444" spans="1:6">
      <c r="A444" s="160">
        <v>2015</v>
      </c>
      <c r="B444" s="117" t="s">
        <v>644</v>
      </c>
      <c r="C444" s="126" t="s">
        <v>410</v>
      </c>
      <c r="D444" s="126" t="s">
        <v>3455</v>
      </c>
      <c r="E444" s="126" t="s">
        <v>3366</v>
      </c>
      <c r="F444" s="126" t="s">
        <v>3365</v>
      </c>
    </row>
    <row r="445" spans="1:6">
      <c r="A445" s="160">
        <v>2015</v>
      </c>
      <c r="B445" s="117" t="s">
        <v>644</v>
      </c>
      <c r="C445" s="126" t="s">
        <v>410</v>
      </c>
      <c r="D445" s="126" t="s">
        <v>3455</v>
      </c>
      <c r="E445" s="126" t="s">
        <v>3366</v>
      </c>
      <c r="F445" s="126" t="s">
        <v>3365</v>
      </c>
    </row>
    <row r="446" spans="1:6">
      <c r="A446" s="160">
        <v>2015</v>
      </c>
      <c r="B446" s="117" t="s">
        <v>644</v>
      </c>
      <c r="C446" s="126" t="s">
        <v>410</v>
      </c>
      <c r="D446" s="126" t="s">
        <v>3455</v>
      </c>
      <c r="E446" s="126" t="s">
        <v>3366</v>
      </c>
      <c r="F446" s="126" t="s">
        <v>3365</v>
      </c>
    </row>
    <row r="447" spans="1:6">
      <c r="A447" s="160">
        <v>2015</v>
      </c>
      <c r="B447" s="117" t="s">
        <v>644</v>
      </c>
      <c r="C447" s="126" t="s">
        <v>410</v>
      </c>
      <c r="D447" s="126" t="s">
        <v>3455</v>
      </c>
      <c r="E447" s="126" t="s">
        <v>3366</v>
      </c>
      <c r="F447" s="126" t="s">
        <v>3365</v>
      </c>
    </row>
    <row r="448" spans="1:6">
      <c r="A448" s="160">
        <v>2015</v>
      </c>
      <c r="B448" s="117" t="s">
        <v>644</v>
      </c>
      <c r="C448" s="126" t="s">
        <v>410</v>
      </c>
      <c r="D448" s="126" t="s">
        <v>3455</v>
      </c>
      <c r="E448" s="126" t="s">
        <v>3366</v>
      </c>
      <c r="F448" s="126" t="s">
        <v>3365</v>
      </c>
    </row>
    <row r="449" spans="1:6">
      <c r="A449" s="160">
        <v>2015</v>
      </c>
      <c r="B449" s="117" t="s">
        <v>644</v>
      </c>
      <c r="C449" s="126" t="s">
        <v>410</v>
      </c>
      <c r="D449" s="126" t="s">
        <v>3455</v>
      </c>
      <c r="E449" s="126" t="s">
        <v>3366</v>
      </c>
      <c r="F449" s="126" t="s">
        <v>3365</v>
      </c>
    </row>
    <row r="450" spans="1:6">
      <c r="A450" s="160">
        <v>2015</v>
      </c>
      <c r="B450" s="117" t="s">
        <v>644</v>
      </c>
      <c r="C450" s="126" t="s">
        <v>410</v>
      </c>
      <c r="D450" s="126" t="s">
        <v>3455</v>
      </c>
      <c r="E450" s="126" t="s">
        <v>3366</v>
      </c>
      <c r="F450" s="126" t="s">
        <v>3365</v>
      </c>
    </row>
    <row r="451" spans="1:6">
      <c r="A451" s="160">
        <v>2015</v>
      </c>
      <c r="B451" s="117" t="s">
        <v>644</v>
      </c>
      <c r="C451" s="126" t="s">
        <v>410</v>
      </c>
      <c r="D451" s="126" t="s">
        <v>3455</v>
      </c>
      <c r="E451" s="126" t="s">
        <v>3366</v>
      </c>
      <c r="F451" s="126" t="s">
        <v>3365</v>
      </c>
    </row>
    <row r="452" spans="1:6">
      <c r="A452" s="160">
        <v>2015</v>
      </c>
      <c r="B452" s="117" t="s">
        <v>644</v>
      </c>
      <c r="C452" s="126" t="s">
        <v>410</v>
      </c>
      <c r="D452" s="126" t="s">
        <v>3455</v>
      </c>
      <c r="E452" s="126" t="s">
        <v>3366</v>
      </c>
      <c r="F452" s="126" t="s">
        <v>3365</v>
      </c>
    </row>
    <row r="453" spans="1:6">
      <c r="A453" s="126">
        <v>2016</v>
      </c>
      <c r="B453" s="83" t="s">
        <v>2490</v>
      </c>
      <c r="C453" s="126" t="s">
        <v>412</v>
      </c>
      <c r="D453" s="126" t="s">
        <v>3473</v>
      </c>
      <c r="E453" s="126" t="s">
        <v>537</v>
      </c>
      <c r="F453" s="126" t="s">
        <v>3207</v>
      </c>
    </row>
    <row r="454" spans="1:6">
      <c r="A454" s="126">
        <v>2016</v>
      </c>
      <c r="B454" s="83" t="s">
        <v>2490</v>
      </c>
      <c r="C454" s="126" t="s">
        <v>413</v>
      </c>
      <c r="D454" s="126" t="s">
        <v>3566</v>
      </c>
      <c r="E454" s="126" t="s">
        <v>587</v>
      </c>
      <c r="F454" s="126" t="s">
        <v>3208</v>
      </c>
    </row>
    <row r="455" spans="1:6">
      <c r="A455" s="126">
        <v>2016</v>
      </c>
      <c r="B455" s="83" t="s">
        <v>2490</v>
      </c>
      <c r="C455" s="126" t="s">
        <v>413</v>
      </c>
      <c r="D455" s="126" t="s">
        <v>3566</v>
      </c>
      <c r="E455" s="126" t="s">
        <v>587</v>
      </c>
      <c r="F455" s="126" t="s">
        <v>3209</v>
      </c>
    </row>
    <row r="456" spans="1:6">
      <c r="A456" s="126">
        <v>2016</v>
      </c>
      <c r="B456" s="83" t="s">
        <v>2490</v>
      </c>
      <c r="C456" s="126" t="s">
        <v>413</v>
      </c>
      <c r="D456" s="126" t="s">
        <v>3566</v>
      </c>
      <c r="E456" s="126" t="s">
        <v>587</v>
      </c>
      <c r="F456" s="126" t="s">
        <v>3179</v>
      </c>
    </row>
    <row r="457" spans="1:6">
      <c r="A457" s="126">
        <v>2016</v>
      </c>
      <c r="B457" s="83" t="s">
        <v>2490</v>
      </c>
      <c r="C457" s="126" t="s">
        <v>416</v>
      </c>
      <c r="D457" s="126" t="s">
        <v>3550</v>
      </c>
      <c r="E457" s="126" t="s">
        <v>3671</v>
      </c>
      <c r="F457" s="126" t="s">
        <v>474</v>
      </c>
    </row>
    <row r="458" spans="1:6">
      <c r="A458" s="126">
        <v>2016</v>
      </c>
      <c r="B458" s="83" t="s">
        <v>2490</v>
      </c>
      <c r="C458" s="126" t="s">
        <v>416</v>
      </c>
      <c r="D458" s="126" t="s">
        <v>3525</v>
      </c>
      <c r="E458" s="126" t="s">
        <v>582</v>
      </c>
      <c r="F458" s="126" t="s">
        <v>3293</v>
      </c>
    </row>
    <row r="459" spans="1:6">
      <c r="A459" s="126">
        <v>2016</v>
      </c>
      <c r="B459" s="83" t="s">
        <v>2490</v>
      </c>
      <c r="C459" s="126" t="s">
        <v>416</v>
      </c>
      <c r="D459" s="126" t="s">
        <v>3525</v>
      </c>
      <c r="E459" s="126" t="s">
        <v>3210</v>
      </c>
      <c r="F459" s="126" t="s">
        <v>474</v>
      </c>
    </row>
    <row r="460" spans="1:6">
      <c r="A460" s="126">
        <v>2016</v>
      </c>
      <c r="B460" s="83" t="s">
        <v>2490</v>
      </c>
      <c r="C460" s="126" t="s">
        <v>416</v>
      </c>
      <c r="D460" s="126" t="s">
        <v>3526</v>
      </c>
      <c r="E460" s="126" t="s">
        <v>539</v>
      </c>
      <c r="F460" s="126" t="s">
        <v>3293</v>
      </c>
    </row>
    <row r="461" spans="1:6">
      <c r="A461" s="126">
        <v>2016</v>
      </c>
      <c r="B461" s="83" t="s">
        <v>2490</v>
      </c>
      <c r="C461" s="126" t="s">
        <v>418</v>
      </c>
      <c r="D461" s="126" t="s">
        <v>3494</v>
      </c>
      <c r="E461" s="126" t="s">
        <v>3216</v>
      </c>
      <c r="F461" s="126" t="s">
        <v>3217</v>
      </c>
    </row>
    <row r="462" spans="1:6">
      <c r="A462" s="126">
        <v>2016</v>
      </c>
      <c r="B462" s="83" t="s">
        <v>2490</v>
      </c>
      <c r="C462" s="126" t="s">
        <v>418</v>
      </c>
      <c r="D462" s="126" t="s">
        <v>3494</v>
      </c>
      <c r="E462" s="126" t="s">
        <v>3242</v>
      </c>
      <c r="F462" s="126" t="s">
        <v>3243</v>
      </c>
    </row>
    <row r="463" spans="1:6">
      <c r="A463" s="126">
        <v>2016</v>
      </c>
      <c r="B463" s="83" t="s">
        <v>2490</v>
      </c>
      <c r="C463" s="126" t="s">
        <v>421</v>
      </c>
      <c r="D463" s="126" t="s">
        <v>3568</v>
      </c>
      <c r="E463" s="126" t="s">
        <v>569</v>
      </c>
      <c r="F463" s="126" t="s">
        <v>3293</v>
      </c>
    </row>
    <row r="464" spans="1:6">
      <c r="A464" s="126">
        <v>2016</v>
      </c>
      <c r="B464" s="83" t="s">
        <v>2490</v>
      </c>
      <c r="C464" s="126" t="s">
        <v>422</v>
      </c>
      <c r="D464" s="126" t="s">
        <v>3495</v>
      </c>
      <c r="E464" s="126" t="s">
        <v>3211</v>
      </c>
      <c r="F464" s="126" t="s">
        <v>474</v>
      </c>
    </row>
    <row r="465" spans="1:6">
      <c r="A465" s="126">
        <v>2016</v>
      </c>
      <c r="B465" s="83" t="s">
        <v>2490</v>
      </c>
      <c r="C465" s="126" t="s">
        <v>3688</v>
      </c>
      <c r="D465" s="126" t="s">
        <v>3588</v>
      </c>
      <c r="E465" s="126" t="s">
        <v>3237</v>
      </c>
      <c r="F465" s="126" t="s">
        <v>3293</v>
      </c>
    </row>
    <row r="466" spans="1:6">
      <c r="A466" s="126">
        <v>2016</v>
      </c>
      <c r="B466" s="83" t="s">
        <v>2490</v>
      </c>
      <c r="C466" s="126" t="s">
        <v>423</v>
      </c>
      <c r="D466" s="126" t="s">
        <v>3476</v>
      </c>
      <c r="E466" s="126" t="s">
        <v>3212</v>
      </c>
      <c r="F466" s="126" t="s">
        <v>3213</v>
      </c>
    </row>
    <row r="467" spans="1:6">
      <c r="A467" s="126">
        <v>2016</v>
      </c>
      <c r="B467" s="83" t="s">
        <v>2490</v>
      </c>
      <c r="C467" s="126" t="s">
        <v>423</v>
      </c>
      <c r="D467" s="126" t="s">
        <v>3476</v>
      </c>
      <c r="E467" s="126" t="s">
        <v>3220</v>
      </c>
      <c r="F467" s="126" t="s">
        <v>3221</v>
      </c>
    </row>
    <row r="468" spans="1:6">
      <c r="A468" s="126">
        <v>2016</v>
      </c>
      <c r="B468" s="83" t="s">
        <v>2490</v>
      </c>
      <c r="C468" s="126" t="s">
        <v>423</v>
      </c>
      <c r="D468" s="126" t="s">
        <v>3476</v>
      </c>
      <c r="E468" s="126" t="s">
        <v>491</v>
      </c>
      <c r="F468" s="126" t="s">
        <v>3173</v>
      </c>
    </row>
    <row r="469" spans="1:6">
      <c r="A469" s="126">
        <v>2016</v>
      </c>
      <c r="B469" s="83" t="s">
        <v>2490</v>
      </c>
      <c r="C469" s="126" t="s">
        <v>423</v>
      </c>
      <c r="D469" s="126" t="s">
        <v>3476</v>
      </c>
      <c r="E469" s="126" t="s">
        <v>491</v>
      </c>
      <c r="F469" s="126" t="s">
        <v>3293</v>
      </c>
    </row>
    <row r="470" spans="1:6">
      <c r="A470" s="126">
        <v>2016</v>
      </c>
      <c r="B470" s="83" t="s">
        <v>2490</v>
      </c>
      <c r="C470" s="126" t="s">
        <v>423</v>
      </c>
      <c r="D470" s="126" t="s">
        <v>3551</v>
      </c>
      <c r="E470" s="126" t="s">
        <v>2611</v>
      </c>
      <c r="F470" s="126" t="s">
        <v>474</v>
      </c>
    </row>
    <row r="471" spans="1:6">
      <c r="A471" s="126">
        <v>2016</v>
      </c>
      <c r="B471" s="83" t="s">
        <v>2490</v>
      </c>
      <c r="C471" s="126" t="s">
        <v>423</v>
      </c>
      <c r="D471" s="126" t="s">
        <v>3625</v>
      </c>
      <c r="E471" s="126" t="s">
        <v>3218</v>
      </c>
      <c r="F471" s="126" t="s">
        <v>474</v>
      </c>
    </row>
    <row r="472" spans="1:6">
      <c r="A472" s="126">
        <v>2016</v>
      </c>
      <c r="B472" s="83" t="s">
        <v>2490</v>
      </c>
      <c r="C472" s="126" t="s">
        <v>423</v>
      </c>
      <c r="D472" s="126" t="s">
        <v>3626</v>
      </c>
      <c r="E472" s="126" t="s">
        <v>3214</v>
      </c>
      <c r="F472" s="126" t="s">
        <v>474</v>
      </c>
    </row>
    <row r="473" spans="1:6">
      <c r="A473" s="126">
        <v>2016</v>
      </c>
      <c r="B473" s="83" t="s">
        <v>2490</v>
      </c>
      <c r="C473" s="126" t="s">
        <v>423</v>
      </c>
      <c r="D473" s="126" t="s">
        <v>3727</v>
      </c>
      <c r="E473" s="126" t="s">
        <v>496</v>
      </c>
      <c r="F473" s="126" t="s">
        <v>3215</v>
      </c>
    </row>
    <row r="474" spans="1:6">
      <c r="A474" s="126">
        <v>2016</v>
      </c>
      <c r="B474" s="83" t="s">
        <v>2490</v>
      </c>
      <c r="C474" s="126" t="s">
        <v>423</v>
      </c>
      <c r="D474" s="126" t="s">
        <v>3600</v>
      </c>
      <c r="E474" s="126" t="s">
        <v>2613</v>
      </c>
      <c r="F474" s="126" t="s">
        <v>3215</v>
      </c>
    </row>
    <row r="475" spans="1:6">
      <c r="A475" s="126">
        <v>2016</v>
      </c>
      <c r="B475" s="83" t="s">
        <v>2490</v>
      </c>
      <c r="C475" s="126" t="s">
        <v>423</v>
      </c>
      <c r="D475" s="126" t="s">
        <v>3627</v>
      </c>
      <c r="E475" s="126" t="s">
        <v>3219</v>
      </c>
      <c r="F475" s="126" t="s">
        <v>474</v>
      </c>
    </row>
    <row r="476" spans="1:6">
      <c r="A476" s="126">
        <v>2016</v>
      </c>
      <c r="B476" s="83" t="s">
        <v>2490</v>
      </c>
      <c r="C476" s="126" t="s">
        <v>423</v>
      </c>
      <c r="D476" s="126" t="s">
        <v>3476</v>
      </c>
      <c r="E476" s="126" t="s">
        <v>526</v>
      </c>
      <c r="F476" s="126" t="s">
        <v>3293</v>
      </c>
    </row>
    <row r="477" spans="1:6">
      <c r="A477" s="126">
        <v>2016</v>
      </c>
      <c r="B477" s="83" t="s">
        <v>2490</v>
      </c>
      <c r="C477" s="126" t="s">
        <v>423</v>
      </c>
      <c r="D477" s="126" t="s">
        <v>3601</v>
      </c>
      <c r="E477" s="126" t="s">
        <v>499</v>
      </c>
      <c r="F477" s="126" t="s">
        <v>565</v>
      </c>
    </row>
    <row r="478" spans="1:6">
      <c r="A478" s="126">
        <v>2016</v>
      </c>
      <c r="B478" s="83" t="s">
        <v>2490</v>
      </c>
      <c r="C478" s="126" t="s">
        <v>424</v>
      </c>
      <c r="D478" s="126" t="s">
        <v>3824</v>
      </c>
      <c r="E478" s="126" t="s">
        <v>3226</v>
      </c>
      <c r="F478" s="126" t="s">
        <v>474</v>
      </c>
    </row>
    <row r="479" spans="1:6">
      <c r="A479" s="126">
        <v>2016</v>
      </c>
      <c r="B479" s="83" t="s">
        <v>2490</v>
      </c>
      <c r="C479" s="126" t="s">
        <v>424</v>
      </c>
      <c r="D479" s="126" t="s">
        <v>3494</v>
      </c>
      <c r="E479" s="126" t="s">
        <v>3205</v>
      </c>
      <c r="F479" s="126" t="s">
        <v>3206</v>
      </c>
    </row>
    <row r="480" spans="1:6">
      <c r="A480" s="126">
        <v>2016</v>
      </c>
      <c r="B480" s="83" t="s">
        <v>2490</v>
      </c>
      <c r="C480" s="126" t="s">
        <v>424</v>
      </c>
      <c r="D480" s="126" t="s">
        <v>3826</v>
      </c>
      <c r="E480" s="126" t="s">
        <v>3222</v>
      </c>
      <c r="F480" s="126" t="s">
        <v>3223</v>
      </c>
    </row>
    <row r="481" spans="1:6">
      <c r="A481" s="126">
        <v>2016</v>
      </c>
      <c r="B481" s="83" t="s">
        <v>2490</v>
      </c>
      <c r="C481" s="126" t="s">
        <v>424</v>
      </c>
      <c r="D481" s="126" t="s">
        <v>3825</v>
      </c>
      <c r="E481" s="126" t="s">
        <v>3672</v>
      </c>
      <c r="F481" s="126" t="s">
        <v>565</v>
      </c>
    </row>
    <row r="482" spans="1:6">
      <c r="A482" s="126">
        <v>2016</v>
      </c>
      <c r="B482" s="83" t="s">
        <v>2490</v>
      </c>
      <c r="C482" s="126" t="s">
        <v>424</v>
      </c>
      <c r="D482" s="126" t="s">
        <v>3527</v>
      </c>
      <c r="E482" s="126" t="s">
        <v>662</v>
      </c>
      <c r="F482" s="126" t="s">
        <v>3293</v>
      </c>
    </row>
    <row r="483" spans="1:6">
      <c r="A483" s="126">
        <v>2016</v>
      </c>
      <c r="B483" s="83" t="s">
        <v>2490</v>
      </c>
      <c r="C483" s="126" t="s">
        <v>424</v>
      </c>
      <c r="D483" s="126" t="s">
        <v>3628</v>
      </c>
      <c r="E483" s="126" t="s">
        <v>3227</v>
      </c>
      <c r="F483" s="126" t="s">
        <v>3189</v>
      </c>
    </row>
    <row r="484" spans="1:6">
      <c r="A484" s="126">
        <v>2016</v>
      </c>
      <c r="B484" s="83" t="s">
        <v>2490</v>
      </c>
      <c r="C484" s="126" t="s">
        <v>424</v>
      </c>
      <c r="D484" s="126" t="s">
        <v>3808</v>
      </c>
      <c r="E484" s="126" t="s">
        <v>3228</v>
      </c>
      <c r="F484" s="126" t="s">
        <v>3229</v>
      </c>
    </row>
    <row r="485" spans="1:6">
      <c r="A485" s="126">
        <v>2016</v>
      </c>
      <c r="B485" s="83" t="s">
        <v>2490</v>
      </c>
      <c r="C485" s="126" t="s">
        <v>424</v>
      </c>
      <c r="D485" s="126" t="s">
        <v>3827</v>
      </c>
      <c r="E485" s="126" t="s">
        <v>3224</v>
      </c>
      <c r="F485" s="126" t="s">
        <v>3225</v>
      </c>
    </row>
    <row r="486" spans="1:6">
      <c r="A486" s="126">
        <v>2016</v>
      </c>
      <c r="B486" s="83" t="s">
        <v>2490</v>
      </c>
      <c r="C486" s="126" t="s">
        <v>425</v>
      </c>
      <c r="D486" s="126" t="s">
        <v>3828</v>
      </c>
      <c r="E486" s="126" t="s">
        <v>3230</v>
      </c>
      <c r="F486" s="126" t="s">
        <v>474</v>
      </c>
    </row>
    <row r="487" spans="1:6">
      <c r="A487" s="126">
        <v>2016</v>
      </c>
      <c r="B487" s="83" t="s">
        <v>2490</v>
      </c>
      <c r="C487" s="126" t="s">
        <v>427</v>
      </c>
      <c r="D487" s="126" t="s">
        <v>3465</v>
      </c>
      <c r="E487" s="126" t="s">
        <v>3233</v>
      </c>
      <c r="F487" s="126" t="s">
        <v>474</v>
      </c>
    </row>
    <row r="488" spans="1:6">
      <c r="A488" s="126">
        <v>2016</v>
      </c>
      <c r="B488" s="83" t="s">
        <v>2490</v>
      </c>
      <c r="C488" s="126" t="s">
        <v>427</v>
      </c>
      <c r="D488" s="126" t="s">
        <v>3464</v>
      </c>
      <c r="E488" s="126" t="s">
        <v>3645</v>
      </c>
      <c r="F488" s="126" t="s">
        <v>3173</v>
      </c>
    </row>
    <row r="489" spans="1:6">
      <c r="A489" s="126">
        <v>2016</v>
      </c>
      <c r="B489" s="83" t="s">
        <v>2490</v>
      </c>
      <c r="C489" s="126" t="s">
        <v>427</v>
      </c>
      <c r="D489" s="126" t="s">
        <v>3463</v>
      </c>
      <c r="E489" s="126" t="s">
        <v>3452</v>
      </c>
      <c r="F489" s="126" t="s">
        <v>3173</v>
      </c>
    </row>
    <row r="490" spans="1:6">
      <c r="A490" s="126">
        <v>2016</v>
      </c>
      <c r="B490" s="83" t="s">
        <v>2490</v>
      </c>
      <c r="C490" s="126" t="s">
        <v>427</v>
      </c>
      <c r="D490" s="126" t="s">
        <v>3465</v>
      </c>
      <c r="E490" s="126" t="s">
        <v>3320</v>
      </c>
      <c r="F490" s="126" t="s">
        <v>3231</v>
      </c>
    </row>
    <row r="491" spans="1:6">
      <c r="A491" s="126">
        <v>2016</v>
      </c>
      <c r="B491" s="83" t="s">
        <v>2490</v>
      </c>
      <c r="C491" s="126" t="s">
        <v>427</v>
      </c>
      <c r="D491" s="126" t="s">
        <v>3507</v>
      </c>
      <c r="E491" s="126" t="s">
        <v>2633</v>
      </c>
      <c r="F491" s="126" t="s">
        <v>474</v>
      </c>
    </row>
    <row r="492" spans="1:6">
      <c r="A492" s="126">
        <v>2016</v>
      </c>
      <c r="B492" s="83" t="s">
        <v>2490</v>
      </c>
      <c r="C492" s="126" t="s">
        <v>427</v>
      </c>
      <c r="D492" s="126" t="s">
        <v>3507</v>
      </c>
      <c r="E492" s="126" t="s">
        <v>527</v>
      </c>
      <c r="F492" s="126" t="s">
        <v>474</v>
      </c>
    </row>
    <row r="493" spans="1:6">
      <c r="A493" s="126">
        <v>2016</v>
      </c>
      <c r="B493" s="83" t="s">
        <v>2490</v>
      </c>
      <c r="C493" s="126" t="s">
        <v>427</v>
      </c>
      <c r="D493" s="126" t="s">
        <v>3563</v>
      </c>
      <c r="E493" s="126" t="s">
        <v>504</v>
      </c>
      <c r="F493" s="126" t="s">
        <v>3207</v>
      </c>
    </row>
    <row r="494" spans="1:6">
      <c r="A494" s="126">
        <v>2016</v>
      </c>
      <c r="B494" s="83" t="s">
        <v>2490</v>
      </c>
      <c r="C494" s="126" t="s">
        <v>427</v>
      </c>
      <c r="D494" s="126" t="s">
        <v>3465</v>
      </c>
      <c r="E494" s="126" t="s">
        <v>3232</v>
      </c>
      <c r="F494" s="126" t="s">
        <v>3293</v>
      </c>
    </row>
    <row r="495" spans="1:6">
      <c r="A495" s="126">
        <v>2016</v>
      </c>
      <c r="B495" s="83" t="s">
        <v>2490</v>
      </c>
      <c r="C495" s="126" t="s">
        <v>612</v>
      </c>
      <c r="D495" s="126" t="s">
        <v>3512</v>
      </c>
      <c r="E495" s="126" t="s">
        <v>2615</v>
      </c>
      <c r="F495" s="126" t="s">
        <v>474</v>
      </c>
    </row>
    <row r="496" spans="1:6">
      <c r="A496" s="126">
        <v>2016</v>
      </c>
      <c r="B496" s="83" t="s">
        <v>2490</v>
      </c>
      <c r="C496" s="126" t="s">
        <v>430</v>
      </c>
      <c r="D496" s="126" t="s">
        <v>3630</v>
      </c>
      <c r="E496" s="126" t="s">
        <v>3674</v>
      </c>
      <c r="F496" s="126" t="s">
        <v>3293</v>
      </c>
    </row>
    <row r="497" spans="1:6">
      <c r="A497" s="126">
        <v>2016</v>
      </c>
      <c r="B497" s="83" t="s">
        <v>2490</v>
      </c>
      <c r="C497" s="126" t="s">
        <v>430</v>
      </c>
      <c r="D497" s="126" t="s">
        <v>3508</v>
      </c>
      <c r="E497" s="126" t="s">
        <v>3673</v>
      </c>
      <c r="F497" s="126" t="s">
        <v>3173</v>
      </c>
    </row>
    <row r="498" spans="1:6">
      <c r="A498" s="126">
        <v>2016</v>
      </c>
      <c r="B498" s="83" t="s">
        <v>2490</v>
      </c>
      <c r="C498" s="126" t="s">
        <v>431</v>
      </c>
      <c r="D498" s="126" t="s">
        <v>3509</v>
      </c>
      <c r="E498" s="126" t="s">
        <v>3195</v>
      </c>
      <c r="F498" s="126" t="s">
        <v>474</v>
      </c>
    </row>
    <row r="499" spans="1:6">
      <c r="A499" s="126">
        <v>2016</v>
      </c>
      <c r="B499" s="83" t="s">
        <v>2490</v>
      </c>
      <c r="C499" s="126" t="s">
        <v>432</v>
      </c>
      <c r="D499" s="126" t="s">
        <v>3829</v>
      </c>
      <c r="E499" s="126" t="s">
        <v>2623</v>
      </c>
      <c r="F499" s="126" t="s">
        <v>3234</v>
      </c>
    </row>
    <row r="500" spans="1:6">
      <c r="A500" s="126">
        <v>2016</v>
      </c>
      <c r="B500" s="83" t="s">
        <v>2490</v>
      </c>
      <c r="C500" s="126" t="s">
        <v>433</v>
      </c>
      <c r="D500" s="126" t="s">
        <v>3510</v>
      </c>
      <c r="E500" s="126" t="s">
        <v>3235</v>
      </c>
      <c r="F500" s="126" t="s">
        <v>565</v>
      </c>
    </row>
    <row r="501" spans="1:6">
      <c r="A501" s="126">
        <v>2016</v>
      </c>
      <c r="B501" s="83" t="s">
        <v>2490</v>
      </c>
      <c r="C501" s="126" t="s">
        <v>437</v>
      </c>
      <c r="D501" s="126" t="s">
        <v>3511</v>
      </c>
      <c r="E501" s="126" t="s">
        <v>3236</v>
      </c>
      <c r="F501" s="126" t="s">
        <v>3179</v>
      </c>
    </row>
    <row r="502" spans="1:6">
      <c r="A502" s="126">
        <v>2016</v>
      </c>
      <c r="B502" s="83" t="s">
        <v>2490</v>
      </c>
      <c r="C502" s="126" t="s">
        <v>440</v>
      </c>
      <c r="D502" s="126" t="s">
        <v>3513</v>
      </c>
      <c r="E502" s="126" t="s">
        <v>3238</v>
      </c>
      <c r="F502" s="126" t="s">
        <v>3239</v>
      </c>
    </row>
    <row r="503" spans="1:6">
      <c r="A503" s="126">
        <v>2016</v>
      </c>
      <c r="B503" s="83" t="s">
        <v>2490</v>
      </c>
      <c r="C503" s="126" t="s">
        <v>441</v>
      </c>
      <c r="D503" s="126" t="s">
        <v>3514</v>
      </c>
      <c r="E503" s="126" t="s">
        <v>1884</v>
      </c>
      <c r="F503" s="126" t="s">
        <v>474</v>
      </c>
    </row>
    <row r="504" spans="1:6">
      <c r="A504" s="126">
        <v>2016</v>
      </c>
      <c r="B504" s="83" t="s">
        <v>2490</v>
      </c>
      <c r="C504" s="126" t="s">
        <v>441</v>
      </c>
      <c r="D504" s="126" t="s">
        <v>3552</v>
      </c>
      <c r="E504" s="126" t="s">
        <v>3240</v>
      </c>
      <c r="F504" s="126" t="s">
        <v>474</v>
      </c>
    </row>
    <row r="505" spans="1:6">
      <c r="A505" s="126">
        <v>2016</v>
      </c>
      <c r="B505" s="83" t="s">
        <v>2490</v>
      </c>
      <c r="C505" s="126" t="s">
        <v>443</v>
      </c>
      <c r="D505" s="126" t="s">
        <v>3553</v>
      </c>
      <c r="E505" s="126" t="s">
        <v>3203</v>
      </c>
      <c r="F505" s="126" t="s">
        <v>474</v>
      </c>
    </row>
    <row r="506" spans="1:6">
      <c r="A506" s="126">
        <v>2016</v>
      </c>
      <c r="B506" s="83" t="s">
        <v>2490</v>
      </c>
      <c r="C506" s="126" t="s">
        <v>445</v>
      </c>
      <c r="D506" s="126" t="s">
        <v>3631</v>
      </c>
      <c r="E506" s="126" t="s">
        <v>3241</v>
      </c>
      <c r="F506" s="126" t="s">
        <v>3293</v>
      </c>
    </row>
    <row r="507" spans="1:6">
      <c r="A507" s="126">
        <v>2016</v>
      </c>
      <c r="B507" s="117" t="s">
        <v>644</v>
      </c>
      <c r="C507" s="126" t="s">
        <v>410</v>
      </c>
      <c r="D507" s="126" t="s">
        <v>3455</v>
      </c>
      <c r="E507" s="126" t="s">
        <v>3366</v>
      </c>
      <c r="F507" s="126" t="s">
        <v>3365</v>
      </c>
    </row>
    <row r="508" spans="1:6">
      <c r="A508" s="126">
        <v>2016</v>
      </c>
      <c r="B508" s="117" t="s">
        <v>644</v>
      </c>
      <c r="C508" s="126" t="s">
        <v>410</v>
      </c>
      <c r="D508" s="126" t="s">
        <v>3455</v>
      </c>
      <c r="E508" s="126" t="s">
        <v>3366</v>
      </c>
      <c r="F508" s="126" t="s">
        <v>3365</v>
      </c>
    </row>
    <row r="509" spans="1:6">
      <c r="A509" s="126">
        <v>2016</v>
      </c>
      <c r="B509" s="117" t="s">
        <v>644</v>
      </c>
      <c r="C509" s="126" t="s">
        <v>410</v>
      </c>
      <c r="D509" s="126" t="s">
        <v>3455</v>
      </c>
      <c r="E509" s="126" t="s">
        <v>3366</v>
      </c>
      <c r="F509" s="126" t="s">
        <v>3365</v>
      </c>
    </row>
    <row r="510" spans="1:6">
      <c r="A510" s="126">
        <v>2016</v>
      </c>
      <c r="B510" s="117" t="s">
        <v>644</v>
      </c>
      <c r="C510" s="126" t="s">
        <v>410</v>
      </c>
      <c r="D510" s="126" t="s">
        <v>3455</v>
      </c>
      <c r="E510" s="126" t="s">
        <v>3366</v>
      </c>
      <c r="F510" s="126" t="s">
        <v>3365</v>
      </c>
    </row>
    <row r="511" spans="1:6">
      <c r="A511" s="126">
        <v>2016</v>
      </c>
      <c r="B511" s="117" t="s">
        <v>644</v>
      </c>
      <c r="C511" s="126" t="s">
        <v>410</v>
      </c>
      <c r="D511" s="126" t="s">
        <v>3455</v>
      </c>
      <c r="E511" s="126" t="s">
        <v>3366</v>
      </c>
      <c r="F511" s="126" t="s">
        <v>3365</v>
      </c>
    </row>
    <row r="512" spans="1:6">
      <c r="A512" s="126">
        <v>2016</v>
      </c>
      <c r="B512" s="117" t="s">
        <v>644</v>
      </c>
      <c r="C512" s="126" t="s">
        <v>410</v>
      </c>
      <c r="D512" s="126" t="s">
        <v>3455</v>
      </c>
      <c r="E512" s="126" t="s">
        <v>3366</v>
      </c>
      <c r="F512" s="126" t="s">
        <v>3365</v>
      </c>
    </row>
    <row r="513" spans="1:6">
      <c r="A513" s="126">
        <v>2016</v>
      </c>
      <c r="B513" s="117" t="s">
        <v>644</v>
      </c>
      <c r="C513" s="126" t="s">
        <v>410</v>
      </c>
      <c r="D513" s="126" t="s">
        <v>3455</v>
      </c>
      <c r="E513" s="126" t="s">
        <v>3366</v>
      </c>
      <c r="F513" s="126" t="s">
        <v>3365</v>
      </c>
    </row>
    <row r="514" spans="1:6">
      <c r="A514" s="126">
        <v>2016</v>
      </c>
      <c r="B514" s="117" t="s">
        <v>644</v>
      </c>
      <c r="C514" s="126" t="s">
        <v>410</v>
      </c>
      <c r="D514" s="126" t="s">
        <v>3455</v>
      </c>
      <c r="E514" s="126" t="s">
        <v>3366</v>
      </c>
      <c r="F514" s="126" t="s">
        <v>3365</v>
      </c>
    </row>
    <row r="515" spans="1:6">
      <c r="A515" s="126">
        <v>2016</v>
      </c>
      <c r="B515" s="117" t="s">
        <v>644</v>
      </c>
      <c r="C515" s="126" t="s">
        <v>410</v>
      </c>
      <c r="D515" s="126" t="s">
        <v>3455</v>
      </c>
      <c r="E515" s="126" t="s">
        <v>3366</v>
      </c>
      <c r="F515" s="126" t="s">
        <v>3365</v>
      </c>
    </row>
    <row r="516" spans="1:6">
      <c r="A516" s="126">
        <v>2016</v>
      </c>
      <c r="B516" s="117" t="s">
        <v>644</v>
      </c>
      <c r="C516" s="126" t="s">
        <v>410</v>
      </c>
      <c r="D516" s="126" t="s">
        <v>3455</v>
      </c>
      <c r="E516" s="126" t="s">
        <v>3366</v>
      </c>
      <c r="F516" s="126" t="s">
        <v>3365</v>
      </c>
    </row>
    <row r="517" spans="1:6">
      <c r="A517" s="126">
        <v>2016</v>
      </c>
      <c r="B517" s="117" t="s">
        <v>644</v>
      </c>
      <c r="C517" s="126" t="s">
        <v>410</v>
      </c>
      <c r="D517" s="126" t="s">
        <v>3455</v>
      </c>
      <c r="E517" s="126" t="s">
        <v>3366</v>
      </c>
      <c r="F517" s="126" t="s">
        <v>3365</v>
      </c>
    </row>
    <row r="518" spans="1:6">
      <c r="A518" s="126">
        <v>2016</v>
      </c>
      <c r="B518" s="117" t="s">
        <v>644</v>
      </c>
      <c r="C518" s="126" t="s">
        <v>410</v>
      </c>
      <c r="D518" s="126" t="s">
        <v>3455</v>
      </c>
      <c r="E518" s="126" t="s">
        <v>3366</v>
      </c>
      <c r="F518" s="126" t="s">
        <v>3365</v>
      </c>
    </row>
    <row r="519" spans="1:6">
      <c r="A519" s="126">
        <v>2016</v>
      </c>
      <c r="B519" s="117" t="s">
        <v>644</v>
      </c>
      <c r="C519" s="126" t="s">
        <v>410</v>
      </c>
      <c r="D519" s="126" t="s">
        <v>3455</v>
      </c>
      <c r="E519" s="126" t="s">
        <v>3366</v>
      </c>
      <c r="F519" s="126" t="s">
        <v>3365</v>
      </c>
    </row>
    <row r="520" spans="1:6">
      <c r="A520" s="126">
        <v>2016</v>
      </c>
      <c r="B520" s="117" t="s">
        <v>644</v>
      </c>
      <c r="C520" s="126" t="s">
        <v>410</v>
      </c>
      <c r="D520" s="126" t="s">
        <v>3455</v>
      </c>
      <c r="E520" s="126" t="s">
        <v>3366</v>
      </c>
      <c r="F520" s="126" t="s">
        <v>3365</v>
      </c>
    </row>
    <row r="521" spans="1:6">
      <c r="A521" s="126">
        <v>2016</v>
      </c>
      <c r="B521" s="117" t="s">
        <v>644</v>
      </c>
      <c r="C521" s="126" t="s">
        <v>410</v>
      </c>
      <c r="D521" s="126" t="s">
        <v>3455</v>
      </c>
      <c r="E521" s="126" t="s">
        <v>3366</v>
      </c>
      <c r="F521" s="126" t="s">
        <v>3365</v>
      </c>
    </row>
    <row r="522" spans="1:6">
      <c r="A522" s="126">
        <v>2016</v>
      </c>
      <c r="B522" s="117" t="s">
        <v>644</v>
      </c>
      <c r="C522" s="126" t="s">
        <v>410</v>
      </c>
      <c r="D522" s="126" t="s">
        <v>3455</v>
      </c>
      <c r="E522" s="126" t="s">
        <v>3366</v>
      </c>
      <c r="F522" s="126" t="s">
        <v>3365</v>
      </c>
    </row>
    <row r="523" spans="1:6">
      <c r="A523" s="126">
        <v>2016</v>
      </c>
      <c r="B523" s="117" t="s">
        <v>644</v>
      </c>
      <c r="C523" s="126" t="s">
        <v>410</v>
      </c>
      <c r="D523" s="126" t="s">
        <v>3455</v>
      </c>
      <c r="E523" s="126" t="s">
        <v>3366</v>
      </c>
      <c r="F523" s="126" t="s">
        <v>3365</v>
      </c>
    </row>
    <row r="524" spans="1:6">
      <c r="A524" s="126">
        <v>2016</v>
      </c>
      <c r="B524" s="117" t="s">
        <v>644</v>
      </c>
      <c r="C524" s="126" t="s">
        <v>410</v>
      </c>
      <c r="D524" s="126" t="s">
        <v>3455</v>
      </c>
      <c r="E524" s="126" t="s">
        <v>3366</v>
      </c>
      <c r="F524" s="126" t="s">
        <v>3365</v>
      </c>
    </row>
    <row r="525" spans="1:6">
      <c r="A525" s="126">
        <v>2016</v>
      </c>
      <c r="B525" s="117" t="s">
        <v>644</v>
      </c>
      <c r="C525" s="126" t="s">
        <v>410</v>
      </c>
      <c r="D525" s="126" t="s">
        <v>3455</v>
      </c>
      <c r="E525" s="126" t="s">
        <v>3366</v>
      </c>
      <c r="F525" s="126" t="s">
        <v>3365</v>
      </c>
    </row>
    <row r="526" spans="1:6">
      <c r="A526" s="126">
        <v>2016</v>
      </c>
      <c r="B526" s="117" t="s">
        <v>644</v>
      </c>
      <c r="C526" s="126" t="s">
        <v>410</v>
      </c>
      <c r="D526" s="126" t="s">
        <v>3455</v>
      </c>
      <c r="E526" s="126" t="s">
        <v>3366</v>
      </c>
      <c r="F526" s="126" t="s">
        <v>3365</v>
      </c>
    </row>
    <row r="527" spans="1:6">
      <c r="A527" s="126">
        <v>2016</v>
      </c>
      <c r="B527" s="117" t="s">
        <v>644</v>
      </c>
      <c r="C527" s="126" t="s">
        <v>410</v>
      </c>
      <c r="D527" s="126" t="s">
        <v>3455</v>
      </c>
      <c r="E527" s="126" t="s">
        <v>3366</v>
      </c>
      <c r="F527" s="126" t="s">
        <v>3365</v>
      </c>
    </row>
    <row r="528" spans="1:6">
      <c r="A528" s="126">
        <v>2016</v>
      </c>
      <c r="B528" s="117" t="s">
        <v>644</v>
      </c>
      <c r="C528" s="126" t="s">
        <v>410</v>
      </c>
      <c r="D528" s="126" t="s">
        <v>3455</v>
      </c>
      <c r="E528" s="126" t="s">
        <v>3366</v>
      </c>
      <c r="F528" s="126" t="s">
        <v>3365</v>
      </c>
    </row>
    <row r="529" spans="1:6">
      <c r="A529" s="126">
        <v>2016</v>
      </c>
      <c r="B529" s="117" t="s">
        <v>644</v>
      </c>
      <c r="C529" s="126" t="s">
        <v>410</v>
      </c>
      <c r="D529" s="126" t="s">
        <v>3455</v>
      </c>
      <c r="E529" s="126" t="s">
        <v>3366</v>
      </c>
      <c r="F529" s="126" t="s">
        <v>3365</v>
      </c>
    </row>
    <row r="530" spans="1:6">
      <c r="A530" s="126">
        <v>2016</v>
      </c>
      <c r="B530" s="117" t="s">
        <v>644</v>
      </c>
      <c r="C530" s="126" t="s">
        <v>410</v>
      </c>
      <c r="D530" s="126" t="s">
        <v>3455</v>
      </c>
      <c r="E530" s="126" t="s">
        <v>3366</v>
      </c>
      <c r="F530" s="126" t="s">
        <v>3365</v>
      </c>
    </row>
    <row r="531" spans="1:6">
      <c r="A531" s="126">
        <v>2016</v>
      </c>
      <c r="B531" s="117" t="s">
        <v>644</v>
      </c>
      <c r="C531" s="126" t="s">
        <v>410</v>
      </c>
      <c r="D531" s="126" t="s">
        <v>3455</v>
      </c>
      <c r="E531" s="126" t="s">
        <v>3366</v>
      </c>
      <c r="F531" s="126" t="s">
        <v>3365</v>
      </c>
    </row>
    <row r="532" spans="1:6">
      <c r="A532" s="126">
        <v>2016</v>
      </c>
      <c r="B532" s="117" t="s">
        <v>644</v>
      </c>
      <c r="C532" s="126" t="s">
        <v>410</v>
      </c>
      <c r="D532" s="126" t="s">
        <v>3455</v>
      </c>
      <c r="E532" s="126" t="s">
        <v>3366</v>
      </c>
      <c r="F532" s="126" t="s">
        <v>3365</v>
      </c>
    </row>
    <row r="533" spans="1:6">
      <c r="A533" s="126">
        <v>2016</v>
      </c>
      <c r="B533" s="117" t="s">
        <v>644</v>
      </c>
      <c r="C533" s="126" t="s">
        <v>410</v>
      </c>
      <c r="D533" s="126" t="s">
        <v>3455</v>
      </c>
      <c r="E533" s="126" t="s">
        <v>3366</v>
      </c>
      <c r="F533" s="126" t="s">
        <v>3365</v>
      </c>
    </row>
    <row r="534" spans="1:6">
      <c r="A534" s="126">
        <v>2016</v>
      </c>
      <c r="B534" s="117" t="s">
        <v>644</v>
      </c>
      <c r="C534" s="126" t="s">
        <v>410</v>
      </c>
      <c r="D534" s="126" t="s">
        <v>3455</v>
      </c>
      <c r="E534" s="126" t="s">
        <v>3366</v>
      </c>
      <c r="F534" s="126" t="s">
        <v>3365</v>
      </c>
    </row>
    <row r="535" spans="1:6">
      <c r="A535" s="126">
        <v>2016</v>
      </c>
      <c r="B535" s="117" t="s">
        <v>644</v>
      </c>
      <c r="C535" s="126" t="s">
        <v>410</v>
      </c>
      <c r="D535" s="126" t="s">
        <v>3455</v>
      </c>
      <c r="E535" s="126" t="s">
        <v>3366</v>
      </c>
      <c r="F535" s="126" t="s">
        <v>3365</v>
      </c>
    </row>
    <row r="536" spans="1:6">
      <c r="A536" s="126">
        <v>2016</v>
      </c>
      <c r="B536" s="117" t="s">
        <v>644</v>
      </c>
      <c r="C536" s="126" t="s">
        <v>410</v>
      </c>
      <c r="D536" s="126" t="s">
        <v>3455</v>
      </c>
      <c r="E536" s="126" t="s">
        <v>3366</v>
      </c>
      <c r="F536" s="126" t="s">
        <v>3365</v>
      </c>
    </row>
    <row r="537" spans="1:6">
      <c r="A537" s="126">
        <v>2016</v>
      </c>
      <c r="B537" s="117" t="s">
        <v>644</v>
      </c>
      <c r="C537" s="126" t="s">
        <v>410</v>
      </c>
      <c r="D537" s="126" t="s">
        <v>3455</v>
      </c>
      <c r="E537" s="126" t="s">
        <v>3366</v>
      </c>
      <c r="F537" s="126" t="s">
        <v>3365</v>
      </c>
    </row>
    <row r="538" spans="1:6">
      <c r="A538" s="126">
        <v>2016</v>
      </c>
      <c r="B538" s="117" t="s">
        <v>644</v>
      </c>
      <c r="C538" s="126" t="s">
        <v>410</v>
      </c>
      <c r="D538" s="126" t="s">
        <v>3455</v>
      </c>
      <c r="E538" s="126" t="s">
        <v>3366</v>
      </c>
      <c r="F538" s="126" t="s">
        <v>3365</v>
      </c>
    </row>
    <row r="539" spans="1:6">
      <c r="A539" s="126">
        <v>2016</v>
      </c>
      <c r="B539" s="117" t="s">
        <v>644</v>
      </c>
      <c r="C539" s="126" t="s">
        <v>410</v>
      </c>
      <c r="D539" s="126" t="s">
        <v>3455</v>
      </c>
      <c r="E539" s="126" t="s">
        <v>3366</v>
      </c>
      <c r="F539" s="126" t="s">
        <v>3365</v>
      </c>
    </row>
    <row r="540" spans="1:6">
      <c r="A540" s="126">
        <v>2016</v>
      </c>
      <c r="B540" s="117" t="s">
        <v>644</v>
      </c>
      <c r="C540" s="126" t="s">
        <v>410</v>
      </c>
      <c r="D540" s="126" t="s">
        <v>3455</v>
      </c>
      <c r="E540" s="126" t="s">
        <v>3366</v>
      </c>
      <c r="F540" s="126" t="s">
        <v>3365</v>
      </c>
    </row>
    <row r="541" spans="1:6">
      <c r="A541" s="126">
        <v>2016</v>
      </c>
      <c r="B541" s="117" t="s">
        <v>644</v>
      </c>
      <c r="C541" s="126" t="s">
        <v>410</v>
      </c>
      <c r="D541" s="126" t="s">
        <v>3455</v>
      </c>
      <c r="E541" s="126" t="s">
        <v>3366</v>
      </c>
      <c r="F541" s="126" t="s">
        <v>3365</v>
      </c>
    </row>
    <row r="542" spans="1:6">
      <c r="A542" s="126">
        <v>2016</v>
      </c>
      <c r="B542" s="117" t="s">
        <v>644</v>
      </c>
      <c r="C542" s="126" t="s">
        <v>410</v>
      </c>
      <c r="D542" s="126" t="s">
        <v>3455</v>
      </c>
      <c r="E542" s="126" t="s">
        <v>3366</v>
      </c>
      <c r="F542" s="126" t="s">
        <v>3365</v>
      </c>
    </row>
    <row r="543" spans="1:6">
      <c r="A543" s="126">
        <v>2016</v>
      </c>
      <c r="B543" s="117" t="s">
        <v>644</v>
      </c>
      <c r="C543" s="126" t="s">
        <v>410</v>
      </c>
      <c r="D543" s="126" t="s">
        <v>3455</v>
      </c>
      <c r="E543" s="126" t="s">
        <v>3366</v>
      </c>
      <c r="F543" s="126" t="s">
        <v>3365</v>
      </c>
    </row>
    <row r="544" spans="1:6">
      <c r="A544" s="126">
        <v>2016</v>
      </c>
      <c r="B544" s="117" t="s">
        <v>644</v>
      </c>
      <c r="C544" s="126" t="s">
        <v>410</v>
      </c>
      <c r="D544" s="126" t="s">
        <v>3455</v>
      </c>
      <c r="E544" s="126" t="s">
        <v>3366</v>
      </c>
      <c r="F544" s="126" t="s">
        <v>3365</v>
      </c>
    </row>
    <row r="545" spans="1:6">
      <c r="A545" s="126">
        <v>2016</v>
      </c>
      <c r="B545" s="117" t="s">
        <v>644</v>
      </c>
      <c r="C545" s="126" t="s">
        <v>410</v>
      </c>
      <c r="D545" s="126" t="s">
        <v>3455</v>
      </c>
      <c r="E545" s="126" t="s">
        <v>3366</v>
      </c>
      <c r="F545" s="126" t="s">
        <v>3365</v>
      </c>
    </row>
    <row r="546" spans="1:6">
      <c r="A546" s="126">
        <v>2016</v>
      </c>
      <c r="B546" s="117" t="s">
        <v>644</v>
      </c>
      <c r="C546" s="126" t="s">
        <v>410</v>
      </c>
      <c r="D546" s="126" t="s">
        <v>3455</v>
      </c>
      <c r="E546" s="126" t="s">
        <v>3366</v>
      </c>
      <c r="F546" s="126" t="s">
        <v>3365</v>
      </c>
    </row>
    <row r="547" spans="1:6">
      <c r="A547" s="126">
        <v>2016</v>
      </c>
      <c r="B547" s="117" t="s">
        <v>644</v>
      </c>
      <c r="C547" s="126" t="s">
        <v>410</v>
      </c>
      <c r="D547" s="126" t="s">
        <v>3455</v>
      </c>
      <c r="E547" s="126" t="s">
        <v>3366</v>
      </c>
      <c r="F547" s="126" t="s">
        <v>3365</v>
      </c>
    </row>
    <row r="548" spans="1:6">
      <c r="A548" s="126">
        <v>2016</v>
      </c>
      <c r="B548" s="117" t="s">
        <v>644</v>
      </c>
      <c r="C548" s="126" t="s">
        <v>410</v>
      </c>
      <c r="D548" s="126" t="s">
        <v>3455</v>
      </c>
      <c r="E548" s="126" t="s">
        <v>3366</v>
      </c>
      <c r="F548" s="126" t="s">
        <v>3365</v>
      </c>
    </row>
    <row r="549" spans="1:6">
      <c r="A549" s="126">
        <v>2016</v>
      </c>
      <c r="B549" s="117" t="s">
        <v>644</v>
      </c>
      <c r="C549" s="126" t="s">
        <v>410</v>
      </c>
      <c r="D549" s="126" t="s">
        <v>3455</v>
      </c>
      <c r="E549" s="126" t="s">
        <v>3366</v>
      </c>
      <c r="F549" s="126" t="s">
        <v>3365</v>
      </c>
    </row>
    <row r="550" spans="1:6">
      <c r="A550" s="126">
        <v>2016</v>
      </c>
      <c r="B550" s="117" t="s">
        <v>644</v>
      </c>
      <c r="C550" s="126" t="s">
        <v>410</v>
      </c>
      <c r="D550" s="126" t="s">
        <v>3455</v>
      </c>
      <c r="E550" s="126" t="s">
        <v>3366</v>
      </c>
      <c r="F550" s="126" t="s">
        <v>3365</v>
      </c>
    </row>
    <row r="551" spans="1:6">
      <c r="A551" s="126">
        <v>2016</v>
      </c>
      <c r="B551" s="117" t="s">
        <v>644</v>
      </c>
      <c r="C551" s="126" t="s">
        <v>410</v>
      </c>
      <c r="D551" s="126" t="s">
        <v>3455</v>
      </c>
      <c r="E551" s="126" t="s">
        <v>3366</v>
      </c>
      <c r="F551" s="126" t="s">
        <v>3365</v>
      </c>
    </row>
    <row r="552" spans="1:6">
      <c r="A552" s="126">
        <v>2016</v>
      </c>
      <c r="B552" s="117" t="s">
        <v>644</v>
      </c>
      <c r="C552" s="126" t="s">
        <v>410</v>
      </c>
      <c r="D552" s="126" t="s">
        <v>3455</v>
      </c>
      <c r="E552" s="126" t="s">
        <v>3366</v>
      </c>
      <c r="F552" s="126" t="s">
        <v>3365</v>
      </c>
    </row>
    <row r="553" spans="1:6">
      <c r="A553" s="126">
        <v>2016</v>
      </c>
      <c r="B553" s="117" t="s">
        <v>644</v>
      </c>
      <c r="C553" s="126" t="s">
        <v>410</v>
      </c>
      <c r="D553" s="126" t="s">
        <v>3455</v>
      </c>
      <c r="E553" s="126" t="s">
        <v>3366</v>
      </c>
      <c r="F553" s="126" t="s">
        <v>3365</v>
      </c>
    </row>
    <row r="554" spans="1:6">
      <c r="A554" s="126">
        <v>2016</v>
      </c>
      <c r="B554" s="117" t="s">
        <v>644</v>
      </c>
      <c r="C554" s="126" t="s">
        <v>410</v>
      </c>
      <c r="D554" s="126" t="s">
        <v>3455</v>
      </c>
      <c r="E554" s="126" t="s">
        <v>3366</v>
      </c>
      <c r="F554" s="126" t="s">
        <v>3365</v>
      </c>
    </row>
    <row r="555" spans="1:6">
      <c r="A555" s="126">
        <v>2016</v>
      </c>
      <c r="B555" s="117" t="s">
        <v>644</v>
      </c>
      <c r="C555" s="126" t="s">
        <v>410</v>
      </c>
      <c r="D555" s="126" t="s">
        <v>3455</v>
      </c>
      <c r="E555" s="126" t="s">
        <v>3366</v>
      </c>
      <c r="F555" s="126" t="s">
        <v>3365</v>
      </c>
    </row>
    <row r="556" spans="1:6">
      <c r="A556" s="126">
        <v>2016</v>
      </c>
      <c r="B556" s="117" t="s">
        <v>644</v>
      </c>
      <c r="C556" s="126" t="s">
        <v>410</v>
      </c>
      <c r="D556" s="126" t="s">
        <v>3455</v>
      </c>
      <c r="E556" s="126" t="s">
        <v>3366</v>
      </c>
      <c r="F556" s="126" t="s">
        <v>3365</v>
      </c>
    </row>
    <row r="557" spans="1:6">
      <c r="A557" s="126">
        <v>2016</v>
      </c>
      <c r="B557" s="117" t="s">
        <v>644</v>
      </c>
      <c r="C557" s="126" t="s">
        <v>410</v>
      </c>
      <c r="D557" s="126" t="s">
        <v>3455</v>
      </c>
      <c r="E557" s="126" t="s">
        <v>3366</v>
      </c>
      <c r="F557" s="126" t="s">
        <v>3365</v>
      </c>
    </row>
    <row r="558" spans="1:6">
      <c r="A558" s="126">
        <v>2016</v>
      </c>
      <c r="B558" s="117" t="s">
        <v>644</v>
      </c>
      <c r="C558" s="126" t="s">
        <v>410</v>
      </c>
      <c r="D558" s="126" t="s">
        <v>3455</v>
      </c>
      <c r="E558" s="126" t="s">
        <v>3366</v>
      </c>
      <c r="F558" s="126" t="s">
        <v>3365</v>
      </c>
    </row>
    <row r="559" spans="1:6">
      <c r="A559" s="126">
        <v>2016</v>
      </c>
      <c r="B559" s="117" t="s">
        <v>644</v>
      </c>
      <c r="C559" s="126" t="s">
        <v>410</v>
      </c>
      <c r="D559" s="126" t="s">
        <v>3455</v>
      </c>
      <c r="E559" s="126" t="s">
        <v>3366</v>
      </c>
      <c r="F559" s="126" t="s">
        <v>3365</v>
      </c>
    </row>
    <row r="560" spans="1:6">
      <c r="A560" s="126">
        <v>2016</v>
      </c>
      <c r="B560" s="117" t="s">
        <v>644</v>
      </c>
      <c r="C560" s="126" t="s">
        <v>410</v>
      </c>
      <c r="D560" s="126" t="s">
        <v>3455</v>
      </c>
      <c r="E560" s="126" t="s">
        <v>3366</v>
      </c>
      <c r="F560" s="126" t="s">
        <v>3365</v>
      </c>
    </row>
    <row r="561" spans="1:6">
      <c r="A561" s="126">
        <v>2016</v>
      </c>
      <c r="B561" s="117" t="s">
        <v>644</v>
      </c>
      <c r="C561" s="126" t="s">
        <v>410</v>
      </c>
      <c r="D561" s="126" t="s">
        <v>3455</v>
      </c>
      <c r="E561" s="126" t="s">
        <v>3366</v>
      </c>
      <c r="F561" s="126" t="s">
        <v>3365</v>
      </c>
    </row>
    <row r="562" spans="1:6">
      <c r="A562" s="126">
        <v>2016</v>
      </c>
      <c r="B562" s="117" t="s">
        <v>644</v>
      </c>
      <c r="C562" s="126" t="s">
        <v>410</v>
      </c>
      <c r="D562" s="126" t="s">
        <v>3455</v>
      </c>
      <c r="E562" s="126" t="s">
        <v>3366</v>
      </c>
      <c r="F562" s="126" t="s">
        <v>3365</v>
      </c>
    </row>
    <row r="563" spans="1:6">
      <c r="A563" s="126">
        <v>2016</v>
      </c>
      <c r="B563" s="117" t="s">
        <v>644</v>
      </c>
      <c r="C563" s="126" t="s">
        <v>410</v>
      </c>
      <c r="D563" s="126" t="s">
        <v>3455</v>
      </c>
      <c r="E563" s="126" t="s">
        <v>3366</v>
      </c>
      <c r="F563" s="126" t="s">
        <v>3365</v>
      </c>
    </row>
    <row r="564" spans="1:6">
      <c r="A564" s="126">
        <v>2016</v>
      </c>
      <c r="B564" s="117" t="s">
        <v>644</v>
      </c>
      <c r="C564" s="126" t="s">
        <v>410</v>
      </c>
      <c r="D564" s="126" t="s">
        <v>3455</v>
      </c>
      <c r="E564" s="126" t="s">
        <v>3366</v>
      </c>
      <c r="F564" s="126" t="s">
        <v>3365</v>
      </c>
    </row>
    <row r="565" spans="1:6">
      <c r="A565" s="126">
        <v>2016</v>
      </c>
      <c r="B565" s="117" t="s">
        <v>644</v>
      </c>
      <c r="C565" s="126" t="s">
        <v>410</v>
      </c>
      <c r="D565" s="126" t="s">
        <v>3455</v>
      </c>
      <c r="E565" s="126" t="s">
        <v>3366</v>
      </c>
      <c r="F565" s="126" t="s">
        <v>3365</v>
      </c>
    </row>
    <row r="566" spans="1:6">
      <c r="A566" s="126">
        <v>2016</v>
      </c>
      <c r="B566" s="117" t="s">
        <v>644</v>
      </c>
      <c r="C566" s="126" t="s">
        <v>410</v>
      </c>
      <c r="D566" s="126" t="s">
        <v>3455</v>
      </c>
      <c r="E566" s="126" t="s">
        <v>3366</v>
      </c>
      <c r="F566" s="126" t="s">
        <v>3365</v>
      </c>
    </row>
    <row r="567" spans="1:6">
      <c r="A567" s="126">
        <v>2016</v>
      </c>
      <c r="B567" s="117" t="s">
        <v>644</v>
      </c>
      <c r="C567" s="126" t="s">
        <v>410</v>
      </c>
      <c r="D567" s="126" t="s">
        <v>3455</v>
      </c>
      <c r="E567" s="126" t="s">
        <v>3366</v>
      </c>
      <c r="F567" s="126" t="s">
        <v>3365</v>
      </c>
    </row>
    <row r="568" spans="1:6">
      <c r="A568" s="126">
        <v>2016</v>
      </c>
      <c r="B568" s="117" t="s">
        <v>644</v>
      </c>
      <c r="C568" s="126" t="s">
        <v>410</v>
      </c>
      <c r="D568" s="126" t="s">
        <v>3455</v>
      </c>
      <c r="E568" s="126" t="s">
        <v>3366</v>
      </c>
      <c r="F568" s="126" t="s">
        <v>3365</v>
      </c>
    </row>
    <row r="569" spans="1:6">
      <c r="A569" s="126">
        <v>2016</v>
      </c>
      <c r="B569" s="117" t="s">
        <v>644</v>
      </c>
      <c r="C569" s="126" t="s">
        <v>410</v>
      </c>
      <c r="D569" s="126" t="s">
        <v>3455</v>
      </c>
      <c r="E569" s="126" t="s">
        <v>3366</v>
      </c>
      <c r="F569" s="126" t="s">
        <v>3365</v>
      </c>
    </row>
    <row r="570" spans="1:6">
      <c r="A570" s="126">
        <v>2016</v>
      </c>
      <c r="B570" s="117" t="s">
        <v>644</v>
      </c>
      <c r="C570" s="126" t="s">
        <v>410</v>
      </c>
      <c r="D570" s="126" t="s">
        <v>3455</v>
      </c>
      <c r="E570" s="126" t="s">
        <v>3366</v>
      </c>
      <c r="F570" s="126" t="s">
        <v>3365</v>
      </c>
    </row>
    <row r="571" spans="1:6">
      <c r="A571" s="160">
        <v>2017</v>
      </c>
      <c r="B571" s="83" t="s">
        <v>2490</v>
      </c>
      <c r="C571" s="126" t="s">
        <v>410</v>
      </c>
      <c r="D571" s="126" t="s">
        <v>3457</v>
      </c>
      <c r="E571" s="126" t="s">
        <v>3349</v>
      </c>
      <c r="F571" s="126" t="s">
        <v>3168</v>
      </c>
    </row>
    <row r="572" spans="1:6">
      <c r="A572" s="160">
        <v>2017</v>
      </c>
      <c r="B572" s="83" t="s">
        <v>2490</v>
      </c>
      <c r="C572" s="126" t="s">
        <v>411</v>
      </c>
      <c r="D572" s="126" t="s">
        <v>3632</v>
      </c>
      <c r="E572" s="126" t="s">
        <v>3169</v>
      </c>
      <c r="F572" s="126" t="s">
        <v>3170</v>
      </c>
    </row>
    <row r="573" spans="1:6">
      <c r="A573" s="160">
        <v>2017</v>
      </c>
      <c r="B573" s="83" t="s">
        <v>2490</v>
      </c>
      <c r="C573" s="126" t="s">
        <v>412</v>
      </c>
      <c r="D573" s="126" t="s">
        <v>3474</v>
      </c>
      <c r="E573" s="126" t="s">
        <v>479</v>
      </c>
      <c r="F573" s="126" t="s">
        <v>3293</v>
      </c>
    </row>
    <row r="574" spans="1:6">
      <c r="A574" s="160">
        <v>2017</v>
      </c>
      <c r="B574" s="83" t="s">
        <v>2490</v>
      </c>
      <c r="C574" s="126" t="s">
        <v>412</v>
      </c>
      <c r="D574" s="126" t="s">
        <v>3529</v>
      </c>
      <c r="E574" s="126" t="s">
        <v>3171</v>
      </c>
      <c r="F574" s="126" t="s">
        <v>3293</v>
      </c>
    </row>
    <row r="575" spans="1:6">
      <c r="A575" s="160">
        <v>2017</v>
      </c>
      <c r="B575" s="83" t="s">
        <v>2490</v>
      </c>
      <c r="C575" s="126" t="s">
        <v>413</v>
      </c>
      <c r="D575" s="126" t="s">
        <v>3515</v>
      </c>
      <c r="E575" s="126" t="s">
        <v>3197</v>
      </c>
      <c r="F575" s="126" t="s">
        <v>474</v>
      </c>
    </row>
    <row r="576" spans="1:6">
      <c r="A576" s="160">
        <v>2017</v>
      </c>
      <c r="B576" s="83" t="s">
        <v>2490</v>
      </c>
      <c r="C576" s="126" t="s">
        <v>413</v>
      </c>
      <c r="D576" s="126" t="s">
        <v>3633</v>
      </c>
      <c r="E576" s="126" t="s">
        <v>3172</v>
      </c>
      <c r="F576" s="126" t="s">
        <v>3173</v>
      </c>
    </row>
    <row r="577" spans="1:6">
      <c r="A577" s="160">
        <v>2017</v>
      </c>
      <c r="B577" s="83" t="s">
        <v>2490</v>
      </c>
      <c r="C577" s="126" t="s">
        <v>414</v>
      </c>
      <c r="D577" s="126" t="s">
        <v>3483</v>
      </c>
      <c r="E577" s="126" t="s">
        <v>3174</v>
      </c>
      <c r="F577" s="126" t="s">
        <v>3293</v>
      </c>
    </row>
    <row r="578" spans="1:6">
      <c r="A578" s="160">
        <v>2017</v>
      </c>
      <c r="B578" s="83" t="s">
        <v>2490</v>
      </c>
      <c r="C578" s="126" t="s">
        <v>414</v>
      </c>
      <c r="D578" s="126" t="s">
        <v>3634</v>
      </c>
      <c r="E578" s="126" t="s">
        <v>3845</v>
      </c>
      <c r="F578" s="126" t="s">
        <v>3173</v>
      </c>
    </row>
    <row r="579" spans="1:6">
      <c r="A579" s="160">
        <v>2017</v>
      </c>
      <c r="B579" s="83" t="s">
        <v>2490</v>
      </c>
      <c r="C579" s="126" t="s">
        <v>414</v>
      </c>
      <c r="D579" s="126" t="s">
        <v>3594</v>
      </c>
      <c r="E579" s="126" t="s">
        <v>3675</v>
      </c>
      <c r="F579" s="126" t="s">
        <v>474</v>
      </c>
    </row>
    <row r="580" spans="1:6">
      <c r="A580" s="160">
        <v>2017</v>
      </c>
      <c r="B580" s="83" t="s">
        <v>2490</v>
      </c>
      <c r="C580" s="126" t="s">
        <v>416</v>
      </c>
      <c r="D580" s="126" t="s">
        <v>3525</v>
      </c>
      <c r="E580" s="126" t="s">
        <v>1889</v>
      </c>
      <c r="F580" s="126" t="s">
        <v>474</v>
      </c>
    </row>
    <row r="581" spans="1:6">
      <c r="A581" s="160">
        <v>2017</v>
      </c>
      <c r="B581" s="83" t="s">
        <v>2490</v>
      </c>
      <c r="C581" s="126" t="s">
        <v>416</v>
      </c>
      <c r="D581" s="126" t="s">
        <v>3530</v>
      </c>
      <c r="E581" s="126" t="s">
        <v>4626</v>
      </c>
      <c r="F581" s="126" t="s">
        <v>3293</v>
      </c>
    </row>
    <row r="582" spans="1:6">
      <c r="A582" s="160">
        <v>2017</v>
      </c>
      <c r="B582" s="83" t="s">
        <v>2490</v>
      </c>
      <c r="C582" s="126" t="s">
        <v>418</v>
      </c>
      <c r="D582" s="126" t="s">
        <v>3494</v>
      </c>
      <c r="E582" s="126" t="s">
        <v>3198</v>
      </c>
      <c r="F582" s="126" t="s">
        <v>3199</v>
      </c>
    </row>
    <row r="583" spans="1:6">
      <c r="A583" s="160">
        <v>2017</v>
      </c>
      <c r="B583" s="83" t="s">
        <v>2490</v>
      </c>
      <c r="C583" s="126" t="s">
        <v>420</v>
      </c>
      <c r="D583" s="126" t="s">
        <v>3591</v>
      </c>
      <c r="E583" s="126" t="s">
        <v>583</v>
      </c>
      <c r="F583" s="126" t="s">
        <v>3293</v>
      </c>
    </row>
    <row r="584" spans="1:6">
      <c r="A584" s="160">
        <v>2017</v>
      </c>
      <c r="B584" s="83" t="s">
        <v>2490</v>
      </c>
      <c r="C584" s="126" t="s">
        <v>423</v>
      </c>
      <c r="D584" s="126" t="s">
        <v>3461</v>
      </c>
      <c r="E584" s="126" t="s">
        <v>3177</v>
      </c>
      <c r="F584" s="126" t="s">
        <v>474</v>
      </c>
    </row>
    <row r="585" spans="1:6">
      <c r="A585" s="160">
        <v>2017</v>
      </c>
      <c r="B585" s="83" t="s">
        <v>2490</v>
      </c>
      <c r="C585" s="126" t="s">
        <v>423</v>
      </c>
      <c r="D585" s="126" t="s">
        <v>3516</v>
      </c>
      <c r="E585" s="126" t="s">
        <v>3176</v>
      </c>
      <c r="F585" s="126" t="s">
        <v>474</v>
      </c>
    </row>
    <row r="586" spans="1:6">
      <c r="A586" s="160">
        <v>2017</v>
      </c>
      <c r="B586" s="83" t="s">
        <v>2490</v>
      </c>
      <c r="C586" s="126" t="s">
        <v>423</v>
      </c>
      <c r="D586" s="126" t="s">
        <v>3476</v>
      </c>
      <c r="E586" s="126" t="s">
        <v>3182</v>
      </c>
      <c r="F586" s="126" t="s">
        <v>474</v>
      </c>
    </row>
    <row r="587" spans="1:6">
      <c r="A587" s="160">
        <v>2017</v>
      </c>
      <c r="B587" s="83" t="s">
        <v>2490</v>
      </c>
      <c r="C587" s="126" t="s">
        <v>423</v>
      </c>
      <c r="D587" s="126" t="s">
        <v>3476</v>
      </c>
      <c r="E587" s="126" t="s">
        <v>3178</v>
      </c>
      <c r="F587" s="126" t="s">
        <v>474</v>
      </c>
    </row>
    <row r="588" spans="1:6">
      <c r="A588" s="160">
        <v>2017</v>
      </c>
      <c r="B588" s="83" t="s">
        <v>2490</v>
      </c>
      <c r="C588" s="126" t="s">
        <v>423</v>
      </c>
      <c r="D588" s="126" t="s">
        <v>3635</v>
      </c>
      <c r="E588" s="126" t="s">
        <v>2962</v>
      </c>
      <c r="F588" s="126" t="s">
        <v>474</v>
      </c>
    </row>
    <row r="589" spans="1:6">
      <c r="A589" s="160">
        <v>2017</v>
      </c>
      <c r="B589" s="83" t="s">
        <v>2490</v>
      </c>
      <c r="C589" s="126" t="s">
        <v>423</v>
      </c>
      <c r="D589" s="126" t="s">
        <v>3476</v>
      </c>
      <c r="E589" s="126" t="s">
        <v>3180</v>
      </c>
      <c r="F589" s="126" t="s">
        <v>3293</v>
      </c>
    </row>
    <row r="590" spans="1:6">
      <c r="A590" s="160">
        <v>2017</v>
      </c>
      <c r="B590" s="83" t="s">
        <v>2490</v>
      </c>
      <c r="C590" s="126" t="s">
        <v>423</v>
      </c>
      <c r="D590" s="126" t="s">
        <v>3601</v>
      </c>
      <c r="E590" s="126" t="s">
        <v>541</v>
      </c>
      <c r="F590" s="126" t="s">
        <v>3183</v>
      </c>
    </row>
    <row r="591" spans="1:6">
      <c r="A591" s="160">
        <v>2017</v>
      </c>
      <c r="B591" s="83" t="s">
        <v>2490</v>
      </c>
      <c r="C591" s="126" t="s">
        <v>423</v>
      </c>
      <c r="D591" s="126" t="s">
        <v>3461</v>
      </c>
      <c r="E591" s="126" t="s">
        <v>542</v>
      </c>
      <c r="F591" s="126" t="s">
        <v>3179</v>
      </c>
    </row>
    <row r="592" spans="1:6">
      <c r="A592" s="160">
        <v>2017</v>
      </c>
      <c r="B592" s="83" t="s">
        <v>2490</v>
      </c>
      <c r="C592" s="126" t="s">
        <v>423</v>
      </c>
      <c r="D592" s="126" t="s">
        <v>3476</v>
      </c>
      <c r="E592" s="126" t="s">
        <v>497</v>
      </c>
      <c r="F592" s="126" t="s">
        <v>3179</v>
      </c>
    </row>
    <row r="593" spans="1:6">
      <c r="A593" s="160">
        <v>2017</v>
      </c>
      <c r="B593" s="83" t="s">
        <v>2490</v>
      </c>
      <c r="C593" s="126" t="s">
        <v>423</v>
      </c>
      <c r="D593" s="126" t="s">
        <v>3583</v>
      </c>
      <c r="E593" s="126" t="s">
        <v>3181</v>
      </c>
      <c r="F593" s="126" t="s">
        <v>565</v>
      </c>
    </row>
    <row r="594" spans="1:6">
      <c r="A594" s="160">
        <v>2017</v>
      </c>
      <c r="B594" s="83" t="s">
        <v>2490</v>
      </c>
      <c r="C594" s="126" t="s">
        <v>423</v>
      </c>
      <c r="D594" s="126" t="s">
        <v>3584</v>
      </c>
      <c r="E594" s="126" t="s">
        <v>3175</v>
      </c>
      <c r="F594" s="126" t="s">
        <v>3173</v>
      </c>
    </row>
    <row r="595" spans="1:6">
      <c r="A595" s="160">
        <v>2017</v>
      </c>
      <c r="B595" s="83" t="s">
        <v>2490</v>
      </c>
      <c r="C595" s="126" t="s">
        <v>424</v>
      </c>
      <c r="D595" s="126" t="s">
        <v>3830</v>
      </c>
      <c r="E595" s="126" t="s">
        <v>3204</v>
      </c>
      <c r="F595" s="126" t="s">
        <v>3199</v>
      </c>
    </row>
    <row r="596" spans="1:6">
      <c r="A596" s="160">
        <v>2017</v>
      </c>
      <c r="B596" s="83" t="s">
        <v>2490</v>
      </c>
      <c r="C596" s="126" t="s">
        <v>427</v>
      </c>
      <c r="D596" s="126" t="s">
        <v>3517</v>
      </c>
      <c r="E596" s="126" t="s">
        <v>3184</v>
      </c>
      <c r="F596" s="126" t="s">
        <v>3185</v>
      </c>
    </row>
    <row r="597" spans="1:6">
      <c r="A597" s="160">
        <v>2017</v>
      </c>
      <c r="B597" s="83" t="s">
        <v>2490</v>
      </c>
      <c r="C597" s="126" t="s">
        <v>427</v>
      </c>
      <c r="D597" s="126" t="s">
        <v>3518</v>
      </c>
      <c r="E597" s="126" t="s">
        <v>3186</v>
      </c>
      <c r="F597" s="126" t="s">
        <v>3187</v>
      </c>
    </row>
    <row r="598" spans="1:6">
      <c r="A598" s="160">
        <v>2017</v>
      </c>
      <c r="B598" s="83" t="s">
        <v>2490</v>
      </c>
      <c r="C598" s="126" t="s">
        <v>427</v>
      </c>
      <c r="D598" s="126" t="s">
        <v>3464</v>
      </c>
      <c r="E598" s="126" t="s">
        <v>3645</v>
      </c>
      <c r="F598" s="126" t="s">
        <v>3293</v>
      </c>
    </row>
    <row r="599" spans="1:6">
      <c r="A599" s="160">
        <v>2017</v>
      </c>
      <c r="B599" s="83" t="s">
        <v>2490</v>
      </c>
      <c r="C599" s="126" t="s">
        <v>427</v>
      </c>
      <c r="D599" s="126" t="s">
        <v>3465</v>
      </c>
      <c r="E599" s="126" t="s">
        <v>3320</v>
      </c>
      <c r="F599" s="126" t="s">
        <v>474</v>
      </c>
    </row>
    <row r="600" spans="1:6">
      <c r="A600" s="160">
        <v>2017</v>
      </c>
      <c r="B600" s="83" t="s">
        <v>2490</v>
      </c>
      <c r="C600" s="126" t="s">
        <v>427</v>
      </c>
      <c r="D600" s="126" t="s">
        <v>3534</v>
      </c>
      <c r="E600" s="126" t="s">
        <v>572</v>
      </c>
      <c r="F600" s="126" t="s">
        <v>3293</v>
      </c>
    </row>
    <row r="601" spans="1:6">
      <c r="A601" s="160">
        <v>2017</v>
      </c>
      <c r="B601" s="83" t="s">
        <v>2490</v>
      </c>
      <c r="C601" s="126" t="s">
        <v>427</v>
      </c>
      <c r="D601" s="126" t="s">
        <v>3464</v>
      </c>
      <c r="E601" s="126" t="s">
        <v>3188</v>
      </c>
      <c r="F601" s="126" t="s">
        <v>3189</v>
      </c>
    </row>
    <row r="602" spans="1:6">
      <c r="A602" s="160">
        <v>2017</v>
      </c>
      <c r="B602" s="83" t="s">
        <v>2490</v>
      </c>
      <c r="C602" s="126" t="s">
        <v>428</v>
      </c>
      <c r="D602" s="126" t="s">
        <v>3521</v>
      </c>
      <c r="E602" s="126" t="s">
        <v>3200</v>
      </c>
      <c r="F602" s="126" t="s">
        <v>474</v>
      </c>
    </row>
    <row r="603" spans="1:6">
      <c r="A603" s="160">
        <v>2017</v>
      </c>
      <c r="B603" s="83" t="s">
        <v>2490</v>
      </c>
      <c r="C603" s="126" t="s">
        <v>428</v>
      </c>
      <c r="D603" s="126" t="s">
        <v>3617</v>
      </c>
      <c r="E603" s="126" t="s">
        <v>549</v>
      </c>
      <c r="F603" s="126" t="s">
        <v>3293</v>
      </c>
    </row>
    <row r="604" spans="1:6">
      <c r="A604" s="160">
        <v>2017</v>
      </c>
      <c r="B604" s="83" t="s">
        <v>2490</v>
      </c>
      <c r="C604" s="126" t="s">
        <v>1885</v>
      </c>
      <c r="D604" s="126" t="s">
        <v>3519</v>
      </c>
      <c r="E604" s="126" t="s">
        <v>3190</v>
      </c>
      <c r="F604" s="126" t="s">
        <v>3168</v>
      </c>
    </row>
    <row r="605" spans="1:6">
      <c r="A605" s="160">
        <v>2017</v>
      </c>
      <c r="B605" s="83" t="s">
        <v>2490</v>
      </c>
      <c r="C605" s="126" t="s">
        <v>430</v>
      </c>
      <c r="D605" s="126" t="s">
        <v>3500</v>
      </c>
      <c r="E605" s="126" t="s">
        <v>3676</v>
      </c>
      <c r="F605" s="126" t="s">
        <v>474</v>
      </c>
    </row>
    <row r="606" spans="1:6">
      <c r="A606" s="160">
        <v>2017</v>
      </c>
      <c r="B606" s="83" t="s">
        <v>2490</v>
      </c>
      <c r="C606" s="126" t="s">
        <v>430</v>
      </c>
      <c r="D606" s="126" t="s">
        <v>3819</v>
      </c>
      <c r="E606" s="126" t="s">
        <v>529</v>
      </c>
      <c r="F606" s="126" t="s">
        <v>3193</v>
      </c>
    </row>
    <row r="607" spans="1:6">
      <c r="A607" s="160">
        <v>2017</v>
      </c>
      <c r="B607" s="83" t="s">
        <v>2490</v>
      </c>
      <c r="C607" s="126" t="s">
        <v>430</v>
      </c>
      <c r="D607" s="126" t="s">
        <v>3535</v>
      </c>
      <c r="E607" s="126" t="s">
        <v>3194</v>
      </c>
      <c r="F607" s="126" t="s">
        <v>3293</v>
      </c>
    </row>
    <row r="608" spans="1:6">
      <c r="A608" s="160">
        <v>2017</v>
      </c>
      <c r="B608" s="83" t="s">
        <v>2490</v>
      </c>
      <c r="C608" s="126" t="s">
        <v>430</v>
      </c>
      <c r="D608" s="126" t="s">
        <v>3500</v>
      </c>
      <c r="E608" s="126" t="s">
        <v>550</v>
      </c>
      <c r="F608" s="126" t="s">
        <v>3191</v>
      </c>
    </row>
    <row r="609" spans="1:6">
      <c r="A609" s="160">
        <v>2017</v>
      </c>
      <c r="B609" s="83" t="s">
        <v>2490</v>
      </c>
      <c r="C609" s="126" t="s">
        <v>430</v>
      </c>
      <c r="D609" s="126" t="s">
        <v>3636</v>
      </c>
      <c r="E609" s="126" t="s">
        <v>3192</v>
      </c>
      <c r="F609" s="126" t="s">
        <v>474</v>
      </c>
    </row>
    <row r="610" spans="1:6">
      <c r="A610" s="160">
        <v>2017</v>
      </c>
      <c r="B610" s="83" t="s">
        <v>2490</v>
      </c>
      <c r="C610" s="126" t="s">
        <v>431</v>
      </c>
      <c r="D610" s="126" t="s">
        <v>3509</v>
      </c>
      <c r="E610" s="126" t="s">
        <v>3195</v>
      </c>
      <c r="F610" s="126" t="s">
        <v>474</v>
      </c>
    </row>
    <row r="611" spans="1:6">
      <c r="A611" s="160">
        <v>2017</v>
      </c>
      <c r="B611" s="83" t="s">
        <v>2490</v>
      </c>
      <c r="C611" s="126" t="s">
        <v>433</v>
      </c>
      <c r="D611" s="126" t="s">
        <v>3520</v>
      </c>
      <c r="E611" s="126" t="s">
        <v>3196</v>
      </c>
      <c r="F611" s="126" t="s">
        <v>474</v>
      </c>
    </row>
    <row r="612" spans="1:6">
      <c r="A612" s="160">
        <v>2017</v>
      </c>
      <c r="B612" s="83" t="s">
        <v>2490</v>
      </c>
      <c r="C612" s="126" t="s">
        <v>433</v>
      </c>
      <c r="D612" s="126" t="s">
        <v>3520</v>
      </c>
      <c r="E612" s="126" t="s">
        <v>510</v>
      </c>
      <c r="F612" s="126" t="s">
        <v>3179</v>
      </c>
    </row>
    <row r="613" spans="1:6">
      <c r="A613" s="160">
        <v>2017</v>
      </c>
      <c r="B613" s="83" t="s">
        <v>2490</v>
      </c>
      <c r="C613" s="126" t="s">
        <v>433</v>
      </c>
      <c r="D613" s="126" t="s">
        <v>3585</v>
      </c>
      <c r="E613" s="126" t="s">
        <v>553</v>
      </c>
      <c r="F613" s="126" t="s">
        <v>3293</v>
      </c>
    </row>
    <row r="614" spans="1:6">
      <c r="A614" s="160">
        <v>2017</v>
      </c>
      <c r="B614" s="83" t="s">
        <v>2490</v>
      </c>
      <c r="C614" s="126" t="s">
        <v>434</v>
      </c>
      <c r="D614" s="126" t="s">
        <v>3543</v>
      </c>
      <c r="E614" s="126" t="s">
        <v>3677</v>
      </c>
      <c r="F614" s="126" t="s">
        <v>474</v>
      </c>
    </row>
    <row r="615" spans="1:6">
      <c r="A615" s="160">
        <v>2017</v>
      </c>
      <c r="B615" s="83" t="s">
        <v>2490</v>
      </c>
      <c r="C615" s="126" t="s">
        <v>435</v>
      </c>
      <c r="D615" s="126" t="s">
        <v>3467</v>
      </c>
      <c r="E615" s="126" t="s">
        <v>3202</v>
      </c>
      <c r="F615" s="126" t="s">
        <v>474</v>
      </c>
    </row>
    <row r="616" spans="1:6">
      <c r="A616" s="160">
        <v>2017</v>
      </c>
      <c r="B616" s="83" t="s">
        <v>2490</v>
      </c>
      <c r="C616" s="126" t="s">
        <v>435</v>
      </c>
      <c r="D616" s="126" t="s">
        <v>3831</v>
      </c>
      <c r="E616" s="126" t="s">
        <v>3201</v>
      </c>
      <c r="F616" s="126" t="s">
        <v>565</v>
      </c>
    </row>
    <row r="617" spans="1:6">
      <c r="A617" s="160">
        <v>2017</v>
      </c>
      <c r="B617" s="83" t="s">
        <v>2490</v>
      </c>
      <c r="C617" s="126" t="s">
        <v>435</v>
      </c>
      <c r="D617" s="126" t="s">
        <v>3832</v>
      </c>
      <c r="E617" s="126" t="s">
        <v>2972</v>
      </c>
      <c r="F617" s="126" t="s">
        <v>474</v>
      </c>
    </row>
    <row r="618" spans="1:6">
      <c r="A618" s="160">
        <v>2017</v>
      </c>
      <c r="B618" s="83" t="s">
        <v>2490</v>
      </c>
      <c r="C618" s="126" t="s">
        <v>517</v>
      </c>
      <c r="D618" s="126" t="s">
        <v>3478</v>
      </c>
      <c r="E618" s="126" t="s">
        <v>518</v>
      </c>
      <c r="F618" s="126" t="s">
        <v>3168</v>
      </c>
    </row>
    <row r="619" spans="1:6">
      <c r="A619" s="160">
        <v>2017</v>
      </c>
      <c r="B619" s="83" t="s">
        <v>2490</v>
      </c>
      <c r="C619" s="126" t="s">
        <v>443</v>
      </c>
      <c r="D619" s="126" t="s">
        <v>3553</v>
      </c>
      <c r="E619" s="126" t="s">
        <v>3203</v>
      </c>
      <c r="F619" s="126" t="s">
        <v>474</v>
      </c>
    </row>
    <row r="620" spans="1:6">
      <c r="A620" s="160">
        <v>2017</v>
      </c>
      <c r="B620" s="117" t="s">
        <v>644</v>
      </c>
      <c r="C620" s="126" t="s">
        <v>410</v>
      </c>
      <c r="D620" s="126" t="s">
        <v>3455</v>
      </c>
      <c r="E620" s="126" t="s">
        <v>3369</v>
      </c>
      <c r="F620" s="126" t="s">
        <v>3371</v>
      </c>
    </row>
    <row r="621" spans="1:6">
      <c r="A621" s="160">
        <v>2017</v>
      </c>
      <c r="B621" s="117" t="s">
        <v>644</v>
      </c>
      <c r="C621" s="126" t="s">
        <v>410</v>
      </c>
      <c r="D621" s="126" t="s">
        <v>3455</v>
      </c>
      <c r="E621" s="126" t="s">
        <v>3369</v>
      </c>
      <c r="F621" s="126" t="s">
        <v>3370</v>
      </c>
    </row>
    <row r="622" spans="1:6">
      <c r="A622" s="160">
        <v>2017</v>
      </c>
      <c r="B622" s="117" t="s">
        <v>644</v>
      </c>
      <c r="C622" s="126" t="s">
        <v>410</v>
      </c>
      <c r="D622" s="126" t="s">
        <v>3470</v>
      </c>
      <c r="E622" s="126" t="s">
        <v>2957</v>
      </c>
      <c r="F622" s="126" t="s">
        <v>3368</v>
      </c>
    </row>
    <row r="623" spans="1:6">
      <c r="A623" s="160">
        <v>2017</v>
      </c>
      <c r="B623" s="117" t="s">
        <v>644</v>
      </c>
      <c r="C623" s="126" t="s">
        <v>3372</v>
      </c>
      <c r="D623" s="126" t="s">
        <v>3637</v>
      </c>
      <c r="E623" s="126" t="s">
        <v>1879</v>
      </c>
      <c r="F623" s="126" t="s">
        <v>3370</v>
      </c>
    </row>
    <row r="624" spans="1:6">
      <c r="A624" s="160">
        <v>2017</v>
      </c>
      <c r="B624" s="117" t="s">
        <v>644</v>
      </c>
      <c r="C624" s="126" t="s">
        <v>3373</v>
      </c>
      <c r="D624" s="126" t="s">
        <v>3483</v>
      </c>
      <c r="E624" s="126" t="s">
        <v>3678</v>
      </c>
      <c r="F624" s="126" t="s">
        <v>3370</v>
      </c>
    </row>
    <row r="625" spans="1:6">
      <c r="A625" s="160">
        <v>2017</v>
      </c>
      <c r="B625" s="117" t="s">
        <v>644</v>
      </c>
      <c r="C625" s="126" t="s">
        <v>3373</v>
      </c>
      <c r="D625" s="126" t="s">
        <v>3638</v>
      </c>
      <c r="E625" s="126" t="s">
        <v>3679</v>
      </c>
      <c r="F625" s="126" t="s">
        <v>3374</v>
      </c>
    </row>
    <row r="626" spans="1:6">
      <c r="A626" s="160">
        <v>2017</v>
      </c>
      <c r="B626" s="117" t="s">
        <v>644</v>
      </c>
      <c r="C626" s="126" t="s">
        <v>416</v>
      </c>
      <c r="D626" s="126" t="s">
        <v>3526</v>
      </c>
      <c r="E626" s="126" t="s">
        <v>568</v>
      </c>
      <c r="F626" s="126" t="s">
        <v>3370</v>
      </c>
    </row>
    <row r="627" spans="1:6">
      <c r="A627" s="160">
        <v>2017</v>
      </c>
      <c r="B627" s="117" t="s">
        <v>644</v>
      </c>
      <c r="C627" s="126" t="s">
        <v>448</v>
      </c>
      <c r="D627" s="126" t="s">
        <v>3554</v>
      </c>
      <c r="E627" s="126" t="s">
        <v>3680</v>
      </c>
      <c r="F627" s="126" t="s">
        <v>3370</v>
      </c>
    </row>
    <row r="628" spans="1:6">
      <c r="A628" s="160">
        <v>2017</v>
      </c>
      <c r="B628" s="117" t="s">
        <v>644</v>
      </c>
      <c r="C628" s="126" t="s">
        <v>448</v>
      </c>
      <c r="D628" s="126" t="s">
        <v>3544</v>
      </c>
      <c r="E628" s="126" t="s">
        <v>3375</v>
      </c>
      <c r="F628" s="126" t="s">
        <v>3370</v>
      </c>
    </row>
    <row r="629" spans="1:6">
      <c r="A629" s="160">
        <v>2017</v>
      </c>
      <c r="B629" s="117" t="s">
        <v>644</v>
      </c>
      <c r="C629" s="126" t="s">
        <v>448</v>
      </c>
      <c r="D629" s="126" t="s">
        <v>3544</v>
      </c>
      <c r="E629" s="126" t="s">
        <v>3681</v>
      </c>
      <c r="F629" s="126" t="s">
        <v>3370</v>
      </c>
    </row>
    <row r="630" spans="1:6">
      <c r="A630" s="160">
        <v>2017</v>
      </c>
      <c r="B630" s="117" t="s">
        <v>644</v>
      </c>
      <c r="C630" s="126" t="s">
        <v>423</v>
      </c>
      <c r="D630" s="126" t="s">
        <v>3516</v>
      </c>
      <c r="E630" s="126" t="s">
        <v>493</v>
      </c>
      <c r="F630" s="126" t="s">
        <v>3370</v>
      </c>
    </row>
    <row r="631" spans="1:6">
      <c r="A631" s="160">
        <v>2017</v>
      </c>
      <c r="B631" s="117" t="s">
        <v>644</v>
      </c>
      <c r="C631" s="126" t="s">
        <v>423</v>
      </c>
      <c r="D631" s="126" t="s">
        <v>3639</v>
      </c>
      <c r="E631" s="126" t="s">
        <v>543</v>
      </c>
      <c r="F631" s="126" t="s">
        <v>3377</v>
      </c>
    </row>
    <row r="632" spans="1:6">
      <c r="A632" s="160">
        <v>2017</v>
      </c>
      <c r="B632" s="117" t="s">
        <v>644</v>
      </c>
      <c r="C632" s="126" t="s">
        <v>423</v>
      </c>
      <c r="D632" s="126" t="s">
        <v>3639</v>
      </c>
      <c r="E632" s="126" t="s">
        <v>543</v>
      </c>
      <c r="F632" s="126" t="s">
        <v>3370</v>
      </c>
    </row>
    <row r="633" spans="1:6">
      <c r="A633" s="160">
        <v>2017</v>
      </c>
      <c r="B633" s="117" t="s">
        <v>644</v>
      </c>
      <c r="C633" s="126" t="s">
        <v>423</v>
      </c>
      <c r="D633" s="126" t="s">
        <v>3640</v>
      </c>
      <c r="E633" s="126" t="s">
        <v>2634</v>
      </c>
      <c r="F633" s="126" t="s">
        <v>3370</v>
      </c>
    </row>
    <row r="634" spans="1:6">
      <c r="A634" s="160">
        <v>2017</v>
      </c>
      <c r="B634" s="117" t="s">
        <v>644</v>
      </c>
      <c r="C634" s="126" t="s">
        <v>423</v>
      </c>
      <c r="D634" s="126" t="s">
        <v>3642</v>
      </c>
      <c r="E634" s="126" t="s">
        <v>3683</v>
      </c>
      <c r="F634" s="126" t="s">
        <v>3378</v>
      </c>
    </row>
    <row r="635" spans="1:6">
      <c r="A635" s="160">
        <v>2017</v>
      </c>
      <c r="B635" s="117" t="s">
        <v>644</v>
      </c>
      <c r="C635" s="126" t="s">
        <v>423</v>
      </c>
      <c r="D635" s="126" t="s">
        <v>3642</v>
      </c>
      <c r="E635" s="126" t="s">
        <v>3683</v>
      </c>
      <c r="F635" s="126" t="s">
        <v>3376</v>
      </c>
    </row>
    <row r="636" spans="1:6">
      <c r="A636" s="160">
        <v>2017</v>
      </c>
      <c r="B636" s="117" t="s">
        <v>644</v>
      </c>
      <c r="C636" s="126" t="s">
        <v>423</v>
      </c>
      <c r="D636" s="126" t="s">
        <v>3641</v>
      </c>
      <c r="E636" s="126" t="s">
        <v>3682</v>
      </c>
      <c r="F636" s="126" t="s">
        <v>3376</v>
      </c>
    </row>
    <row r="637" spans="1:6">
      <c r="A637" s="160">
        <v>2017</v>
      </c>
      <c r="B637" s="117" t="s">
        <v>644</v>
      </c>
      <c r="C637" s="126" t="s">
        <v>424</v>
      </c>
      <c r="D637" s="126" t="s">
        <v>3809</v>
      </c>
      <c r="E637" s="126" t="s">
        <v>609</v>
      </c>
      <c r="F637" s="126" t="s">
        <v>3370</v>
      </c>
    </row>
    <row r="638" spans="1:6">
      <c r="A638" s="160">
        <v>2017</v>
      </c>
      <c r="B638" s="117" t="s">
        <v>644</v>
      </c>
      <c r="C638" s="126" t="s">
        <v>425</v>
      </c>
      <c r="D638" s="126" t="s">
        <v>3828</v>
      </c>
      <c r="E638" s="126" t="s">
        <v>3230</v>
      </c>
      <c r="F638" s="126" t="s">
        <v>3370</v>
      </c>
    </row>
    <row r="639" spans="1:6">
      <c r="A639" s="160">
        <v>2017</v>
      </c>
      <c r="B639" s="117" t="s">
        <v>644</v>
      </c>
      <c r="C639" s="126" t="s">
        <v>427</v>
      </c>
      <c r="D639" s="126" t="s">
        <v>3465</v>
      </c>
      <c r="E639" s="126" t="s">
        <v>4624</v>
      </c>
      <c r="F639" s="126" t="s">
        <v>3370</v>
      </c>
    </row>
    <row r="640" spans="1:6">
      <c r="A640" s="160">
        <v>2017</v>
      </c>
      <c r="B640" s="117" t="s">
        <v>644</v>
      </c>
      <c r="C640" s="126" t="s">
        <v>427</v>
      </c>
      <c r="D640" s="126" t="s">
        <v>3643</v>
      </c>
      <c r="E640" s="126" t="s">
        <v>3379</v>
      </c>
      <c r="F640" s="126" t="s">
        <v>3376</v>
      </c>
    </row>
    <row r="641" spans="1:6">
      <c r="A641" s="160">
        <v>2017</v>
      </c>
      <c r="B641" s="117" t="s">
        <v>644</v>
      </c>
      <c r="C641" s="126" t="s">
        <v>433</v>
      </c>
      <c r="D641" s="126" t="s">
        <v>3522</v>
      </c>
      <c r="E641" s="126" t="s">
        <v>2629</v>
      </c>
      <c r="F641" s="126" t="s">
        <v>3370</v>
      </c>
    </row>
    <row r="642" spans="1:6">
      <c r="A642" s="160">
        <v>2017</v>
      </c>
      <c r="B642" s="117" t="s">
        <v>644</v>
      </c>
      <c r="C642" s="126" t="s">
        <v>433</v>
      </c>
      <c r="D642" s="126" t="s">
        <v>3833</v>
      </c>
      <c r="E642" s="126" t="s">
        <v>3684</v>
      </c>
      <c r="F642" s="126" t="s">
        <v>3380</v>
      </c>
    </row>
    <row r="643" spans="1:6">
      <c r="A643" s="160">
        <v>2017</v>
      </c>
      <c r="B643" s="117" t="s">
        <v>644</v>
      </c>
      <c r="C643" s="126" t="s">
        <v>433</v>
      </c>
      <c r="D643" s="126" t="s">
        <v>3520</v>
      </c>
      <c r="E643" s="126" t="s">
        <v>512</v>
      </c>
      <c r="F643" s="126" t="s">
        <v>3370</v>
      </c>
    </row>
    <row r="644" spans="1:6">
      <c r="A644" s="160">
        <v>2017</v>
      </c>
      <c r="B644" s="117" t="s">
        <v>644</v>
      </c>
      <c r="C644" s="126" t="s">
        <v>433</v>
      </c>
      <c r="D644" s="126" t="s">
        <v>3585</v>
      </c>
      <c r="E644" s="126" t="s">
        <v>553</v>
      </c>
      <c r="F644" s="126" t="s">
        <v>3370</v>
      </c>
    </row>
    <row r="645" spans="1:6">
      <c r="A645" s="160">
        <v>2017</v>
      </c>
      <c r="B645" s="117" t="s">
        <v>644</v>
      </c>
      <c r="C645" s="126" t="s">
        <v>433</v>
      </c>
      <c r="D645" s="126" t="s">
        <v>3834</v>
      </c>
      <c r="E645" s="126" t="s">
        <v>596</v>
      </c>
      <c r="F645" s="126" t="s">
        <v>3370</v>
      </c>
    </row>
    <row r="646" spans="1:6">
      <c r="A646" s="160">
        <v>2017</v>
      </c>
      <c r="B646" s="117" t="s">
        <v>644</v>
      </c>
      <c r="C646" s="126" t="s">
        <v>435</v>
      </c>
      <c r="D646" s="126" t="s">
        <v>3467</v>
      </c>
      <c r="E646" s="126" t="s">
        <v>602</v>
      </c>
      <c r="F646" s="126" t="s">
        <v>3370</v>
      </c>
    </row>
    <row r="647" spans="1:6">
      <c r="A647" s="126">
        <v>2018</v>
      </c>
      <c r="B647" s="83" t="s">
        <v>2490</v>
      </c>
      <c r="C647" s="126" t="s">
        <v>410</v>
      </c>
      <c r="D647" s="126" t="s">
        <v>4622</v>
      </c>
      <c r="E647" s="126" t="s">
        <v>4595</v>
      </c>
      <c r="F647" s="126" t="s">
        <v>4590</v>
      </c>
    </row>
    <row r="648" spans="1:6">
      <c r="A648" s="126">
        <v>2018</v>
      </c>
      <c r="B648" s="83" t="s">
        <v>2490</v>
      </c>
      <c r="C648" s="126" t="s">
        <v>410</v>
      </c>
      <c r="D648" s="126" t="s">
        <v>3731</v>
      </c>
      <c r="E648" s="126" t="s">
        <v>2617</v>
      </c>
      <c r="F648" s="126" t="s">
        <v>474</v>
      </c>
    </row>
    <row r="649" spans="1:6">
      <c r="A649" s="126">
        <v>2018</v>
      </c>
      <c r="B649" s="83" t="s">
        <v>2490</v>
      </c>
      <c r="C649" s="126" t="s">
        <v>411</v>
      </c>
      <c r="D649" s="126" t="s">
        <v>3458</v>
      </c>
      <c r="E649" s="126" t="s">
        <v>4596</v>
      </c>
      <c r="F649" s="126" t="s">
        <v>4591</v>
      </c>
    </row>
    <row r="650" spans="1:6">
      <c r="A650" s="126">
        <v>2018</v>
      </c>
      <c r="B650" s="83" t="s">
        <v>2490</v>
      </c>
      <c r="C650" s="126" t="s">
        <v>411</v>
      </c>
      <c r="D650" s="126" t="s">
        <v>4629</v>
      </c>
      <c r="E650" s="126" t="s">
        <v>4598</v>
      </c>
      <c r="F650" s="126" t="s">
        <v>474</v>
      </c>
    </row>
    <row r="651" spans="1:6">
      <c r="A651" s="126">
        <v>2018</v>
      </c>
      <c r="B651" s="83" t="s">
        <v>2490</v>
      </c>
      <c r="C651" s="126" t="s">
        <v>411</v>
      </c>
      <c r="D651" s="126" t="s">
        <v>4628</v>
      </c>
      <c r="E651" s="126" t="s">
        <v>4597</v>
      </c>
      <c r="F651" s="126" t="s">
        <v>474</v>
      </c>
    </row>
    <row r="652" spans="1:6">
      <c r="A652" s="126">
        <v>2018</v>
      </c>
      <c r="B652" s="83" t="s">
        <v>2490</v>
      </c>
      <c r="C652" s="126" t="s">
        <v>411</v>
      </c>
      <c r="D652" s="126" t="s">
        <v>3458</v>
      </c>
      <c r="E652" s="126" t="s">
        <v>475</v>
      </c>
      <c r="F652" s="126" t="s">
        <v>4591</v>
      </c>
    </row>
    <row r="653" spans="1:6">
      <c r="A653" s="126">
        <v>2018</v>
      </c>
      <c r="B653" s="83" t="s">
        <v>2490</v>
      </c>
      <c r="C653" s="126" t="s">
        <v>411</v>
      </c>
      <c r="D653" s="126" t="s">
        <v>3565</v>
      </c>
      <c r="E653" s="126" t="s">
        <v>477</v>
      </c>
      <c r="F653" s="126" t="s">
        <v>4591</v>
      </c>
    </row>
    <row r="654" spans="1:6">
      <c r="A654" s="126">
        <v>2018</v>
      </c>
      <c r="B654" s="83" t="s">
        <v>2490</v>
      </c>
      <c r="C654" s="126" t="s">
        <v>412</v>
      </c>
      <c r="D654" s="126" t="s">
        <v>3473</v>
      </c>
      <c r="E654" s="126" t="s">
        <v>537</v>
      </c>
      <c r="F654" s="126" t="s">
        <v>4591</v>
      </c>
    </row>
    <row r="655" spans="1:6">
      <c r="A655" s="126">
        <v>2018</v>
      </c>
      <c r="B655" s="83" t="s">
        <v>2490</v>
      </c>
      <c r="C655" s="126" t="s">
        <v>413</v>
      </c>
      <c r="D655" s="126" t="s">
        <v>4660</v>
      </c>
      <c r="E655" s="126" t="s">
        <v>4602</v>
      </c>
      <c r="F655" s="126" t="s">
        <v>474</v>
      </c>
    </row>
    <row r="656" spans="1:6">
      <c r="A656" s="126">
        <v>2018</v>
      </c>
      <c r="B656" s="83" t="s">
        <v>2490</v>
      </c>
      <c r="C656" s="126" t="s">
        <v>413</v>
      </c>
      <c r="D656" s="126" t="s">
        <v>3633</v>
      </c>
      <c r="E656" s="126" t="s">
        <v>3172</v>
      </c>
      <c r="F656" s="126" t="s">
        <v>4592</v>
      </c>
    </row>
    <row r="657" spans="1:6">
      <c r="A657" s="126">
        <v>2018</v>
      </c>
      <c r="B657" s="83" t="s">
        <v>2490</v>
      </c>
      <c r="C657" s="126" t="s">
        <v>414</v>
      </c>
      <c r="D657" s="126" t="s">
        <v>4659</v>
      </c>
      <c r="E657" s="126" t="s">
        <v>4601</v>
      </c>
      <c r="F657" s="126" t="s">
        <v>474</v>
      </c>
    </row>
    <row r="658" spans="1:6">
      <c r="A658" s="126">
        <v>2018</v>
      </c>
      <c r="B658" s="83" t="s">
        <v>2490</v>
      </c>
      <c r="C658" s="126" t="s">
        <v>414</v>
      </c>
      <c r="D658" s="126" t="s">
        <v>3634</v>
      </c>
      <c r="E658" s="126" t="s">
        <v>4600</v>
      </c>
      <c r="F658" s="126" t="s">
        <v>474</v>
      </c>
    </row>
    <row r="659" spans="1:6">
      <c r="A659" s="126">
        <v>2018</v>
      </c>
      <c r="B659" s="83" t="s">
        <v>2490</v>
      </c>
      <c r="C659" s="126" t="s">
        <v>414</v>
      </c>
      <c r="D659" s="126" t="s">
        <v>3634</v>
      </c>
      <c r="E659" s="126" t="s">
        <v>3845</v>
      </c>
      <c r="F659" s="126" t="s">
        <v>474</v>
      </c>
    </row>
    <row r="660" spans="1:6">
      <c r="A660" s="126">
        <v>2018</v>
      </c>
      <c r="B660" s="83" t="s">
        <v>2490</v>
      </c>
      <c r="C660" s="126" t="s">
        <v>414</v>
      </c>
      <c r="D660" s="126" t="s">
        <v>4630</v>
      </c>
      <c r="E660" s="126" t="s">
        <v>4599</v>
      </c>
      <c r="F660" s="126" t="s">
        <v>474</v>
      </c>
    </row>
    <row r="661" spans="1:6">
      <c r="A661" s="126">
        <v>2018</v>
      </c>
      <c r="B661" s="83" t="s">
        <v>2490</v>
      </c>
      <c r="C661" s="126" t="s">
        <v>415</v>
      </c>
      <c r="D661" s="126" t="s">
        <v>4661</v>
      </c>
      <c r="E661" s="126" t="s">
        <v>4603</v>
      </c>
      <c r="F661" s="126" t="s">
        <v>474</v>
      </c>
    </row>
    <row r="662" spans="1:6">
      <c r="A662" s="126">
        <v>2018</v>
      </c>
      <c r="B662" s="83" t="s">
        <v>2490</v>
      </c>
      <c r="C662" s="126" t="s">
        <v>415</v>
      </c>
      <c r="D662" s="126" t="s">
        <v>3608</v>
      </c>
      <c r="E662" s="126" t="s">
        <v>3708</v>
      </c>
      <c r="F662" s="126" t="s">
        <v>4591</v>
      </c>
    </row>
    <row r="663" spans="1:6">
      <c r="A663" s="126">
        <v>2018</v>
      </c>
      <c r="B663" s="83" t="s">
        <v>2490</v>
      </c>
      <c r="C663" s="126" t="s">
        <v>416</v>
      </c>
      <c r="D663" s="126" t="s">
        <v>3525</v>
      </c>
      <c r="E663" s="126" t="s">
        <v>4662</v>
      </c>
      <c r="F663" s="126" t="s">
        <v>474</v>
      </c>
    </row>
    <row r="664" spans="1:6">
      <c r="A664" s="126">
        <v>2018</v>
      </c>
      <c r="B664" s="83" t="s">
        <v>2490</v>
      </c>
      <c r="C664" s="126" t="s">
        <v>416</v>
      </c>
      <c r="D664" s="126" t="s">
        <v>3525</v>
      </c>
      <c r="E664" s="126" t="s">
        <v>485</v>
      </c>
      <c r="F664" s="126" t="s">
        <v>4592</v>
      </c>
    </row>
    <row r="665" spans="1:6">
      <c r="A665" s="126">
        <v>2018</v>
      </c>
      <c r="B665" s="83" t="s">
        <v>2490</v>
      </c>
      <c r="C665" s="126" t="s">
        <v>416</v>
      </c>
      <c r="D665" s="126" t="s">
        <v>3544</v>
      </c>
      <c r="E665" s="126" t="s">
        <v>3681</v>
      </c>
      <c r="F665" s="126" t="s">
        <v>474</v>
      </c>
    </row>
    <row r="666" spans="1:6">
      <c r="A666" s="126">
        <v>2018</v>
      </c>
      <c r="B666" s="83" t="s">
        <v>2490</v>
      </c>
      <c r="C666" s="126" t="s">
        <v>416</v>
      </c>
      <c r="D666" s="126" t="s">
        <v>3525</v>
      </c>
      <c r="E666" s="126" t="s">
        <v>486</v>
      </c>
      <c r="F666" s="126" t="s">
        <v>4591</v>
      </c>
    </row>
    <row r="667" spans="1:6">
      <c r="A667" s="126">
        <v>2018</v>
      </c>
      <c r="B667" s="83" t="s">
        <v>2490</v>
      </c>
      <c r="C667" s="126" t="s">
        <v>417</v>
      </c>
      <c r="D667" s="126" t="s">
        <v>3713</v>
      </c>
      <c r="E667" s="126" t="s">
        <v>4604</v>
      </c>
      <c r="F667" s="126" t="s">
        <v>474</v>
      </c>
    </row>
    <row r="668" spans="1:6">
      <c r="A668" s="126">
        <v>2018</v>
      </c>
      <c r="B668" s="83" t="s">
        <v>2490</v>
      </c>
      <c r="C668" s="126" t="s">
        <v>1880</v>
      </c>
      <c r="D668" s="126" t="s">
        <v>4663</v>
      </c>
      <c r="E668" s="126" t="s">
        <v>1881</v>
      </c>
      <c r="F668" s="126" t="s">
        <v>474</v>
      </c>
    </row>
    <row r="669" spans="1:6">
      <c r="A669" s="126">
        <v>2018</v>
      </c>
      <c r="B669" s="83" t="s">
        <v>2490</v>
      </c>
      <c r="C669" s="126" t="s">
        <v>422</v>
      </c>
      <c r="D669" s="126" t="s">
        <v>3495</v>
      </c>
      <c r="E669" s="126" t="s">
        <v>540</v>
      </c>
      <c r="F669" s="126" t="s">
        <v>4591</v>
      </c>
    </row>
    <row r="670" spans="1:6">
      <c r="A670" s="126">
        <v>2018</v>
      </c>
      <c r="B670" s="83" t="s">
        <v>2490</v>
      </c>
      <c r="C670" s="126" t="s">
        <v>423</v>
      </c>
      <c r="D670" s="126" t="s">
        <v>3476</v>
      </c>
      <c r="E670" s="126" t="s">
        <v>4607</v>
      </c>
      <c r="F670" s="126" t="s">
        <v>474</v>
      </c>
    </row>
    <row r="671" spans="1:6">
      <c r="A671" s="126">
        <v>2018</v>
      </c>
      <c r="B671" s="83" t="s">
        <v>2490</v>
      </c>
      <c r="C671" s="126" t="s">
        <v>423</v>
      </c>
      <c r="D671" s="126" t="s">
        <v>4665</v>
      </c>
      <c r="E671" s="126" t="s">
        <v>4605</v>
      </c>
      <c r="F671" s="126" t="s">
        <v>3199</v>
      </c>
    </row>
    <row r="672" spans="1:6">
      <c r="A672" s="126">
        <v>2018</v>
      </c>
      <c r="B672" s="83" t="s">
        <v>2490</v>
      </c>
      <c r="C672" s="126" t="s">
        <v>423</v>
      </c>
      <c r="D672" s="126" t="s">
        <v>3461</v>
      </c>
      <c r="E672" s="126" t="s">
        <v>4606</v>
      </c>
      <c r="F672" s="126" t="s">
        <v>474</v>
      </c>
    </row>
    <row r="673" spans="1:6">
      <c r="A673" s="126">
        <v>2018</v>
      </c>
      <c r="B673" s="83" t="s">
        <v>2490</v>
      </c>
      <c r="C673" s="126" t="s">
        <v>423</v>
      </c>
      <c r="D673" s="126" t="s">
        <v>3531</v>
      </c>
      <c r="E673" s="126" t="s">
        <v>4625</v>
      </c>
      <c r="F673" s="126" t="s">
        <v>4591</v>
      </c>
    </row>
    <row r="674" spans="1:6">
      <c r="A674" s="126">
        <v>2018</v>
      </c>
      <c r="B674" s="83" t="s">
        <v>2490</v>
      </c>
      <c r="C674" s="126" t="s">
        <v>423</v>
      </c>
      <c r="D674" s="126" t="s">
        <v>4664</v>
      </c>
      <c r="E674" s="126" t="s">
        <v>546</v>
      </c>
      <c r="F674" s="126" t="s">
        <v>4591</v>
      </c>
    </row>
    <row r="675" spans="1:6">
      <c r="A675" s="126">
        <v>2018</v>
      </c>
      <c r="B675" s="83" t="s">
        <v>2490</v>
      </c>
      <c r="C675" s="126" t="s">
        <v>423</v>
      </c>
      <c r="D675" s="126" t="s">
        <v>3583</v>
      </c>
      <c r="E675" s="126" t="s">
        <v>3181</v>
      </c>
      <c r="F675" s="126" t="s">
        <v>4592</v>
      </c>
    </row>
    <row r="676" spans="1:6">
      <c r="A676" s="126">
        <v>2018</v>
      </c>
      <c r="B676" s="83" t="s">
        <v>2490</v>
      </c>
      <c r="C676" s="126" t="s">
        <v>423</v>
      </c>
      <c r="D676" s="126" t="s">
        <v>3583</v>
      </c>
      <c r="E676" s="126" t="s">
        <v>3181</v>
      </c>
      <c r="F676" s="126" t="s">
        <v>4591</v>
      </c>
    </row>
    <row r="677" spans="1:6">
      <c r="A677" s="126">
        <v>2018</v>
      </c>
      <c r="B677" s="83" t="s">
        <v>2490</v>
      </c>
      <c r="C677" s="126" t="s">
        <v>424</v>
      </c>
      <c r="D677" s="126" t="s">
        <v>3826</v>
      </c>
      <c r="E677" s="126" t="s">
        <v>3222</v>
      </c>
      <c r="F677" s="126" t="s">
        <v>3300</v>
      </c>
    </row>
    <row r="678" spans="1:6">
      <c r="A678" s="126">
        <v>2018</v>
      </c>
      <c r="B678" s="83" t="s">
        <v>2490</v>
      </c>
      <c r="C678" s="126" t="s">
        <v>424</v>
      </c>
      <c r="D678" s="126" t="s">
        <v>4666</v>
      </c>
      <c r="E678" s="126" t="s">
        <v>4608</v>
      </c>
      <c r="F678" s="126" t="s">
        <v>4593</v>
      </c>
    </row>
    <row r="679" spans="1:6">
      <c r="A679" s="126">
        <v>2018</v>
      </c>
      <c r="B679" s="83" t="s">
        <v>2490</v>
      </c>
      <c r="C679" s="126" t="s">
        <v>424</v>
      </c>
      <c r="D679" s="126" t="s">
        <v>4666</v>
      </c>
      <c r="E679" s="126" t="s">
        <v>4608</v>
      </c>
      <c r="F679" s="126" t="s">
        <v>474</v>
      </c>
    </row>
    <row r="680" spans="1:6">
      <c r="A680" s="126">
        <v>2018</v>
      </c>
      <c r="B680" s="83" t="s">
        <v>2490</v>
      </c>
      <c r="C680" s="126" t="s">
        <v>424</v>
      </c>
      <c r="D680" s="126" t="s">
        <v>4668</v>
      </c>
      <c r="E680" s="126" t="s">
        <v>4610</v>
      </c>
      <c r="F680" s="126" t="s">
        <v>4590</v>
      </c>
    </row>
    <row r="681" spans="1:6">
      <c r="A681" s="126">
        <v>2018</v>
      </c>
      <c r="B681" s="83" t="s">
        <v>2490</v>
      </c>
      <c r="C681" s="126" t="s">
        <v>424</v>
      </c>
      <c r="D681" s="126" t="s">
        <v>4667</v>
      </c>
      <c r="E681" s="126" t="s">
        <v>4609</v>
      </c>
      <c r="F681" s="126" t="s">
        <v>3199</v>
      </c>
    </row>
    <row r="682" spans="1:6">
      <c r="A682" s="126">
        <v>2018</v>
      </c>
      <c r="B682" s="83" t="s">
        <v>2490</v>
      </c>
      <c r="C682" s="126" t="s">
        <v>426</v>
      </c>
      <c r="D682" s="126" t="s">
        <v>3621</v>
      </c>
      <c r="E682" s="126" t="s">
        <v>3270</v>
      </c>
      <c r="F682" s="126" t="s">
        <v>474</v>
      </c>
    </row>
    <row r="683" spans="1:6">
      <c r="A683" s="126">
        <v>2018</v>
      </c>
      <c r="B683" s="83" t="s">
        <v>2490</v>
      </c>
      <c r="C683" s="126" t="s">
        <v>427</v>
      </c>
      <c r="D683" s="126" t="s">
        <v>3465</v>
      </c>
      <c r="E683" s="126" t="s">
        <v>3652</v>
      </c>
      <c r="F683" s="126" t="s">
        <v>4591</v>
      </c>
    </row>
    <row r="684" spans="1:6">
      <c r="A684" s="126">
        <v>2018</v>
      </c>
      <c r="B684" s="83" t="s">
        <v>2490</v>
      </c>
      <c r="C684" s="126" t="s">
        <v>427</v>
      </c>
      <c r="D684" s="126" t="s">
        <v>3477</v>
      </c>
      <c r="E684" s="126" t="s">
        <v>4623</v>
      </c>
      <c r="F684" s="126" t="s">
        <v>4591</v>
      </c>
    </row>
    <row r="685" spans="1:6">
      <c r="A685" s="126">
        <v>2018</v>
      </c>
      <c r="B685" s="83" t="s">
        <v>2490</v>
      </c>
      <c r="C685" s="126" t="s">
        <v>427</v>
      </c>
      <c r="D685" s="126" t="s">
        <v>3465</v>
      </c>
      <c r="E685" s="126" t="s">
        <v>4611</v>
      </c>
      <c r="F685" s="126" t="s">
        <v>474</v>
      </c>
    </row>
    <row r="686" spans="1:6">
      <c r="A686" s="126">
        <v>2018</v>
      </c>
      <c r="B686" s="83" t="s">
        <v>2490</v>
      </c>
      <c r="C686" s="126" t="s">
        <v>427</v>
      </c>
      <c r="D686" s="126" t="s">
        <v>3534</v>
      </c>
      <c r="E686" s="126" t="s">
        <v>4614</v>
      </c>
      <c r="F686" s="126" t="s">
        <v>565</v>
      </c>
    </row>
    <row r="687" spans="1:6">
      <c r="A687" s="126">
        <v>2018</v>
      </c>
      <c r="B687" s="83" t="s">
        <v>2490</v>
      </c>
      <c r="C687" s="126" t="s">
        <v>427</v>
      </c>
      <c r="D687" s="126" t="s">
        <v>3534</v>
      </c>
      <c r="E687" s="126" t="s">
        <v>4614</v>
      </c>
      <c r="F687" s="126" t="s">
        <v>474</v>
      </c>
    </row>
    <row r="688" spans="1:6">
      <c r="A688" s="126">
        <v>2018</v>
      </c>
      <c r="B688" s="83" t="s">
        <v>2490</v>
      </c>
      <c r="C688" s="126" t="s">
        <v>427</v>
      </c>
      <c r="D688" s="126" t="s">
        <v>3465</v>
      </c>
      <c r="E688" s="126" t="s">
        <v>4616</v>
      </c>
      <c r="F688" s="126" t="s">
        <v>565</v>
      </c>
    </row>
    <row r="689" spans="1:6">
      <c r="A689" s="126">
        <v>2018</v>
      </c>
      <c r="B689" s="83" t="s">
        <v>2490</v>
      </c>
      <c r="C689" s="126" t="s">
        <v>427</v>
      </c>
      <c r="D689" s="126" t="s">
        <v>3507</v>
      </c>
      <c r="E689" s="126" t="s">
        <v>527</v>
      </c>
      <c r="F689" s="126" t="s">
        <v>4594</v>
      </c>
    </row>
    <row r="690" spans="1:6">
      <c r="A690" s="126">
        <v>2018</v>
      </c>
      <c r="B690" s="83" t="s">
        <v>2490</v>
      </c>
      <c r="C690" s="126" t="s">
        <v>427</v>
      </c>
      <c r="D690" s="126" t="s">
        <v>3517</v>
      </c>
      <c r="E690" s="126" t="s">
        <v>4612</v>
      </c>
      <c r="F690" s="126" t="s">
        <v>4592</v>
      </c>
    </row>
    <row r="691" spans="1:6">
      <c r="A691" s="126">
        <v>2018</v>
      </c>
      <c r="B691" s="83" t="s">
        <v>2490</v>
      </c>
      <c r="C691" s="126" t="s">
        <v>427</v>
      </c>
      <c r="D691" s="126" t="s">
        <v>3465</v>
      </c>
      <c r="E691" s="126" t="s">
        <v>4613</v>
      </c>
      <c r="F691" s="126" t="s">
        <v>4591</v>
      </c>
    </row>
    <row r="692" spans="1:6">
      <c r="A692" s="126">
        <v>2018</v>
      </c>
      <c r="B692" s="83" t="s">
        <v>2490</v>
      </c>
      <c r="C692" s="126" t="s">
        <v>427</v>
      </c>
      <c r="D692" s="126" t="s">
        <v>3463</v>
      </c>
      <c r="E692" s="126" t="s">
        <v>4615</v>
      </c>
      <c r="F692" s="126" t="s">
        <v>4591</v>
      </c>
    </row>
    <row r="693" spans="1:6">
      <c r="A693" s="126">
        <v>2018</v>
      </c>
      <c r="B693" s="83" t="s">
        <v>2490</v>
      </c>
      <c r="C693" s="126" t="s">
        <v>430</v>
      </c>
      <c r="D693" s="126" t="s">
        <v>3819</v>
      </c>
      <c r="E693" s="126" t="s">
        <v>529</v>
      </c>
      <c r="F693" s="126" t="s">
        <v>4592</v>
      </c>
    </row>
    <row r="694" spans="1:6">
      <c r="A694" s="126">
        <v>2018</v>
      </c>
      <c r="B694" s="83" t="s">
        <v>2490</v>
      </c>
      <c r="C694" s="126" t="s">
        <v>430</v>
      </c>
      <c r="D694" s="126" t="s">
        <v>3466</v>
      </c>
      <c r="E694" s="126" t="s">
        <v>3654</v>
      </c>
      <c r="F694" s="126" t="s">
        <v>4592</v>
      </c>
    </row>
    <row r="695" spans="1:6">
      <c r="A695" s="126">
        <v>2018</v>
      </c>
      <c r="B695" s="83" t="s">
        <v>2490</v>
      </c>
      <c r="C695" s="126" t="s">
        <v>430</v>
      </c>
      <c r="D695" s="126" t="s">
        <v>3500</v>
      </c>
      <c r="E695" s="126" t="s">
        <v>4617</v>
      </c>
      <c r="F695" s="126" t="s">
        <v>4591</v>
      </c>
    </row>
    <row r="696" spans="1:6">
      <c r="A696" s="126">
        <v>2018</v>
      </c>
      <c r="B696" s="83" t="s">
        <v>2490</v>
      </c>
      <c r="C696" s="126" t="s">
        <v>430</v>
      </c>
      <c r="D696" s="126" t="s">
        <v>3508</v>
      </c>
      <c r="E696" s="126" t="s">
        <v>3673</v>
      </c>
      <c r="F696" s="126" t="s">
        <v>4592</v>
      </c>
    </row>
    <row r="697" spans="1:6">
      <c r="A697" s="126">
        <v>2018</v>
      </c>
      <c r="B697" s="83" t="s">
        <v>2490</v>
      </c>
      <c r="C697" s="126" t="s">
        <v>433</v>
      </c>
      <c r="D697" s="126" t="s">
        <v>3510</v>
      </c>
      <c r="E697" s="126" t="s">
        <v>4618</v>
      </c>
      <c r="F697" s="126" t="s">
        <v>4591</v>
      </c>
    </row>
    <row r="698" spans="1:6">
      <c r="A698" s="126">
        <v>2018</v>
      </c>
      <c r="B698" s="83" t="s">
        <v>2490</v>
      </c>
      <c r="C698" s="126" t="s">
        <v>433</v>
      </c>
      <c r="D698" s="126" t="s">
        <v>3820</v>
      </c>
      <c r="E698" s="126" t="s">
        <v>511</v>
      </c>
      <c r="F698" s="126" t="s">
        <v>474</v>
      </c>
    </row>
    <row r="699" spans="1:6">
      <c r="A699" s="126">
        <v>2018</v>
      </c>
      <c r="B699" s="83" t="s">
        <v>2490</v>
      </c>
      <c r="C699" s="126" t="s">
        <v>433</v>
      </c>
      <c r="D699" s="126" t="s">
        <v>3820</v>
      </c>
      <c r="E699" s="126" t="s">
        <v>511</v>
      </c>
      <c r="F699" s="126" t="s">
        <v>4591</v>
      </c>
    </row>
    <row r="700" spans="1:6">
      <c r="A700" s="126">
        <v>2018</v>
      </c>
      <c r="B700" s="83" t="s">
        <v>2490</v>
      </c>
      <c r="C700" s="126" t="s">
        <v>433</v>
      </c>
      <c r="D700" s="126" t="s">
        <v>3520</v>
      </c>
      <c r="E700" s="126" t="s">
        <v>4669</v>
      </c>
      <c r="F700" s="126" t="s">
        <v>4591</v>
      </c>
    </row>
    <row r="701" spans="1:6">
      <c r="A701" s="126">
        <v>2018</v>
      </c>
      <c r="B701" s="83" t="s">
        <v>2490</v>
      </c>
      <c r="C701" s="126" t="s">
        <v>436</v>
      </c>
      <c r="D701" s="126" t="s">
        <v>4670</v>
      </c>
      <c r="E701" s="126" t="s">
        <v>4619</v>
      </c>
      <c r="F701" s="126" t="s">
        <v>4591</v>
      </c>
    </row>
    <row r="702" spans="1:6">
      <c r="A702" s="126">
        <v>2018</v>
      </c>
      <c r="B702" s="83" t="s">
        <v>2490</v>
      </c>
      <c r="C702" s="126" t="s">
        <v>437</v>
      </c>
      <c r="D702" s="126" t="s">
        <v>3603</v>
      </c>
      <c r="E702" s="126" t="s">
        <v>4620</v>
      </c>
      <c r="F702" s="126" t="s">
        <v>474</v>
      </c>
    </row>
    <row r="703" spans="1:6">
      <c r="A703" s="126">
        <v>2018</v>
      </c>
      <c r="B703" s="83" t="s">
        <v>2490</v>
      </c>
      <c r="C703" s="126" t="s">
        <v>554</v>
      </c>
      <c r="D703" s="126" t="s">
        <v>3745</v>
      </c>
      <c r="E703" s="126" t="s">
        <v>2973</v>
      </c>
      <c r="F703" s="126" t="s">
        <v>474</v>
      </c>
    </row>
    <row r="704" spans="1:6">
      <c r="A704" s="126">
        <v>2018</v>
      </c>
      <c r="B704" s="83" t="s">
        <v>2490</v>
      </c>
      <c r="C704" s="126" t="s">
        <v>517</v>
      </c>
      <c r="D704" s="126" t="s">
        <v>3528</v>
      </c>
      <c r="E704" s="126" t="s">
        <v>3354</v>
      </c>
      <c r="F704" s="126" t="s">
        <v>4591</v>
      </c>
    </row>
    <row r="705" spans="1:6">
      <c r="A705" s="126">
        <v>2018</v>
      </c>
      <c r="B705" s="83" t="s">
        <v>2490</v>
      </c>
      <c r="C705" s="126" t="s">
        <v>442</v>
      </c>
      <c r="D705" s="126" t="s">
        <v>4671</v>
      </c>
      <c r="E705" s="126" t="s">
        <v>4621</v>
      </c>
      <c r="F705" s="126" t="s">
        <v>474</v>
      </c>
    </row>
    <row r="706" spans="1:6">
      <c r="A706" s="126">
        <v>2018</v>
      </c>
      <c r="B706" s="117" t="s">
        <v>644</v>
      </c>
      <c r="C706" s="126" t="s">
        <v>410</v>
      </c>
      <c r="D706" s="126" t="s">
        <v>3455</v>
      </c>
      <c r="E706" s="126" t="s">
        <v>3369</v>
      </c>
      <c r="F706" s="126" t="s">
        <v>3370</v>
      </c>
    </row>
    <row r="707" spans="1:6">
      <c r="A707" s="126">
        <v>2018</v>
      </c>
      <c r="B707" s="117" t="s">
        <v>644</v>
      </c>
      <c r="C707" s="126" t="s">
        <v>410</v>
      </c>
      <c r="D707" s="126" t="s">
        <v>3455</v>
      </c>
      <c r="E707" s="126" t="s">
        <v>626</v>
      </c>
      <c r="F707" s="126" t="s">
        <v>3370</v>
      </c>
    </row>
    <row r="708" spans="1:6">
      <c r="A708" s="126">
        <v>2018</v>
      </c>
      <c r="B708" s="117" t="s">
        <v>644</v>
      </c>
      <c r="C708" s="126" t="s">
        <v>411</v>
      </c>
      <c r="D708" s="126" t="s">
        <v>3458</v>
      </c>
      <c r="E708" s="126" t="s">
        <v>4680</v>
      </c>
      <c r="F708" s="126" t="s">
        <v>3370</v>
      </c>
    </row>
    <row r="709" spans="1:6">
      <c r="A709" s="126">
        <v>2018</v>
      </c>
      <c r="B709" s="117" t="s">
        <v>644</v>
      </c>
      <c r="C709" s="126" t="s">
        <v>411</v>
      </c>
      <c r="D709" s="126" t="s">
        <v>3458</v>
      </c>
      <c r="E709" s="126" t="s">
        <v>475</v>
      </c>
      <c r="F709" s="126" t="s">
        <v>3370</v>
      </c>
    </row>
    <row r="710" spans="1:6">
      <c r="A710" s="126">
        <v>2018</v>
      </c>
      <c r="B710" s="117" t="s">
        <v>644</v>
      </c>
      <c r="C710" s="126" t="s">
        <v>411</v>
      </c>
      <c r="D710" s="126" t="s">
        <v>4672</v>
      </c>
      <c r="E710" s="126" t="s">
        <v>4631</v>
      </c>
      <c r="F710" s="126" t="s">
        <v>3370</v>
      </c>
    </row>
    <row r="711" spans="1:6">
      <c r="A711" s="126">
        <v>2018</v>
      </c>
      <c r="B711" s="117" t="s">
        <v>644</v>
      </c>
      <c r="C711" s="126" t="s">
        <v>3372</v>
      </c>
      <c r="D711" s="126" t="s">
        <v>3595</v>
      </c>
      <c r="E711" s="126" t="s">
        <v>3561</v>
      </c>
      <c r="F711" s="126" t="s">
        <v>3370</v>
      </c>
    </row>
    <row r="712" spans="1:6">
      <c r="A712" s="126">
        <v>2018</v>
      </c>
      <c r="B712" s="117" t="s">
        <v>644</v>
      </c>
      <c r="C712" s="126" t="s">
        <v>413</v>
      </c>
      <c r="D712" s="126" t="s">
        <v>3515</v>
      </c>
      <c r="E712" s="126" t="s">
        <v>4602</v>
      </c>
      <c r="F712" s="126" t="s">
        <v>3370</v>
      </c>
    </row>
    <row r="713" spans="1:6">
      <c r="A713" s="126">
        <v>2018</v>
      </c>
      <c r="B713" s="117" t="s">
        <v>644</v>
      </c>
      <c r="C713" s="126" t="s">
        <v>580</v>
      </c>
      <c r="D713" s="126" t="s">
        <v>4677</v>
      </c>
      <c r="E713" s="126" t="s">
        <v>4632</v>
      </c>
      <c r="F713" s="126" t="s">
        <v>3370</v>
      </c>
    </row>
    <row r="714" spans="1:6">
      <c r="A714" s="126">
        <v>2018</v>
      </c>
      <c r="B714" s="117" t="s">
        <v>644</v>
      </c>
      <c r="C714" s="126" t="s">
        <v>414</v>
      </c>
      <c r="D714" s="126" t="s">
        <v>3634</v>
      </c>
      <c r="E714" s="126" t="s">
        <v>4600</v>
      </c>
      <c r="F714" s="126" t="s">
        <v>3370</v>
      </c>
    </row>
    <row r="715" spans="1:6">
      <c r="A715" s="126">
        <v>2018</v>
      </c>
      <c r="B715" s="117" t="s">
        <v>644</v>
      </c>
      <c r="C715" s="126" t="s">
        <v>415</v>
      </c>
      <c r="D715" s="126" t="s">
        <v>4678</v>
      </c>
      <c r="E715" s="126" t="s">
        <v>4633</v>
      </c>
      <c r="F715" s="126" t="s">
        <v>3370</v>
      </c>
    </row>
    <row r="716" spans="1:6">
      <c r="A716" s="126">
        <v>2018</v>
      </c>
      <c r="B716" s="117" t="s">
        <v>644</v>
      </c>
      <c r="C716" s="126" t="s">
        <v>416</v>
      </c>
      <c r="D716" s="126" t="s">
        <v>4679</v>
      </c>
      <c r="E716" s="126" t="s">
        <v>4681</v>
      </c>
      <c r="F716" s="126" t="s">
        <v>3370</v>
      </c>
    </row>
    <row r="717" spans="1:6">
      <c r="A717" s="126">
        <v>2018</v>
      </c>
      <c r="B717" s="117" t="s">
        <v>644</v>
      </c>
      <c r="C717" s="126" t="s">
        <v>4634</v>
      </c>
      <c r="D717" s="126" t="s">
        <v>3591</v>
      </c>
      <c r="E717" s="126" t="s">
        <v>583</v>
      </c>
      <c r="F717" s="126" t="s">
        <v>3370</v>
      </c>
    </row>
    <row r="718" spans="1:6">
      <c r="A718" s="126">
        <v>2018</v>
      </c>
      <c r="B718" s="117" t="s">
        <v>644</v>
      </c>
      <c r="C718" s="126" t="s">
        <v>422</v>
      </c>
      <c r="D718" s="126" t="s">
        <v>3495</v>
      </c>
      <c r="E718" s="126" t="s">
        <v>4682</v>
      </c>
      <c r="F718" s="126" t="s">
        <v>3370</v>
      </c>
    </row>
    <row r="719" spans="1:6">
      <c r="A719" s="126">
        <v>2018</v>
      </c>
      <c r="B719" s="117" t="s">
        <v>644</v>
      </c>
      <c r="C719" s="126" t="s">
        <v>4635</v>
      </c>
      <c r="D719" s="126" t="s">
        <v>3545</v>
      </c>
      <c r="E719" s="126" t="s">
        <v>3269</v>
      </c>
      <c r="F719" s="126" t="s">
        <v>3370</v>
      </c>
    </row>
    <row r="720" spans="1:6">
      <c r="A720" s="126">
        <v>2018</v>
      </c>
      <c r="B720" s="117" t="s">
        <v>644</v>
      </c>
      <c r="C720" s="126" t="s">
        <v>423</v>
      </c>
      <c r="D720" s="126" t="s">
        <v>3461</v>
      </c>
      <c r="E720" s="126" t="s">
        <v>4695</v>
      </c>
      <c r="F720" s="126" t="s">
        <v>3370</v>
      </c>
    </row>
    <row r="721" spans="1:6">
      <c r="A721" s="126">
        <v>2018</v>
      </c>
      <c r="B721" s="117" t="s">
        <v>644</v>
      </c>
      <c r="C721" s="126" t="s">
        <v>423</v>
      </c>
      <c r="D721" s="126" t="s">
        <v>3461</v>
      </c>
      <c r="E721" s="126" t="s">
        <v>4696</v>
      </c>
      <c r="F721" s="126" t="s">
        <v>3370</v>
      </c>
    </row>
    <row r="722" spans="1:6">
      <c r="A722" s="126">
        <v>2018</v>
      </c>
      <c r="B722" s="117" t="s">
        <v>644</v>
      </c>
      <c r="C722" s="126" t="s">
        <v>423</v>
      </c>
      <c r="D722" s="126" t="s">
        <v>3584</v>
      </c>
      <c r="E722" s="126" t="s">
        <v>4683</v>
      </c>
      <c r="F722" s="126" t="s">
        <v>3370</v>
      </c>
    </row>
    <row r="723" spans="1:6">
      <c r="A723" s="126">
        <v>2018</v>
      </c>
      <c r="B723" s="117" t="s">
        <v>644</v>
      </c>
      <c r="C723" s="126" t="s">
        <v>423</v>
      </c>
      <c r="D723" s="126" t="s">
        <v>3476</v>
      </c>
      <c r="E723" s="126" t="s">
        <v>491</v>
      </c>
      <c r="F723" s="126" t="s">
        <v>3370</v>
      </c>
    </row>
    <row r="724" spans="1:6">
      <c r="A724" s="126">
        <v>2018</v>
      </c>
      <c r="B724" s="117" t="s">
        <v>644</v>
      </c>
      <c r="C724" s="126" t="s">
        <v>423</v>
      </c>
      <c r="D724" s="126" t="s">
        <v>4692</v>
      </c>
      <c r="E724" s="126" t="s">
        <v>4636</v>
      </c>
      <c r="F724" s="126" t="s">
        <v>3370</v>
      </c>
    </row>
    <row r="725" spans="1:6">
      <c r="A725" s="126">
        <v>2018</v>
      </c>
      <c r="B725" s="117" t="s">
        <v>644</v>
      </c>
      <c r="C725" s="126" t="s">
        <v>423</v>
      </c>
      <c r="D725" s="126" t="s">
        <v>3476</v>
      </c>
      <c r="E725" s="126" t="s">
        <v>4694</v>
      </c>
      <c r="F725" s="126" t="s">
        <v>3370</v>
      </c>
    </row>
    <row r="726" spans="1:6">
      <c r="A726" s="126">
        <v>2018</v>
      </c>
      <c r="B726" s="117" t="s">
        <v>644</v>
      </c>
      <c r="C726" s="126" t="s">
        <v>423</v>
      </c>
      <c r="D726" s="126" t="s">
        <v>3461</v>
      </c>
      <c r="E726" s="126" t="s">
        <v>4640</v>
      </c>
      <c r="F726" s="126" t="s">
        <v>3370</v>
      </c>
    </row>
    <row r="727" spans="1:6">
      <c r="A727" s="126">
        <v>2018</v>
      </c>
      <c r="B727" s="117" t="s">
        <v>644</v>
      </c>
      <c r="C727" s="126" t="s">
        <v>423</v>
      </c>
      <c r="D727" s="126" t="s">
        <v>4673</v>
      </c>
      <c r="E727" s="126" t="s">
        <v>3181</v>
      </c>
      <c r="F727" s="126" t="s">
        <v>3370</v>
      </c>
    </row>
    <row r="728" spans="1:6">
      <c r="A728" s="126">
        <v>2018</v>
      </c>
      <c r="B728" s="117" t="s">
        <v>644</v>
      </c>
      <c r="C728" s="126" t="s">
        <v>423</v>
      </c>
      <c r="D728" s="126" t="s">
        <v>3737</v>
      </c>
      <c r="E728" s="126" t="s">
        <v>4639</v>
      </c>
      <c r="F728" s="126" t="s">
        <v>3370</v>
      </c>
    </row>
    <row r="729" spans="1:6">
      <c r="A729" s="126">
        <v>2018</v>
      </c>
      <c r="B729" s="117" t="s">
        <v>644</v>
      </c>
      <c r="C729" s="126" t="s">
        <v>4637</v>
      </c>
      <c r="D729" s="126" t="s">
        <v>4693</v>
      </c>
      <c r="E729" s="126" t="s">
        <v>4638</v>
      </c>
      <c r="F729" s="126" t="s">
        <v>3370</v>
      </c>
    </row>
    <row r="730" spans="1:6">
      <c r="A730" s="126">
        <v>2018</v>
      </c>
      <c r="B730" s="117" t="s">
        <v>644</v>
      </c>
      <c r="C730" s="126" t="s">
        <v>4641</v>
      </c>
      <c r="D730" s="126" t="s">
        <v>3821</v>
      </c>
      <c r="E730" s="126" t="s">
        <v>502</v>
      </c>
      <c r="F730" s="126" t="s">
        <v>3370</v>
      </c>
    </row>
    <row r="731" spans="1:6">
      <c r="A731" s="126">
        <v>2018</v>
      </c>
      <c r="B731" s="117" t="s">
        <v>644</v>
      </c>
      <c r="C731" s="126" t="s">
        <v>4642</v>
      </c>
      <c r="D731" s="126" t="s">
        <v>4676</v>
      </c>
      <c r="E731" s="126" t="s">
        <v>4685</v>
      </c>
      <c r="F731" s="126" t="s">
        <v>3370</v>
      </c>
    </row>
    <row r="732" spans="1:6">
      <c r="A732" s="126">
        <v>2018</v>
      </c>
      <c r="B732" s="117" t="s">
        <v>644</v>
      </c>
      <c r="C732" s="126" t="s">
        <v>4642</v>
      </c>
      <c r="D732" s="126" t="s">
        <v>4698</v>
      </c>
      <c r="E732" s="126" t="s">
        <v>4645</v>
      </c>
      <c r="F732" s="126" t="s">
        <v>3370</v>
      </c>
    </row>
    <row r="733" spans="1:6">
      <c r="A733" s="126">
        <v>2018</v>
      </c>
      <c r="B733" s="117" t="s">
        <v>644</v>
      </c>
      <c r="C733" s="126" t="s">
        <v>4642</v>
      </c>
      <c r="D733" s="126" t="s">
        <v>4697</v>
      </c>
      <c r="E733" s="126" t="s">
        <v>4644</v>
      </c>
      <c r="F733" s="126" t="s">
        <v>3370</v>
      </c>
    </row>
    <row r="734" spans="1:6">
      <c r="A734" s="126">
        <v>2018</v>
      </c>
      <c r="B734" s="117" t="s">
        <v>644</v>
      </c>
      <c r="C734" s="126" t="s">
        <v>4642</v>
      </c>
      <c r="D734" s="126" t="s">
        <v>3465</v>
      </c>
      <c r="E734" s="126" t="s">
        <v>4686</v>
      </c>
      <c r="F734" s="126" t="s">
        <v>3370</v>
      </c>
    </row>
    <row r="735" spans="1:6">
      <c r="A735" s="126">
        <v>2018</v>
      </c>
      <c r="B735" s="117" t="s">
        <v>644</v>
      </c>
      <c r="C735" s="126" t="s">
        <v>4642</v>
      </c>
      <c r="D735" s="126" t="s">
        <v>3465</v>
      </c>
      <c r="E735" s="126" t="s">
        <v>4684</v>
      </c>
      <c r="F735" s="126" t="s">
        <v>3370</v>
      </c>
    </row>
    <row r="736" spans="1:6">
      <c r="A736" s="126">
        <v>2018</v>
      </c>
      <c r="B736" s="117" t="s">
        <v>644</v>
      </c>
      <c r="C736" s="126" t="s">
        <v>4642</v>
      </c>
      <c r="D736" s="126" t="s">
        <v>4676</v>
      </c>
      <c r="E736" s="126" t="s">
        <v>4643</v>
      </c>
      <c r="F736" s="126" t="s">
        <v>3370</v>
      </c>
    </row>
    <row r="737" spans="1:6">
      <c r="A737" s="126">
        <v>2018</v>
      </c>
      <c r="B737" s="117" t="s">
        <v>644</v>
      </c>
      <c r="C737" s="126" t="s">
        <v>428</v>
      </c>
      <c r="D737" s="126" t="s">
        <v>3521</v>
      </c>
      <c r="E737" s="126" t="s">
        <v>4646</v>
      </c>
      <c r="F737" s="126" t="s">
        <v>3370</v>
      </c>
    </row>
    <row r="738" spans="1:6">
      <c r="A738" s="126">
        <v>2018</v>
      </c>
      <c r="B738" s="117" t="s">
        <v>644</v>
      </c>
      <c r="C738" s="126" t="s">
        <v>428</v>
      </c>
      <c r="D738" s="126" t="s">
        <v>3587</v>
      </c>
      <c r="E738" s="126" t="s">
        <v>4687</v>
      </c>
      <c r="F738" s="126" t="s">
        <v>3370</v>
      </c>
    </row>
    <row r="739" spans="1:6">
      <c r="A739" s="126">
        <v>2018</v>
      </c>
      <c r="B739" s="117" t="s">
        <v>644</v>
      </c>
      <c r="C739" s="126" t="s">
        <v>3687</v>
      </c>
      <c r="D739" s="126" t="s">
        <v>4699</v>
      </c>
      <c r="E739" s="126" t="s">
        <v>4647</v>
      </c>
      <c r="F739" s="126" t="s">
        <v>3370</v>
      </c>
    </row>
    <row r="740" spans="1:6">
      <c r="A740" s="126">
        <v>2018</v>
      </c>
      <c r="B740" s="117" t="s">
        <v>644</v>
      </c>
      <c r="C740" s="126" t="s">
        <v>612</v>
      </c>
      <c r="D740" s="126" t="s">
        <v>4704</v>
      </c>
      <c r="E740" s="126" t="s">
        <v>4656</v>
      </c>
      <c r="F740" s="126" t="s">
        <v>3370</v>
      </c>
    </row>
    <row r="741" spans="1:6">
      <c r="A741" s="126">
        <v>2018</v>
      </c>
      <c r="B741" s="117" t="s">
        <v>644</v>
      </c>
      <c r="C741" s="126" t="s">
        <v>4648</v>
      </c>
      <c r="D741" s="126" t="s">
        <v>3466</v>
      </c>
      <c r="E741" s="126" t="s">
        <v>4649</v>
      </c>
      <c r="F741" s="126" t="s">
        <v>3370</v>
      </c>
    </row>
    <row r="742" spans="1:6">
      <c r="A742" s="126">
        <v>2018</v>
      </c>
      <c r="B742" s="117" t="s">
        <v>644</v>
      </c>
      <c r="C742" s="126" t="s">
        <v>431</v>
      </c>
      <c r="D742" s="126" t="s">
        <v>4700</v>
      </c>
      <c r="E742" s="126" t="s">
        <v>4688</v>
      </c>
      <c r="F742" s="126" t="s">
        <v>3370</v>
      </c>
    </row>
    <row r="743" spans="1:6">
      <c r="A743" s="126">
        <v>2018</v>
      </c>
      <c r="B743" s="117" t="s">
        <v>644</v>
      </c>
      <c r="C743" s="126" t="s">
        <v>433</v>
      </c>
      <c r="D743" s="126" t="s">
        <v>4674</v>
      </c>
      <c r="E743" s="126" t="s">
        <v>552</v>
      </c>
      <c r="F743" s="126" t="s">
        <v>3370</v>
      </c>
    </row>
    <row r="744" spans="1:6">
      <c r="A744" s="126">
        <v>2018</v>
      </c>
      <c r="B744" s="117" t="s">
        <v>644</v>
      </c>
      <c r="C744" s="126" t="s">
        <v>4650</v>
      </c>
      <c r="D744" s="126" t="s">
        <v>4675</v>
      </c>
      <c r="E744" s="126" t="s">
        <v>511</v>
      </c>
      <c r="F744" s="126" t="s">
        <v>3370</v>
      </c>
    </row>
    <row r="745" spans="1:6">
      <c r="A745" s="126">
        <v>2018</v>
      </c>
      <c r="B745" s="117" t="s">
        <v>644</v>
      </c>
      <c r="C745" s="126" t="s">
        <v>4650</v>
      </c>
      <c r="D745" s="126" t="s">
        <v>3510</v>
      </c>
      <c r="E745" s="126" t="s">
        <v>514</v>
      </c>
      <c r="F745" s="126" t="s">
        <v>3370</v>
      </c>
    </row>
    <row r="746" spans="1:6">
      <c r="A746" s="126">
        <v>2018</v>
      </c>
      <c r="B746" s="117" t="s">
        <v>644</v>
      </c>
      <c r="C746" s="126" t="s">
        <v>4651</v>
      </c>
      <c r="D746" s="126" t="s">
        <v>4701</v>
      </c>
      <c r="E746" s="126" t="s">
        <v>4706</v>
      </c>
      <c r="F746" s="126" t="s">
        <v>3370</v>
      </c>
    </row>
    <row r="747" spans="1:6">
      <c r="A747" s="126">
        <v>2018</v>
      </c>
      <c r="B747" s="117" t="s">
        <v>644</v>
      </c>
      <c r="C747" s="126" t="s">
        <v>4652</v>
      </c>
      <c r="D747" s="126" t="s">
        <v>4702</v>
      </c>
      <c r="E747" s="126" t="s">
        <v>4653</v>
      </c>
      <c r="F747" s="126" t="s">
        <v>3370</v>
      </c>
    </row>
    <row r="748" spans="1:6">
      <c r="A748" s="126">
        <v>2018</v>
      </c>
      <c r="B748" s="117" t="s">
        <v>644</v>
      </c>
      <c r="C748" s="126" t="s">
        <v>4654</v>
      </c>
      <c r="D748" s="126" t="s">
        <v>4703</v>
      </c>
      <c r="E748" s="126" t="s">
        <v>4655</v>
      </c>
      <c r="F748" s="126" t="s">
        <v>3370</v>
      </c>
    </row>
    <row r="749" spans="1:6">
      <c r="A749" s="126">
        <v>2018</v>
      </c>
      <c r="B749" s="117" t="s">
        <v>644</v>
      </c>
      <c r="C749" s="126" t="s">
        <v>554</v>
      </c>
      <c r="D749" s="126" t="s">
        <v>3745</v>
      </c>
      <c r="E749" s="126" t="s">
        <v>2973</v>
      </c>
      <c r="F749" s="126" t="s">
        <v>3370</v>
      </c>
    </row>
    <row r="750" spans="1:6">
      <c r="A750" s="126">
        <v>2018</v>
      </c>
      <c r="B750" s="117" t="s">
        <v>644</v>
      </c>
      <c r="C750" s="126" t="s">
        <v>442</v>
      </c>
      <c r="D750" s="126" t="s">
        <v>4671</v>
      </c>
      <c r="E750" s="126" t="s">
        <v>4657</v>
      </c>
      <c r="F750" s="126" t="s">
        <v>3370</v>
      </c>
    </row>
    <row r="751" spans="1:6">
      <c r="A751" s="126">
        <v>2018</v>
      </c>
      <c r="B751" s="117" t="s">
        <v>644</v>
      </c>
      <c r="C751" s="126" t="s">
        <v>4658</v>
      </c>
      <c r="D751" s="126" t="s">
        <v>4705</v>
      </c>
      <c r="E751" s="126" t="s">
        <v>4689</v>
      </c>
      <c r="F751" s="126" t="s">
        <v>3370</v>
      </c>
    </row>
    <row r="752" spans="1:6">
      <c r="A752" s="126">
        <v>2018</v>
      </c>
      <c r="B752" s="117" t="s">
        <v>644</v>
      </c>
      <c r="C752" s="126" t="s">
        <v>444</v>
      </c>
      <c r="D752" s="126" t="s">
        <v>4707</v>
      </c>
      <c r="E752" s="126" t="s">
        <v>4690</v>
      </c>
      <c r="F752" s="126" t="s">
        <v>3370</v>
      </c>
    </row>
    <row r="753" spans="1:6">
      <c r="A753" s="126">
        <v>2018</v>
      </c>
      <c r="B753" s="117" t="s">
        <v>644</v>
      </c>
      <c r="C753" s="126" t="s">
        <v>444</v>
      </c>
      <c r="D753" s="126" t="s">
        <v>4707</v>
      </c>
      <c r="E753" s="126" t="s">
        <v>4691</v>
      </c>
      <c r="F753" s="126" t="s">
        <v>3370</v>
      </c>
    </row>
  </sheetData>
  <sheetProtection autoFilter="0" pivotTables="0"/>
  <autoFilter ref="A1:F753"/>
  <sortState ref="A2:F753">
    <sortCondition ref="A2:A753"/>
    <sortCondition descending="1" ref="B2:B753"/>
    <sortCondition ref="C2:C753"/>
    <sortCondition ref="E2:E753"/>
    <sortCondition ref="F2:F753"/>
  </sortState>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9ED6"/>
  </sheetPr>
  <dimension ref="A1:G136"/>
  <sheetViews>
    <sheetView zoomScale="90" zoomScaleNormal="90" workbookViewId="0">
      <pane ySplit="1" topLeftCell="A98" activePane="bottomLeft" state="frozen"/>
      <selection pane="bottomLeft" activeCell="G116" sqref="G116:G129"/>
    </sheetView>
  </sheetViews>
  <sheetFormatPr baseColWidth="10" defaultRowHeight="14.25"/>
  <cols>
    <col min="1" max="1" width="8.375" style="86" bestFit="1" customWidth="1"/>
    <col min="2" max="2" width="11.5" style="200" bestFit="1" customWidth="1"/>
    <col min="3" max="3" width="11" style="86" bestFit="1" customWidth="1"/>
    <col min="4" max="4" width="21.625" style="86" bestFit="1" customWidth="1"/>
    <col min="5" max="5" width="40.375" style="86" bestFit="1" customWidth="1"/>
    <col min="6" max="6" width="19.375" style="86" bestFit="1" customWidth="1"/>
    <col min="7" max="7" width="21.625" style="86" bestFit="1" customWidth="1"/>
    <col min="8" max="16384" width="11" style="86"/>
  </cols>
  <sheetData>
    <row r="1" spans="1:7">
      <c r="A1" s="168" t="s">
        <v>319</v>
      </c>
      <c r="B1" s="168" t="s">
        <v>348</v>
      </c>
      <c r="C1" s="168" t="s">
        <v>229</v>
      </c>
      <c r="D1" s="205" t="s">
        <v>230</v>
      </c>
      <c r="E1" s="205" t="s">
        <v>461</v>
      </c>
      <c r="F1" s="168" t="s">
        <v>3451</v>
      </c>
      <c r="G1" s="168" t="s">
        <v>460</v>
      </c>
    </row>
    <row r="2" spans="1:7">
      <c r="A2" s="136">
        <v>2014</v>
      </c>
      <c r="B2" s="131" t="s">
        <v>3386</v>
      </c>
      <c r="C2" s="152" t="s">
        <v>2490</v>
      </c>
      <c r="D2" s="203" t="s">
        <v>451</v>
      </c>
      <c r="E2" s="203" t="s">
        <v>453</v>
      </c>
      <c r="F2" s="135" t="s">
        <v>3581</v>
      </c>
      <c r="G2" s="204">
        <v>1</v>
      </c>
    </row>
    <row r="3" spans="1:7">
      <c r="A3" s="136">
        <v>2014</v>
      </c>
      <c r="B3" s="131" t="s">
        <v>3386</v>
      </c>
      <c r="C3" s="152" t="s">
        <v>2490</v>
      </c>
      <c r="D3" s="203" t="s">
        <v>451</v>
      </c>
      <c r="E3" s="203" t="s">
        <v>454</v>
      </c>
      <c r="F3" s="135" t="s">
        <v>3494</v>
      </c>
      <c r="G3" s="204">
        <v>3</v>
      </c>
    </row>
    <row r="4" spans="1:7">
      <c r="A4" s="136">
        <v>2014</v>
      </c>
      <c r="B4" s="131" t="s">
        <v>3386</v>
      </c>
      <c r="C4" s="152" t="s">
        <v>2490</v>
      </c>
      <c r="D4" s="203" t="s">
        <v>456</v>
      </c>
      <c r="E4" s="203" t="s">
        <v>457</v>
      </c>
      <c r="F4" s="135" t="s">
        <v>3494</v>
      </c>
      <c r="G4" s="204">
        <v>1</v>
      </c>
    </row>
    <row r="5" spans="1:7">
      <c r="A5" s="136">
        <v>2014</v>
      </c>
      <c r="B5" s="131" t="s">
        <v>3386</v>
      </c>
      <c r="C5" s="152" t="s">
        <v>2490</v>
      </c>
      <c r="D5" s="203" t="s">
        <v>456</v>
      </c>
      <c r="E5" s="203" t="s">
        <v>311</v>
      </c>
      <c r="F5" s="135" t="s">
        <v>3494</v>
      </c>
      <c r="G5" s="204">
        <v>44</v>
      </c>
    </row>
    <row r="6" spans="1:7">
      <c r="A6" s="136">
        <v>2014</v>
      </c>
      <c r="B6" s="131" t="s">
        <v>3386</v>
      </c>
      <c r="C6" s="152" t="s">
        <v>2490</v>
      </c>
      <c r="D6" s="203" t="s">
        <v>456</v>
      </c>
      <c r="E6" s="203" t="s">
        <v>315</v>
      </c>
      <c r="F6" s="135" t="s">
        <v>3494</v>
      </c>
      <c r="G6" s="204">
        <v>8</v>
      </c>
    </row>
    <row r="7" spans="1:7">
      <c r="A7" s="136">
        <v>2014</v>
      </c>
      <c r="B7" s="131" t="s">
        <v>3386</v>
      </c>
      <c r="C7" s="152" t="s">
        <v>2490</v>
      </c>
      <c r="D7" s="203" t="s">
        <v>456</v>
      </c>
      <c r="E7" s="203" t="s">
        <v>463</v>
      </c>
      <c r="F7" s="135" t="s">
        <v>3691</v>
      </c>
      <c r="G7" s="204">
        <v>1</v>
      </c>
    </row>
    <row r="8" spans="1:7">
      <c r="A8" s="136">
        <v>2014</v>
      </c>
      <c r="B8" s="135" t="s">
        <v>3387</v>
      </c>
      <c r="C8" s="152" t="s">
        <v>2490</v>
      </c>
      <c r="D8" s="203" t="s">
        <v>451</v>
      </c>
      <c r="E8" s="203" t="s">
        <v>453</v>
      </c>
      <c r="F8" s="135" t="s">
        <v>3581</v>
      </c>
      <c r="G8" s="204">
        <v>1</v>
      </c>
    </row>
    <row r="9" spans="1:7">
      <c r="A9" s="136">
        <v>2014</v>
      </c>
      <c r="B9" s="135" t="s">
        <v>3387</v>
      </c>
      <c r="C9" s="152" t="s">
        <v>2490</v>
      </c>
      <c r="D9" s="203" t="s">
        <v>451</v>
      </c>
      <c r="E9" s="203" t="s">
        <v>454</v>
      </c>
      <c r="F9" s="135" t="s">
        <v>3494</v>
      </c>
      <c r="G9" s="204">
        <v>2</v>
      </c>
    </row>
    <row r="10" spans="1:7">
      <c r="A10" s="136">
        <v>2014</v>
      </c>
      <c r="B10" s="135" t="s">
        <v>3387</v>
      </c>
      <c r="C10" s="152" t="s">
        <v>2490</v>
      </c>
      <c r="D10" s="203" t="s">
        <v>451</v>
      </c>
      <c r="E10" s="203" t="s">
        <v>455</v>
      </c>
      <c r="F10" s="135" t="s">
        <v>3494</v>
      </c>
      <c r="G10" s="204">
        <v>1</v>
      </c>
    </row>
    <row r="11" spans="1:7">
      <c r="A11" s="136">
        <v>2014</v>
      </c>
      <c r="B11" s="135" t="s">
        <v>3387</v>
      </c>
      <c r="C11" s="152" t="s">
        <v>2490</v>
      </c>
      <c r="D11" s="203" t="s">
        <v>456</v>
      </c>
      <c r="E11" s="203" t="s">
        <v>462</v>
      </c>
      <c r="F11" s="135" t="s">
        <v>3494</v>
      </c>
      <c r="G11" s="204">
        <v>3</v>
      </c>
    </row>
    <row r="12" spans="1:7">
      <c r="A12" s="136">
        <v>2014</v>
      </c>
      <c r="B12" s="135" t="s">
        <v>3387</v>
      </c>
      <c r="C12" s="152" t="s">
        <v>2490</v>
      </c>
      <c r="D12" s="203" t="s">
        <v>456</v>
      </c>
      <c r="E12" s="203" t="s">
        <v>311</v>
      </c>
      <c r="F12" s="135" t="s">
        <v>3494</v>
      </c>
      <c r="G12" s="204">
        <v>48</v>
      </c>
    </row>
    <row r="13" spans="1:7">
      <c r="A13" s="136">
        <v>2014</v>
      </c>
      <c r="B13" s="135" t="s">
        <v>3387</v>
      </c>
      <c r="C13" s="152" t="s">
        <v>2490</v>
      </c>
      <c r="D13" s="203" t="s">
        <v>456</v>
      </c>
      <c r="E13" s="203" t="s">
        <v>315</v>
      </c>
      <c r="F13" s="135" t="s">
        <v>3494</v>
      </c>
      <c r="G13" s="204">
        <v>17</v>
      </c>
    </row>
    <row r="14" spans="1:7">
      <c r="A14" s="136">
        <v>2014</v>
      </c>
      <c r="B14" s="131" t="s">
        <v>3386</v>
      </c>
      <c r="C14" s="146" t="s">
        <v>644</v>
      </c>
      <c r="D14" s="203" t="s">
        <v>451</v>
      </c>
      <c r="E14" s="203" t="s">
        <v>320</v>
      </c>
      <c r="F14" s="135" t="s">
        <v>3494</v>
      </c>
      <c r="G14" s="204">
        <v>5</v>
      </c>
    </row>
    <row r="15" spans="1:7">
      <c r="A15" s="136">
        <v>2014</v>
      </c>
      <c r="B15" s="131" t="s">
        <v>3386</v>
      </c>
      <c r="C15" s="146" t="s">
        <v>644</v>
      </c>
      <c r="D15" s="203" t="s">
        <v>451</v>
      </c>
      <c r="E15" s="203" t="s">
        <v>455</v>
      </c>
      <c r="F15" s="135" t="s">
        <v>3494</v>
      </c>
      <c r="G15" s="204">
        <v>1</v>
      </c>
    </row>
    <row r="16" spans="1:7">
      <c r="A16" s="136">
        <v>2014</v>
      </c>
      <c r="B16" s="131" t="s">
        <v>3386</v>
      </c>
      <c r="C16" s="146" t="s">
        <v>644</v>
      </c>
      <c r="D16" s="203" t="s">
        <v>456</v>
      </c>
      <c r="E16" s="203" t="s">
        <v>459</v>
      </c>
      <c r="F16" s="135" t="s">
        <v>3581</v>
      </c>
      <c r="G16" s="204">
        <v>9</v>
      </c>
    </row>
    <row r="17" spans="1:7">
      <c r="A17" s="136">
        <v>2014</v>
      </c>
      <c r="B17" s="135" t="s">
        <v>3387</v>
      </c>
      <c r="C17" s="146" t="s">
        <v>644</v>
      </c>
      <c r="D17" s="203" t="s">
        <v>451</v>
      </c>
      <c r="E17" s="203" t="s">
        <v>320</v>
      </c>
      <c r="F17" s="135" t="s">
        <v>3494</v>
      </c>
      <c r="G17" s="204">
        <v>8</v>
      </c>
    </row>
    <row r="18" spans="1:7">
      <c r="A18" s="136">
        <v>2014</v>
      </c>
      <c r="B18" s="135" t="s">
        <v>3387</v>
      </c>
      <c r="C18" s="146" t="s">
        <v>644</v>
      </c>
      <c r="D18" s="203" t="s">
        <v>451</v>
      </c>
      <c r="E18" s="203" t="s">
        <v>455</v>
      </c>
      <c r="F18" s="135" t="s">
        <v>3494</v>
      </c>
      <c r="G18" s="204">
        <v>1</v>
      </c>
    </row>
    <row r="19" spans="1:7">
      <c r="A19" s="136">
        <v>2014</v>
      </c>
      <c r="B19" s="135" t="s">
        <v>3387</v>
      </c>
      <c r="C19" s="146" t="s">
        <v>644</v>
      </c>
      <c r="D19" s="203" t="s">
        <v>456</v>
      </c>
      <c r="E19" s="203" t="s">
        <v>459</v>
      </c>
      <c r="F19" s="135" t="s">
        <v>3581</v>
      </c>
      <c r="G19" s="204">
        <v>4</v>
      </c>
    </row>
    <row r="20" spans="1:7">
      <c r="A20" s="135">
        <v>2015</v>
      </c>
      <c r="B20" s="131" t="s">
        <v>3386</v>
      </c>
      <c r="C20" s="152" t="s">
        <v>2490</v>
      </c>
      <c r="D20" s="203" t="s">
        <v>451</v>
      </c>
      <c r="E20" s="203" t="s">
        <v>452</v>
      </c>
      <c r="F20" s="135" t="s">
        <v>3494</v>
      </c>
      <c r="G20" s="204">
        <v>1</v>
      </c>
    </row>
    <row r="21" spans="1:7">
      <c r="A21" s="135">
        <v>2015</v>
      </c>
      <c r="B21" s="131" t="s">
        <v>3386</v>
      </c>
      <c r="C21" s="152" t="s">
        <v>2490</v>
      </c>
      <c r="D21" s="203" t="s">
        <v>451</v>
      </c>
      <c r="E21" s="203" t="s">
        <v>453</v>
      </c>
      <c r="F21" s="135" t="s">
        <v>3581</v>
      </c>
      <c r="G21" s="204">
        <v>1</v>
      </c>
    </row>
    <row r="22" spans="1:7">
      <c r="A22" s="135">
        <v>2015</v>
      </c>
      <c r="B22" s="131" t="s">
        <v>3386</v>
      </c>
      <c r="C22" s="152" t="s">
        <v>2490</v>
      </c>
      <c r="D22" s="203" t="s">
        <v>451</v>
      </c>
      <c r="E22" s="203" t="s">
        <v>312</v>
      </c>
      <c r="F22" s="135" t="s">
        <v>3579</v>
      </c>
      <c r="G22" s="204">
        <v>1</v>
      </c>
    </row>
    <row r="23" spans="1:7">
      <c r="A23" s="135">
        <v>2015</v>
      </c>
      <c r="B23" s="131" t="s">
        <v>3386</v>
      </c>
      <c r="C23" s="152" t="s">
        <v>2490</v>
      </c>
      <c r="D23" s="203" t="s">
        <v>451</v>
      </c>
      <c r="E23" s="203" t="s">
        <v>315</v>
      </c>
      <c r="F23" s="135" t="s">
        <v>3494</v>
      </c>
      <c r="G23" s="204">
        <v>2</v>
      </c>
    </row>
    <row r="24" spans="1:7">
      <c r="A24" s="135">
        <v>2015</v>
      </c>
      <c r="B24" s="131" t="s">
        <v>3386</v>
      </c>
      <c r="C24" s="152" t="s">
        <v>2490</v>
      </c>
      <c r="D24" s="203" t="s">
        <v>456</v>
      </c>
      <c r="E24" s="203" t="s">
        <v>458</v>
      </c>
      <c r="F24" s="135" t="s">
        <v>3494</v>
      </c>
      <c r="G24" s="204">
        <v>3</v>
      </c>
    </row>
    <row r="25" spans="1:7">
      <c r="A25" s="135">
        <v>2015</v>
      </c>
      <c r="B25" s="131" t="s">
        <v>3386</v>
      </c>
      <c r="C25" s="152" t="s">
        <v>2490</v>
      </c>
      <c r="D25" s="203" t="s">
        <v>456</v>
      </c>
      <c r="E25" s="203" t="s">
        <v>311</v>
      </c>
      <c r="F25" s="135" t="s">
        <v>3494</v>
      </c>
      <c r="G25" s="204">
        <v>19</v>
      </c>
    </row>
    <row r="26" spans="1:7">
      <c r="A26" s="135">
        <v>2015</v>
      </c>
      <c r="B26" s="131" t="s">
        <v>3386</v>
      </c>
      <c r="C26" s="152" t="s">
        <v>2490</v>
      </c>
      <c r="D26" s="203" t="s">
        <v>456</v>
      </c>
      <c r="E26" s="203" t="s">
        <v>315</v>
      </c>
      <c r="F26" s="135" t="s">
        <v>3494</v>
      </c>
      <c r="G26" s="204">
        <v>14</v>
      </c>
    </row>
    <row r="27" spans="1:7">
      <c r="A27" s="135">
        <v>2015</v>
      </c>
      <c r="B27" s="135" t="s">
        <v>3387</v>
      </c>
      <c r="C27" s="152" t="s">
        <v>2490</v>
      </c>
      <c r="D27" s="203" t="s">
        <v>451</v>
      </c>
      <c r="E27" s="203" t="s">
        <v>452</v>
      </c>
      <c r="F27" s="135" t="s">
        <v>3494</v>
      </c>
      <c r="G27" s="204">
        <v>3</v>
      </c>
    </row>
    <row r="28" spans="1:7">
      <c r="A28" s="135">
        <v>2015</v>
      </c>
      <c r="B28" s="135" t="s">
        <v>3387</v>
      </c>
      <c r="C28" s="152" t="s">
        <v>2490</v>
      </c>
      <c r="D28" s="203" t="s">
        <v>451</v>
      </c>
      <c r="E28" s="203" t="s">
        <v>454</v>
      </c>
      <c r="F28" s="135" t="s">
        <v>3494</v>
      </c>
      <c r="G28" s="204">
        <v>1</v>
      </c>
    </row>
    <row r="29" spans="1:7">
      <c r="A29" s="135">
        <v>2015</v>
      </c>
      <c r="B29" s="135" t="s">
        <v>3387</v>
      </c>
      <c r="C29" s="152" t="s">
        <v>2490</v>
      </c>
      <c r="D29" s="203" t="s">
        <v>451</v>
      </c>
      <c r="E29" s="203" t="s">
        <v>315</v>
      </c>
      <c r="F29" s="135" t="s">
        <v>3494</v>
      </c>
      <c r="G29" s="204">
        <v>6</v>
      </c>
    </row>
    <row r="30" spans="1:7">
      <c r="A30" s="135">
        <v>2015</v>
      </c>
      <c r="B30" s="135" t="s">
        <v>3387</v>
      </c>
      <c r="C30" s="152" t="s">
        <v>2490</v>
      </c>
      <c r="D30" s="203" t="s">
        <v>451</v>
      </c>
      <c r="E30" s="203" t="s">
        <v>455</v>
      </c>
      <c r="F30" s="135" t="s">
        <v>3494</v>
      </c>
      <c r="G30" s="204">
        <v>1</v>
      </c>
    </row>
    <row r="31" spans="1:7">
      <c r="A31" s="135">
        <v>2015</v>
      </c>
      <c r="B31" s="135" t="s">
        <v>3387</v>
      </c>
      <c r="C31" s="152" t="s">
        <v>2490</v>
      </c>
      <c r="D31" s="203" t="s">
        <v>451</v>
      </c>
      <c r="E31" s="203" t="s">
        <v>453</v>
      </c>
      <c r="F31" s="135" t="s">
        <v>3581</v>
      </c>
      <c r="G31" s="204">
        <v>1</v>
      </c>
    </row>
    <row r="32" spans="1:7">
      <c r="A32" s="135">
        <v>2015</v>
      </c>
      <c r="B32" s="135" t="s">
        <v>3387</v>
      </c>
      <c r="C32" s="152" t="s">
        <v>2490</v>
      </c>
      <c r="D32" s="203" t="s">
        <v>456</v>
      </c>
      <c r="E32" s="203" t="s">
        <v>457</v>
      </c>
      <c r="F32" s="135" t="s">
        <v>3494</v>
      </c>
      <c r="G32" s="204">
        <v>1</v>
      </c>
    </row>
    <row r="33" spans="1:7">
      <c r="A33" s="135">
        <v>2015</v>
      </c>
      <c r="B33" s="135" t="s">
        <v>3387</v>
      </c>
      <c r="C33" s="152" t="s">
        <v>2490</v>
      </c>
      <c r="D33" s="203" t="s">
        <v>456</v>
      </c>
      <c r="E33" s="203" t="s">
        <v>311</v>
      </c>
      <c r="F33" s="135" t="s">
        <v>3494</v>
      </c>
      <c r="G33" s="204">
        <v>12</v>
      </c>
    </row>
    <row r="34" spans="1:7">
      <c r="A34" s="135">
        <v>2015</v>
      </c>
      <c r="B34" s="135" t="s">
        <v>3387</v>
      </c>
      <c r="C34" s="152" t="s">
        <v>2490</v>
      </c>
      <c r="D34" s="203" t="s">
        <v>456</v>
      </c>
      <c r="E34" s="203" t="s">
        <v>315</v>
      </c>
      <c r="F34" s="135" t="s">
        <v>3494</v>
      </c>
      <c r="G34" s="204">
        <v>13</v>
      </c>
    </row>
    <row r="35" spans="1:7">
      <c r="A35" s="135">
        <v>2015</v>
      </c>
      <c r="B35" s="135" t="s">
        <v>3387</v>
      </c>
      <c r="C35" s="152" t="s">
        <v>2490</v>
      </c>
      <c r="D35" s="203" t="s">
        <v>456</v>
      </c>
      <c r="E35" s="203" t="s">
        <v>462</v>
      </c>
      <c r="F35" s="135" t="s">
        <v>3494</v>
      </c>
      <c r="G35" s="204">
        <v>1</v>
      </c>
    </row>
    <row r="36" spans="1:7">
      <c r="A36" s="135">
        <v>2015</v>
      </c>
      <c r="B36" s="131" t="s">
        <v>3386</v>
      </c>
      <c r="C36" s="146" t="s">
        <v>644</v>
      </c>
      <c r="D36" s="203" t="s">
        <v>451</v>
      </c>
      <c r="E36" s="203" t="s">
        <v>320</v>
      </c>
      <c r="F36" s="135" t="s">
        <v>3494</v>
      </c>
      <c r="G36" s="204">
        <v>6</v>
      </c>
    </row>
    <row r="37" spans="1:7">
      <c r="A37" s="135">
        <v>2015</v>
      </c>
      <c r="B37" s="131" t="s">
        <v>3386</v>
      </c>
      <c r="C37" s="146" t="s">
        <v>644</v>
      </c>
      <c r="D37" s="203" t="s">
        <v>456</v>
      </c>
      <c r="E37" s="203" t="s">
        <v>459</v>
      </c>
      <c r="F37" s="135" t="s">
        <v>3581</v>
      </c>
      <c r="G37" s="204">
        <v>7</v>
      </c>
    </row>
    <row r="38" spans="1:7">
      <c r="A38" s="135">
        <v>2015</v>
      </c>
      <c r="B38" s="135" t="s">
        <v>3387</v>
      </c>
      <c r="C38" s="146" t="s">
        <v>644</v>
      </c>
      <c r="D38" s="203" t="s">
        <v>451</v>
      </c>
      <c r="E38" s="203" t="s">
        <v>320</v>
      </c>
      <c r="F38" s="135" t="s">
        <v>3494</v>
      </c>
      <c r="G38" s="204">
        <v>8</v>
      </c>
    </row>
    <row r="39" spans="1:7">
      <c r="A39" s="135">
        <v>2015</v>
      </c>
      <c r="B39" s="135" t="s">
        <v>3387</v>
      </c>
      <c r="C39" s="146" t="s">
        <v>644</v>
      </c>
      <c r="D39" s="203" t="s">
        <v>451</v>
      </c>
      <c r="E39" s="203" t="s">
        <v>313</v>
      </c>
      <c r="F39" s="135" t="s">
        <v>3494</v>
      </c>
      <c r="G39" s="204">
        <v>1</v>
      </c>
    </row>
    <row r="40" spans="1:7">
      <c r="A40" s="135">
        <v>2015</v>
      </c>
      <c r="B40" s="135" t="s">
        <v>3387</v>
      </c>
      <c r="C40" s="146" t="s">
        <v>644</v>
      </c>
      <c r="D40" s="203" t="s">
        <v>456</v>
      </c>
      <c r="E40" s="203" t="s">
        <v>459</v>
      </c>
      <c r="F40" s="135" t="s">
        <v>3581</v>
      </c>
      <c r="G40" s="204">
        <v>8</v>
      </c>
    </row>
    <row r="41" spans="1:7">
      <c r="A41" s="136">
        <v>2016</v>
      </c>
      <c r="B41" s="131" t="s">
        <v>3386</v>
      </c>
      <c r="C41" s="152" t="s">
        <v>2490</v>
      </c>
      <c r="D41" s="203" t="s">
        <v>451</v>
      </c>
      <c r="E41" s="203" t="s">
        <v>453</v>
      </c>
      <c r="F41" s="135" t="s">
        <v>3581</v>
      </c>
      <c r="G41" s="204">
        <v>1</v>
      </c>
    </row>
    <row r="42" spans="1:7">
      <c r="A42" s="136">
        <v>2016</v>
      </c>
      <c r="B42" s="131" t="s">
        <v>3386</v>
      </c>
      <c r="C42" s="152" t="s">
        <v>2490</v>
      </c>
      <c r="D42" s="203" t="s">
        <v>451</v>
      </c>
      <c r="E42" s="203" t="s">
        <v>312</v>
      </c>
      <c r="F42" s="135" t="s">
        <v>3579</v>
      </c>
      <c r="G42" s="204">
        <v>1</v>
      </c>
    </row>
    <row r="43" spans="1:7">
      <c r="A43" s="136">
        <v>2016</v>
      </c>
      <c r="B43" s="131" t="s">
        <v>3386</v>
      </c>
      <c r="C43" s="152" t="s">
        <v>2490</v>
      </c>
      <c r="D43" s="203" t="s">
        <v>451</v>
      </c>
      <c r="E43" s="203" t="s">
        <v>452</v>
      </c>
      <c r="F43" s="135" t="s">
        <v>3494</v>
      </c>
      <c r="G43" s="204">
        <v>1</v>
      </c>
    </row>
    <row r="44" spans="1:7">
      <c r="A44" s="136">
        <v>2016</v>
      </c>
      <c r="B44" s="131" t="s">
        <v>3386</v>
      </c>
      <c r="C44" s="152" t="s">
        <v>2490</v>
      </c>
      <c r="D44" s="203" t="s">
        <v>451</v>
      </c>
      <c r="E44" s="203" t="s">
        <v>315</v>
      </c>
      <c r="F44" s="135" t="s">
        <v>3494</v>
      </c>
      <c r="G44" s="204">
        <v>3</v>
      </c>
    </row>
    <row r="45" spans="1:7">
      <c r="A45" s="136">
        <v>2016</v>
      </c>
      <c r="B45" s="131" t="s">
        <v>3386</v>
      </c>
      <c r="C45" s="152" t="s">
        <v>2490</v>
      </c>
      <c r="D45" s="203" t="s">
        <v>451</v>
      </c>
      <c r="E45" s="203" t="s">
        <v>455</v>
      </c>
      <c r="F45" s="135" t="s">
        <v>3494</v>
      </c>
      <c r="G45" s="204">
        <v>2</v>
      </c>
    </row>
    <row r="46" spans="1:7">
      <c r="A46" s="136">
        <v>2016</v>
      </c>
      <c r="B46" s="131" t="s">
        <v>3386</v>
      </c>
      <c r="C46" s="152" t="s">
        <v>2490</v>
      </c>
      <c r="D46" s="203" t="s">
        <v>456</v>
      </c>
      <c r="E46" s="203" t="s">
        <v>472</v>
      </c>
      <c r="F46" s="135" t="s">
        <v>3494</v>
      </c>
      <c r="G46" s="204">
        <v>2</v>
      </c>
    </row>
    <row r="47" spans="1:7">
      <c r="A47" s="136">
        <v>2016</v>
      </c>
      <c r="B47" s="131" t="s">
        <v>3386</v>
      </c>
      <c r="C47" s="152" t="s">
        <v>2490</v>
      </c>
      <c r="D47" s="203" t="s">
        <v>456</v>
      </c>
      <c r="E47" s="203" t="s">
        <v>311</v>
      </c>
      <c r="F47" s="135" t="s">
        <v>3494</v>
      </c>
      <c r="G47" s="204">
        <v>19</v>
      </c>
    </row>
    <row r="48" spans="1:7">
      <c r="A48" s="136">
        <v>2016</v>
      </c>
      <c r="B48" s="131" t="s">
        <v>3386</v>
      </c>
      <c r="C48" s="152" t="s">
        <v>2490</v>
      </c>
      <c r="D48" s="203" t="s">
        <v>456</v>
      </c>
      <c r="E48" s="203" t="s">
        <v>315</v>
      </c>
      <c r="F48" s="135" t="s">
        <v>3494</v>
      </c>
      <c r="G48" s="204">
        <v>13</v>
      </c>
    </row>
    <row r="49" spans="1:7">
      <c r="A49" s="136">
        <v>2016</v>
      </c>
      <c r="B49" s="131" t="s">
        <v>3386</v>
      </c>
      <c r="C49" s="152" t="s">
        <v>2490</v>
      </c>
      <c r="D49" s="203" t="s">
        <v>456</v>
      </c>
      <c r="E49" s="203" t="s">
        <v>458</v>
      </c>
      <c r="F49" s="135" t="s">
        <v>3494</v>
      </c>
      <c r="G49" s="204">
        <v>4</v>
      </c>
    </row>
    <row r="50" spans="1:7">
      <c r="A50" s="136">
        <v>2016</v>
      </c>
      <c r="B50" s="131" t="s">
        <v>3386</v>
      </c>
      <c r="C50" s="152" t="s">
        <v>2490</v>
      </c>
      <c r="D50" s="203" t="s">
        <v>456</v>
      </c>
      <c r="E50" s="203" t="s">
        <v>463</v>
      </c>
      <c r="F50" s="135" t="s">
        <v>3691</v>
      </c>
      <c r="G50" s="204">
        <v>2</v>
      </c>
    </row>
    <row r="51" spans="1:7">
      <c r="A51" s="136">
        <v>2016</v>
      </c>
      <c r="B51" s="135" t="s">
        <v>3387</v>
      </c>
      <c r="C51" s="152" t="s">
        <v>2490</v>
      </c>
      <c r="D51" s="203" t="s">
        <v>451</v>
      </c>
      <c r="E51" s="203" t="s">
        <v>454</v>
      </c>
      <c r="F51" s="135" t="s">
        <v>3494</v>
      </c>
      <c r="G51" s="204">
        <v>1</v>
      </c>
    </row>
    <row r="52" spans="1:7">
      <c r="A52" s="136">
        <v>2016</v>
      </c>
      <c r="B52" s="135" t="s">
        <v>3387</v>
      </c>
      <c r="C52" s="152" t="s">
        <v>2490</v>
      </c>
      <c r="D52" s="203" t="s">
        <v>451</v>
      </c>
      <c r="E52" s="203" t="s">
        <v>315</v>
      </c>
      <c r="F52" s="135" t="s">
        <v>3494</v>
      </c>
      <c r="G52" s="204">
        <v>5</v>
      </c>
    </row>
    <row r="53" spans="1:7">
      <c r="A53" s="136">
        <v>2016</v>
      </c>
      <c r="B53" s="135" t="s">
        <v>3387</v>
      </c>
      <c r="C53" s="152" t="s">
        <v>2490</v>
      </c>
      <c r="D53" s="203" t="s">
        <v>451</v>
      </c>
      <c r="E53" s="203" t="s">
        <v>455</v>
      </c>
      <c r="F53" s="135" t="s">
        <v>3494</v>
      </c>
      <c r="G53" s="204">
        <v>2</v>
      </c>
    </row>
    <row r="54" spans="1:7">
      <c r="A54" s="136">
        <v>2016</v>
      </c>
      <c r="B54" s="135" t="s">
        <v>3387</v>
      </c>
      <c r="C54" s="152" t="s">
        <v>2490</v>
      </c>
      <c r="D54" s="203" t="s">
        <v>451</v>
      </c>
      <c r="E54" s="203" t="s">
        <v>453</v>
      </c>
      <c r="F54" s="135" t="s">
        <v>3581</v>
      </c>
      <c r="G54" s="204">
        <v>1</v>
      </c>
    </row>
    <row r="55" spans="1:7">
      <c r="A55" s="136">
        <v>2016</v>
      </c>
      <c r="B55" s="135" t="s">
        <v>3387</v>
      </c>
      <c r="C55" s="152" t="s">
        <v>2490</v>
      </c>
      <c r="D55" s="203" t="s">
        <v>451</v>
      </c>
      <c r="E55" s="203" t="s">
        <v>309</v>
      </c>
      <c r="F55" s="135" t="s">
        <v>3577</v>
      </c>
      <c r="G55" s="204">
        <v>1</v>
      </c>
    </row>
    <row r="56" spans="1:7">
      <c r="A56" s="136">
        <v>2016</v>
      </c>
      <c r="B56" s="135" t="s">
        <v>3387</v>
      </c>
      <c r="C56" s="152" t="s">
        <v>2490</v>
      </c>
      <c r="D56" s="203" t="s">
        <v>451</v>
      </c>
      <c r="E56" s="203" t="s">
        <v>471</v>
      </c>
      <c r="F56" s="135" t="s">
        <v>3580</v>
      </c>
      <c r="G56" s="204">
        <v>2</v>
      </c>
    </row>
    <row r="57" spans="1:7">
      <c r="A57" s="136">
        <v>2016</v>
      </c>
      <c r="B57" s="135" t="s">
        <v>3387</v>
      </c>
      <c r="C57" s="152" t="s">
        <v>2490</v>
      </c>
      <c r="D57" s="203" t="s">
        <v>451</v>
      </c>
      <c r="E57" s="203" t="s">
        <v>312</v>
      </c>
      <c r="F57" s="135" t="s">
        <v>3579</v>
      </c>
      <c r="G57" s="204">
        <v>1</v>
      </c>
    </row>
    <row r="58" spans="1:7">
      <c r="A58" s="136">
        <v>2016</v>
      </c>
      <c r="B58" s="135" t="s">
        <v>3387</v>
      </c>
      <c r="C58" s="152" t="s">
        <v>2490</v>
      </c>
      <c r="D58" s="203" t="s">
        <v>451</v>
      </c>
      <c r="E58" s="203" t="s">
        <v>464</v>
      </c>
      <c r="F58" s="135" t="s">
        <v>3494</v>
      </c>
      <c r="G58" s="204">
        <v>1</v>
      </c>
    </row>
    <row r="59" spans="1:7">
      <c r="A59" s="136">
        <v>2016</v>
      </c>
      <c r="B59" s="135" t="s">
        <v>3387</v>
      </c>
      <c r="C59" s="152" t="s">
        <v>2490</v>
      </c>
      <c r="D59" s="203" t="s">
        <v>451</v>
      </c>
      <c r="E59" s="203" t="s">
        <v>310</v>
      </c>
      <c r="F59" s="135" t="s">
        <v>3690</v>
      </c>
      <c r="G59" s="204">
        <v>1</v>
      </c>
    </row>
    <row r="60" spans="1:7">
      <c r="A60" s="136">
        <v>2016</v>
      </c>
      <c r="B60" s="135" t="s">
        <v>3387</v>
      </c>
      <c r="C60" s="152" t="s">
        <v>2490</v>
      </c>
      <c r="D60" s="203" t="s">
        <v>456</v>
      </c>
      <c r="E60" s="203" t="s">
        <v>311</v>
      </c>
      <c r="F60" s="135" t="s">
        <v>3494</v>
      </c>
      <c r="G60" s="204">
        <v>6</v>
      </c>
    </row>
    <row r="61" spans="1:7">
      <c r="A61" s="136">
        <v>2016</v>
      </c>
      <c r="B61" s="135" t="s">
        <v>3387</v>
      </c>
      <c r="C61" s="152" t="s">
        <v>2490</v>
      </c>
      <c r="D61" s="203" t="s">
        <v>456</v>
      </c>
      <c r="E61" s="203" t="s">
        <v>315</v>
      </c>
      <c r="F61" s="135" t="s">
        <v>3494</v>
      </c>
      <c r="G61" s="204">
        <v>26</v>
      </c>
    </row>
    <row r="62" spans="1:7">
      <c r="A62" s="136">
        <v>2016</v>
      </c>
      <c r="B62" s="131" t="s">
        <v>3386</v>
      </c>
      <c r="C62" s="146" t="s">
        <v>644</v>
      </c>
      <c r="D62" s="203" t="s">
        <v>451</v>
      </c>
      <c r="E62" s="203" t="s">
        <v>320</v>
      </c>
      <c r="F62" s="135" t="s">
        <v>3494</v>
      </c>
      <c r="G62" s="204">
        <v>12</v>
      </c>
    </row>
    <row r="63" spans="1:7">
      <c r="A63" s="136">
        <v>2016</v>
      </c>
      <c r="B63" s="131" t="s">
        <v>3386</v>
      </c>
      <c r="C63" s="146" t="s">
        <v>644</v>
      </c>
      <c r="D63" s="203" t="s">
        <v>451</v>
      </c>
      <c r="E63" s="203" t="s">
        <v>313</v>
      </c>
      <c r="F63" s="135" t="s">
        <v>3494</v>
      </c>
      <c r="G63" s="204">
        <v>1</v>
      </c>
    </row>
    <row r="64" spans="1:7">
      <c r="A64" s="136">
        <v>2016</v>
      </c>
      <c r="B64" s="131" t="s">
        <v>3386</v>
      </c>
      <c r="C64" s="146" t="s">
        <v>644</v>
      </c>
      <c r="D64" s="203" t="s">
        <v>451</v>
      </c>
      <c r="E64" s="203" t="s">
        <v>454</v>
      </c>
      <c r="F64" s="135" t="s">
        <v>3494</v>
      </c>
      <c r="G64" s="204">
        <v>1</v>
      </c>
    </row>
    <row r="65" spans="1:7">
      <c r="A65" s="136">
        <v>2016</v>
      </c>
      <c r="B65" s="131" t="s">
        <v>3386</v>
      </c>
      <c r="C65" s="146" t="s">
        <v>644</v>
      </c>
      <c r="D65" s="203" t="s">
        <v>451</v>
      </c>
      <c r="E65" s="203" t="s">
        <v>314</v>
      </c>
      <c r="F65" s="135" t="s">
        <v>3581</v>
      </c>
      <c r="G65" s="204">
        <v>1</v>
      </c>
    </row>
    <row r="66" spans="1:7">
      <c r="A66" s="136">
        <v>2016</v>
      </c>
      <c r="B66" s="131" t="s">
        <v>3386</v>
      </c>
      <c r="C66" s="146" t="s">
        <v>644</v>
      </c>
      <c r="D66" s="203" t="s">
        <v>456</v>
      </c>
      <c r="E66" s="203" t="s">
        <v>459</v>
      </c>
      <c r="F66" s="135" t="s">
        <v>3581</v>
      </c>
      <c r="G66" s="204">
        <v>8</v>
      </c>
    </row>
    <row r="67" spans="1:7">
      <c r="A67" s="136">
        <v>2016</v>
      </c>
      <c r="B67" s="131" t="s">
        <v>3386</v>
      </c>
      <c r="C67" s="146" t="s">
        <v>644</v>
      </c>
      <c r="D67" s="203" t="s">
        <v>1874</v>
      </c>
      <c r="E67" s="203" t="s">
        <v>320</v>
      </c>
      <c r="F67" s="135" t="s">
        <v>3494</v>
      </c>
      <c r="G67" s="204">
        <v>2</v>
      </c>
    </row>
    <row r="68" spans="1:7">
      <c r="A68" s="136">
        <v>2016</v>
      </c>
      <c r="B68" s="135" t="s">
        <v>3387</v>
      </c>
      <c r="C68" s="146" t="s">
        <v>644</v>
      </c>
      <c r="D68" s="203" t="s">
        <v>451</v>
      </c>
      <c r="E68" s="203" t="s">
        <v>320</v>
      </c>
      <c r="F68" s="135" t="s">
        <v>3494</v>
      </c>
      <c r="G68" s="204">
        <v>3</v>
      </c>
    </row>
    <row r="69" spans="1:7">
      <c r="A69" s="136">
        <v>2016</v>
      </c>
      <c r="B69" s="135" t="s">
        <v>3387</v>
      </c>
      <c r="C69" s="146" t="s">
        <v>644</v>
      </c>
      <c r="D69" s="203" t="s">
        <v>456</v>
      </c>
      <c r="E69" s="203" t="s">
        <v>459</v>
      </c>
      <c r="F69" s="135" t="s">
        <v>3581</v>
      </c>
      <c r="G69" s="204">
        <v>4</v>
      </c>
    </row>
    <row r="70" spans="1:7">
      <c r="A70" s="136">
        <v>2016</v>
      </c>
      <c r="B70" s="135" t="s">
        <v>3387</v>
      </c>
      <c r="C70" s="146" t="s">
        <v>644</v>
      </c>
      <c r="D70" s="203" t="s">
        <v>1874</v>
      </c>
      <c r="E70" s="203" t="s">
        <v>320</v>
      </c>
      <c r="F70" s="135" t="s">
        <v>3494</v>
      </c>
      <c r="G70" s="204">
        <v>4</v>
      </c>
    </row>
    <row r="71" spans="1:7">
      <c r="A71" s="135">
        <v>2017</v>
      </c>
      <c r="B71" s="131" t="s">
        <v>3386</v>
      </c>
      <c r="C71" s="152" t="s">
        <v>2490</v>
      </c>
      <c r="D71" s="203" t="s">
        <v>451</v>
      </c>
      <c r="E71" s="203" t="s">
        <v>453</v>
      </c>
      <c r="F71" s="135" t="s">
        <v>3581</v>
      </c>
      <c r="G71" s="204">
        <v>2</v>
      </c>
    </row>
    <row r="72" spans="1:7">
      <c r="A72" s="135">
        <v>2017</v>
      </c>
      <c r="B72" s="131" t="s">
        <v>3386</v>
      </c>
      <c r="C72" s="152" t="s">
        <v>2490</v>
      </c>
      <c r="D72" s="203" t="s">
        <v>451</v>
      </c>
      <c r="E72" s="203" t="s">
        <v>452</v>
      </c>
      <c r="F72" s="135" t="s">
        <v>3494</v>
      </c>
      <c r="G72" s="204">
        <v>5</v>
      </c>
    </row>
    <row r="73" spans="1:7">
      <c r="A73" s="135">
        <v>2017</v>
      </c>
      <c r="B73" s="131" t="s">
        <v>3386</v>
      </c>
      <c r="C73" s="152" t="s">
        <v>2490</v>
      </c>
      <c r="D73" s="203" t="s">
        <v>451</v>
      </c>
      <c r="E73" s="203" t="s">
        <v>315</v>
      </c>
      <c r="F73" s="135" t="s">
        <v>3494</v>
      </c>
      <c r="G73" s="204">
        <v>3</v>
      </c>
    </row>
    <row r="74" spans="1:7">
      <c r="A74" s="135">
        <v>2017</v>
      </c>
      <c r="B74" s="131" t="s">
        <v>3386</v>
      </c>
      <c r="C74" s="152" t="s">
        <v>2490</v>
      </c>
      <c r="D74" s="203" t="s">
        <v>451</v>
      </c>
      <c r="E74" s="203" t="s">
        <v>455</v>
      </c>
      <c r="F74" s="135" t="s">
        <v>3494</v>
      </c>
      <c r="G74" s="204">
        <v>3</v>
      </c>
    </row>
    <row r="75" spans="1:7">
      <c r="A75" s="135">
        <v>2017</v>
      </c>
      <c r="B75" s="131" t="s">
        <v>3386</v>
      </c>
      <c r="C75" s="152" t="s">
        <v>2490</v>
      </c>
      <c r="D75" s="203" t="s">
        <v>451</v>
      </c>
      <c r="E75" s="203" t="s">
        <v>314</v>
      </c>
      <c r="F75" s="135" t="s">
        <v>3581</v>
      </c>
      <c r="G75" s="204">
        <v>1</v>
      </c>
    </row>
    <row r="76" spans="1:7">
      <c r="A76" s="135">
        <v>2017</v>
      </c>
      <c r="B76" s="131" t="s">
        <v>3386</v>
      </c>
      <c r="C76" s="152" t="s">
        <v>2490</v>
      </c>
      <c r="D76" s="203" t="s">
        <v>451</v>
      </c>
      <c r="E76" s="203" t="s">
        <v>464</v>
      </c>
      <c r="F76" s="135" t="s">
        <v>3494</v>
      </c>
      <c r="G76" s="204">
        <v>1</v>
      </c>
    </row>
    <row r="77" spans="1:7">
      <c r="A77" s="135">
        <v>2017</v>
      </c>
      <c r="B77" s="131" t="s">
        <v>3386</v>
      </c>
      <c r="C77" s="152" t="s">
        <v>2490</v>
      </c>
      <c r="D77" s="203" t="s">
        <v>451</v>
      </c>
      <c r="E77" s="203" t="s">
        <v>310</v>
      </c>
      <c r="F77" s="135" t="s">
        <v>3690</v>
      </c>
      <c r="G77" s="204">
        <v>1</v>
      </c>
    </row>
    <row r="78" spans="1:7">
      <c r="A78" s="135">
        <v>2017</v>
      </c>
      <c r="B78" s="131" t="s">
        <v>3386</v>
      </c>
      <c r="C78" s="152" t="s">
        <v>2490</v>
      </c>
      <c r="D78" s="203" t="s">
        <v>456</v>
      </c>
      <c r="E78" s="203" t="s">
        <v>311</v>
      </c>
      <c r="F78" s="135" t="s">
        <v>3494</v>
      </c>
      <c r="G78" s="204">
        <v>30</v>
      </c>
    </row>
    <row r="79" spans="1:7">
      <c r="A79" s="135">
        <v>2017</v>
      </c>
      <c r="B79" s="131" t="s">
        <v>3386</v>
      </c>
      <c r="C79" s="152" t="s">
        <v>2490</v>
      </c>
      <c r="D79" s="203" t="s">
        <v>456</v>
      </c>
      <c r="E79" s="203" t="s">
        <v>315</v>
      </c>
      <c r="F79" s="135" t="s">
        <v>3494</v>
      </c>
      <c r="G79" s="204">
        <v>17</v>
      </c>
    </row>
    <row r="80" spans="1:7">
      <c r="A80" s="135">
        <v>2017</v>
      </c>
      <c r="B80" s="131" t="s">
        <v>3386</v>
      </c>
      <c r="C80" s="152" t="s">
        <v>2490</v>
      </c>
      <c r="D80" s="203" t="s">
        <v>456</v>
      </c>
      <c r="E80" s="203" t="s">
        <v>458</v>
      </c>
      <c r="F80" s="135" t="s">
        <v>3494</v>
      </c>
      <c r="G80" s="204">
        <v>2</v>
      </c>
    </row>
    <row r="81" spans="1:7">
      <c r="A81" s="135">
        <v>2017</v>
      </c>
      <c r="B81" s="135" t="s">
        <v>3387</v>
      </c>
      <c r="C81" s="152" t="s">
        <v>2490</v>
      </c>
      <c r="D81" s="203" t="s">
        <v>451</v>
      </c>
      <c r="E81" s="203" t="s">
        <v>452</v>
      </c>
      <c r="F81" s="135" t="s">
        <v>3494</v>
      </c>
      <c r="G81" s="204">
        <v>2</v>
      </c>
    </row>
    <row r="82" spans="1:7">
      <c r="A82" s="135">
        <v>2017</v>
      </c>
      <c r="B82" s="135" t="s">
        <v>3387</v>
      </c>
      <c r="C82" s="152" t="s">
        <v>2490</v>
      </c>
      <c r="D82" s="203" t="s">
        <v>451</v>
      </c>
      <c r="E82" s="203" t="s">
        <v>312</v>
      </c>
      <c r="F82" s="135" t="s">
        <v>3579</v>
      </c>
      <c r="G82" s="204">
        <v>1</v>
      </c>
    </row>
    <row r="83" spans="1:7">
      <c r="A83" s="135">
        <v>2017</v>
      </c>
      <c r="B83" s="135" t="s">
        <v>3387</v>
      </c>
      <c r="C83" s="152" t="s">
        <v>2490</v>
      </c>
      <c r="D83" s="203" t="s">
        <v>451</v>
      </c>
      <c r="E83" s="203" t="s">
        <v>464</v>
      </c>
      <c r="F83" s="135" t="s">
        <v>3494</v>
      </c>
      <c r="G83" s="204">
        <v>2</v>
      </c>
    </row>
    <row r="84" spans="1:7">
      <c r="A84" s="135">
        <v>2017</v>
      </c>
      <c r="B84" s="135" t="s">
        <v>3387</v>
      </c>
      <c r="C84" s="152" t="s">
        <v>2490</v>
      </c>
      <c r="D84" s="203" t="s">
        <v>456</v>
      </c>
      <c r="E84" s="203" t="s">
        <v>311</v>
      </c>
      <c r="F84" s="135" t="s">
        <v>3494</v>
      </c>
      <c r="G84" s="204">
        <v>23</v>
      </c>
    </row>
    <row r="85" spans="1:7">
      <c r="A85" s="135">
        <v>2017</v>
      </c>
      <c r="B85" s="135" t="s">
        <v>3387</v>
      </c>
      <c r="C85" s="152" t="s">
        <v>2490</v>
      </c>
      <c r="D85" s="203" t="s">
        <v>456</v>
      </c>
      <c r="E85" s="203" t="s">
        <v>315</v>
      </c>
      <c r="F85" s="135" t="s">
        <v>3494</v>
      </c>
      <c r="G85" s="204">
        <v>13</v>
      </c>
    </row>
    <row r="86" spans="1:7">
      <c r="A86" s="135">
        <v>2017</v>
      </c>
      <c r="B86" s="135" t="s">
        <v>3387</v>
      </c>
      <c r="C86" s="152" t="s">
        <v>2490</v>
      </c>
      <c r="D86" s="203" t="s">
        <v>456</v>
      </c>
      <c r="E86" s="203" t="s">
        <v>458</v>
      </c>
      <c r="F86" s="135" t="s">
        <v>3494</v>
      </c>
      <c r="G86" s="204">
        <v>1</v>
      </c>
    </row>
    <row r="87" spans="1:7">
      <c r="A87" s="135">
        <v>2017</v>
      </c>
      <c r="B87" s="131" t="s">
        <v>3386</v>
      </c>
      <c r="C87" s="146" t="s">
        <v>644</v>
      </c>
      <c r="D87" s="203" t="s">
        <v>1874</v>
      </c>
      <c r="E87" s="203" t="s">
        <v>320</v>
      </c>
      <c r="F87" s="135" t="s">
        <v>3494</v>
      </c>
      <c r="G87" s="204">
        <v>4</v>
      </c>
    </row>
    <row r="88" spans="1:7">
      <c r="A88" s="135">
        <v>2017</v>
      </c>
      <c r="B88" s="131" t="s">
        <v>3386</v>
      </c>
      <c r="C88" s="146" t="s">
        <v>644</v>
      </c>
      <c r="D88" s="203" t="s">
        <v>1874</v>
      </c>
      <c r="E88" s="203" t="s">
        <v>320</v>
      </c>
      <c r="F88" s="135" t="s">
        <v>3494</v>
      </c>
      <c r="G88" s="204">
        <v>2</v>
      </c>
    </row>
    <row r="89" spans="1:7">
      <c r="A89" s="135">
        <v>2017</v>
      </c>
      <c r="B89" s="131" t="s">
        <v>3386</v>
      </c>
      <c r="C89" s="146" t="s">
        <v>644</v>
      </c>
      <c r="D89" s="203" t="s">
        <v>2950</v>
      </c>
      <c r="E89" s="203" t="s">
        <v>4912</v>
      </c>
      <c r="F89" s="135" t="s">
        <v>3494</v>
      </c>
      <c r="G89" s="204">
        <v>8</v>
      </c>
    </row>
    <row r="90" spans="1:7">
      <c r="A90" s="135">
        <v>2017</v>
      </c>
      <c r="B90" s="131" t="s">
        <v>3386</v>
      </c>
      <c r="C90" s="146" t="s">
        <v>644</v>
      </c>
      <c r="D90" s="203" t="s">
        <v>2950</v>
      </c>
      <c r="E90" s="203" t="s">
        <v>2951</v>
      </c>
      <c r="F90" s="135" t="s">
        <v>3494</v>
      </c>
      <c r="G90" s="204">
        <v>1</v>
      </c>
    </row>
    <row r="91" spans="1:7">
      <c r="A91" s="135">
        <v>2017</v>
      </c>
      <c r="B91" s="131" t="s">
        <v>3386</v>
      </c>
      <c r="C91" s="146" t="s">
        <v>644</v>
      </c>
      <c r="D91" s="203" t="s">
        <v>2950</v>
      </c>
      <c r="E91" s="203" t="s">
        <v>467</v>
      </c>
      <c r="F91" s="135" t="s">
        <v>3581</v>
      </c>
      <c r="G91" s="204">
        <v>1</v>
      </c>
    </row>
    <row r="92" spans="1:7">
      <c r="A92" s="135">
        <v>2017</v>
      </c>
      <c r="B92" s="131" t="s">
        <v>3386</v>
      </c>
      <c r="C92" s="146" t="s">
        <v>644</v>
      </c>
      <c r="D92" s="203" t="s">
        <v>451</v>
      </c>
      <c r="E92" s="203" t="s">
        <v>313</v>
      </c>
      <c r="F92" s="135" t="s">
        <v>3494</v>
      </c>
      <c r="G92" s="204">
        <v>1</v>
      </c>
    </row>
    <row r="93" spans="1:7">
      <c r="A93" s="135">
        <v>2017</v>
      </c>
      <c r="B93" s="131" t="s">
        <v>3386</v>
      </c>
      <c r="C93" s="146" t="s">
        <v>644</v>
      </c>
      <c r="D93" s="203" t="s">
        <v>451</v>
      </c>
      <c r="E93" s="203" t="s">
        <v>320</v>
      </c>
      <c r="F93" s="135" t="s">
        <v>3494</v>
      </c>
      <c r="G93" s="204">
        <v>10</v>
      </c>
    </row>
    <row r="94" spans="1:7">
      <c r="A94" s="135">
        <v>2017</v>
      </c>
      <c r="B94" s="135" t="s">
        <v>3387</v>
      </c>
      <c r="C94" s="146" t="s">
        <v>644</v>
      </c>
      <c r="D94" s="203" t="s">
        <v>4913</v>
      </c>
      <c r="E94" s="203" t="s">
        <v>4912</v>
      </c>
      <c r="F94" s="135" t="s">
        <v>3494</v>
      </c>
      <c r="G94" s="204">
        <v>1</v>
      </c>
    </row>
    <row r="95" spans="1:7">
      <c r="A95" s="135">
        <v>2017</v>
      </c>
      <c r="B95" s="135" t="s">
        <v>3387</v>
      </c>
      <c r="C95" s="146" t="s">
        <v>644</v>
      </c>
      <c r="D95" s="203" t="s">
        <v>2954</v>
      </c>
      <c r="E95" s="203" t="s">
        <v>320</v>
      </c>
      <c r="F95" s="135" t="s">
        <v>3494</v>
      </c>
      <c r="G95" s="204">
        <v>2</v>
      </c>
    </row>
    <row r="96" spans="1:7">
      <c r="A96" s="135">
        <v>2017</v>
      </c>
      <c r="B96" s="135" t="s">
        <v>3387</v>
      </c>
      <c r="C96" s="146" t="s">
        <v>644</v>
      </c>
      <c r="D96" s="203" t="s">
        <v>2950</v>
      </c>
      <c r="E96" s="203" t="s">
        <v>4912</v>
      </c>
      <c r="F96" s="135" t="s">
        <v>3494</v>
      </c>
      <c r="G96" s="204">
        <v>4</v>
      </c>
    </row>
    <row r="97" spans="1:7">
      <c r="A97" s="135">
        <v>2017</v>
      </c>
      <c r="B97" s="135" t="s">
        <v>3387</v>
      </c>
      <c r="C97" s="146" t="s">
        <v>644</v>
      </c>
      <c r="D97" s="203" t="s">
        <v>2950</v>
      </c>
      <c r="E97" s="203" t="s">
        <v>2951</v>
      </c>
      <c r="F97" s="135" t="s">
        <v>3494</v>
      </c>
      <c r="G97" s="204">
        <v>1</v>
      </c>
    </row>
    <row r="98" spans="1:7">
      <c r="A98" s="135">
        <v>2017</v>
      </c>
      <c r="B98" s="135" t="s">
        <v>3387</v>
      </c>
      <c r="C98" s="146" t="s">
        <v>644</v>
      </c>
      <c r="D98" s="203" t="s">
        <v>451</v>
      </c>
      <c r="E98" s="203" t="s">
        <v>320</v>
      </c>
      <c r="F98" s="135" t="s">
        <v>3494</v>
      </c>
      <c r="G98" s="204">
        <v>2</v>
      </c>
    </row>
    <row r="99" spans="1:7">
      <c r="A99" s="136">
        <v>2018</v>
      </c>
      <c r="B99" s="131" t="s">
        <v>3386</v>
      </c>
      <c r="C99" s="146" t="s">
        <v>644</v>
      </c>
      <c r="D99" s="203" t="s">
        <v>2950</v>
      </c>
      <c r="E99" s="203" t="s">
        <v>4912</v>
      </c>
      <c r="F99" s="135" t="s">
        <v>3494</v>
      </c>
      <c r="G99" s="204">
        <v>7</v>
      </c>
    </row>
    <row r="100" spans="1:7">
      <c r="A100" s="136">
        <v>2018</v>
      </c>
      <c r="B100" s="131" t="s">
        <v>3386</v>
      </c>
      <c r="C100" s="146" t="s">
        <v>644</v>
      </c>
      <c r="D100" s="203" t="s">
        <v>2950</v>
      </c>
      <c r="E100" s="203" t="s">
        <v>314</v>
      </c>
      <c r="F100" s="135" t="s">
        <v>3581</v>
      </c>
      <c r="G100" s="204">
        <v>3</v>
      </c>
    </row>
    <row r="101" spans="1:7">
      <c r="A101" s="136">
        <v>2018</v>
      </c>
      <c r="B101" s="131" t="s">
        <v>3386</v>
      </c>
      <c r="C101" s="146" t="s">
        <v>644</v>
      </c>
      <c r="D101" s="203" t="s">
        <v>2950</v>
      </c>
      <c r="E101" s="203" t="s">
        <v>467</v>
      </c>
      <c r="F101" s="135" t="s">
        <v>3581</v>
      </c>
      <c r="G101" s="204">
        <v>1</v>
      </c>
    </row>
    <row r="102" spans="1:7">
      <c r="A102" s="136">
        <v>2018</v>
      </c>
      <c r="B102" s="131" t="s">
        <v>3386</v>
      </c>
      <c r="C102" s="146" t="s">
        <v>644</v>
      </c>
      <c r="D102" s="203" t="s">
        <v>451</v>
      </c>
      <c r="E102" s="203" t="s">
        <v>314</v>
      </c>
      <c r="F102" s="135" t="s">
        <v>3581</v>
      </c>
      <c r="G102" s="204">
        <v>1</v>
      </c>
    </row>
    <row r="103" spans="1:7">
      <c r="A103" s="136">
        <v>2018</v>
      </c>
      <c r="B103" s="131" t="s">
        <v>3386</v>
      </c>
      <c r="C103" s="146" t="s">
        <v>644</v>
      </c>
      <c r="D103" s="203" t="s">
        <v>451</v>
      </c>
      <c r="E103" s="203" t="s">
        <v>454</v>
      </c>
      <c r="F103" s="135" t="s">
        <v>3494</v>
      </c>
      <c r="G103" s="204">
        <v>2</v>
      </c>
    </row>
    <row r="104" spans="1:7">
      <c r="A104" s="136">
        <v>2018</v>
      </c>
      <c r="B104" s="131" t="s">
        <v>3386</v>
      </c>
      <c r="C104" s="146" t="s">
        <v>644</v>
      </c>
      <c r="D104" s="203" t="s">
        <v>451</v>
      </c>
      <c r="E104" s="203" t="s">
        <v>320</v>
      </c>
      <c r="F104" s="135" t="s">
        <v>3494</v>
      </c>
      <c r="G104" s="204">
        <v>10</v>
      </c>
    </row>
    <row r="105" spans="1:7">
      <c r="A105" s="136">
        <v>2018</v>
      </c>
      <c r="B105" s="131" t="s">
        <v>3386</v>
      </c>
      <c r="C105" s="146" t="s">
        <v>644</v>
      </c>
      <c r="D105" s="203" t="s">
        <v>1874</v>
      </c>
      <c r="E105" s="203" t="s">
        <v>320</v>
      </c>
      <c r="F105" s="135" t="s">
        <v>3494</v>
      </c>
      <c r="G105" s="204">
        <v>2</v>
      </c>
    </row>
    <row r="106" spans="1:7">
      <c r="A106" s="136">
        <v>2018</v>
      </c>
      <c r="B106" s="131" t="s">
        <v>3386</v>
      </c>
      <c r="C106" s="146" t="s">
        <v>644</v>
      </c>
      <c r="D106" s="203" t="s">
        <v>4913</v>
      </c>
      <c r="E106" s="203" t="s">
        <v>4912</v>
      </c>
      <c r="F106" s="135" t="s">
        <v>3494</v>
      </c>
      <c r="G106" s="204">
        <v>4</v>
      </c>
    </row>
    <row r="107" spans="1:7">
      <c r="A107" s="136">
        <v>2018</v>
      </c>
      <c r="B107" s="135" t="s">
        <v>3387</v>
      </c>
      <c r="C107" s="146" t="s">
        <v>644</v>
      </c>
      <c r="D107" s="203" t="s">
        <v>2950</v>
      </c>
      <c r="E107" s="203" t="s">
        <v>4912</v>
      </c>
      <c r="F107" s="135" t="s">
        <v>3494</v>
      </c>
      <c r="G107" s="204">
        <v>5</v>
      </c>
    </row>
    <row r="108" spans="1:7">
      <c r="A108" s="136">
        <v>2018</v>
      </c>
      <c r="B108" s="135" t="s">
        <v>3387</v>
      </c>
      <c r="C108" s="146" t="s">
        <v>644</v>
      </c>
      <c r="D108" s="203" t="s">
        <v>2950</v>
      </c>
      <c r="E108" s="203" t="s">
        <v>2951</v>
      </c>
      <c r="F108" s="135" t="s">
        <v>3494</v>
      </c>
      <c r="G108" s="204">
        <v>1</v>
      </c>
    </row>
    <row r="109" spans="1:7">
      <c r="A109" s="136">
        <v>2018</v>
      </c>
      <c r="B109" s="135" t="s">
        <v>3387</v>
      </c>
      <c r="C109" s="146" t="s">
        <v>644</v>
      </c>
      <c r="D109" s="203" t="s">
        <v>2950</v>
      </c>
      <c r="E109" s="203" t="s">
        <v>314</v>
      </c>
      <c r="F109" s="135" t="s">
        <v>3581</v>
      </c>
      <c r="G109" s="204">
        <v>32</v>
      </c>
    </row>
    <row r="110" spans="1:7">
      <c r="A110" s="136">
        <v>2018</v>
      </c>
      <c r="B110" s="135" t="s">
        <v>3387</v>
      </c>
      <c r="C110" s="146" t="s">
        <v>644</v>
      </c>
      <c r="D110" s="203" t="s">
        <v>2950</v>
      </c>
      <c r="E110" s="203" t="s">
        <v>467</v>
      </c>
      <c r="F110" s="135" t="s">
        <v>3581</v>
      </c>
      <c r="G110" s="204">
        <v>1</v>
      </c>
    </row>
    <row r="111" spans="1:7">
      <c r="A111" s="136">
        <v>2018</v>
      </c>
      <c r="B111" s="135" t="s">
        <v>3387</v>
      </c>
      <c r="C111" s="146" t="s">
        <v>644</v>
      </c>
      <c r="D111" s="203" t="s">
        <v>451</v>
      </c>
      <c r="E111" s="203" t="s">
        <v>312</v>
      </c>
      <c r="F111" s="135" t="s">
        <v>3579</v>
      </c>
      <c r="G111" s="204">
        <v>1</v>
      </c>
    </row>
    <row r="112" spans="1:7">
      <c r="A112" s="136">
        <v>2018</v>
      </c>
      <c r="B112" s="135" t="s">
        <v>3387</v>
      </c>
      <c r="C112" s="146" t="s">
        <v>644</v>
      </c>
      <c r="D112" s="203" t="s">
        <v>451</v>
      </c>
      <c r="E112" s="203" t="s">
        <v>454</v>
      </c>
      <c r="F112" s="135" t="s">
        <v>3494</v>
      </c>
      <c r="G112" s="204">
        <v>1</v>
      </c>
    </row>
    <row r="113" spans="1:7">
      <c r="A113" s="136">
        <v>2018</v>
      </c>
      <c r="B113" s="135" t="s">
        <v>3387</v>
      </c>
      <c r="C113" s="146" t="s">
        <v>644</v>
      </c>
      <c r="D113" s="203" t="s">
        <v>451</v>
      </c>
      <c r="E113" s="203" t="s">
        <v>320</v>
      </c>
      <c r="F113" s="135" t="s">
        <v>3494</v>
      </c>
      <c r="G113" s="204">
        <v>11</v>
      </c>
    </row>
    <row r="114" spans="1:7">
      <c r="A114" s="136">
        <v>2018</v>
      </c>
      <c r="B114" s="135" t="s">
        <v>3387</v>
      </c>
      <c r="C114" s="146" t="s">
        <v>644</v>
      </c>
      <c r="D114" s="203" t="s">
        <v>451</v>
      </c>
      <c r="E114" s="203" t="s">
        <v>455</v>
      </c>
      <c r="F114" s="135" t="s">
        <v>3494</v>
      </c>
      <c r="G114" s="204">
        <v>1</v>
      </c>
    </row>
    <row r="115" spans="1:7">
      <c r="A115" s="136">
        <v>2018</v>
      </c>
      <c r="B115" s="135" t="s">
        <v>3387</v>
      </c>
      <c r="C115" s="146" t="s">
        <v>644</v>
      </c>
      <c r="D115" s="203" t="s">
        <v>4913</v>
      </c>
      <c r="E115" s="203" t="s">
        <v>4912</v>
      </c>
      <c r="F115" s="135" t="s">
        <v>3494</v>
      </c>
      <c r="G115" s="204">
        <v>2</v>
      </c>
    </row>
    <row r="116" spans="1:7">
      <c r="A116" s="136">
        <v>2018</v>
      </c>
      <c r="B116" s="131" t="s">
        <v>3386</v>
      </c>
      <c r="C116" s="152" t="s">
        <v>2490</v>
      </c>
      <c r="D116" s="203" t="s">
        <v>451</v>
      </c>
      <c r="E116" s="203" t="s">
        <v>315</v>
      </c>
      <c r="F116" s="135" t="s">
        <v>3494</v>
      </c>
      <c r="G116" s="204">
        <v>20</v>
      </c>
    </row>
    <row r="117" spans="1:7">
      <c r="A117" s="136">
        <v>2018</v>
      </c>
      <c r="B117" s="131" t="s">
        <v>3386</v>
      </c>
      <c r="C117" s="152" t="s">
        <v>2490</v>
      </c>
      <c r="D117" s="203" t="s">
        <v>451</v>
      </c>
      <c r="E117" s="203" t="s">
        <v>452</v>
      </c>
      <c r="F117" s="135" t="s">
        <v>3494</v>
      </c>
      <c r="G117" s="204">
        <v>4</v>
      </c>
    </row>
    <row r="118" spans="1:7">
      <c r="A118" s="136">
        <v>2018</v>
      </c>
      <c r="B118" s="131" t="s">
        <v>3386</v>
      </c>
      <c r="C118" s="152" t="s">
        <v>2490</v>
      </c>
      <c r="D118" s="203" t="s">
        <v>451</v>
      </c>
      <c r="E118" s="203" t="s">
        <v>309</v>
      </c>
      <c r="F118" s="135" t="s">
        <v>3577</v>
      </c>
      <c r="G118" s="204">
        <v>2</v>
      </c>
    </row>
    <row r="119" spans="1:7">
      <c r="A119" s="136">
        <v>2018</v>
      </c>
      <c r="B119" s="131" t="s">
        <v>3386</v>
      </c>
      <c r="C119" s="152" t="s">
        <v>2490</v>
      </c>
      <c r="D119" s="203" t="s">
        <v>451</v>
      </c>
      <c r="E119" s="203" t="s">
        <v>453</v>
      </c>
      <c r="F119" s="135" t="s">
        <v>3581</v>
      </c>
      <c r="G119" s="204">
        <v>2</v>
      </c>
    </row>
    <row r="120" spans="1:7">
      <c r="A120" s="136">
        <v>2018</v>
      </c>
      <c r="B120" s="131" t="s">
        <v>3386</v>
      </c>
      <c r="C120" s="152" t="s">
        <v>2490</v>
      </c>
      <c r="D120" s="203" t="s">
        <v>451</v>
      </c>
      <c r="E120" s="203" t="s">
        <v>454</v>
      </c>
      <c r="F120" s="135" t="s">
        <v>3494</v>
      </c>
      <c r="G120" s="204">
        <v>2</v>
      </c>
    </row>
    <row r="121" spans="1:7">
      <c r="A121" s="136">
        <v>2018</v>
      </c>
      <c r="B121" s="131" t="s">
        <v>3386</v>
      </c>
      <c r="C121" s="152" t="s">
        <v>2490</v>
      </c>
      <c r="D121" s="203" t="s">
        <v>451</v>
      </c>
      <c r="E121" s="203" t="s">
        <v>312</v>
      </c>
      <c r="F121" s="135" t="s">
        <v>3579</v>
      </c>
      <c r="G121" s="204">
        <v>2</v>
      </c>
    </row>
    <row r="122" spans="1:7">
      <c r="A122" s="136">
        <v>2018</v>
      </c>
      <c r="B122" s="131" t="s">
        <v>3386</v>
      </c>
      <c r="C122" s="152" t="s">
        <v>2490</v>
      </c>
      <c r="D122" s="203" t="s">
        <v>451</v>
      </c>
      <c r="E122" s="203" t="s">
        <v>471</v>
      </c>
      <c r="F122" s="135" t="s">
        <v>3580</v>
      </c>
      <c r="G122" s="204">
        <v>3</v>
      </c>
    </row>
    <row r="123" spans="1:7">
      <c r="A123" s="136">
        <v>2018</v>
      </c>
      <c r="B123" s="135" t="s">
        <v>3387</v>
      </c>
      <c r="C123" s="152" t="s">
        <v>2490</v>
      </c>
      <c r="D123" s="203" t="s">
        <v>451</v>
      </c>
      <c r="E123" s="203" t="s">
        <v>454</v>
      </c>
      <c r="F123" s="135" t="s">
        <v>3494</v>
      </c>
      <c r="G123" s="204">
        <v>2</v>
      </c>
    </row>
    <row r="124" spans="1:7">
      <c r="A124" s="136">
        <v>2018</v>
      </c>
      <c r="B124" s="135" t="s">
        <v>3387</v>
      </c>
      <c r="C124" s="152" t="s">
        <v>2490</v>
      </c>
      <c r="D124" s="203" t="s">
        <v>451</v>
      </c>
      <c r="E124" s="203" t="s">
        <v>309</v>
      </c>
      <c r="F124" s="135" t="s">
        <v>3577</v>
      </c>
      <c r="G124" s="204">
        <v>2</v>
      </c>
    </row>
    <row r="125" spans="1:7">
      <c r="A125" s="136">
        <v>2018</v>
      </c>
      <c r="B125" s="135" t="s">
        <v>3387</v>
      </c>
      <c r="C125" s="152" t="s">
        <v>2490</v>
      </c>
      <c r="D125" s="203" t="s">
        <v>451</v>
      </c>
      <c r="E125" s="203" t="s">
        <v>312</v>
      </c>
      <c r="F125" s="135" t="s">
        <v>3579</v>
      </c>
      <c r="G125" s="204">
        <v>1</v>
      </c>
    </row>
    <row r="126" spans="1:7">
      <c r="A126" s="136">
        <v>2018</v>
      </c>
      <c r="B126" s="135" t="s">
        <v>3387</v>
      </c>
      <c r="C126" s="152" t="s">
        <v>2490</v>
      </c>
      <c r="D126" s="203" t="s">
        <v>451</v>
      </c>
      <c r="E126" s="203" t="s">
        <v>315</v>
      </c>
      <c r="F126" s="135" t="s">
        <v>3494</v>
      </c>
      <c r="G126" s="204">
        <v>8</v>
      </c>
    </row>
    <row r="127" spans="1:7">
      <c r="A127" s="136">
        <v>2018</v>
      </c>
      <c r="B127" s="135" t="s">
        <v>3387</v>
      </c>
      <c r="C127" s="152" t="s">
        <v>2490</v>
      </c>
      <c r="D127" s="203" t="s">
        <v>451</v>
      </c>
      <c r="E127" s="203" t="s">
        <v>452</v>
      </c>
      <c r="F127" s="135" t="s">
        <v>3494</v>
      </c>
      <c r="G127" s="204">
        <v>3</v>
      </c>
    </row>
    <row r="128" spans="1:7">
      <c r="A128" s="136">
        <v>2018</v>
      </c>
      <c r="B128" s="135" t="s">
        <v>3387</v>
      </c>
      <c r="C128" s="152" t="s">
        <v>2490</v>
      </c>
      <c r="D128" s="203" t="s">
        <v>451</v>
      </c>
      <c r="E128" s="203" t="s">
        <v>471</v>
      </c>
      <c r="F128" s="135" t="s">
        <v>3580</v>
      </c>
      <c r="G128" s="204">
        <v>3</v>
      </c>
    </row>
    <row r="129" spans="1:7">
      <c r="A129" s="136">
        <v>2018</v>
      </c>
      <c r="B129" s="135" t="s">
        <v>3387</v>
      </c>
      <c r="C129" s="152" t="s">
        <v>2490</v>
      </c>
      <c r="D129" s="203" t="s">
        <v>451</v>
      </c>
      <c r="E129" s="203" t="s">
        <v>453</v>
      </c>
      <c r="F129" s="135" t="s">
        <v>3581</v>
      </c>
      <c r="G129" s="204">
        <v>1</v>
      </c>
    </row>
    <row r="130" spans="1:7">
      <c r="A130" s="136">
        <v>2018</v>
      </c>
      <c r="B130" s="131" t="s">
        <v>3386</v>
      </c>
      <c r="C130" s="152" t="s">
        <v>2490</v>
      </c>
      <c r="D130" s="203" t="s">
        <v>456</v>
      </c>
      <c r="E130" s="203" t="s">
        <v>458</v>
      </c>
      <c r="F130" s="135" t="s">
        <v>3494</v>
      </c>
      <c r="G130" s="204">
        <v>2</v>
      </c>
    </row>
    <row r="131" spans="1:7">
      <c r="A131" s="136">
        <v>2018</v>
      </c>
      <c r="B131" s="131" t="s">
        <v>3386</v>
      </c>
      <c r="C131" s="152" t="s">
        <v>2490</v>
      </c>
      <c r="D131" s="203" t="s">
        <v>456</v>
      </c>
      <c r="E131" s="203" t="s">
        <v>462</v>
      </c>
      <c r="F131" s="135" t="s">
        <v>3494</v>
      </c>
      <c r="G131" s="204">
        <v>1</v>
      </c>
    </row>
    <row r="132" spans="1:7">
      <c r="A132" s="136">
        <v>2018</v>
      </c>
      <c r="B132" s="131" t="s">
        <v>3386</v>
      </c>
      <c r="C132" s="152" t="s">
        <v>2490</v>
      </c>
      <c r="D132" s="203" t="s">
        <v>456</v>
      </c>
      <c r="E132" s="203" t="s">
        <v>311</v>
      </c>
      <c r="F132" s="135" t="s">
        <v>3494</v>
      </c>
      <c r="G132" s="204">
        <v>8</v>
      </c>
    </row>
    <row r="133" spans="1:7">
      <c r="A133" s="136">
        <v>2018</v>
      </c>
      <c r="B133" s="135" t="s">
        <v>3387</v>
      </c>
      <c r="C133" s="152" t="s">
        <v>2490</v>
      </c>
      <c r="D133" s="203" t="s">
        <v>456</v>
      </c>
      <c r="E133" s="203" t="s">
        <v>458</v>
      </c>
      <c r="F133" s="135" t="s">
        <v>3494</v>
      </c>
      <c r="G133" s="204">
        <v>2</v>
      </c>
    </row>
    <row r="134" spans="1:7">
      <c r="A134" s="136">
        <v>2018</v>
      </c>
      <c r="B134" s="135" t="s">
        <v>3387</v>
      </c>
      <c r="C134" s="152" t="s">
        <v>2490</v>
      </c>
      <c r="D134" s="203" t="s">
        <v>456</v>
      </c>
      <c r="E134" s="203" t="s">
        <v>462</v>
      </c>
      <c r="F134" s="135" t="s">
        <v>3494</v>
      </c>
      <c r="G134" s="204">
        <v>2</v>
      </c>
    </row>
    <row r="135" spans="1:7">
      <c r="A135" s="136">
        <v>2018</v>
      </c>
      <c r="B135" s="135" t="s">
        <v>3387</v>
      </c>
      <c r="C135" s="152" t="s">
        <v>2490</v>
      </c>
      <c r="D135" s="203" t="s">
        <v>456</v>
      </c>
      <c r="E135" s="203" t="s">
        <v>311</v>
      </c>
      <c r="F135" s="135" t="s">
        <v>3494</v>
      </c>
      <c r="G135" s="204">
        <v>16</v>
      </c>
    </row>
    <row r="136" spans="1:7">
      <c r="A136" s="136">
        <v>2018</v>
      </c>
      <c r="B136" s="135" t="s">
        <v>3387</v>
      </c>
      <c r="C136" s="152" t="s">
        <v>2490</v>
      </c>
      <c r="D136" s="203" t="s">
        <v>456</v>
      </c>
      <c r="E136" s="203" t="s">
        <v>467</v>
      </c>
      <c r="F136" s="135" t="s">
        <v>3581</v>
      </c>
      <c r="G136" s="204">
        <v>1</v>
      </c>
    </row>
  </sheetData>
  <sheetProtection autoFilter="0" pivotTables="0"/>
  <autoFilter ref="A1:G136"/>
  <sortState ref="E68:F74">
    <sortCondition ref="E68"/>
  </sortState>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9ED6"/>
  </sheetPr>
  <dimension ref="A1:G245"/>
  <sheetViews>
    <sheetView zoomScale="90" zoomScaleNormal="90" workbookViewId="0">
      <pane ySplit="1" topLeftCell="A217" activePane="bottomLeft" state="frozen"/>
      <selection pane="bottomLeft" activeCell="F247" sqref="F247"/>
    </sheetView>
  </sheetViews>
  <sheetFormatPr baseColWidth="10" defaultColWidth="11" defaultRowHeight="16.5"/>
  <cols>
    <col min="1" max="1" width="8.375" style="1" bestFit="1" customWidth="1"/>
    <col min="2" max="2" width="11.5" style="1" bestFit="1" customWidth="1"/>
    <col min="3" max="3" width="11" style="1" bestFit="1" customWidth="1"/>
    <col min="4" max="4" width="21.625" style="1" bestFit="1" customWidth="1"/>
    <col min="5" max="5" width="37" style="24" bestFit="1" customWidth="1"/>
    <col min="6" max="6" width="25" style="24" bestFit="1" customWidth="1"/>
    <col min="7" max="7" width="22.125" style="1" bestFit="1" customWidth="1"/>
    <col min="8" max="16384" width="11" style="1"/>
  </cols>
  <sheetData>
    <row r="1" spans="1:7">
      <c r="A1" s="168" t="s">
        <v>319</v>
      </c>
      <c r="B1" s="168" t="s">
        <v>348</v>
      </c>
      <c r="C1" s="168" t="s">
        <v>229</v>
      </c>
      <c r="D1" s="168" t="s">
        <v>230</v>
      </c>
      <c r="E1" s="205" t="s">
        <v>3692</v>
      </c>
      <c r="F1" s="168" t="s">
        <v>3451</v>
      </c>
      <c r="G1" s="168" t="s">
        <v>470</v>
      </c>
    </row>
    <row r="2" spans="1:7">
      <c r="A2" s="112">
        <v>2014</v>
      </c>
      <c r="B2" s="138" t="s">
        <v>3386</v>
      </c>
      <c r="C2" s="139" t="s">
        <v>2490</v>
      </c>
      <c r="D2" s="123" t="s">
        <v>451</v>
      </c>
      <c r="E2" s="201" t="s">
        <v>452</v>
      </c>
      <c r="F2" s="201" t="s">
        <v>3494</v>
      </c>
      <c r="G2" s="85">
        <v>1</v>
      </c>
    </row>
    <row r="3" spans="1:7">
      <c r="A3" s="112">
        <v>2014</v>
      </c>
      <c r="B3" s="138" t="s">
        <v>3386</v>
      </c>
      <c r="C3" s="139" t="s">
        <v>2490</v>
      </c>
      <c r="D3" s="123" t="s">
        <v>451</v>
      </c>
      <c r="E3" s="201" t="s">
        <v>453</v>
      </c>
      <c r="F3" s="201" t="s">
        <v>3581</v>
      </c>
      <c r="G3" s="85">
        <v>5</v>
      </c>
    </row>
    <row r="4" spans="1:7">
      <c r="A4" s="112">
        <v>2014</v>
      </c>
      <c r="B4" s="138" t="s">
        <v>3386</v>
      </c>
      <c r="C4" s="139" t="s">
        <v>2490</v>
      </c>
      <c r="D4" s="123" t="s">
        <v>451</v>
      </c>
      <c r="E4" s="201" t="s">
        <v>471</v>
      </c>
      <c r="F4" s="201" t="s">
        <v>3580</v>
      </c>
      <c r="G4" s="85">
        <v>2</v>
      </c>
    </row>
    <row r="5" spans="1:7">
      <c r="A5" s="112">
        <v>2014</v>
      </c>
      <c r="B5" s="138" t="s">
        <v>3386</v>
      </c>
      <c r="C5" s="139" t="s">
        <v>2490</v>
      </c>
      <c r="D5" s="123" t="s">
        <v>451</v>
      </c>
      <c r="E5" s="201" t="s">
        <v>312</v>
      </c>
      <c r="F5" s="201" t="s">
        <v>3579</v>
      </c>
      <c r="G5" s="85">
        <v>7</v>
      </c>
    </row>
    <row r="6" spans="1:7">
      <c r="A6" s="112">
        <v>2014</v>
      </c>
      <c r="B6" s="138" t="s">
        <v>3386</v>
      </c>
      <c r="C6" s="139" t="s">
        <v>2490</v>
      </c>
      <c r="D6" s="123" t="s">
        <v>451</v>
      </c>
      <c r="E6" s="201" t="s">
        <v>314</v>
      </c>
      <c r="F6" s="201" t="s">
        <v>3581</v>
      </c>
      <c r="G6" s="85">
        <v>3</v>
      </c>
    </row>
    <row r="7" spans="1:7">
      <c r="A7" s="112">
        <v>2014</v>
      </c>
      <c r="B7" s="138" t="s">
        <v>3386</v>
      </c>
      <c r="C7" s="139" t="s">
        <v>2490</v>
      </c>
      <c r="D7" s="123" t="s">
        <v>451</v>
      </c>
      <c r="E7" s="201" t="s">
        <v>454</v>
      </c>
      <c r="F7" s="201" t="s">
        <v>3494</v>
      </c>
      <c r="G7" s="85">
        <v>2</v>
      </c>
    </row>
    <row r="8" spans="1:7">
      <c r="A8" s="112">
        <v>2014</v>
      </c>
      <c r="B8" s="138" t="s">
        <v>3386</v>
      </c>
      <c r="C8" s="139" t="s">
        <v>2490</v>
      </c>
      <c r="D8" s="123" t="s">
        <v>451</v>
      </c>
      <c r="E8" s="201" t="s">
        <v>4539</v>
      </c>
      <c r="F8" s="201" t="s">
        <v>3690</v>
      </c>
      <c r="G8" s="85">
        <v>3</v>
      </c>
    </row>
    <row r="9" spans="1:7">
      <c r="A9" s="112">
        <v>2014</v>
      </c>
      <c r="B9" s="138" t="s">
        <v>3386</v>
      </c>
      <c r="C9" s="139" t="s">
        <v>2490</v>
      </c>
      <c r="D9" s="123" t="s">
        <v>451</v>
      </c>
      <c r="E9" s="201" t="s">
        <v>315</v>
      </c>
      <c r="F9" s="201" t="s">
        <v>3494</v>
      </c>
      <c r="G9" s="85">
        <v>6</v>
      </c>
    </row>
    <row r="10" spans="1:7">
      <c r="A10" s="112">
        <v>2014</v>
      </c>
      <c r="B10" s="138" t="s">
        <v>3386</v>
      </c>
      <c r="C10" s="139" t="s">
        <v>2490</v>
      </c>
      <c r="D10" s="123" t="s">
        <v>451</v>
      </c>
      <c r="E10" s="201" t="s">
        <v>455</v>
      </c>
      <c r="F10" s="201" t="s">
        <v>3494</v>
      </c>
      <c r="G10" s="85">
        <v>1</v>
      </c>
    </row>
    <row r="11" spans="1:7">
      <c r="A11" s="112">
        <v>2014</v>
      </c>
      <c r="B11" s="138" t="s">
        <v>3386</v>
      </c>
      <c r="C11" s="139" t="s">
        <v>2490</v>
      </c>
      <c r="D11" s="123" t="s">
        <v>456</v>
      </c>
      <c r="E11" s="201" t="s">
        <v>472</v>
      </c>
      <c r="F11" s="201" t="s">
        <v>3494</v>
      </c>
      <c r="G11" s="85">
        <v>1</v>
      </c>
    </row>
    <row r="12" spans="1:7">
      <c r="A12" s="112">
        <v>2014</v>
      </c>
      <c r="B12" s="138" t="s">
        <v>3386</v>
      </c>
      <c r="C12" s="139" t="s">
        <v>2490</v>
      </c>
      <c r="D12" s="123" t="s">
        <v>456</v>
      </c>
      <c r="E12" s="201" t="s">
        <v>453</v>
      </c>
      <c r="F12" s="201" t="s">
        <v>3581</v>
      </c>
      <c r="G12" s="85">
        <v>1</v>
      </c>
    </row>
    <row r="13" spans="1:7">
      <c r="A13" s="112">
        <v>2014</v>
      </c>
      <c r="B13" s="138" t="s">
        <v>3386</v>
      </c>
      <c r="C13" s="139" t="s">
        <v>2490</v>
      </c>
      <c r="D13" s="123" t="s">
        <v>456</v>
      </c>
      <c r="E13" s="201" t="s">
        <v>462</v>
      </c>
      <c r="F13" s="201" t="s">
        <v>3494</v>
      </c>
      <c r="G13" s="85">
        <v>1</v>
      </c>
    </row>
    <row r="14" spans="1:7">
      <c r="A14" s="112">
        <v>2014</v>
      </c>
      <c r="B14" s="138" t="s">
        <v>3386</v>
      </c>
      <c r="C14" s="139" t="s">
        <v>2490</v>
      </c>
      <c r="D14" s="123" t="s">
        <v>456</v>
      </c>
      <c r="E14" s="201" t="s">
        <v>311</v>
      </c>
      <c r="F14" s="201" t="s">
        <v>3494</v>
      </c>
      <c r="G14" s="85">
        <v>4</v>
      </c>
    </row>
    <row r="15" spans="1:7">
      <c r="A15" s="112">
        <v>2014</v>
      </c>
      <c r="B15" s="138" t="s">
        <v>3386</v>
      </c>
      <c r="C15" s="139" t="s">
        <v>2490</v>
      </c>
      <c r="D15" s="123" t="s">
        <v>456</v>
      </c>
      <c r="E15" s="201" t="s">
        <v>465</v>
      </c>
      <c r="F15" s="201" t="s">
        <v>3835</v>
      </c>
      <c r="G15" s="85">
        <v>2</v>
      </c>
    </row>
    <row r="16" spans="1:7">
      <c r="A16" s="112">
        <v>2014</v>
      </c>
      <c r="B16" s="138" t="s">
        <v>3386</v>
      </c>
      <c r="C16" s="139" t="s">
        <v>2490</v>
      </c>
      <c r="D16" s="123" t="s">
        <v>456</v>
      </c>
      <c r="E16" s="201" t="s">
        <v>473</v>
      </c>
      <c r="F16" s="201" t="s">
        <v>3494</v>
      </c>
      <c r="G16" s="85">
        <v>3</v>
      </c>
    </row>
    <row r="17" spans="1:7">
      <c r="A17" s="112">
        <v>2014</v>
      </c>
      <c r="B17" s="138" t="s">
        <v>3386</v>
      </c>
      <c r="C17" s="139" t="s">
        <v>2490</v>
      </c>
      <c r="D17" s="123" t="s">
        <v>456</v>
      </c>
      <c r="E17" s="201" t="s">
        <v>315</v>
      </c>
      <c r="F17" s="201" t="s">
        <v>3494</v>
      </c>
      <c r="G17" s="85">
        <v>1</v>
      </c>
    </row>
    <row r="18" spans="1:7">
      <c r="A18" s="112">
        <v>2014</v>
      </c>
      <c r="B18" s="113" t="s">
        <v>3387</v>
      </c>
      <c r="C18" s="139" t="s">
        <v>2490</v>
      </c>
      <c r="D18" s="123" t="s">
        <v>451</v>
      </c>
      <c r="E18" s="201" t="s">
        <v>452</v>
      </c>
      <c r="F18" s="201" t="s">
        <v>3494</v>
      </c>
      <c r="G18" s="85">
        <v>3</v>
      </c>
    </row>
    <row r="19" spans="1:7">
      <c r="A19" s="112">
        <v>2014</v>
      </c>
      <c r="B19" s="113" t="s">
        <v>3387</v>
      </c>
      <c r="C19" s="139" t="s">
        <v>2490</v>
      </c>
      <c r="D19" s="123" t="s">
        <v>451</v>
      </c>
      <c r="E19" s="201" t="s">
        <v>453</v>
      </c>
      <c r="F19" s="201" t="s">
        <v>3581</v>
      </c>
      <c r="G19" s="85">
        <v>7</v>
      </c>
    </row>
    <row r="20" spans="1:7">
      <c r="A20" s="112">
        <v>2014</v>
      </c>
      <c r="B20" s="113" t="s">
        <v>3387</v>
      </c>
      <c r="C20" s="139" t="s">
        <v>2490</v>
      </c>
      <c r="D20" s="123" t="s">
        <v>451</v>
      </c>
      <c r="E20" s="201" t="s">
        <v>309</v>
      </c>
      <c r="F20" s="201" t="s">
        <v>3577</v>
      </c>
      <c r="G20" s="85">
        <v>3</v>
      </c>
    </row>
    <row r="21" spans="1:7">
      <c r="A21" s="112">
        <v>2014</v>
      </c>
      <c r="B21" s="113" t="s">
        <v>3387</v>
      </c>
      <c r="C21" s="139" t="s">
        <v>2490</v>
      </c>
      <c r="D21" s="123" t="s">
        <v>451</v>
      </c>
      <c r="E21" s="201" t="s">
        <v>471</v>
      </c>
      <c r="F21" s="201" t="s">
        <v>3580</v>
      </c>
      <c r="G21" s="85">
        <v>3</v>
      </c>
    </row>
    <row r="22" spans="1:7">
      <c r="A22" s="112">
        <v>2014</v>
      </c>
      <c r="B22" s="113" t="s">
        <v>3387</v>
      </c>
      <c r="C22" s="139" t="s">
        <v>2490</v>
      </c>
      <c r="D22" s="123" t="s">
        <v>451</v>
      </c>
      <c r="E22" s="201" t="s">
        <v>312</v>
      </c>
      <c r="F22" s="201" t="s">
        <v>3579</v>
      </c>
      <c r="G22" s="85">
        <v>21</v>
      </c>
    </row>
    <row r="23" spans="1:7">
      <c r="A23" s="112">
        <v>2014</v>
      </c>
      <c r="B23" s="113" t="s">
        <v>3387</v>
      </c>
      <c r="C23" s="139" t="s">
        <v>2490</v>
      </c>
      <c r="D23" s="123" t="s">
        <v>451</v>
      </c>
      <c r="E23" s="201" t="s">
        <v>314</v>
      </c>
      <c r="F23" s="201" t="s">
        <v>3581</v>
      </c>
      <c r="G23" s="85">
        <v>3</v>
      </c>
    </row>
    <row r="24" spans="1:7">
      <c r="A24" s="112">
        <v>2014</v>
      </c>
      <c r="B24" s="113" t="s">
        <v>3387</v>
      </c>
      <c r="C24" s="139" t="s">
        <v>2490</v>
      </c>
      <c r="D24" s="123" t="s">
        <v>451</v>
      </c>
      <c r="E24" s="201" t="s">
        <v>454</v>
      </c>
      <c r="F24" s="201" t="s">
        <v>3494</v>
      </c>
      <c r="G24" s="85">
        <v>2</v>
      </c>
    </row>
    <row r="25" spans="1:7">
      <c r="A25" s="112">
        <v>2014</v>
      </c>
      <c r="B25" s="113" t="s">
        <v>3387</v>
      </c>
      <c r="C25" s="139" t="s">
        <v>2490</v>
      </c>
      <c r="D25" s="123" t="s">
        <v>451</v>
      </c>
      <c r="E25" s="201" t="s">
        <v>315</v>
      </c>
      <c r="F25" s="201" t="s">
        <v>3494</v>
      </c>
      <c r="G25" s="85">
        <v>12</v>
      </c>
    </row>
    <row r="26" spans="1:7">
      <c r="A26" s="112">
        <v>2014</v>
      </c>
      <c r="B26" s="113" t="s">
        <v>3387</v>
      </c>
      <c r="C26" s="139" t="s">
        <v>2490</v>
      </c>
      <c r="D26" s="123" t="s">
        <v>451</v>
      </c>
      <c r="E26" s="201" t="s">
        <v>455</v>
      </c>
      <c r="F26" s="201" t="s">
        <v>3494</v>
      </c>
      <c r="G26" s="85">
        <v>5</v>
      </c>
    </row>
    <row r="27" spans="1:7">
      <c r="A27" s="112">
        <v>2014</v>
      </c>
      <c r="B27" s="113" t="s">
        <v>3387</v>
      </c>
      <c r="C27" s="139" t="s">
        <v>2490</v>
      </c>
      <c r="D27" s="123" t="s">
        <v>456</v>
      </c>
      <c r="E27" s="201" t="s">
        <v>472</v>
      </c>
      <c r="F27" s="201" t="s">
        <v>3494</v>
      </c>
      <c r="G27" s="85">
        <v>1</v>
      </c>
    </row>
    <row r="28" spans="1:7">
      <c r="A28" s="112">
        <v>2014</v>
      </c>
      <c r="B28" s="113" t="s">
        <v>3387</v>
      </c>
      <c r="C28" s="139" t="s">
        <v>2490</v>
      </c>
      <c r="D28" s="123" t="s">
        <v>456</v>
      </c>
      <c r="E28" s="201" t="s">
        <v>453</v>
      </c>
      <c r="F28" s="201" t="s">
        <v>3581</v>
      </c>
      <c r="G28" s="85">
        <v>2</v>
      </c>
    </row>
    <row r="29" spans="1:7">
      <c r="A29" s="112">
        <v>2014</v>
      </c>
      <c r="B29" s="113" t="s">
        <v>3387</v>
      </c>
      <c r="C29" s="139" t="s">
        <v>2490</v>
      </c>
      <c r="D29" s="123" t="s">
        <v>456</v>
      </c>
      <c r="E29" s="201" t="s">
        <v>462</v>
      </c>
      <c r="F29" s="201" t="s">
        <v>3494</v>
      </c>
      <c r="G29" s="85">
        <v>4</v>
      </c>
    </row>
    <row r="30" spans="1:7">
      <c r="A30" s="112">
        <v>2014</v>
      </c>
      <c r="B30" s="113" t="s">
        <v>3387</v>
      </c>
      <c r="C30" s="139" t="s">
        <v>2490</v>
      </c>
      <c r="D30" s="123" t="s">
        <v>456</v>
      </c>
      <c r="E30" s="201" t="s">
        <v>311</v>
      </c>
      <c r="F30" s="201" t="s">
        <v>3494</v>
      </c>
      <c r="G30" s="85">
        <v>3</v>
      </c>
    </row>
    <row r="31" spans="1:7">
      <c r="A31" s="112">
        <v>2014</v>
      </c>
      <c r="B31" s="113" t="s">
        <v>3387</v>
      </c>
      <c r="C31" s="139" t="s">
        <v>2490</v>
      </c>
      <c r="D31" s="123" t="s">
        <v>456</v>
      </c>
      <c r="E31" s="201" t="s">
        <v>467</v>
      </c>
      <c r="F31" s="201" t="s">
        <v>3581</v>
      </c>
      <c r="G31" s="85">
        <v>5</v>
      </c>
    </row>
    <row r="32" spans="1:7">
      <c r="A32" s="112">
        <v>2014</v>
      </c>
      <c r="B32" s="113" t="s">
        <v>3387</v>
      </c>
      <c r="C32" s="139" t="s">
        <v>2490</v>
      </c>
      <c r="D32" s="123" t="s">
        <v>456</v>
      </c>
      <c r="E32" s="201" t="s">
        <v>315</v>
      </c>
      <c r="F32" s="201" t="s">
        <v>3494</v>
      </c>
      <c r="G32" s="85">
        <v>1</v>
      </c>
    </row>
    <row r="33" spans="1:7">
      <c r="A33" s="112">
        <v>2014</v>
      </c>
      <c r="B33" s="113" t="s">
        <v>3387</v>
      </c>
      <c r="C33" s="139" t="s">
        <v>2490</v>
      </c>
      <c r="D33" s="123" t="s">
        <v>456</v>
      </c>
      <c r="E33" s="201" t="s">
        <v>458</v>
      </c>
      <c r="F33" s="201" t="s">
        <v>3494</v>
      </c>
      <c r="G33" s="85">
        <v>6</v>
      </c>
    </row>
    <row r="34" spans="1:7">
      <c r="A34" s="112">
        <v>2014</v>
      </c>
      <c r="B34" s="113" t="s">
        <v>3387</v>
      </c>
      <c r="C34" s="139" t="s">
        <v>2490</v>
      </c>
      <c r="D34" s="123" t="s">
        <v>456</v>
      </c>
      <c r="E34" s="201" t="s">
        <v>463</v>
      </c>
      <c r="F34" s="201" t="s">
        <v>3691</v>
      </c>
      <c r="G34" s="85">
        <v>5</v>
      </c>
    </row>
    <row r="35" spans="1:7">
      <c r="A35" s="112">
        <v>2014</v>
      </c>
      <c r="B35" s="209" t="s">
        <v>3386</v>
      </c>
      <c r="C35" s="141" t="s">
        <v>644</v>
      </c>
      <c r="D35" s="123" t="s">
        <v>451</v>
      </c>
      <c r="E35" s="201" t="s">
        <v>320</v>
      </c>
      <c r="F35" s="201" t="s">
        <v>3494</v>
      </c>
      <c r="G35" s="85">
        <v>1</v>
      </c>
    </row>
    <row r="36" spans="1:7">
      <c r="A36" s="112">
        <v>2014</v>
      </c>
      <c r="B36" s="209" t="s">
        <v>3386</v>
      </c>
      <c r="C36" s="141" t="s">
        <v>644</v>
      </c>
      <c r="D36" s="123" t="s">
        <v>451</v>
      </c>
      <c r="E36" s="201" t="s">
        <v>314</v>
      </c>
      <c r="F36" s="201" t="s">
        <v>3581</v>
      </c>
      <c r="G36" s="85">
        <v>5</v>
      </c>
    </row>
    <row r="37" spans="1:7">
      <c r="A37" s="112">
        <v>2014</v>
      </c>
      <c r="B37" s="209" t="s">
        <v>3386</v>
      </c>
      <c r="C37" s="141" t="s">
        <v>644</v>
      </c>
      <c r="D37" s="123" t="s">
        <v>451</v>
      </c>
      <c r="E37" s="201" t="s">
        <v>3694</v>
      </c>
      <c r="F37" s="201" t="s">
        <v>3695</v>
      </c>
      <c r="G37" s="85">
        <v>2</v>
      </c>
    </row>
    <row r="38" spans="1:7">
      <c r="A38" s="112">
        <v>2014</v>
      </c>
      <c r="B38" s="209" t="s">
        <v>3386</v>
      </c>
      <c r="C38" s="141" t="s">
        <v>644</v>
      </c>
      <c r="D38" s="123" t="s">
        <v>456</v>
      </c>
      <c r="E38" s="201" t="s">
        <v>459</v>
      </c>
      <c r="F38" s="201" t="s">
        <v>3581</v>
      </c>
      <c r="G38" s="85">
        <v>3</v>
      </c>
    </row>
    <row r="39" spans="1:7">
      <c r="A39" s="112">
        <v>2014</v>
      </c>
      <c r="B39" s="208" t="s">
        <v>3387</v>
      </c>
      <c r="C39" s="141" t="s">
        <v>644</v>
      </c>
      <c r="D39" s="123" t="s">
        <v>451</v>
      </c>
      <c r="E39" s="201" t="s">
        <v>320</v>
      </c>
      <c r="F39" s="201" t="s">
        <v>3494</v>
      </c>
      <c r="G39" s="85">
        <v>1</v>
      </c>
    </row>
    <row r="40" spans="1:7">
      <c r="A40" s="112">
        <v>2014</v>
      </c>
      <c r="B40" s="208" t="s">
        <v>3387</v>
      </c>
      <c r="C40" s="141" t="s">
        <v>644</v>
      </c>
      <c r="D40" s="123" t="s">
        <v>451</v>
      </c>
      <c r="E40" s="201" t="s">
        <v>314</v>
      </c>
      <c r="F40" s="201" t="s">
        <v>3581</v>
      </c>
      <c r="G40" s="85">
        <v>1</v>
      </c>
    </row>
    <row r="41" spans="1:7">
      <c r="A41" s="112">
        <v>2014</v>
      </c>
      <c r="B41" s="208" t="s">
        <v>3387</v>
      </c>
      <c r="C41" s="141" t="s">
        <v>644</v>
      </c>
      <c r="D41" s="123" t="s">
        <v>451</v>
      </c>
      <c r="E41" s="201" t="s">
        <v>3694</v>
      </c>
      <c r="F41" s="201" t="s">
        <v>3695</v>
      </c>
      <c r="G41" s="85">
        <v>1</v>
      </c>
    </row>
    <row r="42" spans="1:7">
      <c r="A42" s="112">
        <v>2014</v>
      </c>
      <c r="B42" s="208" t="s">
        <v>3387</v>
      </c>
      <c r="C42" s="141" t="s">
        <v>644</v>
      </c>
      <c r="D42" s="123" t="s">
        <v>456</v>
      </c>
      <c r="E42" s="201" t="s">
        <v>459</v>
      </c>
      <c r="F42" s="201" t="s">
        <v>3581</v>
      </c>
      <c r="G42" s="85">
        <v>4</v>
      </c>
    </row>
    <row r="43" spans="1:7">
      <c r="A43" s="113">
        <v>2015</v>
      </c>
      <c r="B43" s="138" t="s">
        <v>3386</v>
      </c>
      <c r="C43" s="139" t="s">
        <v>2490</v>
      </c>
      <c r="D43" s="123" t="s">
        <v>451</v>
      </c>
      <c r="E43" s="201" t="s">
        <v>453</v>
      </c>
      <c r="F43" s="201" t="s">
        <v>3581</v>
      </c>
      <c r="G43" s="85">
        <v>6</v>
      </c>
    </row>
    <row r="44" spans="1:7">
      <c r="A44" s="113">
        <v>2015</v>
      </c>
      <c r="B44" s="138" t="s">
        <v>3386</v>
      </c>
      <c r="C44" s="139" t="s">
        <v>2490</v>
      </c>
      <c r="D44" s="123" t="s">
        <v>451</v>
      </c>
      <c r="E44" s="201" t="s">
        <v>309</v>
      </c>
      <c r="F44" s="201" t="s">
        <v>3577</v>
      </c>
      <c r="G44" s="85">
        <v>2</v>
      </c>
    </row>
    <row r="45" spans="1:7">
      <c r="A45" s="113">
        <v>2015</v>
      </c>
      <c r="B45" s="138" t="s">
        <v>3386</v>
      </c>
      <c r="C45" s="139" t="s">
        <v>2490</v>
      </c>
      <c r="D45" s="123" t="s">
        <v>451</v>
      </c>
      <c r="E45" s="201" t="s">
        <v>471</v>
      </c>
      <c r="F45" s="201" t="s">
        <v>3580</v>
      </c>
      <c r="G45" s="85">
        <v>2</v>
      </c>
    </row>
    <row r="46" spans="1:7">
      <c r="A46" s="113">
        <v>2015</v>
      </c>
      <c r="B46" s="138" t="s">
        <v>3386</v>
      </c>
      <c r="C46" s="139" t="s">
        <v>2490</v>
      </c>
      <c r="D46" s="123" t="s">
        <v>451</v>
      </c>
      <c r="E46" s="201" t="s">
        <v>312</v>
      </c>
      <c r="F46" s="201" t="s">
        <v>3579</v>
      </c>
      <c r="G46" s="85">
        <v>13</v>
      </c>
    </row>
    <row r="47" spans="1:7">
      <c r="A47" s="113">
        <v>2015</v>
      </c>
      <c r="B47" s="138" t="s">
        <v>3386</v>
      </c>
      <c r="C47" s="139" t="s">
        <v>2490</v>
      </c>
      <c r="D47" s="123" t="s">
        <v>451</v>
      </c>
      <c r="E47" s="201" t="s">
        <v>314</v>
      </c>
      <c r="F47" s="201" t="s">
        <v>3581</v>
      </c>
      <c r="G47" s="85">
        <v>3</v>
      </c>
    </row>
    <row r="48" spans="1:7">
      <c r="A48" s="113">
        <v>2015</v>
      </c>
      <c r="B48" s="138" t="s">
        <v>3386</v>
      </c>
      <c r="C48" s="139" t="s">
        <v>2490</v>
      </c>
      <c r="D48" s="123" t="s">
        <v>451</v>
      </c>
      <c r="E48" s="201" t="s">
        <v>454</v>
      </c>
      <c r="F48" s="201" t="s">
        <v>3494</v>
      </c>
      <c r="G48" s="85">
        <v>3</v>
      </c>
    </row>
    <row r="49" spans="1:7">
      <c r="A49" s="113">
        <v>2015</v>
      </c>
      <c r="B49" s="138" t="s">
        <v>3386</v>
      </c>
      <c r="C49" s="139" t="s">
        <v>2490</v>
      </c>
      <c r="D49" s="123" t="s">
        <v>451</v>
      </c>
      <c r="E49" s="201" t="s">
        <v>464</v>
      </c>
      <c r="F49" s="201" t="s">
        <v>3494</v>
      </c>
      <c r="G49" s="85">
        <v>2</v>
      </c>
    </row>
    <row r="50" spans="1:7">
      <c r="A50" s="113">
        <v>2015</v>
      </c>
      <c r="B50" s="138" t="s">
        <v>3386</v>
      </c>
      <c r="C50" s="139" t="s">
        <v>2490</v>
      </c>
      <c r="D50" s="123" t="s">
        <v>451</v>
      </c>
      <c r="E50" s="201" t="s">
        <v>4539</v>
      </c>
      <c r="F50" s="201" t="s">
        <v>3690</v>
      </c>
      <c r="G50" s="85">
        <v>1</v>
      </c>
    </row>
    <row r="51" spans="1:7">
      <c r="A51" s="113">
        <v>2015</v>
      </c>
      <c r="B51" s="138" t="s">
        <v>3386</v>
      </c>
      <c r="C51" s="139" t="s">
        <v>2490</v>
      </c>
      <c r="D51" s="123" t="s">
        <v>451</v>
      </c>
      <c r="E51" s="201" t="s">
        <v>315</v>
      </c>
      <c r="F51" s="201" t="s">
        <v>3494</v>
      </c>
      <c r="G51" s="85">
        <v>12</v>
      </c>
    </row>
    <row r="52" spans="1:7">
      <c r="A52" s="113">
        <v>2015</v>
      </c>
      <c r="B52" s="210" t="s">
        <v>3386</v>
      </c>
      <c r="C52" s="139" t="s">
        <v>2490</v>
      </c>
      <c r="D52" s="123" t="s">
        <v>451</v>
      </c>
      <c r="E52" s="201" t="s">
        <v>455</v>
      </c>
      <c r="F52" s="201" t="s">
        <v>3494</v>
      </c>
      <c r="G52" s="85">
        <v>3</v>
      </c>
    </row>
    <row r="53" spans="1:7">
      <c r="A53" s="113">
        <v>2015</v>
      </c>
      <c r="B53" s="210" t="s">
        <v>3386</v>
      </c>
      <c r="C53" s="139" t="s">
        <v>2490</v>
      </c>
      <c r="D53" s="123" t="s">
        <v>456</v>
      </c>
      <c r="E53" s="201" t="s">
        <v>472</v>
      </c>
      <c r="F53" s="201" t="s">
        <v>3494</v>
      </c>
      <c r="G53" s="85">
        <v>1</v>
      </c>
    </row>
    <row r="54" spans="1:7">
      <c r="A54" s="113">
        <v>2015</v>
      </c>
      <c r="B54" s="210" t="s">
        <v>3386</v>
      </c>
      <c r="C54" s="139" t="s">
        <v>2490</v>
      </c>
      <c r="D54" s="123" t="s">
        <v>456</v>
      </c>
      <c r="E54" s="201" t="s">
        <v>453</v>
      </c>
      <c r="F54" s="201" t="s">
        <v>3581</v>
      </c>
      <c r="G54" s="85">
        <v>8</v>
      </c>
    </row>
    <row r="55" spans="1:7">
      <c r="A55" s="113">
        <v>2015</v>
      </c>
      <c r="B55" s="210" t="s">
        <v>3386</v>
      </c>
      <c r="C55" s="139" t="s">
        <v>2490</v>
      </c>
      <c r="D55" s="123" t="s">
        <v>456</v>
      </c>
      <c r="E55" s="201" t="s">
        <v>462</v>
      </c>
      <c r="F55" s="201" t="s">
        <v>3494</v>
      </c>
      <c r="G55" s="85">
        <v>5</v>
      </c>
    </row>
    <row r="56" spans="1:7">
      <c r="A56" s="113">
        <v>2015</v>
      </c>
      <c r="B56" s="210" t="s">
        <v>3386</v>
      </c>
      <c r="C56" s="139" t="s">
        <v>2490</v>
      </c>
      <c r="D56" s="123" t="s">
        <v>456</v>
      </c>
      <c r="E56" s="201" t="s">
        <v>311</v>
      </c>
      <c r="F56" s="201" t="s">
        <v>3494</v>
      </c>
      <c r="G56" s="85">
        <v>12</v>
      </c>
    </row>
    <row r="57" spans="1:7">
      <c r="A57" s="113">
        <v>2015</v>
      </c>
      <c r="B57" s="210" t="s">
        <v>3386</v>
      </c>
      <c r="C57" s="139" t="s">
        <v>2490</v>
      </c>
      <c r="D57" s="123" t="s">
        <v>456</v>
      </c>
      <c r="E57" s="201" t="s">
        <v>473</v>
      </c>
      <c r="F57" s="201" t="s">
        <v>3494</v>
      </c>
      <c r="G57" s="85">
        <v>8</v>
      </c>
    </row>
    <row r="58" spans="1:7">
      <c r="A58" s="113">
        <v>2015</v>
      </c>
      <c r="B58" s="210" t="s">
        <v>3386</v>
      </c>
      <c r="C58" s="139" t="s">
        <v>2490</v>
      </c>
      <c r="D58" s="123" t="s">
        <v>456</v>
      </c>
      <c r="E58" s="201" t="s">
        <v>467</v>
      </c>
      <c r="F58" s="201" t="s">
        <v>3581</v>
      </c>
      <c r="G58" s="85">
        <v>2</v>
      </c>
    </row>
    <row r="59" spans="1:7">
      <c r="A59" s="113">
        <v>2015</v>
      </c>
      <c r="B59" s="210" t="s">
        <v>3386</v>
      </c>
      <c r="C59" s="139" t="s">
        <v>2490</v>
      </c>
      <c r="D59" s="123" t="s">
        <v>456</v>
      </c>
      <c r="E59" s="201" t="s">
        <v>315</v>
      </c>
      <c r="F59" s="201" t="s">
        <v>3494</v>
      </c>
      <c r="G59" s="85">
        <v>1</v>
      </c>
    </row>
    <row r="60" spans="1:7">
      <c r="A60" s="113">
        <v>2015</v>
      </c>
      <c r="B60" s="138" t="s">
        <v>3386</v>
      </c>
      <c r="C60" s="139" t="s">
        <v>2490</v>
      </c>
      <c r="D60" s="123" t="s">
        <v>456</v>
      </c>
      <c r="E60" s="201" t="s">
        <v>458</v>
      </c>
      <c r="F60" s="201" t="s">
        <v>3494</v>
      </c>
      <c r="G60" s="85">
        <v>8</v>
      </c>
    </row>
    <row r="61" spans="1:7">
      <c r="A61" s="113">
        <v>2015</v>
      </c>
      <c r="B61" s="210" t="s">
        <v>3386</v>
      </c>
      <c r="C61" s="139" t="s">
        <v>2490</v>
      </c>
      <c r="D61" s="123" t="s">
        <v>456</v>
      </c>
      <c r="E61" s="201" t="s">
        <v>463</v>
      </c>
      <c r="F61" s="201" t="s">
        <v>3691</v>
      </c>
      <c r="G61" s="85">
        <v>4</v>
      </c>
    </row>
    <row r="62" spans="1:7">
      <c r="A62" s="113">
        <v>2015</v>
      </c>
      <c r="B62" s="124" t="s">
        <v>3387</v>
      </c>
      <c r="C62" s="139" t="s">
        <v>2490</v>
      </c>
      <c r="D62" s="123" t="s">
        <v>451</v>
      </c>
      <c r="E62" s="201" t="s">
        <v>453</v>
      </c>
      <c r="F62" s="201" t="s">
        <v>3581</v>
      </c>
      <c r="G62" s="85">
        <v>8</v>
      </c>
    </row>
    <row r="63" spans="1:7">
      <c r="A63" s="113">
        <v>2015</v>
      </c>
      <c r="B63" s="124" t="s">
        <v>3387</v>
      </c>
      <c r="C63" s="139" t="s">
        <v>2490</v>
      </c>
      <c r="D63" s="123" t="s">
        <v>451</v>
      </c>
      <c r="E63" s="201" t="s">
        <v>309</v>
      </c>
      <c r="F63" s="201" t="s">
        <v>3577</v>
      </c>
      <c r="G63" s="85">
        <v>5</v>
      </c>
    </row>
    <row r="64" spans="1:7">
      <c r="A64" s="113">
        <v>2015</v>
      </c>
      <c r="B64" s="124" t="s">
        <v>3387</v>
      </c>
      <c r="C64" s="139" t="s">
        <v>2490</v>
      </c>
      <c r="D64" s="123" t="s">
        <v>451</v>
      </c>
      <c r="E64" s="201" t="s">
        <v>312</v>
      </c>
      <c r="F64" s="201" t="s">
        <v>3579</v>
      </c>
      <c r="G64" s="85">
        <v>9</v>
      </c>
    </row>
    <row r="65" spans="1:7">
      <c r="A65" s="113">
        <v>2015</v>
      </c>
      <c r="B65" s="124" t="s">
        <v>3387</v>
      </c>
      <c r="C65" s="139" t="s">
        <v>2490</v>
      </c>
      <c r="D65" s="123" t="s">
        <v>451</v>
      </c>
      <c r="E65" s="201" t="s">
        <v>314</v>
      </c>
      <c r="F65" s="201" t="s">
        <v>3581</v>
      </c>
      <c r="G65" s="85">
        <v>3</v>
      </c>
    </row>
    <row r="66" spans="1:7">
      <c r="A66" s="113">
        <v>2015</v>
      </c>
      <c r="B66" s="124" t="s">
        <v>3387</v>
      </c>
      <c r="C66" s="139" t="s">
        <v>2490</v>
      </c>
      <c r="D66" s="123" t="s">
        <v>451</v>
      </c>
      <c r="E66" s="201" t="s">
        <v>454</v>
      </c>
      <c r="F66" s="201" t="s">
        <v>3494</v>
      </c>
      <c r="G66" s="85">
        <v>4</v>
      </c>
    </row>
    <row r="67" spans="1:7">
      <c r="A67" s="113">
        <v>2015</v>
      </c>
      <c r="B67" s="124" t="s">
        <v>3387</v>
      </c>
      <c r="C67" s="139" t="s">
        <v>2490</v>
      </c>
      <c r="D67" s="123" t="s">
        <v>451</v>
      </c>
      <c r="E67" s="201" t="s">
        <v>4539</v>
      </c>
      <c r="F67" s="201" t="s">
        <v>3690</v>
      </c>
      <c r="G67" s="85">
        <v>1</v>
      </c>
    </row>
    <row r="68" spans="1:7">
      <c r="A68" s="113">
        <v>2015</v>
      </c>
      <c r="B68" s="124" t="s">
        <v>3387</v>
      </c>
      <c r="C68" s="139" t="s">
        <v>2490</v>
      </c>
      <c r="D68" s="123" t="s">
        <v>451</v>
      </c>
      <c r="E68" s="201" t="s">
        <v>315</v>
      </c>
      <c r="F68" s="201" t="s">
        <v>3494</v>
      </c>
      <c r="G68" s="85">
        <v>12</v>
      </c>
    </row>
    <row r="69" spans="1:7">
      <c r="A69" s="113">
        <v>2015</v>
      </c>
      <c r="B69" s="208" t="s">
        <v>3387</v>
      </c>
      <c r="C69" s="139" t="s">
        <v>2490</v>
      </c>
      <c r="D69" s="123" t="s">
        <v>451</v>
      </c>
      <c r="E69" s="201" t="s">
        <v>455</v>
      </c>
      <c r="F69" s="201" t="s">
        <v>3494</v>
      </c>
      <c r="G69" s="85">
        <v>1</v>
      </c>
    </row>
    <row r="70" spans="1:7">
      <c r="A70" s="113">
        <v>2015</v>
      </c>
      <c r="B70" s="208" t="s">
        <v>3387</v>
      </c>
      <c r="C70" s="139" t="s">
        <v>2490</v>
      </c>
      <c r="D70" s="123" t="s">
        <v>456</v>
      </c>
      <c r="E70" s="201" t="s">
        <v>453</v>
      </c>
      <c r="F70" s="201" t="s">
        <v>3581</v>
      </c>
      <c r="G70" s="85">
        <v>6</v>
      </c>
    </row>
    <row r="71" spans="1:7">
      <c r="A71" s="113">
        <v>2015</v>
      </c>
      <c r="B71" s="208" t="s">
        <v>3387</v>
      </c>
      <c r="C71" s="139" t="s">
        <v>2490</v>
      </c>
      <c r="D71" s="123" t="s">
        <v>456</v>
      </c>
      <c r="E71" s="201" t="s">
        <v>311</v>
      </c>
      <c r="F71" s="201" t="s">
        <v>3494</v>
      </c>
      <c r="G71" s="85">
        <v>8</v>
      </c>
    </row>
    <row r="72" spans="1:7">
      <c r="A72" s="113">
        <v>2015</v>
      </c>
      <c r="B72" s="208" t="s">
        <v>3387</v>
      </c>
      <c r="C72" s="139" t="s">
        <v>2490</v>
      </c>
      <c r="D72" s="123" t="s">
        <v>456</v>
      </c>
      <c r="E72" s="201" t="s">
        <v>473</v>
      </c>
      <c r="F72" s="201" t="s">
        <v>3494</v>
      </c>
      <c r="G72" s="85">
        <v>11</v>
      </c>
    </row>
    <row r="73" spans="1:7">
      <c r="A73" s="113">
        <v>2015</v>
      </c>
      <c r="B73" s="208" t="s">
        <v>3387</v>
      </c>
      <c r="C73" s="139" t="s">
        <v>2490</v>
      </c>
      <c r="D73" s="123" t="s">
        <v>456</v>
      </c>
      <c r="E73" s="201" t="s">
        <v>469</v>
      </c>
      <c r="F73" s="201" t="s">
        <v>3494</v>
      </c>
      <c r="G73" s="85">
        <v>7</v>
      </c>
    </row>
    <row r="74" spans="1:7">
      <c r="A74" s="113">
        <v>2015</v>
      </c>
      <c r="B74" s="208" t="s">
        <v>3387</v>
      </c>
      <c r="C74" s="139" t="s">
        <v>2490</v>
      </c>
      <c r="D74" s="123" t="s">
        <v>456</v>
      </c>
      <c r="E74" s="201" t="s">
        <v>315</v>
      </c>
      <c r="F74" s="201" t="s">
        <v>3494</v>
      </c>
      <c r="G74" s="85">
        <v>4</v>
      </c>
    </row>
    <row r="75" spans="1:7">
      <c r="A75" s="113">
        <v>2015</v>
      </c>
      <c r="B75" s="124" t="s">
        <v>3387</v>
      </c>
      <c r="C75" s="139" t="s">
        <v>2490</v>
      </c>
      <c r="D75" s="123" t="s">
        <v>456</v>
      </c>
      <c r="E75" s="201" t="s">
        <v>458</v>
      </c>
      <c r="F75" s="201" t="s">
        <v>3494</v>
      </c>
      <c r="G75" s="85">
        <v>2</v>
      </c>
    </row>
    <row r="76" spans="1:7">
      <c r="A76" s="113">
        <v>2015</v>
      </c>
      <c r="B76" s="208" t="s">
        <v>3387</v>
      </c>
      <c r="C76" s="139" t="s">
        <v>2490</v>
      </c>
      <c r="D76" s="123" t="s">
        <v>456</v>
      </c>
      <c r="E76" s="201" t="s">
        <v>463</v>
      </c>
      <c r="F76" s="201" t="s">
        <v>3691</v>
      </c>
      <c r="G76" s="85">
        <v>2</v>
      </c>
    </row>
    <row r="77" spans="1:7">
      <c r="A77" s="113">
        <v>2015</v>
      </c>
      <c r="B77" s="138" t="s">
        <v>3386</v>
      </c>
      <c r="C77" s="141" t="s">
        <v>644</v>
      </c>
      <c r="D77" s="123" t="s">
        <v>451</v>
      </c>
      <c r="E77" s="201" t="s">
        <v>314</v>
      </c>
      <c r="F77" s="201" t="s">
        <v>3581</v>
      </c>
      <c r="G77" s="85">
        <v>4</v>
      </c>
    </row>
    <row r="78" spans="1:7">
      <c r="A78" s="113">
        <v>2015</v>
      </c>
      <c r="B78" s="138" t="s">
        <v>3386</v>
      </c>
      <c r="C78" s="141" t="s">
        <v>644</v>
      </c>
      <c r="D78" s="123" t="s">
        <v>451</v>
      </c>
      <c r="E78" s="201" t="s">
        <v>3696</v>
      </c>
      <c r="F78" s="201" t="s">
        <v>3578</v>
      </c>
      <c r="G78" s="85">
        <v>1</v>
      </c>
    </row>
    <row r="79" spans="1:7">
      <c r="A79" s="113">
        <v>2015</v>
      </c>
      <c r="B79" s="210" t="s">
        <v>3386</v>
      </c>
      <c r="C79" s="141" t="s">
        <v>644</v>
      </c>
      <c r="D79" s="123" t="s">
        <v>456</v>
      </c>
      <c r="E79" s="201" t="s">
        <v>459</v>
      </c>
      <c r="F79" s="201" t="s">
        <v>3581</v>
      </c>
      <c r="G79" s="85">
        <v>2</v>
      </c>
    </row>
    <row r="80" spans="1:7">
      <c r="A80" s="113">
        <v>2015</v>
      </c>
      <c r="B80" s="208" t="s">
        <v>3387</v>
      </c>
      <c r="C80" s="141" t="s">
        <v>644</v>
      </c>
      <c r="D80" s="123" t="s">
        <v>451</v>
      </c>
      <c r="E80" s="201" t="s">
        <v>314</v>
      </c>
      <c r="F80" s="201" t="s">
        <v>3581</v>
      </c>
      <c r="G80" s="85">
        <v>2</v>
      </c>
    </row>
    <row r="81" spans="1:7">
      <c r="A81" s="113">
        <v>2015</v>
      </c>
      <c r="B81" s="208" t="s">
        <v>3387</v>
      </c>
      <c r="C81" s="141" t="s">
        <v>644</v>
      </c>
      <c r="D81" s="123" t="s">
        <v>456</v>
      </c>
      <c r="E81" s="201" t="s">
        <v>459</v>
      </c>
      <c r="F81" s="201" t="s">
        <v>3581</v>
      </c>
      <c r="G81" s="85">
        <v>11</v>
      </c>
    </row>
    <row r="82" spans="1:7">
      <c r="A82" s="112">
        <v>2016</v>
      </c>
      <c r="B82" s="138" t="s">
        <v>3386</v>
      </c>
      <c r="C82" s="139" t="s">
        <v>2490</v>
      </c>
      <c r="D82" s="123" t="s">
        <v>451</v>
      </c>
      <c r="E82" s="201" t="s">
        <v>453</v>
      </c>
      <c r="F82" s="201" t="s">
        <v>3581</v>
      </c>
      <c r="G82" s="85">
        <v>13</v>
      </c>
    </row>
    <row r="83" spans="1:7">
      <c r="A83" s="112">
        <v>2016</v>
      </c>
      <c r="B83" s="138" t="s">
        <v>3386</v>
      </c>
      <c r="C83" s="139" t="s">
        <v>2490</v>
      </c>
      <c r="D83" s="123" t="s">
        <v>451</v>
      </c>
      <c r="E83" s="201" t="s">
        <v>309</v>
      </c>
      <c r="F83" s="201" t="s">
        <v>3577</v>
      </c>
      <c r="G83" s="85">
        <v>6</v>
      </c>
    </row>
    <row r="84" spans="1:7">
      <c r="A84" s="112">
        <v>2016</v>
      </c>
      <c r="B84" s="138" t="s">
        <v>3386</v>
      </c>
      <c r="C84" s="139" t="s">
        <v>2490</v>
      </c>
      <c r="D84" s="123" t="s">
        <v>451</v>
      </c>
      <c r="E84" s="201" t="s">
        <v>312</v>
      </c>
      <c r="F84" s="201" t="s">
        <v>3579</v>
      </c>
      <c r="G84" s="85">
        <v>19</v>
      </c>
    </row>
    <row r="85" spans="1:7">
      <c r="A85" s="112">
        <v>2016</v>
      </c>
      <c r="B85" s="138" t="s">
        <v>3386</v>
      </c>
      <c r="C85" s="139" t="s">
        <v>2490</v>
      </c>
      <c r="D85" s="123" t="s">
        <v>451</v>
      </c>
      <c r="E85" s="201" t="s">
        <v>314</v>
      </c>
      <c r="F85" s="201" t="s">
        <v>3581</v>
      </c>
      <c r="G85" s="85">
        <v>2</v>
      </c>
    </row>
    <row r="86" spans="1:7">
      <c r="A86" s="112">
        <v>2016</v>
      </c>
      <c r="B86" s="138" t="s">
        <v>3386</v>
      </c>
      <c r="C86" s="139" t="s">
        <v>2490</v>
      </c>
      <c r="D86" s="123" t="s">
        <v>451</v>
      </c>
      <c r="E86" s="201" t="s">
        <v>454</v>
      </c>
      <c r="F86" s="201" t="s">
        <v>3494</v>
      </c>
      <c r="G86" s="85">
        <v>3</v>
      </c>
    </row>
    <row r="87" spans="1:7">
      <c r="A87" s="112">
        <v>2016</v>
      </c>
      <c r="B87" s="138" t="s">
        <v>3386</v>
      </c>
      <c r="C87" s="139" t="s">
        <v>2490</v>
      </c>
      <c r="D87" s="123" t="s">
        <v>451</v>
      </c>
      <c r="E87" s="201" t="s">
        <v>464</v>
      </c>
      <c r="F87" s="201" t="s">
        <v>3494</v>
      </c>
      <c r="G87" s="85">
        <v>6</v>
      </c>
    </row>
    <row r="88" spans="1:7">
      <c r="A88" s="112">
        <v>2016</v>
      </c>
      <c r="B88" s="138" t="s">
        <v>3386</v>
      </c>
      <c r="C88" s="139" t="s">
        <v>2490</v>
      </c>
      <c r="D88" s="123" t="s">
        <v>451</v>
      </c>
      <c r="E88" s="201" t="s">
        <v>315</v>
      </c>
      <c r="F88" s="201" t="s">
        <v>3494</v>
      </c>
      <c r="G88" s="85">
        <v>5</v>
      </c>
    </row>
    <row r="89" spans="1:7">
      <c r="A89" s="112">
        <v>2016</v>
      </c>
      <c r="B89" s="138" t="s">
        <v>3386</v>
      </c>
      <c r="C89" s="139" t="s">
        <v>2490</v>
      </c>
      <c r="D89" s="123" t="s">
        <v>451</v>
      </c>
      <c r="E89" s="201" t="s">
        <v>455</v>
      </c>
      <c r="F89" s="201" t="s">
        <v>3494</v>
      </c>
      <c r="G89" s="85">
        <v>6</v>
      </c>
    </row>
    <row r="90" spans="1:7">
      <c r="A90" s="112">
        <v>2016</v>
      </c>
      <c r="B90" s="138" t="s">
        <v>3386</v>
      </c>
      <c r="C90" s="139" t="s">
        <v>2490</v>
      </c>
      <c r="D90" s="123" t="s">
        <v>456</v>
      </c>
      <c r="E90" s="201" t="s">
        <v>452</v>
      </c>
      <c r="F90" s="201" t="s">
        <v>3494</v>
      </c>
      <c r="G90" s="85">
        <v>1</v>
      </c>
    </row>
    <row r="91" spans="1:7">
      <c r="A91" s="112">
        <v>2016</v>
      </c>
      <c r="B91" s="138" t="s">
        <v>3386</v>
      </c>
      <c r="C91" s="139" t="s">
        <v>2490</v>
      </c>
      <c r="D91" s="123" t="s">
        <v>456</v>
      </c>
      <c r="E91" s="201" t="s">
        <v>453</v>
      </c>
      <c r="F91" s="201" t="s">
        <v>3581</v>
      </c>
      <c r="G91" s="85">
        <v>20</v>
      </c>
    </row>
    <row r="92" spans="1:7">
      <c r="A92" s="112">
        <v>2016</v>
      </c>
      <c r="B92" s="138" t="s">
        <v>3386</v>
      </c>
      <c r="C92" s="139" t="s">
        <v>2490</v>
      </c>
      <c r="D92" s="123" t="s">
        <v>456</v>
      </c>
      <c r="E92" s="201" t="s">
        <v>462</v>
      </c>
      <c r="F92" s="201" t="s">
        <v>3494</v>
      </c>
      <c r="G92" s="85">
        <v>1</v>
      </c>
    </row>
    <row r="93" spans="1:7">
      <c r="A93" s="112">
        <v>2016</v>
      </c>
      <c r="B93" s="138" t="s">
        <v>3386</v>
      </c>
      <c r="C93" s="139" t="s">
        <v>2490</v>
      </c>
      <c r="D93" s="123" t="s">
        <v>456</v>
      </c>
      <c r="E93" s="201" t="s">
        <v>311</v>
      </c>
      <c r="F93" s="201" t="s">
        <v>3494</v>
      </c>
      <c r="G93" s="85">
        <v>10</v>
      </c>
    </row>
    <row r="94" spans="1:7">
      <c r="A94" s="112">
        <v>2016</v>
      </c>
      <c r="B94" s="138" t="s">
        <v>3386</v>
      </c>
      <c r="C94" s="139" t="s">
        <v>2490</v>
      </c>
      <c r="D94" s="123" t="s">
        <v>456</v>
      </c>
      <c r="E94" s="201" t="s">
        <v>473</v>
      </c>
      <c r="F94" s="201" t="s">
        <v>3494</v>
      </c>
      <c r="G94" s="85">
        <v>4</v>
      </c>
    </row>
    <row r="95" spans="1:7">
      <c r="A95" s="112">
        <v>2016</v>
      </c>
      <c r="B95" s="138" t="s">
        <v>3386</v>
      </c>
      <c r="C95" s="139" t="s">
        <v>2490</v>
      </c>
      <c r="D95" s="123" t="s">
        <v>456</v>
      </c>
      <c r="E95" s="201" t="s">
        <v>466</v>
      </c>
      <c r="F95" s="201" t="s">
        <v>3693</v>
      </c>
      <c r="G95" s="85">
        <v>1</v>
      </c>
    </row>
    <row r="96" spans="1:7">
      <c r="A96" s="112">
        <v>2016</v>
      </c>
      <c r="B96" s="138" t="s">
        <v>3386</v>
      </c>
      <c r="C96" s="139" t="s">
        <v>2490</v>
      </c>
      <c r="D96" s="123" t="s">
        <v>456</v>
      </c>
      <c r="E96" s="201" t="s">
        <v>467</v>
      </c>
      <c r="F96" s="201" t="s">
        <v>3581</v>
      </c>
      <c r="G96" s="85">
        <v>1</v>
      </c>
    </row>
    <row r="97" spans="1:7">
      <c r="A97" s="112">
        <v>2016</v>
      </c>
      <c r="B97" s="138" t="s">
        <v>3386</v>
      </c>
      <c r="C97" s="139" t="s">
        <v>2490</v>
      </c>
      <c r="D97" s="123" t="s">
        <v>456</v>
      </c>
      <c r="E97" s="201" t="s">
        <v>468</v>
      </c>
      <c r="F97" s="201" t="s">
        <v>3494</v>
      </c>
      <c r="G97" s="85">
        <v>1</v>
      </c>
    </row>
    <row r="98" spans="1:7">
      <c r="A98" s="112">
        <v>2016</v>
      </c>
      <c r="B98" s="138" t="s">
        <v>3386</v>
      </c>
      <c r="C98" s="139" t="s">
        <v>2490</v>
      </c>
      <c r="D98" s="123" t="s">
        <v>456</v>
      </c>
      <c r="E98" s="201" t="s">
        <v>469</v>
      </c>
      <c r="F98" s="201" t="s">
        <v>3494</v>
      </c>
      <c r="G98" s="85">
        <v>42</v>
      </c>
    </row>
    <row r="99" spans="1:7">
      <c r="A99" s="112">
        <v>2016</v>
      </c>
      <c r="B99" s="138" t="s">
        <v>3386</v>
      </c>
      <c r="C99" s="139" t="s">
        <v>2490</v>
      </c>
      <c r="D99" s="123" t="s">
        <v>456</v>
      </c>
      <c r="E99" s="201" t="s">
        <v>315</v>
      </c>
      <c r="F99" s="201" t="s">
        <v>3494</v>
      </c>
      <c r="G99" s="85">
        <v>2</v>
      </c>
    </row>
    <row r="100" spans="1:7">
      <c r="A100" s="112">
        <v>2016</v>
      </c>
      <c r="B100" s="138" t="s">
        <v>3386</v>
      </c>
      <c r="C100" s="139" t="s">
        <v>2490</v>
      </c>
      <c r="D100" s="123" t="s">
        <v>456</v>
      </c>
      <c r="E100" s="201" t="s">
        <v>458</v>
      </c>
      <c r="F100" s="201" t="s">
        <v>3494</v>
      </c>
      <c r="G100" s="85">
        <v>6</v>
      </c>
    </row>
    <row r="101" spans="1:7">
      <c r="A101" s="112">
        <v>2016</v>
      </c>
      <c r="B101" s="138" t="s">
        <v>3386</v>
      </c>
      <c r="C101" s="139" t="s">
        <v>2490</v>
      </c>
      <c r="D101" s="123" t="s">
        <v>456</v>
      </c>
      <c r="E101" s="201" t="s">
        <v>463</v>
      </c>
      <c r="F101" s="201" t="s">
        <v>3691</v>
      </c>
      <c r="G101" s="85">
        <v>2</v>
      </c>
    </row>
    <row r="102" spans="1:7">
      <c r="A102" s="112">
        <v>2016</v>
      </c>
      <c r="B102" s="113" t="s">
        <v>3387</v>
      </c>
      <c r="C102" s="139" t="s">
        <v>2490</v>
      </c>
      <c r="D102" s="123" t="s">
        <v>451</v>
      </c>
      <c r="E102" s="201" t="s">
        <v>453</v>
      </c>
      <c r="F102" s="201" t="s">
        <v>3581</v>
      </c>
      <c r="G102" s="85">
        <v>4</v>
      </c>
    </row>
    <row r="103" spans="1:7">
      <c r="A103" s="112">
        <v>2016</v>
      </c>
      <c r="B103" s="113" t="s">
        <v>3387</v>
      </c>
      <c r="C103" s="139" t="s">
        <v>2490</v>
      </c>
      <c r="D103" s="123" t="s">
        <v>451</v>
      </c>
      <c r="E103" s="201" t="s">
        <v>309</v>
      </c>
      <c r="F103" s="201" t="s">
        <v>3577</v>
      </c>
      <c r="G103" s="85">
        <v>5</v>
      </c>
    </row>
    <row r="104" spans="1:7">
      <c r="A104" s="112">
        <v>2016</v>
      </c>
      <c r="B104" s="113" t="s">
        <v>3387</v>
      </c>
      <c r="C104" s="139" t="s">
        <v>2490</v>
      </c>
      <c r="D104" s="123" t="s">
        <v>451</v>
      </c>
      <c r="E104" s="201" t="s">
        <v>471</v>
      </c>
      <c r="F104" s="201" t="s">
        <v>3580</v>
      </c>
      <c r="G104" s="85">
        <v>2</v>
      </c>
    </row>
    <row r="105" spans="1:7">
      <c r="A105" s="112">
        <v>2016</v>
      </c>
      <c r="B105" s="113" t="s">
        <v>3387</v>
      </c>
      <c r="C105" s="139" t="s">
        <v>2490</v>
      </c>
      <c r="D105" s="123" t="s">
        <v>451</v>
      </c>
      <c r="E105" s="201" t="s">
        <v>312</v>
      </c>
      <c r="F105" s="201" t="s">
        <v>3579</v>
      </c>
      <c r="G105" s="85">
        <v>18</v>
      </c>
    </row>
    <row r="106" spans="1:7">
      <c r="A106" s="112">
        <v>2016</v>
      </c>
      <c r="B106" s="113" t="s">
        <v>3387</v>
      </c>
      <c r="C106" s="139" t="s">
        <v>2490</v>
      </c>
      <c r="D106" s="123" t="s">
        <v>451</v>
      </c>
      <c r="E106" s="201" t="s">
        <v>314</v>
      </c>
      <c r="F106" s="201" t="s">
        <v>3581</v>
      </c>
      <c r="G106" s="85">
        <v>3</v>
      </c>
    </row>
    <row r="107" spans="1:7">
      <c r="A107" s="112">
        <v>2016</v>
      </c>
      <c r="B107" s="113" t="s">
        <v>3387</v>
      </c>
      <c r="C107" s="139" t="s">
        <v>2490</v>
      </c>
      <c r="D107" s="123" t="s">
        <v>451</v>
      </c>
      <c r="E107" s="201" t="s">
        <v>454</v>
      </c>
      <c r="F107" s="201" t="s">
        <v>3494</v>
      </c>
      <c r="G107" s="85">
        <v>4</v>
      </c>
    </row>
    <row r="108" spans="1:7">
      <c r="A108" s="112">
        <v>2016</v>
      </c>
      <c r="B108" s="113" t="s">
        <v>3387</v>
      </c>
      <c r="C108" s="139" t="s">
        <v>2490</v>
      </c>
      <c r="D108" s="123" t="s">
        <v>451</v>
      </c>
      <c r="E108" s="201" t="s">
        <v>464</v>
      </c>
      <c r="F108" s="201" t="s">
        <v>3494</v>
      </c>
      <c r="G108" s="85">
        <v>1</v>
      </c>
    </row>
    <row r="109" spans="1:7">
      <c r="A109" s="112">
        <v>2016</v>
      </c>
      <c r="B109" s="113" t="s">
        <v>3387</v>
      </c>
      <c r="C109" s="139" t="s">
        <v>2490</v>
      </c>
      <c r="D109" s="123" t="s">
        <v>451</v>
      </c>
      <c r="E109" s="201" t="s">
        <v>4539</v>
      </c>
      <c r="F109" s="201" t="s">
        <v>3690</v>
      </c>
      <c r="G109" s="85">
        <v>1</v>
      </c>
    </row>
    <row r="110" spans="1:7">
      <c r="A110" s="112">
        <v>2016</v>
      </c>
      <c r="B110" s="113" t="s">
        <v>3387</v>
      </c>
      <c r="C110" s="139" t="s">
        <v>2490</v>
      </c>
      <c r="D110" s="123" t="s">
        <v>451</v>
      </c>
      <c r="E110" s="201" t="s">
        <v>315</v>
      </c>
      <c r="F110" s="201" t="s">
        <v>3494</v>
      </c>
      <c r="G110" s="85">
        <v>4</v>
      </c>
    </row>
    <row r="111" spans="1:7">
      <c r="A111" s="112">
        <v>2016</v>
      </c>
      <c r="B111" s="113" t="s">
        <v>3387</v>
      </c>
      <c r="C111" s="139" t="s">
        <v>2490</v>
      </c>
      <c r="D111" s="123" t="s">
        <v>451</v>
      </c>
      <c r="E111" s="201" t="s">
        <v>455</v>
      </c>
      <c r="F111" s="201" t="s">
        <v>3494</v>
      </c>
      <c r="G111" s="85">
        <v>7</v>
      </c>
    </row>
    <row r="112" spans="1:7">
      <c r="A112" s="112">
        <v>2016</v>
      </c>
      <c r="B112" s="113" t="s">
        <v>3387</v>
      </c>
      <c r="C112" s="139" t="s">
        <v>2490</v>
      </c>
      <c r="D112" s="123" t="s">
        <v>456</v>
      </c>
      <c r="E112" s="201" t="s">
        <v>453</v>
      </c>
      <c r="F112" s="201" t="s">
        <v>3581</v>
      </c>
      <c r="G112" s="85">
        <v>21</v>
      </c>
    </row>
    <row r="113" spans="1:7">
      <c r="A113" s="112">
        <v>2016</v>
      </c>
      <c r="B113" s="113" t="s">
        <v>3387</v>
      </c>
      <c r="C113" s="139" t="s">
        <v>2490</v>
      </c>
      <c r="D113" s="123" t="s">
        <v>456</v>
      </c>
      <c r="E113" s="201" t="s">
        <v>462</v>
      </c>
      <c r="F113" s="201" t="s">
        <v>3494</v>
      </c>
      <c r="G113" s="85">
        <v>1</v>
      </c>
    </row>
    <row r="114" spans="1:7">
      <c r="A114" s="112">
        <v>2016</v>
      </c>
      <c r="B114" s="113" t="s">
        <v>3387</v>
      </c>
      <c r="C114" s="139" t="s">
        <v>2490</v>
      </c>
      <c r="D114" s="123" t="s">
        <v>456</v>
      </c>
      <c r="E114" s="201" t="s">
        <v>311</v>
      </c>
      <c r="F114" s="201" t="s">
        <v>3494</v>
      </c>
      <c r="G114" s="85">
        <v>18</v>
      </c>
    </row>
    <row r="115" spans="1:7">
      <c r="A115" s="112">
        <v>2016</v>
      </c>
      <c r="B115" s="113" t="s">
        <v>3387</v>
      </c>
      <c r="C115" s="139" t="s">
        <v>2490</v>
      </c>
      <c r="D115" s="123" t="s">
        <v>456</v>
      </c>
      <c r="E115" s="201" t="s">
        <v>465</v>
      </c>
      <c r="F115" s="201" t="s">
        <v>3835</v>
      </c>
      <c r="G115" s="85">
        <v>1</v>
      </c>
    </row>
    <row r="116" spans="1:7">
      <c r="A116" s="112">
        <v>2016</v>
      </c>
      <c r="B116" s="113" t="s">
        <v>3387</v>
      </c>
      <c r="C116" s="139" t="s">
        <v>2490</v>
      </c>
      <c r="D116" s="123" t="s">
        <v>456</v>
      </c>
      <c r="E116" s="201" t="s">
        <v>473</v>
      </c>
      <c r="F116" s="201" t="s">
        <v>3494</v>
      </c>
      <c r="G116" s="85">
        <v>2</v>
      </c>
    </row>
    <row r="117" spans="1:7">
      <c r="A117" s="112">
        <v>2016</v>
      </c>
      <c r="B117" s="113" t="s">
        <v>3387</v>
      </c>
      <c r="C117" s="139" t="s">
        <v>2490</v>
      </c>
      <c r="D117" s="123" t="s">
        <v>456</v>
      </c>
      <c r="E117" s="201" t="s">
        <v>468</v>
      </c>
      <c r="F117" s="201" t="s">
        <v>3494</v>
      </c>
      <c r="G117" s="85">
        <v>1</v>
      </c>
    </row>
    <row r="118" spans="1:7">
      <c r="A118" s="112">
        <v>2016</v>
      </c>
      <c r="B118" s="113" t="s">
        <v>3387</v>
      </c>
      <c r="C118" s="139" t="s">
        <v>2490</v>
      </c>
      <c r="D118" s="123" t="s">
        <v>456</v>
      </c>
      <c r="E118" s="201" t="s">
        <v>469</v>
      </c>
      <c r="F118" s="201" t="s">
        <v>3494</v>
      </c>
      <c r="G118" s="85">
        <v>32</v>
      </c>
    </row>
    <row r="119" spans="1:7">
      <c r="A119" s="112">
        <v>2016</v>
      </c>
      <c r="B119" s="113" t="s">
        <v>3387</v>
      </c>
      <c r="C119" s="139" t="s">
        <v>2490</v>
      </c>
      <c r="D119" s="123" t="s">
        <v>456</v>
      </c>
      <c r="E119" s="201" t="s">
        <v>315</v>
      </c>
      <c r="F119" s="201" t="s">
        <v>3494</v>
      </c>
      <c r="G119" s="85">
        <v>3</v>
      </c>
    </row>
    <row r="120" spans="1:7">
      <c r="A120" s="112">
        <v>2016</v>
      </c>
      <c r="B120" s="113" t="s">
        <v>3387</v>
      </c>
      <c r="C120" s="139" t="s">
        <v>2490</v>
      </c>
      <c r="D120" s="123" t="s">
        <v>456</v>
      </c>
      <c r="E120" s="201" t="s">
        <v>458</v>
      </c>
      <c r="F120" s="201" t="s">
        <v>3494</v>
      </c>
      <c r="G120" s="85">
        <v>5</v>
      </c>
    </row>
    <row r="121" spans="1:7">
      <c r="A121" s="112">
        <v>2016</v>
      </c>
      <c r="B121" s="113" t="s">
        <v>3387</v>
      </c>
      <c r="C121" s="139" t="s">
        <v>2490</v>
      </c>
      <c r="D121" s="123" t="s">
        <v>456</v>
      </c>
      <c r="E121" s="201" t="s">
        <v>463</v>
      </c>
      <c r="F121" s="201" t="s">
        <v>3691</v>
      </c>
      <c r="G121" s="85">
        <v>2</v>
      </c>
    </row>
    <row r="122" spans="1:7">
      <c r="A122" s="112">
        <v>2016</v>
      </c>
      <c r="B122" s="138" t="s">
        <v>3386</v>
      </c>
      <c r="C122" s="141" t="s">
        <v>644</v>
      </c>
      <c r="D122" s="123" t="s">
        <v>451</v>
      </c>
      <c r="E122" s="201" t="s">
        <v>320</v>
      </c>
      <c r="F122" s="201" t="s">
        <v>3494</v>
      </c>
      <c r="G122" s="85">
        <v>1</v>
      </c>
    </row>
    <row r="123" spans="1:7">
      <c r="A123" s="112">
        <v>2016</v>
      </c>
      <c r="B123" s="138" t="s">
        <v>3386</v>
      </c>
      <c r="C123" s="141" t="s">
        <v>644</v>
      </c>
      <c r="D123" s="123" t="s">
        <v>451</v>
      </c>
      <c r="E123" s="201" t="s">
        <v>3694</v>
      </c>
      <c r="F123" s="201" t="s">
        <v>3695</v>
      </c>
      <c r="G123" s="85">
        <v>2</v>
      </c>
    </row>
    <row r="124" spans="1:7">
      <c r="A124" s="112">
        <v>2016</v>
      </c>
      <c r="B124" s="138" t="s">
        <v>3386</v>
      </c>
      <c r="C124" s="141" t="s">
        <v>644</v>
      </c>
      <c r="D124" s="123" t="s">
        <v>451</v>
      </c>
      <c r="E124" s="201" t="s">
        <v>1875</v>
      </c>
      <c r="F124" s="201" t="s">
        <v>3494</v>
      </c>
      <c r="G124" s="85">
        <v>1</v>
      </c>
    </row>
    <row r="125" spans="1:7">
      <c r="A125" s="112">
        <v>2016</v>
      </c>
      <c r="B125" s="138" t="s">
        <v>3386</v>
      </c>
      <c r="C125" s="141" t="s">
        <v>644</v>
      </c>
      <c r="D125" s="123" t="s">
        <v>456</v>
      </c>
      <c r="E125" s="201" t="s">
        <v>459</v>
      </c>
      <c r="F125" s="201" t="s">
        <v>3581</v>
      </c>
      <c r="G125" s="85">
        <v>5</v>
      </c>
    </row>
    <row r="126" spans="1:7">
      <c r="A126" s="112">
        <v>2016</v>
      </c>
      <c r="B126" s="113" t="s">
        <v>3387</v>
      </c>
      <c r="C126" s="141" t="s">
        <v>644</v>
      </c>
      <c r="D126" s="123" t="s">
        <v>451</v>
      </c>
      <c r="E126" s="203" t="s">
        <v>452</v>
      </c>
      <c r="F126" s="201" t="s">
        <v>3494</v>
      </c>
      <c r="G126" s="85">
        <v>1</v>
      </c>
    </row>
    <row r="127" spans="1:7">
      <c r="A127" s="112">
        <v>2016</v>
      </c>
      <c r="B127" s="113" t="s">
        <v>3387</v>
      </c>
      <c r="C127" s="141" t="s">
        <v>644</v>
      </c>
      <c r="D127" s="123" t="s">
        <v>451</v>
      </c>
      <c r="E127" s="201" t="s">
        <v>314</v>
      </c>
      <c r="F127" s="201" t="s">
        <v>3581</v>
      </c>
      <c r="G127" s="85">
        <v>2</v>
      </c>
    </row>
    <row r="128" spans="1:7">
      <c r="A128" s="112">
        <v>2016</v>
      </c>
      <c r="B128" s="113" t="s">
        <v>3387</v>
      </c>
      <c r="C128" s="141" t="s">
        <v>644</v>
      </c>
      <c r="D128" s="123" t="s">
        <v>451</v>
      </c>
      <c r="E128" s="201" t="s">
        <v>454</v>
      </c>
      <c r="F128" s="201" t="s">
        <v>3494</v>
      </c>
      <c r="G128" s="85">
        <v>1</v>
      </c>
    </row>
    <row r="129" spans="1:7">
      <c r="A129" s="112">
        <v>2016</v>
      </c>
      <c r="B129" s="113" t="s">
        <v>3387</v>
      </c>
      <c r="C129" s="141" t="s">
        <v>644</v>
      </c>
      <c r="D129" s="123" t="s">
        <v>451</v>
      </c>
      <c r="E129" s="201" t="s">
        <v>3696</v>
      </c>
      <c r="F129" s="201" t="s">
        <v>3578</v>
      </c>
      <c r="G129" s="85">
        <v>1</v>
      </c>
    </row>
    <row r="130" spans="1:7">
      <c r="A130" s="112">
        <v>2016</v>
      </c>
      <c r="B130" s="113" t="s">
        <v>3387</v>
      </c>
      <c r="C130" s="141" t="s">
        <v>644</v>
      </c>
      <c r="D130" s="123" t="s">
        <v>451</v>
      </c>
      <c r="E130" s="201" t="s">
        <v>3694</v>
      </c>
      <c r="F130" s="201" t="s">
        <v>3695</v>
      </c>
      <c r="G130" s="85">
        <v>1</v>
      </c>
    </row>
    <row r="131" spans="1:7">
      <c r="A131" s="112">
        <v>2016</v>
      </c>
      <c r="B131" s="113" t="s">
        <v>3387</v>
      </c>
      <c r="C131" s="141" t="s">
        <v>644</v>
      </c>
      <c r="D131" s="123" t="s">
        <v>1876</v>
      </c>
      <c r="E131" s="201" t="s">
        <v>320</v>
      </c>
      <c r="F131" s="201" t="s">
        <v>3494</v>
      </c>
      <c r="G131" s="85">
        <v>1</v>
      </c>
    </row>
    <row r="132" spans="1:7">
      <c r="A132" s="112">
        <v>2016</v>
      </c>
      <c r="B132" s="113" t="s">
        <v>3387</v>
      </c>
      <c r="C132" s="141" t="s">
        <v>644</v>
      </c>
      <c r="D132" s="123" t="s">
        <v>456</v>
      </c>
      <c r="E132" s="201" t="s">
        <v>459</v>
      </c>
      <c r="F132" s="201" t="s">
        <v>3581</v>
      </c>
      <c r="G132" s="85">
        <v>3</v>
      </c>
    </row>
    <row r="133" spans="1:7">
      <c r="A133" s="113">
        <v>2017</v>
      </c>
      <c r="B133" s="138" t="s">
        <v>3386</v>
      </c>
      <c r="C133" s="139" t="s">
        <v>2490</v>
      </c>
      <c r="D133" s="123" t="s">
        <v>451</v>
      </c>
      <c r="E133" s="201" t="s">
        <v>453</v>
      </c>
      <c r="F133" s="201" t="s">
        <v>3581</v>
      </c>
      <c r="G133" s="85">
        <v>10</v>
      </c>
    </row>
    <row r="134" spans="1:7">
      <c r="A134" s="113">
        <v>2017</v>
      </c>
      <c r="B134" s="138" t="s">
        <v>3386</v>
      </c>
      <c r="C134" s="139" t="s">
        <v>2490</v>
      </c>
      <c r="D134" s="123" t="s">
        <v>451</v>
      </c>
      <c r="E134" s="201" t="s">
        <v>309</v>
      </c>
      <c r="F134" s="201" t="s">
        <v>3577</v>
      </c>
      <c r="G134" s="85">
        <v>6</v>
      </c>
    </row>
    <row r="135" spans="1:7">
      <c r="A135" s="113">
        <v>2017</v>
      </c>
      <c r="B135" s="138" t="s">
        <v>3386</v>
      </c>
      <c r="C135" s="139" t="s">
        <v>2490</v>
      </c>
      <c r="D135" s="123" t="s">
        <v>451</v>
      </c>
      <c r="E135" s="201" t="s">
        <v>312</v>
      </c>
      <c r="F135" s="201" t="s">
        <v>3579</v>
      </c>
      <c r="G135" s="85">
        <v>20</v>
      </c>
    </row>
    <row r="136" spans="1:7">
      <c r="A136" s="113">
        <v>2017</v>
      </c>
      <c r="B136" s="138" t="s">
        <v>3386</v>
      </c>
      <c r="C136" s="139" t="s">
        <v>2490</v>
      </c>
      <c r="D136" s="123" t="s">
        <v>451</v>
      </c>
      <c r="E136" s="201" t="s">
        <v>454</v>
      </c>
      <c r="F136" s="201" t="s">
        <v>3494</v>
      </c>
      <c r="G136" s="85">
        <v>4</v>
      </c>
    </row>
    <row r="137" spans="1:7">
      <c r="A137" s="113">
        <v>2017</v>
      </c>
      <c r="B137" s="138" t="s">
        <v>3386</v>
      </c>
      <c r="C137" s="139" t="s">
        <v>2490</v>
      </c>
      <c r="D137" s="123" t="s">
        <v>451</v>
      </c>
      <c r="E137" s="201" t="s">
        <v>4539</v>
      </c>
      <c r="F137" s="201" t="s">
        <v>3690</v>
      </c>
      <c r="G137" s="85">
        <v>6</v>
      </c>
    </row>
    <row r="138" spans="1:7">
      <c r="A138" s="113">
        <v>2017</v>
      </c>
      <c r="B138" s="138" t="s">
        <v>3386</v>
      </c>
      <c r="C138" s="139" t="s">
        <v>2490</v>
      </c>
      <c r="D138" s="123" t="s">
        <v>451</v>
      </c>
      <c r="E138" s="201" t="s">
        <v>315</v>
      </c>
      <c r="F138" s="201" t="s">
        <v>3494</v>
      </c>
      <c r="G138" s="85">
        <v>1</v>
      </c>
    </row>
    <row r="139" spans="1:7">
      <c r="A139" s="113">
        <v>2017</v>
      </c>
      <c r="B139" s="138" t="s">
        <v>3386</v>
      </c>
      <c r="C139" s="139" t="s">
        <v>2490</v>
      </c>
      <c r="D139" s="123" t="s">
        <v>451</v>
      </c>
      <c r="E139" s="201" t="s">
        <v>455</v>
      </c>
      <c r="F139" s="201" t="s">
        <v>3494</v>
      </c>
      <c r="G139" s="85">
        <v>3</v>
      </c>
    </row>
    <row r="140" spans="1:7">
      <c r="A140" s="113">
        <v>2017</v>
      </c>
      <c r="B140" s="138" t="s">
        <v>3386</v>
      </c>
      <c r="C140" s="139" t="s">
        <v>2490</v>
      </c>
      <c r="D140" s="123" t="s">
        <v>456</v>
      </c>
      <c r="E140" s="201" t="s">
        <v>452</v>
      </c>
      <c r="F140" s="201" t="s">
        <v>3494</v>
      </c>
      <c r="G140" s="85">
        <v>6</v>
      </c>
    </row>
    <row r="141" spans="1:7">
      <c r="A141" s="113">
        <v>2017</v>
      </c>
      <c r="B141" s="138" t="s">
        <v>3386</v>
      </c>
      <c r="C141" s="139" t="s">
        <v>2490</v>
      </c>
      <c r="D141" s="123" t="s">
        <v>456</v>
      </c>
      <c r="E141" s="201" t="s">
        <v>453</v>
      </c>
      <c r="F141" s="201" t="s">
        <v>3581</v>
      </c>
      <c r="G141" s="85">
        <v>20</v>
      </c>
    </row>
    <row r="142" spans="1:7">
      <c r="A142" s="113">
        <v>2017</v>
      </c>
      <c r="B142" s="138" t="s">
        <v>3386</v>
      </c>
      <c r="C142" s="139" t="s">
        <v>2490</v>
      </c>
      <c r="D142" s="123" t="s">
        <v>456</v>
      </c>
      <c r="E142" s="201" t="s">
        <v>462</v>
      </c>
      <c r="F142" s="201" t="s">
        <v>3494</v>
      </c>
      <c r="G142" s="85">
        <v>3</v>
      </c>
    </row>
    <row r="143" spans="1:7">
      <c r="A143" s="113">
        <v>2017</v>
      </c>
      <c r="B143" s="138" t="s">
        <v>3386</v>
      </c>
      <c r="C143" s="139" t="s">
        <v>2490</v>
      </c>
      <c r="D143" s="123" t="s">
        <v>456</v>
      </c>
      <c r="E143" s="201" t="s">
        <v>311</v>
      </c>
      <c r="F143" s="201" t="s">
        <v>3494</v>
      </c>
      <c r="G143" s="85">
        <v>8</v>
      </c>
    </row>
    <row r="144" spans="1:7">
      <c r="A144" s="113">
        <v>2017</v>
      </c>
      <c r="B144" s="138" t="s">
        <v>3386</v>
      </c>
      <c r="C144" s="139" t="s">
        <v>2490</v>
      </c>
      <c r="D144" s="123" t="s">
        <v>456</v>
      </c>
      <c r="E144" s="201" t="s">
        <v>473</v>
      </c>
      <c r="F144" s="201" t="s">
        <v>3494</v>
      </c>
      <c r="G144" s="85">
        <v>7</v>
      </c>
    </row>
    <row r="145" spans="1:7">
      <c r="A145" s="113">
        <v>2017</v>
      </c>
      <c r="B145" s="138" t="s">
        <v>3386</v>
      </c>
      <c r="C145" s="139" t="s">
        <v>2490</v>
      </c>
      <c r="D145" s="123" t="s">
        <v>456</v>
      </c>
      <c r="E145" s="201" t="s">
        <v>467</v>
      </c>
      <c r="F145" s="201" t="s">
        <v>3581</v>
      </c>
      <c r="G145" s="85">
        <v>2</v>
      </c>
    </row>
    <row r="146" spans="1:7">
      <c r="A146" s="113">
        <v>2017</v>
      </c>
      <c r="B146" s="138" t="s">
        <v>3386</v>
      </c>
      <c r="C146" s="139" t="s">
        <v>2490</v>
      </c>
      <c r="D146" s="123" t="s">
        <v>456</v>
      </c>
      <c r="E146" s="201" t="s">
        <v>468</v>
      </c>
      <c r="F146" s="201" t="s">
        <v>3494</v>
      </c>
      <c r="G146" s="85">
        <v>6</v>
      </c>
    </row>
    <row r="147" spans="1:7">
      <c r="A147" s="113">
        <v>2017</v>
      </c>
      <c r="B147" s="138" t="s">
        <v>3386</v>
      </c>
      <c r="C147" s="139" t="s">
        <v>2490</v>
      </c>
      <c r="D147" s="123" t="s">
        <v>456</v>
      </c>
      <c r="E147" s="201" t="s">
        <v>469</v>
      </c>
      <c r="F147" s="201" t="s">
        <v>3494</v>
      </c>
      <c r="G147" s="85">
        <v>23</v>
      </c>
    </row>
    <row r="148" spans="1:7">
      <c r="A148" s="113">
        <v>2017</v>
      </c>
      <c r="B148" s="138" t="s">
        <v>3386</v>
      </c>
      <c r="C148" s="139" t="s">
        <v>2490</v>
      </c>
      <c r="D148" s="123" t="s">
        <v>456</v>
      </c>
      <c r="E148" s="201" t="s">
        <v>315</v>
      </c>
      <c r="F148" s="201" t="s">
        <v>3494</v>
      </c>
      <c r="G148" s="85">
        <v>5</v>
      </c>
    </row>
    <row r="149" spans="1:7">
      <c r="A149" s="113">
        <v>2017</v>
      </c>
      <c r="B149" s="138" t="s">
        <v>3386</v>
      </c>
      <c r="C149" s="139" t="s">
        <v>2490</v>
      </c>
      <c r="D149" s="123" t="s">
        <v>456</v>
      </c>
      <c r="E149" s="201" t="s">
        <v>458</v>
      </c>
      <c r="F149" s="201" t="s">
        <v>3494</v>
      </c>
      <c r="G149" s="85">
        <v>2</v>
      </c>
    </row>
    <row r="150" spans="1:7">
      <c r="A150" s="113">
        <v>2017</v>
      </c>
      <c r="B150" s="138" t="s">
        <v>3386</v>
      </c>
      <c r="C150" s="139" t="s">
        <v>2490</v>
      </c>
      <c r="D150" s="123" t="s">
        <v>456</v>
      </c>
      <c r="E150" s="201" t="s">
        <v>463</v>
      </c>
      <c r="F150" s="201" t="s">
        <v>3691</v>
      </c>
      <c r="G150" s="85">
        <v>1</v>
      </c>
    </row>
    <row r="151" spans="1:7">
      <c r="A151" s="113">
        <v>2017</v>
      </c>
      <c r="B151" s="138" t="s">
        <v>3386</v>
      </c>
      <c r="C151" s="139" t="s">
        <v>2490</v>
      </c>
      <c r="D151" s="123" t="s">
        <v>456</v>
      </c>
      <c r="E151" s="201" t="s">
        <v>4917</v>
      </c>
      <c r="F151" s="201" t="s">
        <v>3690</v>
      </c>
      <c r="G151" s="85">
        <v>2</v>
      </c>
    </row>
    <row r="152" spans="1:7">
      <c r="A152" s="113">
        <v>2017</v>
      </c>
      <c r="B152" s="113" t="s">
        <v>3387</v>
      </c>
      <c r="C152" s="139" t="s">
        <v>2490</v>
      </c>
      <c r="D152" s="123" t="s">
        <v>451</v>
      </c>
      <c r="E152" s="201" t="s">
        <v>453</v>
      </c>
      <c r="F152" s="201" t="s">
        <v>3581</v>
      </c>
      <c r="G152" s="85">
        <v>3</v>
      </c>
    </row>
    <row r="153" spans="1:7">
      <c r="A153" s="113">
        <v>2017</v>
      </c>
      <c r="B153" s="113" t="s">
        <v>3387</v>
      </c>
      <c r="C153" s="139" t="s">
        <v>2490</v>
      </c>
      <c r="D153" s="123" t="s">
        <v>451</v>
      </c>
      <c r="E153" s="201" t="s">
        <v>309</v>
      </c>
      <c r="F153" s="201" t="s">
        <v>3577</v>
      </c>
      <c r="G153" s="85">
        <v>3</v>
      </c>
    </row>
    <row r="154" spans="1:7">
      <c r="A154" s="113">
        <v>2017</v>
      </c>
      <c r="B154" s="113" t="s">
        <v>3387</v>
      </c>
      <c r="C154" s="139" t="s">
        <v>2490</v>
      </c>
      <c r="D154" s="123" t="s">
        <v>451</v>
      </c>
      <c r="E154" s="201" t="s">
        <v>312</v>
      </c>
      <c r="F154" s="201" t="s">
        <v>3579</v>
      </c>
      <c r="G154" s="85">
        <v>20</v>
      </c>
    </row>
    <row r="155" spans="1:7">
      <c r="A155" s="113">
        <v>2017</v>
      </c>
      <c r="B155" s="113" t="s">
        <v>3387</v>
      </c>
      <c r="C155" s="139" t="s">
        <v>2490</v>
      </c>
      <c r="D155" s="123" t="s">
        <v>451</v>
      </c>
      <c r="E155" s="201" t="s">
        <v>314</v>
      </c>
      <c r="F155" s="201" t="s">
        <v>3581</v>
      </c>
      <c r="G155" s="85">
        <v>1</v>
      </c>
    </row>
    <row r="156" spans="1:7">
      <c r="A156" s="113">
        <v>2017</v>
      </c>
      <c r="B156" s="113" t="s">
        <v>3387</v>
      </c>
      <c r="C156" s="139" t="s">
        <v>2490</v>
      </c>
      <c r="D156" s="123" t="s">
        <v>451</v>
      </c>
      <c r="E156" s="201" t="s">
        <v>454</v>
      </c>
      <c r="F156" s="201" t="s">
        <v>3494</v>
      </c>
      <c r="G156" s="85">
        <v>3</v>
      </c>
    </row>
    <row r="157" spans="1:7">
      <c r="A157" s="113">
        <v>2017</v>
      </c>
      <c r="B157" s="113" t="s">
        <v>3387</v>
      </c>
      <c r="C157" s="139" t="s">
        <v>2490</v>
      </c>
      <c r="D157" s="123" t="s">
        <v>451</v>
      </c>
      <c r="E157" s="201" t="s">
        <v>464</v>
      </c>
      <c r="F157" s="201" t="s">
        <v>3494</v>
      </c>
      <c r="G157" s="85">
        <v>5</v>
      </c>
    </row>
    <row r="158" spans="1:7">
      <c r="A158" s="113">
        <v>2017</v>
      </c>
      <c r="B158" s="113" t="s">
        <v>3387</v>
      </c>
      <c r="C158" s="139" t="s">
        <v>2490</v>
      </c>
      <c r="D158" s="123" t="s">
        <v>451</v>
      </c>
      <c r="E158" s="201" t="s">
        <v>467</v>
      </c>
      <c r="F158" s="201" t="s">
        <v>3581</v>
      </c>
      <c r="G158" s="85">
        <v>1</v>
      </c>
    </row>
    <row r="159" spans="1:7">
      <c r="A159" s="113">
        <v>2017</v>
      </c>
      <c r="B159" s="113" t="s">
        <v>3387</v>
      </c>
      <c r="C159" s="139" t="s">
        <v>2490</v>
      </c>
      <c r="D159" s="123" t="s">
        <v>451</v>
      </c>
      <c r="E159" s="201" t="s">
        <v>4539</v>
      </c>
      <c r="F159" s="201" t="s">
        <v>3690</v>
      </c>
      <c r="G159" s="85">
        <v>3</v>
      </c>
    </row>
    <row r="160" spans="1:7">
      <c r="A160" s="113">
        <v>2017</v>
      </c>
      <c r="B160" s="113" t="s">
        <v>3387</v>
      </c>
      <c r="C160" s="139" t="s">
        <v>2490</v>
      </c>
      <c r="D160" s="123" t="s">
        <v>451</v>
      </c>
      <c r="E160" s="201" t="s">
        <v>315</v>
      </c>
      <c r="F160" s="201" t="s">
        <v>3494</v>
      </c>
      <c r="G160" s="85">
        <v>7</v>
      </c>
    </row>
    <row r="161" spans="1:7">
      <c r="A161" s="113">
        <v>2017</v>
      </c>
      <c r="B161" s="113" t="s">
        <v>3387</v>
      </c>
      <c r="C161" s="139" t="s">
        <v>2490</v>
      </c>
      <c r="D161" s="123" t="s">
        <v>451</v>
      </c>
      <c r="E161" s="201" t="s">
        <v>455</v>
      </c>
      <c r="F161" s="201" t="s">
        <v>3494</v>
      </c>
      <c r="G161" s="85">
        <v>4</v>
      </c>
    </row>
    <row r="162" spans="1:7">
      <c r="A162" s="113">
        <v>2017</v>
      </c>
      <c r="B162" s="113" t="s">
        <v>3387</v>
      </c>
      <c r="C162" s="139" t="s">
        <v>2490</v>
      </c>
      <c r="D162" s="123" t="s">
        <v>456</v>
      </c>
      <c r="E162" s="201" t="s">
        <v>452</v>
      </c>
      <c r="F162" s="201" t="s">
        <v>3494</v>
      </c>
      <c r="G162" s="85">
        <v>1</v>
      </c>
    </row>
    <row r="163" spans="1:7">
      <c r="A163" s="113">
        <v>2017</v>
      </c>
      <c r="B163" s="113" t="s">
        <v>3387</v>
      </c>
      <c r="C163" s="139" t="s">
        <v>2490</v>
      </c>
      <c r="D163" s="123" t="s">
        <v>456</v>
      </c>
      <c r="E163" s="201" t="s">
        <v>453</v>
      </c>
      <c r="F163" s="201" t="s">
        <v>3581</v>
      </c>
      <c r="G163" s="85">
        <v>19</v>
      </c>
    </row>
    <row r="164" spans="1:7">
      <c r="A164" s="113">
        <v>2017</v>
      </c>
      <c r="B164" s="113" t="s">
        <v>3387</v>
      </c>
      <c r="C164" s="139" t="s">
        <v>2490</v>
      </c>
      <c r="D164" s="123" t="s">
        <v>456</v>
      </c>
      <c r="E164" s="201" t="s">
        <v>462</v>
      </c>
      <c r="F164" s="201" t="s">
        <v>3494</v>
      </c>
      <c r="G164" s="85">
        <v>7</v>
      </c>
    </row>
    <row r="165" spans="1:7">
      <c r="A165" s="113">
        <v>2017</v>
      </c>
      <c r="B165" s="113" t="s">
        <v>3387</v>
      </c>
      <c r="C165" s="139" t="s">
        <v>2490</v>
      </c>
      <c r="D165" s="123" t="s">
        <v>456</v>
      </c>
      <c r="E165" s="201" t="s">
        <v>311</v>
      </c>
      <c r="F165" s="201" t="s">
        <v>3494</v>
      </c>
      <c r="G165" s="85">
        <v>6</v>
      </c>
    </row>
    <row r="166" spans="1:7">
      <c r="A166" s="113">
        <v>2017</v>
      </c>
      <c r="B166" s="113" t="s">
        <v>3387</v>
      </c>
      <c r="C166" s="139" t="s">
        <v>2490</v>
      </c>
      <c r="D166" s="123" t="s">
        <v>456</v>
      </c>
      <c r="E166" s="201" t="s">
        <v>469</v>
      </c>
      <c r="F166" s="201" t="s">
        <v>3494</v>
      </c>
      <c r="G166" s="85">
        <v>26</v>
      </c>
    </row>
    <row r="167" spans="1:7">
      <c r="A167" s="113">
        <v>2017</v>
      </c>
      <c r="B167" s="113" t="s">
        <v>3387</v>
      </c>
      <c r="C167" s="139" t="s">
        <v>2490</v>
      </c>
      <c r="D167" s="123" t="s">
        <v>456</v>
      </c>
      <c r="E167" s="201" t="s">
        <v>315</v>
      </c>
      <c r="F167" s="201" t="s">
        <v>3494</v>
      </c>
      <c r="G167" s="85">
        <v>10</v>
      </c>
    </row>
    <row r="168" spans="1:7">
      <c r="A168" s="113">
        <v>2017</v>
      </c>
      <c r="B168" s="113" t="s">
        <v>3387</v>
      </c>
      <c r="C168" s="139" t="s">
        <v>2490</v>
      </c>
      <c r="D168" s="123" t="s">
        <v>456</v>
      </c>
      <c r="E168" s="201" t="s">
        <v>458</v>
      </c>
      <c r="F168" s="201" t="s">
        <v>3494</v>
      </c>
      <c r="G168" s="85">
        <v>1</v>
      </c>
    </row>
    <row r="169" spans="1:7">
      <c r="A169" s="113">
        <v>2017</v>
      </c>
      <c r="B169" s="113" t="s">
        <v>3387</v>
      </c>
      <c r="C169" s="139" t="s">
        <v>2490</v>
      </c>
      <c r="D169" s="123" t="s">
        <v>456</v>
      </c>
      <c r="E169" s="201" t="s">
        <v>468</v>
      </c>
      <c r="F169" s="201" t="s">
        <v>3494</v>
      </c>
      <c r="G169" s="85">
        <v>2</v>
      </c>
    </row>
    <row r="170" spans="1:7">
      <c r="A170" s="113">
        <v>2017</v>
      </c>
      <c r="B170" s="113" t="s">
        <v>3387</v>
      </c>
      <c r="C170" s="139" t="s">
        <v>2490</v>
      </c>
      <c r="D170" s="123" t="s">
        <v>456</v>
      </c>
      <c r="E170" s="201" t="s">
        <v>467</v>
      </c>
      <c r="F170" s="201" t="s">
        <v>3581</v>
      </c>
      <c r="G170" s="85">
        <v>2</v>
      </c>
    </row>
    <row r="171" spans="1:7">
      <c r="A171" s="113">
        <v>2017</v>
      </c>
      <c r="B171" s="113" t="s">
        <v>3387</v>
      </c>
      <c r="C171" s="139" t="s">
        <v>2490</v>
      </c>
      <c r="D171" s="123" t="s">
        <v>456</v>
      </c>
      <c r="E171" s="201" t="s">
        <v>463</v>
      </c>
      <c r="F171" s="201" t="s">
        <v>3691</v>
      </c>
      <c r="G171" s="85">
        <v>3</v>
      </c>
    </row>
    <row r="172" spans="1:7">
      <c r="A172" s="113">
        <v>2017</v>
      </c>
      <c r="B172" s="138" t="s">
        <v>3386</v>
      </c>
      <c r="C172" s="141" t="s">
        <v>644</v>
      </c>
      <c r="D172" s="123" t="s">
        <v>1874</v>
      </c>
      <c r="E172" s="201" t="s">
        <v>320</v>
      </c>
      <c r="F172" s="201" t="s">
        <v>3494</v>
      </c>
      <c r="G172" s="85">
        <v>1</v>
      </c>
    </row>
    <row r="173" spans="1:7">
      <c r="A173" s="113">
        <v>2017</v>
      </c>
      <c r="B173" s="138" t="s">
        <v>3386</v>
      </c>
      <c r="C173" s="141" t="s">
        <v>644</v>
      </c>
      <c r="D173" s="123" t="s">
        <v>2950</v>
      </c>
      <c r="E173" s="201" t="s">
        <v>2955</v>
      </c>
      <c r="F173" s="201" t="s">
        <v>3494</v>
      </c>
      <c r="G173" s="85">
        <v>3</v>
      </c>
    </row>
    <row r="174" spans="1:7">
      <c r="A174" s="113">
        <v>2017</v>
      </c>
      <c r="B174" s="138" t="s">
        <v>3386</v>
      </c>
      <c r="C174" s="141" t="s">
        <v>644</v>
      </c>
      <c r="D174" s="123" t="s">
        <v>2950</v>
      </c>
      <c r="E174" s="201" t="s">
        <v>2951</v>
      </c>
      <c r="F174" s="201" t="s">
        <v>3494</v>
      </c>
      <c r="G174" s="85">
        <v>10</v>
      </c>
    </row>
    <row r="175" spans="1:7">
      <c r="A175" s="113">
        <v>2017</v>
      </c>
      <c r="B175" s="138" t="s">
        <v>3386</v>
      </c>
      <c r="C175" s="141" t="s">
        <v>644</v>
      </c>
      <c r="D175" s="123" t="s">
        <v>2950</v>
      </c>
      <c r="E175" s="201" t="s">
        <v>314</v>
      </c>
      <c r="F175" s="201" t="s">
        <v>3581</v>
      </c>
      <c r="G175" s="85">
        <v>1</v>
      </c>
    </row>
    <row r="176" spans="1:7">
      <c r="A176" s="113">
        <v>2017</v>
      </c>
      <c r="B176" s="138" t="s">
        <v>3386</v>
      </c>
      <c r="C176" s="141" t="s">
        <v>644</v>
      </c>
      <c r="D176" s="123" t="s">
        <v>2950</v>
      </c>
      <c r="E176" s="201" t="s">
        <v>467</v>
      </c>
      <c r="F176" s="201" t="s">
        <v>3581</v>
      </c>
      <c r="G176" s="85">
        <v>1</v>
      </c>
    </row>
    <row r="177" spans="1:7">
      <c r="A177" s="113">
        <v>2017</v>
      </c>
      <c r="B177" s="138" t="s">
        <v>3386</v>
      </c>
      <c r="C177" s="141" t="s">
        <v>644</v>
      </c>
      <c r="D177" s="123" t="s">
        <v>2952</v>
      </c>
      <c r="E177" s="201" t="s">
        <v>471</v>
      </c>
      <c r="F177" s="201" t="s">
        <v>3580</v>
      </c>
      <c r="G177" s="85">
        <v>2</v>
      </c>
    </row>
    <row r="178" spans="1:7">
      <c r="A178" s="113">
        <v>2017</v>
      </c>
      <c r="B178" s="138" t="s">
        <v>3386</v>
      </c>
      <c r="C178" s="141" t="s">
        <v>644</v>
      </c>
      <c r="D178" s="123" t="s">
        <v>2952</v>
      </c>
      <c r="E178" s="203" t="s">
        <v>452</v>
      </c>
      <c r="F178" s="201" t="s">
        <v>3494</v>
      </c>
      <c r="G178" s="85">
        <v>1</v>
      </c>
    </row>
    <row r="179" spans="1:7">
      <c r="A179" s="113">
        <v>2017</v>
      </c>
      <c r="B179" s="138" t="s">
        <v>3386</v>
      </c>
      <c r="C179" s="141" t="s">
        <v>644</v>
      </c>
      <c r="D179" s="123" t="s">
        <v>2952</v>
      </c>
      <c r="E179" s="201" t="s">
        <v>464</v>
      </c>
      <c r="F179" s="201" t="s">
        <v>3494</v>
      </c>
      <c r="G179" s="85">
        <v>1</v>
      </c>
    </row>
    <row r="180" spans="1:7">
      <c r="A180" s="113">
        <v>2017</v>
      </c>
      <c r="B180" s="138" t="s">
        <v>3386</v>
      </c>
      <c r="C180" s="141" t="s">
        <v>644</v>
      </c>
      <c r="D180" s="123" t="s">
        <v>2952</v>
      </c>
      <c r="E180" s="201" t="s">
        <v>320</v>
      </c>
      <c r="F180" s="201" t="s">
        <v>3494</v>
      </c>
      <c r="G180" s="85">
        <v>2</v>
      </c>
    </row>
    <row r="181" spans="1:7">
      <c r="A181" s="113">
        <v>2017</v>
      </c>
      <c r="B181" s="138" t="s">
        <v>3386</v>
      </c>
      <c r="C181" s="141" t="s">
        <v>644</v>
      </c>
      <c r="D181" s="123" t="s">
        <v>2952</v>
      </c>
      <c r="E181" s="201" t="s">
        <v>3694</v>
      </c>
      <c r="F181" s="201" t="s">
        <v>3695</v>
      </c>
      <c r="G181" s="85">
        <v>1</v>
      </c>
    </row>
    <row r="182" spans="1:7">
      <c r="A182" s="113">
        <v>2017</v>
      </c>
      <c r="B182" s="138" t="s">
        <v>3386</v>
      </c>
      <c r="C182" s="141" t="s">
        <v>644</v>
      </c>
      <c r="D182" s="123" t="s">
        <v>2952</v>
      </c>
      <c r="E182" s="201" t="s">
        <v>3697</v>
      </c>
      <c r="F182" s="201" t="s">
        <v>3836</v>
      </c>
      <c r="G182" s="85">
        <v>1</v>
      </c>
    </row>
    <row r="183" spans="1:7">
      <c r="A183" s="113">
        <v>2017</v>
      </c>
      <c r="B183" s="113" t="s">
        <v>3387</v>
      </c>
      <c r="C183" s="141" t="s">
        <v>644</v>
      </c>
      <c r="D183" s="123" t="s">
        <v>2953</v>
      </c>
      <c r="E183" s="201" t="s">
        <v>2955</v>
      </c>
      <c r="F183" s="201" t="s">
        <v>3494</v>
      </c>
      <c r="G183" s="85">
        <v>2</v>
      </c>
    </row>
    <row r="184" spans="1:7">
      <c r="A184" s="113">
        <v>2017</v>
      </c>
      <c r="B184" s="113" t="s">
        <v>3387</v>
      </c>
      <c r="C184" s="141" t="s">
        <v>644</v>
      </c>
      <c r="D184" s="123" t="s">
        <v>2950</v>
      </c>
      <c r="E184" s="201" t="s">
        <v>2955</v>
      </c>
      <c r="F184" s="201" t="s">
        <v>3494</v>
      </c>
      <c r="G184" s="85">
        <v>4</v>
      </c>
    </row>
    <row r="185" spans="1:7">
      <c r="A185" s="113">
        <v>2017</v>
      </c>
      <c r="B185" s="113" t="s">
        <v>3387</v>
      </c>
      <c r="C185" s="141" t="s">
        <v>644</v>
      </c>
      <c r="D185" s="123" t="s">
        <v>2950</v>
      </c>
      <c r="E185" s="201" t="s">
        <v>2951</v>
      </c>
      <c r="F185" s="201" t="s">
        <v>3494</v>
      </c>
      <c r="G185" s="85">
        <v>3</v>
      </c>
    </row>
    <row r="186" spans="1:7">
      <c r="A186" s="113">
        <v>2017</v>
      </c>
      <c r="B186" s="113" t="s">
        <v>3387</v>
      </c>
      <c r="C186" s="141" t="s">
        <v>644</v>
      </c>
      <c r="D186" s="123" t="s">
        <v>2950</v>
      </c>
      <c r="E186" s="201" t="s">
        <v>314</v>
      </c>
      <c r="F186" s="201" t="s">
        <v>3581</v>
      </c>
      <c r="G186" s="85">
        <v>1</v>
      </c>
    </row>
    <row r="187" spans="1:7">
      <c r="A187" s="113">
        <v>2017</v>
      </c>
      <c r="B187" s="113" t="s">
        <v>3387</v>
      </c>
      <c r="C187" s="141" t="s">
        <v>644</v>
      </c>
      <c r="D187" s="123" t="s">
        <v>2950</v>
      </c>
      <c r="E187" s="201" t="s">
        <v>467</v>
      </c>
      <c r="F187" s="201" t="s">
        <v>3581</v>
      </c>
      <c r="G187" s="85">
        <v>8</v>
      </c>
    </row>
    <row r="188" spans="1:7">
      <c r="A188" s="113">
        <v>2017</v>
      </c>
      <c r="B188" s="113" t="s">
        <v>3387</v>
      </c>
      <c r="C188" s="141" t="s">
        <v>644</v>
      </c>
      <c r="D188" s="123" t="s">
        <v>2952</v>
      </c>
      <c r="E188" s="201" t="s">
        <v>471</v>
      </c>
      <c r="F188" s="201" t="s">
        <v>3580</v>
      </c>
      <c r="G188" s="85">
        <v>2</v>
      </c>
    </row>
    <row r="189" spans="1:7">
      <c r="A189" s="113">
        <v>2017</v>
      </c>
      <c r="B189" s="113" t="s">
        <v>3387</v>
      </c>
      <c r="C189" s="141" t="s">
        <v>644</v>
      </c>
      <c r="D189" s="123" t="s">
        <v>2952</v>
      </c>
      <c r="E189" s="201" t="s">
        <v>454</v>
      </c>
      <c r="F189" s="201" t="s">
        <v>3494</v>
      </c>
      <c r="G189" s="85">
        <v>1</v>
      </c>
    </row>
    <row r="190" spans="1:7">
      <c r="A190" s="113">
        <v>2017</v>
      </c>
      <c r="B190" s="113" t="s">
        <v>3387</v>
      </c>
      <c r="C190" s="141" t="s">
        <v>644</v>
      </c>
      <c r="D190" s="123" t="s">
        <v>2952</v>
      </c>
      <c r="E190" s="201" t="s">
        <v>3694</v>
      </c>
      <c r="F190" s="201" t="s">
        <v>3695</v>
      </c>
      <c r="G190" s="85">
        <v>3</v>
      </c>
    </row>
    <row r="191" spans="1:7">
      <c r="A191" s="112">
        <v>2018</v>
      </c>
      <c r="B191" s="138" t="s">
        <v>3386</v>
      </c>
      <c r="C191" s="141" t="s">
        <v>644</v>
      </c>
      <c r="D191" s="123" t="s">
        <v>2950</v>
      </c>
      <c r="E191" s="201" t="s">
        <v>2955</v>
      </c>
      <c r="F191" s="201" t="s">
        <v>3494</v>
      </c>
      <c r="G191" s="85">
        <v>16</v>
      </c>
    </row>
    <row r="192" spans="1:7">
      <c r="A192" s="112">
        <v>2018</v>
      </c>
      <c r="B192" s="138" t="s">
        <v>3386</v>
      </c>
      <c r="C192" s="141" t="s">
        <v>644</v>
      </c>
      <c r="D192" s="123" t="s">
        <v>2950</v>
      </c>
      <c r="E192" s="201" t="s">
        <v>2951</v>
      </c>
      <c r="F192" s="201" t="s">
        <v>3494</v>
      </c>
      <c r="G192" s="85">
        <v>2</v>
      </c>
    </row>
    <row r="193" spans="1:7">
      <c r="A193" s="112">
        <v>2018</v>
      </c>
      <c r="B193" s="138" t="s">
        <v>3386</v>
      </c>
      <c r="C193" s="141" t="s">
        <v>644</v>
      </c>
      <c r="D193" s="123" t="s">
        <v>2950</v>
      </c>
      <c r="E193" s="201" t="s">
        <v>314</v>
      </c>
      <c r="F193" s="201" t="s">
        <v>3581</v>
      </c>
      <c r="G193" s="85">
        <v>2</v>
      </c>
    </row>
    <row r="194" spans="1:7">
      <c r="A194" s="112">
        <v>2018</v>
      </c>
      <c r="B194" s="138" t="s">
        <v>3386</v>
      </c>
      <c r="C194" s="141" t="s">
        <v>644</v>
      </c>
      <c r="D194" s="123" t="s">
        <v>2950</v>
      </c>
      <c r="E194" s="201" t="s">
        <v>467</v>
      </c>
      <c r="F194" s="201" t="s">
        <v>3581</v>
      </c>
      <c r="G194" s="85">
        <v>17</v>
      </c>
    </row>
    <row r="195" spans="1:7">
      <c r="A195" s="112">
        <v>2018</v>
      </c>
      <c r="B195" s="138" t="s">
        <v>3386</v>
      </c>
      <c r="C195" s="141" t="s">
        <v>644</v>
      </c>
      <c r="D195" s="123" t="s">
        <v>4914</v>
      </c>
      <c r="E195" s="201" t="s">
        <v>4915</v>
      </c>
      <c r="F195" s="206"/>
      <c r="G195" s="85">
        <v>1</v>
      </c>
    </row>
    <row r="196" spans="1:7">
      <c r="A196" s="112">
        <v>2018</v>
      </c>
      <c r="B196" s="138" t="s">
        <v>3386</v>
      </c>
      <c r="C196" s="141" t="s">
        <v>644</v>
      </c>
      <c r="D196" s="123" t="s">
        <v>2952</v>
      </c>
      <c r="E196" s="201" t="s">
        <v>320</v>
      </c>
      <c r="F196" s="201" t="s">
        <v>3494</v>
      </c>
      <c r="G196" s="85">
        <v>2</v>
      </c>
    </row>
    <row r="197" spans="1:7">
      <c r="A197" s="112">
        <v>2018</v>
      </c>
      <c r="B197" s="138" t="s">
        <v>3386</v>
      </c>
      <c r="C197" s="141" t="s">
        <v>644</v>
      </c>
      <c r="D197" s="123" t="s">
        <v>2952</v>
      </c>
      <c r="E197" s="201" t="s">
        <v>3694</v>
      </c>
      <c r="F197" s="201" t="s">
        <v>3695</v>
      </c>
      <c r="G197" s="85">
        <v>2</v>
      </c>
    </row>
    <row r="198" spans="1:7">
      <c r="A198" s="112">
        <v>2018</v>
      </c>
      <c r="B198" s="138" t="s">
        <v>3386</v>
      </c>
      <c r="C198" s="141" t="s">
        <v>644</v>
      </c>
      <c r="D198" s="123" t="s">
        <v>2952</v>
      </c>
      <c r="E198" s="201" t="s">
        <v>4918</v>
      </c>
      <c r="F198" s="201" t="s">
        <v>3577</v>
      </c>
      <c r="G198" s="85">
        <v>2</v>
      </c>
    </row>
    <row r="199" spans="1:7">
      <c r="A199" s="112">
        <v>2018</v>
      </c>
      <c r="B199" s="113" t="s">
        <v>3387</v>
      </c>
      <c r="C199" s="141" t="s">
        <v>644</v>
      </c>
      <c r="D199" s="123" t="s">
        <v>2950</v>
      </c>
      <c r="E199" s="201" t="s">
        <v>2955</v>
      </c>
      <c r="F199" s="201" t="s">
        <v>3494</v>
      </c>
      <c r="G199" s="85">
        <v>16</v>
      </c>
    </row>
    <row r="200" spans="1:7">
      <c r="A200" s="112">
        <v>2018</v>
      </c>
      <c r="B200" s="113" t="s">
        <v>3387</v>
      </c>
      <c r="C200" s="141" t="s">
        <v>644</v>
      </c>
      <c r="D200" s="123" t="s">
        <v>2950</v>
      </c>
      <c r="E200" s="201" t="s">
        <v>314</v>
      </c>
      <c r="F200" s="201" t="s">
        <v>3581</v>
      </c>
      <c r="G200" s="85">
        <v>10</v>
      </c>
    </row>
    <row r="201" spans="1:7">
      <c r="A201" s="112">
        <v>2018</v>
      </c>
      <c r="B201" s="113" t="s">
        <v>3387</v>
      </c>
      <c r="C201" s="141" t="s">
        <v>644</v>
      </c>
      <c r="D201" s="123" t="s">
        <v>2950</v>
      </c>
      <c r="E201" s="201" t="s">
        <v>467</v>
      </c>
      <c r="F201" s="201" t="s">
        <v>3581</v>
      </c>
      <c r="G201" s="85">
        <v>2</v>
      </c>
    </row>
    <row r="202" spans="1:7">
      <c r="A202" s="112">
        <v>2018</v>
      </c>
      <c r="B202" s="113" t="s">
        <v>3387</v>
      </c>
      <c r="C202" s="141" t="s">
        <v>644</v>
      </c>
      <c r="D202" s="123" t="s">
        <v>2952</v>
      </c>
      <c r="E202" s="201" t="s">
        <v>471</v>
      </c>
      <c r="F202" s="201" t="s">
        <v>3580</v>
      </c>
      <c r="G202" s="85">
        <v>1</v>
      </c>
    </row>
    <row r="203" spans="1:7">
      <c r="A203" s="112">
        <v>2018</v>
      </c>
      <c r="B203" s="113" t="s">
        <v>3387</v>
      </c>
      <c r="C203" s="141" t="s">
        <v>644</v>
      </c>
      <c r="D203" s="123" t="s">
        <v>2952</v>
      </c>
      <c r="E203" s="201" t="s">
        <v>312</v>
      </c>
      <c r="F203" s="201" t="s">
        <v>3579</v>
      </c>
      <c r="G203" s="85">
        <v>1</v>
      </c>
    </row>
    <row r="204" spans="1:7">
      <c r="A204" s="112">
        <v>2018</v>
      </c>
      <c r="B204" s="113" t="s">
        <v>3387</v>
      </c>
      <c r="C204" s="141" t="s">
        <v>644</v>
      </c>
      <c r="D204" s="123" t="s">
        <v>2952</v>
      </c>
      <c r="E204" s="203" t="s">
        <v>452</v>
      </c>
      <c r="F204" s="201" t="s">
        <v>3494</v>
      </c>
      <c r="G204" s="85">
        <v>1</v>
      </c>
    </row>
    <row r="205" spans="1:7">
      <c r="A205" s="112">
        <v>2018</v>
      </c>
      <c r="B205" s="113" t="s">
        <v>3387</v>
      </c>
      <c r="C205" s="141" t="s">
        <v>644</v>
      </c>
      <c r="D205" s="123" t="s">
        <v>2952</v>
      </c>
      <c r="E205" s="201" t="s">
        <v>4539</v>
      </c>
      <c r="F205" s="201" t="s">
        <v>3690</v>
      </c>
      <c r="G205" s="85">
        <v>1</v>
      </c>
    </row>
    <row r="206" spans="1:7">
      <c r="A206" s="112">
        <v>2018</v>
      </c>
      <c r="B206" s="113" t="s">
        <v>3387</v>
      </c>
      <c r="C206" s="141" t="s">
        <v>644</v>
      </c>
      <c r="D206" s="123" t="s">
        <v>2952</v>
      </c>
      <c r="E206" s="201" t="s">
        <v>320</v>
      </c>
      <c r="F206" s="201" t="s">
        <v>3494</v>
      </c>
      <c r="G206" s="85">
        <v>1</v>
      </c>
    </row>
    <row r="207" spans="1:7">
      <c r="A207" s="112">
        <v>2018</v>
      </c>
      <c r="B207" s="113" t="s">
        <v>3387</v>
      </c>
      <c r="C207" s="141" t="s">
        <v>644</v>
      </c>
      <c r="D207" s="123" t="s">
        <v>2952</v>
      </c>
      <c r="E207" s="201" t="s">
        <v>3696</v>
      </c>
      <c r="F207" s="201" t="s">
        <v>3578</v>
      </c>
      <c r="G207" s="85">
        <v>1</v>
      </c>
    </row>
    <row r="208" spans="1:7">
      <c r="A208" s="112">
        <v>2018</v>
      </c>
      <c r="B208" s="113" t="s">
        <v>3387</v>
      </c>
      <c r="C208" s="141" t="s">
        <v>644</v>
      </c>
      <c r="D208" s="123" t="s">
        <v>2952</v>
      </c>
      <c r="E208" s="201" t="s">
        <v>3694</v>
      </c>
      <c r="F208" s="201" t="s">
        <v>3695</v>
      </c>
      <c r="G208" s="85">
        <v>9</v>
      </c>
    </row>
    <row r="209" spans="1:7">
      <c r="A209" s="112">
        <v>2018</v>
      </c>
      <c r="B209" s="138" t="s">
        <v>3386</v>
      </c>
      <c r="C209" s="139" t="s">
        <v>2490</v>
      </c>
      <c r="D209" s="123" t="s">
        <v>2952</v>
      </c>
      <c r="E209" s="201" t="s">
        <v>455</v>
      </c>
      <c r="F209" s="201" t="s">
        <v>3494</v>
      </c>
      <c r="G209" s="85">
        <v>10</v>
      </c>
    </row>
    <row r="210" spans="1:7">
      <c r="A210" s="112">
        <v>2018</v>
      </c>
      <c r="B210" s="138" t="s">
        <v>3386</v>
      </c>
      <c r="C210" s="139" t="s">
        <v>2490</v>
      </c>
      <c r="D210" s="123" t="s">
        <v>2952</v>
      </c>
      <c r="E210" s="201" t="s">
        <v>315</v>
      </c>
      <c r="F210" s="201" t="s">
        <v>3494</v>
      </c>
      <c r="G210" s="85">
        <v>16</v>
      </c>
    </row>
    <row r="211" spans="1:7">
      <c r="A211" s="112">
        <v>2018</v>
      </c>
      <c r="B211" s="138" t="s">
        <v>3386</v>
      </c>
      <c r="C211" s="139" t="s">
        <v>2490</v>
      </c>
      <c r="D211" s="123" t="s">
        <v>2952</v>
      </c>
      <c r="E211" s="201" t="s">
        <v>471</v>
      </c>
      <c r="F211" s="201" t="s">
        <v>3580</v>
      </c>
      <c r="G211" s="85">
        <v>1</v>
      </c>
    </row>
    <row r="212" spans="1:7">
      <c r="A212" s="112">
        <v>2018</v>
      </c>
      <c r="B212" s="138" t="s">
        <v>3386</v>
      </c>
      <c r="C212" s="139" t="s">
        <v>2490</v>
      </c>
      <c r="D212" s="123" t="s">
        <v>2952</v>
      </c>
      <c r="E212" s="201" t="s">
        <v>454</v>
      </c>
      <c r="F212" s="201" t="s">
        <v>3494</v>
      </c>
      <c r="G212" s="85">
        <v>2</v>
      </c>
    </row>
    <row r="213" spans="1:7">
      <c r="A213" s="112">
        <v>2018</v>
      </c>
      <c r="B213" s="138" t="s">
        <v>3386</v>
      </c>
      <c r="C213" s="139" t="s">
        <v>2490</v>
      </c>
      <c r="D213" s="123" t="s">
        <v>2952</v>
      </c>
      <c r="E213" s="201" t="s">
        <v>312</v>
      </c>
      <c r="F213" s="201" t="s">
        <v>3579</v>
      </c>
      <c r="G213" s="85">
        <v>11</v>
      </c>
    </row>
    <row r="214" spans="1:7">
      <c r="A214" s="112">
        <v>2018</v>
      </c>
      <c r="B214" s="138" t="s">
        <v>3386</v>
      </c>
      <c r="C214" s="139" t="s">
        <v>2490</v>
      </c>
      <c r="D214" s="123" t="s">
        <v>2952</v>
      </c>
      <c r="E214" s="201" t="s">
        <v>309</v>
      </c>
      <c r="F214" s="201" t="s">
        <v>3577</v>
      </c>
      <c r="G214" s="85">
        <v>3</v>
      </c>
    </row>
    <row r="215" spans="1:7">
      <c r="A215" s="112">
        <v>2018</v>
      </c>
      <c r="B215" s="138" t="s">
        <v>3386</v>
      </c>
      <c r="C215" s="139" t="s">
        <v>2490</v>
      </c>
      <c r="D215" s="123" t="s">
        <v>2952</v>
      </c>
      <c r="E215" s="201" t="s">
        <v>453</v>
      </c>
      <c r="F215" s="201" t="s">
        <v>3581</v>
      </c>
      <c r="G215" s="85">
        <v>23</v>
      </c>
    </row>
    <row r="216" spans="1:7">
      <c r="A216" s="112">
        <v>2018</v>
      </c>
      <c r="B216" s="138" t="s">
        <v>3386</v>
      </c>
      <c r="C216" s="139" t="s">
        <v>2490</v>
      </c>
      <c r="D216" s="123" t="s">
        <v>2952</v>
      </c>
      <c r="E216" s="201" t="s">
        <v>464</v>
      </c>
      <c r="F216" s="201" t="s">
        <v>3494</v>
      </c>
      <c r="G216" s="85">
        <v>2</v>
      </c>
    </row>
    <row r="217" spans="1:7">
      <c r="A217" s="112">
        <v>2018</v>
      </c>
      <c r="B217" s="138" t="s">
        <v>3386</v>
      </c>
      <c r="C217" s="139" t="s">
        <v>2490</v>
      </c>
      <c r="D217" s="123" t="s">
        <v>2952</v>
      </c>
      <c r="E217" s="201" t="s">
        <v>314</v>
      </c>
      <c r="F217" s="201" t="s">
        <v>3581</v>
      </c>
      <c r="G217" s="85">
        <v>4</v>
      </c>
    </row>
    <row r="218" spans="1:7">
      <c r="A218" s="112">
        <v>2018</v>
      </c>
      <c r="B218" s="138" t="s">
        <v>3386</v>
      </c>
      <c r="C218" s="139" t="s">
        <v>2490</v>
      </c>
      <c r="D218" s="123" t="s">
        <v>2952</v>
      </c>
      <c r="E218" s="201" t="s">
        <v>452</v>
      </c>
      <c r="F218" s="201" t="s">
        <v>3494</v>
      </c>
      <c r="G218" s="85">
        <v>2</v>
      </c>
    </row>
    <row r="219" spans="1:7">
      <c r="A219" s="112">
        <v>2018</v>
      </c>
      <c r="B219" s="113" t="s">
        <v>3387</v>
      </c>
      <c r="C219" s="139" t="s">
        <v>2490</v>
      </c>
      <c r="D219" s="123" t="s">
        <v>2952</v>
      </c>
      <c r="E219" s="201" t="s">
        <v>455</v>
      </c>
      <c r="F219" s="201" t="s">
        <v>3494</v>
      </c>
      <c r="G219" s="85">
        <v>14</v>
      </c>
    </row>
    <row r="220" spans="1:7">
      <c r="A220" s="112">
        <v>2018</v>
      </c>
      <c r="B220" s="113" t="s">
        <v>3387</v>
      </c>
      <c r="C220" s="139" t="s">
        <v>2490</v>
      </c>
      <c r="D220" s="123" t="s">
        <v>2952</v>
      </c>
      <c r="E220" s="201" t="s">
        <v>315</v>
      </c>
      <c r="F220" s="201" t="s">
        <v>3494</v>
      </c>
      <c r="G220" s="85">
        <v>10</v>
      </c>
    </row>
    <row r="221" spans="1:7">
      <c r="A221" s="112">
        <v>2018</v>
      </c>
      <c r="B221" s="113" t="s">
        <v>3387</v>
      </c>
      <c r="C221" s="139" t="s">
        <v>2490</v>
      </c>
      <c r="D221" s="123" t="s">
        <v>2952</v>
      </c>
      <c r="E221" s="201" t="s">
        <v>4539</v>
      </c>
      <c r="F221" s="201" t="s">
        <v>3690</v>
      </c>
      <c r="G221" s="85">
        <v>2</v>
      </c>
    </row>
    <row r="222" spans="1:7">
      <c r="A222" s="112">
        <v>2018</v>
      </c>
      <c r="B222" s="113" t="s">
        <v>3387</v>
      </c>
      <c r="C222" s="139" t="s">
        <v>2490</v>
      </c>
      <c r="D222" s="123" t="s">
        <v>2952</v>
      </c>
      <c r="E222" s="201" t="s">
        <v>452</v>
      </c>
      <c r="F222" s="201" t="s">
        <v>3494</v>
      </c>
      <c r="G222" s="85">
        <v>11</v>
      </c>
    </row>
    <row r="223" spans="1:7">
      <c r="A223" s="112">
        <v>2018</v>
      </c>
      <c r="B223" s="113" t="s">
        <v>3387</v>
      </c>
      <c r="C223" s="139" t="s">
        <v>2490</v>
      </c>
      <c r="D223" s="123" t="s">
        <v>2952</v>
      </c>
      <c r="E223" s="201" t="s">
        <v>464</v>
      </c>
      <c r="F223" s="201" t="s">
        <v>3494</v>
      </c>
      <c r="G223" s="85">
        <v>3</v>
      </c>
    </row>
    <row r="224" spans="1:7">
      <c r="A224" s="112">
        <v>2018</v>
      </c>
      <c r="B224" s="113" t="s">
        <v>3387</v>
      </c>
      <c r="C224" s="139" t="s">
        <v>2490</v>
      </c>
      <c r="D224" s="123" t="s">
        <v>2952</v>
      </c>
      <c r="E224" s="201" t="s">
        <v>454</v>
      </c>
      <c r="F224" s="201" t="s">
        <v>3494</v>
      </c>
      <c r="G224" s="85">
        <v>3</v>
      </c>
    </row>
    <row r="225" spans="1:7">
      <c r="A225" s="112">
        <v>2018</v>
      </c>
      <c r="B225" s="113" t="s">
        <v>3387</v>
      </c>
      <c r="C225" s="139" t="s">
        <v>2490</v>
      </c>
      <c r="D225" s="123" t="s">
        <v>2952</v>
      </c>
      <c r="E225" s="201" t="s">
        <v>312</v>
      </c>
      <c r="F225" s="201" t="s">
        <v>3579</v>
      </c>
      <c r="G225" s="85">
        <v>18</v>
      </c>
    </row>
    <row r="226" spans="1:7">
      <c r="A226" s="112">
        <v>2018</v>
      </c>
      <c r="B226" s="113" t="s">
        <v>3387</v>
      </c>
      <c r="C226" s="139" t="s">
        <v>2490</v>
      </c>
      <c r="D226" s="123" t="s">
        <v>2952</v>
      </c>
      <c r="E226" s="201" t="s">
        <v>309</v>
      </c>
      <c r="F226" s="201" t="s">
        <v>3577</v>
      </c>
      <c r="G226" s="85">
        <v>7</v>
      </c>
    </row>
    <row r="227" spans="1:7">
      <c r="A227" s="112">
        <v>2018</v>
      </c>
      <c r="B227" s="113" t="s">
        <v>3387</v>
      </c>
      <c r="C227" s="139" t="s">
        <v>2490</v>
      </c>
      <c r="D227" s="123" t="s">
        <v>2952</v>
      </c>
      <c r="E227" s="201" t="s">
        <v>453</v>
      </c>
      <c r="F227" s="201" t="s">
        <v>3581</v>
      </c>
      <c r="G227" s="85">
        <v>24</v>
      </c>
    </row>
    <row r="228" spans="1:7">
      <c r="A228" s="112">
        <v>2018</v>
      </c>
      <c r="B228" s="138" t="s">
        <v>3386</v>
      </c>
      <c r="C228" s="139" t="s">
        <v>2490</v>
      </c>
      <c r="D228" s="123" t="s">
        <v>456</v>
      </c>
      <c r="E228" s="201" t="s">
        <v>463</v>
      </c>
      <c r="F228" s="201" t="s">
        <v>3691</v>
      </c>
      <c r="G228" s="85">
        <v>2</v>
      </c>
    </row>
    <row r="229" spans="1:7">
      <c r="A229" s="112">
        <v>2018</v>
      </c>
      <c r="B229" s="138" t="s">
        <v>3386</v>
      </c>
      <c r="C229" s="139" t="s">
        <v>2490</v>
      </c>
      <c r="D229" s="123" t="s">
        <v>456</v>
      </c>
      <c r="E229" s="201" t="s">
        <v>458</v>
      </c>
      <c r="F229" s="201" t="s">
        <v>3494</v>
      </c>
      <c r="G229" s="85">
        <v>3</v>
      </c>
    </row>
    <row r="230" spans="1:7">
      <c r="A230" s="112">
        <v>2018</v>
      </c>
      <c r="B230" s="138" t="s">
        <v>3386</v>
      </c>
      <c r="C230" s="139" t="s">
        <v>2490</v>
      </c>
      <c r="D230" s="123" t="s">
        <v>456</v>
      </c>
      <c r="E230" s="123" t="s">
        <v>4916</v>
      </c>
      <c r="F230" s="201" t="s">
        <v>3494</v>
      </c>
      <c r="G230" s="85">
        <v>1</v>
      </c>
    </row>
    <row r="231" spans="1:7">
      <c r="A231" s="112">
        <v>2018</v>
      </c>
      <c r="B231" s="138" t="s">
        <v>3386</v>
      </c>
      <c r="C231" s="139" t="s">
        <v>2490</v>
      </c>
      <c r="D231" s="123" t="s">
        <v>456</v>
      </c>
      <c r="E231" s="201" t="s">
        <v>467</v>
      </c>
      <c r="F231" s="201" t="s">
        <v>3581</v>
      </c>
      <c r="G231" s="85">
        <v>5</v>
      </c>
    </row>
    <row r="232" spans="1:7">
      <c r="A232" s="112">
        <v>2018</v>
      </c>
      <c r="B232" s="138" t="s">
        <v>3386</v>
      </c>
      <c r="C232" s="139" t="s">
        <v>2490</v>
      </c>
      <c r="D232" s="123" t="s">
        <v>456</v>
      </c>
      <c r="E232" s="201" t="s">
        <v>473</v>
      </c>
      <c r="F232" s="201" t="s">
        <v>3494</v>
      </c>
      <c r="G232" s="85">
        <v>3</v>
      </c>
    </row>
    <row r="233" spans="1:7">
      <c r="A233" s="112">
        <v>2018</v>
      </c>
      <c r="B233" s="138" t="s">
        <v>3386</v>
      </c>
      <c r="C233" s="139" t="s">
        <v>2490</v>
      </c>
      <c r="D233" s="123" t="s">
        <v>456</v>
      </c>
      <c r="E233" s="201" t="s">
        <v>311</v>
      </c>
      <c r="F233" s="201" t="s">
        <v>3494</v>
      </c>
      <c r="G233" s="85">
        <v>3</v>
      </c>
    </row>
    <row r="234" spans="1:7">
      <c r="A234" s="112">
        <v>2018</v>
      </c>
      <c r="B234" s="138" t="s">
        <v>3386</v>
      </c>
      <c r="C234" s="139" t="s">
        <v>2490</v>
      </c>
      <c r="D234" s="123" t="s">
        <v>456</v>
      </c>
      <c r="E234" s="201" t="s">
        <v>462</v>
      </c>
      <c r="F234" s="201" t="s">
        <v>3494</v>
      </c>
      <c r="G234" s="85">
        <v>3</v>
      </c>
    </row>
    <row r="235" spans="1:7">
      <c r="A235" s="112">
        <v>2018</v>
      </c>
      <c r="B235" s="138" t="s">
        <v>3386</v>
      </c>
      <c r="C235" s="139" t="s">
        <v>2490</v>
      </c>
      <c r="D235" s="123" t="s">
        <v>456</v>
      </c>
      <c r="E235" s="201" t="s">
        <v>472</v>
      </c>
      <c r="F235" s="201" t="s">
        <v>3494</v>
      </c>
      <c r="G235" s="85">
        <v>2</v>
      </c>
    </row>
    <row r="236" spans="1:7">
      <c r="A236" s="112">
        <v>2018</v>
      </c>
      <c r="B236" s="138" t="s">
        <v>3386</v>
      </c>
      <c r="C236" s="139" t="s">
        <v>2490</v>
      </c>
      <c r="D236" s="123" t="s">
        <v>456</v>
      </c>
      <c r="E236" s="201" t="s">
        <v>469</v>
      </c>
      <c r="F236" s="201" t="s">
        <v>3494</v>
      </c>
      <c r="G236" s="85">
        <v>29</v>
      </c>
    </row>
    <row r="237" spans="1:7">
      <c r="A237" s="112">
        <v>2018</v>
      </c>
      <c r="B237" s="138" t="s">
        <v>3386</v>
      </c>
      <c r="C237" s="139" t="s">
        <v>2490</v>
      </c>
      <c r="D237" s="123" t="s">
        <v>456</v>
      </c>
      <c r="E237" s="201" t="s">
        <v>468</v>
      </c>
      <c r="F237" s="201" t="s">
        <v>3494</v>
      </c>
      <c r="G237" s="85">
        <v>4</v>
      </c>
    </row>
    <row r="238" spans="1:7">
      <c r="A238" s="112">
        <v>2018</v>
      </c>
      <c r="B238" s="113" t="s">
        <v>3387</v>
      </c>
      <c r="C238" s="139" t="s">
        <v>2490</v>
      </c>
      <c r="D238" s="123" t="s">
        <v>456</v>
      </c>
      <c r="E238" s="201" t="s">
        <v>467</v>
      </c>
      <c r="F238" s="201" t="s">
        <v>3581</v>
      </c>
      <c r="G238" s="85">
        <v>1</v>
      </c>
    </row>
    <row r="239" spans="1:7">
      <c r="A239" s="112">
        <v>2018</v>
      </c>
      <c r="B239" s="113" t="s">
        <v>3387</v>
      </c>
      <c r="C239" s="139" t="s">
        <v>2490</v>
      </c>
      <c r="D239" s="123" t="s">
        <v>456</v>
      </c>
      <c r="E239" s="201" t="s">
        <v>4917</v>
      </c>
      <c r="F239" s="201" t="s">
        <v>3690</v>
      </c>
      <c r="G239" s="85">
        <v>4</v>
      </c>
    </row>
    <row r="240" spans="1:7">
      <c r="A240" s="112">
        <v>2018</v>
      </c>
      <c r="B240" s="113" t="s">
        <v>3387</v>
      </c>
      <c r="C240" s="139" t="s">
        <v>2490</v>
      </c>
      <c r="D240" s="123" t="s">
        <v>456</v>
      </c>
      <c r="E240" s="201" t="s">
        <v>462</v>
      </c>
      <c r="F240" s="201" t="s">
        <v>3494</v>
      </c>
      <c r="G240" s="85">
        <v>3</v>
      </c>
    </row>
    <row r="241" spans="1:7">
      <c r="A241" s="112">
        <v>2018</v>
      </c>
      <c r="B241" s="113" t="s">
        <v>3387</v>
      </c>
      <c r="C241" s="139" t="s">
        <v>2490</v>
      </c>
      <c r="D241" s="123" t="s">
        <v>456</v>
      </c>
      <c r="E241" s="201" t="s">
        <v>468</v>
      </c>
      <c r="F241" s="201" t="s">
        <v>3494</v>
      </c>
      <c r="G241" s="85">
        <v>2</v>
      </c>
    </row>
    <row r="242" spans="1:7">
      <c r="A242" s="112">
        <v>2018</v>
      </c>
      <c r="B242" s="113" t="s">
        <v>3387</v>
      </c>
      <c r="C242" s="139" t="s">
        <v>2490</v>
      </c>
      <c r="D242" s="123" t="s">
        <v>456</v>
      </c>
      <c r="E242" s="201" t="s">
        <v>473</v>
      </c>
      <c r="F242" s="201" t="s">
        <v>3494</v>
      </c>
      <c r="G242" s="85">
        <v>5</v>
      </c>
    </row>
    <row r="243" spans="1:7">
      <c r="A243" s="112">
        <v>2018</v>
      </c>
      <c r="B243" s="113" t="s">
        <v>3387</v>
      </c>
      <c r="C243" s="139" t="s">
        <v>2490</v>
      </c>
      <c r="D243" s="123" t="s">
        <v>456</v>
      </c>
      <c r="E243" s="201" t="s">
        <v>469</v>
      </c>
      <c r="F243" s="201" t="s">
        <v>3494</v>
      </c>
      <c r="G243" s="85">
        <v>21</v>
      </c>
    </row>
    <row r="244" spans="1:7">
      <c r="A244" s="112">
        <v>2018</v>
      </c>
      <c r="B244" s="113" t="s">
        <v>3387</v>
      </c>
      <c r="C244" s="139" t="s">
        <v>2490</v>
      </c>
      <c r="D244" s="123" t="s">
        <v>456</v>
      </c>
      <c r="E244" s="201" t="s">
        <v>311</v>
      </c>
      <c r="F244" s="201" t="s">
        <v>3494</v>
      </c>
      <c r="G244" s="85">
        <v>5</v>
      </c>
    </row>
    <row r="245" spans="1:7">
      <c r="A245" s="112">
        <v>2018</v>
      </c>
      <c r="B245" s="113" t="s">
        <v>3387</v>
      </c>
      <c r="C245" s="139" t="s">
        <v>2490</v>
      </c>
      <c r="D245" s="123" t="s">
        <v>456</v>
      </c>
      <c r="E245" s="123" t="s">
        <v>4916</v>
      </c>
      <c r="F245" s="201" t="s">
        <v>3494</v>
      </c>
      <c r="G245" s="85">
        <v>6</v>
      </c>
    </row>
  </sheetData>
  <sheetProtection autoFilter="0" pivotTables="0"/>
  <autoFilter ref="A1:G245"/>
  <sortState ref="A4:H155">
    <sortCondition ref="A4:A155"/>
    <sortCondition ref="B4:B155"/>
    <sortCondition descending="1" ref="D4:D155"/>
    <sortCondition ref="E4:E155"/>
    <sortCondition descending="1" ref="G4:G155"/>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009ED6"/>
  </sheetPr>
  <dimension ref="A1:J584"/>
  <sheetViews>
    <sheetView zoomScale="85" zoomScaleNormal="85" workbookViewId="0">
      <pane ySplit="1" topLeftCell="A542" activePane="bottomLeft" state="frozen"/>
      <selection pane="bottomLeft" activeCell="J584" sqref="J584"/>
    </sheetView>
  </sheetViews>
  <sheetFormatPr baseColWidth="10" defaultColWidth="11" defaultRowHeight="14.25"/>
  <cols>
    <col min="1" max="1" width="8.75" style="86" bestFit="1" customWidth="1"/>
    <col min="2" max="2" width="11" style="86" bestFit="1" customWidth="1"/>
    <col min="3" max="3" width="14.625" style="86" bestFit="1" customWidth="1"/>
    <col min="4" max="4" width="78.625" style="86" bestFit="1" customWidth="1"/>
    <col min="5" max="5" width="32" style="86" bestFit="1" customWidth="1"/>
    <col min="6" max="6" width="18.625" style="86" bestFit="1" customWidth="1"/>
    <col min="7" max="7" width="15.375" style="86" bestFit="1" customWidth="1"/>
    <col min="8" max="8" width="18.25" style="86" bestFit="1" customWidth="1"/>
    <col min="9" max="9" width="19.125" style="86" bestFit="1" customWidth="1"/>
    <col min="10" max="10" width="10.125" style="86" bestFit="1" customWidth="1"/>
    <col min="11" max="16384" width="11" style="86"/>
  </cols>
  <sheetData>
    <row r="1" spans="1:10">
      <c r="A1" s="168" t="s">
        <v>319</v>
      </c>
      <c r="B1" s="168" t="s">
        <v>229</v>
      </c>
      <c r="C1" s="168" t="s">
        <v>450</v>
      </c>
      <c r="D1" s="168" t="s">
        <v>530</v>
      </c>
      <c r="E1" s="168" t="s">
        <v>3451</v>
      </c>
      <c r="F1" s="168" t="s">
        <v>531</v>
      </c>
      <c r="G1" s="205" t="s">
        <v>742</v>
      </c>
      <c r="H1" s="168" t="s">
        <v>532</v>
      </c>
      <c r="I1" s="168" t="s">
        <v>743</v>
      </c>
      <c r="J1" s="168" t="s">
        <v>533</v>
      </c>
    </row>
    <row r="2" spans="1:10">
      <c r="A2" s="123">
        <v>2014</v>
      </c>
      <c r="B2" s="139" t="s">
        <v>2490</v>
      </c>
      <c r="C2" s="123" t="s">
        <v>410</v>
      </c>
      <c r="D2" s="201" t="s">
        <v>577</v>
      </c>
      <c r="E2" s="201" t="s">
        <v>3589</v>
      </c>
      <c r="F2" s="123" t="s">
        <v>474</v>
      </c>
      <c r="G2" s="107">
        <v>0</v>
      </c>
      <c r="H2" s="107">
        <v>0</v>
      </c>
      <c r="I2" s="107">
        <v>2</v>
      </c>
      <c r="J2" s="107">
        <f t="shared" ref="J2:J65" si="0">+I2+H2+G2</f>
        <v>2</v>
      </c>
    </row>
    <row r="3" spans="1:10">
      <c r="A3" s="123">
        <v>2014</v>
      </c>
      <c r="B3" s="139" t="s">
        <v>2490</v>
      </c>
      <c r="C3" s="123" t="s">
        <v>410</v>
      </c>
      <c r="D3" s="201" t="s">
        <v>3698</v>
      </c>
      <c r="E3" s="201" t="s">
        <v>3456</v>
      </c>
      <c r="F3" s="123" t="s">
        <v>474</v>
      </c>
      <c r="G3" s="107">
        <v>3</v>
      </c>
      <c r="H3" s="107">
        <v>0</v>
      </c>
      <c r="I3" s="107">
        <v>0</v>
      </c>
      <c r="J3" s="107">
        <f t="shared" si="0"/>
        <v>3</v>
      </c>
    </row>
    <row r="4" spans="1:10">
      <c r="A4" s="123">
        <v>2014</v>
      </c>
      <c r="B4" s="139" t="s">
        <v>2490</v>
      </c>
      <c r="C4" s="123" t="s">
        <v>411</v>
      </c>
      <c r="D4" s="201" t="s">
        <v>628</v>
      </c>
      <c r="E4" s="201" t="s">
        <v>3458</v>
      </c>
      <c r="F4" s="123" t="s">
        <v>474</v>
      </c>
      <c r="G4" s="107">
        <v>0</v>
      </c>
      <c r="H4" s="107">
        <v>0</v>
      </c>
      <c r="I4" s="107">
        <v>2</v>
      </c>
      <c r="J4" s="107">
        <f t="shared" si="0"/>
        <v>2</v>
      </c>
    </row>
    <row r="5" spans="1:10">
      <c r="A5" s="123">
        <v>2014</v>
      </c>
      <c r="B5" s="139" t="s">
        <v>2490</v>
      </c>
      <c r="C5" s="123" t="s">
        <v>411</v>
      </c>
      <c r="D5" s="201" t="s">
        <v>566</v>
      </c>
      <c r="E5" s="201" t="s">
        <v>3619</v>
      </c>
      <c r="F5" s="123" t="s">
        <v>474</v>
      </c>
      <c r="G5" s="107">
        <v>1</v>
      </c>
      <c r="H5" s="107">
        <v>0</v>
      </c>
      <c r="I5" s="107">
        <v>0</v>
      </c>
      <c r="J5" s="107">
        <f t="shared" si="0"/>
        <v>1</v>
      </c>
    </row>
    <row r="6" spans="1:10">
      <c r="A6" s="123">
        <v>2014</v>
      </c>
      <c r="B6" s="139" t="s">
        <v>2490</v>
      </c>
      <c r="C6" s="123" t="s">
        <v>411</v>
      </c>
      <c r="D6" s="201" t="s">
        <v>2607</v>
      </c>
      <c r="E6" s="201" t="s">
        <v>3458</v>
      </c>
      <c r="F6" s="123" t="s">
        <v>474</v>
      </c>
      <c r="G6" s="107">
        <v>0</v>
      </c>
      <c r="H6" s="107">
        <v>0</v>
      </c>
      <c r="I6" s="107">
        <v>1</v>
      </c>
      <c r="J6" s="107">
        <f t="shared" si="0"/>
        <v>1</v>
      </c>
    </row>
    <row r="7" spans="1:10">
      <c r="A7" s="123">
        <v>2014</v>
      </c>
      <c r="B7" s="139" t="s">
        <v>2490</v>
      </c>
      <c r="C7" s="123" t="s">
        <v>411</v>
      </c>
      <c r="D7" s="201" t="s">
        <v>476</v>
      </c>
      <c r="E7" s="201" t="s">
        <v>3619</v>
      </c>
      <c r="F7" s="123" t="s">
        <v>474</v>
      </c>
      <c r="G7" s="107">
        <v>2</v>
      </c>
      <c r="H7" s="107">
        <v>0</v>
      </c>
      <c r="I7" s="107">
        <v>1</v>
      </c>
      <c r="J7" s="107">
        <f t="shared" si="0"/>
        <v>3</v>
      </c>
    </row>
    <row r="8" spans="1:10">
      <c r="A8" s="123">
        <v>2014</v>
      </c>
      <c r="B8" s="139" t="s">
        <v>2490</v>
      </c>
      <c r="C8" s="123" t="s">
        <v>412</v>
      </c>
      <c r="D8" s="201" t="s">
        <v>478</v>
      </c>
      <c r="E8" s="201" t="s">
        <v>3472</v>
      </c>
      <c r="F8" s="123" t="s">
        <v>474</v>
      </c>
      <c r="G8" s="107">
        <v>0</v>
      </c>
      <c r="H8" s="107">
        <v>0</v>
      </c>
      <c r="I8" s="107">
        <v>1</v>
      </c>
      <c r="J8" s="107">
        <f t="shared" si="0"/>
        <v>1</v>
      </c>
    </row>
    <row r="9" spans="1:10">
      <c r="A9" s="123">
        <v>2014</v>
      </c>
      <c r="B9" s="139" t="s">
        <v>2490</v>
      </c>
      <c r="C9" s="123" t="s">
        <v>412</v>
      </c>
      <c r="D9" s="201" t="s">
        <v>479</v>
      </c>
      <c r="E9" s="201" t="s">
        <v>3474</v>
      </c>
      <c r="F9" s="123" t="s">
        <v>474</v>
      </c>
      <c r="G9" s="107">
        <v>0</v>
      </c>
      <c r="H9" s="107">
        <v>0</v>
      </c>
      <c r="I9" s="107">
        <v>1</v>
      </c>
      <c r="J9" s="107">
        <f t="shared" si="0"/>
        <v>1</v>
      </c>
    </row>
    <row r="10" spans="1:10">
      <c r="A10" s="123">
        <v>2014</v>
      </c>
      <c r="B10" s="139" t="s">
        <v>2490</v>
      </c>
      <c r="C10" s="123" t="s">
        <v>412</v>
      </c>
      <c r="D10" s="201" t="s">
        <v>2608</v>
      </c>
      <c r="E10" s="201" t="s">
        <v>3474</v>
      </c>
      <c r="F10" s="123" t="s">
        <v>474</v>
      </c>
      <c r="G10" s="107">
        <v>2</v>
      </c>
      <c r="H10" s="107">
        <v>0</v>
      </c>
      <c r="I10" s="107">
        <v>2</v>
      </c>
      <c r="J10" s="107">
        <f t="shared" si="0"/>
        <v>4</v>
      </c>
    </row>
    <row r="11" spans="1:10">
      <c r="A11" s="123">
        <v>2014</v>
      </c>
      <c r="B11" s="139" t="s">
        <v>2490</v>
      </c>
      <c r="C11" s="123" t="s">
        <v>412</v>
      </c>
      <c r="D11" s="201" t="s">
        <v>2636</v>
      </c>
      <c r="E11" s="201" t="s">
        <v>3529</v>
      </c>
      <c r="F11" s="123" t="s">
        <v>474</v>
      </c>
      <c r="G11" s="107">
        <v>1</v>
      </c>
      <c r="H11" s="107">
        <v>0</v>
      </c>
      <c r="I11" s="107">
        <v>2</v>
      </c>
      <c r="J11" s="107">
        <f t="shared" si="0"/>
        <v>3</v>
      </c>
    </row>
    <row r="12" spans="1:10">
      <c r="A12" s="123">
        <v>2014</v>
      </c>
      <c r="B12" s="139" t="s">
        <v>2490</v>
      </c>
      <c r="C12" s="123" t="s">
        <v>412</v>
      </c>
      <c r="D12" s="201" t="s">
        <v>537</v>
      </c>
      <c r="E12" s="201" t="s">
        <v>3473</v>
      </c>
      <c r="F12" s="123" t="s">
        <v>474</v>
      </c>
      <c r="G12" s="107">
        <v>2</v>
      </c>
      <c r="H12" s="107">
        <v>0</v>
      </c>
      <c r="I12" s="107">
        <v>0</v>
      </c>
      <c r="J12" s="107">
        <f t="shared" si="0"/>
        <v>2</v>
      </c>
    </row>
    <row r="13" spans="1:10">
      <c r="A13" s="123">
        <v>2014</v>
      </c>
      <c r="B13" s="139" t="s">
        <v>2490</v>
      </c>
      <c r="C13" s="123" t="s">
        <v>412</v>
      </c>
      <c r="D13" s="201" t="s">
        <v>3171</v>
      </c>
      <c r="E13" s="201" t="s">
        <v>3529</v>
      </c>
      <c r="F13" s="123" t="s">
        <v>474</v>
      </c>
      <c r="G13" s="107">
        <v>0</v>
      </c>
      <c r="H13" s="107">
        <v>0</v>
      </c>
      <c r="I13" s="107">
        <v>2</v>
      </c>
      <c r="J13" s="107">
        <f t="shared" si="0"/>
        <v>2</v>
      </c>
    </row>
    <row r="14" spans="1:10">
      <c r="A14" s="123">
        <v>2014</v>
      </c>
      <c r="B14" s="139" t="s">
        <v>2490</v>
      </c>
      <c r="C14" s="123" t="s">
        <v>414</v>
      </c>
      <c r="D14" s="201" t="s">
        <v>3668</v>
      </c>
      <c r="E14" s="201" t="s">
        <v>3711</v>
      </c>
      <c r="F14" s="123" t="s">
        <v>474</v>
      </c>
      <c r="G14" s="107">
        <v>2</v>
      </c>
      <c r="H14" s="107">
        <v>0</v>
      </c>
      <c r="I14" s="107">
        <v>0</v>
      </c>
      <c r="J14" s="107">
        <f t="shared" si="0"/>
        <v>2</v>
      </c>
    </row>
    <row r="15" spans="1:10">
      <c r="A15" s="123">
        <v>2014</v>
      </c>
      <c r="B15" s="139" t="s">
        <v>2490</v>
      </c>
      <c r="C15" s="123" t="s">
        <v>414</v>
      </c>
      <c r="D15" s="201" t="s">
        <v>3845</v>
      </c>
      <c r="E15" s="201" t="s">
        <v>3634</v>
      </c>
      <c r="F15" s="123" t="s">
        <v>474</v>
      </c>
      <c r="G15" s="107">
        <v>3</v>
      </c>
      <c r="H15" s="107">
        <v>0</v>
      </c>
      <c r="I15" s="107">
        <v>0</v>
      </c>
      <c r="J15" s="107">
        <f t="shared" si="0"/>
        <v>3</v>
      </c>
    </row>
    <row r="16" spans="1:10">
      <c r="A16" s="123">
        <v>2014</v>
      </c>
      <c r="B16" s="139" t="s">
        <v>2490</v>
      </c>
      <c r="C16" s="123" t="s">
        <v>414</v>
      </c>
      <c r="D16" s="201" t="s">
        <v>3246</v>
      </c>
      <c r="E16" s="201" t="s">
        <v>3620</v>
      </c>
      <c r="F16" s="123" t="s">
        <v>474</v>
      </c>
      <c r="G16" s="107">
        <v>0</v>
      </c>
      <c r="H16" s="107">
        <v>0</v>
      </c>
      <c r="I16" s="107">
        <v>1</v>
      </c>
      <c r="J16" s="107">
        <f t="shared" si="0"/>
        <v>1</v>
      </c>
    </row>
    <row r="17" spans="1:10">
      <c r="A17" s="123">
        <v>2014</v>
      </c>
      <c r="B17" s="139" t="s">
        <v>2490</v>
      </c>
      <c r="C17" s="123" t="s">
        <v>414</v>
      </c>
      <c r="D17" s="201" t="s">
        <v>3660</v>
      </c>
      <c r="E17" s="201" t="s">
        <v>3567</v>
      </c>
      <c r="F17" s="123" t="s">
        <v>474</v>
      </c>
      <c r="G17" s="107">
        <v>1</v>
      </c>
      <c r="H17" s="107">
        <v>0</v>
      </c>
      <c r="I17" s="107">
        <v>0</v>
      </c>
      <c r="J17" s="107">
        <f t="shared" si="0"/>
        <v>1</v>
      </c>
    </row>
    <row r="18" spans="1:10">
      <c r="A18" s="123">
        <v>2014</v>
      </c>
      <c r="B18" s="139" t="s">
        <v>2490</v>
      </c>
      <c r="C18" s="123" t="s">
        <v>414</v>
      </c>
      <c r="D18" s="201" t="s">
        <v>3699</v>
      </c>
      <c r="E18" s="201" t="s">
        <v>3740</v>
      </c>
      <c r="F18" s="123" t="s">
        <v>474</v>
      </c>
      <c r="G18" s="107">
        <v>0</v>
      </c>
      <c r="H18" s="107">
        <v>0</v>
      </c>
      <c r="I18" s="107">
        <v>1</v>
      </c>
      <c r="J18" s="107">
        <f t="shared" si="0"/>
        <v>1</v>
      </c>
    </row>
    <row r="19" spans="1:10">
      <c r="A19" s="123">
        <v>2014</v>
      </c>
      <c r="B19" s="139" t="s">
        <v>2490</v>
      </c>
      <c r="C19" s="123" t="s">
        <v>415</v>
      </c>
      <c r="D19" s="201" t="s">
        <v>481</v>
      </c>
      <c r="E19" s="201" t="s">
        <v>3475</v>
      </c>
      <c r="F19" s="123" t="s">
        <v>474</v>
      </c>
      <c r="G19" s="107">
        <v>2</v>
      </c>
      <c r="H19" s="107">
        <v>0</v>
      </c>
      <c r="I19" s="107">
        <v>2</v>
      </c>
      <c r="J19" s="107">
        <f t="shared" si="0"/>
        <v>4</v>
      </c>
    </row>
    <row r="20" spans="1:10">
      <c r="A20" s="123">
        <v>2014</v>
      </c>
      <c r="B20" s="139" t="s">
        <v>2490</v>
      </c>
      <c r="C20" s="123" t="s">
        <v>415</v>
      </c>
      <c r="D20" s="201" t="s">
        <v>482</v>
      </c>
      <c r="E20" s="201" t="s">
        <v>3712</v>
      </c>
      <c r="F20" s="123" t="s">
        <v>474</v>
      </c>
      <c r="G20" s="107">
        <v>0</v>
      </c>
      <c r="H20" s="107">
        <v>0</v>
      </c>
      <c r="I20" s="107">
        <v>1</v>
      </c>
      <c r="J20" s="107">
        <f t="shared" si="0"/>
        <v>1</v>
      </c>
    </row>
    <row r="21" spans="1:10">
      <c r="A21" s="123">
        <v>2014</v>
      </c>
      <c r="B21" s="139" t="s">
        <v>2490</v>
      </c>
      <c r="C21" s="123" t="s">
        <v>415</v>
      </c>
      <c r="D21" s="201" t="s">
        <v>567</v>
      </c>
      <c r="E21" s="201" t="s">
        <v>3459</v>
      </c>
      <c r="F21" s="123" t="s">
        <v>474</v>
      </c>
      <c r="G21" s="107">
        <v>0</v>
      </c>
      <c r="H21" s="107">
        <v>0</v>
      </c>
      <c r="I21" s="107">
        <v>1</v>
      </c>
      <c r="J21" s="107">
        <f t="shared" si="0"/>
        <v>1</v>
      </c>
    </row>
    <row r="22" spans="1:10">
      <c r="A22" s="123">
        <v>2014</v>
      </c>
      <c r="B22" s="139" t="s">
        <v>2490</v>
      </c>
      <c r="C22" s="123" t="s">
        <v>415</v>
      </c>
      <c r="D22" s="201" t="s">
        <v>3649</v>
      </c>
      <c r="E22" s="201" t="s">
        <v>3574</v>
      </c>
      <c r="F22" s="123" t="s">
        <v>474</v>
      </c>
      <c r="G22" s="107">
        <v>2</v>
      </c>
      <c r="H22" s="107">
        <v>0</v>
      </c>
      <c r="I22" s="107">
        <v>0</v>
      </c>
      <c r="J22" s="107">
        <f t="shared" si="0"/>
        <v>2</v>
      </c>
    </row>
    <row r="23" spans="1:10">
      <c r="A23" s="123">
        <v>2014</v>
      </c>
      <c r="B23" s="139" t="s">
        <v>2490</v>
      </c>
      <c r="C23" s="123" t="s">
        <v>416</v>
      </c>
      <c r="D23" s="201" t="s">
        <v>485</v>
      </c>
      <c r="E23" s="201" t="s">
        <v>3525</v>
      </c>
      <c r="F23" s="123" t="s">
        <v>474</v>
      </c>
      <c r="G23" s="107">
        <v>0</v>
      </c>
      <c r="H23" s="107">
        <v>0</v>
      </c>
      <c r="I23" s="107">
        <v>3</v>
      </c>
      <c r="J23" s="107">
        <f t="shared" si="0"/>
        <v>3</v>
      </c>
    </row>
    <row r="24" spans="1:10">
      <c r="A24" s="123">
        <v>2014</v>
      </c>
      <c r="B24" s="139" t="s">
        <v>2490</v>
      </c>
      <c r="C24" s="123" t="s">
        <v>416</v>
      </c>
      <c r="D24" s="201" t="s">
        <v>568</v>
      </c>
      <c r="E24" s="201" t="s">
        <v>3526</v>
      </c>
      <c r="F24" s="123" t="s">
        <v>474</v>
      </c>
      <c r="G24" s="107">
        <v>0</v>
      </c>
      <c r="H24" s="107">
        <v>0</v>
      </c>
      <c r="I24" s="107">
        <v>1</v>
      </c>
      <c r="J24" s="107">
        <f t="shared" si="0"/>
        <v>1</v>
      </c>
    </row>
    <row r="25" spans="1:10">
      <c r="A25" s="123">
        <v>2014</v>
      </c>
      <c r="B25" s="139" t="s">
        <v>2490</v>
      </c>
      <c r="C25" s="123" t="s">
        <v>416</v>
      </c>
      <c r="D25" s="201" t="s">
        <v>538</v>
      </c>
      <c r="E25" s="201" t="s">
        <v>3525</v>
      </c>
      <c r="F25" s="123" t="s">
        <v>474</v>
      </c>
      <c r="G25" s="107">
        <v>2</v>
      </c>
      <c r="H25" s="107">
        <v>0</v>
      </c>
      <c r="I25" s="107">
        <v>1</v>
      </c>
      <c r="J25" s="107">
        <f t="shared" si="0"/>
        <v>3</v>
      </c>
    </row>
    <row r="26" spans="1:10">
      <c r="A26" s="123">
        <v>2014</v>
      </c>
      <c r="B26" s="139" t="s">
        <v>2490</v>
      </c>
      <c r="C26" s="123" t="s">
        <v>416</v>
      </c>
      <c r="D26" s="201" t="s">
        <v>3346</v>
      </c>
      <c r="E26" s="201" t="s">
        <v>3576</v>
      </c>
      <c r="F26" s="123" t="s">
        <v>474</v>
      </c>
      <c r="G26" s="107">
        <v>0</v>
      </c>
      <c r="H26" s="107">
        <v>0</v>
      </c>
      <c r="I26" s="107">
        <v>2</v>
      </c>
      <c r="J26" s="107">
        <f t="shared" si="0"/>
        <v>2</v>
      </c>
    </row>
    <row r="27" spans="1:10">
      <c r="A27" s="123">
        <v>2014</v>
      </c>
      <c r="B27" s="139" t="s">
        <v>2490</v>
      </c>
      <c r="C27" s="123" t="s">
        <v>417</v>
      </c>
      <c r="D27" s="201" t="s">
        <v>2610</v>
      </c>
      <c r="E27" s="201" t="s">
        <v>3713</v>
      </c>
      <c r="F27" s="123" t="s">
        <v>474</v>
      </c>
      <c r="G27" s="107">
        <v>0</v>
      </c>
      <c r="H27" s="107">
        <v>0</v>
      </c>
      <c r="I27" s="107">
        <v>2</v>
      </c>
      <c r="J27" s="107">
        <f t="shared" si="0"/>
        <v>2</v>
      </c>
    </row>
    <row r="28" spans="1:10">
      <c r="A28" s="123">
        <v>2014</v>
      </c>
      <c r="B28" s="139" t="s">
        <v>2490</v>
      </c>
      <c r="C28" s="123" t="s">
        <v>419</v>
      </c>
      <c r="D28" s="201" t="s">
        <v>3702</v>
      </c>
      <c r="E28" s="201" t="s">
        <v>3491</v>
      </c>
      <c r="F28" s="123" t="s">
        <v>474</v>
      </c>
      <c r="G28" s="107">
        <v>1</v>
      </c>
      <c r="H28" s="107">
        <v>0</v>
      </c>
      <c r="I28" s="107">
        <v>0</v>
      </c>
      <c r="J28" s="107">
        <f t="shared" si="0"/>
        <v>1</v>
      </c>
    </row>
    <row r="29" spans="1:10">
      <c r="A29" s="123">
        <v>2014</v>
      </c>
      <c r="B29" s="139" t="s">
        <v>2490</v>
      </c>
      <c r="C29" s="123" t="s">
        <v>421</v>
      </c>
      <c r="D29" s="201" t="s">
        <v>569</v>
      </c>
      <c r="E29" s="201" t="s">
        <v>3568</v>
      </c>
      <c r="F29" s="123" t="s">
        <v>474</v>
      </c>
      <c r="G29" s="107">
        <v>1</v>
      </c>
      <c r="H29" s="107">
        <v>0</v>
      </c>
      <c r="I29" s="107">
        <v>0</v>
      </c>
      <c r="J29" s="107">
        <f t="shared" si="0"/>
        <v>1</v>
      </c>
    </row>
    <row r="30" spans="1:10">
      <c r="A30" s="123">
        <v>2014</v>
      </c>
      <c r="B30" s="139" t="s">
        <v>2490</v>
      </c>
      <c r="C30" s="123" t="s">
        <v>423</v>
      </c>
      <c r="D30" s="201" t="s">
        <v>488</v>
      </c>
      <c r="E30" s="201" t="s">
        <v>3601</v>
      </c>
      <c r="F30" s="123" t="s">
        <v>474</v>
      </c>
      <c r="G30" s="107">
        <v>0</v>
      </c>
      <c r="H30" s="107">
        <v>0</v>
      </c>
      <c r="I30" s="107">
        <v>2</v>
      </c>
      <c r="J30" s="107">
        <f t="shared" si="0"/>
        <v>2</v>
      </c>
    </row>
    <row r="31" spans="1:10">
      <c r="A31" s="123">
        <v>2014</v>
      </c>
      <c r="B31" s="139" t="s">
        <v>2490</v>
      </c>
      <c r="C31" s="123" t="s">
        <v>423</v>
      </c>
      <c r="D31" s="201" t="s">
        <v>489</v>
      </c>
      <c r="E31" s="201" t="s">
        <v>3476</v>
      </c>
      <c r="F31" s="123" t="s">
        <v>474</v>
      </c>
      <c r="G31" s="107">
        <v>0</v>
      </c>
      <c r="H31" s="107">
        <v>0</v>
      </c>
      <c r="I31" s="107">
        <v>1</v>
      </c>
      <c r="J31" s="107">
        <f t="shared" si="0"/>
        <v>1</v>
      </c>
    </row>
    <row r="32" spans="1:10">
      <c r="A32" s="123">
        <v>2014</v>
      </c>
      <c r="B32" s="139" t="s">
        <v>2490</v>
      </c>
      <c r="C32" s="123" t="s">
        <v>423</v>
      </c>
      <c r="D32" s="201" t="s">
        <v>490</v>
      </c>
      <c r="E32" s="201" t="s">
        <v>3586</v>
      </c>
      <c r="F32" s="123" t="s">
        <v>474</v>
      </c>
      <c r="G32" s="107">
        <v>3</v>
      </c>
      <c r="H32" s="107">
        <v>0</v>
      </c>
      <c r="I32" s="107">
        <v>4</v>
      </c>
      <c r="J32" s="107">
        <f t="shared" si="0"/>
        <v>7</v>
      </c>
    </row>
    <row r="33" spans="1:10">
      <c r="A33" s="123">
        <v>2014</v>
      </c>
      <c r="B33" s="139" t="s">
        <v>2490</v>
      </c>
      <c r="C33" s="123" t="s">
        <v>423</v>
      </c>
      <c r="D33" s="201" t="s">
        <v>491</v>
      </c>
      <c r="E33" s="201" t="s">
        <v>3476</v>
      </c>
      <c r="F33" s="123" t="s">
        <v>474</v>
      </c>
      <c r="G33" s="107">
        <v>4</v>
      </c>
      <c r="H33" s="107">
        <v>0</v>
      </c>
      <c r="I33" s="107">
        <v>2</v>
      </c>
      <c r="J33" s="107">
        <f t="shared" si="0"/>
        <v>6</v>
      </c>
    </row>
    <row r="34" spans="1:10">
      <c r="A34" s="123">
        <v>2014</v>
      </c>
      <c r="B34" s="139" t="s">
        <v>2490</v>
      </c>
      <c r="C34" s="123" t="s">
        <v>423</v>
      </c>
      <c r="D34" s="201" t="s">
        <v>4625</v>
      </c>
      <c r="E34" s="201" t="s">
        <v>3531</v>
      </c>
      <c r="F34" s="123" t="s">
        <v>474</v>
      </c>
      <c r="G34" s="107">
        <v>4</v>
      </c>
      <c r="H34" s="107">
        <v>0</v>
      </c>
      <c r="I34" s="107">
        <v>0</v>
      </c>
      <c r="J34" s="107">
        <f t="shared" si="0"/>
        <v>4</v>
      </c>
    </row>
    <row r="35" spans="1:10">
      <c r="A35" s="123">
        <v>2014</v>
      </c>
      <c r="B35" s="139" t="s">
        <v>2490</v>
      </c>
      <c r="C35" s="123" t="s">
        <v>423</v>
      </c>
      <c r="D35" s="201" t="s">
        <v>570</v>
      </c>
      <c r="E35" s="201" t="s">
        <v>3592</v>
      </c>
      <c r="F35" s="123" t="s">
        <v>474</v>
      </c>
      <c r="G35" s="107">
        <v>2</v>
      </c>
      <c r="H35" s="107">
        <v>0</v>
      </c>
      <c r="I35" s="107">
        <v>1</v>
      </c>
      <c r="J35" s="107">
        <f t="shared" si="0"/>
        <v>3</v>
      </c>
    </row>
    <row r="36" spans="1:10">
      <c r="A36" s="123">
        <v>2014</v>
      </c>
      <c r="B36" s="139" t="s">
        <v>2490</v>
      </c>
      <c r="C36" s="123" t="s">
        <v>423</v>
      </c>
      <c r="D36" s="201" t="s">
        <v>493</v>
      </c>
      <c r="E36" s="201" t="s">
        <v>3516</v>
      </c>
      <c r="F36" s="123" t="s">
        <v>474</v>
      </c>
      <c r="G36" s="107">
        <v>1</v>
      </c>
      <c r="H36" s="107">
        <v>0</v>
      </c>
      <c r="I36" s="107">
        <v>1</v>
      </c>
      <c r="J36" s="107">
        <f t="shared" si="0"/>
        <v>2</v>
      </c>
    </row>
    <row r="37" spans="1:10">
      <c r="A37" s="123">
        <v>2014</v>
      </c>
      <c r="B37" s="139" t="s">
        <v>2490</v>
      </c>
      <c r="C37" s="123" t="s">
        <v>423</v>
      </c>
      <c r="D37" s="201" t="s">
        <v>543</v>
      </c>
      <c r="E37" s="201" t="s">
        <v>3639</v>
      </c>
      <c r="F37" s="123" t="s">
        <v>474</v>
      </c>
      <c r="G37" s="107">
        <v>1</v>
      </c>
      <c r="H37" s="107">
        <v>0</v>
      </c>
      <c r="I37" s="107">
        <v>0</v>
      </c>
      <c r="J37" s="107">
        <f t="shared" si="0"/>
        <v>1</v>
      </c>
    </row>
    <row r="38" spans="1:10">
      <c r="A38" s="123">
        <v>2014</v>
      </c>
      <c r="B38" s="139" t="s">
        <v>2490</v>
      </c>
      <c r="C38" s="123" t="s">
        <v>423</v>
      </c>
      <c r="D38" s="201" t="s">
        <v>541</v>
      </c>
      <c r="E38" s="201" t="s">
        <v>3601</v>
      </c>
      <c r="F38" s="123" t="s">
        <v>474</v>
      </c>
      <c r="G38" s="107">
        <v>5</v>
      </c>
      <c r="H38" s="107">
        <v>0</v>
      </c>
      <c r="I38" s="107">
        <v>5</v>
      </c>
      <c r="J38" s="107">
        <f t="shared" si="0"/>
        <v>10</v>
      </c>
    </row>
    <row r="39" spans="1:10">
      <c r="A39" s="123">
        <v>2014</v>
      </c>
      <c r="B39" s="139" t="s">
        <v>2490</v>
      </c>
      <c r="C39" s="123" t="s">
        <v>423</v>
      </c>
      <c r="D39" s="201" t="s">
        <v>494</v>
      </c>
      <c r="E39" s="201" t="s">
        <v>3584</v>
      </c>
      <c r="F39" s="123" t="s">
        <v>474</v>
      </c>
      <c r="G39" s="107">
        <v>0</v>
      </c>
      <c r="H39" s="107">
        <v>0</v>
      </c>
      <c r="I39" s="107">
        <v>1</v>
      </c>
      <c r="J39" s="107">
        <f t="shared" si="0"/>
        <v>1</v>
      </c>
    </row>
    <row r="40" spans="1:10">
      <c r="A40" s="123">
        <v>2014</v>
      </c>
      <c r="B40" s="139" t="s">
        <v>2490</v>
      </c>
      <c r="C40" s="123" t="s">
        <v>423</v>
      </c>
      <c r="D40" s="201" t="s">
        <v>496</v>
      </c>
      <c r="E40" s="201" t="s">
        <v>3727</v>
      </c>
      <c r="F40" s="123" t="s">
        <v>474</v>
      </c>
      <c r="G40" s="107">
        <v>0</v>
      </c>
      <c r="H40" s="107">
        <v>0</v>
      </c>
      <c r="I40" s="107">
        <v>1</v>
      </c>
      <c r="J40" s="107">
        <f t="shared" si="0"/>
        <v>1</v>
      </c>
    </row>
    <row r="41" spans="1:10">
      <c r="A41" s="123">
        <v>2014</v>
      </c>
      <c r="B41" s="139" t="s">
        <v>2490</v>
      </c>
      <c r="C41" s="123" t="s">
        <v>423</v>
      </c>
      <c r="D41" s="201" t="s">
        <v>542</v>
      </c>
      <c r="E41" s="201" t="s">
        <v>3461</v>
      </c>
      <c r="F41" s="123" t="s">
        <v>474</v>
      </c>
      <c r="G41" s="107">
        <v>1</v>
      </c>
      <c r="H41" s="107">
        <v>0</v>
      </c>
      <c r="I41" s="107">
        <v>1</v>
      </c>
      <c r="J41" s="107">
        <f t="shared" si="0"/>
        <v>2</v>
      </c>
    </row>
    <row r="42" spans="1:10">
      <c r="A42" s="123">
        <v>2014</v>
      </c>
      <c r="B42" s="139" t="s">
        <v>2490</v>
      </c>
      <c r="C42" s="123" t="s">
        <v>423</v>
      </c>
      <c r="D42" s="201" t="s">
        <v>497</v>
      </c>
      <c r="E42" s="201" t="s">
        <v>3476</v>
      </c>
      <c r="F42" s="123" t="s">
        <v>474</v>
      </c>
      <c r="G42" s="107">
        <v>4</v>
      </c>
      <c r="H42" s="107">
        <v>0</v>
      </c>
      <c r="I42" s="107">
        <v>3</v>
      </c>
      <c r="J42" s="107">
        <f t="shared" si="0"/>
        <v>7</v>
      </c>
    </row>
    <row r="43" spans="1:10">
      <c r="A43" s="123">
        <v>2014</v>
      </c>
      <c r="B43" s="139" t="s">
        <v>2490</v>
      </c>
      <c r="C43" s="123" t="s">
        <v>423</v>
      </c>
      <c r="D43" s="201" t="s">
        <v>498</v>
      </c>
      <c r="E43" s="201" t="s">
        <v>3584</v>
      </c>
      <c r="F43" s="123" t="s">
        <v>474</v>
      </c>
      <c r="G43" s="107">
        <v>2</v>
      </c>
      <c r="H43" s="107">
        <v>0</v>
      </c>
      <c r="I43" s="107">
        <v>5</v>
      </c>
      <c r="J43" s="107">
        <f t="shared" si="0"/>
        <v>7</v>
      </c>
    </row>
    <row r="44" spans="1:10">
      <c r="A44" s="123">
        <v>2014</v>
      </c>
      <c r="B44" s="139" t="s">
        <v>2490</v>
      </c>
      <c r="C44" s="123" t="s">
        <v>423</v>
      </c>
      <c r="D44" s="201" t="s">
        <v>526</v>
      </c>
      <c r="E44" s="201" t="s">
        <v>3476</v>
      </c>
      <c r="F44" s="123" t="s">
        <v>474</v>
      </c>
      <c r="G44" s="107">
        <v>3</v>
      </c>
      <c r="H44" s="107">
        <v>0</v>
      </c>
      <c r="I44" s="107">
        <v>3</v>
      </c>
      <c r="J44" s="107">
        <f t="shared" si="0"/>
        <v>6</v>
      </c>
    </row>
    <row r="45" spans="1:10">
      <c r="A45" s="123">
        <v>2014</v>
      </c>
      <c r="B45" s="139" t="s">
        <v>2490</v>
      </c>
      <c r="C45" s="123" t="s">
        <v>423</v>
      </c>
      <c r="D45" s="201" t="s">
        <v>500</v>
      </c>
      <c r="E45" s="201" t="s">
        <v>3615</v>
      </c>
      <c r="F45" s="123" t="s">
        <v>474</v>
      </c>
      <c r="G45" s="107">
        <v>0</v>
      </c>
      <c r="H45" s="107">
        <v>0</v>
      </c>
      <c r="I45" s="107">
        <v>2</v>
      </c>
      <c r="J45" s="107">
        <f t="shared" si="0"/>
        <v>2</v>
      </c>
    </row>
    <row r="46" spans="1:10">
      <c r="A46" s="123">
        <v>2014</v>
      </c>
      <c r="B46" s="139" t="s">
        <v>2490</v>
      </c>
      <c r="C46" s="123" t="s">
        <v>423</v>
      </c>
      <c r="D46" s="201" t="s">
        <v>501</v>
      </c>
      <c r="E46" s="201" t="s">
        <v>3461</v>
      </c>
      <c r="F46" s="123" t="s">
        <v>474</v>
      </c>
      <c r="G46" s="107">
        <v>0</v>
      </c>
      <c r="H46" s="107">
        <v>0</v>
      </c>
      <c r="I46" s="107">
        <v>1</v>
      </c>
      <c r="J46" s="107">
        <f t="shared" si="0"/>
        <v>1</v>
      </c>
    </row>
    <row r="47" spans="1:10">
      <c r="A47" s="123">
        <v>2014</v>
      </c>
      <c r="B47" s="139" t="s">
        <v>2490</v>
      </c>
      <c r="C47" s="123" t="s">
        <v>424</v>
      </c>
      <c r="D47" s="201" t="s">
        <v>3318</v>
      </c>
      <c r="E47" s="201" t="s">
        <v>3818</v>
      </c>
      <c r="F47" s="123" t="s">
        <v>474</v>
      </c>
      <c r="G47" s="107">
        <v>0</v>
      </c>
      <c r="H47" s="107">
        <v>0</v>
      </c>
      <c r="I47" s="107">
        <v>1</v>
      </c>
      <c r="J47" s="107">
        <f t="shared" si="0"/>
        <v>1</v>
      </c>
    </row>
    <row r="48" spans="1:10">
      <c r="A48" s="123">
        <v>2014</v>
      </c>
      <c r="B48" s="139" t="s">
        <v>2490</v>
      </c>
      <c r="C48" s="123" t="s">
        <v>424</v>
      </c>
      <c r="D48" s="201" t="s">
        <v>662</v>
      </c>
      <c r="E48" s="201" t="s">
        <v>3837</v>
      </c>
      <c r="F48" s="123" t="s">
        <v>474</v>
      </c>
      <c r="G48" s="107">
        <v>0</v>
      </c>
      <c r="H48" s="107">
        <v>0</v>
      </c>
      <c r="I48" s="107">
        <v>2</v>
      </c>
      <c r="J48" s="107">
        <f t="shared" si="0"/>
        <v>2</v>
      </c>
    </row>
    <row r="49" spans="1:10">
      <c r="A49" s="123">
        <v>2014</v>
      </c>
      <c r="B49" s="139" t="s">
        <v>2490</v>
      </c>
      <c r="C49" s="123" t="s">
        <v>424</v>
      </c>
      <c r="D49" s="201" t="s">
        <v>3228</v>
      </c>
      <c r="E49" s="201" t="s">
        <v>3462</v>
      </c>
      <c r="F49" s="123" t="s">
        <v>474</v>
      </c>
      <c r="G49" s="107">
        <v>1</v>
      </c>
      <c r="H49" s="107">
        <v>0</v>
      </c>
      <c r="I49" s="107">
        <v>0</v>
      </c>
      <c r="J49" s="107">
        <f t="shared" si="0"/>
        <v>1</v>
      </c>
    </row>
    <row r="50" spans="1:10">
      <c r="A50" s="123">
        <v>2014</v>
      </c>
      <c r="B50" s="139" t="s">
        <v>2490</v>
      </c>
      <c r="C50" s="123" t="s">
        <v>427</v>
      </c>
      <c r="D50" s="201" t="s">
        <v>3700</v>
      </c>
      <c r="E50" s="201" t="s">
        <v>3465</v>
      </c>
      <c r="F50" s="123" t="s">
        <v>474</v>
      </c>
      <c r="G50" s="107">
        <v>1</v>
      </c>
      <c r="H50" s="107">
        <v>0</v>
      </c>
      <c r="I50" s="107">
        <v>2</v>
      </c>
      <c r="J50" s="107">
        <f t="shared" si="0"/>
        <v>3</v>
      </c>
    </row>
    <row r="51" spans="1:10">
      <c r="A51" s="123">
        <v>2014</v>
      </c>
      <c r="B51" s="139" t="s">
        <v>2490</v>
      </c>
      <c r="C51" s="123" t="s">
        <v>427</v>
      </c>
      <c r="D51" s="201" t="s">
        <v>571</v>
      </c>
      <c r="E51" s="201" t="s">
        <v>3465</v>
      </c>
      <c r="F51" s="123" t="s">
        <v>474</v>
      </c>
      <c r="G51" s="107">
        <v>1</v>
      </c>
      <c r="H51" s="107">
        <v>0</v>
      </c>
      <c r="I51" s="107">
        <v>0</v>
      </c>
      <c r="J51" s="107">
        <f t="shared" si="0"/>
        <v>1</v>
      </c>
    </row>
    <row r="52" spans="1:10">
      <c r="A52" s="123">
        <v>2014</v>
      </c>
      <c r="B52" s="139" t="s">
        <v>2490</v>
      </c>
      <c r="C52" s="123" t="s">
        <v>427</v>
      </c>
      <c r="D52" s="201" t="s">
        <v>572</v>
      </c>
      <c r="E52" s="201" t="s">
        <v>3534</v>
      </c>
      <c r="F52" s="123" t="s">
        <v>474</v>
      </c>
      <c r="G52" s="107">
        <v>1</v>
      </c>
      <c r="H52" s="107">
        <v>0</v>
      </c>
      <c r="I52" s="107">
        <v>0</v>
      </c>
      <c r="J52" s="107">
        <f t="shared" si="0"/>
        <v>1</v>
      </c>
    </row>
    <row r="53" spans="1:10">
      <c r="A53" s="123">
        <v>2014</v>
      </c>
      <c r="B53" s="139" t="s">
        <v>2490</v>
      </c>
      <c r="C53" s="123" t="s">
        <v>427</v>
      </c>
      <c r="D53" s="201" t="s">
        <v>548</v>
      </c>
      <c r="E53" s="201" t="s">
        <v>3465</v>
      </c>
      <c r="F53" s="123" t="s">
        <v>474</v>
      </c>
      <c r="G53" s="107">
        <v>0</v>
      </c>
      <c r="H53" s="107">
        <v>0</v>
      </c>
      <c r="I53" s="107">
        <v>2</v>
      </c>
      <c r="J53" s="107">
        <f t="shared" si="0"/>
        <v>2</v>
      </c>
    </row>
    <row r="54" spans="1:10">
      <c r="A54" s="123">
        <v>2014</v>
      </c>
      <c r="B54" s="139" t="s">
        <v>2490</v>
      </c>
      <c r="C54" s="123" t="s">
        <v>428</v>
      </c>
      <c r="D54" s="201" t="s">
        <v>549</v>
      </c>
      <c r="E54" s="201" t="s">
        <v>3587</v>
      </c>
      <c r="F54" s="123" t="s">
        <v>474</v>
      </c>
      <c r="G54" s="107">
        <v>0</v>
      </c>
      <c r="H54" s="107">
        <v>0</v>
      </c>
      <c r="I54" s="107">
        <v>3</v>
      </c>
      <c r="J54" s="107">
        <f t="shared" si="0"/>
        <v>3</v>
      </c>
    </row>
    <row r="55" spans="1:10">
      <c r="A55" s="123">
        <v>2014</v>
      </c>
      <c r="B55" s="139" t="s">
        <v>2490</v>
      </c>
      <c r="C55" s="123" t="s">
        <v>430</v>
      </c>
      <c r="D55" s="201" t="s">
        <v>528</v>
      </c>
      <c r="E55" s="201" t="s">
        <v>3466</v>
      </c>
      <c r="F55" s="123" t="s">
        <v>474</v>
      </c>
      <c r="G55" s="107">
        <v>2</v>
      </c>
      <c r="H55" s="107">
        <v>0</v>
      </c>
      <c r="I55" s="107">
        <v>0</v>
      </c>
      <c r="J55" s="107">
        <f t="shared" si="0"/>
        <v>2</v>
      </c>
    </row>
    <row r="56" spans="1:10">
      <c r="A56" s="123">
        <v>2014</v>
      </c>
      <c r="B56" s="139" t="s">
        <v>2490</v>
      </c>
      <c r="C56" s="123" t="s">
        <v>430</v>
      </c>
      <c r="D56" s="201" t="s">
        <v>3701</v>
      </c>
      <c r="E56" s="201" t="s">
        <v>3500</v>
      </c>
      <c r="F56" s="123" t="s">
        <v>474</v>
      </c>
      <c r="G56" s="107">
        <v>0</v>
      </c>
      <c r="H56" s="107">
        <v>0</v>
      </c>
      <c r="I56" s="107">
        <v>1</v>
      </c>
      <c r="J56" s="107">
        <f t="shared" si="0"/>
        <v>1</v>
      </c>
    </row>
    <row r="57" spans="1:10">
      <c r="A57" s="123">
        <v>2014</v>
      </c>
      <c r="B57" s="139" t="s">
        <v>2490</v>
      </c>
      <c r="C57" s="123" t="s">
        <v>430</v>
      </c>
      <c r="D57" s="201" t="s">
        <v>3674</v>
      </c>
      <c r="E57" s="201" t="s">
        <v>3630</v>
      </c>
      <c r="F57" s="123" t="s">
        <v>474</v>
      </c>
      <c r="G57" s="107">
        <v>0</v>
      </c>
      <c r="H57" s="107">
        <v>0</v>
      </c>
      <c r="I57" s="107">
        <v>1</v>
      </c>
      <c r="J57" s="107">
        <f t="shared" si="0"/>
        <v>1</v>
      </c>
    </row>
    <row r="58" spans="1:10">
      <c r="A58" s="123">
        <v>2014</v>
      </c>
      <c r="B58" s="139" t="s">
        <v>2490</v>
      </c>
      <c r="C58" s="123" t="s">
        <v>431</v>
      </c>
      <c r="D58" s="201" t="s">
        <v>589</v>
      </c>
      <c r="E58" s="201" t="s">
        <v>3536</v>
      </c>
      <c r="F58" s="123" t="s">
        <v>474</v>
      </c>
      <c r="G58" s="107">
        <v>0</v>
      </c>
      <c r="H58" s="107">
        <v>0</v>
      </c>
      <c r="I58" s="107">
        <v>1</v>
      </c>
      <c r="J58" s="107">
        <f t="shared" si="0"/>
        <v>1</v>
      </c>
    </row>
    <row r="59" spans="1:10">
      <c r="A59" s="123">
        <v>2014</v>
      </c>
      <c r="B59" s="139" t="s">
        <v>2490</v>
      </c>
      <c r="C59" s="123" t="s">
        <v>433</v>
      </c>
      <c r="D59" s="201" t="s">
        <v>511</v>
      </c>
      <c r="E59" s="201" t="s">
        <v>3820</v>
      </c>
      <c r="F59" s="123" t="s">
        <v>474</v>
      </c>
      <c r="G59" s="107">
        <v>0</v>
      </c>
      <c r="H59" s="107">
        <v>0</v>
      </c>
      <c r="I59" s="107">
        <v>1</v>
      </c>
      <c r="J59" s="107">
        <f t="shared" si="0"/>
        <v>1</v>
      </c>
    </row>
    <row r="60" spans="1:10">
      <c r="A60" s="123">
        <v>2014</v>
      </c>
      <c r="B60" s="139" t="s">
        <v>2490</v>
      </c>
      <c r="C60" s="123" t="s">
        <v>433</v>
      </c>
      <c r="D60" s="201" t="s">
        <v>573</v>
      </c>
      <c r="E60" s="201" t="s">
        <v>3537</v>
      </c>
      <c r="F60" s="123" t="s">
        <v>474</v>
      </c>
      <c r="G60" s="107">
        <v>0</v>
      </c>
      <c r="H60" s="107">
        <v>0</v>
      </c>
      <c r="I60" s="107">
        <v>1</v>
      </c>
      <c r="J60" s="107">
        <f t="shared" si="0"/>
        <v>1</v>
      </c>
    </row>
    <row r="61" spans="1:10">
      <c r="A61" s="123">
        <v>2014</v>
      </c>
      <c r="B61" s="139" t="s">
        <v>2490</v>
      </c>
      <c r="C61" s="123" t="s">
        <v>433</v>
      </c>
      <c r="D61" s="201" t="s">
        <v>574</v>
      </c>
      <c r="E61" s="201" t="s">
        <v>3714</v>
      </c>
      <c r="F61" s="123" t="s">
        <v>474</v>
      </c>
      <c r="G61" s="107">
        <v>1</v>
      </c>
      <c r="H61" s="107">
        <v>0</v>
      </c>
      <c r="I61" s="107">
        <v>0</v>
      </c>
      <c r="J61" s="107">
        <f t="shared" si="0"/>
        <v>1</v>
      </c>
    </row>
    <row r="62" spans="1:10">
      <c r="A62" s="123">
        <v>2014</v>
      </c>
      <c r="B62" s="139" t="s">
        <v>2490</v>
      </c>
      <c r="C62" s="123" t="s">
        <v>433</v>
      </c>
      <c r="D62" s="201" t="s">
        <v>551</v>
      </c>
      <c r="E62" s="201" t="s">
        <v>3838</v>
      </c>
      <c r="F62" s="123" t="s">
        <v>474</v>
      </c>
      <c r="G62" s="107">
        <v>0</v>
      </c>
      <c r="H62" s="107">
        <v>0</v>
      </c>
      <c r="I62" s="107">
        <v>2</v>
      </c>
      <c r="J62" s="107">
        <f t="shared" si="0"/>
        <v>2</v>
      </c>
    </row>
    <row r="63" spans="1:10">
      <c r="A63" s="123">
        <v>2014</v>
      </c>
      <c r="B63" s="139" t="s">
        <v>2490</v>
      </c>
      <c r="C63" s="123" t="s">
        <v>433</v>
      </c>
      <c r="D63" s="201" t="s">
        <v>640</v>
      </c>
      <c r="E63" s="201" t="s">
        <v>3520</v>
      </c>
      <c r="F63" s="123" t="s">
        <v>474</v>
      </c>
      <c r="G63" s="107">
        <v>2</v>
      </c>
      <c r="H63" s="107">
        <v>0</v>
      </c>
      <c r="I63" s="107">
        <v>1</v>
      </c>
      <c r="J63" s="107">
        <f t="shared" si="0"/>
        <v>3</v>
      </c>
    </row>
    <row r="64" spans="1:10">
      <c r="A64" s="123">
        <v>2014</v>
      </c>
      <c r="B64" s="139" t="s">
        <v>2490</v>
      </c>
      <c r="C64" s="123" t="s">
        <v>433</v>
      </c>
      <c r="D64" s="201" t="s">
        <v>4669</v>
      </c>
      <c r="E64" s="201" t="s">
        <v>3520</v>
      </c>
      <c r="F64" s="123" t="s">
        <v>474</v>
      </c>
      <c r="G64" s="107">
        <v>4</v>
      </c>
      <c r="H64" s="107">
        <v>0</v>
      </c>
      <c r="I64" s="107">
        <v>4</v>
      </c>
      <c r="J64" s="107">
        <f t="shared" si="0"/>
        <v>8</v>
      </c>
    </row>
    <row r="65" spans="1:10">
      <c r="A65" s="123">
        <v>2014</v>
      </c>
      <c r="B65" s="141" t="s">
        <v>644</v>
      </c>
      <c r="C65" s="123" t="s">
        <v>411</v>
      </c>
      <c r="D65" s="201" t="s">
        <v>628</v>
      </c>
      <c r="E65" s="201" t="s">
        <v>3458</v>
      </c>
      <c r="F65" s="123" t="s">
        <v>474</v>
      </c>
      <c r="G65" s="107">
        <v>0</v>
      </c>
      <c r="H65" s="107">
        <v>0</v>
      </c>
      <c r="I65" s="107">
        <v>1</v>
      </c>
      <c r="J65" s="107">
        <f t="shared" si="0"/>
        <v>1</v>
      </c>
    </row>
    <row r="66" spans="1:10">
      <c r="A66" s="123">
        <v>2014</v>
      </c>
      <c r="B66" s="141" t="s">
        <v>644</v>
      </c>
      <c r="C66" s="123" t="s">
        <v>411</v>
      </c>
      <c r="D66" s="201" t="s">
        <v>558</v>
      </c>
      <c r="E66" s="201" t="s">
        <v>3458</v>
      </c>
      <c r="F66" s="123" t="s">
        <v>474</v>
      </c>
      <c r="G66" s="107">
        <v>0</v>
      </c>
      <c r="H66" s="107">
        <v>0</v>
      </c>
      <c r="I66" s="107">
        <v>1</v>
      </c>
      <c r="J66" s="107">
        <f t="shared" ref="J66:J129" si="1">+I66+H66+G66</f>
        <v>1</v>
      </c>
    </row>
    <row r="67" spans="1:10">
      <c r="A67" s="123">
        <v>2014</v>
      </c>
      <c r="B67" s="141" t="s">
        <v>644</v>
      </c>
      <c r="C67" s="123" t="s">
        <v>411</v>
      </c>
      <c r="D67" s="201" t="s">
        <v>476</v>
      </c>
      <c r="E67" s="201" t="s">
        <v>3619</v>
      </c>
      <c r="F67" s="123" t="s">
        <v>474</v>
      </c>
      <c r="G67" s="107">
        <v>1</v>
      </c>
      <c r="H67" s="107">
        <v>0</v>
      </c>
      <c r="I67" s="107">
        <v>0</v>
      </c>
      <c r="J67" s="107">
        <f t="shared" si="1"/>
        <v>1</v>
      </c>
    </row>
    <row r="68" spans="1:10">
      <c r="A68" s="123">
        <v>2014</v>
      </c>
      <c r="B68" s="141" t="s">
        <v>644</v>
      </c>
      <c r="C68" s="123" t="s">
        <v>412</v>
      </c>
      <c r="D68" s="201" t="s">
        <v>2636</v>
      </c>
      <c r="E68" s="201" t="s">
        <v>3529</v>
      </c>
      <c r="F68" s="123" t="s">
        <v>474</v>
      </c>
      <c r="G68" s="107">
        <v>0</v>
      </c>
      <c r="H68" s="107">
        <v>0</v>
      </c>
      <c r="I68" s="107">
        <v>1</v>
      </c>
      <c r="J68" s="107">
        <f t="shared" si="1"/>
        <v>1</v>
      </c>
    </row>
    <row r="69" spans="1:10">
      <c r="A69" s="123">
        <v>2014</v>
      </c>
      <c r="B69" s="141" t="s">
        <v>644</v>
      </c>
      <c r="C69" s="123" t="s">
        <v>447</v>
      </c>
      <c r="D69" s="201" t="s">
        <v>660</v>
      </c>
      <c r="E69" s="201" t="s">
        <v>3715</v>
      </c>
      <c r="F69" s="123" t="s">
        <v>474</v>
      </c>
      <c r="G69" s="107">
        <v>1</v>
      </c>
      <c r="H69" s="107">
        <v>0</v>
      </c>
      <c r="I69" s="107">
        <v>0</v>
      </c>
      <c r="J69" s="107">
        <f t="shared" si="1"/>
        <v>1</v>
      </c>
    </row>
    <row r="70" spans="1:10">
      <c r="A70" s="123">
        <v>2014</v>
      </c>
      <c r="B70" s="141" t="s">
        <v>644</v>
      </c>
      <c r="C70" s="123" t="s">
        <v>414</v>
      </c>
      <c r="D70" s="201" t="s">
        <v>559</v>
      </c>
      <c r="E70" s="201" t="s">
        <v>3716</v>
      </c>
      <c r="F70" s="123" t="s">
        <v>474</v>
      </c>
      <c r="G70" s="107">
        <v>1</v>
      </c>
      <c r="H70" s="107">
        <v>0</v>
      </c>
      <c r="I70" s="107">
        <v>0</v>
      </c>
      <c r="J70" s="107">
        <f t="shared" si="1"/>
        <v>1</v>
      </c>
    </row>
    <row r="71" spans="1:10">
      <c r="A71" s="123">
        <v>2014</v>
      </c>
      <c r="B71" s="141" t="s">
        <v>644</v>
      </c>
      <c r="C71" s="123" t="s">
        <v>414</v>
      </c>
      <c r="D71" s="201" t="s">
        <v>3668</v>
      </c>
      <c r="E71" s="201" t="s">
        <v>3711</v>
      </c>
      <c r="F71" s="123" t="s">
        <v>474</v>
      </c>
      <c r="G71" s="107">
        <v>1</v>
      </c>
      <c r="H71" s="107">
        <v>0</v>
      </c>
      <c r="I71" s="107">
        <v>0</v>
      </c>
      <c r="J71" s="107">
        <f t="shared" si="1"/>
        <v>1</v>
      </c>
    </row>
    <row r="72" spans="1:10">
      <c r="A72" s="123">
        <v>2014</v>
      </c>
      <c r="B72" s="141" t="s">
        <v>644</v>
      </c>
      <c r="C72" s="123" t="s">
        <v>415</v>
      </c>
      <c r="D72" s="201" t="s">
        <v>560</v>
      </c>
      <c r="E72" s="201" t="s">
        <v>3608</v>
      </c>
      <c r="F72" s="123" t="s">
        <v>474</v>
      </c>
      <c r="G72" s="107">
        <v>1</v>
      </c>
      <c r="H72" s="107">
        <v>0</v>
      </c>
      <c r="I72" s="107">
        <v>0</v>
      </c>
      <c r="J72" s="107">
        <f t="shared" si="1"/>
        <v>1</v>
      </c>
    </row>
    <row r="73" spans="1:10">
      <c r="A73" s="123">
        <v>2014</v>
      </c>
      <c r="B73" s="141" t="s">
        <v>644</v>
      </c>
      <c r="C73" s="123" t="s">
        <v>416</v>
      </c>
      <c r="D73" s="201" t="s">
        <v>483</v>
      </c>
      <c r="E73" s="201" t="s">
        <v>3525</v>
      </c>
      <c r="F73" s="123" t="s">
        <v>474</v>
      </c>
      <c r="G73" s="107">
        <v>1</v>
      </c>
      <c r="H73" s="107">
        <v>0</v>
      </c>
      <c r="I73" s="107">
        <v>1</v>
      </c>
      <c r="J73" s="107">
        <f t="shared" si="1"/>
        <v>2</v>
      </c>
    </row>
    <row r="74" spans="1:10">
      <c r="A74" s="123">
        <v>2014</v>
      </c>
      <c r="B74" s="141" t="s">
        <v>644</v>
      </c>
      <c r="C74" s="123" t="s">
        <v>416</v>
      </c>
      <c r="D74" s="201" t="s">
        <v>484</v>
      </c>
      <c r="E74" s="201" t="s">
        <v>3460</v>
      </c>
      <c r="F74" s="123" t="s">
        <v>474</v>
      </c>
      <c r="G74" s="107">
        <v>1</v>
      </c>
      <c r="H74" s="107">
        <v>0</v>
      </c>
      <c r="I74" s="107">
        <v>0</v>
      </c>
      <c r="J74" s="107">
        <f t="shared" si="1"/>
        <v>1</v>
      </c>
    </row>
    <row r="75" spans="1:10">
      <c r="A75" s="123">
        <v>2014</v>
      </c>
      <c r="B75" s="141" t="s">
        <v>644</v>
      </c>
      <c r="C75" s="123" t="s">
        <v>416</v>
      </c>
      <c r="D75" s="201" t="s">
        <v>485</v>
      </c>
      <c r="E75" s="201" t="s">
        <v>3525</v>
      </c>
      <c r="F75" s="123" t="s">
        <v>474</v>
      </c>
      <c r="G75" s="107">
        <v>1</v>
      </c>
      <c r="H75" s="107">
        <v>0</v>
      </c>
      <c r="I75" s="107">
        <v>0</v>
      </c>
      <c r="J75" s="107">
        <f t="shared" si="1"/>
        <v>1</v>
      </c>
    </row>
    <row r="76" spans="1:10">
      <c r="A76" s="123">
        <v>2014</v>
      </c>
      <c r="B76" s="141" t="s">
        <v>644</v>
      </c>
      <c r="C76" s="123" t="s">
        <v>423</v>
      </c>
      <c r="D76" s="201" t="s">
        <v>493</v>
      </c>
      <c r="E76" s="201" t="s">
        <v>3516</v>
      </c>
      <c r="F76" s="123" t="s">
        <v>474</v>
      </c>
      <c r="G76" s="107">
        <v>1</v>
      </c>
      <c r="H76" s="107">
        <v>0</v>
      </c>
      <c r="I76" s="107">
        <v>0</v>
      </c>
      <c r="J76" s="107">
        <f t="shared" si="1"/>
        <v>1</v>
      </c>
    </row>
    <row r="77" spans="1:10">
      <c r="A77" s="123">
        <v>2014</v>
      </c>
      <c r="B77" s="141" t="s">
        <v>644</v>
      </c>
      <c r="C77" s="123" t="s">
        <v>423</v>
      </c>
      <c r="D77" s="201" t="s">
        <v>501</v>
      </c>
      <c r="E77" s="201" t="s">
        <v>3461</v>
      </c>
      <c r="F77" s="123" t="s">
        <v>474</v>
      </c>
      <c r="G77" s="107">
        <v>1</v>
      </c>
      <c r="H77" s="107">
        <v>0</v>
      </c>
      <c r="I77" s="107">
        <v>0</v>
      </c>
      <c r="J77" s="107">
        <f t="shared" si="1"/>
        <v>1</v>
      </c>
    </row>
    <row r="78" spans="1:10">
      <c r="A78" s="123">
        <v>2014</v>
      </c>
      <c r="B78" s="141" t="s">
        <v>644</v>
      </c>
      <c r="C78" s="123" t="s">
        <v>430</v>
      </c>
      <c r="D78" s="201" t="s">
        <v>2971</v>
      </c>
      <c r="E78" s="201" t="s">
        <v>3839</v>
      </c>
      <c r="F78" s="123" t="s">
        <v>564</v>
      </c>
      <c r="G78" s="107">
        <v>1</v>
      </c>
      <c r="H78" s="107">
        <v>0</v>
      </c>
      <c r="I78" s="107">
        <v>0</v>
      </c>
      <c r="J78" s="107">
        <f t="shared" si="1"/>
        <v>1</v>
      </c>
    </row>
    <row r="79" spans="1:10">
      <c r="A79" s="123">
        <v>2014</v>
      </c>
      <c r="B79" s="141" t="s">
        <v>644</v>
      </c>
      <c r="C79" s="123" t="s">
        <v>433</v>
      </c>
      <c r="D79" s="201" t="s">
        <v>640</v>
      </c>
      <c r="E79" s="201" t="s">
        <v>3520</v>
      </c>
      <c r="F79" s="123" t="s">
        <v>474</v>
      </c>
      <c r="G79" s="107">
        <v>0</v>
      </c>
      <c r="H79" s="107">
        <v>0</v>
      </c>
      <c r="I79" s="107">
        <v>1</v>
      </c>
      <c r="J79" s="107">
        <f t="shared" si="1"/>
        <v>1</v>
      </c>
    </row>
    <row r="80" spans="1:10">
      <c r="A80" s="123">
        <v>2014</v>
      </c>
      <c r="B80" s="141" t="s">
        <v>644</v>
      </c>
      <c r="C80" s="123" t="s">
        <v>433</v>
      </c>
      <c r="D80" s="201" t="s">
        <v>4669</v>
      </c>
      <c r="E80" s="201" t="s">
        <v>3520</v>
      </c>
      <c r="F80" s="123" t="s">
        <v>474</v>
      </c>
      <c r="G80" s="107">
        <v>1</v>
      </c>
      <c r="H80" s="107">
        <v>0</v>
      </c>
      <c r="I80" s="107">
        <v>0</v>
      </c>
      <c r="J80" s="107">
        <f t="shared" si="1"/>
        <v>1</v>
      </c>
    </row>
    <row r="81" spans="1:10">
      <c r="A81" s="125">
        <v>2015</v>
      </c>
      <c r="B81" s="139" t="s">
        <v>2490</v>
      </c>
      <c r="C81" s="123" t="s">
        <v>410</v>
      </c>
      <c r="D81" s="201" t="s">
        <v>2606</v>
      </c>
      <c r="E81" s="201" t="s">
        <v>3498</v>
      </c>
      <c r="F81" s="123" t="s">
        <v>474</v>
      </c>
      <c r="G81" s="107">
        <v>1</v>
      </c>
      <c r="H81" s="107">
        <v>0</v>
      </c>
      <c r="I81" s="107">
        <v>0</v>
      </c>
      <c r="J81" s="107">
        <f t="shared" si="1"/>
        <v>1</v>
      </c>
    </row>
    <row r="82" spans="1:10">
      <c r="A82" s="125">
        <v>2015</v>
      </c>
      <c r="B82" s="139" t="s">
        <v>2490</v>
      </c>
      <c r="C82" s="123" t="s">
        <v>410</v>
      </c>
      <c r="D82" s="201" t="s">
        <v>627</v>
      </c>
      <c r="E82" s="201" t="s">
        <v>3455</v>
      </c>
      <c r="F82" s="123" t="s">
        <v>474</v>
      </c>
      <c r="G82" s="107">
        <v>0</v>
      </c>
      <c r="H82" s="107">
        <v>0</v>
      </c>
      <c r="I82" s="107">
        <v>1</v>
      </c>
      <c r="J82" s="107">
        <f t="shared" si="1"/>
        <v>1</v>
      </c>
    </row>
    <row r="83" spans="1:10">
      <c r="A83" s="125">
        <v>2015</v>
      </c>
      <c r="B83" s="139" t="s">
        <v>2490</v>
      </c>
      <c r="C83" s="123" t="s">
        <v>410</v>
      </c>
      <c r="D83" s="201" t="s">
        <v>2968</v>
      </c>
      <c r="E83" s="201" t="s">
        <v>3455</v>
      </c>
      <c r="F83" s="123" t="s">
        <v>474</v>
      </c>
      <c r="G83" s="107">
        <v>2</v>
      </c>
      <c r="H83" s="107">
        <v>0</v>
      </c>
      <c r="I83" s="107">
        <v>1</v>
      </c>
      <c r="J83" s="107">
        <f t="shared" si="1"/>
        <v>3</v>
      </c>
    </row>
    <row r="84" spans="1:10">
      <c r="A84" s="125">
        <v>2015</v>
      </c>
      <c r="B84" s="139" t="s">
        <v>2490</v>
      </c>
      <c r="C84" s="123" t="s">
        <v>410</v>
      </c>
      <c r="D84" s="201" t="s">
        <v>3276</v>
      </c>
      <c r="E84" s="201" t="s">
        <v>3455</v>
      </c>
      <c r="F84" s="123" t="s">
        <v>474</v>
      </c>
      <c r="G84" s="107">
        <v>0</v>
      </c>
      <c r="H84" s="107">
        <v>0</v>
      </c>
      <c r="I84" s="107">
        <v>1</v>
      </c>
      <c r="J84" s="107">
        <f t="shared" si="1"/>
        <v>1</v>
      </c>
    </row>
    <row r="85" spans="1:10">
      <c r="A85" s="125">
        <v>2015</v>
      </c>
      <c r="B85" s="139" t="s">
        <v>2490</v>
      </c>
      <c r="C85" s="123" t="s">
        <v>410</v>
      </c>
      <c r="D85" s="201" t="s">
        <v>577</v>
      </c>
      <c r="E85" s="201" t="s">
        <v>3589</v>
      </c>
      <c r="F85" s="123" t="s">
        <v>474</v>
      </c>
      <c r="G85" s="107">
        <v>2</v>
      </c>
      <c r="H85" s="107">
        <v>0</v>
      </c>
      <c r="I85" s="107">
        <v>1</v>
      </c>
      <c r="J85" s="107">
        <f t="shared" si="1"/>
        <v>3</v>
      </c>
    </row>
    <row r="86" spans="1:10">
      <c r="A86" s="125">
        <v>2015</v>
      </c>
      <c r="B86" s="139" t="s">
        <v>2490</v>
      </c>
      <c r="C86" s="123" t="s">
        <v>410</v>
      </c>
      <c r="D86" s="201" t="s">
        <v>536</v>
      </c>
      <c r="E86" s="201" t="s">
        <v>3454</v>
      </c>
      <c r="F86" s="123" t="s">
        <v>474</v>
      </c>
      <c r="G86" s="107">
        <v>1</v>
      </c>
      <c r="H86" s="107">
        <v>0</v>
      </c>
      <c r="I86" s="107">
        <v>0</v>
      </c>
      <c r="J86" s="107">
        <f t="shared" si="1"/>
        <v>1</v>
      </c>
    </row>
    <row r="87" spans="1:10">
      <c r="A87" s="125">
        <v>2015</v>
      </c>
      <c r="B87" s="139" t="s">
        <v>2490</v>
      </c>
      <c r="C87" s="123" t="s">
        <v>411</v>
      </c>
      <c r="D87" s="201" t="s">
        <v>628</v>
      </c>
      <c r="E87" s="201" t="s">
        <v>3458</v>
      </c>
      <c r="F87" s="123" t="s">
        <v>474</v>
      </c>
      <c r="G87" s="107">
        <v>1</v>
      </c>
      <c r="H87" s="107">
        <v>0</v>
      </c>
      <c r="I87" s="107">
        <v>1</v>
      </c>
      <c r="J87" s="107">
        <f t="shared" si="1"/>
        <v>2</v>
      </c>
    </row>
    <row r="88" spans="1:10">
      <c r="A88" s="125">
        <v>2015</v>
      </c>
      <c r="B88" s="139" t="s">
        <v>2490</v>
      </c>
      <c r="C88" s="123" t="s">
        <v>411</v>
      </c>
      <c r="D88" s="201" t="s">
        <v>2607</v>
      </c>
      <c r="E88" s="201" t="s">
        <v>3458</v>
      </c>
      <c r="F88" s="123" t="s">
        <v>474</v>
      </c>
      <c r="G88" s="107">
        <v>0</v>
      </c>
      <c r="H88" s="107">
        <v>0</v>
      </c>
      <c r="I88" s="107">
        <v>1</v>
      </c>
      <c r="J88" s="107">
        <f t="shared" si="1"/>
        <v>1</v>
      </c>
    </row>
    <row r="89" spans="1:10">
      <c r="A89" s="125">
        <v>2015</v>
      </c>
      <c r="B89" s="139" t="s">
        <v>2490</v>
      </c>
      <c r="C89" s="123" t="s">
        <v>411</v>
      </c>
      <c r="D89" s="201" t="s">
        <v>475</v>
      </c>
      <c r="E89" s="201" t="s">
        <v>3458</v>
      </c>
      <c r="F89" s="123" t="s">
        <v>474</v>
      </c>
      <c r="G89" s="107">
        <v>1</v>
      </c>
      <c r="H89" s="107">
        <v>0</v>
      </c>
      <c r="I89" s="107">
        <v>0</v>
      </c>
      <c r="J89" s="107">
        <f t="shared" si="1"/>
        <v>1</v>
      </c>
    </row>
    <row r="90" spans="1:10">
      <c r="A90" s="125">
        <v>2015</v>
      </c>
      <c r="B90" s="139" t="s">
        <v>2490</v>
      </c>
      <c r="C90" s="123" t="s">
        <v>411</v>
      </c>
      <c r="D90" s="201" t="s">
        <v>476</v>
      </c>
      <c r="E90" s="201" t="s">
        <v>3619</v>
      </c>
      <c r="F90" s="123" t="s">
        <v>474</v>
      </c>
      <c r="G90" s="107">
        <v>2</v>
      </c>
      <c r="H90" s="107">
        <v>0</v>
      </c>
      <c r="I90" s="107">
        <v>1</v>
      </c>
      <c r="J90" s="107">
        <f t="shared" si="1"/>
        <v>3</v>
      </c>
    </row>
    <row r="91" spans="1:10">
      <c r="A91" s="125">
        <v>2015</v>
      </c>
      <c r="B91" s="139" t="s">
        <v>2490</v>
      </c>
      <c r="C91" s="123" t="s">
        <v>412</v>
      </c>
      <c r="D91" s="201" t="s">
        <v>478</v>
      </c>
      <c r="E91" s="201" t="s">
        <v>3472</v>
      </c>
      <c r="F91" s="123" t="s">
        <v>474</v>
      </c>
      <c r="G91" s="107">
        <v>2</v>
      </c>
      <c r="H91" s="107">
        <v>0</v>
      </c>
      <c r="I91" s="107">
        <v>1</v>
      </c>
      <c r="J91" s="107">
        <f t="shared" si="1"/>
        <v>3</v>
      </c>
    </row>
    <row r="92" spans="1:10">
      <c r="A92" s="125">
        <v>2015</v>
      </c>
      <c r="B92" s="139" t="s">
        <v>2490</v>
      </c>
      <c r="C92" s="123" t="s">
        <v>412</v>
      </c>
      <c r="D92" s="201" t="s">
        <v>479</v>
      </c>
      <c r="E92" s="201" t="s">
        <v>3474</v>
      </c>
      <c r="F92" s="123" t="s">
        <v>474</v>
      </c>
      <c r="G92" s="107">
        <v>2</v>
      </c>
      <c r="H92" s="107">
        <v>0</v>
      </c>
      <c r="I92" s="107">
        <v>3</v>
      </c>
      <c r="J92" s="107">
        <f t="shared" si="1"/>
        <v>5</v>
      </c>
    </row>
    <row r="93" spans="1:10">
      <c r="A93" s="125">
        <v>2015</v>
      </c>
      <c r="B93" s="139" t="s">
        <v>2490</v>
      </c>
      <c r="C93" s="123" t="s">
        <v>412</v>
      </c>
      <c r="D93" s="201" t="s">
        <v>2608</v>
      </c>
      <c r="E93" s="201" t="s">
        <v>3474</v>
      </c>
      <c r="F93" s="123" t="s">
        <v>474</v>
      </c>
      <c r="G93" s="107">
        <v>1</v>
      </c>
      <c r="H93" s="107">
        <v>0</v>
      </c>
      <c r="I93" s="107">
        <v>1</v>
      </c>
      <c r="J93" s="107">
        <f t="shared" si="1"/>
        <v>2</v>
      </c>
    </row>
    <row r="94" spans="1:10">
      <c r="A94" s="125">
        <v>2015</v>
      </c>
      <c r="B94" s="139" t="s">
        <v>2490</v>
      </c>
      <c r="C94" s="123" t="s">
        <v>412</v>
      </c>
      <c r="D94" s="201" t="s">
        <v>2636</v>
      </c>
      <c r="E94" s="201" t="s">
        <v>3529</v>
      </c>
      <c r="F94" s="123" t="s">
        <v>474</v>
      </c>
      <c r="G94" s="107">
        <v>2</v>
      </c>
      <c r="H94" s="107">
        <v>0</v>
      </c>
      <c r="I94" s="107">
        <v>2</v>
      </c>
      <c r="J94" s="107">
        <f t="shared" si="1"/>
        <v>4</v>
      </c>
    </row>
    <row r="95" spans="1:10">
      <c r="A95" s="125">
        <v>2015</v>
      </c>
      <c r="B95" s="139" t="s">
        <v>2490</v>
      </c>
      <c r="C95" s="123" t="s">
        <v>412</v>
      </c>
      <c r="D95" s="201" t="s">
        <v>537</v>
      </c>
      <c r="E95" s="201" t="s">
        <v>3473</v>
      </c>
      <c r="F95" s="123" t="s">
        <v>474</v>
      </c>
      <c r="G95" s="107">
        <v>2</v>
      </c>
      <c r="H95" s="107">
        <v>0</v>
      </c>
      <c r="I95" s="107">
        <v>2</v>
      </c>
      <c r="J95" s="107">
        <f t="shared" si="1"/>
        <v>4</v>
      </c>
    </row>
    <row r="96" spans="1:10">
      <c r="A96" s="125">
        <v>2015</v>
      </c>
      <c r="B96" s="139" t="s">
        <v>2490</v>
      </c>
      <c r="C96" s="123" t="s">
        <v>412</v>
      </c>
      <c r="D96" s="201" t="s">
        <v>3171</v>
      </c>
      <c r="E96" s="201" t="s">
        <v>3529</v>
      </c>
      <c r="F96" s="123" t="s">
        <v>474</v>
      </c>
      <c r="G96" s="107">
        <v>1</v>
      </c>
      <c r="H96" s="107">
        <v>0</v>
      </c>
      <c r="I96" s="107">
        <v>2</v>
      </c>
      <c r="J96" s="107">
        <f t="shared" si="1"/>
        <v>3</v>
      </c>
    </row>
    <row r="97" spans="1:10">
      <c r="A97" s="125">
        <v>2015</v>
      </c>
      <c r="B97" s="139" t="s">
        <v>2490</v>
      </c>
      <c r="C97" s="123" t="s">
        <v>414</v>
      </c>
      <c r="D97" s="201" t="s">
        <v>3668</v>
      </c>
      <c r="E97" s="201" t="s">
        <v>3711</v>
      </c>
      <c r="F97" s="123" t="s">
        <v>474</v>
      </c>
      <c r="G97" s="107">
        <v>1</v>
      </c>
      <c r="H97" s="107">
        <v>0</v>
      </c>
      <c r="I97" s="107">
        <v>1</v>
      </c>
      <c r="J97" s="107">
        <f t="shared" si="1"/>
        <v>2</v>
      </c>
    </row>
    <row r="98" spans="1:10">
      <c r="A98" s="125">
        <v>2015</v>
      </c>
      <c r="B98" s="139" t="s">
        <v>2490</v>
      </c>
      <c r="C98" s="123" t="s">
        <v>414</v>
      </c>
      <c r="D98" s="201" t="s">
        <v>3845</v>
      </c>
      <c r="E98" s="201" t="s">
        <v>3634</v>
      </c>
      <c r="F98" s="123" t="s">
        <v>474</v>
      </c>
      <c r="G98" s="107">
        <v>0</v>
      </c>
      <c r="H98" s="107">
        <v>0</v>
      </c>
      <c r="I98" s="107">
        <v>1</v>
      </c>
      <c r="J98" s="107">
        <f t="shared" si="1"/>
        <v>1</v>
      </c>
    </row>
    <row r="99" spans="1:10">
      <c r="A99" s="125">
        <v>2015</v>
      </c>
      <c r="B99" s="139" t="s">
        <v>2490</v>
      </c>
      <c r="C99" s="123" t="s">
        <v>415</v>
      </c>
      <c r="D99" s="201" t="s">
        <v>481</v>
      </c>
      <c r="E99" s="201" t="s">
        <v>3475</v>
      </c>
      <c r="F99" s="123" t="s">
        <v>474</v>
      </c>
      <c r="G99" s="107">
        <v>2</v>
      </c>
      <c r="H99" s="107">
        <v>0</v>
      </c>
      <c r="I99" s="107">
        <v>2</v>
      </c>
      <c r="J99" s="107">
        <f t="shared" si="1"/>
        <v>4</v>
      </c>
    </row>
    <row r="100" spans="1:10">
      <c r="A100" s="125">
        <v>2015</v>
      </c>
      <c r="B100" s="139" t="s">
        <v>2490</v>
      </c>
      <c r="C100" s="123" t="s">
        <v>415</v>
      </c>
      <c r="D100" s="201" t="s">
        <v>482</v>
      </c>
      <c r="E100" s="201" t="s">
        <v>3712</v>
      </c>
      <c r="F100" s="123" t="s">
        <v>474</v>
      </c>
      <c r="G100" s="107">
        <v>0</v>
      </c>
      <c r="H100" s="107">
        <v>0</v>
      </c>
      <c r="I100" s="107">
        <v>1</v>
      </c>
      <c r="J100" s="107">
        <f t="shared" si="1"/>
        <v>1</v>
      </c>
    </row>
    <row r="101" spans="1:10">
      <c r="A101" s="125">
        <v>2015</v>
      </c>
      <c r="B101" s="139" t="s">
        <v>2490</v>
      </c>
      <c r="C101" s="123" t="s">
        <v>416</v>
      </c>
      <c r="D101" s="201" t="s">
        <v>485</v>
      </c>
      <c r="E101" s="201" t="s">
        <v>3525</v>
      </c>
      <c r="F101" s="123" t="s">
        <v>474</v>
      </c>
      <c r="G101" s="107">
        <v>0</v>
      </c>
      <c r="H101" s="107">
        <v>0</v>
      </c>
      <c r="I101" s="107">
        <v>1</v>
      </c>
      <c r="J101" s="107">
        <f t="shared" si="1"/>
        <v>1</v>
      </c>
    </row>
    <row r="102" spans="1:10">
      <c r="A102" s="125">
        <v>2015</v>
      </c>
      <c r="B102" s="139" t="s">
        <v>2490</v>
      </c>
      <c r="C102" s="123" t="s">
        <v>416</v>
      </c>
      <c r="D102" s="201" t="s">
        <v>538</v>
      </c>
      <c r="E102" s="201" t="s">
        <v>3525</v>
      </c>
      <c r="F102" s="123" t="s">
        <v>474</v>
      </c>
      <c r="G102" s="107">
        <v>0</v>
      </c>
      <c r="H102" s="107">
        <v>0</v>
      </c>
      <c r="I102" s="107">
        <v>1</v>
      </c>
      <c r="J102" s="107">
        <f t="shared" si="1"/>
        <v>1</v>
      </c>
    </row>
    <row r="103" spans="1:10">
      <c r="A103" s="125">
        <v>2015</v>
      </c>
      <c r="B103" s="139" t="s">
        <v>2490</v>
      </c>
      <c r="C103" s="123" t="s">
        <v>416</v>
      </c>
      <c r="D103" s="201" t="s">
        <v>539</v>
      </c>
      <c r="E103" s="201" t="s">
        <v>3525</v>
      </c>
      <c r="F103" s="123" t="s">
        <v>474</v>
      </c>
      <c r="G103" s="107">
        <v>1</v>
      </c>
      <c r="H103" s="107">
        <v>0</v>
      </c>
      <c r="I103" s="107">
        <v>0</v>
      </c>
      <c r="J103" s="107">
        <f t="shared" si="1"/>
        <v>1</v>
      </c>
    </row>
    <row r="104" spans="1:10">
      <c r="A104" s="125">
        <v>2015</v>
      </c>
      <c r="B104" s="139" t="s">
        <v>2490</v>
      </c>
      <c r="C104" s="123" t="s">
        <v>417</v>
      </c>
      <c r="D104" s="201" t="s">
        <v>2610</v>
      </c>
      <c r="E104" s="201" t="s">
        <v>3713</v>
      </c>
      <c r="F104" s="123" t="s">
        <v>474</v>
      </c>
      <c r="G104" s="107">
        <v>0</v>
      </c>
      <c r="H104" s="107">
        <v>0</v>
      </c>
      <c r="I104" s="107">
        <v>2</v>
      </c>
      <c r="J104" s="107">
        <f t="shared" si="1"/>
        <v>2</v>
      </c>
    </row>
    <row r="105" spans="1:10">
      <c r="A105" s="125">
        <v>2015</v>
      </c>
      <c r="B105" s="139" t="s">
        <v>2490</v>
      </c>
      <c r="C105" s="123" t="s">
        <v>422</v>
      </c>
      <c r="D105" s="201" t="s">
        <v>540</v>
      </c>
      <c r="E105" s="201" t="s">
        <v>3495</v>
      </c>
      <c r="F105" s="123" t="s">
        <v>474</v>
      </c>
      <c r="G105" s="107">
        <v>1</v>
      </c>
      <c r="H105" s="107">
        <v>0</v>
      </c>
      <c r="I105" s="107">
        <v>0</v>
      </c>
      <c r="J105" s="107">
        <f t="shared" si="1"/>
        <v>1</v>
      </c>
    </row>
    <row r="106" spans="1:10">
      <c r="A106" s="125">
        <v>2015</v>
      </c>
      <c r="B106" s="139" t="s">
        <v>2490</v>
      </c>
      <c r="C106" s="123" t="s">
        <v>423</v>
      </c>
      <c r="D106" s="201" t="s">
        <v>488</v>
      </c>
      <c r="E106" s="201" t="s">
        <v>3601</v>
      </c>
      <c r="F106" s="123" t="s">
        <v>474</v>
      </c>
      <c r="G106" s="107">
        <v>0</v>
      </c>
      <c r="H106" s="107">
        <v>0</v>
      </c>
      <c r="I106" s="107">
        <v>4</v>
      </c>
      <c r="J106" s="107">
        <f t="shared" si="1"/>
        <v>4</v>
      </c>
    </row>
    <row r="107" spans="1:10">
      <c r="A107" s="125">
        <v>2015</v>
      </c>
      <c r="B107" s="139" t="s">
        <v>2490</v>
      </c>
      <c r="C107" s="123" t="s">
        <v>423</v>
      </c>
      <c r="D107" s="201" t="s">
        <v>489</v>
      </c>
      <c r="E107" s="201" t="s">
        <v>3476</v>
      </c>
      <c r="F107" s="123" t="s">
        <v>474</v>
      </c>
      <c r="G107" s="107">
        <v>0</v>
      </c>
      <c r="H107" s="107">
        <v>0</v>
      </c>
      <c r="I107" s="107">
        <v>1</v>
      </c>
      <c r="J107" s="107">
        <f t="shared" si="1"/>
        <v>1</v>
      </c>
    </row>
    <row r="108" spans="1:10">
      <c r="A108" s="125">
        <v>2015</v>
      </c>
      <c r="B108" s="139" t="s">
        <v>2490</v>
      </c>
      <c r="C108" s="123" t="s">
        <v>423</v>
      </c>
      <c r="D108" s="201" t="s">
        <v>490</v>
      </c>
      <c r="E108" s="201" t="s">
        <v>3586</v>
      </c>
      <c r="F108" s="123" t="s">
        <v>474</v>
      </c>
      <c r="G108" s="107">
        <v>1</v>
      </c>
      <c r="H108" s="107">
        <v>0</v>
      </c>
      <c r="I108" s="107">
        <v>2</v>
      </c>
      <c r="J108" s="107">
        <f t="shared" si="1"/>
        <v>3</v>
      </c>
    </row>
    <row r="109" spans="1:10">
      <c r="A109" s="125">
        <v>2015</v>
      </c>
      <c r="B109" s="139" t="s">
        <v>2490</v>
      </c>
      <c r="C109" s="123" t="s">
        <v>423</v>
      </c>
      <c r="D109" s="201" t="s">
        <v>491</v>
      </c>
      <c r="E109" s="201" t="s">
        <v>3476</v>
      </c>
      <c r="F109" s="123" t="s">
        <v>474</v>
      </c>
      <c r="G109" s="107">
        <v>1</v>
      </c>
      <c r="H109" s="107">
        <v>0</v>
      </c>
      <c r="I109" s="107">
        <v>1</v>
      </c>
      <c r="J109" s="107">
        <f t="shared" si="1"/>
        <v>2</v>
      </c>
    </row>
    <row r="110" spans="1:10">
      <c r="A110" s="125">
        <v>2015</v>
      </c>
      <c r="B110" s="139" t="s">
        <v>2490</v>
      </c>
      <c r="C110" s="123" t="s">
        <v>423</v>
      </c>
      <c r="D110" s="201" t="s">
        <v>4625</v>
      </c>
      <c r="E110" s="201" t="s">
        <v>3531</v>
      </c>
      <c r="F110" s="123" t="s">
        <v>474</v>
      </c>
      <c r="G110" s="107">
        <v>1</v>
      </c>
      <c r="H110" s="107">
        <v>0</v>
      </c>
      <c r="I110" s="107">
        <v>1</v>
      </c>
      <c r="J110" s="107">
        <f t="shared" si="1"/>
        <v>2</v>
      </c>
    </row>
    <row r="111" spans="1:10">
      <c r="A111" s="125">
        <v>2015</v>
      </c>
      <c r="B111" s="139" t="s">
        <v>2490</v>
      </c>
      <c r="C111" s="123" t="s">
        <v>423</v>
      </c>
      <c r="D111" s="201" t="s">
        <v>545</v>
      </c>
      <c r="E111" s="201" t="s">
        <v>3484</v>
      </c>
      <c r="F111" s="123" t="s">
        <v>474</v>
      </c>
      <c r="G111" s="107">
        <v>1</v>
      </c>
      <c r="H111" s="107">
        <v>0</v>
      </c>
      <c r="I111" s="107">
        <v>0</v>
      </c>
      <c r="J111" s="107">
        <f t="shared" si="1"/>
        <v>1</v>
      </c>
    </row>
    <row r="112" spans="1:10">
      <c r="A112" s="125">
        <v>2015</v>
      </c>
      <c r="B112" s="139" t="s">
        <v>2490</v>
      </c>
      <c r="C112" s="123" t="s">
        <v>423</v>
      </c>
      <c r="D112" s="201" t="s">
        <v>3304</v>
      </c>
      <c r="E112" s="201" t="s">
        <v>3476</v>
      </c>
      <c r="F112" s="123" t="s">
        <v>474</v>
      </c>
      <c r="G112" s="107">
        <v>1</v>
      </c>
      <c r="H112" s="107">
        <v>0</v>
      </c>
      <c r="I112" s="107">
        <v>0</v>
      </c>
      <c r="J112" s="107">
        <f t="shared" si="1"/>
        <v>1</v>
      </c>
    </row>
    <row r="113" spans="1:10">
      <c r="A113" s="125">
        <v>2015</v>
      </c>
      <c r="B113" s="139" t="s">
        <v>2490</v>
      </c>
      <c r="C113" s="123" t="s">
        <v>423</v>
      </c>
      <c r="D113" s="201" t="s">
        <v>546</v>
      </c>
      <c r="E113" s="201" t="s">
        <v>3717</v>
      </c>
      <c r="F113" s="123" t="s">
        <v>474</v>
      </c>
      <c r="G113" s="107">
        <v>1</v>
      </c>
      <c r="H113" s="107">
        <v>0</v>
      </c>
      <c r="I113" s="107">
        <v>0</v>
      </c>
      <c r="J113" s="107">
        <f t="shared" si="1"/>
        <v>1</v>
      </c>
    </row>
    <row r="114" spans="1:10">
      <c r="A114" s="125">
        <v>2015</v>
      </c>
      <c r="B114" s="139" t="s">
        <v>2490</v>
      </c>
      <c r="C114" s="123" t="s">
        <v>423</v>
      </c>
      <c r="D114" s="201" t="s">
        <v>570</v>
      </c>
      <c r="E114" s="201" t="s">
        <v>3592</v>
      </c>
      <c r="F114" s="123" t="s">
        <v>474</v>
      </c>
      <c r="G114" s="107">
        <v>0</v>
      </c>
      <c r="H114" s="107">
        <v>0</v>
      </c>
      <c r="I114" s="107">
        <v>3</v>
      </c>
      <c r="J114" s="107">
        <f t="shared" si="1"/>
        <v>3</v>
      </c>
    </row>
    <row r="115" spans="1:10">
      <c r="A115" s="125">
        <v>2015</v>
      </c>
      <c r="B115" s="139" t="s">
        <v>2490</v>
      </c>
      <c r="C115" s="123" t="s">
        <v>423</v>
      </c>
      <c r="D115" s="201" t="s">
        <v>493</v>
      </c>
      <c r="E115" s="201" t="s">
        <v>3516</v>
      </c>
      <c r="F115" s="123" t="s">
        <v>474</v>
      </c>
      <c r="G115" s="107">
        <v>3</v>
      </c>
      <c r="H115" s="107">
        <v>0</v>
      </c>
      <c r="I115" s="107">
        <v>2</v>
      </c>
      <c r="J115" s="107">
        <f t="shared" si="1"/>
        <v>5</v>
      </c>
    </row>
    <row r="116" spans="1:10">
      <c r="A116" s="125">
        <v>2015</v>
      </c>
      <c r="B116" s="139" t="s">
        <v>2490</v>
      </c>
      <c r="C116" s="123" t="s">
        <v>423</v>
      </c>
      <c r="D116" s="201" t="s">
        <v>543</v>
      </c>
      <c r="E116" s="201" t="s">
        <v>3639</v>
      </c>
      <c r="F116" s="123" t="s">
        <v>474</v>
      </c>
      <c r="G116" s="107">
        <v>2</v>
      </c>
      <c r="H116" s="107">
        <v>0</v>
      </c>
      <c r="I116" s="107">
        <v>0</v>
      </c>
      <c r="J116" s="107">
        <f t="shared" si="1"/>
        <v>2</v>
      </c>
    </row>
    <row r="117" spans="1:10">
      <c r="A117" s="125">
        <v>2015</v>
      </c>
      <c r="B117" s="139" t="s">
        <v>2490</v>
      </c>
      <c r="C117" s="123" t="s">
        <v>423</v>
      </c>
      <c r="D117" s="201" t="s">
        <v>541</v>
      </c>
      <c r="E117" s="201" t="s">
        <v>3601</v>
      </c>
      <c r="F117" s="123" t="s">
        <v>474</v>
      </c>
      <c r="G117" s="107">
        <v>8</v>
      </c>
      <c r="H117" s="107">
        <v>0</v>
      </c>
      <c r="I117" s="107">
        <v>0</v>
      </c>
      <c r="J117" s="107">
        <f t="shared" si="1"/>
        <v>8</v>
      </c>
    </row>
    <row r="118" spans="1:10">
      <c r="A118" s="125">
        <v>2015</v>
      </c>
      <c r="B118" s="139" t="s">
        <v>2490</v>
      </c>
      <c r="C118" s="123" t="s">
        <v>423</v>
      </c>
      <c r="D118" s="201" t="s">
        <v>494</v>
      </c>
      <c r="E118" s="201" t="s">
        <v>3584</v>
      </c>
      <c r="F118" s="123" t="s">
        <v>474</v>
      </c>
      <c r="G118" s="107">
        <v>0</v>
      </c>
      <c r="H118" s="107">
        <v>0</v>
      </c>
      <c r="I118" s="107">
        <v>1</v>
      </c>
      <c r="J118" s="107">
        <f t="shared" si="1"/>
        <v>1</v>
      </c>
    </row>
    <row r="119" spans="1:10">
      <c r="A119" s="125">
        <v>2015</v>
      </c>
      <c r="B119" s="139" t="s">
        <v>2490</v>
      </c>
      <c r="C119" s="123" t="s">
        <v>423</v>
      </c>
      <c r="D119" s="201" t="s">
        <v>496</v>
      </c>
      <c r="E119" s="201" t="s">
        <v>3727</v>
      </c>
      <c r="F119" s="123" t="s">
        <v>474</v>
      </c>
      <c r="G119" s="107">
        <v>3</v>
      </c>
      <c r="H119" s="107">
        <v>0</v>
      </c>
      <c r="I119" s="107">
        <v>2</v>
      </c>
      <c r="J119" s="107">
        <f t="shared" si="1"/>
        <v>5</v>
      </c>
    </row>
    <row r="120" spans="1:10">
      <c r="A120" s="125">
        <v>2015</v>
      </c>
      <c r="B120" s="139" t="s">
        <v>2490</v>
      </c>
      <c r="C120" s="123" t="s">
        <v>423</v>
      </c>
      <c r="D120" s="201" t="s">
        <v>542</v>
      </c>
      <c r="E120" s="201" t="s">
        <v>3461</v>
      </c>
      <c r="F120" s="123" t="s">
        <v>474</v>
      </c>
      <c r="G120" s="107">
        <v>0</v>
      </c>
      <c r="H120" s="107">
        <v>0</v>
      </c>
      <c r="I120" s="107">
        <v>1</v>
      </c>
      <c r="J120" s="107">
        <f t="shared" si="1"/>
        <v>1</v>
      </c>
    </row>
    <row r="121" spans="1:10">
      <c r="A121" s="125">
        <v>2015</v>
      </c>
      <c r="B121" s="139" t="s">
        <v>2490</v>
      </c>
      <c r="C121" s="123" t="s">
        <v>423</v>
      </c>
      <c r="D121" s="201" t="s">
        <v>497</v>
      </c>
      <c r="E121" s="201" t="s">
        <v>3476</v>
      </c>
      <c r="F121" s="123" t="s">
        <v>474</v>
      </c>
      <c r="G121" s="107">
        <v>7</v>
      </c>
      <c r="H121" s="107">
        <v>0</v>
      </c>
      <c r="I121" s="107">
        <v>3</v>
      </c>
      <c r="J121" s="107">
        <f t="shared" si="1"/>
        <v>10</v>
      </c>
    </row>
    <row r="122" spans="1:10">
      <c r="A122" s="125">
        <v>2015</v>
      </c>
      <c r="B122" s="139" t="s">
        <v>2490</v>
      </c>
      <c r="C122" s="123" t="s">
        <v>423</v>
      </c>
      <c r="D122" s="201" t="s">
        <v>498</v>
      </c>
      <c r="E122" s="201" t="s">
        <v>3584</v>
      </c>
      <c r="F122" s="123" t="s">
        <v>474</v>
      </c>
      <c r="G122" s="107">
        <v>1</v>
      </c>
      <c r="H122" s="107">
        <v>0</v>
      </c>
      <c r="I122" s="107">
        <v>4</v>
      </c>
      <c r="J122" s="107">
        <f t="shared" si="1"/>
        <v>5</v>
      </c>
    </row>
    <row r="123" spans="1:10">
      <c r="A123" s="125">
        <v>2015</v>
      </c>
      <c r="B123" s="139" t="s">
        <v>2490</v>
      </c>
      <c r="C123" s="123" t="s">
        <v>423</v>
      </c>
      <c r="D123" s="201" t="s">
        <v>526</v>
      </c>
      <c r="E123" s="201" t="s">
        <v>3476</v>
      </c>
      <c r="F123" s="123" t="s">
        <v>474</v>
      </c>
      <c r="G123" s="107">
        <v>1</v>
      </c>
      <c r="H123" s="107">
        <v>0</v>
      </c>
      <c r="I123" s="107">
        <v>2</v>
      </c>
      <c r="J123" s="107">
        <f t="shared" si="1"/>
        <v>3</v>
      </c>
    </row>
    <row r="124" spans="1:10">
      <c r="A124" s="125">
        <v>2015</v>
      </c>
      <c r="B124" s="139" t="s">
        <v>2490</v>
      </c>
      <c r="C124" s="123" t="s">
        <v>423</v>
      </c>
      <c r="D124" s="201" t="s">
        <v>500</v>
      </c>
      <c r="E124" s="201" t="s">
        <v>3615</v>
      </c>
      <c r="F124" s="123" t="s">
        <v>474</v>
      </c>
      <c r="G124" s="107">
        <v>2</v>
      </c>
      <c r="H124" s="107">
        <v>0</v>
      </c>
      <c r="I124" s="107">
        <v>3</v>
      </c>
      <c r="J124" s="107">
        <f t="shared" si="1"/>
        <v>5</v>
      </c>
    </row>
    <row r="125" spans="1:10">
      <c r="A125" s="125">
        <v>2015</v>
      </c>
      <c r="B125" s="139" t="s">
        <v>2490</v>
      </c>
      <c r="C125" s="123" t="s">
        <v>423</v>
      </c>
      <c r="D125" s="201" t="s">
        <v>501</v>
      </c>
      <c r="E125" s="201" t="s">
        <v>3461</v>
      </c>
      <c r="F125" s="123" t="s">
        <v>474</v>
      </c>
      <c r="G125" s="107">
        <v>2</v>
      </c>
      <c r="H125" s="107">
        <v>0</v>
      </c>
      <c r="I125" s="107">
        <v>1</v>
      </c>
      <c r="J125" s="107">
        <f t="shared" si="1"/>
        <v>3</v>
      </c>
    </row>
    <row r="126" spans="1:10">
      <c r="A126" s="125">
        <v>2015</v>
      </c>
      <c r="B126" s="139" t="s">
        <v>2490</v>
      </c>
      <c r="C126" s="123" t="s">
        <v>424</v>
      </c>
      <c r="D126" s="201" t="s">
        <v>3651</v>
      </c>
      <c r="E126" s="201" t="s">
        <v>3462</v>
      </c>
      <c r="F126" s="123" t="s">
        <v>474</v>
      </c>
      <c r="G126" s="107">
        <v>0</v>
      </c>
      <c r="H126" s="107">
        <v>0</v>
      </c>
      <c r="I126" s="107">
        <v>1</v>
      </c>
      <c r="J126" s="107">
        <f t="shared" si="1"/>
        <v>1</v>
      </c>
    </row>
    <row r="127" spans="1:10">
      <c r="A127" s="125">
        <v>2015</v>
      </c>
      <c r="B127" s="139" t="s">
        <v>2490</v>
      </c>
      <c r="C127" s="123" t="s">
        <v>424</v>
      </c>
      <c r="D127" s="201" t="s">
        <v>502</v>
      </c>
      <c r="E127" s="201" t="s">
        <v>3821</v>
      </c>
      <c r="F127" s="123" t="s">
        <v>474</v>
      </c>
      <c r="G127" s="107">
        <v>1</v>
      </c>
      <c r="H127" s="107">
        <v>0</v>
      </c>
      <c r="I127" s="107">
        <v>4</v>
      </c>
      <c r="J127" s="107">
        <f t="shared" si="1"/>
        <v>5</v>
      </c>
    </row>
    <row r="128" spans="1:10">
      <c r="A128" s="125">
        <v>2015</v>
      </c>
      <c r="B128" s="139" t="s">
        <v>2490</v>
      </c>
      <c r="C128" s="123" t="s">
        <v>424</v>
      </c>
      <c r="D128" s="201" t="s">
        <v>547</v>
      </c>
      <c r="E128" s="201" t="s">
        <v>3816</v>
      </c>
      <c r="F128" s="123" t="s">
        <v>474</v>
      </c>
      <c r="G128" s="107">
        <v>2</v>
      </c>
      <c r="H128" s="107">
        <v>0</v>
      </c>
      <c r="I128" s="107">
        <v>1</v>
      </c>
      <c r="J128" s="107">
        <f t="shared" si="1"/>
        <v>3</v>
      </c>
    </row>
    <row r="129" spans="1:10">
      <c r="A129" s="125">
        <v>2015</v>
      </c>
      <c r="B129" s="139" t="s">
        <v>2490</v>
      </c>
      <c r="C129" s="123" t="s">
        <v>424</v>
      </c>
      <c r="D129" s="201" t="s">
        <v>3318</v>
      </c>
      <c r="E129" s="201" t="s">
        <v>3818</v>
      </c>
      <c r="F129" s="123" t="s">
        <v>474</v>
      </c>
      <c r="G129" s="107">
        <v>1</v>
      </c>
      <c r="H129" s="107">
        <v>0</v>
      </c>
      <c r="I129" s="107">
        <v>0</v>
      </c>
      <c r="J129" s="107">
        <f t="shared" si="1"/>
        <v>1</v>
      </c>
    </row>
    <row r="130" spans="1:10">
      <c r="A130" s="125">
        <v>2015</v>
      </c>
      <c r="B130" s="139" t="s">
        <v>2490</v>
      </c>
      <c r="C130" s="123" t="s">
        <v>424</v>
      </c>
      <c r="D130" s="201" t="s">
        <v>3703</v>
      </c>
      <c r="E130" s="201" t="s">
        <v>3718</v>
      </c>
      <c r="F130" s="123" t="s">
        <v>474</v>
      </c>
      <c r="G130" s="107">
        <v>0</v>
      </c>
      <c r="H130" s="107">
        <v>0</v>
      </c>
      <c r="I130" s="107">
        <v>1</v>
      </c>
      <c r="J130" s="107">
        <f t="shared" ref="J130:J193" si="2">+I130+H130+G130</f>
        <v>1</v>
      </c>
    </row>
    <row r="131" spans="1:10">
      <c r="A131" s="125">
        <v>2015</v>
      </c>
      <c r="B131" s="139" t="s">
        <v>2490</v>
      </c>
      <c r="C131" s="123" t="s">
        <v>424</v>
      </c>
      <c r="D131" s="201" t="s">
        <v>3228</v>
      </c>
      <c r="E131" s="201" t="s">
        <v>3462</v>
      </c>
      <c r="F131" s="123" t="s">
        <v>474</v>
      </c>
      <c r="G131" s="107">
        <v>1</v>
      </c>
      <c r="H131" s="107">
        <v>0</v>
      </c>
      <c r="I131" s="107">
        <v>0</v>
      </c>
      <c r="J131" s="107">
        <f t="shared" si="2"/>
        <v>1</v>
      </c>
    </row>
    <row r="132" spans="1:10">
      <c r="A132" s="125">
        <v>2015</v>
      </c>
      <c r="B132" s="139" t="s">
        <v>2490</v>
      </c>
      <c r="C132" s="123" t="s">
        <v>424</v>
      </c>
      <c r="D132" s="201" t="s">
        <v>3228</v>
      </c>
      <c r="E132" s="201" t="s">
        <v>3462</v>
      </c>
      <c r="F132" s="123" t="s">
        <v>474</v>
      </c>
      <c r="G132" s="107">
        <v>0</v>
      </c>
      <c r="H132" s="107">
        <v>0</v>
      </c>
      <c r="I132" s="107">
        <v>1</v>
      </c>
      <c r="J132" s="107">
        <f t="shared" si="2"/>
        <v>1</v>
      </c>
    </row>
    <row r="133" spans="1:10">
      <c r="A133" s="125">
        <v>2015</v>
      </c>
      <c r="B133" s="139" t="s">
        <v>2490</v>
      </c>
      <c r="C133" s="123" t="s">
        <v>424</v>
      </c>
      <c r="D133" s="201" t="s">
        <v>648</v>
      </c>
      <c r="E133" s="201" t="s">
        <v>3840</v>
      </c>
      <c r="F133" s="123" t="s">
        <v>474</v>
      </c>
      <c r="G133" s="107">
        <v>0</v>
      </c>
      <c r="H133" s="107">
        <v>0</v>
      </c>
      <c r="I133" s="107">
        <v>2</v>
      </c>
      <c r="J133" s="107">
        <f t="shared" si="2"/>
        <v>2</v>
      </c>
    </row>
    <row r="134" spans="1:10">
      <c r="A134" s="125">
        <v>2015</v>
      </c>
      <c r="B134" s="139" t="s">
        <v>2490</v>
      </c>
      <c r="C134" s="123" t="s">
        <v>427</v>
      </c>
      <c r="D134" s="201" t="s">
        <v>3704</v>
      </c>
      <c r="E134" s="201" t="s">
        <v>3465</v>
      </c>
      <c r="F134" s="123" t="s">
        <v>474</v>
      </c>
      <c r="G134" s="107">
        <v>1</v>
      </c>
      <c r="H134" s="107">
        <v>0</v>
      </c>
      <c r="I134" s="107">
        <v>0</v>
      </c>
      <c r="J134" s="107">
        <f t="shared" si="2"/>
        <v>1</v>
      </c>
    </row>
    <row r="135" spans="1:10">
      <c r="A135" s="125">
        <v>2015</v>
      </c>
      <c r="B135" s="139" t="s">
        <v>2490</v>
      </c>
      <c r="C135" s="123" t="s">
        <v>427</v>
      </c>
      <c r="D135" s="201" t="s">
        <v>505</v>
      </c>
      <c r="E135" s="201" t="s">
        <v>3463</v>
      </c>
      <c r="F135" s="123" t="s">
        <v>474</v>
      </c>
      <c r="G135" s="107">
        <v>0</v>
      </c>
      <c r="H135" s="107">
        <v>0</v>
      </c>
      <c r="I135" s="107">
        <v>3</v>
      </c>
      <c r="J135" s="107">
        <f t="shared" si="2"/>
        <v>3</v>
      </c>
    </row>
    <row r="136" spans="1:10">
      <c r="A136" s="125">
        <v>2015</v>
      </c>
      <c r="B136" s="139" t="s">
        <v>2490</v>
      </c>
      <c r="C136" s="123" t="s">
        <v>427</v>
      </c>
      <c r="D136" s="201" t="s">
        <v>506</v>
      </c>
      <c r="E136" s="201" t="s">
        <v>3465</v>
      </c>
      <c r="F136" s="123" t="s">
        <v>474</v>
      </c>
      <c r="G136" s="107">
        <v>0</v>
      </c>
      <c r="H136" s="107">
        <v>0</v>
      </c>
      <c r="I136" s="107">
        <v>1</v>
      </c>
      <c r="J136" s="107">
        <f t="shared" si="2"/>
        <v>1</v>
      </c>
    </row>
    <row r="137" spans="1:10">
      <c r="A137" s="125">
        <v>2015</v>
      </c>
      <c r="B137" s="139" t="s">
        <v>2490</v>
      </c>
      <c r="C137" s="123" t="s">
        <v>427</v>
      </c>
      <c r="D137" s="201" t="s">
        <v>548</v>
      </c>
      <c r="E137" s="201" t="s">
        <v>3465</v>
      </c>
      <c r="F137" s="123" t="s">
        <v>474</v>
      </c>
      <c r="G137" s="107">
        <v>2</v>
      </c>
      <c r="H137" s="107">
        <v>0</v>
      </c>
      <c r="I137" s="107">
        <v>2</v>
      </c>
      <c r="J137" s="107">
        <f t="shared" si="2"/>
        <v>4</v>
      </c>
    </row>
    <row r="138" spans="1:10">
      <c r="A138" s="125">
        <v>2015</v>
      </c>
      <c r="B138" s="139" t="s">
        <v>2490</v>
      </c>
      <c r="C138" s="123" t="s">
        <v>428</v>
      </c>
      <c r="D138" s="201" t="s">
        <v>507</v>
      </c>
      <c r="E138" s="201" t="s">
        <v>3547</v>
      </c>
      <c r="F138" s="123" t="s">
        <v>474</v>
      </c>
      <c r="G138" s="107">
        <v>2</v>
      </c>
      <c r="H138" s="107">
        <v>0</v>
      </c>
      <c r="I138" s="107">
        <v>0</v>
      </c>
      <c r="J138" s="107">
        <f t="shared" si="2"/>
        <v>2</v>
      </c>
    </row>
    <row r="139" spans="1:10">
      <c r="A139" s="125">
        <v>2015</v>
      </c>
      <c r="B139" s="139" t="s">
        <v>2490</v>
      </c>
      <c r="C139" s="123" t="s">
        <v>428</v>
      </c>
      <c r="D139" s="201" t="s">
        <v>549</v>
      </c>
      <c r="E139" s="201" t="s">
        <v>3587</v>
      </c>
      <c r="F139" s="123" t="s">
        <v>474</v>
      </c>
      <c r="G139" s="107">
        <v>1</v>
      </c>
      <c r="H139" s="107">
        <v>0</v>
      </c>
      <c r="I139" s="107">
        <v>7</v>
      </c>
      <c r="J139" s="107">
        <f t="shared" si="2"/>
        <v>8</v>
      </c>
    </row>
    <row r="140" spans="1:10">
      <c r="A140" s="125">
        <v>2015</v>
      </c>
      <c r="B140" s="139" t="s">
        <v>2490</v>
      </c>
      <c r="C140" s="123" t="s">
        <v>428</v>
      </c>
      <c r="D140" s="201" t="s">
        <v>3275</v>
      </c>
      <c r="E140" s="201" t="s">
        <v>3622</v>
      </c>
      <c r="F140" s="123" t="s">
        <v>474</v>
      </c>
      <c r="G140" s="107">
        <v>0</v>
      </c>
      <c r="H140" s="107">
        <v>0</v>
      </c>
      <c r="I140" s="107">
        <v>1</v>
      </c>
      <c r="J140" s="107">
        <f t="shared" si="2"/>
        <v>1</v>
      </c>
    </row>
    <row r="141" spans="1:10">
      <c r="A141" s="125">
        <v>2015</v>
      </c>
      <c r="B141" s="139" t="s">
        <v>2490</v>
      </c>
      <c r="C141" s="123" t="s">
        <v>612</v>
      </c>
      <c r="D141" s="201" t="s">
        <v>2628</v>
      </c>
      <c r="E141" s="201" t="s">
        <v>3719</v>
      </c>
      <c r="F141" s="123" t="s">
        <v>474</v>
      </c>
      <c r="G141" s="107">
        <v>0</v>
      </c>
      <c r="H141" s="107">
        <v>0</v>
      </c>
      <c r="I141" s="107">
        <v>1</v>
      </c>
      <c r="J141" s="107">
        <f t="shared" si="2"/>
        <v>1</v>
      </c>
    </row>
    <row r="142" spans="1:10">
      <c r="A142" s="125">
        <v>2015</v>
      </c>
      <c r="B142" s="139" t="s">
        <v>2490</v>
      </c>
      <c r="C142" s="123" t="s">
        <v>430</v>
      </c>
      <c r="D142" s="201" t="s">
        <v>528</v>
      </c>
      <c r="E142" s="201" t="s">
        <v>3466</v>
      </c>
      <c r="F142" s="123" t="s">
        <v>474</v>
      </c>
      <c r="G142" s="107">
        <v>0</v>
      </c>
      <c r="H142" s="107">
        <v>0</v>
      </c>
      <c r="I142" s="107">
        <v>1</v>
      </c>
      <c r="J142" s="107">
        <f t="shared" si="2"/>
        <v>1</v>
      </c>
    </row>
    <row r="143" spans="1:10">
      <c r="A143" s="125">
        <v>2015</v>
      </c>
      <c r="B143" s="139" t="s">
        <v>2490</v>
      </c>
      <c r="C143" s="123" t="s">
        <v>430</v>
      </c>
      <c r="D143" s="201" t="s">
        <v>3674</v>
      </c>
      <c r="E143" s="201" t="s">
        <v>3630</v>
      </c>
      <c r="F143" s="123" t="s">
        <v>474</v>
      </c>
      <c r="G143" s="107">
        <v>2</v>
      </c>
      <c r="H143" s="107">
        <v>0</v>
      </c>
      <c r="I143" s="107">
        <v>0</v>
      </c>
      <c r="J143" s="107">
        <f t="shared" si="2"/>
        <v>2</v>
      </c>
    </row>
    <row r="144" spans="1:10">
      <c r="A144" s="125">
        <v>2015</v>
      </c>
      <c r="B144" s="139" t="s">
        <v>2490</v>
      </c>
      <c r="C144" s="123" t="s">
        <v>430</v>
      </c>
      <c r="D144" s="201" t="s">
        <v>3654</v>
      </c>
      <c r="E144" s="201" t="s">
        <v>3466</v>
      </c>
      <c r="F144" s="123" t="s">
        <v>474</v>
      </c>
      <c r="G144" s="107">
        <v>0</v>
      </c>
      <c r="H144" s="107">
        <v>0</v>
      </c>
      <c r="I144" s="107">
        <v>1</v>
      </c>
      <c r="J144" s="107">
        <f t="shared" si="2"/>
        <v>1</v>
      </c>
    </row>
    <row r="145" spans="1:10">
      <c r="A145" s="125">
        <v>2015</v>
      </c>
      <c r="B145" s="139" t="s">
        <v>2490</v>
      </c>
      <c r="C145" s="123" t="s">
        <v>430</v>
      </c>
      <c r="D145" s="201" t="s">
        <v>550</v>
      </c>
      <c r="E145" s="201" t="s">
        <v>3500</v>
      </c>
      <c r="F145" s="123" t="s">
        <v>474</v>
      </c>
      <c r="G145" s="107">
        <v>0</v>
      </c>
      <c r="H145" s="107">
        <v>0</v>
      </c>
      <c r="I145" s="107">
        <v>1</v>
      </c>
      <c r="J145" s="107">
        <f t="shared" si="2"/>
        <v>1</v>
      </c>
    </row>
    <row r="146" spans="1:10">
      <c r="A146" s="125">
        <v>2015</v>
      </c>
      <c r="B146" s="139" t="s">
        <v>2490</v>
      </c>
      <c r="C146" s="123" t="s">
        <v>431</v>
      </c>
      <c r="D146" s="201" t="s">
        <v>589</v>
      </c>
      <c r="E146" s="201" t="s">
        <v>3536</v>
      </c>
      <c r="F146" s="123" t="s">
        <v>474</v>
      </c>
      <c r="G146" s="107">
        <v>2</v>
      </c>
      <c r="H146" s="107">
        <v>0</v>
      </c>
      <c r="I146" s="107">
        <v>2</v>
      </c>
      <c r="J146" s="107">
        <f t="shared" si="2"/>
        <v>4</v>
      </c>
    </row>
    <row r="147" spans="1:10">
      <c r="A147" s="125">
        <v>2015</v>
      </c>
      <c r="B147" s="139" t="s">
        <v>2490</v>
      </c>
      <c r="C147" s="123" t="s">
        <v>433</v>
      </c>
      <c r="D147" s="201" t="s">
        <v>511</v>
      </c>
      <c r="E147" s="201" t="s">
        <v>3820</v>
      </c>
      <c r="F147" s="123" t="s">
        <v>474</v>
      </c>
      <c r="G147" s="107">
        <v>2</v>
      </c>
      <c r="H147" s="107">
        <v>0</v>
      </c>
      <c r="I147" s="107">
        <v>0</v>
      </c>
      <c r="J147" s="107">
        <f t="shared" si="2"/>
        <v>2</v>
      </c>
    </row>
    <row r="148" spans="1:10">
      <c r="A148" s="125">
        <v>2015</v>
      </c>
      <c r="B148" s="139" t="s">
        <v>2490</v>
      </c>
      <c r="C148" s="123" t="s">
        <v>433</v>
      </c>
      <c r="D148" s="201" t="s">
        <v>511</v>
      </c>
      <c r="E148" s="201" t="s">
        <v>3820</v>
      </c>
      <c r="F148" s="123" t="s">
        <v>474</v>
      </c>
      <c r="G148" s="107">
        <v>0</v>
      </c>
      <c r="H148" s="107">
        <v>0</v>
      </c>
      <c r="I148" s="107">
        <v>1</v>
      </c>
      <c r="J148" s="107">
        <f t="shared" si="2"/>
        <v>1</v>
      </c>
    </row>
    <row r="149" spans="1:10">
      <c r="A149" s="125">
        <v>2015</v>
      </c>
      <c r="B149" s="139" t="s">
        <v>2490</v>
      </c>
      <c r="C149" s="123" t="s">
        <v>433</v>
      </c>
      <c r="D149" s="201" t="s">
        <v>551</v>
      </c>
      <c r="E149" s="201" t="s">
        <v>3838</v>
      </c>
      <c r="F149" s="123" t="s">
        <v>474</v>
      </c>
      <c r="G149" s="107">
        <v>0</v>
      </c>
      <c r="H149" s="107">
        <v>0</v>
      </c>
      <c r="I149" s="107">
        <v>1</v>
      </c>
      <c r="J149" s="107">
        <f t="shared" si="2"/>
        <v>1</v>
      </c>
    </row>
    <row r="150" spans="1:10">
      <c r="A150" s="125">
        <v>2015</v>
      </c>
      <c r="B150" s="139" t="s">
        <v>2490</v>
      </c>
      <c r="C150" s="123" t="s">
        <v>433</v>
      </c>
      <c r="D150" s="201" t="s">
        <v>552</v>
      </c>
      <c r="E150" s="201" t="s">
        <v>3841</v>
      </c>
      <c r="F150" s="123" t="s">
        <v>474</v>
      </c>
      <c r="G150" s="107">
        <v>0</v>
      </c>
      <c r="H150" s="107">
        <v>0</v>
      </c>
      <c r="I150" s="107">
        <v>1</v>
      </c>
      <c r="J150" s="107">
        <f t="shared" si="2"/>
        <v>1</v>
      </c>
    </row>
    <row r="151" spans="1:10">
      <c r="A151" s="125">
        <v>2015</v>
      </c>
      <c r="B151" s="139" t="s">
        <v>2490</v>
      </c>
      <c r="C151" s="123" t="s">
        <v>433</v>
      </c>
      <c r="D151" s="201" t="s">
        <v>512</v>
      </c>
      <c r="E151" s="201" t="s">
        <v>3520</v>
      </c>
      <c r="F151" s="123" t="s">
        <v>474</v>
      </c>
      <c r="G151" s="107">
        <v>0</v>
      </c>
      <c r="H151" s="107">
        <v>0</v>
      </c>
      <c r="I151" s="107">
        <v>4</v>
      </c>
      <c r="J151" s="107">
        <f t="shared" si="2"/>
        <v>4</v>
      </c>
    </row>
    <row r="152" spans="1:10">
      <c r="A152" s="125">
        <v>2015</v>
      </c>
      <c r="B152" s="139" t="s">
        <v>2490</v>
      </c>
      <c r="C152" s="123" t="s">
        <v>433</v>
      </c>
      <c r="D152" s="201" t="s">
        <v>553</v>
      </c>
      <c r="E152" s="201" t="s">
        <v>3585</v>
      </c>
      <c r="F152" s="123" t="s">
        <v>474</v>
      </c>
      <c r="G152" s="107">
        <v>0</v>
      </c>
      <c r="H152" s="107">
        <v>0</v>
      </c>
      <c r="I152" s="107">
        <v>3</v>
      </c>
      <c r="J152" s="107">
        <f t="shared" si="2"/>
        <v>3</v>
      </c>
    </row>
    <row r="153" spans="1:10">
      <c r="A153" s="125">
        <v>2015</v>
      </c>
      <c r="B153" s="139" t="s">
        <v>2490</v>
      </c>
      <c r="C153" s="123" t="s">
        <v>433</v>
      </c>
      <c r="D153" s="201" t="s">
        <v>640</v>
      </c>
      <c r="E153" s="201" t="s">
        <v>3520</v>
      </c>
      <c r="F153" s="123" t="s">
        <v>474</v>
      </c>
      <c r="G153" s="107">
        <v>2</v>
      </c>
      <c r="H153" s="107">
        <v>0</v>
      </c>
      <c r="I153" s="107">
        <v>3</v>
      </c>
      <c r="J153" s="107">
        <f t="shared" si="2"/>
        <v>5</v>
      </c>
    </row>
    <row r="154" spans="1:10">
      <c r="A154" s="125">
        <v>2015</v>
      </c>
      <c r="B154" s="139" t="s">
        <v>2490</v>
      </c>
      <c r="C154" s="123" t="s">
        <v>433</v>
      </c>
      <c r="D154" s="201" t="s">
        <v>4669</v>
      </c>
      <c r="E154" s="201" t="s">
        <v>3520</v>
      </c>
      <c r="F154" s="123" t="s">
        <v>474</v>
      </c>
      <c r="G154" s="107">
        <v>5</v>
      </c>
      <c r="H154" s="107">
        <v>0</v>
      </c>
      <c r="I154" s="107">
        <v>5</v>
      </c>
      <c r="J154" s="107">
        <f t="shared" si="2"/>
        <v>10</v>
      </c>
    </row>
    <row r="155" spans="1:10">
      <c r="A155" s="125">
        <v>2015</v>
      </c>
      <c r="B155" s="139" t="s">
        <v>2490</v>
      </c>
      <c r="C155" s="123" t="s">
        <v>554</v>
      </c>
      <c r="D155" s="201" t="s">
        <v>555</v>
      </c>
      <c r="E155" s="201" t="s">
        <v>3720</v>
      </c>
      <c r="F155" s="123" t="s">
        <v>474</v>
      </c>
      <c r="G155" s="107">
        <v>0</v>
      </c>
      <c r="H155" s="107">
        <v>0</v>
      </c>
      <c r="I155" s="107">
        <v>1</v>
      </c>
      <c r="J155" s="107">
        <f t="shared" si="2"/>
        <v>1</v>
      </c>
    </row>
    <row r="156" spans="1:10">
      <c r="A156" s="125">
        <v>2015</v>
      </c>
      <c r="B156" s="139" t="s">
        <v>2490</v>
      </c>
      <c r="C156" s="123" t="s">
        <v>517</v>
      </c>
      <c r="D156" s="201" t="s">
        <v>556</v>
      </c>
      <c r="E156" s="201" t="s">
        <v>3491</v>
      </c>
      <c r="F156" s="123" t="s">
        <v>474</v>
      </c>
      <c r="G156" s="107">
        <v>2</v>
      </c>
      <c r="H156" s="107">
        <v>0</v>
      </c>
      <c r="I156" s="107">
        <v>0</v>
      </c>
      <c r="J156" s="107">
        <f t="shared" si="2"/>
        <v>2</v>
      </c>
    </row>
    <row r="157" spans="1:10">
      <c r="A157" s="125">
        <v>2015</v>
      </c>
      <c r="B157" s="139" t="s">
        <v>2490</v>
      </c>
      <c r="C157" s="123" t="s">
        <v>441</v>
      </c>
      <c r="D157" s="201" t="s">
        <v>519</v>
      </c>
      <c r="E157" s="201" t="s">
        <v>3505</v>
      </c>
      <c r="F157" s="123" t="s">
        <v>474</v>
      </c>
      <c r="G157" s="107">
        <v>0</v>
      </c>
      <c r="H157" s="107">
        <v>0</v>
      </c>
      <c r="I157" s="107">
        <v>1</v>
      </c>
      <c r="J157" s="107">
        <f t="shared" si="2"/>
        <v>1</v>
      </c>
    </row>
    <row r="158" spans="1:10">
      <c r="A158" s="125">
        <v>2015</v>
      </c>
      <c r="B158" s="139" t="s">
        <v>2490</v>
      </c>
      <c r="C158" s="123" t="s">
        <v>445</v>
      </c>
      <c r="D158" s="201" t="s">
        <v>557</v>
      </c>
      <c r="E158" s="201" t="s">
        <v>3631</v>
      </c>
      <c r="F158" s="123" t="s">
        <v>474</v>
      </c>
      <c r="G158" s="107">
        <v>0</v>
      </c>
      <c r="H158" s="107">
        <v>0</v>
      </c>
      <c r="I158" s="107">
        <v>1</v>
      </c>
      <c r="J158" s="107">
        <f t="shared" si="2"/>
        <v>1</v>
      </c>
    </row>
    <row r="159" spans="1:10">
      <c r="A159" s="125">
        <v>2015</v>
      </c>
      <c r="B159" s="141" t="s">
        <v>644</v>
      </c>
      <c r="C159" s="123" t="s">
        <v>410</v>
      </c>
      <c r="D159" s="201" t="s">
        <v>1886</v>
      </c>
      <c r="E159" s="201" t="s">
        <v>3471</v>
      </c>
      <c r="F159" s="123" t="s">
        <v>474</v>
      </c>
      <c r="G159" s="107">
        <v>2</v>
      </c>
      <c r="H159" s="107">
        <v>0</v>
      </c>
      <c r="I159" s="107">
        <v>3</v>
      </c>
      <c r="J159" s="107">
        <f t="shared" si="2"/>
        <v>5</v>
      </c>
    </row>
    <row r="160" spans="1:10">
      <c r="A160" s="125">
        <v>2015</v>
      </c>
      <c r="B160" s="141" t="s">
        <v>644</v>
      </c>
      <c r="C160" s="123" t="s">
        <v>410</v>
      </c>
      <c r="D160" s="201" t="s">
        <v>4919</v>
      </c>
      <c r="E160" s="201" t="s">
        <v>3721</v>
      </c>
      <c r="F160" s="123" t="s">
        <v>1878</v>
      </c>
      <c r="G160" s="107">
        <v>0</v>
      </c>
      <c r="H160" s="107">
        <v>0</v>
      </c>
      <c r="I160" s="107">
        <v>2</v>
      </c>
      <c r="J160" s="107">
        <f t="shared" si="2"/>
        <v>2</v>
      </c>
    </row>
    <row r="161" spans="1:10">
      <c r="A161" s="125">
        <v>2015</v>
      </c>
      <c r="B161" s="141" t="s">
        <v>644</v>
      </c>
      <c r="C161" s="123" t="s">
        <v>410</v>
      </c>
      <c r="D161" s="201" t="s">
        <v>522</v>
      </c>
      <c r="E161" s="201" t="s">
        <v>3722</v>
      </c>
      <c r="F161" s="123" t="s">
        <v>1878</v>
      </c>
      <c r="G161" s="107">
        <v>0</v>
      </c>
      <c r="H161" s="107">
        <v>0</v>
      </c>
      <c r="I161" s="107">
        <v>1</v>
      </c>
      <c r="J161" s="107">
        <f t="shared" si="2"/>
        <v>1</v>
      </c>
    </row>
    <row r="162" spans="1:10">
      <c r="A162" s="125">
        <v>2015</v>
      </c>
      <c r="B162" s="141" t="s">
        <v>644</v>
      </c>
      <c r="C162" s="123" t="s">
        <v>410</v>
      </c>
      <c r="D162" s="201" t="s">
        <v>521</v>
      </c>
      <c r="E162" s="201" t="s">
        <v>3723</v>
      </c>
      <c r="F162" s="123" t="s">
        <v>1878</v>
      </c>
      <c r="G162" s="107">
        <v>0</v>
      </c>
      <c r="H162" s="107">
        <v>0</v>
      </c>
      <c r="I162" s="107">
        <v>3</v>
      </c>
      <c r="J162" s="107">
        <f t="shared" si="2"/>
        <v>3</v>
      </c>
    </row>
    <row r="163" spans="1:10">
      <c r="A163" s="125">
        <v>2015</v>
      </c>
      <c r="B163" s="141" t="s">
        <v>644</v>
      </c>
      <c r="C163" s="123" t="s">
        <v>411</v>
      </c>
      <c r="D163" s="201" t="s">
        <v>523</v>
      </c>
      <c r="E163" s="201" t="s">
        <v>3724</v>
      </c>
      <c r="F163" s="123" t="s">
        <v>474</v>
      </c>
      <c r="G163" s="107">
        <v>0</v>
      </c>
      <c r="H163" s="107">
        <v>0</v>
      </c>
      <c r="I163" s="107">
        <v>1</v>
      </c>
      <c r="J163" s="107">
        <f t="shared" si="2"/>
        <v>1</v>
      </c>
    </row>
    <row r="164" spans="1:10">
      <c r="A164" s="125">
        <v>2015</v>
      </c>
      <c r="B164" s="141" t="s">
        <v>644</v>
      </c>
      <c r="C164" s="123" t="s">
        <v>447</v>
      </c>
      <c r="D164" s="201" t="s">
        <v>660</v>
      </c>
      <c r="E164" s="201" t="s">
        <v>3715</v>
      </c>
      <c r="F164" s="123" t="s">
        <v>474</v>
      </c>
      <c r="G164" s="107">
        <v>1</v>
      </c>
      <c r="H164" s="107">
        <v>0</v>
      </c>
      <c r="I164" s="107">
        <v>0</v>
      </c>
      <c r="J164" s="107">
        <f t="shared" si="2"/>
        <v>1</v>
      </c>
    </row>
    <row r="165" spans="1:10">
      <c r="A165" s="125">
        <v>2015</v>
      </c>
      <c r="B165" s="141" t="s">
        <v>644</v>
      </c>
      <c r="C165" s="123" t="s">
        <v>415</v>
      </c>
      <c r="D165" s="201" t="s">
        <v>524</v>
      </c>
      <c r="E165" s="201" t="s">
        <v>3725</v>
      </c>
      <c r="F165" s="123" t="s">
        <v>474</v>
      </c>
      <c r="G165" s="107">
        <v>0</v>
      </c>
      <c r="H165" s="107">
        <v>0</v>
      </c>
      <c r="I165" s="107">
        <v>1</v>
      </c>
      <c r="J165" s="107">
        <f t="shared" si="2"/>
        <v>1</v>
      </c>
    </row>
    <row r="166" spans="1:10">
      <c r="A166" s="125">
        <v>2015</v>
      </c>
      <c r="B166" s="141" t="s">
        <v>644</v>
      </c>
      <c r="C166" s="123" t="s">
        <v>423</v>
      </c>
      <c r="D166" s="201" t="s">
        <v>493</v>
      </c>
      <c r="E166" s="201" t="s">
        <v>3516</v>
      </c>
      <c r="F166" s="123" t="s">
        <v>474</v>
      </c>
      <c r="G166" s="107">
        <v>1</v>
      </c>
      <c r="H166" s="107">
        <v>0</v>
      </c>
      <c r="I166" s="107">
        <v>3</v>
      </c>
      <c r="J166" s="107">
        <f t="shared" si="2"/>
        <v>4</v>
      </c>
    </row>
    <row r="167" spans="1:10">
      <c r="A167" s="125">
        <v>2015</v>
      </c>
      <c r="B167" s="141" t="s">
        <v>644</v>
      </c>
      <c r="C167" s="123" t="s">
        <v>423</v>
      </c>
      <c r="D167" s="201" t="s">
        <v>526</v>
      </c>
      <c r="E167" s="201" t="s">
        <v>3476</v>
      </c>
      <c r="F167" s="123" t="s">
        <v>474</v>
      </c>
      <c r="G167" s="107">
        <v>1</v>
      </c>
      <c r="H167" s="107">
        <v>0</v>
      </c>
      <c r="I167" s="107">
        <v>3</v>
      </c>
      <c r="J167" s="107">
        <f t="shared" si="2"/>
        <v>4</v>
      </c>
    </row>
    <row r="168" spans="1:10">
      <c r="A168" s="125">
        <v>2015</v>
      </c>
      <c r="B168" s="141" t="s">
        <v>644</v>
      </c>
      <c r="C168" s="123" t="s">
        <v>423</v>
      </c>
      <c r="D168" s="201" t="s">
        <v>500</v>
      </c>
      <c r="E168" s="201" t="s">
        <v>3615</v>
      </c>
      <c r="F168" s="123" t="s">
        <v>474</v>
      </c>
      <c r="G168" s="107">
        <v>1</v>
      </c>
      <c r="H168" s="107">
        <v>0</v>
      </c>
      <c r="I168" s="107">
        <v>2</v>
      </c>
      <c r="J168" s="107">
        <f t="shared" si="2"/>
        <v>3</v>
      </c>
    </row>
    <row r="169" spans="1:10">
      <c r="A169" s="125">
        <v>2015</v>
      </c>
      <c r="B169" s="141" t="s">
        <v>644</v>
      </c>
      <c r="C169" s="123" t="s">
        <v>423</v>
      </c>
      <c r="D169" s="201" t="s">
        <v>501</v>
      </c>
      <c r="E169" s="201" t="s">
        <v>3461</v>
      </c>
      <c r="F169" s="123" t="s">
        <v>474</v>
      </c>
      <c r="G169" s="107">
        <v>3</v>
      </c>
      <c r="H169" s="107">
        <v>0</v>
      </c>
      <c r="I169" s="107">
        <v>1</v>
      </c>
      <c r="J169" s="107">
        <f t="shared" si="2"/>
        <v>4</v>
      </c>
    </row>
    <row r="170" spans="1:10">
      <c r="A170" s="125">
        <v>2015</v>
      </c>
      <c r="B170" s="141" t="s">
        <v>644</v>
      </c>
      <c r="C170" s="123" t="s">
        <v>424</v>
      </c>
      <c r="D170" s="201" t="s">
        <v>662</v>
      </c>
      <c r="E170" s="201" t="s">
        <v>3837</v>
      </c>
      <c r="F170" s="123" t="s">
        <v>474</v>
      </c>
      <c r="G170" s="107">
        <v>1</v>
      </c>
      <c r="H170" s="107">
        <v>0</v>
      </c>
      <c r="I170" s="107">
        <v>1</v>
      </c>
      <c r="J170" s="107">
        <f t="shared" si="2"/>
        <v>2</v>
      </c>
    </row>
    <row r="171" spans="1:10">
      <c r="A171" s="125">
        <v>2015</v>
      </c>
      <c r="B171" s="141" t="s">
        <v>644</v>
      </c>
      <c r="C171" s="123" t="s">
        <v>427</v>
      </c>
      <c r="D171" s="201" t="s">
        <v>527</v>
      </c>
      <c r="E171" s="201" t="s">
        <v>3507</v>
      </c>
      <c r="F171" s="123" t="s">
        <v>474</v>
      </c>
      <c r="G171" s="107">
        <v>0</v>
      </c>
      <c r="H171" s="107">
        <v>0</v>
      </c>
      <c r="I171" s="107">
        <v>1</v>
      </c>
      <c r="J171" s="107">
        <f t="shared" si="2"/>
        <v>1</v>
      </c>
    </row>
    <row r="172" spans="1:10">
      <c r="A172" s="125">
        <v>2015</v>
      </c>
      <c r="B172" s="141" t="s">
        <v>644</v>
      </c>
      <c r="C172" s="123" t="s">
        <v>430</v>
      </c>
      <c r="D172" s="201" t="s">
        <v>528</v>
      </c>
      <c r="E172" s="201" t="s">
        <v>3466</v>
      </c>
      <c r="F172" s="123" t="s">
        <v>474</v>
      </c>
      <c r="G172" s="107">
        <v>1</v>
      </c>
      <c r="H172" s="107">
        <v>0</v>
      </c>
      <c r="I172" s="107">
        <v>0</v>
      </c>
      <c r="J172" s="107">
        <f t="shared" si="2"/>
        <v>1</v>
      </c>
    </row>
    <row r="173" spans="1:10">
      <c r="A173" s="125">
        <v>2015</v>
      </c>
      <c r="B173" s="141" t="s">
        <v>644</v>
      </c>
      <c r="C173" s="123" t="s">
        <v>433</v>
      </c>
      <c r="D173" s="201" t="s">
        <v>640</v>
      </c>
      <c r="E173" s="201" t="s">
        <v>3520</v>
      </c>
      <c r="F173" s="123" t="s">
        <v>474</v>
      </c>
      <c r="G173" s="107">
        <v>0</v>
      </c>
      <c r="H173" s="107">
        <v>0</v>
      </c>
      <c r="I173" s="107">
        <v>1</v>
      </c>
      <c r="J173" s="107">
        <f t="shared" si="2"/>
        <v>1</v>
      </c>
    </row>
    <row r="174" spans="1:10">
      <c r="A174" s="125">
        <v>2015</v>
      </c>
      <c r="B174" s="141" t="s">
        <v>644</v>
      </c>
      <c r="C174" s="123" t="s">
        <v>433</v>
      </c>
      <c r="D174" s="201" t="s">
        <v>4669</v>
      </c>
      <c r="E174" s="201" t="s">
        <v>3520</v>
      </c>
      <c r="F174" s="123" t="s">
        <v>474</v>
      </c>
      <c r="G174" s="107">
        <v>0</v>
      </c>
      <c r="H174" s="107">
        <v>0</v>
      </c>
      <c r="I174" s="107">
        <v>1</v>
      </c>
      <c r="J174" s="107">
        <f t="shared" si="2"/>
        <v>1</v>
      </c>
    </row>
    <row r="175" spans="1:10">
      <c r="A175" s="125">
        <v>2015</v>
      </c>
      <c r="B175" s="141" t="s">
        <v>644</v>
      </c>
      <c r="C175" s="123" t="s">
        <v>435</v>
      </c>
      <c r="D175" s="201" t="s">
        <v>515</v>
      </c>
      <c r="E175" s="201" t="s">
        <v>3467</v>
      </c>
      <c r="F175" s="123" t="s">
        <v>474</v>
      </c>
      <c r="G175" s="107">
        <v>1</v>
      </c>
      <c r="H175" s="107">
        <v>0</v>
      </c>
      <c r="I175" s="107">
        <v>0</v>
      </c>
      <c r="J175" s="107">
        <f t="shared" si="2"/>
        <v>1</v>
      </c>
    </row>
    <row r="176" spans="1:10">
      <c r="A176" s="125">
        <v>2015</v>
      </c>
      <c r="B176" s="141" t="s">
        <v>644</v>
      </c>
      <c r="C176" s="123" t="s">
        <v>517</v>
      </c>
      <c r="D176" s="201" t="s">
        <v>525</v>
      </c>
      <c r="E176" s="201" t="s">
        <v>3491</v>
      </c>
      <c r="F176" s="123" t="s">
        <v>474</v>
      </c>
      <c r="G176" s="107">
        <v>0</v>
      </c>
      <c r="H176" s="107">
        <v>0</v>
      </c>
      <c r="I176" s="107">
        <v>1</v>
      </c>
      <c r="J176" s="107">
        <f t="shared" si="2"/>
        <v>1</v>
      </c>
    </row>
    <row r="177" spans="1:10">
      <c r="A177" s="123">
        <v>2016</v>
      </c>
      <c r="B177" s="139" t="s">
        <v>2490</v>
      </c>
      <c r="C177" s="123" t="s">
        <v>410</v>
      </c>
      <c r="D177" s="201" t="s">
        <v>2606</v>
      </c>
      <c r="E177" s="201" t="s">
        <v>3498</v>
      </c>
      <c r="F177" s="123" t="s">
        <v>474</v>
      </c>
      <c r="G177" s="107">
        <v>0</v>
      </c>
      <c r="H177" s="107">
        <v>0</v>
      </c>
      <c r="I177" s="107">
        <v>2</v>
      </c>
      <c r="J177" s="107">
        <f t="shared" si="2"/>
        <v>2</v>
      </c>
    </row>
    <row r="178" spans="1:10">
      <c r="A178" s="123">
        <v>2016</v>
      </c>
      <c r="B178" s="139" t="s">
        <v>2490</v>
      </c>
      <c r="C178" s="123" t="s">
        <v>410</v>
      </c>
      <c r="D178" s="201" t="s">
        <v>627</v>
      </c>
      <c r="E178" s="201" t="s">
        <v>3455</v>
      </c>
      <c r="F178" s="123" t="s">
        <v>474</v>
      </c>
      <c r="G178" s="107">
        <v>1</v>
      </c>
      <c r="H178" s="107">
        <v>0</v>
      </c>
      <c r="I178" s="107">
        <v>2</v>
      </c>
      <c r="J178" s="107">
        <f t="shared" si="2"/>
        <v>3</v>
      </c>
    </row>
    <row r="179" spans="1:10">
      <c r="A179" s="123">
        <v>2016</v>
      </c>
      <c r="B179" s="139" t="s">
        <v>2490</v>
      </c>
      <c r="C179" s="123" t="s">
        <v>410</v>
      </c>
      <c r="D179" s="201" t="s">
        <v>3705</v>
      </c>
      <c r="E179" s="201" t="s">
        <v>3524</v>
      </c>
      <c r="F179" s="123" t="s">
        <v>474</v>
      </c>
      <c r="G179" s="107">
        <v>1</v>
      </c>
      <c r="H179" s="107">
        <v>0</v>
      </c>
      <c r="I179" s="107">
        <v>0</v>
      </c>
      <c r="J179" s="107">
        <f t="shared" si="2"/>
        <v>1</v>
      </c>
    </row>
    <row r="180" spans="1:10">
      <c r="A180" s="123">
        <v>2016</v>
      </c>
      <c r="B180" s="139" t="s">
        <v>2490</v>
      </c>
      <c r="C180" s="123" t="s">
        <v>411</v>
      </c>
      <c r="D180" s="201" t="s">
        <v>475</v>
      </c>
      <c r="E180" s="201" t="s">
        <v>3458</v>
      </c>
      <c r="F180" s="123" t="s">
        <v>474</v>
      </c>
      <c r="G180" s="107">
        <v>1</v>
      </c>
      <c r="H180" s="107">
        <v>0</v>
      </c>
      <c r="I180" s="107">
        <v>3</v>
      </c>
      <c r="J180" s="107">
        <f t="shared" si="2"/>
        <v>4</v>
      </c>
    </row>
    <row r="181" spans="1:10">
      <c r="A181" s="123">
        <v>2016</v>
      </c>
      <c r="B181" s="139" t="s">
        <v>2490</v>
      </c>
      <c r="C181" s="123" t="s">
        <v>411</v>
      </c>
      <c r="D181" s="201" t="s">
        <v>476</v>
      </c>
      <c r="E181" s="201" t="s">
        <v>3619</v>
      </c>
      <c r="F181" s="123" t="s">
        <v>474</v>
      </c>
      <c r="G181" s="107">
        <v>1</v>
      </c>
      <c r="H181" s="107">
        <v>0</v>
      </c>
      <c r="I181" s="107">
        <v>0</v>
      </c>
      <c r="J181" s="107">
        <f t="shared" si="2"/>
        <v>1</v>
      </c>
    </row>
    <row r="182" spans="1:10">
      <c r="A182" s="123">
        <v>2016</v>
      </c>
      <c r="B182" s="139" t="s">
        <v>2490</v>
      </c>
      <c r="C182" s="123" t="s">
        <v>411</v>
      </c>
      <c r="D182" s="201" t="s">
        <v>477</v>
      </c>
      <c r="E182" s="201" t="s">
        <v>3565</v>
      </c>
      <c r="F182" s="123" t="s">
        <v>474</v>
      </c>
      <c r="G182" s="107">
        <v>0</v>
      </c>
      <c r="H182" s="107">
        <v>0</v>
      </c>
      <c r="I182" s="107">
        <v>2</v>
      </c>
      <c r="J182" s="107">
        <f t="shared" si="2"/>
        <v>2</v>
      </c>
    </row>
    <row r="183" spans="1:10">
      <c r="A183" s="123">
        <v>2016</v>
      </c>
      <c r="B183" s="139" t="s">
        <v>2490</v>
      </c>
      <c r="C183" s="123" t="s">
        <v>412</v>
      </c>
      <c r="D183" s="201" t="s">
        <v>478</v>
      </c>
      <c r="E183" s="201" t="s">
        <v>3472</v>
      </c>
      <c r="F183" s="123" t="s">
        <v>474</v>
      </c>
      <c r="G183" s="107">
        <v>1</v>
      </c>
      <c r="H183" s="107">
        <v>0</v>
      </c>
      <c r="I183" s="107">
        <v>0</v>
      </c>
      <c r="J183" s="107">
        <f t="shared" si="2"/>
        <v>1</v>
      </c>
    </row>
    <row r="184" spans="1:10">
      <c r="A184" s="123">
        <v>2016</v>
      </c>
      <c r="B184" s="139" t="s">
        <v>2490</v>
      </c>
      <c r="C184" s="123" t="s">
        <v>412</v>
      </c>
      <c r="D184" s="201" t="s">
        <v>479</v>
      </c>
      <c r="E184" s="201" t="s">
        <v>3474</v>
      </c>
      <c r="F184" s="123" t="s">
        <v>474</v>
      </c>
      <c r="G184" s="107">
        <v>2</v>
      </c>
      <c r="H184" s="107">
        <v>0</v>
      </c>
      <c r="I184" s="107">
        <v>1</v>
      </c>
      <c r="J184" s="107">
        <f t="shared" si="2"/>
        <v>3</v>
      </c>
    </row>
    <row r="185" spans="1:10">
      <c r="A185" s="123">
        <v>2016</v>
      </c>
      <c r="B185" s="139" t="s">
        <v>2490</v>
      </c>
      <c r="C185" s="123" t="s">
        <v>412</v>
      </c>
      <c r="D185" s="201" t="s">
        <v>2608</v>
      </c>
      <c r="E185" s="201" t="s">
        <v>3474</v>
      </c>
      <c r="F185" s="123" t="s">
        <v>474</v>
      </c>
      <c r="G185" s="107">
        <v>1</v>
      </c>
      <c r="H185" s="107">
        <v>0</v>
      </c>
      <c r="I185" s="107">
        <v>0</v>
      </c>
      <c r="J185" s="107">
        <f t="shared" si="2"/>
        <v>1</v>
      </c>
    </row>
    <row r="186" spans="1:10">
      <c r="A186" s="123">
        <v>2016</v>
      </c>
      <c r="B186" s="139" t="s">
        <v>2490</v>
      </c>
      <c r="C186" s="123" t="s">
        <v>412</v>
      </c>
      <c r="D186" s="201" t="s">
        <v>2636</v>
      </c>
      <c r="E186" s="201" t="s">
        <v>3529</v>
      </c>
      <c r="F186" s="123" t="s">
        <v>474</v>
      </c>
      <c r="G186" s="107">
        <v>1</v>
      </c>
      <c r="H186" s="107">
        <v>0</v>
      </c>
      <c r="I186" s="107">
        <v>1</v>
      </c>
      <c r="J186" s="107">
        <f t="shared" si="2"/>
        <v>2</v>
      </c>
    </row>
    <row r="187" spans="1:10">
      <c r="A187" s="123">
        <v>2016</v>
      </c>
      <c r="B187" s="139" t="s">
        <v>2490</v>
      </c>
      <c r="C187" s="123" t="s">
        <v>412</v>
      </c>
      <c r="D187" s="201" t="s">
        <v>3171</v>
      </c>
      <c r="E187" s="201" t="s">
        <v>3529</v>
      </c>
      <c r="F187" s="123" t="s">
        <v>474</v>
      </c>
      <c r="G187" s="107">
        <v>2</v>
      </c>
      <c r="H187" s="107">
        <v>0</v>
      </c>
      <c r="I187" s="107">
        <v>1</v>
      </c>
      <c r="J187" s="107">
        <f t="shared" si="2"/>
        <v>3</v>
      </c>
    </row>
    <row r="188" spans="1:10">
      <c r="A188" s="123">
        <v>2016</v>
      </c>
      <c r="B188" s="139" t="s">
        <v>2490</v>
      </c>
      <c r="C188" s="123" t="s">
        <v>414</v>
      </c>
      <c r="D188" s="201" t="s">
        <v>3668</v>
      </c>
      <c r="E188" s="201" t="s">
        <v>3711</v>
      </c>
      <c r="F188" s="123" t="s">
        <v>474</v>
      </c>
      <c r="G188" s="107">
        <v>1</v>
      </c>
      <c r="H188" s="107">
        <v>0</v>
      </c>
      <c r="I188" s="107">
        <v>1</v>
      </c>
      <c r="J188" s="107">
        <f t="shared" si="2"/>
        <v>2</v>
      </c>
    </row>
    <row r="189" spans="1:10">
      <c r="A189" s="123">
        <v>2016</v>
      </c>
      <c r="B189" s="139" t="s">
        <v>2490</v>
      </c>
      <c r="C189" s="123" t="s">
        <v>414</v>
      </c>
      <c r="D189" s="201" t="s">
        <v>3845</v>
      </c>
      <c r="E189" s="201" t="s">
        <v>3634</v>
      </c>
      <c r="F189" s="123" t="s">
        <v>474</v>
      </c>
      <c r="G189" s="107">
        <v>1</v>
      </c>
      <c r="H189" s="107">
        <v>0</v>
      </c>
      <c r="I189" s="107">
        <v>0</v>
      </c>
      <c r="J189" s="107">
        <f t="shared" si="2"/>
        <v>1</v>
      </c>
    </row>
    <row r="190" spans="1:10">
      <c r="A190" s="123">
        <v>2016</v>
      </c>
      <c r="B190" s="139" t="s">
        <v>2490</v>
      </c>
      <c r="C190" s="123" t="s">
        <v>414</v>
      </c>
      <c r="D190" s="201" t="s">
        <v>480</v>
      </c>
      <c r="E190" s="201" t="s">
        <v>3606</v>
      </c>
      <c r="F190" s="123" t="s">
        <v>474</v>
      </c>
      <c r="G190" s="107">
        <v>1</v>
      </c>
      <c r="H190" s="107">
        <v>0</v>
      </c>
      <c r="I190" s="107">
        <v>1</v>
      </c>
      <c r="J190" s="107">
        <f t="shared" si="2"/>
        <v>2</v>
      </c>
    </row>
    <row r="191" spans="1:10">
      <c r="A191" s="123">
        <v>2016</v>
      </c>
      <c r="B191" s="139" t="s">
        <v>2490</v>
      </c>
      <c r="C191" s="123" t="s">
        <v>415</v>
      </c>
      <c r="D191" s="201" t="s">
        <v>524</v>
      </c>
      <c r="E191" s="201" t="s">
        <v>3725</v>
      </c>
      <c r="F191" s="123" t="s">
        <v>474</v>
      </c>
      <c r="G191" s="107">
        <v>0</v>
      </c>
      <c r="H191" s="107">
        <v>0</v>
      </c>
      <c r="I191" s="107">
        <v>1</v>
      </c>
      <c r="J191" s="107">
        <f t="shared" si="2"/>
        <v>1</v>
      </c>
    </row>
    <row r="192" spans="1:10">
      <c r="A192" s="123">
        <v>2016</v>
      </c>
      <c r="B192" s="139" t="s">
        <v>2490</v>
      </c>
      <c r="C192" s="123" t="s">
        <v>415</v>
      </c>
      <c r="D192" s="201" t="s">
        <v>481</v>
      </c>
      <c r="E192" s="201" t="s">
        <v>3475</v>
      </c>
      <c r="F192" s="123" t="s">
        <v>474</v>
      </c>
      <c r="G192" s="107">
        <v>2</v>
      </c>
      <c r="H192" s="107">
        <v>0</v>
      </c>
      <c r="I192" s="107">
        <v>0</v>
      </c>
      <c r="J192" s="107">
        <f t="shared" si="2"/>
        <v>2</v>
      </c>
    </row>
    <row r="193" spans="1:10">
      <c r="A193" s="123">
        <v>2016</v>
      </c>
      <c r="B193" s="139" t="s">
        <v>2490</v>
      </c>
      <c r="C193" s="123" t="s">
        <v>415</v>
      </c>
      <c r="D193" s="201" t="s">
        <v>482</v>
      </c>
      <c r="E193" s="201" t="s">
        <v>3712</v>
      </c>
      <c r="F193" s="123" t="s">
        <v>474</v>
      </c>
      <c r="G193" s="107">
        <v>0</v>
      </c>
      <c r="H193" s="107">
        <v>0</v>
      </c>
      <c r="I193" s="107">
        <v>2</v>
      </c>
      <c r="J193" s="107">
        <f t="shared" si="2"/>
        <v>2</v>
      </c>
    </row>
    <row r="194" spans="1:10">
      <c r="A194" s="123">
        <v>2016</v>
      </c>
      <c r="B194" s="139" t="s">
        <v>2490</v>
      </c>
      <c r="C194" s="123" t="s">
        <v>416</v>
      </c>
      <c r="D194" s="201" t="s">
        <v>483</v>
      </c>
      <c r="E194" s="201" t="s">
        <v>3525</v>
      </c>
      <c r="F194" s="123" t="s">
        <v>474</v>
      </c>
      <c r="G194" s="107">
        <v>3</v>
      </c>
      <c r="H194" s="107">
        <v>0</v>
      </c>
      <c r="I194" s="107">
        <v>0</v>
      </c>
      <c r="J194" s="107">
        <f t="shared" ref="J194:J257" si="3">+I194+H194+G194</f>
        <v>3</v>
      </c>
    </row>
    <row r="195" spans="1:10">
      <c r="A195" s="123">
        <v>2016</v>
      </c>
      <c r="B195" s="139" t="s">
        <v>2490</v>
      </c>
      <c r="C195" s="123" t="s">
        <v>416</v>
      </c>
      <c r="D195" s="201" t="s">
        <v>484</v>
      </c>
      <c r="E195" s="201" t="s">
        <v>3460</v>
      </c>
      <c r="F195" s="123" t="s">
        <v>474</v>
      </c>
      <c r="G195" s="107">
        <v>2</v>
      </c>
      <c r="H195" s="107">
        <v>0</v>
      </c>
      <c r="I195" s="107">
        <v>0</v>
      </c>
      <c r="J195" s="107">
        <f t="shared" si="3"/>
        <v>2</v>
      </c>
    </row>
    <row r="196" spans="1:10">
      <c r="A196" s="123">
        <v>2016</v>
      </c>
      <c r="B196" s="139" t="s">
        <v>2490</v>
      </c>
      <c r="C196" s="123" t="s">
        <v>416</v>
      </c>
      <c r="D196" s="201" t="s">
        <v>485</v>
      </c>
      <c r="E196" s="201" t="s">
        <v>3525</v>
      </c>
      <c r="F196" s="123" t="s">
        <v>474</v>
      </c>
      <c r="G196" s="107">
        <v>1</v>
      </c>
      <c r="H196" s="107">
        <v>0</v>
      </c>
      <c r="I196" s="107">
        <v>2</v>
      </c>
      <c r="J196" s="107">
        <f t="shared" si="3"/>
        <v>3</v>
      </c>
    </row>
    <row r="197" spans="1:10">
      <c r="A197" s="123">
        <v>2016</v>
      </c>
      <c r="B197" s="139" t="s">
        <v>2490</v>
      </c>
      <c r="C197" s="123" t="s">
        <v>416</v>
      </c>
      <c r="D197" s="201" t="s">
        <v>486</v>
      </c>
      <c r="E197" s="201" t="s">
        <v>3525</v>
      </c>
      <c r="F197" s="123" t="s">
        <v>474</v>
      </c>
      <c r="G197" s="107">
        <v>2</v>
      </c>
      <c r="H197" s="107">
        <v>0</v>
      </c>
      <c r="I197" s="107">
        <v>0</v>
      </c>
      <c r="J197" s="107">
        <f t="shared" si="3"/>
        <v>2</v>
      </c>
    </row>
    <row r="198" spans="1:10">
      <c r="A198" s="123">
        <v>2016</v>
      </c>
      <c r="B198" s="139" t="s">
        <v>2490</v>
      </c>
      <c r="C198" s="123" t="s">
        <v>417</v>
      </c>
      <c r="D198" s="201" t="s">
        <v>2610</v>
      </c>
      <c r="E198" s="201" t="s">
        <v>3713</v>
      </c>
      <c r="F198" s="123" t="s">
        <v>474</v>
      </c>
      <c r="G198" s="107">
        <v>0</v>
      </c>
      <c r="H198" s="107">
        <v>0</v>
      </c>
      <c r="I198" s="107">
        <v>1</v>
      </c>
      <c r="J198" s="107">
        <f t="shared" si="3"/>
        <v>1</v>
      </c>
    </row>
    <row r="199" spans="1:10">
      <c r="A199" s="123">
        <v>2016</v>
      </c>
      <c r="B199" s="139" t="s">
        <v>2490</v>
      </c>
      <c r="C199" s="123" t="s">
        <v>421</v>
      </c>
      <c r="D199" s="201" t="s">
        <v>569</v>
      </c>
      <c r="E199" s="201" t="s">
        <v>3568</v>
      </c>
      <c r="F199" s="123" t="s">
        <v>474</v>
      </c>
      <c r="G199" s="107">
        <v>2</v>
      </c>
      <c r="H199" s="107">
        <v>0</v>
      </c>
      <c r="I199" s="107">
        <v>2</v>
      </c>
      <c r="J199" s="107">
        <f t="shared" si="3"/>
        <v>4</v>
      </c>
    </row>
    <row r="200" spans="1:10">
      <c r="A200" s="123">
        <v>2016</v>
      </c>
      <c r="B200" s="139" t="s">
        <v>2490</v>
      </c>
      <c r="C200" s="123" t="s">
        <v>422</v>
      </c>
      <c r="D200" s="201" t="s">
        <v>487</v>
      </c>
      <c r="E200" s="201" t="s">
        <v>3726</v>
      </c>
      <c r="F200" s="123" t="s">
        <v>474</v>
      </c>
      <c r="G200" s="107">
        <v>0</v>
      </c>
      <c r="H200" s="107">
        <v>0</v>
      </c>
      <c r="I200" s="107">
        <v>1</v>
      </c>
      <c r="J200" s="107">
        <f t="shared" si="3"/>
        <v>1</v>
      </c>
    </row>
    <row r="201" spans="1:10">
      <c r="A201" s="123">
        <v>2016</v>
      </c>
      <c r="B201" s="139" t="s">
        <v>2490</v>
      </c>
      <c r="C201" s="123" t="s">
        <v>423</v>
      </c>
      <c r="D201" s="201" t="s">
        <v>488</v>
      </c>
      <c r="E201" s="201" t="s">
        <v>3601</v>
      </c>
      <c r="F201" s="123" t="s">
        <v>474</v>
      </c>
      <c r="G201" s="107">
        <v>0</v>
      </c>
      <c r="H201" s="107">
        <v>0</v>
      </c>
      <c r="I201" s="107">
        <v>3</v>
      </c>
      <c r="J201" s="107">
        <f t="shared" si="3"/>
        <v>3</v>
      </c>
    </row>
    <row r="202" spans="1:10">
      <c r="A202" s="123">
        <v>2016</v>
      </c>
      <c r="B202" s="139" t="s">
        <v>2490</v>
      </c>
      <c r="C202" s="123" t="s">
        <v>423</v>
      </c>
      <c r="D202" s="201" t="s">
        <v>489</v>
      </c>
      <c r="E202" s="201" t="s">
        <v>3476</v>
      </c>
      <c r="F202" s="123" t="s">
        <v>474</v>
      </c>
      <c r="G202" s="107">
        <v>1</v>
      </c>
      <c r="H202" s="107">
        <v>0</v>
      </c>
      <c r="I202" s="107">
        <v>1</v>
      </c>
      <c r="J202" s="107">
        <f t="shared" si="3"/>
        <v>2</v>
      </c>
    </row>
    <row r="203" spans="1:10">
      <c r="A203" s="123">
        <v>2016</v>
      </c>
      <c r="B203" s="139" t="s">
        <v>2490</v>
      </c>
      <c r="C203" s="123" t="s">
        <v>423</v>
      </c>
      <c r="D203" s="201" t="s">
        <v>490</v>
      </c>
      <c r="E203" s="201" t="s">
        <v>3586</v>
      </c>
      <c r="F203" s="123" t="s">
        <v>474</v>
      </c>
      <c r="G203" s="107">
        <v>4</v>
      </c>
      <c r="H203" s="107">
        <v>0</v>
      </c>
      <c r="I203" s="107">
        <v>3</v>
      </c>
      <c r="J203" s="107">
        <f t="shared" si="3"/>
        <v>7</v>
      </c>
    </row>
    <row r="204" spans="1:10">
      <c r="A204" s="123">
        <v>2016</v>
      </c>
      <c r="B204" s="139" t="s">
        <v>2490</v>
      </c>
      <c r="C204" s="123" t="s">
        <v>423</v>
      </c>
      <c r="D204" s="201" t="s">
        <v>491</v>
      </c>
      <c r="E204" s="201" t="s">
        <v>3476</v>
      </c>
      <c r="F204" s="123" t="s">
        <v>474</v>
      </c>
      <c r="G204" s="107">
        <v>2</v>
      </c>
      <c r="H204" s="107">
        <v>0</v>
      </c>
      <c r="I204" s="107">
        <v>1</v>
      </c>
      <c r="J204" s="107">
        <f t="shared" si="3"/>
        <v>3</v>
      </c>
    </row>
    <row r="205" spans="1:10">
      <c r="A205" s="123">
        <v>2016</v>
      </c>
      <c r="B205" s="139" t="s">
        <v>2490</v>
      </c>
      <c r="C205" s="123" t="s">
        <v>423</v>
      </c>
      <c r="D205" s="201" t="s">
        <v>4625</v>
      </c>
      <c r="E205" s="201" t="s">
        <v>3531</v>
      </c>
      <c r="F205" s="123" t="s">
        <v>474</v>
      </c>
      <c r="G205" s="107">
        <v>1</v>
      </c>
      <c r="H205" s="107">
        <v>0</v>
      </c>
      <c r="I205" s="107">
        <v>1</v>
      </c>
      <c r="J205" s="107">
        <f t="shared" si="3"/>
        <v>2</v>
      </c>
    </row>
    <row r="206" spans="1:10">
      <c r="A206" s="123">
        <v>2016</v>
      </c>
      <c r="B206" s="139" t="s">
        <v>2490</v>
      </c>
      <c r="C206" s="123" t="s">
        <v>423</v>
      </c>
      <c r="D206" s="201" t="s">
        <v>570</v>
      </c>
      <c r="E206" s="201" t="s">
        <v>3592</v>
      </c>
      <c r="F206" s="123" t="s">
        <v>474</v>
      </c>
      <c r="G206" s="107">
        <v>2</v>
      </c>
      <c r="H206" s="107">
        <v>0</v>
      </c>
      <c r="I206" s="107">
        <v>0</v>
      </c>
      <c r="J206" s="107">
        <f t="shared" si="3"/>
        <v>2</v>
      </c>
    </row>
    <row r="207" spans="1:10">
      <c r="A207" s="123">
        <v>2016</v>
      </c>
      <c r="B207" s="139" t="s">
        <v>2490</v>
      </c>
      <c r="C207" s="123" t="s">
        <v>423</v>
      </c>
      <c r="D207" s="201" t="s">
        <v>492</v>
      </c>
      <c r="E207" s="201" t="s">
        <v>3727</v>
      </c>
      <c r="F207" s="123" t="s">
        <v>474</v>
      </c>
      <c r="G207" s="107">
        <v>2</v>
      </c>
      <c r="H207" s="107">
        <v>0</v>
      </c>
      <c r="I207" s="107">
        <v>3</v>
      </c>
      <c r="J207" s="107">
        <f t="shared" si="3"/>
        <v>5</v>
      </c>
    </row>
    <row r="208" spans="1:10">
      <c r="A208" s="123">
        <v>2016</v>
      </c>
      <c r="B208" s="139" t="s">
        <v>2490</v>
      </c>
      <c r="C208" s="123" t="s">
        <v>423</v>
      </c>
      <c r="D208" s="201" t="s">
        <v>493</v>
      </c>
      <c r="E208" s="201" t="s">
        <v>3516</v>
      </c>
      <c r="F208" s="123" t="s">
        <v>474</v>
      </c>
      <c r="G208" s="107">
        <v>1</v>
      </c>
      <c r="H208" s="107">
        <v>0</v>
      </c>
      <c r="I208" s="107">
        <v>2</v>
      </c>
      <c r="J208" s="107">
        <f t="shared" si="3"/>
        <v>3</v>
      </c>
    </row>
    <row r="209" spans="1:10">
      <c r="A209" s="123">
        <v>2016</v>
      </c>
      <c r="B209" s="139" t="s">
        <v>2490</v>
      </c>
      <c r="C209" s="123" t="s">
        <v>423</v>
      </c>
      <c r="D209" s="201" t="s">
        <v>494</v>
      </c>
      <c r="E209" s="201" t="s">
        <v>3584</v>
      </c>
      <c r="F209" s="123" t="s">
        <v>474</v>
      </c>
      <c r="G209" s="107">
        <v>0</v>
      </c>
      <c r="H209" s="107">
        <v>0</v>
      </c>
      <c r="I209" s="107">
        <v>1</v>
      </c>
      <c r="J209" s="107">
        <f t="shared" si="3"/>
        <v>1</v>
      </c>
    </row>
    <row r="210" spans="1:10">
      <c r="A210" s="123">
        <v>2016</v>
      </c>
      <c r="B210" s="139" t="s">
        <v>2490</v>
      </c>
      <c r="C210" s="123" t="s">
        <v>423</v>
      </c>
      <c r="D210" s="201" t="s">
        <v>495</v>
      </c>
      <c r="E210" s="201" t="s">
        <v>3612</v>
      </c>
      <c r="F210" s="123" t="s">
        <v>474</v>
      </c>
      <c r="G210" s="107">
        <v>1</v>
      </c>
      <c r="H210" s="107">
        <v>0</v>
      </c>
      <c r="I210" s="107">
        <v>0</v>
      </c>
      <c r="J210" s="107">
        <f t="shared" si="3"/>
        <v>1</v>
      </c>
    </row>
    <row r="211" spans="1:10">
      <c r="A211" s="123">
        <v>2016</v>
      </c>
      <c r="B211" s="139" t="s">
        <v>2490</v>
      </c>
      <c r="C211" s="123" t="s">
        <v>423</v>
      </c>
      <c r="D211" s="201" t="s">
        <v>496</v>
      </c>
      <c r="E211" s="201" t="s">
        <v>3727</v>
      </c>
      <c r="F211" s="123" t="s">
        <v>474</v>
      </c>
      <c r="G211" s="107">
        <v>2</v>
      </c>
      <c r="H211" s="107">
        <v>0</v>
      </c>
      <c r="I211" s="107">
        <v>1</v>
      </c>
      <c r="J211" s="107">
        <f t="shared" si="3"/>
        <v>3</v>
      </c>
    </row>
    <row r="212" spans="1:10">
      <c r="A212" s="123">
        <v>2016</v>
      </c>
      <c r="B212" s="139" t="s">
        <v>2490</v>
      </c>
      <c r="C212" s="123" t="s">
        <v>423</v>
      </c>
      <c r="D212" s="201" t="s">
        <v>3282</v>
      </c>
      <c r="E212" s="201" t="s">
        <v>3614</v>
      </c>
      <c r="F212" s="123" t="s">
        <v>474</v>
      </c>
      <c r="G212" s="107">
        <v>0</v>
      </c>
      <c r="H212" s="107">
        <v>0</v>
      </c>
      <c r="I212" s="107">
        <v>2</v>
      </c>
      <c r="J212" s="107">
        <f t="shared" si="3"/>
        <v>2</v>
      </c>
    </row>
    <row r="213" spans="1:10">
      <c r="A213" s="123">
        <v>2016</v>
      </c>
      <c r="B213" s="139" t="s">
        <v>2490</v>
      </c>
      <c r="C213" s="123" t="s">
        <v>423</v>
      </c>
      <c r="D213" s="201" t="s">
        <v>497</v>
      </c>
      <c r="E213" s="201" t="s">
        <v>3476</v>
      </c>
      <c r="F213" s="123" t="s">
        <v>474</v>
      </c>
      <c r="G213" s="107">
        <v>4</v>
      </c>
      <c r="H213" s="107">
        <v>0</v>
      </c>
      <c r="I213" s="107">
        <v>1</v>
      </c>
      <c r="J213" s="107">
        <f t="shared" si="3"/>
        <v>5</v>
      </c>
    </row>
    <row r="214" spans="1:10">
      <c r="A214" s="123">
        <v>2016</v>
      </c>
      <c r="B214" s="139" t="s">
        <v>2490</v>
      </c>
      <c r="C214" s="123" t="s">
        <v>423</v>
      </c>
      <c r="D214" s="201" t="s">
        <v>498</v>
      </c>
      <c r="E214" s="201" t="s">
        <v>3584</v>
      </c>
      <c r="F214" s="123" t="s">
        <v>474</v>
      </c>
      <c r="G214" s="107">
        <v>0</v>
      </c>
      <c r="H214" s="107">
        <v>0</v>
      </c>
      <c r="I214" s="107">
        <v>1</v>
      </c>
      <c r="J214" s="107">
        <f t="shared" si="3"/>
        <v>1</v>
      </c>
    </row>
    <row r="215" spans="1:10">
      <c r="A215" s="123">
        <v>2016</v>
      </c>
      <c r="B215" s="139" t="s">
        <v>2490</v>
      </c>
      <c r="C215" s="123" t="s">
        <v>423</v>
      </c>
      <c r="D215" s="201" t="s">
        <v>526</v>
      </c>
      <c r="E215" s="201" t="s">
        <v>3476</v>
      </c>
      <c r="F215" s="123" t="s">
        <v>474</v>
      </c>
      <c r="G215" s="107">
        <v>3</v>
      </c>
      <c r="H215" s="107">
        <v>0</v>
      </c>
      <c r="I215" s="107">
        <v>1</v>
      </c>
      <c r="J215" s="107">
        <f t="shared" si="3"/>
        <v>4</v>
      </c>
    </row>
    <row r="216" spans="1:10">
      <c r="A216" s="123">
        <v>2016</v>
      </c>
      <c r="B216" s="139" t="s">
        <v>2490</v>
      </c>
      <c r="C216" s="123" t="s">
        <v>423</v>
      </c>
      <c r="D216" s="201" t="s">
        <v>499</v>
      </c>
      <c r="E216" s="201" t="s">
        <v>3601</v>
      </c>
      <c r="F216" s="123" t="s">
        <v>474</v>
      </c>
      <c r="G216" s="107">
        <v>5</v>
      </c>
      <c r="H216" s="107">
        <v>0</v>
      </c>
      <c r="I216" s="107">
        <v>0</v>
      </c>
      <c r="J216" s="107">
        <f t="shared" si="3"/>
        <v>5</v>
      </c>
    </row>
    <row r="217" spans="1:10">
      <c r="A217" s="123">
        <v>2016</v>
      </c>
      <c r="B217" s="139" t="s">
        <v>2490</v>
      </c>
      <c r="C217" s="123" t="s">
        <v>423</v>
      </c>
      <c r="D217" s="201" t="s">
        <v>500</v>
      </c>
      <c r="E217" s="201" t="s">
        <v>3615</v>
      </c>
      <c r="F217" s="123" t="s">
        <v>474</v>
      </c>
      <c r="G217" s="107">
        <v>1</v>
      </c>
      <c r="H217" s="107">
        <v>0</v>
      </c>
      <c r="I217" s="107">
        <v>2</v>
      </c>
      <c r="J217" s="107">
        <f t="shared" si="3"/>
        <v>3</v>
      </c>
    </row>
    <row r="218" spans="1:10">
      <c r="A218" s="123">
        <v>2016</v>
      </c>
      <c r="B218" s="139" t="s">
        <v>2490</v>
      </c>
      <c r="C218" s="123" t="s">
        <v>423</v>
      </c>
      <c r="D218" s="201" t="s">
        <v>501</v>
      </c>
      <c r="E218" s="201" t="s">
        <v>3461</v>
      </c>
      <c r="F218" s="123" t="s">
        <v>474</v>
      </c>
      <c r="G218" s="107">
        <v>0</v>
      </c>
      <c r="H218" s="107">
        <v>0</v>
      </c>
      <c r="I218" s="107">
        <v>2</v>
      </c>
      <c r="J218" s="107">
        <f t="shared" si="3"/>
        <v>2</v>
      </c>
    </row>
    <row r="219" spans="1:10">
      <c r="A219" s="123">
        <v>2016</v>
      </c>
      <c r="B219" s="139" t="s">
        <v>2490</v>
      </c>
      <c r="C219" s="123" t="s">
        <v>424</v>
      </c>
      <c r="D219" s="201" t="s">
        <v>502</v>
      </c>
      <c r="E219" s="201" t="s">
        <v>3821</v>
      </c>
      <c r="F219" s="123" t="s">
        <v>474</v>
      </c>
      <c r="G219" s="107">
        <v>2</v>
      </c>
      <c r="H219" s="107">
        <v>0</v>
      </c>
      <c r="I219" s="107">
        <v>2</v>
      </c>
      <c r="J219" s="107">
        <f t="shared" si="3"/>
        <v>4</v>
      </c>
    </row>
    <row r="220" spans="1:10">
      <c r="A220" s="123">
        <v>2016</v>
      </c>
      <c r="B220" s="139" t="s">
        <v>2490</v>
      </c>
      <c r="C220" s="123" t="s">
        <v>424</v>
      </c>
      <c r="D220" s="201" t="s">
        <v>648</v>
      </c>
      <c r="E220" s="201" t="s">
        <v>3840</v>
      </c>
      <c r="F220" s="123" t="s">
        <v>474</v>
      </c>
      <c r="G220" s="107">
        <v>1</v>
      </c>
      <c r="H220" s="107">
        <v>0</v>
      </c>
      <c r="I220" s="107">
        <v>0</v>
      </c>
      <c r="J220" s="107">
        <f t="shared" si="3"/>
        <v>1</v>
      </c>
    </row>
    <row r="221" spans="1:10">
      <c r="A221" s="123">
        <v>2016</v>
      </c>
      <c r="B221" s="139" t="s">
        <v>2490</v>
      </c>
      <c r="C221" s="123" t="s">
        <v>427</v>
      </c>
      <c r="D221" s="201" t="s">
        <v>3704</v>
      </c>
      <c r="E221" s="201" t="s">
        <v>3465</v>
      </c>
      <c r="F221" s="123" t="s">
        <v>474</v>
      </c>
      <c r="G221" s="107">
        <v>1</v>
      </c>
      <c r="H221" s="107">
        <v>0</v>
      </c>
      <c r="I221" s="107">
        <v>0</v>
      </c>
      <c r="J221" s="107">
        <f t="shared" si="3"/>
        <v>1</v>
      </c>
    </row>
    <row r="222" spans="1:10">
      <c r="A222" s="123">
        <v>2016</v>
      </c>
      <c r="B222" s="139" t="s">
        <v>2490</v>
      </c>
      <c r="C222" s="123" t="s">
        <v>427</v>
      </c>
      <c r="D222" s="201" t="s">
        <v>503</v>
      </c>
      <c r="E222" s="201" t="s">
        <v>3463</v>
      </c>
      <c r="F222" s="123" t="s">
        <v>474</v>
      </c>
      <c r="G222" s="107">
        <v>2</v>
      </c>
      <c r="H222" s="107">
        <v>0</v>
      </c>
      <c r="I222" s="107">
        <v>1</v>
      </c>
      <c r="J222" s="107">
        <f t="shared" si="3"/>
        <v>3</v>
      </c>
    </row>
    <row r="223" spans="1:10">
      <c r="A223" s="123">
        <v>2016</v>
      </c>
      <c r="B223" s="139" t="s">
        <v>2490</v>
      </c>
      <c r="C223" s="123" t="s">
        <v>427</v>
      </c>
      <c r="D223" s="201" t="s">
        <v>586</v>
      </c>
      <c r="E223" s="201" t="s">
        <v>3499</v>
      </c>
      <c r="F223" s="123" t="s">
        <v>474</v>
      </c>
      <c r="G223" s="107">
        <v>0</v>
      </c>
      <c r="H223" s="107">
        <v>0</v>
      </c>
      <c r="I223" s="107">
        <v>1</v>
      </c>
      <c r="J223" s="107">
        <f t="shared" si="3"/>
        <v>1</v>
      </c>
    </row>
    <row r="224" spans="1:10">
      <c r="A224" s="123">
        <v>2016</v>
      </c>
      <c r="B224" s="139" t="s">
        <v>2490</v>
      </c>
      <c r="C224" s="123" t="s">
        <v>427</v>
      </c>
      <c r="D224" s="201" t="s">
        <v>636</v>
      </c>
      <c r="E224" s="201" t="s">
        <v>3465</v>
      </c>
      <c r="F224" s="123" t="s">
        <v>474</v>
      </c>
      <c r="G224" s="107">
        <v>1</v>
      </c>
      <c r="H224" s="107">
        <v>0</v>
      </c>
      <c r="I224" s="107">
        <v>2</v>
      </c>
      <c r="J224" s="107">
        <f t="shared" si="3"/>
        <v>3</v>
      </c>
    </row>
    <row r="225" spans="1:10">
      <c r="A225" s="123">
        <v>2016</v>
      </c>
      <c r="B225" s="139" t="s">
        <v>2490</v>
      </c>
      <c r="C225" s="123" t="s">
        <v>427</v>
      </c>
      <c r="D225" s="201" t="s">
        <v>504</v>
      </c>
      <c r="E225" s="201" t="s">
        <v>3563</v>
      </c>
      <c r="F225" s="123" t="s">
        <v>474</v>
      </c>
      <c r="G225" s="107">
        <v>0</v>
      </c>
      <c r="H225" s="107">
        <v>0</v>
      </c>
      <c r="I225" s="107">
        <v>1</v>
      </c>
      <c r="J225" s="107">
        <f t="shared" si="3"/>
        <v>1</v>
      </c>
    </row>
    <row r="226" spans="1:10">
      <c r="A226" s="123">
        <v>2016</v>
      </c>
      <c r="B226" s="139" t="s">
        <v>2490</v>
      </c>
      <c r="C226" s="123" t="s">
        <v>427</v>
      </c>
      <c r="D226" s="201" t="s">
        <v>505</v>
      </c>
      <c r="E226" s="201" t="s">
        <v>3463</v>
      </c>
      <c r="F226" s="123" t="s">
        <v>474</v>
      </c>
      <c r="G226" s="107">
        <v>1</v>
      </c>
      <c r="H226" s="107">
        <v>0</v>
      </c>
      <c r="I226" s="107">
        <v>0</v>
      </c>
      <c r="J226" s="107">
        <f t="shared" si="3"/>
        <v>1</v>
      </c>
    </row>
    <row r="227" spans="1:10">
      <c r="A227" s="123">
        <v>2016</v>
      </c>
      <c r="B227" s="139" t="s">
        <v>2490</v>
      </c>
      <c r="C227" s="123" t="s">
        <v>427</v>
      </c>
      <c r="D227" s="201" t="s">
        <v>506</v>
      </c>
      <c r="E227" s="201" t="s">
        <v>3465</v>
      </c>
      <c r="F227" s="123" t="s">
        <v>474</v>
      </c>
      <c r="G227" s="107">
        <v>1</v>
      </c>
      <c r="H227" s="107">
        <v>0</v>
      </c>
      <c r="I227" s="107">
        <v>1</v>
      </c>
      <c r="J227" s="107">
        <f t="shared" si="3"/>
        <v>2</v>
      </c>
    </row>
    <row r="228" spans="1:10">
      <c r="A228" s="123">
        <v>2016</v>
      </c>
      <c r="B228" s="139" t="s">
        <v>2490</v>
      </c>
      <c r="C228" s="123" t="s">
        <v>428</v>
      </c>
      <c r="D228" s="201" t="s">
        <v>507</v>
      </c>
      <c r="E228" s="201" t="s">
        <v>3547</v>
      </c>
      <c r="F228" s="123" t="s">
        <v>474</v>
      </c>
      <c r="G228" s="107">
        <v>2</v>
      </c>
      <c r="H228" s="107">
        <v>0</v>
      </c>
      <c r="I228" s="107">
        <v>2</v>
      </c>
      <c r="J228" s="107">
        <f t="shared" si="3"/>
        <v>4</v>
      </c>
    </row>
    <row r="229" spans="1:10">
      <c r="A229" s="123">
        <v>2016</v>
      </c>
      <c r="B229" s="139" t="s">
        <v>2490</v>
      </c>
      <c r="C229" s="123" t="s">
        <v>428</v>
      </c>
      <c r="D229" s="201" t="s">
        <v>549</v>
      </c>
      <c r="E229" s="201" t="s">
        <v>3587</v>
      </c>
      <c r="F229" s="123" t="s">
        <v>474</v>
      </c>
      <c r="G229" s="107">
        <v>1</v>
      </c>
      <c r="H229" s="107">
        <v>0</v>
      </c>
      <c r="I229" s="107">
        <v>2</v>
      </c>
      <c r="J229" s="107">
        <f t="shared" si="3"/>
        <v>3</v>
      </c>
    </row>
    <row r="230" spans="1:10">
      <c r="A230" s="123">
        <v>2016</v>
      </c>
      <c r="B230" s="139" t="s">
        <v>2490</v>
      </c>
      <c r="C230" s="123" t="s">
        <v>428</v>
      </c>
      <c r="D230" s="201" t="s">
        <v>3275</v>
      </c>
      <c r="E230" s="201" t="s">
        <v>3622</v>
      </c>
      <c r="F230" s="123" t="s">
        <v>474</v>
      </c>
      <c r="G230" s="107">
        <v>2</v>
      </c>
      <c r="H230" s="107">
        <v>0</v>
      </c>
      <c r="I230" s="107">
        <v>0</v>
      </c>
      <c r="J230" s="107">
        <f t="shared" si="3"/>
        <v>2</v>
      </c>
    </row>
    <row r="231" spans="1:10">
      <c r="A231" s="123">
        <v>2016</v>
      </c>
      <c r="B231" s="139" t="s">
        <v>2490</v>
      </c>
      <c r="C231" s="123" t="s">
        <v>429</v>
      </c>
      <c r="D231" s="201" t="s">
        <v>508</v>
      </c>
      <c r="E231" s="201" t="s">
        <v>3618</v>
      </c>
      <c r="F231" s="123" t="s">
        <v>474</v>
      </c>
      <c r="G231" s="107">
        <v>1</v>
      </c>
      <c r="H231" s="107">
        <v>0</v>
      </c>
      <c r="I231" s="107">
        <v>0</v>
      </c>
      <c r="J231" s="107">
        <f t="shared" si="3"/>
        <v>1</v>
      </c>
    </row>
    <row r="232" spans="1:10">
      <c r="A232" s="123">
        <v>2016</v>
      </c>
      <c r="B232" s="139" t="s">
        <v>2490</v>
      </c>
      <c r="C232" s="123" t="s">
        <v>612</v>
      </c>
      <c r="D232" s="201" t="s">
        <v>516</v>
      </c>
      <c r="E232" s="201" t="s">
        <v>3504</v>
      </c>
      <c r="F232" s="123" t="s">
        <v>474</v>
      </c>
      <c r="G232" s="107">
        <v>2</v>
      </c>
      <c r="H232" s="107">
        <v>0</v>
      </c>
      <c r="I232" s="107">
        <v>0</v>
      </c>
      <c r="J232" s="107">
        <f t="shared" si="3"/>
        <v>2</v>
      </c>
    </row>
    <row r="233" spans="1:10">
      <c r="A233" s="123">
        <v>2016</v>
      </c>
      <c r="B233" s="139" t="s">
        <v>2490</v>
      </c>
      <c r="C233" s="123" t="s">
        <v>612</v>
      </c>
      <c r="D233" s="201" t="s">
        <v>2628</v>
      </c>
      <c r="E233" s="201" t="s">
        <v>3719</v>
      </c>
      <c r="F233" s="123" t="s">
        <v>474</v>
      </c>
      <c r="G233" s="107">
        <v>0</v>
      </c>
      <c r="H233" s="107">
        <v>0</v>
      </c>
      <c r="I233" s="107">
        <v>1</v>
      </c>
      <c r="J233" s="107">
        <f t="shared" si="3"/>
        <v>1</v>
      </c>
    </row>
    <row r="234" spans="1:10">
      <c r="A234" s="123">
        <v>2016</v>
      </c>
      <c r="B234" s="139" t="s">
        <v>2490</v>
      </c>
      <c r="C234" s="123" t="s">
        <v>430</v>
      </c>
      <c r="D234" s="201" t="s">
        <v>528</v>
      </c>
      <c r="E234" s="201" t="s">
        <v>3466</v>
      </c>
      <c r="F234" s="123" t="s">
        <v>474</v>
      </c>
      <c r="G234" s="107">
        <v>1</v>
      </c>
      <c r="H234" s="107">
        <v>0</v>
      </c>
      <c r="I234" s="107">
        <v>1</v>
      </c>
      <c r="J234" s="107">
        <f t="shared" si="3"/>
        <v>2</v>
      </c>
    </row>
    <row r="235" spans="1:10">
      <c r="A235" s="123">
        <v>2016</v>
      </c>
      <c r="B235" s="139" t="s">
        <v>2490</v>
      </c>
      <c r="C235" s="123" t="s">
        <v>430</v>
      </c>
      <c r="D235" s="201" t="s">
        <v>509</v>
      </c>
      <c r="E235" s="201" t="s">
        <v>3466</v>
      </c>
      <c r="F235" s="123" t="s">
        <v>474</v>
      </c>
      <c r="G235" s="107">
        <v>1</v>
      </c>
      <c r="H235" s="107">
        <v>0</v>
      </c>
      <c r="I235" s="107">
        <v>0</v>
      </c>
      <c r="J235" s="107">
        <f t="shared" si="3"/>
        <v>1</v>
      </c>
    </row>
    <row r="236" spans="1:10">
      <c r="A236" s="123">
        <v>2016</v>
      </c>
      <c r="B236" s="139" t="s">
        <v>2490</v>
      </c>
      <c r="C236" s="123" t="s">
        <v>431</v>
      </c>
      <c r="D236" s="201" t="s">
        <v>589</v>
      </c>
      <c r="E236" s="201" t="s">
        <v>3536</v>
      </c>
      <c r="F236" s="123" t="s">
        <v>474</v>
      </c>
      <c r="G236" s="107">
        <v>3</v>
      </c>
      <c r="H236" s="107">
        <v>0</v>
      </c>
      <c r="I236" s="107">
        <v>2</v>
      </c>
      <c r="J236" s="107">
        <f t="shared" si="3"/>
        <v>5</v>
      </c>
    </row>
    <row r="237" spans="1:10">
      <c r="A237" s="123">
        <v>2016</v>
      </c>
      <c r="B237" s="139" t="s">
        <v>2490</v>
      </c>
      <c r="C237" s="123" t="s">
        <v>433</v>
      </c>
      <c r="D237" s="201" t="s">
        <v>510</v>
      </c>
      <c r="E237" s="201" t="s">
        <v>3520</v>
      </c>
      <c r="F237" s="123" t="s">
        <v>474</v>
      </c>
      <c r="G237" s="107">
        <v>1</v>
      </c>
      <c r="H237" s="107">
        <v>0</v>
      </c>
      <c r="I237" s="107">
        <v>0</v>
      </c>
      <c r="J237" s="107">
        <f t="shared" si="3"/>
        <v>1</v>
      </c>
    </row>
    <row r="238" spans="1:10">
      <c r="A238" s="123">
        <v>2016</v>
      </c>
      <c r="B238" s="139" t="s">
        <v>2490</v>
      </c>
      <c r="C238" s="123" t="s">
        <v>433</v>
      </c>
      <c r="D238" s="201" t="s">
        <v>511</v>
      </c>
      <c r="E238" s="201" t="s">
        <v>3820</v>
      </c>
      <c r="F238" s="123" t="s">
        <v>474</v>
      </c>
      <c r="G238" s="107">
        <v>0</v>
      </c>
      <c r="H238" s="107">
        <v>0</v>
      </c>
      <c r="I238" s="107">
        <v>2</v>
      </c>
      <c r="J238" s="107">
        <f t="shared" si="3"/>
        <v>2</v>
      </c>
    </row>
    <row r="239" spans="1:10">
      <c r="A239" s="123">
        <v>2016</v>
      </c>
      <c r="B239" s="139" t="s">
        <v>2490</v>
      </c>
      <c r="C239" s="123" t="s">
        <v>433</v>
      </c>
      <c r="D239" s="201" t="s">
        <v>512</v>
      </c>
      <c r="E239" s="201" t="s">
        <v>3520</v>
      </c>
      <c r="F239" s="123" t="s">
        <v>474</v>
      </c>
      <c r="G239" s="107">
        <v>1</v>
      </c>
      <c r="H239" s="107">
        <v>0</v>
      </c>
      <c r="I239" s="107">
        <v>0</v>
      </c>
      <c r="J239" s="107">
        <f t="shared" si="3"/>
        <v>1</v>
      </c>
    </row>
    <row r="240" spans="1:10">
      <c r="A240" s="123">
        <v>2016</v>
      </c>
      <c r="B240" s="139" t="s">
        <v>2490</v>
      </c>
      <c r="C240" s="123" t="s">
        <v>433</v>
      </c>
      <c r="D240" s="201" t="s">
        <v>512</v>
      </c>
      <c r="E240" s="201" t="s">
        <v>3520</v>
      </c>
      <c r="F240" s="123" t="s">
        <v>474</v>
      </c>
      <c r="G240" s="107">
        <v>0</v>
      </c>
      <c r="H240" s="107">
        <v>0</v>
      </c>
      <c r="I240" s="107">
        <v>1</v>
      </c>
      <c r="J240" s="107">
        <f t="shared" si="3"/>
        <v>1</v>
      </c>
    </row>
    <row r="241" spans="1:10">
      <c r="A241" s="123">
        <v>2016</v>
      </c>
      <c r="B241" s="139" t="s">
        <v>2490</v>
      </c>
      <c r="C241" s="123" t="s">
        <v>433</v>
      </c>
      <c r="D241" s="201" t="s">
        <v>640</v>
      </c>
      <c r="E241" s="201" t="s">
        <v>3520</v>
      </c>
      <c r="F241" s="123" t="s">
        <v>474</v>
      </c>
      <c r="G241" s="107">
        <v>1</v>
      </c>
      <c r="H241" s="107">
        <v>0</v>
      </c>
      <c r="I241" s="107">
        <v>3</v>
      </c>
      <c r="J241" s="107">
        <f t="shared" si="3"/>
        <v>4</v>
      </c>
    </row>
    <row r="242" spans="1:10">
      <c r="A242" s="123">
        <v>2016</v>
      </c>
      <c r="B242" s="139" t="s">
        <v>2490</v>
      </c>
      <c r="C242" s="123" t="s">
        <v>433</v>
      </c>
      <c r="D242" s="201" t="s">
        <v>3706</v>
      </c>
      <c r="E242" s="201" t="s">
        <v>3741</v>
      </c>
      <c r="F242" s="123" t="s">
        <v>474</v>
      </c>
      <c r="G242" s="107">
        <v>0</v>
      </c>
      <c r="H242" s="107">
        <v>0</v>
      </c>
      <c r="I242" s="107">
        <v>1</v>
      </c>
      <c r="J242" s="107">
        <f t="shared" si="3"/>
        <v>1</v>
      </c>
    </row>
    <row r="243" spans="1:10">
      <c r="A243" s="123">
        <v>2016</v>
      </c>
      <c r="B243" s="139" t="s">
        <v>2490</v>
      </c>
      <c r="C243" s="123" t="s">
        <v>433</v>
      </c>
      <c r="D243" s="201" t="s">
        <v>4669</v>
      </c>
      <c r="E243" s="201" t="s">
        <v>3520</v>
      </c>
      <c r="F243" s="123" t="s">
        <v>474</v>
      </c>
      <c r="G243" s="107">
        <v>2</v>
      </c>
      <c r="H243" s="107">
        <v>0</v>
      </c>
      <c r="I243" s="107">
        <v>5</v>
      </c>
      <c r="J243" s="107">
        <f t="shared" si="3"/>
        <v>7</v>
      </c>
    </row>
    <row r="244" spans="1:10">
      <c r="A244" s="123">
        <v>2016</v>
      </c>
      <c r="B244" s="139" t="s">
        <v>2490</v>
      </c>
      <c r="C244" s="123" t="s">
        <v>433</v>
      </c>
      <c r="D244" s="201" t="s">
        <v>514</v>
      </c>
      <c r="E244" s="201" t="s">
        <v>3728</v>
      </c>
      <c r="F244" s="123" t="s">
        <v>474</v>
      </c>
      <c r="G244" s="107">
        <v>1</v>
      </c>
      <c r="H244" s="107">
        <v>0</v>
      </c>
      <c r="I244" s="107">
        <v>1</v>
      </c>
      <c r="J244" s="107">
        <f t="shared" si="3"/>
        <v>2</v>
      </c>
    </row>
    <row r="245" spans="1:10">
      <c r="A245" s="123">
        <v>2016</v>
      </c>
      <c r="B245" s="139" t="s">
        <v>2490</v>
      </c>
      <c r="C245" s="123" t="s">
        <v>435</v>
      </c>
      <c r="D245" s="201" t="s">
        <v>515</v>
      </c>
      <c r="E245" s="201" t="s">
        <v>3467</v>
      </c>
      <c r="F245" s="123" t="s">
        <v>474</v>
      </c>
      <c r="G245" s="107">
        <v>0</v>
      </c>
      <c r="H245" s="107">
        <v>0</v>
      </c>
      <c r="I245" s="107">
        <v>1</v>
      </c>
      <c r="J245" s="107">
        <f t="shared" si="3"/>
        <v>1</v>
      </c>
    </row>
    <row r="246" spans="1:10">
      <c r="A246" s="123">
        <v>2016</v>
      </c>
      <c r="B246" s="139" t="s">
        <v>2490</v>
      </c>
      <c r="C246" s="123" t="s">
        <v>517</v>
      </c>
      <c r="D246" s="201" t="s">
        <v>556</v>
      </c>
      <c r="E246" s="201" t="s">
        <v>3491</v>
      </c>
      <c r="F246" s="123" t="s">
        <v>474</v>
      </c>
      <c r="G246" s="107">
        <v>1</v>
      </c>
      <c r="H246" s="107">
        <v>0</v>
      </c>
      <c r="I246" s="107">
        <v>0</v>
      </c>
      <c r="J246" s="107">
        <f t="shared" si="3"/>
        <v>1</v>
      </c>
    </row>
    <row r="247" spans="1:10">
      <c r="A247" s="123">
        <v>2016</v>
      </c>
      <c r="B247" s="139" t="s">
        <v>2490</v>
      </c>
      <c r="C247" s="123" t="s">
        <v>517</v>
      </c>
      <c r="D247" s="201" t="s">
        <v>518</v>
      </c>
      <c r="E247" s="201" t="s">
        <v>3478</v>
      </c>
      <c r="F247" s="123" t="s">
        <v>474</v>
      </c>
      <c r="G247" s="107">
        <v>1</v>
      </c>
      <c r="H247" s="107">
        <v>0</v>
      </c>
      <c r="I247" s="107">
        <v>1</v>
      </c>
      <c r="J247" s="107">
        <f t="shared" si="3"/>
        <v>2</v>
      </c>
    </row>
    <row r="248" spans="1:10">
      <c r="A248" s="123">
        <v>2016</v>
      </c>
      <c r="B248" s="139" t="s">
        <v>2490</v>
      </c>
      <c r="C248" s="123" t="s">
        <v>441</v>
      </c>
      <c r="D248" s="201" t="s">
        <v>519</v>
      </c>
      <c r="E248" s="201" t="s">
        <v>3505</v>
      </c>
      <c r="F248" s="123" t="s">
        <v>474</v>
      </c>
      <c r="G248" s="107">
        <v>1</v>
      </c>
      <c r="H248" s="107">
        <v>0</v>
      </c>
      <c r="I248" s="107">
        <v>2</v>
      </c>
      <c r="J248" s="107">
        <f t="shared" si="3"/>
        <v>3</v>
      </c>
    </row>
    <row r="249" spans="1:10">
      <c r="A249" s="123">
        <v>2016</v>
      </c>
      <c r="B249" s="139" t="s">
        <v>2490</v>
      </c>
      <c r="C249" s="123" t="s">
        <v>444</v>
      </c>
      <c r="D249" s="201" t="s">
        <v>520</v>
      </c>
      <c r="E249" s="201" t="s">
        <v>3506</v>
      </c>
      <c r="F249" s="123" t="s">
        <v>474</v>
      </c>
      <c r="G249" s="107">
        <v>4</v>
      </c>
      <c r="H249" s="107">
        <v>0</v>
      </c>
      <c r="I249" s="107">
        <v>1</v>
      </c>
      <c r="J249" s="107">
        <f t="shared" si="3"/>
        <v>5</v>
      </c>
    </row>
    <row r="250" spans="1:10">
      <c r="A250" s="123">
        <v>2016</v>
      </c>
      <c r="B250" s="139" t="s">
        <v>2490</v>
      </c>
      <c r="C250" s="123" t="s">
        <v>445</v>
      </c>
      <c r="D250" s="201" t="s">
        <v>557</v>
      </c>
      <c r="E250" s="201" t="s">
        <v>3631</v>
      </c>
      <c r="F250" s="123" t="s">
        <v>474</v>
      </c>
      <c r="G250" s="107">
        <v>1</v>
      </c>
      <c r="H250" s="107">
        <v>0</v>
      </c>
      <c r="I250" s="107">
        <v>0</v>
      </c>
      <c r="J250" s="107">
        <f t="shared" si="3"/>
        <v>1</v>
      </c>
    </row>
    <row r="251" spans="1:10">
      <c r="A251" s="123">
        <v>2016</v>
      </c>
      <c r="B251" s="139" t="s">
        <v>644</v>
      </c>
      <c r="C251" s="123" t="s">
        <v>410</v>
      </c>
      <c r="D251" s="201" t="s">
        <v>1886</v>
      </c>
      <c r="E251" s="201" t="s">
        <v>3471</v>
      </c>
      <c r="F251" s="123" t="s">
        <v>474</v>
      </c>
      <c r="G251" s="107">
        <v>2</v>
      </c>
      <c r="H251" s="107">
        <v>0</v>
      </c>
      <c r="I251" s="107">
        <v>3</v>
      </c>
      <c r="J251" s="107">
        <f t="shared" si="3"/>
        <v>5</v>
      </c>
    </row>
    <row r="252" spans="1:10">
      <c r="A252" s="123">
        <v>2016</v>
      </c>
      <c r="B252" s="141" t="s">
        <v>644</v>
      </c>
      <c r="C252" s="123" t="s">
        <v>410</v>
      </c>
      <c r="D252" s="201" t="s">
        <v>1886</v>
      </c>
      <c r="E252" s="201" t="s">
        <v>3471</v>
      </c>
      <c r="F252" s="123" t="s">
        <v>474</v>
      </c>
      <c r="G252" s="107">
        <v>5</v>
      </c>
      <c r="H252" s="107">
        <v>0</v>
      </c>
      <c r="I252" s="107">
        <v>6</v>
      </c>
      <c r="J252" s="107">
        <f t="shared" si="3"/>
        <v>11</v>
      </c>
    </row>
    <row r="253" spans="1:10">
      <c r="A253" s="123">
        <v>2016</v>
      </c>
      <c r="B253" s="141" t="s">
        <v>644</v>
      </c>
      <c r="C253" s="123" t="s">
        <v>410</v>
      </c>
      <c r="D253" s="201" t="s">
        <v>4919</v>
      </c>
      <c r="E253" s="201" t="s">
        <v>3721</v>
      </c>
      <c r="F253" s="123" t="s">
        <v>1878</v>
      </c>
      <c r="G253" s="107">
        <v>0</v>
      </c>
      <c r="H253" s="107">
        <v>0</v>
      </c>
      <c r="I253" s="107">
        <v>4</v>
      </c>
      <c r="J253" s="107">
        <f t="shared" si="3"/>
        <v>4</v>
      </c>
    </row>
    <row r="254" spans="1:10">
      <c r="A254" s="123">
        <v>2016</v>
      </c>
      <c r="B254" s="141" t="s">
        <v>644</v>
      </c>
      <c r="C254" s="123" t="s">
        <v>410</v>
      </c>
      <c r="D254" s="201" t="s">
        <v>1877</v>
      </c>
      <c r="E254" s="201" t="s">
        <v>3729</v>
      </c>
      <c r="F254" s="123" t="s">
        <v>474</v>
      </c>
      <c r="G254" s="107">
        <v>1</v>
      </c>
      <c r="H254" s="107">
        <v>0</v>
      </c>
      <c r="I254" s="107">
        <v>1</v>
      </c>
      <c r="J254" s="107">
        <f t="shared" si="3"/>
        <v>2</v>
      </c>
    </row>
    <row r="255" spans="1:10">
      <c r="A255" s="123">
        <v>2016</v>
      </c>
      <c r="B255" s="141" t="s">
        <v>644</v>
      </c>
      <c r="C255" s="123" t="s">
        <v>410</v>
      </c>
      <c r="D255" s="201" t="s">
        <v>3707</v>
      </c>
      <c r="E255" s="201" t="s">
        <v>3742</v>
      </c>
      <c r="F255" s="123" t="s">
        <v>474</v>
      </c>
      <c r="G255" s="107">
        <v>1</v>
      </c>
      <c r="H255" s="107">
        <v>0</v>
      </c>
      <c r="I255" s="107">
        <v>2</v>
      </c>
      <c r="J255" s="107">
        <f t="shared" si="3"/>
        <v>3</v>
      </c>
    </row>
    <row r="256" spans="1:10">
      <c r="A256" s="123">
        <v>2016</v>
      </c>
      <c r="B256" s="141" t="s">
        <v>644</v>
      </c>
      <c r="C256" s="123" t="s">
        <v>411</v>
      </c>
      <c r="D256" s="201" t="s">
        <v>628</v>
      </c>
      <c r="E256" s="201" t="s">
        <v>3458</v>
      </c>
      <c r="F256" s="123" t="s">
        <v>474</v>
      </c>
      <c r="G256" s="107">
        <v>1</v>
      </c>
      <c r="H256" s="107">
        <v>0</v>
      </c>
      <c r="I256" s="107">
        <v>1</v>
      </c>
      <c r="J256" s="107">
        <f t="shared" si="3"/>
        <v>2</v>
      </c>
    </row>
    <row r="257" spans="1:10">
      <c r="A257" s="123">
        <v>2016</v>
      </c>
      <c r="B257" s="141" t="s">
        <v>644</v>
      </c>
      <c r="C257" s="123" t="s">
        <v>411</v>
      </c>
      <c r="D257" s="201" t="s">
        <v>566</v>
      </c>
      <c r="E257" s="201" t="s">
        <v>3619</v>
      </c>
      <c r="F257" s="123" t="s">
        <v>474</v>
      </c>
      <c r="G257" s="107">
        <v>2</v>
      </c>
      <c r="H257" s="107">
        <v>0</v>
      </c>
      <c r="I257" s="107">
        <v>0</v>
      </c>
      <c r="J257" s="107">
        <f t="shared" si="3"/>
        <v>2</v>
      </c>
    </row>
    <row r="258" spans="1:10">
      <c r="A258" s="123">
        <v>2016</v>
      </c>
      <c r="B258" s="141" t="s">
        <v>644</v>
      </c>
      <c r="C258" s="123" t="s">
        <v>3372</v>
      </c>
      <c r="D258" s="201" t="s">
        <v>1879</v>
      </c>
      <c r="E258" s="201" t="s">
        <v>3637</v>
      </c>
      <c r="F258" s="123" t="s">
        <v>474</v>
      </c>
      <c r="G258" s="107">
        <v>1</v>
      </c>
      <c r="H258" s="107">
        <v>0</v>
      </c>
      <c r="I258" s="107">
        <v>0</v>
      </c>
      <c r="J258" s="107">
        <f t="shared" ref="J258:J321" si="4">+I258+H258+G258</f>
        <v>1</v>
      </c>
    </row>
    <row r="259" spans="1:10">
      <c r="A259" s="123">
        <v>2016</v>
      </c>
      <c r="B259" s="141" t="s">
        <v>644</v>
      </c>
      <c r="C259" s="123" t="s">
        <v>447</v>
      </c>
      <c r="D259" s="201" t="s">
        <v>660</v>
      </c>
      <c r="E259" s="201" t="s">
        <v>3715</v>
      </c>
      <c r="F259" s="123" t="s">
        <v>474</v>
      </c>
      <c r="G259" s="107">
        <v>2</v>
      </c>
      <c r="H259" s="107">
        <v>0</v>
      </c>
      <c r="I259" s="107">
        <v>2</v>
      </c>
      <c r="J259" s="107">
        <f t="shared" si="4"/>
        <v>4</v>
      </c>
    </row>
    <row r="260" spans="1:10">
      <c r="A260" s="123">
        <v>2016</v>
      </c>
      <c r="B260" s="141" t="s">
        <v>644</v>
      </c>
      <c r="C260" s="123" t="s">
        <v>414</v>
      </c>
      <c r="D260" s="201" t="s">
        <v>3668</v>
      </c>
      <c r="E260" s="201" t="s">
        <v>3711</v>
      </c>
      <c r="F260" s="123" t="s">
        <v>474</v>
      </c>
      <c r="G260" s="107">
        <v>1</v>
      </c>
      <c r="H260" s="107">
        <v>0</v>
      </c>
      <c r="I260" s="107">
        <v>0</v>
      </c>
      <c r="J260" s="107">
        <f t="shared" si="4"/>
        <v>1</v>
      </c>
    </row>
    <row r="261" spans="1:10">
      <c r="A261" s="123">
        <v>2016</v>
      </c>
      <c r="B261" s="141" t="s">
        <v>644</v>
      </c>
      <c r="C261" s="123" t="s">
        <v>414</v>
      </c>
      <c r="D261" s="201" t="s">
        <v>3845</v>
      </c>
      <c r="E261" s="201" t="s">
        <v>3634</v>
      </c>
      <c r="F261" s="123" t="s">
        <v>474</v>
      </c>
      <c r="G261" s="107">
        <v>1</v>
      </c>
      <c r="H261" s="107">
        <v>0</v>
      </c>
      <c r="I261" s="107">
        <v>1</v>
      </c>
      <c r="J261" s="107">
        <f t="shared" si="4"/>
        <v>2</v>
      </c>
    </row>
    <row r="262" spans="1:10">
      <c r="A262" s="123">
        <v>2016</v>
      </c>
      <c r="B262" s="141" t="s">
        <v>644</v>
      </c>
      <c r="C262" s="123" t="s">
        <v>415</v>
      </c>
      <c r="D262" s="201" t="s">
        <v>524</v>
      </c>
      <c r="E262" s="201" t="s">
        <v>3725</v>
      </c>
      <c r="F262" s="123" t="s">
        <v>474</v>
      </c>
      <c r="G262" s="107">
        <v>2</v>
      </c>
      <c r="H262" s="107">
        <v>0</v>
      </c>
      <c r="I262" s="107">
        <v>0</v>
      </c>
      <c r="J262" s="107">
        <f t="shared" si="4"/>
        <v>2</v>
      </c>
    </row>
    <row r="263" spans="1:10">
      <c r="A263" s="123">
        <v>2016</v>
      </c>
      <c r="B263" s="141" t="s">
        <v>644</v>
      </c>
      <c r="C263" s="123" t="s">
        <v>416</v>
      </c>
      <c r="D263" s="201" t="s">
        <v>483</v>
      </c>
      <c r="E263" s="201" t="s">
        <v>3525</v>
      </c>
      <c r="F263" s="123" t="s">
        <v>474</v>
      </c>
      <c r="G263" s="107">
        <v>2</v>
      </c>
      <c r="H263" s="107">
        <v>0</v>
      </c>
      <c r="I263" s="107">
        <v>0</v>
      </c>
      <c r="J263" s="107">
        <f t="shared" si="4"/>
        <v>2</v>
      </c>
    </row>
    <row r="264" spans="1:10">
      <c r="A264" s="123">
        <v>2016</v>
      </c>
      <c r="B264" s="141" t="s">
        <v>644</v>
      </c>
      <c r="C264" s="123" t="s">
        <v>416</v>
      </c>
      <c r="D264" s="201" t="s">
        <v>484</v>
      </c>
      <c r="E264" s="201" t="s">
        <v>3460</v>
      </c>
      <c r="F264" s="123" t="s">
        <v>474</v>
      </c>
      <c r="G264" s="107">
        <v>0</v>
      </c>
      <c r="H264" s="107">
        <v>0</v>
      </c>
      <c r="I264" s="107">
        <v>1</v>
      </c>
      <c r="J264" s="107">
        <f t="shared" si="4"/>
        <v>1</v>
      </c>
    </row>
    <row r="265" spans="1:10">
      <c r="A265" s="123">
        <v>2016</v>
      </c>
      <c r="B265" s="141" t="s">
        <v>644</v>
      </c>
      <c r="C265" s="123" t="s">
        <v>416</v>
      </c>
      <c r="D265" s="201" t="s">
        <v>485</v>
      </c>
      <c r="E265" s="201" t="s">
        <v>3525</v>
      </c>
      <c r="F265" s="123" t="s">
        <v>474</v>
      </c>
      <c r="G265" s="107">
        <v>0</v>
      </c>
      <c r="H265" s="107">
        <v>0</v>
      </c>
      <c r="I265" s="107">
        <v>1</v>
      </c>
      <c r="J265" s="107">
        <f t="shared" si="4"/>
        <v>1</v>
      </c>
    </row>
    <row r="266" spans="1:10">
      <c r="A266" s="123">
        <v>2016</v>
      </c>
      <c r="B266" s="141" t="s">
        <v>644</v>
      </c>
      <c r="C266" s="123" t="s">
        <v>417</v>
      </c>
      <c r="D266" s="201" t="s">
        <v>2610</v>
      </c>
      <c r="E266" s="201" t="s">
        <v>3713</v>
      </c>
      <c r="F266" s="123" t="s">
        <v>474</v>
      </c>
      <c r="G266" s="107">
        <v>0</v>
      </c>
      <c r="H266" s="107">
        <v>0</v>
      </c>
      <c r="I266" s="107">
        <v>1</v>
      </c>
      <c r="J266" s="107">
        <f t="shared" si="4"/>
        <v>1</v>
      </c>
    </row>
    <row r="267" spans="1:10">
      <c r="A267" s="123">
        <v>2016</v>
      </c>
      <c r="B267" s="141" t="s">
        <v>644</v>
      </c>
      <c r="C267" s="123" t="s">
        <v>419</v>
      </c>
      <c r="D267" s="201" t="s">
        <v>1882</v>
      </c>
      <c r="E267" s="201" t="s">
        <v>3491</v>
      </c>
      <c r="F267" s="123" t="s">
        <v>474</v>
      </c>
      <c r="G267" s="107">
        <v>2</v>
      </c>
      <c r="H267" s="107">
        <v>0</v>
      </c>
      <c r="I267" s="107">
        <v>0</v>
      </c>
      <c r="J267" s="107">
        <f t="shared" si="4"/>
        <v>2</v>
      </c>
    </row>
    <row r="268" spans="1:10">
      <c r="A268" s="123">
        <v>2016</v>
      </c>
      <c r="B268" s="141" t="s">
        <v>644</v>
      </c>
      <c r="C268" s="123" t="s">
        <v>1880</v>
      </c>
      <c r="D268" s="201" t="s">
        <v>1881</v>
      </c>
      <c r="E268" s="201" t="s">
        <v>3730</v>
      </c>
      <c r="F268" s="123" t="s">
        <v>474</v>
      </c>
      <c r="G268" s="107">
        <v>0</v>
      </c>
      <c r="H268" s="107">
        <v>0</v>
      </c>
      <c r="I268" s="107">
        <v>1</v>
      </c>
      <c r="J268" s="107">
        <f t="shared" si="4"/>
        <v>1</v>
      </c>
    </row>
    <row r="269" spans="1:10">
      <c r="A269" s="123">
        <v>2016</v>
      </c>
      <c r="B269" s="141" t="s">
        <v>644</v>
      </c>
      <c r="C269" s="123" t="s">
        <v>423</v>
      </c>
      <c r="D269" s="201" t="s">
        <v>570</v>
      </c>
      <c r="E269" s="201" t="s">
        <v>3592</v>
      </c>
      <c r="F269" s="123" t="s">
        <v>474</v>
      </c>
      <c r="G269" s="107">
        <v>2</v>
      </c>
      <c r="H269" s="107">
        <v>0</v>
      </c>
      <c r="I269" s="107">
        <v>2</v>
      </c>
      <c r="J269" s="107">
        <f t="shared" si="4"/>
        <v>4</v>
      </c>
    </row>
    <row r="270" spans="1:10">
      <c r="A270" s="123">
        <v>2016</v>
      </c>
      <c r="B270" s="141" t="s">
        <v>644</v>
      </c>
      <c r="C270" s="123" t="s">
        <v>423</v>
      </c>
      <c r="D270" s="201" t="s">
        <v>493</v>
      </c>
      <c r="E270" s="201" t="s">
        <v>3516</v>
      </c>
      <c r="F270" s="123" t="s">
        <v>474</v>
      </c>
      <c r="G270" s="107">
        <v>0</v>
      </c>
      <c r="H270" s="107">
        <v>0</v>
      </c>
      <c r="I270" s="107">
        <v>1</v>
      </c>
      <c r="J270" s="107">
        <f t="shared" si="4"/>
        <v>1</v>
      </c>
    </row>
    <row r="271" spans="1:10">
      <c r="A271" s="123">
        <v>2016</v>
      </c>
      <c r="B271" s="141" t="s">
        <v>644</v>
      </c>
      <c r="C271" s="123" t="s">
        <v>423</v>
      </c>
      <c r="D271" s="201" t="s">
        <v>3282</v>
      </c>
      <c r="E271" s="201" t="s">
        <v>3614</v>
      </c>
      <c r="F271" s="123" t="s">
        <v>474</v>
      </c>
      <c r="G271" s="107">
        <v>3</v>
      </c>
      <c r="H271" s="107">
        <v>0</v>
      </c>
      <c r="I271" s="107">
        <v>2</v>
      </c>
      <c r="J271" s="107">
        <f t="shared" si="4"/>
        <v>5</v>
      </c>
    </row>
    <row r="272" spans="1:10">
      <c r="A272" s="123">
        <v>2016</v>
      </c>
      <c r="B272" s="141" t="s">
        <v>644</v>
      </c>
      <c r="C272" s="123" t="s">
        <v>423</v>
      </c>
      <c r="D272" s="201" t="s">
        <v>500</v>
      </c>
      <c r="E272" s="201" t="s">
        <v>3615</v>
      </c>
      <c r="F272" s="123" t="s">
        <v>474</v>
      </c>
      <c r="G272" s="107">
        <v>1</v>
      </c>
      <c r="H272" s="107">
        <v>0</v>
      </c>
      <c r="I272" s="107">
        <v>4</v>
      </c>
      <c r="J272" s="107">
        <f t="shared" si="4"/>
        <v>5</v>
      </c>
    </row>
    <row r="273" spans="1:10">
      <c r="A273" s="123">
        <v>2016</v>
      </c>
      <c r="B273" s="141" t="s">
        <v>644</v>
      </c>
      <c r="C273" s="123" t="s">
        <v>427</v>
      </c>
      <c r="D273" s="201" t="s">
        <v>527</v>
      </c>
      <c r="E273" s="201" t="s">
        <v>3507</v>
      </c>
      <c r="F273" s="123" t="s">
        <v>474</v>
      </c>
      <c r="G273" s="107">
        <v>4</v>
      </c>
      <c r="H273" s="107">
        <v>0</v>
      </c>
      <c r="I273" s="107">
        <v>4</v>
      </c>
      <c r="J273" s="107">
        <f t="shared" si="4"/>
        <v>8</v>
      </c>
    </row>
    <row r="274" spans="1:10">
      <c r="A274" s="123">
        <v>2016</v>
      </c>
      <c r="B274" s="141" t="s">
        <v>644</v>
      </c>
      <c r="C274" s="123" t="s">
        <v>430</v>
      </c>
      <c r="D274" s="201" t="s">
        <v>528</v>
      </c>
      <c r="E274" s="201" t="s">
        <v>3466</v>
      </c>
      <c r="F274" s="123" t="s">
        <v>474</v>
      </c>
      <c r="G274" s="107">
        <v>2</v>
      </c>
      <c r="H274" s="107">
        <v>0</v>
      </c>
      <c r="I274" s="107">
        <v>2</v>
      </c>
      <c r="J274" s="107">
        <f t="shared" si="4"/>
        <v>4</v>
      </c>
    </row>
    <row r="275" spans="1:10">
      <c r="A275" s="123">
        <v>2016</v>
      </c>
      <c r="B275" s="141" t="s">
        <v>644</v>
      </c>
      <c r="C275" s="123" t="s">
        <v>433</v>
      </c>
      <c r="D275" s="201" t="s">
        <v>511</v>
      </c>
      <c r="E275" s="201" t="s">
        <v>3820</v>
      </c>
      <c r="F275" s="123" t="s">
        <v>474</v>
      </c>
      <c r="G275" s="107">
        <v>0</v>
      </c>
      <c r="H275" s="107">
        <v>0</v>
      </c>
      <c r="I275" s="107">
        <v>1</v>
      </c>
      <c r="J275" s="107">
        <f t="shared" si="4"/>
        <v>1</v>
      </c>
    </row>
    <row r="276" spans="1:10">
      <c r="A276" s="123">
        <v>2016</v>
      </c>
      <c r="B276" s="141" t="s">
        <v>644</v>
      </c>
      <c r="C276" s="123" t="s">
        <v>433</v>
      </c>
      <c r="D276" s="201" t="s">
        <v>640</v>
      </c>
      <c r="E276" s="201" t="s">
        <v>3520</v>
      </c>
      <c r="F276" s="123" t="s">
        <v>474</v>
      </c>
      <c r="G276" s="107">
        <v>2</v>
      </c>
      <c r="H276" s="107">
        <v>0</v>
      </c>
      <c r="I276" s="107">
        <v>4</v>
      </c>
      <c r="J276" s="107">
        <f t="shared" si="4"/>
        <v>6</v>
      </c>
    </row>
    <row r="277" spans="1:10">
      <c r="A277" s="123">
        <v>2016</v>
      </c>
      <c r="B277" s="141" t="s">
        <v>644</v>
      </c>
      <c r="C277" s="123" t="s">
        <v>433</v>
      </c>
      <c r="D277" s="201" t="s">
        <v>4669</v>
      </c>
      <c r="E277" s="201" t="s">
        <v>3520</v>
      </c>
      <c r="F277" s="123" t="s">
        <v>474</v>
      </c>
      <c r="G277" s="107">
        <v>0</v>
      </c>
      <c r="H277" s="107">
        <v>0</v>
      </c>
      <c r="I277" s="107">
        <v>3</v>
      </c>
      <c r="J277" s="107">
        <f t="shared" si="4"/>
        <v>3</v>
      </c>
    </row>
    <row r="278" spans="1:10">
      <c r="A278" s="123">
        <v>2016</v>
      </c>
      <c r="B278" s="141" t="s">
        <v>644</v>
      </c>
      <c r="C278" s="123" t="s">
        <v>435</v>
      </c>
      <c r="D278" s="201" t="s">
        <v>1883</v>
      </c>
      <c r="E278" s="201" t="s">
        <v>3467</v>
      </c>
      <c r="F278" s="123" t="s">
        <v>474</v>
      </c>
      <c r="G278" s="107">
        <v>0</v>
      </c>
      <c r="H278" s="107">
        <v>0</v>
      </c>
      <c r="I278" s="107">
        <v>1</v>
      </c>
      <c r="J278" s="107">
        <f t="shared" si="4"/>
        <v>1</v>
      </c>
    </row>
    <row r="279" spans="1:10">
      <c r="A279" s="123">
        <v>2016</v>
      </c>
      <c r="B279" s="141" t="s">
        <v>644</v>
      </c>
      <c r="C279" s="123" t="s">
        <v>441</v>
      </c>
      <c r="D279" s="201" t="s">
        <v>1884</v>
      </c>
      <c r="E279" s="201" t="s">
        <v>3514</v>
      </c>
      <c r="F279" s="123" t="s">
        <v>474</v>
      </c>
      <c r="G279" s="107">
        <v>0</v>
      </c>
      <c r="H279" s="107">
        <v>0</v>
      </c>
      <c r="I279" s="107">
        <v>2</v>
      </c>
      <c r="J279" s="107">
        <f t="shared" si="4"/>
        <v>2</v>
      </c>
    </row>
    <row r="280" spans="1:10">
      <c r="A280" s="125">
        <v>2017</v>
      </c>
      <c r="B280" s="139" t="s">
        <v>2490</v>
      </c>
      <c r="C280" s="123" t="s">
        <v>410</v>
      </c>
      <c r="D280" s="201" t="s">
        <v>2606</v>
      </c>
      <c r="E280" s="201" t="s">
        <v>3498</v>
      </c>
      <c r="F280" s="123" t="s">
        <v>474</v>
      </c>
      <c r="G280" s="107">
        <v>1</v>
      </c>
      <c r="H280" s="107">
        <v>0</v>
      </c>
      <c r="I280" s="107">
        <v>0</v>
      </c>
      <c r="J280" s="107">
        <f t="shared" si="4"/>
        <v>1</v>
      </c>
    </row>
    <row r="281" spans="1:10">
      <c r="A281" s="125">
        <v>2017</v>
      </c>
      <c r="B281" s="139" t="s">
        <v>2490</v>
      </c>
      <c r="C281" s="123" t="s">
        <v>410</v>
      </c>
      <c r="D281" s="201" t="s">
        <v>2606</v>
      </c>
      <c r="E281" s="201" t="s">
        <v>3498</v>
      </c>
      <c r="F281" s="123" t="s">
        <v>474</v>
      </c>
      <c r="G281" s="107">
        <v>2</v>
      </c>
      <c r="H281" s="107">
        <v>0</v>
      </c>
      <c r="I281" s="107">
        <v>0</v>
      </c>
      <c r="J281" s="107">
        <f t="shared" si="4"/>
        <v>2</v>
      </c>
    </row>
    <row r="282" spans="1:10">
      <c r="A282" s="125">
        <v>2017</v>
      </c>
      <c r="B282" s="139" t="s">
        <v>2490</v>
      </c>
      <c r="C282" s="123" t="s">
        <v>410</v>
      </c>
      <c r="D282" s="201" t="s">
        <v>1886</v>
      </c>
      <c r="E282" s="201" t="s">
        <v>3471</v>
      </c>
      <c r="F282" s="123" t="s">
        <v>474</v>
      </c>
      <c r="G282" s="107">
        <v>0</v>
      </c>
      <c r="H282" s="107">
        <v>0</v>
      </c>
      <c r="I282" s="107">
        <v>1</v>
      </c>
      <c r="J282" s="107">
        <f t="shared" si="4"/>
        <v>1</v>
      </c>
    </row>
    <row r="283" spans="1:10">
      <c r="A283" s="125">
        <v>2017</v>
      </c>
      <c r="B283" s="139" t="s">
        <v>2490</v>
      </c>
      <c r="C283" s="123" t="s">
        <v>410</v>
      </c>
      <c r="D283" s="201" t="s">
        <v>2617</v>
      </c>
      <c r="E283" s="201" t="s">
        <v>3731</v>
      </c>
      <c r="F283" s="123" t="s">
        <v>474</v>
      </c>
      <c r="G283" s="107">
        <v>0</v>
      </c>
      <c r="H283" s="107">
        <v>0</v>
      </c>
      <c r="I283" s="107">
        <v>1</v>
      </c>
      <c r="J283" s="107">
        <f t="shared" si="4"/>
        <v>1</v>
      </c>
    </row>
    <row r="284" spans="1:10">
      <c r="A284" s="125">
        <v>2017</v>
      </c>
      <c r="B284" s="139" t="s">
        <v>2490</v>
      </c>
      <c r="C284" s="123" t="s">
        <v>410</v>
      </c>
      <c r="D284" s="201" t="s">
        <v>622</v>
      </c>
      <c r="E284" s="201" t="s">
        <v>3743</v>
      </c>
      <c r="F284" s="123" t="s">
        <v>474</v>
      </c>
      <c r="G284" s="107">
        <v>1</v>
      </c>
      <c r="H284" s="107">
        <v>0</v>
      </c>
      <c r="I284" s="107">
        <v>0</v>
      </c>
      <c r="J284" s="107">
        <f t="shared" si="4"/>
        <v>1</v>
      </c>
    </row>
    <row r="285" spans="1:10">
      <c r="A285" s="125">
        <v>2017</v>
      </c>
      <c r="B285" s="139" t="s">
        <v>2490</v>
      </c>
      <c r="C285" s="123" t="s">
        <v>410</v>
      </c>
      <c r="D285" s="201" t="s">
        <v>579</v>
      </c>
      <c r="E285" s="201" t="s">
        <v>3564</v>
      </c>
      <c r="F285" s="123" t="s">
        <v>474</v>
      </c>
      <c r="G285" s="107">
        <v>1</v>
      </c>
      <c r="H285" s="107">
        <v>0</v>
      </c>
      <c r="I285" s="107">
        <v>0</v>
      </c>
      <c r="J285" s="107">
        <f t="shared" si="4"/>
        <v>1</v>
      </c>
    </row>
    <row r="286" spans="1:10">
      <c r="A286" s="125">
        <v>2017</v>
      </c>
      <c r="B286" s="139" t="s">
        <v>2490</v>
      </c>
      <c r="C286" s="123" t="s">
        <v>411</v>
      </c>
      <c r="D286" s="201" t="s">
        <v>628</v>
      </c>
      <c r="E286" s="201" t="s">
        <v>3458</v>
      </c>
      <c r="F286" s="123" t="s">
        <v>474</v>
      </c>
      <c r="G286" s="107">
        <v>1</v>
      </c>
      <c r="H286" s="107">
        <v>0</v>
      </c>
      <c r="I286" s="107">
        <v>3</v>
      </c>
      <c r="J286" s="107">
        <f t="shared" si="4"/>
        <v>4</v>
      </c>
    </row>
    <row r="287" spans="1:10">
      <c r="A287" s="125">
        <v>2017</v>
      </c>
      <c r="B287" s="139" t="s">
        <v>2490</v>
      </c>
      <c r="C287" s="123" t="s">
        <v>411</v>
      </c>
      <c r="D287" s="201" t="s">
        <v>2607</v>
      </c>
      <c r="E287" s="201" t="s">
        <v>3458</v>
      </c>
      <c r="F287" s="123" t="s">
        <v>474</v>
      </c>
      <c r="G287" s="107">
        <v>2</v>
      </c>
      <c r="H287" s="107">
        <v>0</v>
      </c>
      <c r="I287" s="107">
        <v>1</v>
      </c>
      <c r="J287" s="107">
        <f t="shared" si="4"/>
        <v>3</v>
      </c>
    </row>
    <row r="288" spans="1:10">
      <c r="A288" s="125">
        <v>2017</v>
      </c>
      <c r="B288" s="139" t="s">
        <v>2490</v>
      </c>
      <c r="C288" s="123" t="s">
        <v>411</v>
      </c>
      <c r="D288" s="201" t="s">
        <v>475</v>
      </c>
      <c r="E288" s="201" t="s">
        <v>3458</v>
      </c>
      <c r="F288" s="123" t="s">
        <v>474</v>
      </c>
      <c r="G288" s="107">
        <v>3</v>
      </c>
      <c r="H288" s="107">
        <v>0</v>
      </c>
      <c r="I288" s="107">
        <v>2</v>
      </c>
      <c r="J288" s="107">
        <f t="shared" si="4"/>
        <v>5</v>
      </c>
    </row>
    <row r="289" spans="1:10">
      <c r="A289" s="125">
        <v>2017</v>
      </c>
      <c r="B289" s="139" t="s">
        <v>2490</v>
      </c>
      <c r="C289" s="123" t="s">
        <v>411</v>
      </c>
      <c r="D289" s="201" t="s">
        <v>476</v>
      </c>
      <c r="E289" s="201" t="s">
        <v>3619</v>
      </c>
      <c r="F289" s="123" t="s">
        <v>474</v>
      </c>
      <c r="G289" s="107">
        <v>1</v>
      </c>
      <c r="H289" s="107">
        <v>0</v>
      </c>
      <c r="I289" s="107">
        <v>1</v>
      </c>
      <c r="J289" s="107">
        <f t="shared" si="4"/>
        <v>2</v>
      </c>
    </row>
    <row r="290" spans="1:10">
      <c r="A290" s="125">
        <v>2017</v>
      </c>
      <c r="B290" s="139" t="s">
        <v>2490</v>
      </c>
      <c r="C290" s="123" t="s">
        <v>412</v>
      </c>
      <c r="D290" s="201" t="s">
        <v>478</v>
      </c>
      <c r="E290" s="201" t="s">
        <v>3472</v>
      </c>
      <c r="F290" s="123" t="s">
        <v>474</v>
      </c>
      <c r="G290" s="107">
        <v>0</v>
      </c>
      <c r="H290" s="107">
        <v>0</v>
      </c>
      <c r="I290" s="107">
        <v>1</v>
      </c>
      <c r="J290" s="107">
        <f t="shared" si="4"/>
        <v>1</v>
      </c>
    </row>
    <row r="291" spans="1:10">
      <c r="A291" s="125">
        <v>2017</v>
      </c>
      <c r="B291" s="139" t="s">
        <v>2490</v>
      </c>
      <c r="C291" s="123" t="s">
        <v>412</v>
      </c>
      <c r="D291" s="201" t="s">
        <v>479</v>
      </c>
      <c r="E291" s="201" t="s">
        <v>3474</v>
      </c>
      <c r="F291" s="123" t="s">
        <v>474</v>
      </c>
      <c r="G291" s="107">
        <v>0</v>
      </c>
      <c r="H291" s="107">
        <v>0</v>
      </c>
      <c r="I291" s="107">
        <v>2</v>
      </c>
      <c r="J291" s="107">
        <f t="shared" si="4"/>
        <v>2</v>
      </c>
    </row>
    <row r="292" spans="1:10">
      <c r="A292" s="125">
        <v>2017</v>
      </c>
      <c r="B292" s="139" t="s">
        <v>2490</v>
      </c>
      <c r="C292" s="123" t="s">
        <v>412</v>
      </c>
      <c r="D292" s="201" t="s">
        <v>2608</v>
      </c>
      <c r="E292" s="201" t="s">
        <v>3474</v>
      </c>
      <c r="F292" s="123" t="s">
        <v>474</v>
      </c>
      <c r="G292" s="107">
        <v>1</v>
      </c>
      <c r="H292" s="107">
        <v>0</v>
      </c>
      <c r="I292" s="107">
        <v>1</v>
      </c>
      <c r="J292" s="107">
        <f t="shared" si="4"/>
        <v>2</v>
      </c>
    </row>
    <row r="293" spans="1:10">
      <c r="A293" s="125">
        <v>2017</v>
      </c>
      <c r="B293" s="139" t="s">
        <v>2490</v>
      </c>
      <c r="C293" s="123" t="s">
        <v>412</v>
      </c>
      <c r="D293" s="201" t="s">
        <v>537</v>
      </c>
      <c r="E293" s="201" t="s">
        <v>3473</v>
      </c>
      <c r="F293" s="123" t="s">
        <v>474</v>
      </c>
      <c r="G293" s="107">
        <v>0</v>
      </c>
      <c r="H293" s="107">
        <v>0</v>
      </c>
      <c r="I293" s="107">
        <v>2</v>
      </c>
      <c r="J293" s="107">
        <f t="shared" si="4"/>
        <v>2</v>
      </c>
    </row>
    <row r="294" spans="1:10">
      <c r="A294" s="125">
        <v>2017</v>
      </c>
      <c r="B294" s="139" t="s">
        <v>2490</v>
      </c>
      <c r="C294" s="123" t="s">
        <v>412</v>
      </c>
      <c r="D294" s="201" t="s">
        <v>3171</v>
      </c>
      <c r="E294" s="201" t="s">
        <v>3529</v>
      </c>
      <c r="F294" s="123" t="s">
        <v>474</v>
      </c>
      <c r="G294" s="107">
        <v>1</v>
      </c>
      <c r="H294" s="107">
        <v>0</v>
      </c>
      <c r="I294" s="107">
        <v>0</v>
      </c>
      <c r="J294" s="107">
        <f t="shared" si="4"/>
        <v>1</v>
      </c>
    </row>
    <row r="295" spans="1:10">
      <c r="A295" s="125">
        <v>2017</v>
      </c>
      <c r="B295" s="139" t="s">
        <v>2490</v>
      </c>
      <c r="C295" s="123" t="s">
        <v>413</v>
      </c>
      <c r="D295" s="201" t="s">
        <v>2616</v>
      </c>
      <c r="E295" s="201" t="s">
        <v>3605</v>
      </c>
      <c r="F295" s="123" t="s">
        <v>474</v>
      </c>
      <c r="G295" s="107">
        <v>1</v>
      </c>
      <c r="H295" s="107">
        <v>0</v>
      </c>
      <c r="I295" s="107">
        <v>2</v>
      </c>
      <c r="J295" s="107">
        <f t="shared" si="4"/>
        <v>3</v>
      </c>
    </row>
    <row r="296" spans="1:10">
      <c r="A296" s="125">
        <v>2017</v>
      </c>
      <c r="B296" s="139" t="s">
        <v>2490</v>
      </c>
      <c r="C296" s="123" t="s">
        <v>414</v>
      </c>
      <c r="D296" s="201" t="s">
        <v>3660</v>
      </c>
      <c r="E296" s="201" t="s">
        <v>3567</v>
      </c>
      <c r="F296" s="123" t="s">
        <v>474</v>
      </c>
      <c r="G296" s="107">
        <v>0</v>
      </c>
      <c r="H296" s="107">
        <v>0</v>
      </c>
      <c r="I296" s="107">
        <v>1</v>
      </c>
      <c r="J296" s="107">
        <f t="shared" si="4"/>
        <v>1</v>
      </c>
    </row>
    <row r="297" spans="1:10">
      <c r="A297" s="125">
        <v>2017</v>
      </c>
      <c r="B297" s="139" t="s">
        <v>2490</v>
      </c>
      <c r="C297" s="123" t="s">
        <v>415</v>
      </c>
      <c r="D297" s="201" t="s">
        <v>481</v>
      </c>
      <c r="E297" s="201" t="s">
        <v>3475</v>
      </c>
      <c r="F297" s="123" t="s">
        <v>474</v>
      </c>
      <c r="G297" s="107">
        <v>2</v>
      </c>
      <c r="H297" s="107">
        <v>0</v>
      </c>
      <c r="I297" s="107">
        <v>2</v>
      </c>
      <c r="J297" s="107">
        <f t="shared" si="4"/>
        <v>4</v>
      </c>
    </row>
    <row r="298" spans="1:10">
      <c r="A298" s="125">
        <v>2017</v>
      </c>
      <c r="B298" s="139" t="s">
        <v>2490</v>
      </c>
      <c r="C298" s="123" t="s">
        <v>415</v>
      </c>
      <c r="D298" s="201" t="s">
        <v>482</v>
      </c>
      <c r="E298" s="201" t="s">
        <v>3712</v>
      </c>
      <c r="F298" s="123" t="s">
        <v>474</v>
      </c>
      <c r="G298" s="107">
        <v>1</v>
      </c>
      <c r="H298" s="107">
        <v>0</v>
      </c>
      <c r="I298" s="107">
        <v>1</v>
      </c>
      <c r="J298" s="107">
        <f t="shared" si="4"/>
        <v>2</v>
      </c>
    </row>
    <row r="299" spans="1:10">
      <c r="A299" s="125">
        <v>2017</v>
      </c>
      <c r="B299" s="139" t="s">
        <v>2490</v>
      </c>
      <c r="C299" s="123" t="s">
        <v>415</v>
      </c>
      <c r="D299" s="201" t="s">
        <v>3670</v>
      </c>
      <c r="E299" s="201" t="s">
        <v>3503</v>
      </c>
      <c r="F299" s="123" t="s">
        <v>474</v>
      </c>
      <c r="G299" s="107">
        <v>0</v>
      </c>
      <c r="H299" s="107">
        <v>0</v>
      </c>
      <c r="I299" s="107">
        <v>1</v>
      </c>
      <c r="J299" s="107">
        <f t="shared" si="4"/>
        <v>1</v>
      </c>
    </row>
    <row r="300" spans="1:10">
      <c r="A300" s="125">
        <v>2017</v>
      </c>
      <c r="B300" s="139" t="s">
        <v>2490</v>
      </c>
      <c r="C300" s="123" t="s">
        <v>415</v>
      </c>
      <c r="D300" s="201" t="s">
        <v>2619</v>
      </c>
      <c r="E300" s="201" t="s">
        <v>3459</v>
      </c>
      <c r="F300" s="123" t="s">
        <v>474</v>
      </c>
      <c r="G300" s="107">
        <v>0</v>
      </c>
      <c r="H300" s="107">
        <v>0</v>
      </c>
      <c r="I300" s="107">
        <v>1</v>
      </c>
      <c r="J300" s="107">
        <f t="shared" si="4"/>
        <v>1</v>
      </c>
    </row>
    <row r="301" spans="1:10">
      <c r="A301" s="125">
        <v>2017</v>
      </c>
      <c r="B301" s="139" t="s">
        <v>2490</v>
      </c>
      <c r="C301" s="123" t="s">
        <v>415</v>
      </c>
      <c r="D301" s="201" t="s">
        <v>3708</v>
      </c>
      <c r="E301" s="201" t="s">
        <v>3608</v>
      </c>
      <c r="F301" s="123" t="s">
        <v>474</v>
      </c>
      <c r="G301" s="107">
        <v>0</v>
      </c>
      <c r="H301" s="107">
        <v>0</v>
      </c>
      <c r="I301" s="107">
        <v>1</v>
      </c>
      <c r="J301" s="107">
        <f t="shared" si="4"/>
        <v>1</v>
      </c>
    </row>
    <row r="302" spans="1:10">
      <c r="A302" s="125">
        <v>2017</v>
      </c>
      <c r="B302" s="139" t="s">
        <v>2490</v>
      </c>
      <c r="C302" s="123" t="s">
        <v>416</v>
      </c>
      <c r="D302" s="201" t="s">
        <v>483</v>
      </c>
      <c r="E302" s="201" t="s">
        <v>3525</v>
      </c>
      <c r="F302" s="123" t="s">
        <v>474</v>
      </c>
      <c r="G302" s="107">
        <v>2</v>
      </c>
      <c r="H302" s="107">
        <v>0</v>
      </c>
      <c r="I302" s="107">
        <v>4</v>
      </c>
      <c r="J302" s="107">
        <f t="shared" si="4"/>
        <v>6</v>
      </c>
    </row>
    <row r="303" spans="1:10">
      <c r="A303" s="125">
        <v>2017</v>
      </c>
      <c r="B303" s="139" t="s">
        <v>2490</v>
      </c>
      <c r="C303" s="123" t="s">
        <v>416</v>
      </c>
      <c r="D303" s="201" t="s">
        <v>2609</v>
      </c>
      <c r="E303" s="201" t="s">
        <v>3544</v>
      </c>
      <c r="F303" s="123" t="s">
        <v>474</v>
      </c>
      <c r="G303" s="107">
        <v>1</v>
      </c>
      <c r="H303" s="107">
        <v>0</v>
      </c>
      <c r="I303" s="107">
        <v>0</v>
      </c>
      <c r="J303" s="107">
        <f t="shared" si="4"/>
        <v>1</v>
      </c>
    </row>
    <row r="304" spans="1:10">
      <c r="A304" s="125">
        <v>2017</v>
      </c>
      <c r="B304" s="139" t="s">
        <v>2490</v>
      </c>
      <c r="C304" s="123" t="s">
        <v>416</v>
      </c>
      <c r="D304" s="201" t="s">
        <v>486</v>
      </c>
      <c r="E304" s="201" t="s">
        <v>3525</v>
      </c>
      <c r="F304" s="123" t="s">
        <v>474</v>
      </c>
      <c r="G304" s="107">
        <v>2</v>
      </c>
      <c r="H304" s="107">
        <v>0</v>
      </c>
      <c r="I304" s="107">
        <v>1</v>
      </c>
      <c r="J304" s="107">
        <f t="shared" si="4"/>
        <v>3</v>
      </c>
    </row>
    <row r="305" spans="1:10">
      <c r="A305" s="125">
        <v>2017</v>
      </c>
      <c r="B305" s="139" t="s">
        <v>2490</v>
      </c>
      <c r="C305" s="123" t="s">
        <v>417</v>
      </c>
      <c r="D305" s="201" t="s">
        <v>2610</v>
      </c>
      <c r="E305" s="201" t="s">
        <v>3713</v>
      </c>
      <c r="F305" s="123" t="s">
        <v>474</v>
      </c>
      <c r="G305" s="107">
        <v>0</v>
      </c>
      <c r="H305" s="107">
        <v>0</v>
      </c>
      <c r="I305" s="107">
        <v>1</v>
      </c>
      <c r="J305" s="107">
        <f t="shared" si="4"/>
        <v>1</v>
      </c>
    </row>
    <row r="306" spans="1:10">
      <c r="A306" s="125">
        <v>2017</v>
      </c>
      <c r="B306" s="139" t="s">
        <v>2490</v>
      </c>
      <c r="C306" s="123" t="s">
        <v>420</v>
      </c>
      <c r="D306" s="201" t="s">
        <v>583</v>
      </c>
      <c r="E306" s="201" t="s">
        <v>3591</v>
      </c>
      <c r="F306" s="123" t="s">
        <v>474</v>
      </c>
      <c r="G306" s="107">
        <v>1</v>
      </c>
      <c r="H306" s="107">
        <v>0</v>
      </c>
      <c r="I306" s="107">
        <v>0</v>
      </c>
      <c r="J306" s="107">
        <f t="shared" si="4"/>
        <v>1</v>
      </c>
    </row>
    <row r="307" spans="1:10">
      <c r="A307" s="125">
        <v>2017</v>
      </c>
      <c r="B307" s="139" t="s">
        <v>2490</v>
      </c>
      <c r="C307" s="123" t="s">
        <v>421</v>
      </c>
      <c r="D307" s="201" t="s">
        <v>569</v>
      </c>
      <c r="E307" s="201" t="s">
        <v>3568</v>
      </c>
      <c r="F307" s="123" t="s">
        <v>474</v>
      </c>
      <c r="G307" s="107">
        <v>1</v>
      </c>
      <c r="H307" s="107">
        <v>0</v>
      </c>
      <c r="I307" s="107">
        <v>1</v>
      </c>
      <c r="J307" s="107">
        <f t="shared" si="4"/>
        <v>2</v>
      </c>
    </row>
    <row r="308" spans="1:10">
      <c r="A308" s="125">
        <v>2017</v>
      </c>
      <c r="B308" s="139" t="s">
        <v>2490</v>
      </c>
      <c r="C308" s="123" t="s">
        <v>423</v>
      </c>
      <c r="D308" s="201" t="s">
        <v>488</v>
      </c>
      <c r="E308" s="201" t="s">
        <v>3601</v>
      </c>
      <c r="F308" s="123" t="s">
        <v>474</v>
      </c>
      <c r="G308" s="107">
        <v>3</v>
      </c>
      <c r="H308" s="107">
        <v>0</v>
      </c>
      <c r="I308" s="107">
        <v>2</v>
      </c>
      <c r="J308" s="107">
        <f t="shared" si="4"/>
        <v>5</v>
      </c>
    </row>
    <row r="309" spans="1:10">
      <c r="A309" s="125">
        <v>2017</v>
      </c>
      <c r="B309" s="139" t="s">
        <v>2490</v>
      </c>
      <c r="C309" s="123" t="s">
        <v>423</v>
      </c>
      <c r="D309" s="201" t="s">
        <v>489</v>
      </c>
      <c r="E309" s="201" t="s">
        <v>3476</v>
      </c>
      <c r="F309" s="123" t="s">
        <v>474</v>
      </c>
      <c r="G309" s="107">
        <v>2</v>
      </c>
      <c r="H309" s="107">
        <v>0</v>
      </c>
      <c r="I309" s="107">
        <v>1</v>
      </c>
      <c r="J309" s="107">
        <f t="shared" si="4"/>
        <v>3</v>
      </c>
    </row>
    <row r="310" spans="1:10">
      <c r="A310" s="125">
        <v>2017</v>
      </c>
      <c r="B310" s="139" t="s">
        <v>2490</v>
      </c>
      <c r="C310" s="123" t="s">
        <v>423</v>
      </c>
      <c r="D310" s="201" t="s">
        <v>490</v>
      </c>
      <c r="E310" s="201" t="s">
        <v>3586</v>
      </c>
      <c r="F310" s="123" t="s">
        <v>474</v>
      </c>
      <c r="G310" s="107">
        <v>2</v>
      </c>
      <c r="H310" s="107">
        <v>0</v>
      </c>
      <c r="I310" s="107">
        <v>3</v>
      </c>
      <c r="J310" s="107">
        <f t="shared" si="4"/>
        <v>5</v>
      </c>
    </row>
    <row r="311" spans="1:10">
      <c r="A311" s="125">
        <v>2017</v>
      </c>
      <c r="B311" s="139" t="s">
        <v>2490</v>
      </c>
      <c r="C311" s="123" t="s">
        <v>423</v>
      </c>
      <c r="D311" s="201" t="s">
        <v>491</v>
      </c>
      <c r="E311" s="201" t="s">
        <v>3476</v>
      </c>
      <c r="F311" s="123" t="s">
        <v>474</v>
      </c>
      <c r="G311" s="107">
        <v>2</v>
      </c>
      <c r="H311" s="107">
        <v>0</v>
      </c>
      <c r="I311" s="107">
        <v>2</v>
      </c>
      <c r="J311" s="107">
        <f t="shared" si="4"/>
        <v>4</v>
      </c>
    </row>
    <row r="312" spans="1:10">
      <c r="A312" s="125">
        <v>2017</v>
      </c>
      <c r="B312" s="139" t="s">
        <v>2490</v>
      </c>
      <c r="C312" s="123" t="s">
        <v>423</v>
      </c>
      <c r="D312" s="201" t="s">
        <v>4625</v>
      </c>
      <c r="E312" s="201" t="s">
        <v>3531</v>
      </c>
      <c r="F312" s="123" t="s">
        <v>474</v>
      </c>
      <c r="G312" s="107">
        <v>1</v>
      </c>
      <c r="H312" s="107">
        <v>0</v>
      </c>
      <c r="I312" s="107">
        <v>1</v>
      </c>
      <c r="J312" s="107">
        <f t="shared" si="4"/>
        <v>2</v>
      </c>
    </row>
    <row r="313" spans="1:10">
      <c r="A313" s="125">
        <v>2017</v>
      </c>
      <c r="B313" s="139" t="s">
        <v>2490</v>
      </c>
      <c r="C313" s="123" t="s">
        <v>423</v>
      </c>
      <c r="D313" s="201" t="s">
        <v>2611</v>
      </c>
      <c r="E313" s="201" t="s">
        <v>3551</v>
      </c>
      <c r="F313" s="123" t="s">
        <v>474</v>
      </c>
      <c r="G313" s="107">
        <v>0</v>
      </c>
      <c r="H313" s="107">
        <v>0</v>
      </c>
      <c r="I313" s="107">
        <v>1</v>
      </c>
      <c r="J313" s="107">
        <f t="shared" si="4"/>
        <v>1</v>
      </c>
    </row>
    <row r="314" spans="1:10">
      <c r="A314" s="125">
        <v>2017</v>
      </c>
      <c r="B314" s="139" t="s">
        <v>2490</v>
      </c>
      <c r="C314" s="123" t="s">
        <v>423</v>
      </c>
      <c r="D314" s="201" t="s">
        <v>570</v>
      </c>
      <c r="E314" s="201" t="s">
        <v>3592</v>
      </c>
      <c r="F314" s="123" t="s">
        <v>474</v>
      </c>
      <c r="G314" s="107">
        <v>2</v>
      </c>
      <c r="H314" s="107">
        <v>0</v>
      </c>
      <c r="I314" s="107">
        <v>2</v>
      </c>
      <c r="J314" s="107">
        <f t="shared" si="4"/>
        <v>4</v>
      </c>
    </row>
    <row r="315" spans="1:10">
      <c r="A315" s="125">
        <v>2017</v>
      </c>
      <c r="B315" s="139" t="s">
        <v>2490</v>
      </c>
      <c r="C315" s="123" t="s">
        <v>423</v>
      </c>
      <c r="D315" s="201" t="s">
        <v>585</v>
      </c>
      <c r="E315" s="201" t="s">
        <v>3611</v>
      </c>
      <c r="F315" s="123" t="s">
        <v>474</v>
      </c>
      <c r="G315" s="107">
        <v>2</v>
      </c>
      <c r="H315" s="107">
        <v>0</v>
      </c>
      <c r="I315" s="107">
        <v>0</v>
      </c>
      <c r="J315" s="107">
        <f t="shared" si="4"/>
        <v>2</v>
      </c>
    </row>
    <row r="316" spans="1:10">
      <c r="A316" s="125">
        <v>2017</v>
      </c>
      <c r="B316" s="139" t="s">
        <v>2490</v>
      </c>
      <c r="C316" s="123" t="s">
        <v>423</v>
      </c>
      <c r="D316" s="201" t="s">
        <v>2612</v>
      </c>
      <c r="E316" s="201" t="s">
        <v>3614</v>
      </c>
      <c r="F316" s="123" t="s">
        <v>474</v>
      </c>
      <c r="G316" s="107">
        <v>0</v>
      </c>
      <c r="H316" s="107">
        <v>0</v>
      </c>
      <c r="I316" s="107">
        <v>1</v>
      </c>
      <c r="J316" s="107">
        <f t="shared" si="4"/>
        <v>1</v>
      </c>
    </row>
    <row r="317" spans="1:10">
      <c r="A317" s="125">
        <v>2017</v>
      </c>
      <c r="B317" s="139" t="s">
        <v>2490</v>
      </c>
      <c r="C317" s="123" t="s">
        <v>423</v>
      </c>
      <c r="D317" s="201" t="s">
        <v>494</v>
      </c>
      <c r="E317" s="201" t="s">
        <v>3584</v>
      </c>
      <c r="F317" s="123" t="s">
        <v>474</v>
      </c>
      <c r="G317" s="107">
        <v>0</v>
      </c>
      <c r="H317" s="107">
        <v>0</v>
      </c>
      <c r="I317" s="107">
        <v>1</v>
      </c>
      <c r="J317" s="107">
        <f t="shared" si="4"/>
        <v>1</v>
      </c>
    </row>
    <row r="318" spans="1:10">
      <c r="A318" s="125">
        <v>2017</v>
      </c>
      <c r="B318" s="139" t="s">
        <v>2490</v>
      </c>
      <c r="C318" s="123" t="s">
        <v>423</v>
      </c>
      <c r="D318" s="201" t="s">
        <v>496</v>
      </c>
      <c r="E318" s="201" t="s">
        <v>3727</v>
      </c>
      <c r="F318" s="123" t="s">
        <v>474</v>
      </c>
      <c r="G318" s="107">
        <v>1</v>
      </c>
      <c r="H318" s="107">
        <v>0</v>
      </c>
      <c r="I318" s="107">
        <v>0</v>
      </c>
      <c r="J318" s="107">
        <f t="shared" si="4"/>
        <v>1</v>
      </c>
    </row>
    <row r="319" spans="1:10">
      <c r="A319" s="125">
        <v>2017</v>
      </c>
      <c r="B319" s="139" t="s">
        <v>2490</v>
      </c>
      <c r="C319" s="123" t="s">
        <v>423</v>
      </c>
      <c r="D319" s="201" t="s">
        <v>2613</v>
      </c>
      <c r="E319" s="201" t="s">
        <v>3600</v>
      </c>
      <c r="F319" s="123" t="s">
        <v>474</v>
      </c>
      <c r="G319" s="107">
        <v>1</v>
      </c>
      <c r="H319" s="107">
        <v>0</v>
      </c>
      <c r="I319" s="107">
        <v>1</v>
      </c>
      <c r="J319" s="107">
        <f t="shared" si="4"/>
        <v>2</v>
      </c>
    </row>
    <row r="320" spans="1:10">
      <c r="A320" s="125">
        <v>2017</v>
      </c>
      <c r="B320" s="139" t="s">
        <v>2490</v>
      </c>
      <c r="C320" s="123" t="s">
        <v>423</v>
      </c>
      <c r="D320" s="201" t="s">
        <v>3282</v>
      </c>
      <c r="E320" s="201" t="s">
        <v>3614</v>
      </c>
      <c r="F320" s="123" t="s">
        <v>474</v>
      </c>
      <c r="G320" s="107">
        <v>2</v>
      </c>
      <c r="H320" s="107">
        <v>0</v>
      </c>
      <c r="I320" s="107">
        <v>1</v>
      </c>
      <c r="J320" s="107">
        <f t="shared" si="4"/>
        <v>3</v>
      </c>
    </row>
    <row r="321" spans="1:10">
      <c r="A321" s="125">
        <v>2017</v>
      </c>
      <c r="B321" s="139" t="s">
        <v>2490</v>
      </c>
      <c r="C321" s="123" t="s">
        <v>423</v>
      </c>
      <c r="D321" s="201" t="s">
        <v>497</v>
      </c>
      <c r="E321" s="201" t="s">
        <v>3476</v>
      </c>
      <c r="F321" s="123" t="s">
        <v>474</v>
      </c>
      <c r="G321" s="107">
        <v>2</v>
      </c>
      <c r="H321" s="107">
        <v>0</v>
      </c>
      <c r="I321" s="107">
        <v>3</v>
      </c>
      <c r="J321" s="107">
        <f t="shared" si="4"/>
        <v>5</v>
      </c>
    </row>
    <row r="322" spans="1:10">
      <c r="A322" s="125">
        <v>2017</v>
      </c>
      <c r="B322" s="139" t="s">
        <v>2490</v>
      </c>
      <c r="C322" s="123" t="s">
        <v>423</v>
      </c>
      <c r="D322" s="201" t="s">
        <v>498</v>
      </c>
      <c r="E322" s="201" t="s">
        <v>3584</v>
      </c>
      <c r="F322" s="123" t="s">
        <v>474</v>
      </c>
      <c r="G322" s="107">
        <v>0</v>
      </c>
      <c r="H322" s="107">
        <v>0</v>
      </c>
      <c r="I322" s="107">
        <v>2</v>
      </c>
      <c r="J322" s="107">
        <f t="shared" ref="J322:J385" si="5">+I322+H322+G322</f>
        <v>2</v>
      </c>
    </row>
    <row r="323" spans="1:10">
      <c r="A323" s="125">
        <v>2017</v>
      </c>
      <c r="B323" s="139" t="s">
        <v>2490</v>
      </c>
      <c r="C323" s="123" t="s">
        <v>423</v>
      </c>
      <c r="D323" s="201" t="s">
        <v>526</v>
      </c>
      <c r="E323" s="201" t="s">
        <v>3476</v>
      </c>
      <c r="F323" s="123" t="s">
        <v>474</v>
      </c>
      <c r="G323" s="107">
        <v>0</v>
      </c>
      <c r="H323" s="107">
        <v>0</v>
      </c>
      <c r="I323" s="107">
        <v>2</v>
      </c>
      <c r="J323" s="107">
        <f t="shared" si="5"/>
        <v>2</v>
      </c>
    </row>
    <row r="324" spans="1:10">
      <c r="A324" s="125">
        <v>2017</v>
      </c>
      <c r="B324" s="139" t="s">
        <v>2490</v>
      </c>
      <c r="C324" s="123" t="s">
        <v>423</v>
      </c>
      <c r="D324" s="201" t="s">
        <v>500</v>
      </c>
      <c r="E324" s="201" t="s">
        <v>3615</v>
      </c>
      <c r="F324" s="123" t="s">
        <v>474</v>
      </c>
      <c r="G324" s="107">
        <v>5</v>
      </c>
      <c r="H324" s="107">
        <v>0</v>
      </c>
      <c r="I324" s="107">
        <v>3</v>
      </c>
      <c r="J324" s="107">
        <f t="shared" si="5"/>
        <v>8</v>
      </c>
    </row>
    <row r="325" spans="1:10">
      <c r="A325" s="125">
        <v>2017</v>
      </c>
      <c r="B325" s="139" t="s">
        <v>2490</v>
      </c>
      <c r="C325" s="123" t="s">
        <v>423</v>
      </c>
      <c r="D325" s="201" t="s">
        <v>501</v>
      </c>
      <c r="E325" s="201" t="s">
        <v>3461</v>
      </c>
      <c r="F325" s="123" t="s">
        <v>474</v>
      </c>
      <c r="G325" s="107">
        <v>2</v>
      </c>
      <c r="H325" s="107">
        <v>0</v>
      </c>
      <c r="I325" s="107">
        <v>2</v>
      </c>
      <c r="J325" s="107">
        <f t="shared" si="5"/>
        <v>4</v>
      </c>
    </row>
    <row r="326" spans="1:10">
      <c r="A326" s="125">
        <v>2017</v>
      </c>
      <c r="B326" s="139" t="s">
        <v>2490</v>
      </c>
      <c r="C326" s="123" t="s">
        <v>423</v>
      </c>
      <c r="D326" s="201" t="s">
        <v>2620</v>
      </c>
      <c r="E326" s="201" t="s">
        <v>3732</v>
      </c>
      <c r="F326" s="123" t="s">
        <v>474</v>
      </c>
      <c r="G326" s="107">
        <v>0</v>
      </c>
      <c r="H326" s="107">
        <v>0</v>
      </c>
      <c r="I326" s="107">
        <v>1</v>
      </c>
      <c r="J326" s="107">
        <f t="shared" si="5"/>
        <v>1</v>
      </c>
    </row>
    <row r="327" spans="1:10">
      <c r="A327" s="125">
        <v>2017</v>
      </c>
      <c r="B327" s="139" t="s">
        <v>2490</v>
      </c>
      <c r="C327" s="123" t="s">
        <v>424</v>
      </c>
      <c r="D327" s="201" t="s">
        <v>502</v>
      </c>
      <c r="E327" s="201" t="s">
        <v>3821</v>
      </c>
      <c r="F327" s="123" t="s">
        <v>474</v>
      </c>
      <c r="G327" s="107">
        <v>1</v>
      </c>
      <c r="H327" s="107">
        <v>0</v>
      </c>
      <c r="I327" s="107">
        <v>0</v>
      </c>
      <c r="J327" s="107">
        <f t="shared" si="5"/>
        <v>1</v>
      </c>
    </row>
    <row r="328" spans="1:10">
      <c r="A328" s="125">
        <v>2017</v>
      </c>
      <c r="B328" s="139" t="s">
        <v>2490</v>
      </c>
      <c r="C328" s="123" t="s">
        <v>424</v>
      </c>
      <c r="D328" s="201" t="s">
        <v>2622</v>
      </c>
      <c r="E328" s="201" t="s">
        <v>3822</v>
      </c>
      <c r="F328" s="123" t="s">
        <v>474</v>
      </c>
      <c r="G328" s="107">
        <v>0</v>
      </c>
      <c r="H328" s="107">
        <v>0</v>
      </c>
      <c r="I328" s="107">
        <v>1</v>
      </c>
      <c r="J328" s="107">
        <f t="shared" si="5"/>
        <v>1</v>
      </c>
    </row>
    <row r="329" spans="1:10">
      <c r="A329" s="125">
        <v>2017</v>
      </c>
      <c r="B329" s="139" t="s">
        <v>2490</v>
      </c>
      <c r="C329" s="123" t="s">
        <v>424</v>
      </c>
      <c r="D329" s="201" t="s">
        <v>662</v>
      </c>
      <c r="E329" s="201" t="s">
        <v>3837</v>
      </c>
      <c r="F329" s="123" t="s">
        <v>474</v>
      </c>
      <c r="G329" s="107">
        <v>1</v>
      </c>
      <c r="H329" s="107">
        <v>0</v>
      </c>
      <c r="I329" s="107">
        <v>1</v>
      </c>
      <c r="J329" s="107">
        <f t="shared" si="5"/>
        <v>2</v>
      </c>
    </row>
    <row r="330" spans="1:10">
      <c r="A330" s="125">
        <v>2017</v>
      </c>
      <c r="B330" s="139" t="s">
        <v>2490</v>
      </c>
      <c r="C330" s="123" t="s">
        <v>424</v>
      </c>
      <c r="D330" s="201" t="s">
        <v>3228</v>
      </c>
      <c r="E330" s="201" t="s">
        <v>3462</v>
      </c>
      <c r="F330" s="123" t="s">
        <v>474</v>
      </c>
      <c r="G330" s="107">
        <v>1</v>
      </c>
      <c r="H330" s="107">
        <v>0</v>
      </c>
      <c r="I330" s="107">
        <v>0</v>
      </c>
      <c r="J330" s="107">
        <f t="shared" si="5"/>
        <v>1</v>
      </c>
    </row>
    <row r="331" spans="1:10">
      <c r="A331" s="125">
        <v>2017</v>
      </c>
      <c r="B331" s="139" t="s">
        <v>2490</v>
      </c>
      <c r="C331" s="123" t="s">
        <v>424</v>
      </c>
      <c r="D331" s="201" t="s">
        <v>648</v>
      </c>
      <c r="E331" s="201" t="s">
        <v>3840</v>
      </c>
      <c r="F331" s="123" t="s">
        <v>474</v>
      </c>
      <c r="G331" s="107">
        <v>1</v>
      </c>
      <c r="H331" s="107">
        <v>0</v>
      </c>
      <c r="I331" s="107">
        <v>0</v>
      </c>
      <c r="J331" s="107">
        <f t="shared" si="5"/>
        <v>1</v>
      </c>
    </row>
    <row r="332" spans="1:10">
      <c r="A332" s="125">
        <v>2017</v>
      </c>
      <c r="B332" s="139" t="s">
        <v>2490</v>
      </c>
      <c r="C332" s="123" t="s">
        <v>424</v>
      </c>
      <c r="D332" s="201" t="s">
        <v>2621</v>
      </c>
      <c r="E332" s="201" t="s">
        <v>3733</v>
      </c>
      <c r="F332" s="123" t="s">
        <v>474</v>
      </c>
      <c r="G332" s="107">
        <v>1</v>
      </c>
      <c r="H332" s="107">
        <v>0</v>
      </c>
      <c r="I332" s="107">
        <v>1</v>
      </c>
      <c r="J332" s="107">
        <f t="shared" si="5"/>
        <v>2</v>
      </c>
    </row>
    <row r="333" spans="1:10">
      <c r="A333" s="125">
        <v>2017</v>
      </c>
      <c r="B333" s="139" t="s">
        <v>2490</v>
      </c>
      <c r="C333" s="123" t="s">
        <v>427</v>
      </c>
      <c r="D333" s="201" t="s">
        <v>3663</v>
      </c>
      <c r="E333" s="201" t="s">
        <v>3488</v>
      </c>
      <c r="F333" s="123" t="s">
        <v>474</v>
      </c>
      <c r="G333" s="107">
        <v>2</v>
      </c>
      <c r="H333" s="107">
        <v>0</v>
      </c>
      <c r="I333" s="107">
        <v>1</v>
      </c>
      <c r="J333" s="107">
        <f t="shared" si="5"/>
        <v>3</v>
      </c>
    </row>
    <row r="334" spans="1:10">
      <c r="A334" s="125">
        <v>2017</v>
      </c>
      <c r="B334" s="139" t="s">
        <v>2490</v>
      </c>
      <c r="C334" s="123" t="s">
        <v>427</v>
      </c>
      <c r="D334" s="201" t="s">
        <v>2614</v>
      </c>
      <c r="E334" s="201" t="s">
        <v>3463</v>
      </c>
      <c r="F334" s="123" t="s">
        <v>474</v>
      </c>
      <c r="G334" s="107">
        <v>1</v>
      </c>
      <c r="H334" s="107">
        <v>0</v>
      </c>
      <c r="I334" s="107">
        <v>0</v>
      </c>
      <c r="J334" s="107">
        <f t="shared" si="5"/>
        <v>1</v>
      </c>
    </row>
    <row r="335" spans="1:10">
      <c r="A335" s="125">
        <v>2017</v>
      </c>
      <c r="B335" s="139" t="s">
        <v>2490</v>
      </c>
      <c r="C335" s="123" t="s">
        <v>427</v>
      </c>
      <c r="D335" s="201" t="s">
        <v>4624</v>
      </c>
      <c r="E335" s="201" t="s">
        <v>3465</v>
      </c>
      <c r="F335" s="123" t="s">
        <v>474</v>
      </c>
      <c r="G335" s="107">
        <v>0</v>
      </c>
      <c r="H335" s="107">
        <v>0</v>
      </c>
      <c r="I335" s="107">
        <v>1</v>
      </c>
      <c r="J335" s="107">
        <f t="shared" si="5"/>
        <v>1</v>
      </c>
    </row>
    <row r="336" spans="1:10">
      <c r="A336" s="125">
        <v>2017</v>
      </c>
      <c r="B336" s="139" t="s">
        <v>2490</v>
      </c>
      <c r="C336" s="123" t="s">
        <v>427</v>
      </c>
      <c r="D336" s="201" t="s">
        <v>650</v>
      </c>
      <c r="E336" s="201" t="s">
        <v>3465</v>
      </c>
      <c r="F336" s="123" t="s">
        <v>474</v>
      </c>
      <c r="G336" s="107">
        <v>0</v>
      </c>
      <c r="H336" s="107">
        <v>0</v>
      </c>
      <c r="I336" s="107">
        <v>1</v>
      </c>
      <c r="J336" s="107">
        <f t="shared" si="5"/>
        <v>1</v>
      </c>
    </row>
    <row r="337" spans="1:10">
      <c r="A337" s="125">
        <v>2017</v>
      </c>
      <c r="B337" s="139" t="s">
        <v>2490</v>
      </c>
      <c r="C337" s="123" t="s">
        <v>427</v>
      </c>
      <c r="D337" s="201" t="s">
        <v>586</v>
      </c>
      <c r="E337" s="201" t="s">
        <v>3499</v>
      </c>
      <c r="F337" s="123" t="s">
        <v>474</v>
      </c>
      <c r="G337" s="107">
        <v>0</v>
      </c>
      <c r="H337" s="107">
        <v>0</v>
      </c>
      <c r="I337" s="107">
        <v>1</v>
      </c>
      <c r="J337" s="107">
        <f t="shared" si="5"/>
        <v>1</v>
      </c>
    </row>
    <row r="338" spans="1:10">
      <c r="A338" s="125">
        <v>2017</v>
      </c>
      <c r="B338" s="139" t="s">
        <v>2490</v>
      </c>
      <c r="C338" s="123" t="s">
        <v>427</v>
      </c>
      <c r="D338" s="201" t="s">
        <v>2633</v>
      </c>
      <c r="E338" s="201" t="s">
        <v>3507</v>
      </c>
      <c r="F338" s="123" t="s">
        <v>474</v>
      </c>
      <c r="G338" s="107">
        <v>1</v>
      </c>
      <c r="H338" s="107">
        <v>0</v>
      </c>
      <c r="I338" s="107">
        <v>1</v>
      </c>
      <c r="J338" s="107">
        <f t="shared" si="5"/>
        <v>2</v>
      </c>
    </row>
    <row r="339" spans="1:10">
      <c r="A339" s="125">
        <v>2017</v>
      </c>
      <c r="B339" s="139" t="s">
        <v>2490</v>
      </c>
      <c r="C339" s="123" t="s">
        <v>427</v>
      </c>
      <c r="D339" s="201" t="s">
        <v>572</v>
      </c>
      <c r="E339" s="201" t="s">
        <v>3534</v>
      </c>
      <c r="F339" s="123" t="s">
        <v>474</v>
      </c>
      <c r="G339" s="107">
        <v>0</v>
      </c>
      <c r="H339" s="107">
        <v>0</v>
      </c>
      <c r="I339" s="107">
        <v>1</v>
      </c>
      <c r="J339" s="107">
        <f t="shared" si="5"/>
        <v>1</v>
      </c>
    </row>
    <row r="340" spans="1:10">
      <c r="A340" s="125">
        <v>2017</v>
      </c>
      <c r="B340" s="139" t="s">
        <v>2490</v>
      </c>
      <c r="C340" s="123" t="s">
        <v>427</v>
      </c>
      <c r="D340" s="201" t="s">
        <v>527</v>
      </c>
      <c r="E340" s="201" t="s">
        <v>3507</v>
      </c>
      <c r="F340" s="123" t="s">
        <v>474</v>
      </c>
      <c r="G340" s="107">
        <v>0</v>
      </c>
      <c r="H340" s="107">
        <v>0</v>
      </c>
      <c r="I340" s="107">
        <v>2</v>
      </c>
      <c r="J340" s="107">
        <f t="shared" si="5"/>
        <v>2</v>
      </c>
    </row>
    <row r="341" spans="1:10">
      <c r="A341" s="125">
        <v>2017</v>
      </c>
      <c r="B341" s="139" t="s">
        <v>2490</v>
      </c>
      <c r="C341" s="123" t="s">
        <v>427</v>
      </c>
      <c r="D341" s="201" t="s">
        <v>504</v>
      </c>
      <c r="E341" s="201" t="s">
        <v>3563</v>
      </c>
      <c r="F341" s="123" t="s">
        <v>474</v>
      </c>
      <c r="G341" s="107">
        <v>1</v>
      </c>
      <c r="H341" s="107">
        <v>0</v>
      </c>
      <c r="I341" s="107">
        <v>0</v>
      </c>
      <c r="J341" s="107">
        <f t="shared" si="5"/>
        <v>1</v>
      </c>
    </row>
    <row r="342" spans="1:10">
      <c r="A342" s="125">
        <v>2017</v>
      </c>
      <c r="B342" s="139" t="s">
        <v>2490</v>
      </c>
      <c r="C342" s="123" t="s">
        <v>427</v>
      </c>
      <c r="D342" s="201" t="s">
        <v>505</v>
      </c>
      <c r="E342" s="201" t="s">
        <v>3463</v>
      </c>
      <c r="F342" s="123" t="s">
        <v>474</v>
      </c>
      <c r="G342" s="107">
        <v>1</v>
      </c>
      <c r="H342" s="107">
        <v>0</v>
      </c>
      <c r="I342" s="107">
        <v>0</v>
      </c>
      <c r="J342" s="107">
        <f t="shared" si="5"/>
        <v>1</v>
      </c>
    </row>
    <row r="343" spans="1:10">
      <c r="A343" s="125">
        <v>2017</v>
      </c>
      <c r="B343" s="139" t="s">
        <v>2490</v>
      </c>
      <c r="C343" s="123" t="s">
        <v>427</v>
      </c>
      <c r="D343" s="201" t="s">
        <v>3232</v>
      </c>
      <c r="E343" s="201" t="s">
        <v>3465</v>
      </c>
      <c r="F343" s="123" t="s">
        <v>474</v>
      </c>
      <c r="G343" s="107">
        <v>0</v>
      </c>
      <c r="H343" s="107">
        <v>0</v>
      </c>
      <c r="I343" s="107">
        <v>1</v>
      </c>
      <c r="J343" s="107">
        <f t="shared" si="5"/>
        <v>1</v>
      </c>
    </row>
    <row r="344" spans="1:10">
      <c r="A344" s="125">
        <v>2017</v>
      </c>
      <c r="B344" s="139" t="s">
        <v>2490</v>
      </c>
      <c r="C344" s="123" t="s">
        <v>427</v>
      </c>
      <c r="D344" s="201" t="s">
        <v>548</v>
      </c>
      <c r="E344" s="201" t="s">
        <v>3465</v>
      </c>
      <c r="F344" s="123" t="s">
        <v>474</v>
      </c>
      <c r="G344" s="107">
        <v>1</v>
      </c>
      <c r="H344" s="107">
        <v>0</v>
      </c>
      <c r="I344" s="107">
        <v>2</v>
      </c>
      <c r="J344" s="107">
        <f t="shared" si="5"/>
        <v>3</v>
      </c>
    </row>
    <row r="345" spans="1:10">
      <c r="A345" s="125">
        <v>2017</v>
      </c>
      <c r="B345" s="139" t="s">
        <v>2490</v>
      </c>
      <c r="C345" s="123" t="s">
        <v>428</v>
      </c>
      <c r="D345" s="201" t="s">
        <v>507</v>
      </c>
      <c r="E345" s="201" t="s">
        <v>3547</v>
      </c>
      <c r="F345" s="123" t="s">
        <v>474</v>
      </c>
      <c r="G345" s="107">
        <v>2</v>
      </c>
      <c r="H345" s="107">
        <v>0</v>
      </c>
      <c r="I345" s="107">
        <v>2</v>
      </c>
      <c r="J345" s="107">
        <f t="shared" si="5"/>
        <v>4</v>
      </c>
    </row>
    <row r="346" spans="1:10">
      <c r="A346" s="125">
        <v>2017</v>
      </c>
      <c r="B346" s="139" t="s">
        <v>2490</v>
      </c>
      <c r="C346" s="123" t="s">
        <v>428</v>
      </c>
      <c r="D346" s="201" t="s">
        <v>549</v>
      </c>
      <c r="E346" s="201" t="s">
        <v>3587</v>
      </c>
      <c r="F346" s="123" t="s">
        <v>474</v>
      </c>
      <c r="G346" s="107">
        <v>1</v>
      </c>
      <c r="H346" s="107">
        <v>0</v>
      </c>
      <c r="I346" s="107">
        <v>1</v>
      </c>
      <c r="J346" s="107">
        <f t="shared" si="5"/>
        <v>2</v>
      </c>
    </row>
    <row r="347" spans="1:10">
      <c r="A347" s="125">
        <v>2017</v>
      </c>
      <c r="B347" s="139" t="s">
        <v>2490</v>
      </c>
      <c r="C347" s="123" t="s">
        <v>428</v>
      </c>
      <c r="D347" s="201" t="s">
        <v>3275</v>
      </c>
      <c r="E347" s="201" t="s">
        <v>3622</v>
      </c>
      <c r="F347" s="123" t="s">
        <v>474</v>
      </c>
      <c r="G347" s="107">
        <v>2</v>
      </c>
      <c r="H347" s="107">
        <v>0</v>
      </c>
      <c r="I347" s="107">
        <v>2</v>
      </c>
      <c r="J347" s="107">
        <f t="shared" si="5"/>
        <v>4</v>
      </c>
    </row>
    <row r="348" spans="1:10">
      <c r="A348" s="125">
        <v>2017</v>
      </c>
      <c r="B348" s="139" t="s">
        <v>2490</v>
      </c>
      <c r="C348" s="123" t="s">
        <v>612</v>
      </c>
      <c r="D348" s="201" t="s">
        <v>2615</v>
      </c>
      <c r="E348" s="201" t="s">
        <v>3512</v>
      </c>
      <c r="F348" s="123" t="s">
        <v>474</v>
      </c>
      <c r="G348" s="107">
        <v>0</v>
      </c>
      <c r="H348" s="107">
        <v>0</v>
      </c>
      <c r="I348" s="107">
        <v>1</v>
      </c>
      <c r="J348" s="107">
        <f t="shared" si="5"/>
        <v>1</v>
      </c>
    </row>
    <row r="349" spans="1:10">
      <c r="A349" s="125">
        <v>2017</v>
      </c>
      <c r="B349" s="139" t="s">
        <v>2490</v>
      </c>
      <c r="C349" s="123" t="s">
        <v>612</v>
      </c>
      <c r="D349" s="201" t="s">
        <v>2624</v>
      </c>
      <c r="E349" s="201" t="s">
        <v>3504</v>
      </c>
      <c r="F349" s="123" t="s">
        <v>474</v>
      </c>
      <c r="G349" s="107">
        <v>2</v>
      </c>
      <c r="H349" s="107">
        <v>0</v>
      </c>
      <c r="I349" s="107">
        <v>0</v>
      </c>
      <c r="J349" s="107">
        <f t="shared" si="5"/>
        <v>2</v>
      </c>
    </row>
    <row r="350" spans="1:10">
      <c r="A350" s="125">
        <v>2017</v>
      </c>
      <c r="B350" s="139" t="s">
        <v>2490</v>
      </c>
      <c r="C350" s="123" t="s">
        <v>431</v>
      </c>
      <c r="D350" s="201" t="s">
        <v>589</v>
      </c>
      <c r="E350" s="201" t="s">
        <v>3536</v>
      </c>
      <c r="F350" s="123" t="s">
        <v>474</v>
      </c>
      <c r="G350" s="107">
        <v>0</v>
      </c>
      <c r="H350" s="107">
        <v>0</v>
      </c>
      <c r="I350" s="107">
        <v>1</v>
      </c>
      <c r="J350" s="107">
        <f t="shared" si="5"/>
        <v>1</v>
      </c>
    </row>
    <row r="351" spans="1:10">
      <c r="A351" s="125">
        <v>2017</v>
      </c>
      <c r="B351" s="139" t="s">
        <v>2490</v>
      </c>
      <c r="C351" s="123" t="s">
        <v>432</v>
      </c>
      <c r="D351" s="201" t="s">
        <v>2623</v>
      </c>
      <c r="E351" s="201" t="s">
        <v>3829</v>
      </c>
      <c r="F351" s="123" t="s">
        <v>474</v>
      </c>
      <c r="G351" s="107">
        <v>2</v>
      </c>
      <c r="H351" s="107">
        <v>0</v>
      </c>
      <c r="I351" s="107">
        <v>0</v>
      </c>
      <c r="J351" s="107">
        <f t="shared" si="5"/>
        <v>2</v>
      </c>
    </row>
    <row r="352" spans="1:10">
      <c r="A352" s="125">
        <v>2017</v>
      </c>
      <c r="B352" s="139" t="s">
        <v>2490</v>
      </c>
      <c r="C352" s="123" t="s">
        <v>433</v>
      </c>
      <c r="D352" s="201" t="s">
        <v>511</v>
      </c>
      <c r="E352" s="201" t="s">
        <v>3820</v>
      </c>
      <c r="F352" s="123" t="s">
        <v>474</v>
      </c>
      <c r="G352" s="107">
        <v>0</v>
      </c>
      <c r="H352" s="107">
        <v>0</v>
      </c>
      <c r="I352" s="107">
        <v>1</v>
      </c>
      <c r="J352" s="107">
        <f t="shared" si="5"/>
        <v>1</v>
      </c>
    </row>
    <row r="353" spans="1:10">
      <c r="A353" s="125">
        <v>2017</v>
      </c>
      <c r="B353" s="139" t="s">
        <v>2490</v>
      </c>
      <c r="C353" s="123" t="s">
        <v>433</v>
      </c>
      <c r="D353" s="201" t="s">
        <v>511</v>
      </c>
      <c r="E353" s="201" t="s">
        <v>3820</v>
      </c>
      <c r="F353" s="123" t="s">
        <v>474</v>
      </c>
      <c r="G353" s="107">
        <v>1</v>
      </c>
      <c r="H353" s="107">
        <v>0</v>
      </c>
      <c r="I353" s="107">
        <v>1</v>
      </c>
      <c r="J353" s="107">
        <f t="shared" si="5"/>
        <v>2</v>
      </c>
    </row>
    <row r="354" spans="1:10">
      <c r="A354" s="125">
        <v>2017</v>
      </c>
      <c r="B354" s="139" t="s">
        <v>2490</v>
      </c>
      <c r="C354" s="123" t="s">
        <v>433</v>
      </c>
      <c r="D354" s="201" t="s">
        <v>512</v>
      </c>
      <c r="E354" s="201" t="s">
        <v>3520</v>
      </c>
      <c r="F354" s="123" t="s">
        <v>474</v>
      </c>
      <c r="G354" s="107">
        <v>3</v>
      </c>
      <c r="H354" s="107">
        <v>0</v>
      </c>
      <c r="I354" s="107">
        <v>3</v>
      </c>
      <c r="J354" s="107">
        <f t="shared" si="5"/>
        <v>6</v>
      </c>
    </row>
    <row r="355" spans="1:10">
      <c r="A355" s="125">
        <v>2017</v>
      </c>
      <c r="B355" s="139" t="s">
        <v>2490</v>
      </c>
      <c r="C355" s="123" t="s">
        <v>433</v>
      </c>
      <c r="D355" s="201" t="s">
        <v>553</v>
      </c>
      <c r="E355" s="201" t="s">
        <v>3585</v>
      </c>
      <c r="F355" s="123" t="s">
        <v>474</v>
      </c>
      <c r="G355" s="107">
        <v>0</v>
      </c>
      <c r="H355" s="107">
        <v>0</v>
      </c>
      <c r="I355" s="107">
        <v>2</v>
      </c>
      <c r="J355" s="107">
        <f t="shared" si="5"/>
        <v>2</v>
      </c>
    </row>
    <row r="356" spans="1:10">
      <c r="A356" s="125">
        <v>2017</v>
      </c>
      <c r="B356" s="139" t="s">
        <v>2490</v>
      </c>
      <c r="C356" s="123" t="s">
        <v>433</v>
      </c>
      <c r="D356" s="201" t="s">
        <v>596</v>
      </c>
      <c r="E356" s="201" t="s">
        <v>3834</v>
      </c>
      <c r="F356" s="123" t="s">
        <v>474</v>
      </c>
      <c r="G356" s="107">
        <v>1</v>
      </c>
      <c r="H356" s="107">
        <v>0</v>
      </c>
      <c r="I356" s="107">
        <v>1</v>
      </c>
      <c r="J356" s="107">
        <f t="shared" si="5"/>
        <v>2</v>
      </c>
    </row>
    <row r="357" spans="1:10">
      <c r="A357" s="125">
        <v>2017</v>
      </c>
      <c r="B357" s="139" t="s">
        <v>2490</v>
      </c>
      <c r="C357" s="123" t="s">
        <v>433</v>
      </c>
      <c r="D357" s="201" t="s">
        <v>640</v>
      </c>
      <c r="E357" s="201" t="s">
        <v>3520</v>
      </c>
      <c r="F357" s="123" t="s">
        <v>474</v>
      </c>
      <c r="G357" s="107">
        <v>3</v>
      </c>
      <c r="H357" s="107">
        <v>0</v>
      </c>
      <c r="I357" s="107">
        <v>4</v>
      </c>
      <c r="J357" s="107">
        <f t="shared" si="5"/>
        <v>7</v>
      </c>
    </row>
    <row r="358" spans="1:10">
      <c r="A358" s="125">
        <v>2017</v>
      </c>
      <c r="B358" s="139" t="s">
        <v>2490</v>
      </c>
      <c r="C358" s="123" t="s">
        <v>433</v>
      </c>
      <c r="D358" s="201" t="s">
        <v>3706</v>
      </c>
      <c r="E358" s="201" t="s">
        <v>3741</v>
      </c>
      <c r="F358" s="123" t="s">
        <v>474</v>
      </c>
      <c r="G358" s="107">
        <v>2</v>
      </c>
      <c r="H358" s="107">
        <v>0</v>
      </c>
      <c r="I358" s="107">
        <v>0</v>
      </c>
      <c r="J358" s="107">
        <f t="shared" si="5"/>
        <v>2</v>
      </c>
    </row>
    <row r="359" spans="1:10">
      <c r="A359" s="125">
        <v>2017</v>
      </c>
      <c r="B359" s="139" t="s">
        <v>2490</v>
      </c>
      <c r="C359" s="123" t="s">
        <v>433</v>
      </c>
      <c r="D359" s="201" t="s">
        <v>4669</v>
      </c>
      <c r="E359" s="201" t="s">
        <v>3520</v>
      </c>
      <c r="F359" s="123" t="s">
        <v>474</v>
      </c>
      <c r="G359" s="107">
        <v>5</v>
      </c>
      <c r="H359" s="107">
        <v>0</v>
      </c>
      <c r="I359" s="107">
        <v>5</v>
      </c>
      <c r="J359" s="107">
        <f t="shared" si="5"/>
        <v>10</v>
      </c>
    </row>
    <row r="360" spans="1:10">
      <c r="A360" s="125">
        <v>2017</v>
      </c>
      <c r="B360" s="139" t="s">
        <v>2490</v>
      </c>
      <c r="C360" s="123" t="s">
        <v>433</v>
      </c>
      <c r="D360" s="201" t="s">
        <v>514</v>
      </c>
      <c r="E360" s="201" t="s">
        <v>3728</v>
      </c>
      <c r="F360" s="123" t="s">
        <v>474</v>
      </c>
      <c r="G360" s="107">
        <v>1</v>
      </c>
      <c r="H360" s="107">
        <v>0</v>
      </c>
      <c r="I360" s="107">
        <v>0</v>
      </c>
      <c r="J360" s="107">
        <f t="shared" si="5"/>
        <v>1</v>
      </c>
    </row>
    <row r="361" spans="1:10">
      <c r="A361" s="125">
        <v>2017</v>
      </c>
      <c r="B361" s="139" t="s">
        <v>2490</v>
      </c>
      <c r="C361" s="123" t="s">
        <v>435</v>
      </c>
      <c r="D361" s="201" t="s">
        <v>515</v>
      </c>
      <c r="E361" s="201" t="s">
        <v>3467</v>
      </c>
      <c r="F361" s="123" t="s">
        <v>474</v>
      </c>
      <c r="G361" s="107">
        <v>3</v>
      </c>
      <c r="H361" s="107">
        <v>0</v>
      </c>
      <c r="I361" s="107">
        <v>2</v>
      </c>
      <c r="J361" s="107">
        <f t="shared" si="5"/>
        <v>5</v>
      </c>
    </row>
    <row r="362" spans="1:10">
      <c r="A362" s="125">
        <v>2017</v>
      </c>
      <c r="B362" s="139" t="s">
        <v>2490</v>
      </c>
      <c r="C362" s="123" t="s">
        <v>436</v>
      </c>
      <c r="D362" s="201" t="s">
        <v>656</v>
      </c>
      <c r="E362" s="201" t="s">
        <v>3602</v>
      </c>
      <c r="F362" s="123" t="s">
        <v>474</v>
      </c>
      <c r="G362" s="107">
        <v>2</v>
      </c>
      <c r="H362" s="107">
        <v>0</v>
      </c>
      <c r="I362" s="107">
        <v>0</v>
      </c>
      <c r="J362" s="107">
        <f t="shared" si="5"/>
        <v>2</v>
      </c>
    </row>
    <row r="363" spans="1:10">
      <c r="A363" s="125">
        <v>2017</v>
      </c>
      <c r="B363" s="139" t="s">
        <v>2490</v>
      </c>
      <c r="C363" s="123" t="s">
        <v>437</v>
      </c>
      <c r="D363" s="201" t="s">
        <v>3709</v>
      </c>
      <c r="E363" s="201" t="s">
        <v>3511</v>
      </c>
      <c r="F363" s="123" t="s">
        <v>474</v>
      </c>
      <c r="G363" s="107">
        <v>0</v>
      </c>
      <c r="H363" s="107">
        <v>0</v>
      </c>
      <c r="I363" s="107">
        <v>1</v>
      </c>
      <c r="J363" s="107">
        <f t="shared" si="5"/>
        <v>1</v>
      </c>
    </row>
    <row r="364" spans="1:10">
      <c r="A364" s="125">
        <v>2017</v>
      </c>
      <c r="B364" s="139" t="s">
        <v>2490</v>
      </c>
      <c r="C364" s="123" t="s">
        <v>517</v>
      </c>
      <c r="D364" s="201" t="s">
        <v>556</v>
      </c>
      <c r="E364" s="201" t="s">
        <v>3491</v>
      </c>
      <c r="F364" s="123" t="s">
        <v>474</v>
      </c>
      <c r="G364" s="107">
        <v>1</v>
      </c>
      <c r="H364" s="107">
        <v>0</v>
      </c>
      <c r="I364" s="107">
        <v>0</v>
      </c>
      <c r="J364" s="107">
        <f t="shared" si="5"/>
        <v>1</v>
      </c>
    </row>
    <row r="365" spans="1:10">
      <c r="A365" s="125">
        <v>2017</v>
      </c>
      <c r="B365" s="139" t="s">
        <v>2490</v>
      </c>
      <c r="C365" s="123" t="s">
        <v>517</v>
      </c>
      <c r="D365" s="201" t="s">
        <v>525</v>
      </c>
      <c r="E365" s="201" t="s">
        <v>3491</v>
      </c>
      <c r="F365" s="123" t="s">
        <v>474</v>
      </c>
      <c r="G365" s="107">
        <v>1</v>
      </c>
      <c r="H365" s="107">
        <v>0</v>
      </c>
      <c r="I365" s="107">
        <v>1</v>
      </c>
      <c r="J365" s="107">
        <f t="shared" si="5"/>
        <v>2</v>
      </c>
    </row>
    <row r="366" spans="1:10">
      <c r="A366" s="125">
        <v>2017</v>
      </c>
      <c r="B366" s="139" t="s">
        <v>2490</v>
      </c>
      <c r="C366" s="123" t="s">
        <v>3689</v>
      </c>
      <c r="D366" s="201" t="s">
        <v>603</v>
      </c>
      <c r="E366" s="201" t="s">
        <v>3492</v>
      </c>
      <c r="F366" s="123" t="s">
        <v>474</v>
      </c>
      <c r="G366" s="107">
        <v>0</v>
      </c>
      <c r="H366" s="107">
        <v>0</v>
      </c>
      <c r="I366" s="107">
        <v>1</v>
      </c>
      <c r="J366" s="107">
        <f t="shared" si="5"/>
        <v>1</v>
      </c>
    </row>
    <row r="367" spans="1:10">
      <c r="A367" s="125">
        <v>2017</v>
      </c>
      <c r="B367" s="139" t="s">
        <v>2490</v>
      </c>
      <c r="C367" s="123" t="s">
        <v>444</v>
      </c>
      <c r="D367" s="201" t="s">
        <v>3710</v>
      </c>
      <c r="E367" s="201" t="s">
        <v>3744</v>
      </c>
      <c r="F367" s="123" t="s">
        <v>474</v>
      </c>
      <c r="G367" s="107">
        <v>0</v>
      </c>
      <c r="H367" s="107">
        <v>0</v>
      </c>
      <c r="I367" s="107">
        <v>1</v>
      </c>
      <c r="J367" s="107">
        <f t="shared" si="5"/>
        <v>1</v>
      </c>
    </row>
    <row r="368" spans="1:10">
      <c r="A368" s="125">
        <v>2017</v>
      </c>
      <c r="B368" s="139" t="s">
        <v>2490</v>
      </c>
      <c r="C368" s="123" t="s">
        <v>444</v>
      </c>
      <c r="D368" s="201" t="s">
        <v>520</v>
      </c>
      <c r="E368" s="201" t="s">
        <v>3506</v>
      </c>
      <c r="F368" s="123" t="s">
        <v>474</v>
      </c>
      <c r="G368" s="107">
        <v>0</v>
      </c>
      <c r="H368" s="107">
        <v>0</v>
      </c>
      <c r="I368" s="107">
        <v>2</v>
      </c>
      <c r="J368" s="107">
        <f t="shared" si="5"/>
        <v>2</v>
      </c>
    </row>
    <row r="369" spans="1:10">
      <c r="A369" s="125">
        <v>2017</v>
      </c>
      <c r="B369" s="141" t="s">
        <v>644</v>
      </c>
      <c r="C369" s="123" t="s">
        <v>410</v>
      </c>
      <c r="D369" s="201" t="s">
        <v>1886</v>
      </c>
      <c r="E369" s="201" t="s">
        <v>3471</v>
      </c>
      <c r="F369" s="123" t="s">
        <v>2956</v>
      </c>
      <c r="G369" s="107">
        <v>5</v>
      </c>
      <c r="H369" s="107">
        <v>0</v>
      </c>
      <c r="I369" s="107">
        <v>6</v>
      </c>
      <c r="J369" s="107">
        <f t="shared" si="5"/>
        <v>11</v>
      </c>
    </row>
    <row r="370" spans="1:10">
      <c r="A370" s="125">
        <v>2017</v>
      </c>
      <c r="B370" s="141" t="s">
        <v>644</v>
      </c>
      <c r="C370" s="123" t="s">
        <v>410</v>
      </c>
      <c r="D370" s="201" t="s">
        <v>2957</v>
      </c>
      <c r="E370" s="201" t="s">
        <v>3470</v>
      </c>
      <c r="F370" s="123" t="s">
        <v>2956</v>
      </c>
      <c r="G370" s="107">
        <v>0</v>
      </c>
      <c r="H370" s="107">
        <v>0</v>
      </c>
      <c r="I370" s="107">
        <v>3</v>
      </c>
      <c r="J370" s="107">
        <f t="shared" si="5"/>
        <v>3</v>
      </c>
    </row>
    <row r="371" spans="1:10">
      <c r="A371" s="125">
        <v>2017</v>
      </c>
      <c r="B371" s="141" t="s">
        <v>644</v>
      </c>
      <c r="C371" s="123" t="s">
        <v>410</v>
      </c>
      <c r="D371" s="201" t="s">
        <v>521</v>
      </c>
      <c r="E371" s="201" t="s">
        <v>3723</v>
      </c>
      <c r="F371" s="123" t="s">
        <v>2956</v>
      </c>
      <c r="G371" s="107">
        <v>0</v>
      </c>
      <c r="H371" s="107">
        <v>0</v>
      </c>
      <c r="I371" s="107">
        <v>2</v>
      </c>
      <c r="J371" s="107">
        <f t="shared" si="5"/>
        <v>2</v>
      </c>
    </row>
    <row r="372" spans="1:10">
      <c r="A372" s="125">
        <v>2017</v>
      </c>
      <c r="B372" s="141" t="s">
        <v>644</v>
      </c>
      <c r="C372" s="123" t="s">
        <v>410</v>
      </c>
      <c r="D372" s="201" t="s">
        <v>3707</v>
      </c>
      <c r="E372" s="201" t="s">
        <v>3742</v>
      </c>
      <c r="F372" s="123" t="s">
        <v>2956</v>
      </c>
      <c r="G372" s="107">
        <v>0</v>
      </c>
      <c r="H372" s="107">
        <v>0</v>
      </c>
      <c r="I372" s="107">
        <v>2</v>
      </c>
      <c r="J372" s="107">
        <f t="shared" si="5"/>
        <v>2</v>
      </c>
    </row>
    <row r="373" spans="1:10">
      <c r="A373" s="125">
        <v>2017</v>
      </c>
      <c r="B373" s="141" t="s">
        <v>644</v>
      </c>
      <c r="C373" s="123" t="s">
        <v>410</v>
      </c>
      <c r="D373" s="201" t="s">
        <v>3707</v>
      </c>
      <c r="E373" s="201" t="s">
        <v>3742</v>
      </c>
      <c r="F373" s="123" t="s">
        <v>2956</v>
      </c>
      <c r="G373" s="107">
        <v>2</v>
      </c>
      <c r="H373" s="107">
        <v>0</v>
      </c>
      <c r="I373" s="107">
        <v>0</v>
      </c>
      <c r="J373" s="107">
        <f t="shared" si="5"/>
        <v>2</v>
      </c>
    </row>
    <row r="374" spans="1:10">
      <c r="A374" s="125">
        <v>2017</v>
      </c>
      <c r="B374" s="141" t="s">
        <v>644</v>
      </c>
      <c r="C374" s="123" t="s">
        <v>411</v>
      </c>
      <c r="D374" s="201" t="s">
        <v>2958</v>
      </c>
      <c r="E374" s="201" t="s">
        <v>3458</v>
      </c>
      <c r="F374" s="123" t="s">
        <v>2956</v>
      </c>
      <c r="G374" s="107">
        <v>1</v>
      </c>
      <c r="H374" s="107">
        <v>0</v>
      </c>
      <c r="I374" s="107">
        <v>0</v>
      </c>
      <c r="J374" s="107">
        <f t="shared" si="5"/>
        <v>1</v>
      </c>
    </row>
    <row r="375" spans="1:10">
      <c r="A375" s="125">
        <v>2017</v>
      </c>
      <c r="B375" s="141" t="s">
        <v>644</v>
      </c>
      <c r="C375" s="123" t="s">
        <v>411</v>
      </c>
      <c r="D375" s="201" t="s">
        <v>566</v>
      </c>
      <c r="E375" s="201" t="s">
        <v>3619</v>
      </c>
      <c r="F375" s="123" t="s">
        <v>2956</v>
      </c>
      <c r="G375" s="107">
        <v>2</v>
      </c>
      <c r="H375" s="107">
        <v>0</v>
      </c>
      <c r="I375" s="107">
        <v>0</v>
      </c>
      <c r="J375" s="107">
        <f t="shared" si="5"/>
        <v>2</v>
      </c>
    </row>
    <row r="376" spans="1:10">
      <c r="A376" s="125">
        <v>2017</v>
      </c>
      <c r="B376" s="141" t="s">
        <v>644</v>
      </c>
      <c r="C376" s="123" t="s">
        <v>411</v>
      </c>
      <c r="D376" s="201" t="s">
        <v>2959</v>
      </c>
      <c r="E376" s="201" t="s">
        <v>3734</v>
      </c>
      <c r="F376" s="123" t="s">
        <v>2956</v>
      </c>
      <c r="G376" s="107">
        <v>0</v>
      </c>
      <c r="H376" s="107">
        <v>0</v>
      </c>
      <c r="I376" s="107">
        <v>1</v>
      </c>
      <c r="J376" s="107">
        <f t="shared" si="5"/>
        <v>1</v>
      </c>
    </row>
    <row r="377" spans="1:10">
      <c r="A377" s="125">
        <v>2017</v>
      </c>
      <c r="B377" s="141" t="s">
        <v>644</v>
      </c>
      <c r="C377" s="123" t="s">
        <v>411</v>
      </c>
      <c r="D377" s="201" t="s">
        <v>1887</v>
      </c>
      <c r="E377" s="201" t="s">
        <v>3735</v>
      </c>
      <c r="F377" s="123" t="s">
        <v>2956</v>
      </c>
      <c r="G377" s="107">
        <v>1</v>
      </c>
      <c r="H377" s="107">
        <v>0</v>
      </c>
      <c r="I377" s="107">
        <v>0</v>
      </c>
      <c r="J377" s="107">
        <f t="shared" si="5"/>
        <v>1</v>
      </c>
    </row>
    <row r="378" spans="1:10">
      <c r="A378" s="125">
        <v>2017</v>
      </c>
      <c r="B378" s="141" t="s">
        <v>644</v>
      </c>
      <c r="C378" s="123" t="s">
        <v>412</v>
      </c>
      <c r="D378" s="201" t="s">
        <v>479</v>
      </c>
      <c r="E378" s="201" t="s">
        <v>3474</v>
      </c>
      <c r="F378" s="123" t="s">
        <v>2956</v>
      </c>
      <c r="G378" s="107">
        <v>1</v>
      </c>
      <c r="H378" s="107">
        <v>0</v>
      </c>
      <c r="I378" s="107">
        <v>0</v>
      </c>
      <c r="J378" s="107">
        <f t="shared" si="5"/>
        <v>1</v>
      </c>
    </row>
    <row r="379" spans="1:10">
      <c r="A379" s="125">
        <v>2017</v>
      </c>
      <c r="B379" s="141" t="s">
        <v>644</v>
      </c>
      <c r="C379" s="123" t="s">
        <v>447</v>
      </c>
      <c r="D379" s="201" t="s">
        <v>660</v>
      </c>
      <c r="E379" s="201" t="s">
        <v>3715</v>
      </c>
      <c r="F379" s="123" t="s">
        <v>2956</v>
      </c>
      <c r="G379" s="107">
        <v>3</v>
      </c>
      <c r="H379" s="107">
        <v>0</v>
      </c>
      <c r="I379" s="107">
        <v>1</v>
      </c>
      <c r="J379" s="107">
        <f t="shared" si="5"/>
        <v>4</v>
      </c>
    </row>
    <row r="380" spans="1:10">
      <c r="A380" s="125">
        <v>2017</v>
      </c>
      <c r="B380" s="141" t="s">
        <v>644</v>
      </c>
      <c r="C380" s="123" t="s">
        <v>414</v>
      </c>
      <c r="D380" s="201" t="s">
        <v>2960</v>
      </c>
      <c r="E380" s="201" t="s">
        <v>3567</v>
      </c>
      <c r="F380" s="123" t="s">
        <v>2956</v>
      </c>
      <c r="G380" s="107">
        <v>0</v>
      </c>
      <c r="H380" s="107">
        <v>0</v>
      </c>
      <c r="I380" s="107">
        <v>3</v>
      </c>
      <c r="J380" s="107">
        <f t="shared" si="5"/>
        <v>3</v>
      </c>
    </row>
    <row r="381" spans="1:10">
      <c r="A381" s="125">
        <v>2017</v>
      </c>
      <c r="B381" s="141" t="s">
        <v>644</v>
      </c>
      <c r="C381" s="123" t="s">
        <v>414</v>
      </c>
      <c r="D381" s="201" t="s">
        <v>3845</v>
      </c>
      <c r="E381" s="201" t="s">
        <v>3634</v>
      </c>
      <c r="F381" s="123" t="s">
        <v>2956</v>
      </c>
      <c r="G381" s="107">
        <v>0</v>
      </c>
      <c r="H381" s="107">
        <v>0</v>
      </c>
      <c r="I381" s="107">
        <v>1</v>
      </c>
      <c r="J381" s="107">
        <f t="shared" si="5"/>
        <v>1</v>
      </c>
    </row>
    <row r="382" spans="1:10">
      <c r="A382" s="125">
        <v>2017</v>
      </c>
      <c r="B382" s="141" t="s">
        <v>644</v>
      </c>
      <c r="C382" s="123" t="s">
        <v>414</v>
      </c>
      <c r="D382" s="201" t="s">
        <v>2961</v>
      </c>
      <c r="E382" s="201" t="s">
        <v>3736</v>
      </c>
      <c r="F382" s="123" t="s">
        <v>2956</v>
      </c>
      <c r="G382" s="107">
        <v>0</v>
      </c>
      <c r="H382" s="107">
        <v>0</v>
      </c>
      <c r="I382" s="107">
        <v>1</v>
      </c>
      <c r="J382" s="107">
        <f t="shared" si="5"/>
        <v>1</v>
      </c>
    </row>
    <row r="383" spans="1:10">
      <c r="A383" s="125">
        <v>2017</v>
      </c>
      <c r="B383" s="141" t="s">
        <v>644</v>
      </c>
      <c r="C383" s="123" t="s">
        <v>414</v>
      </c>
      <c r="D383" s="201" t="s">
        <v>480</v>
      </c>
      <c r="E383" s="201" t="s">
        <v>3606</v>
      </c>
      <c r="F383" s="123" t="s">
        <v>2956</v>
      </c>
      <c r="G383" s="107">
        <v>1</v>
      </c>
      <c r="H383" s="107">
        <v>0</v>
      </c>
      <c r="I383" s="107">
        <v>0</v>
      </c>
      <c r="J383" s="107">
        <f t="shared" si="5"/>
        <v>1</v>
      </c>
    </row>
    <row r="384" spans="1:10">
      <c r="A384" s="125">
        <v>2017</v>
      </c>
      <c r="B384" s="141" t="s">
        <v>644</v>
      </c>
      <c r="C384" s="123" t="s">
        <v>416</v>
      </c>
      <c r="D384" s="201" t="s">
        <v>3746</v>
      </c>
      <c r="E384" s="201" t="s">
        <v>3525</v>
      </c>
      <c r="F384" s="123" t="s">
        <v>2956</v>
      </c>
      <c r="G384" s="107">
        <v>1</v>
      </c>
      <c r="H384" s="107">
        <v>0</v>
      </c>
      <c r="I384" s="107">
        <v>1</v>
      </c>
      <c r="J384" s="107">
        <f t="shared" si="5"/>
        <v>2</v>
      </c>
    </row>
    <row r="385" spans="1:10">
      <c r="A385" s="125">
        <v>2017</v>
      </c>
      <c r="B385" s="141" t="s">
        <v>644</v>
      </c>
      <c r="C385" s="123" t="s">
        <v>416</v>
      </c>
      <c r="D385" s="201" t="s">
        <v>484</v>
      </c>
      <c r="E385" s="201" t="s">
        <v>3460</v>
      </c>
      <c r="F385" s="123" t="s">
        <v>2956</v>
      </c>
      <c r="G385" s="107">
        <v>1</v>
      </c>
      <c r="H385" s="107">
        <v>0</v>
      </c>
      <c r="I385" s="107">
        <v>2</v>
      </c>
      <c r="J385" s="107">
        <f t="shared" si="5"/>
        <v>3</v>
      </c>
    </row>
    <row r="386" spans="1:10">
      <c r="A386" s="125">
        <v>2017</v>
      </c>
      <c r="B386" s="141" t="s">
        <v>644</v>
      </c>
      <c r="C386" s="123" t="s">
        <v>416</v>
      </c>
      <c r="D386" s="201" t="s">
        <v>485</v>
      </c>
      <c r="E386" s="201" t="s">
        <v>3525</v>
      </c>
      <c r="F386" s="123" t="s">
        <v>2956</v>
      </c>
      <c r="G386" s="107">
        <v>0</v>
      </c>
      <c r="H386" s="107">
        <v>0</v>
      </c>
      <c r="I386" s="107">
        <v>2</v>
      </c>
      <c r="J386" s="107">
        <f t="shared" ref="J386:J449" si="6">+I386+H386+G386</f>
        <v>2</v>
      </c>
    </row>
    <row r="387" spans="1:10">
      <c r="A387" s="125">
        <v>2017</v>
      </c>
      <c r="B387" s="141" t="s">
        <v>644</v>
      </c>
      <c r="C387" s="123" t="s">
        <v>416</v>
      </c>
      <c r="D387" s="201" t="s">
        <v>1889</v>
      </c>
      <c r="E387" s="201" t="s">
        <v>3525</v>
      </c>
      <c r="F387" s="123" t="s">
        <v>2956</v>
      </c>
      <c r="G387" s="107">
        <v>1</v>
      </c>
      <c r="H387" s="107">
        <v>0</v>
      </c>
      <c r="I387" s="107">
        <v>0</v>
      </c>
      <c r="J387" s="107">
        <f t="shared" si="6"/>
        <v>1</v>
      </c>
    </row>
    <row r="388" spans="1:10">
      <c r="A388" s="125">
        <v>2017</v>
      </c>
      <c r="B388" s="141" t="s">
        <v>644</v>
      </c>
      <c r="C388" s="123" t="s">
        <v>416</v>
      </c>
      <c r="D388" s="201" t="s">
        <v>539</v>
      </c>
      <c r="E388" s="201" t="s">
        <v>3525</v>
      </c>
      <c r="F388" s="123" t="s">
        <v>2956</v>
      </c>
      <c r="G388" s="107">
        <v>0</v>
      </c>
      <c r="H388" s="107">
        <v>0</v>
      </c>
      <c r="I388" s="107">
        <v>1</v>
      </c>
      <c r="J388" s="107">
        <f t="shared" si="6"/>
        <v>1</v>
      </c>
    </row>
    <row r="389" spans="1:10">
      <c r="A389" s="125">
        <v>2017</v>
      </c>
      <c r="B389" s="141" t="s">
        <v>644</v>
      </c>
      <c r="C389" s="123" t="s">
        <v>416</v>
      </c>
      <c r="D389" s="201" t="s">
        <v>661</v>
      </c>
      <c r="E389" s="201" t="s">
        <v>3525</v>
      </c>
      <c r="F389" s="123" t="s">
        <v>2956</v>
      </c>
      <c r="G389" s="107">
        <v>1</v>
      </c>
      <c r="H389" s="107">
        <v>0</v>
      </c>
      <c r="I389" s="107">
        <v>1</v>
      </c>
      <c r="J389" s="107">
        <f t="shared" si="6"/>
        <v>2</v>
      </c>
    </row>
    <row r="390" spans="1:10">
      <c r="A390" s="125">
        <v>2017</v>
      </c>
      <c r="B390" s="141" t="s">
        <v>644</v>
      </c>
      <c r="C390" s="123" t="s">
        <v>417</v>
      </c>
      <c r="D390" s="201" t="s">
        <v>2610</v>
      </c>
      <c r="E390" s="201" t="s">
        <v>3713</v>
      </c>
      <c r="F390" s="123" t="s">
        <v>2956</v>
      </c>
      <c r="G390" s="107">
        <v>4</v>
      </c>
      <c r="H390" s="107">
        <v>0</v>
      </c>
      <c r="I390" s="107">
        <v>1</v>
      </c>
      <c r="J390" s="107">
        <f t="shared" si="6"/>
        <v>5</v>
      </c>
    </row>
    <row r="391" spans="1:10">
      <c r="A391" s="125">
        <v>2017</v>
      </c>
      <c r="B391" s="141" t="s">
        <v>644</v>
      </c>
      <c r="C391" s="123" t="s">
        <v>419</v>
      </c>
      <c r="D391" s="201" t="s">
        <v>1882</v>
      </c>
      <c r="E391" s="201" t="s">
        <v>3491</v>
      </c>
      <c r="F391" s="123" t="s">
        <v>2956</v>
      </c>
      <c r="G391" s="107">
        <v>2</v>
      </c>
      <c r="H391" s="107">
        <v>0</v>
      </c>
      <c r="I391" s="107">
        <v>3</v>
      </c>
      <c r="J391" s="107">
        <f t="shared" si="6"/>
        <v>5</v>
      </c>
    </row>
    <row r="392" spans="1:10">
      <c r="A392" s="125">
        <v>2017</v>
      </c>
      <c r="B392" s="141" t="s">
        <v>644</v>
      </c>
      <c r="C392" s="123" t="s">
        <v>1880</v>
      </c>
      <c r="D392" s="201" t="s">
        <v>1881</v>
      </c>
      <c r="E392" s="201" t="s">
        <v>3730</v>
      </c>
      <c r="F392" s="123" t="s">
        <v>2956</v>
      </c>
      <c r="G392" s="107">
        <v>0</v>
      </c>
      <c r="H392" s="107">
        <v>0</v>
      </c>
      <c r="I392" s="107">
        <v>2</v>
      </c>
      <c r="J392" s="107">
        <f t="shared" si="6"/>
        <v>2</v>
      </c>
    </row>
    <row r="393" spans="1:10">
      <c r="A393" s="125">
        <v>2017</v>
      </c>
      <c r="B393" s="141" t="s">
        <v>644</v>
      </c>
      <c r="C393" s="123" t="s">
        <v>422</v>
      </c>
      <c r="D393" s="201" t="s">
        <v>3747</v>
      </c>
      <c r="E393" s="201" t="s">
        <v>3495</v>
      </c>
      <c r="F393" s="123" t="s">
        <v>2956</v>
      </c>
      <c r="G393" s="107">
        <v>1</v>
      </c>
      <c r="H393" s="107">
        <v>0</v>
      </c>
      <c r="I393" s="107">
        <v>0</v>
      </c>
      <c r="J393" s="107">
        <f t="shared" si="6"/>
        <v>1</v>
      </c>
    </row>
    <row r="394" spans="1:10">
      <c r="A394" s="125">
        <v>2017</v>
      </c>
      <c r="B394" s="141" t="s">
        <v>644</v>
      </c>
      <c r="C394" s="123" t="s">
        <v>423</v>
      </c>
      <c r="D394" s="201" t="s">
        <v>3748</v>
      </c>
      <c r="E394" s="201" t="s">
        <v>3476</v>
      </c>
      <c r="F394" s="123" t="s">
        <v>2956</v>
      </c>
      <c r="G394" s="107">
        <v>0</v>
      </c>
      <c r="H394" s="107">
        <v>0</v>
      </c>
      <c r="I394" s="107">
        <v>3</v>
      </c>
      <c r="J394" s="107">
        <f t="shared" si="6"/>
        <v>3</v>
      </c>
    </row>
    <row r="395" spans="1:10">
      <c r="A395" s="125">
        <v>2017</v>
      </c>
      <c r="B395" s="141" t="s">
        <v>644</v>
      </c>
      <c r="C395" s="123" t="s">
        <v>423</v>
      </c>
      <c r="D395" s="201" t="s">
        <v>3748</v>
      </c>
      <c r="E395" s="201" t="s">
        <v>3476</v>
      </c>
      <c r="F395" s="123" t="s">
        <v>2956</v>
      </c>
      <c r="G395" s="107">
        <v>0</v>
      </c>
      <c r="H395" s="107">
        <v>0</v>
      </c>
      <c r="I395" s="107">
        <v>2</v>
      </c>
      <c r="J395" s="107">
        <f t="shared" si="6"/>
        <v>2</v>
      </c>
    </row>
    <row r="396" spans="1:10">
      <c r="A396" s="125">
        <v>2017</v>
      </c>
      <c r="B396" s="141" t="s">
        <v>644</v>
      </c>
      <c r="C396" s="123" t="s">
        <v>423</v>
      </c>
      <c r="D396" s="201" t="s">
        <v>4625</v>
      </c>
      <c r="E396" s="201" t="s">
        <v>3531</v>
      </c>
      <c r="F396" s="123" t="s">
        <v>2956</v>
      </c>
      <c r="G396" s="107">
        <v>0</v>
      </c>
      <c r="H396" s="107">
        <v>0</v>
      </c>
      <c r="I396" s="107">
        <v>1</v>
      </c>
      <c r="J396" s="107">
        <f t="shared" si="6"/>
        <v>1</v>
      </c>
    </row>
    <row r="397" spans="1:10">
      <c r="A397" s="125">
        <v>2017</v>
      </c>
      <c r="B397" s="141" t="s">
        <v>644</v>
      </c>
      <c r="C397" s="123" t="s">
        <v>423</v>
      </c>
      <c r="D397" s="201" t="s">
        <v>2962</v>
      </c>
      <c r="E397" s="201" t="s">
        <v>3635</v>
      </c>
      <c r="F397" s="123" t="s">
        <v>2956</v>
      </c>
      <c r="G397" s="107">
        <v>1</v>
      </c>
      <c r="H397" s="107">
        <v>0</v>
      </c>
      <c r="I397" s="107">
        <v>0</v>
      </c>
      <c r="J397" s="107">
        <f t="shared" si="6"/>
        <v>1</v>
      </c>
    </row>
    <row r="398" spans="1:10">
      <c r="A398" s="125">
        <v>2017</v>
      </c>
      <c r="B398" s="141" t="s">
        <v>644</v>
      </c>
      <c r="C398" s="123" t="s">
        <v>423</v>
      </c>
      <c r="D398" s="201" t="s">
        <v>570</v>
      </c>
      <c r="E398" s="201" t="s">
        <v>3592</v>
      </c>
      <c r="F398" s="123" t="s">
        <v>2956</v>
      </c>
      <c r="G398" s="107">
        <v>2</v>
      </c>
      <c r="H398" s="107">
        <v>0</v>
      </c>
      <c r="I398" s="107">
        <v>1</v>
      </c>
      <c r="J398" s="107">
        <f t="shared" si="6"/>
        <v>3</v>
      </c>
    </row>
    <row r="399" spans="1:10">
      <c r="A399" s="125">
        <v>2017</v>
      </c>
      <c r="B399" s="141" t="s">
        <v>644</v>
      </c>
      <c r="C399" s="123" t="s">
        <v>423</v>
      </c>
      <c r="D399" s="201" t="s">
        <v>541</v>
      </c>
      <c r="E399" s="201" t="s">
        <v>3601</v>
      </c>
      <c r="F399" s="123" t="s">
        <v>2956</v>
      </c>
      <c r="G399" s="107">
        <v>4</v>
      </c>
      <c r="H399" s="107">
        <v>0</v>
      </c>
      <c r="I399" s="107">
        <v>0</v>
      </c>
      <c r="J399" s="107">
        <f t="shared" si="6"/>
        <v>4</v>
      </c>
    </row>
    <row r="400" spans="1:10">
      <c r="A400" s="125">
        <v>2017</v>
      </c>
      <c r="B400" s="141" t="s">
        <v>644</v>
      </c>
      <c r="C400" s="123" t="s">
        <v>423</v>
      </c>
      <c r="D400" s="201" t="s">
        <v>2963</v>
      </c>
      <c r="E400" s="201" t="s">
        <v>3614</v>
      </c>
      <c r="F400" s="123" t="s">
        <v>2956</v>
      </c>
      <c r="G400" s="107">
        <v>1</v>
      </c>
      <c r="H400" s="107">
        <v>0</v>
      </c>
      <c r="I400" s="107">
        <v>1</v>
      </c>
      <c r="J400" s="107">
        <f t="shared" si="6"/>
        <v>2</v>
      </c>
    </row>
    <row r="401" spans="1:10">
      <c r="A401" s="125">
        <v>2017</v>
      </c>
      <c r="B401" s="141" t="s">
        <v>644</v>
      </c>
      <c r="C401" s="123" t="s">
        <v>423</v>
      </c>
      <c r="D401" s="201" t="s">
        <v>3282</v>
      </c>
      <c r="E401" s="201" t="s">
        <v>3614</v>
      </c>
      <c r="F401" s="123" t="s">
        <v>2956</v>
      </c>
      <c r="G401" s="107">
        <v>2</v>
      </c>
      <c r="H401" s="107">
        <v>0</v>
      </c>
      <c r="I401" s="107">
        <v>1</v>
      </c>
      <c r="J401" s="107">
        <f t="shared" si="6"/>
        <v>3</v>
      </c>
    </row>
    <row r="402" spans="1:10">
      <c r="A402" s="125">
        <v>2017</v>
      </c>
      <c r="B402" s="141" t="s">
        <v>644</v>
      </c>
      <c r="C402" s="123" t="s">
        <v>423</v>
      </c>
      <c r="D402" s="201" t="s">
        <v>500</v>
      </c>
      <c r="E402" s="201" t="s">
        <v>3615</v>
      </c>
      <c r="F402" s="123" t="s">
        <v>2956</v>
      </c>
      <c r="G402" s="107">
        <v>1</v>
      </c>
      <c r="H402" s="107">
        <v>0</v>
      </c>
      <c r="I402" s="107">
        <v>1</v>
      </c>
      <c r="J402" s="107">
        <f t="shared" si="6"/>
        <v>2</v>
      </c>
    </row>
    <row r="403" spans="1:10">
      <c r="A403" s="125">
        <v>2017</v>
      </c>
      <c r="B403" s="141" t="s">
        <v>644</v>
      </c>
      <c r="C403" s="123" t="s">
        <v>423</v>
      </c>
      <c r="D403" s="201" t="s">
        <v>2964</v>
      </c>
      <c r="E403" s="201" t="s">
        <v>3737</v>
      </c>
      <c r="F403" s="123" t="s">
        <v>2956</v>
      </c>
      <c r="G403" s="107">
        <v>2</v>
      </c>
      <c r="H403" s="107">
        <v>0</v>
      </c>
      <c r="I403" s="107">
        <v>0</v>
      </c>
      <c r="J403" s="107">
        <f t="shared" si="6"/>
        <v>2</v>
      </c>
    </row>
    <row r="404" spans="1:10">
      <c r="A404" s="125">
        <v>2017</v>
      </c>
      <c r="B404" s="141" t="s">
        <v>644</v>
      </c>
      <c r="C404" s="123" t="s">
        <v>424</v>
      </c>
      <c r="D404" s="201" t="s">
        <v>662</v>
      </c>
      <c r="E404" s="201" t="s">
        <v>3837</v>
      </c>
      <c r="F404" s="123" t="s">
        <v>2956</v>
      </c>
      <c r="G404" s="107">
        <v>1</v>
      </c>
      <c r="H404" s="107">
        <v>0</v>
      </c>
      <c r="I404" s="107">
        <v>1</v>
      </c>
      <c r="J404" s="107">
        <f t="shared" si="6"/>
        <v>2</v>
      </c>
    </row>
    <row r="405" spans="1:10">
      <c r="A405" s="125">
        <v>2017</v>
      </c>
      <c r="B405" s="141" t="s">
        <v>644</v>
      </c>
      <c r="C405" s="123" t="s">
        <v>427</v>
      </c>
      <c r="D405" s="201" t="s">
        <v>527</v>
      </c>
      <c r="E405" s="201" t="s">
        <v>3507</v>
      </c>
      <c r="F405" s="123" t="s">
        <v>2956</v>
      </c>
      <c r="G405" s="107">
        <v>2</v>
      </c>
      <c r="H405" s="107">
        <v>0</v>
      </c>
      <c r="I405" s="107">
        <v>2</v>
      </c>
      <c r="J405" s="107">
        <f t="shared" si="6"/>
        <v>4</v>
      </c>
    </row>
    <row r="406" spans="1:10">
      <c r="A406" s="125">
        <v>2017</v>
      </c>
      <c r="B406" s="141" t="s">
        <v>644</v>
      </c>
      <c r="C406" s="123" t="s">
        <v>430</v>
      </c>
      <c r="D406" s="201" t="s">
        <v>3749</v>
      </c>
      <c r="E406" s="201" t="s">
        <v>3500</v>
      </c>
      <c r="F406" s="123" t="s">
        <v>2956</v>
      </c>
      <c r="G406" s="107">
        <v>1</v>
      </c>
      <c r="H406" s="107">
        <v>0</v>
      </c>
      <c r="I406" s="107">
        <v>2</v>
      </c>
      <c r="J406" s="107">
        <f t="shared" si="6"/>
        <v>3</v>
      </c>
    </row>
    <row r="407" spans="1:10">
      <c r="A407" s="125">
        <v>2017</v>
      </c>
      <c r="B407" s="141" t="s">
        <v>644</v>
      </c>
      <c r="C407" s="123" t="s">
        <v>430</v>
      </c>
      <c r="D407" s="201" t="s">
        <v>3674</v>
      </c>
      <c r="E407" s="201" t="s">
        <v>3630</v>
      </c>
      <c r="F407" s="123" t="s">
        <v>2956</v>
      </c>
      <c r="G407" s="107">
        <v>0</v>
      </c>
      <c r="H407" s="107">
        <v>0</v>
      </c>
      <c r="I407" s="107">
        <v>1</v>
      </c>
      <c r="J407" s="107">
        <f t="shared" si="6"/>
        <v>1</v>
      </c>
    </row>
    <row r="408" spans="1:10">
      <c r="A408" s="125">
        <v>2017</v>
      </c>
      <c r="B408" s="141" t="s">
        <v>644</v>
      </c>
      <c r="C408" s="123" t="s">
        <v>433</v>
      </c>
      <c r="D408" s="201" t="s">
        <v>4961</v>
      </c>
      <c r="E408" s="201" t="s">
        <v>3814</v>
      </c>
      <c r="F408" s="123" t="s">
        <v>2956</v>
      </c>
      <c r="G408" s="107">
        <v>2</v>
      </c>
      <c r="H408" s="107">
        <v>0</v>
      </c>
      <c r="I408" s="107">
        <v>2</v>
      </c>
      <c r="J408" s="107">
        <f t="shared" si="6"/>
        <v>4</v>
      </c>
    </row>
    <row r="409" spans="1:10">
      <c r="A409" s="125">
        <v>2017</v>
      </c>
      <c r="B409" s="141" t="s">
        <v>644</v>
      </c>
      <c r="C409" s="123" t="s">
        <v>433</v>
      </c>
      <c r="D409" s="201" t="s">
        <v>2965</v>
      </c>
      <c r="E409" s="201" t="s">
        <v>3842</v>
      </c>
      <c r="F409" s="123" t="s">
        <v>2956</v>
      </c>
      <c r="G409" s="107">
        <v>1</v>
      </c>
      <c r="H409" s="107">
        <v>0</v>
      </c>
      <c r="I409" s="107">
        <v>0</v>
      </c>
      <c r="J409" s="107">
        <f t="shared" si="6"/>
        <v>1</v>
      </c>
    </row>
    <row r="410" spans="1:10">
      <c r="A410" s="125">
        <v>2017</v>
      </c>
      <c r="B410" s="141" t="s">
        <v>644</v>
      </c>
      <c r="C410" s="123" t="s">
        <v>433</v>
      </c>
      <c r="D410" s="201" t="s">
        <v>595</v>
      </c>
      <c r="E410" s="201" t="s">
        <v>3572</v>
      </c>
      <c r="F410" s="123" t="s">
        <v>2956</v>
      </c>
      <c r="G410" s="107">
        <v>0</v>
      </c>
      <c r="H410" s="107">
        <v>0</v>
      </c>
      <c r="I410" s="107">
        <v>1</v>
      </c>
      <c r="J410" s="107">
        <f t="shared" si="6"/>
        <v>1</v>
      </c>
    </row>
    <row r="411" spans="1:10">
      <c r="A411" s="125">
        <v>2017</v>
      </c>
      <c r="B411" s="141" t="s">
        <v>644</v>
      </c>
      <c r="C411" s="123" t="s">
        <v>433</v>
      </c>
      <c r="D411" s="201" t="s">
        <v>640</v>
      </c>
      <c r="E411" s="201" t="s">
        <v>3520</v>
      </c>
      <c r="F411" s="123" t="s">
        <v>2956</v>
      </c>
      <c r="G411" s="107">
        <v>2</v>
      </c>
      <c r="H411" s="107">
        <v>0</v>
      </c>
      <c r="I411" s="107">
        <v>2</v>
      </c>
      <c r="J411" s="107">
        <f t="shared" si="6"/>
        <v>4</v>
      </c>
    </row>
    <row r="412" spans="1:10">
      <c r="A412" s="125">
        <v>2017</v>
      </c>
      <c r="B412" s="141" t="s">
        <v>644</v>
      </c>
      <c r="C412" s="123" t="s">
        <v>433</v>
      </c>
      <c r="D412" s="201" t="s">
        <v>3706</v>
      </c>
      <c r="E412" s="201" t="s">
        <v>3741</v>
      </c>
      <c r="F412" s="123" t="s">
        <v>2956</v>
      </c>
      <c r="G412" s="107">
        <v>3</v>
      </c>
      <c r="H412" s="107">
        <v>0</v>
      </c>
      <c r="I412" s="107">
        <v>2</v>
      </c>
      <c r="J412" s="107">
        <f t="shared" si="6"/>
        <v>5</v>
      </c>
    </row>
    <row r="413" spans="1:10">
      <c r="A413" s="125">
        <v>2017</v>
      </c>
      <c r="B413" s="141" t="s">
        <v>644</v>
      </c>
      <c r="C413" s="123" t="s">
        <v>433</v>
      </c>
      <c r="D413" s="201" t="s">
        <v>2632</v>
      </c>
      <c r="E413" s="201" t="s">
        <v>3843</v>
      </c>
      <c r="F413" s="123" t="s">
        <v>2956</v>
      </c>
      <c r="G413" s="107">
        <v>2</v>
      </c>
      <c r="H413" s="107">
        <v>0</v>
      </c>
      <c r="I413" s="107">
        <v>2</v>
      </c>
      <c r="J413" s="107">
        <f t="shared" si="6"/>
        <v>4</v>
      </c>
    </row>
    <row r="414" spans="1:10">
      <c r="A414" s="125">
        <v>2017</v>
      </c>
      <c r="B414" s="141" t="s">
        <v>644</v>
      </c>
      <c r="C414" s="123" t="s">
        <v>433</v>
      </c>
      <c r="D414" s="201" t="s">
        <v>598</v>
      </c>
      <c r="E414" s="201" t="s">
        <v>3844</v>
      </c>
      <c r="F414" s="123" t="s">
        <v>2956</v>
      </c>
      <c r="G414" s="107">
        <v>0</v>
      </c>
      <c r="H414" s="107">
        <v>0</v>
      </c>
      <c r="I414" s="107">
        <v>1</v>
      </c>
      <c r="J414" s="107">
        <f t="shared" si="6"/>
        <v>1</v>
      </c>
    </row>
    <row r="415" spans="1:10">
      <c r="A415" s="125">
        <v>2017</v>
      </c>
      <c r="B415" s="141" t="s">
        <v>644</v>
      </c>
      <c r="C415" s="123" t="s">
        <v>433</v>
      </c>
      <c r="D415" s="201" t="s">
        <v>2966</v>
      </c>
      <c r="E415" s="201" t="s">
        <v>3738</v>
      </c>
      <c r="F415" s="123" t="s">
        <v>2956</v>
      </c>
      <c r="G415" s="107">
        <v>0</v>
      </c>
      <c r="H415" s="107">
        <v>0</v>
      </c>
      <c r="I415" s="107">
        <v>1</v>
      </c>
      <c r="J415" s="107">
        <f t="shared" si="6"/>
        <v>1</v>
      </c>
    </row>
    <row r="416" spans="1:10">
      <c r="A416" s="125">
        <v>2017</v>
      </c>
      <c r="B416" s="141" t="s">
        <v>644</v>
      </c>
      <c r="C416" s="123" t="s">
        <v>433</v>
      </c>
      <c r="D416" s="201" t="s">
        <v>4669</v>
      </c>
      <c r="E416" s="201" t="s">
        <v>3520</v>
      </c>
      <c r="F416" s="123" t="s">
        <v>2956</v>
      </c>
      <c r="G416" s="107">
        <v>0</v>
      </c>
      <c r="H416" s="107">
        <v>0</v>
      </c>
      <c r="I416" s="107">
        <v>1</v>
      </c>
      <c r="J416" s="107">
        <f t="shared" si="6"/>
        <v>1</v>
      </c>
    </row>
    <row r="417" spans="1:10">
      <c r="A417" s="125">
        <v>2017</v>
      </c>
      <c r="B417" s="141" t="s">
        <v>644</v>
      </c>
      <c r="C417" s="123" t="s">
        <v>435</v>
      </c>
      <c r="D417" s="201" t="s">
        <v>3750</v>
      </c>
      <c r="E417" s="201" t="s">
        <v>3467</v>
      </c>
      <c r="F417" s="123" t="s">
        <v>2956</v>
      </c>
      <c r="G417" s="107">
        <v>2</v>
      </c>
      <c r="H417" s="107">
        <v>0</v>
      </c>
      <c r="I417" s="107">
        <v>0</v>
      </c>
      <c r="J417" s="107">
        <f t="shared" si="6"/>
        <v>2</v>
      </c>
    </row>
    <row r="418" spans="1:10">
      <c r="A418" s="125">
        <v>2017</v>
      </c>
      <c r="B418" s="141" t="s">
        <v>644</v>
      </c>
      <c r="C418" s="123" t="s">
        <v>435</v>
      </c>
      <c r="D418" s="201" t="s">
        <v>1883</v>
      </c>
      <c r="E418" s="201" t="s">
        <v>3467</v>
      </c>
      <c r="F418" s="123" t="s">
        <v>2956</v>
      </c>
      <c r="G418" s="107">
        <v>2</v>
      </c>
      <c r="H418" s="107">
        <v>0</v>
      </c>
      <c r="I418" s="107">
        <v>0</v>
      </c>
      <c r="J418" s="107">
        <f t="shared" si="6"/>
        <v>2</v>
      </c>
    </row>
    <row r="419" spans="1:10">
      <c r="A419" s="125">
        <v>2017</v>
      </c>
      <c r="B419" s="141" t="s">
        <v>644</v>
      </c>
      <c r="C419" s="123" t="s">
        <v>554</v>
      </c>
      <c r="D419" s="201" t="s">
        <v>2973</v>
      </c>
      <c r="E419" s="201" t="s">
        <v>3745</v>
      </c>
      <c r="F419" s="123" t="s">
        <v>2956</v>
      </c>
      <c r="G419" s="107">
        <v>0</v>
      </c>
      <c r="H419" s="107">
        <v>0</v>
      </c>
      <c r="I419" s="107">
        <v>4</v>
      </c>
      <c r="J419" s="107">
        <f t="shared" si="6"/>
        <v>4</v>
      </c>
    </row>
    <row r="420" spans="1:10">
      <c r="A420" s="125">
        <v>2017</v>
      </c>
      <c r="B420" s="141" t="s">
        <v>644</v>
      </c>
      <c r="C420" s="123" t="s">
        <v>441</v>
      </c>
      <c r="D420" s="201" t="s">
        <v>1884</v>
      </c>
      <c r="E420" s="201" t="s">
        <v>3514</v>
      </c>
      <c r="F420" s="123" t="s">
        <v>2956</v>
      </c>
      <c r="G420" s="107">
        <v>2</v>
      </c>
      <c r="H420" s="107">
        <v>0</v>
      </c>
      <c r="I420" s="107">
        <v>1</v>
      </c>
      <c r="J420" s="107">
        <f t="shared" si="6"/>
        <v>3</v>
      </c>
    </row>
    <row r="421" spans="1:10">
      <c r="A421" s="125">
        <v>2017</v>
      </c>
      <c r="B421" s="141" t="s">
        <v>644</v>
      </c>
      <c r="C421" s="123" t="s">
        <v>445</v>
      </c>
      <c r="D421" s="201" t="s">
        <v>557</v>
      </c>
      <c r="E421" s="201" t="s">
        <v>3631</v>
      </c>
      <c r="F421" s="123" t="s">
        <v>2956</v>
      </c>
      <c r="G421" s="107">
        <v>1</v>
      </c>
      <c r="H421" s="107">
        <v>0</v>
      </c>
      <c r="I421" s="107">
        <v>2</v>
      </c>
      <c r="J421" s="107">
        <f t="shared" si="6"/>
        <v>3</v>
      </c>
    </row>
    <row r="422" spans="1:10">
      <c r="A422" s="123">
        <v>2018</v>
      </c>
      <c r="B422" s="139" t="s">
        <v>2490</v>
      </c>
      <c r="C422" s="123" t="s">
        <v>410</v>
      </c>
      <c r="D422" s="201" t="s">
        <v>627</v>
      </c>
      <c r="E422" s="201" t="s">
        <v>3455</v>
      </c>
      <c r="F422" s="123" t="s">
        <v>474</v>
      </c>
      <c r="G422" s="107">
        <v>2</v>
      </c>
      <c r="H422" s="107"/>
      <c r="I422" s="107">
        <v>4</v>
      </c>
      <c r="J422" s="107">
        <f t="shared" si="6"/>
        <v>6</v>
      </c>
    </row>
    <row r="423" spans="1:10">
      <c r="A423" s="123">
        <v>2018</v>
      </c>
      <c r="B423" s="139" t="s">
        <v>2490</v>
      </c>
      <c r="C423" s="123" t="s">
        <v>410</v>
      </c>
      <c r="D423" s="201" t="s">
        <v>2968</v>
      </c>
      <c r="E423" s="201" t="s">
        <v>3455</v>
      </c>
      <c r="F423" s="123" t="s">
        <v>474</v>
      </c>
      <c r="G423" s="107"/>
      <c r="H423" s="107"/>
      <c r="I423" s="107">
        <v>1</v>
      </c>
      <c r="J423" s="107">
        <f t="shared" si="6"/>
        <v>1</v>
      </c>
    </row>
    <row r="424" spans="1:10">
      <c r="A424" s="123">
        <v>2018</v>
      </c>
      <c r="B424" s="139" t="s">
        <v>2490</v>
      </c>
      <c r="C424" s="123" t="s">
        <v>411</v>
      </c>
      <c r="D424" s="201" t="s">
        <v>475</v>
      </c>
      <c r="E424" s="201" t="s">
        <v>3458</v>
      </c>
      <c r="F424" s="123" t="s">
        <v>474</v>
      </c>
      <c r="G424" s="107">
        <v>2</v>
      </c>
      <c r="H424" s="107"/>
      <c r="I424" s="107">
        <v>1</v>
      </c>
      <c r="J424" s="107">
        <f t="shared" si="6"/>
        <v>3</v>
      </c>
    </row>
    <row r="425" spans="1:10">
      <c r="A425" s="123">
        <v>2018</v>
      </c>
      <c r="B425" s="139" t="s">
        <v>2490</v>
      </c>
      <c r="C425" s="123" t="s">
        <v>411</v>
      </c>
      <c r="D425" s="201" t="s">
        <v>476</v>
      </c>
      <c r="E425" s="201" t="s">
        <v>3619</v>
      </c>
      <c r="F425" s="123" t="s">
        <v>474</v>
      </c>
      <c r="G425" s="107">
        <v>1</v>
      </c>
      <c r="H425" s="107"/>
      <c r="I425" s="107"/>
      <c r="J425" s="107">
        <f t="shared" si="6"/>
        <v>1</v>
      </c>
    </row>
    <row r="426" spans="1:10">
      <c r="A426" s="123">
        <v>2018</v>
      </c>
      <c r="B426" s="139" t="s">
        <v>2490</v>
      </c>
      <c r="C426" s="123" t="s">
        <v>411</v>
      </c>
      <c r="D426" s="201" t="s">
        <v>4920</v>
      </c>
      <c r="E426" s="201" t="s">
        <v>3724</v>
      </c>
      <c r="F426" s="123" t="s">
        <v>474</v>
      </c>
      <c r="G426" s="107">
        <v>1</v>
      </c>
      <c r="H426" s="107"/>
      <c r="I426" s="107"/>
      <c r="J426" s="107">
        <f t="shared" si="6"/>
        <v>1</v>
      </c>
    </row>
    <row r="427" spans="1:10">
      <c r="A427" s="123">
        <v>2018</v>
      </c>
      <c r="B427" s="139" t="s">
        <v>2490</v>
      </c>
      <c r="C427" s="123" t="s">
        <v>411</v>
      </c>
      <c r="D427" s="201" t="s">
        <v>4937</v>
      </c>
      <c r="E427" s="201" t="s">
        <v>3458</v>
      </c>
      <c r="F427" s="123" t="s">
        <v>474</v>
      </c>
      <c r="G427" s="107">
        <v>1</v>
      </c>
      <c r="H427" s="107"/>
      <c r="I427" s="107"/>
      <c r="J427" s="107">
        <f t="shared" si="6"/>
        <v>1</v>
      </c>
    </row>
    <row r="428" spans="1:10">
      <c r="A428" s="123">
        <v>2018</v>
      </c>
      <c r="B428" s="139" t="s">
        <v>2490</v>
      </c>
      <c r="C428" s="123" t="s">
        <v>412</v>
      </c>
      <c r="D428" s="201" t="s">
        <v>478</v>
      </c>
      <c r="E428" s="201" t="s">
        <v>3472</v>
      </c>
      <c r="F428" s="123" t="s">
        <v>474</v>
      </c>
      <c r="G428" s="107">
        <v>1</v>
      </c>
      <c r="H428" s="107"/>
      <c r="I428" s="107">
        <v>1</v>
      </c>
      <c r="J428" s="107">
        <f t="shared" si="6"/>
        <v>2</v>
      </c>
    </row>
    <row r="429" spans="1:10">
      <c r="A429" s="123">
        <v>2018</v>
      </c>
      <c r="B429" s="139" t="s">
        <v>2490</v>
      </c>
      <c r="C429" s="123" t="s">
        <v>412</v>
      </c>
      <c r="D429" s="201" t="s">
        <v>479</v>
      </c>
      <c r="E429" s="201" t="s">
        <v>3474</v>
      </c>
      <c r="F429" s="123" t="s">
        <v>474</v>
      </c>
      <c r="G429" s="107">
        <v>2</v>
      </c>
      <c r="H429" s="107"/>
      <c r="I429" s="107"/>
      <c r="J429" s="107">
        <f t="shared" si="6"/>
        <v>2</v>
      </c>
    </row>
    <row r="430" spans="1:10">
      <c r="A430" s="123">
        <v>2018</v>
      </c>
      <c r="B430" s="139" t="s">
        <v>2490</v>
      </c>
      <c r="C430" s="123" t="s">
        <v>412</v>
      </c>
      <c r="D430" s="201" t="s">
        <v>2636</v>
      </c>
      <c r="E430" s="201" t="s">
        <v>3529</v>
      </c>
      <c r="F430" s="123" t="s">
        <v>474</v>
      </c>
      <c r="G430" s="107">
        <v>1</v>
      </c>
      <c r="H430" s="107"/>
      <c r="I430" s="107">
        <v>1</v>
      </c>
      <c r="J430" s="107">
        <f t="shared" si="6"/>
        <v>2</v>
      </c>
    </row>
    <row r="431" spans="1:10">
      <c r="A431" s="123">
        <v>2018</v>
      </c>
      <c r="B431" s="139" t="s">
        <v>2490</v>
      </c>
      <c r="C431" s="123" t="s">
        <v>412</v>
      </c>
      <c r="D431" s="201" t="s">
        <v>537</v>
      </c>
      <c r="E431" s="201" t="s">
        <v>3473</v>
      </c>
      <c r="F431" s="123" t="s">
        <v>474</v>
      </c>
      <c r="G431" s="107">
        <v>2</v>
      </c>
      <c r="H431" s="107"/>
      <c r="I431" s="107">
        <v>3</v>
      </c>
      <c r="J431" s="107">
        <f t="shared" si="6"/>
        <v>5</v>
      </c>
    </row>
    <row r="432" spans="1:10">
      <c r="A432" s="123">
        <v>2018</v>
      </c>
      <c r="B432" s="139" t="s">
        <v>2490</v>
      </c>
      <c r="C432" s="123" t="s">
        <v>412</v>
      </c>
      <c r="D432" s="201" t="s">
        <v>3171</v>
      </c>
      <c r="E432" s="201" t="s">
        <v>3529</v>
      </c>
      <c r="F432" s="123" t="s">
        <v>474</v>
      </c>
      <c r="G432" s="107"/>
      <c r="H432" s="107"/>
      <c r="I432" s="107">
        <v>2</v>
      </c>
      <c r="J432" s="107">
        <f t="shared" si="6"/>
        <v>2</v>
      </c>
    </row>
    <row r="433" spans="1:10">
      <c r="A433" s="123">
        <v>2018</v>
      </c>
      <c r="B433" s="139" t="s">
        <v>2490</v>
      </c>
      <c r="C433" s="123" t="s">
        <v>413</v>
      </c>
      <c r="D433" s="201" t="s">
        <v>587</v>
      </c>
      <c r="E433" s="201" t="s">
        <v>4940</v>
      </c>
      <c r="F433" s="123" t="s">
        <v>474</v>
      </c>
      <c r="G433" s="107"/>
      <c r="H433" s="107"/>
      <c r="I433" s="107">
        <v>1</v>
      </c>
      <c r="J433" s="107">
        <f t="shared" si="6"/>
        <v>1</v>
      </c>
    </row>
    <row r="434" spans="1:10">
      <c r="A434" s="123">
        <v>2018</v>
      </c>
      <c r="B434" s="139" t="s">
        <v>2490</v>
      </c>
      <c r="C434" s="123" t="s">
        <v>414</v>
      </c>
      <c r="D434" s="201" t="s">
        <v>480</v>
      </c>
      <c r="E434" s="201" t="s">
        <v>3606</v>
      </c>
      <c r="F434" s="123" t="s">
        <v>474</v>
      </c>
      <c r="G434" s="107">
        <v>2</v>
      </c>
      <c r="H434" s="107"/>
      <c r="I434" s="107"/>
      <c r="J434" s="107">
        <f t="shared" si="6"/>
        <v>2</v>
      </c>
    </row>
    <row r="435" spans="1:10">
      <c r="A435" s="123">
        <v>2018</v>
      </c>
      <c r="B435" s="139" t="s">
        <v>2490</v>
      </c>
      <c r="C435" s="123" t="s">
        <v>415</v>
      </c>
      <c r="D435" s="201" t="s">
        <v>482</v>
      </c>
      <c r="E435" s="201" t="s">
        <v>3712</v>
      </c>
      <c r="F435" s="123" t="s">
        <v>474</v>
      </c>
      <c r="G435" s="107">
        <v>1</v>
      </c>
      <c r="H435" s="107"/>
      <c r="I435" s="107">
        <v>2</v>
      </c>
      <c r="J435" s="107">
        <f t="shared" si="6"/>
        <v>3</v>
      </c>
    </row>
    <row r="436" spans="1:10">
      <c r="A436" s="123">
        <v>2018</v>
      </c>
      <c r="B436" s="139" t="s">
        <v>2490</v>
      </c>
      <c r="C436" s="123" t="s">
        <v>415</v>
      </c>
      <c r="D436" s="201" t="s">
        <v>4946</v>
      </c>
      <c r="E436" s="201" t="s">
        <v>3608</v>
      </c>
      <c r="F436" s="123" t="s">
        <v>474</v>
      </c>
      <c r="G436" s="107">
        <v>1</v>
      </c>
      <c r="H436" s="107"/>
      <c r="I436" s="107"/>
      <c r="J436" s="107">
        <f t="shared" si="6"/>
        <v>1</v>
      </c>
    </row>
    <row r="437" spans="1:10">
      <c r="A437" s="123">
        <v>2018</v>
      </c>
      <c r="B437" s="139" t="s">
        <v>2490</v>
      </c>
      <c r="C437" s="123" t="s">
        <v>416</v>
      </c>
      <c r="D437" s="201" t="s">
        <v>4947</v>
      </c>
      <c r="E437" s="201" t="s">
        <v>3525</v>
      </c>
      <c r="F437" s="123" t="s">
        <v>474</v>
      </c>
      <c r="G437" s="107"/>
      <c r="H437" s="107"/>
      <c r="I437" s="107">
        <v>1</v>
      </c>
      <c r="J437" s="107">
        <f t="shared" si="6"/>
        <v>1</v>
      </c>
    </row>
    <row r="438" spans="1:10">
      <c r="A438" s="123">
        <v>2018</v>
      </c>
      <c r="B438" s="139" t="s">
        <v>2490</v>
      </c>
      <c r="C438" s="123" t="s">
        <v>416</v>
      </c>
      <c r="D438" s="201" t="s">
        <v>483</v>
      </c>
      <c r="E438" s="201" t="s">
        <v>3525</v>
      </c>
      <c r="F438" s="123" t="s">
        <v>474</v>
      </c>
      <c r="G438" s="107">
        <v>1</v>
      </c>
      <c r="H438" s="107"/>
      <c r="I438" s="107"/>
      <c r="J438" s="107">
        <f t="shared" si="6"/>
        <v>1</v>
      </c>
    </row>
    <row r="439" spans="1:10">
      <c r="A439" s="123">
        <v>2018</v>
      </c>
      <c r="B439" s="139" t="s">
        <v>2490</v>
      </c>
      <c r="C439" s="123" t="s">
        <v>416</v>
      </c>
      <c r="D439" s="201" t="s">
        <v>539</v>
      </c>
      <c r="E439" s="201" t="s">
        <v>3525</v>
      </c>
      <c r="F439" s="123" t="s">
        <v>474</v>
      </c>
      <c r="G439" s="107"/>
      <c r="H439" s="107"/>
      <c r="I439" s="107">
        <v>1</v>
      </c>
      <c r="J439" s="107">
        <f t="shared" si="6"/>
        <v>1</v>
      </c>
    </row>
    <row r="440" spans="1:10">
      <c r="A440" s="123">
        <v>2018</v>
      </c>
      <c r="B440" s="139" t="s">
        <v>2490</v>
      </c>
      <c r="C440" s="123" t="s">
        <v>417</v>
      </c>
      <c r="D440" s="201" t="s">
        <v>2610</v>
      </c>
      <c r="E440" s="201" t="s">
        <v>3713</v>
      </c>
      <c r="F440" s="123" t="s">
        <v>474</v>
      </c>
      <c r="G440" s="107">
        <v>1</v>
      </c>
      <c r="H440" s="107"/>
      <c r="I440" s="107">
        <v>2</v>
      </c>
      <c r="J440" s="107">
        <f t="shared" si="6"/>
        <v>3</v>
      </c>
    </row>
    <row r="441" spans="1:10">
      <c r="A441" s="123">
        <v>2018</v>
      </c>
      <c r="B441" s="139" t="s">
        <v>2490</v>
      </c>
      <c r="C441" s="123" t="s">
        <v>421</v>
      </c>
      <c r="D441" s="201" t="s">
        <v>569</v>
      </c>
      <c r="E441" s="201" t="s">
        <v>3568</v>
      </c>
      <c r="F441" s="123" t="s">
        <v>474</v>
      </c>
      <c r="G441" s="107"/>
      <c r="H441" s="107"/>
      <c r="I441" s="107">
        <v>1</v>
      </c>
      <c r="J441" s="107">
        <f t="shared" si="6"/>
        <v>1</v>
      </c>
    </row>
    <row r="442" spans="1:10">
      <c r="A442" s="123">
        <v>2018</v>
      </c>
      <c r="B442" s="139" t="s">
        <v>2490</v>
      </c>
      <c r="C442" s="123" t="s">
        <v>423</v>
      </c>
      <c r="D442" s="201" t="s">
        <v>4948</v>
      </c>
      <c r="E442" s="201" t="s">
        <v>3461</v>
      </c>
      <c r="F442" s="123" t="s">
        <v>474</v>
      </c>
      <c r="G442" s="107"/>
      <c r="H442" s="107"/>
      <c r="I442" s="107">
        <v>1</v>
      </c>
      <c r="J442" s="107">
        <f t="shared" si="6"/>
        <v>1</v>
      </c>
    </row>
    <row r="443" spans="1:10">
      <c r="A443" s="123">
        <v>2018</v>
      </c>
      <c r="B443" s="139" t="s">
        <v>2490</v>
      </c>
      <c r="C443" s="123" t="s">
        <v>423</v>
      </c>
      <c r="D443" s="201" t="s">
        <v>488</v>
      </c>
      <c r="E443" s="201" t="s">
        <v>3601</v>
      </c>
      <c r="F443" s="123" t="s">
        <v>474</v>
      </c>
      <c r="G443" s="107">
        <v>4</v>
      </c>
      <c r="H443" s="107"/>
      <c r="I443" s="107">
        <v>3</v>
      </c>
      <c r="J443" s="107">
        <f t="shared" si="6"/>
        <v>7</v>
      </c>
    </row>
    <row r="444" spans="1:10">
      <c r="A444" s="123">
        <v>2018</v>
      </c>
      <c r="B444" s="139" t="s">
        <v>2490</v>
      </c>
      <c r="C444" s="123" t="s">
        <v>423</v>
      </c>
      <c r="D444" s="201" t="s">
        <v>4949</v>
      </c>
      <c r="E444" s="201" t="s">
        <v>3476</v>
      </c>
      <c r="F444" s="123" t="s">
        <v>474</v>
      </c>
      <c r="G444" s="107">
        <v>3</v>
      </c>
      <c r="H444" s="107"/>
      <c r="I444" s="107">
        <v>1</v>
      </c>
      <c r="J444" s="107">
        <f t="shared" si="6"/>
        <v>4</v>
      </c>
    </row>
    <row r="445" spans="1:10">
      <c r="A445" s="123">
        <v>2018</v>
      </c>
      <c r="B445" s="139" t="s">
        <v>2490</v>
      </c>
      <c r="C445" s="123" t="s">
        <v>423</v>
      </c>
      <c r="D445" s="201" t="s">
        <v>489</v>
      </c>
      <c r="E445" s="201" t="s">
        <v>3476</v>
      </c>
      <c r="F445" s="123" t="s">
        <v>474</v>
      </c>
      <c r="G445" s="107">
        <v>2</v>
      </c>
      <c r="H445" s="107"/>
      <c r="I445" s="107">
        <v>1</v>
      </c>
      <c r="J445" s="107">
        <f t="shared" si="6"/>
        <v>3</v>
      </c>
    </row>
    <row r="446" spans="1:10">
      <c r="A446" s="123">
        <v>2018</v>
      </c>
      <c r="B446" s="139" t="s">
        <v>2490</v>
      </c>
      <c r="C446" s="123" t="s">
        <v>423</v>
      </c>
      <c r="D446" s="201" t="s">
        <v>490</v>
      </c>
      <c r="E446" s="201" t="s">
        <v>3586</v>
      </c>
      <c r="F446" s="123" t="s">
        <v>474</v>
      </c>
      <c r="G446" s="107">
        <v>3</v>
      </c>
      <c r="H446" s="107"/>
      <c r="I446" s="107">
        <v>2</v>
      </c>
      <c r="J446" s="107">
        <f t="shared" si="6"/>
        <v>5</v>
      </c>
    </row>
    <row r="447" spans="1:10">
      <c r="A447" s="123">
        <v>2018</v>
      </c>
      <c r="B447" s="139" t="s">
        <v>2490</v>
      </c>
      <c r="C447" s="123" t="s">
        <v>423</v>
      </c>
      <c r="D447" s="201" t="s">
        <v>491</v>
      </c>
      <c r="E447" s="201" t="s">
        <v>3476</v>
      </c>
      <c r="F447" s="123" t="s">
        <v>474</v>
      </c>
      <c r="G447" s="107">
        <v>2</v>
      </c>
      <c r="H447" s="107"/>
      <c r="I447" s="107">
        <v>3</v>
      </c>
      <c r="J447" s="107">
        <f t="shared" si="6"/>
        <v>5</v>
      </c>
    </row>
    <row r="448" spans="1:10">
      <c r="A448" s="123">
        <v>2018</v>
      </c>
      <c r="B448" s="139" t="s">
        <v>2490</v>
      </c>
      <c r="C448" s="123" t="s">
        <v>423</v>
      </c>
      <c r="D448" s="201" t="s">
        <v>4625</v>
      </c>
      <c r="E448" s="201" t="s">
        <v>3531</v>
      </c>
      <c r="F448" s="123" t="s">
        <v>474</v>
      </c>
      <c r="G448" s="107">
        <v>1</v>
      </c>
      <c r="H448" s="107"/>
      <c r="I448" s="107">
        <v>1</v>
      </c>
      <c r="J448" s="107">
        <f t="shared" si="6"/>
        <v>2</v>
      </c>
    </row>
    <row r="449" spans="1:10">
      <c r="A449" s="123">
        <v>2018</v>
      </c>
      <c r="B449" s="139" t="s">
        <v>2490</v>
      </c>
      <c r="C449" s="123" t="s">
        <v>423</v>
      </c>
      <c r="D449" s="201" t="s">
        <v>2611</v>
      </c>
      <c r="E449" s="201" t="s">
        <v>3551</v>
      </c>
      <c r="F449" s="123" t="s">
        <v>474</v>
      </c>
      <c r="G449" s="107">
        <v>2</v>
      </c>
      <c r="H449" s="107"/>
      <c r="I449" s="107">
        <v>2</v>
      </c>
      <c r="J449" s="107">
        <f t="shared" si="6"/>
        <v>4</v>
      </c>
    </row>
    <row r="450" spans="1:10">
      <c r="A450" s="123">
        <v>2018</v>
      </c>
      <c r="B450" s="139" t="s">
        <v>2490</v>
      </c>
      <c r="C450" s="123" t="s">
        <v>423</v>
      </c>
      <c r="D450" s="201" t="s">
        <v>3304</v>
      </c>
      <c r="E450" s="201" t="s">
        <v>3476</v>
      </c>
      <c r="F450" s="123" t="s">
        <v>474</v>
      </c>
      <c r="G450" s="107"/>
      <c r="H450" s="107"/>
      <c r="I450" s="107">
        <v>1</v>
      </c>
      <c r="J450" s="107">
        <f t="shared" ref="J450:J513" si="7">+I450+H450+G450</f>
        <v>1</v>
      </c>
    </row>
    <row r="451" spans="1:10">
      <c r="A451" s="123">
        <v>2018</v>
      </c>
      <c r="B451" s="139" t="s">
        <v>2490</v>
      </c>
      <c r="C451" s="123" t="s">
        <v>423</v>
      </c>
      <c r="D451" s="201" t="s">
        <v>2962</v>
      </c>
      <c r="E451" s="201" t="s">
        <v>3635</v>
      </c>
      <c r="F451" s="123" t="s">
        <v>474</v>
      </c>
      <c r="G451" s="107">
        <v>1</v>
      </c>
      <c r="H451" s="107"/>
      <c r="I451" s="107"/>
      <c r="J451" s="107">
        <f t="shared" si="7"/>
        <v>1</v>
      </c>
    </row>
    <row r="452" spans="1:10">
      <c r="A452" s="123">
        <v>2018</v>
      </c>
      <c r="B452" s="139" t="s">
        <v>2490</v>
      </c>
      <c r="C452" s="123" t="s">
        <v>423</v>
      </c>
      <c r="D452" s="201" t="s">
        <v>570</v>
      </c>
      <c r="E452" s="201" t="s">
        <v>3592</v>
      </c>
      <c r="F452" s="123" t="s">
        <v>474</v>
      </c>
      <c r="G452" s="107">
        <v>3</v>
      </c>
      <c r="H452" s="107"/>
      <c r="I452" s="107">
        <v>4</v>
      </c>
      <c r="J452" s="107">
        <f t="shared" si="7"/>
        <v>7</v>
      </c>
    </row>
    <row r="453" spans="1:10">
      <c r="A453" s="123">
        <v>2018</v>
      </c>
      <c r="B453" s="139" t="s">
        <v>2490</v>
      </c>
      <c r="C453" s="123" t="s">
        <v>423</v>
      </c>
      <c r="D453" s="201" t="s">
        <v>585</v>
      </c>
      <c r="E453" s="201" t="s">
        <v>3611</v>
      </c>
      <c r="F453" s="123" t="s">
        <v>474</v>
      </c>
      <c r="G453" s="107">
        <v>3</v>
      </c>
      <c r="H453" s="107"/>
      <c r="I453" s="107"/>
      <c r="J453" s="107">
        <f t="shared" si="7"/>
        <v>3</v>
      </c>
    </row>
    <row r="454" spans="1:10">
      <c r="A454" s="123">
        <v>2018</v>
      </c>
      <c r="B454" s="139" t="s">
        <v>2490</v>
      </c>
      <c r="C454" s="123" t="s">
        <v>423</v>
      </c>
      <c r="D454" s="201" t="s">
        <v>493</v>
      </c>
      <c r="E454" s="201" t="s">
        <v>3516</v>
      </c>
      <c r="F454" s="123" t="s">
        <v>474</v>
      </c>
      <c r="G454" s="107">
        <v>2</v>
      </c>
      <c r="H454" s="107"/>
      <c r="I454" s="107">
        <v>3</v>
      </c>
      <c r="J454" s="107">
        <f t="shared" si="7"/>
        <v>5</v>
      </c>
    </row>
    <row r="455" spans="1:10">
      <c r="A455" s="123">
        <v>2018</v>
      </c>
      <c r="B455" s="139" t="s">
        <v>2490</v>
      </c>
      <c r="C455" s="123" t="s">
        <v>423</v>
      </c>
      <c r="D455" s="201" t="s">
        <v>4950</v>
      </c>
      <c r="E455" s="201" t="s">
        <v>4951</v>
      </c>
      <c r="F455" s="123" t="s">
        <v>474</v>
      </c>
      <c r="G455" s="107"/>
      <c r="H455" s="107"/>
      <c r="I455" s="107">
        <v>1</v>
      </c>
      <c r="J455" s="107">
        <f t="shared" si="7"/>
        <v>1</v>
      </c>
    </row>
    <row r="456" spans="1:10">
      <c r="A456" s="123">
        <v>2018</v>
      </c>
      <c r="B456" s="139" t="s">
        <v>2490</v>
      </c>
      <c r="C456" s="123" t="s">
        <v>423</v>
      </c>
      <c r="D456" s="201" t="s">
        <v>2963</v>
      </c>
      <c r="E456" s="201" t="s">
        <v>3614</v>
      </c>
      <c r="F456" s="123" t="s">
        <v>474</v>
      </c>
      <c r="G456" s="107"/>
      <c r="H456" s="107"/>
      <c r="I456" s="107">
        <v>1</v>
      </c>
      <c r="J456" s="107">
        <f t="shared" si="7"/>
        <v>1</v>
      </c>
    </row>
    <row r="457" spans="1:10">
      <c r="A457" s="123">
        <v>2018</v>
      </c>
      <c r="B457" s="139" t="s">
        <v>2490</v>
      </c>
      <c r="C457" s="123" t="s">
        <v>423</v>
      </c>
      <c r="D457" s="201" t="s">
        <v>494</v>
      </c>
      <c r="E457" s="201" t="s">
        <v>3584</v>
      </c>
      <c r="F457" s="123" t="s">
        <v>474</v>
      </c>
      <c r="G457" s="107"/>
      <c r="H457" s="107"/>
      <c r="I457" s="107">
        <v>1</v>
      </c>
      <c r="J457" s="107">
        <f t="shared" si="7"/>
        <v>1</v>
      </c>
    </row>
    <row r="458" spans="1:10">
      <c r="A458" s="123">
        <v>2018</v>
      </c>
      <c r="B458" s="139" t="s">
        <v>2490</v>
      </c>
      <c r="C458" s="123" t="s">
        <v>423</v>
      </c>
      <c r="D458" s="201" t="s">
        <v>495</v>
      </c>
      <c r="E458" s="201" t="s">
        <v>3612</v>
      </c>
      <c r="F458" s="123" t="s">
        <v>474</v>
      </c>
      <c r="G458" s="107">
        <v>1</v>
      </c>
      <c r="H458" s="107"/>
      <c r="I458" s="107"/>
      <c r="J458" s="107">
        <f t="shared" si="7"/>
        <v>1</v>
      </c>
    </row>
    <row r="459" spans="1:10">
      <c r="A459" s="123">
        <v>2018</v>
      </c>
      <c r="B459" s="139" t="s">
        <v>2490</v>
      </c>
      <c r="C459" s="123" t="s">
        <v>423</v>
      </c>
      <c r="D459" s="201" t="s">
        <v>496</v>
      </c>
      <c r="E459" s="201" t="s">
        <v>3727</v>
      </c>
      <c r="F459" s="123" t="s">
        <v>474</v>
      </c>
      <c r="G459" s="107">
        <v>4</v>
      </c>
      <c r="H459" s="107"/>
      <c r="I459" s="107">
        <v>4</v>
      </c>
      <c r="J459" s="107">
        <f t="shared" si="7"/>
        <v>8</v>
      </c>
    </row>
    <row r="460" spans="1:10">
      <c r="A460" s="123">
        <v>2018</v>
      </c>
      <c r="B460" s="139" t="s">
        <v>2490</v>
      </c>
      <c r="C460" s="123" t="s">
        <v>423</v>
      </c>
      <c r="D460" s="201" t="s">
        <v>2613</v>
      </c>
      <c r="E460" s="201" t="s">
        <v>3600</v>
      </c>
      <c r="F460" s="123" t="s">
        <v>474</v>
      </c>
      <c r="G460" s="107">
        <v>1</v>
      </c>
      <c r="H460" s="107"/>
      <c r="I460" s="107">
        <v>1</v>
      </c>
      <c r="J460" s="107">
        <f t="shared" si="7"/>
        <v>2</v>
      </c>
    </row>
    <row r="461" spans="1:10">
      <c r="A461" s="123">
        <v>2018</v>
      </c>
      <c r="B461" s="139" t="s">
        <v>2490</v>
      </c>
      <c r="C461" s="123" t="s">
        <v>423</v>
      </c>
      <c r="D461" s="201" t="s">
        <v>3282</v>
      </c>
      <c r="E461" s="201" t="s">
        <v>3614</v>
      </c>
      <c r="F461" s="123" t="s">
        <v>474</v>
      </c>
      <c r="G461" s="107">
        <v>2</v>
      </c>
      <c r="H461" s="107"/>
      <c r="I461" s="107">
        <v>1</v>
      </c>
      <c r="J461" s="107">
        <f t="shared" si="7"/>
        <v>3</v>
      </c>
    </row>
    <row r="462" spans="1:10">
      <c r="A462" s="123">
        <v>2018</v>
      </c>
      <c r="B462" s="139" t="s">
        <v>2490</v>
      </c>
      <c r="C462" s="123" t="s">
        <v>423</v>
      </c>
      <c r="D462" s="201" t="s">
        <v>542</v>
      </c>
      <c r="E462" s="201" t="s">
        <v>3461</v>
      </c>
      <c r="F462" s="123" t="s">
        <v>474</v>
      </c>
      <c r="G462" s="107"/>
      <c r="H462" s="107"/>
      <c r="I462" s="107">
        <v>3</v>
      </c>
      <c r="J462" s="107">
        <f t="shared" si="7"/>
        <v>3</v>
      </c>
    </row>
    <row r="463" spans="1:10">
      <c r="A463" s="123">
        <v>2018</v>
      </c>
      <c r="B463" s="139" t="s">
        <v>2490</v>
      </c>
      <c r="C463" s="123" t="s">
        <v>423</v>
      </c>
      <c r="D463" s="201" t="s">
        <v>497</v>
      </c>
      <c r="E463" s="201" t="s">
        <v>3476</v>
      </c>
      <c r="F463" s="123" t="s">
        <v>474</v>
      </c>
      <c r="G463" s="107">
        <v>5</v>
      </c>
      <c r="H463" s="107"/>
      <c r="I463" s="107">
        <v>4</v>
      </c>
      <c r="J463" s="107">
        <f t="shared" si="7"/>
        <v>9</v>
      </c>
    </row>
    <row r="464" spans="1:10">
      <c r="A464" s="123">
        <v>2018</v>
      </c>
      <c r="B464" s="139" t="s">
        <v>2490</v>
      </c>
      <c r="C464" s="123" t="s">
        <v>423</v>
      </c>
      <c r="D464" s="201" t="s">
        <v>498</v>
      </c>
      <c r="E464" s="201" t="s">
        <v>3584</v>
      </c>
      <c r="F464" s="123" t="s">
        <v>474</v>
      </c>
      <c r="G464" s="107">
        <v>2</v>
      </c>
      <c r="H464" s="107"/>
      <c r="I464" s="107">
        <v>2</v>
      </c>
      <c r="J464" s="107">
        <f t="shared" si="7"/>
        <v>4</v>
      </c>
    </row>
    <row r="465" spans="1:10">
      <c r="A465" s="123">
        <v>2018</v>
      </c>
      <c r="B465" s="139" t="s">
        <v>2490</v>
      </c>
      <c r="C465" s="123" t="s">
        <v>423</v>
      </c>
      <c r="D465" s="201" t="s">
        <v>526</v>
      </c>
      <c r="E465" s="201" t="s">
        <v>3476</v>
      </c>
      <c r="F465" s="123" t="s">
        <v>474</v>
      </c>
      <c r="G465" s="107">
        <v>4</v>
      </c>
      <c r="H465" s="107"/>
      <c r="I465" s="107">
        <v>3</v>
      </c>
      <c r="J465" s="107">
        <f t="shared" si="7"/>
        <v>7</v>
      </c>
    </row>
    <row r="466" spans="1:10">
      <c r="A466" s="123">
        <v>2018</v>
      </c>
      <c r="B466" s="139" t="s">
        <v>2490</v>
      </c>
      <c r="C466" s="123" t="s">
        <v>423</v>
      </c>
      <c r="D466" s="201" t="s">
        <v>500</v>
      </c>
      <c r="E466" s="201" t="s">
        <v>3615</v>
      </c>
      <c r="F466" s="123" t="s">
        <v>474</v>
      </c>
      <c r="G466" s="107">
        <v>3</v>
      </c>
      <c r="H466" s="107"/>
      <c r="I466" s="107">
        <v>7</v>
      </c>
      <c r="J466" s="107">
        <f t="shared" si="7"/>
        <v>10</v>
      </c>
    </row>
    <row r="467" spans="1:10">
      <c r="A467" s="123">
        <v>2018</v>
      </c>
      <c r="B467" s="139" t="s">
        <v>2490</v>
      </c>
      <c r="C467" s="123" t="s">
        <v>423</v>
      </c>
      <c r="D467" s="201" t="s">
        <v>501</v>
      </c>
      <c r="E467" s="201" t="s">
        <v>3461</v>
      </c>
      <c r="F467" s="123" t="s">
        <v>474</v>
      </c>
      <c r="G467" s="107">
        <v>1</v>
      </c>
      <c r="H467" s="107"/>
      <c r="I467" s="107"/>
      <c r="J467" s="107">
        <f t="shared" si="7"/>
        <v>1</v>
      </c>
    </row>
    <row r="468" spans="1:10">
      <c r="A468" s="123">
        <v>2018</v>
      </c>
      <c r="B468" s="139" t="s">
        <v>2490</v>
      </c>
      <c r="C468" s="123" t="s">
        <v>423</v>
      </c>
      <c r="D468" s="201" t="s">
        <v>2620</v>
      </c>
      <c r="E468" s="201" t="s">
        <v>3732</v>
      </c>
      <c r="F468" s="123" t="s">
        <v>474</v>
      </c>
      <c r="G468" s="107">
        <v>2</v>
      </c>
      <c r="H468" s="107"/>
      <c r="I468" s="107">
        <v>1</v>
      </c>
      <c r="J468" s="107">
        <f t="shared" si="7"/>
        <v>3</v>
      </c>
    </row>
    <row r="469" spans="1:10">
      <c r="A469" s="123">
        <v>2018</v>
      </c>
      <c r="B469" s="139" t="s">
        <v>2490</v>
      </c>
      <c r="C469" s="123" t="s">
        <v>424</v>
      </c>
      <c r="D469" s="201" t="s">
        <v>502</v>
      </c>
      <c r="E469" s="201" t="s">
        <v>3821</v>
      </c>
      <c r="F469" s="123" t="s">
        <v>474</v>
      </c>
      <c r="G469" s="107"/>
      <c r="H469" s="107"/>
      <c r="I469" s="107">
        <v>1</v>
      </c>
      <c r="J469" s="107">
        <f t="shared" si="7"/>
        <v>1</v>
      </c>
    </row>
    <row r="470" spans="1:10">
      <c r="A470" s="123">
        <v>2018</v>
      </c>
      <c r="B470" s="139" t="s">
        <v>2490</v>
      </c>
      <c r="C470" s="123" t="s">
        <v>424</v>
      </c>
      <c r="D470" s="201" t="s">
        <v>3228</v>
      </c>
      <c r="E470" s="201" t="s">
        <v>3462</v>
      </c>
      <c r="F470" s="123" t="s">
        <v>474</v>
      </c>
      <c r="G470" s="107">
        <v>1</v>
      </c>
      <c r="H470" s="107"/>
      <c r="I470" s="107"/>
      <c r="J470" s="107">
        <f t="shared" si="7"/>
        <v>1</v>
      </c>
    </row>
    <row r="471" spans="1:10">
      <c r="A471" s="123">
        <v>2018</v>
      </c>
      <c r="B471" s="139" t="s">
        <v>2490</v>
      </c>
      <c r="C471" s="123" t="s">
        <v>424</v>
      </c>
      <c r="D471" s="201" t="s">
        <v>648</v>
      </c>
      <c r="E471" s="201" t="s">
        <v>3840</v>
      </c>
      <c r="F471" s="123" t="s">
        <v>474</v>
      </c>
      <c r="G471" s="107">
        <v>1</v>
      </c>
      <c r="H471" s="107"/>
      <c r="I471" s="107"/>
      <c r="J471" s="107">
        <f t="shared" si="7"/>
        <v>1</v>
      </c>
    </row>
    <row r="472" spans="1:10">
      <c r="A472" s="123">
        <v>2018</v>
      </c>
      <c r="B472" s="139" t="s">
        <v>2490</v>
      </c>
      <c r="C472" s="123" t="s">
        <v>424</v>
      </c>
      <c r="D472" s="201" t="s">
        <v>2621</v>
      </c>
      <c r="E472" s="201" t="s">
        <v>3733</v>
      </c>
      <c r="F472" s="123" t="s">
        <v>474</v>
      </c>
      <c r="G472" s="107">
        <v>2</v>
      </c>
      <c r="H472" s="107"/>
      <c r="I472" s="107">
        <v>1</v>
      </c>
      <c r="J472" s="107">
        <f t="shared" si="7"/>
        <v>3</v>
      </c>
    </row>
    <row r="473" spans="1:10">
      <c r="A473" s="123">
        <v>2018</v>
      </c>
      <c r="B473" s="139" t="s">
        <v>2490</v>
      </c>
      <c r="C473" s="123" t="s">
        <v>427</v>
      </c>
      <c r="D473" s="201" t="s">
        <v>503</v>
      </c>
      <c r="E473" s="201" t="s">
        <v>3463</v>
      </c>
      <c r="F473" s="123" t="s">
        <v>474</v>
      </c>
      <c r="G473" s="107">
        <v>1</v>
      </c>
      <c r="H473" s="107"/>
      <c r="I473" s="107"/>
      <c r="J473" s="107">
        <f t="shared" si="7"/>
        <v>1</v>
      </c>
    </row>
    <row r="474" spans="1:10">
      <c r="A474" s="123">
        <v>2018</v>
      </c>
      <c r="B474" s="139" t="s">
        <v>2490</v>
      </c>
      <c r="C474" s="123" t="s">
        <v>427</v>
      </c>
      <c r="D474" s="201" t="s">
        <v>4624</v>
      </c>
      <c r="E474" s="201" t="s">
        <v>3465</v>
      </c>
      <c r="F474" s="123" t="s">
        <v>474</v>
      </c>
      <c r="G474" s="107"/>
      <c r="H474" s="107"/>
      <c r="I474" s="107">
        <v>2</v>
      </c>
      <c r="J474" s="107">
        <f t="shared" si="7"/>
        <v>2</v>
      </c>
    </row>
    <row r="475" spans="1:10">
      <c r="A475" s="123">
        <v>2018</v>
      </c>
      <c r="B475" s="139" t="s">
        <v>2490</v>
      </c>
      <c r="C475" s="123" t="s">
        <v>427</v>
      </c>
      <c r="D475" s="201" t="s">
        <v>650</v>
      </c>
      <c r="E475" s="201" t="s">
        <v>3465</v>
      </c>
      <c r="F475" s="123" t="s">
        <v>474</v>
      </c>
      <c r="G475" s="107"/>
      <c r="H475" s="107"/>
      <c r="I475" s="107">
        <v>1</v>
      </c>
      <c r="J475" s="107">
        <f t="shared" si="7"/>
        <v>1</v>
      </c>
    </row>
    <row r="476" spans="1:10">
      <c r="A476" s="123">
        <v>2018</v>
      </c>
      <c r="B476" s="139" t="s">
        <v>2490</v>
      </c>
      <c r="C476" s="123" t="s">
        <v>427</v>
      </c>
      <c r="D476" s="201" t="s">
        <v>4954</v>
      </c>
      <c r="E476" s="201" t="s">
        <v>3488</v>
      </c>
      <c r="F476" s="123" t="s">
        <v>474</v>
      </c>
      <c r="G476" s="107"/>
      <c r="H476" s="107"/>
      <c r="I476" s="107">
        <v>1</v>
      </c>
      <c r="J476" s="107">
        <f t="shared" si="7"/>
        <v>1</v>
      </c>
    </row>
    <row r="477" spans="1:10">
      <c r="A477" s="123">
        <v>2018</v>
      </c>
      <c r="B477" s="139" t="s">
        <v>2490</v>
      </c>
      <c r="C477" s="123" t="s">
        <v>427</v>
      </c>
      <c r="D477" s="201" t="s">
        <v>4955</v>
      </c>
      <c r="E477" s="201" t="s">
        <v>3465</v>
      </c>
      <c r="F477" s="123" t="s">
        <v>474</v>
      </c>
      <c r="G477" s="107"/>
      <c r="H477" s="107"/>
      <c r="I477" s="107">
        <v>1</v>
      </c>
      <c r="J477" s="107">
        <f t="shared" si="7"/>
        <v>1</v>
      </c>
    </row>
    <row r="478" spans="1:10">
      <c r="A478" s="123">
        <v>2018</v>
      </c>
      <c r="B478" s="139" t="s">
        <v>2490</v>
      </c>
      <c r="C478" s="123" t="s">
        <v>427</v>
      </c>
      <c r="D478" s="201" t="s">
        <v>2633</v>
      </c>
      <c r="E478" s="201" t="s">
        <v>3507</v>
      </c>
      <c r="F478" s="123" t="s">
        <v>474</v>
      </c>
      <c r="G478" s="107">
        <v>1</v>
      </c>
      <c r="H478" s="107"/>
      <c r="I478" s="107"/>
      <c r="J478" s="107">
        <f t="shared" si="7"/>
        <v>1</v>
      </c>
    </row>
    <row r="479" spans="1:10">
      <c r="A479" s="123">
        <v>2018</v>
      </c>
      <c r="B479" s="139" t="s">
        <v>2490</v>
      </c>
      <c r="C479" s="123" t="s">
        <v>427</v>
      </c>
      <c r="D479" s="201" t="s">
        <v>527</v>
      </c>
      <c r="E479" s="201" t="s">
        <v>3507</v>
      </c>
      <c r="F479" s="123" t="s">
        <v>474</v>
      </c>
      <c r="G479" s="107"/>
      <c r="H479" s="107"/>
      <c r="I479" s="107">
        <v>1</v>
      </c>
      <c r="J479" s="107">
        <f t="shared" si="7"/>
        <v>1</v>
      </c>
    </row>
    <row r="480" spans="1:10">
      <c r="A480" s="123">
        <v>2018</v>
      </c>
      <c r="B480" s="139" t="s">
        <v>2490</v>
      </c>
      <c r="C480" s="123" t="s">
        <v>427</v>
      </c>
      <c r="D480" s="201" t="s">
        <v>504</v>
      </c>
      <c r="E480" s="201" t="s">
        <v>3563</v>
      </c>
      <c r="F480" s="123" t="s">
        <v>474</v>
      </c>
      <c r="G480" s="107"/>
      <c r="H480" s="107"/>
      <c r="I480" s="107">
        <v>1</v>
      </c>
      <c r="J480" s="107">
        <f t="shared" si="7"/>
        <v>1</v>
      </c>
    </row>
    <row r="481" spans="1:10">
      <c r="A481" s="123">
        <v>2018</v>
      </c>
      <c r="B481" s="139" t="s">
        <v>2490</v>
      </c>
      <c r="C481" s="123" t="s">
        <v>428</v>
      </c>
      <c r="D481" s="201" t="s">
        <v>507</v>
      </c>
      <c r="E481" s="201" t="s">
        <v>3547</v>
      </c>
      <c r="F481" s="123" t="s">
        <v>474</v>
      </c>
      <c r="G481" s="107">
        <v>1</v>
      </c>
      <c r="H481" s="107"/>
      <c r="I481" s="107">
        <v>1</v>
      </c>
      <c r="J481" s="107">
        <f t="shared" si="7"/>
        <v>2</v>
      </c>
    </row>
    <row r="482" spans="1:10">
      <c r="A482" s="123">
        <v>2018</v>
      </c>
      <c r="B482" s="139" t="s">
        <v>2490</v>
      </c>
      <c r="C482" s="123" t="s">
        <v>428</v>
      </c>
      <c r="D482" s="201" t="s">
        <v>4957</v>
      </c>
      <c r="E482" s="201" t="s">
        <v>3622</v>
      </c>
      <c r="F482" s="123" t="s">
        <v>474</v>
      </c>
      <c r="G482" s="107">
        <v>3</v>
      </c>
      <c r="H482" s="107"/>
      <c r="I482" s="107">
        <v>2</v>
      </c>
      <c r="J482" s="107">
        <f t="shared" si="7"/>
        <v>5</v>
      </c>
    </row>
    <row r="483" spans="1:10">
      <c r="A483" s="123">
        <v>2018</v>
      </c>
      <c r="B483" s="139" t="s">
        <v>2490</v>
      </c>
      <c r="C483" s="123" t="s">
        <v>612</v>
      </c>
      <c r="D483" s="201" t="s">
        <v>2628</v>
      </c>
      <c r="E483" s="201" t="s">
        <v>3719</v>
      </c>
      <c r="F483" s="123" t="s">
        <v>474</v>
      </c>
      <c r="G483" s="107"/>
      <c r="H483" s="107"/>
      <c r="I483" s="107">
        <v>1</v>
      </c>
      <c r="J483" s="107">
        <f t="shared" si="7"/>
        <v>1</v>
      </c>
    </row>
    <row r="484" spans="1:10">
      <c r="A484" s="123">
        <v>2018</v>
      </c>
      <c r="B484" s="139" t="s">
        <v>2490</v>
      </c>
      <c r="C484" s="123" t="s">
        <v>430</v>
      </c>
      <c r="D484" s="201" t="s">
        <v>528</v>
      </c>
      <c r="E484" s="201" t="s">
        <v>3466</v>
      </c>
      <c r="F484" s="123" t="s">
        <v>474</v>
      </c>
      <c r="G484" s="107">
        <v>1</v>
      </c>
      <c r="H484" s="107"/>
      <c r="I484" s="107">
        <v>1</v>
      </c>
      <c r="J484" s="107">
        <f t="shared" si="7"/>
        <v>2</v>
      </c>
    </row>
    <row r="485" spans="1:10">
      <c r="A485" s="123">
        <v>2018</v>
      </c>
      <c r="B485" s="139" t="s">
        <v>2490</v>
      </c>
      <c r="C485" s="123" t="s">
        <v>430</v>
      </c>
      <c r="D485" s="201" t="s">
        <v>4959</v>
      </c>
      <c r="E485" s="201" t="s">
        <v>4958</v>
      </c>
      <c r="F485" s="123" t="s">
        <v>474</v>
      </c>
      <c r="G485" s="107"/>
      <c r="H485" s="107"/>
      <c r="I485" s="107">
        <v>1</v>
      </c>
      <c r="J485" s="107">
        <f t="shared" si="7"/>
        <v>1</v>
      </c>
    </row>
    <row r="486" spans="1:10">
      <c r="A486" s="123">
        <v>2018</v>
      </c>
      <c r="B486" s="139" t="s">
        <v>2490</v>
      </c>
      <c r="C486" s="123" t="s">
        <v>430</v>
      </c>
      <c r="D486" s="201" t="s">
        <v>4960</v>
      </c>
      <c r="E486" s="201" t="s">
        <v>3500</v>
      </c>
      <c r="F486" s="123" t="s">
        <v>474</v>
      </c>
      <c r="G486" s="107">
        <v>1</v>
      </c>
      <c r="H486" s="107"/>
      <c r="I486" s="107">
        <v>1</v>
      </c>
      <c r="J486" s="107">
        <f t="shared" si="7"/>
        <v>2</v>
      </c>
    </row>
    <row r="487" spans="1:10">
      <c r="A487" s="123">
        <v>2018</v>
      </c>
      <c r="B487" s="139" t="s">
        <v>2490</v>
      </c>
      <c r="C487" s="123" t="s">
        <v>430</v>
      </c>
      <c r="D487" s="201" t="s">
        <v>509</v>
      </c>
      <c r="E487" s="201" t="s">
        <v>3466</v>
      </c>
      <c r="F487" s="123" t="s">
        <v>474</v>
      </c>
      <c r="G487" s="107"/>
      <c r="H487" s="107"/>
      <c r="I487" s="107">
        <v>1</v>
      </c>
      <c r="J487" s="107">
        <f t="shared" si="7"/>
        <v>1</v>
      </c>
    </row>
    <row r="488" spans="1:10">
      <c r="A488" s="123">
        <v>2018</v>
      </c>
      <c r="B488" s="139" t="s">
        <v>2490</v>
      </c>
      <c r="C488" s="123" t="s">
        <v>431</v>
      </c>
      <c r="D488" s="201" t="s">
        <v>3195</v>
      </c>
      <c r="E488" s="201" t="s">
        <v>3509</v>
      </c>
      <c r="F488" s="123" t="s">
        <v>474</v>
      </c>
      <c r="G488" s="107">
        <v>1</v>
      </c>
      <c r="H488" s="107"/>
      <c r="I488" s="107">
        <v>1</v>
      </c>
      <c r="J488" s="107">
        <f t="shared" si="7"/>
        <v>2</v>
      </c>
    </row>
    <row r="489" spans="1:10">
      <c r="A489" s="123">
        <v>2018</v>
      </c>
      <c r="B489" s="139" t="s">
        <v>2490</v>
      </c>
      <c r="C489" s="123" t="s">
        <v>431</v>
      </c>
      <c r="D489" s="201" t="s">
        <v>589</v>
      </c>
      <c r="E489" s="201" t="s">
        <v>3536</v>
      </c>
      <c r="F489" s="123" t="s">
        <v>474</v>
      </c>
      <c r="G489" s="107">
        <v>2</v>
      </c>
      <c r="H489" s="107"/>
      <c r="I489" s="107">
        <v>1</v>
      </c>
      <c r="J489" s="107">
        <f t="shared" si="7"/>
        <v>3</v>
      </c>
    </row>
    <row r="490" spans="1:10">
      <c r="A490" s="123">
        <v>2018</v>
      </c>
      <c r="B490" s="139" t="s">
        <v>2490</v>
      </c>
      <c r="C490" s="123" t="s">
        <v>433</v>
      </c>
      <c r="D490" s="201" t="s">
        <v>510</v>
      </c>
      <c r="E490" s="201" t="s">
        <v>3520</v>
      </c>
      <c r="F490" s="123" t="s">
        <v>474</v>
      </c>
      <c r="G490" s="107"/>
      <c r="H490" s="107"/>
      <c r="I490" s="107">
        <v>2</v>
      </c>
      <c r="J490" s="107">
        <f t="shared" si="7"/>
        <v>2</v>
      </c>
    </row>
    <row r="491" spans="1:10">
      <c r="A491" s="123">
        <v>2018</v>
      </c>
      <c r="B491" s="139" t="s">
        <v>2490</v>
      </c>
      <c r="C491" s="123" t="s">
        <v>433</v>
      </c>
      <c r="D491" s="201" t="s">
        <v>4961</v>
      </c>
      <c r="E491" s="201" t="s">
        <v>3814</v>
      </c>
      <c r="F491" s="123" t="s">
        <v>474</v>
      </c>
      <c r="G491" s="107">
        <v>1</v>
      </c>
      <c r="H491" s="107"/>
      <c r="I491" s="107"/>
      <c r="J491" s="107">
        <f t="shared" si="7"/>
        <v>1</v>
      </c>
    </row>
    <row r="492" spans="1:10">
      <c r="A492" s="123">
        <v>2018</v>
      </c>
      <c r="B492" s="139" t="s">
        <v>2490</v>
      </c>
      <c r="C492" s="123" t="s">
        <v>433</v>
      </c>
      <c r="D492" s="201" t="s">
        <v>511</v>
      </c>
      <c r="E492" s="201" t="s">
        <v>3820</v>
      </c>
      <c r="F492" s="123" t="s">
        <v>474</v>
      </c>
      <c r="G492" s="107">
        <v>2</v>
      </c>
      <c r="H492" s="107"/>
      <c r="I492" s="107">
        <v>3</v>
      </c>
      <c r="J492" s="107">
        <f t="shared" si="7"/>
        <v>5</v>
      </c>
    </row>
    <row r="493" spans="1:10">
      <c r="A493" s="123">
        <v>2018</v>
      </c>
      <c r="B493" s="139" t="s">
        <v>2490</v>
      </c>
      <c r="C493" s="123" t="s">
        <v>433</v>
      </c>
      <c r="D493" s="201" t="s">
        <v>573</v>
      </c>
      <c r="E493" s="201" t="s">
        <v>3537</v>
      </c>
      <c r="F493" s="123" t="s">
        <v>474</v>
      </c>
      <c r="G493" s="107"/>
      <c r="H493" s="107"/>
      <c r="I493" s="107">
        <v>1</v>
      </c>
      <c r="J493" s="107">
        <f t="shared" si="7"/>
        <v>1</v>
      </c>
    </row>
    <row r="494" spans="1:10">
      <c r="A494" s="123">
        <v>2018</v>
      </c>
      <c r="B494" s="139" t="s">
        <v>2490</v>
      </c>
      <c r="C494" s="123" t="s">
        <v>433</v>
      </c>
      <c r="D494" s="201" t="s">
        <v>512</v>
      </c>
      <c r="E494" s="201" t="s">
        <v>3520</v>
      </c>
      <c r="F494" s="123" t="s">
        <v>474</v>
      </c>
      <c r="G494" s="107">
        <v>1</v>
      </c>
      <c r="H494" s="107"/>
      <c r="I494" s="107">
        <v>1</v>
      </c>
      <c r="J494" s="107">
        <f t="shared" si="7"/>
        <v>2</v>
      </c>
    </row>
    <row r="495" spans="1:10">
      <c r="A495" s="123">
        <v>2018</v>
      </c>
      <c r="B495" s="139" t="s">
        <v>2490</v>
      </c>
      <c r="C495" s="123" t="s">
        <v>433</v>
      </c>
      <c r="D495" s="201" t="s">
        <v>553</v>
      </c>
      <c r="E495" s="201" t="s">
        <v>3585</v>
      </c>
      <c r="F495" s="123" t="s">
        <v>474</v>
      </c>
      <c r="G495" s="107">
        <v>1</v>
      </c>
      <c r="H495" s="107"/>
      <c r="I495" s="107">
        <v>2</v>
      </c>
      <c r="J495" s="107">
        <f t="shared" si="7"/>
        <v>3</v>
      </c>
    </row>
    <row r="496" spans="1:10">
      <c r="A496" s="123">
        <v>2018</v>
      </c>
      <c r="B496" s="139" t="s">
        <v>2490</v>
      </c>
      <c r="C496" s="123" t="s">
        <v>433</v>
      </c>
      <c r="D496" s="201" t="s">
        <v>3706</v>
      </c>
      <c r="E496" s="201" t="s">
        <v>3741</v>
      </c>
      <c r="F496" s="123" t="s">
        <v>474</v>
      </c>
      <c r="G496" s="107">
        <v>2</v>
      </c>
      <c r="H496" s="107"/>
      <c r="I496" s="107">
        <v>1</v>
      </c>
      <c r="J496" s="107">
        <f t="shared" si="7"/>
        <v>3</v>
      </c>
    </row>
    <row r="497" spans="1:10">
      <c r="A497" s="123">
        <v>2018</v>
      </c>
      <c r="B497" s="139" t="s">
        <v>2490</v>
      </c>
      <c r="C497" s="123" t="s">
        <v>433</v>
      </c>
      <c r="D497" s="201" t="s">
        <v>4936</v>
      </c>
      <c r="E497" s="201" t="s">
        <v>3520</v>
      </c>
      <c r="F497" s="123" t="s">
        <v>474</v>
      </c>
      <c r="G497" s="107">
        <v>7</v>
      </c>
      <c r="H497" s="107"/>
      <c r="I497" s="107">
        <v>4</v>
      </c>
      <c r="J497" s="107">
        <f t="shared" si="7"/>
        <v>11</v>
      </c>
    </row>
    <row r="498" spans="1:10">
      <c r="A498" s="123">
        <v>2018</v>
      </c>
      <c r="B498" s="139" t="s">
        <v>2490</v>
      </c>
      <c r="C498" s="123" t="s">
        <v>433</v>
      </c>
      <c r="D498" s="201" t="s">
        <v>4669</v>
      </c>
      <c r="E498" s="201" t="s">
        <v>3520</v>
      </c>
      <c r="F498" s="123" t="s">
        <v>474</v>
      </c>
      <c r="G498" s="107"/>
      <c r="H498" s="107"/>
      <c r="I498" s="107">
        <v>1</v>
      </c>
      <c r="J498" s="107">
        <f t="shared" si="7"/>
        <v>1</v>
      </c>
    </row>
    <row r="499" spans="1:10">
      <c r="A499" s="123">
        <v>2018</v>
      </c>
      <c r="B499" s="139" t="s">
        <v>2490</v>
      </c>
      <c r="C499" s="123" t="s">
        <v>433</v>
      </c>
      <c r="D499" s="201" t="s">
        <v>4669</v>
      </c>
      <c r="E499" s="201" t="s">
        <v>3520</v>
      </c>
      <c r="F499" s="123" t="s">
        <v>474</v>
      </c>
      <c r="G499" s="107"/>
      <c r="H499" s="107"/>
      <c r="I499" s="107">
        <v>1</v>
      </c>
      <c r="J499" s="107">
        <f t="shared" si="7"/>
        <v>1</v>
      </c>
    </row>
    <row r="500" spans="1:10">
      <c r="A500" s="123">
        <v>2018</v>
      </c>
      <c r="B500" s="139" t="s">
        <v>2490</v>
      </c>
      <c r="C500" s="123" t="s">
        <v>433</v>
      </c>
      <c r="D500" s="201" t="s">
        <v>514</v>
      </c>
      <c r="E500" s="201" t="s">
        <v>3728</v>
      </c>
      <c r="F500" s="123" t="s">
        <v>474</v>
      </c>
      <c r="G500" s="107">
        <v>1</v>
      </c>
      <c r="H500" s="107"/>
      <c r="I500" s="107"/>
      <c r="J500" s="107">
        <f t="shared" si="7"/>
        <v>1</v>
      </c>
    </row>
    <row r="501" spans="1:10">
      <c r="A501" s="123">
        <v>2018</v>
      </c>
      <c r="B501" s="139" t="s">
        <v>2490</v>
      </c>
      <c r="C501" s="123" t="s">
        <v>435</v>
      </c>
      <c r="D501" s="201" t="s">
        <v>515</v>
      </c>
      <c r="E501" s="201" t="s">
        <v>3467</v>
      </c>
      <c r="F501" s="123" t="s">
        <v>474</v>
      </c>
      <c r="G501" s="107">
        <v>1</v>
      </c>
      <c r="H501" s="107"/>
      <c r="I501" s="107"/>
      <c r="J501" s="107">
        <f t="shared" si="7"/>
        <v>1</v>
      </c>
    </row>
    <row r="502" spans="1:10">
      <c r="A502" s="123">
        <v>2018</v>
      </c>
      <c r="B502" s="139" t="s">
        <v>2490</v>
      </c>
      <c r="C502" s="123" t="s">
        <v>436</v>
      </c>
      <c r="D502" s="201" t="s">
        <v>656</v>
      </c>
      <c r="E502" s="201" t="s">
        <v>3602</v>
      </c>
      <c r="F502" s="123" t="s">
        <v>474</v>
      </c>
      <c r="G502" s="107">
        <v>2</v>
      </c>
      <c r="H502" s="107"/>
      <c r="I502" s="107"/>
      <c r="J502" s="107">
        <f t="shared" si="7"/>
        <v>2</v>
      </c>
    </row>
    <row r="503" spans="1:10">
      <c r="A503" s="123">
        <v>2018</v>
      </c>
      <c r="B503" s="139" t="s">
        <v>2490</v>
      </c>
      <c r="C503" s="123" t="s">
        <v>517</v>
      </c>
      <c r="D503" s="201" t="s">
        <v>556</v>
      </c>
      <c r="E503" s="201" t="s">
        <v>3491</v>
      </c>
      <c r="F503" s="123" t="s">
        <v>474</v>
      </c>
      <c r="G503" s="107">
        <v>2</v>
      </c>
      <c r="H503" s="107"/>
      <c r="I503" s="107">
        <v>2</v>
      </c>
      <c r="J503" s="107">
        <f t="shared" si="7"/>
        <v>4</v>
      </c>
    </row>
    <row r="504" spans="1:10">
      <c r="A504" s="123">
        <v>2018</v>
      </c>
      <c r="B504" s="139" t="s">
        <v>2490</v>
      </c>
      <c r="C504" s="123" t="s">
        <v>441</v>
      </c>
      <c r="D504" s="201" t="s">
        <v>1884</v>
      </c>
      <c r="E504" s="201" t="s">
        <v>3514</v>
      </c>
      <c r="F504" s="123" t="s">
        <v>474</v>
      </c>
      <c r="G504" s="107"/>
      <c r="H504" s="107"/>
      <c r="I504" s="107">
        <v>1</v>
      </c>
      <c r="J504" s="107">
        <f t="shared" si="7"/>
        <v>1</v>
      </c>
    </row>
    <row r="505" spans="1:10">
      <c r="A505" s="123">
        <v>2018</v>
      </c>
      <c r="B505" s="139" t="s">
        <v>2490</v>
      </c>
      <c r="C505" s="123" t="s">
        <v>441</v>
      </c>
      <c r="D505" s="201" t="s">
        <v>519</v>
      </c>
      <c r="E505" s="201" t="s">
        <v>3505</v>
      </c>
      <c r="F505" s="123" t="s">
        <v>474</v>
      </c>
      <c r="G505" s="107">
        <v>2</v>
      </c>
      <c r="H505" s="107"/>
      <c r="I505" s="107"/>
      <c r="J505" s="107">
        <f t="shared" si="7"/>
        <v>2</v>
      </c>
    </row>
    <row r="506" spans="1:10">
      <c r="A506" s="123">
        <v>2018</v>
      </c>
      <c r="B506" s="139" t="s">
        <v>2490</v>
      </c>
      <c r="C506" s="123" t="s">
        <v>441</v>
      </c>
      <c r="D506" s="201" t="s">
        <v>2627</v>
      </c>
      <c r="E506" s="201" t="s">
        <v>3624</v>
      </c>
      <c r="F506" s="123" t="s">
        <v>474</v>
      </c>
      <c r="G506" s="107"/>
      <c r="H506" s="107"/>
      <c r="I506" s="107">
        <v>1</v>
      </c>
      <c r="J506" s="107">
        <f t="shared" si="7"/>
        <v>1</v>
      </c>
    </row>
    <row r="507" spans="1:10">
      <c r="A507" s="123">
        <v>2018</v>
      </c>
      <c r="B507" s="141" t="s">
        <v>644</v>
      </c>
      <c r="C507" s="123" t="s">
        <v>410</v>
      </c>
      <c r="D507" s="201" t="s">
        <v>1886</v>
      </c>
      <c r="E507" s="201" t="s">
        <v>3471</v>
      </c>
      <c r="F507" s="123" t="s">
        <v>2956</v>
      </c>
      <c r="G507" s="107">
        <v>5</v>
      </c>
      <c r="H507" s="107"/>
      <c r="I507" s="107">
        <v>4</v>
      </c>
      <c r="J507" s="107">
        <f t="shared" si="7"/>
        <v>9</v>
      </c>
    </row>
    <row r="508" spans="1:10">
      <c r="A508" s="123">
        <v>2018</v>
      </c>
      <c r="B508" s="141" t="s">
        <v>644</v>
      </c>
      <c r="C508" s="123" t="s">
        <v>410</v>
      </c>
      <c r="D508" s="201" t="s">
        <v>4919</v>
      </c>
      <c r="E508" s="201" t="s">
        <v>3721</v>
      </c>
      <c r="F508" s="123" t="s">
        <v>2956</v>
      </c>
      <c r="G508" s="107"/>
      <c r="H508" s="107"/>
      <c r="I508" s="107">
        <v>2</v>
      </c>
      <c r="J508" s="107">
        <f t="shared" si="7"/>
        <v>2</v>
      </c>
    </row>
    <row r="509" spans="1:10">
      <c r="A509" s="123">
        <v>2018</v>
      </c>
      <c r="B509" s="141" t="s">
        <v>644</v>
      </c>
      <c r="C509" s="123" t="s">
        <v>410</v>
      </c>
      <c r="D509" s="201" t="s">
        <v>2957</v>
      </c>
      <c r="E509" s="201" t="s">
        <v>3470</v>
      </c>
      <c r="F509" s="123" t="s">
        <v>2956</v>
      </c>
      <c r="G509" s="107">
        <v>2</v>
      </c>
      <c r="H509" s="107"/>
      <c r="I509" s="107">
        <v>1</v>
      </c>
      <c r="J509" s="107">
        <f t="shared" si="7"/>
        <v>3</v>
      </c>
    </row>
    <row r="510" spans="1:10">
      <c r="A510" s="123">
        <v>2018</v>
      </c>
      <c r="B510" s="141" t="s">
        <v>644</v>
      </c>
      <c r="C510" s="123" t="s">
        <v>410</v>
      </c>
      <c r="D510" s="201" t="s">
        <v>522</v>
      </c>
      <c r="E510" s="201" t="s">
        <v>3722</v>
      </c>
      <c r="F510" s="123" t="s">
        <v>2956</v>
      </c>
      <c r="G510" s="107"/>
      <c r="H510" s="107"/>
      <c r="I510" s="107">
        <v>2</v>
      </c>
      <c r="J510" s="107">
        <f t="shared" si="7"/>
        <v>2</v>
      </c>
    </row>
    <row r="511" spans="1:10">
      <c r="A511" s="123">
        <v>2018</v>
      </c>
      <c r="B511" s="141" t="s">
        <v>644</v>
      </c>
      <c r="C511" s="123" t="s">
        <v>410</v>
      </c>
      <c r="D511" s="201" t="s">
        <v>521</v>
      </c>
      <c r="E511" s="201" t="s">
        <v>3723</v>
      </c>
      <c r="F511" s="123" t="s">
        <v>2956</v>
      </c>
      <c r="G511" s="107"/>
      <c r="H511" s="107"/>
      <c r="I511" s="107">
        <v>1</v>
      </c>
      <c r="J511" s="107">
        <f t="shared" si="7"/>
        <v>1</v>
      </c>
    </row>
    <row r="512" spans="1:10">
      <c r="A512" s="123">
        <v>2018</v>
      </c>
      <c r="B512" s="141" t="s">
        <v>644</v>
      </c>
      <c r="C512" s="123" t="s">
        <v>410</v>
      </c>
      <c r="D512" s="201" t="s">
        <v>1877</v>
      </c>
      <c r="E512" s="201" t="s">
        <v>3729</v>
      </c>
      <c r="F512" s="123" t="s">
        <v>2956</v>
      </c>
      <c r="G512" s="107">
        <v>1</v>
      </c>
      <c r="H512" s="107"/>
      <c r="I512" s="107"/>
      <c r="J512" s="107">
        <f t="shared" si="7"/>
        <v>1</v>
      </c>
    </row>
    <row r="513" spans="1:10">
      <c r="A513" s="123">
        <v>2018</v>
      </c>
      <c r="B513" s="141" t="s">
        <v>644</v>
      </c>
      <c r="C513" s="123" t="s">
        <v>410</v>
      </c>
      <c r="D513" s="201" t="s">
        <v>3707</v>
      </c>
      <c r="E513" s="201" t="s">
        <v>3742</v>
      </c>
      <c r="F513" s="123" t="s">
        <v>2956</v>
      </c>
      <c r="G513" s="107"/>
      <c r="H513" s="107"/>
      <c r="I513" s="107">
        <v>1</v>
      </c>
      <c r="J513" s="107">
        <f t="shared" si="7"/>
        <v>1</v>
      </c>
    </row>
    <row r="514" spans="1:10">
      <c r="A514" s="123">
        <v>2018</v>
      </c>
      <c r="B514" s="141" t="s">
        <v>644</v>
      </c>
      <c r="C514" s="123" t="s">
        <v>410</v>
      </c>
      <c r="D514" s="201" t="s">
        <v>3707</v>
      </c>
      <c r="E514" s="201" t="s">
        <v>3742</v>
      </c>
      <c r="F514" s="123" t="s">
        <v>2956</v>
      </c>
      <c r="G514" s="107">
        <v>2</v>
      </c>
      <c r="H514" s="107"/>
      <c r="I514" s="107"/>
      <c r="J514" s="107">
        <f t="shared" ref="J514:J577" si="8">+I514+H514+G514</f>
        <v>2</v>
      </c>
    </row>
    <row r="515" spans="1:10">
      <c r="A515" s="123">
        <v>2018</v>
      </c>
      <c r="B515" s="141" t="s">
        <v>644</v>
      </c>
      <c r="C515" s="123" t="s">
        <v>410</v>
      </c>
      <c r="D515" s="201" t="s">
        <v>4943</v>
      </c>
      <c r="E515" s="201" t="s">
        <v>3524</v>
      </c>
      <c r="F515" s="123" t="s">
        <v>2956</v>
      </c>
      <c r="G515" s="107">
        <v>1</v>
      </c>
      <c r="H515" s="107"/>
      <c r="I515" s="107"/>
      <c r="J515" s="107">
        <f t="shared" si="8"/>
        <v>1</v>
      </c>
    </row>
    <row r="516" spans="1:10">
      <c r="A516" s="123">
        <v>2018</v>
      </c>
      <c r="B516" s="141" t="s">
        <v>644</v>
      </c>
      <c r="C516" s="123" t="s">
        <v>411</v>
      </c>
      <c r="D516" s="201" t="s">
        <v>566</v>
      </c>
      <c r="E516" s="201" t="s">
        <v>3619</v>
      </c>
      <c r="F516" s="123" t="s">
        <v>2956</v>
      </c>
      <c r="G516" s="107">
        <v>1</v>
      </c>
      <c r="H516" s="107"/>
      <c r="I516" s="107"/>
      <c r="J516" s="107">
        <f t="shared" si="8"/>
        <v>1</v>
      </c>
    </row>
    <row r="517" spans="1:10">
      <c r="A517" s="123">
        <v>2018</v>
      </c>
      <c r="B517" s="141" t="s">
        <v>644</v>
      </c>
      <c r="C517" s="123" t="s">
        <v>411</v>
      </c>
      <c r="D517" s="201" t="s">
        <v>475</v>
      </c>
      <c r="E517" s="201" t="s">
        <v>3458</v>
      </c>
      <c r="F517" s="123" t="s">
        <v>2956</v>
      </c>
      <c r="G517" s="107"/>
      <c r="H517" s="107"/>
      <c r="I517" s="107">
        <v>1</v>
      </c>
      <c r="J517" s="107">
        <f t="shared" si="8"/>
        <v>1</v>
      </c>
    </row>
    <row r="518" spans="1:10">
      <c r="A518" s="123">
        <v>2018</v>
      </c>
      <c r="B518" s="141" t="s">
        <v>644</v>
      </c>
      <c r="C518" s="123" t="s">
        <v>411</v>
      </c>
      <c r="D518" s="201" t="s">
        <v>4920</v>
      </c>
      <c r="E518" s="201" t="s">
        <v>3724</v>
      </c>
      <c r="F518" s="123" t="s">
        <v>2956</v>
      </c>
      <c r="G518" s="107">
        <v>1</v>
      </c>
      <c r="H518" s="107"/>
      <c r="I518" s="107"/>
      <c r="J518" s="107">
        <f t="shared" si="8"/>
        <v>1</v>
      </c>
    </row>
    <row r="519" spans="1:10">
      <c r="A519" s="123">
        <v>2018</v>
      </c>
      <c r="B519" s="141" t="s">
        <v>644</v>
      </c>
      <c r="C519" s="123" t="s">
        <v>411</v>
      </c>
      <c r="D519" s="201" t="s">
        <v>4921</v>
      </c>
      <c r="E519" s="201" t="s">
        <v>4938</v>
      </c>
      <c r="F519" s="123" t="s">
        <v>2956</v>
      </c>
      <c r="G519" s="107"/>
      <c r="H519" s="107"/>
      <c r="I519" s="107">
        <v>1</v>
      </c>
      <c r="J519" s="107">
        <f t="shared" si="8"/>
        <v>1</v>
      </c>
    </row>
    <row r="520" spans="1:10">
      <c r="A520" s="123">
        <v>2018</v>
      </c>
      <c r="B520" s="141" t="s">
        <v>644</v>
      </c>
      <c r="C520" s="123" t="s">
        <v>411</v>
      </c>
      <c r="D520" s="201" t="s">
        <v>2970</v>
      </c>
      <c r="E520" s="201" t="s">
        <v>4939</v>
      </c>
      <c r="F520" s="123" t="s">
        <v>2956</v>
      </c>
      <c r="G520" s="107">
        <v>1</v>
      </c>
      <c r="H520" s="107"/>
      <c r="I520" s="107"/>
      <c r="J520" s="107">
        <f t="shared" si="8"/>
        <v>1</v>
      </c>
    </row>
    <row r="521" spans="1:10">
      <c r="A521" s="123">
        <v>2018</v>
      </c>
      <c r="B521" s="141" t="s">
        <v>644</v>
      </c>
      <c r="C521" s="123" t="s">
        <v>447</v>
      </c>
      <c r="D521" s="201" t="s">
        <v>660</v>
      </c>
      <c r="E521" s="201" t="s">
        <v>3715</v>
      </c>
      <c r="F521" s="123" t="s">
        <v>2956</v>
      </c>
      <c r="G521" s="107">
        <v>3</v>
      </c>
      <c r="H521" s="107"/>
      <c r="I521" s="107">
        <v>3</v>
      </c>
      <c r="J521" s="107">
        <f t="shared" si="8"/>
        <v>6</v>
      </c>
    </row>
    <row r="522" spans="1:10">
      <c r="A522" s="123">
        <v>2018</v>
      </c>
      <c r="B522" s="141" t="s">
        <v>644</v>
      </c>
      <c r="C522" s="123" t="s">
        <v>414</v>
      </c>
      <c r="D522" s="201" t="s">
        <v>4922</v>
      </c>
      <c r="E522" s="201" t="s">
        <v>4941</v>
      </c>
      <c r="F522" s="123" t="s">
        <v>2956</v>
      </c>
      <c r="G522" s="107">
        <v>1</v>
      </c>
      <c r="H522" s="107"/>
      <c r="I522" s="107"/>
      <c r="J522" s="107">
        <f t="shared" si="8"/>
        <v>1</v>
      </c>
    </row>
    <row r="523" spans="1:10">
      <c r="A523" s="123">
        <v>2018</v>
      </c>
      <c r="B523" s="141" t="s">
        <v>644</v>
      </c>
      <c r="C523" s="123" t="s">
        <v>414</v>
      </c>
      <c r="D523" s="201" t="s">
        <v>4923</v>
      </c>
      <c r="E523" s="201" t="s">
        <v>4942</v>
      </c>
      <c r="F523" s="123" t="s">
        <v>2956</v>
      </c>
      <c r="G523" s="107">
        <v>1</v>
      </c>
      <c r="H523" s="107"/>
      <c r="I523" s="107"/>
      <c r="J523" s="107">
        <f t="shared" si="8"/>
        <v>1</v>
      </c>
    </row>
    <row r="524" spans="1:10">
      <c r="A524" s="123">
        <v>2018</v>
      </c>
      <c r="B524" s="141" t="s">
        <v>644</v>
      </c>
      <c r="C524" s="123" t="s">
        <v>414</v>
      </c>
      <c r="D524" s="201" t="s">
        <v>4923</v>
      </c>
      <c r="E524" s="201" t="s">
        <v>4942</v>
      </c>
      <c r="F524" s="123" t="s">
        <v>2956</v>
      </c>
      <c r="G524" s="107">
        <v>1</v>
      </c>
      <c r="H524" s="107"/>
      <c r="I524" s="107"/>
      <c r="J524" s="107">
        <f t="shared" si="8"/>
        <v>1</v>
      </c>
    </row>
    <row r="525" spans="1:10">
      <c r="A525" s="123">
        <v>2018</v>
      </c>
      <c r="B525" s="141" t="s">
        <v>644</v>
      </c>
      <c r="C525" s="123" t="s">
        <v>414</v>
      </c>
      <c r="D525" s="201" t="s">
        <v>4925</v>
      </c>
      <c r="E525" s="201" t="s">
        <v>4944</v>
      </c>
      <c r="F525" s="123" t="s">
        <v>2956</v>
      </c>
      <c r="G525" s="107"/>
      <c r="H525" s="107"/>
      <c r="I525" s="107">
        <v>1</v>
      </c>
      <c r="J525" s="107">
        <f t="shared" si="8"/>
        <v>1</v>
      </c>
    </row>
    <row r="526" spans="1:10">
      <c r="A526" s="123">
        <v>2018</v>
      </c>
      <c r="B526" s="141" t="s">
        <v>644</v>
      </c>
      <c r="C526" s="123" t="s">
        <v>414</v>
      </c>
      <c r="D526" s="201" t="s">
        <v>4924</v>
      </c>
      <c r="E526" s="201" t="s">
        <v>4945</v>
      </c>
      <c r="F526" s="123" t="s">
        <v>2956</v>
      </c>
      <c r="G526" s="107">
        <v>1</v>
      </c>
      <c r="H526" s="107"/>
      <c r="I526" s="107"/>
      <c r="J526" s="107">
        <f t="shared" si="8"/>
        <v>1</v>
      </c>
    </row>
    <row r="527" spans="1:10">
      <c r="A527" s="123">
        <v>2018</v>
      </c>
      <c r="B527" s="141" t="s">
        <v>644</v>
      </c>
      <c r="C527" s="123" t="s">
        <v>416</v>
      </c>
      <c r="D527" s="201" t="s">
        <v>484</v>
      </c>
      <c r="E527" s="201" t="s">
        <v>3460</v>
      </c>
      <c r="F527" s="123" t="s">
        <v>2956</v>
      </c>
      <c r="G527" s="107">
        <v>1</v>
      </c>
      <c r="H527" s="107"/>
      <c r="I527" s="107"/>
      <c r="J527" s="107">
        <f t="shared" si="8"/>
        <v>1</v>
      </c>
    </row>
    <row r="528" spans="1:10">
      <c r="A528" s="123">
        <v>2018</v>
      </c>
      <c r="B528" s="141" t="s">
        <v>644</v>
      </c>
      <c r="C528" s="123" t="s">
        <v>416</v>
      </c>
      <c r="D528" s="201" t="s">
        <v>485</v>
      </c>
      <c r="E528" s="201" t="s">
        <v>3525</v>
      </c>
      <c r="F528" s="123" t="s">
        <v>2956</v>
      </c>
      <c r="G528" s="107">
        <v>1</v>
      </c>
      <c r="H528" s="107"/>
      <c r="I528" s="107"/>
      <c r="J528" s="107">
        <f t="shared" si="8"/>
        <v>1</v>
      </c>
    </row>
    <row r="529" spans="1:10">
      <c r="A529" s="123">
        <v>2018</v>
      </c>
      <c r="B529" s="141" t="s">
        <v>644</v>
      </c>
      <c r="C529" s="123" t="s">
        <v>416</v>
      </c>
      <c r="D529" s="201" t="s">
        <v>1889</v>
      </c>
      <c r="E529" s="201" t="s">
        <v>3525</v>
      </c>
      <c r="F529" s="123" t="s">
        <v>2956</v>
      </c>
      <c r="G529" s="107">
        <v>2</v>
      </c>
      <c r="H529" s="107"/>
      <c r="I529" s="107"/>
      <c r="J529" s="107">
        <f t="shared" si="8"/>
        <v>2</v>
      </c>
    </row>
    <row r="530" spans="1:10">
      <c r="A530" s="123">
        <v>2018</v>
      </c>
      <c r="B530" s="141" t="s">
        <v>644</v>
      </c>
      <c r="C530" s="123" t="s">
        <v>416</v>
      </c>
      <c r="D530" s="201" t="s">
        <v>4926</v>
      </c>
      <c r="E530" s="201" t="s">
        <v>3554</v>
      </c>
      <c r="F530" s="123" t="s">
        <v>2956</v>
      </c>
      <c r="G530" s="107">
        <v>1</v>
      </c>
      <c r="H530" s="107"/>
      <c r="I530" s="107"/>
      <c r="J530" s="107">
        <f t="shared" si="8"/>
        <v>1</v>
      </c>
    </row>
    <row r="531" spans="1:10">
      <c r="A531" s="123">
        <v>2018</v>
      </c>
      <c r="B531" s="141" t="s">
        <v>644</v>
      </c>
      <c r="C531" s="123" t="s">
        <v>416</v>
      </c>
      <c r="D531" s="201" t="s">
        <v>3681</v>
      </c>
      <c r="E531" s="201" t="s">
        <v>3544</v>
      </c>
      <c r="F531" s="123" t="s">
        <v>2956</v>
      </c>
      <c r="G531" s="107">
        <v>1</v>
      </c>
      <c r="H531" s="107"/>
      <c r="I531" s="107"/>
      <c r="J531" s="107">
        <f t="shared" si="8"/>
        <v>1</v>
      </c>
    </row>
    <row r="532" spans="1:10">
      <c r="A532" s="123">
        <v>2018</v>
      </c>
      <c r="B532" s="141" t="s">
        <v>644</v>
      </c>
      <c r="C532" s="123" t="s">
        <v>416</v>
      </c>
      <c r="D532" s="201" t="s">
        <v>4927</v>
      </c>
      <c r="E532" s="201" t="s">
        <v>3525</v>
      </c>
      <c r="F532" s="123" t="s">
        <v>2956</v>
      </c>
      <c r="G532" s="107">
        <v>2</v>
      </c>
      <c r="H532" s="107"/>
      <c r="I532" s="107"/>
      <c r="J532" s="107">
        <f t="shared" si="8"/>
        <v>2</v>
      </c>
    </row>
    <row r="533" spans="1:10">
      <c r="A533" s="123">
        <v>2018</v>
      </c>
      <c r="B533" s="141" t="s">
        <v>644</v>
      </c>
      <c r="C533" s="123" t="s">
        <v>416</v>
      </c>
      <c r="D533" s="201" t="s">
        <v>4928</v>
      </c>
      <c r="E533" s="201" t="s">
        <v>3525</v>
      </c>
      <c r="F533" s="123" t="s">
        <v>2956</v>
      </c>
      <c r="G533" s="107"/>
      <c r="H533" s="107"/>
      <c r="I533" s="107">
        <v>1</v>
      </c>
      <c r="J533" s="107">
        <f t="shared" si="8"/>
        <v>1</v>
      </c>
    </row>
    <row r="534" spans="1:10">
      <c r="A534" s="123">
        <v>2018</v>
      </c>
      <c r="B534" s="141" t="s">
        <v>644</v>
      </c>
      <c r="C534" s="123" t="s">
        <v>416</v>
      </c>
      <c r="D534" s="201" t="s">
        <v>661</v>
      </c>
      <c r="E534" s="201" t="s">
        <v>3525</v>
      </c>
      <c r="F534" s="123" t="s">
        <v>2956</v>
      </c>
      <c r="G534" s="107">
        <v>2</v>
      </c>
      <c r="H534" s="107"/>
      <c r="I534" s="107"/>
      <c r="J534" s="107">
        <f t="shared" si="8"/>
        <v>2</v>
      </c>
    </row>
    <row r="535" spans="1:10">
      <c r="A535" s="123">
        <v>2018</v>
      </c>
      <c r="B535" s="141" t="s">
        <v>644</v>
      </c>
      <c r="C535" s="123" t="s">
        <v>417</v>
      </c>
      <c r="D535" s="201" t="s">
        <v>2610</v>
      </c>
      <c r="E535" s="201" t="s">
        <v>3713</v>
      </c>
      <c r="F535" s="123" t="s">
        <v>2956</v>
      </c>
      <c r="G535" s="107"/>
      <c r="H535" s="107"/>
      <c r="I535" s="107">
        <v>5</v>
      </c>
      <c r="J535" s="107">
        <f t="shared" si="8"/>
        <v>5</v>
      </c>
    </row>
    <row r="536" spans="1:10">
      <c r="A536" s="123">
        <v>2018</v>
      </c>
      <c r="B536" s="141" t="s">
        <v>644</v>
      </c>
      <c r="C536" s="123" t="s">
        <v>419</v>
      </c>
      <c r="D536" s="201" t="s">
        <v>525</v>
      </c>
      <c r="E536" s="201" t="s">
        <v>3491</v>
      </c>
      <c r="F536" s="123" t="s">
        <v>2956</v>
      </c>
      <c r="G536" s="107">
        <v>3</v>
      </c>
      <c r="H536" s="107"/>
      <c r="I536" s="107"/>
      <c r="J536" s="107">
        <f t="shared" si="8"/>
        <v>3</v>
      </c>
    </row>
    <row r="537" spans="1:10">
      <c r="A537" s="123">
        <v>2018</v>
      </c>
      <c r="B537" s="141" t="s">
        <v>644</v>
      </c>
      <c r="C537" s="123" t="s">
        <v>419</v>
      </c>
      <c r="D537" s="201" t="s">
        <v>1882</v>
      </c>
      <c r="E537" s="201" t="s">
        <v>3491</v>
      </c>
      <c r="F537" s="123" t="s">
        <v>2956</v>
      </c>
      <c r="G537" s="107"/>
      <c r="H537" s="107"/>
      <c r="I537" s="107">
        <v>1</v>
      </c>
      <c r="J537" s="107">
        <f t="shared" si="8"/>
        <v>1</v>
      </c>
    </row>
    <row r="538" spans="1:10">
      <c r="A538" s="123">
        <v>2018</v>
      </c>
      <c r="B538" s="141" t="s">
        <v>644</v>
      </c>
      <c r="C538" s="123" t="s">
        <v>419</v>
      </c>
      <c r="D538" s="201" t="s">
        <v>1882</v>
      </c>
      <c r="E538" s="201" t="s">
        <v>3491</v>
      </c>
      <c r="F538" s="123" t="s">
        <v>2956</v>
      </c>
      <c r="G538" s="107">
        <v>1</v>
      </c>
      <c r="H538" s="107"/>
      <c r="I538" s="107"/>
      <c r="J538" s="107">
        <f t="shared" si="8"/>
        <v>1</v>
      </c>
    </row>
    <row r="539" spans="1:10">
      <c r="A539" s="123">
        <v>2018</v>
      </c>
      <c r="B539" s="141" t="s">
        <v>644</v>
      </c>
      <c r="C539" s="123" t="s">
        <v>420</v>
      </c>
      <c r="D539" s="201" t="s">
        <v>583</v>
      </c>
      <c r="E539" s="201" t="s">
        <v>3591</v>
      </c>
      <c r="F539" s="123" t="s">
        <v>2956</v>
      </c>
      <c r="G539" s="107">
        <v>1</v>
      </c>
      <c r="H539" s="107"/>
      <c r="I539" s="107"/>
      <c r="J539" s="107">
        <f t="shared" si="8"/>
        <v>1</v>
      </c>
    </row>
    <row r="540" spans="1:10">
      <c r="A540" s="123">
        <v>2018</v>
      </c>
      <c r="B540" s="141" t="s">
        <v>644</v>
      </c>
      <c r="C540" s="123" t="s">
        <v>1880</v>
      </c>
      <c r="D540" s="201" t="s">
        <v>1881</v>
      </c>
      <c r="E540" s="201" t="s">
        <v>3730</v>
      </c>
      <c r="F540" s="123" t="s">
        <v>2956</v>
      </c>
      <c r="G540" s="107"/>
      <c r="H540" s="107"/>
      <c r="I540" s="107">
        <v>1</v>
      </c>
      <c r="J540" s="107">
        <f t="shared" si="8"/>
        <v>1</v>
      </c>
    </row>
    <row r="541" spans="1:10">
      <c r="A541" s="123">
        <v>2018</v>
      </c>
      <c r="B541" s="141" t="s">
        <v>644</v>
      </c>
      <c r="C541" s="123" t="s">
        <v>423</v>
      </c>
      <c r="D541" s="201" t="s">
        <v>4625</v>
      </c>
      <c r="E541" s="201" t="s">
        <v>3531</v>
      </c>
      <c r="F541" s="123" t="s">
        <v>2956</v>
      </c>
      <c r="G541" s="107">
        <v>1</v>
      </c>
      <c r="H541" s="107"/>
      <c r="I541" s="107"/>
      <c r="J541" s="107">
        <f t="shared" si="8"/>
        <v>1</v>
      </c>
    </row>
    <row r="542" spans="1:10">
      <c r="A542" s="123">
        <v>2018</v>
      </c>
      <c r="B542" s="141" t="s">
        <v>644</v>
      </c>
      <c r="C542" s="123" t="s">
        <v>423</v>
      </c>
      <c r="D542" s="201" t="s">
        <v>2962</v>
      </c>
      <c r="E542" s="201" t="s">
        <v>3635</v>
      </c>
      <c r="F542" s="123" t="s">
        <v>2956</v>
      </c>
      <c r="G542" s="107">
        <v>1</v>
      </c>
      <c r="H542" s="107"/>
      <c r="I542" s="107"/>
      <c r="J542" s="107">
        <f t="shared" si="8"/>
        <v>1</v>
      </c>
    </row>
    <row r="543" spans="1:10">
      <c r="A543" s="123">
        <v>2018</v>
      </c>
      <c r="B543" s="141" t="s">
        <v>644</v>
      </c>
      <c r="C543" s="123" t="s">
        <v>423</v>
      </c>
      <c r="D543" s="201" t="s">
        <v>570</v>
      </c>
      <c r="E543" s="201" t="s">
        <v>3592</v>
      </c>
      <c r="F543" s="123" t="s">
        <v>2956</v>
      </c>
      <c r="G543" s="107">
        <v>2</v>
      </c>
      <c r="H543" s="107"/>
      <c r="I543" s="107">
        <v>2</v>
      </c>
      <c r="J543" s="107">
        <f t="shared" si="8"/>
        <v>4</v>
      </c>
    </row>
    <row r="544" spans="1:10">
      <c r="A544" s="123">
        <v>2018</v>
      </c>
      <c r="B544" s="141" t="s">
        <v>644</v>
      </c>
      <c r="C544" s="123" t="s">
        <v>423</v>
      </c>
      <c r="D544" s="201" t="s">
        <v>493</v>
      </c>
      <c r="E544" s="201" t="s">
        <v>3516</v>
      </c>
      <c r="F544" s="123" t="s">
        <v>2956</v>
      </c>
      <c r="G544" s="107">
        <v>3</v>
      </c>
      <c r="H544" s="107"/>
      <c r="I544" s="107">
        <v>3</v>
      </c>
      <c r="J544" s="107">
        <f t="shared" si="8"/>
        <v>6</v>
      </c>
    </row>
    <row r="545" spans="1:10">
      <c r="A545" s="123">
        <v>2018</v>
      </c>
      <c r="B545" s="141" t="s">
        <v>644</v>
      </c>
      <c r="C545" s="123" t="s">
        <v>423</v>
      </c>
      <c r="D545" s="201" t="s">
        <v>543</v>
      </c>
      <c r="E545" s="201" t="s">
        <v>3639</v>
      </c>
      <c r="F545" s="123" t="s">
        <v>2956</v>
      </c>
      <c r="G545" s="107">
        <v>1</v>
      </c>
      <c r="H545" s="107"/>
      <c r="I545" s="107"/>
      <c r="J545" s="107">
        <f t="shared" si="8"/>
        <v>1</v>
      </c>
    </row>
    <row r="546" spans="1:10">
      <c r="A546" s="123">
        <v>2018</v>
      </c>
      <c r="B546" s="141" t="s">
        <v>644</v>
      </c>
      <c r="C546" s="123" t="s">
        <v>423</v>
      </c>
      <c r="D546" s="201" t="s">
        <v>4929</v>
      </c>
      <c r="E546" s="201" t="s">
        <v>3626</v>
      </c>
      <c r="F546" s="123" t="s">
        <v>2956</v>
      </c>
      <c r="G546" s="107">
        <v>2</v>
      </c>
      <c r="H546" s="107"/>
      <c r="I546" s="107"/>
      <c r="J546" s="107">
        <f t="shared" si="8"/>
        <v>2</v>
      </c>
    </row>
    <row r="547" spans="1:10">
      <c r="A547" s="123">
        <v>2018</v>
      </c>
      <c r="B547" s="141" t="s">
        <v>644</v>
      </c>
      <c r="C547" s="123" t="s">
        <v>423</v>
      </c>
      <c r="D547" s="201" t="s">
        <v>2634</v>
      </c>
      <c r="E547" s="201" t="s">
        <v>3640</v>
      </c>
      <c r="F547" s="123" t="s">
        <v>2956</v>
      </c>
      <c r="G547" s="107">
        <v>1</v>
      </c>
      <c r="H547" s="107"/>
      <c r="I547" s="107"/>
      <c r="J547" s="107">
        <f t="shared" si="8"/>
        <v>1</v>
      </c>
    </row>
    <row r="548" spans="1:10">
      <c r="A548" s="123">
        <v>2018</v>
      </c>
      <c r="B548" s="141" t="s">
        <v>644</v>
      </c>
      <c r="C548" s="123" t="s">
        <v>423</v>
      </c>
      <c r="D548" s="201" t="s">
        <v>541</v>
      </c>
      <c r="E548" s="201" t="s">
        <v>3601</v>
      </c>
      <c r="F548" s="123" t="s">
        <v>2956</v>
      </c>
      <c r="G548" s="107">
        <v>1</v>
      </c>
      <c r="H548" s="107"/>
      <c r="I548" s="107"/>
      <c r="J548" s="107">
        <f t="shared" si="8"/>
        <v>1</v>
      </c>
    </row>
    <row r="549" spans="1:10">
      <c r="A549" s="123">
        <v>2018</v>
      </c>
      <c r="B549" s="141" t="s">
        <v>644</v>
      </c>
      <c r="C549" s="123" t="s">
        <v>423</v>
      </c>
      <c r="D549" s="201" t="s">
        <v>4930</v>
      </c>
      <c r="E549" s="201" t="s">
        <v>3641</v>
      </c>
      <c r="F549" s="123" t="s">
        <v>2956</v>
      </c>
      <c r="G549" s="107"/>
      <c r="H549" s="107"/>
      <c r="I549" s="107">
        <v>2</v>
      </c>
      <c r="J549" s="107">
        <f t="shared" si="8"/>
        <v>2</v>
      </c>
    </row>
    <row r="550" spans="1:10">
      <c r="A550" s="123">
        <v>2018</v>
      </c>
      <c r="B550" s="141" t="s">
        <v>644</v>
      </c>
      <c r="C550" s="123" t="s">
        <v>423</v>
      </c>
      <c r="D550" s="201" t="s">
        <v>2963</v>
      </c>
      <c r="E550" s="201" t="s">
        <v>3614</v>
      </c>
      <c r="F550" s="123" t="s">
        <v>2956</v>
      </c>
      <c r="G550" s="107">
        <v>1</v>
      </c>
      <c r="H550" s="107"/>
      <c r="I550" s="107"/>
      <c r="J550" s="107">
        <f t="shared" si="8"/>
        <v>1</v>
      </c>
    </row>
    <row r="551" spans="1:10">
      <c r="A551" s="123">
        <v>2018</v>
      </c>
      <c r="B551" s="141" t="s">
        <v>644</v>
      </c>
      <c r="C551" s="123" t="s">
        <v>423</v>
      </c>
      <c r="D551" s="201" t="s">
        <v>3683</v>
      </c>
      <c r="E551" s="201" t="s">
        <v>3642</v>
      </c>
      <c r="F551" s="123" t="s">
        <v>2956</v>
      </c>
      <c r="G551" s="107"/>
      <c r="H551" s="107"/>
      <c r="I551" s="107">
        <v>3</v>
      </c>
      <c r="J551" s="107">
        <f t="shared" si="8"/>
        <v>3</v>
      </c>
    </row>
    <row r="552" spans="1:10">
      <c r="A552" s="123">
        <v>2018</v>
      </c>
      <c r="B552" s="141" t="s">
        <v>644</v>
      </c>
      <c r="C552" s="123" t="s">
        <v>423</v>
      </c>
      <c r="D552" s="201" t="s">
        <v>3282</v>
      </c>
      <c r="E552" s="201" t="s">
        <v>3614</v>
      </c>
      <c r="F552" s="123" t="s">
        <v>2956</v>
      </c>
      <c r="G552" s="107">
        <v>1</v>
      </c>
      <c r="H552" s="107"/>
      <c r="I552" s="107">
        <v>2</v>
      </c>
      <c r="J552" s="107">
        <f t="shared" si="8"/>
        <v>3</v>
      </c>
    </row>
    <row r="553" spans="1:10">
      <c r="A553" s="123">
        <v>2018</v>
      </c>
      <c r="B553" s="141" t="s">
        <v>644</v>
      </c>
      <c r="C553" s="123" t="s">
        <v>423</v>
      </c>
      <c r="D553" s="201" t="s">
        <v>500</v>
      </c>
      <c r="E553" s="201" t="s">
        <v>3615</v>
      </c>
      <c r="F553" s="123" t="s">
        <v>2956</v>
      </c>
      <c r="G553" s="107">
        <v>9</v>
      </c>
      <c r="H553" s="107"/>
      <c r="I553" s="107">
        <v>5</v>
      </c>
      <c r="J553" s="107">
        <f t="shared" si="8"/>
        <v>14</v>
      </c>
    </row>
    <row r="554" spans="1:10">
      <c r="A554" s="123">
        <v>2018</v>
      </c>
      <c r="B554" s="141" t="s">
        <v>644</v>
      </c>
      <c r="C554" s="123" t="s">
        <v>423</v>
      </c>
      <c r="D554" s="201" t="s">
        <v>4952</v>
      </c>
      <c r="E554" s="201" t="s">
        <v>3461</v>
      </c>
      <c r="F554" s="123" t="s">
        <v>2956</v>
      </c>
      <c r="G554" s="107">
        <v>7</v>
      </c>
      <c r="H554" s="107"/>
      <c r="I554" s="107">
        <v>6</v>
      </c>
      <c r="J554" s="107">
        <f t="shared" si="8"/>
        <v>13</v>
      </c>
    </row>
    <row r="555" spans="1:10">
      <c r="A555" s="123">
        <v>2018</v>
      </c>
      <c r="B555" s="141" t="s">
        <v>644</v>
      </c>
      <c r="C555" s="123" t="s">
        <v>423</v>
      </c>
      <c r="D555" s="201" t="s">
        <v>501</v>
      </c>
      <c r="E555" s="201" t="s">
        <v>3461</v>
      </c>
      <c r="F555" s="123" t="s">
        <v>2956</v>
      </c>
      <c r="G555" s="107"/>
      <c r="H555" s="107"/>
      <c r="I555" s="107">
        <v>3</v>
      </c>
      <c r="J555" s="107">
        <f t="shared" si="8"/>
        <v>3</v>
      </c>
    </row>
    <row r="556" spans="1:10">
      <c r="A556" s="123">
        <v>2018</v>
      </c>
      <c r="B556" s="141" t="s">
        <v>644</v>
      </c>
      <c r="C556" s="123" t="s">
        <v>423</v>
      </c>
      <c r="D556" s="201" t="s">
        <v>4931</v>
      </c>
      <c r="E556" s="201" t="s">
        <v>3461</v>
      </c>
      <c r="F556" s="123" t="s">
        <v>2956</v>
      </c>
      <c r="G556" s="107"/>
      <c r="H556" s="107"/>
      <c r="I556" s="107">
        <v>1</v>
      </c>
      <c r="J556" s="107">
        <f t="shared" si="8"/>
        <v>1</v>
      </c>
    </row>
    <row r="557" spans="1:10">
      <c r="A557" s="123">
        <v>2018</v>
      </c>
      <c r="B557" s="141" t="s">
        <v>644</v>
      </c>
      <c r="C557" s="123" t="s">
        <v>424</v>
      </c>
      <c r="D557" s="201" t="s">
        <v>502</v>
      </c>
      <c r="E557" s="201" t="s">
        <v>3821</v>
      </c>
      <c r="F557" s="123" t="s">
        <v>2956</v>
      </c>
      <c r="G557" s="107">
        <v>1</v>
      </c>
      <c r="H557" s="107"/>
      <c r="I557" s="107"/>
      <c r="J557" s="107">
        <f t="shared" si="8"/>
        <v>1</v>
      </c>
    </row>
    <row r="558" spans="1:10">
      <c r="A558" s="123">
        <v>2018</v>
      </c>
      <c r="B558" s="141" t="s">
        <v>644</v>
      </c>
      <c r="C558" s="123" t="s">
        <v>424</v>
      </c>
      <c r="D558" s="201" t="s">
        <v>502</v>
      </c>
      <c r="E558" s="201" t="s">
        <v>3821</v>
      </c>
      <c r="F558" s="123" t="s">
        <v>2956</v>
      </c>
      <c r="G558" s="107">
        <v>1</v>
      </c>
      <c r="H558" s="107"/>
      <c r="I558" s="107"/>
      <c r="J558" s="107">
        <f t="shared" si="8"/>
        <v>1</v>
      </c>
    </row>
    <row r="559" spans="1:10">
      <c r="A559" s="123">
        <v>2018</v>
      </c>
      <c r="B559" s="141" t="s">
        <v>644</v>
      </c>
      <c r="C559" s="123" t="s">
        <v>424</v>
      </c>
      <c r="D559" s="201" t="s">
        <v>609</v>
      </c>
      <c r="E559" s="201" t="s">
        <v>4953</v>
      </c>
      <c r="F559" s="123" t="s">
        <v>2956</v>
      </c>
      <c r="G559" s="107"/>
      <c r="H559" s="107"/>
      <c r="I559" s="107">
        <v>2</v>
      </c>
      <c r="J559" s="107">
        <f t="shared" si="8"/>
        <v>2</v>
      </c>
    </row>
    <row r="560" spans="1:10">
      <c r="A560" s="123">
        <v>2018</v>
      </c>
      <c r="B560" s="141" t="s">
        <v>644</v>
      </c>
      <c r="C560" s="123" t="s">
        <v>427</v>
      </c>
      <c r="D560" s="201" t="s">
        <v>4932</v>
      </c>
      <c r="E560" s="201" t="s">
        <v>3507</v>
      </c>
      <c r="F560" s="123" t="s">
        <v>2956</v>
      </c>
      <c r="G560" s="107"/>
      <c r="H560" s="107"/>
      <c r="I560" s="107">
        <v>1</v>
      </c>
      <c r="J560" s="107">
        <f t="shared" si="8"/>
        <v>1</v>
      </c>
    </row>
    <row r="561" spans="1:10">
      <c r="A561" s="123">
        <v>2018</v>
      </c>
      <c r="B561" s="141" t="s">
        <v>644</v>
      </c>
      <c r="C561" s="123" t="s">
        <v>427</v>
      </c>
      <c r="D561" s="201" t="s">
        <v>4624</v>
      </c>
      <c r="E561" s="201" t="s">
        <v>3465</v>
      </c>
      <c r="F561" s="123" t="s">
        <v>2956</v>
      </c>
      <c r="G561" s="107"/>
      <c r="H561" s="107"/>
      <c r="I561" s="107">
        <v>4</v>
      </c>
      <c r="J561" s="107">
        <f t="shared" si="8"/>
        <v>4</v>
      </c>
    </row>
    <row r="562" spans="1:10">
      <c r="A562" s="123">
        <v>2018</v>
      </c>
      <c r="B562" s="141" t="s">
        <v>644</v>
      </c>
      <c r="C562" s="123" t="s">
        <v>427</v>
      </c>
      <c r="D562" s="201" t="s">
        <v>527</v>
      </c>
      <c r="E562" s="201" t="s">
        <v>3507</v>
      </c>
      <c r="F562" s="123" t="s">
        <v>2956</v>
      </c>
      <c r="G562" s="107">
        <v>5</v>
      </c>
      <c r="H562" s="107"/>
      <c r="I562" s="107">
        <v>3</v>
      </c>
      <c r="J562" s="107">
        <f t="shared" si="8"/>
        <v>8</v>
      </c>
    </row>
    <row r="563" spans="1:10">
      <c r="A563" s="123">
        <v>2018</v>
      </c>
      <c r="B563" s="141" t="s">
        <v>644</v>
      </c>
      <c r="C563" s="123" t="s">
        <v>449</v>
      </c>
      <c r="D563" s="201" t="s">
        <v>4933</v>
      </c>
      <c r="E563" s="201" t="s">
        <v>4956</v>
      </c>
      <c r="F563" s="123" t="s">
        <v>2956</v>
      </c>
      <c r="G563" s="107"/>
      <c r="H563" s="107"/>
      <c r="I563" s="107">
        <v>1</v>
      </c>
      <c r="J563" s="107">
        <f t="shared" si="8"/>
        <v>1</v>
      </c>
    </row>
    <row r="564" spans="1:10">
      <c r="A564" s="123">
        <v>2018</v>
      </c>
      <c r="B564" s="141" t="s">
        <v>644</v>
      </c>
      <c r="C564" s="123" t="s">
        <v>428</v>
      </c>
      <c r="D564" s="201" t="s">
        <v>4934</v>
      </c>
      <c r="E564" s="201" t="s">
        <v>3587</v>
      </c>
      <c r="F564" s="123" t="s">
        <v>2956</v>
      </c>
      <c r="G564" s="107"/>
      <c r="H564" s="107"/>
      <c r="I564" s="107">
        <v>1</v>
      </c>
      <c r="J564" s="107">
        <f t="shared" si="8"/>
        <v>1</v>
      </c>
    </row>
    <row r="565" spans="1:10">
      <c r="A565" s="123">
        <v>2018</v>
      </c>
      <c r="B565" s="141" t="s">
        <v>644</v>
      </c>
      <c r="C565" s="123" t="s">
        <v>430</v>
      </c>
      <c r="D565" s="201" t="s">
        <v>528</v>
      </c>
      <c r="E565" s="201" t="s">
        <v>3466</v>
      </c>
      <c r="F565" s="123" t="s">
        <v>2956</v>
      </c>
      <c r="G565" s="107">
        <v>3</v>
      </c>
      <c r="H565" s="107"/>
      <c r="I565" s="107">
        <v>2</v>
      </c>
      <c r="J565" s="107">
        <f t="shared" si="8"/>
        <v>5</v>
      </c>
    </row>
    <row r="566" spans="1:10">
      <c r="A566" s="123">
        <v>2018</v>
      </c>
      <c r="B566" s="141" t="s">
        <v>644</v>
      </c>
      <c r="C566" s="123" t="s">
        <v>430</v>
      </c>
      <c r="D566" s="201" t="s">
        <v>3674</v>
      </c>
      <c r="E566" s="201" t="s">
        <v>3630</v>
      </c>
      <c r="F566" s="123" t="s">
        <v>2956</v>
      </c>
      <c r="G566" s="107">
        <v>1</v>
      </c>
      <c r="H566" s="107"/>
      <c r="I566" s="107"/>
      <c r="J566" s="107">
        <f t="shared" si="8"/>
        <v>1</v>
      </c>
    </row>
    <row r="567" spans="1:10">
      <c r="A567" s="123">
        <v>2018</v>
      </c>
      <c r="B567" s="141" t="s">
        <v>644</v>
      </c>
      <c r="C567" s="123" t="s">
        <v>430</v>
      </c>
      <c r="D567" s="201" t="s">
        <v>3674</v>
      </c>
      <c r="E567" s="201" t="s">
        <v>3630</v>
      </c>
      <c r="F567" s="123" t="s">
        <v>2956</v>
      </c>
      <c r="G567" s="107"/>
      <c r="H567" s="107"/>
      <c r="I567" s="107">
        <v>2</v>
      </c>
      <c r="J567" s="107">
        <f t="shared" si="8"/>
        <v>2</v>
      </c>
    </row>
    <row r="568" spans="1:10">
      <c r="A568" s="123">
        <v>2018</v>
      </c>
      <c r="B568" s="141" t="s">
        <v>644</v>
      </c>
      <c r="C568" s="123" t="s">
        <v>430</v>
      </c>
      <c r="D568" s="201" t="s">
        <v>2971</v>
      </c>
      <c r="E568" s="201" t="s">
        <v>3839</v>
      </c>
      <c r="F568" s="123" t="s">
        <v>2956</v>
      </c>
      <c r="G568" s="107">
        <v>1</v>
      </c>
      <c r="H568" s="107"/>
      <c r="I568" s="107"/>
      <c r="J568" s="107">
        <f t="shared" si="8"/>
        <v>1</v>
      </c>
    </row>
    <row r="569" spans="1:10">
      <c r="A569" s="123">
        <v>2018</v>
      </c>
      <c r="B569" s="141" t="s">
        <v>644</v>
      </c>
      <c r="C569" s="123" t="s">
        <v>431</v>
      </c>
      <c r="D569" s="201" t="s">
        <v>589</v>
      </c>
      <c r="E569" s="201" t="s">
        <v>3536</v>
      </c>
      <c r="F569" s="123" t="s">
        <v>2956</v>
      </c>
      <c r="G569" s="107">
        <v>1</v>
      </c>
      <c r="H569" s="107"/>
      <c r="I569" s="107"/>
      <c r="J569" s="107">
        <f t="shared" si="8"/>
        <v>1</v>
      </c>
    </row>
    <row r="570" spans="1:10">
      <c r="A570" s="123">
        <v>2018</v>
      </c>
      <c r="B570" s="141" t="s">
        <v>644</v>
      </c>
      <c r="C570" s="123" t="s">
        <v>433</v>
      </c>
      <c r="D570" s="201" t="s">
        <v>4961</v>
      </c>
      <c r="E570" s="201" t="s">
        <v>3814</v>
      </c>
      <c r="F570" s="123" t="s">
        <v>2956</v>
      </c>
      <c r="G570" s="107">
        <v>1</v>
      </c>
      <c r="H570" s="107"/>
      <c r="I570" s="107">
        <v>3</v>
      </c>
      <c r="J570" s="107">
        <f t="shared" si="8"/>
        <v>4</v>
      </c>
    </row>
    <row r="571" spans="1:10">
      <c r="A571" s="123">
        <v>2018</v>
      </c>
      <c r="B571" s="141" t="s">
        <v>644</v>
      </c>
      <c r="C571" s="123" t="s">
        <v>433</v>
      </c>
      <c r="D571" s="201" t="s">
        <v>1896</v>
      </c>
      <c r="E571" s="201" t="s">
        <v>4962</v>
      </c>
      <c r="F571" s="123" t="s">
        <v>2956</v>
      </c>
      <c r="G571" s="107"/>
      <c r="H571" s="107"/>
      <c r="I571" s="107">
        <v>1</v>
      </c>
      <c r="J571" s="107">
        <f t="shared" si="8"/>
        <v>1</v>
      </c>
    </row>
    <row r="572" spans="1:10">
      <c r="A572" s="123">
        <v>2018</v>
      </c>
      <c r="B572" s="141" t="s">
        <v>644</v>
      </c>
      <c r="C572" s="123" t="s">
        <v>433</v>
      </c>
      <c r="D572" s="201" t="s">
        <v>512</v>
      </c>
      <c r="E572" s="201" t="s">
        <v>3520</v>
      </c>
      <c r="F572" s="123" t="s">
        <v>2956</v>
      </c>
      <c r="G572" s="107">
        <v>1</v>
      </c>
      <c r="H572" s="107"/>
      <c r="I572" s="107">
        <v>1</v>
      </c>
      <c r="J572" s="107">
        <f t="shared" si="8"/>
        <v>2</v>
      </c>
    </row>
    <row r="573" spans="1:10">
      <c r="A573" s="123">
        <v>2018</v>
      </c>
      <c r="B573" s="141" t="s">
        <v>644</v>
      </c>
      <c r="C573" s="123" t="s">
        <v>433</v>
      </c>
      <c r="D573" s="201" t="s">
        <v>4935</v>
      </c>
      <c r="E573" s="201" t="s">
        <v>4963</v>
      </c>
      <c r="F573" s="123" t="s">
        <v>2956</v>
      </c>
      <c r="G573" s="107">
        <v>1</v>
      </c>
      <c r="H573" s="107"/>
      <c r="I573" s="107"/>
      <c r="J573" s="107">
        <f t="shared" si="8"/>
        <v>1</v>
      </c>
    </row>
    <row r="574" spans="1:10">
      <c r="A574" s="123">
        <v>2018</v>
      </c>
      <c r="B574" s="141" t="s">
        <v>644</v>
      </c>
      <c r="C574" s="123" t="s">
        <v>433</v>
      </c>
      <c r="D574" s="201" t="s">
        <v>3706</v>
      </c>
      <c r="E574" s="201" t="s">
        <v>3741</v>
      </c>
      <c r="F574" s="123" t="s">
        <v>2956</v>
      </c>
      <c r="G574" s="107">
        <v>2</v>
      </c>
      <c r="H574" s="107"/>
      <c r="I574" s="107"/>
      <c r="J574" s="107">
        <f t="shared" si="8"/>
        <v>2</v>
      </c>
    </row>
    <row r="575" spans="1:10">
      <c r="A575" s="123">
        <v>2018</v>
      </c>
      <c r="B575" s="141" t="s">
        <v>644</v>
      </c>
      <c r="C575" s="123" t="s">
        <v>433</v>
      </c>
      <c r="D575" s="201" t="s">
        <v>4936</v>
      </c>
      <c r="E575" s="201" t="s">
        <v>3520</v>
      </c>
      <c r="F575" s="123" t="s">
        <v>2956</v>
      </c>
      <c r="G575" s="107">
        <v>1</v>
      </c>
      <c r="H575" s="107"/>
      <c r="I575" s="107">
        <v>5</v>
      </c>
      <c r="J575" s="107">
        <f t="shared" si="8"/>
        <v>6</v>
      </c>
    </row>
    <row r="576" spans="1:10">
      <c r="A576" s="123">
        <v>2018</v>
      </c>
      <c r="B576" s="141" t="s">
        <v>644</v>
      </c>
      <c r="C576" s="123" t="s">
        <v>433</v>
      </c>
      <c r="D576" s="201" t="s">
        <v>2632</v>
      </c>
      <c r="E576" s="201" t="s">
        <v>3843</v>
      </c>
      <c r="F576" s="123" t="s">
        <v>2956</v>
      </c>
      <c r="G576" s="107">
        <v>2</v>
      </c>
      <c r="H576" s="107"/>
      <c r="I576" s="107"/>
      <c r="J576" s="107">
        <f t="shared" si="8"/>
        <v>2</v>
      </c>
    </row>
    <row r="577" spans="1:10">
      <c r="A577" s="123">
        <v>2018</v>
      </c>
      <c r="B577" s="141" t="s">
        <v>644</v>
      </c>
      <c r="C577" s="123" t="s">
        <v>433</v>
      </c>
      <c r="D577" s="201" t="s">
        <v>4669</v>
      </c>
      <c r="E577" s="201" t="s">
        <v>3520</v>
      </c>
      <c r="F577" s="123" t="s">
        <v>2956</v>
      </c>
      <c r="G577" s="107"/>
      <c r="H577" s="107"/>
      <c r="I577" s="107">
        <v>1</v>
      </c>
      <c r="J577" s="107">
        <f t="shared" si="8"/>
        <v>1</v>
      </c>
    </row>
    <row r="578" spans="1:10">
      <c r="A578" s="123">
        <v>2018</v>
      </c>
      <c r="B578" s="141" t="s">
        <v>644</v>
      </c>
      <c r="C578" s="123" t="s">
        <v>433</v>
      </c>
      <c r="D578" s="201" t="s">
        <v>4669</v>
      </c>
      <c r="E578" s="201" t="s">
        <v>3520</v>
      </c>
      <c r="F578" s="123" t="s">
        <v>2956</v>
      </c>
      <c r="G578" s="107"/>
      <c r="H578" s="107"/>
      <c r="I578" s="107">
        <v>1</v>
      </c>
      <c r="J578" s="107">
        <f t="shared" ref="J578:J584" si="9">+I578+H578+G578</f>
        <v>1</v>
      </c>
    </row>
    <row r="579" spans="1:10">
      <c r="A579" s="123">
        <v>2018</v>
      </c>
      <c r="B579" s="141" t="s">
        <v>644</v>
      </c>
      <c r="C579" s="123" t="s">
        <v>435</v>
      </c>
      <c r="D579" s="201" t="s">
        <v>602</v>
      </c>
      <c r="E579" s="201" t="s">
        <v>3467</v>
      </c>
      <c r="F579" s="123" t="s">
        <v>2956</v>
      </c>
      <c r="G579" s="107">
        <v>1</v>
      </c>
      <c r="H579" s="107"/>
      <c r="I579" s="107"/>
      <c r="J579" s="107">
        <f t="shared" si="9"/>
        <v>1</v>
      </c>
    </row>
    <row r="580" spans="1:10">
      <c r="A580" s="123">
        <v>2018</v>
      </c>
      <c r="B580" s="141" t="s">
        <v>644</v>
      </c>
      <c r="C580" s="123" t="s">
        <v>435</v>
      </c>
      <c r="D580" s="201" t="s">
        <v>1883</v>
      </c>
      <c r="E580" s="201" t="s">
        <v>3467</v>
      </c>
      <c r="F580" s="123" t="s">
        <v>2956</v>
      </c>
      <c r="G580" s="107">
        <v>2</v>
      </c>
      <c r="H580" s="107"/>
      <c r="I580" s="107"/>
      <c r="J580" s="107">
        <f t="shared" si="9"/>
        <v>2</v>
      </c>
    </row>
    <row r="581" spans="1:10">
      <c r="A581" s="123">
        <v>2018</v>
      </c>
      <c r="B581" s="141" t="s">
        <v>644</v>
      </c>
      <c r="C581" s="123" t="s">
        <v>554</v>
      </c>
      <c r="D581" s="201" t="s">
        <v>2973</v>
      </c>
      <c r="E581" s="201" t="s">
        <v>3745</v>
      </c>
      <c r="F581" s="123" t="s">
        <v>2956</v>
      </c>
      <c r="G581" s="107">
        <v>3</v>
      </c>
      <c r="H581" s="107"/>
      <c r="I581" s="107">
        <v>5</v>
      </c>
      <c r="J581" s="107">
        <f t="shared" si="9"/>
        <v>8</v>
      </c>
    </row>
    <row r="582" spans="1:10">
      <c r="A582" s="123">
        <v>2018</v>
      </c>
      <c r="B582" s="141" t="s">
        <v>644</v>
      </c>
      <c r="C582" s="123" t="s">
        <v>441</v>
      </c>
      <c r="D582" s="201" t="s">
        <v>1884</v>
      </c>
      <c r="E582" s="201" t="s">
        <v>3514</v>
      </c>
      <c r="F582" s="123" t="s">
        <v>2956</v>
      </c>
      <c r="G582" s="107">
        <v>2</v>
      </c>
      <c r="H582" s="107"/>
      <c r="I582" s="107">
        <v>1</v>
      </c>
      <c r="J582" s="107">
        <f t="shared" si="9"/>
        <v>3</v>
      </c>
    </row>
    <row r="583" spans="1:10">
      <c r="A583" s="123">
        <v>2018</v>
      </c>
      <c r="B583" s="141" t="s">
        <v>644</v>
      </c>
      <c r="C583" s="123" t="s">
        <v>445</v>
      </c>
      <c r="D583" s="201" t="s">
        <v>557</v>
      </c>
      <c r="E583" s="201" t="s">
        <v>3631</v>
      </c>
      <c r="F583" s="123" t="s">
        <v>2956</v>
      </c>
      <c r="G583" s="107">
        <v>2</v>
      </c>
      <c r="H583" s="107"/>
      <c r="I583" s="107"/>
      <c r="J583" s="107">
        <f t="shared" si="9"/>
        <v>2</v>
      </c>
    </row>
    <row r="584" spans="1:10">
      <c r="A584" s="123">
        <v>2018</v>
      </c>
      <c r="B584" s="141" t="s">
        <v>644</v>
      </c>
      <c r="C584" s="123" t="s">
        <v>445</v>
      </c>
      <c r="D584" s="201" t="s">
        <v>557</v>
      </c>
      <c r="E584" s="201" t="s">
        <v>3631</v>
      </c>
      <c r="F584" s="123" t="s">
        <v>2956</v>
      </c>
      <c r="G584" s="107"/>
      <c r="H584" s="107"/>
      <c r="I584" s="107">
        <v>1</v>
      </c>
      <c r="J584" s="107">
        <f t="shared" si="9"/>
        <v>1</v>
      </c>
    </row>
  </sheetData>
  <sheetProtection autoFilter="0" pivotTables="0"/>
  <autoFilter ref="A1:J584"/>
  <sortState ref="A2:J584">
    <sortCondition ref="A2:A584"/>
    <sortCondition descending="1" ref="B2:B584"/>
    <sortCondition ref="C2:C584"/>
    <sortCondition ref="D2:D584"/>
  </sortState>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9ED6"/>
  </sheetPr>
  <dimension ref="A1:J590"/>
  <sheetViews>
    <sheetView zoomScale="85" zoomScaleNormal="85" workbookViewId="0">
      <pane ySplit="1" topLeftCell="A550" activePane="bottomLeft" state="frozen"/>
      <selection pane="bottomLeft"/>
    </sheetView>
  </sheetViews>
  <sheetFormatPr baseColWidth="10" defaultColWidth="11" defaultRowHeight="14.25"/>
  <cols>
    <col min="1" max="1" width="8.75" style="81" bestFit="1" customWidth="1"/>
    <col min="2" max="2" width="11" style="81" bestFit="1" customWidth="1"/>
    <col min="3" max="3" width="16.875" style="81" bestFit="1" customWidth="1"/>
    <col min="4" max="4" width="78.625" style="81" bestFit="1" customWidth="1"/>
    <col min="5" max="5" width="36.75" style="81" bestFit="1" customWidth="1"/>
    <col min="6" max="6" width="20.25" style="81" bestFit="1" customWidth="1"/>
    <col min="7" max="8" width="12.5" style="81" bestFit="1" customWidth="1"/>
    <col min="9" max="9" width="9.25" style="81" bestFit="1" customWidth="1"/>
    <col min="10" max="16384" width="11" style="81"/>
  </cols>
  <sheetData>
    <row r="1" spans="1:10" ht="28.5">
      <c r="A1" s="168" t="s">
        <v>319</v>
      </c>
      <c r="B1" s="168" t="s">
        <v>229</v>
      </c>
      <c r="C1" s="168" t="s">
        <v>450</v>
      </c>
      <c r="D1" s="168" t="s">
        <v>316</v>
      </c>
      <c r="E1" s="168" t="s">
        <v>3451</v>
      </c>
      <c r="F1" s="168" t="s">
        <v>617</v>
      </c>
      <c r="G1" s="168" t="s">
        <v>742</v>
      </c>
      <c r="H1" s="168" t="s">
        <v>743</v>
      </c>
      <c r="I1" s="168" t="s">
        <v>232</v>
      </c>
      <c r="J1" s="123"/>
    </row>
    <row r="2" spans="1:10">
      <c r="A2" s="113">
        <v>2014</v>
      </c>
      <c r="B2" s="139" t="s">
        <v>2490</v>
      </c>
      <c r="C2" s="123" t="s">
        <v>410</v>
      </c>
      <c r="D2" s="123" t="s">
        <v>627</v>
      </c>
      <c r="E2" s="123" t="s">
        <v>3455</v>
      </c>
      <c r="F2" s="201" t="s">
        <v>618</v>
      </c>
      <c r="G2" s="107">
        <v>2</v>
      </c>
      <c r="H2" s="107">
        <v>2</v>
      </c>
      <c r="I2" s="107">
        <f t="shared" ref="I2:I65" si="0">+H2+G2</f>
        <v>4</v>
      </c>
    </row>
    <row r="3" spans="1:10">
      <c r="A3" s="113">
        <v>2014</v>
      </c>
      <c r="B3" s="139" t="s">
        <v>2490</v>
      </c>
      <c r="C3" s="123" t="s">
        <v>410</v>
      </c>
      <c r="D3" s="123" t="s">
        <v>2968</v>
      </c>
      <c r="E3" s="123" t="s">
        <v>3455</v>
      </c>
      <c r="F3" s="201" t="s">
        <v>618</v>
      </c>
      <c r="G3" s="107">
        <v>1</v>
      </c>
      <c r="H3" s="107">
        <v>0</v>
      </c>
      <c r="I3" s="107">
        <f t="shared" si="0"/>
        <v>1</v>
      </c>
    </row>
    <row r="4" spans="1:10">
      <c r="A4" s="113">
        <v>2014</v>
      </c>
      <c r="B4" s="139" t="s">
        <v>2490</v>
      </c>
      <c r="C4" s="123" t="s">
        <v>410</v>
      </c>
      <c r="D4" s="123" t="s">
        <v>2957</v>
      </c>
      <c r="E4" s="123" t="s">
        <v>3470</v>
      </c>
      <c r="F4" s="201" t="s">
        <v>618</v>
      </c>
      <c r="G4" s="107">
        <v>0</v>
      </c>
      <c r="H4" s="107">
        <v>1</v>
      </c>
      <c r="I4" s="107">
        <f t="shared" si="0"/>
        <v>1</v>
      </c>
    </row>
    <row r="5" spans="1:10">
      <c r="A5" s="113">
        <v>2014</v>
      </c>
      <c r="B5" s="139" t="s">
        <v>2490</v>
      </c>
      <c r="C5" s="123" t="s">
        <v>410</v>
      </c>
      <c r="D5" s="123" t="s">
        <v>534</v>
      </c>
      <c r="E5" s="123" t="s">
        <v>3589</v>
      </c>
      <c r="F5" s="201" t="s">
        <v>618</v>
      </c>
      <c r="G5" s="107">
        <v>0</v>
      </c>
      <c r="H5" s="107">
        <v>3</v>
      </c>
      <c r="I5" s="107">
        <f t="shared" si="0"/>
        <v>3</v>
      </c>
    </row>
    <row r="6" spans="1:10">
      <c r="A6" s="113">
        <v>2014</v>
      </c>
      <c r="B6" s="139" t="s">
        <v>2490</v>
      </c>
      <c r="C6" s="123" t="s">
        <v>410</v>
      </c>
      <c r="D6" s="123" t="s">
        <v>535</v>
      </c>
      <c r="E6" s="123" t="s">
        <v>3524</v>
      </c>
      <c r="F6" s="201" t="s">
        <v>618</v>
      </c>
      <c r="G6" s="107">
        <v>0</v>
      </c>
      <c r="H6" s="107">
        <v>3</v>
      </c>
      <c r="I6" s="107">
        <f t="shared" si="0"/>
        <v>3</v>
      </c>
    </row>
    <row r="7" spans="1:10">
      <c r="A7" s="113">
        <v>2014</v>
      </c>
      <c r="B7" s="139" t="s">
        <v>2490</v>
      </c>
      <c r="C7" s="123" t="s">
        <v>410</v>
      </c>
      <c r="D7" s="123" t="s">
        <v>624</v>
      </c>
      <c r="E7" s="123" t="s">
        <v>5037</v>
      </c>
      <c r="F7" s="201" t="s">
        <v>618</v>
      </c>
      <c r="G7" s="107">
        <v>1</v>
      </c>
      <c r="H7" s="107">
        <v>3</v>
      </c>
      <c r="I7" s="107">
        <f t="shared" si="0"/>
        <v>4</v>
      </c>
    </row>
    <row r="8" spans="1:10">
      <c r="A8" s="113">
        <v>2014</v>
      </c>
      <c r="B8" s="139" t="s">
        <v>2490</v>
      </c>
      <c r="C8" s="123" t="s">
        <v>410</v>
      </c>
      <c r="D8" s="123" t="s">
        <v>645</v>
      </c>
      <c r="E8" s="123" t="s">
        <v>3471</v>
      </c>
      <c r="F8" s="201" t="s">
        <v>618</v>
      </c>
      <c r="G8" s="107">
        <v>1</v>
      </c>
      <c r="H8" s="107">
        <v>1</v>
      </c>
      <c r="I8" s="107">
        <f t="shared" si="0"/>
        <v>2</v>
      </c>
    </row>
    <row r="9" spans="1:10">
      <c r="A9" s="113">
        <v>2014</v>
      </c>
      <c r="B9" s="139" t="s">
        <v>2490</v>
      </c>
      <c r="C9" s="123" t="s">
        <v>410</v>
      </c>
      <c r="D9" s="123" t="s">
        <v>622</v>
      </c>
      <c r="E9" s="123" t="s">
        <v>3743</v>
      </c>
      <c r="F9" s="201" t="s">
        <v>618</v>
      </c>
      <c r="G9" s="107">
        <v>0</v>
      </c>
      <c r="H9" s="107">
        <v>2</v>
      </c>
      <c r="I9" s="107">
        <f t="shared" si="0"/>
        <v>2</v>
      </c>
    </row>
    <row r="10" spans="1:10">
      <c r="A10" s="113">
        <v>2014</v>
      </c>
      <c r="B10" s="139" t="s">
        <v>2490</v>
      </c>
      <c r="C10" s="123" t="s">
        <v>410</v>
      </c>
      <c r="D10" s="123" t="s">
        <v>536</v>
      </c>
      <c r="E10" s="123" t="s">
        <v>3454</v>
      </c>
      <c r="F10" s="201" t="s">
        <v>618</v>
      </c>
      <c r="G10" s="107">
        <v>0</v>
      </c>
      <c r="H10" s="107">
        <v>3</v>
      </c>
      <c r="I10" s="107">
        <f t="shared" si="0"/>
        <v>3</v>
      </c>
    </row>
    <row r="11" spans="1:10">
      <c r="A11" s="113">
        <v>2014</v>
      </c>
      <c r="B11" s="139" t="s">
        <v>2490</v>
      </c>
      <c r="C11" s="123" t="s">
        <v>410</v>
      </c>
      <c r="D11" s="123" t="s">
        <v>579</v>
      </c>
      <c r="E11" s="123" t="s">
        <v>3564</v>
      </c>
      <c r="F11" s="201" t="s">
        <v>618</v>
      </c>
      <c r="G11" s="107">
        <v>0</v>
      </c>
      <c r="H11" s="107">
        <v>6</v>
      </c>
      <c r="I11" s="107">
        <f t="shared" si="0"/>
        <v>6</v>
      </c>
    </row>
    <row r="12" spans="1:10">
      <c r="A12" s="113">
        <v>2014</v>
      </c>
      <c r="B12" s="139" t="s">
        <v>2490</v>
      </c>
      <c r="C12" s="123" t="s">
        <v>410</v>
      </c>
      <c r="D12" s="123" t="s">
        <v>625</v>
      </c>
      <c r="E12" s="123" t="s">
        <v>3541</v>
      </c>
      <c r="F12" s="201" t="s">
        <v>618</v>
      </c>
      <c r="G12" s="107">
        <v>1</v>
      </c>
      <c r="H12" s="107">
        <v>2</v>
      </c>
      <c r="I12" s="107">
        <f t="shared" si="0"/>
        <v>3</v>
      </c>
    </row>
    <row r="13" spans="1:10">
      <c r="A13" s="113">
        <v>2014</v>
      </c>
      <c r="B13" s="139" t="s">
        <v>2490</v>
      </c>
      <c r="C13" s="123" t="s">
        <v>411</v>
      </c>
      <c r="D13" s="123" t="s">
        <v>628</v>
      </c>
      <c r="E13" s="123" t="s">
        <v>3458</v>
      </c>
      <c r="F13" s="201" t="s">
        <v>618</v>
      </c>
      <c r="G13" s="107">
        <v>1</v>
      </c>
      <c r="H13" s="107">
        <v>3</v>
      </c>
      <c r="I13" s="107">
        <f t="shared" si="0"/>
        <v>4</v>
      </c>
    </row>
    <row r="14" spans="1:10">
      <c r="A14" s="113">
        <v>2014</v>
      </c>
      <c r="B14" s="139" t="s">
        <v>2490</v>
      </c>
      <c r="C14" s="123" t="s">
        <v>411</v>
      </c>
      <c r="D14" s="123" t="s">
        <v>4995</v>
      </c>
      <c r="E14" s="123" t="s">
        <v>3538</v>
      </c>
      <c r="F14" s="201" t="s">
        <v>618</v>
      </c>
      <c r="G14" s="107">
        <v>2</v>
      </c>
      <c r="H14" s="107">
        <v>0</v>
      </c>
      <c r="I14" s="107">
        <f t="shared" si="0"/>
        <v>2</v>
      </c>
    </row>
    <row r="15" spans="1:10">
      <c r="A15" s="113">
        <v>2014</v>
      </c>
      <c r="B15" s="139" t="s">
        <v>2490</v>
      </c>
      <c r="C15" s="123" t="s">
        <v>411</v>
      </c>
      <c r="D15" s="123" t="s">
        <v>476</v>
      </c>
      <c r="E15" s="123" t="s">
        <v>3619</v>
      </c>
      <c r="F15" s="201" t="s">
        <v>619</v>
      </c>
      <c r="G15" s="107">
        <v>3</v>
      </c>
      <c r="H15" s="107">
        <v>1</v>
      </c>
      <c r="I15" s="107">
        <f t="shared" si="0"/>
        <v>4</v>
      </c>
    </row>
    <row r="16" spans="1:10">
      <c r="A16" s="113">
        <v>2014</v>
      </c>
      <c r="B16" s="139" t="s">
        <v>2490</v>
      </c>
      <c r="C16" s="123" t="s">
        <v>412</v>
      </c>
      <c r="D16" s="123" t="s">
        <v>479</v>
      </c>
      <c r="E16" s="123" t="s">
        <v>3474</v>
      </c>
      <c r="F16" s="201" t="s">
        <v>618</v>
      </c>
      <c r="G16" s="107">
        <v>3</v>
      </c>
      <c r="H16" s="107">
        <v>2</v>
      </c>
      <c r="I16" s="107">
        <f t="shared" si="0"/>
        <v>5</v>
      </c>
    </row>
    <row r="17" spans="1:9">
      <c r="A17" s="113">
        <v>2014</v>
      </c>
      <c r="B17" s="139" t="s">
        <v>2490</v>
      </c>
      <c r="C17" s="123" t="s">
        <v>412</v>
      </c>
      <c r="D17" s="123" t="s">
        <v>2608</v>
      </c>
      <c r="E17" s="123" t="s">
        <v>3474</v>
      </c>
      <c r="F17" s="201" t="s">
        <v>618</v>
      </c>
      <c r="G17" s="107">
        <v>1</v>
      </c>
      <c r="H17" s="107">
        <v>2</v>
      </c>
      <c r="I17" s="107">
        <f t="shared" si="0"/>
        <v>3</v>
      </c>
    </row>
    <row r="18" spans="1:9">
      <c r="A18" s="113">
        <v>2014</v>
      </c>
      <c r="B18" s="139" t="s">
        <v>2490</v>
      </c>
      <c r="C18" s="123" t="s">
        <v>412</v>
      </c>
      <c r="D18" s="123" t="s">
        <v>2636</v>
      </c>
      <c r="E18" s="123" t="s">
        <v>3529</v>
      </c>
      <c r="F18" s="201" t="s">
        <v>618</v>
      </c>
      <c r="G18" s="107">
        <v>2</v>
      </c>
      <c r="H18" s="107">
        <v>0</v>
      </c>
      <c r="I18" s="107">
        <f t="shared" si="0"/>
        <v>2</v>
      </c>
    </row>
    <row r="19" spans="1:9">
      <c r="A19" s="113">
        <v>2014</v>
      </c>
      <c r="B19" s="139" t="s">
        <v>2490</v>
      </c>
      <c r="C19" s="123" t="s">
        <v>412</v>
      </c>
      <c r="D19" s="123" t="s">
        <v>537</v>
      </c>
      <c r="E19" s="123" t="s">
        <v>3473</v>
      </c>
      <c r="F19" s="201" t="s">
        <v>618</v>
      </c>
      <c r="G19" s="107">
        <v>0</v>
      </c>
      <c r="H19" s="107">
        <v>2</v>
      </c>
      <c r="I19" s="107">
        <f t="shared" si="0"/>
        <v>2</v>
      </c>
    </row>
    <row r="20" spans="1:9">
      <c r="A20" s="113">
        <v>2014</v>
      </c>
      <c r="B20" s="139" t="s">
        <v>2490</v>
      </c>
      <c r="C20" s="123" t="s">
        <v>414</v>
      </c>
      <c r="D20" s="123" t="s">
        <v>629</v>
      </c>
      <c r="E20" s="123" t="s">
        <v>3606</v>
      </c>
      <c r="F20" s="201" t="s">
        <v>618</v>
      </c>
      <c r="G20" s="107">
        <v>1</v>
      </c>
      <c r="H20" s="107">
        <v>0</v>
      </c>
      <c r="I20" s="107">
        <f t="shared" si="0"/>
        <v>1</v>
      </c>
    </row>
    <row r="21" spans="1:9">
      <c r="A21" s="113">
        <v>2014</v>
      </c>
      <c r="B21" s="139" t="s">
        <v>2490</v>
      </c>
      <c r="C21" s="123" t="s">
        <v>415</v>
      </c>
      <c r="D21" s="123" t="s">
        <v>481</v>
      </c>
      <c r="E21" s="123" t="s">
        <v>3475</v>
      </c>
      <c r="F21" s="201" t="s">
        <v>618</v>
      </c>
      <c r="G21" s="107">
        <v>1</v>
      </c>
      <c r="H21" s="107">
        <v>0</v>
      </c>
      <c r="I21" s="107">
        <f t="shared" si="0"/>
        <v>1</v>
      </c>
    </row>
    <row r="22" spans="1:9">
      <c r="A22" s="113">
        <v>2014</v>
      </c>
      <c r="B22" s="139" t="s">
        <v>2490</v>
      </c>
      <c r="C22" s="123" t="s">
        <v>416</v>
      </c>
      <c r="D22" s="123" t="s">
        <v>484</v>
      </c>
      <c r="E22" s="123" t="s">
        <v>3460</v>
      </c>
      <c r="F22" s="201" t="s">
        <v>618</v>
      </c>
      <c r="G22" s="107">
        <v>0</v>
      </c>
      <c r="H22" s="107">
        <v>1</v>
      </c>
      <c r="I22" s="107">
        <f t="shared" si="0"/>
        <v>1</v>
      </c>
    </row>
    <row r="23" spans="1:9">
      <c r="A23" s="113">
        <v>2014</v>
      </c>
      <c r="B23" s="139" t="s">
        <v>2490</v>
      </c>
      <c r="C23" s="123" t="s">
        <v>416</v>
      </c>
      <c r="D23" s="123" t="s">
        <v>485</v>
      </c>
      <c r="E23" s="123" t="s">
        <v>3525</v>
      </c>
      <c r="F23" s="201" t="s">
        <v>619</v>
      </c>
      <c r="G23" s="107">
        <v>0</v>
      </c>
      <c r="H23" s="107">
        <v>2</v>
      </c>
      <c r="I23" s="107">
        <f t="shared" si="0"/>
        <v>2</v>
      </c>
    </row>
    <row r="24" spans="1:9">
      <c r="A24" s="113">
        <v>2014</v>
      </c>
      <c r="B24" s="139" t="s">
        <v>2490</v>
      </c>
      <c r="C24" s="123" t="s">
        <v>416</v>
      </c>
      <c r="D24" s="123" t="s">
        <v>582</v>
      </c>
      <c r="E24" s="123" t="s">
        <v>3525</v>
      </c>
      <c r="F24" s="201" t="s">
        <v>618</v>
      </c>
      <c r="G24" s="107">
        <v>2</v>
      </c>
      <c r="H24" s="107">
        <v>0</v>
      </c>
      <c r="I24" s="107">
        <f t="shared" si="0"/>
        <v>2</v>
      </c>
    </row>
    <row r="25" spans="1:9">
      <c r="A25" s="113">
        <v>2014</v>
      </c>
      <c r="B25" s="139" t="s">
        <v>2490</v>
      </c>
      <c r="C25" s="123" t="s">
        <v>416</v>
      </c>
      <c r="D25" s="123" t="s">
        <v>646</v>
      </c>
      <c r="E25" s="123" t="s">
        <v>3609</v>
      </c>
      <c r="F25" s="201" t="s">
        <v>2626</v>
      </c>
      <c r="G25" s="107">
        <v>0</v>
      </c>
      <c r="H25" s="107">
        <v>1</v>
      </c>
      <c r="I25" s="107">
        <f t="shared" si="0"/>
        <v>1</v>
      </c>
    </row>
    <row r="26" spans="1:9">
      <c r="A26" s="113">
        <v>2014</v>
      </c>
      <c r="B26" s="139" t="s">
        <v>2490</v>
      </c>
      <c r="C26" s="123" t="s">
        <v>416</v>
      </c>
      <c r="D26" s="123" t="s">
        <v>647</v>
      </c>
      <c r="E26" s="123" t="s">
        <v>3576</v>
      </c>
      <c r="F26" s="201" t="s">
        <v>618</v>
      </c>
      <c r="G26" s="107">
        <v>0</v>
      </c>
      <c r="H26" s="107">
        <v>1</v>
      </c>
      <c r="I26" s="107">
        <f t="shared" si="0"/>
        <v>1</v>
      </c>
    </row>
    <row r="27" spans="1:9">
      <c r="A27" s="113">
        <v>2014</v>
      </c>
      <c r="B27" s="139" t="s">
        <v>2490</v>
      </c>
      <c r="C27" s="123" t="s">
        <v>417</v>
      </c>
      <c r="D27" s="123" t="s">
        <v>630</v>
      </c>
      <c r="E27" s="123" t="s">
        <v>3610</v>
      </c>
      <c r="F27" s="201" t="s">
        <v>618</v>
      </c>
      <c r="G27" s="107">
        <v>0</v>
      </c>
      <c r="H27" s="107">
        <v>2</v>
      </c>
      <c r="I27" s="107">
        <f t="shared" si="0"/>
        <v>2</v>
      </c>
    </row>
    <row r="28" spans="1:9">
      <c r="A28" s="113">
        <v>2014</v>
      </c>
      <c r="B28" s="139" t="s">
        <v>2490</v>
      </c>
      <c r="C28" s="123" t="s">
        <v>422</v>
      </c>
      <c r="D28" s="123" t="s">
        <v>540</v>
      </c>
      <c r="E28" s="123" t="s">
        <v>3495</v>
      </c>
      <c r="F28" s="201" t="s">
        <v>619</v>
      </c>
      <c r="G28" s="107">
        <v>2</v>
      </c>
      <c r="H28" s="107">
        <v>0</v>
      </c>
      <c r="I28" s="107">
        <f t="shared" si="0"/>
        <v>2</v>
      </c>
    </row>
    <row r="29" spans="1:9">
      <c r="A29" s="113">
        <v>2014</v>
      </c>
      <c r="B29" s="139" t="s">
        <v>2490</v>
      </c>
      <c r="C29" s="123" t="s">
        <v>584</v>
      </c>
      <c r="D29" s="123" t="s">
        <v>631</v>
      </c>
      <c r="E29" s="123" t="s">
        <v>3846</v>
      </c>
      <c r="F29" s="201" t="s">
        <v>619</v>
      </c>
      <c r="G29" s="107">
        <v>0</v>
      </c>
      <c r="H29" s="107">
        <v>2</v>
      </c>
      <c r="I29" s="107">
        <f t="shared" si="0"/>
        <v>2</v>
      </c>
    </row>
    <row r="30" spans="1:9">
      <c r="A30" s="113">
        <v>2014</v>
      </c>
      <c r="B30" s="139" t="s">
        <v>2490</v>
      </c>
      <c r="C30" s="123" t="s">
        <v>423</v>
      </c>
      <c r="D30" s="123" t="s">
        <v>490</v>
      </c>
      <c r="E30" s="123" t="s">
        <v>3586</v>
      </c>
      <c r="F30" s="201" t="s">
        <v>618</v>
      </c>
      <c r="G30" s="107">
        <v>2</v>
      </c>
      <c r="H30" s="107">
        <v>1</v>
      </c>
      <c r="I30" s="107">
        <f t="shared" si="0"/>
        <v>3</v>
      </c>
    </row>
    <row r="31" spans="1:9">
      <c r="A31" s="113">
        <v>2014</v>
      </c>
      <c r="B31" s="139" t="s">
        <v>2490</v>
      </c>
      <c r="C31" s="123" t="s">
        <v>423</v>
      </c>
      <c r="D31" s="123" t="s">
        <v>491</v>
      </c>
      <c r="E31" s="123" t="s">
        <v>3476</v>
      </c>
      <c r="F31" s="201" t="s">
        <v>618</v>
      </c>
      <c r="G31" s="107">
        <v>1</v>
      </c>
      <c r="H31" s="107">
        <v>4</v>
      </c>
      <c r="I31" s="107">
        <f t="shared" si="0"/>
        <v>5</v>
      </c>
    </row>
    <row r="32" spans="1:9">
      <c r="A32" s="113">
        <v>2014</v>
      </c>
      <c r="B32" s="139" t="s">
        <v>2490</v>
      </c>
      <c r="C32" s="123" t="s">
        <v>423</v>
      </c>
      <c r="D32" s="123" t="s">
        <v>4625</v>
      </c>
      <c r="E32" s="123" t="s">
        <v>3531</v>
      </c>
      <c r="F32" s="201" t="s">
        <v>618</v>
      </c>
      <c r="G32" s="107">
        <v>0</v>
      </c>
      <c r="H32" s="107">
        <v>1</v>
      </c>
      <c r="I32" s="107">
        <f t="shared" si="0"/>
        <v>1</v>
      </c>
    </row>
    <row r="33" spans="1:9">
      <c r="A33" s="113">
        <v>2014</v>
      </c>
      <c r="B33" s="139" t="s">
        <v>2490</v>
      </c>
      <c r="C33" s="123" t="s">
        <v>423</v>
      </c>
      <c r="D33" s="123" t="s">
        <v>544</v>
      </c>
      <c r="E33" s="123" t="s">
        <v>3461</v>
      </c>
      <c r="F33" s="201" t="s">
        <v>618</v>
      </c>
      <c r="G33" s="107">
        <v>0</v>
      </c>
      <c r="H33" s="107">
        <v>1</v>
      </c>
      <c r="I33" s="107">
        <f t="shared" si="0"/>
        <v>1</v>
      </c>
    </row>
    <row r="34" spans="1:9">
      <c r="A34" s="113">
        <v>2014</v>
      </c>
      <c r="B34" s="139" t="s">
        <v>2490</v>
      </c>
      <c r="C34" s="123" t="s">
        <v>423</v>
      </c>
      <c r="D34" s="123" t="s">
        <v>570</v>
      </c>
      <c r="E34" s="123" t="s">
        <v>3592</v>
      </c>
      <c r="F34" s="201" t="s">
        <v>618</v>
      </c>
      <c r="G34" s="107">
        <v>0</v>
      </c>
      <c r="H34" s="107">
        <v>1</v>
      </c>
      <c r="I34" s="107">
        <f t="shared" si="0"/>
        <v>1</v>
      </c>
    </row>
    <row r="35" spans="1:9">
      <c r="A35" s="113">
        <v>2014</v>
      </c>
      <c r="B35" s="139" t="s">
        <v>2490</v>
      </c>
      <c r="C35" s="123" t="s">
        <v>423</v>
      </c>
      <c r="D35" s="123" t="s">
        <v>493</v>
      </c>
      <c r="E35" s="123" t="s">
        <v>3516</v>
      </c>
      <c r="F35" s="201" t="s">
        <v>618</v>
      </c>
      <c r="G35" s="107">
        <v>2</v>
      </c>
      <c r="H35" s="107">
        <v>0</v>
      </c>
      <c r="I35" s="107">
        <f t="shared" si="0"/>
        <v>2</v>
      </c>
    </row>
    <row r="36" spans="1:9">
      <c r="A36" s="113">
        <v>2014</v>
      </c>
      <c r="B36" s="139" t="s">
        <v>2490</v>
      </c>
      <c r="C36" s="123" t="s">
        <v>423</v>
      </c>
      <c r="D36" s="123" t="s">
        <v>496</v>
      </c>
      <c r="E36" s="123" t="s">
        <v>3727</v>
      </c>
      <c r="F36" s="201" t="s">
        <v>618</v>
      </c>
      <c r="G36" s="107">
        <v>0</v>
      </c>
      <c r="H36" s="107">
        <v>3</v>
      </c>
      <c r="I36" s="107">
        <f t="shared" si="0"/>
        <v>3</v>
      </c>
    </row>
    <row r="37" spans="1:9">
      <c r="A37" s="113">
        <v>2014</v>
      </c>
      <c r="B37" s="139" t="s">
        <v>2490</v>
      </c>
      <c r="C37" s="123" t="s">
        <v>423</v>
      </c>
      <c r="D37" s="123" t="s">
        <v>542</v>
      </c>
      <c r="E37" s="123" t="s">
        <v>3461</v>
      </c>
      <c r="F37" s="201" t="s">
        <v>620</v>
      </c>
      <c r="G37" s="107">
        <v>1</v>
      </c>
      <c r="H37" s="107">
        <v>0</v>
      </c>
      <c r="I37" s="107">
        <f t="shared" si="0"/>
        <v>1</v>
      </c>
    </row>
    <row r="38" spans="1:9">
      <c r="A38" s="113">
        <v>2014</v>
      </c>
      <c r="B38" s="139" t="s">
        <v>2490</v>
      </c>
      <c r="C38" s="123" t="s">
        <v>423</v>
      </c>
      <c r="D38" s="123" t="s">
        <v>497</v>
      </c>
      <c r="E38" s="123" t="s">
        <v>3476</v>
      </c>
      <c r="F38" s="201" t="s">
        <v>620</v>
      </c>
      <c r="G38" s="107">
        <v>2</v>
      </c>
      <c r="H38" s="107">
        <v>1</v>
      </c>
      <c r="I38" s="107">
        <f t="shared" si="0"/>
        <v>3</v>
      </c>
    </row>
    <row r="39" spans="1:9">
      <c r="A39" s="113">
        <v>2014</v>
      </c>
      <c r="B39" s="139" t="s">
        <v>2490</v>
      </c>
      <c r="C39" s="123" t="s">
        <v>423</v>
      </c>
      <c r="D39" s="123" t="s">
        <v>526</v>
      </c>
      <c r="E39" s="123" t="s">
        <v>3476</v>
      </c>
      <c r="F39" s="201" t="s">
        <v>618</v>
      </c>
      <c r="G39" s="107">
        <v>0</v>
      </c>
      <c r="H39" s="107">
        <v>1</v>
      </c>
      <c r="I39" s="107">
        <f t="shared" si="0"/>
        <v>1</v>
      </c>
    </row>
    <row r="40" spans="1:9">
      <c r="A40" s="113">
        <v>2014</v>
      </c>
      <c r="B40" s="139" t="s">
        <v>2490</v>
      </c>
      <c r="C40" s="123" t="s">
        <v>424</v>
      </c>
      <c r="D40" s="123" t="s">
        <v>3651</v>
      </c>
      <c r="E40" s="123" t="s">
        <v>3462</v>
      </c>
      <c r="F40" s="201" t="s">
        <v>618</v>
      </c>
      <c r="G40" s="107">
        <v>0</v>
      </c>
      <c r="H40" s="107">
        <v>1</v>
      </c>
      <c r="I40" s="107">
        <f t="shared" si="0"/>
        <v>1</v>
      </c>
    </row>
    <row r="41" spans="1:9">
      <c r="A41" s="113">
        <v>2014</v>
      </c>
      <c r="B41" s="139" t="s">
        <v>2490</v>
      </c>
      <c r="C41" s="123" t="s">
        <v>424</v>
      </c>
      <c r="D41" s="123" t="s">
        <v>648</v>
      </c>
      <c r="E41" s="123" t="s">
        <v>3840</v>
      </c>
      <c r="F41" s="201" t="s">
        <v>618</v>
      </c>
      <c r="G41" s="107">
        <v>1</v>
      </c>
      <c r="H41" s="107">
        <v>0</v>
      </c>
      <c r="I41" s="107">
        <f t="shared" si="0"/>
        <v>1</v>
      </c>
    </row>
    <row r="42" spans="1:9">
      <c r="A42" s="113">
        <v>2014</v>
      </c>
      <c r="B42" s="139" t="s">
        <v>2490</v>
      </c>
      <c r="C42" s="123" t="s">
        <v>426</v>
      </c>
      <c r="D42" s="123" t="s">
        <v>649</v>
      </c>
      <c r="E42" s="123" t="s">
        <v>3847</v>
      </c>
      <c r="F42" s="201" t="s">
        <v>2625</v>
      </c>
      <c r="G42" s="107">
        <v>1</v>
      </c>
      <c r="H42" s="107">
        <v>1</v>
      </c>
      <c r="I42" s="107">
        <f t="shared" si="0"/>
        <v>2</v>
      </c>
    </row>
    <row r="43" spans="1:9">
      <c r="A43" s="113">
        <v>2014</v>
      </c>
      <c r="B43" s="139" t="s">
        <v>2490</v>
      </c>
      <c r="C43" s="123" t="s">
        <v>427</v>
      </c>
      <c r="D43" s="123" t="s">
        <v>635</v>
      </c>
      <c r="E43" s="123" t="s">
        <v>3488</v>
      </c>
      <c r="F43" s="201" t="s">
        <v>618</v>
      </c>
      <c r="G43" s="107">
        <v>2</v>
      </c>
      <c r="H43" s="107">
        <v>2</v>
      </c>
      <c r="I43" s="107">
        <f t="shared" si="0"/>
        <v>4</v>
      </c>
    </row>
    <row r="44" spans="1:9">
      <c r="A44" s="113">
        <v>2014</v>
      </c>
      <c r="B44" s="139" t="s">
        <v>2490</v>
      </c>
      <c r="C44" s="123" t="s">
        <v>427</v>
      </c>
      <c r="D44" s="123" t="s">
        <v>650</v>
      </c>
      <c r="E44" s="123" t="s">
        <v>3465</v>
      </c>
      <c r="F44" s="201" t="s">
        <v>618</v>
      </c>
      <c r="G44" s="107">
        <v>2</v>
      </c>
      <c r="H44" s="107">
        <v>0</v>
      </c>
      <c r="I44" s="107">
        <f t="shared" si="0"/>
        <v>2</v>
      </c>
    </row>
    <row r="45" spans="1:9">
      <c r="A45" s="113">
        <v>2014</v>
      </c>
      <c r="B45" s="139" t="s">
        <v>2490</v>
      </c>
      <c r="C45" s="123" t="s">
        <v>427</v>
      </c>
      <c r="D45" s="123" t="s">
        <v>572</v>
      </c>
      <c r="E45" s="123" t="s">
        <v>3534</v>
      </c>
      <c r="F45" s="201" t="s">
        <v>618</v>
      </c>
      <c r="G45" s="107">
        <v>0</v>
      </c>
      <c r="H45" s="107">
        <v>3</v>
      </c>
      <c r="I45" s="107">
        <f t="shared" si="0"/>
        <v>3</v>
      </c>
    </row>
    <row r="46" spans="1:9">
      <c r="A46" s="113">
        <v>2014</v>
      </c>
      <c r="B46" s="139" t="s">
        <v>2490</v>
      </c>
      <c r="C46" s="123" t="s">
        <v>427</v>
      </c>
      <c r="D46" s="123" t="s">
        <v>636</v>
      </c>
      <c r="E46" s="123" t="s">
        <v>3465</v>
      </c>
      <c r="F46" s="201" t="s">
        <v>618</v>
      </c>
      <c r="G46" s="107">
        <v>3</v>
      </c>
      <c r="H46" s="107">
        <v>0</v>
      </c>
      <c r="I46" s="107">
        <f t="shared" si="0"/>
        <v>3</v>
      </c>
    </row>
    <row r="47" spans="1:9">
      <c r="A47" s="113">
        <v>2014</v>
      </c>
      <c r="B47" s="139" t="s">
        <v>2490</v>
      </c>
      <c r="C47" s="123" t="s">
        <v>427</v>
      </c>
      <c r="D47" s="123" t="s">
        <v>651</v>
      </c>
      <c r="E47" s="123" t="s">
        <v>3465</v>
      </c>
      <c r="F47" s="201" t="s">
        <v>618</v>
      </c>
      <c r="G47" s="107">
        <v>0</v>
      </c>
      <c r="H47" s="107">
        <v>1</v>
      </c>
      <c r="I47" s="107">
        <f t="shared" si="0"/>
        <v>1</v>
      </c>
    </row>
    <row r="48" spans="1:9">
      <c r="A48" s="113">
        <v>2014</v>
      </c>
      <c r="B48" s="139" t="s">
        <v>2490</v>
      </c>
      <c r="C48" s="123" t="s">
        <v>427</v>
      </c>
      <c r="D48" s="123" t="s">
        <v>3653</v>
      </c>
      <c r="E48" s="123" t="s">
        <v>3463</v>
      </c>
      <c r="F48" s="201" t="s">
        <v>618</v>
      </c>
      <c r="G48" s="107">
        <v>0</v>
      </c>
      <c r="H48" s="107">
        <v>1</v>
      </c>
      <c r="I48" s="107">
        <f t="shared" si="0"/>
        <v>1</v>
      </c>
    </row>
    <row r="49" spans="1:9">
      <c r="A49" s="113">
        <v>2014</v>
      </c>
      <c r="B49" s="139" t="s">
        <v>2490</v>
      </c>
      <c r="C49" s="123" t="s">
        <v>449</v>
      </c>
      <c r="D49" s="123" t="s">
        <v>588</v>
      </c>
      <c r="E49" s="123" t="s">
        <v>5041</v>
      </c>
      <c r="F49" s="201" t="s">
        <v>619</v>
      </c>
      <c r="G49" s="107">
        <v>3</v>
      </c>
      <c r="H49" s="107">
        <v>0</v>
      </c>
      <c r="I49" s="107">
        <f t="shared" si="0"/>
        <v>3</v>
      </c>
    </row>
    <row r="50" spans="1:9">
      <c r="A50" s="113">
        <v>2014</v>
      </c>
      <c r="B50" s="139" t="s">
        <v>2490</v>
      </c>
      <c r="C50" s="123" t="s">
        <v>428</v>
      </c>
      <c r="D50" s="123" t="s">
        <v>549</v>
      </c>
      <c r="E50" s="123" t="s">
        <v>3587</v>
      </c>
      <c r="F50" s="201" t="s">
        <v>618</v>
      </c>
      <c r="G50" s="107">
        <v>7</v>
      </c>
      <c r="H50" s="107">
        <v>9</v>
      </c>
      <c r="I50" s="107">
        <f t="shared" si="0"/>
        <v>16</v>
      </c>
    </row>
    <row r="51" spans="1:9">
      <c r="A51" s="113">
        <v>2014</v>
      </c>
      <c r="B51" s="139" t="s">
        <v>2490</v>
      </c>
      <c r="C51" s="123" t="s">
        <v>430</v>
      </c>
      <c r="D51" s="123" t="s">
        <v>528</v>
      </c>
      <c r="E51" s="123" t="s">
        <v>3466</v>
      </c>
      <c r="F51" s="201" t="s">
        <v>620</v>
      </c>
      <c r="G51" s="107">
        <v>1</v>
      </c>
      <c r="H51" s="107">
        <v>0</v>
      </c>
      <c r="I51" s="107">
        <f t="shared" si="0"/>
        <v>1</v>
      </c>
    </row>
    <row r="52" spans="1:9">
      <c r="A52" s="113">
        <v>2014</v>
      </c>
      <c r="B52" s="139" t="s">
        <v>2490</v>
      </c>
      <c r="C52" s="123" t="s">
        <v>433</v>
      </c>
      <c r="D52" s="123" t="s">
        <v>510</v>
      </c>
      <c r="E52" s="123" t="s">
        <v>3520</v>
      </c>
      <c r="F52" s="201" t="s">
        <v>620</v>
      </c>
      <c r="G52" s="107">
        <v>2</v>
      </c>
      <c r="H52" s="107">
        <v>2</v>
      </c>
      <c r="I52" s="107">
        <f t="shared" si="0"/>
        <v>4</v>
      </c>
    </row>
    <row r="53" spans="1:9">
      <c r="A53" s="113">
        <v>2014</v>
      </c>
      <c r="B53" s="139" t="s">
        <v>2490</v>
      </c>
      <c r="C53" s="123" t="s">
        <v>433</v>
      </c>
      <c r="D53" s="123" t="s">
        <v>4961</v>
      </c>
      <c r="E53" s="123" t="s">
        <v>3814</v>
      </c>
      <c r="F53" s="201" t="s">
        <v>619</v>
      </c>
      <c r="G53" s="107">
        <v>3</v>
      </c>
      <c r="H53" s="107">
        <v>2</v>
      </c>
      <c r="I53" s="107">
        <f t="shared" si="0"/>
        <v>5</v>
      </c>
    </row>
    <row r="54" spans="1:9">
      <c r="A54" s="113">
        <v>2014</v>
      </c>
      <c r="B54" s="139" t="s">
        <v>2490</v>
      </c>
      <c r="C54" s="123" t="s">
        <v>433</v>
      </c>
      <c r="D54" s="123" t="s">
        <v>638</v>
      </c>
      <c r="E54" s="123" t="s">
        <v>3848</v>
      </c>
      <c r="F54" s="201" t="s">
        <v>2625</v>
      </c>
      <c r="G54" s="107">
        <v>1</v>
      </c>
      <c r="H54" s="107">
        <v>0</v>
      </c>
      <c r="I54" s="107">
        <f t="shared" si="0"/>
        <v>1</v>
      </c>
    </row>
    <row r="55" spans="1:9">
      <c r="A55" s="113">
        <v>2014</v>
      </c>
      <c r="B55" s="139" t="s">
        <v>2490</v>
      </c>
      <c r="C55" s="123" t="s">
        <v>433</v>
      </c>
      <c r="D55" s="123" t="s">
        <v>511</v>
      </c>
      <c r="E55" s="123" t="s">
        <v>5042</v>
      </c>
      <c r="F55" s="201" t="s">
        <v>618</v>
      </c>
      <c r="G55" s="107">
        <v>2</v>
      </c>
      <c r="H55" s="107">
        <v>1</v>
      </c>
      <c r="I55" s="107">
        <f t="shared" si="0"/>
        <v>3</v>
      </c>
    </row>
    <row r="56" spans="1:9">
      <c r="A56" s="113">
        <v>2014</v>
      </c>
      <c r="B56" s="139" t="s">
        <v>2490</v>
      </c>
      <c r="C56" s="123" t="s">
        <v>433</v>
      </c>
      <c r="D56" s="123" t="s">
        <v>653</v>
      </c>
      <c r="E56" s="123" t="s">
        <v>3841</v>
      </c>
      <c r="F56" s="201" t="s">
        <v>2625</v>
      </c>
      <c r="G56" s="107">
        <v>0</v>
      </c>
      <c r="H56" s="107">
        <v>1</v>
      </c>
      <c r="I56" s="107">
        <f t="shared" si="0"/>
        <v>1</v>
      </c>
    </row>
    <row r="57" spans="1:9">
      <c r="A57" s="113">
        <v>2014</v>
      </c>
      <c r="B57" s="139" t="s">
        <v>2490</v>
      </c>
      <c r="C57" s="123" t="s">
        <v>433</v>
      </c>
      <c r="D57" s="123" t="s">
        <v>590</v>
      </c>
      <c r="E57" s="123" t="s">
        <v>3849</v>
      </c>
      <c r="F57" s="201" t="s">
        <v>2625</v>
      </c>
      <c r="G57" s="107">
        <v>1</v>
      </c>
      <c r="H57" s="107">
        <v>1</v>
      </c>
      <c r="I57" s="107">
        <f t="shared" si="0"/>
        <v>2</v>
      </c>
    </row>
    <row r="58" spans="1:9">
      <c r="A58" s="113">
        <v>2014</v>
      </c>
      <c r="B58" s="139" t="s">
        <v>2490</v>
      </c>
      <c r="C58" s="123" t="s">
        <v>433</v>
      </c>
      <c r="D58" s="123" t="s">
        <v>594</v>
      </c>
      <c r="E58" s="123" t="s">
        <v>3850</v>
      </c>
      <c r="F58" s="201" t="s">
        <v>2625</v>
      </c>
      <c r="G58" s="107">
        <v>0</v>
      </c>
      <c r="H58" s="107">
        <v>5</v>
      </c>
      <c r="I58" s="107">
        <f t="shared" si="0"/>
        <v>5</v>
      </c>
    </row>
    <row r="59" spans="1:9">
      <c r="A59" s="113">
        <v>2014</v>
      </c>
      <c r="B59" s="139" t="s">
        <v>2490</v>
      </c>
      <c r="C59" s="123" t="s">
        <v>433</v>
      </c>
      <c r="D59" s="123" t="s">
        <v>512</v>
      </c>
      <c r="E59" s="123" t="s">
        <v>3520</v>
      </c>
      <c r="F59" s="201" t="s">
        <v>2625</v>
      </c>
      <c r="G59" s="107">
        <v>3</v>
      </c>
      <c r="H59" s="107">
        <v>3</v>
      </c>
      <c r="I59" s="107">
        <f t="shared" si="0"/>
        <v>6</v>
      </c>
    </row>
    <row r="60" spans="1:9">
      <c r="A60" s="113">
        <v>2014</v>
      </c>
      <c r="B60" s="139" t="s">
        <v>2490</v>
      </c>
      <c r="C60" s="123" t="s">
        <v>433</v>
      </c>
      <c r="D60" s="123" t="s">
        <v>3261</v>
      </c>
      <c r="E60" s="123" t="s">
        <v>3548</v>
      </c>
      <c r="F60" s="201" t="s">
        <v>2625</v>
      </c>
      <c r="G60" s="107">
        <v>0</v>
      </c>
      <c r="H60" s="107">
        <v>2</v>
      </c>
      <c r="I60" s="107">
        <f t="shared" si="0"/>
        <v>2</v>
      </c>
    </row>
    <row r="61" spans="1:9">
      <c r="A61" s="113">
        <v>2014</v>
      </c>
      <c r="B61" s="139" t="s">
        <v>2490</v>
      </c>
      <c r="C61" s="123" t="s">
        <v>433</v>
      </c>
      <c r="D61" s="123" t="s">
        <v>595</v>
      </c>
      <c r="E61" s="123" t="s">
        <v>3572</v>
      </c>
      <c r="F61" s="201" t="s">
        <v>618</v>
      </c>
      <c r="G61" s="107">
        <v>1</v>
      </c>
      <c r="H61" s="107">
        <v>0</v>
      </c>
      <c r="I61" s="107">
        <f t="shared" si="0"/>
        <v>1</v>
      </c>
    </row>
    <row r="62" spans="1:9">
      <c r="A62" s="113">
        <v>2014</v>
      </c>
      <c r="B62" s="139" t="s">
        <v>2490</v>
      </c>
      <c r="C62" s="123" t="s">
        <v>433</v>
      </c>
      <c r="D62" s="123" t="s">
        <v>553</v>
      </c>
      <c r="E62" s="123" t="s">
        <v>3585</v>
      </c>
      <c r="F62" s="201" t="s">
        <v>618</v>
      </c>
      <c r="G62" s="107">
        <v>3</v>
      </c>
      <c r="H62" s="107">
        <v>3</v>
      </c>
      <c r="I62" s="107">
        <f t="shared" si="0"/>
        <v>6</v>
      </c>
    </row>
    <row r="63" spans="1:9">
      <c r="A63" s="113">
        <v>2014</v>
      </c>
      <c r="B63" s="139" t="s">
        <v>2490</v>
      </c>
      <c r="C63" s="123" t="s">
        <v>433</v>
      </c>
      <c r="D63" s="123" t="s">
        <v>596</v>
      </c>
      <c r="E63" s="123" t="s">
        <v>3834</v>
      </c>
      <c r="F63" s="201" t="s">
        <v>618</v>
      </c>
      <c r="G63" s="107">
        <v>0</v>
      </c>
      <c r="H63" s="107">
        <v>1</v>
      </c>
      <c r="I63" s="107">
        <f t="shared" si="0"/>
        <v>1</v>
      </c>
    </row>
    <row r="64" spans="1:9">
      <c r="A64" s="113">
        <v>2014</v>
      </c>
      <c r="B64" s="139" t="s">
        <v>2490</v>
      </c>
      <c r="C64" s="123" t="s">
        <v>433</v>
      </c>
      <c r="D64" s="123" t="s">
        <v>640</v>
      </c>
      <c r="E64" s="123" t="s">
        <v>3520</v>
      </c>
      <c r="F64" s="201" t="s">
        <v>618</v>
      </c>
      <c r="G64" s="107">
        <v>1</v>
      </c>
      <c r="H64" s="107">
        <v>2</v>
      </c>
      <c r="I64" s="107">
        <f t="shared" si="0"/>
        <v>3</v>
      </c>
    </row>
    <row r="65" spans="1:9">
      <c r="A65" s="113">
        <v>2014</v>
      </c>
      <c r="B65" s="139" t="s">
        <v>2490</v>
      </c>
      <c r="C65" s="123" t="s">
        <v>433</v>
      </c>
      <c r="D65" s="123" t="s">
        <v>599</v>
      </c>
      <c r="E65" s="123" t="s">
        <v>3851</v>
      </c>
      <c r="F65" s="201" t="s">
        <v>2625</v>
      </c>
      <c r="G65" s="107">
        <v>0</v>
      </c>
      <c r="H65" s="107">
        <v>5</v>
      </c>
      <c r="I65" s="107">
        <f t="shared" si="0"/>
        <v>5</v>
      </c>
    </row>
    <row r="66" spans="1:9">
      <c r="A66" s="113">
        <v>2014</v>
      </c>
      <c r="B66" s="139" t="s">
        <v>2490</v>
      </c>
      <c r="C66" s="123" t="s">
        <v>433</v>
      </c>
      <c r="D66" s="123" t="s">
        <v>637</v>
      </c>
      <c r="E66" s="123" t="s">
        <v>3852</v>
      </c>
      <c r="F66" s="201" t="s">
        <v>2625</v>
      </c>
      <c r="G66" s="107">
        <v>1</v>
      </c>
      <c r="H66" s="107">
        <v>0</v>
      </c>
      <c r="I66" s="107">
        <f t="shared" ref="I66:I129" si="1">+H66+G66</f>
        <v>1</v>
      </c>
    </row>
    <row r="67" spans="1:9">
      <c r="A67" s="113">
        <v>2014</v>
      </c>
      <c r="B67" s="139" t="s">
        <v>2490</v>
      </c>
      <c r="C67" s="123" t="s">
        <v>433</v>
      </c>
      <c r="D67" s="123" t="s">
        <v>654</v>
      </c>
      <c r="E67" s="123" t="s">
        <v>3853</v>
      </c>
      <c r="F67" s="201" t="s">
        <v>2625</v>
      </c>
      <c r="G67" s="107">
        <v>1</v>
      </c>
      <c r="H67" s="107">
        <v>0</v>
      </c>
      <c r="I67" s="107">
        <f t="shared" si="1"/>
        <v>1</v>
      </c>
    </row>
    <row r="68" spans="1:9">
      <c r="A68" s="113">
        <v>2014</v>
      </c>
      <c r="B68" s="139" t="s">
        <v>2490</v>
      </c>
      <c r="C68" s="123" t="s">
        <v>433</v>
      </c>
      <c r="D68" s="123" t="s">
        <v>601</v>
      </c>
      <c r="E68" s="123" t="s">
        <v>5044</v>
      </c>
      <c r="F68" s="201" t="s">
        <v>2625</v>
      </c>
      <c r="G68" s="107">
        <v>1</v>
      </c>
      <c r="H68" s="107">
        <v>0</v>
      </c>
      <c r="I68" s="107">
        <f t="shared" si="1"/>
        <v>1</v>
      </c>
    </row>
    <row r="69" spans="1:9">
      <c r="A69" s="113">
        <v>2014</v>
      </c>
      <c r="B69" s="139" t="s">
        <v>2490</v>
      </c>
      <c r="C69" s="123" t="s">
        <v>435</v>
      </c>
      <c r="D69" s="123" t="s">
        <v>515</v>
      </c>
      <c r="E69" s="123" t="s">
        <v>3467</v>
      </c>
      <c r="F69" s="201" t="s">
        <v>618</v>
      </c>
      <c r="G69" s="107">
        <v>3</v>
      </c>
      <c r="H69" s="107">
        <v>6</v>
      </c>
      <c r="I69" s="107">
        <f t="shared" si="1"/>
        <v>9</v>
      </c>
    </row>
    <row r="70" spans="1:9">
      <c r="A70" s="113">
        <v>2014</v>
      </c>
      <c r="B70" s="139" t="s">
        <v>2490</v>
      </c>
      <c r="C70" s="123" t="s">
        <v>435</v>
      </c>
      <c r="D70" s="123" t="s">
        <v>655</v>
      </c>
      <c r="E70" s="123" t="s">
        <v>3854</v>
      </c>
      <c r="F70" s="201" t="s">
        <v>619</v>
      </c>
      <c r="G70" s="107">
        <v>1</v>
      </c>
      <c r="H70" s="107">
        <v>0</v>
      </c>
      <c r="I70" s="107">
        <f t="shared" si="1"/>
        <v>1</v>
      </c>
    </row>
    <row r="71" spans="1:9">
      <c r="A71" s="113">
        <v>2014</v>
      </c>
      <c r="B71" s="139" t="s">
        <v>2490</v>
      </c>
      <c r="C71" s="123" t="s">
        <v>435</v>
      </c>
      <c r="D71" s="123" t="s">
        <v>602</v>
      </c>
      <c r="E71" s="123" t="s">
        <v>3467</v>
      </c>
      <c r="F71" s="201" t="s">
        <v>618</v>
      </c>
      <c r="G71" s="107">
        <v>0</v>
      </c>
      <c r="H71" s="107">
        <v>3</v>
      </c>
      <c r="I71" s="107">
        <f t="shared" si="1"/>
        <v>3</v>
      </c>
    </row>
    <row r="72" spans="1:9">
      <c r="A72" s="113">
        <v>2014</v>
      </c>
      <c r="B72" s="139" t="s">
        <v>2490</v>
      </c>
      <c r="C72" s="123" t="s">
        <v>436</v>
      </c>
      <c r="D72" s="123" t="s">
        <v>656</v>
      </c>
      <c r="E72" s="123" t="s">
        <v>3602</v>
      </c>
      <c r="F72" s="201" t="s">
        <v>618</v>
      </c>
      <c r="G72" s="107">
        <v>2</v>
      </c>
      <c r="H72" s="107">
        <v>0</v>
      </c>
      <c r="I72" s="107">
        <f t="shared" si="1"/>
        <v>2</v>
      </c>
    </row>
    <row r="73" spans="1:9">
      <c r="A73" s="113">
        <v>2014</v>
      </c>
      <c r="B73" s="139" t="s">
        <v>2490</v>
      </c>
      <c r="C73" s="123" t="s">
        <v>438</v>
      </c>
      <c r="D73" s="123" t="s">
        <v>641</v>
      </c>
      <c r="E73" s="123" t="s">
        <v>3596</v>
      </c>
      <c r="F73" s="201" t="s">
        <v>618</v>
      </c>
      <c r="G73" s="107">
        <v>1</v>
      </c>
      <c r="H73" s="107">
        <v>0</v>
      </c>
      <c r="I73" s="107">
        <f t="shared" si="1"/>
        <v>1</v>
      </c>
    </row>
    <row r="74" spans="1:9">
      <c r="A74" s="113">
        <v>2014</v>
      </c>
      <c r="B74" s="139" t="s">
        <v>2490</v>
      </c>
      <c r="C74" s="123" t="s">
        <v>517</v>
      </c>
      <c r="D74" s="123" t="s">
        <v>518</v>
      </c>
      <c r="E74" s="123" t="s">
        <v>3478</v>
      </c>
      <c r="F74" s="201" t="s">
        <v>618</v>
      </c>
      <c r="G74" s="107">
        <v>1</v>
      </c>
      <c r="H74" s="107">
        <v>2</v>
      </c>
      <c r="I74" s="107">
        <f t="shared" si="1"/>
        <v>3</v>
      </c>
    </row>
    <row r="75" spans="1:9">
      <c r="A75" s="113">
        <v>2014</v>
      </c>
      <c r="B75" s="139" t="s">
        <v>2490</v>
      </c>
      <c r="C75" s="123" t="s">
        <v>517</v>
      </c>
      <c r="D75" s="123" t="s">
        <v>657</v>
      </c>
      <c r="E75" s="123" t="s">
        <v>3604</v>
      </c>
      <c r="F75" s="201" t="s">
        <v>618</v>
      </c>
      <c r="G75" s="107">
        <v>3</v>
      </c>
      <c r="H75" s="107">
        <v>0</v>
      </c>
      <c r="I75" s="107">
        <f t="shared" si="1"/>
        <v>3</v>
      </c>
    </row>
    <row r="76" spans="1:9">
      <c r="A76" s="113">
        <v>2014</v>
      </c>
      <c r="B76" s="139" t="s">
        <v>2490</v>
      </c>
      <c r="C76" s="123" t="s">
        <v>3689</v>
      </c>
      <c r="D76" s="123" t="s">
        <v>603</v>
      </c>
      <c r="E76" s="123" t="s">
        <v>3492</v>
      </c>
      <c r="F76" s="201" t="s">
        <v>618</v>
      </c>
      <c r="G76" s="107">
        <v>1</v>
      </c>
      <c r="H76" s="107">
        <v>1</v>
      </c>
      <c r="I76" s="107">
        <f t="shared" si="1"/>
        <v>2</v>
      </c>
    </row>
    <row r="77" spans="1:9">
      <c r="A77" s="113">
        <v>2014</v>
      </c>
      <c r="B77" s="139" t="s">
        <v>2490</v>
      </c>
      <c r="C77" s="123" t="s">
        <v>446</v>
      </c>
      <c r="D77" s="123" t="s">
        <v>604</v>
      </c>
      <c r="E77" s="123" t="s">
        <v>3599</v>
      </c>
      <c r="F77" s="201" t="s">
        <v>619</v>
      </c>
      <c r="G77" s="107">
        <v>0</v>
      </c>
      <c r="H77" s="107">
        <v>3</v>
      </c>
      <c r="I77" s="107">
        <f t="shared" si="1"/>
        <v>3</v>
      </c>
    </row>
    <row r="78" spans="1:9">
      <c r="A78" s="113">
        <v>2014</v>
      </c>
      <c r="B78" s="139" t="s">
        <v>2490</v>
      </c>
      <c r="C78" s="123" t="s">
        <v>446</v>
      </c>
      <c r="D78" s="123" t="s">
        <v>606</v>
      </c>
      <c r="E78" s="123" t="s">
        <v>3599</v>
      </c>
      <c r="F78" s="201" t="s">
        <v>618</v>
      </c>
      <c r="G78" s="107">
        <v>2</v>
      </c>
      <c r="H78" s="107">
        <v>0</v>
      </c>
      <c r="I78" s="107">
        <f t="shared" si="1"/>
        <v>2</v>
      </c>
    </row>
    <row r="79" spans="1:9">
      <c r="A79" s="113">
        <v>2014</v>
      </c>
      <c r="B79" s="141" t="s">
        <v>644</v>
      </c>
      <c r="C79" s="123" t="s">
        <v>410</v>
      </c>
      <c r="D79" s="123" t="s">
        <v>575</v>
      </c>
      <c r="E79" s="123" t="s">
        <v>3855</v>
      </c>
      <c r="F79" s="201" t="s">
        <v>474</v>
      </c>
      <c r="G79" s="107">
        <v>0</v>
      </c>
      <c r="H79" s="107">
        <v>1</v>
      </c>
      <c r="I79" s="107">
        <f t="shared" si="1"/>
        <v>1</v>
      </c>
    </row>
    <row r="80" spans="1:9">
      <c r="A80" s="113">
        <v>2014</v>
      </c>
      <c r="B80" s="141" t="s">
        <v>644</v>
      </c>
      <c r="C80" s="123" t="s">
        <v>410</v>
      </c>
      <c r="D80" s="123" t="s">
        <v>658</v>
      </c>
      <c r="E80" s="123" t="s">
        <v>3470</v>
      </c>
      <c r="F80" s="201" t="s">
        <v>474</v>
      </c>
      <c r="G80" s="107">
        <v>0</v>
      </c>
      <c r="H80" s="107">
        <v>1</v>
      </c>
      <c r="I80" s="107">
        <f t="shared" si="1"/>
        <v>1</v>
      </c>
    </row>
    <row r="81" spans="1:9">
      <c r="A81" s="113">
        <v>2014</v>
      </c>
      <c r="B81" s="141" t="s">
        <v>644</v>
      </c>
      <c r="C81" s="123" t="s">
        <v>410</v>
      </c>
      <c r="D81" s="123" t="s">
        <v>645</v>
      </c>
      <c r="E81" s="123" t="s">
        <v>3471</v>
      </c>
      <c r="F81" s="201" t="s">
        <v>474</v>
      </c>
      <c r="G81" s="107">
        <v>0</v>
      </c>
      <c r="H81" s="107">
        <v>2</v>
      </c>
      <c r="I81" s="107">
        <f t="shared" si="1"/>
        <v>2</v>
      </c>
    </row>
    <row r="82" spans="1:9">
      <c r="A82" s="113">
        <v>2014</v>
      </c>
      <c r="B82" s="141" t="s">
        <v>644</v>
      </c>
      <c r="C82" s="123" t="s">
        <v>410</v>
      </c>
      <c r="D82" s="123" t="s">
        <v>659</v>
      </c>
      <c r="E82" s="123" t="s">
        <v>3742</v>
      </c>
      <c r="F82" s="201" t="s">
        <v>474</v>
      </c>
      <c r="G82" s="107">
        <v>0</v>
      </c>
      <c r="H82" s="107">
        <v>1</v>
      </c>
      <c r="I82" s="107">
        <f t="shared" si="1"/>
        <v>1</v>
      </c>
    </row>
    <row r="83" spans="1:9">
      <c r="A83" s="113">
        <v>2014</v>
      </c>
      <c r="B83" s="141" t="s">
        <v>644</v>
      </c>
      <c r="C83" s="123" t="s">
        <v>447</v>
      </c>
      <c r="D83" s="123" t="s">
        <v>660</v>
      </c>
      <c r="E83" s="123" t="s">
        <v>3715</v>
      </c>
      <c r="F83" s="201" t="s">
        <v>474</v>
      </c>
      <c r="G83" s="107">
        <v>0</v>
      </c>
      <c r="H83" s="107">
        <v>1</v>
      </c>
      <c r="I83" s="107">
        <f t="shared" si="1"/>
        <v>1</v>
      </c>
    </row>
    <row r="84" spans="1:9">
      <c r="A84" s="113">
        <v>2014</v>
      </c>
      <c r="B84" s="141" t="s">
        <v>644</v>
      </c>
      <c r="C84" s="123" t="s">
        <v>416</v>
      </c>
      <c r="D84" s="123" t="s">
        <v>661</v>
      </c>
      <c r="E84" s="123" t="s">
        <v>3525</v>
      </c>
      <c r="F84" s="201" t="s">
        <v>474</v>
      </c>
      <c r="G84" s="107">
        <v>1</v>
      </c>
      <c r="H84" s="107">
        <v>0</v>
      </c>
      <c r="I84" s="107">
        <f t="shared" si="1"/>
        <v>1</v>
      </c>
    </row>
    <row r="85" spans="1:9">
      <c r="A85" s="113">
        <v>2014</v>
      </c>
      <c r="B85" s="141" t="s">
        <v>644</v>
      </c>
      <c r="C85" s="123" t="s">
        <v>423</v>
      </c>
      <c r="D85" s="123" t="s">
        <v>544</v>
      </c>
      <c r="E85" s="123" t="s">
        <v>3461</v>
      </c>
      <c r="F85" s="201" t="s">
        <v>474</v>
      </c>
      <c r="G85" s="107">
        <v>0</v>
      </c>
      <c r="H85" s="107">
        <v>1</v>
      </c>
      <c r="I85" s="107">
        <f t="shared" si="1"/>
        <v>1</v>
      </c>
    </row>
    <row r="86" spans="1:9">
      <c r="A86" s="113">
        <v>2014</v>
      </c>
      <c r="B86" s="141" t="s">
        <v>644</v>
      </c>
      <c r="C86" s="123" t="s">
        <v>423</v>
      </c>
      <c r="D86" s="123" t="s">
        <v>570</v>
      </c>
      <c r="E86" s="123" t="s">
        <v>3592</v>
      </c>
      <c r="F86" s="201" t="s">
        <v>563</v>
      </c>
      <c r="G86" s="107">
        <v>0</v>
      </c>
      <c r="H86" s="107">
        <v>1</v>
      </c>
      <c r="I86" s="107">
        <f t="shared" si="1"/>
        <v>1</v>
      </c>
    </row>
    <row r="87" spans="1:9">
      <c r="A87" s="113">
        <v>2014</v>
      </c>
      <c r="B87" s="141" t="s">
        <v>644</v>
      </c>
      <c r="C87" s="123" t="s">
        <v>424</v>
      </c>
      <c r="D87" s="123" t="s">
        <v>502</v>
      </c>
      <c r="E87" s="123" t="s">
        <v>3821</v>
      </c>
      <c r="F87" s="201" t="s">
        <v>621</v>
      </c>
      <c r="G87" s="107">
        <v>12</v>
      </c>
      <c r="H87" s="107">
        <v>0</v>
      </c>
      <c r="I87" s="107">
        <f t="shared" si="1"/>
        <v>12</v>
      </c>
    </row>
    <row r="88" spans="1:9">
      <c r="A88" s="113">
        <v>2014</v>
      </c>
      <c r="B88" s="141" t="s">
        <v>644</v>
      </c>
      <c r="C88" s="123" t="s">
        <v>424</v>
      </c>
      <c r="D88" s="123" t="s">
        <v>609</v>
      </c>
      <c r="E88" s="123" t="s">
        <v>3809</v>
      </c>
      <c r="F88" s="201" t="s">
        <v>561</v>
      </c>
      <c r="G88" s="107">
        <v>0</v>
      </c>
      <c r="H88" s="107">
        <v>2</v>
      </c>
      <c r="I88" s="107">
        <f t="shared" si="1"/>
        <v>2</v>
      </c>
    </row>
    <row r="89" spans="1:9">
      <c r="A89" s="113">
        <v>2014</v>
      </c>
      <c r="B89" s="141" t="s">
        <v>644</v>
      </c>
      <c r="C89" s="123" t="s">
        <v>424</v>
      </c>
      <c r="D89" s="123" t="s">
        <v>4981</v>
      </c>
      <c r="E89" s="123" t="s">
        <v>3462</v>
      </c>
      <c r="F89" s="201" t="s">
        <v>663</v>
      </c>
      <c r="G89" s="107">
        <v>10</v>
      </c>
      <c r="H89" s="107">
        <v>0</v>
      </c>
      <c r="I89" s="107">
        <f t="shared" si="1"/>
        <v>10</v>
      </c>
    </row>
    <row r="90" spans="1:9">
      <c r="A90" s="113">
        <v>2014</v>
      </c>
      <c r="B90" s="141" t="s">
        <v>644</v>
      </c>
      <c r="C90" s="123" t="s">
        <v>424</v>
      </c>
      <c r="D90" s="123" t="s">
        <v>662</v>
      </c>
      <c r="E90" s="123" t="s">
        <v>3837</v>
      </c>
      <c r="F90" s="201" t="s">
        <v>562</v>
      </c>
      <c r="G90" s="107">
        <v>17</v>
      </c>
      <c r="H90" s="107">
        <v>8</v>
      </c>
      <c r="I90" s="107">
        <f t="shared" si="1"/>
        <v>25</v>
      </c>
    </row>
    <row r="91" spans="1:9">
      <c r="A91" s="113">
        <v>2014</v>
      </c>
      <c r="B91" s="141" t="s">
        <v>644</v>
      </c>
      <c r="C91" s="123" t="s">
        <v>449</v>
      </c>
      <c r="D91" s="123" t="s">
        <v>588</v>
      </c>
      <c r="E91" s="123" t="s">
        <v>5041</v>
      </c>
      <c r="F91" s="201" t="s">
        <v>474</v>
      </c>
      <c r="G91" s="107">
        <v>1</v>
      </c>
      <c r="H91" s="107">
        <v>0</v>
      </c>
      <c r="I91" s="107">
        <f t="shared" si="1"/>
        <v>1</v>
      </c>
    </row>
    <row r="92" spans="1:9">
      <c r="A92" s="113">
        <v>2014</v>
      </c>
      <c r="B92" s="141" t="s">
        <v>644</v>
      </c>
      <c r="C92" s="123" t="s">
        <v>449</v>
      </c>
      <c r="D92" s="123" t="s">
        <v>588</v>
      </c>
      <c r="E92" s="123" t="s">
        <v>5041</v>
      </c>
      <c r="F92" s="201" t="s">
        <v>611</v>
      </c>
      <c r="G92" s="107">
        <v>0</v>
      </c>
      <c r="H92" s="107">
        <v>2</v>
      </c>
      <c r="I92" s="107">
        <f t="shared" si="1"/>
        <v>2</v>
      </c>
    </row>
    <row r="93" spans="1:9">
      <c r="A93" s="113">
        <v>2014</v>
      </c>
      <c r="B93" s="141" t="s">
        <v>644</v>
      </c>
      <c r="C93" s="123" t="s">
        <v>612</v>
      </c>
      <c r="D93" s="123" t="s">
        <v>664</v>
      </c>
      <c r="E93" s="123" t="s">
        <v>3856</v>
      </c>
      <c r="F93" s="201" t="s">
        <v>474</v>
      </c>
      <c r="G93" s="107">
        <v>1</v>
      </c>
      <c r="H93" s="107">
        <v>0</v>
      </c>
      <c r="I93" s="107">
        <f t="shared" si="1"/>
        <v>1</v>
      </c>
    </row>
    <row r="94" spans="1:9">
      <c r="A94" s="113">
        <v>2014</v>
      </c>
      <c r="B94" s="141" t="s">
        <v>644</v>
      </c>
      <c r="C94" s="123" t="s">
        <v>433</v>
      </c>
      <c r="D94" s="123" t="s">
        <v>4961</v>
      </c>
      <c r="E94" s="123" t="s">
        <v>3814</v>
      </c>
      <c r="F94" s="201" t="s">
        <v>474</v>
      </c>
      <c r="G94" s="107">
        <v>1</v>
      </c>
      <c r="H94" s="107">
        <v>1</v>
      </c>
      <c r="I94" s="107">
        <f t="shared" si="1"/>
        <v>2</v>
      </c>
    </row>
    <row r="95" spans="1:9">
      <c r="A95" s="113">
        <v>2014</v>
      </c>
      <c r="B95" s="141" t="s">
        <v>644</v>
      </c>
      <c r="C95" s="123" t="s">
        <v>433</v>
      </c>
      <c r="D95" s="123" t="s">
        <v>512</v>
      </c>
      <c r="E95" s="123" t="s">
        <v>3520</v>
      </c>
      <c r="F95" s="201" t="s">
        <v>474</v>
      </c>
      <c r="G95" s="107">
        <v>0</v>
      </c>
      <c r="H95" s="107">
        <v>1</v>
      </c>
      <c r="I95" s="107">
        <f t="shared" si="1"/>
        <v>1</v>
      </c>
    </row>
    <row r="96" spans="1:9">
      <c r="A96" s="113">
        <v>2014</v>
      </c>
      <c r="B96" s="141" t="s">
        <v>644</v>
      </c>
      <c r="C96" s="123" t="s">
        <v>433</v>
      </c>
      <c r="D96" s="123" t="s">
        <v>3706</v>
      </c>
      <c r="E96" s="123" t="s">
        <v>3520</v>
      </c>
      <c r="F96" s="201" t="s">
        <v>563</v>
      </c>
      <c r="G96" s="107">
        <v>1</v>
      </c>
      <c r="H96" s="107">
        <v>2</v>
      </c>
      <c r="I96" s="107">
        <f t="shared" si="1"/>
        <v>3</v>
      </c>
    </row>
    <row r="97" spans="1:9">
      <c r="A97" s="207">
        <v>2015</v>
      </c>
      <c r="B97" s="139" t="s">
        <v>2490</v>
      </c>
      <c r="C97" s="123" t="s">
        <v>410</v>
      </c>
      <c r="D97" s="123" t="s">
        <v>627</v>
      </c>
      <c r="E97" s="123" t="s">
        <v>3455</v>
      </c>
      <c r="F97" s="201" t="s">
        <v>618</v>
      </c>
      <c r="G97" s="107">
        <v>1</v>
      </c>
      <c r="H97" s="107">
        <v>2</v>
      </c>
      <c r="I97" s="107">
        <f t="shared" si="1"/>
        <v>3</v>
      </c>
    </row>
    <row r="98" spans="1:9">
      <c r="A98" s="207">
        <v>2015</v>
      </c>
      <c r="B98" s="139" t="s">
        <v>2490</v>
      </c>
      <c r="C98" s="123" t="s">
        <v>410</v>
      </c>
      <c r="D98" s="123" t="s">
        <v>2968</v>
      </c>
      <c r="E98" s="123" t="s">
        <v>3455</v>
      </c>
      <c r="F98" s="201" t="s">
        <v>618</v>
      </c>
      <c r="G98" s="107">
        <v>0</v>
      </c>
      <c r="H98" s="107">
        <v>1</v>
      </c>
      <c r="I98" s="107">
        <f t="shared" si="1"/>
        <v>1</v>
      </c>
    </row>
    <row r="99" spans="1:9">
      <c r="A99" s="207">
        <v>2015</v>
      </c>
      <c r="B99" s="139" t="s">
        <v>2490</v>
      </c>
      <c r="C99" s="123" t="s">
        <v>410</v>
      </c>
      <c r="D99" s="123" t="s">
        <v>2957</v>
      </c>
      <c r="E99" s="123" t="s">
        <v>3470</v>
      </c>
      <c r="F99" s="201" t="s">
        <v>618</v>
      </c>
      <c r="G99" s="107">
        <v>1</v>
      </c>
      <c r="H99" s="107">
        <v>1</v>
      </c>
      <c r="I99" s="107">
        <f t="shared" si="1"/>
        <v>2</v>
      </c>
    </row>
    <row r="100" spans="1:9">
      <c r="A100" s="207">
        <v>2015</v>
      </c>
      <c r="B100" s="139" t="s">
        <v>2490</v>
      </c>
      <c r="C100" s="123" t="s">
        <v>410</v>
      </c>
      <c r="D100" s="123" t="s">
        <v>534</v>
      </c>
      <c r="E100" s="123" t="s">
        <v>3589</v>
      </c>
      <c r="F100" s="201" t="s">
        <v>618</v>
      </c>
      <c r="G100" s="107">
        <v>2</v>
      </c>
      <c r="H100" s="107">
        <v>3</v>
      </c>
      <c r="I100" s="107">
        <f t="shared" si="1"/>
        <v>5</v>
      </c>
    </row>
    <row r="101" spans="1:9">
      <c r="A101" s="207">
        <v>2015</v>
      </c>
      <c r="B101" s="139" t="s">
        <v>2490</v>
      </c>
      <c r="C101" s="123" t="s">
        <v>410</v>
      </c>
      <c r="D101" s="123" t="s">
        <v>535</v>
      </c>
      <c r="E101" s="123" t="s">
        <v>3524</v>
      </c>
      <c r="F101" s="201" t="s">
        <v>618</v>
      </c>
      <c r="G101" s="107">
        <v>0</v>
      </c>
      <c r="H101" s="107">
        <v>3</v>
      </c>
      <c r="I101" s="107">
        <f t="shared" si="1"/>
        <v>3</v>
      </c>
    </row>
    <row r="102" spans="1:9">
      <c r="A102" s="207">
        <v>2015</v>
      </c>
      <c r="B102" s="139" t="s">
        <v>2490</v>
      </c>
      <c r="C102" s="123" t="s">
        <v>410</v>
      </c>
      <c r="D102" s="123" t="s">
        <v>623</v>
      </c>
      <c r="E102" s="123" t="s">
        <v>3524</v>
      </c>
      <c r="F102" s="201" t="s">
        <v>618</v>
      </c>
      <c r="G102" s="107">
        <v>0</v>
      </c>
      <c r="H102" s="107">
        <v>1</v>
      </c>
      <c r="I102" s="107">
        <f t="shared" si="1"/>
        <v>1</v>
      </c>
    </row>
    <row r="103" spans="1:9">
      <c r="A103" s="207">
        <v>2015</v>
      </c>
      <c r="B103" s="139" t="s">
        <v>2490</v>
      </c>
      <c r="C103" s="123" t="s">
        <v>410</v>
      </c>
      <c r="D103" s="123" t="s">
        <v>624</v>
      </c>
      <c r="E103" s="123" t="s">
        <v>5037</v>
      </c>
      <c r="F103" s="201" t="s">
        <v>618</v>
      </c>
      <c r="G103" s="107">
        <v>1</v>
      </c>
      <c r="H103" s="107">
        <v>2</v>
      </c>
      <c r="I103" s="107">
        <f t="shared" si="1"/>
        <v>3</v>
      </c>
    </row>
    <row r="104" spans="1:9">
      <c r="A104" s="207">
        <v>2015</v>
      </c>
      <c r="B104" s="139" t="s">
        <v>2490</v>
      </c>
      <c r="C104" s="123" t="s">
        <v>410</v>
      </c>
      <c r="D104" s="123" t="s">
        <v>622</v>
      </c>
      <c r="E104" s="123" t="s">
        <v>3743</v>
      </c>
      <c r="F104" s="201" t="s">
        <v>618</v>
      </c>
      <c r="G104" s="107">
        <v>0</v>
      </c>
      <c r="H104" s="107">
        <v>1</v>
      </c>
      <c r="I104" s="107">
        <f t="shared" si="1"/>
        <v>1</v>
      </c>
    </row>
    <row r="105" spans="1:9">
      <c r="A105" s="207">
        <v>2015</v>
      </c>
      <c r="B105" s="139" t="s">
        <v>2490</v>
      </c>
      <c r="C105" s="123" t="s">
        <v>410</v>
      </c>
      <c r="D105" s="123" t="s">
        <v>536</v>
      </c>
      <c r="E105" s="123" t="s">
        <v>3454</v>
      </c>
      <c r="F105" s="201" t="s">
        <v>618</v>
      </c>
      <c r="G105" s="107">
        <v>1</v>
      </c>
      <c r="H105" s="107">
        <v>2</v>
      </c>
      <c r="I105" s="107">
        <f t="shared" si="1"/>
        <v>3</v>
      </c>
    </row>
    <row r="106" spans="1:9">
      <c r="A106" s="207">
        <v>2015</v>
      </c>
      <c r="B106" s="139" t="s">
        <v>2490</v>
      </c>
      <c r="C106" s="123" t="s">
        <v>410</v>
      </c>
      <c r="D106" s="123" t="s">
        <v>579</v>
      </c>
      <c r="E106" s="123" t="s">
        <v>3564</v>
      </c>
      <c r="F106" s="201" t="s">
        <v>618</v>
      </c>
      <c r="G106" s="107">
        <v>2</v>
      </c>
      <c r="H106" s="107">
        <v>0</v>
      </c>
      <c r="I106" s="107">
        <f t="shared" si="1"/>
        <v>2</v>
      </c>
    </row>
    <row r="107" spans="1:9">
      <c r="A107" s="207">
        <v>2015</v>
      </c>
      <c r="B107" s="139" t="s">
        <v>2490</v>
      </c>
      <c r="C107" s="123" t="s">
        <v>410</v>
      </c>
      <c r="D107" s="123" t="s">
        <v>625</v>
      </c>
      <c r="E107" s="123" t="s">
        <v>3541</v>
      </c>
      <c r="F107" s="201" t="s">
        <v>618</v>
      </c>
      <c r="G107" s="107">
        <v>1</v>
      </c>
      <c r="H107" s="107">
        <v>1</v>
      </c>
      <c r="I107" s="107">
        <f t="shared" si="1"/>
        <v>2</v>
      </c>
    </row>
    <row r="108" spans="1:9">
      <c r="A108" s="207">
        <v>2015</v>
      </c>
      <c r="B108" s="139" t="s">
        <v>2490</v>
      </c>
      <c r="C108" s="123" t="s">
        <v>411</v>
      </c>
      <c r="D108" s="123" t="s">
        <v>628</v>
      </c>
      <c r="E108" s="123" t="s">
        <v>3458</v>
      </c>
      <c r="F108" s="201" t="s">
        <v>618</v>
      </c>
      <c r="G108" s="107">
        <v>0</v>
      </c>
      <c r="H108" s="107">
        <v>1</v>
      </c>
      <c r="I108" s="107">
        <f t="shared" si="1"/>
        <v>1</v>
      </c>
    </row>
    <row r="109" spans="1:9">
      <c r="A109" s="207">
        <v>2015</v>
      </c>
      <c r="B109" s="139" t="s">
        <v>2490</v>
      </c>
      <c r="C109" s="123" t="s">
        <v>411</v>
      </c>
      <c r="D109" s="123" t="s">
        <v>476</v>
      </c>
      <c r="E109" s="123" t="s">
        <v>3619</v>
      </c>
      <c r="F109" s="201" t="s">
        <v>618</v>
      </c>
      <c r="G109" s="107">
        <v>0</v>
      </c>
      <c r="H109" s="107">
        <v>2</v>
      </c>
      <c r="I109" s="107">
        <f t="shared" si="1"/>
        <v>2</v>
      </c>
    </row>
    <row r="110" spans="1:9">
      <c r="A110" s="207">
        <v>2015</v>
      </c>
      <c r="B110" s="139" t="s">
        <v>2490</v>
      </c>
      <c r="C110" s="123" t="s">
        <v>412</v>
      </c>
      <c r="D110" s="123" t="s">
        <v>478</v>
      </c>
      <c r="E110" s="123" t="s">
        <v>3472</v>
      </c>
      <c r="F110" s="201" t="s">
        <v>618</v>
      </c>
      <c r="G110" s="107">
        <v>0</v>
      </c>
      <c r="H110" s="107">
        <v>2</v>
      </c>
      <c r="I110" s="107">
        <f t="shared" si="1"/>
        <v>2</v>
      </c>
    </row>
    <row r="111" spans="1:9">
      <c r="A111" s="207">
        <v>2015</v>
      </c>
      <c r="B111" s="139" t="s">
        <v>2490</v>
      </c>
      <c r="C111" s="123" t="s">
        <v>412</v>
      </c>
      <c r="D111" s="123" t="s">
        <v>479</v>
      </c>
      <c r="E111" s="123" t="s">
        <v>3474</v>
      </c>
      <c r="F111" s="201" t="s">
        <v>618</v>
      </c>
      <c r="G111" s="107">
        <v>1</v>
      </c>
      <c r="H111" s="107">
        <v>0</v>
      </c>
      <c r="I111" s="107">
        <f t="shared" si="1"/>
        <v>1</v>
      </c>
    </row>
    <row r="112" spans="1:9">
      <c r="A112" s="207">
        <v>2015</v>
      </c>
      <c r="B112" s="139" t="s">
        <v>2490</v>
      </c>
      <c r="C112" s="123" t="s">
        <v>412</v>
      </c>
      <c r="D112" s="123" t="s">
        <v>2608</v>
      </c>
      <c r="E112" s="123" t="s">
        <v>3474</v>
      </c>
      <c r="F112" s="201" t="s">
        <v>618</v>
      </c>
      <c r="G112" s="107">
        <v>1</v>
      </c>
      <c r="H112" s="107">
        <v>0</v>
      </c>
      <c r="I112" s="107">
        <f t="shared" si="1"/>
        <v>1</v>
      </c>
    </row>
    <row r="113" spans="1:9">
      <c r="A113" s="207">
        <v>2015</v>
      </c>
      <c r="B113" s="139" t="s">
        <v>2490</v>
      </c>
      <c r="C113" s="123" t="s">
        <v>412</v>
      </c>
      <c r="D113" s="123" t="s">
        <v>2636</v>
      </c>
      <c r="E113" s="123" t="s">
        <v>3529</v>
      </c>
      <c r="F113" s="201" t="s">
        <v>618</v>
      </c>
      <c r="G113" s="107">
        <v>2</v>
      </c>
      <c r="H113" s="107">
        <v>1</v>
      </c>
      <c r="I113" s="107">
        <f t="shared" si="1"/>
        <v>3</v>
      </c>
    </row>
    <row r="114" spans="1:9">
      <c r="A114" s="207">
        <v>2015</v>
      </c>
      <c r="B114" s="139" t="s">
        <v>2490</v>
      </c>
      <c r="C114" s="123" t="s">
        <v>412</v>
      </c>
      <c r="D114" s="123" t="s">
        <v>537</v>
      </c>
      <c r="E114" s="123" t="s">
        <v>3473</v>
      </c>
      <c r="F114" s="201" t="s">
        <v>618</v>
      </c>
      <c r="G114" s="107">
        <v>1</v>
      </c>
      <c r="H114" s="107">
        <v>0</v>
      </c>
      <c r="I114" s="107">
        <f t="shared" si="1"/>
        <v>1</v>
      </c>
    </row>
    <row r="115" spans="1:9">
      <c r="A115" s="207">
        <v>2015</v>
      </c>
      <c r="B115" s="139" t="s">
        <v>2490</v>
      </c>
      <c r="C115" s="123" t="s">
        <v>414</v>
      </c>
      <c r="D115" s="123" t="s">
        <v>629</v>
      </c>
      <c r="E115" s="123" t="s">
        <v>3606</v>
      </c>
      <c r="F115" s="201" t="s">
        <v>618</v>
      </c>
      <c r="G115" s="107">
        <v>1</v>
      </c>
      <c r="H115" s="107">
        <v>1</v>
      </c>
      <c r="I115" s="107">
        <f t="shared" si="1"/>
        <v>2</v>
      </c>
    </row>
    <row r="116" spans="1:9">
      <c r="A116" s="207">
        <v>2015</v>
      </c>
      <c r="B116" s="139" t="s">
        <v>2490</v>
      </c>
      <c r="C116" s="123" t="s">
        <v>416</v>
      </c>
      <c r="D116" s="123" t="s">
        <v>484</v>
      </c>
      <c r="E116" s="123" t="s">
        <v>3460</v>
      </c>
      <c r="F116" s="201" t="s">
        <v>618</v>
      </c>
      <c r="G116" s="107">
        <v>1</v>
      </c>
      <c r="H116" s="107">
        <v>0</v>
      </c>
      <c r="I116" s="107">
        <f t="shared" si="1"/>
        <v>1</v>
      </c>
    </row>
    <row r="117" spans="1:9">
      <c r="A117" s="207">
        <v>2015</v>
      </c>
      <c r="B117" s="139" t="s">
        <v>2490</v>
      </c>
      <c r="C117" s="123" t="s">
        <v>416</v>
      </c>
      <c r="D117" s="123" t="s">
        <v>485</v>
      </c>
      <c r="E117" s="123" t="s">
        <v>3525</v>
      </c>
      <c r="F117" s="201" t="s">
        <v>619</v>
      </c>
      <c r="G117" s="107">
        <v>2</v>
      </c>
      <c r="H117" s="107">
        <v>2</v>
      </c>
      <c r="I117" s="107">
        <f t="shared" si="1"/>
        <v>4</v>
      </c>
    </row>
    <row r="118" spans="1:9">
      <c r="A118" s="207">
        <v>2015</v>
      </c>
      <c r="B118" s="139" t="s">
        <v>2490</v>
      </c>
      <c r="C118" s="123" t="s">
        <v>416</v>
      </c>
      <c r="D118" s="123" t="s">
        <v>582</v>
      </c>
      <c r="E118" s="123" t="s">
        <v>3525</v>
      </c>
      <c r="F118" s="201" t="s">
        <v>618</v>
      </c>
      <c r="G118" s="107">
        <v>3</v>
      </c>
      <c r="H118" s="107">
        <v>0</v>
      </c>
      <c r="I118" s="107">
        <f t="shared" si="1"/>
        <v>3</v>
      </c>
    </row>
    <row r="119" spans="1:9">
      <c r="A119" s="207">
        <v>2015</v>
      </c>
      <c r="B119" s="139" t="s">
        <v>2490</v>
      </c>
      <c r="C119" s="123" t="s">
        <v>417</v>
      </c>
      <c r="D119" s="123" t="s">
        <v>630</v>
      </c>
      <c r="E119" s="123" t="s">
        <v>3610</v>
      </c>
      <c r="F119" s="201" t="s">
        <v>618</v>
      </c>
      <c r="G119" s="107">
        <v>2</v>
      </c>
      <c r="H119" s="107">
        <v>2</v>
      </c>
      <c r="I119" s="107">
        <f t="shared" si="1"/>
        <v>4</v>
      </c>
    </row>
    <row r="120" spans="1:9">
      <c r="A120" s="207">
        <v>2015</v>
      </c>
      <c r="B120" s="139" t="s">
        <v>2490</v>
      </c>
      <c r="C120" s="123" t="s">
        <v>422</v>
      </c>
      <c r="D120" s="123" t="s">
        <v>3269</v>
      </c>
      <c r="E120" s="123" t="s">
        <v>3545</v>
      </c>
      <c r="F120" s="201" t="s">
        <v>619</v>
      </c>
      <c r="G120" s="107">
        <v>0</v>
      </c>
      <c r="H120" s="107">
        <v>1</v>
      </c>
      <c r="I120" s="107">
        <f t="shared" si="1"/>
        <v>1</v>
      </c>
    </row>
    <row r="121" spans="1:9">
      <c r="A121" s="207">
        <v>2015</v>
      </c>
      <c r="B121" s="139" t="s">
        <v>2490</v>
      </c>
      <c r="C121" s="123" t="s">
        <v>584</v>
      </c>
      <c r="D121" s="123" t="s">
        <v>631</v>
      </c>
      <c r="E121" s="123" t="s">
        <v>3846</v>
      </c>
      <c r="F121" s="201" t="s">
        <v>619</v>
      </c>
      <c r="G121" s="107">
        <v>2</v>
      </c>
      <c r="H121" s="107">
        <v>6</v>
      </c>
      <c r="I121" s="107">
        <f t="shared" si="1"/>
        <v>8</v>
      </c>
    </row>
    <row r="122" spans="1:9">
      <c r="A122" s="207">
        <v>2015</v>
      </c>
      <c r="B122" s="139" t="s">
        <v>2490</v>
      </c>
      <c r="C122" s="123" t="s">
        <v>423</v>
      </c>
      <c r="D122" s="123" t="s">
        <v>490</v>
      </c>
      <c r="E122" s="123" t="s">
        <v>3586</v>
      </c>
      <c r="F122" s="201" t="s">
        <v>618</v>
      </c>
      <c r="G122" s="107">
        <v>1</v>
      </c>
      <c r="H122" s="107">
        <v>3</v>
      </c>
      <c r="I122" s="107">
        <f t="shared" si="1"/>
        <v>4</v>
      </c>
    </row>
    <row r="123" spans="1:9">
      <c r="A123" s="207">
        <v>2015</v>
      </c>
      <c r="B123" s="139" t="s">
        <v>2490</v>
      </c>
      <c r="C123" s="123" t="s">
        <v>423</v>
      </c>
      <c r="D123" s="123" t="s">
        <v>491</v>
      </c>
      <c r="E123" s="123" t="s">
        <v>3476</v>
      </c>
      <c r="F123" s="201" t="s">
        <v>618</v>
      </c>
      <c r="G123" s="107">
        <v>3</v>
      </c>
      <c r="H123" s="107">
        <v>3</v>
      </c>
      <c r="I123" s="107">
        <f t="shared" si="1"/>
        <v>6</v>
      </c>
    </row>
    <row r="124" spans="1:9">
      <c r="A124" s="207">
        <v>2015</v>
      </c>
      <c r="B124" s="139" t="s">
        <v>2490</v>
      </c>
      <c r="C124" s="123" t="s">
        <v>423</v>
      </c>
      <c r="D124" s="123" t="s">
        <v>4625</v>
      </c>
      <c r="E124" s="123" t="s">
        <v>3531</v>
      </c>
      <c r="F124" s="201" t="s">
        <v>618</v>
      </c>
      <c r="G124" s="107">
        <v>1</v>
      </c>
      <c r="H124" s="107">
        <v>0</v>
      </c>
      <c r="I124" s="107">
        <f t="shared" si="1"/>
        <v>1</v>
      </c>
    </row>
    <row r="125" spans="1:9">
      <c r="A125" s="207">
        <v>2015</v>
      </c>
      <c r="B125" s="139" t="s">
        <v>2490</v>
      </c>
      <c r="C125" s="123" t="s">
        <v>423</v>
      </c>
      <c r="D125" s="123" t="s">
        <v>544</v>
      </c>
      <c r="E125" s="123" t="s">
        <v>3461</v>
      </c>
      <c r="F125" s="201" t="s">
        <v>618</v>
      </c>
      <c r="G125" s="107">
        <v>0</v>
      </c>
      <c r="H125" s="107">
        <v>1</v>
      </c>
      <c r="I125" s="107">
        <f t="shared" si="1"/>
        <v>1</v>
      </c>
    </row>
    <row r="126" spans="1:9">
      <c r="A126" s="207">
        <v>2015</v>
      </c>
      <c r="B126" s="139" t="s">
        <v>2490</v>
      </c>
      <c r="C126" s="123" t="s">
        <v>423</v>
      </c>
      <c r="D126" s="123" t="s">
        <v>493</v>
      </c>
      <c r="E126" s="123" t="s">
        <v>3516</v>
      </c>
      <c r="F126" s="201" t="s">
        <v>618</v>
      </c>
      <c r="G126" s="107">
        <v>3</v>
      </c>
      <c r="H126" s="107">
        <v>1</v>
      </c>
      <c r="I126" s="107">
        <f t="shared" si="1"/>
        <v>4</v>
      </c>
    </row>
    <row r="127" spans="1:9">
      <c r="A127" s="207">
        <v>2015</v>
      </c>
      <c r="B127" s="139" t="s">
        <v>2490</v>
      </c>
      <c r="C127" s="123" t="s">
        <v>423</v>
      </c>
      <c r="D127" s="123" t="s">
        <v>496</v>
      </c>
      <c r="E127" s="123" t="s">
        <v>3727</v>
      </c>
      <c r="F127" s="201" t="s">
        <v>618</v>
      </c>
      <c r="G127" s="107">
        <v>2</v>
      </c>
      <c r="H127" s="107">
        <v>3</v>
      </c>
      <c r="I127" s="107">
        <f t="shared" si="1"/>
        <v>5</v>
      </c>
    </row>
    <row r="128" spans="1:9">
      <c r="A128" s="207">
        <v>2015</v>
      </c>
      <c r="B128" s="139" t="s">
        <v>2490</v>
      </c>
      <c r="C128" s="123" t="s">
        <v>423</v>
      </c>
      <c r="D128" s="123" t="s">
        <v>632</v>
      </c>
      <c r="E128" s="123" t="s">
        <v>3476</v>
      </c>
      <c r="F128" s="201" t="s">
        <v>620</v>
      </c>
      <c r="G128" s="107">
        <v>1</v>
      </c>
      <c r="H128" s="107">
        <v>0</v>
      </c>
      <c r="I128" s="107">
        <f t="shared" si="1"/>
        <v>1</v>
      </c>
    </row>
    <row r="129" spans="1:9">
      <c r="A129" s="207">
        <v>2015</v>
      </c>
      <c r="B129" s="139" t="s">
        <v>2490</v>
      </c>
      <c r="C129" s="123" t="s">
        <v>423</v>
      </c>
      <c r="D129" s="123" t="s">
        <v>526</v>
      </c>
      <c r="E129" s="123" t="s">
        <v>3476</v>
      </c>
      <c r="F129" s="201" t="s">
        <v>618</v>
      </c>
      <c r="G129" s="107">
        <v>0</v>
      </c>
      <c r="H129" s="107">
        <v>2</v>
      </c>
      <c r="I129" s="107">
        <f t="shared" si="1"/>
        <v>2</v>
      </c>
    </row>
    <row r="130" spans="1:9">
      <c r="A130" s="207">
        <v>2015</v>
      </c>
      <c r="B130" s="139" t="s">
        <v>2490</v>
      </c>
      <c r="C130" s="123" t="s">
        <v>423</v>
      </c>
      <c r="D130" s="123" t="s">
        <v>499</v>
      </c>
      <c r="E130" s="123" t="s">
        <v>3601</v>
      </c>
      <c r="F130" s="201" t="s">
        <v>620</v>
      </c>
      <c r="G130" s="107">
        <v>2</v>
      </c>
      <c r="H130" s="107">
        <v>0</v>
      </c>
      <c r="I130" s="107">
        <f t="shared" ref="I130:I193" si="2">+H130+G130</f>
        <v>2</v>
      </c>
    </row>
    <row r="131" spans="1:9">
      <c r="A131" s="207">
        <v>2015</v>
      </c>
      <c r="B131" s="139" t="s">
        <v>2490</v>
      </c>
      <c r="C131" s="123" t="s">
        <v>424</v>
      </c>
      <c r="D131" s="123" t="s">
        <v>502</v>
      </c>
      <c r="E131" s="123" t="s">
        <v>3821</v>
      </c>
      <c r="F131" s="201" t="s">
        <v>618</v>
      </c>
      <c r="G131" s="107">
        <v>0</v>
      </c>
      <c r="H131" s="107">
        <v>1</v>
      </c>
      <c r="I131" s="107">
        <f t="shared" si="2"/>
        <v>1</v>
      </c>
    </row>
    <row r="132" spans="1:9">
      <c r="A132" s="207">
        <v>2015</v>
      </c>
      <c r="B132" s="139" t="s">
        <v>2490</v>
      </c>
      <c r="C132" s="123" t="s">
        <v>424</v>
      </c>
      <c r="D132" s="123" t="s">
        <v>3228</v>
      </c>
      <c r="E132" s="123" t="s">
        <v>3808</v>
      </c>
      <c r="F132" s="201" t="s">
        <v>618</v>
      </c>
      <c r="G132" s="107">
        <v>1</v>
      </c>
      <c r="H132" s="107">
        <v>0</v>
      </c>
      <c r="I132" s="107">
        <f t="shared" si="2"/>
        <v>1</v>
      </c>
    </row>
    <row r="133" spans="1:9">
      <c r="A133" s="207">
        <v>2015</v>
      </c>
      <c r="B133" s="139" t="s">
        <v>2490</v>
      </c>
      <c r="C133" s="123" t="s">
        <v>427</v>
      </c>
      <c r="D133" s="123" t="s">
        <v>634</v>
      </c>
      <c r="E133" s="123" t="s">
        <v>3465</v>
      </c>
      <c r="F133" s="201" t="s">
        <v>618</v>
      </c>
      <c r="G133" s="107">
        <v>0</v>
      </c>
      <c r="H133" s="107">
        <v>1</v>
      </c>
      <c r="I133" s="107">
        <f t="shared" si="2"/>
        <v>1</v>
      </c>
    </row>
    <row r="134" spans="1:9">
      <c r="A134" s="207">
        <v>2015</v>
      </c>
      <c r="B134" s="139" t="s">
        <v>2490</v>
      </c>
      <c r="C134" s="123" t="s">
        <v>427</v>
      </c>
      <c r="D134" s="123" t="s">
        <v>635</v>
      </c>
      <c r="E134" s="123" t="s">
        <v>3488</v>
      </c>
      <c r="F134" s="201" t="s">
        <v>618</v>
      </c>
      <c r="G134" s="107">
        <v>1</v>
      </c>
      <c r="H134" s="107">
        <v>0</v>
      </c>
      <c r="I134" s="107">
        <f t="shared" si="2"/>
        <v>1</v>
      </c>
    </row>
    <row r="135" spans="1:9">
      <c r="A135" s="207">
        <v>2015</v>
      </c>
      <c r="B135" s="139" t="s">
        <v>2490</v>
      </c>
      <c r="C135" s="123" t="s">
        <v>427</v>
      </c>
      <c r="D135" s="123" t="s">
        <v>633</v>
      </c>
      <c r="E135" s="123" t="s">
        <v>3463</v>
      </c>
      <c r="F135" s="201" t="s">
        <v>618</v>
      </c>
      <c r="G135" s="107">
        <v>0</v>
      </c>
      <c r="H135" s="107">
        <v>1</v>
      </c>
      <c r="I135" s="107">
        <f t="shared" si="2"/>
        <v>1</v>
      </c>
    </row>
    <row r="136" spans="1:9">
      <c r="A136" s="207">
        <v>2015</v>
      </c>
      <c r="B136" s="139" t="s">
        <v>2490</v>
      </c>
      <c r="C136" s="123" t="s">
        <v>427</v>
      </c>
      <c r="D136" s="123" t="s">
        <v>572</v>
      </c>
      <c r="E136" s="123" t="s">
        <v>3534</v>
      </c>
      <c r="F136" s="201" t="s">
        <v>618</v>
      </c>
      <c r="G136" s="107">
        <v>1</v>
      </c>
      <c r="H136" s="107">
        <v>3</v>
      </c>
      <c r="I136" s="107">
        <f t="shared" si="2"/>
        <v>4</v>
      </c>
    </row>
    <row r="137" spans="1:9">
      <c r="A137" s="207">
        <v>2015</v>
      </c>
      <c r="B137" s="139" t="s">
        <v>2490</v>
      </c>
      <c r="C137" s="123" t="s">
        <v>427</v>
      </c>
      <c r="D137" s="123" t="s">
        <v>636</v>
      </c>
      <c r="E137" s="123" t="s">
        <v>3465</v>
      </c>
      <c r="F137" s="201" t="s">
        <v>618</v>
      </c>
      <c r="G137" s="107">
        <v>0</v>
      </c>
      <c r="H137" s="107">
        <v>1</v>
      </c>
      <c r="I137" s="107">
        <f t="shared" si="2"/>
        <v>1</v>
      </c>
    </row>
    <row r="138" spans="1:9">
      <c r="A138" s="207">
        <v>2015</v>
      </c>
      <c r="B138" s="139" t="s">
        <v>2490</v>
      </c>
      <c r="C138" s="123" t="s">
        <v>427</v>
      </c>
      <c r="D138" s="123" t="s">
        <v>651</v>
      </c>
      <c r="E138" s="123" t="s">
        <v>3465</v>
      </c>
      <c r="F138" s="201" t="s">
        <v>618</v>
      </c>
      <c r="G138" s="107">
        <v>1</v>
      </c>
      <c r="H138" s="107">
        <v>0</v>
      </c>
      <c r="I138" s="107">
        <f t="shared" si="2"/>
        <v>1</v>
      </c>
    </row>
    <row r="139" spans="1:9">
      <c r="A139" s="207">
        <v>2015</v>
      </c>
      <c r="B139" s="139" t="s">
        <v>2490</v>
      </c>
      <c r="C139" s="123" t="s">
        <v>427</v>
      </c>
      <c r="D139" s="123" t="s">
        <v>3653</v>
      </c>
      <c r="E139" s="123" t="s">
        <v>3463</v>
      </c>
      <c r="F139" s="201" t="s">
        <v>618</v>
      </c>
      <c r="G139" s="107">
        <v>2</v>
      </c>
      <c r="H139" s="107">
        <v>1</v>
      </c>
      <c r="I139" s="107">
        <f t="shared" si="2"/>
        <v>3</v>
      </c>
    </row>
    <row r="140" spans="1:9">
      <c r="A140" s="207">
        <v>2015</v>
      </c>
      <c r="B140" s="139" t="s">
        <v>2490</v>
      </c>
      <c r="C140" s="123" t="s">
        <v>449</v>
      </c>
      <c r="D140" s="123" t="s">
        <v>588</v>
      </c>
      <c r="E140" s="123" t="s">
        <v>5041</v>
      </c>
      <c r="F140" s="201" t="s">
        <v>619</v>
      </c>
      <c r="G140" s="107">
        <v>2</v>
      </c>
      <c r="H140" s="107">
        <v>0</v>
      </c>
      <c r="I140" s="107">
        <f t="shared" si="2"/>
        <v>2</v>
      </c>
    </row>
    <row r="141" spans="1:9">
      <c r="A141" s="207">
        <v>2015</v>
      </c>
      <c r="B141" s="139" t="s">
        <v>2490</v>
      </c>
      <c r="C141" s="123" t="s">
        <v>428</v>
      </c>
      <c r="D141" s="123" t="s">
        <v>549</v>
      </c>
      <c r="E141" s="123" t="s">
        <v>3587</v>
      </c>
      <c r="F141" s="201" t="s">
        <v>618</v>
      </c>
      <c r="G141" s="107">
        <v>3</v>
      </c>
      <c r="H141" s="107">
        <v>6</v>
      </c>
      <c r="I141" s="107">
        <f t="shared" si="2"/>
        <v>9</v>
      </c>
    </row>
    <row r="142" spans="1:9">
      <c r="A142" s="207">
        <v>2015</v>
      </c>
      <c r="B142" s="139" t="s">
        <v>2490</v>
      </c>
      <c r="C142" s="123" t="s">
        <v>431</v>
      </c>
      <c r="D142" s="123" t="s">
        <v>589</v>
      </c>
      <c r="E142" s="123" t="s">
        <v>3536</v>
      </c>
      <c r="F142" s="201" t="s">
        <v>618</v>
      </c>
      <c r="G142" s="107">
        <v>0</v>
      </c>
      <c r="H142" s="107">
        <v>1</v>
      </c>
      <c r="I142" s="107">
        <f t="shared" si="2"/>
        <v>1</v>
      </c>
    </row>
    <row r="143" spans="1:9">
      <c r="A143" s="207">
        <v>2015</v>
      </c>
      <c r="B143" s="139" t="s">
        <v>2490</v>
      </c>
      <c r="C143" s="123" t="s">
        <v>433</v>
      </c>
      <c r="D143" s="123" t="s">
        <v>510</v>
      </c>
      <c r="E143" s="123" t="s">
        <v>3520</v>
      </c>
      <c r="F143" s="201" t="s">
        <v>620</v>
      </c>
      <c r="G143" s="107">
        <v>0</v>
      </c>
      <c r="H143" s="107">
        <v>3</v>
      </c>
      <c r="I143" s="107">
        <f t="shared" si="2"/>
        <v>3</v>
      </c>
    </row>
    <row r="144" spans="1:9">
      <c r="A144" s="207">
        <v>2015</v>
      </c>
      <c r="B144" s="139" t="s">
        <v>2490</v>
      </c>
      <c r="C144" s="123" t="s">
        <v>433</v>
      </c>
      <c r="D144" s="123" t="s">
        <v>4961</v>
      </c>
      <c r="E144" s="123" t="s">
        <v>3814</v>
      </c>
      <c r="F144" s="201" t="s">
        <v>619</v>
      </c>
      <c r="G144" s="107">
        <v>3</v>
      </c>
      <c r="H144" s="107">
        <v>1</v>
      </c>
      <c r="I144" s="107">
        <f t="shared" si="2"/>
        <v>4</v>
      </c>
    </row>
    <row r="145" spans="1:9">
      <c r="A145" s="207">
        <v>2015</v>
      </c>
      <c r="B145" s="139" t="s">
        <v>2490</v>
      </c>
      <c r="C145" s="123" t="s">
        <v>433</v>
      </c>
      <c r="D145" s="123" t="s">
        <v>638</v>
      </c>
      <c r="E145" s="123" t="s">
        <v>3848</v>
      </c>
      <c r="F145" s="201" t="s">
        <v>2625</v>
      </c>
      <c r="G145" s="107">
        <v>0</v>
      </c>
      <c r="H145" s="107">
        <v>2</v>
      </c>
      <c r="I145" s="107">
        <f t="shared" si="2"/>
        <v>2</v>
      </c>
    </row>
    <row r="146" spans="1:9">
      <c r="A146" s="207">
        <v>2015</v>
      </c>
      <c r="B146" s="139" t="s">
        <v>2490</v>
      </c>
      <c r="C146" s="123" t="s">
        <v>433</v>
      </c>
      <c r="D146" s="123" t="s">
        <v>511</v>
      </c>
      <c r="E146" s="123" t="s">
        <v>5042</v>
      </c>
      <c r="F146" s="201" t="s">
        <v>618</v>
      </c>
      <c r="G146" s="107">
        <v>1</v>
      </c>
      <c r="H146" s="107">
        <v>1</v>
      </c>
      <c r="I146" s="107">
        <f t="shared" si="2"/>
        <v>2</v>
      </c>
    </row>
    <row r="147" spans="1:9">
      <c r="A147" s="207">
        <v>2015</v>
      </c>
      <c r="B147" s="139" t="s">
        <v>2490</v>
      </c>
      <c r="C147" s="123" t="s">
        <v>433</v>
      </c>
      <c r="D147" s="123" t="s">
        <v>590</v>
      </c>
      <c r="E147" s="123" t="s">
        <v>3849</v>
      </c>
      <c r="F147" s="201" t="s">
        <v>2625</v>
      </c>
      <c r="G147" s="107">
        <v>3</v>
      </c>
      <c r="H147" s="107">
        <v>2</v>
      </c>
      <c r="I147" s="107">
        <f t="shared" si="2"/>
        <v>5</v>
      </c>
    </row>
    <row r="148" spans="1:9">
      <c r="A148" s="207">
        <v>2015</v>
      </c>
      <c r="B148" s="139" t="s">
        <v>2490</v>
      </c>
      <c r="C148" s="123" t="s">
        <v>433</v>
      </c>
      <c r="D148" s="123" t="s">
        <v>591</v>
      </c>
      <c r="E148" s="123" t="s">
        <v>3857</v>
      </c>
      <c r="F148" s="201" t="s">
        <v>2625</v>
      </c>
      <c r="G148" s="107">
        <v>4</v>
      </c>
      <c r="H148" s="107">
        <v>2</v>
      </c>
      <c r="I148" s="107">
        <f t="shared" si="2"/>
        <v>6</v>
      </c>
    </row>
    <row r="149" spans="1:9">
      <c r="A149" s="207">
        <v>2015</v>
      </c>
      <c r="B149" s="139" t="s">
        <v>2490</v>
      </c>
      <c r="C149" s="123" t="s">
        <v>433</v>
      </c>
      <c r="D149" s="123" t="s">
        <v>592</v>
      </c>
      <c r="E149" s="123" t="s">
        <v>5043</v>
      </c>
      <c r="F149" s="201" t="s">
        <v>2625</v>
      </c>
      <c r="G149" s="107">
        <v>1</v>
      </c>
      <c r="H149" s="107">
        <v>1</v>
      </c>
      <c r="I149" s="107">
        <f t="shared" si="2"/>
        <v>2</v>
      </c>
    </row>
    <row r="150" spans="1:9">
      <c r="A150" s="207">
        <v>2015</v>
      </c>
      <c r="B150" s="139" t="s">
        <v>2490</v>
      </c>
      <c r="C150" s="123" t="s">
        <v>433</v>
      </c>
      <c r="D150" s="123" t="s">
        <v>639</v>
      </c>
      <c r="E150" s="123" t="s">
        <v>3858</v>
      </c>
      <c r="F150" s="201" t="s">
        <v>2625</v>
      </c>
      <c r="G150" s="107">
        <v>0</v>
      </c>
      <c r="H150" s="107">
        <v>1</v>
      </c>
      <c r="I150" s="107">
        <f t="shared" si="2"/>
        <v>1</v>
      </c>
    </row>
    <row r="151" spans="1:9">
      <c r="A151" s="207">
        <v>2015</v>
      </c>
      <c r="B151" s="139" t="s">
        <v>2490</v>
      </c>
      <c r="C151" s="123" t="s">
        <v>433</v>
      </c>
      <c r="D151" s="123" t="s">
        <v>594</v>
      </c>
      <c r="E151" s="123" t="s">
        <v>3850</v>
      </c>
      <c r="F151" s="201" t="s">
        <v>2625</v>
      </c>
      <c r="G151" s="107">
        <v>1</v>
      </c>
      <c r="H151" s="107">
        <v>4</v>
      </c>
      <c r="I151" s="107">
        <f t="shared" si="2"/>
        <v>5</v>
      </c>
    </row>
    <row r="152" spans="1:9">
      <c r="A152" s="207">
        <v>2015</v>
      </c>
      <c r="B152" s="139" t="s">
        <v>2490</v>
      </c>
      <c r="C152" s="123" t="s">
        <v>433</v>
      </c>
      <c r="D152" s="123" t="s">
        <v>512</v>
      </c>
      <c r="E152" s="123" t="s">
        <v>3520</v>
      </c>
      <c r="F152" s="201" t="s">
        <v>2625</v>
      </c>
      <c r="G152" s="107">
        <v>2</v>
      </c>
      <c r="H152" s="107">
        <v>7</v>
      </c>
      <c r="I152" s="107">
        <f t="shared" si="2"/>
        <v>9</v>
      </c>
    </row>
    <row r="153" spans="1:9">
      <c r="A153" s="207">
        <v>2015</v>
      </c>
      <c r="B153" s="139" t="s">
        <v>2490</v>
      </c>
      <c r="C153" s="123" t="s">
        <v>433</v>
      </c>
      <c r="D153" s="123" t="s">
        <v>595</v>
      </c>
      <c r="E153" s="123" t="s">
        <v>3572</v>
      </c>
      <c r="F153" s="201" t="s">
        <v>618</v>
      </c>
      <c r="G153" s="107">
        <v>1</v>
      </c>
      <c r="H153" s="107">
        <v>1</v>
      </c>
      <c r="I153" s="107">
        <f t="shared" si="2"/>
        <v>2</v>
      </c>
    </row>
    <row r="154" spans="1:9">
      <c r="A154" s="207">
        <v>2015</v>
      </c>
      <c r="B154" s="139" t="s">
        <v>2490</v>
      </c>
      <c r="C154" s="123" t="s">
        <v>433</v>
      </c>
      <c r="D154" s="123" t="s">
        <v>553</v>
      </c>
      <c r="E154" s="123" t="s">
        <v>3585</v>
      </c>
      <c r="F154" s="201" t="s">
        <v>618</v>
      </c>
      <c r="G154" s="107">
        <v>5</v>
      </c>
      <c r="H154" s="107">
        <v>5</v>
      </c>
      <c r="I154" s="107">
        <f t="shared" si="2"/>
        <v>10</v>
      </c>
    </row>
    <row r="155" spans="1:9">
      <c r="A155" s="207">
        <v>2015</v>
      </c>
      <c r="B155" s="139" t="s">
        <v>2490</v>
      </c>
      <c r="C155" s="123" t="s">
        <v>433</v>
      </c>
      <c r="D155" s="123" t="s">
        <v>614</v>
      </c>
      <c r="E155" s="123" t="s">
        <v>3859</v>
      </c>
      <c r="F155" s="201" t="s">
        <v>2625</v>
      </c>
      <c r="G155" s="107">
        <v>3</v>
      </c>
      <c r="H155" s="107">
        <v>3</v>
      </c>
      <c r="I155" s="107">
        <f t="shared" si="2"/>
        <v>6</v>
      </c>
    </row>
    <row r="156" spans="1:9">
      <c r="A156" s="207">
        <v>2015</v>
      </c>
      <c r="B156" s="139" t="s">
        <v>2490</v>
      </c>
      <c r="C156" s="123" t="s">
        <v>433</v>
      </c>
      <c r="D156" s="123" t="s">
        <v>640</v>
      </c>
      <c r="E156" s="123" t="s">
        <v>3520</v>
      </c>
      <c r="F156" s="201" t="s">
        <v>618</v>
      </c>
      <c r="G156" s="107">
        <v>1</v>
      </c>
      <c r="H156" s="107">
        <v>3</v>
      </c>
      <c r="I156" s="107">
        <f t="shared" si="2"/>
        <v>4</v>
      </c>
    </row>
    <row r="157" spans="1:9">
      <c r="A157" s="207">
        <v>2015</v>
      </c>
      <c r="B157" s="139" t="s">
        <v>2490</v>
      </c>
      <c r="C157" s="123" t="s">
        <v>433</v>
      </c>
      <c r="D157" s="123" t="s">
        <v>599</v>
      </c>
      <c r="E157" s="123" t="s">
        <v>3851</v>
      </c>
      <c r="F157" s="201" t="s">
        <v>2625</v>
      </c>
      <c r="G157" s="107">
        <v>0</v>
      </c>
      <c r="H157" s="107">
        <v>2</v>
      </c>
      <c r="I157" s="107">
        <f t="shared" si="2"/>
        <v>2</v>
      </c>
    </row>
    <row r="158" spans="1:9">
      <c r="A158" s="207">
        <v>2015</v>
      </c>
      <c r="B158" s="139" t="s">
        <v>2490</v>
      </c>
      <c r="C158" s="123" t="s">
        <v>433</v>
      </c>
      <c r="D158" s="123" t="s">
        <v>637</v>
      </c>
      <c r="E158" s="123" t="s">
        <v>3852</v>
      </c>
      <c r="F158" s="201" t="s">
        <v>2625</v>
      </c>
      <c r="G158" s="107">
        <v>0</v>
      </c>
      <c r="H158" s="107">
        <v>1</v>
      </c>
      <c r="I158" s="107">
        <f t="shared" si="2"/>
        <v>1</v>
      </c>
    </row>
    <row r="159" spans="1:9">
      <c r="A159" s="207">
        <v>2015</v>
      </c>
      <c r="B159" s="139" t="s">
        <v>2490</v>
      </c>
      <c r="C159" s="123" t="s">
        <v>433</v>
      </c>
      <c r="D159" s="123" t="s">
        <v>654</v>
      </c>
      <c r="E159" s="123" t="s">
        <v>3853</v>
      </c>
      <c r="F159" s="201" t="s">
        <v>2625</v>
      </c>
      <c r="G159" s="107">
        <v>2</v>
      </c>
      <c r="H159" s="107">
        <v>0</v>
      </c>
      <c r="I159" s="107">
        <f t="shared" si="2"/>
        <v>2</v>
      </c>
    </row>
    <row r="160" spans="1:9">
      <c r="A160" s="207">
        <v>2015</v>
      </c>
      <c r="B160" s="139" t="s">
        <v>2490</v>
      </c>
      <c r="C160" s="123" t="s">
        <v>433</v>
      </c>
      <c r="D160" s="123" t="s">
        <v>513</v>
      </c>
      <c r="E160" s="123" t="s">
        <v>3520</v>
      </c>
      <c r="F160" s="201" t="s">
        <v>618</v>
      </c>
      <c r="G160" s="107">
        <v>0</v>
      </c>
      <c r="H160" s="107">
        <v>1</v>
      </c>
      <c r="I160" s="107">
        <f t="shared" si="2"/>
        <v>1</v>
      </c>
    </row>
    <row r="161" spans="1:9">
      <c r="A161" s="207">
        <v>2015</v>
      </c>
      <c r="B161" s="139" t="s">
        <v>2490</v>
      </c>
      <c r="C161" s="123" t="s">
        <v>435</v>
      </c>
      <c r="D161" s="123" t="s">
        <v>515</v>
      </c>
      <c r="E161" s="123" t="s">
        <v>3467</v>
      </c>
      <c r="F161" s="201" t="s">
        <v>618</v>
      </c>
      <c r="G161" s="107">
        <v>0</v>
      </c>
      <c r="H161" s="107">
        <v>2</v>
      </c>
      <c r="I161" s="107">
        <f t="shared" si="2"/>
        <v>2</v>
      </c>
    </row>
    <row r="162" spans="1:9">
      <c r="A162" s="207">
        <v>2015</v>
      </c>
      <c r="B162" s="139" t="s">
        <v>2490</v>
      </c>
      <c r="C162" s="123" t="s">
        <v>435</v>
      </c>
      <c r="D162" s="123" t="s">
        <v>602</v>
      </c>
      <c r="E162" s="123" t="s">
        <v>3467</v>
      </c>
      <c r="F162" s="201" t="s">
        <v>618</v>
      </c>
      <c r="G162" s="107">
        <v>0</v>
      </c>
      <c r="H162" s="107">
        <v>2</v>
      </c>
      <c r="I162" s="107">
        <f t="shared" si="2"/>
        <v>2</v>
      </c>
    </row>
    <row r="163" spans="1:9">
      <c r="A163" s="207">
        <v>2015</v>
      </c>
      <c r="B163" s="139" t="s">
        <v>2490</v>
      </c>
      <c r="C163" s="123" t="s">
        <v>438</v>
      </c>
      <c r="D163" s="123" t="s">
        <v>641</v>
      </c>
      <c r="E163" s="123" t="s">
        <v>3596</v>
      </c>
      <c r="F163" s="201" t="s">
        <v>618</v>
      </c>
      <c r="G163" s="107">
        <v>0</v>
      </c>
      <c r="H163" s="107">
        <v>1</v>
      </c>
      <c r="I163" s="107">
        <f t="shared" si="2"/>
        <v>1</v>
      </c>
    </row>
    <row r="164" spans="1:9">
      <c r="A164" s="207">
        <v>2015</v>
      </c>
      <c r="B164" s="139" t="s">
        <v>2490</v>
      </c>
      <c r="C164" s="123" t="s">
        <v>439</v>
      </c>
      <c r="D164" s="123" t="s">
        <v>642</v>
      </c>
      <c r="E164" s="123" t="s">
        <v>3719</v>
      </c>
      <c r="F164" s="201" t="s">
        <v>618</v>
      </c>
      <c r="G164" s="107">
        <v>0</v>
      </c>
      <c r="H164" s="107">
        <v>1</v>
      </c>
      <c r="I164" s="107">
        <f t="shared" si="2"/>
        <v>1</v>
      </c>
    </row>
    <row r="165" spans="1:9">
      <c r="A165" s="207">
        <v>2015</v>
      </c>
      <c r="B165" s="139" t="s">
        <v>2490</v>
      </c>
      <c r="C165" s="123" t="s">
        <v>517</v>
      </c>
      <c r="D165" s="123" t="s">
        <v>518</v>
      </c>
      <c r="E165" s="123" t="s">
        <v>3478</v>
      </c>
      <c r="F165" s="201" t="s">
        <v>618</v>
      </c>
      <c r="G165" s="107">
        <v>5</v>
      </c>
      <c r="H165" s="107">
        <v>1</v>
      </c>
      <c r="I165" s="107">
        <f t="shared" si="2"/>
        <v>6</v>
      </c>
    </row>
    <row r="166" spans="1:9">
      <c r="A166" s="207">
        <v>2015</v>
      </c>
      <c r="B166" s="139" t="s">
        <v>2490</v>
      </c>
      <c r="C166" s="123" t="s">
        <v>517</v>
      </c>
      <c r="D166" s="123" t="s">
        <v>657</v>
      </c>
      <c r="E166" s="123" t="s">
        <v>3604</v>
      </c>
      <c r="F166" s="201" t="s">
        <v>618</v>
      </c>
      <c r="G166" s="107">
        <v>0</v>
      </c>
      <c r="H166" s="107">
        <v>1</v>
      </c>
      <c r="I166" s="107">
        <f t="shared" si="2"/>
        <v>1</v>
      </c>
    </row>
    <row r="167" spans="1:9">
      <c r="A167" s="207">
        <v>2015</v>
      </c>
      <c r="B167" s="139" t="s">
        <v>2490</v>
      </c>
      <c r="C167" s="123" t="s">
        <v>440</v>
      </c>
      <c r="D167" s="123" t="s">
        <v>643</v>
      </c>
      <c r="E167" s="123" t="s">
        <v>3513</v>
      </c>
      <c r="F167" s="201" t="s">
        <v>618</v>
      </c>
      <c r="G167" s="107">
        <v>0</v>
      </c>
      <c r="H167" s="107">
        <v>1</v>
      </c>
      <c r="I167" s="107">
        <f t="shared" si="2"/>
        <v>1</v>
      </c>
    </row>
    <row r="168" spans="1:9">
      <c r="A168" s="207">
        <v>2015</v>
      </c>
      <c r="B168" s="139" t="s">
        <v>2490</v>
      </c>
      <c r="C168" s="123" t="s">
        <v>446</v>
      </c>
      <c r="D168" s="123" t="s">
        <v>604</v>
      </c>
      <c r="E168" s="123" t="s">
        <v>3599</v>
      </c>
      <c r="F168" s="201" t="s">
        <v>619</v>
      </c>
      <c r="G168" s="107">
        <v>1</v>
      </c>
      <c r="H168" s="107">
        <v>2</v>
      </c>
      <c r="I168" s="107">
        <f t="shared" si="2"/>
        <v>3</v>
      </c>
    </row>
    <row r="169" spans="1:9">
      <c r="A169" s="207">
        <v>2015</v>
      </c>
      <c r="B169" s="139" t="s">
        <v>2490</v>
      </c>
      <c r="C169" s="123" t="s">
        <v>446</v>
      </c>
      <c r="D169" s="123" t="s">
        <v>605</v>
      </c>
      <c r="E169" s="123" t="s">
        <v>3860</v>
      </c>
      <c r="F169" s="201" t="s">
        <v>619</v>
      </c>
      <c r="G169" s="107">
        <v>2</v>
      </c>
      <c r="H169" s="107">
        <v>0</v>
      </c>
      <c r="I169" s="107">
        <f t="shared" si="2"/>
        <v>2</v>
      </c>
    </row>
    <row r="170" spans="1:9">
      <c r="A170" s="207">
        <v>2015</v>
      </c>
      <c r="B170" s="139" t="s">
        <v>2490</v>
      </c>
      <c r="C170" s="123" t="s">
        <v>446</v>
      </c>
      <c r="D170" s="123" t="s">
        <v>606</v>
      </c>
      <c r="E170" s="123" t="s">
        <v>3599</v>
      </c>
      <c r="F170" s="201" t="s">
        <v>618</v>
      </c>
      <c r="G170" s="107">
        <v>2</v>
      </c>
      <c r="H170" s="107">
        <v>0</v>
      </c>
      <c r="I170" s="107">
        <f t="shared" si="2"/>
        <v>2</v>
      </c>
    </row>
    <row r="171" spans="1:9">
      <c r="A171" s="207">
        <v>2015</v>
      </c>
      <c r="B171" s="141" t="s">
        <v>644</v>
      </c>
      <c r="C171" s="123" t="s">
        <v>410</v>
      </c>
      <c r="D171" s="123" t="s">
        <v>1886</v>
      </c>
      <c r="E171" s="123" t="s">
        <v>3471</v>
      </c>
      <c r="F171" s="201" t="s">
        <v>474</v>
      </c>
      <c r="G171" s="107">
        <v>1</v>
      </c>
      <c r="H171" s="107">
        <v>3</v>
      </c>
      <c r="I171" s="107">
        <f t="shared" si="2"/>
        <v>4</v>
      </c>
    </row>
    <row r="172" spans="1:9">
      <c r="A172" s="207">
        <v>2015</v>
      </c>
      <c r="B172" s="141" t="s">
        <v>644</v>
      </c>
      <c r="C172" s="123" t="s">
        <v>410</v>
      </c>
      <c r="D172" s="123" t="s">
        <v>2968</v>
      </c>
      <c r="E172" s="123" t="s">
        <v>3455</v>
      </c>
      <c r="F172" s="201" t="s">
        <v>474</v>
      </c>
      <c r="G172" s="107">
        <v>0</v>
      </c>
      <c r="H172" s="107">
        <v>1</v>
      </c>
      <c r="I172" s="107">
        <f t="shared" si="2"/>
        <v>1</v>
      </c>
    </row>
    <row r="173" spans="1:9">
      <c r="A173" s="207">
        <v>2015</v>
      </c>
      <c r="B173" s="141" t="s">
        <v>644</v>
      </c>
      <c r="C173" s="123" t="s">
        <v>410</v>
      </c>
      <c r="D173" s="123" t="s">
        <v>2957</v>
      </c>
      <c r="E173" s="123" t="s">
        <v>3470</v>
      </c>
      <c r="F173" s="201" t="s">
        <v>474</v>
      </c>
      <c r="G173" s="107">
        <v>0</v>
      </c>
      <c r="H173" s="107">
        <v>4</v>
      </c>
      <c r="I173" s="107">
        <f t="shared" si="2"/>
        <v>4</v>
      </c>
    </row>
    <row r="174" spans="1:9">
      <c r="A174" s="207">
        <v>2015</v>
      </c>
      <c r="B174" s="141" t="s">
        <v>644</v>
      </c>
      <c r="C174" s="123" t="s">
        <v>410</v>
      </c>
      <c r="D174" s="123" t="s">
        <v>607</v>
      </c>
      <c r="E174" s="123" t="s">
        <v>3861</v>
      </c>
      <c r="F174" s="201" t="s">
        <v>608</v>
      </c>
      <c r="G174" s="107">
        <v>0</v>
      </c>
      <c r="H174" s="107">
        <v>1</v>
      </c>
      <c r="I174" s="107">
        <f t="shared" si="2"/>
        <v>1</v>
      </c>
    </row>
    <row r="175" spans="1:9">
      <c r="A175" s="207">
        <v>2015</v>
      </c>
      <c r="B175" s="141" t="s">
        <v>644</v>
      </c>
      <c r="C175" s="123" t="s">
        <v>416</v>
      </c>
      <c r="D175" s="123" t="s">
        <v>485</v>
      </c>
      <c r="E175" s="123" t="s">
        <v>3525</v>
      </c>
      <c r="F175" s="201" t="s">
        <v>474</v>
      </c>
      <c r="G175" s="107">
        <v>0</v>
      </c>
      <c r="H175" s="107">
        <v>2</v>
      </c>
      <c r="I175" s="107">
        <f t="shared" si="2"/>
        <v>2</v>
      </c>
    </row>
    <row r="176" spans="1:9">
      <c r="A176" s="207">
        <v>2015</v>
      </c>
      <c r="B176" s="141" t="s">
        <v>644</v>
      </c>
      <c r="C176" s="123" t="s">
        <v>423</v>
      </c>
      <c r="D176" s="123" t="s">
        <v>5001</v>
      </c>
      <c r="E176" s="123" t="s">
        <v>3862</v>
      </c>
      <c r="F176" s="201" t="s">
        <v>5046</v>
      </c>
      <c r="G176" s="107">
        <v>0</v>
      </c>
      <c r="H176" s="107">
        <v>1</v>
      </c>
      <c r="I176" s="107">
        <f t="shared" si="2"/>
        <v>1</v>
      </c>
    </row>
    <row r="177" spans="1:9">
      <c r="A177" s="207">
        <v>2015</v>
      </c>
      <c r="B177" s="141" t="s">
        <v>644</v>
      </c>
      <c r="C177" s="123" t="s">
        <v>423</v>
      </c>
      <c r="D177" s="123" t="s">
        <v>496</v>
      </c>
      <c r="E177" s="123" t="s">
        <v>3727</v>
      </c>
      <c r="F177" s="201" t="s">
        <v>5046</v>
      </c>
      <c r="G177" s="107">
        <v>0</v>
      </c>
      <c r="H177" s="107">
        <v>1</v>
      </c>
      <c r="I177" s="107">
        <f t="shared" si="2"/>
        <v>1</v>
      </c>
    </row>
    <row r="178" spans="1:9">
      <c r="A178" s="207">
        <v>2015</v>
      </c>
      <c r="B178" s="141" t="s">
        <v>644</v>
      </c>
      <c r="C178" s="123" t="s">
        <v>424</v>
      </c>
      <c r="D178" s="123" t="s">
        <v>610</v>
      </c>
      <c r="E178" s="123" t="s">
        <v>3718</v>
      </c>
      <c r="F178" s="201" t="s">
        <v>563</v>
      </c>
      <c r="G178" s="107">
        <v>1</v>
      </c>
      <c r="H178" s="107">
        <v>0</v>
      </c>
      <c r="I178" s="107">
        <f t="shared" si="2"/>
        <v>1</v>
      </c>
    </row>
    <row r="179" spans="1:9">
      <c r="A179" s="207">
        <v>2015</v>
      </c>
      <c r="B179" s="141" t="s">
        <v>644</v>
      </c>
      <c r="C179" s="123" t="s">
        <v>424</v>
      </c>
      <c r="D179" s="123" t="s">
        <v>502</v>
      </c>
      <c r="E179" s="123" t="s">
        <v>3821</v>
      </c>
      <c r="F179" s="201" t="s">
        <v>621</v>
      </c>
      <c r="G179" s="107">
        <v>7</v>
      </c>
      <c r="H179" s="107">
        <v>0</v>
      </c>
      <c r="I179" s="107">
        <f t="shared" si="2"/>
        <v>7</v>
      </c>
    </row>
    <row r="180" spans="1:9">
      <c r="A180" s="207">
        <v>2015</v>
      </c>
      <c r="B180" s="141" t="s">
        <v>644</v>
      </c>
      <c r="C180" s="123" t="s">
        <v>424</v>
      </c>
      <c r="D180" s="123" t="s">
        <v>609</v>
      </c>
      <c r="E180" s="123" t="s">
        <v>3809</v>
      </c>
      <c r="F180" s="201" t="s">
        <v>5047</v>
      </c>
      <c r="G180" s="107">
        <v>31</v>
      </c>
      <c r="H180" s="107">
        <v>0</v>
      </c>
      <c r="I180" s="107">
        <f t="shared" si="2"/>
        <v>31</v>
      </c>
    </row>
    <row r="181" spans="1:9">
      <c r="A181" s="207">
        <v>2015</v>
      </c>
      <c r="B181" s="141" t="s">
        <v>644</v>
      </c>
      <c r="C181" s="123" t="s">
        <v>424</v>
      </c>
      <c r="D181" s="123" t="s">
        <v>609</v>
      </c>
      <c r="E181" s="123" t="s">
        <v>3809</v>
      </c>
      <c r="F181" s="201" t="s">
        <v>561</v>
      </c>
      <c r="G181" s="107">
        <v>10</v>
      </c>
      <c r="H181" s="107">
        <v>0</v>
      </c>
      <c r="I181" s="107">
        <f t="shared" si="2"/>
        <v>10</v>
      </c>
    </row>
    <row r="182" spans="1:9">
      <c r="A182" s="207">
        <v>2015</v>
      </c>
      <c r="B182" s="141" t="s">
        <v>644</v>
      </c>
      <c r="C182" s="123" t="s">
        <v>424</v>
      </c>
      <c r="D182" s="123" t="s">
        <v>4979</v>
      </c>
      <c r="E182" s="123" t="s">
        <v>3863</v>
      </c>
      <c r="F182" s="201" t="s">
        <v>563</v>
      </c>
      <c r="G182" s="107">
        <v>1</v>
      </c>
      <c r="H182" s="107">
        <v>0</v>
      </c>
      <c r="I182" s="107">
        <f t="shared" si="2"/>
        <v>1</v>
      </c>
    </row>
    <row r="183" spans="1:9">
      <c r="A183" s="207">
        <v>2015</v>
      </c>
      <c r="B183" s="141" t="s">
        <v>644</v>
      </c>
      <c r="C183" s="123" t="s">
        <v>424</v>
      </c>
      <c r="D183" s="123" t="s">
        <v>4981</v>
      </c>
      <c r="E183" s="123" t="s">
        <v>3462</v>
      </c>
      <c r="F183" s="201" t="s">
        <v>663</v>
      </c>
      <c r="G183" s="107">
        <v>0</v>
      </c>
      <c r="H183" s="107">
        <v>5</v>
      </c>
      <c r="I183" s="107">
        <f t="shared" si="2"/>
        <v>5</v>
      </c>
    </row>
    <row r="184" spans="1:9">
      <c r="A184" s="207">
        <v>2015</v>
      </c>
      <c r="B184" s="141" t="s">
        <v>644</v>
      </c>
      <c r="C184" s="123" t="s">
        <v>424</v>
      </c>
      <c r="D184" s="123" t="s">
        <v>662</v>
      </c>
      <c r="E184" s="123" t="s">
        <v>3837</v>
      </c>
      <c r="F184" s="201" t="s">
        <v>621</v>
      </c>
      <c r="G184" s="107">
        <v>8</v>
      </c>
      <c r="H184" s="107">
        <v>0</v>
      </c>
      <c r="I184" s="107">
        <f t="shared" si="2"/>
        <v>8</v>
      </c>
    </row>
    <row r="185" spans="1:9">
      <c r="A185" s="207">
        <v>2015</v>
      </c>
      <c r="B185" s="141" t="s">
        <v>644</v>
      </c>
      <c r="C185" s="123" t="s">
        <v>424</v>
      </c>
      <c r="D185" s="123" t="s">
        <v>662</v>
      </c>
      <c r="E185" s="123" t="s">
        <v>3837</v>
      </c>
      <c r="F185" s="201" t="s">
        <v>5048</v>
      </c>
      <c r="G185" s="107">
        <v>21</v>
      </c>
      <c r="H185" s="107">
        <v>0</v>
      </c>
      <c r="I185" s="107">
        <f t="shared" si="2"/>
        <v>21</v>
      </c>
    </row>
    <row r="186" spans="1:9">
      <c r="A186" s="207">
        <v>2015</v>
      </c>
      <c r="B186" s="141" t="s">
        <v>644</v>
      </c>
      <c r="C186" s="123" t="s">
        <v>424</v>
      </c>
      <c r="D186" s="123" t="s">
        <v>4992</v>
      </c>
      <c r="E186" s="123" t="s">
        <v>3629</v>
      </c>
      <c r="F186" s="201" t="s">
        <v>5049</v>
      </c>
      <c r="G186" s="107">
        <v>0</v>
      </c>
      <c r="H186" s="107">
        <v>1</v>
      </c>
      <c r="I186" s="107">
        <f t="shared" si="2"/>
        <v>1</v>
      </c>
    </row>
    <row r="187" spans="1:9">
      <c r="A187" s="207">
        <v>2015</v>
      </c>
      <c r="B187" s="141" t="s">
        <v>644</v>
      </c>
      <c r="C187" s="123" t="s">
        <v>449</v>
      </c>
      <c r="D187" s="123" t="s">
        <v>588</v>
      </c>
      <c r="E187" s="123" t="s">
        <v>5041</v>
      </c>
      <c r="F187" s="201" t="s">
        <v>611</v>
      </c>
      <c r="G187" s="107">
        <v>0</v>
      </c>
      <c r="H187" s="107">
        <v>2</v>
      </c>
      <c r="I187" s="107">
        <f t="shared" si="2"/>
        <v>2</v>
      </c>
    </row>
    <row r="188" spans="1:9">
      <c r="A188" s="207">
        <v>2015</v>
      </c>
      <c r="B188" s="141" t="s">
        <v>644</v>
      </c>
      <c r="C188" s="123" t="s">
        <v>612</v>
      </c>
      <c r="D188" s="123" t="s">
        <v>613</v>
      </c>
      <c r="E188" s="123" t="s">
        <v>3864</v>
      </c>
      <c r="F188" s="201" t="s">
        <v>563</v>
      </c>
      <c r="G188" s="107">
        <v>1</v>
      </c>
      <c r="H188" s="107">
        <v>0</v>
      </c>
      <c r="I188" s="107">
        <f t="shared" si="2"/>
        <v>1</v>
      </c>
    </row>
    <row r="189" spans="1:9">
      <c r="A189" s="207">
        <v>2015</v>
      </c>
      <c r="B189" s="141" t="s">
        <v>644</v>
      </c>
      <c r="C189" s="123" t="s">
        <v>430</v>
      </c>
      <c r="D189" s="123" t="s">
        <v>528</v>
      </c>
      <c r="E189" s="123" t="s">
        <v>3466</v>
      </c>
      <c r="F189" s="201" t="s">
        <v>563</v>
      </c>
      <c r="G189" s="107">
        <v>1</v>
      </c>
      <c r="H189" s="107">
        <v>1</v>
      </c>
      <c r="I189" s="107">
        <f t="shared" si="2"/>
        <v>2</v>
      </c>
    </row>
    <row r="190" spans="1:9">
      <c r="A190" s="207">
        <v>2015</v>
      </c>
      <c r="B190" s="141" t="s">
        <v>644</v>
      </c>
      <c r="C190" s="123" t="s">
        <v>433</v>
      </c>
      <c r="D190" s="123" t="s">
        <v>4961</v>
      </c>
      <c r="E190" s="123" t="s">
        <v>3814</v>
      </c>
      <c r="F190" s="201" t="s">
        <v>474</v>
      </c>
      <c r="G190" s="107">
        <v>3</v>
      </c>
      <c r="H190" s="107">
        <v>0</v>
      </c>
      <c r="I190" s="107">
        <f t="shared" si="2"/>
        <v>3</v>
      </c>
    </row>
    <row r="191" spans="1:9">
      <c r="A191" s="207">
        <v>2015</v>
      </c>
      <c r="B191" s="141" t="s">
        <v>644</v>
      </c>
      <c r="C191" s="123" t="s">
        <v>433</v>
      </c>
      <c r="D191" s="123" t="s">
        <v>512</v>
      </c>
      <c r="E191" s="123" t="s">
        <v>3520</v>
      </c>
      <c r="F191" s="201" t="s">
        <v>474</v>
      </c>
      <c r="G191" s="107">
        <v>0</v>
      </c>
      <c r="H191" s="107">
        <v>1</v>
      </c>
      <c r="I191" s="107">
        <f t="shared" si="2"/>
        <v>1</v>
      </c>
    </row>
    <row r="192" spans="1:9">
      <c r="A192" s="207">
        <v>2015</v>
      </c>
      <c r="B192" s="141" t="s">
        <v>644</v>
      </c>
      <c r="C192" s="123" t="s">
        <v>433</v>
      </c>
      <c r="D192" s="123" t="s">
        <v>614</v>
      </c>
      <c r="E192" s="123" t="s">
        <v>3859</v>
      </c>
      <c r="F192" s="201" t="s">
        <v>474</v>
      </c>
      <c r="G192" s="107">
        <v>0</v>
      </c>
      <c r="H192" s="107">
        <v>3</v>
      </c>
      <c r="I192" s="107">
        <f t="shared" si="2"/>
        <v>3</v>
      </c>
    </row>
    <row r="193" spans="1:9">
      <c r="A193" s="207">
        <v>2015</v>
      </c>
      <c r="B193" s="141" t="s">
        <v>644</v>
      </c>
      <c r="C193" s="123" t="s">
        <v>433</v>
      </c>
      <c r="D193" s="123" t="s">
        <v>5030</v>
      </c>
      <c r="E193" s="123" t="s">
        <v>3865</v>
      </c>
      <c r="F193" s="201" t="s">
        <v>474</v>
      </c>
      <c r="G193" s="107">
        <v>0</v>
      </c>
      <c r="H193" s="107">
        <v>1</v>
      </c>
      <c r="I193" s="107">
        <f t="shared" si="2"/>
        <v>1</v>
      </c>
    </row>
    <row r="194" spans="1:9">
      <c r="A194" s="207">
        <v>2015</v>
      </c>
      <c r="B194" s="141" t="s">
        <v>644</v>
      </c>
      <c r="C194" s="123" t="s">
        <v>433</v>
      </c>
      <c r="D194" s="123" t="s">
        <v>513</v>
      </c>
      <c r="E194" s="123" t="s">
        <v>3520</v>
      </c>
      <c r="F194" s="201" t="s">
        <v>474</v>
      </c>
      <c r="G194" s="107">
        <v>0</v>
      </c>
      <c r="H194" s="107">
        <v>5</v>
      </c>
      <c r="I194" s="107">
        <f t="shared" ref="I194:I257" si="3">+H194+G194</f>
        <v>5</v>
      </c>
    </row>
    <row r="195" spans="1:9">
      <c r="A195" s="207">
        <v>2015</v>
      </c>
      <c r="B195" s="141" t="s">
        <v>644</v>
      </c>
      <c r="C195" s="123" t="s">
        <v>433</v>
      </c>
      <c r="D195" s="123" t="s">
        <v>514</v>
      </c>
      <c r="E195" s="123" t="s">
        <v>3728</v>
      </c>
      <c r="F195" s="201" t="s">
        <v>608</v>
      </c>
      <c r="G195" s="107">
        <v>0</v>
      </c>
      <c r="H195" s="107">
        <v>1</v>
      </c>
      <c r="I195" s="107">
        <f t="shared" si="3"/>
        <v>1</v>
      </c>
    </row>
    <row r="196" spans="1:9">
      <c r="A196" s="207">
        <v>2015</v>
      </c>
      <c r="B196" s="141" t="s">
        <v>644</v>
      </c>
      <c r="C196" s="123" t="s">
        <v>435</v>
      </c>
      <c r="D196" s="123" t="s">
        <v>515</v>
      </c>
      <c r="E196" s="123" t="s">
        <v>3467</v>
      </c>
      <c r="F196" s="201" t="s">
        <v>474</v>
      </c>
      <c r="G196" s="107">
        <v>3</v>
      </c>
      <c r="H196" s="107">
        <v>0</v>
      </c>
      <c r="I196" s="107">
        <f t="shared" si="3"/>
        <v>3</v>
      </c>
    </row>
    <row r="197" spans="1:9">
      <c r="A197" s="207">
        <v>2015</v>
      </c>
      <c r="B197" s="141" t="s">
        <v>644</v>
      </c>
      <c r="C197" s="123" t="s">
        <v>435</v>
      </c>
      <c r="D197" s="123" t="s">
        <v>615</v>
      </c>
      <c r="E197" s="123" t="s">
        <v>3866</v>
      </c>
      <c r="F197" s="201" t="s">
        <v>474</v>
      </c>
      <c r="G197" s="107">
        <v>0</v>
      </c>
      <c r="H197" s="107">
        <v>2</v>
      </c>
      <c r="I197" s="107">
        <f t="shared" si="3"/>
        <v>2</v>
      </c>
    </row>
    <row r="198" spans="1:9">
      <c r="A198" s="207">
        <v>2015</v>
      </c>
      <c r="B198" s="141" t="s">
        <v>644</v>
      </c>
      <c r="C198" s="123" t="s">
        <v>440</v>
      </c>
      <c r="D198" s="123" t="s">
        <v>616</v>
      </c>
      <c r="E198" s="123" t="s">
        <v>3513</v>
      </c>
      <c r="F198" s="201" t="s">
        <v>474</v>
      </c>
      <c r="G198" s="107">
        <v>1</v>
      </c>
      <c r="H198" s="107">
        <v>0</v>
      </c>
      <c r="I198" s="107">
        <f t="shared" si="3"/>
        <v>1</v>
      </c>
    </row>
    <row r="199" spans="1:9">
      <c r="A199" s="113">
        <v>2016</v>
      </c>
      <c r="B199" s="139" t="s">
        <v>2490</v>
      </c>
      <c r="C199" s="123" t="s">
        <v>410</v>
      </c>
      <c r="D199" s="123" t="s">
        <v>2606</v>
      </c>
      <c r="E199" s="123" t="s">
        <v>3498</v>
      </c>
      <c r="F199" s="201" t="s">
        <v>618</v>
      </c>
      <c r="G199" s="107">
        <v>1</v>
      </c>
      <c r="H199" s="107">
        <v>1</v>
      </c>
      <c r="I199" s="107">
        <f t="shared" si="3"/>
        <v>2</v>
      </c>
    </row>
    <row r="200" spans="1:9">
      <c r="A200" s="113">
        <v>2016</v>
      </c>
      <c r="B200" s="139" t="s">
        <v>2490</v>
      </c>
      <c r="C200" s="123" t="s">
        <v>410</v>
      </c>
      <c r="D200" s="123" t="s">
        <v>627</v>
      </c>
      <c r="E200" s="123" t="s">
        <v>3455</v>
      </c>
      <c r="F200" s="201" t="s">
        <v>618</v>
      </c>
      <c r="G200" s="107">
        <v>0</v>
      </c>
      <c r="H200" s="107">
        <v>2</v>
      </c>
      <c r="I200" s="107">
        <f t="shared" si="3"/>
        <v>2</v>
      </c>
    </row>
    <row r="201" spans="1:9">
      <c r="A201" s="113">
        <v>2016</v>
      </c>
      <c r="B201" s="139" t="s">
        <v>2490</v>
      </c>
      <c r="C201" s="123" t="s">
        <v>410</v>
      </c>
      <c r="D201" s="123" t="s">
        <v>575</v>
      </c>
      <c r="E201" s="123" t="s">
        <v>3855</v>
      </c>
      <c r="F201" s="201" t="s">
        <v>618</v>
      </c>
      <c r="G201" s="107">
        <v>2</v>
      </c>
      <c r="H201" s="107">
        <v>3</v>
      </c>
      <c r="I201" s="107">
        <f t="shared" si="3"/>
        <v>5</v>
      </c>
    </row>
    <row r="202" spans="1:9">
      <c r="A202" s="113">
        <v>2016</v>
      </c>
      <c r="B202" s="139" t="s">
        <v>2490</v>
      </c>
      <c r="C202" s="123" t="s">
        <v>410</v>
      </c>
      <c r="D202" s="123" t="s">
        <v>576</v>
      </c>
      <c r="E202" s="123" t="s">
        <v>3454</v>
      </c>
      <c r="F202" s="201" t="s">
        <v>618</v>
      </c>
      <c r="G202" s="107">
        <v>1</v>
      </c>
      <c r="H202" s="107">
        <v>2</v>
      </c>
      <c r="I202" s="107">
        <f t="shared" si="3"/>
        <v>3</v>
      </c>
    </row>
    <row r="203" spans="1:9">
      <c r="A203" s="113">
        <v>2016</v>
      </c>
      <c r="B203" s="139" t="s">
        <v>2490</v>
      </c>
      <c r="C203" s="123" t="s">
        <v>410</v>
      </c>
      <c r="D203" s="123" t="s">
        <v>2968</v>
      </c>
      <c r="E203" s="123" t="s">
        <v>3455</v>
      </c>
      <c r="F203" s="201" t="s">
        <v>618</v>
      </c>
      <c r="G203" s="107">
        <v>1</v>
      </c>
      <c r="H203" s="107">
        <v>1</v>
      </c>
      <c r="I203" s="107">
        <f t="shared" si="3"/>
        <v>2</v>
      </c>
    </row>
    <row r="204" spans="1:9">
      <c r="A204" s="113">
        <v>2016</v>
      </c>
      <c r="B204" s="139" t="s">
        <v>2490</v>
      </c>
      <c r="C204" s="123" t="s">
        <v>410</v>
      </c>
      <c r="D204" s="123" t="s">
        <v>577</v>
      </c>
      <c r="E204" s="123" t="s">
        <v>3589</v>
      </c>
      <c r="F204" s="201" t="s">
        <v>618</v>
      </c>
      <c r="G204" s="107">
        <v>0</v>
      </c>
      <c r="H204" s="107">
        <v>1</v>
      </c>
      <c r="I204" s="107">
        <f t="shared" si="3"/>
        <v>1</v>
      </c>
    </row>
    <row r="205" spans="1:9">
      <c r="A205" s="113">
        <v>2016</v>
      </c>
      <c r="B205" s="139" t="s">
        <v>2490</v>
      </c>
      <c r="C205" s="123" t="s">
        <v>410</v>
      </c>
      <c r="D205" s="123" t="s">
        <v>578</v>
      </c>
      <c r="E205" s="123" t="s">
        <v>3481</v>
      </c>
      <c r="F205" s="201" t="s">
        <v>618</v>
      </c>
      <c r="G205" s="107">
        <v>1</v>
      </c>
      <c r="H205" s="107">
        <v>0</v>
      </c>
      <c r="I205" s="107">
        <f t="shared" si="3"/>
        <v>1</v>
      </c>
    </row>
    <row r="206" spans="1:9">
      <c r="A206" s="113">
        <v>2016</v>
      </c>
      <c r="B206" s="139" t="s">
        <v>2490</v>
      </c>
      <c r="C206" s="123" t="s">
        <v>410</v>
      </c>
      <c r="D206" s="123" t="s">
        <v>579</v>
      </c>
      <c r="E206" s="123" t="s">
        <v>3564</v>
      </c>
      <c r="F206" s="201" t="s">
        <v>618</v>
      </c>
      <c r="G206" s="107">
        <v>0</v>
      </c>
      <c r="H206" s="107">
        <v>2</v>
      </c>
      <c r="I206" s="107">
        <f t="shared" si="3"/>
        <v>2</v>
      </c>
    </row>
    <row r="207" spans="1:9">
      <c r="A207" s="113">
        <v>2016</v>
      </c>
      <c r="B207" s="139" t="s">
        <v>2490</v>
      </c>
      <c r="C207" s="123" t="s">
        <v>410</v>
      </c>
      <c r="D207" s="123" t="s">
        <v>625</v>
      </c>
      <c r="E207" s="123" t="s">
        <v>3541</v>
      </c>
      <c r="F207" s="201" t="s">
        <v>618</v>
      </c>
      <c r="G207" s="107">
        <v>1</v>
      </c>
      <c r="H207" s="107">
        <v>1</v>
      </c>
      <c r="I207" s="107">
        <f t="shared" si="3"/>
        <v>2</v>
      </c>
    </row>
    <row r="208" spans="1:9">
      <c r="A208" s="113">
        <v>2016</v>
      </c>
      <c r="B208" s="139" t="s">
        <v>2490</v>
      </c>
      <c r="C208" s="123" t="s">
        <v>411</v>
      </c>
      <c r="D208" s="123" t="s">
        <v>476</v>
      </c>
      <c r="E208" s="123" t="s">
        <v>3619</v>
      </c>
      <c r="F208" s="201" t="s">
        <v>618</v>
      </c>
      <c r="G208" s="107">
        <v>1</v>
      </c>
      <c r="H208" s="107">
        <v>0</v>
      </c>
      <c r="I208" s="107">
        <f t="shared" si="3"/>
        <v>1</v>
      </c>
    </row>
    <row r="209" spans="1:9">
      <c r="A209" s="113">
        <v>2016</v>
      </c>
      <c r="B209" s="139" t="s">
        <v>2490</v>
      </c>
      <c r="C209" s="123" t="s">
        <v>412</v>
      </c>
      <c r="D209" s="123" t="s">
        <v>479</v>
      </c>
      <c r="E209" s="123" t="s">
        <v>3474</v>
      </c>
      <c r="F209" s="201" t="s">
        <v>618</v>
      </c>
      <c r="G209" s="107">
        <v>1</v>
      </c>
      <c r="H209" s="107">
        <v>2</v>
      </c>
      <c r="I209" s="107">
        <f t="shared" si="3"/>
        <v>3</v>
      </c>
    </row>
    <row r="210" spans="1:9">
      <c r="A210" s="113">
        <v>2016</v>
      </c>
      <c r="B210" s="139" t="s">
        <v>2490</v>
      </c>
      <c r="C210" s="123" t="s">
        <v>412</v>
      </c>
      <c r="D210" s="123" t="s">
        <v>537</v>
      </c>
      <c r="E210" s="123" t="s">
        <v>3473</v>
      </c>
      <c r="F210" s="201" t="s">
        <v>618</v>
      </c>
      <c r="G210" s="107">
        <v>1</v>
      </c>
      <c r="H210" s="107">
        <v>0</v>
      </c>
      <c r="I210" s="107">
        <f t="shared" si="3"/>
        <v>1</v>
      </c>
    </row>
    <row r="211" spans="1:9">
      <c r="A211" s="113">
        <v>2016</v>
      </c>
      <c r="B211" s="139" t="s">
        <v>2490</v>
      </c>
      <c r="C211" s="123" t="s">
        <v>412</v>
      </c>
      <c r="D211" s="123" t="s">
        <v>3171</v>
      </c>
      <c r="E211" s="123" t="s">
        <v>3529</v>
      </c>
      <c r="F211" s="201" t="s">
        <v>618</v>
      </c>
      <c r="G211" s="107">
        <v>2</v>
      </c>
      <c r="H211" s="107">
        <v>2</v>
      </c>
      <c r="I211" s="107">
        <f t="shared" si="3"/>
        <v>4</v>
      </c>
    </row>
    <row r="212" spans="1:9">
      <c r="A212" s="113">
        <v>2016</v>
      </c>
      <c r="B212" s="139" t="s">
        <v>2490</v>
      </c>
      <c r="C212" s="123" t="s">
        <v>413</v>
      </c>
      <c r="D212" s="123" t="s">
        <v>587</v>
      </c>
      <c r="E212" s="123" t="s">
        <v>3566</v>
      </c>
      <c r="F212" s="201" t="s">
        <v>618</v>
      </c>
      <c r="G212" s="107">
        <v>2</v>
      </c>
      <c r="H212" s="107">
        <v>0</v>
      </c>
      <c r="I212" s="107">
        <f t="shared" si="3"/>
        <v>2</v>
      </c>
    </row>
    <row r="213" spans="1:9">
      <c r="A213" s="113">
        <v>2016</v>
      </c>
      <c r="B213" s="139" t="s">
        <v>2490</v>
      </c>
      <c r="C213" s="123" t="s">
        <v>580</v>
      </c>
      <c r="D213" s="123" t="s">
        <v>581</v>
      </c>
      <c r="E213" s="123" t="s">
        <v>3867</v>
      </c>
      <c r="F213" s="201" t="s">
        <v>618</v>
      </c>
      <c r="G213" s="107">
        <v>0</v>
      </c>
      <c r="H213" s="107">
        <v>2</v>
      </c>
      <c r="I213" s="107">
        <f t="shared" si="3"/>
        <v>2</v>
      </c>
    </row>
    <row r="214" spans="1:9">
      <c r="A214" s="113">
        <v>2016</v>
      </c>
      <c r="B214" s="139" t="s">
        <v>2490</v>
      </c>
      <c r="C214" s="123" t="s">
        <v>415</v>
      </c>
      <c r="D214" s="123" t="s">
        <v>481</v>
      </c>
      <c r="E214" s="123" t="s">
        <v>3475</v>
      </c>
      <c r="F214" s="201" t="s">
        <v>618</v>
      </c>
      <c r="G214" s="107">
        <v>0</v>
      </c>
      <c r="H214" s="107">
        <v>1</v>
      </c>
      <c r="I214" s="107">
        <f t="shared" si="3"/>
        <v>1</v>
      </c>
    </row>
    <row r="215" spans="1:9">
      <c r="A215" s="113">
        <v>2016</v>
      </c>
      <c r="B215" s="139" t="s">
        <v>2490</v>
      </c>
      <c r="C215" s="123" t="s">
        <v>415</v>
      </c>
      <c r="D215" s="123" t="s">
        <v>482</v>
      </c>
      <c r="E215" s="123" t="s">
        <v>3712</v>
      </c>
      <c r="F215" s="201" t="s">
        <v>618</v>
      </c>
      <c r="G215" s="107">
        <v>1</v>
      </c>
      <c r="H215" s="107">
        <v>1</v>
      </c>
      <c r="I215" s="107">
        <f t="shared" si="3"/>
        <v>2</v>
      </c>
    </row>
    <row r="216" spans="1:9">
      <c r="A216" s="113">
        <v>2016</v>
      </c>
      <c r="B216" s="139" t="s">
        <v>2490</v>
      </c>
      <c r="C216" s="123" t="s">
        <v>416</v>
      </c>
      <c r="D216" s="123" t="s">
        <v>582</v>
      </c>
      <c r="E216" s="123" t="s">
        <v>3525</v>
      </c>
      <c r="F216" s="201" t="s">
        <v>618</v>
      </c>
      <c r="G216" s="107">
        <v>5</v>
      </c>
      <c r="H216" s="107">
        <v>3</v>
      </c>
      <c r="I216" s="107">
        <f t="shared" si="3"/>
        <v>8</v>
      </c>
    </row>
    <row r="217" spans="1:9">
      <c r="A217" s="113">
        <v>2016</v>
      </c>
      <c r="B217" s="139" t="s">
        <v>2490</v>
      </c>
      <c r="C217" s="123" t="s">
        <v>417</v>
      </c>
      <c r="D217" s="123" t="s">
        <v>4991</v>
      </c>
      <c r="E217" s="123" t="s">
        <v>3610</v>
      </c>
      <c r="F217" s="201" t="s">
        <v>618</v>
      </c>
      <c r="G217" s="107">
        <v>2</v>
      </c>
      <c r="H217" s="107">
        <v>1</v>
      </c>
      <c r="I217" s="107">
        <f t="shared" si="3"/>
        <v>3</v>
      </c>
    </row>
    <row r="218" spans="1:9">
      <c r="A218" s="113">
        <v>2016</v>
      </c>
      <c r="B218" s="139" t="s">
        <v>2490</v>
      </c>
      <c r="C218" s="123" t="s">
        <v>420</v>
      </c>
      <c r="D218" s="123" t="s">
        <v>583</v>
      </c>
      <c r="E218" s="123" t="s">
        <v>5038</v>
      </c>
      <c r="F218" s="201" t="s">
        <v>618</v>
      </c>
      <c r="G218" s="107">
        <v>1</v>
      </c>
      <c r="H218" s="107">
        <v>1</v>
      </c>
      <c r="I218" s="107">
        <f t="shared" si="3"/>
        <v>2</v>
      </c>
    </row>
    <row r="219" spans="1:9">
      <c r="A219" s="113">
        <v>2016</v>
      </c>
      <c r="B219" s="139" t="s">
        <v>2490</v>
      </c>
      <c r="C219" s="123" t="s">
        <v>422</v>
      </c>
      <c r="D219" s="123" t="s">
        <v>540</v>
      </c>
      <c r="E219" s="123" t="s">
        <v>3495</v>
      </c>
      <c r="F219" s="201" t="s">
        <v>618</v>
      </c>
      <c r="G219" s="107">
        <v>2</v>
      </c>
      <c r="H219" s="107">
        <v>0</v>
      </c>
      <c r="I219" s="107">
        <f t="shared" si="3"/>
        <v>2</v>
      </c>
    </row>
    <row r="220" spans="1:9">
      <c r="A220" s="113">
        <v>2016</v>
      </c>
      <c r="B220" s="139" t="s">
        <v>2490</v>
      </c>
      <c r="C220" s="123" t="s">
        <v>584</v>
      </c>
      <c r="D220" s="123" t="s">
        <v>631</v>
      </c>
      <c r="E220" s="123" t="s">
        <v>3846</v>
      </c>
      <c r="F220" s="201" t="s">
        <v>619</v>
      </c>
      <c r="G220" s="107">
        <v>0</v>
      </c>
      <c r="H220" s="107">
        <v>1</v>
      </c>
      <c r="I220" s="107">
        <f t="shared" si="3"/>
        <v>1</v>
      </c>
    </row>
    <row r="221" spans="1:9">
      <c r="A221" s="113">
        <v>2016</v>
      </c>
      <c r="B221" s="139" t="s">
        <v>2490</v>
      </c>
      <c r="C221" s="123" t="s">
        <v>423</v>
      </c>
      <c r="D221" s="123" t="s">
        <v>488</v>
      </c>
      <c r="E221" s="123" t="s">
        <v>3601</v>
      </c>
      <c r="F221" s="201" t="s">
        <v>620</v>
      </c>
      <c r="G221" s="107">
        <v>0</v>
      </c>
      <c r="H221" s="107">
        <v>2</v>
      </c>
      <c r="I221" s="107">
        <f t="shared" si="3"/>
        <v>2</v>
      </c>
    </row>
    <row r="222" spans="1:9">
      <c r="A222" s="113">
        <v>2016</v>
      </c>
      <c r="B222" s="139" t="s">
        <v>2490</v>
      </c>
      <c r="C222" s="123" t="s">
        <v>423</v>
      </c>
      <c r="D222" s="123" t="s">
        <v>490</v>
      </c>
      <c r="E222" s="123" t="s">
        <v>3586</v>
      </c>
      <c r="F222" s="201" t="s">
        <v>618</v>
      </c>
      <c r="G222" s="107">
        <v>3</v>
      </c>
      <c r="H222" s="107">
        <v>0</v>
      </c>
      <c r="I222" s="107">
        <f t="shared" si="3"/>
        <v>3</v>
      </c>
    </row>
    <row r="223" spans="1:9">
      <c r="A223" s="113">
        <v>2016</v>
      </c>
      <c r="B223" s="139" t="s">
        <v>2490</v>
      </c>
      <c r="C223" s="123" t="s">
        <v>423</v>
      </c>
      <c r="D223" s="123" t="s">
        <v>491</v>
      </c>
      <c r="E223" s="123" t="s">
        <v>3476</v>
      </c>
      <c r="F223" s="201" t="s">
        <v>618</v>
      </c>
      <c r="G223" s="107">
        <v>0</v>
      </c>
      <c r="H223" s="107">
        <v>1</v>
      </c>
      <c r="I223" s="107">
        <f t="shared" si="3"/>
        <v>1</v>
      </c>
    </row>
    <row r="224" spans="1:9">
      <c r="A224" s="113">
        <v>2016</v>
      </c>
      <c r="B224" s="139" t="s">
        <v>2490</v>
      </c>
      <c r="C224" s="123" t="s">
        <v>423</v>
      </c>
      <c r="D224" s="123" t="s">
        <v>4625</v>
      </c>
      <c r="E224" s="123" t="s">
        <v>3531</v>
      </c>
      <c r="F224" s="201" t="s">
        <v>618</v>
      </c>
      <c r="G224" s="107">
        <v>0</v>
      </c>
      <c r="H224" s="107">
        <v>1</v>
      </c>
      <c r="I224" s="107">
        <f t="shared" si="3"/>
        <v>1</v>
      </c>
    </row>
    <row r="225" spans="1:9">
      <c r="A225" s="113">
        <v>2016</v>
      </c>
      <c r="B225" s="139" t="s">
        <v>2490</v>
      </c>
      <c r="C225" s="123" t="s">
        <v>423</v>
      </c>
      <c r="D225" s="123" t="s">
        <v>570</v>
      </c>
      <c r="E225" s="123" t="s">
        <v>3592</v>
      </c>
      <c r="F225" s="201" t="s">
        <v>620</v>
      </c>
      <c r="G225" s="107">
        <v>0</v>
      </c>
      <c r="H225" s="107">
        <v>1</v>
      </c>
      <c r="I225" s="107">
        <f t="shared" si="3"/>
        <v>1</v>
      </c>
    </row>
    <row r="226" spans="1:9">
      <c r="A226" s="113">
        <v>2016</v>
      </c>
      <c r="B226" s="139" t="s">
        <v>2490</v>
      </c>
      <c r="C226" s="123" t="s">
        <v>423</v>
      </c>
      <c r="D226" s="123" t="s">
        <v>585</v>
      </c>
      <c r="E226" s="123" t="s">
        <v>3611</v>
      </c>
      <c r="F226" s="201" t="s">
        <v>618</v>
      </c>
      <c r="G226" s="107">
        <v>2</v>
      </c>
      <c r="H226" s="107">
        <v>0</v>
      </c>
      <c r="I226" s="107">
        <f t="shared" si="3"/>
        <v>2</v>
      </c>
    </row>
    <row r="227" spans="1:9">
      <c r="A227" s="113">
        <v>2016</v>
      </c>
      <c r="B227" s="139" t="s">
        <v>2490</v>
      </c>
      <c r="C227" s="123" t="s">
        <v>423</v>
      </c>
      <c r="D227" s="123" t="s">
        <v>493</v>
      </c>
      <c r="E227" s="123" t="s">
        <v>3516</v>
      </c>
      <c r="F227" s="201" t="s">
        <v>618</v>
      </c>
      <c r="G227" s="107">
        <v>1</v>
      </c>
      <c r="H227" s="107">
        <v>0</v>
      </c>
      <c r="I227" s="107">
        <f t="shared" si="3"/>
        <v>1</v>
      </c>
    </row>
    <row r="228" spans="1:9">
      <c r="A228" s="113">
        <v>2016</v>
      </c>
      <c r="B228" s="139" t="s">
        <v>2490</v>
      </c>
      <c r="C228" s="123" t="s">
        <v>423</v>
      </c>
      <c r="D228" s="123" t="s">
        <v>496</v>
      </c>
      <c r="E228" s="123" t="s">
        <v>3727</v>
      </c>
      <c r="F228" s="201" t="s">
        <v>618</v>
      </c>
      <c r="G228" s="107">
        <v>2</v>
      </c>
      <c r="H228" s="107">
        <v>6</v>
      </c>
      <c r="I228" s="107">
        <f t="shared" si="3"/>
        <v>8</v>
      </c>
    </row>
    <row r="229" spans="1:9">
      <c r="A229" s="113">
        <v>2016</v>
      </c>
      <c r="B229" s="139" t="s">
        <v>2490</v>
      </c>
      <c r="C229" s="123" t="s">
        <v>423</v>
      </c>
      <c r="D229" s="123" t="s">
        <v>3282</v>
      </c>
      <c r="E229" s="123" t="s">
        <v>3614</v>
      </c>
      <c r="F229" s="201" t="s">
        <v>618</v>
      </c>
      <c r="G229" s="107">
        <v>0</v>
      </c>
      <c r="H229" s="107">
        <v>1</v>
      </c>
      <c r="I229" s="107">
        <f t="shared" si="3"/>
        <v>1</v>
      </c>
    </row>
    <row r="230" spans="1:9">
      <c r="A230" s="113">
        <v>2016</v>
      </c>
      <c r="B230" s="139" t="s">
        <v>2490</v>
      </c>
      <c r="C230" s="123" t="s">
        <v>423</v>
      </c>
      <c r="D230" s="123" t="s">
        <v>542</v>
      </c>
      <c r="E230" s="123" t="s">
        <v>3461</v>
      </c>
      <c r="F230" s="201" t="s">
        <v>618</v>
      </c>
      <c r="G230" s="107">
        <v>0</v>
      </c>
      <c r="H230" s="107">
        <v>1</v>
      </c>
      <c r="I230" s="107">
        <f t="shared" si="3"/>
        <v>1</v>
      </c>
    </row>
    <row r="231" spans="1:9">
      <c r="A231" s="113">
        <v>2016</v>
      </c>
      <c r="B231" s="139" t="s">
        <v>2490</v>
      </c>
      <c r="C231" s="123" t="s">
        <v>424</v>
      </c>
      <c r="D231" s="123" t="s">
        <v>3651</v>
      </c>
      <c r="E231" s="123" t="s">
        <v>3462</v>
      </c>
      <c r="F231" s="201" t="s">
        <v>618</v>
      </c>
      <c r="G231" s="107">
        <v>1</v>
      </c>
      <c r="H231" s="107">
        <v>0</v>
      </c>
      <c r="I231" s="107">
        <f t="shared" si="3"/>
        <v>1</v>
      </c>
    </row>
    <row r="232" spans="1:9">
      <c r="A232" s="113">
        <v>2016</v>
      </c>
      <c r="B232" s="139" t="s">
        <v>2490</v>
      </c>
      <c r="C232" s="123" t="s">
        <v>424</v>
      </c>
      <c r="D232" s="123" t="s">
        <v>502</v>
      </c>
      <c r="E232" s="123" t="s">
        <v>3821</v>
      </c>
      <c r="F232" s="201" t="s">
        <v>618</v>
      </c>
      <c r="G232" s="107">
        <v>2</v>
      </c>
      <c r="H232" s="107">
        <v>0</v>
      </c>
      <c r="I232" s="107">
        <f t="shared" si="3"/>
        <v>2</v>
      </c>
    </row>
    <row r="233" spans="1:9">
      <c r="A233" s="113">
        <v>2016</v>
      </c>
      <c r="B233" s="139" t="s">
        <v>2490</v>
      </c>
      <c r="C233" s="123" t="s">
        <v>424</v>
      </c>
      <c r="D233" s="123" t="s">
        <v>3228</v>
      </c>
      <c r="E233" s="123" t="s">
        <v>3808</v>
      </c>
      <c r="F233" s="201" t="s">
        <v>618</v>
      </c>
      <c r="G233" s="107">
        <v>0</v>
      </c>
      <c r="H233" s="107">
        <v>1</v>
      </c>
      <c r="I233" s="107">
        <f t="shared" si="3"/>
        <v>1</v>
      </c>
    </row>
    <row r="234" spans="1:9">
      <c r="A234" s="113">
        <v>2016</v>
      </c>
      <c r="B234" s="139" t="s">
        <v>2490</v>
      </c>
      <c r="C234" s="123" t="s">
        <v>427</v>
      </c>
      <c r="D234" s="123" t="s">
        <v>3652</v>
      </c>
      <c r="E234" s="123" t="s">
        <v>3465</v>
      </c>
      <c r="F234" s="201" t="s">
        <v>618</v>
      </c>
      <c r="G234" s="107">
        <v>2</v>
      </c>
      <c r="H234" s="107">
        <v>2</v>
      </c>
      <c r="I234" s="107">
        <f t="shared" si="3"/>
        <v>4</v>
      </c>
    </row>
    <row r="235" spans="1:9">
      <c r="A235" s="113">
        <v>2016</v>
      </c>
      <c r="B235" s="139" t="s">
        <v>2490</v>
      </c>
      <c r="C235" s="123" t="s">
        <v>427</v>
      </c>
      <c r="D235" s="123" t="s">
        <v>4983</v>
      </c>
      <c r="E235" s="123" t="s">
        <v>3488</v>
      </c>
      <c r="F235" s="201" t="s">
        <v>618</v>
      </c>
      <c r="G235" s="107">
        <v>2</v>
      </c>
      <c r="H235" s="107">
        <v>0</v>
      </c>
      <c r="I235" s="107">
        <f t="shared" si="3"/>
        <v>2</v>
      </c>
    </row>
    <row r="236" spans="1:9">
      <c r="A236" s="113">
        <v>2016</v>
      </c>
      <c r="B236" s="139" t="s">
        <v>2490</v>
      </c>
      <c r="C236" s="123" t="s">
        <v>427</v>
      </c>
      <c r="D236" s="123" t="s">
        <v>503</v>
      </c>
      <c r="E236" s="123" t="s">
        <v>3463</v>
      </c>
      <c r="F236" s="201" t="s">
        <v>618</v>
      </c>
      <c r="G236" s="107">
        <v>0</v>
      </c>
      <c r="H236" s="107">
        <v>2</v>
      </c>
      <c r="I236" s="107">
        <f t="shared" si="3"/>
        <v>2</v>
      </c>
    </row>
    <row r="237" spans="1:9">
      <c r="A237" s="113">
        <v>2016</v>
      </c>
      <c r="B237" s="139" t="s">
        <v>2490</v>
      </c>
      <c r="C237" s="123" t="s">
        <v>427</v>
      </c>
      <c r="D237" s="123" t="s">
        <v>586</v>
      </c>
      <c r="E237" s="123" t="s">
        <v>3499</v>
      </c>
      <c r="F237" s="201" t="s">
        <v>618</v>
      </c>
      <c r="G237" s="107">
        <v>0</v>
      </c>
      <c r="H237" s="107">
        <v>1</v>
      </c>
      <c r="I237" s="107">
        <f t="shared" si="3"/>
        <v>1</v>
      </c>
    </row>
    <row r="238" spans="1:9">
      <c r="A238" s="113">
        <v>2016</v>
      </c>
      <c r="B238" s="139" t="s">
        <v>2490</v>
      </c>
      <c r="C238" s="123" t="s">
        <v>427</v>
      </c>
      <c r="D238" s="123" t="s">
        <v>572</v>
      </c>
      <c r="E238" s="123" t="s">
        <v>3534</v>
      </c>
      <c r="F238" s="201" t="s">
        <v>618</v>
      </c>
      <c r="G238" s="107">
        <v>3</v>
      </c>
      <c r="H238" s="107">
        <v>0</v>
      </c>
      <c r="I238" s="107">
        <f t="shared" si="3"/>
        <v>3</v>
      </c>
    </row>
    <row r="239" spans="1:9">
      <c r="A239" s="113">
        <v>2016</v>
      </c>
      <c r="B239" s="139" t="s">
        <v>2490</v>
      </c>
      <c r="C239" s="123" t="s">
        <v>427</v>
      </c>
      <c r="D239" s="123" t="s">
        <v>3807</v>
      </c>
      <c r="E239" s="123" t="s">
        <v>3465</v>
      </c>
      <c r="F239" s="201" t="s">
        <v>618</v>
      </c>
      <c r="G239" s="107">
        <v>0</v>
      </c>
      <c r="H239" s="107">
        <v>1</v>
      </c>
      <c r="I239" s="107">
        <f t="shared" si="3"/>
        <v>1</v>
      </c>
    </row>
    <row r="240" spans="1:9">
      <c r="A240" s="113">
        <v>2016</v>
      </c>
      <c r="B240" s="139" t="s">
        <v>2490</v>
      </c>
      <c r="C240" s="123" t="s">
        <v>427</v>
      </c>
      <c r="D240" s="123" t="s">
        <v>636</v>
      </c>
      <c r="E240" s="123" t="s">
        <v>3465</v>
      </c>
      <c r="F240" s="201" t="s">
        <v>618</v>
      </c>
      <c r="G240" s="107">
        <v>1</v>
      </c>
      <c r="H240" s="107">
        <v>2</v>
      </c>
      <c r="I240" s="107">
        <f t="shared" si="3"/>
        <v>3</v>
      </c>
    </row>
    <row r="241" spans="1:9">
      <c r="A241" s="113">
        <v>2016</v>
      </c>
      <c r="B241" s="139" t="s">
        <v>2490</v>
      </c>
      <c r="C241" s="123" t="s">
        <v>427</v>
      </c>
      <c r="D241" s="123" t="s">
        <v>505</v>
      </c>
      <c r="E241" s="123" t="s">
        <v>3463</v>
      </c>
      <c r="F241" s="201" t="s">
        <v>618</v>
      </c>
      <c r="G241" s="107">
        <v>2</v>
      </c>
      <c r="H241" s="107">
        <v>0</v>
      </c>
      <c r="I241" s="107">
        <f t="shared" si="3"/>
        <v>2</v>
      </c>
    </row>
    <row r="242" spans="1:9">
      <c r="A242" s="113">
        <v>2016</v>
      </c>
      <c r="B242" s="139" t="s">
        <v>2490</v>
      </c>
      <c r="C242" s="123" t="s">
        <v>449</v>
      </c>
      <c r="D242" s="123" t="s">
        <v>588</v>
      </c>
      <c r="E242" s="123" t="s">
        <v>5041</v>
      </c>
      <c r="F242" s="201" t="s">
        <v>619</v>
      </c>
      <c r="G242" s="107">
        <v>3</v>
      </c>
      <c r="H242" s="107">
        <v>0</v>
      </c>
      <c r="I242" s="107">
        <f t="shared" si="3"/>
        <v>3</v>
      </c>
    </row>
    <row r="243" spans="1:9">
      <c r="A243" s="113">
        <v>2016</v>
      </c>
      <c r="B243" s="139" t="s">
        <v>2490</v>
      </c>
      <c r="C243" s="123" t="s">
        <v>428</v>
      </c>
      <c r="D243" s="123" t="s">
        <v>549</v>
      </c>
      <c r="E243" s="123" t="s">
        <v>3587</v>
      </c>
      <c r="F243" s="201" t="s">
        <v>618</v>
      </c>
      <c r="G243" s="107">
        <v>1</v>
      </c>
      <c r="H243" s="107">
        <v>5</v>
      </c>
      <c r="I243" s="107">
        <f t="shared" si="3"/>
        <v>6</v>
      </c>
    </row>
    <row r="244" spans="1:9">
      <c r="A244" s="113">
        <v>2016</v>
      </c>
      <c r="B244" s="139" t="s">
        <v>2490</v>
      </c>
      <c r="C244" s="123" t="s">
        <v>428</v>
      </c>
      <c r="D244" s="123" t="s">
        <v>3275</v>
      </c>
      <c r="E244" s="123" t="s">
        <v>3622</v>
      </c>
      <c r="F244" s="201" t="s">
        <v>618</v>
      </c>
      <c r="G244" s="107">
        <v>1</v>
      </c>
      <c r="H244" s="107">
        <v>2</v>
      </c>
      <c r="I244" s="107">
        <f t="shared" si="3"/>
        <v>3</v>
      </c>
    </row>
    <row r="245" spans="1:9">
      <c r="A245" s="113">
        <v>2016</v>
      </c>
      <c r="B245" s="139" t="s">
        <v>2490</v>
      </c>
      <c r="C245" s="123" t="s">
        <v>430</v>
      </c>
      <c r="D245" s="123" t="s">
        <v>5017</v>
      </c>
      <c r="E245" s="123" t="s">
        <v>3630</v>
      </c>
      <c r="F245" s="201" t="s">
        <v>618</v>
      </c>
      <c r="G245" s="107">
        <v>0</v>
      </c>
      <c r="H245" s="107">
        <v>1</v>
      </c>
      <c r="I245" s="107">
        <f t="shared" si="3"/>
        <v>1</v>
      </c>
    </row>
    <row r="246" spans="1:9">
      <c r="A246" s="113">
        <v>2016</v>
      </c>
      <c r="B246" s="139" t="s">
        <v>2490</v>
      </c>
      <c r="C246" s="123" t="s">
        <v>430</v>
      </c>
      <c r="D246" s="123" t="s">
        <v>5019</v>
      </c>
      <c r="E246" s="123" t="s">
        <v>3466</v>
      </c>
      <c r="F246" s="201" t="s">
        <v>618</v>
      </c>
      <c r="G246" s="107">
        <v>0</v>
      </c>
      <c r="H246" s="107">
        <v>1</v>
      </c>
      <c r="I246" s="107">
        <f t="shared" si="3"/>
        <v>1</v>
      </c>
    </row>
    <row r="247" spans="1:9">
      <c r="A247" s="113">
        <v>2016</v>
      </c>
      <c r="B247" s="139" t="s">
        <v>2490</v>
      </c>
      <c r="C247" s="123" t="s">
        <v>431</v>
      </c>
      <c r="D247" s="123" t="s">
        <v>589</v>
      </c>
      <c r="E247" s="123" t="s">
        <v>3536</v>
      </c>
      <c r="F247" s="201" t="s">
        <v>618</v>
      </c>
      <c r="G247" s="107">
        <v>1</v>
      </c>
      <c r="H247" s="107">
        <v>1</v>
      </c>
      <c r="I247" s="107">
        <f t="shared" si="3"/>
        <v>2</v>
      </c>
    </row>
    <row r="248" spans="1:9">
      <c r="A248" s="113">
        <v>2016</v>
      </c>
      <c r="B248" s="139" t="s">
        <v>2490</v>
      </c>
      <c r="C248" s="123" t="s">
        <v>433</v>
      </c>
      <c r="D248" s="123" t="s">
        <v>510</v>
      </c>
      <c r="E248" s="123" t="s">
        <v>3520</v>
      </c>
      <c r="F248" s="201" t="s">
        <v>618</v>
      </c>
      <c r="G248" s="107">
        <v>2</v>
      </c>
      <c r="H248" s="107">
        <v>3</v>
      </c>
      <c r="I248" s="107">
        <f t="shared" si="3"/>
        <v>5</v>
      </c>
    </row>
    <row r="249" spans="1:9">
      <c r="A249" s="113">
        <v>2016</v>
      </c>
      <c r="B249" s="139" t="s">
        <v>2490</v>
      </c>
      <c r="C249" s="123" t="s">
        <v>433</v>
      </c>
      <c r="D249" s="123" t="s">
        <v>4961</v>
      </c>
      <c r="E249" s="123" t="s">
        <v>3814</v>
      </c>
      <c r="F249" s="201" t="s">
        <v>618</v>
      </c>
      <c r="G249" s="107">
        <v>0</v>
      </c>
      <c r="H249" s="107">
        <v>3</v>
      </c>
      <c r="I249" s="107">
        <f t="shared" si="3"/>
        <v>3</v>
      </c>
    </row>
    <row r="250" spans="1:9">
      <c r="A250" s="113">
        <v>2016</v>
      </c>
      <c r="B250" s="139" t="s">
        <v>2490</v>
      </c>
      <c r="C250" s="123" t="s">
        <v>433</v>
      </c>
      <c r="D250" s="123" t="s">
        <v>511</v>
      </c>
      <c r="E250" s="123" t="s">
        <v>5042</v>
      </c>
      <c r="F250" s="201" t="s">
        <v>618</v>
      </c>
      <c r="G250" s="107">
        <v>0</v>
      </c>
      <c r="H250" s="107">
        <v>3</v>
      </c>
      <c r="I250" s="107">
        <f t="shared" si="3"/>
        <v>3</v>
      </c>
    </row>
    <row r="251" spans="1:9">
      <c r="A251" s="113">
        <v>2016</v>
      </c>
      <c r="B251" s="139" t="s">
        <v>2490</v>
      </c>
      <c r="C251" s="123" t="s">
        <v>433</v>
      </c>
      <c r="D251" s="123" t="s">
        <v>590</v>
      </c>
      <c r="E251" s="123" t="s">
        <v>3849</v>
      </c>
      <c r="F251" s="201" t="s">
        <v>2625</v>
      </c>
      <c r="G251" s="107">
        <v>1</v>
      </c>
      <c r="H251" s="107">
        <v>0</v>
      </c>
      <c r="I251" s="107">
        <f t="shared" si="3"/>
        <v>1</v>
      </c>
    </row>
    <row r="252" spans="1:9">
      <c r="A252" s="113">
        <v>2016</v>
      </c>
      <c r="B252" s="139" t="s">
        <v>2490</v>
      </c>
      <c r="C252" s="123" t="s">
        <v>433</v>
      </c>
      <c r="D252" s="123" t="s">
        <v>591</v>
      </c>
      <c r="E252" s="123" t="s">
        <v>3857</v>
      </c>
      <c r="F252" s="201" t="s">
        <v>2625</v>
      </c>
      <c r="G252" s="107">
        <v>1</v>
      </c>
      <c r="H252" s="107">
        <v>7</v>
      </c>
      <c r="I252" s="107">
        <f t="shared" si="3"/>
        <v>8</v>
      </c>
    </row>
    <row r="253" spans="1:9">
      <c r="A253" s="113">
        <v>2016</v>
      </c>
      <c r="B253" s="139" t="s">
        <v>2490</v>
      </c>
      <c r="C253" s="123" t="s">
        <v>433</v>
      </c>
      <c r="D253" s="123" t="s">
        <v>592</v>
      </c>
      <c r="E253" s="123" t="s">
        <v>5043</v>
      </c>
      <c r="F253" s="201" t="s">
        <v>2625</v>
      </c>
      <c r="G253" s="107">
        <v>1</v>
      </c>
      <c r="H253" s="107">
        <v>2</v>
      </c>
      <c r="I253" s="107">
        <f t="shared" si="3"/>
        <v>3</v>
      </c>
    </row>
    <row r="254" spans="1:9">
      <c r="A254" s="113">
        <v>2016</v>
      </c>
      <c r="B254" s="139" t="s">
        <v>2490</v>
      </c>
      <c r="C254" s="123" t="s">
        <v>433</v>
      </c>
      <c r="D254" s="123" t="s">
        <v>593</v>
      </c>
      <c r="E254" s="123" t="s">
        <v>3548</v>
      </c>
      <c r="F254" s="201" t="s">
        <v>2625</v>
      </c>
      <c r="G254" s="107">
        <v>2</v>
      </c>
      <c r="H254" s="107">
        <v>0</v>
      </c>
      <c r="I254" s="107">
        <f t="shared" si="3"/>
        <v>2</v>
      </c>
    </row>
    <row r="255" spans="1:9">
      <c r="A255" s="113">
        <v>2016</v>
      </c>
      <c r="B255" s="139" t="s">
        <v>2490</v>
      </c>
      <c r="C255" s="123" t="s">
        <v>433</v>
      </c>
      <c r="D255" s="123" t="s">
        <v>594</v>
      </c>
      <c r="E255" s="123" t="s">
        <v>3850</v>
      </c>
      <c r="F255" s="201" t="s">
        <v>2625</v>
      </c>
      <c r="G255" s="107">
        <v>2</v>
      </c>
      <c r="H255" s="107">
        <v>0</v>
      </c>
      <c r="I255" s="107">
        <f t="shared" si="3"/>
        <v>2</v>
      </c>
    </row>
    <row r="256" spans="1:9">
      <c r="A256" s="113">
        <v>2016</v>
      </c>
      <c r="B256" s="139" t="s">
        <v>2490</v>
      </c>
      <c r="C256" s="123" t="s">
        <v>433</v>
      </c>
      <c r="D256" s="123" t="s">
        <v>512</v>
      </c>
      <c r="E256" s="123" t="s">
        <v>3520</v>
      </c>
      <c r="F256" s="201" t="s">
        <v>2625</v>
      </c>
      <c r="G256" s="107">
        <v>6</v>
      </c>
      <c r="H256" s="107">
        <v>11</v>
      </c>
      <c r="I256" s="107">
        <f t="shared" si="3"/>
        <v>17</v>
      </c>
    </row>
    <row r="257" spans="1:9">
      <c r="A257" s="113">
        <v>2016</v>
      </c>
      <c r="B257" s="139" t="s">
        <v>2490</v>
      </c>
      <c r="C257" s="123" t="s">
        <v>433</v>
      </c>
      <c r="D257" s="123" t="s">
        <v>595</v>
      </c>
      <c r="E257" s="123" t="s">
        <v>3572</v>
      </c>
      <c r="F257" s="201" t="s">
        <v>2625</v>
      </c>
      <c r="G257" s="107">
        <v>3</v>
      </c>
      <c r="H257" s="107">
        <v>3</v>
      </c>
      <c r="I257" s="107">
        <f t="shared" si="3"/>
        <v>6</v>
      </c>
    </row>
    <row r="258" spans="1:9">
      <c r="A258" s="113">
        <v>2016</v>
      </c>
      <c r="B258" s="139" t="s">
        <v>2490</v>
      </c>
      <c r="C258" s="123" t="s">
        <v>433</v>
      </c>
      <c r="D258" s="123" t="s">
        <v>553</v>
      </c>
      <c r="E258" s="123" t="s">
        <v>3585</v>
      </c>
      <c r="F258" s="201" t="s">
        <v>618</v>
      </c>
      <c r="G258" s="107">
        <v>5</v>
      </c>
      <c r="H258" s="107">
        <v>0</v>
      </c>
      <c r="I258" s="107">
        <f t="shared" ref="I258:I321" si="4">+H258+G258</f>
        <v>5</v>
      </c>
    </row>
    <row r="259" spans="1:9">
      <c r="A259" s="113">
        <v>2016</v>
      </c>
      <c r="B259" s="139" t="s">
        <v>2490</v>
      </c>
      <c r="C259" s="123" t="s">
        <v>433</v>
      </c>
      <c r="D259" s="123" t="s">
        <v>596</v>
      </c>
      <c r="E259" s="123" t="s">
        <v>3834</v>
      </c>
      <c r="F259" s="201" t="s">
        <v>618</v>
      </c>
      <c r="G259" s="107">
        <v>1</v>
      </c>
      <c r="H259" s="107">
        <v>0</v>
      </c>
      <c r="I259" s="107">
        <f t="shared" si="4"/>
        <v>1</v>
      </c>
    </row>
    <row r="260" spans="1:9">
      <c r="A260" s="113">
        <v>2016</v>
      </c>
      <c r="B260" s="139" t="s">
        <v>2490</v>
      </c>
      <c r="C260" s="123" t="s">
        <v>433</v>
      </c>
      <c r="D260" s="123" t="s">
        <v>597</v>
      </c>
      <c r="E260" s="123" t="s">
        <v>3868</v>
      </c>
      <c r="F260" s="201" t="s">
        <v>2625</v>
      </c>
      <c r="G260" s="107">
        <v>1</v>
      </c>
      <c r="H260" s="107">
        <v>3</v>
      </c>
      <c r="I260" s="107">
        <f t="shared" si="4"/>
        <v>4</v>
      </c>
    </row>
    <row r="261" spans="1:9">
      <c r="A261" s="113">
        <v>2016</v>
      </c>
      <c r="B261" s="139" t="s">
        <v>2490</v>
      </c>
      <c r="C261" s="123" t="s">
        <v>433</v>
      </c>
      <c r="D261" s="123" t="s">
        <v>3706</v>
      </c>
      <c r="E261" s="123" t="s">
        <v>3520</v>
      </c>
      <c r="F261" s="201" t="s">
        <v>618</v>
      </c>
      <c r="G261" s="107">
        <v>1</v>
      </c>
      <c r="H261" s="107">
        <v>1</v>
      </c>
      <c r="I261" s="107">
        <f t="shared" si="4"/>
        <v>2</v>
      </c>
    </row>
    <row r="262" spans="1:9">
      <c r="A262" s="113">
        <v>2016</v>
      </c>
      <c r="B262" s="139" t="s">
        <v>2490</v>
      </c>
      <c r="C262" s="123" t="s">
        <v>433</v>
      </c>
      <c r="D262" s="123" t="s">
        <v>5029</v>
      </c>
      <c r="E262" s="123" t="s">
        <v>3844</v>
      </c>
      <c r="F262" s="201" t="s">
        <v>618</v>
      </c>
      <c r="G262" s="107">
        <v>0</v>
      </c>
      <c r="H262" s="107">
        <v>2</v>
      </c>
      <c r="I262" s="107">
        <f t="shared" si="4"/>
        <v>2</v>
      </c>
    </row>
    <row r="263" spans="1:9">
      <c r="A263" s="113">
        <v>2016</v>
      </c>
      <c r="B263" s="139" t="s">
        <v>2490</v>
      </c>
      <c r="C263" s="123" t="s">
        <v>433</v>
      </c>
      <c r="D263" s="123" t="s">
        <v>5030</v>
      </c>
      <c r="E263" s="123" t="s">
        <v>3865</v>
      </c>
      <c r="F263" s="201" t="s">
        <v>618</v>
      </c>
      <c r="G263" s="107">
        <v>0</v>
      </c>
      <c r="H263" s="107">
        <v>1</v>
      </c>
      <c r="I263" s="107">
        <f t="shared" si="4"/>
        <v>1</v>
      </c>
    </row>
    <row r="264" spans="1:9">
      <c r="A264" s="113">
        <v>2016</v>
      </c>
      <c r="B264" s="139" t="s">
        <v>2490</v>
      </c>
      <c r="C264" s="123" t="s">
        <v>433</v>
      </c>
      <c r="D264" s="123" t="s">
        <v>599</v>
      </c>
      <c r="E264" s="123" t="s">
        <v>3851</v>
      </c>
      <c r="F264" s="201" t="s">
        <v>2625</v>
      </c>
      <c r="G264" s="107">
        <v>0</v>
      </c>
      <c r="H264" s="107">
        <v>2</v>
      </c>
      <c r="I264" s="107">
        <f t="shared" si="4"/>
        <v>2</v>
      </c>
    </row>
    <row r="265" spans="1:9">
      <c r="A265" s="113">
        <v>2016</v>
      </c>
      <c r="B265" s="139" t="s">
        <v>2490</v>
      </c>
      <c r="C265" s="123" t="s">
        <v>433</v>
      </c>
      <c r="D265" s="123" t="s">
        <v>600</v>
      </c>
      <c r="E265" s="123" t="s">
        <v>3869</v>
      </c>
      <c r="F265" s="201" t="s">
        <v>2625</v>
      </c>
      <c r="G265" s="107">
        <v>1</v>
      </c>
      <c r="H265" s="107">
        <v>0</v>
      </c>
      <c r="I265" s="107">
        <f t="shared" si="4"/>
        <v>1</v>
      </c>
    </row>
    <row r="266" spans="1:9">
      <c r="A266" s="113">
        <v>2016</v>
      </c>
      <c r="B266" s="139" t="s">
        <v>2490</v>
      </c>
      <c r="C266" s="123" t="s">
        <v>433</v>
      </c>
      <c r="D266" s="123" t="s">
        <v>601</v>
      </c>
      <c r="E266" s="123" t="s">
        <v>5044</v>
      </c>
      <c r="F266" s="201" t="s">
        <v>2625</v>
      </c>
      <c r="G266" s="107">
        <v>0</v>
      </c>
      <c r="H266" s="107">
        <v>2</v>
      </c>
      <c r="I266" s="107">
        <f t="shared" si="4"/>
        <v>2</v>
      </c>
    </row>
    <row r="267" spans="1:9">
      <c r="A267" s="113">
        <v>2016</v>
      </c>
      <c r="B267" s="139" t="s">
        <v>2490</v>
      </c>
      <c r="C267" s="123" t="s">
        <v>433</v>
      </c>
      <c r="D267" s="123" t="s">
        <v>513</v>
      </c>
      <c r="E267" s="123" t="s">
        <v>3520</v>
      </c>
      <c r="F267" s="201" t="s">
        <v>618</v>
      </c>
      <c r="G267" s="107">
        <v>0</v>
      </c>
      <c r="H267" s="107">
        <v>4</v>
      </c>
      <c r="I267" s="107">
        <f t="shared" si="4"/>
        <v>4</v>
      </c>
    </row>
    <row r="268" spans="1:9">
      <c r="A268" s="113">
        <v>2016</v>
      </c>
      <c r="B268" s="139" t="s">
        <v>2490</v>
      </c>
      <c r="C268" s="123" t="s">
        <v>435</v>
      </c>
      <c r="D268" s="123" t="s">
        <v>515</v>
      </c>
      <c r="E268" s="123" t="s">
        <v>3467</v>
      </c>
      <c r="F268" s="201" t="s">
        <v>618</v>
      </c>
      <c r="G268" s="107">
        <v>5</v>
      </c>
      <c r="H268" s="107">
        <v>0</v>
      </c>
      <c r="I268" s="107">
        <f t="shared" si="4"/>
        <v>5</v>
      </c>
    </row>
    <row r="269" spans="1:9">
      <c r="A269" s="113">
        <v>2016</v>
      </c>
      <c r="B269" s="139" t="s">
        <v>2490</v>
      </c>
      <c r="C269" s="123" t="s">
        <v>435</v>
      </c>
      <c r="D269" s="123" t="s">
        <v>515</v>
      </c>
      <c r="E269" s="123" t="s">
        <v>3467</v>
      </c>
      <c r="F269" s="201" t="s">
        <v>618</v>
      </c>
      <c r="G269" s="107">
        <v>0</v>
      </c>
      <c r="H269" s="107">
        <v>2</v>
      </c>
      <c r="I269" s="107">
        <f t="shared" si="4"/>
        <v>2</v>
      </c>
    </row>
    <row r="270" spans="1:9">
      <c r="A270" s="113">
        <v>2016</v>
      </c>
      <c r="B270" s="139" t="s">
        <v>2490</v>
      </c>
      <c r="C270" s="123" t="s">
        <v>435</v>
      </c>
      <c r="D270" s="123" t="s">
        <v>655</v>
      </c>
      <c r="E270" s="123" t="s">
        <v>3854</v>
      </c>
      <c r="F270" s="201" t="s">
        <v>619</v>
      </c>
      <c r="G270" s="107">
        <v>1</v>
      </c>
      <c r="H270" s="107">
        <v>1</v>
      </c>
      <c r="I270" s="107">
        <f t="shared" si="4"/>
        <v>2</v>
      </c>
    </row>
    <row r="271" spans="1:9">
      <c r="A271" s="113">
        <v>2016</v>
      </c>
      <c r="B271" s="139" t="s">
        <v>2490</v>
      </c>
      <c r="C271" s="123" t="s">
        <v>435</v>
      </c>
      <c r="D271" s="123" t="s">
        <v>602</v>
      </c>
      <c r="E271" s="123" t="s">
        <v>3467</v>
      </c>
      <c r="F271" s="201" t="s">
        <v>618</v>
      </c>
      <c r="G271" s="107">
        <v>1</v>
      </c>
      <c r="H271" s="107">
        <v>0</v>
      </c>
      <c r="I271" s="107">
        <f t="shared" si="4"/>
        <v>1</v>
      </c>
    </row>
    <row r="272" spans="1:9">
      <c r="A272" s="113">
        <v>2016</v>
      </c>
      <c r="B272" s="139" t="s">
        <v>2490</v>
      </c>
      <c r="C272" s="123" t="s">
        <v>517</v>
      </c>
      <c r="D272" s="123" t="s">
        <v>518</v>
      </c>
      <c r="E272" s="123" t="s">
        <v>3478</v>
      </c>
      <c r="F272" s="201" t="s">
        <v>618</v>
      </c>
      <c r="G272" s="107">
        <v>1</v>
      </c>
      <c r="H272" s="107">
        <v>1</v>
      </c>
      <c r="I272" s="107">
        <f t="shared" si="4"/>
        <v>2</v>
      </c>
    </row>
    <row r="273" spans="1:9">
      <c r="A273" s="113">
        <v>2016</v>
      </c>
      <c r="B273" s="139" t="s">
        <v>2490</v>
      </c>
      <c r="C273" s="123" t="s">
        <v>517</v>
      </c>
      <c r="D273" s="123" t="s">
        <v>657</v>
      </c>
      <c r="E273" s="123" t="s">
        <v>3604</v>
      </c>
      <c r="F273" s="201" t="s">
        <v>618</v>
      </c>
      <c r="G273" s="107">
        <v>1</v>
      </c>
      <c r="H273" s="107">
        <v>0</v>
      </c>
      <c r="I273" s="107">
        <f t="shared" si="4"/>
        <v>1</v>
      </c>
    </row>
    <row r="274" spans="1:9">
      <c r="A274" s="113">
        <v>2016</v>
      </c>
      <c r="B274" s="139" t="s">
        <v>2490</v>
      </c>
      <c r="C274" s="123" t="s">
        <v>441</v>
      </c>
      <c r="D274" s="123" t="s">
        <v>4994</v>
      </c>
      <c r="E274" s="123" t="s">
        <v>3505</v>
      </c>
      <c r="F274" s="201" t="s">
        <v>618</v>
      </c>
      <c r="G274" s="107">
        <v>2</v>
      </c>
      <c r="H274" s="107">
        <v>0</v>
      </c>
      <c r="I274" s="107">
        <f t="shared" si="4"/>
        <v>2</v>
      </c>
    </row>
    <row r="275" spans="1:9">
      <c r="A275" s="113">
        <v>2016</v>
      </c>
      <c r="B275" s="139" t="s">
        <v>2490</v>
      </c>
      <c r="C275" s="123" t="s">
        <v>3689</v>
      </c>
      <c r="D275" s="123" t="s">
        <v>603</v>
      </c>
      <c r="E275" s="123" t="s">
        <v>3492</v>
      </c>
      <c r="F275" s="201" t="s">
        <v>618</v>
      </c>
      <c r="G275" s="107">
        <v>2</v>
      </c>
      <c r="H275" s="107">
        <v>0</v>
      </c>
      <c r="I275" s="107">
        <f t="shared" si="4"/>
        <v>2</v>
      </c>
    </row>
    <row r="276" spans="1:9">
      <c r="A276" s="113">
        <v>2016</v>
      </c>
      <c r="B276" s="139" t="s">
        <v>2490</v>
      </c>
      <c r="C276" s="123" t="s">
        <v>446</v>
      </c>
      <c r="D276" s="123" t="s">
        <v>604</v>
      </c>
      <c r="E276" s="123" t="s">
        <v>3599</v>
      </c>
      <c r="F276" s="201" t="s">
        <v>618</v>
      </c>
      <c r="G276" s="107">
        <v>2</v>
      </c>
      <c r="H276" s="107">
        <v>6</v>
      </c>
      <c r="I276" s="107">
        <f t="shared" si="4"/>
        <v>8</v>
      </c>
    </row>
    <row r="277" spans="1:9">
      <c r="A277" s="113">
        <v>2016</v>
      </c>
      <c r="B277" s="139" t="s">
        <v>2490</v>
      </c>
      <c r="C277" s="123" t="s">
        <v>446</v>
      </c>
      <c r="D277" s="123" t="s">
        <v>605</v>
      </c>
      <c r="E277" s="123" t="s">
        <v>3860</v>
      </c>
      <c r="F277" s="201" t="s">
        <v>619</v>
      </c>
      <c r="G277" s="107">
        <v>0</v>
      </c>
      <c r="H277" s="107">
        <v>1</v>
      </c>
      <c r="I277" s="107">
        <f t="shared" si="4"/>
        <v>1</v>
      </c>
    </row>
    <row r="278" spans="1:9">
      <c r="A278" s="113">
        <v>2016</v>
      </c>
      <c r="B278" s="139" t="s">
        <v>2490</v>
      </c>
      <c r="C278" s="123" t="s">
        <v>446</v>
      </c>
      <c r="D278" s="123" t="s">
        <v>606</v>
      </c>
      <c r="E278" s="123" t="s">
        <v>3599</v>
      </c>
      <c r="F278" s="201" t="s">
        <v>618</v>
      </c>
      <c r="G278" s="107">
        <v>0</v>
      </c>
      <c r="H278" s="107">
        <v>3</v>
      </c>
      <c r="I278" s="107">
        <f t="shared" si="4"/>
        <v>3</v>
      </c>
    </row>
    <row r="279" spans="1:9">
      <c r="A279" s="113">
        <v>2016</v>
      </c>
      <c r="B279" s="141" t="s">
        <v>644</v>
      </c>
      <c r="C279" s="123" t="s">
        <v>410</v>
      </c>
      <c r="D279" s="123" t="s">
        <v>1886</v>
      </c>
      <c r="E279" s="123" t="s">
        <v>3471</v>
      </c>
      <c r="F279" s="201" t="s">
        <v>474</v>
      </c>
      <c r="G279" s="107">
        <v>3</v>
      </c>
      <c r="H279" s="107">
        <v>2</v>
      </c>
      <c r="I279" s="107">
        <f t="shared" si="4"/>
        <v>5</v>
      </c>
    </row>
    <row r="280" spans="1:9">
      <c r="A280" s="113">
        <v>2016</v>
      </c>
      <c r="B280" s="141" t="s">
        <v>644</v>
      </c>
      <c r="C280" s="123" t="s">
        <v>410</v>
      </c>
      <c r="D280" s="123" t="s">
        <v>1886</v>
      </c>
      <c r="E280" s="123" t="s">
        <v>3471</v>
      </c>
      <c r="F280" s="201" t="s">
        <v>563</v>
      </c>
      <c r="G280" s="107">
        <v>1</v>
      </c>
      <c r="H280" s="107">
        <v>0</v>
      </c>
      <c r="I280" s="107">
        <f t="shared" si="4"/>
        <v>1</v>
      </c>
    </row>
    <row r="281" spans="1:9">
      <c r="A281" s="113">
        <v>2016</v>
      </c>
      <c r="B281" s="141" t="s">
        <v>644</v>
      </c>
      <c r="C281" s="123" t="s">
        <v>410</v>
      </c>
      <c r="D281" s="123" t="s">
        <v>2968</v>
      </c>
      <c r="E281" s="123" t="s">
        <v>3455</v>
      </c>
      <c r="F281" s="201" t="s">
        <v>474</v>
      </c>
      <c r="G281" s="107">
        <v>1</v>
      </c>
      <c r="H281" s="107">
        <v>1</v>
      </c>
      <c r="I281" s="107">
        <f t="shared" si="4"/>
        <v>2</v>
      </c>
    </row>
    <row r="282" spans="1:9">
      <c r="A282" s="113">
        <v>2016</v>
      </c>
      <c r="B282" s="141" t="s">
        <v>644</v>
      </c>
      <c r="C282" s="123" t="s">
        <v>410</v>
      </c>
      <c r="D282" s="123" t="s">
        <v>2957</v>
      </c>
      <c r="E282" s="123" t="s">
        <v>3470</v>
      </c>
      <c r="F282" s="201" t="s">
        <v>474</v>
      </c>
      <c r="G282" s="107">
        <v>1</v>
      </c>
      <c r="H282" s="107">
        <v>1</v>
      </c>
      <c r="I282" s="107">
        <f t="shared" si="4"/>
        <v>2</v>
      </c>
    </row>
    <row r="283" spans="1:9">
      <c r="A283" s="113">
        <v>2016</v>
      </c>
      <c r="B283" s="141" t="s">
        <v>644</v>
      </c>
      <c r="C283" s="123" t="s">
        <v>410</v>
      </c>
      <c r="D283" s="123" t="s">
        <v>1877</v>
      </c>
      <c r="E283" s="123" t="s">
        <v>3729</v>
      </c>
      <c r="F283" s="201" t="s">
        <v>474</v>
      </c>
      <c r="G283" s="107">
        <v>0</v>
      </c>
      <c r="H283" s="107">
        <v>2</v>
      </c>
      <c r="I283" s="107">
        <f t="shared" si="4"/>
        <v>2</v>
      </c>
    </row>
    <row r="284" spans="1:9">
      <c r="A284" s="113">
        <v>2016</v>
      </c>
      <c r="B284" s="141" t="s">
        <v>644</v>
      </c>
      <c r="C284" s="123" t="s">
        <v>411</v>
      </c>
      <c r="D284" s="123" t="s">
        <v>1887</v>
      </c>
      <c r="E284" s="123" t="s">
        <v>3735</v>
      </c>
      <c r="F284" s="201" t="s">
        <v>474</v>
      </c>
      <c r="G284" s="107">
        <v>0</v>
      </c>
      <c r="H284" s="107">
        <v>1</v>
      </c>
      <c r="I284" s="107">
        <f t="shared" si="4"/>
        <v>1</v>
      </c>
    </row>
    <row r="285" spans="1:9">
      <c r="A285" s="113">
        <v>2016</v>
      </c>
      <c r="B285" s="141" t="s">
        <v>644</v>
      </c>
      <c r="C285" s="123" t="s">
        <v>411</v>
      </c>
      <c r="D285" s="123" t="s">
        <v>1879</v>
      </c>
      <c r="E285" s="123" t="s">
        <v>3637</v>
      </c>
      <c r="F285" s="201" t="s">
        <v>474</v>
      </c>
      <c r="G285" s="107">
        <v>1</v>
      </c>
      <c r="H285" s="107">
        <v>0</v>
      </c>
      <c r="I285" s="107">
        <f t="shared" si="4"/>
        <v>1</v>
      </c>
    </row>
    <row r="286" spans="1:9">
      <c r="A286" s="113">
        <v>2016</v>
      </c>
      <c r="B286" s="141" t="s">
        <v>644</v>
      </c>
      <c r="C286" s="123" t="s">
        <v>412</v>
      </c>
      <c r="D286" s="123" t="s">
        <v>1891</v>
      </c>
      <c r="E286" s="123" t="s">
        <v>3871</v>
      </c>
      <c r="F286" s="201" t="s">
        <v>563</v>
      </c>
      <c r="G286" s="107">
        <v>1</v>
      </c>
      <c r="H286" s="107">
        <v>0</v>
      </c>
      <c r="I286" s="107">
        <f t="shared" si="4"/>
        <v>1</v>
      </c>
    </row>
    <row r="287" spans="1:9">
      <c r="A287" s="113">
        <v>2016</v>
      </c>
      <c r="B287" s="141" t="s">
        <v>644</v>
      </c>
      <c r="C287" s="123" t="s">
        <v>413</v>
      </c>
      <c r="D287" s="123" t="s">
        <v>1888</v>
      </c>
      <c r="E287" s="123" t="s">
        <v>3605</v>
      </c>
      <c r="F287" s="201" t="s">
        <v>563</v>
      </c>
      <c r="G287" s="107">
        <v>0</v>
      </c>
      <c r="H287" s="107">
        <v>1</v>
      </c>
      <c r="I287" s="107">
        <f t="shared" si="4"/>
        <v>1</v>
      </c>
    </row>
    <row r="288" spans="1:9">
      <c r="A288" s="113">
        <v>2016</v>
      </c>
      <c r="B288" s="141" t="s">
        <v>644</v>
      </c>
      <c r="C288" s="123" t="s">
        <v>414</v>
      </c>
      <c r="D288" s="123" t="s">
        <v>5008</v>
      </c>
      <c r="E288" s="123" t="s">
        <v>3638</v>
      </c>
      <c r="F288" s="201" t="s">
        <v>474</v>
      </c>
      <c r="G288" s="107">
        <v>0</v>
      </c>
      <c r="H288" s="107">
        <v>1</v>
      </c>
      <c r="I288" s="107">
        <f t="shared" si="4"/>
        <v>1</v>
      </c>
    </row>
    <row r="289" spans="1:9">
      <c r="A289" s="113">
        <v>2016</v>
      </c>
      <c r="B289" s="141" t="s">
        <v>644</v>
      </c>
      <c r="C289" s="123" t="s">
        <v>415</v>
      </c>
      <c r="D289" s="123" t="s">
        <v>1894</v>
      </c>
      <c r="E289" s="123" t="s">
        <v>3608</v>
      </c>
      <c r="F289" s="201" t="s">
        <v>563</v>
      </c>
      <c r="G289" s="107">
        <v>0</v>
      </c>
      <c r="H289" s="107">
        <v>1</v>
      </c>
      <c r="I289" s="107">
        <f t="shared" si="4"/>
        <v>1</v>
      </c>
    </row>
    <row r="290" spans="1:9">
      <c r="A290" s="113">
        <v>2016</v>
      </c>
      <c r="B290" s="141" t="s">
        <v>644</v>
      </c>
      <c r="C290" s="123" t="s">
        <v>416</v>
      </c>
      <c r="D290" s="123" t="s">
        <v>1889</v>
      </c>
      <c r="E290" s="123" t="s">
        <v>3525</v>
      </c>
      <c r="F290" s="201" t="s">
        <v>474</v>
      </c>
      <c r="G290" s="107">
        <v>3</v>
      </c>
      <c r="H290" s="107">
        <v>2</v>
      </c>
      <c r="I290" s="107">
        <f t="shared" si="4"/>
        <v>5</v>
      </c>
    </row>
    <row r="291" spans="1:9">
      <c r="A291" s="113">
        <v>2016</v>
      </c>
      <c r="B291" s="141" t="s">
        <v>644</v>
      </c>
      <c r="C291" s="123" t="s">
        <v>416</v>
      </c>
      <c r="D291" s="123" t="s">
        <v>1890</v>
      </c>
      <c r="E291" s="123" t="s">
        <v>3870</v>
      </c>
      <c r="F291" s="201" t="s">
        <v>563</v>
      </c>
      <c r="G291" s="107">
        <v>0</v>
      </c>
      <c r="H291" s="107">
        <v>1</v>
      </c>
      <c r="I291" s="107">
        <f t="shared" si="4"/>
        <v>1</v>
      </c>
    </row>
    <row r="292" spans="1:9">
      <c r="A292" s="113">
        <v>2016</v>
      </c>
      <c r="B292" s="141" t="s">
        <v>644</v>
      </c>
      <c r="C292" s="123" t="s">
        <v>423</v>
      </c>
      <c r="D292" s="123" t="s">
        <v>544</v>
      </c>
      <c r="E292" s="123" t="s">
        <v>3461</v>
      </c>
      <c r="F292" s="201" t="s">
        <v>563</v>
      </c>
      <c r="G292" s="107">
        <v>0</v>
      </c>
      <c r="H292" s="107">
        <v>1</v>
      </c>
      <c r="I292" s="107">
        <f t="shared" si="4"/>
        <v>1</v>
      </c>
    </row>
    <row r="293" spans="1:9">
      <c r="A293" s="113">
        <v>2016</v>
      </c>
      <c r="B293" s="141" t="s">
        <v>644</v>
      </c>
      <c r="C293" s="123" t="s">
        <v>423</v>
      </c>
      <c r="D293" s="123" t="s">
        <v>526</v>
      </c>
      <c r="E293" s="123" t="s">
        <v>3476</v>
      </c>
      <c r="F293" s="201" t="s">
        <v>563</v>
      </c>
      <c r="G293" s="107">
        <v>0</v>
      </c>
      <c r="H293" s="107">
        <v>5</v>
      </c>
      <c r="I293" s="107">
        <f t="shared" si="4"/>
        <v>5</v>
      </c>
    </row>
    <row r="294" spans="1:9">
      <c r="A294" s="113">
        <v>2016</v>
      </c>
      <c r="B294" s="141" t="s">
        <v>644</v>
      </c>
      <c r="C294" s="123" t="s">
        <v>424</v>
      </c>
      <c r="D294" s="123" t="s">
        <v>502</v>
      </c>
      <c r="E294" s="123" t="s">
        <v>3821</v>
      </c>
      <c r="F294" s="201" t="s">
        <v>1892</v>
      </c>
      <c r="G294" s="107">
        <v>12</v>
      </c>
      <c r="H294" s="107">
        <v>1</v>
      </c>
      <c r="I294" s="107">
        <f t="shared" si="4"/>
        <v>13</v>
      </c>
    </row>
    <row r="295" spans="1:9">
      <c r="A295" s="113">
        <v>2016</v>
      </c>
      <c r="B295" s="141" t="s">
        <v>644</v>
      </c>
      <c r="C295" s="123" t="s">
        <v>424</v>
      </c>
      <c r="D295" s="123" t="s">
        <v>609</v>
      </c>
      <c r="E295" s="123" t="s">
        <v>3809</v>
      </c>
      <c r="F295" s="201" t="s">
        <v>1892</v>
      </c>
      <c r="G295" s="107">
        <v>4</v>
      </c>
      <c r="H295" s="107">
        <v>0</v>
      </c>
      <c r="I295" s="107">
        <f t="shared" si="4"/>
        <v>4</v>
      </c>
    </row>
    <row r="296" spans="1:9">
      <c r="A296" s="113">
        <v>2016</v>
      </c>
      <c r="B296" s="141" t="s">
        <v>644</v>
      </c>
      <c r="C296" s="123" t="s">
        <v>424</v>
      </c>
      <c r="D296" s="123" t="s">
        <v>4979</v>
      </c>
      <c r="E296" s="123" t="s">
        <v>3863</v>
      </c>
      <c r="F296" s="201" t="s">
        <v>563</v>
      </c>
      <c r="G296" s="107">
        <v>1</v>
      </c>
      <c r="H296" s="107">
        <v>0</v>
      </c>
      <c r="I296" s="107">
        <f t="shared" si="4"/>
        <v>1</v>
      </c>
    </row>
    <row r="297" spans="1:9">
      <c r="A297" s="113">
        <v>2016</v>
      </c>
      <c r="B297" s="141" t="s">
        <v>644</v>
      </c>
      <c r="C297" s="123" t="s">
        <v>424</v>
      </c>
      <c r="D297" s="123" t="s">
        <v>1893</v>
      </c>
      <c r="E297" s="123" t="s">
        <v>3872</v>
      </c>
      <c r="F297" s="201" t="s">
        <v>474</v>
      </c>
      <c r="G297" s="107">
        <v>0</v>
      </c>
      <c r="H297" s="107">
        <v>1</v>
      </c>
      <c r="I297" s="107">
        <f t="shared" si="4"/>
        <v>1</v>
      </c>
    </row>
    <row r="298" spans="1:9">
      <c r="A298" s="113">
        <v>2016</v>
      </c>
      <c r="B298" s="141" t="s">
        <v>644</v>
      </c>
      <c r="C298" s="123" t="s">
        <v>424</v>
      </c>
      <c r="D298" s="123" t="s">
        <v>662</v>
      </c>
      <c r="E298" s="123" t="s">
        <v>3837</v>
      </c>
      <c r="F298" s="201" t="s">
        <v>1892</v>
      </c>
      <c r="G298" s="107">
        <v>11</v>
      </c>
      <c r="H298" s="107">
        <v>0</v>
      </c>
      <c r="I298" s="107">
        <f t="shared" si="4"/>
        <v>11</v>
      </c>
    </row>
    <row r="299" spans="1:9">
      <c r="A299" s="113">
        <v>2016</v>
      </c>
      <c r="B299" s="141" t="s">
        <v>644</v>
      </c>
      <c r="C299" s="123" t="s">
        <v>424</v>
      </c>
      <c r="D299" s="123" t="s">
        <v>4992</v>
      </c>
      <c r="E299" s="123" t="s">
        <v>3629</v>
      </c>
      <c r="F299" s="201" t="s">
        <v>563</v>
      </c>
      <c r="G299" s="107">
        <v>1</v>
      </c>
      <c r="H299" s="107">
        <v>0</v>
      </c>
      <c r="I299" s="107">
        <f t="shared" si="4"/>
        <v>1</v>
      </c>
    </row>
    <row r="300" spans="1:9">
      <c r="A300" s="113">
        <v>2016</v>
      </c>
      <c r="B300" s="141" t="s">
        <v>644</v>
      </c>
      <c r="C300" s="123" t="s">
        <v>424</v>
      </c>
      <c r="D300" s="123" t="s">
        <v>4971</v>
      </c>
      <c r="E300" s="123" t="s">
        <v>5039</v>
      </c>
      <c r="F300" s="201" t="s">
        <v>563</v>
      </c>
      <c r="G300" s="107">
        <v>0</v>
      </c>
      <c r="H300" s="107">
        <v>1</v>
      </c>
      <c r="I300" s="107">
        <f t="shared" si="4"/>
        <v>1</v>
      </c>
    </row>
    <row r="301" spans="1:9">
      <c r="A301" s="113">
        <v>2016</v>
      </c>
      <c r="B301" s="141" t="s">
        <v>644</v>
      </c>
      <c r="C301" s="123" t="s">
        <v>424</v>
      </c>
      <c r="D301" s="123" t="s">
        <v>3881</v>
      </c>
      <c r="E301" s="123" t="s">
        <v>5040</v>
      </c>
      <c r="F301" s="201" t="s">
        <v>1892</v>
      </c>
      <c r="G301" s="107">
        <v>13</v>
      </c>
      <c r="H301" s="107">
        <v>0</v>
      </c>
      <c r="I301" s="107">
        <f t="shared" si="4"/>
        <v>13</v>
      </c>
    </row>
    <row r="302" spans="1:9">
      <c r="A302" s="113">
        <v>2016</v>
      </c>
      <c r="B302" s="141" t="s">
        <v>644</v>
      </c>
      <c r="C302" s="123" t="s">
        <v>427</v>
      </c>
      <c r="D302" s="123" t="s">
        <v>527</v>
      </c>
      <c r="E302" s="123" t="s">
        <v>3507</v>
      </c>
      <c r="F302" s="201" t="s">
        <v>474</v>
      </c>
      <c r="G302" s="107">
        <v>3</v>
      </c>
      <c r="H302" s="107">
        <v>2</v>
      </c>
      <c r="I302" s="107">
        <f t="shared" si="4"/>
        <v>5</v>
      </c>
    </row>
    <row r="303" spans="1:9">
      <c r="A303" s="113">
        <v>2016</v>
      </c>
      <c r="B303" s="141" t="s">
        <v>644</v>
      </c>
      <c r="C303" s="123" t="s">
        <v>449</v>
      </c>
      <c r="D303" s="123" t="s">
        <v>588</v>
      </c>
      <c r="E303" s="123" t="s">
        <v>5041</v>
      </c>
      <c r="F303" s="201" t="s">
        <v>474</v>
      </c>
      <c r="G303" s="107">
        <v>0</v>
      </c>
      <c r="H303" s="107">
        <v>1</v>
      </c>
      <c r="I303" s="107">
        <f t="shared" si="4"/>
        <v>1</v>
      </c>
    </row>
    <row r="304" spans="1:9">
      <c r="A304" s="113">
        <v>2016</v>
      </c>
      <c r="B304" s="141" t="s">
        <v>644</v>
      </c>
      <c r="C304" s="123" t="s">
        <v>449</v>
      </c>
      <c r="D304" s="123" t="s">
        <v>588</v>
      </c>
      <c r="E304" s="123" t="s">
        <v>5041</v>
      </c>
      <c r="F304" s="201" t="s">
        <v>563</v>
      </c>
      <c r="G304" s="107">
        <v>0</v>
      </c>
      <c r="H304" s="107">
        <v>1</v>
      </c>
      <c r="I304" s="107">
        <f t="shared" si="4"/>
        <v>1</v>
      </c>
    </row>
    <row r="305" spans="1:9">
      <c r="A305" s="113">
        <v>2016</v>
      </c>
      <c r="B305" s="141" t="s">
        <v>644</v>
      </c>
      <c r="C305" s="123" t="s">
        <v>430</v>
      </c>
      <c r="D305" s="123" t="s">
        <v>5018</v>
      </c>
      <c r="E305" s="123" t="s">
        <v>3839</v>
      </c>
      <c r="F305" s="201" t="s">
        <v>474</v>
      </c>
      <c r="G305" s="107">
        <v>0</v>
      </c>
      <c r="H305" s="107">
        <v>1</v>
      </c>
      <c r="I305" s="107">
        <f t="shared" si="4"/>
        <v>1</v>
      </c>
    </row>
    <row r="306" spans="1:9">
      <c r="A306" s="113">
        <v>2016</v>
      </c>
      <c r="B306" s="141" t="s">
        <v>644</v>
      </c>
      <c r="C306" s="123" t="s">
        <v>433</v>
      </c>
      <c r="D306" s="123" t="s">
        <v>4961</v>
      </c>
      <c r="E306" s="123" t="s">
        <v>3814</v>
      </c>
      <c r="F306" s="201" t="s">
        <v>474</v>
      </c>
      <c r="G306" s="107">
        <v>1</v>
      </c>
      <c r="H306" s="107">
        <v>0</v>
      </c>
      <c r="I306" s="107">
        <f t="shared" si="4"/>
        <v>1</v>
      </c>
    </row>
    <row r="307" spans="1:9">
      <c r="A307" s="113">
        <v>2016</v>
      </c>
      <c r="B307" s="141" t="s">
        <v>644</v>
      </c>
      <c r="C307" s="123" t="s">
        <v>433</v>
      </c>
      <c r="D307" s="123" t="s">
        <v>1895</v>
      </c>
      <c r="E307" s="123" t="s">
        <v>3875</v>
      </c>
      <c r="F307" s="201" t="s">
        <v>474</v>
      </c>
      <c r="G307" s="107">
        <v>1</v>
      </c>
      <c r="H307" s="107">
        <v>0</v>
      </c>
      <c r="I307" s="107">
        <f t="shared" si="4"/>
        <v>1</v>
      </c>
    </row>
    <row r="308" spans="1:9">
      <c r="A308" s="113">
        <v>2016</v>
      </c>
      <c r="B308" s="141" t="s">
        <v>644</v>
      </c>
      <c r="C308" s="123" t="s">
        <v>433</v>
      </c>
      <c r="D308" s="123" t="s">
        <v>1896</v>
      </c>
      <c r="E308" s="123" t="s">
        <v>3876</v>
      </c>
      <c r="F308" s="201" t="s">
        <v>474</v>
      </c>
      <c r="G308" s="107">
        <v>0</v>
      </c>
      <c r="H308" s="107">
        <v>1</v>
      </c>
      <c r="I308" s="107">
        <f t="shared" si="4"/>
        <v>1</v>
      </c>
    </row>
    <row r="309" spans="1:9">
      <c r="A309" s="113">
        <v>2016</v>
      </c>
      <c r="B309" s="141" t="s">
        <v>644</v>
      </c>
      <c r="C309" s="123" t="s">
        <v>433</v>
      </c>
      <c r="D309" s="123" t="s">
        <v>1897</v>
      </c>
      <c r="E309" s="123" t="s">
        <v>3490</v>
      </c>
      <c r="F309" s="201" t="s">
        <v>474</v>
      </c>
      <c r="G309" s="107">
        <v>0</v>
      </c>
      <c r="H309" s="107">
        <v>1</v>
      </c>
      <c r="I309" s="107">
        <f t="shared" si="4"/>
        <v>1</v>
      </c>
    </row>
    <row r="310" spans="1:9">
      <c r="A310" s="113">
        <v>2016</v>
      </c>
      <c r="B310" s="141" t="s">
        <v>644</v>
      </c>
      <c r="C310" s="123" t="s">
        <v>433</v>
      </c>
      <c r="D310" s="123" t="s">
        <v>512</v>
      </c>
      <c r="E310" s="123" t="s">
        <v>3520</v>
      </c>
      <c r="F310" s="201" t="s">
        <v>474</v>
      </c>
      <c r="G310" s="107">
        <v>0</v>
      </c>
      <c r="H310" s="107">
        <v>6</v>
      </c>
      <c r="I310" s="107">
        <f t="shared" si="4"/>
        <v>6</v>
      </c>
    </row>
    <row r="311" spans="1:9">
      <c r="A311" s="113">
        <v>2016</v>
      </c>
      <c r="B311" s="141" t="s">
        <v>644</v>
      </c>
      <c r="C311" s="123" t="s">
        <v>433</v>
      </c>
      <c r="D311" s="123" t="s">
        <v>614</v>
      </c>
      <c r="E311" s="123" t="s">
        <v>3859</v>
      </c>
      <c r="F311" s="201" t="s">
        <v>474</v>
      </c>
      <c r="G311" s="107">
        <v>0</v>
      </c>
      <c r="H311" s="107">
        <v>1</v>
      </c>
      <c r="I311" s="107">
        <f t="shared" si="4"/>
        <v>1</v>
      </c>
    </row>
    <row r="312" spans="1:9">
      <c r="A312" s="113">
        <v>2016</v>
      </c>
      <c r="B312" s="141" t="s">
        <v>644</v>
      </c>
      <c r="C312" s="123" t="s">
        <v>433</v>
      </c>
      <c r="D312" s="123" t="s">
        <v>513</v>
      </c>
      <c r="E312" s="123" t="s">
        <v>3520</v>
      </c>
      <c r="F312" s="201" t="s">
        <v>474</v>
      </c>
      <c r="G312" s="107">
        <v>4</v>
      </c>
      <c r="H312" s="107">
        <v>1</v>
      </c>
      <c r="I312" s="107">
        <f t="shared" si="4"/>
        <v>5</v>
      </c>
    </row>
    <row r="313" spans="1:9">
      <c r="A313" s="113">
        <v>2016</v>
      </c>
      <c r="B313" s="141" t="s">
        <v>644</v>
      </c>
      <c r="C313" s="123" t="s">
        <v>435</v>
      </c>
      <c r="D313" s="123" t="s">
        <v>515</v>
      </c>
      <c r="E313" s="123" t="s">
        <v>3467</v>
      </c>
      <c r="F313" s="201" t="s">
        <v>474</v>
      </c>
      <c r="G313" s="107">
        <v>1</v>
      </c>
      <c r="H313" s="107">
        <v>1</v>
      </c>
      <c r="I313" s="107">
        <f t="shared" si="4"/>
        <v>2</v>
      </c>
    </row>
    <row r="314" spans="1:9">
      <c r="A314" s="113">
        <v>2016</v>
      </c>
      <c r="B314" s="141" t="s">
        <v>644</v>
      </c>
      <c r="C314" s="123" t="s">
        <v>435</v>
      </c>
      <c r="D314" s="123" t="s">
        <v>655</v>
      </c>
      <c r="E314" s="123" t="s">
        <v>3854</v>
      </c>
      <c r="F314" s="201" t="s">
        <v>474</v>
      </c>
      <c r="G314" s="107">
        <v>1</v>
      </c>
      <c r="H314" s="107">
        <v>1</v>
      </c>
      <c r="I314" s="107">
        <f t="shared" si="4"/>
        <v>2</v>
      </c>
    </row>
    <row r="315" spans="1:9">
      <c r="A315" s="113">
        <v>2016</v>
      </c>
      <c r="B315" s="141" t="s">
        <v>644</v>
      </c>
      <c r="C315" s="123" t="s">
        <v>442</v>
      </c>
      <c r="D315" s="123" t="s">
        <v>5004</v>
      </c>
      <c r="E315" s="123" t="s">
        <v>3874</v>
      </c>
      <c r="F315" s="201" t="s">
        <v>474</v>
      </c>
      <c r="G315" s="107">
        <v>0</v>
      </c>
      <c r="H315" s="107">
        <v>1</v>
      </c>
      <c r="I315" s="107">
        <f t="shared" si="4"/>
        <v>1</v>
      </c>
    </row>
    <row r="316" spans="1:9">
      <c r="A316" s="113">
        <v>2016</v>
      </c>
      <c r="B316" s="141" t="s">
        <v>644</v>
      </c>
      <c r="C316" s="123" t="s">
        <v>442</v>
      </c>
      <c r="D316" s="123" t="s">
        <v>3882</v>
      </c>
      <c r="E316" s="123" t="s">
        <v>3873</v>
      </c>
      <c r="F316" s="201" t="s">
        <v>1892</v>
      </c>
      <c r="G316" s="107">
        <v>3</v>
      </c>
      <c r="H316" s="107">
        <v>0</v>
      </c>
      <c r="I316" s="107">
        <f t="shared" si="4"/>
        <v>3</v>
      </c>
    </row>
    <row r="317" spans="1:9">
      <c r="A317" s="207">
        <v>2017</v>
      </c>
      <c r="B317" s="139" t="s">
        <v>2490</v>
      </c>
      <c r="C317" s="123" t="s">
        <v>410</v>
      </c>
      <c r="D317" s="123" t="s">
        <v>2606</v>
      </c>
      <c r="E317" s="123" t="s">
        <v>3498</v>
      </c>
      <c r="F317" s="201" t="s">
        <v>618</v>
      </c>
      <c r="G317" s="107">
        <v>0</v>
      </c>
      <c r="H317" s="107">
        <v>3</v>
      </c>
      <c r="I317" s="107">
        <f t="shared" si="4"/>
        <v>3</v>
      </c>
    </row>
    <row r="318" spans="1:9">
      <c r="A318" s="207">
        <v>2017</v>
      </c>
      <c r="B318" s="139" t="s">
        <v>2490</v>
      </c>
      <c r="C318" s="123" t="s">
        <v>410</v>
      </c>
      <c r="D318" s="123" t="s">
        <v>1886</v>
      </c>
      <c r="E318" s="123" t="s">
        <v>3471</v>
      </c>
      <c r="F318" s="201" t="s">
        <v>618</v>
      </c>
      <c r="G318" s="107">
        <v>0</v>
      </c>
      <c r="H318" s="107">
        <v>2</v>
      </c>
      <c r="I318" s="107">
        <f t="shared" si="4"/>
        <v>2</v>
      </c>
    </row>
    <row r="319" spans="1:9">
      <c r="A319" s="207">
        <v>2017</v>
      </c>
      <c r="B319" s="139" t="s">
        <v>2490</v>
      </c>
      <c r="C319" s="123" t="s">
        <v>410</v>
      </c>
      <c r="D319" s="123" t="s">
        <v>2637</v>
      </c>
      <c r="E319" s="123" t="s">
        <v>3879</v>
      </c>
      <c r="F319" s="201" t="s">
        <v>618</v>
      </c>
      <c r="G319" s="107">
        <v>0</v>
      </c>
      <c r="H319" s="107">
        <v>1</v>
      </c>
      <c r="I319" s="107">
        <f t="shared" si="4"/>
        <v>1</v>
      </c>
    </row>
    <row r="320" spans="1:9">
      <c r="A320" s="207">
        <v>2017</v>
      </c>
      <c r="B320" s="139" t="s">
        <v>2490</v>
      </c>
      <c r="C320" s="123" t="s">
        <v>410</v>
      </c>
      <c r="D320" s="123" t="s">
        <v>627</v>
      </c>
      <c r="E320" s="123" t="s">
        <v>3455</v>
      </c>
      <c r="F320" s="201" t="s">
        <v>618</v>
      </c>
      <c r="G320" s="107">
        <v>0</v>
      </c>
      <c r="H320" s="107">
        <v>1</v>
      </c>
      <c r="I320" s="107">
        <f t="shared" si="4"/>
        <v>1</v>
      </c>
    </row>
    <row r="321" spans="1:9">
      <c r="A321" s="207">
        <v>2017</v>
      </c>
      <c r="B321" s="139" t="s">
        <v>2490</v>
      </c>
      <c r="C321" s="123" t="s">
        <v>410</v>
      </c>
      <c r="D321" s="123" t="s">
        <v>575</v>
      </c>
      <c r="E321" s="123" t="s">
        <v>3855</v>
      </c>
      <c r="F321" s="201" t="s">
        <v>618</v>
      </c>
      <c r="G321" s="107">
        <v>1</v>
      </c>
      <c r="H321" s="107">
        <v>1</v>
      </c>
      <c r="I321" s="107">
        <f t="shared" si="4"/>
        <v>2</v>
      </c>
    </row>
    <row r="322" spans="1:9">
      <c r="A322" s="207">
        <v>2017</v>
      </c>
      <c r="B322" s="139" t="s">
        <v>2490</v>
      </c>
      <c r="C322" s="123" t="s">
        <v>410</v>
      </c>
      <c r="D322" s="123" t="s">
        <v>576</v>
      </c>
      <c r="E322" s="123" t="s">
        <v>3454</v>
      </c>
      <c r="F322" s="201" t="s">
        <v>618</v>
      </c>
      <c r="G322" s="107">
        <v>1</v>
      </c>
      <c r="H322" s="107">
        <v>2</v>
      </c>
      <c r="I322" s="107">
        <f t="shared" ref="I322:I385" si="5">+H322+G322</f>
        <v>3</v>
      </c>
    </row>
    <row r="323" spans="1:9">
      <c r="A323" s="207">
        <v>2017</v>
      </c>
      <c r="B323" s="139" t="s">
        <v>2490</v>
      </c>
      <c r="C323" s="123" t="s">
        <v>410</v>
      </c>
      <c r="D323" s="123" t="s">
        <v>2968</v>
      </c>
      <c r="E323" s="123" t="s">
        <v>3455</v>
      </c>
      <c r="F323" s="201" t="s">
        <v>618</v>
      </c>
      <c r="G323" s="107">
        <v>0</v>
      </c>
      <c r="H323" s="107">
        <v>1</v>
      </c>
      <c r="I323" s="107">
        <f t="shared" si="5"/>
        <v>1</v>
      </c>
    </row>
    <row r="324" spans="1:9">
      <c r="A324" s="207">
        <v>2017</v>
      </c>
      <c r="B324" s="139" t="s">
        <v>2490</v>
      </c>
      <c r="C324" s="123" t="s">
        <v>410</v>
      </c>
      <c r="D324" s="123" t="s">
        <v>2957</v>
      </c>
      <c r="E324" s="123" t="s">
        <v>3470</v>
      </c>
      <c r="F324" s="201" t="s">
        <v>618</v>
      </c>
      <c r="G324" s="107">
        <v>1</v>
      </c>
      <c r="H324" s="107">
        <v>0</v>
      </c>
      <c r="I324" s="107">
        <f t="shared" si="5"/>
        <v>1</v>
      </c>
    </row>
    <row r="325" spans="1:9">
      <c r="A325" s="207">
        <v>2017</v>
      </c>
      <c r="B325" s="139" t="s">
        <v>2490</v>
      </c>
      <c r="C325" s="123" t="s">
        <v>410</v>
      </c>
      <c r="D325" s="123" t="s">
        <v>2638</v>
      </c>
      <c r="E325" s="123" t="s">
        <v>3501</v>
      </c>
      <c r="F325" s="201" t="s">
        <v>618</v>
      </c>
      <c r="G325" s="107">
        <v>0</v>
      </c>
      <c r="H325" s="107">
        <v>1</v>
      </c>
      <c r="I325" s="107">
        <f t="shared" si="5"/>
        <v>1</v>
      </c>
    </row>
    <row r="326" spans="1:9">
      <c r="A326" s="207">
        <v>2017</v>
      </c>
      <c r="B326" s="139" t="s">
        <v>2490</v>
      </c>
      <c r="C326" s="123" t="s">
        <v>410</v>
      </c>
      <c r="D326" s="123" t="s">
        <v>2639</v>
      </c>
      <c r="E326" s="123" t="s">
        <v>3457</v>
      </c>
      <c r="F326" s="201" t="s">
        <v>618</v>
      </c>
      <c r="G326" s="107">
        <v>0</v>
      </c>
      <c r="H326" s="107">
        <v>1</v>
      </c>
      <c r="I326" s="107">
        <f t="shared" si="5"/>
        <v>1</v>
      </c>
    </row>
    <row r="327" spans="1:9">
      <c r="A327" s="207">
        <v>2017</v>
      </c>
      <c r="B327" s="139" t="s">
        <v>2490</v>
      </c>
      <c r="C327" s="123" t="s">
        <v>410</v>
      </c>
      <c r="D327" s="123" t="s">
        <v>577</v>
      </c>
      <c r="E327" s="123" t="s">
        <v>3589</v>
      </c>
      <c r="F327" s="201" t="s">
        <v>618</v>
      </c>
      <c r="G327" s="107">
        <v>0</v>
      </c>
      <c r="H327" s="107">
        <v>2</v>
      </c>
      <c r="I327" s="107">
        <f t="shared" si="5"/>
        <v>2</v>
      </c>
    </row>
    <row r="328" spans="1:9">
      <c r="A328" s="207">
        <v>2017</v>
      </c>
      <c r="B328" s="139" t="s">
        <v>2490</v>
      </c>
      <c r="C328" s="123" t="s">
        <v>410</v>
      </c>
      <c r="D328" s="123" t="s">
        <v>622</v>
      </c>
      <c r="E328" s="123" t="s">
        <v>3743</v>
      </c>
      <c r="F328" s="201" t="s">
        <v>618</v>
      </c>
      <c r="G328" s="107">
        <v>0</v>
      </c>
      <c r="H328" s="107">
        <v>1</v>
      </c>
      <c r="I328" s="107">
        <f t="shared" si="5"/>
        <v>1</v>
      </c>
    </row>
    <row r="329" spans="1:9">
      <c r="A329" s="207">
        <v>2017</v>
      </c>
      <c r="B329" s="139" t="s">
        <v>2490</v>
      </c>
      <c r="C329" s="123" t="s">
        <v>410</v>
      </c>
      <c r="D329" s="123" t="s">
        <v>625</v>
      </c>
      <c r="E329" s="123" t="s">
        <v>3541</v>
      </c>
      <c r="F329" s="201" t="s">
        <v>618</v>
      </c>
      <c r="G329" s="107">
        <v>0</v>
      </c>
      <c r="H329" s="107">
        <v>1</v>
      </c>
      <c r="I329" s="107">
        <f t="shared" si="5"/>
        <v>1</v>
      </c>
    </row>
    <row r="330" spans="1:9">
      <c r="A330" s="207">
        <v>2017</v>
      </c>
      <c r="B330" s="139" t="s">
        <v>2490</v>
      </c>
      <c r="C330" s="123" t="s">
        <v>411</v>
      </c>
      <c r="D330" s="123" t="s">
        <v>628</v>
      </c>
      <c r="E330" s="123" t="s">
        <v>3458</v>
      </c>
      <c r="F330" s="201" t="s">
        <v>618</v>
      </c>
      <c r="G330" s="107">
        <v>1</v>
      </c>
      <c r="H330" s="107">
        <v>1</v>
      </c>
      <c r="I330" s="107">
        <f t="shared" si="5"/>
        <v>2</v>
      </c>
    </row>
    <row r="331" spans="1:9">
      <c r="A331" s="207">
        <v>2017</v>
      </c>
      <c r="B331" s="139" t="s">
        <v>2490</v>
      </c>
      <c r="C331" s="123" t="s">
        <v>411</v>
      </c>
      <c r="D331" s="123" t="s">
        <v>2607</v>
      </c>
      <c r="E331" s="123" t="s">
        <v>3458</v>
      </c>
      <c r="F331" s="201" t="s">
        <v>618</v>
      </c>
      <c r="G331" s="107">
        <v>0</v>
      </c>
      <c r="H331" s="107">
        <v>1</v>
      </c>
      <c r="I331" s="107">
        <f t="shared" si="5"/>
        <v>1</v>
      </c>
    </row>
    <row r="332" spans="1:9">
      <c r="A332" s="207">
        <v>2017</v>
      </c>
      <c r="B332" s="139" t="s">
        <v>2490</v>
      </c>
      <c r="C332" s="123" t="s">
        <v>411</v>
      </c>
      <c r="D332" s="123" t="s">
        <v>476</v>
      </c>
      <c r="E332" s="123" t="s">
        <v>3619</v>
      </c>
      <c r="F332" s="201" t="s">
        <v>618</v>
      </c>
      <c r="G332" s="107">
        <v>1</v>
      </c>
      <c r="H332" s="107">
        <v>2</v>
      </c>
      <c r="I332" s="107">
        <f t="shared" si="5"/>
        <v>3</v>
      </c>
    </row>
    <row r="333" spans="1:9">
      <c r="A333" s="207">
        <v>2017</v>
      </c>
      <c r="B333" s="139" t="s">
        <v>2490</v>
      </c>
      <c r="C333" s="123" t="s">
        <v>412</v>
      </c>
      <c r="D333" s="123" t="s">
        <v>478</v>
      </c>
      <c r="E333" s="123" t="s">
        <v>3472</v>
      </c>
      <c r="F333" s="201" t="s">
        <v>618</v>
      </c>
      <c r="G333" s="107">
        <v>0</v>
      </c>
      <c r="H333" s="107">
        <v>1</v>
      </c>
      <c r="I333" s="107">
        <f t="shared" si="5"/>
        <v>1</v>
      </c>
    </row>
    <row r="334" spans="1:9">
      <c r="A334" s="207">
        <v>2017</v>
      </c>
      <c r="B334" s="139" t="s">
        <v>2490</v>
      </c>
      <c r="C334" s="123" t="s">
        <v>412</v>
      </c>
      <c r="D334" s="123" t="s">
        <v>479</v>
      </c>
      <c r="E334" s="123" t="s">
        <v>3474</v>
      </c>
      <c r="F334" s="201" t="s">
        <v>618</v>
      </c>
      <c r="G334" s="107">
        <v>0</v>
      </c>
      <c r="H334" s="107">
        <v>1</v>
      </c>
      <c r="I334" s="107">
        <f t="shared" si="5"/>
        <v>1</v>
      </c>
    </row>
    <row r="335" spans="1:9">
      <c r="A335" s="207">
        <v>2017</v>
      </c>
      <c r="B335" s="139" t="s">
        <v>2490</v>
      </c>
      <c r="C335" s="123" t="s">
        <v>412</v>
      </c>
      <c r="D335" s="123" t="s">
        <v>2636</v>
      </c>
      <c r="E335" s="123" t="s">
        <v>3529</v>
      </c>
      <c r="F335" s="201" t="s">
        <v>618</v>
      </c>
      <c r="G335" s="107">
        <v>1</v>
      </c>
      <c r="H335" s="107">
        <v>0</v>
      </c>
      <c r="I335" s="107">
        <f t="shared" si="5"/>
        <v>1</v>
      </c>
    </row>
    <row r="336" spans="1:9">
      <c r="A336" s="207">
        <v>2017</v>
      </c>
      <c r="B336" s="139" t="s">
        <v>2490</v>
      </c>
      <c r="C336" s="123" t="s">
        <v>412</v>
      </c>
      <c r="D336" s="123" t="s">
        <v>537</v>
      </c>
      <c r="E336" s="123" t="s">
        <v>3473</v>
      </c>
      <c r="F336" s="201" t="s">
        <v>618</v>
      </c>
      <c r="G336" s="107">
        <v>1</v>
      </c>
      <c r="H336" s="107">
        <v>1</v>
      </c>
      <c r="I336" s="107">
        <f t="shared" si="5"/>
        <v>2</v>
      </c>
    </row>
    <row r="337" spans="1:9">
      <c r="A337" s="207">
        <v>2017</v>
      </c>
      <c r="B337" s="139" t="s">
        <v>2490</v>
      </c>
      <c r="C337" s="123" t="s">
        <v>580</v>
      </c>
      <c r="D337" s="123" t="s">
        <v>581</v>
      </c>
      <c r="E337" s="123" t="s">
        <v>3867</v>
      </c>
      <c r="F337" s="201" t="s">
        <v>2626</v>
      </c>
      <c r="G337" s="107">
        <v>3</v>
      </c>
      <c r="H337" s="107">
        <v>1</v>
      </c>
      <c r="I337" s="107">
        <f t="shared" si="5"/>
        <v>4</v>
      </c>
    </row>
    <row r="338" spans="1:9">
      <c r="A338" s="207">
        <v>2017</v>
      </c>
      <c r="B338" s="139" t="s">
        <v>2490</v>
      </c>
      <c r="C338" s="123" t="s">
        <v>414</v>
      </c>
      <c r="D338" s="123" t="s">
        <v>559</v>
      </c>
      <c r="E338" s="123" t="s">
        <v>3716</v>
      </c>
      <c r="F338" s="201" t="s">
        <v>618</v>
      </c>
      <c r="G338" s="107">
        <v>1</v>
      </c>
      <c r="H338" s="107">
        <v>0</v>
      </c>
      <c r="I338" s="107">
        <f t="shared" si="5"/>
        <v>1</v>
      </c>
    </row>
    <row r="339" spans="1:9">
      <c r="A339" s="207">
        <v>2017</v>
      </c>
      <c r="B339" s="139" t="s">
        <v>2490</v>
      </c>
      <c r="C339" s="123" t="s">
        <v>416</v>
      </c>
      <c r="D339" s="123" t="s">
        <v>5009</v>
      </c>
      <c r="E339" s="123" t="s">
        <v>3525</v>
      </c>
      <c r="F339" s="201" t="s">
        <v>618</v>
      </c>
      <c r="G339" s="107">
        <v>1</v>
      </c>
      <c r="H339" s="107">
        <v>0</v>
      </c>
      <c r="I339" s="107">
        <f t="shared" si="5"/>
        <v>1</v>
      </c>
    </row>
    <row r="340" spans="1:9">
      <c r="A340" s="207">
        <v>2017</v>
      </c>
      <c r="B340" s="139" t="s">
        <v>2490</v>
      </c>
      <c r="C340" s="123" t="s">
        <v>416</v>
      </c>
      <c r="D340" s="123" t="s">
        <v>485</v>
      </c>
      <c r="E340" s="123" t="s">
        <v>3525</v>
      </c>
      <c r="F340" s="201" t="s">
        <v>618</v>
      </c>
      <c r="G340" s="107">
        <v>2</v>
      </c>
      <c r="H340" s="107">
        <v>1</v>
      </c>
      <c r="I340" s="107">
        <f t="shared" si="5"/>
        <v>3</v>
      </c>
    </row>
    <row r="341" spans="1:9">
      <c r="A341" s="207">
        <v>2017</v>
      </c>
      <c r="B341" s="139" t="s">
        <v>2490</v>
      </c>
      <c r="C341" s="123" t="s">
        <v>416</v>
      </c>
      <c r="D341" s="123" t="s">
        <v>5000</v>
      </c>
      <c r="E341" s="123" t="s">
        <v>3544</v>
      </c>
      <c r="F341" s="201" t="s">
        <v>618</v>
      </c>
      <c r="G341" s="107">
        <v>2</v>
      </c>
      <c r="H341" s="107">
        <v>1</v>
      </c>
      <c r="I341" s="107">
        <f t="shared" si="5"/>
        <v>3</v>
      </c>
    </row>
    <row r="342" spans="1:9">
      <c r="A342" s="207">
        <v>2017</v>
      </c>
      <c r="B342" s="139" t="s">
        <v>2490</v>
      </c>
      <c r="C342" s="123" t="s">
        <v>416</v>
      </c>
      <c r="D342" s="123" t="s">
        <v>4626</v>
      </c>
      <c r="E342" s="123" t="s">
        <v>3530</v>
      </c>
      <c r="F342" s="201" t="s">
        <v>618</v>
      </c>
      <c r="G342" s="107">
        <v>2</v>
      </c>
      <c r="H342" s="107">
        <v>0</v>
      </c>
      <c r="I342" s="107">
        <f t="shared" si="5"/>
        <v>2</v>
      </c>
    </row>
    <row r="343" spans="1:9">
      <c r="A343" s="207">
        <v>2017</v>
      </c>
      <c r="B343" s="139" t="s">
        <v>2490</v>
      </c>
      <c r="C343" s="123" t="s">
        <v>416</v>
      </c>
      <c r="D343" s="123" t="s">
        <v>582</v>
      </c>
      <c r="E343" s="123" t="s">
        <v>3525</v>
      </c>
      <c r="F343" s="201" t="s">
        <v>618</v>
      </c>
      <c r="G343" s="107">
        <v>5</v>
      </c>
      <c r="H343" s="107">
        <v>1</v>
      </c>
      <c r="I343" s="107">
        <f t="shared" si="5"/>
        <v>6</v>
      </c>
    </row>
    <row r="344" spans="1:9">
      <c r="A344" s="207">
        <v>2017</v>
      </c>
      <c r="B344" s="139" t="s">
        <v>2490</v>
      </c>
      <c r="C344" s="123" t="s">
        <v>416</v>
      </c>
      <c r="D344" s="123" t="s">
        <v>486</v>
      </c>
      <c r="E344" s="123" t="s">
        <v>3525</v>
      </c>
      <c r="F344" s="201" t="s">
        <v>618</v>
      </c>
      <c r="G344" s="107">
        <v>1</v>
      </c>
      <c r="H344" s="107">
        <v>0</v>
      </c>
      <c r="I344" s="107">
        <f t="shared" si="5"/>
        <v>1</v>
      </c>
    </row>
    <row r="345" spans="1:9">
      <c r="A345" s="207">
        <v>2017</v>
      </c>
      <c r="B345" s="139" t="s">
        <v>2490</v>
      </c>
      <c r="C345" s="123" t="s">
        <v>417</v>
      </c>
      <c r="D345" s="123" t="s">
        <v>4991</v>
      </c>
      <c r="E345" s="123" t="s">
        <v>3610</v>
      </c>
      <c r="F345" s="201" t="s">
        <v>618</v>
      </c>
      <c r="G345" s="107">
        <v>0</v>
      </c>
      <c r="H345" s="107">
        <v>2</v>
      </c>
      <c r="I345" s="107">
        <f t="shared" si="5"/>
        <v>2</v>
      </c>
    </row>
    <row r="346" spans="1:9">
      <c r="A346" s="207">
        <v>2017</v>
      </c>
      <c r="B346" s="139" t="s">
        <v>2490</v>
      </c>
      <c r="C346" s="123" t="s">
        <v>420</v>
      </c>
      <c r="D346" s="123" t="s">
        <v>583</v>
      </c>
      <c r="E346" s="123" t="s">
        <v>5038</v>
      </c>
      <c r="F346" s="201" t="s">
        <v>618</v>
      </c>
      <c r="G346" s="107">
        <v>3</v>
      </c>
      <c r="H346" s="107">
        <v>0</v>
      </c>
      <c r="I346" s="107">
        <f t="shared" si="5"/>
        <v>3</v>
      </c>
    </row>
    <row r="347" spans="1:9">
      <c r="A347" s="207">
        <v>2017</v>
      </c>
      <c r="B347" s="139" t="s">
        <v>2490</v>
      </c>
      <c r="C347" s="123" t="s">
        <v>584</v>
      </c>
      <c r="D347" s="123" t="s">
        <v>631</v>
      </c>
      <c r="E347" s="123" t="s">
        <v>3846</v>
      </c>
      <c r="F347" s="201" t="s">
        <v>618</v>
      </c>
      <c r="G347" s="107">
        <v>1</v>
      </c>
      <c r="H347" s="107">
        <v>0</v>
      </c>
      <c r="I347" s="107">
        <f t="shared" si="5"/>
        <v>1</v>
      </c>
    </row>
    <row r="348" spans="1:9">
      <c r="A348" s="207">
        <v>2017</v>
      </c>
      <c r="B348" s="139" t="s">
        <v>2490</v>
      </c>
      <c r="C348" s="123" t="s">
        <v>423</v>
      </c>
      <c r="D348" s="123" t="s">
        <v>488</v>
      </c>
      <c r="E348" s="123" t="s">
        <v>3601</v>
      </c>
      <c r="F348" s="201" t="s">
        <v>618</v>
      </c>
      <c r="G348" s="107">
        <v>0</v>
      </c>
      <c r="H348" s="107">
        <v>4</v>
      </c>
      <c r="I348" s="107">
        <f t="shared" si="5"/>
        <v>4</v>
      </c>
    </row>
    <row r="349" spans="1:9">
      <c r="A349" s="207">
        <v>2017</v>
      </c>
      <c r="B349" s="139" t="s">
        <v>2490</v>
      </c>
      <c r="C349" s="123" t="s">
        <v>423</v>
      </c>
      <c r="D349" s="123" t="s">
        <v>490</v>
      </c>
      <c r="E349" s="123" t="s">
        <v>3586</v>
      </c>
      <c r="F349" s="201" t="s">
        <v>618</v>
      </c>
      <c r="G349" s="107">
        <v>0</v>
      </c>
      <c r="H349" s="107">
        <v>1</v>
      </c>
      <c r="I349" s="107">
        <f t="shared" si="5"/>
        <v>1</v>
      </c>
    </row>
    <row r="350" spans="1:9">
      <c r="A350" s="207">
        <v>2017</v>
      </c>
      <c r="B350" s="139" t="s">
        <v>2490</v>
      </c>
      <c r="C350" s="123" t="s">
        <v>423</v>
      </c>
      <c r="D350" s="123" t="s">
        <v>491</v>
      </c>
      <c r="E350" s="123" t="s">
        <v>3476</v>
      </c>
      <c r="F350" s="201" t="s">
        <v>618</v>
      </c>
      <c r="G350" s="107">
        <v>0</v>
      </c>
      <c r="H350" s="107">
        <v>3</v>
      </c>
      <c r="I350" s="107">
        <f t="shared" si="5"/>
        <v>3</v>
      </c>
    </row>
    <row r="351" spans="1:9">
      <c r="A351" s="207">
        <v>2017</v>
      </c>
      <c r="B351" s="139" t="s">
        <v>2490</v>
      </c>
      <c r="C351" s="123" t="s">
        <v>423</v>
      </c>
      <c r="D351" s="123" t="s">
        <v>4625</v>
      </c>
      <c r="E351" s="123" t="s">
        <v>3531</v>
      </c>
      <c r="F351" s="201" t="s">
        <v>618</v>
      </c>
      <c r="G351" s="107">
        <v>0</v>
      </c>
      <c r="H351" s="107">
        <v>1</v>
      </c>
      <c r="I351" s="107">
        <f t="shared" si="5"/>
        <v>1</v>
      </c>
    </row>
    <row r="352" spans="1:9">
      <c r="A352" s="207">
        <v>2017</v>
      </c>
      <c r="B352" s="139" t="s">
        <v>2490</v>
      </c>
      <c r="C352" s="123" t="s">
        <v>423</v>
      </c>
      <c r="D352" s="123" t="s">
        <v>2634</v>
      </c>
      <c r="E352" s="123" t="s">
        <v>3640</v>
      </c>
      <c r="F352" s="201" t="s">
        <v>618</v>
      </c>
      <c r="G352" s="107">
        <v>0</v>
      </c>
      <c r="H352" s="107">
        <v>1</v>
      </c>
      <c r="I352" s="107">
        <f t="shared" si="5"/>
        <v>1</v>
      </c>
    </row>
    <row r="353" spans="1:9">
      <c r="A353" s="207">
        <v>2017</v>
      </c>
      <c r="B353" s="139" t="s">
        <v>2490</v>
      </c>
      <c r="C353" s="123" t="s">
        <v>423</v>
      </c>
      <c r="D353" s="123" t="s">
        <v>541</v>
      </c>
      <c r="E353" s="123" t="s">
        <v>3601</v>
      </c>
      <c r="F353" s="201" t="s">
        <v>618</v>
      </c>
      <c r="G353" s="107">
        <v>0</v>
      </c>
      <c r="H353" s="107">
        <v>1</v>
      </c>
      <c r="I353" s="107">
        <f t="shared" si="5"/>
        <v>1</v>
      </c>
    </row>
    <row r="354" spans="1:9">
      <c r="A354" s="207">
        <v>2017</v>
      </c>
      <c r="B354" s="139" t="s">
        <v>2490</v>
      </c>
      <c r="C354" s="123" t="s">
        <v>423</v>
      </c>
      <c r="D354" s="123" t="s">
        <v>3282</v>
      </c>
      <c r="E354" s="123" t="s">
        <v>3614</v>
      </c>
      <c r="F354" s="201" t="s">
        <v>618</v>
      </c>
      <c r="G354" s="107">
        <v>0</v>
      </c>
      <c r="H354" s="107">
        <v>1</v>
      </c>
      <c r="I354" s="107">
        <f t="shared" si="5"/>
        <v>1</v>
      </c>
    </row>
    <row r="355" spans="1:9">
      <c r="A355" s="207">
        <v>2017</v>
      </c>
      <c r="B355" s="139" t="s">
        <v>2490</v>
      </c>
      <c r="C355" s="123" t="s">
        <v>423</v>
      </c>
      <c r="D355" s="123" t="s">
        <v>497</v>
      </c>
      <c r="E355" s="123" t="s">
        <v>3476</v>
      </c>
      <c r="F355" s="201" t="s">
        <v>618</v>
      </c>
      <c r="G355" s="107">
        <v>0</v>
      </c>
      <c r="H355" s="107">
        <v>2</v>
      </c>
      <c r="I355" s="107">
        <f t="shared" si="5"/>
        <v>2</v>
      </c>
    </row>
    <row r="356" spans="1:9">
      <c r="A356" s="207">
        <v>2017</v>
      </c>
      <c r="B356" s="139" t="s">
        <v>2490</v>
      </c>
      <c r="C356" s="123" t="s">
        <v>423</v>
      </c>
      <c r="D356" s="123" t="s">
        <v>498</v>
      </c>
      <c r="E356" s="123" t="s">
        <v>3584</v>
      </c>
      <c r="F356" s="201" t="s">
        <v>618</v>
      </c>
      <c r="G356" s="107">
        <v>1</v>
      </c>
      <c r="H356" s="107">
        <v>1</v>
      </c>
      <c r="I356" s="107">
        <f t="shared" si="5"/>
        <v>2</v>
      </c>
    </row>
    <row r="357" spans="1:9">
      <c r="A357" s="207">
        <v>2017</v>
      </c>
      <c r="B357" s="139" t="s">
        <v>2490</v>
      </c>
      <c r="C357" s="123" t="s">
        <v>423</v>
      </c>
      <c r="D357" s="123" t="s">
        <v>501</v>
      </c>
      <c r="E357" s="123" t="s">
        <v>3461</v>
      </c>
      <c r="F357" s="201" t="s">
        <v>618</v>
      </c>
      <c r="G357" s="107">
        <v>1</v>
      </c>
      <c r="H357" s="107">
        <v>3</v>
      </c>
      <c r="I357" s="107">
        <f t="shared" si="5"/>
        <v>4</v>
      </c>
    </row>
    <row r="358" spans="1:9">
      <c r="A358" s="207">
        <v>2017</v>
      </c>
      <c r="B358" s="139" t="s">
        <v>2490</v>
      </c>
      <c r="C358" s="123" t="s">
        <v>424</v>
      </c>
      <c r="D358" s="123" t="s">
        <v>662</v>
      </c>
      <c r="E358" s="123" t="s">
        <v>3837</v>
      </c>
      <c r="F358" s="201" t="s">
        <v>618</v>
      </c>
      <c r="G358" s="107">
        <v>1</v>
      </c>
      <c r="H358" s="107">
        <v>0</v>
      </c>
      <c r="I358" s="107">
        <f t="shared" si="5"/>
        <v>1</v>
      </c>
    </row>
    <row r="359" spans="1:9">
      <c r="A359" s="207">
        <v>2017</v>
      </c>
      <c r="B359" s="139" t="s">
        <v>2490</v>
      </c>
      <c r="C359" s="123" t="s">
        <v>424</v>
      </c>
      <c r="D359" s="123" t="s">
        <v>648</v>
      </c>
      <c r="E359" s="123" t="s">
        <v>3840</v>
      </c>
      <c r="F359" s="201" t="s">
        <v>618</v>
      </c>
      <c r="G359" s="107">
        <v>1</v>
      </c>
      <c r="H359" s="107">
        <v>0</v>
      </c>
      <c r="I359" s="107">
        <f t="shared" si="5"/>
        <v>1</v>
      </c>
    </row>
    <row r="360" spans="1:9">
      <c r="A360" s="207">
        <v>2017</v>
      </c>
      <c r="B360" s="139" t="s">
        <v>2490</v>
      </c>
      <c r="C360" s="123" t="s">
        <v>427</v>
      </c>
      <c r="D360" s="123" t="s">
        <v>4983</v>
      </c>
      <c r="E360" s="123" t="s">
        <v>3488</v>
      </c>
      <c r="F360" s="201" t="s">
        <v>618</v>
      </c>
      <c r="G360" s="107">
        <v>2</v>
      </c>
      <c r="H360" s="107">
        <v>0</v>
      </c>
      <c r="I360" s="107">
        <f t="shared" si="5"/>
        <v>2</v>
      </c>
    </row>
    <row r="361" spans="1:9">
      <c r="A361" s="207">
        <v>2017</v>
      </c>
      <c r="B361" s="139" t="s">
        <v>2490</v>
      </c>
      <c r="C361" s="123" t="s">
        <v>427</v>
      </c>
      <c r="D361" s="123" t="s">
        <v>503</v>
      </c>
      <c r="E361" s="123" t="s">
        <v>3463</v>
      </c>
      <c r="F361" s="201" t="s">
        <v>618</v>
      </c>
      <c r="G361" s="107">
        <v>0</v>
      </c>
      <c r="H361" s="107">
        <v>2</v>
      </c>
      <c r="I361" s="107">
        <f t="shared" si="5"/>
        <v>2</v>
      </c>
    </row>
    <row r="362" spans="1:9">
      <c r="A362" s="207">
        <v>2017</v>
      </c>
      <c r="B362" s="139" t="s">
        <v>2490</v>
      </c>
      <c r="C362" s="123" t="s">
        <v>427</v>
      </c>
      <c r="D362" s="123" t="s">
        <v>4624</v>
      </c>
      <c r="E362" s="123" t="s">
        <v>3465</v>
      </c>
      <c r="F362" s="201" t="s">
        <v>618</v>
      </c>
      <c r="G362" s="107">
        <v>0</v>
      </c>
      <c r="H362" s="107">
        <v>7</v>
      </c>
      <c r="I362" s="107">
        <f t="shared" si="5"/>
        <v>7</v>
      </c>
    </row>
    <row r="363" spans="1:9">
      <c r="A363" s="207">
        <v>2017</v>
      </c>
      <c r="B363" s="139" t="s">
        <v>2490</v>
      </c>
      <c r="C363" s="123" t="s">
        <v>427</v>
      </c>
      <c r="D363" s="123" t="s">
        <v>586</v>
      </c>
      <c r="E363" s="123" t="s">
        <v>3499</v>
      </c>
      <c r="F363" s="201" t="s">
        <v>618</v>
      </c>
      <c r="G363" s="107">
        <v>0</v>
      </c>
      <c r="H363" s="107">
        <v>5</v>
      </c>
      <c r="I363" s="107">
        <f t="shared" si="5"/>
        <v>5</v>
      </c>
    </row>
    <row r="364" spans="1:9">
      <c r="A364" s="207">
        <v>2017</v>
      </c>
      <c r="B364" s="139" t="s">
        <v>2490</v>
      </c>
      <c r="C364" s="123" t="s">
        <v>427</v>
      </c>
      <c r="D364" s="123" t="s">
        <v>2633</v>
      </c>
      <c r="E364" s="123" t="s">
        <v>3507</v>
      </c>
      <c r="F364" s="201" t="s">
        <v>618</v>
      </c>
      <c r="G364" s="107">
        <v>0</v>
      </c>
      <c r="H364" s="107">
        <v>1</v>
      </c>
      <c r="I364" s="107">
        <f t="shared" si="5"/>
        <v>1</v>
      </c>
    </row>
    <row r="365" spans="1:9">
      <c r="A365" s="207">
        <v>2017</v>
      </c>
      <c r="B365" s="139" t="s">
        <v>2490</v>
      </c>
      <c r="C365" s="123" t="s">
        <v>427</v>
      </c>
      <c r="D365" s="123" t="s">
        <v>572</v>
      </c>
      <c r="E365" s="123" t="s">
        <v>3534</v>
      </c>
      <c r="F365" s="201" t="s">
        <v>618</v>
      </c>
      <c r="G365" s="107">
        <v>0</v>
      </c>
      <c r="H365" s="107">
        <v>3</v>
      </c>
      <c r="I365" s="107">
        <f t="shared" si="5"/>
        <v>3</v>
      </c>
    </row>
    <row r="366" spans="1:9">
      <c r="A366" s="207">
        <v>2017</v>
      </c>
      <c r="B366" s="139" t="s">
        <v>2490</v>
      </c>
      <c r="C366" s="123" t="s">
        <v>427</v>
      </c>
      <c r="D366" s="123" t="s">
        <v>527</v>
      </c>
      <c r="E366" s="123" t="s">
        <v>3507</v>
      </c>
      <c r="F366" s="201" t="s">
        <v>618</v>
      </c>
      <c r="G366" s="107">
        <v>0</v>
      </c>
      <c r="H366" s="107">
        <v>2</v>
      </c>
      <c r="I366" s="107">
        <f t="shared" si="5"/>
        <v>2</v>
      </c>
    </row>
    <row r="367" spans="1:9">
      <c r="A367" s="207">
        <v>2017</v>
      </c>
      <c r="B367" s="139" t="s">
        <v>2490</v>
      </c>
      <c r="C367" s="123" t="s">
        <v>427</v>
      </c>
      <c r="D367" s="123" t="s">
        <v>504</v>
      </c>
      <c r="E367" s="123" t="s">
        <v>3563</v>
      </c>
      <c r="F367" s="201" t="s">
        <v>618</v>
      </c>
      <c r="G367" s="107">
        <v>1</v>
      </c>
      <c r="H367" s="107">
        <v>0</v>
      </c>
      <c r="I367" s="107">
        <f t="shared" si="5"/>
        <v>1</v>
      </c>
    </row>
    <row r="368" spans="1:9">
      <c r="A368" s="207">
        <v>2017</v>
      </c>
      <c r="B368" s="139" t="s">
        <v>2490</v>
      </c>
      <c r="C368" s="123" t="s">
        <v>427</v>
      </c>
      <c r="D368" s="123" t="s">
        <v>4986</v>
      </c>
      <c r="E368" s="123" t="s">
        <v>3465</v>
      </c>
      <c r="F368" s="201" t="s">
        <v>618</v>
      </c>
      <c r="G368" s="107">
        <v>0</v>
      </c>
      <c r="H368" s="107">
        <v>1</v>
      </c>
      <c r="I368" s="107">
        <f t="shared" si="5"/>
        <v>1</v>
      </c>
    </row>
    <row r="369" spans="1:9">
      <c r="A369" s="207">
        <v>2017</v>
      </c>
      <c r="B369" s="139" t="s">
        <v>2490</v>
      </c>
      <c r="C369" s="123" t="s">
        <v>428</v>
      </c>
      <c r="D369" s="123" t="s">
        <v>549</v>
      </c>
      <c r="E369" s="123" t="s">
        <v>3587</v>
      </c>
      <c r="F369" s="201" t="s">
        <v>618</v>
      </c>
      <c r="G369" s="107">
        <v>0</v>
      </c>
      <c r="H369" s="107">
        <v>5</v>
      </c>
      <c r="I369" s="107">
        <f t="shared" si="5"/>
        <v>5</v>
      </c>
    </row>
    <row r="370" spans="1:9">
      <c r="A370" s="207">
        <v>2017</v>
      </c>
      <c r="B370" s="139" t="s">
        <v>2490</v>
      </c>
      <c r="C370" s="123" t="s">
        <v>428</v>
      </c>
      <c r="D370" s="123" t="s">
        <v>3275</v>
      </c>
      <c r="E370" s="123" t="s">
        <v>3622</v>
      </c>
      <c r="F370" s="201" t="s">
        <v>618</v>
      </c>
      <c r="G370" s="107">
        <v>0</v>
      </c>
      <c r="H370" s="107">
        <v>3</v>
      </c>
      <c r="I370" s="107">
        <f t="shared" si="5"/>
        <v>3</v>
      </c>
    </row>
    <row r="371" spans="1:9">
      <c r="A371" s="207">
        <v>2017</v>
      </c>
      <c r="B371" s="139" t="s">
        <v>2490</v>
      </c>
      <c r="C371" s="123" t="s">
        <v>612</v>
      </c>
      <c r="D371" s="123" t="s">
        <v>2628</v>
      </c>
      <c r="E371" s="123" t="s">
        <v>3719</v>
      </c>
      <c r="F371" s="201" t="s">
        <v>618</v>
      </c>
      <c r="G371" s="107">
        <v>0</v>
      </c>
      <c r="H371" s="107">
        <v>3</v>
      </c>
      <c r="I371" s="107">
        <f t="shared" si="5"/>
        <v>3</v>
      </c>
    </row>
    <row r="372" spans="1:9">
      <c r="A372" s="207">
        <v>2017</v>
      </c>
      <c r="B372" s="139" t="s">
        <v>2490</v>
      </c>
      <c r="C372" s="123" t="s">
        <v>430</v>
      </c>
      <c r="D372" s="123" t="s">
        <v>528</v>
      </c>
      <c r="E372" s="123" t="s">
        <v>3466</v>
      </c>
      <c r="F372" s="201" t="s">
        <v>618</v>
      </c>
      <c r="G372" s="107">
        <v>0</v>
      </c>
      <c r="H372" s="107">
        <v>3</v>
      </c>
      <c r="I372" s="107">
        <f t="shared" si="5"/>
        <v>3</v>
      </c>
    </row>
    <row r="373" spans="1:9">
      <c r="A373" s="207">
        <v>2017</v>
      </c>
      <c r="B373" s="139" t="s">
        <v>2490</v>
      </c>
      <c r="C373" s="123" t="s">
        <v>430</v>
      </c>
      <c r="D373" s="123" t="s">
        <v>5019</v>
      </c>
      <c r="E373" s="123" t="s">
        <v>3466</v>
      </c>
      <c r="F373" s="201" t="s">
        <v>618</v>
      </c>
      <c r="G373" s="107">
        <v>1</v>
      </c>
      <c r="H373" s="107">
        <v>0</v>
      </c>
      <c r="I373" s="107">
        <f t="shared" si="5"/>
        <v>1</v>
      </c>
    </row>
    <row r="374" spans="1:9">
      <c r="A374" s="207">
        <v>2017</v>
      </c>
      <c r="B374" s="139" t="s">
        <v>2490</v>
      </c>
      <c r="C374" s="123" t="s">
        <v>431</v>
      </c>
      <c r="D374" s="123" t="s">
        <v>589</v>
      </c>
      <c r="E374" s="123" t="s">
        <v>3536</v>
      </c>
      <c r="F374" s="201" t="s">
        <v>618</v>
      </c>
      <c r="G374" s="107">
        <v>0</v>
      </c>
      <c r="H374" s="107">
        <v>1</v>
      </c>
      <c r="I374" s="107">
        <f t="shared" si="5"/>
        <v>1</v>
      </c>
    </row>
    <row r="375" spans="1:9">
      <c r="A375" s="207">
        <v>2017</v>
      </c>
      <c r="B375" s="139" t="s">
        <v>2490</v>
      </c>
      <c r="C375" s="123" t="s">
        <v>433</v>
      </c>
      <c r="D375" s="123" t="s">
        <v>2629</v>
      </c>
      <c r="E375" s="123" t="s">
        <v>3522</v>
      </c>
      <c r="F375" s="201" t="s">
        <v>2625</v>
      </c>
      <c r="G375" s="107">
        <v>6</v>
      </c>
      <c r="H375" s="107">
        <v>2</v>
      </c>
      <c r="I375" s="107">
        <f t="shared" si="5"/>
        <v>8</v>
      </c>
    </row>
    <row r="376" spans="1:9">
      <c r="A376" s="207">
        <v>2017</v>
      </c>
      <c r="B376" s="139" t="s">
        <v>2490</v>
      </c>
      <c r="C376" s="123" t="s">
        <v>433</v>
      </c>
      <c r="D376" s="123" t="s">
        <v>510</v>
      </c>
      <c r="E376" s="123" t="s">
        <v>3520</v>
      </c>
      <c r="F376" s="201" t="s">
        <v>2625</v>
      </c>
      <c r="G376" s="107">
        <v>0</v>
      </c>
      <c r="H376" s="107">
        <v>2</v>
      </c>
      <c r="I376" s="107">
        <f t="shared" si="5"/>
        <v>2</v>
      </c>
    </row>
    <row r="377" spans="1:9">
      <c r="A377" s="207">
        <v>2017</v>
      </c>
      <c r="B377" s="139" t="s">
        <v>2490</v>
      </c>
      <c r="C377" s="123" t="s">
        <v>433</v>
      </c>
      <c r="D377" s="123" t="s">
        <v>4961</v>
      </c>
      <c r="E377" s="123" t="s">
        <v>3814</v>
      </c>
      <c r="F377" s="201" t="s">
        <v>618</v>
      </c>
      <c r="G377" s="107">
        <v>2</v>
      </c>
      <c r="H377" s="107">
        <v>3</v>
      </c>
      <c r="I377" s="107">
        <f t="shared" si="5"/>
        <v>5</v>
      </c>
    </row>
    <row r="378" spans="1:9">
      <c r="A378" s="207">
        <v>2017</v>
      </c>
      <c r="B378" s="139" t="s">
        <v>2490</v>
      </c>
      <c r="C378" s="123" t="s">
        <v>433</v>
      </c>
      <c r="D378" s="123" t="s">
        <v>638</v>
      </c>
      <c r="E378" s="123" t="s">
        <v>3848</v>
      </c>
      <c r="F378" s="201" t="s">
        <v>2625</v>
      </c>
      <c r="G378" s="107">
        <v>1</v>
      </c>
      <c r="H378" s="107">
        <v>0</v>
      </c>
      <c r="I378" s="107">
        <f t="shared" si="5"/>
        <v>1</v>
      </c>
    </row>
    <row r="379" spans="1:9">
      <c r="A379" s="207">
        <v>2017</v>
      </c>
      <c r="B379" s="139" t="s">
        <v>2490</v>
      </c>
      <c r="C379" s="123" t="s">
        <v>433</v>
      </c>
      <c r="D379" s="123" t="s">
        <v>511</v>
      </c>
      <c r="E379" s="123" t="s">
        <v>5042</v>
      </c>
      <c r="F379" s="201" t="s">
        <v>618</v>
      </c>
      <c r="G379" s="107">
        <v>2</v>
      </c>
      <c r="H379" s="107">
        <v>1</v>
      </c>
      <c r="I379" s="107">
        <f t="shared" si="5"/>
        <v>3</v>
      </c>
    </row>
    <row r="380" spans="1:9">
      <c r="A380" s="207">
        <v>2017</v>
      </c>
      <c r="B380" s="139" t="s">
        <v>2490</v>
      </c>
      <c r="C380" s="123" t="s">
        <v>433</v>
      </c>
      <c r="D380" s="123" t="s">
        <v>590</v>
      </c>
      <c r="E380" s="123" t="s">
        <v>3849</v>
      </c>
      <c r="F380" s="201" t="s">
        <v>2625</v>
      </c>
      <c r="G380" s="107">
        <v>7</v>
      </c>
      <c r="H380" s="107">
        <v>5</v>
      </c>
      <c r="I380" s="107">
        <f t="shared" si="5"/>
        <v>12</v>
      </c>
    </row>
    <row r="381" spans="1:9">
      <c r="A381" s="207">
        <v>2017</v>
      </c>
      <c r="B381" s="139" t="s">
        <v>2490</v>
      </c>
      <c r="C381" s="123" t="s">
        <v>433</v>
      </c>
      <c r="D381" s="123" t="s">
        <v>591</v>
      </c>
      <c r="E381" s="123" t="s">
        <v>3857</v>
      </c>
      <c r="F381" s="201" t="s">
        <v>2625</v>
      </c>
      <c r="G381" s="107">
        <v>0</v>
      </c>
      <c r="H381" s="107">
        <v>2</v>
      </c>
      <c r="I381" s="107">
        <f t="shared" si="5"/>
        <v>2</v>
      </c>
    </row>
    <row r="382" spans="1:9">
      <c r="A382" s="207">
        <v>2017</v>
      </c>
      <c r="B382" s="139" t="s">
        <v>2490</v>
      </c>
      <c r="C382" s="123" t="s">
        <v>433</v>
      </c>
      <c r="D382" s="123" t="s">
        <v>592</v>
      </c>
      <c r="E382" s="123" t="s">
        <v>5043</v>
      </c>
      <c r="F382" s="201" t="s">
        <v>2625</v>
      </c>
      <c r="G382" s="107">
        <v>1</v>
      </c>
      <c r="H382" s="107">
        <v>0</v>
      </c>
      <c r="I382" s="107">
        <f t="shared" si="5"/>
        <v>1</v>
      </c>
    </row>
    <row r="383" spans="1:9">
      <c r="A383" s="207">
        <v>2017</v>
      </c>
      <c r="B383" s="139" t="s">
        <v>2490</v>
      </c>
      <c r="C383" s="123" t="s">
        <v>433</v>
      </c>
      <c r="D383" s="123" t="s">
        <v>594</v>
      </c>
      <c r="E383" s="123" t="s">
        <v>3850</v>
      </c>
      <c r="F383" s="201" t="s">
        <v>2625</v>
      </c>
      <c r="G383" s="107">
        <v>3</v>
      </c>
      <c r="H383" s="107">
        <v>0</v>
      </c>
      <c r="I383" s="107">
        <f t="shared" si="5"/>
        <v>3</v>
      </c>
    </row>
    <row r="384" spans="1:9">
      <c r="A384" s="207">
        <v>2017</v>
      </c>
      <c r="B384" s="139" t="s">
        <v>2490</v>
      </c>
      <c r="C384" s="123" t="s">
        <v>433</v>
      </c>
      <c r="D384" s="123" t="s">
        <v>553</v>
      </c>
      <c r="E384" s="123" t="s">
        <v>3585</v>
      </c>
      <c r="F384" s="201" t="s">
        <v>618</v>
      </c>
      <c r="G384" s="107">
        <v>0</v>
      </c>
      <c r="H384" s="107">
        <v>1</v>
      </c>
      <c r="I384" s="107">
        <f t="shared" si="5"/>
        <v>1</v>
      </c>
    </row>
    <row r="385" spans="1:9">
      <c r="A385" s="207">
        <v>2017</v>
      </c>
      <c r="B385" s="139" t="s">
        <v>2490</v>
      </c>
      <c r="C385" s="123" t="s">
        <v>433</v>
      </c>
      <c r="D385" s="123" t="s">
        <v>596</v>
      </c>
      <c r="E385" s="123" t="s">
        <v>3834</v>
      </c>
      <c r="F385" s="201" t="s">
        <v>618</v>
      </c>
      <c r="G385" s="107">
        <v>1</v>
      </c>
      <c r="H385" s="107">
        <v>1</v>
      </c>
      <c r="I385" s="107">
        <f t="shared" si="5"/>
        <v>2</v>
      </c>
    </row>
    <row r="386" spans="1:9">
      <c r="A386" s="207">
        <v>2017</v>
      </c>
      <c r="B386" s="139" t="s">
        <v>2490</v>
      </c>
      <c r="C386" s="123" t="s">
        <v>433</v>
      </c>
      <c r="D386" s="123" t="s">
        <v>2630</v>
      </c>
      <c r="E386" s="123" t="s">
        <v>3877</v>
      </c>
      <c r="F386" s="201" t="s">
        <v>2625</v>
      </c>
      <c r="G386" s="107">
        <v>2</v>
      </c>
      <c r="H386" s="107">
        <v>1</v>
      </c>
      <c r="I386" s="107">
        <f t="shared" ref="I386:I449" si="6">+H386+G386</f>
        <v>3</v>
      </c>
    </row>
    <row r="387" spans="1:9">
      <c r="A387" s="207">
        <v>2017</v>
      </c>
      <c r="B387" s="139" t="s">
        <v>2490</v>
      </c>
      <c r="C387" s="123" t="s">
        <v>433</v>
      </c>
      <c r="D387" s="123" t="s">
        <v>2631</v>
      </c>
      <c r="E387" s="123" t="s">
        <v>3878</v>
      </c>
      <c r="F387" s="201" t="s">
        <v>2625</v>
      </c>
      <c r="G387" s="107">
        <v>2</v>
      </c>
      <c r="H387" s="107">
        <v>0</v>
      </c>
      <c r="I387" s="107">
        <f t="shared" si="6"/>
        <v>2</v>
      </c>
    </row>
    <row r="388" spans="1:9">
      <c r="A388" s="207">
        <v>2017</v>
      </c>
      <c r="B388" s="139" t="s">
        <v>2490</v>
      </c>
      <c r="C388" s="123" t="s">
        <v>433</v>
      </c>
      <c r="D388" s="123" t="s">
        <v>614</v>
      </c>
      <c r="E388" s="123" t="s">
        <v>3859</v>
      </c>
      <c r="F388" s="201" t="s">
        <v>2625</v>
      </c>
      <c r="G388" s="107">
        <v>1</v>
      </c>
      <c r="H388" s="107">
        <v>0</v>
      </c>
      <c r="I388" s="107">
        <f t="shared" si="6"/>
        <v>1</v>
      </c>
    </row>
    <row r="389" spans="1:9">
      <c r="A389" s="207">
        <v>2017</v>
      </c>
      <c r="B389" s="139" t="s">
        <v>2490</v>
      </c>
      <c r="C389" s="123" t="s">
        <v>433</v>
      </c>
      <c r="D389" s="123" t="s">
        <v>640</v>
      </c>
      <c r="E389" s="123" t="s">
        <v>3520</v>
      </c>
      <c r="F389" s="201" t="s">
        <v>618</v>
      </c>
      <c r="G389" s="107">
        <v>0</v>
      </c>
      <c r="H389" s="107">
        <v>3</v>
      </c>
      <c r="I389" s="107">
        <f t="shared" si="6"/>
        <v>3</v>
      </c>
    </row>
    <row r="390" spans="1:9">
      <c r="A390" s="207">
        <v>2017</v>
      </c>
      <c r="B390" s="139" t="s">
        <v>2490</v>
      </c>
      <c r="C390" s="123" t="s">
        <v>433</v>
      </c>
      <c r="D390" s="123" t="s">
        <v>5028</v>
      </c>
      <c r="E390" s="123" t="s">
        <v>3843</v>
      </c>
      <c r="F390" s="201" t="s">
        <v>618</v>
      </c>
      <c r="G390" s="107">
        <v>0</v>
      </c>
      <c r="H390" s="107">
        <v>1</v>
      </c>
      <c r="I390" s="107">
        <f t="shared" si="6"/>
        <v>1</v>
      </c>
    </row>
    <row r="391" spans="1:9">
      <c r="A391" s="207">
        <v>2017</v>
      </c>
      <c r="B391" s="139" t="s">
        <v>2490</v>
      </c>
      <c r="C391" s="123" t="s">
        <v>433</v>
      </c>
      <c r="D391" s="123" t="s">
        <v>3706</v>
      </c>
      <c r="E391" s="123" t="s">
        <v>3520</v>
      </c>
      <c r="F391" s="201" t="s">
        <v>618</v>
      </c>
      <c r="G391" s="107">
        <v>2</v>
      </c>
      <c r="H391" s="107">
        <v>3</v>
      </c>
      <c r="I391" s="107">
        <f t="shared" si="6"/>
        <v>5</v>
      </c>
    </row>
    <row r="392" spans="1:9">
      <c r="A392" s="207">
        <v>2017</v>
      </c>
      <c r="B392" s="139" t="s">
        <v>2490</v>
      </c>
      <c r="C392" s="123" t="s">
        <v>433</v>
      </c>
      <c r="D392" s="123" t="s">
        <v>599</v>
      </c>
      <c r="E392" s="123" t="s">
        <v>3851</v>
      </c>
      <c r="F392" s="201" t="s">
        <v>618</v>
      </c>
      <c r="G392" s="107">
        <v>0</v>
      </c>
      <c r="H392" s="107">
        <v>8</v>
      </c>
      <c r="I392" s="107">
        <f t="shared" si="6"/>
        <v>8</v>
      </c>
    </row>
    <row r="393" spans="1:9">
      <c r="A393" s="207">
        <v>2017</v>
      </c>
      <c r="B393" s="139" t="s">
        <v>2490</v>
      </c>
      <c r="C393" s="123" t="s">
        <v>433</v>
      </c>
      <c r="D393" s="123" t="s">
        <v>514</v>
      </c>
      <c r="E393" s="123" t="s">
        <v>3728</v>
      </c>
      <c r="F393" s="201" t="s">
        <v>2625</v>
      </c>
      <c r="G393" s="107">
        <v>0</v>
      </c>
      <c r="H393" s="107">
        <v>1</v>
      </c>
      <c r="I393" s="107">
        <f t="shared" si="6"/>
        <v>1</v>
      </c>
    </row>
    <row r="394" spans="1:9">
      <c r="A394" s="207">
        <v>2017</v>
      </c>
      <c r="B394" s="139" t="s">
        <v>2490</v>
      </c>
      <c r="C394" s="123" t="s">
        <v>433</v>
      </c>
      <c r="D394" s="123" t="s">
        <v>5032</v>
      </c>
      <c r="E394" s="123" t="s">
        <v>3520</v>
      </c>
      <c r="F394" s="201" t="s">
        <v>618</v>
      </c>
      <c r="G394" s="107">
        <v>0</v>
      </c>
      <c r="H394" s="107">
        <v>5</v>
      </c>
      <c r="I394" s="107">
        <f t="shared" si="6"/>
        <v>5</v>
      </c>
    </row>
    <row r="395" spans="1:9">
      <c r="A395" s="207">
        <v>2017</v>
      </c>
      <c r="B395" s="139" t="s">
        <v>2490</v>
      </c>
      <c r="C395" s="123" t="s">
        <v>435</v>
      </c>
      <c r="D395" s="123" t="s">
        <v>515</v>
      </c>
      <c r="E395" s="123" t="s">
        <v>3467</v>
      </c>
      <c r="F395" s="201" t="s">
        <v>618</v>
      </c>
      <c r="G395" s="107">
        <v>2</v>
      </c>
      <c r="H395" s="107">
        <v>0</v>
      </c>
      <c r="I395" s="107">
        <f t="shared" si="6"/>
        <v>2</v>
      </c>
    </row>
    <row r="396" spans="1:9">
      <c r="A396" s="207">
        <v>2017</v>
      </c>
      <c r="B396" s="139" t="s">
        <v>2490</v>
      </c>
      <c r="C396" s="123" t="s">
        <v>435</v>
      </c>
      <c r="D396" s="123" t="s">
        <v>602</v>
      </c>
      <c r="E396" s="123" t="s">
        <v>3467</v>
      </c>
      <c r="F396" s="201" t="s">
        <v>618</v>
      </c>
      <c r="G396" s="107">
        <v>0</v>
      </c>
      <c r="H396" s="107">
        <v>1</v>
      </c>
      <c r="I396" s="107">
        <f t="shared" si="6"/>
        <v>1</v>
      </c>
    </row>
    <row r="397" spans="1:9">
      <c r="A397" s="207">
        <v>2017</v>
      </c>
      <c r="B397" s="139" t="s">
        <v>2490</v>
      </c>
      <c r="C397" s="123" t="s">
        <v>438</v>
      </c>
      <c r="D397" s="123" t="s">
        <v>641</v>
      </c>
      <c r="E397" s="123" t="s">
        <v>3596</v>
      </c>
      <c r="F397" s="201" t="s">
        <v>618</v>
      </c>
      <c r="G397" s="107">
        <v>1</v>
      </c>
      <c r="H397" s="107">
        <v>0</v>
      </c>
      <c r="I397" s="107">
        <f t="shared" si="6"/>
        <v>1</v>
      </c>
    </row>
    <row r="398" spans="1:9">
      <c r="A398" s="207">
        <v>2017</v>
      </c>
      <c r="B398" s="139" t="s">
        <v>2490</v>
      </c>
      <c r="C398" s="123" t="s">
        <v>517</v>
      </c>
      <c r="D398" s="123" t="s">
        <v>556</v>
      </c>
      <c r="E398" s="123" t="s">
        <v>3491</v>
      </c>
      <c r="F398" s="201" t="s">
        <v>618</v>
      </c>
      <c r="G398" s="107">
        <v>0</v>
      </c>
      <c r="H398" s="107">
        <v>1</v>
      </c>
      <c r="I398" s="107">
        <f t="shared" si="6"/>
        <v>1</v>
      </c>
    </row>
    <row r="399" spans="1:9">
      <c r="A399" s="207">
        <v>2017</v>
      </c>
      <c r="B399" s="139" t="s">
        <v>2490</v>
      </c>
      <c r="C399" s="123" t="s">
        <v>517</v>
      </c>
      <c r="D399" s="123" t="s">
        <v>518</v>
      </c>
      <c r="E399" s="123" t="s">
        <v>3478</v>
      </c>
      <c r="F399" s="201" t="s">
        <v>618</v>
      </c>
      <c r="G399" s="107">
        <v>3</v>
      </c>
      <c r="H399" s="107">
        <v>1</v>
      </c>
      <c r="I399" s="107">
        <f t="shared" si="6"/>
        <v>4</v>
      </c>
    </row>
    <row r="400" spans="1:9">
      <c r="A400" s="207">
        <v>2017</v>
      </c>
      <c r="B400" s="139" t="s">
        <v>2490</v>
      </c>
      <c r="C400" s="123" t="s">
        <v>441</v>
      </c>
      <c r="D400" s="123" t="s">
        <v>519</v>
      </c>
      <c r="E400" s="123" t="s">
        <v>3505</v>
      </c>
      <c r="F400" s="201" t="s">
        <v>618</v>
      </c>
      <c r="G400" s="107">
        <v>2</v>
      </c>
      <c r="H400" s="107">
        <v>0</v>
      </c>
      <c r="I400" s="107">
        <f t="shared" si="6"/>
        <v>2</v>
      </c>
    </row>
    <row r="401" spans="1:9">
      <c r="A401" s="207">
        <v>2017</v>
      </c>
      <c r="B401" s="139" t="s">
        <v>2490</v>
      </c>
      <c r="C401" s="123" t="s">
        <v>441</v>
      </c>
      <c r="D401" s="123" t="s">
        <v>2627</v>
      </c>
      <c r="E401" s="123" t="s">
        <v>3624</v>
      </c>
      <c r="F401" s="201" t="s">
        <v>618</v>
      </c>
      <c r="G401" s="107">
        <v>1</v>
      </c>
      <c r="H401" s="107">
        <v>0</v>
      </c>
      <c r="I401" s="107">
        <f t="shared" si="6"/>
        <v>1</v>
      </c>
    </row>
    <row r="402" spans="1:9">
      <c r="A402" s="207">
        <v>2017</v>
      </c>
      <c r="B402" s="139" t="s">
        <v>2490</v>
      </c>
      <c r="C402" s="123" t="s">
        <v>446</v>
      </c>
      <c r="D402" s="123" t="s">
        <v>604</v>
      </c>
      <c r="E402" s="123" t="s">
        <v>3599</v>
      </c>
      <c r="F402" s="201" t="s">
        <v>618</v>
      </c>
      <c r="G402" s="107">
        <v>0</v>
      </c>
      <c r="H402" s="107">
        <v>2</v>
      </c>
      <c r="I402" s="107">
        <f t="shared" si="6"/>
        <v>2</v>
      </c>
    </row>
    <row r="403" spans="1:9">
      <c r="A403" s="207">
        <v>2017</v>
      </c>
      <c r="B403" s="139" t="s">
        <v>2490</v>
      </c>
      <c r="C403" s="123" t="s">
        <v>446</v>
      </c>
      <c r="D403" s="123" t="s">
        <v>606</v>
      </c>
      <c r="E403" s="123" t="s">
        <v>3599</v>
      </c>
      <c r="F403" s="201" t="s">
        <v>618</v>
      </c>
      <c r="G403" s="107">
        <v>1</v>
      </c>
      <c r="H403" s="107">
        <v>3</v>
      </c>
      <c r="I403" s="107">
        <f t="shared" si="6"/>
        <v>4</v>
      </c>
    </row>
    <row r="404" spans="1:9">
      <c r="A404" s="207">
        <v>2017</v>
      </c>
      <c r="B404" s="141" t="s">
        <v>644</v>
      </c>
      <c r="C404" s="123" t="s">
        <v>410</v>
      </c>
      <c r="D404" s="123" t="s">
        <v>1886</v>
      </c>
      <c r="E404" s="123" t="s">
        <v>3471</v>
      </c>
      <c r="F404" s="201" t="s">
        <v>2956</v>
      </c>
      <c r="G404" s="107">
        <v>5</v>
      </c>
      <c r="H404" s="107">
        <v>4</v>
      </c>
      <c r="I404" s="107">
        <f t="shared" si="6"/>
        <v>9</v>
      </c>
    </row>
    <row r="405" spans="1:9">
      <c r="A405" s="207">
        <v>2017</v>
      </c>
      <c r="B405" s="141" t="s">
        <v>644</v>
      </c>
      <c r="C405" s="123" t="s">
        <v>410</v>
      </c>
      <c r="D405" s="123" t="s">
        <v>2968</v>
      </c>
      <c r="E405" s="123" t="s">
        <v>3455</v>
      </c>
      <c r="F405" s="201" t="s">
        <v>2956</v>
      </c>
      <c r="G405" s="107">
        <v>1</v>
      </c>
      <c r="H405" s="107">
        <v>0</v>
      </c>
      <c r="I405" s="107">
        <f t="shared" si="6"/>
        <v>1</v>
      </c>
    </row>
    <row r="406" spans="1:9">
      <c r="A406" s="207">
        <v>2017</v>
      </c>
      <c r="B406" s="141" t="s">
        <v>644</v>
      </c>
      <c r="C406" s="123" t="s">
        <v>410</v>
      </c>
      <c r="D406" s="123" t="s">
        <v>2957</v>
      </c>
      <c r="E406" s="123" t="s">
        <v>3470</v>
      </c>
      <c r="F406" s="201" t="s">
        <v>2956</v>
      </c>
      <c r="G406" s="107">
        <v>0</v>
      </c>
      <c r="H406" s="107">
        <v>3</v>
      </c>
      <c r="I406" s="107">
        <f t="shared" si="6"/>
        <v>3</v>
      </c>
    </row>
    <row r="407" spans="1:9">
      <c r="A407" s="207">
        <v>2017</v>
      </c>
      <c r="B407" s="141" t="s">
        <v>644</v>
      </c>
      <c r="C407" s="123" t="s">
        <v>410</v>
      </c>
      <c r="D407" s="123" t="s">
        <v>2969</v>
      </c>
      <c r="E407" s="123" t="s">
        <v>5036</v>
      </c>
      <c r="F407" s="201" t="s">
        <v>2956</v>
      </c>
      <c r="G407" s="107">
        <v>1</v>
      </c>
      <c r="H407" s="107">
        <v>0</v>
      </c>
      <c r="I407" s="107">
        <f t="shared" si="6"/>
        <v>1</v>
      </c>
    </row>
    <row r="408" spans="1:9">
      <c r="A408" s="207">
        <v>2017</v>
      </c>
      <c r="B408" s="141" t="s">
        <v>644</v>
      </c>
      <c r="C408" s="123" t="s">
        <v>410</v>
      </c>
      <c r="D408" s="123" t="s">
        <v>1877</v>
      </c>
      <c r="E408" s="123" t="s">
        <v>3729</v>
      </c>
      <c r="F408" s="201" t="s">
        <v>2956</v>
      </c>
      <c r="G408" s="107">
        <v>0</v>
      </c>
      <c r="H408" s="107">
        <v>1</v>
      </c>
      <c r="I408" s="107">
        <f t="shared" si="6"/>
        <v>1</v>
      </c>
    </row>
    <row r="409" spans="1:9">
      <c r="A409" s="207">
        <v>2017</v>
      </c>
      <c r="B409" s="141" t="s">
        <v>644</v>
      </c>
      <c r="C409" s="123" t="s">
        <v>411</v>
      </c>
      <c r="D409" s="123" t="s">
        <v>2970</v>
      </c>
      <c r="E409" s="123" t="s">
        <v>3619</v>
      </c>
      <c r="F409" s="201" t="s">
        <v>2956</v>
      </c>
      <c r="G409" s="107">
        <v>0</v>
      </c>
      <c r="H409" s="107">
        <v>1</v>
      </c>
      <c r="I409" s="107">
        <f t="shared" si="6"/>
        <v>1</v>
      </c>
    </row>
    <row r="410" spans="1:9">
      <c r="A410" s="207">
        <v>2017</v>
      </c>
      <c r="B410" s="141" t="s">
        <v>644</v>
      </c>
      <c r="C410" s="123" t="s">
        <v>580</v>
      </c>
      <c r="D410" s="123" t="s">
        <v>4996</v>
      </c>
      <c r="E410" s="123" t="s">
        <v>3880</v>
      </c>
      <c r="F410" s="201" t="s">
        <v>2956</v>
      </c>
      <c r="G410" s="107">
        <v>0</v>
      </c>
      <c r="H410" s="107">
        <v>1</v>
      </c>
      <c r="I410" s="107">
        <f t="shared" si="6"/>
        <v>1</v>
      </c>
    </row>
    <row r="411" spans="1:9">
      <c r="A411" s="207">
        <v>2017</v>
      </c>
      <c r="B411" s="141" t="s">
        <v>644</v>
      </c>
      <c r="C411" s="123" t="s">
        <v>414</v>
      </c>
      <c r="D411" s="123" t="s">
        <v>2961</v>
      </c>
      <c r="E411" s="123" t="s">
        <v>3736</v>
      </c>
      <c r="F411" s="201" t="s">
        <v>2956</v>
      </c>
      <c r="G411" s="107">
        <v>0</v>
      </c>
      <c r="H411" s="107">
        <v>1</v>
      </c>
      <c r="I411" s="107">
        <f t="shared" si="6"/>
        <v>1</v>
      </c>
    </row>
    <row r="412" spans="1:9">
      <c r="A412" s="207">
        <v>2017</v>
      </c>
      <c r="B412" s="141" t="s">
        <v>644</v>
      </c>
      <c r="C412" s="123" t="s">
        <v>416</v>
      </c>
      <c r="D412" s="123" t="s">
        <v>484</v>
      </c>
      <c r="E412" s="123" t="s">
        <v>3460</v>
      </c>
      <c r="F412" s="201" t="s">
        <v>2956</v>
      </c>
      <c r="G412" s="107">
        <v>1</v>
      </c>
      <c r="H412" s="107">
        <v>0</v>
      </c>
      <c r="I412" s="107">
        <f t="shared" si="6"/>
        <v>1</v>
      </c>
    </row>
    <row r="413" spans="1:9">
      <c r="A413" s="207">
        <v>2017</v>
      </c>
      <c r="B413" s="141" t="s">
        <v>644</v>
      </c>
      <c r="C413" s="123" t="s">
        <v>416</v>
      </c>
      <c r="D413" s="123" t="s">
        <v>582</v>
      </c>
      <c r="E413" s="123" t="s">
        <v>3525</v>
      </c>
      <c r="F413" s="201" t="s">
        <v>2956</v>
      </c>
      <c r="G413" s="107">
        <v>0</v>
      </c>
      <c r="H413" s="107">
        <v>6</v>
      </c>
      <c r="I413" s="107">
        <f t="shared" si="6"/>
        <v>6</v>
      </c>
    </row>
    <row r="414" spans="1:9">
      <c r="A414" s="207">
        <v>2017</v>
      </c>
      <c r="B414" s="141" t="s">
        <v>644</v>
      </c>
      <c r="C414" s="123" t="s">
        <v>1880</v>
      </c>
      <c r="D414" s="123" t="s">
        <v>1881</v>
      </c>
      <c r="E414" s="123" t="s">
        <v>3730</v>
      </c>
      <c r="F414" s="201" t="s">
        <v>2956</v>
      </c>
      <c r="G414" s="107">
        <v>0</v>
      </c>
      <c r="H414" s="107">
        <v>1</v>
      </c>
      <c r="I414" s="107">
        <f t="shared" si="6"/>
        <v>1</v>
      </c>
    </row>
    <row r="415" spans="1:9">
      <c r="A415" s="207">
        <v>2017</v>
      </c>
      <c r="B415" s="141" t="s">
        <v>644</v>
      </c>
      <c r="C415" s="123" t="s">
        <v>584</v>
      </c>
      <c r="D415" s="123" t="s">
        <v>631</v>
      </c>
      <c r="E415" s="123" t="s">
        <v>3846</v>
      </c>
      <c r="F415" s="201" t="s">
        <v>2956</v>
      </c>
      <c r="G415" s="107">
        <v>0</v>
      </c>
      <c r="H415" s="107">
        <v>5</v>
      </c>
      <c r="I415" s="107">
        <f t="shared" si="6"/>
        <v>5</v>
      </c>
    </row>
    <row r="416" spans="1:9">
      <c r="A416" s="207">
        <v>2017</v>
      </c>
      <c r="B416" s="141" t="s">
        <v>644</v>
      </c>
      <c r="C416" s="123" t="s">
        <v>423</v>
      </c>
      <c r="D416" s="123" t="s">
        <v>2963</v>
      </c>
      <c r="E416" s="123" t="s">
        <v>3614</v>
      </c>
      <c r="F416" s="201" t="s">
        <v>2956</v>
      </c>
      <c r="G416" s="107">
        <v>0</v>
      </c>
      <c r="H416" s="107">
        <v>2</v>
      </c>
      <c r="I416" s="107">
        <f t="shared" si="6"/>
        <v>2</v>
      </c>
    </row>
    <row r="417" spans="1:9">
      <c r="A417" s="207">
        <v>2017</v>
      </c>
      <c r="B417" s="141" t="s">
        <v>644</v>
      </c>
      <c r="C417" s="123" t="s">
        <v>424</v>
      </c>
      <c r="D417" s="123" t="s">
        <v>502</v>
      </c>
      <c r="E417" s="123" t="s">
        <v>3821</v>
      </c>
      <c r="F417" s="201" t="s">
        <v>2956</v>
      </c>
      <c r="G417" s="107">
        <v>0</v>
      </c>
      <c r="H417" s="107">
        <v>1</v>
      </c>
      <c r="I417" s="107">
        <f t="shared" si="6"/>
        <v>1</v>
      </c>
    </row>
    <row r="418" spans="1:9">
      <c r="A418" s="207">
        <v>2017</v>
      </c>
      <c r="B418" s="141" t="s">
        <v>644</v>
      </c>
      <c r="C418" s="123" t="s">
        <v>424</v>
      </c>
      <c r="D418" s="123" t="s">
        <v>648</v>
      </c>
      <c r="E418" s="123" t="s">
        <v>3840</v>
      </c>
      <c r="F418" s="201" t="s">
        <v>2956</v>
      </c>
      <c r="G418" s="107">
        <v>1</v>
      </c>
      <c r="H418" s="107">
        <v>0</v>
      </c>
      <c r="I418" s="107">
        <f t="shared" si="6"/>
        <v>1</v>
      </c>
    </row>
    <row r="419" spans="1:9">
      <c r="A419" s="207">
        <v>2017</v>
      </c>
      <c r="B419" s="141" t="s">
        <v>644</v>
      </c>
      <c r="C419" s="123" t="s">
        <v>427</v>
      </c>
      <c r="D419" s="123" t="s">
        <v>527</v>
      </c>
      <c r="E419" s="123" t="s">
        <v>3507</v>
      </c>
      <c r="F419" s="201" t="s">
        <v>2956</v>
      </c>
      <c r="G419" s="107">
        <v>2</v>
      </c>
      <c r="H419" s="107">
        <v>3</v>
      </c>
      <c r="I419" s="107">
        <f t="shared" si="6"/>
        <v>5</v>
      </c>
    </row>
    <row r="420" spans="1:9">
      <c r="A420" s="207">
        <v>2017</v>
      </c>
      <c r="B420" s="141" t="s">
        <v>644</v>
      </c>
      <c r="C420" s="123" t="s">
        <v>430</v>
      </c>
      <c r="D420" s="123" t="s">
        <v>5018</v>
      </c>
      <c r="E420" s="123" t="s">
        <v>3839</v>
      </c>
      <c r="F420" s="201" t="s">
        <v>2956</v>
      </c>
      <c r="G420" s="107">
        <v>0</v>
      </c>
      <c r="H420" s="107">
        <v>1</v>
      </c>
      <c r="I420" s="107">
        <f t="shared" si="6"/>
        <v>1</v>
      </c>
    </row>
    <row r="421" spans="1:9">
      <c r="A421" s="207">
        <v>2017</v>
      </c>
      <c r="B421" s="141" t="s">
        <v>644</v>
      </c>
      <c r="C421" s="123" t="s">
        <v>433</v>
      </c>
      <c r="D421" s="123" t="s">
        <v>2629</v>
      </c>
      <c r="E421" s="123" t="s">
        <v>3522</v>
      </c>
      <c r="F421" s="201" t="s">
        <v>2956</v>
      </c>
      <c r="G421" s="107">
        <v>0</v>
      </c>
      <c r="H421" s="107">
        <v>4</v>
      </c>
      <c r="I421" s="107">
        <f t="shared" si="6"/>
        <v>4</v>
      </c>
    </row>
    <row r="422" spans="1:9">
      <c r="A422" s="207">
        <v>2017</v>
      </c>
      <c r="B422" s="141" t="s">
        <v>644</v>
      </c>
      <c r="C422" s="123" t="s">
        <v>433</v>
      </c>
      <c r="D422" s="123" t="s">
        <v>4961</v>
      </c>
      <c r="E422" s="123" t="s">
        <v>3814</v>
      </c>
      <c r="F422" s="201" t="s">
        <v>2956</v>
      </c>
      <c r="G422" s="107">
        <v>1</v>
      </c>
      <c r="H422" s="107">
        <v>1</v>
      </c>
      <c r="I422" s="107">
        <f t="shared" si="6"/>
        <v>2</v>
      </c>
    </row>
    <row r="423" spans="1:9">
      <c r="A423" s="207">
        <v>2017</v>
      </c>
      <c r="B423" s="141" t="s">
        <v>644</v>
      </c>
      <c r="C423" s="123" t="s">
        <v>433</v>
      </c>
      <c r="D423" s="123" t="s">
        <v>2965</v>
      </c>
      <c r="E423" s="123" t="s">
        <v>3842</v>
      </c>
      <c r="F423" s="201" t="s">
        <v>2956</v>
      </c>
      <c r="G423" s="107">
        <v>1</v>
      </c>
      <c r="H423" s="107">
        <v>0</v>
      </c>
      <c r="I423" s="107">
        <f t="shared" si="6"/>
        <v>1</v>
      </c>
    </row>
    <row r="424" spans="1:9">
      <c r="A424" s="207">
        <v>2017</v>
      </c>
      <c r="B424" s="141" t="s">
        <v>644</v>
      </c>
      <c r="C424" s="123" t="s">
        <v>433</v>
      </c>
      <c r="D424" s="123" t="s">
        <v>1897</v>
      </c>
      <c r="E424" s="123" t="s">
        <v>3490</v>
      </c>
      <c r="F424" s="201" t="s">
        <v>2956</v>
      </c>
      <c r="G424" s="107">
        <v>3</v>
      </c>
      <c r="H424" s="107">
        <v>0</v>
      </c>
      <c r="I424" s="107">
        <f t="shared" si="6"/>
        <v>3</v>
      </c>
    </row>
    <row r="425" spans="1:9">
      <c r="A425" s="207">
        <v>2017</v>
      </c>
      <c r="B425" s="141" t="s">
        <v>644</v>
      </c>
      <c r="C425" s="123" t="s">
        <v>433</v>
      </c>
      <c r="D425" s="123" t="s">
        <v>595</v>
      </c>
      <c r="E425" s="123" t="s">
        <v>3572</v>
      </c>
      <c r="F425" s="201" t="s">
        <v>2956</v>
      </c>
      <c r="G425" s="107">
        <v>0</v>
      </c>
      <c r="H425" s="107">
        <v>1</v>
      </c>
      <c r="I425" s="107">
        <f t="shared" si="6"/>
        <v>1</v>
      </c>
    </row>
    <row r="426" spans="1:9">
      <c r="A426" s="207">
        <v>2017</v>
      </c>
      <c r="B426" s="141" t="s">
        <v>644</v>
      </c>
      <c r="C426" s="123" t="s">
        <v>433</v>
      </c>
      <c r="D426" s="123" t="s">
        <v>614</v>
      </c>
      <c r="E426" s="123" t="s">
        <v>3859</v>
      </c>
      <c r="F426" s="201" t="s">
        <v>2956</v>
      </c>
      <c r="G426" s="107">
        <v>0</v>
      </c>
      <c r="H426" s="107">
        <v>2</v>
      </c>
      <c r="I426" s="107">
        <f t="shared" si="6"/>
        <v>2</v>
      </c>
    </row>
    <row r="427" spans="1:9">
      <c r="A427" s="207">
        <v>2017</v>
      </c>
      <c r="B427" s="141" t="s">
        <v>644</v>
      </c>
      <c r="C427" s="123" t="s">
        <v>433</v>
      </c>
      <c r="D427" s="123" t="s">
        <v>3706</v>
      </c>
      <c r="E427" s="123" t="s">
        <v>3520</v>
      </c>
      <c r="F427" s="201" t="s">
        <v>2956</v>
      </c>
      <c r="G427" s="107">
        <v>2</v>
      </c>
      <c r="H427" s="107">
        <v>0</v>
      </c>
      <c r="I427" s="107">
        <f t="shared" si="6"/>
        <v>2</v>
      </c>
    </row>
    <row r="428" spans="1:9">
      <c r="A428" s="207">
        <v>2017</v>
      </c>
      <c r="B428" s="141" t="s">
        <v>644</v>
      </c>
      <c r="C428" s="123" t="s">
        <v>434</v>
      </c>
      <c r="D428" s="123" t="s">
        <v>5033</v>
      </c>
      <c r="E428" s="123" t="s">
        <v>3543</v>
      </c>
      <c r="F428" s="201" t="s">
        <v>2956</v>
      </c>
      <c r="G428" s="107">
        <v>0</v>
      </c>
      <c r="H428" s="107">
        <v>1</v>
      </c>
      <c r="I428" s="107">
        <f t="shared" si="6"/>
        <v>1</v>
      </c>
    </row>
    <row r="429" spans="1:9">
      <c r="A429" s="207">
        <v>2017</v>
      </c>
      <c r="B429" s="141" t="s">
        <v>644</v>
      </c>
      <c r="C429" s="123" t="s">
        <v>435</v>
      </c>
      <c r="D429" s="123" t="s">
        <v>655</v>
      </c>
      <c r="E429" s="123" t="s">
        <v>3854</v>
      </c>
      <c r="F429" s="201" t="s">
        <v>2956</v>
      </c>
      <c r="G429" s="107">
        <v>1</v>
      </c>
      <c r="H429" s="107">
        <v>1</v>
      </c>
      <c r="I429" s="107">
        <f t="shared" si="6"/>
        <v>2</v>
      </c>
    </row>
    <row r="430" spans="1:9">
      <c r="A430" s="207">
        <v>2017</v>
      </c>
      <c r="B430" s="141" t="s">
        <v>644</v>
      </c>
      <c r="C430" s="123" t="s">
        <v>435</v>
      </c>
      <c r="D430" s="123" t="s">
        <v>602</v>
      </c>
      <c r="E430" s="123" t="s">
        <v>3467</v>
      </c>
      <c r="F430" s="201" t="s">
        <v>2956</v>
      </c>
      <c r="G430" s="107">
        <v>0</v>
      </c>
      <c r="H430" s="107">
        <v>1</v>
      </c>
      <c r="I430" s="107">
        <f t="shared" si="6"/>
        <v>1</v>
      </c>
    </row>
    <row r="431" spans="1:9">
      <c r="A431" s="207">
        <v>2017</v>
      </c>
      <c r="B431" s="141" t="s">
        <v>644</v>
      </c>
      <c r="C431" s="123" t="s">
        <v>554</v>
      </c>
      <c r="D431" s="123" t="s">
        <v>2973</v>
      </c>
      <c r="E431" s="123" t="s">
        <v>3745</v>
      </c>
      <c r="F431" s="201" t="s">
        <v>2956</v>
      </c>
      <c r="G431" s="107">
        <v>1</v>
      </c>
      <c r="H431" s="107">
        <v>2</v>
      </c>
      <c r="I431" s="107">
        <f t="shared" si="6"/>
        <v>3</v>
      </c>
    </row>
    <row r="432" spans="1:9">
      <c r="A432" s="207">
        <v>2017</v>
      </c>
      <c r="B432" s="141" t="s">
        <v>644</v>
      </c>
      <c r="C432" s="123" t="s">
        <v>446</v>
      </c>
      <c r="D432" s="123" t="s">
        <v>604</v>
      </c>
      <c r="E432" s="123" t="s">
        <v>3599</v>
      </c>
      <c r="F432" s="201" t="s">
        <v>2956</v>
      </c>
      <c r="G432" s="107">
        <v>0</v>
      </c>
      <c r="H432" s="107">
        <v>1</v>
      </c>
      <c r="I432" s="107">
        <f t="shared" si="6"/>
        <v>1</v>
      </c>
    </row>
    <row r="433" spans="1:9">
      <c r="A433" s="207">
        <v>2017</v>
      </c>
      <c r="B433" s="141" t="s">
        <v>644</v>
      </c>
      <c r="C433" s="123" t="s">
        <v>446</v>
      </c>
      <c r="D433" s="123" t="s">
        <v>605</v>
      </c>
      <c r="E433" s="123" t="s">
        <v>3860</v>
      </c>
      <c r="F433" s="201" t="s">
        <v>2956</v>
      </c>
      <c r="G433" s="107">
        <v>0</v>
      </c>
      <c r="H433" s="107">
        <v>1</v>
      </c>
      <c r="I433" s="107">
        <f t="shared" si="6"/>
        <v>1</v>
      </c>
    </row>
    <row r="434" spans="1:9">
      <c r="A434" s="113">
        <v>2018</v>
      </c>
      <c r="B434" s="139" t="s">
        <v>2490</v>
      </c>
      <c r="C434" s="123" t="s">
        <v>410</v>
      </c>
      <c r="D434" s="123" t="s">
        <v>2606</v>
      </c>
      <c r="E434" s="123" t="s">
        <v>3498</v>
      </c>
      <c r="F434" s="201" t="s">
        <v>618</v>
      </c>
      <c r="G434" s="107">
        <v>0</v>
      </c>
      <c r="H434" s="107">
        <v>3</v>
      </c>
      <c r="I434" s="107">
        <f t="shared" si="6"/>
        <v>3</v>
      </c>
    </row>
    <row r="435" spans="1:9">
      <c r="A435" s="113">
        <v>2018</v>
      </c>
      <c r="B435" s="139" t="s">
        <v>2490</v>
      </c>
      <c r="C435" s="123" t="s">
        <v>410</v>
      </c>
      <c r="D435" s="123" t="s">
        <v>4989</v>
      </c>
      <c r="E435" s="123" t="s">
        <v>3743</v>
      </c>
      <c r="F435" s="201" t="s">
        <v>618</v>
      </c>
      <c r="G435" s="107">
        <v>0</v>
      </c>
      <c r="H435" s="107">
        <v>1</v>
      </c>
      <c r="I435" s="107">
        <f t="shared" si="6"/>
        <v>1</v>
      </c>
    </row>
    <row r="436" spans="1:9">
      <c r="A436" s="113">
        <v>2018</v>
      </c>
      <c r="B436" s="139" t="s">
        <v>2490</v>
      </c>
      <c r="C436" s="123" t="s">
        <v>410</v>
      </c>
      <c r="D436" s="123" t="s">
        <v>1886</v>
      </c>
      <c r="E436" s="123" t="s">
        <v>3471</v>
      </c>
      <c r="F436" s="201" t="s">
        <v>618</v>
      </c>
      <c r="G436" s="107">
        <v>2</v>
      </c>
      <c r="H436" s="107">
        <v>0</v>
      </c>
      <c r="I436" s="107">
        <f t="shared" si="6"/>
        <v>2</v>
      </c>
    </row>
    <row r="437" spans="1:9">
      <c r="A437" s="113">
        <v>2018</v>
      </c>
      <c r="B437" s="139" t="s">
        <v>2490</v>
      </c>
      <c r="C437" s="123" t="s">
        <v>410</v>
      </c>
      <c r="D437" s="123" t="s">
        <v>627</v>
      </c>
      <c r="E437" s="123" t="s">
        <v>3455</v>
      </c>
      <c r="F437" s="201" t="s">
        <v>618</v>
      </c>
      <c r="G437" s="107">
        <v>1</v>
      </c>
      <c r="H437" s="107">
        <v>1</v>
      </c>
      <c r="I437" s="107">
        <f t="shared" si="6"/>
        <v>2</v>
      </c>
    </row>
    <row r="438" spans="1:9">
      <c r="A438" s="113">
        <v>2018</v>
      </c>
      <c r="B438" s="139" t="s">
        <v>2490</v>
      </c>
      <c r="C438" s="123" t="s">
        <v>410</v>
      </c>
      <c r="D438" s="123" t="s">
        <v>575</v>
      </c>
      <c r="E438" s="123" t="s">
        <v>3855</v>
      </c>
      <c r="F438" s="201" t="s">
        <v>618</v>
      </c>
      <c r="G438" s="107">
        <v>0</v>
      </c>
      <c r="H438" s="107">
        <v>1</v>
      </c>
      <c r="I438" s="107">
        <f t="shared" si="6"/>
        <v>1</v>
      </c>
    </row>
    <row r="439" spans="1:9">
      <c r="A439" s="113">
        <v>2018</v>
      </c>
      <c r="B439" s="139" t="s">
        <v>2490</v>
      </c>
      <c r="C439" s="123" t="s">
        <v>410</v>
      </c>
      <c r="D439" s="123" t="s">
        <v>576</v>
      </c>
      <c r="E439" s="123" t="s">
        <v>3454</v>
      </c>
      <c r="F439" s="201" t="s">
        <v>618</v>
      </c>
      <c r="G439" s="107">
        <v>1</v>
      </c>
      <c r="H439" s="107">
        <v>1</v>
      </c>
      <c r="I439" s="107">
        <f t="shared" si="6"/>
        <v>2</v>
      </c>
    </row>
    <row r="440" spans="1:9">
      <c r="A440" s="113">
        <v>2018</v>
      </c>
      <c r="B440" s="139" t="s">
        <v>2490</v>
      </c>
      <c r="C440" s="123" t="s">
        <v>410</v>
      </c>
      <c r="D440" s="123" t="s">
        <v>2968</v>
      </c>
      <c r="E440" s="123" t="s">
        <v>3455</v>
      </c>
      <c r="F440" s="201" t="s">
        <v>618</v>
      </c>
      <c r="G440" s="107">
        <v>1</v>
      </c>
      <c r="H440" s="107">
        <v>3</v>
      </c>
      <c r="I440" s="107">
        <f t="shared" si="6"/>
        <v>4</v>
      </c>
    </row>
    <row r="441" spans="1:9">
      <c r="A441" s="113">
        <v>2018</v>
      </c>
      <c r="B441" s="139" t="s">
        <v>2490</v>
      </c>
      <c r="C441" s="123" t="s">
        <v>410</v>
      </c>
      <c r="D441" s="123" t="s">
        <v>2638</v>
      </c>
      <c r="E441" s="123" t="s">
        <v>3501</v>
      </c>
      <c r="F441" s="201" t="s">
        <v>618</v>
      </c>
      <c r="G441" s="107">
        <v>0</v>
      </c>
      <c r="H441" s="107">
        <v>1</v>
      </c>
      <c r="I441" s="107">
        <f t="shared" si="6"/>
        <v>1</v>
      </c>
    </row>
    <row r="442" spans="1:9">
      <c r="A442" s="113">
        <v>2018</v>
      </c>
      <c r="B442" s="139" t="s">
        <v>2490</v>
      </c>
      <c r="C442" s="123" t="s">
        <v>410</v>
      </c>
      <c r="D442" s="123" t="s">
        <v>2639</v>
      </c>
      <c r="E442" s="123" t="s">
        <v>3457</v>
      </c>
      <c r="F442" s="201" t="s">
        <v>618</v>
      </c>
      <c r="G442" s="107">
        <v>1</v>
      </c>
      <c r="H442" s="107">
        <v>1</v>
      </c>
      <c r="I442" s="107">
        <f t="shared" si="6"/>
        <v>2</v>
      </c>
    </row>
    <row r="443" spans="1:9">
      <c r="A443" s="113">
        <v>2018</v>
      </c>
      <c r="B443" s="139" t="s">
        <v>2490</v>
      </c>
      <c r="C443" s="123" t="s">
        <v>410</v>
      </c>
      <c r="D443" s="123" t="s">
        <v>577</v>
      </c>
      <c r="E443" s="123" t="s">
        <v>3589</v>
      </c>
      <c r="F443" s="201" t="s">
        <v>618</v>
      </c>
      <c r="G443" s="107">
        <v>0</v>
      </c>
      <c r="H443" s="107">
        <v>1</v>
      </c>
      <c r="I443" s="107">
        <f t="shared" si="6"/>
        <v>1</v>
      </c>
    </row>
    <row r="444" spans="1:9">
      <c r="A444" s="113">
        <v>2018</v>
      </c>
      <c r="B444" s="139" t="s">
        <v>2490</v>
      </c>
      <c r="C444" s="123" t="s">
        <v>410</v>
      </c>
      <c r="D444" s="123" t="s">
        <v>578</v>
      </c>
      <c r="E444" s="123" t="s">
        <v>3481</v>
      </c>
      <c r="F444" s="201" t="s">
        <v>618</v>
      </c>
      <c r="G444" s="107">
        <v>1</v>
      </c>
      <c r="H444" s="107">
        <v>2</v>
      </c>
      <c r="I444" s="107">
        <f t="shared" si="6"/>
        <v>3</v>
      </c>
    </row>
    <row r="445" spans="1:9">
      <c r="A445" s="113">
        <v>2018</v>
      </c>
      <c r="B445" s="139" t="s">
        <v>2490</v>
      </c>
      <c r="C445" s="123" t="s">
        <v>410</v>
      </c>
      <c r="D445" s="123" t="s">
        <v>4977</v>
      </c>
      <c r="E445" s="123" t="s">
        <v>4990</v>
      </c>
      <c r="F445" s="201" t="s">
        <v>618</v>
      </c>
      <c r="G445" s="107">
        <v>3</v>
      </c>
      <c r="H445" s="107">
        <v>0</v>
      </c>
      <c r="I445" s="107">
        <f t="shared" si="6"/>
        <v>3</v>
      </c>
    </row>
    <row r="446" spans="1:9">
      <c r="A446" s="113">
        <v>2018</v>
      </c>
      <c r="B446" s="139" t="s">
        <v>2490</v>
      </c>
      <c r="C446" s="123" t="s">
        <v>410</v>
      </c>
      <c r="D446" s="123" t="s">
        <v>625</v>
      </c>
      <c r="E446" s="123" t="s">
        <v>3541</v>
      </c>
      <c r="F446" s="201" t="s">
        <v>618</v>
      </c>
      <c r="G446" s="107">
        <v>0</v>
      </c>
      <c r="H446" s="107">
        <v>1</v>
      </c>
      <c r="I446" s="107">
        <f t="shared" si="6"/>
        <v>1</v>
      </c>
    </row>
    <row r="447" spans="1:9">
      <c r="A447" s="113">
        <v>2018</v>
      </c>
      <c r="B447" s="139" t="s">
        <v>2490</v>
      </c>
      <c r="C447" s="123" t="s">
        <v>411</v>
      </c>
      <c r="D447" s="123" t="s">
        <v>476</v>
      </c>
      <c r="E447" s="123" t="s">
        <v>3619</v>
      </c>
      <c r="F447" s="201" t="s">
        <v>618</v>
      </c>
      <c r="G447" s="107">
        <v>3</v>
      </c>
      <c r="H447" s="107">
        <v>0</v>
      </c>
      <c r="I447" s="107">
        <f t="shared" si="6"/>
        <v>3</v>
      </c>
    </row>
    <row r="448" spans="1:9">
      <c r="A448" s="113">
        <v>2018</v>
      </c>
      <c r="B448" s="139" t="s">
        <v>2490</v>
      </c>
      <c r="C448" s="123" t="s">
        <v>412</v>
      </c>
      <c r="D448" s="123" t="s">
        <v>478</v>
      </c>
      <c r="E448" s="123" t="s">
        <v>3472</v>
      </c>
      <c r="F448" s="201" t="s">
        <v>618</v>
      </c>
      <c r="G448" s="107">
        <v>1</v>
      </c>
      <c r="H448" s="107">
        <v>0</v>
      </c>
      <c r="I448" s="107">
        <f t="shared" si="6"/>
        <v>1</v>
      </c>
    </row>
    <row r="449" spans="1:9">
      <c r="A449" s="113">
        <v>2018</v>
      </c>
      <c r="B449" s="139" t="s">
        <v>2490</v>
      </c>
      <c r="C449" s="123" t="s">
        <v>412</v>
      </c>
      <c r="D449" s="123" t="s">
        <v>537</v>
      </c>
      <c r="E449" s="123" t="s">
        <v>3473</v>
      </c>
      <c r="F449" s="201" t="s">
        <v>618</v>
      </c>
      <c r="G449" s="107">
        <v>0</v>
      </c>
      <c r="H449" s="107">
        <v>1</v>
      </c>
      <c r="I449" s="107">
        <f t="shared" si="6"/>
        <v>1</v>
      </c>
    </row>
    <row r="450" spans="1:9">
      <c r="A450" s="113">
        <v>2018</v>
      </c>
      <c r="B450" s="139" t="s">
        <v>2490</v>
      </c>
      <c r="C450" s="123" t="s">
        <v>413</v>
      </c>
      <c r="D450" s="123" t="s">
        <v>587</v>
      </c>
      <c r="E450" s="123" t="s">
        <v>3566</v>
      </c>
      <c r="F450" s="201" t="s">
        <v>618</v>
      </c>
      <c r="G450" s="107">
        <v>2</v>
      </c>
      <c r="H450" s="107">
        <v>1</v>
      </c>
      <c r="I450" s="107">
        <f t="shared" ref="I450:I513" si="7">+H450+G450</f>
        <v>3</v>
      </c>
    </row>
    <row r="451" spans="1:9">
      <c r="A451" s="113">
        <v>2018</v>
      </c>
      <c r="B451" s="139" t="s">
        <v>2490</v>
      </c>
      <c r="C451" s="123" t="s">
        <v>580</v>
      </c>
      <c r="D451" s="123" t="s">
        <v>581</v>
      </c>
      <c r="E451" s="123" t="s">
        <v>3867</v>
      </c>
      <c r="F451" s="201" t="s">
        <v>618</v>
      </c>
      <c r="G451" s="107">
        <v>3</v>
      </c>
      <c r="H451" s="107">
        <v>1</v>
      </c>
      <c r="I451" s="107">
        <f t="shared" si="7"/>
        <v>4</v>
      </c>
    </row>
    <row r="452" spans="1:9">
      <c r="A452" s="113">
        <v>2018</v>
      </c>
      <c r="B452" s="139" t="s">
        <v>2490</v>
      </c>
      <c r="C452" s="123" t="s">
        <v>414</v>
      </c>
      <c r="D452" s="123" t="s">
        <v>4997</v>
      </c>
      <c r="E452" s="123" t="s">
        <v>5006</v>
      </c>
      <c r="F452" s="201" t="s">
        <v>618</v>
      </c>
      <c r="G452" s="107">
        <v>0</v>
      </c>
      <c r="H452" s="107">
        <v>1</v>
      </c>
      <c r="I452" s="107">
        <f t="shared" si="7"/>
        <v>1</v>
      </c>
    </row>
    <row r="453" spans="1:9">
      <c r="A453" s="113">
        <v>2018</v>
      </c>
      <c r="B453" s="139" t="s">
        <v>2490</v>
      </c>
      <c r="C453" s="123" t="s">
        <v>414</v>
      </c>
      <c r="D453" s="123" t="s">
        <v>4973</v>
      </c>
      <c r="E453" s="123" t="s">
        <v>3483</v>
      </c>
      <c r="F453" s="201" t="s">
        <v>618</v>
      </c>
      <c r="G453" s="107">
        <v>1</v>
      </c>
      <c r="H453" s="107">
        <v>0</v>
      </c>
      <c r="I453" s="107">
        <f t="shared" si="7"/>
        <v>1</v>
      </c>
    </row>
    <row r="454" spans="1:9">
      <c r="A454" s="113">
        <v>2018</v>
      </c>
      <c r="B454" s="139" t="s">
        <v>2490</v>
      </c>
      <c r="C454" s="123" t="s">
        <v>414</v>
      </c>
      <c r="D454" s="123" t="s">
        <v>480</v>
      </c>
      <c r="E454" s="123" t="s">
        <v>3606</v>
      </c>
      <c r="F454" s="201" t="s">
        <v>618</v>
      </c>
      <c r="G454" s="107">
        <v>2</v>
      </c>
      <c r="H454" s="107">
        <v>0</v>
      </c>
      <c r="I454" s="107">
        <f t="shared" si="7"/>
        <v>2</v>
      </c>
    </row>
    <row r="455" spans="1:9">
      <c r="A455" s="113">
        <v>2018</v>
      </c>
      <c r="B455" s="139" t="s">
        <v>2490</v>
      </c>
      <c r="C455" s="123" t="s">
        <v>415</v>
      </c>
      <c r="D455" s="123" t="s">
        <v>4978</v>
      </c>
      <c r="E455" s="123" t="s">
        <v>3608</v>
      </c>
      <c r="F455" s="201" t="s">
        <v>618</v>
      </c>
      <c r="G455" s="107">
        <v>1</v>
      </c>
      <c r="H455" s="107">
        <v>0</v>
      </c>
      <c r="I455" s="107">
        <f t="shared" si="7"/>
        <v>1</v>
      </c>
    </row>
    <row r="456" spans="1:9">
      <c r="A456" s="113">
        <v>2018</v>
      </c>
      <c r="B456" s="139" t="s">
        <v>2490</v>
      </c>
      <c r="C456" s="123" t="s">
        <v>416</v>
      </c>
      <c r="D456" s="123" t="s">
        <v>483</v>
      </c>
      <c r="E456" s="123" t="s">
        <v>3525</v>
      </c>
      <c r="F456" s="201" t="s">
        <v>618</v>
      </c>
      <c r="G456" s="107">
        <v>1</v>
      </c>
      <c r="H456" s="107">
        <v>0</v>
      </c>
      <c r="I456" s="107">
        <f t="shared" si="7"/>
        <v>1</v>
      </c>
    </row>
    <row r="457" spans="1:9">
      <c r="A457" s="113">
        <v>2018</v>
      </c>
      <c r="B457" s="139" t="s">
        <v>2490</v>
      </c>
      <c r="C457" s="123" t="s">
        <v>416</v>
      </c>
      <c r="D457" s="123" t="s">
        <v>4998</v>
      </c>
      <c r="E457" s="123" t="s">
        <v>3525</v>
      </c>
      <c r="F457" s="201" t="s">
        <v>618</v>
      </c>
      <c r="G457" s="107">
        <v>0</v>
      </c>
      <c r="H457" s="107">
        <v>1</v>
      </c>
      <c r="I457" s="107">
        <f t="shared" si="7"/>
        <v>1</v>
      </c>
    </row>
    <row r="458" spans="1:9">
      <c r="A458" s="113">
        <v>2018</v>
      </c>
      <c r="B458" s="139" t="s">
        <v>2490</v>
      </c>
      <c r="C458" s="123" t="s">
        <v>416</v>
      </c>
      <c r="D458" s="123" t="s">
        <v>4999</v>
      </c>
      <c r="E458" s="123" t="s">
        <v>3525</v>
      </c>
      <c r="F458" s="201" t="s">
        <v>618</v>
      </c>
      <c r="G458" s="107">
        <v>1</v>
      </c>
      <c r="H458" s="107">
        <v>0</v>
      </c>
      <c r="I458" s="107">
        <f t="shared" si="7"/>
        <v>1</v>
      </c>
    </row>
    <row r="459" spans="1:9">
      <c r="A459" s="113">
        <v>2018</v>
      </c>
      <c r="B459" s="139" t="s">
        <v>2490</v>
      </c>
      <c r="C459" s="123" t="s">
        <v>416</v>
      </c>
      <c r="D459" s="123" t="s">
        <v>485</v>
      </c>
      <c r="E459" s="123" t="s">
        <v>3525</v>
      </c>
      <c r="F459" s="201" t="s">
        <v>5045</v>
      </c>
      <c r="G459" s="107">
        <v>0</v>
      </c>
      <c r="H459" s="107">
        <v>3</v>
      </c>
      <c r="I459" s="107">
        <f t="shared" si="7"/>
        <v>3</v>
      </c>
    </row>
    <row r="460" spans="1:9">
      <c r="A460" s="113">
        <v>2018</v>
      </c>
      <c r="B460" s="139" t="s">
        <v>2490</v>
      </c>
      <c r="C460" s="123" t="s">
        <v>416</v>
      </c>
      <c r="D460" s="123" t="s">
        <v>5000</v>
      </c>
      <c r="E460" s="123" t="s">
        <v>3544</v>
      </c>
      <c r="F460" s="201" t="s">
        <v>618</v>
      </c>
      <c r="G460" s="107">
        <v>2</v>
      </c>
      <c r="H460" s="107">
        <v>0</v>
      </c>
      <c r="I460" s="107">
        <f t="shared" si="7"/>
        <v>2</v>
      </c>
    </row>
    <row r="461" spans="1:9">
      <c r="A461" s="113">
        <v>2018</v>
      </c>
      <c r="B461" s="139" t="s">
        <v>2490</v>
      </c>
      <c r="C461" s="123" t="s">
        <v>417</v>
      </c>
      <c r="D461" s="123" t="s">
        <v>4991</v>
      </c>
      <c r="E461" s="123" t="s">
        <v>3610</v>
      </c>
      <c r="F461" s="201" t="s">
        <v>618</v>
      </c>
      <c r="G461" s="107">
        <v>2</v>
      </c>
      <c r="H461" s="107">
        <v>2</v>
      </c>
      <c r="I461" s="107">
        <f t="shared" si="7"/>
        <v>4</v>
      </c>
    </row>
    <row r="462" spans="1:9">
      <c r="A462" s="113">
        <v>2018</v>
      </c>
      <c r="B462" s="139" t="s">
        <v>2490</v>
      </c>
      <c r="C462" s="123" t="s">
        <v>421</v>
      </c>
      <c r="D462" s="123" t="s">
        <v>569</v>
      </c>
      <c r="E462" s="123" t="s">
        <v>3568</v>
      </c>
      <c r="F462" s="201" t="s">
        <v>618</v>
      </c>
      <c r="G462" s="107">
        <v>1</v>
      </c>
      <c r="H462" s="107">
        <v>0</v>
      </c>
      <c r="I462" s="107">
        <f t="shared" si="7"/>
        <v>1</v>
      </c>
    </row>
    <row r="463" spans="1:9">
      <c r="A463" s="113">
        <v>2018</v>
      </c>
      <c r="B463" s="139" t="s">
        <v>2490</v>
      </c>
      <c r="C463" s="123" t="s">
        <v>584</v>
      </c>
      <c r="D463" s="123" t="s">
        <v>631</v>
      </c>
      <c r="E463" s="123" t="s">
        <v>3846</v>
      </c>
      <c r="F463" s="201" t="s">
        <v>618</v>
      </c>
      <c r="G463" s="107">
        <v>2</v>
      </c>
      <c r="H463" s="107">
        <v>3</v>
      </c>
      <c r="I463" s="107">
        <f t="shared" si="7"/>
        <v>5</v>
      </c>
    </row>
    <row r="464" spans="1:9">
      <c r="A464" s="113">
        <v>2018</v>
      </c>
      <c r="B464" s="139" t="s">
        <v>2490</v>
      </c>
      <c r="C464" s="123" t="s">
        <v>423</v>
      </c>
      <c r="D464" s="123" t="s">
        <v>5012</v>
      </c>
      <c r="E464" s="123" t="s">
        <v>3461</v>
      </c>
      <c r="F464" s="201" t="s">
        <v>618</v>
      </c>
      <c r="G464" s="107">
        <v>0</v>
      </c>
      <c r="H464" s="107">
        <v>2</v>
      </c>
      <c r="I464" s="107">
        <f t="shared" si="7"/>
        <v>2</v>
      </c>
    </row>
    <row r="465" spans="1:9">
      <c r="A465" s="113">
        <v>2018</v>
      </c>
      <c r="B465" s="139" t="s">
        <v>2490</v>
      </c>
      <c r="C465" s="123" t="s">
        <v>423</v>
      </c>
      <c r="D465" s="123" t="s">
        <v>488</v>
      </c>
      <c r="E465" s="123" t="s">
        <v>3601</v>
      </c>
      <c r="F465" s="201" t="s">
        <v>618</v>
      </c>
      <c r="G465" s="107">
        <v>2</v>
      </c>
      <c r="H465" s="107">
        <v>2</v>
      </c>
      <c r="I465" s="107">
        <f t="shared" si="7"/>
        <v>4</v>
      </c>
    </row>
    <row r="466" spans="1:9">
      <c r="A466" s="113">
        <v>2018</v>
      </c>
      <c r="B466" s="139" t="s">
        <v>2490</v>
      </c>
      <c r="C466" s="123" t="s">
        <v>423</v>
      </c>
      <c r="D466" s="123" t="s">
        <v>490</v>
      </c>
      <c r="E466" s="123" t="s">
        <v>3586</v>
      </c>
      <c r="F466" s="201" t="s">
        <v>618</v>
      </c>
      <c r="G466" s="107">
        <v>1</v>
      </c>
      <c r="H466" s="107">
        <v>1</v>
      </c>
      <c r="I466" s="107">
        <f t="shared" si="7"/>
        <v>2</v>
      </c>
    </row>
    <row r="467" spans="1:9">
      <c r="A467" s="113">
        <v>2018</v>
      </c>
      <c r="B467" s="139" t="s">
        <v>2490</v>
      </c>
      <c r="C467" s="123" t="s">
        <v>423</v>
      </c>
      <c r="D467" s="123" t="s">
        <v>491</v>
      </c>
      <c r="E467" s="123" t="s">
        <v>3476</v>
      </c>
      <c r="F467" s="201" t="s">
        <v>618</v>
      </c>
      <c r="G467" s="107">
        <v>1</v>
      </c>
      <c r="H467" s="107">
        <v>3</v>
      </c>
      <c r="I467" s="107">
        <f t="shared" si="7"/>
        <v>4</v>
      </c>
    </row>
    <row r="468" spans="1:9">
      <c r="A468" s="113">
        <v>2018</v>
      </c>
      <c r="B468" s="139" t="s">
        <v>2490</v>
      </c>
      <c r="C468" s="123" t="s">
        <v>423</v>
      </c>
      <c r="D468" s="123" t="s">
        <v>4625</v>
      </c>
      <c r="E468" s="123" t="s">
        <v>3531</v>
      </c>
      <c r="F468" s="201" t="s">
        <v>618</v>
      </c>
      <c r="G468" s="107">
        <v>0</v>
      </c>
      <c r="H468" s="107">
        <v>1</v>
      </c>
      <c r="I468" s="107">
        <f t="shared" si="7"/>
        <v>1</v>
      </c>
    </row>
    <row r="469" spans="1:9">
      <c r="A469" s="113">
        <v>2018</v>
      </c>
      <c r="B469" s="139" t="s">
        <v>2490</v>
      </c>
      <c r="C469" s="123" t="s">
        <v>423</v>
      </c>
      <c r="D469" s="123" t="s">
        <v>570</v>
      </c>
      <c r="E469" s="123" t="s">
        <v>3592</v>
      </c>
      <c r="F469" s="201" t="s">
        <v>618</v>
      </c>
      <c r="G469" s="107">
        <v>0</v>
      </c>
      <c r="H469" s="107">
        <v>5</v>
      </c>
      <c r="I469" s="107">
        <f t="shared" si="7"/>
        <v>5</v>
      </c>
    </row>
    <row r="470" spans="1:9">
      <c r="A470" s="113">
        <v>2018</v>
      </c>
      <c r="B470" s="139" t="s">
        <v>2490</v>
      </c>
      <c r="C470" s="123" t="s">
        <v>423</v>
      </c>
      <c r="D470" s="123" t="s">
        <v>493</v>
      </c>
      <c r="E470" s="123" t="s">
        <v>3516</v>
      </c>
      <c r="F470" s="201" t="s">
        <v>618</v>
      </c>
      <c r="G470" s="107">
        <v>3</v>
      </c>
      <c r="H470" s="107">
        <v>0</v>
      </c>
      <c r="I470" s="107">
        <f t="shared" si="7"/>
        <v>3</v>
      </c>
    </row>
    <row r="471" spans="1:9">
      <c r="A471" s="113">
        <v>2018</v>
      </c>
      <c r="B471" s="139" t="s">
        <v>2490</v>
      </c>
      <c r="C471" s="123" t="s">
        <v>423</v>
      </c>
      <c r="D471" s="123" t="s">
        <v>496</v>
      </c>
      <c r="E471" s="123" t="s">
        <v>3727</v>
      </c>
      <c r="F471" s="201" t="s">
        <v>618</v>
      </c>
      <c r="G471" s="107">
        <v>1</v>
      </c>
      <c r="H471" s="107">
        <v>3</v>
      </c>
      <c r="I471" s="107">
        <f t="shared" si="7"/>
        <v>4</v>
      </c>
    </row>
    <row r="472" spans="1:9">
      <c r="A472" s="113">
        <v>2018</v>
      </c>
      <c r="B472" s="139" t="s">
        <v>2490</v>
      </c>
      <c r="C472" s="123" t="s">
        <v>423</v>
      </c>
      <c r="D472" s="123" t="s">
        <v>3282</v>
      </c>
      <c r="E472" s="123" t="s">
        <v>3614</v>
      </c>
      <c r="F472" s="201" t="s">
        <v>618</v>
      </c>
      <c r="G472" s="107">
        <v>1</v>
      </c>
      <c r="H472" s="107">
        <v>0</v>
      </c>
      <c r="I472" s="107">
        <f t="shared" si="7"/>
        <v>1</v>
      </c>
    </row>
    <row r="473" spans="1:9">
      <c r="A473" s="113">
        <v>2018</v>
      </c>
      <c r="B473" s="139" t="s">
        <v>2490</v>
      </c>
      <c r="C473" s="123" t="s">
        <v>423</v>
      </c>
      <c r="D473" s="123" t="s">
        <v>497</v>
      </c>
      <c r="E473" s="123" t="s">
        <v>3476</v>
      </c>
      <c r="F473" s="201" t="s">
        <v>618</v>
      </c>
      <c r="G473" s="107">
        <v>2</v>
      </c>
      <c r="H473" s="107">
        <v>2</v>
      </c>
      <c r="I473" s="107">
        <f t="shared" si="7"/>
        <v>4</v>
      </c>
    </row>
    <row r="474" spans="1:9">
      <c r="A474" s="113">
        <v>2018</v>
      </c>
      <c r="B474" s="139" t="s">
        <v>2490</v>
      </c>
      <c r="C474" s="123" t="s">
        <v>423</v>
      </c>
      <c r="D474" s="123" t="s">
        <v>526</v>
      </c>
      <c r="E474" s="123" t="s">
        <v>3476</v>
      </c>
      <c r="F474" s="201" t="s">
        <v>618</v>
      </c>
      <c r="G474" s="107">
        <v>1</v>
      </c>
      <c r="H474" s="107">
        <v>0</v>
      </c>
      <c r="I474" s="107">
        <f t="shared" si="7"/>
        <v>1</v>
      </c>
    </row>
    <row r="475" spans="1:9">
      <c r="A475" s="113">
        <v>2018</v>
      </c>
      <c r="B475" s="139" t="s">
        <v>2490</v>
      </c>
      <c r="C475" s="123" t="s">
        <v>423</v>
      </c>
      <c r="D475" s="123" t="s">
        <v>500</v>
      </c>
      <c r="E475" s="123" t="s">
        <v>3615</v>
      </c>
      <c r="F475" s="201" t="s">
        <v>618</v>
      </c>
      <c r="G475" s="107">
        <v>0</v>
      </c>
      <c r="H475" s="107">
        <v>4</v>
      </c>
      <c r="I475" s="107">
        <f t="shared" si="7"/>
        <v>4</v>
      </c>
    </row>
    <row r="476" spans="1:9">
      <c r="A476" s="113">
        <v>2018</v>
      </c>
      <c r="B476" s="139" t="s">
        <v>2490</v>
      </c>
      <c r="C476" s="123" t="s">
        <v>423</v>
      </c>
      <c r="D476" s="123" t="s">
        <v>501</v>
      </c>
      <c r="E476" s="123" t="s">
        <v>3461</v>
      </c>
      <c r="F476" s="201" t="s">
        <v>618</v>
      </c>
      <c r="G476" s="107">
        <v>0</v>
      </c>
      <c r="H476" s="107">
        <v>2</v>
      </c>
      <c r="I476" s="107">
        <f t="shared" si="7"/>
        <v>2</v>
      </c>
    </row>
    <row r="477" spans="1:9">
      <c r="A477" s="113">
        <v>2018</v>
      </c>
      <c r="B477" s="139" t="s">
        <v>2490</v>
      </c>
      <c r="C477" s="123" t="s">
        <v>424</v>
      </c>
      <c r="D477" s="123" t="s">
        <v>3651</v>
      </c>
      <c r="E477" s="123" t="s">
        <v>3462</v>
      </c>
      <c r="F477" s="201" t="s">
        <v>618</v>
      </c>
      <c r="G477" s="107">
        <v>1</v>
      </c>
      <c r="H477" s="107">
        <v>0</v>
      </c>
      <c r="I477" s="107">
        <f t="shared" si="7"/>
        <v>1</v>
      </c>
    </row>
    <row r="478" spans="1:9">
      <c r="A478" s="113">
        <v>2018</v>
      </c>
      <c r="B478" s="139" t="s">
        <v>2490</v>
      </c>
      <c r="C478" s="123" t="s">
        <v>424</v>
      </c>
      <c r="D478" s="123" t="s">
        <v>502</v>
      </c>
      <c r="E478" s="123" t="s">
        <v>3821</v>
      </c>
      <c r="F478" s="201" t="s">
        <v>618</v>
      </c>
      <c r="G478" s="107">
        <v>1</v>
      </c>
      <c r="H478" s="107">
        <v>0</v>
      </c>
      <c r="I478" s="107">
        <f t="shared" si="7"/>
        <v>1</v>
      </c>
    </row>
    <row r="479" spans="1:9">
      <c r="A479" s="113">
        <v>2018</v>
      </c>
      <c r="B479" s="139" t="s">
        <v>2490</v>
      </c>
      <c r="C479" s="123" t="s">
        <v>424</v>
      </c>
      <c r="D479" s="123" t="s">
        <v>4980</v>
      </c>
      <c r="E479" s="123" t="s">
        <v>5013</v>
      </c>
      <c r="F479" s="201" t="s">
        <v>618</v>
      </c>
      <c r="G479" s="107">
        <v>0</v>
      </c>
      <c r="H479" s="107">
        <v>1</v>
      </c>
      <c r="I479" s="107">
        <f t="shared" si="7"/>
        <v>1</v>
      </c>
    </row>
    <row r="480" spans="1:9">
      <c r="A480" s="113">
        <v>2018</v>
      </c>
      <c r="B480" s="139" t="s">
        <v>2490</v>
      </c>
      <c r="C480" s="123" t="s">
        <v>426</v>
      </c>
      <c r="D480" s="123" t="s">
        <v>4982</v>
      </c>
      <c r="E480" s="123" t="s">
        <v>3847</v>
      </c>
      <c r="F480" s="201" t="s">
        <v>618</v>
      </c>
      <c r="G480" s="107">
        <v>1</v>
      </c>
      <c r="H480" s="107">
        <v>0</v>
      </c>
      <c r="I480" s="107">
        <f t="shared" si="7"/>
        <v>1</v>
      </c>
    </row>
    <row r="481" spans="1:9">
      <c r="A481" s="113">
        <v>2018</v>
      </c>
      <c r="B481" s="139" t="s">
        <v>2490</v>
      </c>
      <c r="C481" s="123" t="s">
        <v>427</v>
      </c>
      <c r="D481" s="123" t="s">
        <v>503</v>
      </c>
      <c r="E481" s="123" t="s">
        <v>3463</v>
      </c>
      <c r="F481" s="201" t="s">
        <v>618</v>
      </c>
      <c r="G481" s="107">
        <v>2</v>
      </c>
      <c r="H481" s="107">
        <v>2</v>
      </c>
      <c r="I481" s="107">
        <f t="shared" si="7"/>
        <v>4</v>
      </c>
    </row>
    <row r="482" spans="1:9">
      <c r="A482" s="113">
        <v>2018</v>
      </c>
      <c r="B482" s="139" t="s">
        <v>2490</v>
      </c>
      <c r="C482" s="123" t="s">
        <v>427</v>
      </c>
      <c r="D482" s="123" t="s">
        <v>4624</v>
      </c>
      <c r="E482" s="123" t="s">
        <v>3465</v>
      </c>
      <c r="F482" s="201" t="s">
        <v>618</v>
      </c>
      <c r="G482" s="107">
        <v>5</v>
      </c>
      <c r="H482" s="107">
        <v>5</v>
      </c>
      <c r="I482" s="107">
        <f t="shared" si="7"/>
        <v>10</v>
      </c>
    </row>
    <row r="483" spans="1:9">
      <c r="A483" s="113">
        <v>2018</v>
      </c>
      <c r="B483" s="139" t="s">
        <v>2490</v>
      </c>
      <c r="C483" s="123" t="s">
        <v>427</v>
      </c>
      <c r="D483" s="123" t="s">
        <v>5002</v>
      </c>
      <c r="E483" s="123" t="s">
        <v>3463</v>
      </c>
      <c r="F483" s="201" t="s">
        <v>618</v>
      </c>
      <c r="G483" s="107">
        <v>0</v>
      </c>
      <c r="H483" s="107">
        <v>1</v>
      </c>
      <c r="I483" s="107">
        <f t="shared" si="7"/>
        <v>1</v>
      </c>
    </row>
    <row r="484" spans="1:9">
      <c r="A484" s="113">
        <v>2018</v>
      </c>
      <c r="B484" s="139" t="s">
        <v>2490</v>
      </c>
      <c r="C484" s="123" t="s">
        <v>427</v>
      </c>
      <c r="D484" s="123" t="s">
        <v>650</v>
      </c>
      <c r="E484" s="123" t="s">
        <v>3465</v>
      </c>
      <c r="F484" s="201" t="s">
        <v>618</v>
      </c>
      <c r="G484" s="107">
        <v>1</v>
      </c>
      <c r="H484" s="107">
        <v>0</v>
      </c>
      <c r="I484" s="107">
        <f t="shared" si="7"/>
        <v>1</v>
      </c>
    </row>
    <row r="485" spans="1:9">
      <c r="A485" s="113">
        <v>2018</v>
      </c>
      <c r="B485" s="139" t="s">
        <v>2490</v>
      </c>
      <c r="C485" s="123" t="s">
        <v>427</v>
      </c>
      <c r="D485" s="123" t="s">
        <v>586</v>
      </c>
      <c r="E485" s="123" t="s">
        <v>3499</v>
      </c>
      <c r="F485" s="201" t="s">
        <v>618</v>
      </c>
      <c r="G485" s="107">
        <v>1</v>
      </c>
      <c r="H485" s="107">
        <v>1</v>
      </c>
      <c r="I485" s="107">
        <f t="shared" si="7"/>
        <v>2</v>
      </c>
    </row>
    <row r="486" spans="1:9">
      <c r="A486" s="113">
        <v>2018</v>
      </c>
      <c r="B486" s="139" t="s">
        <v>2490</v>
      </c>
      <c r="C486" s="123" t="s">
        <v>427</v>
      </c>
      <c r="D486" s="123" t="s">
        <v>4984</v>
      </c>
      <c r="E486" s="123" t="s">
        <v>3465</v>
      </c>
      <c r="F486" s="201" t="s">
        <v>618</v>
      </c>
      <c r="G486" s="107">
        <v>1</v>
      </c>
      <c r="H486" s="107">
        <v>1</v>
      </c>
      <c r="I486" s="107">
        <f t="shared" si="7"/>
        <v>2</v>
      </c>
    </row>
    <row r="487" spans="1:9">
      <c r="A487" s="113">
        <v>2018</v>
      </c>
      <c r="B487" s="139" t="s">
        <v>2490</v>
      </c>
      <c r="C487" s="123" t="s">
        <v>427</v>
      </c>
      <c r="D487" s="123" t="s">
        <v>4954</v>
      </c>
      <c r="E487" s="123" t="s">
        <v>3488</v>
      </c>
      <c r="F487" s="201" t="s">
        <v>618</v>
      </c>
      <c r="G487" s="107">
        <v>2</v>
      </c>
      <c r="H487" s="107">
        <v>0</v>
      </c>
      <c r="I487" s="107">
        <f t="shared" si="7"/>
        <v>2</v>
      </c>
    </row>
    <row r="488" spans="1:9">
      <c r="A488" s="113">
        <v>2018</v>
      </c>
      <c r="B488" s="139" t="s">
        <v>2490</v>
      </c>
      <c r="C488" s="123" t="s">
        <v>427</v>
      </c>
      <c r="D488" s="123" t="s">
        <v>4985</v>
      </c>
      <c r="E488" s="123" t="s">
        <v>3534</v>
      </c>
      <c r="F488" s="201" t="s">
        <v>618</v>
      </c>
      <c r="G488" s="107">
        <v>2</v>
      </c>
      <c r="H488" s="107">
        <v>2</v>
      </c>
      <c r="I488" s="107">
        <f t="shared" si="7"/>
        <v>4</v>
      </c>
    </row>
    <row r="489" spans="1:9">
      <c r="A489" s="113">
        <v>2018</v>
      </c>
      <c r="B489" s="139" t="s">
        <v>2490</v>
      </c>
      <c r="C489" s="123" t="s">
        <v>427</v>
      </c>
      <c r="D489" s="123" t="s">
        <v>4993</v>
      </c>
      <c r="E489" s="123" t="s">
        <v>3465</v>
      </c>
      <c r="F489" s="201" t="s">
        <v>618</v>
      </c>
      <c r="G489" s="107">
        <v>0</v>
      </c>
      <c r="H489" s="107">
        <v>1</v>
      </c>
      <c r="I489" s="107">
        <f t="shared" si="7"/>
        <v>1</v>
      </c>
    </row>
    <row r="490" spans="1:9">
      <c r="A490" s="113">
        <v>2018</v>
      </c>
      <c r="B490" s="139" t="s">
        <v>2490</v>
      </c>
      <c r="C490" s="123" t="s">
        <v>427</v>
      </c>
      <c r="D490" s="123" t="s">
        <v>2633</v>
      </c>
      <c r="E490" s="123" t="s">
        <v>3507</v>
      </c>
      <c r="F490" s="201" t="s">
        <v>618</v>
      </c>
      <c r="G490" s="107">
        <v>1</v>
      </c>
      <c r="H490" s="107">
        <v>0</v>
      </c>
      <c r="I490" s="107">
        <f t="shared" si="7"/>
        <v>1</v>
      </c>
    </row>
    <row r="491" spans="1:9">
      <c r="A491" s="113">
        <v>2018</v>
      </c>
      <c r="B491" s="139" t="s">
        <v>2490</v>
      </c>
      <c r="C491" s="123" t="s">
        <v>427</v>
      </c>
      <c r="D491" s="123" t="s">
        <v>527</v>
      </c>
      <c r="E491" s="123" t="s">
        <v>3507</v>
      </c>
      <c r="F491" s="201" t="s">
        <v>618</v>
      </c>
      <c r="G491" s="107">
        <v>0</v>
      </c>
      <c r="H491" s="107">
        <v>2</v>
      </c>
      <c r="I491" s="107">
        <f t="shared" si="7"/>
        <v>2</v>
      </c>
    </row>
    <row r="492" spans="1:9">
      <c r="A492" s="113">
        <v>2018</v>
      </c>
      <c r="B492" s="139" t="s">
        <v>2490</v>
      </c>
      <c r="C492" s="123" t="s">
        <v>427</v>
      </c>
      <c r="D492" s="123" t="s">
        <v>506</v>
      </c>
      <c r="E492" s="123" t="s">
        <v>3465</v>
      </c>
      <c r="F492" s="201" t="s">
        <v>618</v>
      </c>
      <c r="G492" s="107">
        <v>0</v>
      </c>
      <c r="H492" s="107">
        <v>1</v>
      </c>
      <c r="I492" s="107">
        <f t="shared" si="7"/>
        <v>1</v>
      </c>
    </row>
    <row r="493" spans="1:9">
      <c r="A493" s="113">
        <v>2018</v>
      </c>
      <c r="B493" s="139" t="s">
        <v>2490</v>
      </c>
      <c r="C493" s="123" t="s">
        <v>449</v>
      </c>
      <c r="D493" s="123" t="s">
        <v>588</v>
      </c>
      <c r="E493" s="123" t="s">
        <v>5041</v>
      </c>
      <c r="F493" s="201" t="s">
        <v>618</v>
      </c>
      <c r="G493" s="107">
        <v>1</v>
      </c>
      <c r="H493" s="107">
        <v>0</v>
      </c>
      <c r="I493" s="107">
        <f t="shared" si="7"/>
        <v>1</v>
      </c>
    </row>
    <row r="494" spans="1:9">
      <c r="A494" s="113">
        <v>2018</v>
      </c>
      <c r="B494" s="139" t="s">
        <v>2490</v>
      </c>
      <c r="C494" s="123" t="s">
        <v>428</v>
      </c>
      <c r="D494" s="123" t="s">
        <v>4987</v>
      </c>
      <c r="E494" s="123" t="s">
        <v>3521</v>
      </c>
      <c r="F494" s="201" t="s">
        <v>618</v>
      </c>
      <c r="G494" s="107">
        <v>0</v>
      </c>
      <c r="H494" s="107">
        <v>2</v>
      </c>
      <c r="I494" s="107">
        <f t="shared" si="7"/>
        <v>2</v>
      </c>
    </row>
    <row r="495" spans="1:9">
      <c r="A495" s="113">
        <v>2018</v>
      </c>
      <c r="B495" s="139" t="s">
        <v>2490</v>
      </c>
      <c r="C495" s="123" t="s">
        <v>428</v>
      </c>
      <c r="D495" s="123" t="s">
        <v>507</v>
      </c>
      <c r="E495" s="123" t="s">
        <v>3547</v>
      </c>
      <c r="F495" s="201" t="s">
        <v>618</v>
      </c>
      <c r="G495" s="107">
        <v>0</v>
      </c>
      <c r="H495" s="107">
        <v>1</v>
      </c>
      <c r="I495" s="107">
        <f t="shared" si="7"/>
        <v>1</v>
      </c>
    </row>
    <row r="496" spans="1:9">
      <c r="A496" s="113">
        <v>2018</v>
      </c>
      <c r="B496" s="139" t="s">
        <v>2490</v>
      </c>
      <c r="C496" s="123" t="s">
        <v>428</v>
      </c>
      <c r="D496" s="123" t="s">
        <v>549</v>
      </c>
      <c r="E496" s="123" t="s">
        <v>3587</v>
      </c>
      <c r="F496" s="201" t="s">
        <v>618</v>
      </c>
      <c r="G496" s="107">
        <v>0</v>
      </c>
      <c r="H496" s="107">
        <v>5</v>
      </c>
      <c r="I496" s="107">
        <f t="shared" si="7"/>
        <v>5</v>
      </c>
    </row>
    <row r="497" spans="1:9">
      <c r="A497" s="113">
        <v>2018</v>
      </c>
      <c r="B497" s="139" t="s">
        <v>2490</v>
      </c>
      <c r="C497" s="123" t="s">
        <v>428</v>
      </c>
      <c r="D497" s="123" t="s">
        <v>4957</v>
      </c>
      <c r="E497" s="123" t="s">
        <v>3622</v>
      </c>
      <c r="F497" s="201" t="s">
        <v>618</v>
      </c>
      <c r="G497" s="107">
        <v>0</v>
      </c>
      <c r="H497" s="107">
        <v>4</v>
      </c>
      <c r="I497" s="107">
        <f t="shared" si="7"/>
        <v>4</v>
      </c>
    </row>
    <row r="498" spans="1:9">
      <c r="A498" s="113">
        <v>2018</v>
      </c>
      <c r="B498" s="139" t="s">
        <v>2490</v>
      </c>
      <c r="C498" s="123" t="s">
        <v>430</v>
      </c>
      <c r="D498" s="123" t="s">
        <v>528</v>
      </c>
      <c r="E498" s="123" t="s">
        <v>3466</v>
      </c>
      <c r="F498" s="201" t="s">
        <v>618</v>
      </c>
      <c r="G498" s="107">
        <v>1</v>
      </c>
      <c r="H498" s="107">
        <v>1</v>
      </c>
      <c r="I498" s="107">
        <f t="shared" si="7"/>
        <v>2</v>
      </c>
    </row>
    <row r="499" spans="1:9">
      <c r="A499" s="113">
        <v>2018</v>
      </c>
      <c r="B499" s="139" t="s">
        <v>2490</v>
      </c>
      <c r="C499" s="123" t="s">
        <v>430</v>
      </c>
      <c r="D499" s="123" t="s">
        <v>5016</v>
      </c>
      <c r="E499" s="123" t="s">
        <v>3500</v>
      </c>
      <c r="F499" s="201" t="s">
        <v>618</v>
      </c>
      <c r="G499" s="107">
        <v>0</v>
      </c>
      <c r="H499" s="107">
        <v>2</v>
      </c>
      <c r="I499" s="107">
        <f t="shared" si="7"/>
        <v>2</v>
      </c>
    </row>
    <row r="500" spans="1:9">
      <c r="A500" s="113">
        <v>2018</v>
      </c>
      <c r="B500" s="139" t="s">
        <v>2490</v>
      </c>
      <c r="C500" s="123" t="s">
        <v>430</v>
      </c>
      <c r="D500" s="123" t="s">
        <v>5017</v>
      </c>
      <c r="E500" s="123" t="s">
        <v>3630</v>
      </c>
      <c r="F500" s="201" t="s">
        <v>618</v>
      </c>
      <c r="G500" s="107">
        <v>1</v>
      </c>
      <c r="H500" s="107">
        <v>0</v>
      </c>
      <c r="I500" s="107">
        <f t="shared" si="7"/>
        <v>1</v>
      </c>
    </row>
    <row r="501" spans="1:9">
      <c r="A501" s="113">
        <v>2018</v>
      </c>
      <c r="B501" s="139" t="s">
        <v>2490</v>
      </c>
      <c r="C501" s="123" t="s">
        <v>430</v>
      </c>
      <c r="D501" s="123" t="s">
        <v>5019</v>
      </c>
      <c r="E501" s="123" t="s">
        <v>3466</v>
      </c>
      <c r="F501" s="201" t="s">
        <v>618</v>
      </c>
      <c r="G501" s="107">
        <v>2</v>
      </c>
      <c r="H501" s="107">
        <v>0</v>
      </c>
      <c r="I501" s="107">
        <f t="shared" si="7"/>
        <v>2</v>
      </c>
    </row>
    <row r="502" spans="1:9">
      <c r="A502" s="113">
        <v>2018</v>
      </c>
      <c r="B502" s="139" t="s">
        <v>2490</v>
      </c>
      <c r="C502" s="123" t="s">
        <v>430</v>
      </c>
      <c r="D502" s="123" t="s">
        <v>5020</v>
      </c>
      <c r="E502" s="123" t="s">
        <v>3500</v>
      </c>
      <c r="F502" s="201" t="s">
        <v>618</v>
      </c>
      <c r="G502" s="107">
        <v>0</v>
      </c>
      <c r="H502" s="107">
        <v>1</v>
      </c>
      <c r="I502" s="107">
        <f t="shared" si="7"/>
        <v>1</v>
      </c>
    </row>
    <row r="503" spans="1:9">
      <c r="A503" s="113">
        <v>2018</v>
      </c>
      <c r="B503" s="139" t="s">
        <v>2490</v>
      </c>
      <c r="C503" s="123" t="s">
        <v>431</v>
      </c>
      <c r="D503" s="123" t="s">
        <v>3195</v>
      </c>
      <c r="E503" s="123" t="s">
        <v>3509</v>
      </c>
      <c r="F503" s="201" t="s">
        <v>618</v>
      </c>
      <c r="G503" s="107">
        <v>0</v>
      </c>
      <c r="H503" s="107">
        <v>1</v>
      </c>
      <c r="I503" s="107">
        <f t="shared" si="7"/>
        <v>1</v>
      </c>
    </row>
    <row r="504" spans="1:9">
      <c r="A504" s="113">
        <v>2018</v>
      </c>
      <c r="B504" s="139" t="s">
        <v>2490</v>
      </c>
      <c r="C504" s="123" t="s">
        <v>431</v>
      </c>
      <c r="D504" s="123" t="s">
        <v>589</v>
      </c>
      <c r="E504" s="123" t="s">
        <v>3536</v>
      </c>
      <c r="F504" s="201" t="s">
        <v>618</v>
      </c>
      <c r="G504" s="107">
        <v>0</v>
      </c>
      <c r="H504" s="107">
        <v>1</v>
      </c>
      <c r="I504" s="107">
        <f t="shared" si="7"/>
        <v>1</v>
      </c>
    </row>
    <row r="505" spans="1:9">
      <c r="A505" s="113">
        <v>2018</v>
      </c>
      <c r="B505" s="139" t="s">
        <v>2490</v>
      </c>
      <c r="C505" s="123" t="s">
        <v>433</v>
      </c>
      <c r="D505" s="123" t="s">
        <v>2629</v>
      </c>
      <c r="E505" s="123" t="s">
        <v>3522</v>
      </c>
      <c r="F505" s="201" t="s">
        <v>2625</v>
      </c>
      <c r="G505" s="107">
        <v>2</v>
      </c>
      <c r="H505" s="107">
        <v>0</v>
      </c>
      <c r="I505" s="107">
        <f t="shared" si="7"/>
        <v>2</v>
      </c>
    </row>
    <row r="506" spans="1:9">
      <c r="A506" s="113">
        <v>2018</v>
      </c>
      <c r="B506" s="139" t="s">
        <v>2490</v>
      </c>
      <c r="C506" s="123" t="s">
        <v>433</v>
      </c>
      <c r="D506" s="123" t="s">
        <v>5021</v>
      </c>
      <c r="E506" s="123" t="s">
        <v>5022</v>
      </c>
      <c r="F506" s="201" t="s">
        <v>2625</v>
      </c>
      <c r="G506" s="107">
        <v>0</v>
      </c>
      <c r="H506" s="107">
        <v>1</v>
      </c>
      <c r="I506" s="107">
        <f t="shared" si="7"/>
        <v>1</v>
      </c>
    </row>
    <row r="507" spans="1:9">
      <c r="A507" s="113">
        <v>2018</v>
      </c>
      <c r="B507" s="139" t="s">
        <v>2490</v>
      </c>
      <c r="C507" s="123" t="s">
        <v>433</v>
      </c>
      <c r="D507" s="123" t="s">
        <v>5023</v>
      </c>
      <c r="E507" s="123" t="s">
        <v>3510</v>
      </c>
      <c r="F507" s="201" t="s">
        <v>618</v>
      </c>
      <c r="G507" s="107">
        <v>0</v>
      </c>
      <c r="H507" s="107">
        <v>1</v>
      </c>
      <c r="I507" s="107">
        <f t="shared" si="7"/>
        <v>1</v>
      </c>
    </row>
    <row r="508" spans="1:9">
      <c r="A508" s="113">
        <v>2018</v>
      </c>
      <c r="B508" s="139" t="s">
        <v>2490</v>
      </c>
      <c r="C508" s="123" t="s">
        <v>433</v>
      </c>
      <c r="D508" s="123" t="s">
        <v>510</v>
      </c>
      <c r="E508" s="123" t="s">
        <v>3520</v>
      </c>
      <c r="F508" s="201" t="s">
        <v>618</v>
      </c>
      <c r="G508" s="107">
        <v>3</v>
      </c>
      <c r="H508" s="107">
        <v>2</v>
      </c>
      <c r="I508" s="107">
        <f t="shared" si="7"/>
        <v>5</v>
      </c>
    </row>
    <row r="509" spans="1:9">
      <c r="A509" s="113">
        <v>2018</v>
      </c>
      <c r="B509" s="139" t="s">
        <v>2490</v>
      </c>
      <c r="C509" s="123" t="s">
        <v>433</v>
      </c>
      <c r="D509" s="123" t="s">
        <v>4961</v>
      </c>
      <c r="E509" s="123" t="s">
        <v>3814</v>
      </c>
      <c r="F509" s="201" t="s">
        <v>619</v>
      </c>
      <c r="G509" s="107">
        <v>1</v>
      </c>
      <c r="H509" s="107">
        <v>0</v>
      </c>
      <c r="I509" s="107">
        <f t="shared" si="7"/>
        <v>1</v>
      </c>
    </row>
    <row r="510" spans="1:9">
      <c r="A510" s="113">
        <v>2018</v>
      </c>
      <c r="B510" s="139" t="s">
        <v>2490</v>
      </c>
      <c r="C510" s="123" t="s">
        <v>433</v>
      </c>
      <c r="D510" s="123" t="s">
        <v>511</v>
      </c>
      <c r="E510" s="123" t="s">
        <v>5042</v>
      </c>
      <c r="F510" s="201" t="s">
        <v>618</v>
      </c>
      <c r="G510" s="107">
        <v>3</v>
      </c>
      <c r="H510" s="107">
        <v>4</v>
      </c>
      <c r="I510" s="107">
        <f t="shared" si="7"/>
        <v>7</v>
      </c>
    </row>
    <row r="511" spans="1:9">
      <c r="A511" s="113">
        <v>2018</v>
      </c>
      <c r="B511" s="139" t="s">
        <v>2490</v>
      </c>
      <c r="C511" s="123" t="s">
        <v>433</v>
      </c>
      <c r="D511" s="123" t="s">
        <v>590</v>
      </c>
      <c r="E511" s="123" t="s">
        <v>3849</v>
      </c>
      <c r="F511" s="201" t="s">
        <v>2625</v>
      </c>
      <c r="G511" s="107">
        <v>3</v>
      </c>
      <c r="H511" s="107">
        <v>0</v>
      </c>
      <c r="I511" s="107">
        <f t="shared" si="7"/>
        <v>3</v>
      </c>
    </row>
    <row r="512" spans="1:9">
      <c r="A512" s="113">
        <v>2018</v>
      </c>
      <c r="B512" s="139" t="s">
        <v>2490</v>
      </c>
      <c r="C512" s="123" t="s">
        <v>433</v>
      </c>
      <c r="D512" s="123" t="s">
        <v>591</v>
      </c>
      <c r="E512" s="123" t="s">
        <v>3857</v>
      </c>
      <c r="F512" s="201" t="s">
        <v>2625</v>
      </c>
      <c r="G512" s="107">
        <v>3</v>
      </c>
      <c r="H512" s="107">
        <v>0</v>
      </c>
      <c r="I512" s="107">
        <f t="shared" si="7"/>
        <v>3</v>
      </c>
    </row>
    <row r="513" spans="1:9">
      <c r="A513" s="113">
        <v>2018</v>
      </c>
      <c r="B513" s="139" t="s">
        <v>2490</v>
      </c>
      <c r="C513" s="123" t="s">
        <v>433</v>
      </c>
      <c r="D513" s="123" t="s">
        <v>593</v>
      </c>
      <c r="E513" s="123" t="s">
        <v>3548</v>
      </c>
      <c r="F513" s="201" t="s">
        <v>2625</v>
      </c>
      <c r="G513" s="107">
        <v>1</v>
      </c>
      <c r="H513" s="107">
        <v>2</v>
      </c>
      <c r="I513" s="107">
        <f t="shared" si="7"/>
        <v>3</v>
      </c>
    </row>
    <row r="514" spans="1:9">
      <c r="A514" s="113">
        <v>2018</v>
      </c>
      <c r="B514" s="139" t="s">
        <v>2490</v>
      </c>
      <c r="C514" s="123" t="s">
        <v>433</v>
      </c>
      <c r="D514" s="123" t="s">
        <v>594</v>
      </c>
      <c r="E514" s="123" t="s">
        <v>3850</v>
      </c>
      <c r="F514" s="201" t="s">
        <v>2625</v>
      </c>
      <c r="G514" s="107">
        <v>0</v>
      </c>
      <c r="H514" s="107">
        <v>1</v>
      </c>
      <c r="I514" s="107">
        <f t="shared" ref="I514:I577" si="8">+H514+G514</f>
        <v>1</v>
      </c>
    </row>
    <row r="515" spans="1:9">
      <c r="A515" s="113">
        <v>2018</v>
      </c>
      <c r="B515" s="139" t="s">
        <v>2490</v>
      </c>
      <c r="C515" s="123" t="s">
        <v>433</v>
      </c>
      <c r="D515" s="123" t="s">
        <v>5010</v>
      </c>
      <c r="E515" s="123" t="s">
        <v>5024</v>
      </c>
      <c r="F515" s="201" t="s">
        <v>2625</v>
      </c>
      <c r="G515" s="107">
        <v>0</v>
      </c>
      <c r="H515" s="107">
        <v>3</v>
      </c>
      <c r="I515" s="107">
        <f t="shared" si="8"/>
        <v>3</v>
      </c>
    </row>
    <row r="516" spans="1:9">
      <c r="A516" s="113">
        <v>2018</v>
      </c>
      <c r="B516" s="139" t="s">
        <v>2490</v>
      </c>
      <c r="C516" s="123" t="s">
        <v>433</v>
      </c>
      <c r="D516" s="123" t="s">
        <v>595</v>
      </c>
      <c r="E516" s="123" t="s">
        <v>3572</v>
      </c>
      <c r="F516" s="201" t="s">
        <v>2625</v>
      </c>
      <c r="G516" s="107">
        <v>3</v>
      </c>
      <c r="H516" s="107">
        <v>3</v>
      </c>
      <c r="I516" s="107">
        <f t="shared" si="8"/>
        <v>6</v>
      </c>
    </row>
    <row r="517" spans="1:9">
      <c r="A517" s="113">
        <v>2018</v>
      </c>
      <c r="B517" s="139" t="s">
        <v>2490</v>
      </c>
      <c r="C517" s="123" t="s">
        <v>433</v>
      </c>
      <c r="D517" s="123" t="s">
        <v>553</v>
      </c>
      <c r="E517" s="123" t="s">
        <v>3585</v>
      </c>
      <c r="F517" s="201" t="s">
        <v>618</v>
      </c>
      <c r="G517" s="107">
        <v>3</v>
      </c>
      <c r="H517" s="107">
        <v>3</v>
      </c>
      <c r="I517" s="107">
        <f t="shared" si="8"/>
        <v>6</v>
      </c>
    </row>
    <row r="518" spans="1:9">
      <c r="A518" s="113">
        <v>2018</v>
      </c>
      <c r="B518" s="139" t="s">
        <v>2490</v>
      </c>
      <c r="C518" s="123" t="s">
        <v>433</v>
      </c>
      <c r="D518" s="123" t="s">
        <v>553</v>
      </c>
      <c r="E518" s="123" t="s">
        <v>3585</v>
      </c>
      <c r="F518" s="201" t="s">
        <v>618</v>
      </c>
      <c r="G518" s="107">
        <v>1</v>
      </c>
      <c r="H518" s="107">
        <v>1</v>
      </c>
      <c r="I518" s="107">
        <f t="shared" si="8"/>
        <v>2</v>
      </c>
    </row>
    <row r="519" spans="1:9">
      <c r="A519" s="113">
        <v>2018</v>
      </c>
      <c r="B519" s="139" t="s">
        <v>2490</v>
      </c>
      <c r="C519" s="123" t="s">
        <v>433</v>
      </c>
      <c r="D519" s="123" t="s">
        <v>596</v>
      </c>
      <c r="E519" s="123" t="s">
        <v>3834</v>
      </c>
      <c r="F519" s="201" t="s">
        <v>618</v>
      </c>
      <c r="G519" s="107">
        <v>2</v>
      </c>
      <c r="H519" s="107">
        <v>1</v>
      </c>
      <c r="I519" s="107">
        <f t="shared" si="8"/>
        <v>3</v>
      </c>
    </row>
    <row r="520" spans="1:9">
      <c r="A520" s="113">
        <v>2018</v>
      </c>
      <c r="B520" s="139" t="s">
        <v>2490</v>
      </c>
      <c r="C520" s="123" t="s">
        <v>433</v>
      </c>
      <c r="D520" s="123" t="s">
        <v>597</v>
      </c>
      <c r="E520" s="123" t="s">
        <v>3868</v>
      </c>
      <c r="F520" s="201" t="s">
        <v>2625</v>
      </c>
      <c r="G520" s="107">
        <v>1</v>
      </c>
      <c r="H520" s="107">
        <v>0</v>
      </c>
      <c r="I520" s="107">
        <f t="shared" si="8"/>
        <v>1</v>
      </c>
    </row>
    <row r="521" spans="1:9">
      <c r="A521" s="113">
        <v>2018</v>
      </c>
      <c r="B521" s="139" t="s">
        <v>2490</v>
      </c>
      <c r="C521" s="123" t="s">
        <v>433</v>
      </c>
      <c r="D521" s="123" t="s">
        <v>2631</v>
      </c>
      <c r="E521" s="123" t="s">
        <v>3878</v>
      </c>
      <c r="F521" s="201" t="s">
        <v>2625</v>
      </c>
      <c r="G521" s="107">
        <v>1</v>
      </c>
      <c r="H521" s="107">
        <v>0</v>
      </c>
      <c r="I521" s="107">
        <f t="shared" si="8"/>
        <v>1</v>
      </c>
    </row>
    <row r="522" spans="1:9">
      <c r="A522" s="113">
        <v>2018</v>
      </c>
      <c r="B522" s="139" t="s">
        <v>2490</v>
      </c>
      <c r="C522" s="123" t="s">
        <v>433</v>
      </c>
      <c r="D522" s="123" t="s">
        <v>5026</v>
      </c>
      <c r="E522" s="123" t="s">
        <v>3522</v>
      </c>
      <c r="F522" s="201" t="s">
        <v>2625</v>
      </c>
      <c r="G522" s="107">
        <v>0</v>
      </c>
      <c r="H522" s="107">
        <v>1</v>
      </c>
      <c r="I522" s="107">
        <f t="shared" si="8"/>
        <v>1</v>
      </c>
    </row>
    <row r="523" spans="1:9">
      <c r="A523" s="113">
        <v>2018</v>
      </c>
      <c r="B523" s="139" t="s">
        <v>2490</v>
      </c>
      <c r="C523" s="123" t="s">
        <v>433</v>
      </c>
      <c r="D523" s="123" t="s">
        <v>614</v>
      </c>
      <c r="E523" s="123" t="s">
        <v>3859</v>
      </c>
      <c r="F523" s="201" t="s">
        <v>2625</v>
      </c>
      <c r="G523" s="107">
        <v>1</v>
      </c>
      <c r="H523" s="107">
        <v>2</v>
      </c>
      <c r="I523" s="107">
        <f t="shared" si="8"/>
        <v>3</v>
      </c>
    </row>
    <row r="524" spans="1:9">
      <c r="A524" s="113">
        <v>2018</v>
      </c>
      <c r="B524" s="139" t="s">
        <v>2490</v>
      </c>
      <c r="C524" s="123" t="s">
        <v>433</v>
      </c>
      <c r="D524" s="123" t="s">
        <v>5027</v>
      </c>
      <c r="E524" s="123" t="s">
        <v>3520</v>
      </c>
      <c r="F524" s="201" t="s">
        <v>618</v>
      </c>
      <c r="G524" s="107">
        <v>1</v>
      </c>
      <c r="H524" s="107">
        <v>0</v>
      </c>
      <c r="I524" s="107">
        <f t="shared" si="8"/>
        <v>1</v>
      </c>
    </row>
    <row r="525" spans="1:9">
      <c r="A525" s="113">
        <v>2018</v>
      </c>
      <c r="B525" s="139" t="s">
        <v>2490</v>
      </c>
      <c r="C525" s="123" t="s">
        <v>433</v>
      </c>
      <c r="D525" s="123" t="s">
        <v>5028</v>
      </c>
      <c r="E525" s="123" t="s">
        <v>3843</v>
      </c>
      <c r="F525" s="201" t="s">
        <v>618</v>
      </c>
      <c r="G525" s="107">
        <v>1</v>
      </c>
      <c r="H525" s="107">
        <v>0</v>
      </c>
      <c r="I525" s="107">
        <f t="shared" si="8"/>
        <v>1</v>
      </c>
    </row>
    <row r="526" spans="1:9">
      <c r="A526" s="113">
        <v>2018</v>
      </c>
      <c r="B526" s="139" t="s">
        <v>2490</v>
      </c>
      <c r="C526" s="123" t="s">
        <v>433</v>
      </c>
      <c r="D526" s="123" t="s">
        <v>3706</v>
      </c>
      <c r="E526" s="123" t="s">
        <v>5031</v>
      </c>
      <c r="F526" s="201" t="s">
        <v>618</v>
      </c>
      <c r="G526" s="107">
        <v>3</v>
      </c>
      <c r="H526" s="107">
        <v>4</v>
      </c>
      <c r="I526" s="107">
        <f t="shared" si="8"/>
        <v>7</v>
      </c>
    </row>
    <row r="527" spans="1:9">
      <c r="A527" s="113">
        <v>2018</v>
      </c>
      <c r="B527" s="139" t="s">
        <v>2490</v>
      </c>
      <c r="C527" s="123" t="s">
        <v>433</v>
      </c>
      <c r="D527" s="123" t="s">
        <v>5030</v>
      </c>
      <c r="E527" s="123" t="s">
        <v>3865</v>
      </c>
      <c r="F527" s="201" t="s">
        <v>618</v>
      </c>
      <c r="G527" s="107">
        <v>0</v>
      </c>
      <c r="H527" s="107">
        <v>1</v>
      </c>
      <c r="I527" s="107">
        <f t="shared" si="8"/>
        <v>1</v>
      </c>
    </row>
    <row r="528" spans="1:9">
      <c r="A528" s="113">
        <v>2018</v>
      </c>
      <c r="B528" s="139" t="s">
        <v>2490</v>
      </c>
      <c r="C528" s="123" t="s">
        <v>433</v>
      </c>
      <c r="D528" s="123" t="s">
        <v>5003</v>
      </c>
      <c r="E528" s="123" t="s">
        <v>3548</v>
      </c>
      <c r="F528" s="201" t="s">
        <v>618</v>
      </c>
      <c r="G528" s="107">
        <v>3</v>
      </c>
      <c r="H528" s="107">
        <v>0</v>
      </c>
      <c r="I528" s="107">
        <f t="shared" si="8"/>
        <v>3</v>
      </c>
    </row>
    <row r="529" spans="1:9">
      <c r="A529" s="113">
        <v>2018</v>
      </c>
      <c r="B529" s="139" t="s">
        <v>2490</v>
      </c>
      <c r="C529" s="123" t="s">
        <v>433</v>
      </c>
      <c r="D529" s="123" t="s">
        <v>514</v>
      </c>
      <c r="E529" s="123" t="s">
        <v>3728</v>
      </c>
      <c r="F529" s="201" t="s">
        <v>618</v>
      </c>
      <c r="G529" s="107">
        <v>1</v>
      </c>
      <c r="H529" s="107">
        <v>2</v>
      </c>
      <c r="I529" s="107">
        <f t="shared" si="8"/>
        <v>3</v>
      </c>
    </row>
    <row r="530" spans="1:9">
      <c r="A530" s="113">
        <v>2018</v>
      </c>
      <c r="B530" s="139" t="s">
        <v>2490</v>
      </c>
      <c r="C530" s="123" t="s">
        <v>433</v>
      </c>
      <c r="D530" s="123" t="s">
        <v>5032</v>
      </c>
      <c r="E530" s="123" t="s">
        <v>3520</v>
      </c>
      <c r="F530" s="201" t="s">
        <v>618</v>
      </c>
      <c r="G530" s="107">
        <v>6</v>
      </c>
      <c r="H530" s="107">
        <v>0</v>
      </c>
      <c r="I530" s="107">
        <f t="shared" si="8"/>
        <v>6</v>
      </c>
    </row>
    <row r="531" spans="1:9">
      <c r="A531" s="113">
        <v>2018</v>
      </c>
      <c r="B531" s="139" t="s">
        <v>2490</v>
      </c>
      <c r="C531" s="123" t="s">
        <v>435</v>
      </c>
      <c r="D531" s="123" t="s">
        <v>515</v>
      </c>
      <c r="E531" s="123" t="s">
        <v>3467</v>
      </c>
      <c r="F531" s="201" t="s">
        <v>618</v>
      </c>
      <c r="G531" s="107">
        <v>0</v>
      </c>
      <c r="H531" s="107">
        <v>2</v>
      </c>
      <c r="I531" s="107">
        <f t="shared" si="8"/>
        <v>2</v>
      </c>
    </row>
    <row r="532" spans="1:9">
      <c r="A532" s="113">
        <v>2018</v>
      </c>
      <c r="B532" s="139" t="s">
        <v>2490</v>
      </c>
      <c r="C532" s="123" t="s">
        <v>435</v>
      </c>
      <c r="D532" s="123" t="s">
        <v>602</v>
      </c>
      <c r="E532" s="123" t="s">
        <v>3467</v>
      </c>
      <c r="F532" s="201" t="s">
        <v>618</v>
      </c>
      <c r="G532" s="107">
        <v>1</v>
      </c>
      <c r="H532" s="107">
        <v>2</v>
      </c>
      <c r="I532" s="107">
        <f t="shared" si="8"/>
        <v>3</v>
      </c>
    </row>
    <row r="533" spans="1:9">
      <c r="A533" s="113">
        <v>2018</v>
      </c>
      <c r="B533" s="139" t="s">
        <v>2490</v>
      </c>
      <c r="C533" s="123" t="s">
        <v>435</v>
      </c>
      <c r="D533" s="123" t="s">
        <v>3202</v>
      </c>
      <c r="E533" s="123" t="s">
        <v>3467</v>
      </c>
      <c r="F533" s="201" t="s">
        <v>618</v>
      </c>
      <c r="G533" s="107">
        <v>0</v>
      </c>
      <c r="H533" s="107">
        <v>2</v>
      </c>
      <c r="I533" s="107">
        <f t="shared" si="8"/>
        <v>2</v>
      </c>
    </row>
    <row r="534" spans="1:9">
      <c r="A534" s="113">
        <v>2018</v>
      </c>
      <c r="B534" s="139" t="s">
        <v>2490</v>
      </c>
      <c r="C534" s="123" t="s">
        <v>436</v>
      </c>
      <c r="D534" s="123" t="s">
        <v>656</v>
      </c>
      <c r="E534" s="123" t="s">
        <v>3602</v>
      </c>
      <c r="F534" s="201" t="s">
        <v>618</v>
      </c>
      <c r="G534" s="107">
        <v>0</v>
      </c>
      <c r="H534" s="107">
        <v>2</v>
      </c>
      <c r="I534" s="107">
        <f t="shared" si="8"/>
        <v>2</v>
      </c>
    </row>
    <row r="535" spans="1:9">
      <c r="A535" s="113">
        <v>2018</v>
      </c>
      <c r="B535" s="139" t="s">
        <v>2490</v>
      </c>
      <c r="C535" s="123" t="s">
        <v>437</v>
      </c>
      <c r="D535" s="123" t="s">
        <v>4988</v>
      </c>
      <c r="E535" s="123" t="s">
        <v>3511</v>
      </c>
      <c r="F535" s="201" t="s">
        <v>618</v>
      </c>
      <c r="G535" s="107">
        <v>0</v>
      </c>
      <c r="H535" s="107">
        <v>1</v>
      </c>
      <c r="I535" s="107">
        <f t="shared" si="8"/>
        <v>1</v>
      </c>
    </row>
    <row r="536" spans="1:9">
      <c r="A536" s="113">
        <v>2018</v>
      </c>
      <c r="B536" s="139" t="s">
        <v>2490</v>
      </c>
      <c r="C536" s="123" t="s">
        <v>439</v>
      </c>
      <c r="D536" s="123" t="s">
        <v>2615</v>
      </c>
      <c r="E536" s="123" t="s">
        <v>439</v>
      </c>
      <c r="F536" s="201" t="s">
        <v>618</v>
      </c>
      <c r="G536" s="107">
        <v>1</v>
      </c>
      <c r="H536" s="107">
        <v>0</v>
      </c>
      <c r="I536" s="107">
        <f t="shared" si="8"/>
        <v>1</v>
      </c>
    </row>
    <row r="537" spans="1:9">
      <c r="A537" s="113">
        <v>2018</v>
      </c>
      <c r="B537" s="139" t="s">
        <v>2490</v>
      </c>
      <c r="C537" s="123" t="s">
        <v>439</v>
      </c>
      <c r="D537" s="123" t="s">
        <v>2628</v>
      </c>
      <c r="E537" s="123" t="s">
        <v>439</v>
      </c>
      <c r="F537" s="201" t="s">
        <v>618</v>
      </c>
      <c r="G537" s="107">
        <v>1</v>
      </c>
      <c r="H537" s="107">
        <v>4</v>
      </c>
      <c r="I537" s="107">
        <f t="shared" si="8"/>
        <v>5</v>
      </c>
    </row>
    <row r="538" spans="1:9">
      <c r="A538" s="113">
        <v>2018</v>
      </c>
      <c r="B538" s="139" t="s">
        <v>2490</v>
      </c>
      <c r="C538" s="123" t="s">
        <v>517</v>
      </c>
      <c r="D538" s="123" t="s">
        <v>518</v>
      </c>
      <c r="E538" s="123" t="s">
        <v>517</v>
      </c>
      <c r="F538" s="201" t="s">
        <v>618</v>
      </c>
      <c r="G538" s="107">
        <v>1</v>
      </c>
      <c r="H538" s="107">
        <v>0</v>
      </c>
      <c r="I538" s="107">
        <f t="shared" si="8"/>
        <v>1</v>
      </c>
    </row>
    <row r="539" spans="1:9">
      <c r="A539" s="113">
        <v>2018</v>
      </c>
      <c r="B539" s="139" t="s">
        <v>2490</v>
      </c>
      <c r="C539" s="123" t="s">
        <v>441</v>
      </c>
      <c r="D539" s="123" t="s">
        <v>519</v>
      </c>
      <c r="E539" s="123" t="s">
        <v>3505</v>
      </c>
      <c r="F539" s="201" t="s">
        <v>618</v>
      </c>
      <c r="G539" s="107">
        <v>4</v>
      </c>
      <c r="H539" s="107">
        <v>0</v>
      </c>
      <c r="I539" s="107">
        <f t="shared" si="8"/>
        <v>4</v>
      </c>
    </row>
    <row r="540" spans="1:9">
      <c r="A540" s="113">
        <v>2018</v>
      </c>
      <c r="B540" s="139" t="s">
        <v>2490</v>
      </c>
      <c r="C540" s="123" t="s">
        <v>441</v>
      </c>
      <c r="D540" s="123" t="s">
        <v>2627</v>
      </c>
      <c r="E540" s="123" t="s">
        <v>3624</v>
      </c>
      <c r="F540" s="201" t="s">
        <v>618</v>
      </c>
      <c r="G540" s="107">
        <v>1</v>
      </c>
      <c r="H540" s="107">
        <v>2</v>
      </c>
      <c r="I540" s="107">
        <f t="shared" si="8"/>
        <v>3</v>
      </c>
    </row>
    <row r="541" spans="1:9">
      <c r="A541" s="113">
        <v>2018</v>
      </c>
      <c r="B541" s="139" t="s">
        <v>2490</v>
      </c>
      <c r="C541" s="123" t="s">
        <v>3689</v>
      </c>
      <c r="D541" s="123" t="s">
        <v>603</v>
      </c>
      <c r="E541" s="123" t="s">
        <v>3492</v>
      </c>
      <c r="F541" s="201" t="s">
        <v>618</v>
      </c>
      <c r="G541" s="107">
        <v>1</v>
      </c>
      <c r="H541" s="107">
        <v>0</v>
      </c>
      <c r="I541" s="107">
        <f t="shared" si="8"/>
        <v>1</v>
      </c>
    </row>
    <row r="542" spans="1:9">
      <c r="A542" s="113">
        <v>2018</v>
      </c>
      <c r="B542" s="139" t="s">
        <v>2490</v>
      </c>
      <c r="C542" s="123" t="s">
        <v>446</v>
      </c>
      <c r="D542" s="123" t="s">
        <v>604</v>
      </c>
      <c r="E542" s="123" t="s">
        <v>3599</v>
      </c>
      <c r="F542" s="201" t="s">
        <v>618</v>
      </c>
      <c r="G542" s="107">
        <v>1</v>
      </c>
      <c r="H542" s="107">
        <v>1</v>
      </c>
      <c r="I542" s="107">
        <f t="shared" si="8"/>
        <v>2</v>
      </c>
    </row>
    <row r="543" spans="1:9">
      <c r="A543" s="113">
        <v>2018</v>
      </c>
      <c r="B543" s="139" t="s">
        <v>2490</v>
      </c>
      <c r="C543" s="123" t="s">
        <v>446</v>
      </c>
      <c r="D543" s="123" t="s">
        <v>605</v>
      </c>
      <c r="E543" s="123" t="s">
        <v>3860</v>
      </c>
      <c r="F543" s="201" t="s">
        <v>618</v>
      </c>
      <c r="G543" s="107">
        <v>2</v>
      </c>
      <c r="H543" s="107">
        <v>5</v>
      </c>
      <c r="I543" s="107">
        <f t="shared" si="8"/>
        <v>7</v>
      </c>
    </row>
    <row r="544" spans="1:9">
      <c r="A544" s="113">
        <v>2018</v>
      </c>
      <c r="B544" s="139" t="s">
        <v>2490</v>
      </c>
      <c r="C544" s="123" t="s">
        <v>446</v>
      </c>
      <c r="D544" s="123" t="s">
        <v>606</v>
      </c>
      <c r="E544" s="123" t="s">
        <v>3599</v>
      </c>
      <c r="F544" s="201" t="s">
        <v>618</v>
      </c>
      <c r="G544" s="107">
        <v>3</v>
      </c>
      <c r="H544" s="107">
        <v>0</v>
      </c>
      <c r="I544" s="107">
        <f t="shared" si="8"/>
        <v>3</v>
      </c>
    </row>
    <row r="545" spans="1:9">
      <c r="A545" s="113">
        <v>2018</v>
      </c>
      <c r="B545" s="141" t="s">
        <v>644</v>
      </c>
      <c r="C545" s="123" t="s">
        <v>410</v>
      </c>
      <c r="D545" s="123" t="s">
        <v>1886</v>
      </c>
      <c r="E545" s="123" t="s">
        <v>3471</v>
      </c>
      <c r="F545" s="201" t="s">
        <v>2956</v>
      </c>
      <c r="G545" s="107">
        <v>7</v>
      </c>
      <c r="H545" s="107">
        <v>6</v>
      </c>
      <c r="I545" s="107">
        <f t="shared" si="8"/>
        <v>13</v>
      </c>
    </row>
    <row r="546" spans="1:9">
      <c r="A546" s="113">
        <v>2018</v>
      </c>
      <c r="B546" s="141" t="s">
        <v>644</v>
      </c>
      <c r="C546" s="123" t="s">
        <v>410</v>
      </c>
      <c r="D546" s="123" t="s">
        <v>2968</v>
      </c>
      <c r="E546" s="123" t="s">
        <v>3455</v>
      </c>
      <c r="F546" s="201" t="s">
        <v>2956</v>
      </c>
      <c r="G546" s="107">
        <v>0</v>
      </c>
      <c r="H546" s="107">
        <v>1</v>
      </c>
      <c r="I546" s="107">
        <f t="shared" si="8"/>
        <v>1</v>
      </c>
    </row>
    <row r="547" spans="1:9">
      <c r="A547" s="113">
        <v>2018</v>
      </c>
      <c r="B547" s="141" t="s">
        <v>644</v>
      </c>
      <c r="C547" s="123" t="s">
        <v>410</v>
      </c>
      <c r="D547" s="123" t="s">
        <v>2957</v>
      </c>
      <c r="E547" s="123" t="s">
        <v>3470</v>
      </c>
      <c r="F547" s="201" t="s">
        <v>2956</v>
      </c>
      <c r="G547" s="107">
        <v>0</v>
      </c>
      <c r="H547" s="107">
        <v>1</v>
      </c>
      <c r="I547" s="107">
        <f t="shared" si="8"/>
        <v>1</v>
      </c>
    </row>
    <row r="548" spans="1:9">
      <c r="A548" s="113">
        <v>2018</v>
      </c>
      <c r="B548" s="141" t="s">
        <v>644</v>
      </c>
      <c r="C548" s="123" t="s">
        <v>411</v>
      </c>
      <c r="D548" s="123" t="s">
        <v>566</v>
      </c>
      <c r="E548" s="123" t="s">
        <v>3619</v>
      </c>
      <c r="F548" s="201" t="s">
        <v>2956</v>
      </c>
      <c r="G548" s="107">
        <v>0</v>
      </c>
      <c r="H548" s="107">
        <v>1</v>
      </c>
      <c r="I548" s="107">
        <f t="shared" si="8"/>
        <v>1</v>
      </c>
    </row>
    <row r="549" spans="1:9">
      <c r="A549" s="113">
        <v>2018</v>
      </c>
      <c r="B549" s="141" t="s">
        <v>644</v>
      </c>
      <c r="C549" s="123" t="s">
        <v>411</v>
      </c>
      <c r="D549" s="123" t="s">
        <v>4920</v>
      </c>
      <c r="E549" s="123" t="s">
        <v>3724</v>
      </c>
      <c r="F549" s="201" t="s">
        <v>2956</v>
      </c>
      <c r="G549" s="107">
        <v>1</v>
      </c>
      <c r="H549" s="107">
        <v>0</v>
      </c>
      <c r="I549" s="107">
        <f t="shared" si="8"/>
        <v>1</v>
      </c>
    </row>
    <row r="550" spans="1:9">
      <c r="A550" s="113">
        <v>2018</v>
      </c>
      <c r="B550" s="141" t="s">
        <v>644</v>
      </c>
      <c r="C550" s="123" t="s">
        <v>580</v>
      </c>
      <c r="D550" s="123" t="s">
        <v>581</v>
      </c>
      <c r="E550" s="123" t="s">
        <v>3867</v>
      </c>
      <c r="F550" s="201" t="s">
        <v>2956</v>
      </c>
      <c r="G550" s="107">
        <v>0</v>
      </c>
      <c r="H550" s="107">
        <v>3</v>
      </c>
      <c r="I550" s="107">
        <f t="shared" si="8"/>
        <v>3</v>
      </c>
    </row>
    <row r="551" spans="1:9">
      <c r="A551" s="113">
        <v>2018</v>
      </c>
      <c r="B551" s="141" t="s">
        <v>644</v>
      </c>
      <c r="C551" s="123" t="s">
        <v>580</v>
      </c>
      <c r="D551" s="123" t="s">
        <v>4996</v>
      </c>
      <c r="E551" s="123" t="s">
        <v>3880</v>
      </c>
      <c r="F551" s="201" t="s">
        <v>2956</v>
      </c>
      <c r="G551" s="107">
        <v>0</v>
      </c>
      <c r="H551" s="107">
        <v>1</v>
      </c>
      <c r="I551" s="107">
        <f t="shared" si="8"/>
        <v>1</v>
      </c>
    </row>
    <row r="552" spans="1:9">
      <c r="A552" s="113">
        <v>2018</v>
      </c>
      <c r="B552" s="141" t="s">
        <v>644</v>
      </c>
      <c r="C552" s="123" t="s">
        <v>414</v>
      </c>
      <c r="D552" s="123" t="s">
        <v>4972</v>
      </c>
      <c r="E552" s="123" t="s">
        <v>5005</v>
      </c>
      <c r="F552" s="201" t="s">
        <v>2956</v>
      </c>
      <c r="G552" s="107">
        <v>1</v>
      </c>
      <c r="H552" s="107">
        <v>0</v>
      </c>
      <c r="I552" s="107">
        <f t="shared" si="8"/>
        <v>1</v>
      </c>
    </row>
    <row r="553" spans="1:9">
      <c r="A553" s="113">
        <v>2018</v>
      </c>
      <c r="B553" s="141" t="s">
        <v>644</v>
      </c>
      <c r="C553" s="123" t="s">
        <v>414</v>
      </c>
      <c r="D553" s="123" t="s">
        <v>2960</v>
      </c>
      <c r="E553" s="123" t="s">
        <v>5007</v>
      </c>
      <c r="F553" s="201" t="s">
        <v>2956</v>
      </c>
      <c r="G553" s="107">
        <v>1</v>
      </c>
      <c r="H553" s="107">
        <v>0</v>
      </c>
      <c r="I553" s="107">
        <f t="shared" si="8"/>
        <v>1</v>
      </c>
    </row>
    <row r="554" spans="1:9">
      <c r="A554" s="113">
        <v>2018</v>
      </c>
      <c r="B554" s="141" t="s">
        <v>644</v>
      </c>
      <c r="C554" s="123" t="s">
        <v>414</v>
      </c>
      <c r="D554" s="123" t="s">
        <v>4923</v>
      </c>
      <c r="E554" s="123" t="s">
        <v>4942</v>
      </c>
      <c r="F554" s="201" t="s">
        <v>2956</v>
      </c>
      <c r="G554" s="107">
        <v>0</v>
      </c>
      <c r="H554" s="107">
        <v>1</v>
      </c>
      <c r="I554" s="107">
        <f t="shared" si="8"/>
        <v>1</v>
      </c>
    </row>
    <row r="555" spans="1:9">
      <c r="A555" s="113">
        <v>2018</v>
      </c>
      <c r="B555" s="141" t="s">
        <v>644</v>
      </c>
      <c r="C555" s="123" t="s">
        <v>414</v>
      </c>
      <c r="D555" s="123" t="s">
        <v>4925</v>
      </c>
      <c r="E555" s="123" t="s">
        <v>4944</v>
      </c>
      <c r="F555" s="201" t="s">
        <v>2956</v>
      </c>
      <c r="G555" s="107">
        <v>0</v>
      </c>
      <c r="H555" s="107">
        <v>1</v>
      </c>
      <c r="I555" s="107">
        <f t="shared" si="8"/>
        <v>1</v>
      </c>
    </row>
    <row r="556" spans="1:9">
      <c r="A556" s="113">
        <v>2018</v>
      </c>
      <c r="B556" s="141" t="s">
        <v>644</v>
      </c>
      <c r="C556" s="123" t="s">
        <v>414</v>
      </c>
      <c r="D556" s="123" t="s">
        <v>4924</v>
      </c>
      <c r="E556" s="123" t="s">
        <v>5011</v>
      </c>
      <c r="F556" s="201" t="s">
        <v>2956</v>
      </c>
      <c r="G556" s="107">
        <v>1</v>
      </c>
      <c r="H556" s="107">
        <v>0</v>
      </c>
      <c r="I556" s="107">
        <f t="shared" si="8"/>
        <v>1</v>
      </c>
    </row>
    <row r="557" spans="1:9">
      <c r="A557" s="113">
        <v>2018</v>
      </c>
      <c r="B557" s="141" t="s">
        <v>644</v>
      </c>
      <c r="C557" s="123" t="s">
        <v>414</v>
      </c>
      <c r="D557" s="123" t="s">
        <v>4973</v>
      </c>
      <c r="E557" s="123" t="s">
        <v>3483</v>
      </c>
      <c r="F557" s="201" t="s">
        <v>2956</v>
      </c>
      <c r="G557" s="107">
        <v>0</v>
      </c>
      <c r="H557" s="107">
        <v>1</v>
      </c>
      <c r="I557" s="107">
        <f t="shared" si="8"/>
        <v>1</v>
      </c>
    </row>
    <row r="558" spans="1:9">
      <c r="A558" s="113">
        <v>2018</v>
      </c>
      <c r="B558" s="141" t="s">
        <v>644</v>
      </c>
      <c r="C558" s="123" t="s">
        <v>416</v>
      </c>
      <c r="D558" s="123" t="s">
        <v>4974</v>
      </c>
      <c r="E558" s="123" t="s">
        <v>3525</v>
      </c>
      <c r="F558" s="201" t="s">
        <v>2956</v>
      </c>
      <c r="G558" s="107">
        <v>5</v>
      </c>
      <c r="H558" s="107">
        <v>0</v>
      </c>
      <c r="I558" s="107">
        <f t="shared" si="8"/>
        <v>5</v>
      </c>
    </row>
    <row r="559" spans="1:9">
      <c r="A559" s="113">
        <v>2018</v>
      </c>
      <c r="B559" s="141" t="s">
        <v>644</v>
      </c>
      <c r="C559" s="123" t="s">
        <v>416</v>
      </c>
      <c r="D559" s="123" t="s">
        <v>661</v>
      </c>
      <c r="E559" s="123" t="s">
        <v>3525</v>
      </c>
      <c r="F559" s="201" t="s">
        <v>2956</v>
      </c>
      <c r="G559" s="107">
        <v>0</v>
      </c>
      <c r="H559" s="107">
        <v>1</v>
      </c>
      <c r="I559" s="107">
        <f t="shared" si="8"/>
        <v>1</v>
      </c>
    </row>
    <row r="560" spans="1:9">
      <c r="A560" s="113">
        <v>2018</v>
      </c>
      <c r="B560" s="141" t="s">
        <v>644</v>
      </c>
      <c r="C560" s="123" t="s">
        <v>1880</v>
      </c>
      <c r="D560" s="123" t="s">
        <v>1881</v>
      </c>
      <c r="E560" s="123" t="s">
        <v>3730</v>
      </c>
      <c r="F560" s="201" t="s">
        <v>2956</v>
      </c>
      <c r="G560" s="107">
        <v>3</v>
      </c>
      <c r="H560" s="107">
        <v>1</v>
      </c>
      <c r="I560" s="107">
        <f t="shared" si="8"/>
        <v>4</v>
      </c>
    </row>
    <row r="561" spans="1:9">
      <c r="A561" s="113">
        <v>2018</v>
      </c>
      <c r="B561" s="141" t="s">
        <v>644</v>
      </c>
      <c r="C561" s="123" t="s">
        <v>584</v>
      </c>
      <c r="D561" s="123" t="s">
        <v>631</v>
      </c>
      <c r="E561" s="123" t="s">
        <v>3846</v>
      </c>
      <c r="F561" s="201" t="s">
        <v>2956</v>
      </c>
      <c r="G561" s="107">
        <v>4</v>
      </c>
      <c r="H561" s="107">
        <v>3</v>
      </c>
      <c r="I561" s="107">
        <f t="shared" si="8"/>
        <v>7</v>
      </c>
    </row>
    <row r="562" spans="1:9">
      <c r="A562" s="113">
        <v>2018</v>
      </c>
      <c r="B562" s="141" t="s">
        <v>644</v>
      </c>
      <c r="C562" s="123" t="s">
        <v>423</v>
      </c>
      <c r="D562" s="123" t="s">
        <v>2963</v>
      </c>
      <c r="E562" s="123" t="s">
        <v>3614</v>
      </c>
      <c r="F562" s="201" t="s">
        <v>2956</v>
      </c>
      <c r="G562" s="107">
        <v>0</v>
      </c>
      <c r="H562" s="107">
        <v>1</v>
      </c>
      <c r="I562" s="107">
        <f t="shared" si="8"/>
        <v>1</v>
      </c>
    </row>
    <row r="563" spans="1:9">
      <c r="A563" s="113">
        <v>2018</v>
      </c>
      <c r="B563" s="141" t="s">
        <v>644</v>
      </c>
      <c r="C563" s="123" t="s">
        <v>423</v>
      </c>
      <c r="D563" s="123" t="s">
        <v>500</v>
      </c>
      <c r="E563" s="123" t="s">
        <v>3615</v>
      </c>
      <c r="F563" s="201" t="s">
        <v>2956</v>
      </c>
      <c r="G563" s="107">
        <v>0</v>
      </c>
      <c r="H563" s="107">
        <v>1</v>
      </c>
      <c r="I563" s="107">
        <f t="shared" si="8"/>
        <v>1</v>
      </c>
    </row>
    <row r="564" spans="1:9">
      <c r="A564" s="113">
        <v>2018</v>
      </c>
      <c r="B564" s="141" t="s">
        <v>644</v>
      </c>
      <c r="C564" s="123" t="s">
        <v>424</v>
      </c>
      <c r="D564" s="123" t="s">
        <v>609</v>
      </c>
      <c r="E564" s="123" t="s">
        <v>3809</v>
      </c>
      <c r="F564" s="201" t="s">
        <v>2956</v>
      </c>
      <c r="G564" s="107">
        <v>0</v>
      </c>
      <c r="H564" s="107">
        <v>1</v>
      </c>
      <c r="I564" s="107">
        <f t="shared" si="8"/>
        <v>1</v>
      </c>
    </row>
    <row r="565" spans="1:9">
      <c r="A565" s="113">
        <v>2018</v>
      </c>
      <c r="B565" s="141" t="s">
        <v>644</v>
      </c>
      <c r="C565" s="123" t="s">
        <v>424</v>
      </c>
      <c r="D565" s="123" t="s">
        <v>4975</v>
      </c>
      <c r="E565" s="123" t="s">
        <v>5014</v>
      </c>
      <c r="F565" s="201" t="s">
        <v>2956</v>
      </c>
      <c r="G565" s="107">
        <v>1</v>
      </c>
      <c r="H565" s="107">
        <v>0</v>
      </c>
      <c r="I565" s="107">
        <f t="shared" si="8"/>
        <v>1</v>
      </c>
    </row>
    <row r="566" spans="1:9">
      <c r="A566" s="113">
        <v>2018</v>
      </c>
      <c r="B566" s="141" t="s">
        <v>644</v>
      </c>
      <c r="C566" s="123" t="s">
        <v>424</v>
      </c>
      <c r="D566" s="123" t="s">
        <v>4964</v>
      </c>
      <c r="E566" s="123" t="s">
        <v>5015</v>
      </c>
      <c r="F566" s="201" t="s">
        <v>2956</v>
      </c>
      <c r="G566" s="107">
        <v>1</v>
      </c>
      <c r="H566" s="107">
        <v>0</v>
      </c>
      <c r="I566" s="107">
        <f t="shared" si="8"/>
        <v>1</v>
      </c>
    </row>
    <row r="567" spans="1:9">
      <c r="A567" s="113">
        <v>2018</v>
      </c>
      <c r="B567" s="141" t="s">
        <v>644</v>
      </c>
      <c r="C567" s="123" t="s">
        <v>427</v>
      </c>
      <c r="D567" s="123" t="s">
        <v>4932</v>
      </c>
      <c r="E567" s="123" t="s">
        <v>3507</v>
      </c>
      <c r="F567" s="201" t="s">
        <v>2956</v>
      </c>
      <c r="G567" s="107">
        <v>1</v>
      </c>
      <c r="H567" s="107">
        <v>0</v>
      </c>
      <c r="I567" s="107">
        <f t="shared" si="8"/>
        <v>1</v>
      </c>
    </row>
    <row r="568" spans="1:9">
      <c r="A568" s="113">
        <v>2018</v>
      </c>
      <c r="B568" s="141" t="s">
        <v>644</v>
      </c>
      <c r="C568" s="123" t="s">
        <v>427</v>
      </c>
      <c r="D568" s="123" t="s">
        <v>4624</v>
      </c>
      <c r="E568" s="123" t="s">
        <v>3465</v>
      </c>
      <c r="F568" s="201" t="s">
        <v>2956</v>
      </c>
      <c r="G568" s="107">
        <v>2</v>
      </c>
      <c r="H568" s="107">
        <v>4</v>
      </c>
      <c r="I568" s="107">
        <f t="shared" si="8"/>
        <v>6</v>
      </c>
    </row>
    <row r="569" spans="1:9">
      <c r="A569" s="113">
        <v>2018</v>
      </c>
      <c r="B569" s="141" t="s">
        <v>644</v>
      </c>
      <c r="C569" s="123" t="s">
        <v>427</v>
      </c>
      <c r="D569" s="123" t="s">
        <v>527</v>
      </c>
      <c r="E569" s="123" t="s">
        <v>3507</v>
      </c>
      <c r="F569" s="201" t="s">
        <v>2956</v>
      </c>
      <c r="G569" s="107">
        <v>2</v>
      </c>
      <c r="H569" s="107">
        <v>0</v>
      </c>
      <c r="I569" s="107">
        <f t="shared" si="8"/>
        <v>2</v>
      </c>
    </row>
    <row r="570" spans="1:9">
      <c r="A570" s="113">
        <v>2018</v>
      </c>
      <c r="B570" s="141" t="s">
        <v>644</v>
      </c>
      <c r="C570" s="123" t="s">
        <v>427</v>
      </c>
      <c r="D570" s="123" t="s">
        <v>4965</v>
      </c>
      <c r="E570" s="123" t="s">
        <v>3534</v>
      </c>
      <c r="F570" s="201" t="s">
        <v>2956</v>
      </c>
      <c r="G570" s="107">
        <v>1</v>
      </c>
      <c r="H570" s="107">
        <v>0</v>
      </c>
      <c r="I570" s="107">
        <f t="shared" si="8"/>
        <v>1</v>
      </c>
    </row>
    <row r="571" spans="1:9">
      <c r="A571" s="113">
        <v>2018</v>
      </c>
      <c r="B571" s="141" t="s">
        <v>644</v>
      </c>
      <c r="C571" s="123" t="s">
        <v>449</v>
      </c>
      <c r="D571" s="123" t="s">
        <v>588</v>
      </c>
      <c r="E571" s="123" t="s">
        <v>5041</v>
      </c>
      <c r="F571" s="201" t="s">
        <v>2956</v>
      </c>
      <c r="G571" s="107">
        <v>1</v>
      </c>
      <c r="H571" s="107">
        <v>0</v>
      </c>
      <c r="I571" s="107">
        <f t="shared" si="8"/>
        <v>1</v>
      </c>
    </row>
    <row r="572" spans="1:9">
      <c r="A572" s="113">
        <v>2018</v>
      </c>
      <c r="B572" s="141" t="s">
        <v>644</v>
      </c>
      <c r="C572" s="123" t="s">
        <v>430</v>
      </c>
      <c r="D572" s="123" t="s">
        <v>528</v>
      </c>
      <c r="E572" s="123" t="s">
        <v>3466</v>
      </c>
      <c r="F572" s="201" t="s">
        <v>2956</v>
      </c>
      <c r="G572" s="107">
        <v>1</v>
      </c>
      <c r="H572" s="107">
        <v>0</v>
      </c>
      <c r="I572" s="107">
        <f t="shared" si="8"/>
        <v>1</v>
      </c>
    </row>
    <row r="573" spans="1:9">
      <c r="A573" s="113">
        <v>2018</v>
      </c>
      <c r="B573" s="141" t="s">
        <v>644</v>
      </c>
      <c r="C573" s="123" t="s">
        <v>433</v>
      </c>
      <c r="D573" s="123" t="s">
        <v>2629</v>
      </c>
      <c r="E573" s="123" t="s">
        <v>3522</v>
      </c>
      <c r="F573" s="201" t="s">
        <v>2956</v>
      </c>
      <c r="G573" s="107">
        <v>2</v>
      </c>
      <c r="H573" s="107">
        <v>4</v>
      </c>
      <c r="I573" s="107">
        <f t="shared" si="8"/>
        <v>6</v>
      </c>
    </row>
    <row r="574" spans="1:9">
      <c r="A574" s="113">
        <v>2018</v>
      </c>
      <c r="B574" s="141" t="s">
        <v>644</v>
      </c>
      <c r="C574" s="123" t="s">
        <v>433</v>
      </c>
      <c r="D574" s="123" t="s">
        <v>4961</v>
      </c>
      <c r="E574" s="123" t="s">
        <v>3814</v>
      </c>
      <c r="F574" s="201" t="s">
        <v>2956</v>
      </c>
      <c r="G574" s="107">
        <v>0</v>
      </c>
      <c r="H574" s="107">
        <v>1</v>
      </c>
      <c r="I574" s="107">
        <f t="shared" si="8"/>
        <v>1</v>
      </c>
    </row>
    <row r="575" spans="1:9">
      <c r="A575" s="113">
        <v>2018</v>
      </c>
      <c r="B575" s="141" t="s">
        <v>644</v>
      </c>
      <c r="C575" s="123" t="s">
        <v>433</v>
      </c>
      <c r="D575" s="123" t="s">
        <v>4966</v>
      </c>
      <c r="E575" s="123" t="s">
        <v>4963</v>
      </c>
      <c r="F575" s="201" t="s">
        <v>2956</v>
      </c>
      <c r="G575" s="107">
        <v>0</v>
      </c>
      <c r="H575" s="107">
        <v>1</v>
      </c>
      <c r="I575" s="107">
        <f t="shared" si="8"/>
        <v>1</v>
      </c>
    </row>
    <row r="576" spans="1:9">
      <c r="A576" s="113">
        <v>2018</v>
      </c>
      <c r="B576" s="141" t="s">
        <v>644</v>
      </c>
      <c r="C576" s="123" t="s">
        <v>433</v>
      </c>
      <c r="D576" s="123" t="s">
        <v>1897</v>
      </c>
      <c r="E576" s="123" t="s">
        <v>3490</v>
      </c>
      <c r="F576" s="201" t="s">
        <v>2956</v>
      </c>
      <c r="G576" s="107">
        <v>1</v>
      </c>
      <c r="H576" s="107">
        <v>0</v>
      </c>
      <c r="I576" s="107">
        <f t="shared" si="8"/>
        <v>1</v>
      </c>
    </row>
    <row r="577" spans="1:9">
      <c r="A577" s="113">
        <v>2018</v>
      </c>
      <c r="B577" s="141" t="s">
        <v>644</v>
      </c>
      <c r="C577" s="123" t="s">
        <v>433</v>
      </c>
      <c r="D577" s="123" t="s">
        <v>512</v>
      </c>
      <c r="E577" s="123" t="s">
        <v>3520</v>
      </c>
      <c r="F577" s="201" t="s">
        <v>2956</v>
      </c>
      <c r="G577" s="107">
        <v>0</v>
      </c>
      <c r="H577" s="107">
        <v>3</v>
      </c>
      <c r="I577" s="107">
        <f t="shared" si="8"/>
        <v>3</v>
      </c>
    </row>
    <row r="578" spans="1:9">
      <c r="A578" s="113">
        <v>2018</v>
      </c>
      <c r="B578" s="141" t="s">
        <v>644</v>
      </c>
      <c r="C578" s="123" t="s">
        <v>433</v>
      </c>
      <c r="D578" s="123" t="s">
        <v>4976</v>
      </c>
      <c r="E578" s="123" t="s">
        <v>5025</v>
      </c>
      <c r="F578" s="201" t="s">
        <v>2956</v>
      </c>
      <c r="G578" s="107">
        <v>2</v>
      </c>
      <c r="H578" s="107">
        <v>0</v>
      </c>
      <c r="I578" s="107">
        <f t="shared" ref="I578:I590" si="9">+H578+G578</f>
        <v>2</v>
      </c>
    </row>
    <row r="579" spans="1:9">
      <c r="A579" s="113">
        <v>2018</v>
      </c>
      <c r="B579" s="141" t="s">
        <v>644</v>
      </c>
      <c r="C579" s="123" t="s">
        <v>433</v>
      </c>
      <c r="D579" s="123" t="s">
        <v>5027</v>
      </c>
      <c r="E579" s="123" t="s">
        <v>3520</v>
      </c>
      <c r="F579" s="201" t="s">
        <v>2956</v>
      </c>
      <c r="G579" s="107">
        <v>0</v>
      </c>
      <c r="H579" s="107">
        <v>1</v>
      </c>
      <c r="I579" s="107">
        <f t="shared" si="9"/>
        <v>1</v>
      </c>
    </row>
    <row r="580" spans="1:9">
      <c r="A580" s="113">
        <v>2018</v>
      </c>
      <c r="B580" s="141" t="s">
        <v>644</v>
      </c>
      <c r="C580" s="123" t="s">
        <v>433</v>
      </c>
      <c r="D580" s="123" t="s">
        <v>3706</v>
      </c>
      <c r="E580" s="123" t="s">
        <v>5031</v>
      </c>
      <c r="F580" s="201" t="s">
        <v>2956</v>
      </c>
      <c r="G580" s="107">
        <v>0</v>
      </c>
      <c r="H580" s="107">
        <v>2</v>
      </c>
      <c r="I580" s="107">
        <f t="shared" si="9"/>
        <v>2</v>
      </c>
    </row>
    <row r="581" spans="1:9">
      <c r="A581" s="113">
        <v>2018</v>
      </c>
      <c r="B581" s="141" t="s">
        <v>644</v>
      </c>
      <c r="C581" s="123" t="s">
        <v>434</v>
      </c>
      <c r="D581" s="123" t="s">
        <v>5033</v>
      </c>
      <c r="E581" s="123" t="s">
        <v>3543</v>
      </c>
      <c r="F581" s="201" t="s">
        <v>2956</v>
      </c>
      <c r="G581" s="107">
        <v>1</v>
      </c>
      <c r="H581" s="107">
        <v>1</v>
      </c>
      <c r="I581" s="107">
        <f t="shared" si="9"/>
        <v>2</v>
      </c>
    </row>
    <row r="582" spans="1:9">
      <c r="A582" s="113">
        <v>2018</v>
      </c>
      <c r="B582" s="141" t="s">
        <v>644</v>
      </c>
      <c r="C582" s="123" t="s">
        <v>435</v>
      </c>
      <c r="D582" s="123" t="s">
        <v>655</v>
      </c>
      <c r="E582" s="123" t="s">
        <v>3854</v>
      </c>
      <c r="F582" s="201" t="s">
        <v>2956</v>
      </c>
      <c r="G582" s="107">
        <v>2</v>
      </c>
      <c r="H582" s="107">
        <v>2</v>
      </c>
      <c r="I582" s="107">
        <f t="shared" si="9"/>
        <v>4</v>
      </c>
    </row>
    <row r="583" spans="1:9">
      <c r="A583" s="113">
        <v>2018</v>
      </c>
      <c r="B583" s="141" t="s">
        <v>644</v>
      </c>
      <c r="C583" s="123" t="s">
        <v>435</v>
      </c>
      <c r="D583" s="123" t="s">
        <v>4967</v>
      </c>
      <c r="E583" s="123" t="s">
        <v>4702</v>
      </c>
      <c r="F583" s="201" t="s">
        <v>2956</v>
      </c>
      <c r="G583" s="107">
        <v>1</v>
      </c>
      <c r="H583" s="107">
        <v>0</v>
      </c>
      <c r="I583" s="107">
        <f t="shared" si="9"/>
        <v>1</v>
      </c>
    </row>
    <row r="584" spans="1:9">
      <c r="A584" s="113">
        <v>2018</v>
      </c>
      <c r="B584" s="141" t="s">
        <v>644</v>
      </c>
      <c r="C584" s="123" t="s">
        <v>435</v>
      </c>
      <c r="D584" s="123" t="s">
        <v>602</v>
      </c>
      <c r="E584" s="123" t="s">
        <v>3467</v>
      </c>
      <c r="F584" s="201" t="s">
        <v>2956</v>
      </c>
      <c r="G584" s="107">
        <v>0</v>
      </c>
      <c r="H584" s="107">
        <v>1</v>
      </c>
      <c r="I584" s="107">
        <f t="shared" si="9"/>
        <v>1</v>
      </c>
    </row>
    <row r="585" spans="1:9">
      <c r="A585" s="113">
        <v>2018</v>
      </c>
      <c r="B585" s="141" t="s">
        <v>644</v>
      </c>
      <c r="C585" s="123" t="s">
        <v>435</v>
      </c>
      <c r="D585" s="123" t="s">
        <v>4968</v>
      </c>
      <c r="E585" s="123" t="s">
        <v>5034</v>
      </c>
      <c r="F585" s="201" t="s">
        <v>2956</v>
      </c>
      <c r="G585" s="107">
        <v>1</v>
      </c>
      <c r="H585" s="107">
        <v>0</v>
      </c>
      <c r="I585" s="107">
        <f t="shared" si="9"/>
        <v>1</v>
      </c>
    </row>
    <row r="586" spans="1:9">
      <c r="A586" s="113">
        <v>2018</v>
      </c>
      <c r="B586" s="141" t="s">
        <v>644</v>
      </c>
      <c r="C586" s="123" t="s">
        <v>435</v>
      </c>
      <c r="D586" s="123" t="s">
        <v>4969</v>
      </c>
      <c r="E586" s="123" t="s">
        <v>5035</v>
      </c>
      <c r="F586" s="201" t="s">
        <v>2956</v>
      </c>
      <c r="G586" s="107">
        <v>0</v>
      </c>
      <c r="H586" s="107">
        <v>1</v>
      </c>
      <c r="I586" s="107">
        <f t="shared" si="9"/>
        <v>1</v>
      </c>
    </row>
    <row r="587" spans="1:9">
      <c r="A587" s="113">
        <v>2018</v>
      </c>
      <c r="B587" s="141" t="s">
        <v>644</v>
      </c>
      <c r="C587" s="123" t="s">
        <v>554</v>
      </c>
      <c r="D587" s="123" t="s">
        <v>2973</v>
      </c>
      <c r="E587" s="123" t="s">
        <v>554</v>
      </c>
      <c r="F587" s="201" t="s">
        <v>2956</v>
      </c>
      <c r="G587" s="107">
        <v>0</v>
      </c>
      <c r="H587" s="107">
        <v>1</v>
      </c>
      <c r="I587" s="107">
        <f t="shared" si="9"/>
        <v>1</v>
      </c>
    </row>
    <row r="588" spans="1:9">
      <c r="A588" s="113">
        <v>2018</v>
      </c>
      <c r="B588" s="141" t="s">
        <v>644</v>
      </c>
      <c r="C588" s="123" t="s">
        <v>441</v>
      </c>
      <c r="D588" s="123" t="s">
        <v>1884</v>
      </c>
      <c r="E588" s="123" t="s">
        <v>3514</v>
      </c>
      <c r="F588" s="201" t="s">
        <v>2956</v>
      </c>
      <c r="G588" s="107">
        <v>1</v>
      </c>
      <c r="H588" s="107">
        <v>1</v>
      </c>
      <c r="I588" s="107">
        <f t="shared" si="9"/>
        <v>2</v>
      </c>
    </row>
    <row r="589" spans="1:9">
      <c r="A589" s="113">
        <v>2018</v>
      </c>
      <c r="B589" s="141" t="s">
        <v>644</v>
      </c>
      <c r="C589" s="123" t="s">
        <v>445</v>
      </c>
      <c r="D589" s="123" t="s">
        <v>4970</v>
      </c>
      <c r="E589" s="123" t="s">
        <v>3631</v>
      </c>
      <c r="F589" s="201" t="s">
        <v>2956</v>
      </c>
      <c r="G589" s="107">
        <v>1</v>
      </c>
      <c r="H589" s="107">
        <v>0</v>
      </c>
      <c r="I589" s="107">
        <f t="shared" si="9"/>
        <v>1</v>
      </c>
    </row>
    <row r="590" spans="1:9">
      <c r="A590" s="113">
        <v>2018</v>
      </c>
      <c r="B590" s="141" t="s">
        <v>644</v>
      </c>
      <c r="C590" s="123" t="s">
        <v>446</v>
      </c>
      <c r="D590" s="123" t="s">
        <v>605</v>
      </c>
      <c r="E590" s="123" t="s">
        <v>3860</v>
      </c>
      <c r="F590" s="201" t="s">
        <v>2956</v>
      </c>
      <c r="G590" s="107">
        <v>1</v>
      </c>
      <c r="H590" s="107">
        <v>2</v>
      </c>
      <c r="I590" s="107">
        <f t="shared" si="9"/>
        <v>3</v>
      </c>
    </row>
  </sheetData>
  <sheetProtection autoFilter="0" pivotTables="0"/>
  <autoFilter ref="A1:I590"/>
  <sortState ref="A2:I590">
    <sortCondition ref="A2:A590"/>
    <sortCondition descending="1" ref="B2:B590"/>
    <sortCondition ref="C2:C590"/>
    <sortCondition ref="D2:D590"/>
    <sortCondition ref="F2:F590"/>
    <sortCondition descending="1" ref="I2:I590"/>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9ED6"/>
  </sheetPr>
  <dimension ref="A1:F444"/>
  <sheetViews>
    <sheetView zoomScale="85" zoomScaleNormal="85" workbookViewId="0">
      <pane ySplit="1" topLeftCell="A397" activePane="bottomLeft" state="frozen"/>
      <selection pane="bottomLeft" activeCell="F435" sqref="F435"/>
    </sheetView>
  </sheetViews>
  <sheetFormatPr baseColWidth="10" defaultRowHeight="16.5"/>
  <cols>
    <col min="1" max="1" width="8.75" bestFit="1" customWidth="1"/>
    <col min="2" max="2" width="11" bestFit="1" customWidth="1"/>
    <col min="3" max="3" width="60.875" bestFit="1" customWidth="1"/>
    <col min="4" max="4" width="14.875" bestFit="1" customWidth="1"/>
    <col min="5" max="5" width="11.75" bestFit="1" customWidth="1"/>
    <col min="6" max="6" width="8.75" bestFit="1" customWidth="1"/>
  </cols>
  <sheetData>
    <row r="1" spans="1:6" s="1" customFormat="1">
      <c r="A1" s="214" t="s">
        <v>3429</v>
      </c>
      <c r="B1" s="215" t="s">
        <v>228</v>
      </c>
      <c r="C1" s="215" t="s">
        <v>5094</v>
      </c>
      <c r="D1" s="215" t="s">
        <v>5050</v>
      </c>
      <c r="E1" s="216" t="s">
        <v>3886</v>
      </c>
      <c r="F1" s="216" t="s">
        <v>1982</v>
      </c>
    </row>
    <row r="2" spans="1:6">
      <c r="A2" s="217">
        <v>2007</v>
      </c>
      <c r="B2" s="218" t="s">
        <v>2490</v>
      </c>
      <c r="C2" s="219" t="s">
        <v>5073</v>
      </c>
      <c r="D2" s="219" t="s">
        <v>5051</v>
      </c>
      <c r="E2" s="85">
        <v>1</v>
      </c>
      <c r="F2" s="119">
        <v>1</v>
      </c>
    </row>
    <row r="3" spans="1:6">
      <c r="A3" s="217">
        <v>2007</v>
      </c>
      <c r="B3" s="218" t="s">
        <v>2490</v>
      </c>
      <c r="C3" s="219" t="s">
        <v>5072</v>
      </c>
      <c r="D3" s="219" t="s">
        <v>5051</v>
      </c>
      <c r="E3" s="85">
        <v>11</v>
      </c>
      <c r="F3" s="119">
        <v>11</v>
      </c>
    </row>
    <row r="4" spans="1:6">
      <c r="A4" s="217">
        <v>2007</v>
      </c>
      <c r="B4" s="218" t="s">
        <v>2490</v>
      </c>
      <c r="C4" s="219" t="s">
        <v>5</v>
      </c>
      <c r="D4" s="219" t="s">
        <v>5051</v>
      </c>
      <c r="E4" s="85">
        <v>70</v>
      </c>
      <c r="F4" s="119">
        <v>57.5</v>
      </c>
    </row>
    <row r="5" spans="1:6">
      <c r="A5" s="217">
        <v>2007</v>
      </c>
      <c r="B5" s="218" t="s">
        <v>2490</v>
      </c>
      <c r="C5" s="219" t="s">
        <v>12</v>
      </c>
      <c r="D5" s="219" t="s">
        <v>5051</v>
      </c>
      <c r="E5" s="85">
        <v>54</v>
      </c>
      <c r="F5" s="119">
        <v>43.5</v>
      </c>
    </row>
    <row r="6" spans="1:6">
      <c r="A6" s="217">
        <v>2007</v>
      </c>
      <c r="B6" s="218" t="s">
        <v>2490</v>
      </c>
      <c r="C6" s="219" t="s">
        <v>18</v>
      </c>
      <c r="D6" s="219" t="s">
        <v>5051</v>
      </c>
      <c r="E6" s="85">
        <v>175</v>
      </c>
      <c r="F6" s="119">
        <v>163.5</v>
      </c>
    </row>
    <row r="7" spans="1:6">
      <c r="A7" s="217">
        <v>2007</v>
      </c>
      <c r="B7" s="218" t="s">
        <v>2490</v>
      </c>
      <c r="C7" s="219" t="s">
        <v>31</v>
      </c>
      <c r="D7" s="219" t="s">
        <v>5051</v>
      </c>
      <c r="E7" s="85">
        <v>69</v>
      </c>
      <c r="F7" s="119">
        <v>67.8</v>
      </c>
    </row>
    <row r="8" spans="1:6">
      <c r="A8" s="217">
        <v>2007</v>
      </c>
      <c r="B8" s="218" t="s">
        <v>2490</v>
      </c>
      <c r="C8" s="219" t="s">
        <v>52</v>
      </c>
      <c r="D8" s="219" t="s">
        <v>5051</v>
      </c>
      <c r="E8" s="85">
        <v>56</v>
      </c>
      <c r="F8" s="119">
        <v>38.5</v>
      </c>
    </row>
    <row r="9" spans="1:6">
      <c r="A9" s="217">
        <v>2007</v>
      </c>
      <c r="B9" s="218" t="s">
        <v>2490</v>
      </c>
      <c r="C9" s="219" t="s">
        <v>72</v>
      </c>
      <c r="D9" s="219" t="s">
        <v>5051</v>
      </c>
      <c r="E9" s="85">
        <v>28</v>
      </c>
      <c r="F9" s="119">
        <v>27.3</v>
      </c>
    </row>
    <row r="10" spans="1:6">
      <c r="A10" s="217">
        <v>2007</v>
      </c>
      <c r="B10" s="218" t="s">
        <v>2490</v>
      </c>
      <c r="C10" s="219" t="s">
        <v>83</v>
      </c>
      <c r="D10" s="219" t="s">
        <v>5051</v>
      </c>
      <c r="E10" s="85">
        <v>42</v>
      </c>
      <c r="F10" s="119">
        <v>40</v>
      </c>
    </row>
    <row r="11" spans="1:6">
      <c r="A11" s="217">
        <v>2007</v>
      </c>
      <c r="B11" s="218" t="s">
        <v>2490</v>
      </c>
      <c r="C11" s="219" t="s">
        <v>93</v>
      </c>
      <c r="D11" s="219" t="s">
        <v>5051</v>
      </c>
      <c r="E11" s="85">
        <v>69</v>
      </c>
      <c r="F11" s="119">
        <v>60.3</v>
      </c>
    </row>
    <row r="12" spans="1:6">
      <c r="A12" s="217">
        <v>2007</v>
      </c>
      <c r="B12" s="218" t="s">
        <v>2490</v>
      </c>
      <c r="C12" s="219" t="s">
        <v>102</v>
      </c>
      <c r="D12" s="219" t="s">
        <v>5051</v>
      </c>
      <c r="E12" s="85">
        <v>3</v>
      </c>
      <c r="F12" s="119">
        <v>2</v>
      </c>
    </row>
    <row r="13" spans="1:6">
      <c r="A13" s="217">
        <v>2007</v>
      </c>
      <c r="B13" s="218" t="s">
        <v>2490</v>
      </c>
      <c r="C13" s="219" t="s">
        <v>105</v>
      </c>
      <c r="D13" s="219" t="s">
        <v>5051</v>
      </c>
      <c r="E13" s="85">
        <v>48</v>
      </c>
      <c r="F13" s="119">
        <v>40</v>
      </c>
    </row>
    <row r="14" spans="1:6">
      <c r="A14" s="217">
        <v>2007</v>
      </c>
      <c r="B14" s="218" t="s">
        <v>2490</v>
      </c>
      <c r="C14" s="219" t="s">
        <v>108</v>
      </c>
      <c r="D14" s="219" t="s">
        <v>5051</v>
      </c>
      <c r="E14" s="85">
        <v>31</v>
      </c>
      <c r="F14" s="119">
        <v>26</v>
      </c>
    </row>
    <row r="15" spans="1:6">
      <c r="A15" s="217">
        <v>2007</v>
      </c>
      <c r="B15" s="218" t="s">
        <v>2490</v>
      </c>
      <c r="C15" s="219" t="s">
        <v>114</v>
      </c>
      <c r="D15" s="219" t="s">
        <v>5051</v>
      </c>
      <c r="E15" s="85">
        <v>32</v>
      </c>
      <c r="F15" s="119">
        <v>31.5</v>
      </c>
    </row>
    <row r="16" spans="1:6">
      <c r="A16" s="217">
        <v>2007</v>
      </c>
      <c r="B16" s="218" t="s">
        <v>2490</v>
      </c>
      <c r="C16" s="219" t="s">
        <v>121</v>
      </c>
      <c r="D16" s="219" t="s">
        <v>5051</v>
      </c>
      <c r="E16" s="85">
        <v>26</v>
      </c>
      <c r="F16" s="119">
        <v>21</v>
      </c>
    </row>
    <row r="17" spans="1:6">
      <c r="A17" s="217">
        <v>2007</v>
      </c>
      <c r="B17" s="218" t="s">
        <v>2490</v>
      </c>
      <c r="C17" s="219" t="s">
        <v>126</v>
      </c>
      <c r="D17" s="219" t="s">
        <v>5051</v>
      </c>
      <c r="E17" s="85">
        <v>86</v>
      </c>
      <c r="F17" s="119">
        <v>86</v>
      </c>
    </row>
    <row r="18" spans="1:6">
      <c r="A18" s="217">
        <v>2007</v>
      </c>
      <c r="B18" s="218" t="s">
        <v>2490</v>
      </c>
      <c r="C18" s="219" t="s">
        <v>4824</v>
      </c>
      <c r="D18" s="219" t="s">
        <v>5051</v>
      </c>
      <c r="E18" s="85">
        <v>6</v>
      </c>
      <c r="F18" s="119">
        <v>5.5</v>
      </c>
    </row>
    <row r="19" spans="1:6">
      <c r="A19" s="217">
        <v>2007</v>
      </c>
      <c r="B19" s="218" t="s">
        <v>2490</v>
      </c>
      <c r="C19" s="219" t="s">
        <v>4826</v>
      </c>
      <c r="D19" s="219" t="s">
        <v>5051</v>
      </c>
      <c r="E19" s="85">
        <v>9</v>
      </c>
      <c r="F19" s="119">
        <v>7.8</v>
      </c>
    </row>
    <row r="20" spans="1:6">
      <c r="A20" s="217">
        <v>2007</v>
      </c>
      <c r="B20" s="218" t="s">
        <v>2490</v>
      </c>
      <c r="C20" s="219" t="s">
        <v>145</v>
      </c>
      <c r="D20" s="219" t="s">
        <v>5051</v>
      </c>
      <c r="E20" s="85">
        <v>257</v>
      </c>
      <c r="F20" s="119">
        <v>182.8</v>
      </c>
    </row>
    <row r="21" spans="1:6">
      <c r="A21" s="217">
        <v>2007</v>
      </c>
      <c r="B21" s="218" t="s">
        <v>2490</v>
      </c>
      <c r="C21" s="219" t="s">
        <v>182</v>
      </c>
      <c r="D21" s="219" t="s">
        <v>5051</v>
      </c>
      <c r="E21" s="85">
        <v>199</v>
      </c>
      <c r="F21" s="119">
        <v>105.8</v>
      </c>
    </row>
    <row r="22" spans="1:6">
      <c r="A22" s="217">
        <v>2007</v>
      </c>
      <c r="B22" s="218" t="s">
        <v>2490</v>
      </c>
      <c r="C22" s="219" t="s">
        <v>191</v>
      </c>
      <c r="D22" s="219" t="s">
        <v>5051</v>
      </c>
      <c r="E22" s="85">
        <v>51</v>
      </c>
      <c r="F22" s="119">
        <v>36.299999999999997</v>
      </c>
    </row>
    <row r="23" spans="1:6">
      <c r="A23" s="217">
        <v>2007</v>
      </c>
      <c r="B23" s="218" t="s">
        <v>2490</v>
      </c>
      <c r="C23" s="219" t="s">
        <v>195</v>
      </c>
      <c r="D23" s="219" t="s">
        <v>5051</v>
      </c>
      <c r="E23" s="85">
        <v>70</v>
      </c>
      <c r="F23" s="119">
        <v>65</v>
      </c>
    </row>
    <row r="24" spans="1:6">
      <c r="A24" s="220">
        <v>2008</v>
      </c>
      <c r="B24" s="218" t="s">
        <v>2490</v>
      </c>
      <c r="C24" s="219" t="s">
        <v>5072</v>
      </c>
      <c r="D24" s="219" t="s">
        <v>5051</v>
      </c>
      <c r="E24" s="85">
        <v>11</v>
      </c>
      <c r="F24" s="119">
        <v>10.5</v>
      </c>
    </row>
    <row r="25" spans="1:6">
      <c r="A25" s="220">
        <v>2008</v>
      </c>
      <c r="B25" s="218" t="s">
        <v>2490</v>
      </c>
      <c r="C25" s="219" t="s">
        <v>5</v>
      </c>
      <c r="D25" s="219" t="s">
        <v>5051</v>
      </c>
      <c r="E25" s="85">
        <v>73</v>
      </c>
      <c r="F25" s="119">
        <v>59.5</v>
      </c>
    </row>
    <row r="26" spans="1:6">
      <c r="A26" s="220">
        <v>2008</v>
      </c>
      <c r="B26" s="218" t="s">
        <v>2490</v>
      </c>
      <c r="C26" s="219" t="s">
        <v>12</v>
      </c>
      <c r="D26" s="219" t="s">
        <v>5051</v>
      </c>
      <c r="E26" s="85">
        <v>61</v>
      </c>
      <c r="F26" s="119">
        <v>49</v>
      </c>
    </row>
    <row r="27" spans="1:6">
      <c r="A27" s="220">
        <v>2008</v>
      </c>
      <c r="B27" s="218" t="s">
        <v>2490</v>
      </c>
      <c r="C27" s="219" t="s">
        <v>18</v>
      </c>
      <c r="D27" s="219" t="s">
        <v>5051</v>
      </c>
      <c r="E27" s="85">
        <v>178</v>
      </c>
      <c r="F27" s="119">
        <v>167</v>
      </c>
    </row>
    <row r="28" spans="1:6">
      <c r="A28" s="220">
        <v>2008</v>
      </c>
      <c r="B28" s="218" t="s">
        <v>2490</v>
      </c>
      <c r="C28" s="219" t="s">
        <v>31</v>
      </c>
      <c r="D28" s="219" t="s">
        <v>5051</v>
      </c>
      <c r="E28" s="85">
        <v>65</v>
      </c>
      <c r="F28" s="119">
        <v>63.8</v>
      </c>
    </row>
    <row r="29" spans="1:6">
      <c r="A29" s="220">
        <v>2008</v>
      </c>
      <c r="B29" s="218" t="s">
        <v>2490</v>
      </c>
      <c r="C29" s="219" t="s">
        <v>52</v>
      </c>
      <c r="D29" s="219" t="s">
        <v>5051</v>
      </c>
      <c r="E29" s="85">
        <v>64</v>
      </c>
      <c r="F29" s="119">
        <v>43</v>
      </c>
    </row>
    <row r="30" spans="1:6">
      <c r="A30" s="220">
        <v>2008</v>
      </c>
      <c r="B30" s="218" t="s">
        <v>2490</v>
      </c>
      <c r="C30" s="219" t="s">
        <v>72</v>
      </c>
      <c r="D30" s="219" t="s">
        <v>5051</v>
      </c>
      <c r="E30" s="85">
        <v>28</v>
      </c>
      <c r="F30" s="119">
        <v>27.3</v>
      </c>
    </row>
    <row r="31" spans="1:6">
      <c r="A31" s="220">
        <v>2008</v>
      </c>
      <c r="B31" s="218" t="s">
        <v>2490</v>
      </c>
      <c r="C31" s="219" t="s">
        <v>83</v>
      </c>
      <c r="D31" s="219" t="s">
        <v>5051</v>
      </c>
      <c r="E31" s="85">
        <v>42</v>
      </c>
      <c r="F31" s="119">
        <v>40.5</v>
      </c>
    </row>
    <row r="32" spans="1:6">
      <c r="A32" s="220">
        <v>2008</v>
      </c>
      <c r="B32" s="218" t="s">
        <v>2490</v>
      </c>
      <c r="C32" s="219" t="s">
        <v>93</v>
      </c>
      <c r="D32" s="219" t="s">
        <v>5051</v>
      </c>
      <c r="E32" s="85">
        <v>70</v>
      </c>
      <c r="F32" s="119">
        <v>63.8</v>
      </c>
    </row>
    <row r="33" spans="1:6">
      <c r="A33" s="220">
        <v>2008</v>
      </c>
      <c r="B33" s="218" t="s">
        <v>2490</v>
      </c>
      <c r="C33" s="219" t="s">
        <v>102</v>
      </c>
      <c r="D33" s="219" t="s">
        <v>5051</v>
      </c>
      <c r="E33" s="85">
        <v>3</v>
      </c>
      <c r="F33" s="119">
        <v>2</v>
      </c>
    </row>
    <row r="34" spans="1:6">
      <c r="A34" s="220">
        <v>2008</v>
      </c>
      <c r="B34" s="218" t="s">
        <v>2490</v>
      </c>
      <c r="C34" s="219" t="s">
        <v>105</v>
      </c>
      <c r="D34" s="219" t="s">
        <v>5051</v>
      </c>
      <c r="E34" s="85">
        <v>45</v>
      </c>
      <c r="F34" s="119">
        <v>38</v>
      </c>
    </row>
    <row r="35" spans="1:6">
      <c r="A35" s="220">
        <v>2008</v>
      </c>
      <c r="B35" s="218" t="s">
        <v>2490</v>
      </c>
      <c r="C35" s="219" t="s">
        <v>108</v>
      </c>
      <c r="D35" s="219" t="s">
        <v>5051</v>
      </c>
      <c r="E35" s="85">
        <v>31</v>
      </c>
      <c r="F35" s="119">
        <v>25.5</v>
      </c>
    </row>
    <row r="36" spans="1:6">
      <c r="A36" s="220">
        <v>2008</v>
      </c>
      <c r="B36" s="218" t="s">
        <v>2490</v>
      </c>
      <c r="C36" s="219" t="s">
        <v>114</v>
      </c>
      <c r="D36" s="219" t="s">
        <v>5051</v>
      </c>
      <c r="E36" s="85">
        <v>33</v>
      </c>
      <c r="F36" s="119">
        <v>32.5</v>
      </c>
    </row>
    <row r="37" spans="1:6">
      <c r="A37" s="220">
        <v>2008</v>
      </c>
      <c r="B37" s="218" t="s">
        <v>2490</v>
      </c>
      <c r="C37" s="219" t="s">
        <v>121</v>
      </c>
      <c r="D37" s="219" t="s">
        <v>5051</v>
      </c>
      <c r="E37" s="85">
        <v>26</v>
      </c>
      <c r="F37" s="119">
        <v>21.5</v>
      </c>
    </row>
    <row r="38" spans="1:6">
      <c r="A38" s="220">
        <v>2008</v>
      </c>
      <c r="B38" s="218" t="s">
        <v>2490</v>
      </c>
      <c r="C38" s="219" t="s">
        <v>126</v>
      </c>
      <c r="D38" s="219" t="s">
        <v>5051</v>
      </c>
      <c r="E38" s="85">
        <v>85</v>
      </c>
      <c r="F38" s="119">
        <v>84.5</v>
      </c>
    </row>
    <row r="39" spans="1:6">
      <c r="A39" s="220">
        <v>2008</v>
      </c>
      <c r="B39" s="218" t="s">
        <v>2490</v>
      </c>
      <c r="C39" s="219" t="s">
        <v>4824</v>
      </c>
      <c r="D39" s="219" t="s">
        <v>5051</v>
      </c>
      <c r="E39" s="85">
        <v>6</v>
      </c>
      <c r="F39" s="119">
        <v>5.5</v>
      </c>
    </row>
    <row r="40" spans="1:6">
      <c r="A40" s="220">
        <v>2008</v>
      </c>
      <c r="B40" s="218" t="s">
        <v>2490</v>
      </c>
      <c r="C40" s="219" t="s">
        <v>4826</v>
      </c>
      <c r="D40" s="219" t="s">
        <v>5051</v>
      </c>
      <c r="E40" s="85">
        <v>9</v>
      </c>
      <c r="F40" s="119">
        <v>7.3</v>
      </c>
    </row>
    <row r="41" spans="1:6">
      <c r="A41" s="220">
        <v>2008</v>
      </c>
      <c r="B41" s="218" t="s">
        <v>2490</v>
      </c>
      <c r="C41" s="219" t="s">
        <v>145</v>
      </c>
      <c r="D41" s="219" t="s">
        <v>5051</v>
      </c>
      <c r="E41" s="85">
        <v>245</v>
      </c>
      <c r="F41" s="119">
        <v>172.9</v>
      </c>
    </row>
    <row r="42" spans="1:6">
      <c r="A42" s="220">
        <v>2008</v>
      </c>
      <c r="B42" s="218" t="s">
        <v>2490</v>
      </c>
      <c r="C42" s="219" t="s">
        <v>182</v>
      </c>
      <c r="D42" s="219" t="s">
        <v>5051</v>
      </c>
      <c r="E42" s="85">
        <v>199</v>
      </c>
      <c r="F42" s="119">
        <v>118.6</v>
      </c>
    </row>
    <row r="43" spans="1:6">
      <c r="A43" s="220">
        <v>2008</v>
      </c>
      <c r="B43" s="218" t="s">
        <v>2490</v>
      </c>
      <c r="C43" s="219" t="s">
        <v>191</v>
      </c>
      <c r="D43" s="219" t="s">
        <v>5051</v>
      </c>
      <c r="E43" s="85">
        <v>50</v>
      </c>
      <c r="F43" s="119">
        <v>36</v>
      </c>
    </row>
    <row r="44" spans="1:6">
      <c r="A44" s="220">
        <v>2008</v>
      </c>
      <c r="B44" s="218" t="s">
        <v>2490</v>
      </c>
      <c r="C44" s="219" t="s">
        <v>195</v>
      </c>
      <c r="D44" s="219" t="s">
        <v>5051</v>
      </c>
      <c r="E44" s="85">
        <v>66</v>
      </c>
      <c r="F44" s="119">
        <v>61</v>
      </c>
    </row>
    <row r="45" spans="1:6">
      <c r="A45" s="220">
        <v>2008</v>
      </c>
      <c r="B45" s="221" t="s">
        <v>644</v>
      </c>
      <c r="C45" s="219" t="s">
        <v>31</v>
      </c>
      <c r="D45" s="219" t="s">
        <v>5052</v>
      </c>
      <c r="E45" s="85">
        <v>101</v>
      </c>
      <c r="F45" s="222">
        <v>30.349999999999998</v>
      </c>
    </row>
    <row r="46" spans="1:6">
      <c r="A46" s="220">
        <v>2008</v>
      </c>
      <c r="B46" s="221" t="s">
        <v>644</v>
      </c>
      <c r="C46" s="219" t="s">
        <v>214</v>
      </c>
      <c r="D46" s="219" t="s">
        <v>5052</v>
      </c>
      <c r="E46" s="85">
        <v>192</v>
      </c>
      <c r="F46" s="222">
        <v>66.649999999999991</v>
      </c>
    </row>
    <row r="47" spans="1:6">
      <c r="A47" s="220">
        <v>2008</v>
      </c>
      <c r="B47" s="221" t="s">
        <v>644</v>
      </c>
      <c r="C47" s="219" t="s">
        <v>126</v>
      </c>
      <c r="D47" s="219" t="s">
        <v>5052</v>
      </c>
      <c r="E47" s="85">
        <v>109</v>
      </c>
      <c r="F47" s="222">
        <v>42.55</v>
      </c>
    </row>
    <row r="48" spans="1:6">
      <c r="A48" s="220">
        <v>2008</v>
      </c>
      <c r="B48" s="221" t="s">
        <v>644</v>
      </c>
      <c r="C48" s="219" t="s">
        <v>31</v>
      </c>
      <c r="D48" s="219" t="s">
        <v>5051</v>
      </c>
      <c r="E48" s="85">
        <v>58</v>
      </c>
      <c r="F48" s="119">
        <v>30</v>
      </c>
    </row>
    <row r="49" spans="1:6">
      <c r="A49" s="220">
        <v>2008</v>
      </c>
      <c r="B49" s="221" t="s">
        <v>644</v>
      </c>
      <c r="C49" s="219" t="s">
        <v>214</v>
      </c>
      <c r="D49" s="219" t="s">
        <v>5051</v>
      </c>
      <c r="E49" s="85">
        <v>99</v>
      </c>
      <c r="F49" s="119">
        <v>60</v>
      </c>
    </row>
    <row r="50" spans="1:6">
      <c r="A50" s="220">
        <v>2008</v>
      </c>
      <c r="B50" s="221" t="s">
        <v>644</v>
      </c>
      <c r="C50" s="219" t="s">
        <v>126</v>
      </c>
      <c r="D50" s="219" t="s">
        <v>5051</v>
      </c>
      <c r="E50" s="85">
        <v>78</v>
      </c>
      <c r="F50" s="119">
        <v>39</v>
      </c>
    </row>
    <row r="51" spans="1:6">
      <c r="A51" s="217">
        <v>2009</v>
      </c>
      <c r="B51" s="218" t="s">
        <v>2490</v>
      </c>
      <c r="C51" s="219" t="s">
        <v>5072</v>
      </c>
      <c r="D51" s="219" t="s">
        <v>5051</v>
      </c>
      <c r="E51" s="85">
        <v>12</v>
      </c>
      <c r="F51" s="119">
        <v>11.5</v>
      </c>
    </row>
    <row r="52" spans="1:6">
      <c r="A52" s="217">
        <v>2009</v>
      </c>
      <c r="B52" s="218" t="s">
        <v>2490</v>
      </c>
      <c r="C52" s="219" t="s">
        <v>5</v>
      </c>
      <c r="D52" s="219" t="s">
        <v>5051</v>
      </c>
      <c r="E52" s="85">
        <v>69</v>
      </c>
      <c r="F52" s="119">
        <v>59</v>
      </c>
    </row>
    <row r="53" spans="1:6">
      <c r="A53" s="217">
        <v>2009</v>
      </c>
      <c r="B53" s="218" t="s">
        <v>2490</v>
      </c>
      <c r="C53" s="219" t="s">
        <v>12</v>
      </c>
      <c r="D53" s="219" t="s">
        <v>5051</v>
      </c>
      <c r="E53" s="85">
        <v>60</v>
      </c>
      <c r="F53" s="119">
        <v>47.7</v>
      </c>
    </row>
    <row r="54" spans="1:6">
      <c r="A54" s="217">
        <v>2009</v>
      </c>
      <c r="B54" s="218" t="s">
        <v>2490</v>
      </c>
      <c r="C54" s="219" t="s">
        <v>18</v>
      </c>
      <c r="D54" s="219" t="s">
        <v>5051</v>
      </c>
      <c r="E54" s="85">
        <v>172</v>
      </c>
      <c r="F54" s="119">
        <v>164</v>
      </c>
    </row>
    <row r="55" spans="1:6">
      <c r="A55" s="217">
        <v>2009</v>
      </c>
      <c r="B55" s="218" t="s">
        <v>2490</v>
      </c>
      <c r="C55" s="219" t="s">
        <v>31</v>
      </c>
      <c r="D55" s="219" t="s">
        <v>5051</v>
      </c>
      <c r="E55" s="85">
        <v>65</v>
      </c>
      <c r="F55" s="119">
        <v>63.8</v>
      </c>
    </row>
    <row r="56" spans="1:6">
      <c r="A56" s="217">
        <v>2009</v>
      </c>
      <c r="B56" s="218" t="s">
        <v>2490</v>
      </c>
      <c r="C56" s="219" t="s">
        <v>52</v>
      </c>
      <c r="D56" s="219" t="s">
        <v>5051</v>
      </c>
      <c r="E56" s="85">
        <v>62</v>
      </c>
      <c r="F56" s="119">
        <v>41.5</v>
      </c>
    </row>
    <row r="57" spans="1:6">
      <c r="A57" s="217">
        <v>2009</v>
      </c>
      <c r="B57" s="218" t="s">
        <v>2490</v>
      </c>
      <c r="C57" s="219" t="s">
        <v>72</v>
      </c>
      <c r="D57" s="219" t="s">
        <v>5051</v>
      </c>
      <c r="E57" s="85">
        <v>28</v>
      </c>
      <c r="F57" s="119">
        <v>27.3</v>
      </c>
    </row>
    <row r="58" spans="1:6">
      <c r="A58" s="217">
        <v>2009</v>
      </c>
      <c r="B58" s="218" t="s">
        <v>2490</v>
      </c>
      <c r="C58" s="219" t="s">
        <v>83</v>
      </c>
      <c r="D58" s="219" t="s">
        <v>5051</v>
      </c>
      <c r="E58" s="85">
        <v>44</v>
      </c>
      <c r="F58" s="119">
        <v>41.5</v>
      </c>
    </row>
    <row r="59" spans="1:6">
      <c r="A59" s="217">
        <v>2009</v>
      </c>
      <c r="B59" s="218" t="s">
        <v>2490</v>
      </c>
      <c r="C59" s="219" t="s">
        <v>93</v>
      </c>
      <c r="D59" s="219" t="s">
        <v>5051</v>
      </c>
      <c r="E59" s="85">
        <v>67</v>
      </c>
      <c r="F59" s="119">
        <v>63.3</v>
      </c>
    </row>
    <row r="60" spans="1:6">
      <c r="A60" s="217">
        <v>2009</v>
      </c>
      <c r="B60" s="218" t="s">
        <v>2490</v>
      </c>
      <c r="C60" s="219" t="s">
        <v>102</v>
      </c>
      <c r="D60" s="219" t="s">
        <v>5051</v>
      </c>
      <c r="E60" s="85">
        <v>3</v>
      </c>
      <c r="F60" s="119">
        <v>2</v>
      </c>
    </row>
    <row r="61" spans="1:6">
      <c r="A61" s="217">
        <v>2009</v>
      </c>
      <c r="B61" s="218" t="s">
        <v>2490</v>
      </c>
      <c r="C61" s="219" t="s">
        <v>105</v>
      </c>
      <c r="D61" s="219" t="s">
        <v>5051</v>
      </c>
      <c r="E61" s="85">
        <v>44</v>
      </c>
      <c r="F61" s="119">
        <v>36.5</v>
      </c>
    </row>
    <row r="62" spans="1:6">
      <c r="A62" s="217">
        <v>2009</v>
      </c>
      <c r="B62" s="218" t="s">
        <v>2490</v>
      </c>
      <c r="C62" s="219" t="s">
        <v>108</v>
      </c>
      <c r="D62" s="219" t="s">
        <v>5051</v>
      </c>
      <c r="E62" s="85">
        <v>34</v>
      </c>
      <c r="F62" s="119">
        <v>29</v>
      </c>
    </row>
    <row r="63" spans="1:6">
      <c r="A63" s="217">
        <v>2009</v>
      </c>
      <c r="B63" s="218" t="s">
        <v>2490</v>
      </c>
      <c r="C63" s="219" t="s">
        <v>114</v>
      </c>
      <c r="D63" s="219" t="s">
        <v>5051</v>
      </c>
      <c r="E63" s="85">
        <v>34</v>
      </c>
      <c r="F63" s="119">
        <v>33.5</v>
      </c>
    </row>
    <row r="64" spans="1:6">
      <c r="A64" s="217">
        <v>2009</v>
      </c>
      <c r="B64" s="218" t="s">
        <v>2490</v>
      </c>
      <c r="C64" s="219" t="s">
        <v>121</v>
      </c>
      <c r="D64" s="219" t="s">
        <v>5051</v>
      </c>
      <c r="E64" s="85">
        <v>27</v>
      </c>
      <c r="F64" s="119">
        <v>23</v>
      </c>
    </row>
    <row r="65" spans="1:6">
      <c r="A65" s="217">
        <v>2009</v>
      </c>
      <c r="B65" s="218" t="s">
        <v>2490</v>
      </c>
      <c r="C65" s="219" t="s">
        <v>126</v>
      </c>
      <c r="D65" s="219" t="s">
        <v>5051</v>
      </c>
      <c r="E65" s="85">
        <v>88</v>
      </c>
      <c r="F65" s="119">
        <v>87.5</v>
      </c>
    </row>
    <row r="66" spans="1:6">
      <c r="A66" s="217">
        <v>2009</v>
      </c>
      <c r="B66" s="218" t="s">
        <v>2490</v>
      </c>
      <c r="C66" s="219" t="s">
        <v>4824</v>
      </c>
      <c r="D66" s="219" t="s">
        <v>5051</v>
      </c>
      <c r="E66" s="85">
        <v>6</v>
      </c>
      <c r="F66" s="119">
        <v>5.5</v>
      </c>
    </row>
    <row r="67" spans="1:6">
      <c r="A67" s="217">
        <v>2009</v>
      </c>
      <c r="B67" s="218" t="s">
        <v>2490</v>
      </c>
      <c r="C67" s="219" t="s">
        <v>4826</v>
      </c>
      <c r="D67" s="219" t="s">
        <v>5051</v>
      </c>
      <c r="E67" s="85">
        <v>9</v>
      </c>
      <c r="F67" s="119">
        <v>7.9</v>
      </c>
    </row>
    <row r="68" spans="1:6">
      <c r="A68" s="217">
        <v>2009</v>
      </c>
      <c r="B68" s="218" t="s">
        <v>2490</v>
      </c>
      <c r="C68" s="219" t="s">
        <v>145</v>
      </c>
      <c r="D68" s="219" t="s">
        <v>5051</v>
      </c>
      <c r="E68" s="85">
        <v>236</v>
      </c>
      <c r="F68" s="119">
        <v>148.1</v>
      </c>
    </row>
    <row r="69" spans="1:6">
      <c r="A69" s="217">
        <v>2009</v>
      </c>
      <c r="B69" s="218" t="s">
        <v>2490</v>
      </c>
      <c r="C69" s="219" t="s">
        <v>182</v>
      </c>
      <c r="D69" s="219" t="s">
        <v>5051</v>
      </c>
      <c r="E69" s="85">
        <v>203</v>
      </c>
      <c r="F69" s="119">
        <v>80.099999999999994</v>
      </c>
    </row>
    <row r="70" spans="1:6">
      <c r="A70" s="217">
        <v>2009</v>
      </c>
      <c r="B70" s="218" t="s">
        <v>2490</v>
      </c>
      <c r="C70" s="219" t="s">
        <v>191</v>
      </c>
      <c r="D70" s="219" t="s">
        <v>5051</v>
      </c>
      <c r="E70" s="85">
        <v>51</v>
      </c>
      <c r="F70" s="119">
        <v>37.799999999999997</v>
      </c>
    </row>
    <row r="71" spans="1:6">
      <c r="A71" s="217">
        <v>2009</v>
      </c>
      <c r="B71" s="218" t="s">
        <v>2490</v>
      </c>
      <c r="C71" s="219" t="s">
        <v>195</v>
      </c>
      <c r="D71" s="219" t="s">
        <v>5051</v>
      </c>
      <c r="E71" s="85">
        <v>63</v>
      </c>
      <c r="F71" s="119">
        <v>60.5</v>
      </c>
    </row>
    <row r="72" spans="1:6">
      <c r="A72" s="217">
        <v>2009</v>
      </c>
      <c r="B72" s="221" t="s">
        <v>644</v>
      </c>
      <c r="C72" s="219" t="s">
        <v>31</v>
      </c>
      <c r="D72" s="219" t="s">
        <v>5052</v>
      </c>
      <c r="E72" s="85">
        <v>101</v>
      </c>
      <c r="F72" s="222">
        <v>28.8</v>
      </c>
    </row>
    <row r="73" spans="1:6">
      <c r="A73" s="217">
        <v>2009</v>
      </c>
      <c r="B73" s="221" t="s">
        <v>644</v>
      </c>
      <c r="C73" s="219" t="s">
        <v>214</v>
      </c>
      <c r="D73" s="219" t="s">
        <v>5052</v>
      </c>
      <c r="E73" s="85">
        <v>192</v>
      </c>
      <c r="F73" s="222">
        <v>79.050000000000011</v>
      </c>
    </row>
    <row r="74" spans="1:6">
      <c r="A74" s="217">
        <v>2009</v>
      </c>
      <c r="B74" s="221" t="s">
        <v>644</v>
      </c>
      <c r="C74" s="219" t="s">
        <v>126</v>
      </c>
      <c r="D74" s="219" t="s">
        <v>5052</v>
      </c>
      <c r="E74" s="85">
        <v>109</v>
      </c>
      <c r="F74" s="222">
        <v>39.25</v>
      </c>
    </row>
    <row r="75" spans="1:6">
      <c r="A75" s="217">
        <v>2009</v>
      </c>
      <c r="B75" s="221" t="s">
        <v>644</v>
      </c>
      <c r="C75" s="219" t="s">
        <v>31</v>
      </c>
      <c r="D75" s="219" t="s">
        <v>5051</v>
      </c>
      <c r="E75" s="85">
        <v>61</v>
      </c>
      <c r="F75" s="119">
        <v>39</v>
      </c>
    </row>
    <row r="76" spans="1:6">
      <c r="A76" s="217">
        <v>2009</v>
      </c>
      <c r="B76" s="221" t="s">
        <v>644</v>
      </c>
      <c r="C76" s="219" t="s">
        <v>214</v>
      </c>
      <c r="D76" s="219" t="s">
        <v>5051</v>
      </c>
      <c r="E76" s="85">
        <v>99</v>
      </c>
      <c r="F76" s="119">
        <v>64.5</v>
      </c>
    </row>
    <row r="77" spans="1:6">
      <c r="A77" s="217">
        <v>2009</v>
      </c>
      <c r="B77" s="221" t="s">
        <v>644</v>
      </c>
      <c r="C77" s="219" t="s">
        <v>126</v>
      </c>
      <c r="D77" s="219" t="s">
        <v>5051</v>
      </c>
      <c r="E77" s="85">
        <v>77</v>
      </c>
      <c r="F77" s="119">
        <v>40.5</v>
      </c>
    </row>
    <row r="78" spans="1:6">
      <c r="A78" s="220">
        <v>2010</v>
      </c>
      <c r="B78" s="218" t="s">
        <v>2490</v>
      </c>
      <c r="C78" s="219" t="s">
        <v>5072</v>
      </c>
      <c r="D78" s="219" t="s">
        <v>5051</v>
      </c>
      <c r="E78" s="85">
        <v>11</v>
      </c>
      <c r="F78" s="119">
        <v>11</v>
      </c>
    </row>
    <row r="79" spans="1:6">
      <c r="A79" s="220">
        <v>2010</v>
      </c>
      <c r="B79" s="218" t="s">
        <v>2490</v>
      </c>
      <c r="C79" s="219" t="s">
        <v>5</v>
      </c>
      <c r="D79" s="219" t="s">
        <v>5051</v>
      </c>
      <c r="E79" s="85">
        <v>71</v>
      </c>
      <c r="F79" s="119">
        <v>61.5</v>
      </c>
    </row>
    <row r="80" spans="1:6">
      <c r="A80" s="220">
        <v>2010</v>
      </c>
      <c r="B80" s="218" t="s">
        <v>2490</v>
      </c>
      <c r="C80" s="219" t="s">
        <v>12</v>
      </c>
      <c r="D80" s="219" t="s">
        <v>5051</v>
      </c>
      <c r="E80" s="85">
        <v>60</v>
      </c>
      <c r="F80" s="119">
        <v>49.2</v>
      </c>
    </row>
    <row r="81" spans="1:6">
      <c r="A81" s="220">
        <v>2010</v>
      </c>
      <c r="B81" s="218" t="s">
        <v>2490</v>
      </c>
      <c r="C81" s="219" t="s">
        <v>18</v>
      </c>
      <c r="D81" s="219" t="s">
        <v>5051</v>
      </c>
      <c r="E81" s="85">
        <v>166</v>
      </c>
      <c r="F81" s="119">
        <v>161.5</v>
      </c>
    </row>
    <row r="82" spans="1:6">
      <c r="A82" s="220">
        <v>2010</v>
      </c>
      <c r="B82" s="218" t="s">
        <v>2490</v>
      </c>
      <c r="C82" s="219" t="s">
        <v>31</v>
      </c>
      <c r="D82" s="219" t="s">
        <v>5051</v>
      </c>
      <c r="E82" s="85">
        <v>67</v>
      </c>
      <c r="F82" s="119">
        <v>66.5</v>
      </c>
    </row>
    <row r="83" spans="1:6">
      <c r="A83" s="220">
        <v>2010</v>
      </c>
      <c r="B83" s="218" t="s">
        <v>2490</v>
      </c>
      <c r="C83" s="219" t="s">
        <v>52</v>
      </c>
      <c r="D83" s="219" t="s">
        <v>5051</v>
      </c>
      <c r="E83" s="85">
        <v>62</v>
      </c>
      <c r="F83" s="119">
        <v>42.75</v>
      </c>
    </row>
    <row r="84" spans="1:6">
      <c r="A84" s="220">
        <v>2010</v>
      </c>
      <c r="B84" s="218" t="s">
        <v>2490</v>
      </c>
      <c r="C84" s="219" t="s">
        <v>72</v>
      </c>
      <c r="D84" s="219" t="s">
        <v>5051</v>
      </c>
      <c r="E84" s="85">
        <v>27</v>
      </c>
      <c r="F84" s="119">
        <v>26.25</v>
      </c>
    </row>
    <row r="85" spans="1:6">
      <c r="A85" s="220">
        <v>2010</v>
      </c>
      <c r="B85" s="218" t="s">
        <v>2490</v>
      </c>
      <c r="C85" s="219" t="s">
        <v>83</v>
      </c>
      <c r="D85" s="219" t="s">
        <v>5051</v>
      </c>
      <c r="E85" s="85">
        <v>47</v>
      </c>
      <c r="F85" s="119">
        <v>44</v>
      </c>
    </row>
    <row r="86" spans="1:6">
      <c r="A86" s="220">
        <v>2010</v>
      </c>
      <c r="B86" s="218" t="s">
        <v>2490</v>
      </c>
      <c r="C86" s="219" t="s">
        <v>93</v>
      </c>
      <c r="D86" s="219" t="s">
        <v>5051</v>
      </c>
      <c r="E86" s="85">
        <v>66</v>
      </c>
      <c r="F86" s="119">
        <v>62.75</v>
      </c>
    </row>
    <row r="87" spans="1:6">
      <c r="A87" s="220">
        <v>2010</v>
      </c>
      <c r="B87" s="218" t="s">
        <v>2490</v>
      </c>
      <c r="C87" s="219" t="s">
        <v>102</v>
      </c>
      <c r="D87" s="219" t="s">
        <v>5051</v>
      </c>
      <c r="E87" s="85">
        <v>2</v>
      </c>
      <c r="F87" s="119">
        <v>1</v>
      </c>
    </row>
    <row r="88" spans="1:6">
      <c r="A88" s="220">
        <v>2010</v>
      </c>
      <c r="B88" s="218" t="s">
        <v>2490</v>
      </c>
      <c r="C88" s="219" t="s">
        <v>105</v>
      </c>
      <c r="D88" s="219" t="s">
        <v>5051</v>
      </c>
      <c r="E88" s="85">
        <v>43</v>
      </c>
      <c r="F88" s="119">
        <v>35.5</v>
      </c>
    </row>
    <row r="89" spans="1:6">
      <c r="A89" s="220">
        <v>2010</v>
      </c>
      <c r="B89" s="218" t="s">
        <v>2490</v>
      </c>
      <c r="C89" s="219" t="s">
        <v>108</v>
      </c>
      <c r="D89" s="219" t="s">
        <v>5051</v>
      </c>
      <c r="E89" s="85">
        <v>33</v>
      </c>
      <c r="F89" s="119">
        <v>27.5</v>
      </c>
    </row>
    <row r="90" spans="1:6">
      <c r="A90" s="220">
        <v>2010</v>
      </c>
      <c r="B90" s="218" t="s">
        <v>2490</v>
      </c>
      <c r="C90" s="219" t="s">
        <v>114</v>
      </c>
      <c r="D90" s="219" t="s">
        <v>5051</v>
      </c>
      <c r="E90" s="85">
        <v>33</v>
      </c>
      <c r="F90" s="119">
        <v>32.6</v>
      </c>
    </row>
    <row r="91" spans="1:6">
      <c r="A91" s="220">
        <v>2010</v>
      </c>
      <c r="B91" s="218" t="s">
        <v>2490</v>
      </c>
      <c r="C91" s="219" t="s">
        <v>121</v>
      </c>
      <c r="D91" s="219" t="s">
        <v>5051</v>
      </c>
      <c r="E91" s="85">
        <v>25</v>
      </c>
      <c r="F91" s="119">
        <v>21.5</v>
      </c>
    </row>
    <row r="92" spans="1:6">
      <c r="A92" s="220">
        <v>2010</v>
      </c>
      <c r="B92" s="218" t="s">
        <v>2490</v>
      </c>
      <c r="C92" s="219" t="s">
        <v>126</v>
      </c>
      <c r="D92" s="219" t="s">
        <v>5051</v>
      </c>
      <c r="E92" s="85">
        <v>88</v>
      </c>
      <c r="F92" s="119">
        <v>87.5</v>
      </c>
    </row>
    <row r="93" spans="1:6">
      <c r="A93" s="220">
        <v>2010</v>
      </c>
      <c r="B93" s="218" t="s">
        <v>2490</v>
      </c>
      <c r="C93" s="219" t="s">
        <v>4824</v>
      </c>
      <c r="D93" s="219" t="s">
        <v>5051</v>
      </c>
      <c r="E93" s="85">
        <v>7</v>
      </c>
      <c r="F93" s="119">
        <v>6.5</v>
      </c>
    </row>
    <row r="94" spans="1:6">
      <c r="A94" s="220">
        <v>2010</v>
      </c>
      <c r="B94" s="218" t="s">
        <v>2490</v>
      </c>
      <c r="C94" s="219" t="s">
        <v>4826</v>
      </c>
      <c r="D94" s="219" t="s">
        <v>5051</v>
      </c>
      <c r="E94" s="85">
        <v>9</v>
      </c>
      <c r="F94" s="119">
        <v>7.25</v>
      </c>
    </row>
    <row r="95" spans="1:6">
      <c r="A95" s="220">
        <v>2010</v>
      </c>
      <c r="B95" s="218" t="s">
        <v>2490</v>
      </c>
      <c r="C95" s="219" t="s">
        <v>145</v>
      </c>
      <c r="D95" s="219" t="s">
        <v>5051</v>
      </c>
      <c r="E95" s="85">
        <v>237</v>
      </c>
      <c r="F95" s="119">
        <v>144.5</v>
      </c>
    </row>
    <row r="96" spans="1:6">
      <c r="A96" s="220">
        <v>2010</v>
      </c>
      <c r="B96" s="218" t="s">
        <v>2490</v>
      </c>
      <c r="C96" s="219" t="s">
        <v>182</v>
      </c>
      <c r="D96" s="219" t="s">
        <v>5051</v>
      </c>
      <c r="E96" s="85">
        <v>198</v>
      </c>
      <c r="F96" s="119">
        <v>79.099999999999994</v>
      </c>
    </row>
    <row r="97" spans="1:6">
      <c r="A97" s="220">
        <v>2010</v>
      </c>
      <c r="B97" s="218" t="s">
        <v>2490</v>
      </c>
      <c r="C97" s="219" t="s">
        <v>191</v>
      </c>
      <c r="D97" s="219" t="s">
        <v>5051</v>
      </c>
      <c r="E97" s="85">
        <v>52</v>
      </c>
      <c r="F97" s="119">
        <v>40.6</v>
      </c>
    </row>
    <row r="98" spans="1:6">
      <c r="A98" s="220">
        <v>2010</v>
      </c>
      <c r="B98" s="218" t="s">
        <v>2490</v>
      </c>
      <c r="C98" s="219" t="s">
        <v>195</v>
      </c>
      <c r="D98" s="219" t="s">
        <v>5051</v>
      </c>
      <c r="E98" s="85">
        <v>60</v>
      </c>
      <c r="F98" s="119">
        <v>57</v>
      </c>
    </row>
    <row r="99" spans="1:6">
      <c r="A99" s="220">
        <v>2010</v>
      </c>
      <c r="B99" s="221" t="s">
        <v>644</v>
      </c>
      <c r="C99" s="219" t="s">
        <v>213</v>
      </c>
      <c r="D99" s="219" t="s">
        <v>5052</v>
      </c>
      <c r="E99" s="85">
        <v>1</v>
      </c>
      <c r="F99" s="222">
        <v>2.5499999999999998</v>
      </c>
    </row>
    <row r="100" spans="1:6">
      <c r="A100" s="220">
        <v>2010</v>
      </c>
      <c r="B100" s="221" t="s">
        <v>644</v>
      </c>
      <c r="C100" s="219" t="s">
        <v>31</v>
      </c>
      <c r="D100" s="219" t="s">
        <v>5052</v>
      </c>
      <c r="E100" s="85">
        <v>104</v>
      </c>
      <c r="F100" s="222">
        <v>24.400000000000002</v>
      </c>
    </row>
    <row r="101" spans="1:6">
      <c r="A101" s="220">
        <v>2010</v>
      </c>
      <c r="B101" s="221" t="s">
        <v>644</v>
      </c>
      <c r="C101" s="219" t="s">
        <v>214</v>
      </c>
      <c r="D101" s="219" t="s">
        <v>5052</v>
      </c>
      <c r="E101" s="85">
        <v>197</v>
      </c>
      <c r="F101" s="222">
        <v>69.050000000000011</v>
      </c>
    </row>
    <row r="102" spans="1:6">
      <c r="A102" s="220">
        <v>2010</v>
      </c>
      <c r="B102" s="221" t="s">
        <v>644</v>
      </c>
      <c r="C102" s="219" t="s">
        <v>126</v>
      </c>
      <c r="D102" s="219" t="s">
        <v>5052</v>
      </c>
      <c r="E102" s="85">
        <v>102</v>
      </c>
      <c r="F102" s="222">
        <v>35.5</v>
      </c>
    </row>
    <row r="103" spans="1:6">
      <c r="A103" s="220">
        <v>2010</v>
      </c>
      <c r="B103" s="221" t="s">
        <v>644</v>
      </c>
      <c r="C103" s="219" t="s">
        <v>213</v>
      </c>
      <c r="D103" s="219" t="s">
        <v>5051</v>
      </c>
      <c r="E103" s="85">
        <v>5</v>
      </c>
      <c r="F103" s="119">
        <v>4.5</v>
      </c>
    </row>
    <row r="104" spans="1:6">
      <c r="A104" s="220">
        <v>2010</v>
      </c>
      <c r="B104" s="221" t="s">
        <v>644</v>
      </c>
      <c r="C104" s="219" t="s">
        <v>31</v>
      </c>
      <c r="D104" s="219" t="s">
        <v>5051</v>
      </c>
      <c r="E104" s="85">
        <v>61</v>
      </c>
      <c r="F104" s="119">
        <v>32.5</v>
      </c>
    </row>
    <row r="105" spans="1:6">
      <c r="A105" s="220">
        <v>2010</v>
      </c>
      <c r="B105" s="221" t="s">
        <v>644</v>
      </c>
      <c r="C105" s="219" t="s">
        <v>214</v>
      </c>
      <c r="D105" s="219" t="s">
        <v>5051</v>
      </c>
      <c r="E105" s="85">
        <v>116</v>
      </c>
      <c r="F105" s="119">
        <v>68</v>
      </c>
    </row>
    <row r="106" spans="1:6">
      <c r="A106" s="220">
        <v>2010</v>
      </c>
      <c r="B106" s="221" t="s">
        <v>644</v>
      </c>
      <c r="C106" s="219" t="s">
        <v>126</v>
      </c>
      <c r="D106" s="219" t="s">
        <v>5051</v>
      </c>
      <c r="E106" s="85">
        <v>81</v>
      </c>
      <c r="F106" s="119">
        <v>41</v>
      </c>
    </row>
    <row r="107" spans="1:6">
      <c r="A107" s="217">
        <v>2011</v>
      </c>
      <c r="B107" s="218" t="s">
        <v>2490</v>
      </c>
      <c r="C107" s="219" t="s">
        <v>5072</v>
      </c>
      <c r="D107" s="219" t="s">
        <v>5051</v>
      </c>
      <c r="E107" s="85">
        <v>8</v>
      </c>
      <c r="F107" s="119">
        <v>8</v>
      </c>
    </row>
    <row r="108" spans="1:6">
      <c r="A108" s="217">
        <v>2011</v>
      </c>
      <c r="B108" s="218" t="s">
        <v>2490</v>
      </c>
      <c r="C108" s="219" t="s">
        <v>5</v>
      </c>
      <c r="D108" s="219" t="s">
        <v>5051</v>
      </c>
      <c r="E108" s="85">
        <v>73</v>
      </c>
      <c r="F108" s="119">
        <v>63</v>
      </c>
    </row>
    <row r="109" spans="1:6">
      <c r="A109" s="217">
        <v>2011</v>
      </c>
      <c r="B109" s="218" t="s">
        <v>2490</v>
      </c>
      <c r="C109" s="219" t="s">
        <v>12</v>
      </c>
      <c r="D109" s="219" t="s">
        <v>5051</v>
      </c>
      <c r="E109" s="85">
        <v>62</v>
      </c>
      <c r="F109" s="119">
        <v>49.8</v>
      </c>
    </row>
    <row r="110" spans="1:6">
      <c r="A110" s="217">
        <v>2011</v>
      </c>
      <c r="B110" s="218" t="s">
        <v>2490</v>
      </c>
      <c r="C110" s="219" t="s">
        <v>18</v>
      </c>
      <c r="D110" s="219" t="s">
        <v>5051</v>
      </c>
      <c r="E110" s="85">
        <v>164</v>
      </c>
      <c r="F110" s="119">
        <v>160</v>
      </c>
    </row>
    <row r="111" spans="1:6">
      <c r="A111" s="217">
        <v>2011</v>
      </c>
      <c r="B111" s="218" t="s">
        <v>2490</v>
      </c>
      <c r="C111" s="219" t="s">
        <v>31</v>
      </c>
      <c r="D111" s="219" t="s">
        <v>5051</v>
      </c>
      <c r="E111" s="85">
        <v>72</v>
      </c>
      <c r="F111" s="119">
        <v>71.5</v>
      </c>
    </row>
    <row r="112" spans="1:6">
      <c r="A112" s="217">
        <v>2011</v>
      </c>
      <c r="B112" s="218" t="s">
        <v>2490</v>
      </c>
      <c r="C112" s="219" t="s">
        <v>52</v>
      </c>
      <c r="D112" s="219" t="s">
        <v>5051</v>
      </c>
      <c r="E112" s="85">
        <v>61</v>
      </c>
      <c r="F112" s="119">
        <v>41.1</v>
      </c>
    </row>
    <row r="113" spans="1:6">
      <c r="A113" s="217">
        <v>2011</v>
      </c>
      <c r="B113" s="218" t="s">
        <v>2490</v>
      </c>
      <c r="C113" s="219" t="s">
        <v>72</v>
      </c>
      <c r="D113" s="219" t="s">
        <v>5051</v>
      </c>
      <c r="E113" s="85">
        <v>28</v>
      </c>
      <c r="F113" s="119">
        <v>27.5</v>
      </c>
    </row>
    <row r="114" spans="1:6">
      <c r="A114" s="217">
        <v>2011</v>
      </c>
      <c r="B114" s="218" t="s">
        <v>2490</v>
      </c>
      <c r="C114" s="219" t="s">
        <v>83</v>
      </c>
      <c r="D114" s="219" t="s">
        <v>5051</v>
      </c>
      <c r="E114" s="85">
        <v>49</v>
      </c>
      <c r="F114" s="119">
        <v>46.5</v>
      </c>
    </row>
    <row r="115" spans="1:6">
      <c r="A115" s="217">
        <v>2011</v>
      </c>
      <c r="B115" s="218" t="s">
        <v>2490</v>
      </c>
      <c r="C115" s="219" t="s">
        <v>93</v>
      </c>
      <c r="D115" s="219" t="s">
        <v>5051</v>
      </c>
      <c r="E115" s="85">
        <v>59</v>
      </c>
      <c r="F115" s="119">
        <v>56.3</v>
      </c>
    </row>
    <row r="116" spans="1:6">
      <c r="A116" s="217">
        <v>2011</v>
      </c>
      <c r="B116" s="218" t="s">
        <v>2490</v>
      </c>
      <c r="C116" s="219" t="s">
        <v>102</v>
      </c>
      <c r="D116" s="219" t="s">
        <v>5051</v>
      </c>
      <c r="E116" s="85">
        <v>2</v>
      </c>
      <c r="F116" s="119">
        <v>1</v>
      </c>
    </row>
    <row r="117" spans="1:6">
      <c r="A117" s="217">
        <v>2011</v>
      </c>
      <c r="B117" s="218" t="s">
        <v>2490</v>
      </c>
      <c r="C117" s="219" t="s">
        <v>105</v>
      </c>
      <c r="D117" s="219" t="s">
        <v>5051</v>
      </c>
      <c r="E117" s="85">
        <v>39</v>
      </c>
      <c r="F117" s="119">
        <v>32</v>
      </c>
    </row>
    <row r="118" spans="1:6">
      <c r="A118" s="217">
        <v>2011</v>
      </c>
      <c r="B118" s="218" t="s">
        <v>2490</v>
      </c>
      <c r="C118" s="219" t="s">
        <v>108</v>
      </c>
      <c r="D118" s="219" t="s">
        <v>5051</v>
      </c>
      <c r="E118" s="85">
        <v>32</v>
      </c>
      <c r="F118" s="119">
        <v>26.5</v>
      </c>
    </row>
    <row r="119" spans="1:6">
      <c r="A119" s="217">
        <v>2011</v>
      </c>
      <c r="B119" s="218" t="s">
        <v>2490</v>
      </c>
      <c r="C119" s="219" t="s">
        <v>114</v>
      </c>
      <c r="D119" s="219" t="s">
        <v>5051</v>
      </c>
      <c r="E119" s="85">
        <v>34</v>
      </c>
      <c r="F119" s="119">
        <v>33.5</v>
      </c>
    </row>
    <row r="120" spans="1:6">
      <c r="A120" s="217">
        <v>2011</v>
      </c>
      <c r="B120" s="218" t="s">
        <v>2490</v>
      </c>
      <c r="C120" s="219" t="s">
        <v>121</v>
      </c>
      <c r="D120" s="219" t="s">
        <v>5051</v>
      </c>
      <c r="E120" s="85">
        <v>25</v>
      </c>
      <c r="F120" s="119">
        <v>22</v>
      </c>
    </row>
    <row r="121" spans="1:6">
      <c r="A121" s="217">
        <v>2011</v>
      </c>
      <c r="B121" s="218" t="s">
        <v>2490</v>
      </c>
      <c r="C121" s="219" t="s">
        <v>126</v>
      </c>
      <c r="D121" s="219" t="s">
        <v>5051</v>
      </c>
      <c r="E121" s="85">
        <v>89</v>
      </c>
      <c r="F121" s="119">
        <v>88.5</v>
      </c>
    </row>
    <row r="122" spans="1:6">
      <c r="A122" s="217">
        <v>2011</v>
      </c>
      <c r="B122" s="218" t="s">
        <v>2490</v>
      </c>
      <c r="C122" s="219" t="s">
        <v>4824</v>
      </c>
      <c r="D122" s="219" t="s">
        <v>5051</v>
      </c>
      <c r="E122" s="85">
        <v>7</v>
      </c>
      <c r="F122" s="119">
        <v>7</v>
      </c>
    </row>
    <row r="123" spans="1:6">
      <c r="A123" s="217">
        <v>2011</v>
      </c>
      <c r="B123" s="218" t="s">
        <v>2490</v>
      </c>
      <c r="C123" s="219" t="s">
        <v>4826</v>
      </c>
      <c r="D123" s="219" t="s">
        <v>5051</v>
      </c>
      <c r="E123" s="85">
        <v>6</v>
      </c>
      <c r="F123" s="119">
        <v>4.3</v>
      </c>
    </row>
    <row r="124" spans="1:6">
      <c r="A124" s="217">
        <v>2011</v>
      </c>
      <c r="B124" s="218" t="s">
        <v>2490</v>
      </c>
      <c r="C124" s="219" t="s">
        <v>145</v>
      </c>
      <c r="D124" s="219" t="s">
        <v>5051</v>
      </c>
      <c r="E124" s="85">
        <v>229</v>
      </c>
      <c r="F124" s="119">
        <v>137.9</v>
      </c>
    </row>
    <row r="125" spans="1:6">
      <c r="A125" s="217">
        <v>2011</v>
      </c>
      <c r="B125" s="218" t="s">
        <v>2490</v>
      </c>
      <c r="C125" s="219" t="s">
        <v>182</v>
      </c>
      <c r="D125" s="219" t="s">
        <v>5051</v>
      </c>
      <c r="E125" s="85">
        <v>189</v>
      </c>
      <c r="F125" s="119">
        <v>80.099999999999994</v>
      </c>
    </row>
    <row r="126" spans="1:6">
      <c r="A126" s="217">
        <v>2011</v>
      </c>
      <c r="B126" s="218" t="s">
        <v>2490</v>
      </c>
      <c r="C126" s="219" t="s">
        <v>191</v>
      </c>
      <c r="D126" s="219" t="s">
        <v>5051</v>
      </c>
      <c r="E126" s="85">
        <v>50</v>
      </c>
      <c r="F126" s="119">
        <v>38.9</v>
      </c>
    </row>
    <row r="127" spans="1:6">
      <c r="A127" s="217">
        <v>2011</v>
      </c>
      <c r="B127" s="218" t="s">
        <v>2490</v>
      </c>
      <c r="C127" s="219" t="s">
        <v>195</v>
      </c>
      <c r="D127" s="219" t="s">
        <v>5051</v>
      </c>
      <c r="E127" s="85">
        <v>55</v>
      </c>
      <c r="F127" s="119">
        <v>52</v>
      </c>
    </row>
    <row r="128" spans="1:6">
      <c r="A128" s="217">
        <v>2011</v>
      </c>
      <c r="B128" s="221" t="s">
        <v>644</v>
      </c>
      <c r="C128" s="219" t="s">
        <v>213</v>
      </c>
      <c r="D128" s="219" t="s">
        <v>5052</v>
      </c>
      <c r="E128" s="85">
        <v>10</v>
      </c>
      <c r="F128" s="222">
        <v>1.3380000000000001</v>
      </c>
    </row>
    <row r="129" spans="1:6">
      <c r="A129" s="217">
        <v>2011</v>
      </c>
      <c r="B129" s="221" t="s">
        <v>644</v>
      </c>
      <c r="C129" s="219" t="s">
        <v>31</v>
      </c>
      <c r="D129" s="219" t="s">
        <v>5052</v>
      </c>
      <c r="E129" s="85">
        <v>98</v>
      </c>
      <c r="F129" s="222">
        <v>27.200000000000003</v>
      </c>
    </row>
    <row r="130" spans="1:6">
      <c r="A130" s="217">
        <v>2011</v>
      </c>
      <c r="B130" s="221" t="s">
        <v>644</v>
      </c>
      <c r="C130" s="219" t="s">
        <v>214</v>
      </c>
      <c r="D130" s="219" t="s">
        <v>5052</v>
      </c>
      <c r="E130" s="85">
        <v>188</v>
      </c>
      <c r="F130" s="222">
        <v>84.09950000000002</v>
      </c>
    </row>
    <row r="131" spans="1:6">
      <c r="A131" s="217">
        <v>2011</v>
      </c>
      <c r="B131" s="221" t="s">
        <v>644</v>
      </c>
      <c r="C131" s="219" t="s">
        <v>126</v>
      </c>
      <c r="D131" s="219" t="s">
        <v>5052</v>
      </c>
      <c r="E131" s="85">
        <v>108</v>
      </c>
      <c r="F131" s="222">
        <v>39.283000000000001</v>
      </c>
    </row>
    <row r="132" spans="1:6">
      <c r="A132" s="217">
        <v>2011</v>
      </c>
      <c r="B132" s="221" t="s">
        <v>644</v>
      </c>
      <c r="C132" s="219" t="s">
        <v>213</v>
      </c>
      <c r="D132" s="219" t="s">
        <v>5051</v>
      </c>
      <c r="E132" s="85">
        <v>16</v>
      </c>
      <c r="F132" s="119">
        <v>12.5</v>
      </c>
    </row>
    <row r="133" spans="1:6">
      <c r="A133" s="217">
        <v>2011</v>
      </c>
      <c r="B133" s="221" t="s">
        <v>644</v>
      </c>
      <c r="C133" s="219" t="s">
        <v>31</v>
      </c>
      <c r="D133" s="219" t="s">
        <v>5051</v>
      </c>
      <c r="E133" s="85">
        <v>67</v>
      </c>
      <c r="F133" s="119">
        <v>66</v>
      </c>
    </row>
    <row r="134" spans="1:6">
      <c r="A134" s="217">
        <v>2011</v>
      </c>
      <c r="B134" s="221" t="s">
        <v>644</v>
      </c>
      <c r="C134" s="219" t="s">
        <v>214</v>
      </c>
      <c r="D134" s="219" t="s">
        <v>5051</v>
      </c>
      <c r="E134" s="85">
        <v>118</v>
      </c>
      <c r="F134" s="119">
        <v>112.5</v>
      </c>
    </row>
    <row r="135" spans="1:6">
      <c r="A135" s="217">
        <v>2011</v>
      </c>
      <c r="B135" s="221" t="s">
        <v>644</v>
      </c>
      <c r="C135" s="219" t="s">
        <v>126</v>
      </c>
      <c r="D135" s="219" t="s">
        <v>5051</v>
      </c>
      <c r="E135" s="85">
        <v>78</v>
      </c>
      <c r="F135" s="119">
        <v>83</v>
      </c>
    </row>
    <row r="136" spans="1:6">
      <c r="A136" s="220">
        <v>2012</v>
      </c>
      <c r="B136" s="218" t="s">
        <v>2490</v>
      </c>
      <c r="C136" s="219" t="s">
        <v>5072</v>
      </c>
      <c r="D136" s="219" t="s">
        <v>5051</v>
      </c>
      <c r="E136" s="85">
        <v>9</v>
      </c>
      <c r="F136" s="119">
        <v>9</v>
      </c>
    </row>
    <row r="137" spans="1:6">
      <c r="A137" s="220">
        <v>2012</v>
      </c>
      <c r="B137" s="218" t="s">
        <v>2490</v>
      </c>
      <c r="C137" s="219" t="s">
        <v>5</v>
      </c>
      <c r="D137" s="219" t="s">
        <v>5051</v>
      </c>
      <c r="E137" s="85">
        <v>70</v>
      </c>
      <c r="F137" s="119">
        <v>60.1</v>
      </c>
    </row>
    <row r="138" spans="1:6">
      <c r="A138" s="220">
        <v>2012</v>
      </c>
      <c r="B138" s="218" t="s">
        <v>2490</v>
      </c>
      <c r="C138" s="219" t="s">
        <v>12</v>
      </c>
      <c r="D138" s="219" t="s">
        <v>5051</v>
      </c>
      <c r="E138" s="85">
        <v>62</v>
      </c>
      <c r="F138" s="119">
        <v>50.3</v>
      </c>
    </row>
    <row r="139" spans="1:6">
      <c r="A139" s="220">
        <v>2012</v>
      </c>
      <c r="B139" s="218" t="s">
        <v>2490</v>
      </c>
      <c r="C139" s="219" t="s">
        <v>18</v>
      </c>
      <c r="D139" s="219" t="s">
        <v>5051</v>
      </c>
      <c r="E139" s="85">
        <v>164</v>
      </c>
      <c r="F139" s="119">
        <v>160.1</v>
      </c>
    </row>
    <row r="140" spans="1:6">
      <c r="A140" s="220">
        <v>2012</v>
      </c>
      <c r="B140" s="218" t="s">
        <v>2490</v>
      </c>
      <c r="C140" s="219" t="s">
        <v>31</v>
      </c>
      <c r="D140" s="219" t="s">
        <v>5051</v>
      </c>
      <c r="E140" s="85">
        <v>65</v>
      </c>
      <c r="F140" s="119">
        <v>64</v>
      </c>
    </row>
    <row r="141" spans="1:6">
      <c r="A141" s="220">
        <v>2012</v>
      </c>
      <c r="B141" s="218" t="s">
        <v>2490</v>
      </c>
      <c r="C141" s="219" t="s">
        <v>52</v>
      </c>
      <c r="D141" s="219" t="s">
        <v>5051</v>
      </c>
      <c r="E141" s="85">
        <v>53</v>
      </c>
      <c r="F141" s="119">
        <v>35.799999999999997</v>
      </c>
    </row>
    <row r="142" spans="1:6">
      <c r="A142" s="220">
        <v>2012</v>
      </c>
      <c r="B142" s="218" t="s">
        <v>2490</v>
      </c>
      <c r="C142" s="219" t="s">
        <v>72</v>
      </c>
      <c r="D142" s="219" t="s">
        <v>5051</v>
      </c>
      <c r="E142" s="85">
        <v>26</v>
      </c>
      <c r="F142" s="119">
        <v>26</v>
      </c>
    </row>
    <row r="143" spans="1:6">
      <c r="A143" s="220">
        <v>2012</v>
      </c>
      <c r="B143" s="218" t="s">
        <v>2490</v>
      </c>
      <c r="C143" s="219" t="s">
        <v>83</v>
      </c>
      <c r="D143" s="219" t="s">
        <v>5051</v>
      </c>
      <c r="E143" s="85">
        <v>48</v>
      </c>
      <c r="F143" s="119">
        <v>45.5</v>
      </c>
    </row>
    <row r="144" spans="1:6">
      <c r="A144" s="220">
        <v>2012</v>
      </c>
      <c r="B144" s="218" t="s">
        <v>2490</v>
      </c>
      <c r="C144" s="219" t="s">
        <v>93</v>
      </c>
      <c r="D144" s="219" t="s">
        <v>5051</v>
      </c>
      <c r="E144" s="85">
        <v>62</v>
      </c>
      <c r="F144" s="119">
        <v>60.25</v>
      </c>
    </row>
    <row r="145" spans="1:6">
      <c r="A145" s="220">
        <v>2012</v>
      </c>
      <c r="B145" s="218" t="s">
        <v>2490</v>
      </c>
      <c r="C145" s="219" t="s">
        <v>102</v>
      </c>
      <c r="D145" s="219" t="s">
        <v>5051</v>
      </c>
      <c r="E145" s="85">
        <v>2</v>
      </c>
      <c r="F145" s="119">
        <v>1.5</v>
      </c>
    </row>
    <row r="146" spans="1:6">
      <c r="A146" s="220">
        <v>2012</v>
      </c>
      <c r="B146" s="218" t="s">
        <v>2490</v>
      </c>
      <c r="C146" s="219" t="s">
        <v>105</v>
      </c>
      <c r="D146" s="219" t="s">
        <v>5051</v>
      </c>
      <c r="E146" s="85">
        <v>40</v>
      </c>
      <c r="F146" s="119">
        <v>34.5</v>
      </c>
    </row>
    <row r="147" spans="1:6">
      <c r="A147" s="220">
        <v>2012</v>
      </c>
      <c r="B147" s="218" t="s">
        <v>2490</v>
      </c>
      <c r="C147" s="219" t="s">
        <v>108</v>
      </c>
      <c r="D147" s="219" t="s">
        <v>5051</v>
      </c>
      <c r="E147" s="85">
        <v>31</v>
      </c>
      <c r="F147" s="119">
        <v>25.5</v>
      </c>
    </row>
    <row r="148" spans="1:6">
      <c r="A148" s="220">
        <v>2012</v>
      </c>
      <c r="B148" s="218" t="s">
        <v>2490</v>
      </c>
      <c r="C148" s="219" t="s">
        <v>114</v>
      </c>
      <c r="D148" s="219" t="s">
        <v>5051</v>
      </c>
      <c r="E148" s="85">
        <v>30</v>
      </c>
      <c r="F148" s="119">
        <v>29.5</v>
      </c>
    </row>
    <row r="149" spans="1:6">
      <c r="A149" s="220">
        <v>2012</v>
      </c>
      <c r="B149" s="218" t="s">
        <v>2490</v>
      </c>
      <c r="C149" s="219" t="s">
        <v>121</v>
      </c>
      <c r="D149" s="219" t="s">
        <v>5051</v>
      </c>
      <c r="E149" s="85">
        <v>23</v>
      </c>
      <c r="F149" s="119">
        <v>22.5</v>
      </c>
    </row>
    <row r="150" spans="1:6">
      <c r="A150" s="220">
        <v>2012</v>
      </c>
      <c r="B150" s="218" t="s">
        <v>2490</v>
      </c>
      <c r="C150" s="219" t="s">
        <v>126</v>
      </c>
      <c r="D150" s="219" t="s">
        <v>5051</v>
      </c>
      <c r="E150" s="85">
        <v>92</v>
      </c>
      <c r="F150" s="119">
        <v>91.5</v>
      </c>
    </row>
    <row r="151" spans="1:6">
      <c r="A151" s="220">
        <v>2012</v>
      </c>
      <c r="B151" s="218" t="s">
        <v>2490</v>
      </c>
      <c r="C151" s="219" t="s">
        <v>4824</v>
      </c>
      <c r="D151" s="219" t="s">
        <v>5051</v>
      </c>
      <c r="E151" s="85">
        <v>7</v>
      </c>
      <c r="F151" s="119">
        <v>7</v>
      </c>
    </row>
    <row r="152" spans="1:6">
      <c r="A152" s="220">
        <v>2012</v>
      </c>
      <c r="B152" s="218" t="s">
        <v>2490</v>
      </c>
      <c r="C152" s="219" t="s">
        <v>4826</v>
      </c>
      <c r="D152" s="219" t="s">
        <v>5051</v>
      </c>
      <c r="E152" s="85">
        <v>5</v>
      </c>
      <c r="F152" s="119">
        <v>4.5</v>
      </c>
    </row>
    <row r="153" spans="1:6">
      <c r="A153" s="220">
        <v>2012</v>
      </c>
      <c r="B153" s="218" t="s">
        <v>2490</v>
      </c>
      <c r="C153" s="219" t="s">
        <v>145</v>
      </c>
      <c r="D153" s="219" t="s">
        <v>5051</v>
      </c>
      <c r="E153" s="85">
        <v>219</v>
      </c>
      <c r="F153" s="119">
        <v>131.5</v>
      </c>
    </row>
    <row r="154" spans="1:6">
      <c r="A154" s="220">
        <v>2012</v>
      </c>
      <c r="B154" s="218" t="s">
        <v>2490</v>
      </c>
      <c r="C154" s="219" t="s">
        <v>182</v>
      </c>
      <c r="D154" s="219" t="s">
        <v>5051</v>
      </c>
      <c r="E154" s="85">
        <v>188</v>
      </c>
      <c r="F154" s="119">
        <v>80</v>
      </c>
    </row>
    <row r="155" spans="1:6">
      <c r="A155" s="220">
        <v>2012</v>
      </c>
      <c r="B155" s="218" t="s">
        <v>2490</v>
      </c>
      <c r="C155" s="219" t="s">
        <v>191</v>
      </c>
      <c r="D155" s="219" t="s">
        <v>5051</v>
      </c>
      <c r="E155" s="85">
        <v>49</v>
      </c>
      <c r="F155" s="119">
        <v>39.299999999999997</v>
      </c>
    </row>
    <row r="156" spans="1:6">
      <c r="A156" s="220">
        <v>2012</v>
      </c>
      <c r="B156" s="218" t="s">
        <v>2490</v>
      </c>
      <c r="C156" s="219" t="s">
        <v>195</v>
      </c>
      <c r="D156" s="219" t="s">
        <v>5051</v>
      </c>
      <c r="E156" s="85">
        <v>63</v>
      </c>
      <c r="F156" s="119">
        <v>58</v>
      </c>
    </row>
    <row r="157" spans="1:6">
      <c r="A157" s="220">
        <v>2012</v>
      </c>
      <c r="B157" s="221" t="s">
        <v>644</v>
      </c>
      <c r="C157" s="219" t="s">
        <v>213</v>
      </c>
      <c r="D157" s="219" t="s">
        <v>5052</v>
      </c>
      <c r="E157" s="85">
        <v>27</v>
      </c>
      <c r="F157" s="222">
        <v>6.0110000000000001</v>
      </c>
    </row>
    <row r="158" spans="1:6">
      <c r="A158" s="220">
        <v>2012</v>
      </c>
      <c r="B158" s="221" t="s">
        <v>644</v>
      </c>
      <c r="C158" s="219" t="s">
        <v>31</v>
      </c>
      <c r="D158" s="219" t="s">
        <v>5052</v>
      </c>
      <c r="E158" s="85">
        <v>88</v>
      </c>
      <c r="F158" s="222">
        <v>25.15</v>
      </c>
    </row>
    <row r="159" spans="1:6">
      <c r="A159" s="220">
        <v>2012</v>
      </c>
      <c r="B159" s="221" t="s">
        <v>644</v>
      </c>
      <c r="C159" s="219" t="s">
        <v>214</v>
      </c>
      <c r="D159" s="219" t="s">
        <v>5052</v>
      </c>
      <c r="E159" s="85">
        <v>207</v>
      </c>
      <c r="F159" s="222">
        <v>76.25</v>
      </c>
    </row>
    <row r="160" spans="1:6">
      <c r="A160" s="220">
        <v>2012</v>
      </c>
      <c r="B160" s="221" t="s">
        <v>644</v>
      </c>
      <c r="C160" s="219" t="s">
        <v>126</v>
      </c>
      <c r="D160" s="219" t="s">
        <v>5052</v>
      </c>
      <c r="E160" s="85">
        <v>101</v>
      </c>
      <c r="F160" s="222">
        <v>35.319000000000003</v>
      </c>
    </row>
    <row r="161" spans="1:6">
      <c r="A161" s="220">
        <v>2012</v>
      </c>
      <c r="B161" s="221" t="s">
        <v>644</v>
      </c>
      <c r="C161" s="219" t="s">
        <v>213</v>
      </c>
      <c r="D161" s="219" t="s">
        <v>5051</v>
      </c>
      <c r="E161" s="85">
        <v>28</v>
      </c>
      <c r="F161" s="119">
        <v>22</v>
      </c>
    </row>
    <row r="162" spans="1:6">
      <c r="A162" s="220">
        <v>2012</v>
      </c>
      <c r="B162" s="221" t="s">
        <v>644</v>
      </c>
      <c r="C162" s="219" t="s">
        <v>31</v>
      </c>
      <c r="D162" s="219" t="s">
        <v>5051</v>
      </c>
      <c r="E162" s="85">
        <v>67</v>
      </c>
      <c r="F162" s="119">
        <v>67</v>
      </c>
    </row>
    <row r="163" spans="1:6">
      <c r="A163" s="220">
        <v>2012</v>
      </c>
      <c r="B163" s="221" t="s">
        <v>644</v>
      </c>
      <c r="C163" s="219" t="s">
        <v>214</v>
      </c>
      <c r="D163" s="219" t="s">
        <v>5051</v>
      </c>
      <c r="E163" s="85">
        <v>131</v>
      </c>
      <c r="F163" s="119">
        <v>121</v>
      </c>
    </row>
    <row r="164" spans="1:6">
      <c r="A164" s="220">
        <v>2012</v>
      </c>
      <c r="B164" s="221" t="s">
        <v>644</v>
      </c>
      <c r="C164" s="219" t="s">
        <v>126</v>
      </c>
      <c r="D164" s="219" t="s">
        <v>5051</v>
      </c>
      <c r="E164" s="85">
        <v>85</v>
      </c>
      <c r="F164" s="119">
        <v>85</v>
      </c>
    </row>
    <row r="165" spans="1:6">
      <c r="A165" s="217">
        <v>2013</v>
      </c>
      <c r="B165" s="218" t="s">
        <v>2490</v>
      </c>
      <c r="C165" s="219" t="s">
        <v>5</v>
      </c>
      <c r="D165" s="219" t="s">
        <v>5052</v>
      </c>
      <c r="E165" s="85">
        <v>250</v>
      </c>
      <c r="F165" s="222">
        <v>115.58150000000005</v>
      </c>
    </row>
    <row r="166" spans="1:6">
      <c r="A166" s="217">
        <v>2013</v>
      </c>
      <c r="B166" s="218" t="s">
        <v>2490</v>
      </c>
      <c r="C166" s="219" t="s">
        <v>12</v>
      </c>
      <c r="D166" s="219" t="s">
        <v>5052</v>
      </c>
      <c r="E166" s="85">
        <v>200</v>
      </c>
      <c r="F166" s="222">
        <v>72.300000000000082</v>
      </c>
    </row>
    <row r="167" spans="1:6">
      <c r="A167" s="217">
        <v>2013</v>
      </c>
      <c r="B167" s="218" t="s">
        <v>2490</v>
      </c>
      <c r="C167" s="219" t="s">
        <v>18</v>
      </c>
      <c r="D167" s="219" t="s">
        <v>5052</v>
      </c>
      <c r="E167" s="85">
        <v>79</v>
      </c>
      <c r="F167" s="222">
        <v>36.521999999999984</v>
      </c>
    </row>
    <row r="168" spans="1:6">
      <c r="A168" s="217">
        <v>2013</v>
      </c>
      <c r="B168" s="218" t="s">
        <v>2490</v>
      </c>
      <c r="C168" s="219" t="s">
        <v>31</v>
      </c>
      <c r="D168" s="219" t="s">
        <v>5052</v>
      </c>
      <c r="E168" s="85">
        <v>306</v>
      </c>
      <c r="F168" s="222">
        <v>72.639999999999986</v>
      </c>
    </row>
    <row r="169" spans="1:6">
      <c r="A169" s="217">
        <v>2013</v>
      </c>
      <c r="B169" s="218" t="s">
        <v>2490</v>
      </c>
      <c r="C169" s="219" t="s">
        <v>52</v>
      </c>
      <c r="D169" s="219" t="s">
        <v>5052</v>
      </c>
      <c r="E169" s="85">
        <v>220</v>
      </c>
      <c r="F169" s="222">
        <v>33.154999999999987</v>
      </c>
    </row>
    <row r="170" spans="1:6">
      <c r="A170" s="217">
        <v>2013</v>
      </c>
      <c r="B170" s="218" t="s">
        <v>2490</v>
      </c>
      <c r="C170" s="219" t="s">
        <v>72</v>
      </c>
      <c r="D170" s="219" t="s">
        <v>5052</v>
      </c>
      <c r="E170" s="85">
        <v>83</v>
      </c>
      <c r="F170" s="222">
        <v>18.8995</v>
      </c>
    </row>
    <row r="171" spans="1:6">
      <c r="A171" s="217">
        <v>2013</v>
      </c>
      <c r="B171" s="218" t="s">
        <v>2490</v>
      </c>
      <c r="C171" s="219" t="s">
        <v>83</v>
      </c>
      <c r="D171" s="219" t="s">
        <v>5052</v>
      </c>
      <c r="E171" s="85">
        <v>57</v>
      </c>
      <c r="F171" s="222">
        <v>15.516499999999999</v>
      </c>
    </row>
    <row r="172" spans="1:6">
      <c r="A172" s="217">
        <v>2013</v>
      </c>
      <c r="B172" s="218" t="s">
        <v>2490</v>
      </c>
      <c r="C172" s="219" t="s">
        <v>93</v>
      </c>
      <c r="D172" s="219" t="s">
        <v>5052</v>
      </c>
      <c r="E172" s="85">
        <v>326</v>
      </c>
      <c r="F172" s="222">
        <v>140.99250000000006</v>
      </c>
    </row>
    <row r="173" spans="1:6">
      <c r="A173" s="217">
        <v>2013</v>
      </c>
      <c r="B173" s="218" t="s">
        <v>2490</v>
      </c>
      <c r="C173" s="219" t="s">
        <v>102</v>
      </c>
      <c r="D173" s="219" t="s">
        <v>5052</v>
      </c>
      <c r="E173" s="85">
        <v>2</v>
      </c>
      <c r="F173" s="222">
        <v>0.30000000000000004</v>
      </c>
    </row>
    <row r="174" spans="1:6">
      <c r="A174" s="217">
        <v>2013</v>
      </c>
      <c r="B174" s="218" t="s">
        <v>2490</v>
      </c>
      <c r="C174" s="219" t="s">
        <v>105</v>
      </c>
      <c r="D174" s="219" t="s">
        <v>5052</v>
      </c>
      <c r="E174" s="85">
        <v>45</v>
      </c>
      <c r="F174" s="222">
        <v>14.562499999999996</v>
      </c>
    </row>
    <row r="175" spans="1:6">
      <c r="A175" s="217">
        <v>2013</v>
      </c>
      <c r="B175" s="218" t="s">
        <v>2490</v>
      </c>
      <c r="C175" s="219" t="s">
        <v>108</v>
      </c>
      <c r="D175" s="219" t="s">
        <v>5052</v>
      </c>
      <c r="E175" s="85">
        <v>3</v>
      </c>
      <c r="F175" s="222">
        <v>0.75</v>
      </c>
    </row>
    <row r="176" spans="1:6">
      <c r="A176" s="217">
        <v>2013</v>
      </c>
      <c r="B176" s="218" t="s">
        <v>2490</v>
      </c>
      <c r="C176" s="219" t="s">
        <v>114</v>
      </c>
      <c r="D176" s="219" t="s">
        <v>5052</v>
      </c>
      <c r="E176" s="85">
        <v>30</v>
      </c>
      <c r="F176" s="222">
        <v>5.2585000000000015</v>
      </c>
    </row>
    <row r="177" spans="1:6">
      <c r="A177" s="217">
        <v>2013</v>
      </c>
      <c r="B177" s="218" t="s">
        <v>2490</v>
      </c>
      <c r="C177" s="219" t="s">
        <v>121</v>
      </c>
      <c r="D177" s="219" t="s">
        <v>5052</v>
      </c>
      <c r="E177" s="85">
        <v>30</v>
      </c>
      <c r="F177" s="222">
        <v>16.899999999999991</v>
      </c>
    </row>
    <row r="178" spans="1:6">
      <c r="A178" s="217">
        <v>2013</v>
      </c>
      <c r="B178" s="218" t="s">
        <v>2490</v>
      </c>
      <c r="C178" s="219" t="s">
        <v>126</v>
      </c>
      <c r="D178" s="219" t="s">
        <v>5052</v>
      </c>
      <c r="E178" s="85">
        <v>276</v>
      </c>
      <c r="F178" s="222">
        <v>84.498499999999964</v>
      </c>
    </row>
    <row r="179" spans="1:6">
      <c r="A179" s="217">
        <v>2013</v>
      </c>
      <c r="B179" s="218" t="s">
        <v>2490</v>
      </c>
      <c r="C179" s="219" t="s">
        <v>4824</v>
      </c>
      <c r="D179" s="219" t="s">
        <v>5052</v>
      </c>
      <c r="E179" s="85">
        <v>7</v>
      </c>
      <c r="F179" s="222">
        <v>0.95</v>
      </c>
    </row>
    <row r="180" spans="1:6">
      <c r="A180" s="217">
        <v>2013</v>
      </c>
      <c r="B180" s="218" t="s">
        <v>2490</v>
      </c>
      <c r="C180" s="219" t="s">
        <v>145</v>
      </c>
      <c r="D180" s="219" t="s">
        <v>5052</v>
      </c>
      <c r="E180" s="85">
        <v>20</v>
      </c>
      <c r="F180" s="222">
        <v>4.6524999999999999</v>
      </c>
    </row>
    <row r="181" spans="1:6">
      <c r="A181" s="217">
        <v>2013</v>
      </c>
      <c r="B181" s="218" t="s">
        <v>2490</v>
      </c>
      <c r="C181" s="219" t="s">
        <v>191</v>
      </c>
      <c r="D181" s="219" t="s">
        <v>5052</v>
      </c>
      <c r="E181" s="85">
        <v>87</v>
      </c>
      <c r="F181" s="222">
        <v>34.775000000000013</v>
      </c>
    </row>
    <row r="182" spans="1:6">
      <c r="A182" s="217">
        <v>2013</v>
      </c>
      <c r="B182" s="218" t="s">
        <v>2490</v>
      </c>
      <c r="C182" s="219" t="s">
        <v>195</v>
      </c>
      <c r="D182" s="219" t="s">
        <v>5052</v>
      </c>
      <c r="E182" s="85">
        <v>10</v>
      </c>
      <c r="F182" s="222">
        <v>2.75</v>
      </c>
    </row>
    <row r="183" spans="1:6">
      <c r="A183" s="217">
        <v>2013</v>
      </c>
      <c r="B183" s="218" t="s">
        <v>2490</v>
      </c>
      <c r="C183" s="219" t="s">
        <v>5072</v>
      </c>
      <c r="D183" s="219" t="s">
        <v>5051</v>
      </c>
      <c r="E183" s="85">
        <v>9</v>
      </c>
      <c r="F183" s="119">
        <v>9</v>
      </c>
    </row>
    <row r="184" spans="1:6">
      <c r="A184" s="217">
        <v>2013</v>
      </c>
      <c r="B184" s="218" t="s">
        <v>2490</v>
      </c>
      <c r="C184" s="219" t="s">
        <v>5</v>
      </c>
      <c r="D184" s="219" t="s">
        <v>5051</v>
      </c>
      <c r="E184" s="85">
        <v>72</v>
      </c>
      <c r="F184" s="119">
        <v>63</v>
      </c>
    </row>
    <row r="185" spans="1:6">
      <c r="A185" s="217">
        <v>2013</v>
      </c>
      <c r="B185" s="218" t="s">
        <v>2490</v>
      </c>
      <c r="C185" s="219" t="s">
        <v>12</v>
      </c>
      <c r="D185" s="219" t="s">
        <v>5051</v>
      </c>
      <c r="E185" s="85">
        <v>64</v>
      </c>
      <c r="F185" s="119">
        <v>50.08325</v>
      </c>
    </row>
    <row r="186" spans="1:6">
      <c r="A186" s="217">
        <v>2013</v>
      </c>
      <c r="B186" s="218" t="s">
        <v>2490</v>
      </c>
      <c r="C186" s="219" t="s">
        <v>18</v>
      </c>
      <c r="D186" s="219" t="s">
        <v>5051</v>
      </c>
      <c r="E186" s="85">
        <v>155</v>
      </c>
      <c r="F186" s="119">
        <v>151.5</v>
      </c>
    </row>
    <row r="187" spans="1:6">
      <c r="A187" s="217">
        <v>2013</v>
      </c>
      <c r="B187" s="218" t="s">
        <v>2490</v>
      </c>
      <c r="C187" s="219" t="s">
        <v>31</v>
      </c>
      <c r="D187" s="219" t="s">
        <v>5051</v>
      </c>
      <c r="E187" s="85">
        <v>69</v>
      </c>
      <c r="F187" s="119">
        <v>68</v>
      </c>
    </row>
    <row r="188" spans="1:6">
      <c r="A188" s="217">
        <v>2013</v>
      </c>
      <c r="B188" s="218" t="s">
        <v>2490</v>
      </c>
      <c r="C188" s="219" t="s">
        <v>52</v>
      </c>
      <c r="D188" s="219" t="s">
        <v>5051</v>
      </c>
      <c r="E188" s="85">
        <v>50</v>
      </c>
      <c r="F188" s="119">
        <v>35.25</v>
      </c>
    </row>
    <row r="189" spans="1:6">
      <c r="A189" s="217">
        <v>2013</v>
      </c>
      <c r="B189" s="218" t="s">
        <v>2490</v>
      </c>
      <c r="C189" s="219" t="s">
        <v>72</v>
      </c>
      <c r="D189" s="219" t="s">
        <v>5051</v>
      </c>
      <c r="E189" s="85">
        <v>24</v>
      </c>
      <c r="F189" s="119">
        <v>24</v>
      </c>
    </row>
    <row r="190" spans="1:6">
      <c r="A190" s="217">
        <v>2013</v>
      </c>
      <c r="B190" s="218" t="s">
        <v>2490</v>
      </c>
      <c r="C190" s="219" t="s">
        <v>83</v>
      </c>
      <c r="D190" s="219" t="s">
        <v>5051</v>
      </c>
      <c r="E190" s="85">
        <v>49</v>
      </c>
      <c r="F190" s="119">
        <v>47</v>
      </c>
    </row>
    <row r="191" spans="1:6">
      <c r="A191" s="217">
        <v>2013</v>
      </c>
      <c r="B191" s="218" t="s">
        <v>2490</v>
      </c>
      <c r="C191" s="219" t="s">
        <v>93</v>
      </c>
      <c r="D191" s="219" t="s">
        <v>5051</v>
      </c>
      <c r="E191" s="85">
        <v>61</v>
      </c>
      <c r="F191" s="119">
        <v>59.25</v>
      </c>
    </row>
    <row r="192" spans="1:6">
      <c r="A192" s="217">
        <v>2013</v>
      </c>
      <c r="B192" s="218" t="s">
        <v>2490</v>
      </c>
      <c r="C192" s="219" t="s">
        <v>102</v>
      </c>
      <c r="D192" s="219" t="s">
        <v>5051</v>
      </c>
      <c r="E192" s="85">
        <v>3</v>
      </c>
      <c r="F192" s="119">
        <v>2</v>
      </c>
    </row>
    <row r="193" spans="1:6">
      <c r="A193" s="217">
        <v>2013</v>
      </c>
      <c r="B193" s="218" t="s">
        <v>2490</v>
      </c>
      <c r="C193" s="219" t="s">
        <v>105</v>
      </c>
      <c r="D193" s="219" t="s">
        <v>5051</v>
      </c>
      <c r="E193" s="85">
        <v>37</v>
      </c>
      <c r="F193" s="119">
        <v>31.5</v>
      </c>
    </row>
    <row r="194" spans="1:6">
      <c r="A194" s="217">
        <v>2013</v>
      </c>
      <c r="B194" s="218" t="s">
        <v>2490</v>
      </c>
      <c r="C194" s="219" t="s">
        <v>108</v>
      </c>
      <c r="D194" s="219" t="s">
        <v>5051</v>
      </c>
      <c r="E194" s="85">
        <v>29</v>
      </c>
      <c r="F194" s="119">
        <v>24.5</v>
      </c>
    </row>
    <row r="195" spans="1:6">
      <c r="A195" s="217">
        <v>2013</v>
      </c>
      <c r="B195" s="218" t="s">
        <v>2490</v>
      </c>
      <c r="C195" s="219" t="s">
        <v>114</v>
      </c>
      <c r="D195" s="219" t="s">
        <v>5051</v>
      </c>
      <c r="E195" s="85">
        <v>29</v>
      </c>
      <c r="F195" s="119">
        <v>28.5</v>
      </c>
    </row>
    <row r="196" spans="1:6">
      <c r="A196" s="217">
        <v>2013</v>
      </c>
      <c r="B196" s="218" t="s">
        <v>2490</v>
      </c>
      <c r="C196" s="219" t="s">
        <v>121</v>
      </c>
      <c r="D196" s="219" t="s">
        <v>5051</v>
      </c>
      <c r="E196" s="85">
        <v>22</v>
      </c>
      <c r="F196" s="119">
        <v>21</v>
      </c>
    </row>
    <row r="197" spans="1:6">
      <c r="A197" s="217">
        <v>2013</v>
      </c>
      <c r="B197" s="218" t="s">
        <v>2490</v>
      </c>
      <c r="C197" s="219" t="s">
        <v>126</v>
      </c>
      <c r="D197" s="219" t="s">
        <v>5051</v>
      </c>
      <c r="E197" s="85">
        <v>90</v>
      </c>
      <c r="F197" s="119">
        <v>89</v>
      </c>
    </row>
    <row r="198" spans="1:6">
      <c r="A198" s="217">
        <v>2013</v>
      </c>
      <c r="B198" s="218" t="s">
        <v>2490</v>
      </c>
      <c r="C198" s="219" t="s">
        <v>4824</v>
      </c>
      <c r="D198" s="219" t="s">
        <v>5051</v>
      </c>
      <c r="E198" s="85">
        <v>7</v>
      </c>
      <c r="F198" s="119">
        <v>7</v>
      </c>
    </row>
    <row r="199" spans="1:6">
      <c r="A199" s="217">
        <v>2013</v>
      </c>
      <c r="B199" s="218" t="s">
        <v>2490</v>
      </c>
      <c r="C199" s="219" t="s">
        <v>4826</v>
      </c>
      <c r="D199" s="219" t="s">
        <v>5051</v>
      </c>
      <c r="E199" s="85">
        <v>4</v>
      </c>
      <c r="F199" s="119">
        <v>3.5</v>
      </c>
    </row>
    <row r="200" spans="1:6">
      <c r="A200" s="217">
        <v>2013</v>
      </c>
      <c r="B200" s="218" t="s">
        <v>2490</v>
      </c>
      <c r="C200" s="219" t="s">
        <v>145</v>
      </c>
      <c r="D200" s="219" t="s">
        <v>5051</v>
      </c>
      <c r="E200" s="85">
        <v>226</v>
      </c>
      <c r="F200" s="119">
        <v>135.25</v>
      </c>
    </row>
    <row r="201" spans="1:6">
      <c r="A201" s="217">
        <v>2013</v>
      </c>
      <c r="B201" s="218" t="s">
        <v>2490</v>
      </c>
      <c r="C201" s="219" t="s">
        <v>182</v>
      </c>
      <c r="D201" s="219" t="s">
        <v>5051</v>
      </c>
      <c r="E201" s="85">
        <v>187</v>
      </c>
      <c r="F201" s="119">
        <v>78.27500000000002</v>
      </c>
    </row>
    <row r="202" spans="1:6">
      <c r="A202" s="217">
        <v>2013</v>
      </c>
      <c r="B202" s="218" t="s">
        <v>2490</v>
      </c>
      <c r="C202" s="219" t="s">
        <v>191</v>
      </c>
      <c r="D202" s="219" t="s">
        <v>5051</v>
      </c>
      <c r="E202" s="85">
        <v>46</v>
      </c>
      <c r="F202" s="119">
        <v>37.325000000000003</v>
      </c>
    </row>
    <row r="203" spans="1:6">
      <c r="A203" s="217">
        <v>2013</v>
      </c>
      <c r="B203" s="218" t="s">
        <v>2490</v>
      </c>
      <c r="C203" s="219" t="s">
        <v>195</v>
      </c>
      <c r="D203" s="219" t="s">
        <v>5051</v>
      </c>
      <c r="E203" s="85">
        <v>65</v>
      </c>
      <c r="F203" s="119">
        <v>59.5</v>
      </c>
    </row>
    <row r="204" spans="1:6">
      <c r="A204" s="217">
        <v>2013</v>
      </c>
      <c r="B204" s="221" t="s">
        <v>644</v>
      </c>
      <c r="C204" s="219" t="s">
        <v>213</v>
      </c>
      <c r="D204" s="219" t="s">
        <v>5052</v>
      </c>
      <c r="E204" s="85">
        <v>76</v>
      </c>
      <c r="F204" s="222">
        <v>26.53</v>
      </c>
    </row>
    <row r="205" spans="1:6">
      <c r="A205" s="217">
        <v>2013</v>
      </c>
      <c r="B205" s="221" t="s">
        <v>644</v>
      </c>
      <c r="C205" s="219" t="s">
        <v>31</v>
      </c>
      <c r="D205" s="219" t="s">
        <v>5052</v>
      </c>
      <c r="E205" s="85">
        <v>97</v>
      </c>
      <c r="F205" s="222">
        <v>26.35</v>
      </c>
    </row>
    <row r="206" spans="1:6">
      <c r="A206" s="217">
        <v>2013</v>
      </c>
      <c r="B206" s="221" t="s">
        <v>644</v>
      </c>
      <c r="C206" s="219" t="s">
        <v>214</v>
      </c>
      <c r="D206" s="219" t="s">
        <v>5052</v>
      </c>
      <c r="E206" s="85">
        <v>208</v>
      </c>
      <c r="F206" s="222">
        <v>83.6</v>
      </c>
    </row>
    <row r="207" spans="1:6">
      <c r="A207" s="217">
        <v>2013</v>
      </c>
      <c r="B207" s="221" t="s">
        <v>644</v>
      </c>
      <c r="C207" s="219" t="s">
        <v>126</v>
      </c>
      <c r="D207" s="219" t="s">
        <v>5052</v>
      </c>
      <c r="E207" s="85">
        <v>96</v>
      </c>
      <c r="F207" s="222">
        <v>32.950000000000003</v>
      </c>
    </row>
    <row r="208" spans="1:6">
      <c r="A208" s="217">
        <v>2013</v>
      </c>
      <c r="B208" s="221" t="s">
        <v>644</v>
      </c>
      <c r="C208" s="219" t="s">
        <v>213</v>
      </c>
      <c r="D208" s="219" t="s">
        <v>5051</v>
      </c>
      <c r="E208" s="85">
        <v>39</v>
      </c>
      <c r="F208" s="119">
        <v>31</v>
      </c>
    </row>
    <row r="209" spans="1:6">
      <c r="A209" s="217">
        <v>2013</v>
      </c>
      <c r="B209" s="221" t="s">
        <v>644</v>
      </c>
      <c r="C209" s="219" t="s">
        <v>31</v>
      </c>
      <c r="D209" s="219" t="s">
        <v>5051</v>
      </c>
      <c r="E209" s="85">
        <v>66</v>
      </c>
      <c r="F209" s="119">
        <v>65</v>
      </c>
    </row>
    <row r="210" spans="1:6">
      <c r="A210" s="217">
        <v>2013</v>
      </c>
      <c r="B210" s="221" t="s">
        <v>644</v>
      </c>
      <c r="C210" s="219" t="s">
        <v>214</v>
      </c>
      <c r="D210" s="219" t="s">
        <v>5051</v>
      </c>
      <c r="E210" s="85">
        <v>127</v>
      </c>
      <c r="F210" s="119">
        <v>116.5</v>
      </c>
    </row>
    <row r="211" spans="1:6">
      <c r="A211" s="217">
        <v>2013</v>
      </c>
      <c r="B211" s="221" t="s">
        <v>644</v>
      </c>
      <c r="C211" s="219" t="s">
        <v>126</v>
      </c>
      <c r="D211" s="219" t="s">
        <v>5051</v>
      </c>
      <c r="E211" s="85">
        <v>86</v>
      </c>
      <c r="F211" s="119">
        <v>86</v>
      </c>
    </row>
    <row r="212" spans="1:6">
      <c r="A212" s="220">
        <v>2014</v>
      </c>
      <c r="B212" s="218" t="s">
        <v>2490</v>
      </c>
      <c r="C212" s="219" t="s">
        <v>5</v>
      </c>
      <c r="D212" s="219" t="s">
        <v>5052</v>
      </c>
      <c r="E212" s="85">
        <v>240</v>
      </c>
      <c r="F212" s="222">
        <v>101.02500000000003</v>
      </c>
    </row>
    <row r="213" spans="1:6">
      <c r="A213" s="220">
        <v>2014</v>
      </c>
      <c r="B213" s="218" t="s">
        <v>2490</v>
      </c>
      <c r="C213" s="219" t="s">
        <v>12</v>
      </c>
      <c r="D213" s="219" t="s">
        <v>5052</v>
      </c>
      <c r="E213" s="85">
        <v>220</v>
      </c>
      <c r="F213" s="222">
        <v>61.274999999999977</v>
      </c>
    </row>
    <row r="214" spans="1:6">
      <c r="A214" s="220">
        <v>2014</v>
      </c>
      <c r="B214" s="218" t="s">
        <v>2490</v>
      </c>
      <c r="C214" s="219" t="s">
        <v>18</v>
      </c>
      <c r="D214" s="219" t="s">
        <v>5052</v>
      </c>
      <c r="E214" s="85">
        <v>76</v>
      </c>
      <c r="F214" s="222">
        <v>30.725000000000005</v>
      </c>
    </row>
    <row r="215" spans="1:6">
      <c r="A215" s="220">
        <v>2014</v>
      </c>
      <c r="B215" s="218" t="s">
        <v>2490</v>
      </c>
      <c r="C215" s="219" t="s">
        <v>31</v>
      </c>
      <c r="D215" s="219" t="s">
        <v>5052</v>
      </c>
      <c r="E215" s="85">
        <v>250</v>
      </c>
      <c r="F215" s="222">
        <v>47.184999999999995</v>
      </c>
    </row>
    <row r="216" spans="1:6">
      <c r="A216" s="220">
        <v>2014</v>
      </c>
      <c r="B216" s="218" t="s">
        <v>2490</v>
      </c>
      <c r="C216" s="219" t="s">
        <v>52</v>
      </c>
      <c r="D216" s="219" t="s">
        <v>5052</v>
      </c>
      <c r="E216" s="85">
        <v>209</v>
      </c>
      <c r="F216" s="222">
        <v>28.849999999999991</v>
      </c>
    </row>
    <row r="217" spans="1:6">
      <c r="A217" s="220">
        <v>2014</v>
      </c>
      <c r="B217" s="218" t="s">
        <v>2490</v>
      </c>
      <c r="C217" s="219" t="s">
        <v>72</v>
      </c>
      <c r="D217" s="219" t="s">
        <v>5052</v>
      </c>
      <c r="E217" s="85">
        <v>99</v>
      </c>
      <c r="F217" s="222">
        <v>16.630000000000003</v>
      </c>
    </row>
    <row r="218" spans="1:6">
      <c r="A218" s="220">
        <v>2014</v>
      </c>
      <c r="B218" s="218" t="s">
        <v>2490</v>
      </c>
      <c r="C218" s="219" t="s">
        <v>83</v>
      </c>
      <c r="D218" s="219" t="s">
        <v>5052</v>
      </c>
      <c r="E218" s="85">
        <v>53</v>
      </c>
      <c r="F218" s="222">
        <v>11.400000000000002</v>
      </c>
    </row>
    <row r="219" spans="1:6">
      <c r="A219" s="220">
        <v>2014</v>
      </c>
      <c r="B219" s="218" t="s">
        <v>2490</v>
      </c>
      <c r="C219" s="219" t="s">
        <v>93</v>
      </c>
      <c r="D219" s="219" t="s">
        <v>5052</v>
      </c>
      <c r="E219" s="85">
        <v>317</v>
      </c>
      <c r="F219" s="222">
        <v>121.13999999999999</v>
      </c>
    </row>
    <row r="220" spans="1:6">
      <c r="A220" s="220">
        <v>2014</v>
      </c>
      <c r="B220" s="218" t="s">
        <v>2490</v>
      </c>
      <c r="C220" s="219" t="s">
        <v>102</v>
      </c>
      <c r="D220" s="219" t="s">
        <v>5052</v>
      </c>
      <c r="E220" s="85">
        <v>3</v>
      </c>
      <c r="F220" s="222">
        <v>0.4</v>
      </c>
    </row>
    <row r="221" spans="1:6">
      <c r="A221" s="220">
        <v>2014</v>
      </c>
      <c r="B221" s="218" t="s">
        <v>2490</v>
      </c>
      <c r="C221" s="219" t="s">
        <v>105</v>
      </c>
      <c r="D221" s="219" t="s">
        <v>5052</v>
      </c>
      <c r="E221" s="85">
        <v>62</v>
      </c>
      <c r="F221" s="222">
        <v>17.355000000000004</v>
      </c>
    </row>
    <row r="222" spans="1:6">
      <c r="A222" s="220">
        <v>2014</v>
      </c>
      <c r="B222" s="218" t="s">
        <v>2490</v>
      </c>
      <c r="C222" s="219" t="s">
        <v>108</v>
      </c>
      <c r="D222" s="219" t="s">
        <v>5052</v>
      </c>
      <c r="E222" s="85">
        <v>2</v>
      </c>
      <c r="F222" s="222">
        <v>0.2</v>
      </c>
    </row>
    <row r="223" spans="1:6">
      <c r="A223" s="220">
        <v>2014</v>
      </c>
      <c r="B223" s="218" t="s">
        <v>2490</v>
      </c>
      <c r="C223" s="219" t="s">
        <v>114</v>
      </c>
      <c r="D223" s="219" t="s">
        <v>5052</v>
      </c>
      <c r="E223" s="85">
        <v>14</v>
      </c>
      <c r="F223" s="222">
        <v>2.0500000000000003</v>
      </c>
    </row>
    <row r="224" spans="1:6">
      <c r="A224" s="220">
        <v>2014</v>
      </c>
      <c r="B224" s="218" t="s">
        <v>2490</v>
      </c>
      <c r="C224" s="219" t="s">
        <v>121</v>
      </c>
      <c r="D224" s="219" t="s">
        <v>5052</v>
      </c>
      <c r="E224" s="85">
        <v>28</v>
      </c>
      <c r="F224" s="222">
        <v>15.75</v>
      </c>
    </row>
    <row r="225" spans="1:6">
      <c r="A225" s="220">
        <v>2014</v>
      </c>
      <c r="B225" s="218" t="s">
        <v>2490</v>
      </c>
      <c r="C225" s="219" t="s">
        <v>126</v>
      </c>
      <c r="D225" s="219" t="s">
        <v>5052</v>
      </c>
      <c r="E225" s="85">
        <v>251</v>
      </c>
      <c r="F225" s="222">
        <v>61.73</v>
      </c>
    </row>
    <row r="226" spans="1:6">
      <c r="A226" s="220">
        <v>2014</v>
      </c>
      <c r="B226" s="218" t="s">
        <v>2490</v>
      </c>
      <c r="C226" s="219" t="s">
        <v>4824</v>
      </c>
      <c r="D226" s="219" t="s">
        <v>5052</v>
      </c>
      <c r="E226" s="85">
        <v>4</v>
      </c>
      <c r="F226" s="222">
        <v>0.89999999999999991</v>
      </c>
    </row>
    <row r="227" spans="1:6">
      <c r="A227" s="220">
        <v>2014</v>
      </c>
      <c r="B227" s="218" t="s">
        <v>2490</v>
      </c>
      <c r="C227" s="219" t="s">
        <v>145</v>
      </c>
      <c r="D227" s="219" t="s">
        <v>5052</v>
      </c>
      <c r="E227" s="85">
        <v>19</v>
      </c>
      <c r="F227" s="222">
        <v>4.9264999999999999</v>
      </c>
    </row>
    <row r="228" spans="1:6">
      <c r="A228" s="220">
        <v>2014</v>
      </c>
      <c r="B228" s="218" t="s">
        <v>2490</v>
      </c>
      <c r="C228" s="219" t="s">
        <v>191</v>
      </c>
      <c r="D228" s="219" t="s">
        <v>5052</v>
      </c>
      <c r="E228" s="85">
        <v>75</v>
      </c>
      <c r="F228" s="222">
        <v>18.774999999999995</v>
      </c>
    </row>
    <row r="229" spans="1:6">
      <c r="A229" s="220">
        <v>2014</v>
      </c>
      <c r="B229" s="218" t="s">
        <v>2490</v>
      </c>
      <c r="C229" s="219" t="s">
        <v>195</v>
      </c>
      <c r="D229" s="219" t="s">
        <v>5052</v>
      </c>
      <c r="E229" s="85">
        <v>9</v>
      </c>
      <c r="F229" s="222">
        <v>1.95</v>
      </c>
    </row>
    <row r="230" spans="1:6">
      <c r="A230" s="220">
        <v>2014</v>
      </c>
      <c r="B230" s="218" t="s">
        <v>2490</v>
      </c>
      <c r="C230" s="219" t="s">
        <v>5072</v>
      </c>
      <c r="D230" s="219" t="s">
        <v>5051</v>
      </c>
      <c r="E230" s="85">
        <v>10</v>
      </c>
      <c r="F230" s="119">
        <v>10</v>
      </c>
    </row>
    <row r="231" spans="1:6">
      <c r="A231" s="220">
        <v>2014</v>
      </c>
      <c r="B231" s="218" t="s">
        <v>2490</v>
      </c>
      <c r="C231" s="219" t="s">
        <v>5</v>
      </c>
      <c r="D231" s="219" t="s">
        <v>5051</v>
      </c>
      <c r="E231" s="85">
        <v>69</v>
      </c>
      <c r="F231" s="119">
        <v>63</v>
      </c>
    </row>
    <row r="232" spans="1:6">
      <c r="A232" s="220">
        <v>2014</v>
      </c>
      <c r="B232" s="218" t="s">
        <v>2490</v>
      </c>
      <c r="C232" s="219" t="s">
        <v>12</v>
      </c>
      <c r="D232" s="219" t="s">
        <v>5051</v>
      </c>
      <c r="E232" s="85">
        <v>63</v>
      </c>
      <c r="F232" s="119">
        <v>51</v>
      </c>
    </row>
    <row r="233" spans="1:6">
      <c r="A233" s="220">
        <v>2014</v>
      </c>
      <c r="B233" s="218" t="s">
        <v>2490</v>
      </c>
      <c r="C233" s="219" t="s">
        <v>18</v>
      </c>
      <c r="D233" s="219" t="s">
        <v>5051</v>
      </c>
      <c r="E233" s="85">
        <v>153</v>
      </c>
      <c r="F233" s="119">
        <v>149.25</v>
      </c>
    </row>
    <row r="234" spans="1:6">
      <c r="A234" s="220">
        <v>2014</v>
      </c>
      <c r="B234" s="218" t="s">
        <v>2490</v>
      </c>
      <c r="C234" s="219" t="s">
        <v>31</v>
      </c>
      <c r="D234" s="219" t="s">
        <v>5051</v>
      </c>
      <c r="E234" s="85">
        <v>68</v>
      </c>
      <c r="F234" s="119">
        <v>67.5</v>
      </c>
    </row>
    <row r="235" spans="1:6">
      <c r="A235" s="220">
        <v>2014</v>
      </c>
      <c r="B235" s="218" t="s">
        <v>2490</v>
      </c>
      <c r="C235" s="219" t="s">
        <v>52</v>
      </c>
      <c r="D235" s="219" t="s">
        <v>5051</v>
      </c>
      <c r="E235" s="85">
        <v>46</v>
      </c>
      <c r="F235" s="119">
        <v>33</v>
      </c>
    </row>
    <row r="236" spans="1:6">
      <c r="A236" s="220">
        <v>2014</v>
      </c>
      <c r="B236" s="218" t="s">
        <v>2490</v>
      </c>
      <c r="C236" s="219" t="s">
        <v>72</v>
      </c>
      <c r="D236" s="219" t="s">
        <v>5051</v>
      </c>
      <c r="E236" s="85">
        <v>33</v>
      </c>
      <c r="F236" s="119">
        <v>32.5</v>
      </c>
    </row>
    <row r="237" spans="1:6">
      <c r="A237" s="220">
        <v>2014</v>
      </c>
      <c r="B237" s="218" t="s">
        <v>2490</v>
      </c>
      <c r="C237" s="219" t="s">
        <v>83</v>
      </c>
      <c r="D237" s="219" t="s">
        <v>5051</v>
      </c>
      <c r="E237" s="85">
        <v>48</v>
      </c>
      <c r="F237" s="119">
        <v>45.5</v>
      </c>
    </row>
    <row r="238" spans="1:6">
      <c r="A238" s="220">
        <v>2014</v>
      </c>
      <c r="B238" s="218" t="s">
        <v>2490</v>
      </c>
      <c r="C238" s="219" t="s">
        <v>93</v>
      </c>
      <c r="D238" s="219" t="s">
        <v>5051</v>
      </c>
      <c r="E238" s="85">
        <v>64</v>
      </c>
      <c r="F238" s="119">
        <v>61.75</v>
      </c>
    </row>
    <row r="239" spans="1:6">
      <c r="A239" s="220">
        <v>2014</v>
      </c>
      <c r="B239" s="218" t="s">
        <v>2490</v>
      </c>
      <c r="C239" s="219" t="s">
        <v>102</v>
      </c>
      <c r="D239" s="219" t="s">
        <v>5051</v>
      </c>
      <c r="E239" s="85">
        <v>3</v>
      </c>
      <c r="F239" s="119">
        <v>2</v>
      </c>
    </row>
    <row r="240" spans="1:6">
      <c r="A240" s="220">
        <v>2014</v>
      </c>
      <c r="B240" s="218" t="s">
        <v>2490</v>
      </c>
      <c r="C240" s="219" t="s">
        <v>105</v>
      </c>
      <c r="D240" s="219" t="s">
        <v>5051</v>
      </c>
      <c r="E240" s="85">
        <v>32</v>
      </c>
      <c r="F240" s="119">
        <v>29</v>
      </c>
    </row>
    <row r="241" spans="1:6">
      <c r="A241" s="220">
        <v>2014</v>
      </c>
      <c r="B241" s="218" t="s">
        <v>2490</v>
      </c>
      <c r="C241" s="219" t="s">
        <v>108</v>
      </c>
      <c r="D241" s="219" t="s">
        <v>5051</v>
      </c>
      <c r="E241" s="85">
        <v>28</v>
      </c>
      <c r="F241" s="119">
        <v>23.5</v>
      </c>
    </row>
    <row r="242" spans="1:6">
      <c r="A242" s="220">
        <v>2014</v>
      </c>
      <c r="B242" s="218" t="s">
        <v>2490</v>
      </c>
      <c r="C242" s="219" t="s">
        <v>114</v>
      </c>
      <c r="D242" s="219" t="s">
        <v>5051</v>
      </c>
      <c r="E242" s="85">
        <v>25</v>
      </c>
      <c r="F242" s="119">
        <v>24.5</v>
      </c>
    </row>
    <row r="243" spans="1:6">
      <c r="A243" s="220">
        <v>2014</v>
      </c>
      <c r="B243" s="218" t="s">
        <v>2490</v>
      </c>
      <c r="C243" s="219" t="s">
        <v>121</v>
      </c>
      <c r="D243" s="219" t="s">
        <v>5051</v>
      </c>
      <c r="E243" s="85">
        <v>26</v>
      </c>
      <c r="F243" s="119">
        <v>24</v>
      </c>
    </row>
    <row r="244" spans="1:6">
      <c r="A244" s="220">
        <v>2014</v>
      </c>
      <c r="B244" s="218" t="s">
        <v>2490</v>
      </c>
      <c r="C244" s="219" t="s">
        <v>126</v>
      </c>
      <c r="D244" s="219" t="s">
        <v>5051</v>
      </c>
      <c r="E244" s="85">
        <v>96</v>
      </c>
      <c r="F244" s="119">
        <v>95</v>
      </c>
    </row>
    <row r="245" spans="1:6">
      <c r="A245" s="220">
        <v>2014</v>
      </c>
      <c r="B245" s="218" t="s">
        <v>2490</v>
      </c>
      <c r="C245" s="219" t="s">
        <v>4824</v>
      </c>
      <c r="D245" s="219" t="s">
        <v>5051</v>
      </c>
      <c r="E245" s="85">
        <v>7</v>
      </c>
      <c r="F245" s="119">
        <v>7</v>
      </c>
    </row>
    <row r="246" spans="1:6">
      <c r="A246" s="220">
        <v>2014</v>
      </c>
      <c r="B246" s="218" t="s">
        <v>2490</v>
      </c>
      <c r="C246" s="219" t="s">
        <v>4826</v>
      </c>
      <c r="D246" s="219" t="s">
        <v>5051</v>
      </c>
      <c r="E246" s="85">
        <v>6</v>
      </c>
      <c r="F246" s="119">
        <v>5.5</v>
      </c>
    </row>
    <row r="247" spans="1:6">
      <c r="A247" s="220">
        <v>2014</v>
      </c>
      <c r="B247" s="218" t="s">
        <v>2490</v>
      </c>
      <c r="C247" s="219" t="s">
        <v>145</v>
      </c>
      <c r="D247" s="219" t="s">
        <v>5051</v>
      </c>
      <c r="E247" s="85">
        <v>226</v>
      </c>
      <c r="F247" s="119">
        <v>133.375</v>
      </c>
    </row>
    <row r="248" spans="1:6">
      <c r="A248" s="220">
        <v>2014</v>
      </c>
      <c r="B248" s="218" t="s">
        <v>2490</v>
      </c>
      <c r="C248" s="219" t="s">
        <v>182</v>
      </c>
      <c r="D248" s="219" t="s">
        <v>5051</v>
      </c>
      <c r="E248" s="85">
        <v>173</v>
      </c>
      <c r="F248" s="119">
        <v>77.850000000000009</v>
      </c>
    </row>
    <row r="249" spans="1:6">
      <c r="A249" s="220">
        <v>2014</v>
      </c>
      <c r="B249" s="218" t="s">
        <v>2490</v>
      </c>
      <c r="C249" s="219" t="s">
        <v>191</v>
      </c>
      <c r="D249" s="219" t="s">
        <v>5051</v>
      </c>
      <c r="E249" s="85">
        <v>42</v>
      </c>
      <c r="F249" s="119">
        <v>34.5</v>
      </c>
    </row>
    <row r="250" spans="1:6">
      <c r="A250" s="220">
        <v>2014</v>
      </c>
      <c r="B250" s="218" t="s">
        <v>2490</v>
      </c>
      <c r="C250" s="219" t="s">
        <v>195</v>
      </c>
      <c r="D250" s="219" t="s">
        <v>5051</v>
      </c>
      <c r="E250" s="85">
        <v>64</v>
      </c>
      <c r="F250" s="119">
        <v>60.5</v>
      </c>
    </row>
    <row r="251" spans="1:6">
      <c r="A251" s="220">
        <v>2014</v>
      </c>
      <c r="B251" s="221" t="s">
        <v>644</v>
      </c>
      <c r="C251" s="219" t="s">
        <v>213</v>
      </c>
      <c r="D251" s="219" t="s">
        <v>5052</v>
      </c>
      <c r="E251" s="85">
        <v>143</v>
      </c>
      <c r="F251" s="222">
        <v>48.42</v>
      </c>
    </row>
    <row r="252" spans="1:6">
      <c r="A252" s="220">
        <v>2014</v>
      </c>
      <c r="B252" s="221" t="s">
        <v>644</v>
      </c>
      <c r="C252" s="219" t="s">
        <v>31</v>
      </c>
      <c r="D252" s="219" t="s">
        <v>5052</v>
      </c>
      <c r="E252" s="85">
        <v>97</v>
      </c>
      <c r="F252" s="222">
        <v>33.05263157894737</v>
      </c>
    </row>
    <row r="253" spans="1:6">
      <c r="A253" s="220">
        <v>2014</v>
      </c>
      <c r="B253" s="221" t="s">
        <v>644</v>
      </c>
      <c r="C253" s="219" t="s">
        <v>214</v>
      </c>
      <c r="D253" s="219" t="s">
        <v>5052</v>
      </c>
      <c r="E253" s="85">
        <v>230</v>
      </c>
      <c r="F253" s="222">
        <v>92.441578947368427</v>
      </c>
    </row>
    <row r="254" spans="1:6">
      <c r="A254" s="220">
        <v>2014</v>
      </c>
      <c r="B254" s="221" t="s">
        <v>644</v>
      </c>
      <c r="C254" s="219" t="s">
        <v>126</v>
      </c>
      <c r="D254" s="219" t="s">
        <v>5052</v>
      </c>
      <c r="E254" s="85">
        <v>105</v>
      </c>
      <c r="F254" s="222">
        <v>40.578947368421055</v>
      </c>
    </row>
    <row r="255" spans="1:6">
      <c r="A255" s="220">
        <v>2014</v>
      </c>
      <c r="B255" s="221" t="s">
        <v>644</v>
      </c>
      <c r="C255" s="219" t="s">
        <v>213</v>
      </c>
      <c r="D255" s="219" t="s">
        <v>5051</v>
      </c>
      <c r="E255" s="85">
        <v>43</v>
      </c>
      <c r="F255" s="119">
        <v>37</v>
      </c>
    </row>
    <row r="256" spans="1:6">
      <c r="A256" s="220">
        <v>2014</v>
      </c>
      <c r="B256" s="221" t="s">
        <v>644</v>
      </c>
      <c r="C256" s="219" t="s">
        <v>31</v>
      </c>
      <c r="D256" s="219" t="s">
        <v>5051</v>
      </c>
      <c r="E256" s="85">
        <v>67</v>
      </c>
      <c r="F256" s="119">
        <v>65</v>
      </c>
    </row>
    <row r="257" spans="1:6">
      <c r="A257" s="220">
        <v>2014</v>
      </c>
      <c r="B257" s="221" t="s">
        <v>644</v>
      </c>
      <c r="C257" s="219" t="s">
        <v>214</v>
      </c>
      <c r="D257" s="219" t="s">
        <v>5051</v>
      </c>
      <c r="E257" s="85">
        <v>130</v>
      </c>
      <c r="F257" s="119">
        <v>121</v>
      </c>
    </row>
    <row r="258" spans="1:6">
      <c r="A258" s="220">
        <v>2014</v>
      </c>
      <c r="B258" s="221" t="s">
        <v>644</v>
      </c>
      <c r="C258" s="219" t="s">
        <v>126</v>
      </c>
      <c r="D258" s="219" t="s">
        <v>5051</v>
      </c>
      <c r="E258" s="85">
        <v>85</v>
      </c>
      <c r="F258" s="119">
        <v>84.5</v>
      </c>
    </row>
    <row r="259" spans="1:6">
      <c r="A259" s="217">
        <v>2015</v>
      </c>
      <c r="B259" s="218" t="s">
        <v>2490</v>
      </c>
      <c r="C259" s="219" t="s">
        <v>5</v>
      </c>
      <c r="D259" s="219" t="s">
        <v>5052</v>
      </c>
      <c r="E259" s="85">
        <v>230</v>
      </c>
      <c r="F259" s="222">
        <v>98.35</v>
      </c>
    </row>
    <row r="260" spans="1:6">
      <c r="A260" s="217">
        <v>2015</v>
      </c>
      <c r="B260" s="218" t="s">
        <v>2490</v>
      </c>
      <c r="C260" s="219" t="s">
        <v>12</v>
      </c>
      <c r="D260" s="219" t="s">
        <v>5052</v>
      </c>
      <c r="E260" s="85">
        <v>217</v>
      </c>
      <c r="F260" s="222">
        <v>58.858000000000004</v>
      </c>
    </row>
    <row r="261" spans="1:6">
      <c r="A261" s="217">
        <v>2015</v>
      </c>
      <c r="B261" s="218" t="s">
        <v>2490</v>
      </c>
      <c r="C261" s="219" t="s">
        <v>18</v>
      </c>
      <c r="D261" s="219" t="s">
        <v>5052</v>
      </c>
      <c r="E261" s="85">
        <v>83</v>
      </c>
      <c r="F261" s="222">
        <v>36.002499999999998</v>
      </c>
    </row>
    <row r="262" spans="1:6">
      <c r="A262" s="217">
        <v>2015</v>
      </c>
      <c r="B262" s="218" t="s">
        <v>2490</v>
      </c>
      <c r="C262" s="219" t="s">
        <v>31</v>
      </c>
      <c r="D262" s="219" t="s">
        <v>5052</v>
      </c>
      <c r="E262" s="85">
        <v>302</v>
      </c>
      <c r="F262" s="222">
        <v>68.725499999999982</v>
      </c>
    </row>
    <row r="263" spans="1:6">
      <c r="A263" s="217">
        <v>2015</v>
      </c>
      <c r="B263" s="218" t="s">
        <v>2490</v>
      </c>
      <c r="C263" s="219" t="s">
        <v>52</v>
      </c>
      <c r="D263" s="219" t="s">
        <v>5052</v>
      </c>
      <c r="E263" s="85">
        <v>231</v>
      </c>
      <c r="F263" s="222">
        <v>31.866000000000003</v>
      </c>
    </row>
    <row r="264" spans="1:6">
      <c r="A264" s="217">
        <v>2015</v>
      </c>
      <c r="B264" s="218" t="s">
        <v>2490</v>
      </c>
      <c r="C264" s="219" t="s">
        <v>72</v>
      </c>
      <c r="D264" s="219" t="s">
        <v>5052</v>
      </c>
      <c r="E264" s="85">
        <v>83</v>
      </c>
      <c r="F264" s="222">
        <v>17.618000000000002</v>
      </c>
    </row>
    <row r="265" spans="1:6">
      <c r="A265" s="217">
        <v>2015</v>
      </c>
      <c r="B265" s="218" t="s">
        <v>2490</v>
      </c>
      <c r="C265" s="219" t="s">
        <v>83</v>
      </c>
      <c r="D265" s="219" t="s">
        <v>5052</v>
      </c>
      <c r="E265" s="85">
        <v>52</v>
      </c>
      <c r="F265" s="222">
        <v>11.65</v>
      </c>
    </row>
    <row r="266" spans="1:6">
      <c r="A266" s="217">
        <v>2015</v>
      </c>
      <c r="B266" s="218" t="s">
        <v>2490</v>
      </c>
      <c r="C266" s="219" t="s">
        <v>93</v>
      </c>
      <c r="D266" s="219" t="s">
        <v>5052</v>
      </c>
      <c r="E266" s="85">
        <v>315</v>
      </c>
      <c r="F266" s="222">
        <v>124.02350000000001</v>
      </c>
    </row>
    <row r="267" spans="1:6">
      <c r="A267" s="217">
        <v>2015</v>
      </c>
      <c r="B267" s="218" t="s">
        <v>2490</v>
      </c>
      <c r="C267" s="219" t="s">
        <v>102</v>
      </c>
      <c r="D267" s="219" t="s">
        <v>5052</v>
      </c>
      <c r="E267" s="85">
        <v>3</v>
      </c>
      <c r="F267" s="222">
        <v>0.5</v>
      </c>
    </row>
    <row r="268" spans="1:6">
      <c r="A268" s="217">
        <v>2015</v>
      </c>
      <c r="B268" s="218" t="s">
        <v>2490</v>
      </c>
      <c r="C268" s="219" t="s">
        <v>105</v>
      </c>
      <c r="D268" s="219" t="s">
        <v>5052</v>
      </c>
      <c r="E268" s="85">
        <v>72</v>
      </c>
      <c r="F268" s="222">
        <v>20.779</v>
      </c>
    </row>
    <row r="269" spans="1:6">
      <c r="A269" s="217">
        <v>2015</v>
      </c>
      <c r="B269" s="218" t="s">
        <v>2490</v>
      </c>
      <c r="C269" s="219" t="s">
        <v>108</v>
      </c>
      <c r="D269" s="219" t="s">
        <v>5052</v>
      </c>
      <c r="E269" s="85">
        <v>1</v>
      </c>
      <c r="F269" s="222">
        <v>0.1</v>
      </c>
    </row>
    <row r="270" spans="1:6">
      <c r="A270" s="217">
        <v>2015</v>
      </c>
      <c r="B270" s="218" t="s">
        <v>2490</v>
      </c>
      <c r="C270" s="219" t="s">
        <v>114</v>
      </c>
      <c r="D270" s="219" t="s">
        <v>5052</v>
      </c>
      <c r="E270" s="85">
        <v>16</v>
      </c>
      <c r="F270" s="222">
        <v>3.6164999999999998</v>
      </c>
    </row>
    <row r="271" spans="1:6">
      <c r="A271" s="217">
        <v>2015</v>
      </c>
      <c r="B271" s="218" t="s">
        <v>2490</v>
      </c>
      <c r="C271" s="219" t="s">
        <v>121</v>
      </c>
      <c r="D271" s="219" t="s">
        <v>5052</v>
      </c>
      <c r="E271" s="85">
        <v>32</v>
      </c>
      <c r="F271" s="222">
        <v>17</v>
      </c>
    </row>
    <row r="272" spans="1:6">
      <c r="A272" s="217">
        <v>2015</v>
      </c>
      <c r="B272" s="218" t="s">
        <v>2490</v>
      </c>
      <c r="C272" s="219" t="s">
        <v>126</v>
      </c>
      <c r="D272" s="219" t="s">
        <v>5052</v>
      </c>
      <c r="E272" s="85">
        <v>259</v>
      </c>
      <c r="F272" s="222">
        <v>68.13300000000001</v>
      </c>
    </row>
    <row r="273" spans="1:6">
      <c r="A273" s="217">
        <v>2015</v>
      </c>
      <c r="B273" s="218" t="s">
        <v>2490</v>
      </c>
      <c r="C273" s="219" t="s">
        <v>4824</v>
      </c>
      <c r="D273" s="219" t="s">
        <v>5052</v>
      </c>
      <c r="E273" s="85">
        <v>3</v>
      </c>
      <c r="F273" s="222">
        <v>0.6</v>
      </c>
    </row>
    <row r="274" spans="1:6">
      <c r="A274" s="217">
        <v>2015</v>
      </c>
      <c r="B274" s="218" t="s">
        <v>2490</v>
      </c>
      <c r="C274" s="219" t="s">
        <v>145</v>
      </c>
      <c r="D274" s="219" t="s">
        <v>5052</v>
      </c>
      <c r="E274" s="85">
        <v>22</v>
      </c>
      <c r="F274" s="222">
        <v>5.1485000000000003</v>
      </c>
    </row>
    <row r="275" spans="1:6">
      <c r="A275" s="217">
        <v>2015</v>
      </c>
      <c r="B275" s="218" t="s">
        <v>2490</v>
      </c>
      <c r="C275" s="219" t="s">
        <v>191</v>
      </c>
      <c r="D275" s="219" t="s">
        <v>5052</v>
      </c>
      <c r="E275" s="85">
        <v>64</v>
      </c>
      <c r="F275" s="222">
        <v>20.003500000000003</v>
      </c>
    </row>
    <row r="276" spans="1:6">
      <c r="A276" s="217">
        <v>2015</v>
      </c>
      <c r="B276" s="218" t="s">
        <v>2490</v>
      </c>
      <c r="C276" s="219" t="s">
        <v>195</v>
      </c>
      <c r="D276" s="219" t="s">
        <v>5052</v>
      </c>
      <c r="E276" s="85">
        <v>10</v>
      </c>
      <c r="F276" s="222">
        <v>1.85</v>
      </c>
    </row>
    <row r="277" spans="1:6">
      <c r="A277" s="217">
        <v>2015</v>
      </c>
      <c r="B277" s="218" t="s">
        <v>2490</v>
      </c>
      <c r="C277" s="219" t="s">
        <v>5072</v>
      </c>
      <c r="D277" s="219" t="s">
        <v>5051</v>
      </c>
      <c r="E277" s="85">
        <v>8</v>
      </c>
      <c r="F277" s="119">
        <v>8</v>
      </c>
    </row>
    <row r="278" spans="1:6">
      <c r="A278" s="217">
        <v>2015</v>
      </c>
      <c r="B278" s="218" t="s">
        <v>2490</v>
      </c>
      <c r="C278" s="219" t="s">
        <v>5</v>
      </c>
      <c r="D278" s="219" t="s">
        <v>5051</v>
      </c>
      <c r="E278" s="85">
        <v>62</v>
      </c>
      <c r="F278" s="119">
        <v>56</v>
      </c>
    </row>
    <row r="279" spans="1:6">
      <c r="A279" s="217">
        <v>2015</v>
      </c>
      <c r="B279" s="218" t="s">
        <v>2490</v>
      </c>
      <c r="C279" s="219" t="s">
        <v>12</v>
      </c>
      <c r="D279" s="219" t="s">
        <v>5051</v>
      </c>
      <c r="E279" s="85">
        <v>64</v>
      </c>
      <c r="F279" s="119">
        <v>51</v>
      </c>
    </row>
    <row r="280" spans="1:6">
      <c r="A280" s="217">
        <v>2015</v>
      </c>
      <c r="B280" s="218" t="s">
        <v>2490</v>
      </c>
      <c r="C280" s="219" t="s">
        <v>18</v>
      </c>
      <c r="D280" s="219" t="s">
        <v>5051</v>
      </c>
      <c r="E280" s="85">
        <v>148</v>
      </c>
      <c r="F280" s="119">
        <v>142.5</v>
      </c>
    </row>
    <row r="281" spans="1:6">
      <c r="A281" s="217">
        <v>2015</v>
      </c>
      <c r="B281" s="218" t="s">
        <v>2490</v>
      </c>
      <c r="C281" s="219" t="s">
        <v>31</v>
      </c>
      <c r="D281" s="219" t="s">
        <v>5051</v>
      </c>
      <c r="E281" s="85">
        <v>74</v>
      </c>
      <c r="F281" s="119">
        <v>70</v>
      </c>
    </row>
    <row r="282" spans="1:6">
      <c r="A282" s="217">
        <v>2015</v>
      </c>
      <c r="B282" s="218" t="s">
        <v>2490</v>
      </c>
      <c r="C282" s="219" t="s">
        <v>52</v>
      </c>
      <c r="D282" s="219" t="s">
        <v>5051</v>
      </c>
      <c r="E282" s="85">
        <v>49</v>
      </c>
      <c r="F282" s="119">
        <v>35.25</v>
      </c>
    </row>
    <row r="283" spans="1:6">
      <c r="A283" s="217">
        <v>2015</v>
      </c>
      <c r="B283" s="218" t="s">
        <v>2490</v>
      </c>
      <c r="C283" s="219" t="s">
        <v>72</v>
      </c>
      <c r="D283" s="219" t="s">
        <v>5051</v>
      </c>
      <c r="E283" s="85">
        <v>33</v>
      </c>
      <c r="F283" s="119">
        <v>31</v>
      </c>
    </row>
    <row r="284" spans="1:6">
      <c r="A284" s="217">
        <v>2015</v>
      </c>
      <c r="B284" s="218" t="s">
        <v>2490</v>
      </c>
      <c r="C284" s="219" t="s">
        <v>83</v>
      </c>
      <c r="D284" s="219" t="s">
        <v>5051</v>
      </c>
      <c r="E284" s="85">
        <v>48</v>
      </c>
      <c r="F284" s="119">
        <v>40</v>
      </c>
    </row>
    <row r="285" spans="1:6">
      <c r="A285" s="217">
        <v>2015</v>
      </c>
      <c r="B285" s="218" t="s">
        <v>2490</v>
      </c>
      <c r="C285" s="219" t="s">
        <v>93</v>
      </c>
      <c r="D285" s="219" t="s">
        <v>5051</v>
      </c>
      <c r="E285" s="85">
        <v>63</v>
      </c>
      <c r="F285" s="119">
        <v>59.75</v>
      </c>
    </row>
    <row r="286" spans="1:6">
      <c r="A286" s="217">
        <v>2015</v>
      </c>
      <c r="B286" s="218" t="s">
        <v>2490</v>
      </c>
      <c r="C286" s="219" t="s">
        <v>102</v>
      </c>
      <c r="D286" s="219" t="s">
        <v>5051</v>
      </c>
      <c r="E286" s="85">
        <v>3</v>
      </c>
      <c r="F286" s="119">
        <v>2.5</v>
      </c>
    </row>
    <row r="287" spans="1:6">
      <c r="A287" s="217">
        <v>2015</v>
      </c>
      <c r="B287" s="218" t="s">
        <v>2490</v>
      </c>
      <c r="C287" s="219" t="s">
        <v>105</v>
      </c>
      <c r="D287" s="219" t="s">
        <v>5051</v>
      </c>
      <c r="E287" s="85">
        <v>33</v>
      </c>
      <c r="F287" s="119">
        <v>27.5</v>
      </c>
    </row>
    <row r="288" spans="1:6">
      <c r="A288" s="217">
        <v>2015</v>
      </c>
      <c r="B288" s="218" t="s">
        <v>2490</v>
      </c>
      <c r="C288" s="219" t="s">
        <v>108</v>
      </c>
      <c r="D288" s="219" t="s">
        <v>5051</v>
      </c>
      <c r="E288" s="85">
        <v>25</v>
      </c>
      <c r="F288" s="119">
        <v>21.5</v>
      </c>
    </row>
    <row r="289" spans="1:6">
      <c r="A289" s="217">
        <v>2015</v>
      </c>
      <c r="B289" s="218" t="s">
        <v>2490</v>
      </c>
      <c r="C289" s="219" t="s">
        <v>114</v>
      </c>
      <c r="D289" s="219" t="s">
        <v>5051</v>
      </c>
      <c r="E289" s="85">
        <v>27</v>
      </c>
      <c r="F289" s="119">
        <v>25.5</v>
      </c>
    </row>
    <row r="290" spans="1:6">
      <c r="A290" s="217">
        <v>2015</v>
      </c>
      <c r="B290" s="218" t="s">
        <v>2490</v>
      </c>
      <c r="C290" s="219" t="s">
        <v>121</v>
      </c>
      <c r="D290" s="219" t="s">
        <v>5051</v>
      </c>
      <c r="E290" s="85">
        <v>27</v>
      </c>
      <c r="F290" s="119">
        <v>24.5</v>
      </c>
    </row>
    <row r="291" spans="1:6">
      <c r="A291" s="217">
        <v>2015</v>
      </c>
      <c r="B291" s="218" t="s">
        <v>2490</v>
      </c>
      <c r="C291" s="219" t="s">
        <v>126</v>
      </c>
      <c r="D291" s="219" t="s">
        <v>5051</v>
      </c>
      <c r="E291" s="85">
        <v>95</v>
      </c>
      <c r="F291" s="119">
        <v>86.5</v>
      </c>
    </row>
    <row r="292" spans="1:6">
      <c r="A292" s="217">
        <v>2015</v>
      </c>
      <c r="B292" s="218" t="s">
        <v>2490</v>
      </c>
      <c r="C292" s="219" t="s">
        <v>4824</v>
      </c>
      <c r="D292" s="219" t="s">
        <v>5051</v>
      </c>
      <c r="E292" s="85">
        <v>7</v>
      </c>
      <c r="F292" s="119">
        <v>7</v>
      </c>
    </row>
    <row r="293" spans="1:6">
      <c r="A293" s="217">
        <v>2015</v>
      </c>
      <c r="B293" s="218" t="s">
        <v>2490</v>
      </c>
      <c r="C293" s="219" t="s">
        <v>4826</v>
      </c>
      <c r="D293" s="219" t="s">
        <v>5051</v>
      </c>
      <c r="E293" s="85">
        <v>6</v>
      </c>
      <c r="F293" s="119">
        <v>6</v>
      </c>
    </row>
    <row r="294" spans="1:6">
      <c r="A294" s="217">
        <v>2015</v>
      </c>
      <c r="B294" s="218" t="s">
        <v>2490</v>
      </c>
      <c r="C294" s="219" t="s">
        <v>145</v>
      </c>
      <c r="D294" s="219" t="s">
        <v>5051</v>
      </c>
      <c r="E294" s="85">
        <v>218</v>
      </c>
      <c r="F294" s="119">
        <v>124.125</v>
      </c>
    </row>
    <row r="295" spans="1:6">
      <c r="A295" s="217">
        <v>2015</v>
      </c>
      <c r="B295" s="218" t="s">
        <v>2490</v>
      </c>
      <c r="C295" s="219" t="s">
        <v>182</v>
      </c>
      <c r="D295" s="219" t="s">
        <v>5051</v>
      </c>
      <c r="E295" s="85">
        <v>173</v>
      </c>
      <c r="F295" s="119">
        <v>79.150000000000006</v>
      </c>
    </row>
    <row r="296" spans="1:6">
      <c r="A296" s="217">
        <v>2015</v>
      </c>
      <c r="B296" s="218" t="s">
        <v>2490</v>
      </c>
      <c r="C296" s="219" t="s">
        <v>191</v>
      </c>
      <c r="D296" s="219" t="s">
        <v>5051</v>
      </c>
      <c r="E296" s="85">
        <v>40</v>
      </c>
      <c r="F296" s="119">
        <v>30.5</v>
      </c>
    </row>
    <row r="297" spans="1:6">
      <c r="A297" s="217">
        <v>2015</v>
      </c>
      <c r="B297" s="218" t="s">
        <v>2490</v>
      </c>
      <c r="C297" s="219" t="s">
        <v>195</v>
      </c>
      <c r="D297" s="219" t="s">
        <v>5051</v>
      </c>
      <c r="E297" s="85">
        <v>63</v>
      </c>
      <c r="F297" s="119">
        <v>59.5</v>
      </c>
    </row>
    <row r="298" spans="1:6">
      <c r="A298" s="217">
        <v>2015</v>
      </c>
      <c r="B298" s="221" t="s">
        <v>644</v>
      </c>
      <c r="C298" s="219" t="s">
        <v>213</v>
      </c>
      <c r="D298" s="219" t="s">
        <v>5052</v>
      </c>
      <c r="E298" s="85">
        <v>175</v>
      </c>
      <c r="F298" s="222">
        <v>53.055499999999995</v>
      </c>
    </row>
    <row r="299" spans="1:6">
      <c r="A299" s="217">
        <v>2015</v>
      </c>
      <c r="B299" s="221" t="s">
        <v>644</v>
      </c>
      <c r="C299" s="219" t="s">
        <v>31</v>
      </c>
      <c r="D299" s="219" t="s">
        <v>5052</v>
      </c>
      <c r="E299" s="85">
        <v>86</v>
      </c>
      <c r="F299" s="222">
        <v>29.45</v>
      </c>
    </row>
    <row r="300" spans="1:6">
      <c r="A300" s="217">
        <v>2015</v>
      </c>
      <c r="B300" s="221" t="s">
        <v>644</v>
      </c>
      <c r="C300" s="219" t="s">
        <v>214</v>
      </c>
      <c r="D300" s="219" t="s">
        <v>5052</v>
      </c>
      <c r="E300" s="85">
        <v>263</v>
      </c>
      <c r="F300" s="222">
        <v>100.381</v>
      </c>
    </row>
    <row r="301" spans="1:6">
      <c r="A301" s="217">
        <v>2015</v>
      </c>
      <c r="B301" s="221" t="s">
        <v>644</v>
      </c>
      <c r="C301" s="219" t="s">
        <v>126</v>
      </c>
      <c r="D301" s="219" t="s">
        <v>5052</v>
      </c>
      <c r="E301" s="85">
        <v>112</v>
      </c>
      <c r="F301" s="222">
        <v>38.720500000000001</v>
      </c>
    </row>
    <row r="302" spans="1:6">
      <c r="A302" s="217">
        <v>2015</v>
      </c>
      <c r="B302" s="221" t="s">
        <v>644</v>
      </c>
      <c r="C302" s="219" t="s">
        <v>213</v>
      </c>
      <c r="D302" s="219" t="s">
        <v>5051</v>
      </c>
      <c r="E302" s="85">
        <v>47</v>
      </c>
      <c r="F302" s="119">
        <v>40</v>
      </c>
    </row>
    <row r="303" spans="1:6">
      <c r="A303" s="217">
        <v>2015</v>
      </c>
      <c r="B303" s="221" t="s">
        <v>644</v>
      </c>
      <c r="C303" s="219" t="s">
        <v>31</v>
      </c>
      <c r="D303" s="219" t="s">
        <v>5051</v>
      </c>
      <c r="E303" s="85">
        <v>72</v>
      </c>
      <c r="F303" s="119">
        <v>70</v>
      </c>
    </row>
    <row r="304" spans="1:6">
      <c r="A304" s="217">
        <v>2015</v>
      </c>
      <c r="B304" s="221" t="s">
        <v>644</v>
      </c>
      <c r="C304" s="219" t="s">
        <v>214</v>
      </c>
      <c r="D304" s="219" t="s">
        <v>5051</v>
      </c>
      <c r="E304" s="85">
        <v>132</v>
      </c>
      <c r="F304" s="119">
        <v>125</v>
      </c>
    </row>
    <row r="305" spans="1:6">
      <c r="A305" s="217">
        <v>2015</v>
      </c>
      <c r="B305" s="221" t="s">
        <v>644</v>
      </c>
      <c r="C305" s="219" t="s">
        <v>126</v>
      </c>
      <c r="D305" s="219" t="s">
        <v>5051</v>
      </c>
      <c r="E305" s="85">
        <v>85</v>
      </c>
      <c r="F305" s="119">
        <v>84</v>
      </c>
    </row>
    <row r="306" spans="1:6">
      <c r="A306" s="220">
        <v>2016</v>
      </c>
      <c r="B306" s="218" t="s">
        <v>2490</v>
      </c>
      <c r="C306" s="219" t="s">
        <v>5</v>
      </c>
      <c r="D306" s="219" t="s">
        <v>5052</v>
      </c>
      <c r="E306" s="85">
        <v>229</v>
      </c>
      <c r="F306" s="222">
        <v>51.881999999999969</v>
      </c>
    </row>
    <row r="307" spans="1:6">
      <c r="A307" s="220">
        <v>2016</v>
      </c>
      <c r="B307" s="218" t="s">
        <v>2490</v>
      </c>
      <c r="C307" s="219" t="s">
        <v>12</v>
      </c>
      <c r="D307" s="219" t="s">
        <v>5052</v>
      </c>
      <c r="E307" s="85">
        <v>229</v>
      </c>
      <c r="F307" s="222">
        <v>33.816749999999978</v>
      </c>
    </row>
    <row r="308" spans="1:6">
      <c r="A308" s="220">
        <v>2016</v>
      </c>
      <c r="B308" s="218" t="s">
        <v>2490</v>
      </c>
      <c r="C308" s="219" t="s">
        <v>18</v>
      </c>
      <c r="D308" s="219" t="s">
        <v>5052</v>
      </c>
      <c r="E308" s="85">
        <v>86</v>
      </c>
      <c r="F308" s="222">
        <v>19.107000000000006</v>
      </c>
    </row>
    <row r="309" spans="1:6">
      <c r="A309" s="220">
        <v>2016</v>
      </c>
      <c r="B309" s="218" t="s">
        <v>2490</v>
      </c>
      <c r="C309" s="219" t="s">
        <v>31</v>
      </c>
      <c r="D309" s="219" t="s">
        <v>5052</v>
      </c>
      <c r="E309" s="85">
        <v>297</v>
      </c>
      <c r="F309" s="222">
        <v>35.81750000000001</v>
      </c>
    </row>
    <row r="310" spans="1:6">
      <c r="A310" s="220">
        <v>2016</v>
      </c>
      <c r="B310" s="218" t="s">
        <v>2490</v>
      </c>
      <c r="C310" s="219" t="s">
        <v>52</v>
      </c>
      <c r="D310" s="219" t="s">
        <v>5052</v>
      </c>
      <c r="E310" s="85">
        <v>251</v>
      </c>
      <c r="F310" s="222">
        <v>19.457750000000019</v>
      </c>
    </row>
    <row r="311" spans="1:6">
      <c r="A311" s="220">
        <v>2016</v>
      </c>
      <c r="B311" s="218" t="s">
        <v>2490</v>
      </c>
      <c r="C311" s="219" t="s">
        <v>72</v>
      </c>
      <c r="D311" s="219" t="s">
        <v>5052</v>
      </c>
      <c r="E311" s="85">
        <v>100</v>
      </c>
      <c r="F311" s="222">
        <v>10.280749999999998</v>
      </c>
    </row>
    <row r="312" spans="1:6">
      <c r="A312" s="220">
        <v>2016</v>
      </c>
      <c r="B312" s="218" t="s">
        <v>2490</v>
      </c>
      <c r="C312" s="219" t="s">
        <v>83</v>
      </c>
      <c r="D312" s="219" t="s">
        <v>5052</v>
      </c>
      <c r="E312" s="85">
        <v>57</v>
      </c>
      <c r="F312" s="222">
        <v>6.2555000000000005</v>
      </c>
    </row>
    <row r="313" spans="1:6">
      <c r="A313" s="220">
        <v>2016</v>
      </c>
      <c r="B313" s="218" t="s">
        <v>2490</v>
      </c>
      <c r="C313" s="219" t="s">
        <v>93</v>
      </c>
      <c r="D313" s="219" t="s">
        <v>5052</v>
      </c>
      <c r="E313" s="85">
        <v>312</v>
      </c>
      <c r="F313" s="222">
        <v>66.067500000000024</v>
      </c>
    </row>
    <row r="314" spans="1:6">
      <c r="A314" s="220">
        <v>2016</v>
      </c>
      <c r="B314" s="218" t="s">
        <v>2490</v>
      </c>
      <c r="C314" s="219" t="s">
        <v>102</v>
      </c>
      <c r="D314" s="219" t="s">
        <v>5052</v>
      </c>
      <c r="E314" s="85">
        <v>2</v>
      </c>
      <c r="F314" s="222">
        <v>0.16675000000000001</v>
      </c>
    </row>
    <row r="315" spans="1:6">
      <c r="A315" s="220">
        <v>2016</v>
      </c>
      <c r="B315" s="218" t="s">
        <v>2490</v>
      </c>
      <c r="C315" s="219" t="s">
        <v>105</v>
      </c>
      <c r="D315" s="219" t="s">
        <v>5052</v>
      </c>
      <c r="E315" s="85">
        <v>72</v>
      </c>
      <c r="F315" s="222">
        <v>10.854000000000003</v>
      </c>
    </row>
    <row r="316" spans="1:6">
      <c r="A316" s="220">
        <v>2016</v>
      </c>
      <c r="B316" s="218" t="s">
        <v>2490</v>
      </c>
      <c r="C316" s="219" t="s">
        <v>108</v>
      </c>
      <c r="D316" s="219" t="s">
        <v>5052</v>
      </c>
      <c r="E316" s="85">
        <v>3</v>
      </c>
      <c r="F316" s="222">
        <v>0.52500000000000002</v>
      </c>
    </row>
    <row r="317" spans="1:6">
      <c r="A317" s="220">
        <v>2016</v>
      </c>
      <c r="B317" s="218" t="s">
        <v>2490</v>
      </c>
      <c r="C317" s="219" t="s">
        <v>114</v>
      </c>
      <c r="D317" s="219" t="s">
        <v>5052</v>
      </c>
      <c r="E317" s="85">
        <v>24</v>
      </c>
      <c r="F317" s="222">
        <v>2.24125</v>
      </c>
    </row>
    <row r="318" spans="1:6">
      <c r="A318" s="220">
        <v>2016</v>
      </c>
      <c r="B318" s="218" t="s">
        <v>2490</v>
      </c>
      <c r="C318" s="219" t="s">
        <v>121</v>
      </c>
      <c r="D318" s="219" t="s">
        <v>5052</v>
      </c>
      <c r="E318" s="85">
        <v>33</v>
      </c>
      <c r="F318" s="222">
        <v>7.4749999999999979</v>
      </c>
    </row>
    <row r="319" spans="1:6">
      <c r="A319" s="220">
        <v>2016</v>
      </c>
      <c r="B319" s="218" t="s">
        <v>2490</v>
      </c>
      <c r="C319" s="219" t="s">
        <v>126</v>
      </c>
      <c r="D319" s="219" t="s">
        <v>5052</v>
      </c>
      <c r="E319" s="85">
        <v>265</v>
      </c>
      <c r="F319" s="222">
        <v>34.623249999999985</v>
      </c>
    </row>
    <row r="320" spans="1:6">
      <c r="A320" s="220">
        <v>2016</v>
      </c>
      <c r="B320" s="218" t="s">
        <v>2490</v>
      </c>
      <c r="C320" s="219" t="s">
        <v>4824</v>
      </c>
      <c r="D320" s="219" t="s">
        <v>5052</v>
      </c>
      <c r="E320" s="85">
        <v>5</v>
      </c>
      <c r="F320" s="222">
        <v>0.42499999999999999</v>
      </c>
    </row>
    <row r="321" spans="1:6">
      <c r="A321" s="220">
        <v>2016</v>
      </c>
      <c r="B321" s="218" t="s">
        <v>2490</v>
      </c>
      <c r="C321" s="219" t="s">
        <v>145</v>
      </c>
      <c r="D321" s="219" t="s">
        <v>5052</v>
      </c>
      <c r="E321" s="85">
        <v>22</v>
      </c>
      <c r="F321" s="222">
        <v>3.2792499999999993</v>
      </c>
    </row>
    <row r="322" spans="1:6">
      <c r="A322" s="220">
        <v>2016</v>
      </c>
      <c r="B322" s="218" t="s">
        <v>2490</v>
      </c>
      <c r="C322" s="219" t="s">
        <v>191</v>
      </c>
      <c r="D322" s="219" t="s">
        <v>5052</v>
      </c>
      <c r="E322" s="85">
        <v>55</v>
      </c>
      <c r="F322" s="222">
        <v>9.1285000000000007</v>
      </c>
    </row>
    <row r="323" spans="1:6">
      <c r="A323" s="220">
        <v>2016</v>
      </c>
      <c r="B323" s="218" t="s">
        <v>2490</v>
      </c>
      <c r="C323" s="219" t="s">
        <v>195</v>
      </c>
      <c r="D323" s="219" t="s">
        <v>5052</v>
      </c>
      <c r="E323" s="85">
        <v>20</v>
      </c>
      <c r="F323" s="222">
        <v>1.55</v>
      </c>
    </row>
    <row r="324" spans="1:6">
      <c r="A324" s="220">
        <v>2016</v>
      </c>
      <c r="B324" s="218" t="s">
        <v>2490</v>
      </c>
      <c r="C324" s="219" t="s">
        <v>5</v>
      </c>
      <c r="D324" s="219" t="s">
        <v>5051</v>
      </c>
      <c r="E324" s="85">
        <v>60</v>
      </c>
      <c r="F324" s="119">
        <v>56</v>
      </c>
    </row>
    <row r="325" spans="1:6">
      <c r="A325" s="220">
        <v>2016</v>
      </c>
      <c r="B325" s="218" t="s">
        <v>2490</v>
      </c>
      <c r="C325" s="219" t="s">
        <v>12</v>
      </c>
      <c r="D325" s="219" t="s">
        <v>5051</v>
      </c>
      <c r="E325" s="85">
        <v>60</v>
      </c>
      <c r="F325" s="119">
        <v>51</v>
      </c>
    </row>
    <row r="326" spans="1:6">
      <c r="A326" s="220">
        <v>2016</v>
      </c>
      <c r="B326" s="218" t="s">
        <v>2490</v>
      </c>
      <c r="C326" s="219" t="s">
        <v>18</v>
      </c>
      <c r="D326" s="219" t="s">
        <v>5051</v>
      </c>
      <c r="E326" s="85">
        <v>154</v>
      </c>
      <c r="F326" s="119">
        <v>150.5</v>
      </c>
    </row>
    <row r="327" spans="1:6">
      <c r="A327" s="220">
        <v>2016</v>
      </c>
      <c r="B327" s="218" t="s">
        <v>2490</v>
      </c>
      <c r="C327" s="219" t="s">
        <v>31</v>
      </c>
      <c r="D327" s="219" t="s">
        <v>5051</v>
      </c>
      <c r="E327" s="85">
        <v>94</v>
      </c>
      <c r="F327" s="119">
        <v>93.5</v>
      </c>
    </row>
    <row r="328" spans="1:6">
      <c r="A328" s="220">
        <v>2016</v>
      </c>
      <c r="B328" s="218" t="s">
        <v>2490</v>
      </c>
      <c r="C328" s="219" t="s">
        <v>52</v>
      </c>
      <c r="D328" s="219" t="s">
        <v>5051</v>
      </c>
      <c r="E328" s="85">
        <v>46</v>
      </c>
      <c r="F328" s="119">
        <v>32.5</v>
      </c>
    </row>
    <row r="329" spans="1:6">
      <c r="A329" s="220">
        <v>2016</v>
      </c>
      <c r="B329" s="218" t="s">
        <v>2490</v>
      </c>
      <c r="C329" s="219" t="s">
        <v>72</v>
      </c>
      <c r="D329" s="219" t="s">
        <v>5051</v>
      </c>
      <c r="E329" s="85">
        <v>33</v>
      </c>
      <c r="F329" s="119">
        <v>32.5</v>
      </c>
    </row>
    <row r="330" spans="1:6">
      <c r="A330" s="220">
        <v>2016</v>
      </c>
      <c r="B330" s="218" t="s">
        <v>2490</v>
      </c>
      <c r="C330" s="219" t="s">
        <v>83</v>
      </c>
      <c r="D330" s="219" t="s">
        <v>5051</v>
      </c>
      <c r="E330" s="85">
        <v>47</v>
      </c>
      <c r="F330" s="119">
        <v>46</v>
      </c>
    </row>
    <row r="331" spans="1:6">
      <c r="A331" s="220">
        <v>2016</v>
      </c>
      <c r="B331" s="218" t="s">
        <v>2490</v>
      </c>
      <c r="C331" s="219" t="s">
        <v>93</v>
      </c>
      <c r="D331" s="219" t="s">
        <v>5051</v>
      </c>
      <c r="E331" s="85">
        <v>56</v>
      </c>
      <c r="F331" s="119">
        <v>54.25</v>
      </c>
    </row>
    <row r="332" spans="1:6">
      <c r="A332" s="220">
        <v>2016</v>
      </c>
      <c r="B332" s="218" t="s">
        <v>2490</v>
      </c>
      <c r="C332" s="219" t="s">
        <v>102</v>
      </c>
      <c r="D332" s="219" t="s">
        <v>5051</v>
      </c>
      <c r="E332" s="85">
        <v>2</v>
      </c>
      <c r="F332" s="119">
        <v>2</v>
      </c>
    </row>
    <row r="333" spans="1:6">
      <c r="A333" s="220">
        <v>2016</v>
      </c>
      <c r="B333" s="218" t="s">
        <v>2490</v>
      </c>
      <c r="C333" s="219" t="s">
        <v>105</v>
      </c>
      <c r="D333" s="219" t="s">
        <v>5051</v>
      </c>
      <c r="E333" s="85">
        <v>31</v>
      </c>
      <c r="F333" s="119">
        <v>27.5</v>
      </c>
    </row>
    <row r="334" spans="1:6">
      <c r="A334" s="220">
        <v>2016</v>
      </c>
      <c r="B334" s="218" t="s">
        <v>2490</v>
      </c>
      <c r="C334" s="219" t="s">
        <v>108</v>
      </c>
      <c r="D334" s="219" t="s">
        <v>5051</v>
      </c>
      <c r="E334" s="85">
        <v>21</v>
      </c>
      <c r="F334" s="119">
        <v>19</v>
      </c>
    </row>
    <row r="335" spans="1:6">
      <c r="A335" s="220">
        <v>2016</v>
      </c>
      <c r="B335" s="218" t="s">
        <v>2490</v>
      </c>
      <c r="C335" s="219" t="s">
        <v>114</v>
      </c>
      <c r="D335" s="219" t="s">
        <v>5051</v>
      </c>
      <c r="E335" s="85">
        <v>28</v>
      </c>
      <c r="F335" s="119">
        <v>28</v>
      </c>
    </row>
    <row r="336" spans="1:6">
      <c r="A336" s="220">
        <v>2016</v>
      </c>
      <c r="B336" s="218" t="s">
        <v>2490</v>
      </c>
      <c r="C336" s="219" t="s">
        <v>121</v>
      </c>
      <c r="D336" s="219" t="s">
        <v>5051</v>
      </c>
      <c r="E336" s="85">
        <v>26</v>
      </c>
      <c r="F336" s="119">
        <v>24.6</v>
      </c>
    </row>
    <row r="337" spans="1:6">
      <c r="A337" s="220">
        <v>2016</v>
      </c>
      <c r="B337" s="218" t="s">
        <v>2490</v>
      </c>
      <c r="C337" s="219" t="s">
        <v>126</v>
      </c>
      <c r="D337" s="219" t="s">
        <v>5051</v>
      </c>
      <c r="E337" s="85">
        <v>95</v>
      </c>
      <c r="F337" s="119">
        <v>95</v>
      </c>
    </row>
    <row r="338" spans="1:6">
      <c r="A338" s="220">
        <v>2016</v>
      </c>
      <c r="B338" s="218" t="s">
        <v>2490</v>
      </c>
      <c r="C338" s="219" t="s">
        <v>4824</v>
      </c>
      <c r="D338" s="219" t="s">
        <v>5051</v>
      </c>
      <c r="E338" s="85">
        <v>7</v>
      </c>
      <c r="F338" s="119">
        <v>7</v>
      </c>
    </row>
    <row r="339" spans="1:6">
      <c r="A339" s="220">
        <v>2016</v>
      </c>
      <c r="B339" s="218" t="s">
        <v>2490</v>
      </c>
      <c r="C339" s="219" t="s">
        <v>4826</v>
      </c>
      <c r="D339" s="219" t="s">
        <v>5051</v>
      </c>
      <c r="E339" s="85">
        <v>7</v>
      </c>
      <c r="F339" s="119">
        <v>6.5</v>
      </c>
    </row>
    <row r="340" spans="1:6">
      <c r="A340" s="220">
        <v>2016</v>
      </c>
      <c r="B340" s="218" t="s">
        <v>2490</v>
      </c>
      <c r="C340" s="219" t="s">
        <v>145</v>
      </c>
      <c r="D340" s="219" t="s">
        <v>5051</v>
      </c>
      <c r="E340" s="85">
        <v>233</v>
      </c>
      <c r="F340" s="119">
        <v>138.125</v>
      </c>
    </row>
    <row r="341" spans="1:6">
      <c r="A341" s="220">
        <v>2016</v>
      </c>
      <c r="B341" s="218" t="s">
        <v>2490</v>
      </c>
      <c r="C341" s="219" t="s">
        <v>182</v>
      </c>
      <c r="D341" s="219" t="s">
        <v>5051</v>
      </c>
      <c r="E341" s="85">
        <v>172</v>
      </c>
      <c r="F341" s="119">
        <v>78.975000000000051</v>
      </c>
    </row>
    <row r="342" spans="1:6">
      <c r="A342" s="220">
        <v>2016</v>
      </c>
      <c r="B342" s="218" t="s">
        <v>2490</v>
      </c>
      <c r="C342" s="219" t="s">
        <v>191</v>
      </c>
      <c r="D342" s="219" t="s">
        <v>5051</v>
      </c>
      <c r="E342" s="85">
        <v>41</v>
      </c>
      <c r="F342" s="119">
        <v>36</v>
      </c>
    </row>
    <row r="343" spans="1:6">
      <c r="A343" s="220">
        <v>2016</v>
      </c>
      <c r="B343" s="218" t="s">
        <v>2490</v>
      </c>
      <c r="C343" s="219" t="s">
        <v>195</v>
      </c>
      <c r="D343" s="219" t="s">
        <v>5051</v>
      </c>
      <c r="E343" s="85">
        <v>63</v>
      </c>
      <c r="F343" s="119">
        <v>60</v>
      </c>
    </row>
    <row r="344" spans="1:6">
      <c r="A344" s="220">
        <v>2016</v>
      </c>
      <c r="B344" s="221" t="s">
        <v>644</v>
      </c>
      <c r="C344" s="219" t="s">
        <v>213</v>
      </c>
      <c r="D344" s="219" t="s">
        <v>5052</v>
      </c>
      <c r="E344" s="85">
        <v>214</v>
      </c>
      <c r="F344" s="222">
        <v>60.8155</v>
      </c>
    </row>
    <row r="345" spans="1:6">
      <c r="A345" s="220">
        <v>2016</v>
      </c>
      <c r="B345" s="221" t="s">
        <v>644</v>
      </c>
      <c r="C345" s="219" t="s">
        <v>31</v>
      </c>
      <c r="D345" s="219" t="s">
        <v>5052</v>
      </c>
      <c r="E345" s="85">
        <v>94</v>
      </c>
      <c r="F345" s="222">
        <v>30.75</v>
      </c>
    </row>
    <row r="346" spans="1:6">
      <c r="A346" s="220">
        <v>2016</v>
      </c>
      <c r="B346" s="221" t="s">
        <v>644</v>
      </c>
      <c r="C346" s="219" t="s">
        <v>214</v>
      </c>
      <c r="D346" s="219" t="s">
        <v>5052</v>
      </c>
      <c r="E346" s="85">
        <v>290</v>
      </c>
      <c r="F346" s="222">
        <v>103.07899999999999</v>
      </c>
    </row>
    <row r="347" spans="1:6">
      <c r="A347" s="220">
        <v>2016</v>
      </c>
      <c r="B347" s="221" t="s">
        <v>644</v>
      </c>
      <c r="C347" s="219" t="s">
        <v>126</v>
      </c>
      <c r="D347" s="219" t="s">
        <v>5052</v>
      </c>
      <c r="E347" s="85">
        <v>124</v>
      </c>
      <c r="F347" s="222">
        <v>46.216999999999999</v>
      </c>
    </row>
    <row r="348" spans="1:6">
      <c r="A348" s="220">
        <v>2016</v>
      </c>
      <c r="B348" s="221" t="s">
        <v>644</v>
      </c>
      <c r="C348" s="219" t="s">
        <v>213</v>
      </c>
      <c r="D348" s="219" t="s">
        <v>5051</v>
      </c>
      <c r="E348" s="85">
        <v>56</v>
      </c>
      <c r="F348" s="119">
        <v>46.5</v>
      </c>
    </row>
    <row r="349" spans="1:6">
      <c r="A349" s="220">
        <v>2016</v>
      </c>
      <c r="B349" s="221" t="s">
        <v>644</v>
      </c>
      <c r="C349" s="219" t="s">
        <v>31</v>
      </c>
      <c r="D349" s="219" t="s">
        <v>5051</v>
      </c>
      <c r="E349" s="85">
        <v>69</v>
      </c>
      <c r="F349" s="119">
        <v>67.5</v>
      </c>
    </row>
    <row r="350" spans="1:6">
      <c r="A350" s="220">
        <v>2016</v>
      </c>
      <c r="B350" s="221" t="s">
        <v>644</v>
      </c>
      <c r="C350" s="219" t="s">
        <v>214</v>
      </c>
      <c r="D350" s="219" t="s">
        <v>5051</v>
      </c>
      <c r="E350" s="85">
        <v>143</v>
      </c>
      <c r="F350" s="119">
        <v>135.5</v>
      </c>
    </row>
    <row r="351" spans="1:6">
      <c r="A351" s="220">
        <v>2016</v>
      </c>
      <c r="B351" s="221" t="s">
        <v>644</v>
      </c>
      <c r="C351" s="219" t="s">
        <v>126</v>
      </c>
      <c r="D351" s="219" t="s">
        <v>5051</v>
      </c>
      <c r="E351" s="85">
        <v>84</v>
      </c>
      <c r="F351" s="119">
        <v>83</v>
      </c>
    </row>
    <row r="352" spans="1:6">
      <c r="A352" s="220">
        <v>2016</v>
      </c>
      <c r="B352" s="221" t="s">
        <v>644</v>
      </c>
      <c r="C352" s="219" t="s">
        <v>4851</v>
      </c>
      <c r="D352" s="219" t="s">
        <v>5051</v>
      </c>
      <c r="E352" s="85">
        <v>3</v>
      </c>
      <c r="F352" s="119">
        <v>3</v>
      </c>
    </row>
    <row r="353" spans="1:6">
      <c r="A353" s="217">
        <v>2017</v>
      </c>
      <c r="B353" s="218" t="s">
        <v>2490</v>
      </c>
      <c r="C353" s="219" t="s">
        <v>5</v>
      </c>
      <c r="D353" s="219" t="s">
        <v>5052</v>
      </c>
      <c r="E353" s="85">
        <v>225</v>
      </c>
      <c r="F353" s="119">
        <v>44.333249999999985</v>
      </c>
    </row>
    <row r="354" spans="1:6">
      <c r="A354" s="217">
        <v>2017</v>
      </c>
      <c r="B354" s="218" t="s">
        <v>2490</v>
      </c>
      <c r="C354" s="219" t="s">
        <v>12</v>
      </c>
      <c r="D354" s="219" t="s">
        <v>5052</v>
      </c>
      <c r="E354" s="85">
        <v>246</v>
      </c>
      <c r="F354" s="119">
        <v>30.892749999999975</v>
      </c>
    </row>
    <row r="355" spans="1:6">
      <c r="A355" s="217">
        <v>2017</v>
      </c>
      <c r="B355" s="218" t="s">
        <v>2490</v>
      </c>
      <c r="C355" s="219" t="s">
        <v>18</v>
      </c>
      <c r="D355" s="219" t="s">
        <v>5052</v>
      </c>
      <c r="E355" s="85">
        <v>101</v>
      </c>
      <c r="F355" s="119">
        <v>21.258499999999994</v>
      </c>
    </row>
    <row r="356" spans="1:6">
      <c r="A356" s="217">
        <v>2017</v>
      </c>
      <c r="B356" s="218" t="s">
        <v>2490</v>
      </c>
      <c r="C356" s="219" t="s">
        <v>31</v>
      </c>
      <c r="D356" s="219" t="s">
        <v>5052</v>
      </c>
      <c r="E356" s="85">
        <v>304</v>
      </c>
      <c r="F356" s="119">
        <v>35.941749999999999</v>
      </c>
    </row>
    <row r="357" spans="1:6">
      <c r="A357" s="217">
        <v>2017</v>
      </c>
      <c r="B357" s="218" t="s">
        <v>2490</v>
      </c>
      <c r="C357" s="219" t="s">
        <v>52</v>
      </c>
      <c r="D357" s="219" t="s">
        <v>5052</v>
      </c>
      <c r="E357" s="85">
        <v>275</v>
      </c>
      <c r="F357" s="119">
        <v>20.043750000000028</v>
      </c>
    </row>
    <row r="358" spans="1:6">
      <c r="A358" s="217">
        <v>2017</v>
      </c>
      <c r="B358" s="218" t="s">
        <v>2490</v>
      </c>
      <c r="C358" s="219" t="s">
        <v>72</v>
      </c>
      <c r="D358" s="219" t="s">
        <v>5052</v>
      </c>
      <c r="E358" s="85">
        <v>90</v>
      </c>
      <c r="F358" s="119">
        <v>8.8537499999999998</v>
      </c>
    </row>
    <row r="359" spans="1:6">
      <c r="A359" s="217">
        <v>2017</v>
      </c>
      <c r="B359" s="218" t="s">
        <v>2490</v>
      </c>
      <c r="C359" s="219" t="s">
        <v>83</v>
      </c>
      <c r="D359" s="219" t="s">
        <v>5052</v>
      </c>
      <c r="E359" s="85">
        <v>58</v>
      </c>
      <c r="F359" s="119">
        <v>6.5777500000000044</v>
      </c>
    </row>
    <row r="360" spans="1:6">
      <c r="A360" s="217">
        <v>2017</v>
      </c>
      <c r="B360" s="218" t="s">
        <v>2490</v>
      </c>
      <c r="C360" s="219" t="s">
        <v>93</v>
      </c>
      <c r="D360" s="219" t="s">
        <v>5052</v>
      </c>
      <c r="E360" s="85">
        <v>336</v>
      </c>
      <c r="F360" s="119">
        <v>71.669250000000005</v>
      </c>
    </row>
    <row r="361" spans="1:6">
      <c r="A361" s="217">
        <v>2017</v>
      </c>
      <c r="B361" s="218" t="s">
        <v>2490</v>
      </c>
      <c r="C361" s="219" t="s">
        <v>102</v>
      </c>
      <c r="D361" s="219" t="s">
        <v>5052</v>
      </c>
      <c r="E361" s="85">
        <v>6</v>
      </c>
      <c r="F361" s="119">
        <v>0.45550000000000002</v>
      </c>
    </row>
    <row r="362" spans="1:6">
      <c r="A362" s="217">
        <v>2017</v>
      </c>
      <c r="B362" s="218" t="s">
        <v>2490</v>
      </c>
      <c r="C362" s="219" t="s">
        <v>105</v>
      </c>
      <c r="D362" s="219" t="s">
        <v>5052</v>
      </c>
      <c r="E362" s="85">
        <v>71</v>
      </c>
      <c r="F362" s="119">
        <v>10.019500000000001</v>
      </c>
    </row>
    <row r="363" spans="1:6">
      <c r="A363" s="217">
        <v>2017</v>
      </c>
      <c r="B363" s="218" t="s">
        <v>2490</v>
      </c>
      <c r="C363" s="219" t="s">
        <v>114</v>
      </c>
      <c r="D363" s="219" t="s">
        <v>5052</v>
      </c>
      <c r="E363" s="85">
        <v>21</v>
      </c>
      <c r="F363" s="119">
        <v>1.9822500000000003</v>
      </c>
    </row>
    <row r="364" spans="1:6">
      <c r="A364" s="217">
        <v>2017</v>
      </c>
      <c r="B364" s="218" t="s">
        <v>2490</v>
      </c>
      <c r="C364" s="219" t="s">
        <v>121</v>
      </c>
      <c r="D364" s="219" t="s">
        <v>5052</v>
      </c>
      <c r="E364" s="85">
        <v>26</v>
      </c>
      <c r="F364" s="119">
        <v>5.9749999999999996</v>
      </c>
    </row>
    <row r="365" spans="1:6">
      <c r="A365" s="217">
        <v>2017</v>
      </c>
      <c r="B365" s="218" t="s">
        <v>2490</v>
      </c>
      <c r="C365" s="219" t="s">
        <v>126</v>
      </c>
      <c r="D365" s="219" t="s">
        <v>5052</v>
      </c>
      <c r="E365" s="85">
        <v>283</v>
      </c>
      <c r="F365" s="119">
        <v>34.759249999999987</v>
      </c>
    </row>
    <row r="366" spans="1:6">
      <c r="A366" s="217">
        <v>2017</v>
      </c>
      <c r="B366" s="218" t="s">
        <v>2490</v>
      </c>
      <c r="C366" s="219" t="s">
        <v>4824</v>
      </c>
      <c r="D366" s="219" t="s">
        <v>5052</v>
      </c>
      <c r="E366" s="85">
        <v>7</v>
      </c>
      <c r="F366" s="119">
        <v>0.51675000000000004</v>
      </c>
    </row>
    <row r="367" spans="1:6">
      <c r="A367" s="217">
        <v>2017</v>
      </c>
      <c r="B367" s="218" t="s">
        <v>2490</v>
      </c>
      <c r="C367" s="219" t="s">
        <v>145</v>
      </c>
      <c r="D367" s="219" t="s">
        <v>5052</v>
      </c>
      <c r="E367" s="85">
        <v>29</v>
      </c>
      <c r="F367" s="119">
        <v>5.4392499999999995</v>
      </c>
    </row>
    <row r="368" spans="1:6">
      <c r="A368" s="217">
        <v>2017</v>
      </c>
      <c r="B368" s="218" t="s">
        <v>2490</v>
      </c>
      <c r="C368" s="219" t="s">
        <v>191</v>
      </c>
      <c r="D368" s="219" t="s">
        <v>5052</v>
      </c>
      <c r="E368" s="85">
        <v>70</v>
      </c>
      <c r="F368" s="119">
        <v>10.121</v>
      </c>
    </row>
    <row r="369" spans="1:6">
      <c r="A369" s="217">
        <v>2017</v>
      </c>
      <c r="B369" s="218" t="s">
        <v>2490</v>
      </c>
      <c r="C369" s="219" t="s">
        <v>195</v>
      </c>
      <c r="D369" s="219" t="s">
        <v>5052</v>
      </c>
      <c r="E369" s="85">
        <v>20</v>
      </c>
      <c r="F369" s="119">
        <v>1.4500000000000002</v>
      </c>
    </row>
    <row r="370" spans="1:6">
      <c r="A370" s="217">
        <v>2017</v>
      </c>
      <c r="B370" s="218" t="s">
        <v>2490</v>
      </c>
      <c r="C370" s="219" t="s">
        <v>5</v>
      </c>
      <c r="D370" s="219" t="s">
        <v>5051</v>
      </c>
      <c r="E370" s="85">
        <v>63</v>
      </c>
      <c r="F370" s="119">
        <v>60</v>
      </c>
    </row>
    <row r="371" spans="1:6">
      <c r="A371" s="217">
        <v>2017</v>
      </c>
      <c r="B371" s="218" t="s">
        <v>2490</v>
      </c>
      <c r="C371" s="219" t="s">
        <v>12</v>
      </c>
      <c r="D371" s="219" t="s">
        <v>5051</v>
      </c>
      <c r="E371" s="85">
        <v>64</v>
      </c>
      <c r="F371" s="119">
        <v>54</v>
      </c>
    </row>
    <row r="372" spans="1:6">
      <c r="A372" s="217">
        <v>2017</v>
      </c>
      <c r="B372" s="218" t="s">
        <v>2490</v>
      </c>
      <c r="C372" s="219" t="s">
        <v>18</v>
      </c>
      <c r="D372" s="219" t="s">
        <v>5051</v>
      </c>
      <c r="E372" s="85">
        <v>151</v>
      </c>
      <c r="F372" s="119">
        <v>148</v>
      </c>
    </row>
    <row r="373" spans="1:6">
      <c r="A373" s="217">
        <v>2017</v>
      </c>
      <c r="B373" s="218" t="s">
        <v>2490</v>
      </c>
      <c r="C373" s="219" t="s">
        <v>31</v>
      </c>
      <c r="D373" s="219" t="s">
        <v>5051</v>
      </c>
      <c r="E373" s="85">
        <v>91</v>
      </c>
      <c r="F373" s="119">
        <v>90.5</v>
      </c>
    </row>
    <row r="374" spans="1:6">
      <c r="A374" s="217">
        <v>2017</v>
      </c>
      <c r="B374" s="218" t="s">
        <v>2490</v>
      </c>
      <c r="C374" s="219" t="s">
        <v>52</v>
      </c>
      <c r="D374" s="219" t="s">
        <v>5051</v>
      </c>
      <c r="E374" s="85">
        <v>51</v>
      </c>
      <c r="F374" s="119">
        <v>37.25</v>
      </c>
    </row>
    <row r="375" spans="1:6">
      <c r="A375" s="217">
        <v>2017</v>
      </c>
      <c r="B375" s="218" t="s">
        <v>2490</v>
      </c>
      <c r="C375" s="219" t="s">
        <v>72</v>
      </c>
      <c r="D375" s="219" t="s">
        <v>5051</v>
      </c>
      <c r="E375" s="85">
        <v>32</v>
      </c>
      <c r="F375" s="119">
        <v>31.5</v>
      </c>
    </row>
    <row r="376" spans="1:6">
      <c r="A376" s="217">
        <v>2017</v>
      </c>
      <c r="B376" s="218" t="s">
        <v>2490</v>
      </c>
      <c r="C376" s="219" t="s">
        <v>83</v>
      </c>
      <c r="D376" s="219" t="s">
        <v>5051</v>
      </c>
      <c r="E376" s="85">
        <v>48</v>
      </c>
      <c r="F376" s="119">
        <v>47</v>
      </c>
    </row>
    <row r="377" spans="1:6">
      <c r="A377" s="217">
        <v>2017</v>
      </c>
      <c r="B377" s="218" t="s">
        <v>2490</v>
      </c>
      <c r="C377" s="219" t="s">
        <v>93</v>
      </c>
      <c r="D377" s="219" t="s">
        <v>5051</v>
      </c>
      <c r="E377" s="85">
        <v>60</v>
      </c>
      <c r="F377" s="119">
        <v>58.25</v>
      </c>
    </row>
    <row r="378" spans="1:6">
      <c r="A378" s="217">
        <v>2017</v>
      </c>
      <c r="B378" s="218" t="s">
        <v>2490</v>
      </c>
      <c r="C378" s="219" t="s">
        <v>102</v>
      </c>
      <c r="D378" s="219" t="s">
        <v>5051</v>
      </c>
      <c r="E378" s="85">
        <v>2</v>
      </c>
      <c r="F378" s="119">
        <v>2</v>
      </c>
    </row>
    <row r="379" spans="1:6">
      <c r="A379" s="217">
        <v>2017</v>
      </c>
      <c r="B379" s="218" t="s">
        <v>2490</v>
      </c>
      <c r="C379" s="219" t="s">
        <v>105</v>
      </c>
      <c r="D379" s="219" t="s">
        <v>5051</v>
      </c>
      <c r="E379" s="85">
        <v>32</v>
      </c>
      <c r="F379" s="119">
        <v>29</v>
      </c>
    </row>
    <row r="380" spans="1:6">
      <c r="A380" s="217">
        <v>2017</v>
      </c>
      <c r="B380" s="218" t="s">
        <v>2490</v>
      </c>
      <c r="C380" s="219" t="s">
        <v>108</v>
      </c>
      <c r="D380" s="219" t="s">
        <v>5051</v>
      </c>
      <c r="E380" s="85">
        <v>24</v>
      </c>
      <c r="F380" s="119">
        <v>22</v>
      </c>
    </row>
    <row r="381" spans="1:6">
      <c r="A381" s="217">
        <v>2017</v>
      </c>
      <c r="B381" s="218" t="s">
        <v>2490</v>
      </c>
      <c r="C381" s="219" t="s">
        <v>114</v>
      </c>
      <c r="D381" s="219" t="s">
        <v>5051</v>
      </c>
      <c r="E381" s="85">
        <v>28</v>
      </c>
      <c r="F381" s="119">
        <v>28</v>
      </c>
    </row>
    <row r="382" spans="1:6">
      <c r="A382" s="217">
        <v>2017</v>
      </c>
      <c r="B382" s="218" t="s">
        <v>2490</v>
      </c>
      <c r="C382" s="219" t="s">
        <v>121</v>
      </c>
      <c r="D382" s="219" t="s">
        <v>5051</v>
      </c>
      <c r="E382" s="85">
        <v>26</v>
      </c>
      <c r="F382" s="119">
        <v>25.5</v>
      </c>
    </row>
    <row r="383" spans="1:6">
      <c r="A383" s="217">
        <v>2017</v>
      </c>
      <c r="B383" s="218" t="s">
        <v>2490</v>
      </c>
      <c r="C383" s="219" t="s">
        <v>126</v>
      </c>
      <c r="D383" s="219" t="s">
        <v>5051</v>
      </c>
      <c r="E383" s="85">
        <v>98</v>
      </c>
      <c r="F383" s="119">
        <v>98</v>
      </c>
    </row>
    <row r="384" spans="1:6">
      <c r="A384" s="217">
        <v>2017</v>
      </c>
      <c r="B384" s="218" t="s">
        <v>2490</v>
      </c>
      <c r="C384" s="219" t="s">
        <v>4824</v>
      </c>
      <c r="D384" s="219" t="s">
        <v>5051</v>
      </c>
      <c r="E384" s="85">
        <v>7</v>
      </c>
      <c r="F384" s="119">
        <v>7</v>
      </c>
    </row>
    <row r="385" spans="1:6">
      <c r="A385" s="217">
        <v>2017</v>
      </c>
      <c r="B385" s="218" t="s">
        <v>2490</v>
      </c>
      <c r="C385" s="219" t="s">
        <v>4826</v>
      </c>
      <c r="D385" s="219" t="s">
        <v>5051</v>
      </c>
      <c r="E385" s="85">
        <v>7</v>
      </c>
      <c r="F385" s="119">
        <v>7</v>
      </c>
    </row>
    <row r="386" spans="1:6">
      <c r="A386" s="217">
        <v>2017</v>
      </c>
      <c r="B386" s="218" t="s">
        <v>2490</v>
      </c>
      <c r="C386" s="219" t="s">
        <v>145</v>
      </c>
      <c r="D386" s="219" t="s">
        <v>5051</v>
      </c>
      <c r="E386" s="85">
        <v>233</v>
      </c>
      <c r="F386" s="119">
        <v>137</v>
      </c>
    </row>
    <row r="387" spans="1:6">
      <c r="A387" s="217">
        <v>2017</v>
      </c>
      <c r="B387" s="218" t="s">
        <v>2490</v>
      </c>
      <c r="C387" s="219" t="s">
        <v>182</v>
      </c>
      <c r="D387" s="219" t="s">
        <v>5051</v>
      </c>
      <c r="E387" s="85">
        <v>170</v>
      </c>
      <c r="F387" s="119">
        <v>78.98</v>
      </c>
    </row>
    <row r="388" spans="1:6">
      <c r="A388" s="217">
        <v>2017</v>
      </c>
      <c r="B388" s="218" t="s">
        <v>2490</v>
      </c>
      <c r="C388" s="219" t="s">
        <v>191</v>
      </c>
      <c r="D388" s="219" t="s">
        <v>5051</v>
      </c>
      <c r="E388" s="85">
        <v>39</v>
      </c>
      <c r="F388" s="119">
        <v>35</v>
      </c>
    </row>
    <row r="389" spans="1:6">
      <c r="A389" s="217">
        <v>2017</v>
      </c>
      <c r="B389" s="218" t="s">
        <v>2490</v>
      </c>
      <c r="C389" s="219" t="s">
        <v>195</v>
      </c>
      <c r="D389" s="219" t="s">
        <v>5051</v>
      </c>
      <c r="E389" s="85">
        <v>65</v>
      </c>
      <c r="F389" s="119">
        <v>61.5</v>
      </c>
    </row>
    <row r="390" spans="1:6">
      <c r="A390" s="217">
        <v>2017</v>
      </c>
      <c r="B390" s="221" t="s">
        <v>644</v>
      </c>
      <c r="C390" s="219" t="s">
        <v>213</v>
      </c>
      <c r="D390" s="219" t="s">
        <v>5052</v>
      </c>
      <c r="E390" s="85">
        <v>241</v>
      </c>
      <c r="F390" s="222">
        <v>35.325750000000006</v>
      </c>
    </row>
    <row r="391" spans="1:6">
      <c r="A391" s="217">
        <v>2017</v>
      </c>
      <c r="B391" s="221" t="s">
        <v>644</v>
      </c>
      <c r="C391" s="219" t="s">
        <v>31</v>
      </c>
      <c r="D391" s="219" t="s">
        <v>5052</v>
      </c>
      <c r="E391" s="85">
        <v>81</v>
      </c>
      <c r="F391" s="222">
        <v>12.55</v>
      </c>
    </row>
    <row r="392" spans="1:6">
      <c r="A392" s="217">
        <v>2017</v>
      </c>
      <c r="B392" s="221" t="s">
        <v>644</v>
      </c>
      <c r="C392" s="219" t="s">
        <v>214</v>
      </c>
      <c r="D392" s="219" t="s">
        <v>5052</v>
      </c>
      <c r="E392" s="85">
        <v>305</v>
      </c>
      <c r="F392" s="222">
        <v>55.630500000000005</v>
      </c>
    </row>
    <row r="393" spans="1:6">
      <c r="A393" s="217">
        <v>2017</v>
      </c>
      <c r="B393" s="221" t="s">
        <v>644</v>
      </c>
      <c r="C393" s="219" t="s">
        <v>126</v>
      </c>
      <c r="D393" s="219" t="s">
        <v>5052</v>
      </c>
      <c r="E393" s="85">
        <v>118</v>
      </c>
      <c r="F393" s="222">
        <v>20.986000000000001</v>
      </c>
    </row>
    <row r="394" spans="1:6">
      <c r="A394" s="217">
        <v>2017</v>
      </c>
      <c r="B394" s="221" t="s">
        <v>644</v>
      </c>
      <c r="C394" s="219" t="s">
        <v>213</v>
      </c>
      <c r="D394" s="219" t="s">
        <v>5051</v>
      </c>
      <c r="E394" s="219">
        <v>63</v>
      </c>
      <c r="F394" s="219">
        <v>51</v>
      </c>
    </row>
    <row r="395" spans="1:6">
      <c r="A395" s="217">
        <v>2017</v>
      </c>
      <c r="B395" s="221" t="s">
        <v>644</v>
      </c>
      <c r="C395" s="219" t="s">
        <v>31</v>
      </c>
      <c r="D395" s="219" t="s">
        <v>5051</v>
      </c>
      <c r="E395" s="219">
        <v>68</v>
      </c>
      <c r="F395" s="219">
        <v>67</v>
      </c>
    </row>
    <row r="396" spans="1:6">
      <c r="A396" s="217">
        <v>2017</v>
      </c>
      <c r="B396" s="221" t="s">
        <v>644</v>
      </c>
      <c r="C396" s="219" t="s">
        <v>214</v>
      </c>
      <c r="D396" s="219" t="s">
        <v>5051</v>
      </c>
      <c r="E396" s="219">
        <v>142</v>
      </c>
      <c r="F396" s="219">
        <v>135.5</v>
      </c>
    </row>
    <row r="397" spans="1:6">
      <c r="A397" s="217">
        <v>2017</v>
      </c>
      <c r="B397" s="221" t="s">
        <v>644</v>
      </c>
      <c r="C397" s="219" t="s">
        <v>126</v>
      </c>
      <c r="D397" s="219" t="s">
        <v>5051</v>
      </c>
      <c r="E397" s="219">
        <v>94</v>
      </c>
      <c r="F397" s="219">
        <v>93</v>
      </c>
    </row>
    <row r="398" spans="1:6">
      <c r="A398" s="217">
        <v>2017</v>
      </c>
      <c r="B398" s="221" t="s">
        <v>644</v>
      </c>
      <c r="C398" s="219" t="s">
        <v>4851</v>
      </c>
      <c r="D398" s="219" t="s">
        <v>5051</v>
      </c>
      <c r="E398" s="219">
        <v>4</v>
      </c>
      <c r="F398" s="219">
        <v>4</v>
      </c>
    </row>
    <row r="399" spans="1:6">
      <c r="A399" s="220">
        <v>2018</v>
      </c>
      <c r="B399" s="218" t="s">
        <v>2490</v>
      </c>
      <c r="C399" s="219" t="s">
        <v>5</v>
      </c>
      <c r="D399" s="219" t="s">
        <v>5052</v>
      </c>
      <c r="E399" s="85">
        <v>225</v>
      </c>
      <c r="F399" s="119">
        <v>48.243500000000026</v>
      </c>
    </row>
    <row r="400" spans="1:6">
      <c r="A400" s="220">
        <v>2018</v>
      </c>
      <c r="B400" s="218" t="s">
        <v>2490</v>
      </c>
      <c r="C400" s="219" t="s">
        <v>12</v>
      </c>
      <c r="D400" s="219" t="s">
        <v>5052</v>
      </c>
      <c r="E400" s="85">
        <v>270</v>
      </c>
      <c r="F400" s="119">
        <v>36.200999999999986</v>
      </c>
    </row>
    <row r="401" spans="1:6">
      <c r="A401" s="220">
        <v>2018</v>
      </c>
      <c r="B401" s="218" t="s">
        <v>2490</v>
      </c>
      <c r="C401" s="219" t="s">
        <v>18</v>
      </c>
      <c r="D401" s="219" t="s">
        <v>5052</v>
      </c>
      <c r="E401" s="85">
        <v>103</v>
      </c>
      <c r="F401" s="119">
        <v>19.785749999999997</v>
      </c>
    </row>
    <row r="402" spans="1:6">
      <c r="A402" s="220">
        <v>2018</v>
      </c>
      <c r="B402" s="218" t="s">
        <v>2490</v>
      </c>
      <c r="C402" s="219" t="s">
        <v>31</v>
      </c>
      <c r="D402" s="219" t="s">
        <v>5052</v>
      </c>
      <c r="E402" s="85">
        <v>287</v>
      </c>
      <c r="F402" s="119">
        <v>34.14024999999998</v>
      </c>
    </row>
    <row r="403" spans="1:6">
      <c r="A403" s="220">
        <v>2018</v>
      </c>
      <c r="B403" s="218" t="s">
        <v>2490</v>
      </c>
      <c r="C403" s="219" t="s">
        <v>52</v>
      </c>
      <c r="D403" s="219" t="s">
        <v>5052</v>
      </c>
      <c r="E403" s="85">
        <v>289</v>
      </c>
      <c r="F403" s="119">
        <v>20.319499999999998</v>
      </c>
    </row>
    <row r="404" spans="1:6">
      <c r="A404" s="220">
        <v>2018</v>
      </c>
      <c r="B404" s="218" t="s">
        <v>2490</v>
      </c>
      <c r="C404" s="219" t="s">
        <v>72</v>
      </c>
      <c r="D404" s="219" t="s">
        <v>5052</v>
      </c>
      <c r="E404" s="85">
        <v>87</v>
      </c>
      <c r="F404" s="119">
        <v>9.9202500000000029</v>
      </c>
    </row>
    <row r="405" spans="1:6">
      <c r="A405" s="220">
        <v>2018</v>
      </c>
      <c r="B405" s="218" t="s">
        <v>2490</v>
      </c>
      <c r="C405" s="219" t="s">
        <v>83</v>
      </c>
      <c r="D405" s="219" t="s">
        <v>5052</v>
      </c>
      <c r="E405" s="85">
        <v>60</v>
      </c>
      <c r="F405" s="119">
        <v>6.3922499999999998</v>
      </c>
    </row>
    <row r="406" spans="1:6">
      <c r="A406" s="220">
        <v>2018</v>
      </c>
      <c r="B406" s="218" t="s">
        <v>2490</v>
      </c>
      <c r="C406" s="219" t="s">
        <v>93</v>
      </c>
      <c r="D406" s="219" t="s">
        <v>5052</v>
      </c>
      <c r="E406" s="85">
        <v>336</v>
      </c>
      <c r="F406" s="119">
        <v>72.606499999999954</v>
      </c>
    </row>
    <row r="407" spans="1:6">
      <c r="A407" s="220">
        <v>2018</v>
      </c>
      <c r="B407" s="218" t="s">
        <v>2490</v>
      </c>
      <c r="C407" s="219" t="s">
        <v>102</v>
      </c>
      <c r="D407" s="219" t="s">
        <v>5052</v>
      </c>
      <c r="E407" s="85">
        <v>5</v>
      </c>
      <c r="F407" s="119">
        <v>0.52500000000000002</v>
      </c>
    </row>
    <row r="408" spans="1:6">
      <c r="A408" s="220">
        <v>2018</v>
      </c>
      <c r="B408" s="218" t="s">
        <v>2490</v>
      </c>
      <c r="C408" s="219" t="s">
        <v>105</v>
      </c>
      <c r="D408" s="219" t="s">
        <v>5052</v>
      </c>
      <c r="E408" s="85">
        <v>62</v>
      </c>
      <c r="F408" s="119">
        <v>9.7170000000000023</v>
      </c>
    </row>
    <row r="409" spans="1:6">
      <c r="A409" s="220">
        <v>2018</v>
      </c>
      <c r="B409" s="218" t="s">
        <v>2490</v>
      </c>
      <c r="C409" s="219" t="s">
        <v>114</v>
      </c>
      <c r="D409" s="219" t="s">
        <v>5052</v>
      </c>
      <c r="E409" s="85">
        <v>26</v>
      </c>
      <c r="F409" s="119">
        <v>1.6937500000000001</v>
      </c>
    </row>
    <row r="410" spans="1:6">
      <c r="A410" s="220">
        <v>2018</v>
      </c>
      <c r="B410" s="218" t="s">
        <v>2490</v>
      </c>
      <c r="C410" s="219" t="s">
        <v>121</v>
      </c>
      <c r="D410" s="219" t="s">
        <v>5052</v>
      </c>
      <c r="E410" s="85">
        <v>29</v>
      </c>
      <c r="F410" s="119">
        <v>6.32775</v>
      </c>
    </row>
    <row r="411" spans="1:6">
      <c r="A411" s="220">
        <v>2018</v>
      </c>
      <c r="B411" s="218" t="s">
        <v>2490</v>
      </c>
      <c r="C411" s="219" t="s">
        <v>126</v>
      </c>
      <c r="D411" s="219" t="s">
        <v>5052</v>
      </c>
      <c r="E411" s="85">
        <v>291</v>
      </c>
      <c r="F411" s="119">
        <v>38.801000000000023</v>
      </c>
    </row>
    <row r="412" spans="1:6">
      <c r="A412" s="220">
        <v>2018</v>
      </c>
      <c r="B412" s="218" t="s">
        <v>2490</v>
      </c>
      <c r="C412" s="219" t="s">
        <v>145</v>
      </c>
      <c r="D412" s="219" t="s">
        <v>5052</v>
      </c>
      <c r="E412" s="85">
        <v>28</v>
      </c>
      <c r="F412" s="119">
        <v>4.2100000000000009</v>
      </c>
    </row>
    <row r="413" spans="1:6">
      <c r="A413" s="220">
        <v>2018</v>
      </c>
      <c r="B413" s="218" t="s">
        <v>2490</v>
      </c>
      <c r="C413" s="219" t="s">
        <v>191</v>
      </c>
      <c r="D413" s="219" t="s">
        <v>5052</v>
      </c>
      <c r="E413" s="85">
        <v>67</v>
      </c>
      <c r="F413" s="119">
        <v>11.465500000000002</v>
      </c>
    </row>
    <row r="414" spans="1:6">
      <c r="A414" s="220">
        <v>2018</v>
      </c>
      <c r="B414" s="218" t="s">
        <v>2490</v>
      </c>
      <c r="C414" s="219" t="s">
        <v>195</v>
      </c>
      <c r="D414" s="219" t="s">
        <v>5052</v>
      </c>
      <c r="E414" s="85">
        <v>12</v>
      </c>
      <c r="F414" s="119">
        <v>0.95000000000000007</v>
      </c>
    </row>
    <row r="415" spans="1:6">
      <c r="A415" s="220">
        <v>2018</v>
      </c>
      <c r="B415" s="218" t="s">
        <v>2490</v>
      </c>
      <c r="C415" s="219" t="s">
        <v>2010</v>
      </c>
      <c r="D415" s="219" t="s">
        <v>5052</v>
      </c>
      <c r="E415" s="85">
        <v>7</v>
      </c>
      <c r="F415" s="119">
        <v>0.42825000000000002</v>
      </c>
    </row>
    <row r="416" spans="1:6">
      <c r="A416" s="220">
        <v>2018</v>
      </c>
      <c r="B416" s="218" t="s">
        <v>2490</v>
      </c>
      <c r="C416" s="219" t="s">
        <v>2225</v>
      </c>
      <c r="D416" s="219" t="s">
        <v>5052</v>
      </c>
      <c r="E416" s="85">
        <v>1</v>
      </c>
      <c r="F416" s="119">
        <v>3.7499999999999999E-2</v>
      </c>
    </row>
    <row r="417" spans="1:6">
      <c r="A417" s="220">
        <v>2018</v>
      </c>
      <c r="B417" s="218" t="s">
        <v>2490</v>
      </c>
      <c r="C417" s="219" t="s">
        <v>5</v>
      </c>
      <c r="D417" s="219" t="s">
        <v>5051</v>
      </c>
      <c r="E417" s="85">
        <v>60</v>
      </c>
      <c r="F417" s="119">
        <v>58</v>
      </c>
    </row>
    <row r="418" spans="1:6">
      <c r="A418" s="220">
        <v>2018</v>
      </c>
      <c r="B418" s="218" t="s">
        <v>2490</v>
      </c>
      <c r="C418" s="219" t="s">
        <v>12</v>
      </c>
      <c r="D418" s="219" t="s">
        <v>5051</v>
      </c>
      <c r="E418" s="85">
        <v>61</v>
      </c>
      <c r="F418" s="119">
        <v>52.5</v>
      </c>
    </row>
    <row r="419" spans="1:6">
      <c r="A419" s="220">
        <v>2018</v>
      </c>
      <c r="B419" s="218" t="s">
        <v>2490</v>
      </c>
      <c r="C419" s="219" t="s">
        <v>18</v>
      </c>
      <c r="D419" s="219" t="s">
        <v>5051</v>
      </c>
      <c r="E419" s="85">
        <v>154</v>
      </c>
      <c r="F419" s="119">
        <v>151</v>
      </c>
    </row>
    <row r="420" spans="1:6">
      <c r="A420" s="220">
        <v>2018</v>
      </c>
      <c r="B420" s="218" t="s">
        <v>2490</v>
      </c>
      <c r="C420" s="219" t="s">
        <v>31</v>
      </c>
      <c r="D420" s="219" t="s">
        <v>5051</v>
      </c>
      <c r="E420" s="85">
        <v>72</v>
      </c>
      <c r="F420" s="119">
        <v>71.5</v>
      </c>
    </row>
    <row r="421" spans="1:6">
      <c r="A421" s="220">
        <v>2018</v>
      </c>
      <c r="B421" s="218" t="s">
        <v>2490</v>
      </c>
      <c r="C421" s="219" t="s">
        <v>52</v>
      </c>
      <c r="D421" s="219" t="s">
        <v>5051</v>
      </c>
      <c r="E421" s="85">
        <v>49</v>
      </c>
      <c r="F421" s="119">
        <v>39</v>
      </c>
    </row>
    <row r="422" spans="1:6">
      <c r="A422" s="220">
        <v>2018</v>
      </c>
      <c r="B422" s="218" t="s">
        <v>2490</v>
      </c>
      <c r="C422" s="219" t="s">
        <v>72</v>
      </c>
      <c r="D422" s="219" t="s">
        <v>5051</v>
      </c>
      <c r="E422" s="85">
        <v>36</v>
      </c>
      <c r="F422" s="119">
        <v>35.024999999999999</v>
      </c>
    </row>
    <row r="423" spans="1:6">
      <c r="A423" s="220">
        <v>2018</v>
      </c>
      <c r="B423" s="218" t="s">
        <v>2490</v>
      </c>
      <c r="C423" s="219" t="s">
        <v>83</v>
      </c>
      <c r="D423" s="219" t="s">
        <v>5051</v>
      </c>
      <c r="E423" s="85">
        <v>51</v>
      </c>
      <c r="F423" s="119">
        <v>50</v>
      </c>
    </row>
    <row r="424" spans="1:6">
      <c r="A424" s="220">
        <v>2018</v>
      </c>
      <c r="B424" s="218" t="s">
        <v>2490</v>
      </c>
      <c r="C424" s="219" t="s">
        <v>93</v>
      </c>
      <c r="D424" s="219" t="s">
        <v>5051</v>
      </c>
      <c r="E424" s="85">
        <v>59</v>
      </c>
      <c r="F424" s="119">
        <v>57.75</v>
      </c>
    </row>
    <row r="425" spans="1:6">
      <c r="A425" s="220">
        <v>2018</v>
      </c>
      <c r="B425" s="218" t="s">
        <v>2490</v>
      </c>
      <c r="C425" s="219" t="s">
        <v>102</v>
      </c>
      <c r="D425" s="219" t="s">
        <v>5051</v>
      </c>
      <c r="E425" s="85">
        <v>4</v>
      </c>
      <c r="F425" s="119">
        <v>2.5499999999999998</v>
      </c>
    </row>
    <row r="426" spans="1:6">
      <c r="A426" s="220">
        <v>2018</v>
      </c>
      <c r="B426" s="218" t="s">
        <v>2490</v>
      </c>
      <c r="C426" s="219" t="s">
        <v>105</v>
      </c>
      <c r="D426" s="219" t="s">
        <v>5051</v>
      </c>
      <c r="E426" s="85">
        <v>29</v>
      </c>
      <c r="F426" s="119">
        <v>26.5</v>
      </c>
    </row>
    <row r="427" spans="1:6">
      <c r="A427" s="220">
        <v>2018</v>
      </c>
      <c r="B427" s="218" t="s">
        <v>2490</v>
      </c>
      <c r="C427" s="219" t="s">
        <v>108</v>
      </c>
      <c r="D427" s="219" t="s">
        <v>5051</v>
      </c>
      <c r="E427" s="85">
        <v>23</v>
      </c>
      <c r="F427" s="119">
        <v>21.5</v>
      </c>
    </row>
    <row r="428" spans="1:6">
      <c r="A428" s="220">
        <v>2018</v>
      </c>
      <c r="B428" s="218" t="s">
        <v>2490</v>
      </c>
      <c r="C428" s="219" t="s">
        <v>114</v>
      </c>
      <c r="D428" s="219" t="s">
        <v>5051</v>
      </c>
      <c r="E428" s="85">
        <v>29</v>
      </c>
      <c r="F428" s="119">
        <v>29</v>
      </c>
    </row>
    <row r="429" spans="1:6">
      <c r="A429" s="220">
        <v>2018</v>
      </c>
      <c r="B429" s="218" t="s">
        <v>2490</v>
      </c>
      <c r="C429" s="219" t="s">
        <v>121</v>
      </c>
      <c r="D429" s="219" t="s">
        <v>5051</v>
      </c>
      <c r="E429" s="85">
        <v>24</v>
      </c>
      <c r="F429" s="119">
        <v>23.15</v>
      </c>
    </row>
    <row r="430" spans="1:6">
      <c r="A430" s="220">
        <v>2018</v>
      </c>
      <c r="B430" s="218" t="s">
        <v>2490</v>
      </c>
      <c r="C430" s="219" t="s">
        <v>126</v>
      </c>
      <c r="D430" s="219" t="s">
        <v>5051</v>
      </c>
      <c r="E430" s="85">
        <v>97</v>
      </c>
      <c r="F430" s="119">
        <v>97</v>
      </c>
    </row>
    <row r="431" spans="1:6">
      <c r="A431" s="220">
        <v>2018</v>
      </c>
      <c r="B431" s="218" t="s">
        <v>2490</v>
      </c>
      <c r="C431" s="219" t="s">
        <v>145</v>
      </c>
      <c r="D431" s="219" t="s">
        <v>5051</v>
      </c>
      <c r="E431" s="85">
        <v>242</v>
      </c>
      <c r="F431" s="119">
        <v>139.875</v>
      </c>
    </row>
    <row r="432" spans="1:6">
      <c r="A432" s="220">
        <v>2018</v>
      </c>
      <c r="B432" s="218" t="s">
        <v>2490</v>
      </c>
      <c r="C432" s="219" t="s">
        <v>182</v>
      </c>
      <c r="D432" s="219" t="s">
        <v>5051</v>
      </c>
      <c r="E432" s="85">
        <v>170</v>
      </c>
      <c r="F432" s="119">
        <v>78.724999999999937</v>
      </c>
    </row>
    <row r="433" spans="1:6">
      <c r="A433" s="220">
        <v>2018</v>
      </c>
      <c r="B433" s="218" t="s">
        <v>2490</v>
      </c>
      <c r="C433" s="219" t="s">
        <v>191</v>
      </c>
      <c r="D433" s="219" t="s">
        <v>5051</v>
      </c>
      <c r="E433" s="85">
        <v>34</v>
      </c>
      <c r="F433" s="119">
        <v>31.5</v>
      </c>
    </row>
    <row r="434" spans="1:6">
      <c r="A434" s="220">
        <v>2018</v>
      </c>
      <c r="B434" s="218" t="s">
        <v>2490</v>
      </c>
      <c r="C434" s="219" t="s">
        <v>195</v>
      </c>
      <c r="D434" s="219" t="s">
        <v>5051</v>
      </c>
      <c r="E434" s="85">
        <v>66</v>
      </c>
      <c r="F434" s="119">
        <v>60.699999999999996</v>
      </c>
    </row>
    <row r="435" spans="1:6">
      <c r="A435" s="220">
        <v>2018</v>
      </c>
      <c r="B435" s="218" t="s">
        <v>2490</v>
      </c>
      <c r="C435" s="219" t="s">
        <v>2010</v>
      </c>
      <c r="D435" s="219" t="s">
        <v>5051</v>
      </c>
      <c r="E435" s="85">
        <v>33</v>
      </c>
      <c r="F435" s="119">
        <v>33</v>
      </c>
    </row>
    <row r="436" spans="1:6">
      <c r="A436" s="220">
        <v>2018</v>
      </c>
      <c r="B436" s="221" t="s">
        <v>644</v>
      </c>
      <c r="C436" s="219" t="s">
        <v>213</v>
      </c>
      <c r="D436" s="219" t="s">
        <v>5052</v>
      </c>
      <c r="E436" s="85">
        <v>279</v>
      </c>
      <c r="F436" s="119">
        <v>84.421999999999997</v>
      </c>
    </row>
    <row r="437" spans="1:6">
      <c r="A437" s="220">
        <v>2018</v>
      </c>
      <c r="B437" s="221" t="s">
        <v>644</v>
      </c>
      <c r="C437" s="219" t="s">
        <v>31</v>
      </c>
      <c r="D437" s="219" t="s">
        <v>5052</v>
      </c>
      <c r="E437" s="85">
        <v>91</v>
      </c>
      <c r="F437" s="119">
        <v>21.95</v>
      </c>
    </row>
    <row r="438" spans="1:6">
      <c r="A438" s="220">
        <v>2018</v>
      </c>
      <c r="B438" s="221" t="s">
        <v>644</v>
      </c>
      <c r="C438" s="219" t="s">
        <v>214</v>
      </c>
      <c r="D438" s="219" t="s">
        <v>5052</v>
      </c>
      <c r="E438" s="85">
        <v>310</v>
      </c>
      <c r="F438" s="119">
        <v>106.1615</v>
      </c>
    </row>
    <row r="439" spans="1:6">
      <c r="A439" s="220">
        <v>2018</v>
      </c>
      <c r="B439" s="221" t="s">
        <v>644</v>
      </c>
      <c r="C439" s="219" t="s">
        <v>126</v>
      </c>
      <c r="D439" s="219" t="s">
        <v>5052</v>
      </c>
      <c r="E439" s="85">
        <v>138</v>
      </c>
      <c r="F439" s="119">
        <v>49.493000000000002</v>
      </c>
    </row>
    <row r="440" spans="1:6">
      <c r="A440" s="220">
        <v>2018</v>
      </c>
      <c r="B440" s="221" t="s">
        <v>644</v>
      </c>
      <c r="C440" s="219" t="s">
        <v>213</v>
      </c>
      <c r="D440" s="219" t="s">
        <v>5051</v>
      </c>
      <c r="E440" s="85">
        <v>73</v>
      </c>
      <c r="F440" s="119">
        <v>56</v>
      </c>
    </row>
    <row r="441" spans="1:6">
      <c r="A441" s="220">
        <v>2018</v>
      </c>
      <c r="B441" s="221" t="s">
        <v>644</v>
      </c>
      <c r="C441" s="219" t="s">
        <v>31</v>
      </c>
      <c r="D441" s="219" t="s">
        <v>5051</v>
      </c>
      <c r="E441" s="85">
        <v>61</v>
      </c>
      <c r="F441" s="119">
        <v>60.5</v>
      </c>
    </row>
    <row r="442" spans="1:6">
      <c r="A442" s="220">
        <v>2018</v>
      </c>
      <c r="B442" s="221" t="s">
        <v>644</v>
      </c>
      <c r="C442" s="219" t="s">
        <v>214</v>
      </c>
      <c r="D442" s="219" t="s">
        <v>5051</v>
      </c>
      <c r="E442" s="85">
        <v>138</v>
      </c>
      <c r="F442" s="119">
        <v>132</v>
      </c>
    </row>
    <row r="443" spans="1:6">
      <c r="A443" s="220">
        <v>2018</v>
      </c>
      <c r="B443" s="221" t="s">
        <v>644</v>
      </c>
      <c r="C443" s="219" t="s">
        <v>126</v>
      </c>
      <c r="D443" s="219" t="s">
        <v>5051</v>
      </c>
      <c r="E443" s="85">
        <v>96</v>
      </c>
      <c r="F443" s="119">
        <v>94</v>
      </c>
    </row>
    <row r="444" spans="1:6">
      <c r="A444" s="220">
        <v>2018</v>
      </c>
      <c r="B444" s="221" t="s">
        <v>644</v>
      </c>
      <c r="C444" s="219" t="s">
        <v>1984</v>
      </c>
      <c r="D444" s="219" t="s">
        <v>5051</v>
      </c>
      <c r="E444" s="85">
        <v>4</v>
      </c>
      <c r="F444" s="119">
        <v>4</v>
      </c>
    </row>
  </sheetData>
  <autoFilter ref="A1:F444"/>
  <sortState ref="A2:F444">
    <sortCondition ref="A2:A444"/>
    <sortCondition descending="1" ref="B2:B444"/>
    <sortCondition ref="D2:D444"/>
    <sortCondition ref="C2:C444"/>
  </sortState>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9ED6"/>
  </sheetPr>
  <dimension ref="A1:F1029"/>
  <sheetViews>
    <sheetView zoomScale="85" zoomScaleNormal="85" workbookViewId="0">
      <pane ySplit="1" topLeftCell="A948" activePane="bottomLeft" state="frozen"/>
      <selection pane="bottomLeft" activeCell="D526" sqref="D526:D1029"/>
    </sheetView>
  </sheetViews>
  <sheetFormatPr baseColWidth="10" defaultRowHeight="16.5"/>
  <cols>
    <col min="1" max="1" width="8.75" customWidth="1"/>
    <col min="2" max="2" width="11" bestFit="1" customWidth="1"/>
    <col min="3" max="3" width="46.375" bestFit="1" customWidth="1"/>
    <col min="4" max="4" width="14.875" bestFit="1" customWidth="1"/>
    <col min="5" max="5" width="8.5" bestFit="1" customWidth="1"/>
    <col min="6" max="6" width="12" bestFit="1" customWidth="1"/>
  </cols>
  <sheetData>
    <row r="1" spans="1:6">
      <c r="A1" s="214" t="s">
        <v>3429</v>
      </c>
      <c r="B1" s="215" t="s">
        <v>228</v>
      </c>
      <c r="C1" s="215" t="s">
        <v>5094</v>
      </c>
      <c r="D1" s="215" t="s">
        <v>5050</v>
      </c>
      <c r="E1" s="215" t="s">
        <v>5053</v>
      </c>
      <c r="F1" s="214" t="s">
        <v>3886</v>
      </c>
    </row>
    <row r="2" spans="1:6">
      <c r="A2" s="220">
        <v>2007</v>
      </c>
      <c r="B2" s="218" t="s">
        <v>2490</v>
      </c>
      <c r="C2" s="219" t="s">
        <v>5075</v>
      </c>
      <c r="D2" s="219" t="s">
        <v>5051</v>
      </c>
      <c r="E2" s="219" t="s">
        <v>5054</v>
      </c>
      <c r="F2" s="85">
        <v>5</v>
      </c>
    </row>
    <row r="3" spans="1:6">
      <c r="A3" s="220">
        <v>2007</v>
      </c>
      <c r="B3" s="218" t="s">
        <v>2490</v>
      </c>
      <c r="C3" s="219" t="s">
        <v>5</v>
      </c>
      <c r="D3" s="219" t="s">
        <v>5051</v>
      </c>
      <c r="E3" s="219" t="s">
        <v>5054</v>
      </c>
      <c r="F3" s="85">
        <v>26</v>
      </c>
    </row>
    <row r="4" spans="1:6">
      <c r="A4" s="220">
        <v>2007</v>
      </c>
      <c r="B4" s="218" t="s">
        <v>2490</v>
      </c>
      <c r="C4" s="219" t="s">
        <v>12</v>
      </c>
      <c r="D4" s="219" t="s">
        <v>5051</v>
      </c>
      <c r="E4" s="219" t="s">
        <v>5054</v>
      </c>
      <c r="F4" s="85">
        <v>20</v>
      </c>
    </row>
    <row r="5" spans="1:6">
      <c r="A5" s="220">
        <v>2007</v>
      </c>
      <c r="B5" s="218" t="s">
        <v>2490</v>
      </c>
      <c r="C5" s="219" t="s">
        <v>18</v>
      </c>
      <c r="D5" s="219" t="s">
        <v>5051</v>
      </c>
      <c r="E5" s="219" t="s">
        <v>5054</v>
      </c>
      <c r="F5" s="85">
        <v>90</v>
      </c>
    </row>
    <row r="6" spans="1:6">
      <c r="A6" s="220">
        <v>2007</v>
      </c>
      <c r="B6" s="218" t="s">
        <v>2490</v>
      </c>
      <c r="C6" s="219" t="s">
        <v>31</v>
      </c>
      <c r="D6" s="219" t="s">
        <v>5051</v>
      </c>
      <c r="E6" s="219" t="s">
        <v>5054</v>
      </c>
      <c r="F6" s="85">
        <v>23</v>
      </c>
    </row>
    <row r="7" spans="1:6">
      <c r="A7" s="220">
        <v>2007</v>
      </c>
      <c r="B7" s="218" t="s">
        <v>2490</v>
      </c>
      <c r="C7" s="219" t="s">
        <v>52</v>
      </c>
      <c r="D7" s="219" t="s">
        <v>5051</v>
      </c>
      <c r="E7" s="219" t="s">
        <v>5054</v>
      </c>
      <c r="F7" s="85">
        <v>28</v>
      </c>
    </row>
    <row r="8" spans="1:6">
      <c r="A8" s="220">
        <v>2007</v>
      </c>
      <c r="B8" s="218" t="s">
        <v>2490</v>
      </c>
      <c r="C8" s="219" t="s">
        <v>72</v>
      </c>
      <c r="D8" s="219" t="s">
        <v>5051</v>
      </c>
      <c r="E8" s="219" t="s">
        <v>5054</v>
      </c>
      <c r="F8" s="85">
        <v>10</v>
      </c>
    </row>
    <row r="9" spans="1:6">
      <c r="A9" s="220">
        <v>2007</v>
      </c>
      <c r="B9" s="218" t="s">
        <v>2490</v>
      </c>
      <c r="C9" s="219" t="s">
        <v>83</v>
      </c>
      <c r="D9" s="219" t="s">
        <v>5051</v>
      </c>
      <c r="E9" s="219" t="s">
        <v>5054</v>
      </c>
      <c r="F9" s="85">
        <v>17</v>
      </c>
    </row>
    <row r="10" spans="1:6">
      <c r="A10" s="220">
        <v>2007</v>
      </c>
      <c r="B10" s="218" t="s">
        <v>2490</v>
      </c>
      <c r="C10" s="219" t="s">
        <v>93</v>
      </c>
      <c r="D10" s="219" t="s">
        <v>5051</v>
      </c>
      <c r="E10" s="219" t="s">
        <v>5054</v>
      </c>
      <c r="F10" s="85">
        <v>44</v>
      </c>
    </row>
    <row r="11" spans="1:6">
      <c r="A11" s="220">
        <v>2007</v>
      </c>
      <c r="B11" s="218" t="s">
        <v>2490</v>
      </c>
      <c r="C11" s="219" t="s">
        <v>105</v>
      </c>
      <c r="D11" s="219" t="s">
        <v>5051</v>
      </c>
      <c r="E11" s="219" t="s">
        <v>5054</v>
      </c>
      <c r="F11" s="85">
        <v>33</v>
      </c>
    </row>
    <row r="12" spans="1:6">
      <c r="A12" s="220">
        <v>2007</v>
      </c>
      <c r="B12" s="218" t="s">
        <v>2490</v>
      </c>
      <c r="C12" s="219" t="s">
        <v>108</v>
      </c>
      <c r="D12" s="219" t="s">
        <v>5051</v>
      </c>
      <c r="E12" s="219" t="s">
        <v>5054</v>
      </c>
      <c r="F12" s="85">
        <v>29</v>
      </c>
    </row>
    <row r="13" spans="1:6">
      <c r="A13" s="220">
        <v>2007</v>
      </c>
      <c r="B13" s="218" t="s">
        <v>2490</v>
      </c>
      <c r="C13" s="219" t="s">
        <v>114</v>
      </c>
      <c r="D13" s="219" t="s">
        <v>5051</v>
      </c>
      <c r="E13" s="219" t="s">
        <v>5054</v>
      </c>
      <c r="F13" s="85">
        <v>7</v>
      </c>
    </row>
    <row r="14" spans="1:6">
      <c r="A14" s="220">
        <v>2007</v>
      </c>
      <c r="B14" s="218" t="s">
        <v>2490</v>
      </c>
      <c r="C14" s="219" t="s">
        <v>121</v>
      </c>
      <c r="D14" s="219" t="s">
        <v>5051</v>
      </c>
      <c r="E14" s="219" t="s">
        <v>5054</v>
      </c>
      <c r="F14" s="85">
        <v>7</v>
      </c>
    </row>
    <row r="15" spans="1:6">
      <c r="A15" s="220">
        <v>2007</v>
      </c>
      <c r="B15" s="218" t="s">
        <v>2490</v>
      </c>
      <c r="C15" s="219" t="s">
        <v>126</v>
      </c>
      <c r="D15" s="219" t="s">
        <v>5051</v>
      </c>
      <c r="E15" s="219" t="s">
        <v>5054</v>
      </c>
      <c r="F15" s="85">
        <v>19</v>
      </c>
    </row>
    <row r="16" spans="1:6">
      <c r="A16" s="220">
        <v>2007</v>
      </c>
      <c r="B16" s="218" t="s">
        <v>2490</v>
      </c>
      <c r="C16" s="219" t="s">
        <v>145</v>
      </c>
      <c r="D16" s="219" t="s">
        <v>5051</v>
      </c>
      <c r="E16" s="219" t="s">
        <v>5054</v>
      </c>
      <c r="F16" s="85">
        <v>86</v>
      </c>
    </row>
    <row r="17" spans="1:6">
      <c r="A17" s="220">
        <v>2007</v>
      </c>
      <c r="B17" s="218" t="s">
        <v>2490</v>
      </c>
      <c r="C17" s="219" t="s">
        <v>182</v>
      </c>
      <c r="D17" s="219" t="s">
        <v>5051</v>
      </c>
      <c r="E17" s="219" t="s">
        <v>5054</v>
      </c>
      <c r="F17" s="85">
        <v>97</v>
      </c>
    </row>
    <row r="18" spans="1:6">
      <c r="A18" s="220">
        <v>2007</v>
      </c>
      <c r="B18" s="218" t="s">
        <v>2490</v>
      </c>
      <c r="C18" s="219" t="s">
        <v>191</v>
      </c>
      <c r="D18" s="219" t="s">
        <v>5051</v>
      </c>
      <c r="E18" s="219" t="s">
        <v>5054</v>
      </c>
      <c r="F18" s="85">
        <v>34</v>
      </c>
    </row>
    <row r="19" spans="1:6">
      <c r="A19" s="220">
        <v>2007</v>
      </c>
      <c r="B19" s="218" t="s">
        <v>2490</v>
      </c>
      <c r="C19" s="219" t="s">
        <v>195</v>
      </c>
      <c r="D19" s="219" t="s">
        <v>5051</v>
      </c>
      <c r="E19" s="219" t="s">
        <v>5054</v>
      </c>
      <c r="F19" s="85">
        <v>16</v>
      </c>
    </row>
    <row r="20" spans="1:6">
      <c r="A20" s="220">
        <v>2007</v>
      </c>
      <c r="B20" s="218" t="s">
        <v>2490</v>
      </c>
      <c r="C20" s="219" t="s">
        <v>200</v>
      </c>
      <c r="D20" s="219" t="s">
        <v>5051</v>
      </c>
      <c r="E20" s="219" t="s">
        <v>5054</v>
      </c>
      <c r="F20" s="85">
        <v>1</v>
      </c>
    </row>
    <row r="21" spans="1:6">
      <c r="A21" s="220">
        <v>2007</v>
      </c>
      <c r="B21" s="218" t="s">
        <v>2490</v>
      </c>
      <c r="C21" s="219" t="s">
        <v>678</v>
      </c>
      <c r="D21" s="219" t="s">
        <v>5051</v>
      </c>
      <c r="E21" s="219" t="s">
        <v>5054</v>
      </c>
      <c r="F21" s="85">
        <v>7</v>
      </c>
    </row>
    <row r="22" spans="1:6">
      <c r="A22" s="223">
        <v>2008</v>
      </c>
      <c r="B22" s="218" t="s">
        <v>2490</v>
      </c>
      <c r="C22" s="219" t="s">
        <v>5075</v>
      </c>
      <c r="D22" s="219" t="s">
        <v>5051</v>
      </c>
      <c r="E22" s="219" t="s">
        <v>5054</v>
      </c>
      <c r="F22" s="85">
        <v>6</v>
      </c>
    </row>
    <row r="23" spans="1:6">
      <c r="A23" s="223">
        <v>2008</v>
      </c>
      <c r="B23" s="218" t="s">
        <v>2490</v>
      </c>
      <c r="C23" s="219" t="s">
        <v>5</v>
      </c>
      <c r="D23" s="219" t="s">
        <v>5051</v>
      </c>
      <c r="E23" s="219" t="s">
        <v>5054</v>
      </c>
      <c r="F23" s="85">
        <v>30</v>
      </c>
    </row>
    <row r="24" spans="1:6">
      <c r="A24" s="223">
        <v>2008</v>
      </c>
      <c r="B24" s="218" t="s">
        <v>2490</v>
      </c>
      <c r="C24" s="219" t="s">
        <v>12</v>
      </c>
      <c r="D24" s="219" t="s">
        <v>5051</v>
      </c>
      <c r="E24" s="219" t="s">
        <v>5054</v>
      </c>
      <c r="F24" s="85">
        <v>20</v>
      </c>
    </row>
    <row r="25" spans="1:6">
      <c r="A25" s="223">
        <v>2008</v>
      </c>
      <c r="B25" s="218" t="s">
        <v>2490</v>
      </c>
      <c r="C25" s="219" t="s">
        <v>18</v>
      </c>
      <c r="D25" s="219" t="s">
        <v>5051</v>
      </c>
      <c r="E25" s="219" t="s">
        <v>5054</v>
      </c>
      <c r="F25" s="85">
        <v>91</v>
      </c>
    </row>
    <row r="26" spans="1:6">
      <c r="A26" s="223">
        <v>2008</v>
      </c>
      <c r="B26" s="218" t="s">
        <v>2490</v>
      </c>
      <c r="C26" s="219" t="s">
        <v>31</v>
      </c>
      <c r="D26" s="219" t="s">
        <v>5051</v>
      </c>
      <c r="E26" s="219" t="s">
        <v>5054</v>
      </c>
      <c r="F26" s="85">
        <v>20</v>
      </c>
    </row>
    <row r="27" spans="1:6">
      <c r="A27" s="223">
        <v>2008</v>
      </c>
      <c r="B27" s="218" t="s">
        <v>2490</v>
      </c>
      <c r="C27" s="219" t="s">
        <v>52</v>
      </c>
      <c r="D27" s="219" t="s">
        <v>5051</v>
      </c>
      <c r="E27" s="219" t="s">
        <v>5054</v>
      </c>
      <c r="F27" s="85">
        <v>31</v>
      </c>
    </row>
    <row r="28" spans="1:6">
      <c r="A28" s="223">
        <v>2008</v>
      </c>
      <c r="B28" s="218" t="s">
        <v>2490</v>
      </c>
      <c r="C28" s="219" t="s">
        <v>72</v>
      </c>
      <c r="D28" s="219" t="s">
        <v>5051</v>
      </c>
      <c r="E28" s="219" t="s">
        <v>5054</v>
      </c>
      <c r="F28" s="85">
        <v>10</v>
      </c>
    </row>
    <row r="29" spans="1:6">
      <c r="A29" s="223">
        <v>2008</v>
      </c>
      <c r="B29" s="218" t="s">
        <v>2490</v>
      </c>
      <c r="C29" s="219" t="s">
        <v>83</v>
      </c>
      <c r="D29" s="219" t="s">
        <v>5051</v>
      </c>
      <c r="E29" s="219" t="s">
        <v>5054</v>
      </c>
      <c r="F29" s="85">
        <v>14</v>
      </c>
    </row>
    <row r="30" spans="1:6">
      <c r="A30" s="223">
        <v>2008</v>
      </c>
      <c r="B30" s="218" t="s">
        <v>2490</v>
      </c>
      <c r="C30" s="219" t="s">
        <v>93</v>
      </c>
      <c r="D30" s="219" t="s">
        <v>5051</v>
      </c>
      <c r="E30" s="219" t="s">
        <v>5054</v>
      </c>
      <c r="F30" s="85">
        <v>44</v>
      </c>
    </row>
    <row r="31" spans="1:6">
      <c r="A31" s="223">
        <v>2008</v>
      </c>
      <c r="B31" s="218" t="s">
        <v>2490</v>
      </c>
      <c r="C31" s="219" t="s">
        <v>105</v>
      </c>
      <c r="D31" s="219" t="s">
        <v>5051</v>
      </c>
      <c r="E31" s="219" t="s">
        <v>5054</v>
      </c>
      <c r="F31" s="85">
        <v>33</v>
      </c>
    </row>
    <row r="32" spans="1:6">
      <c r="A32" s="223">
        <v>2008</v>
      </c>
      <c r="B32" s="218" t="s">
        <v>2490</v>
      </c>
      <c r="C32" s="219" t="s">
        <v>108</v>
      </c>
      <c r="D32" s="219" t="s">
        <v>5051</v>
      </c>
      <c r="E32" s="219" t="s">
        <v>5054</v>
      </c>
      <c r="F32" s="85">
        <v>30</v>
      </c>
    </row>
    <row r="33" spans="1:6">
      <c r="A33" s="223">
        <v>2008</v>
      </c>
      <c r="B33" s="218" t="s">
        <v>2490</v>
      </c>
      <c r="C33" s="219" t="s">
        <v>114</v>
      </c>
      <c r="D33" s="219" t="s">
        <v>5051</v>
      </c>
      <c r="E33" s="219" t="s">
        <v>5054</v>
      </c>
      <c r="F33" s="85">
        <v>7</v>
      </c>
    </row>
    <row r="34" spans="1:6">
      <c r="A34" s="223">
        <v>2008</v>
      </c>
      <c r="B34" s="218" t="s">
        <v>2490</v>
      </c>
      <c r="C34" s="219" t="s">
        <v>121</v>
      </c>
      <c r="D34" s="219" t="s">
        <v>5051</v>
      </c>
      <c r="E34" s="219" t="s">
        <v>5054</v>
      </c>
      <c r="F34" s="85">
        <v>7</v>
      </c>
    </row>
    <row r="35" spans="1:6">
      <c r="A35" s="223">
        <v>2008</v>
      </c>
      <c r="B35" s="218" t="s">
        <v>2490</v>
      </c>
      <c r="C35" s="219" t="s">
        <v>126</v>
      </c>
      <c r="D35" s="219" t="s">
        <v>5051</v>
      </c>
      <c r="E35" s="219" t="s">
        <v>5054</v>
      </c>
      <c r="F35" s="85">
        <v>15</v>
      </c>
    </row>
    <row r="36" spans="1:6">
      <c r="A36" s="223">
        <v>2008</v>
      </c>
      <c r="B36" s="218" t="s">
        <v>2490</v>
      </c>
      <c r="C36" s="219" t="s">
        <v>145</v>
      </c>
      <c r="D36" s="219" t="s">
        <v>5051</v>
      </c>
      <c r="E36" s="219" t="s">
        <v>5054</v>
      </c>
      <c r="F36" s="85">
        <v>89</v>
      </c>
    </row>
    <row r="37" spans="1:6">
      <c r="A37" s="223">
        <v>2008</v>
      </c>
      <c r="B37" s="218" t="s">
        <v>2490</v>
      </c>
      <c r="C37" s="219" t="s">
        <v>182</v>
      </c>
      <c r="D37" s="219" t="s">
        <v>5051</v>
      </c>
      <c r="E37" s="219" t="s">
        <v>5054</v>
      </c>
      <c r="F37" s="85">
        <v>98</v>
      </c>
    </row>
    <row r="38" spans="1:6">
      <c r="A38" s="223">
        <v>2008</v>
      </c>
      <c r="B38" s="218" t="s">
        <v>2490</v>
      </c>
      <c r="C38" s="219" t="s">
        <v>191</v>
      </c>
      <c r="D38" s="219" t="s">
        <v>5051</v>
      </c>
      <c r="E38" s="219" t="s">
        <v>5054</v>
      </c>
      <c r="F38" s="85">
        <v>34</v>
      </c>
    </row>
    <row r="39" spans="1:6">
      <c r="A39" s="223">
        <v>2008</v>
      </c>
      <c r="B39" s="218" t="s">
        <v>2490</v>
      </c>
      <c r="C39" s="219" t="s">
        <v>195</v>
      </c>
      <c r="D39" s="219" t="s">
        <v>5051</v>
      </c>
      <c r="E39" s="219" t="s">
        <v>5054</v>
      </c>
      <c r="F39" s="85">
        <v>16</v>
      </c>
    </row>
    <row r="40" spans="1:6">
      <c r="A40" s="223">
        <v>2008</v>
      </c>
      <c r="B40" s="218" t="s">
        <v>2490</v>
      </c>
      <c r="C40" s="219" t="s">
        <v>200</v>
      </c>
      <c r="D40" s="219" t="s">
        <v>5051</v>
      </c>
      <c r="E40" s="219" t="s">
        <v>5054</v>
      </c>
      <c r="F40" s="85">
        <v>1</v>
      </c>
    </row>
    <row r="41" spans="1:6">
      <c r="A41" s="223">
        <v>2008</v>
      </c>
      <c r="B41" s="218" t="s">
        <v>2490</v>
      </c>
      <c r="C41" s="219" t="s">
        <v>678</v>
      </c>
      <c r="D41" s="219" t="s">
        <v>5051</v>
      </c>
      <c r="E41" s="219" t="s">
        <v>5054</v>
      </c>
      <c r="F41" s="85">
        <v>5</v>
      </c>
    </row>
    <row r="42" spans="1:6">
      <c r="A42" s="223">
        <v>2008</v>
      </c>
      <c r="B42" s="221" t="s">
        <v>644</v>
      </c>
      <c r="C42" s="219" t="s">
        <v>31</v>
      </c>
      <c r="D42" s="219" t="s">
        <v>5051</v>
      </c>
      <c r="E42" s="219" t="s">
        <v>5054</v>
      </c>
      <c r="F42" s="85">
        <v>20</v>
      </c>
    </row>
    <row r="43" spans="1:6">
      <c r="A43" s="223">
        <v>2008</v>
      </c>
      <c r="B43" s="221" t="s">
        <v>644</v>
      </c>
      <c r="C43" s="219" t="s">
        <v>214</v>
      </c>
      <c r="D43" s="219" t="s">
        <v>5051</v>
      </c>
      <c r="E43" s="219" t="s">
        <v>5054</v>
      </c>
      <c r="F43" s="85">
        <v>51</v>
      </c>
    </row>
    <row r="44" spans="1:6">
      <c r="A44" s="223">
        <v>2008</v>
      </c>
      <c r="B44" s="221" t="s">
        <v>644</v>
      </c>
      <c r="C44" s="219" t="s">
        <v>126</v>
      </c>
      <c r="D44" s="219" t="s">
        <v>5051</v>
      </c>
      <c r="E44" s="219" t="s">
        <v>5054</v>
      </c>
      <c r="F44" s="85">
        <v>16</v>
      </c>
    </row>
    <row r="45" spans="1:6">
      <c r="A45" s="220">
        <v>2009</v>
      </c>
      <c r="B45" s="218" t="s">
        <v>2490</v>
      </c>
      <c r="C45" s="219" t="s">
        <v>5075</v>
      </c>
      <c r="D45" s="219" t="s">
        <v>5051</v>
      </c>
      <c r="E45" s="219" t="s">
        <v>5054</v>
      </c>
      <c r="F45" s="85">
        <v>7</v>
      </c>
    </row>
    <row r="46" spans="1:6">
      <c r="A46" s="220">
        <v>2009</v>
      </c>
      <c r="B46" s="218" t="s">
        <v>2490</v>
      </c>
      <c r="C46" s="219" t="s">
        <v>5</v>
      </c>
      <c r="D46" s="219" t="s">
        <v>5051</v>
      </c>
      <c r="E46" s="219" t="s">
        <v>5054</v>
      </c>
      <c r="F46" s="85">
        <v>29</v>
      </c>
    </row>
    <row r="47" spans="1:6">
      <c r="A47" s="220">
        <v>2009</v>
      </c>
      <c r="B47" s="218" t="s">
        <v>2490</v>
      </c>
      <c r="C47" s="219" t="s">
        <v>12</v>
      </c>
      <c r="D47" s="219" t="s">
        <v>5051</v>
      </c>
      <c r="E47" s="219" t="s">
        <v>5054</v>
      </c>
      <c r="F47" s="85">
        <v>22</v>
      </c>
    </row>
    <row r="48" spans="1:6">
      <c r="A48" s="220">
        <v>2009</v>
      </c>
      <c r="B48" s="218" t="s">
        <v>2490</v>
      </c>
      <c r="C48" s="219" t="s">
        <v>18</v>
      </c>
      <c r="D48" s="219" t="s">
        <v>5051</v>
      </c>
      <c r="E48" s="219" t="s">
        <v>5054</v>
      </c>
      <c r="F48" s="85">
        <v>88</v>
      </c>
    </row>
    <row r="49" spans="1:6">
      <c r="A49" s="220">
        <v>2009</v>
      </c>
      <c r="B49" s="218" t="s">
        <v>2490</v>
      </c>
      <c r="C49" s="219" t="s">
        <v>31</v>
      </c>
      <c r="D49" s="219" t="s">
        <v>5051</v>
      </c>
      <c r="E49" s="219" t="s">
        <v>5054</v>
      </c>
      <c r="F49" s="85">
        <v>21</v>
      </c>
    </row>
    <row r="50" spans="1:6">
      <c r="A50" s="220">
        <v>2009</v>
      </c>
      <c r="B50" s="218" t="s">
        <v>2490</v>
      </c>
      <c r="C50" s="219" t="s">
        <v>52</v>
      </c>
      <c r="D50" s="219" t="s">
        <v>5051</v>
      </c>
      <c r="E50" s="219" t="s">
        <v>5054</v>
      </c>
      <c r="F50" s="85">
        <v>29</v>
      </c>
    </row>
    <row r="51" spans="1:6">
      <c r="A51" s="220">
        <v>2009</v>
      </c>
      <c r="B51" s="218" t="s">
        <v>2490</v>
      </c>
      <c r="C51" s="219" t="s">
        <v>72</v>
      </c>
      <c r="D51" s="219" t="s">
        <v>5051</v>
      </c>
      <c r="E51" s="219" t="s">
        <v>5054</v>
      </c>
      <c r="F51" s="85">
        <v>10</v>
      </c>
    </row>
    <row r="52" spans="1:6">
      <c r="A52" s="220">
        <v>2009</v>
      </c>
      <c r="B52" s="218" t="s">
        <v>2490</v>
      </c>
      <c r="C52" s="219" t="s">
        <v>83</v>
      </c>
      <c r="D52" s="219" t="s">
        <v>5051</v>
      </c>
      <c r="E52" s="219" t="s">
        <v>5054</v>
      </c>
      <c r="F52" s="85">
        <v>15</v>
      </c>
    </row>
    <row r="53" spans="1:6">
      <c r="A53" s="220">
        <v>2009</v>
      </c>
      <c r="B53" s="218" t="s">
        <v>2490</v>
      </c>
      <c r="C53" s="219" t="s">
        <v>93</v>
      </c>
      <c r="D53" s="219" t="s">
        <v>5051</v>
      </c>
      <c r="E53" s="219" t="s">
        <v>5054</v>
      </c>
      <c r="F53" s="85">
        <v>40</v>
      </c>
    </row>
    <row r="54" spans="1:6">
      <c r="A54" s="220">
        <v>2009</v>
      </c>
      <c r="B54" s="218" t="s">
        <v>2490</v>
      </c>
      <c r="C54" s="219" t="s">
        <v>105</v>
      </c>
      <c r="D54" s="219" t="s">
        <v>5051</v>
      </c>
      <c r="E54" s="219" t="s">
        <v>5054</v>
      </c>
      <c r="F54" s="85">
        <v>31</v>
      </c>
    </row>
    <row r="55" spans="1:6">
      <c r="A55" s="220">
        <v>2009</v>
      </c>
      <c r="B55" s="218" t="s">
        <v>2490</v>
      </c>
      <c r="C55" s="219" t="s">
        <v>108</v>
      </c>
      <c r="D55" s="219" t="s">
        <v>5051</v>
      </c>
      <c r="E55" s="219" t="s">
        <v>5054</v>
      </c>
      <c r="F55" s="85">
        <v>32</v>
      </c>
    </row>
    <row r="56" spans="1:6">
      <c r="A56" s="220">
        <v>2009</v>
      </c>
      <c r="B56" s="218" t="s">
        <v>2490</v>
      </c>
      <c r="C56" s="219" t="s">
        <v>114</v>
      </c>
      <c r="D56" s="219" t="s">
        <v>5051</v>
      </c>
      <c r="E56" s="219" t="s">
        <v>5054</v>
      </c>
      <c r="F56" s="85">
        <v>8</v>
      </c>
    </row>
    <row r="57" spans="1:6">
      <c r="A57" s="220">
        <v>2009</v>
      </c>
      <c r="B57" s="218" t="s">
        <v>2490</v>
      </c>
      <c r="C57" s="219" t="s">
        <v>121</v>
      </c>
      <c r="D57" s="219" t="s">
        <v>5051</v>
      </c>
      <c r="E57" s="219" t="s">
        <v>5054</v>
      </c>
      <c r="F57" s="85">
        <v>7</v>
      </c>
    </row>
    <row r="58" spans="1:6">
      <c r="A58" s="220">
        <v>2009</v>
      </c>
      <c r="B58" s="218" t="s">
        <v>2490</v>
      </c>
      <c r="C58" s="219" t="s">
        <v>126</v>
      </c>
      <c r="D58" s="219" t="s">
        <v>5051</v>
      </c>
      <c r="E58" s="219" t="s">
        <v>5054</v>
      </c>
      <c r="F58" s="85">
        <v>16</v>
      </c>
    </row>
    <row r="59" spans="1:6">
      <c r="A59" s="220">
        <v>2009</v>
      </c>
      <c r="B59" s="218" t="s">
        <v>2490</v>
      </c>
      <c r="C59" s="219" t="s">
        <v>145</v>
      </c>
      <c r="D59" s="219" t="s">
        <v>5051</v>
      </c>
      <c r="E59" s="219" t="s">
        <v>5054</v>
      </c>
      <c r="F59" s="85">
        <v>88</v>
      </c>
    </row>
    <row r="60" spans="1:6">
      <c r="A60" s="220">
        <v>2009</v>
      </c>
      <c r="B60" s="218" t="s">
        <v>2490</v>
      </c>
      <c r="C60" s="219" t="s">
        <v>182</v>
      </c>
      <c r="D60" s="219" t="s">
        <v>5051</v>
      </c>
      <c r="E60" s="219" t="s">
        <v>5054</v>
      </c>
      <c r="F60" s="85">
        <v>101</v>
      </c>
    </row>
    <row r="61" spans="1:6">
      <c r="A61" s="220">
        <v>2009</v>
      </c>
      <c r="B61" s="218" t="s">
        <v>2490</v>
      </c>
      <c r="C61" s="219" t="s">
        <v>191</v>
      </c>
      <c r="D61" s="219" t="s">
        <v>5051</v>
      </c>
      <c r="E61" s="219" t="s">
        <v>5054</v>
      </c>
      <c r="F61" s="85">
        <v>33</v>
      </c>
    </row>
    <row r="62" spans="1:6">
      <c r="A62" s="220">
        <v>2009</v>
      </c>
      <c r="B62" s="218" t="s">
        <v>2490</v>
      </c>
      <c r="C62" s="219" t="s">
        <v>195</v>
      </c>
      <c r="D62" s="219" t="s">
        <v>5051</v>
      </c>
      <c r="E62" s="219" t="s">
        <v>5054</v>
      </c>
      <c r="F62" s="85">
        <v>16</v>
      </c>
    </row>
    <row r="63" spans="1:6">
      <c r="A63" s="220">
        <v>2009</v>
      </c>
      <c r="B63" s="218" t="s">
        <v>2490</v>
      </c>
      <c r="C63" s="219" t="s">
        <v>200</v>
      </c>
      <c r="D63" s="219" t="s">
        <v>5051</v>
      </c>
      <c r="E63" s="219" t="s">
        <v>5054</v>
      </c>
      <c r="F63" s="85">
        <v>1</v>
      </c>
    </row>
    <row r="64" spans="1:6">
      <c r="A64" s="220">
        <v>2009</v>
      </c>
      <c r="B64" s="218" t="s">
        <v>2490</v>
      </c>
      <c r="C64" s="219" t="s">
        <v>678</v>
      </c>
      <c r="D64" s="219" t="s">
        <v>5051</v>
      </c>
      <c r="E64" s="219" t="s">
        <v>5054</v>
      </c>
      <c r="F64" s="85">
        <v>5</v>
      </c>
    </row>
    <row r="65" spans="1:6">
      <c r="A65" s="220">
        <v>2009</v>
      </c>
      <c r="B65" s="221" t="s">
        <v>644</v>
      </c>
      <c r="C65" s="219" t="s">
        <v>31</v>
      </c>
      <c r="D65" s="219" t="s">
        <v>5051</v>
      </c>
      <c r="E65" s="219" t="s">
        <v>5054</v>
      </c>
      <c r="F65" s="85">
        <v>23</v>
      </c>
    </row>
    <row r="66" spans="1:6">
      <c r="A66" s="220">
        <v>2009</v>
      </c>
      <c r="B66" s="221" t="s">
        <v>644</v>
      </c>
      <c r="C66" s="219" t="s">
        <v>214</v>
      </c>
      <c r="D66" s="219" t="s">
        <v>5051</v>
      </c>
      <c r="E66" s="219" t="s">
        <v>5054</v>
      </c>
      <c r="F66" s="85">
        <v>49</v>
      </c>
    </row>
    <row r="67" spans="1:6">
      <c r="A67" s="220">
        <v>2009</v>
      </c>
      <c r="B67" s="221" t="s">
        <v>644</v>
      </c>
      <c r="C67" s="219" t="s">
        <v>126</v>
      </c>
      <c r="D67" s="219" t="s">
        <v>5051</v>
      </c>
      <c r="E67" s="219" t="s">
        <v>5054</v>
      </c>
      <c r="F67" s="85">
        <v>13</v>
      </c>
    </row>
    <row r="68" spans="1:6">
      <c r="A68" s="223">
        <v>2010</v>
      </c>
      <c r="B68" s="218" t="s">
        <v>2490</v>
      </c>
      <c r="C68" s="219" t="s">
        <v>5075</v>
      </c>
      <c r="D68" s="219" t="s">
        <v>5051</v>
      </c>
      <c r="E68" s="219" t="s">
        <v>5054</v>
      </c>
      <c r="F68" s="85">
        <v>6</v>
      </c>
    </row>
    <row r="69" spans="1:6">
      <c r="A69" s="223">
        <v>2010</v>
      </c>
      <c r="B69" s="218" t="s">
        <v>2490</v>
      </c>
      <c r="C69" s="219" t="s">
        <v>5</v>
      </c>
      <c r="D69" s="219" t="s">
        <v>5051</v>
      </c>
      <c r="E69" s="219" t="s">
        <v>5054</v>
      </c>
      <c r="F69" s="85">
        <v>33</v>
      </c>
    </row>
    <row r="70" spans="1:6">
      <c r="A70" s="223">
        <v>2010</v>
      </c>
      <c r="B70" s="218" t="s">
        <v>2490</v>
      </c>
      <c r="C70" s="219" t="s">
        <v>12</v>
      </c>
      <c r="D70" s="219" t="s">
        <v>5051</v>
      </c>
      <c r="E70" s="219" t="s">
        <v>5054</v>
      </c>
      <c r="F70" s="85">
        <v>23</v>
      </c>
    </row>
    <row r="71" spans="1:6">
      <c r="A71" s="223">
        <v>2010</v>
      </c>
      <c r="B71" s="218" t="s">
        <v>2490</v>
      </c>
      <c r="C71" s="219" t="s">
        <v>18</v>
      </c>
      <c r="D71" s="219" t="s">
        <v>5051</v>
      </c>
      <c r="E71" s="219" t="s">
        <v>5054</v>
      </c>
      <c r="F71" s="85">
        <v>86</v>
      </c>
    </row>
    <row r="72" spans="1:6">
      <c r="A72" s="223">
        <v>2010</v>
      </c>
      <c r="B72" s="218" t="s">
        <v>2490</v>
      </c>
      <c r="C72" s="219" t="s">
        <v>31</v>
      </c>
      <c r="D72" s="219" t="s">
        <v>5051</v>
      </c>
      <c r="E72" s="219" t="s">
        <v>5054</v>
      </c>
      <c r="F72" s="85">
        <v>22</v>
      </c>
    </row>
    <row r="73" spans="1:6">
      <c r="A73" s="223">
        <v>2010</v>
      </c>
      <c r="B73" s="218" t="s">
        <v>2490</v>
      </c>
      <c r="C73" s="219" t="s">
        <v>52</v>
      </c>
      <c r="D73" s="219" t="s">
        <v>5051</v>
      </c>
      <c r="E73" s="219" t="s">
        <v>5054</v>
      </c>
      <c r="F73" s="85">
        <v>30</v>
      </c>
    </row>
    <row r="74" spans="1:6">
      <c r="A74" s="223">
        <v>2010</v>
      </c>
      <c r="B74" s="218" t="s">
        <v>2490</v>
      </c>
      <c r="C74" s="219" t="s">
        <v>72</v>
      </c>
      <c r="D74" s="219" t="s">
        <v>5051</v>
      </c>
      <c r="E74" s="219" t="s">
        <v>5054</v>
      </c>
      <c r="F74" s="85">
        <v>10</v>
      </c>
    </row>
    <row r="75" spans="1:6">
      <c r="A75" s="223">
        <v>2010</v>
      </c>
      <c r="B75" s="218" t="s">
        <v>2490</v>
      </c>
      <c r="C75" s="219" t="s">
        <v>83</v>
      </c>
      <c r="D75" s="219" t="s">
        <v>5051</v>
      </c>
      <c r="E75" s="219" t="s">
        <v>5054</v>
      </c>
      <c r="F75" s="85">
        <v>17</v>
      </c>
    </row>
    <row r="76" spans="1:6">
      <c r="A76" s="223">
        <v>2010</v>
      </c>
      <c r="B76" s="218" t="s">
        <v>2490</v>
      </c>
      <c r="C76" s="219" t="s">
        <v>93</v>
      </c>
      <c r="D76" s="219" t="s">
        <v>5051</v>
      </c>
      <c r="E76" s="219" t="s">
        <v>5054</v>
      </c>
      <c r="F76" s="85">
        <v>40</v>
      </c>
    </row>
    <row r="77" spans="1:6">
      <c r="A77" s="223">
        <v>2010</v>
      </c>
      <c r="B77" s="218" t="s">
        <v>2490</v>
      </c>
      <c r="C77" s="219" t="s">
        <v>105</v>
      </c>
      <c r="D77" s="219" t="s">
        <v>5051</v>
      </c>
      <c r="E77" s="219" t="s">
        <v>5054</v>
      </c>
      <c r="F77" s="85">
        <v>30</v>
      </c>
    </row>
    <row r="78" spans="1:6">
      <c r="A78" s="223">
        <v>2010</v>
      </c>
      <c r="B78" s="218" t="s">
        <v>2490</v>
      </c>
      <c r="C78" s="219" t="s">
        <v>108</v>
      </c>
      <c r="D78" s="219" t="s">
        <v>5051</v>
      </c>
      <c r="E78" s="219" t="s">
        <v>5054</v>
      </c>
      <c r="F78" s="85">
        <v>31</v>
      </c>
    </row>
    <row r="79" spans="1:6">
      <c r="A79" s="223">
        <v>2010</v>
      </c>
      <c r="B79" s="218" t="s">
        <v>2490</v>
      </c>
      <c r="C79" s="219" t="s">
        <v>114</v>
      </c>
      <c r="D79" s="219" t="s">
        <v>5051</v>
      </c>
      <c r="E79" s="219" t="s">
        <v>5054</v>
      </c>
      <c r="F79" s="85">
        <v>9</v>
      </c>
    </row>
    <row r="80" spans="1:6">
      <c r="A80" s="223">
        <v>2010</v>
      </c>
      <c r="B80" s="218" t="s">
        <v>2490</v>
      </c>
      <c r="C80" s="219" t="s">
        <v>121</v>
      </c>
      <c r="D80" s="219" t="s">
        <v>5051</v>
      </c>
      <c r="E80" s="219" t="s">
        <v>5054</v>
      </c>
      <c r="F80" s="85">
        <v>7</v>
      </c>
    </row>
    <row r="81" spans="1:6">
      <c r="A81" s="223">
        <v>2010</v>
      </c>
      <c r="B81" s="218" t="s">
        <v>2490</v>
      </c>
      <c r="C81" s="219" t="s">
        <v>126</v>
      </c>
      <c r="D81" s="219" t="s">
        <v>5051</v>
      </c>
      <c r="E81" s="219" t="s">
        <v>5054</v>
      </c>
      <c r="F81" s="85">
        <v>16</v>
      </c>
    </row>
    <row r="82" spans="1:6">
      <c r="A82" s="223">
        <v>2010</v>
      </c>
      <c r="B82" s="218" t="s">
        <v>2490</v>
      </c>
      <c r="C82" s="219" t="s">
        <v>145</v>
      </c>
      <c r="D82" s="219" t="s">
        <v>5051</v>
      </c>
      <c r="E82" s="219" t="s">
        <v>5054</v>
      </c>
      <c r="F82" s="85">
        <v>90</v>
      </c>
    </row>
    <row r="83" spans="1:6">
      <c r="A83" s="223">
        <v>2010</v>
      </c>
      <c r="B83" s="218" t="s">
        <v>2490</v>
      </c>
      <c r="C83" s="219" t="s">
        <v>182</v>
      </c>
      <c r="D83" s="219" t="s">
        <v>5051</v>
      </c>
      <c r="E83" s="219" t="s">
        <v>5054</v>
      </c>
      <c r="F83" s="85">
        <v>103</v>
      </c>
    </row>
    <row r="84" spans="1:6">
      <c r="A84" s="223">
        <v>2010</v>
      </c>
      <c r="B84" s="218" t="s">
        <v>2490</v>
      </c>
      <c r="C84" s="219" t="s">
        <v>191</v>
      </c>
      <c r="D84" s="219" t="s">
        <v>5051</v>
      </c>
      <c r="E84" s="219" t="s">
        <v>5054</v>
      </c>
      <c r="F84" s="85">
        <v>34</v>
      </c>
    </row>
    <row r="85" spans="1:6">
      <c r="A85" s="223">
        <v>2010</v>
      </c>
      <c r="B85" s="218" t="s">
        <v>2490</v>
      </c>
      <c r="C85" s="219" t="s">
        <v>195</v>
      </c>
      <c r="D85" s="219" t="s">
        <v>5051</v>
      </c>
      <c r="E85" s="219" t="s">
        <v>5054</v>
      </c>
      <c r="F85" s="85">
        <v>14</v>
      </c>
    </row>
    <row r="86" spans="1:6">
      <c r="A86" s="223">
        <v>2010</v>
      </c>
      <c r="B86" s="218" t="s">
        <v>2490</v>
      </c>
      <c r="C86" s="219" t="s">
        <v>200</v>
      </c>
      <c r="D86" s="219" t="s">
        <v>5051</v>
      </c>
      <c r="E86" s="219" t="s">
        <v>5054</v>
      </c>
      <c r="F86" s="85">
        <v>1</v>
      </c>
    </row>
    <row r="87" spans="1:6">
      <c r="A87" s="223">
        <v>2010</v>
      </c>
      <c r="B87" s="218" t="s">
        <v>2490</v>
      </c>
      <c r="C87" s="219" t="s">
        <v>678</v>
      </c>
      <c r="D87" s="219" t="s">
        <v>5051</v>
      </c>
      <c r="E87" s="219" t="s">
        <v>5054</v>
      </c>
      <c r="F87" s="85">
        <v>5</v>
      </c>
    </row>
    <row r="88" spans="1:6">
      <c r="A88" s="223">
        <v>2010</v>
      </c>
      <c r="B88" s="221" t="s">
        <v>644</v>
      </c>
      <c r="C88" s="219" t="s">
        <v>213</v>
      </c>
      <c r="D88" s="219" t="s">
        <v>5051</v>
      </c>
      <c r="E88" s="219" t="s">
        <v>5054</v>
      </c>
      <c r="F88" s="85">
        <v>1</v>
      </c>
    </row>
    <row r="89" spans="1:6">
      <c r="A89" s="223">
        <v>2010</v>
      </c>
      <c r="B89" s="221" t="s">
        <v>644</v>
      </c>
      <c r="C89" s="219" t="s">
        <v>31</v>
      </c>
      <c r="D89" s="219" t="s">
        <v>5051</v>
      </c>
      <c r="E89" s="219" t="s">
        <v>5054</v>
      </c>
      <c r="F89" s="85">
        <v>25</v>
      </c>
    </row>
    <row r="90" spans="1:6">
      <c r="A90" s="223">
        <v>2010</v>
      </c>
      <c r="B90" s="221" t="s">
        <v>644</v>
      </c>
      <c r="C90" s="219" t="s">
        <v>214</v>
      </c>
      <c r="D90" s="219" t="s">
        <v>5051</v>
      </c>
      <c r="E90" s="219" t="s">
        <v>5054</v>
      </c>
      <c r="F90" s="85">
        <v>57</v>
      </c>
    </row>
    <row r="91" spans="1:6">
      <c r="A91" s="223">
        <v>2010</v>
      </c>
      <c r="B91" s="221" t="s">
        <v>644</v>
      </c>
      <c r="C91" s="219" t="s">
        <v>126</v>
      </c>
      <c r="D91" s="219" t="s">
        <v>5051</v>
      </c>
      <c r="E91" s="219" t="s">
        <v>5054</v>
      </c>
      <c r="F91" s="85">
        <v>16</v>
      </c>
    </row>
    <row r="92" spans="1:6">
      <c r="A92" s="220">
        <v>2011</v>
      </c>
      <c r="B92" s="218" t="s">
        <v>2490</v>
      </c>
      <c r="C92" s="219" t="s">
        <v>5075</v>
      </c>
      <c r="D92" s="219" t="s">
        <v>5051</v>
      </c>
      <c r="E92" s="219" t="s">
        <v>5054</v>
      </c>
      <c r="F92" s="85">
        <v>5</v>
      </c>
    </row>
    <row r="93" spans="1:6">
      <c r="A93" s="220">
        <v>2011</v>
      </c>
      <c r="B93" s="218" t="s">
        <v>2490</v>
      </c>
      <c r="C93" s="219" t="s">
        <v>5</v>
      </c>
      <c r="D93" s="219" t="s">
        <v>5051</v>
      </c>
      <c r="E93" s="219" t="s">
        <v>5054</v>
      </c>
      <c r="F93" s="85">
        <v>33</v>
      </c>
    </row>
    <row r="94" spans="1:6">
      <c r="A94" s="220">
        <v>2011</v>
      </c>
      <c r="B94" s="218" t="s">
        <v>2490</v>
      </c>
      <c r="C94" s="219" t="s">
        <v>12</v>
      </c>
      <c r="D94" s="219" t="s">
        <v>5051</v>
      </c>
      <c r="E94" s="219" t="s">
        <v>5054</v>
      </c>
      <c r="F94" s="85">
        <v>25</v>
      </c>
    </row>
    <row r="95" spans="1:6">
      <c r="A95" s="220">
        <v>2011</v>
      </c>
      <c r="B95" s="218" t="s">
        <v>2490</v>
      </c>
      <c r="C95" s="219" t="s">
        <v>18</v>
      </c>
      <c r="D95" s="219" t="s">
        <v>5051</v>
      </c>
      <c r="E95" s="219" t="s">
        <v>5054</v>
      </c>
      <c r="F95" s="85">
        <v>83</v>
      </c>
    </row>
    <row r="96" spans="1:6">
      <c r="A96" s="220">
        <v>2011</v>
      </c>
      <c r="B96" s="218" t="s">
        <v>2490</v>
      </c>
      <c r="C96" s="219" t="s">
        <v>31</v>
      </c>
      <c r="D96" s="219" t="s">
        <v>5051</v>
      </c>
      <c r="E96" s="219" t="s">
        <v>5054</v>
      </c>
      <c r="F96" s="85">
        <v>26</v>
      </c>
    </row>
    <row r="97" spans="1:6">
      <c r="A97" s="220">
        <v>2011</v>
      </c>
      <c r="B97" s="218" t="s">
        <v>2490</v>
      </c>
      <c r="C97" s="219" t="s">
        <v>52</v>
      </c>
      <c r="D97" s="219" t="s">
        <v>5051</v>
      </c>
      <c r="E97" s="219" t="s">
        <v>5054</v>
      </c>
      <c r="F97" s="85">
        <v>27</v>
      </c>
    </row>
    <row r="98" spans="1:6">
      <c r="A98" s="220">
        <v>2011</v>
      </c>
      <c r="B98" s="218" t="s">
        <v>2490</v>
      </c>
      <c r="C98" s="219" t="s">
        <v>72</v>
      </c>
      <c r="D98" s="219" t="s">
        <v>5051</v>
      </c>
      <c r="E98" s="219" t="s">
        <v>5054</v>
      </c>
      <c r="F98" s="85">
        <v>12</v>
      </c>
    </row>
    <row r="99" spans="1:6">
      <c r="A99" s="220">
        <v>2011</v>
      </c>
      <c r="B99" s="218" t="s">
        <v>2490</v>
      </c>
      <c r="C99" s="219" t="s">
        <v>83</v>
      </c>
      <c r="D99" s="219" t="s">
        <v>5051</v>
      </c>
      <c r="E99" s="219" t="s">
        <v>5054</v>
      </c>
      <c r="F99" s="85">
        <v>19</v>
      </c>
    </row>
    <row r="100" spans="1:6">
      <c r="A100" s="220">
        <v>2011</v>
      </c>
      <c r="B100" s="218" t="s">
        <v>2490</v>
      </c>
      <c r="C100" s="219" t="s">
        <v>93</v>
      </c>
      <c r="D100" s="219" t="s">
        <v>5051</v>
      </c>
      <c r="E100" s="219" t="s">
        <v>5054</v>
      </c>
      <c r="F100" s="85">
        <v>36</v>
      </c>
    </row>
    <row r="101" spans="1:6">
      <c r="A101" s="220">
        <v>2011</v>
      </c>
      <c r="B101" s="218" t="s">
        <v>2490</v>
      </c>
      <c r="C101" s="219" t="s">
        <v>105</v>
      </c>
      <c r="D101" s="219" t="s">
        <v>5051</v>
      </c>
      <c r="E101" s="219" t="s">
        <v>5054</v>
      </c>
      <c r="F101" s="85">
        <v>28</v>
      </c>
    </row>
    <row r="102" spans="1:6">
      <c r="A102" s="220">
        <v>2011</v>
      </c>
      <c r="B102" s="218" t="s">
        <v>2490</v>
      </c>
      <c r="C102" s="219" t="s">
        <v>108</v>
      </c>
      <c r="D102" s="219" t="s">
        <v>5051</v>
      </c>
      <c r="E102" s="219" t="s">
        <v>5054</v>
      </c>
      <c r="F102" s="85">
        <v>30</v>
      </c>
    </row>
    <row r="103" spans="1:6">
      <c r="A103" s="220">
        <v>2011</v>
      </c>
      <c r="B103" s="218" t="s">
        <v>2490</v>
      </c>
      <c r="C103" s="219" t="s">
        <v>114</v>
      </c>
      <c r="D103" s="219" t="s">
        <v>5051</v>
      </c>
      <c r="E103" s="219" t="s">
        <v>5054</v>
      </c>
      <c r="F103" s="85">
        <v>11</v>
      </c>
    </row>
    <row r="104" spans="1:6">
      <c r="A104" s="220">
        <v>2011</v>
      </c>
      <c r="B104" s="218" t="s">
        <v>2490</v>
      </c>
      <c r="C104" s="219" t="s">
        <v>121</v>
      </c>
      <c r="D104" s="219" t="s">
        <v>5051</v>
      </c>
      <c r="E104" s="219" t="s">
        <v>5054</v>
      </c>
      <c r="F104" s="85">
        <v>7</v>
      </c>
    </row>
    <row r="105" spans="1:6">
      <c r="A105" s="220">
        <v>2011</v>
      </c>
      <c r="B105" s="218" t="s">
        <v>2490</v>
      </c>
      <c r="C105" s="219" t="s">
        <v>126</v>
      </c>
      <c r="D105" s="219" t="s">
        <v>5051</v>
      </c>
      <c r="E105" s="219" t="s">
        <v>5054</v>
      </c>
      <c r="F105" s="85">
        <v>16</v>
      </c>
    </row>
    <row r="106" spans="1:6">
      <c r="A106" s="220">
        <v>2011</v>
      </c>
      <c r="B106" s="218" t="s">
        <v>2490</v>
      </c>
      <c r="C106" s="219" t="s">
        <v>145</v>
      </c>
      <c r="D106" s="219" t="s">
        <v>5051</v>
      </c>
      <c r="E106" s="219" t="s">
        <v>5054</v>
      </c>
      <c r="F106" s="85">
        <v>88</v>
      </c>
    </row>
    <row r="107" spans="1:6">
      <c r="A107" s="220">
        <v>2011</v>
      </c>
      <c r="B107" s="218" t="s">
        <v>2490</v>
      </c>
      <c r="C107" s="219" t="s">
        <v>182</v>
      </c>
      <c r="D107" s="219" t="s">
        <v>5051</v>
      </c>
      <c r="E107" s="219" t="s">
        <v>5054</v>
      </c>
      <c r="F107" s="85">
        <v>98</v>
      </c>
    </row>
    <row r="108" spans="1:6">
      <c r="A108" s="220">
        <v>2011</v>
      </c>
      <c r="B108" s="218" t="s">
        <v>2490</v>
      </c>
      <c r="C108" s="219" t="s">
        <v>191</v>
      </c>
      <c r="D108" s="219" t="s">
        <v>5051</v>
      </c>
      <c r="E108" s="219" t="s">
        <v>5054</v>
      </c>
      <c r="F108" s="85">
        <v>32</v>
      </c>
    </row>
    <row r="109" spans="1:6">
      <c r="A109" s="220">
        <v>2011</v>
      </c>
      <c r="B109" s="218" t="s">
        <v>2490</v>
      </c>
      <c r="C109" s="219" t="s">
        <v>195</v>
      </c>
      <c r="D109" s="219" t="s">
        <v>5051</v>
      </c>
      <c r="E109" s="219" t="s">
        <v>5054</v>
      </c>
      <c r="F109" s="85">
        <v>11</v>
      </c>
    </row>
    <row r="110" spans="1:6">
      <c r="A110" s="220">
        <v>2011</v>
      </c>
      <c r="B110" s="218" t="s">
        <v>2490</v>
      </c>
      <c r="C110" s="219" t="s">
        <v>200</v>
      </c>
      <c r="D110" s="219" t="s">
        <v>5051</v>
      </c>
      <c r="E110" s="219" t="s">
        <v>5054</v>
      </c>
      <c r="F110" s="85">
        <v>1</v>
      </c>
    </row>
    <row r="111" spans="1:6">
      <c r="A111" s="220">
        <v>2011</v>
      </c>
      <c r="B111" s="218" t="s">
        <v>2490</v>
      </c>
      <c r="C111" s="219" t="s">
        <v>678</v>
      </c>
      <c r="D111" s="219" t="s">
        <v>5051</v>
      </c>
      <c r="E111" s="219" t="s">
        <v>5054</v>
      </c>
      <c r="F111" s="85">
        <v>4</v>
      </c>
    </row>
    <row r="112" spans="1:6">
      <c r="A112" s="220">
        <v>2011</v>
      </c>
      <c r="B112" s="221" t="s">
        <v>644</v>
      </c>
      <c r="C112" s="219" t="s">
        <v>213</v>
      </c>
      <c r="D112" s="219" t="s">
        <v>5051</v>
      </c>
      <c r="E112" s="219" t="s">
        <v>5054</v>
      </c>
      <c r="F112" s="85">
        <v>6</v>
      </c>
    </row>
    <row r="113" spans="1:6">
      <c r="A113" s="220">
        <v>2011</v>
      </c>
      <c r="B113" s="221" t="s">
        <v>644</v>
      </c>
      <c r="C113" s="219" t="s">
        <v>31</v>
      </c>
      <c r="D113" s="219" t="s">
        <v>5051</v>
      </c>
      <c r="E113" s="219" t="s">
        <v>5054</v>
      </c>
      <c r="F113" s="85">
        <v>24</v>
      </c>
    </row>
    <row r="114" spans="1:6">
      <c r="A114" s="220">
        <v>2011</v>
      </c>
      <c r="B114" s="221" t="s">
        <v>644</v>
      </c>
      <c r="C114" s="219" t="s">
        <v>214</v>
      </c>
      <c r="D114" s="219" t="s">
        <v>5051</v>
      </c>
      <c r="E114" s="219" t="s">
        <v>5054</v>
      </c>
      <c r="F114" s="85">
        <v>59</v>
      </c>
    </row>
    <row r="115" spans="1:6">
      <c r="A115" s="220">
        <v>2011</v>
      </c>
      <c r="B115" s="221" t="s">
        <v>644</v>
      </c>
      <c r="C115" s="219" t="s">
        <v>126</v>
      </c>
      <c r="D115" s="219" t="s">
        <v>5051</v>
      </c>
      <c r="E115" s="219" t="s">
        <v>5054</v>
      </c>
      <c r="F115" s="85">
        <v>18</v>
      </c>
    </row>
    <row r="116" spans="1:6">
      <c r="A116" s="223">
        <v>2012</v>
      </c>
      <c r="B116" s="218" t="s">
        <v>2490</v>
      </c>
      <c r="C116" s="219" t="s">
        <v>5075</v>
      </c>
      <c r="D116" s="219" t="s">
        <v>5051</v>
      </c>
      <c r="E116" s="219" t="s">
        <v>5054</v>
      </c>
      <c r="F116" s="85">
        <v>4</v>
      </c>
    </row>
    <row r="117" spans="1:6">
      <c r="A117" s="223">
        <v>2012</v>
      </c>
      <c r="B117" s="218" t="s">
        <v>2490</v>
      </c>
      <c r="C117" s="219" t="s">
        <v>5</v>
      </c>
      <c r="D117" s="219" t="s">
        <v>5051</v>
      </c>
      <c r="E117" s="219" t="s">
        <v>5054</v>
      </c>
      <c r="F117" s="85">
        <v>29</v>
      </c>
    </row>
    <row r="118" spans="1:6">
      <c r="A118" s="223">
        <v>2012</v>
      </c>
      <c r="B118" s="218" t="s">
        <v>2490</v>
      </c>
      <c r="C118" s="219" t="s">
        <v>12</v>
      </c>
      <c r="D118" s="219" t="s">
        <v>5051</v>
      </c>
      <c r="E118" s="219" t="s">
        <v>5054</v>
      </c>
      <c r="F118" s="85">
        <v>26</v>
      </c>
    </row>
    <row r="119" spans="1:6">
      <c r="A119" s="223">
        <v>2012</v>
      </c>
      <c r="B119" s="218" t="s">
        <v>2490</v>
      </c>
      <c r="C119" s="219" t="s">
        <v>18</v>
      </c>
      <c r="D119" s="219" t="s">
        <v>5051</v>
      </c>
      <c r="E119" s="219" t="s">
        <v>5054</v>
      </c>
      <c r="F119" s="85">
        <v>84</v>
      </c>
    </row>
    <row r="120" spans="1:6">
      <c r="A120" s="223">
        <v>2012</v>
      </c>
      <c r="B120" s="218" t="s">
        <v>2490</v>
      </c>
      <c r="C120" s="219" t="s">
        <v>31</v>
      </c>
      <c r="D120" s="219" t="s">
        <v>5051</v>
      </c>
      <c r="E120" s="219" t="s">
        <v>5054</v>
      </c>
      <c r="F120" s="85">
        <v>21</v>
      </c>
    </row>
    <row r="121" spans="1:6">
      <c r="A121" s="223">
        <v>2012</v>
      </c>
      <c r="B121" s="218" t="s">
        <v>2490</v>
      </c>
      <c r="C121" s="219" t="s">
        <v>52</v>
      </c>
      <c r="D121" s="219" t="s">
        <v>5051</v>
      </c>
      <c r="E121" s="219" t="s">
        <v>5054</v>
      </c>
      <c r="F121" s="85">
        <v>21</v>
      </c>
    </row>
    <row r="122" spans="1:6">
      <c r="A122" s="223">
        <v>2012</v>
      </c>
      <c r="B122" s="218" t="s">
        <v>2490</v>
      </c>
      <c r="C122" s="219" t="s">
        <v>72</v>
      </c>
      <c r="D122" s="219" t="s">
        <v>5051</v>
      </c>
      <c r="E122" s="219" t="s">
        <v>5054</v>
      </c>
      <c r="F122" s="85">
        <v>9</v>
      </c>
    </row>
    <row r="123" spans="1:6">
      <c r="A123" s="223">
        <v>2012</v>
      </c>
      <c r="B123" s="218" t="s">
        <v>2490</v>
      </c>
      <c r="C123" s="219" t="s">
        <v>83</v>
      </c>
      <c r="D123" s="219" t="s">
        <v>5051</v>
      </c>
      <c r="E123" s="219" t="s">
        <v>5054</v>
      </c>
      <c r="F123" s="85">
        <v>16</v>
      </c>
    </row>
    <row r="124" spans="1:6">
      <c r="A124" s="223">
        <v>2012</v>
      </c>
      <c r="B124" s="218" t="s">
        <v>2490</v>
      </c>
      <c r="C124" s="219" t="s">
        <v>93</v>
      </c>
      <c r="D124" s="219" t="s">
        <v>5051</v>
      </c>
      <c r="E124" s="219" t="s">
        <v>5054</v>
      </c>
      <c r="F124" s="85">
        <v>37</v>
      </c>
    </row>
    <row r="125" spans="1:6">
      <c r="A125" s="223">
        <v>2012</v>
      </c>
      <c r="B125" s="218" t="s">
        <v>2490</v>
      </c>
      <c r="C125" s="219" t="s">
        <v>105</v>
      </c>
      <c r="D125" s="219" t="s">
        <v>5051</v>
      </c>
      <c r="E125" s="219" t="s">
        <v>5054</v>
      </c>
      <c r="F125" s="85">
        <v>28</v>
      </c>
    </row>
    <row r="126" spans="1:6">
      <c r="A126" s="223">
        <v>2012</v>
      </c>
      <c r="B126" s="218" t="s">
        <v>2490</v>
      </c>
      <c r="C126" s="219" t="s">
        <v>108</v>
      </c>
      <c r="D126" s="219" t="s">
        <v>5051</v>
      </c>
      <c r="E126" s="219" t="s">
        <v>5054</v>
      </c>
      <c r="F126" s="85">
        <v>29</v>
      </c>
    </row>
    <row r="127" spans="1:6">
      <c r="A127" s="223">
        <v>2012</v>
      </c>
      <c r="B127" s="218" t="s">
        <v>2490</v>
      </c>
      <c r="C127" s="219" t="s">
        <v>114</v>
      </c>
      <c r="D127" s="219" t="s">
        <v>5051</v>
      </c>
      <c r="E127" s="219" t="s">
        <v>5054</v>
      </c>
      <c r="F127" s="85">
        <v>11</v>
      </c>
    </row>
    <row r="128" spans="1:6">
      <c r="A128" s="223">
        <v>2012</v>
      </c>
      <c r="B128" s="218" t="s">
        <v>2490</v>
      </c>
      <c r="C128" s="219" t="s">
        <v>121</v>
      </c>
      <c r="D128" s="219" t="s">
        <v>5051</v>
      </c>
      <c r="E128" s="219" t="s">
        <v>5054</v>
      </c>
      <c r="F128" s="85">
        <v>6</v>
      </c>
    </row>
    <row r="129" spans="1:6">
      <c r="A129" s="223">
        <v>2012</v>
      </c>
      <c r="B129" s="218" t="s">
        <v>2490</v>
      </c>
      <c r="C129" s="219" t="s">
        <v>126</v>
      </c>
      <c r="D129" s="219" t="s">
        <v>5051</v>
      </c>
      <c r="E129" s="219" t="s">
        <v>5054</v>
      </c>
      <c r="F129" s="85">
        <v>17</v>
      </c>
    </row>
    <row r="130" spans="1:6">
      <c r="A130" s="223">
        <v>2012</v>
      </c>
      <c r="B130" s="218" t="s">
        <v>2490</v>
      </c>
      <c r="C130" s="219" t="s">
        <v>145</v>
      </c>
      <c r="D130" s="219" t="s">
        <v>5051</v>
      </c>
      <c r="E130" s="219" t="s">
        <v>5054</v>
      </c>
      <c r="F130" s="85">
        <v>89</v>
      </c>
    </row>
    <row r="131" spans="1:6">
      <c r="A131" s="223">
        <v>2012</v>
      </c>
      <c r="B131" s="218" t="s">
        <v>2490</v>
      </c>
      <c r="C131" s="219" t="s">
        <v>182</v>
      </c>
      <c r="D131" s="219" t="s">
        <v>5051</v>
      </c>
      <c r="E131" s="219" t="s">
        <v>5054</v>
      </c>
      <c r="F131" s="85">
        <v>101</v>
      </c>
    </row>
    <row r="132" spans="1:6">
      <c r="A132" s="223">
        <v>2012</v>
      </c>
      <c r="B132" s="218" t="s">
        <v>2490</v>
      </c>
      <c r="C132" s="219" t="s">
        <v>191</v>
      </c>
      <c r="D132" s="219" t="s">
        <v>5051</v>
      </c>
      <c r="E132" s="219" t="s">
        <v>5054</v>
      </c>
      <c r="F132" s="85">
        <v>29</v>
      </c>
    </row>
    <row r="133" spans="1:6">
      <c r="A133" s="223">
        <v>2012</v>
      </c>
      <c r="B133" s="218" t="s">
        <v>2490</v>
      </c>
      <c r="C133" s="219" t="s">
        <v>195</v>
      </c>
      <c r="D133" s="219" t="s">
        <v>5051</v>
      </c>
      <c r="E133" s="219" t="s">
        <v>5054</v>
      </c>
      <c r="F133" s="85">
        <v>9</v>
      </c>
    </row>
    <row r="134" spans="1:6">
      <c r="A134" s="223">
        <v>2012</v>
      </c>
      <c r="B134" s="218" t="s">
        <v>2490</v>
      </c>
      <c r="C134" s="219" t="s">
        <v>200</v>
      </c>
      <c r="D134" s="219" t="s">
        <v>5051</v>
      </c>
      <c r="E134" s="219" t="s">
        <v>5054</v>
      </c>
      <c r="F134" s="85">
        <v>1</v>
      </c>
    </row>
    <row r="135" spans="1:6">
      <c r="A135" s="223">
        <v>2012</v>
      </c>
      <c r="B135" s="218" t="s">
        <v>2490</v>
      </c>
      <c r="C135" s="219" t="s">
        <v>678</v>
      </c>
      <c r="D135" s="219" t="s">
        <v>5051</v>
      </c>
      <c r="E135" s="219" t="s">
        <v>5054</v>
      </c>
      <c r="F135" s="85">
        <v>4</v>
      </c>
    </row>
    <row r="136" spans="1:6">
      <c r="A136" s="223">
        <v>2012</v>
      </c>
      <c r="B136" s="221" t="s">
        <v>644</v>
      </c>
      <c r="C136" s="219" t="s">
        <v>213</v>
      </c>
      <c r="D136" s="219" t="s">
        <v>5051</v>
      </c>
      <c r="E136" s="219" t="s">
        <v>5054</v>
      </c>
      <c r="F136" s="85">
        <v>12</v>
      </c>
    </row>
    <row r="137" spans="1:6">
      <c r="A137" s="223">
        <v>2012</v>
      </c>
      <c r="B137" s="221" t="s">
        <v>644</v>
      </c>
      <c r="C137" s="219" t="s">
        <v>31</v>
      </c>
      <c r="D137" s="219" t="s">
        <v>5051</v>
      </c>
      <c r="E137" s="219" t="s">
        <v>5054</v>
      </c>
      <c r="F137" s="85">
        <v>25</v>
      </c>
    </row>
    <row r="138" spans="1:6">
      <c r="A138" s="223">
        <v>2012</v>
      </c>
      <c r="B138" s="221" t="s">
        <v>644</v>
      </c>
      <c r="C138" s="219" t="s">
        <v>214</v>
      </c>
      <c r="D138" s="219" t="s">
        <v>5051</v>
      </c>
      <c r="E138" s="219" t="s">
        <v>5054</v>
      </c>
      <c r="F138" s="85">
        <v>65</v>
      </c>
    </row>
    <row r="139" spans="1:6">
      <c r="A139" s="223">
        <v>2012</v>
      </c>
      <c r="B139" s="221" t="s">
        <v>644</v>
      </c>
      <c r="C139" s="219" t="s">
        <v>126</v>
      </c>
      <c r="D139" s="219" t="s">
        <v>5051</v>
      </c>
      <c r="E139" s="219" t="s">
        <v>5054</v>
      </c>
      <c r="F139" s="85">
        <v>18</v>
      </c>
    </row>
    <row r="140" spans="1:6">
      <c r="A140" s="220">
        <v>2013</v>
      </c>
      <c r="B140" s="218" t="s">
        <v>2490</v>
      </c>
      <c r="C140" s="219" t="s">
        <v>5075</v>
      </c>
      <c r="D140" s="219" t="s">
        <v>5051</v>
      </c>
      <c r="E140" s="219" t="s">
        <v>5054</v>
      </c>
      <c r="F140" s="85">
        <v>5</v>
      </c>
    </row>
    <row r="141" spans="1:6">
      <c r="A141" s="220">
        <v>2013</v>
      </c>
      <c r="B141" s="218" t="s">
        <v>2490</v>
      </c>
      <c r="C141" s="219" t="s">
        <v>5</v>
      </c>
      <c r="D141" s="219" t="s">
        <v>5051</v>
      </c>
      <c r="E141" s="219" t="s">
        <v>5054</v>
      </c>
      <c r="F141" s="85">
        <v>32</v>
      </c>
    </row>
    <row r="142" spans="1:6">
      <c r="A142" s="220">
        <v>2013</v>
      </c>
      <c r="B142" s="218" t="s">
        <v>2490</v>
      </c>
      <c r="C142" s="219" t="s">
        <v>12</v>
      </c>
      <c r="D142" s="219" t="s">
        <v>5051</v>
      </c>
      <c r="E142" s="219" t="s">
        <v>5054</v>
      </c>
      <c r="F142" s="85">
        <v>26</v>
      </c>
    </row>
    <row r="143" spans="1:6">
      <c r="A143" s="220">
        <v>2013</v>
      </c>
      <c r="B143" s="218" t="s">
        <v>2490</v>
      </c>
      <c r="C143" s="219" t="s">
        <v>18</v>
      </c>
      <c r="D143" s="219" t="s">
        <v>5051</v>
      </c>
      <c r="E143" s="219" t="s">
        <v>5054</v>
      </c>
      <c r="F143" s="85">
        <v>81</v>
      </c>
    </row>
    <row r="144" spans="1:6">
      <c r="A144" s="220">
        <v>2013</v>
      </c>
      <c r="B144" s="218" t="s">
        <v>2490</v>
      </c>
      <c r="C144" s="219" t="s">
        <v>31</v>
      </c>
      <c r="D144" s="219" t="s">
        <v>5051</v>
      </c>
      <c r="E144" s="219" t="s">
        <v>5054</v>
      </c>
      <c r="F144" s="85">
        <v>25</v>
      </c>
    </row>
    <row r="145" spans="1:6">
      <c r="A145" s="220">
        <v>2013</v>
      </c>
      <c r="B145" s="218" t="s">
        <v>2490</v>
      </c>
      <c r="C145" s="219" t="s">
        <v>52</v>
      </c>
      <c r="D145" s="219" t="s">
        <v>5051</v>
      </c>
      <c r="E145" s="219" t="s">
        <v>5054</v>
      </c>
      <c r="F145" s="85">
        <v>17</v>
      </c>
    </row>
    <row r="146" spans="1:6">
      <c r="A146" s="220">
        <v>2013</v>
      </c>
      <c r="B146" s="218" t="s">
        <v>2490</v>
      </c>
      <c r="C146" s="219" t="s">
        <v>72</v>
      </c>
      <c r="D146" s="219" t="s">
        <v>5051</v>
      </c>
      <c r="E146" s="219" t="s">
        <v>5054</v>
      </c>
      <c r="F146" s="85">
        <v>7</v>
      </c>
    </row>
    <row r="147" spans="1:6">
      <c r="A147" s="220">
        <v>2013</v>
      </c>
      <c r="B147" s="218" t="s">
        <v>2490</v>
      </c>
      <c r="C147" s="219" t="s">
        <v>83</v>
      </c>
      <c r="D147" s="219" t="s">
        <v>5051</v>
      </c>
      <c r="E147" s="219" t="s">
        <v>5054</v>
      </c>
      <c r="F147" s="85">
        <v>19</v>
      </c>
    </row>
    <row r="148" spans="1:6">
      <c r="A148" s="220">
        <v>2013</v>
      </c>
      <c r="B148" s="218" t="s">
        <v>2490</v>
      </c>
      <c r="C148" s="219" t="s">
        <v>93</v>
      </c>
      <c r="D148" s="219" t="s">
        <v>5051</v>
      </c>
      <c r="E148" s="219" t="s">
        <v>5054</v>
      </c>
      <c r="F148" s="85">
        <v>35</v>
      </c>
    </row>
    <row r="149" spans="1:6">
      <c r="A149" s="220">
        <v>2013</v>
      </c>
      <c r="B149" s="218" t="s">
        <v>2490</v>
      </c>
      <c r="C149" s="219" t="s">
        <v>105</v>
      </c>
      <c r="D149" s="219" t="s">
        <v>5051</v>
      </c>
      <c r="E149" s="219" t="s">
        <v>5054</v>
      </c>
      <c r="F149" s="85">
        <v>26</v>
      </c>
    </row>
    <row r="150" spans="1:6">
      <c r="A150" s="220">
        <v>2013</v>
      </c>
      <c r="B150" s="218" t="s">
        <v>2490</v>
      </c>
      <c r="C150" s="219" t="s">
        <v>108</v>
      </c>
      <c r="D150" s="219" t="s">
        <v>5051</v>
      </c>
      <c r="E150" s="219" t="s">
        <v>5054</v>
      </c>
      <c r="F150" s="85">
        <v>27</v>
      </c>
    </row>
    <row r="151" spans="1:6">
      <c r="A151" s="220">
        <v>2013</v>
      </c>
      <c r="B151" s="218" t="s">
        <v>2490</v>
      </c>
      <c r="C151" s="219" t="s">
        <v>114</v>
      </c>
      <c r="D151" s="219" t="s">
        <v>5051</v>
      </c>
      <c r="E151" s="219" t="s">
        <v>5054</v>
      </c>
      <c r="F151" s="85">
        <v>10</v>
      </c>
    </row>
    <row r="152" spans="1:6">
      <c r="A152" s="220">
        <v>2013</v>
      </c>
      <c r="B152" s="218" t="s">
        <v>2490</v>
      </c>
      <c r="C152" s="219" t="s">
        <v>121</v>
      </c>
      <c r="D152" s="219" t="s">
        <v>5051</v>
      </c>
      <c r="E152" s="219" t="s">
        <v>5054</v>
      </c>
      <c r="F152" s="85">
        <v>5</v>
      </c>
    </row>
    <row r="153" spans="1:6">
      <c r="A153" s="220">
        <v>2013</v>
      </c>
      <c r="B153" s="218" t="s">
        <v>2490</v>
      </c>
      <c r="C153" s="219" t="s">
        <v>126</v>
      </c>
      <c r="D153" s="219" t="s">
        <v>5051</v>
      </c>
      <c r="E153" s="219" t="s">
        <v>5054</v>
      </c>
      <c r="F153" s="85">
        <v>19</v>
      </c>
    </row>
    <row r="154" spans="1:6">
      <c r="A154" s="220">
        <v>2013</v>
      </c>
      <c r="B154" s="218" t="s">
        <v>2490</v>
      </c>
      <c r="C154" s="219" t="s">
        <v>145</v>
      </c>
      <c r="D154" s="219" t="s">
        <v>5051</v>
      </c>
      <c r="E154" s="219" t="s">
        <v>5054</v>
      </c>
      <c r="F154" s="85">
        <v>89</v>
      </c>
    </row>
    <row r="155" spans="1:6">
      <c r="A155" s="220">
        <v>2013</v>
      </c>
      <c r="B155" s="218" t="s">
        <v>2490</v>
      </c>
      <c r="C155" s="219" t="s">
        <v>182</v>
      </c>
      <c r="D155" s="219" t="s">
        <v>5051</v>
      </c>
      <c r="E155" s="219" t="s">
        <v>5054</v>
      </c>
      <c r="F155" s="85">
        <v>102</v>
      </c>
    </row>
    <row r="156" spans="1:6">
      <c r="A156" s="220">
        <v>2013</v>
      </c>
      <c r="B156" s="218" t="s">
        <v>2490</v>
      </c>
      <c r="C156" s="219" t="s">
        <v>191</v>
      </c>
      <c r="D156" s="219" t="s">
        <v>5051</v>
      </c>
      <c r="E156" s="219" t="s">
        <v>5054</v>
      </c>
      <c r="F156" s="85">
        <v>28</v>
      </c>
    </row>
    <row r="157" spans="1:6">
      <c r="A157" s="220">
        <v>2013</v>
      </c>
      <c r="B157" s="218" t="s">
        <v>2490</v>
      </c>
      <c r="C157" s="219" t="s">
        <v>195</v>
      </c>
      <c r="D157" s="219" t="s">
        <v>5051</v>
      </c>
      <c r="E157" s="219" t="s">
        <v>5054</v>
      </c>
      <c r="F157" s="85">
        <v>9</v>
      </c>
    </row>
    <row r="158" spans="1:6">
      <c r="A158" s="220">
        <v>2013</v>
      </c>
      <c r="B158" s="218" t="s">
        <v>2490</v>
      </c>
      <c r="C158" s="219" t="s">
        <v>200</v>
      </c>
      <c r="D158" s="219" t="s">
        <v>5051</v>
      </c>
      <c r="E158" s="219" t="s">
        <v>5054</v>
      </c>
      <c r="F158" s="85">
        <v>1</v>
      </c>
    </row>
    <row r="159" spans="1:6">
      <c r="A159" s="220">
        <v>2013</v>
      </c>
      <c r="B159" s="218" t="s">
        <v>2490</v>
      </c>
      <c r="C159" s="219" t="s">
        <v>678</v>
      </c>
      <c r="D159" s="219" t="s">
        <v>5051</v>
      </c>
      <c r="E159" s="219" t="s">
        <v>5054</v>
      </c>
      <c r="F159" s="85">
        <v>3</v>
      </c>
    </row>
    <row r="160" spans="1:6">
      <c r="A160" s="220">
        <v>2013</v>
      </c>
      <c r="B160" s="221" t="s">
        <v>644</v>
      </c>
      <c r="C160" s="219" t="s">
        <v>213</v>
      </c>
      <c r="D160" s="219" t="s">
        <v>5051</v>
      </c>
      <c r="E160" s="219" t="s">
        <v>5054</v>
      </c>
      <c r="F160" s="85">
        <v>19</v>
      </c>
    </row>
    <row r="161" spans="1:6">
      <c r="A161" s="220">
        <v>2013</v>
      </c>
      <c r="B161" s="221" t="s">
        <v>644</v>
      </c>
      <c r="C161" s="219" t="s">
        <v>31</v>
      </c>
      <c r="D161" s="219" t="s">
        <v>5051</v>
      </c>
      <c r="E161" s="219" t="s">
        <v>5054</v>
      </c>
      <c r="F161" s="85">
        <v>23</v>
      </c>
    </row>
    <row r="162" spans="1:6">
      <c r="A162" s="220">
        <v>2013</v>
      </c>
      <c r="B162" s="221" t="s">
        <v>644</v>
      </c>
      <c r="C162" s="219" t="s">
        <v>214</v>
      </c>
      <c r="D162" s="219" t="s">
        <v>5051</v>
      </c>
      <c r="E162" s="219" t="s">
        <v>5054</v>
      </c>
      <c r="F162" s="85">
        <v>66</v>
      </c>
    </row>
    <row r="163" spans="1:6">
      <c r="A163" s="220">
        <v>2013</v>
      </c>
      <c r="B163" s="221" t="s">
        <v>644</v>
      </c>
      <c r="C163" s="219" t="s">
        <v>126</v>
      </c>
      <c r="D163" s="219" t="s">
        <v>5051</v>
      </c>
      <c r="E163" s="219" t="s">
        <v>5054</v>
      </c>
      <c r="F163" s="85">
        <v>18</v>
      </c>
    </row>
    <row r="164" spans="1:6">
      <c r="A164" s="223">
        <v>2014</v>
      </c>
      <c r="B164" s="218" t="s">
        <v>2490</v>
      </c>
      <c r="C164" s="219" t="s">
        <v>5075</v>
      </c>
      <c r="D164" s="219" t="s">
        <v>5051</v>
      </c>
      <c r="E164" s="219" t="s">
        <v>5054</v>
      </c>
      <c r="F164" s="85">
        <v>6</v>
      </c>
    </row>
    <row r="165" spans="1:6">
      <c r="A165" s="223">
        <v>2014</v>
      </c>
      <c r="B165" s="218" t="s">
        <v>2490</v>
      </c>
      <c r="C165" s="219" t="s">
        <v>5</v>
      </c>
      <c r="D165" s="219" t="s">
        <v>5051</v>
      </c>
      <c r="E165" s="219" t="s">
        <v>5054</v>
      </c>
      <c r="F165" s="85">
        <v>32</v>
      </c>
    </row>
    <row r="166" spans="1:6">
      <c r="A166" s="223">
        <v>2014</v>
      </c>
      <c r="B166" s="218" t="s">
        <v>2490</v>
      </c>
      <c r="C166" s="219" t="s">
        <v>12</v>
      </c>
      <c r="D166" s="219" t="s">
        <v>5051</v>
      </c>
      <c r="E166" s="219" t="s">
        <v>5054</v>
      </c>
      <c r="F166" s="85">
        <v>25</v>
      </c>
    </row>
    <row r="167" spans="1:6">
      <c r="A167" s="223">
        <v>2014</v>
      </c>
      <c r="B167" s="218" t="s">
        <v>2490</v>
      </c>
      <c r="C167" s="219" t="s">
        <v>18</v>
      </c>
      <c r="D167" s="219" t="s">
        <v>5051</v>
      </c>
      <c r="E167" s="219" t="s">
        <v>5054</v>
      </c>
      <c r="F167" s="85">
        <v>81</v>
      </c>
    </row>
    <row r="168" spans="1:6">
      <c r="A168" s="223">
        <v>2014</v>
      </c>
      <c r="B168" s="218" t="s">
        <v>2490</v>
      </c>
      <c r="C168" s="219" t="s">
        <v>31</v>
      </c>
      <c r="D168" s="219" t="s">
        <v>5051</v>
      </c>
      <c r="E168" s="219" t="s">
        <v>5054</v>
      </c>
      <c r="F168" s="85">
        <v>26</v>
      </c>
    </row>
    <row r="169" spans="1:6">
      <c r="A169" s="223">
        <v>2014</v>
      </c>
      <c r="B169" s="218" t="s">
        <v>2490</v>
      </c>
      <c r="C169" s="219" t="s">
        <v>52</v>
      </c>
      <c r="D169" s="219" t="s">
        <v>5051</v>
      </c>
      <c r="E169" s="219" t="s">
        <v>5054</v>
      </c>
      <c r="F169" s="85">
        <v>14</v>
      </c>
    </row>
    <row r="170" spans="1:6">
      <c r="A170" s="223">
        <v>2014</v>
      </c>
      <c r="B170" s="218" t="s">
        <v>2490</v>
      </c>
      <c r="C170" s="219" t="s">
        <v>72</v>
      </c>
      <c r="D170" s="219" t="s">
        <v>5051</v>
      </c>
      <c r="E170" s="219" t="s">
        <v>5054</v>
      </c>
      <c r="F170" s="85">
        <v>8</v>
      </c>
    </row>
    <row r="171" spans="1:6">
      <c r="A171" s="223">
        <v>2014</v>
      </c>
      <c r="B171" s="218" t="s">
        <v>2490</v>
      </c>
      <c r="C171" s="219" t="s">
        <v>83</v>
      </c>
      <c r="D171" s="219" t="s">
        <v>5051</v>
      </c>
      <c r="E171" s="219" t="s">
        <v>5054</v>
      </c>
      <c r="F171" s="85">
        <v>18</v>
      </c>
    </row>
    <row r="172" spans="1:6">
      <c r="A172" s="223">
        <v>2014</v>
      </c>
      <c r="B172" s="218" t="s">
        <v>2490</v>
      </c>
      <c r="C172" s="219" t="s">
        <v>93</v>
      </c>
      <c r="D172" s="219" t="s">
        <v>5051</v>
      </c>
      <c r="E172" s="219" t="s">
        <v>5054</v>
      </c>
      <c r="F172" s="85">
        <v>37</v>
      </c>
    </row>
    <row r="173" spans="1:6">
      <c r="A173" s="223">
        <v>2014</v>
      </c>
      <c r="B173" s="218" t="s">
        <v>2490</v>
      </c>
      <c r="C173" s="219" t="s">
        <v>105</v>
      </c>
      <c r="D173" s="219" t="s">
        <v>5051</v>
      </c>
      <c r="E173" s="219" t="s">
        <v>5054</v>
      </c>
      <c r="F173" s="85">
        <v>22</v>
      </c>
    </row>
    <row r="174" spans="1:6">
      <c r="A174" s="223">
        <v>2014</v>
      </c>
      <c r="B174" s="218" t="s">
        <v>2490</v>
      </c>
      <c r="C174" s="219" t="s">
        <v>108</v>
      </c>
      <c r="D174" s="219" t="s">
        <v>5051</v>
      </c>
      <c r="E174" s="219" t="s">
        <v>5054</v>
      </c>
      <c r="F174" s="85">
        <v>26</v>
      </c>
    </row>
    <row r="175" spans="1:6">
      <c r="A175" s="223">
        <v>2014</v>
      </c>
      <c r="B175" s="218" t="s">
        <v>2490</v>
      </c>
      <c r="C175" s="219" t="s">
        <v>114</v>
      </c>
      <c r="D175" s="219" t="s">
        <v>5051</v>
      </c>
      <c r="E175" s="219" t="s">
        <v>5054</v>
      </c>
      <c r="F175" s="85">
        <v>9</v>
      </c>
    </row>
    <row r="176" spans="1:6">
      <c r="A176" s="223">
        <v>2014</v>
      </c>
      <c r="B176" s="218" t="s">
        <v>2490</v>
      </c>
      <c r="C176" s="219" t="s">
        <v>121</v>
      </c>
      <c r="D176" s="219" t="s">
        <v>5051</v>
      </c>
      <c r="E176" s="219" t="s">
        <v>5054</v>
      </c>
      <c r="F176" s="85">
        <v>6</v>
      </c>
    </row>
    <row r="177" spans="1:6">
      <c r="A177" s="223">
        <v>2014</v>
      </c>
      <c r="B177" s="218" t="s">
        <v>2490</v>
      </c>
      <c r="C177" s="219" t="s">
        <v>126</v>
      </c>
      <c r="D177" s="219" t="s">
        <v>5051</v>
      </c>
      <c r="E177" s="219" t="s">
        <v>5054</v>
      </c>
      <c r="F177" s="85">
        <v>20</v>
      </c>
    </row>
    <row r="178" spans="1:6">
      <c r="A178" s="223">
        <v>2014</v>
      </c>
      <c r="B178" s="218" t="s">
        <v>2490</v>
      </c>
      <c r="C178" s="219" t="s">
        <v>145</v>
      </c>
      <c r="D178" s="219" t="s">
        <v>5051</v>
      </c>
      <c r="E178" s="219" t="s">
        <v>5054</v>
      </c>
      <c r="F178" s="85">
        <v>90</v>
      </c>
    </row>
    <row r="179" spans="1:6">
      <c r="A179" s="223">
        <v>2014</v>
      </c>
      <c r="B179" s="218" t="s">
        <v>2490</v>
      </c>
      <c r="C179" s="219" t="s">
        <v>182</v>
      </c>
      <c r="D179" s="219" t="s">
        <v>5051</v>
      </c>
      <c r="E179" s="219" t="s">
        <v>5054</v>
      </c>
      <c r="F179" s="85">
        <v>99</v>
      </c>
    </row>
    <row r="180" spans="1:6">
      <c r="A180" s="223">
        <v>2014</v>
      </c>
      <c r="B180" s="218" t="s">
        <v>2490</v>
      </c>
      <c r="C180" s="219" t="s">
        <v>191</v>
      </c>
      <c r="D180" s="219" t="s">
        <v>5051</v>
      </c>
      <c r="E180" s="219" t="s">
        <v>5054</v>
      </c>
      <c r="F180" s="85">
        <v>24</v>
      </c>
    </row>
    <row r="181" spans="1:6">
      <c r="A181" s="223">
        <v>2014</v>
      </c>
      <c r="B181" s="218" t="s">
        <v>2490</v>
      </c>
      <c r="C181" s="219" t="s">
        <v>195</v>
      </c>
      <c r="D181" s="219" t="s">
        <v>5051</v>
      </c>
      <c r="E181" s="219" t="s">
        <v>5054</v>
      </c>
      <c r="F181" s="85">
        <v>10</v>
      </c>
    </row>
    <row r="182" spans="1:6">
      <c r="A182" s="223">
        <v>2014</v>
      </c>
      <c r="B182" s="218" t="s">
        <v>2490</v>
      </c>
      <c r="C182" s="219" t="s">
        <v>678</v>
      </c>
      <c r="D182" s="219" t="s">
        <v>5051</v>
      </c>
      <c r="E182" s="219" t="s">
        <v>5054</v>
      </c>
      <c r="F182" s="85">
        <v>5</v>
      </c>
    </row>
    <row r="183" spans="1:6">
      <c r="A183" s="223">
        <v>2014</v>
      </c>
      <c r="B183" s="221" t="s">
        <v>644</v>
      </c>
      <c r="C183" s="219" t="s">
        <v>213</v>
      </c>
      <c r="D183" s="219" t="s">
        <v>5051</v>
      </c>
      <c r="E183" s="219" t="s">
        <v>5054</v>
      </c>
      <c r="F183" s="85">
        <v>25</v>
      </c>
    </row>
    <row r="184" spans="1:6">
      <c r="A184" s="223">
        <v>2014</v>
      </c>
      <c r="B184" s="221" t="s">
        <v>644</v>
      </c>
      <c r="C184" s="219" t="s">
        <v>31</v>
      </c>
      <c r="D184" s="219" t="s">
        <v>5051</v>
      </c>
      <c r="E184" s="219" t="s">
        <v>5054</v>
      </c>
      <c r="F184" s="85">
        <v>23</v>
      </c>
    </row>
    <row r="185" spans="1:6">
      <c r="A185" s="223">
        <v>2014</v>
      </c>
      <c r="B185" s="221" t="s">
        <v>644</v>
      </c>
      <c r="C185" s="219" t="s">
        <v>214</v>
      </c>
      <c r="D185" s="219" t="s">
        <v>5051</v>
      </c>
      <c r="E185" s="219" t="s">
        <v>5054</v>
      </c>
      <c r="F185" s="85">
        <v>64</v>
      </c>
    </row>
    <row r="186" spans="1:6">
      <c r="A186" s="223">
        <v>2014</v>
      </c>
      <c r="B186" s="221" t="s">
        <v>644</v>
      </c>
      <c r="C186" s="219" t="s">
        <v>126</v>
      </c>
      <c r="D186" s="219" t="s">
        <v>5051</v>
      </c>
      <c r="E186" s="219" t="s">
        <v>5054</v>
      </c>
      <c r="F186" s="85">
        <v>18</v>
      </c>
    </row>
    <row r="187" spans="1:6">
      <c r="A187" s="220">
        <v>2015</v>
      </c>
      <c r="B187" s="218" t="s">
        <v>2490</v>
      </c>
      <c r="C187" s="219" t="s">
        <v>5075</v>
      </c>
      <c r="D187" s="219" t="s">
        <v>5051</v>
      </c>
      <c r="E187" s="219" t="s">
        <v>5054</v>
      </c>
      <c r="F187" s="85">
        <v>5</v>
      </c>
    </row>
    <row r="188" spans="1:6">
      <c r="A188" s="220">
        <v>2015</v>
      </c>
      <c r="B188" s="218" t="s">
        <v>2490</v>
      </c>
      <c r="C188" s="219" t="s">
        <v>5</v>
      </c>
      <c r="D188" s="219" t="s">
        <v>5051</v>
      </c>
      <c r="E188" s="219" t="s">
        <v>5054</v>
      </c>
      <c r="F188" s="85">
        <v>27</v>
      </c>
    </row>
    <row r="189" spans="1:6">
      <c r="A189" s="220">
        <v>2015</v>
      </c>
      <c r="B189" s="218" t="s">
        <v>2490</v>
      </c>
      <c r="C189" s="219" t="s">
        <v>12</v>
      </c>
      <c r="D189" s="219" t="s">
        <v>5051</v>
      </c>
      <c r="E189" s="219" t="s">
        <v>5054</v>
      </c>
      <c r="F189" s="85">
        <v>27</v>
      </c>
    </row>
    <row r="190" spans="1:6">
      <c r="A190" s="220">
        <v>2015</v>
      </c>
      <c r="B190" s="218" t="s">
        <v>2490</v>
      </c>
      <c r="C190" s="219" t="s">
        <v>18</v>
      </c>
      <c r="D190" s="219" t="s">
        <v>5051</v>
      </c>
      <c r="E190" s="219" t="s">
        <v>5054</v>
      </c>
      <c r="F190" s="85">
        <v>79</v>
      </c>
    </row>
    <row r="191" spans="1:6">
      <c r="A191" s="220">
        <v>2015</v>
      </c>
      <c r="B191" s="218" t="s">
        <v>2490</v>
      </c>
      <c r="C191" s="219" t="s">
        <v>31</v>
      </c>
      <c r="D191" s="219" t="s">
        <v>5051</v>
      </c>
      <c r="E191" s="219" t="s">
        <v>5054</v>
      </c>
      <c r="F191" s="85">
        <v>27</v>
      </c>
    </row>
    <row r="192" spans="1:6">
      <c r="A192" s="220">
        <v>2015</v>
      </c>
      <c r="B192" s="218" t="s">
        <v>2490</v>
      </c>
      <c r="C192" s="219" t="s">
        <v>52</v>
      </c>
      <c r="D192" s="219" t="s">
        <v>5051</v>
      </c>
      <c r="E192" s="219" t="s">
        <v>5054</v>
      </c>
      <c r="F192" s="85">
        <v>15</v>
      </c>
    </row>
    <row r="193" spans="1:6">
      <c r="A193" s="220">
        <v>2015</v>
      </c>
      <c r="B193" s="218" t="s">
        <v>2490</v>
      </c>
      <c r="C193" s="219" t="s">
        <v>72</v>
      </c>
      <c r="D193" s="219" t="s">
        <v>5051</v>
      </c>
      <c r="E193" s="219" t="s">
        <v>5054</v>
      </c>
      <c r="F193" s="85">
        <v>6</v>
      </c>
    </row>
    <row r="194" spans="1:6">
      <c r="A194" s="220">
        <v>2015</v>
      </c>
      <c r="B194" s="218" t="s">
        <v>2490</v>
      </c>
      <c r="C194" s="219" t="s">
        <v>83</v>
      </c>
      <c r="D194" s="219" t="s">
        <v>5051</v>
      </c>
      <c r="E194" s="219" t="s">
        <v>5054</v>
      </c>
      <c r="F194" s="85">
        <v>20</v>
      </c>
    </row>
    <row r="195" spans="1:6">
      <c r="A195" s="220">
        <v>2015</v>
      </c>
      <c r="B195" s="218" t="s">
        <v>2490</v>
      </c>
      <c r="C195" s="219" t="s">
        <v>93</v>
      </c>
      <c r="D195" s="219" t="s">
        <v>5051</v>
      </c>
      <c r="E195" s="219" t="s">
        <v>5054</v>
      </c>
      <c r="F195" s="85">
        <v>35</v>
      </c>
    </row>
    <row r="196" spans="1:6">
      <c r="A196" s="220">
        <v>2015</v>
      </c>
      <c r="B196" s="218" t="s">
        <v>2490</v>
      </c>
      <c r="C196" s="219" t="s">
        <v>105</v>
      </c>
      <c r="D196" s="219" t="s">
        <v>5051</v>
      </c>
      <c r="E196" s="219" t="s">
        <v>5054</v>
      </c>
      <c r="F196" s="85">
        <v>23</v>
      </c>
    </row>
    <row r="197" spans="1:6">
      <c r="A197" s="220">
        <v>2015</v>
      </c>
      <c r="B197" s="218" t="s">
        <v>2490</v>
      </c>
      <c r="C197" s="219" t="s">
        <v>108</v>
      </c>
      <c r="D197" s="219" t="s">
        <v>5051</v>
      </c>
      <c r="E197" s="219" t="s">
        <v>5054</v>
      </c>
      <c r="F197" s="85">
        <v>23</v>
      </c>
    </row>
    <row r="198" spans="1:6">
      <c r="A198" s="220">
        <v>2015</v>
      </c>
      <c r="B198" s="218" t="s">
        <v>2490</v>
      </c>
      <c r="C198" s="219" t="s">
        <v>114</v>
      </c>
      <c r="D198" s="219" t="s">
        <v>5051</v>
      </c>
      <c r="E198" s="219" t="s">
        <v>5054</v>
      </c>
      <c r="F198" s="85">
        <v>10</v>
      </c>
    </row>
    <row r="199" spans="1:6">
      <c r="A199" s="220">
        <v>2015</v>
      </c>
      <c r="B199" s="218" t="s">
        <v>2490</v>
      </c>
      <c r="C199" s="219" t="s">
        <v>121</v>
      </c>
      <c r="D199" s="219" t="s">
        <v>5051</v>
      </c>
      <c r="E199" s="219" t="s">
        <v>5054</v>
      </c>
      <c r="F199" s="85">
        <v>5</v>
      </c>
    </row>
    <row r="200" spans="1:6">
      <c r="A200" s="220">
        <v>2015</v>
      </c>
      <c r="B200" s="218" t="s">
        <v>2490</v>
      </c>
      <c r="C200" s="219" t="s">
        <v>126</v>
      </c>
      <c r="D200" s="219" t="s">
        <v>5051</v>
      </c>
      <c r="E200" s="219" t="s">
        <v>5054</v>
      </c>
      <c r="F200" s="85">
        <v>21</v>
      </c>
    </row>
    <row r="201" spans="1:6">
      <c r="A201" s="220">
        <v>2015</v>
      </c>
      <c r="B201" s="218" t="s">
        <v>2490</v>
      </c>
      <c r="C201" s="219" t="s">
        <v>145</v>
      </c>
      <c r="D201" s="219" t="s">
        <v>5051</v>
      </c>
      <c r="E201" s="219" t="s">
        <v>5054</v>
      </c>
      <c r="F201" s="85">
        <v>85</v>
      </c>
    </row>
    <row r="202" spans="1:6">
      <c r="A202" s="220">
        <v>2015</v>
      </c>
      <c r="B202" s="218" t="s">
        <v>2490</v>
      </c>
      <c r="C202" s="219" t="s">
        <v>182</v>
      </c>
      <c r="D202" s="219" t="s">
        <v>5051</v>
      </c>
      <c r="E202" s="219" t="s">
        <v>5054</v>
      </c>
      <c r="F202" s="85">
        <v>96</v>
      </c>
    </row>
    <row r="203" spans="1:6">
      <c r="A203" s="220">
        <v>2015</v>
      </c>
      <c r="B203" s="218" t="s">
        <v>2490</v>
      </c>
      <c r="C203" s="219" t="s">
        <v>191</v>
      </c>
      <c r="D203" s="219" t="s">
        <v>5051</v>
      </c>
      <c r="E203" s="219" t="s">
        <v>5054</v>
      </c>
      <c r="F203" s="85">
        <v>22</v>
      </c>
    </row>
    <row r="204" spans="1:6">
      <c r="A204" s="220">
        <v>2015</v>
      </c>
      <c r="B204" s="218" t="s">
        <v>2490</v>
      </c>
      <c r="C204" s="219" t="s">
        <v>195</v>
      </c>
      <c r="D204" s="219" t="s">
        <v>5051</v>
      </c>
      <c r="E204" s="219" t="s">
        <v>5054</v>
      </c>
      <c r="F204" s="85">
        <v>10</v>
      </c>
    </row>
    <row r="205" spans="1:6">
      <c r="A205" s="220">
        <v>2015</v>
      </c>
      <c r="B205" s="218" t="s">
        <v>2490</v>
      </c>
      <c r="C205" s="219" t="s">
        <v>678</v>
      </c>
      <c r="D205" s="219" t="s">
        <v>5051</v>
      </c>
      <c r="E205" s="219" t="s">
        <v>5054</v>
      </c>
      <c r="F205" s="85">
        <v>4</v>
      </c>
    </row>
    <row r="206" spans="1:6">
      <c r="A206" s="220">
        <v>2015</v>
      </c>
      <c r="B206" s="221" t="s">
        <v>644</v>
      </c>
      <c r="C206" s="219" t="s">
        <v>213</v>
      </c>
      <c r="D206" s="219" t="s">
        <v>5051</v>
      </c>
      <c r="E206" s="219" t="s">
        <v>5054</v>
      </c>
      <c r="F206" s="85">
        <v>26</v>
      </c>
    </row>
    <row r="207" spans="1:6">
      <c r="A207" s="220">
        <v>2015</v>
      </c>
      <c r="B207" s="221" t="s">
        <v>644</v>
      </c>
      <c r="C207" s="219" t="s">
        <v>31</v>
      </c>
      <c r="D207" s="219" t="s">
        <v>5051</v>
      </c>
      <c r="E207" s="219" t="s">
        <v>5054</v>
      </c>
      <c r="F207" s="85">
        <v>23</v>
      </c>
    </row>
    <row r="208" spans="1:6">
      <c r="A208" s="220">
        <v>2015</v>
      </c>
      <c r="B208" s="221" t="s">
        <v>644</v>
      </c>
      <c r="C208" s="219" t="s">
        <v>214</v>
      </c>
      <c r="D208" s="219" t="s">
        <v>5051</v>
      </c>
      <c r="E208" s="219" t="s">
        <v>5054</v>
      </c>
      <c r="F208" s="85">
        <v>63</v>
      </c>
    </row>
    <row r="209" spans="1:6">
      <c r="A209" s="220">
        <v>2015</v>
      </c>
      <c r="B209" s="221" t="s">
        <v>644</v>
      </c>
      <c r="C209" s="219" t="s">
        <v>126</v>
      </c>
      <c r="D209" s="219" t="s">
        <v>5051</v>
      </c>
      <c r="E209" s="219" t="s">
        <v>5054</v>
      </c>
      <c r="F209" s="85">
        <v>20</v>
      </c>
    </row>
    <row r="210" spans="1:6">
      <c r="A210" s="223">
        <v>2016</v>
      </c>
      <c r="B210" s="218" t="s">
        <v>2490</v>
      </c>
      <c r="C210" s="219" t="s">
        <v>678</v>
      </c>
      <c r="D210" s="219" t="s">
        <v>5051</v>
      </c>
      <c r="E210" s="219" t="s">
        <v>5054</v>
      </c>
      <c r="F210" s="85">
        <v>3</v>
      </c>
    </row>
    <row r="211" spans="1:6">
      <c r="A211" s="223">
        <v>2016</v>
      </c>
      <c r="B211" s="218" t="s">
        <v>2490</v>
      </c>
      <c r="C211" s="219" t="s">
        <v>5</v>
      </c>
      <c r="D211" s="219" t="s">
        <v>5051</v>
      </c>
      <c r="E211" s="219" t="s">
        <v>5054</v>
      </c>
      <c r="F211" s="85">
        <v>27</v>
      </c>
    </row>
    <row r="212" spans="1:6">
      <c r="A212" s="223">
        <v>2016</v>
      </c>
      <c r="B212" s="218" t="s">
        <v>2490</v>
      </c>
      <c r="C212" s="219" t="s">
        <v>12</v>
      </c>
      <c r="D212" s="219" t="s">
        <v>5051</v>
      </c>
      <c r="E212" s="219" t="s">
        <v>5054</v>
      </c>
      <c r="F212" s="85">
        <v>24</v>
      </c>
    </row>
    <row r="213" spans="1:6">
      <c r="A213" s="223">
        <v>2016</v>
      </c>
      <c r="B213" s="218" t="s">
        <v>2490</v>
      </c>
      <c r="C213" s="219" t="s">
        <v>18</v>
      </c>
      <c r="D213" s="219" t="s">
        <v>5051</v>
      </c>
      <c r="E213" s="219" t="s">
        <v>5054</v>
      </c>
      <c r="F213" s="85">
        <v>81</v>
      </c>
    </row>
    <row r="214" spans="1:6">
      <c r="A214" s="223">
        <v>2016</v>
      </c>
      <c r="B214" s="218" t="s">
        <v>2490</v>
      </c>
      <c r="C214" s="219" t="s">
        <v>52</v>
      </c>
      <c r="D214" s="219" t="s">
        <v>5051</v>
      </c>
      <c r="E214" s="219" t="s">
        <v>5054</v>
      </c>
      <c r="F214" s="85">
        <v>14</v>
      </c>
    </row>
    <row r="215" spans="1:6">
      <c r="A215" s="223">
        <v>2016</v>
      </c>
      <c r="B215" s="218" t="s">
        <v>2490</v>
      </c>
      <c r="C215" s="219" t="s">
        <v>83</v>
      </c>
      <c r="D215" s="219" t="s">
        <v>5051</v>
      </c>
      <c r="E215" s="219" t="s">
        <v>5054</v>
      </c>
      <c r="F215" s="85">
        <v>20</v>
      </c>
    </row>
    <row r="216" spans="1:6">
      <c r="A216" s="223">
        <v>2016</v>
      </c>
      <c r="B216" s="218" t="s">
        <v>2490</v>
      </c>
      <c r="C216" s="219" t="s">
        <v>93</v>
      </c>
      <c r="D216" s="219" t="s">
        <v>5051</v>
      </c>
      <c r="E216" s="219" t="s">
        <v>5054</v>
      </c>
      <c r="F216" s="85">
        <v>33</v>
      </c>
    </row>
    <row r="217" spans="1:6">
      <c r="A217" s="223">
        <v>2016</v>
      </c>
      <c r="B217" s="218" t="s">
        <v>2490</v>
      </c>
      <c r="C217" s="219" t="s">
        <v>31</v>
      </c>
      <c r="D217" s="219" t="s">
        <v>5051</v>
      </c>
      <c r="E217" s="219" t="s">
        <v>5054</v>
      </c>
      <c r="F217" s="85">
        <v>42</v>
      </c>
    </row>
    <row r="218" spans="1:6">
      <c r="A218" s="223">
        <v>2016</v>
      </c>
      <c r="B218" s="218" t="s">
        <v>2490</v>
      </c>
      <c r="C218" s="219" t="s">
        <v>72</v>
      </c>
      <c r="D218" s="219" t="s">
        <v>5051</v>
      </c>
      <c r="E218" s="219" t="s">
        <v>5054</v>
      </c>
      <c r="F218" s="85">
        <v>7</v>
      </c>
    </row>
    <row r="219" spans="1:6">
      <c r="A219" s="223">
        <v>2016</v>
      </c>
      <c r="B219" s="218" t="s">
        <v>2490</v>
      </c>
      <c r="C219" s="219" t="s">
        <v>105</v>
      </c>
      <c r="D219" s="219" t="s">
        <v>5051</v>
      </c>
      <c r="E219" s="219" t="s">
        <v>5054</v>
      </c>
      <c r="F219" s="85">
        <v>23</v>
      </c>
    </row>
    <row r="220" spans="1:6">
      <c r="A220" s="223">
        <v>2016</v>
      </c>
      <c r="B220" s="218" t="s">
        <v>2490</v>
      </c>
      <c r="C220" s="219" t="s">
        <v>108</v>
      </c>
      <c r="D220" s="219" t="s">
        <v>5051</v>
      </c>
      <c r="E220" s="219" t="s">
        <v>5054</v>
      </c>
      <c r="F220" s="85">
        <v>21</v>
      </c>
    </row>
    <row r="221" spans="1:6">
      <c r="A221" s="223">
        <v>2016</v>
      </c>
      <c r="B221" s="218" t="s">
        <v>2490</v>
      </c>
      <c r="C221" s="219" t="s">
        <v>114</v>
      </c>
      <c r="D221" s="219" t="s">
        <v>5051</v>
      </c>
      <c r="E221" s="219" t="s">
        <v>5054</v>
      </c>
      <c r="F221" s="85">
        <v>11</v>
      </c>
    </row>
    <row r="222" spans="1:6">
      <c r="A222" s="223">
        <v>2016</v>
      </c>
      <c r="B222" s="218" t="s">
        <v>2490</v>
      </c>
      <c r="C222" s="219" t="s">
        <v>121</v>
      </c>
      <c r="D222" s="219" t="s">
        <v>5051</v>
      </c>
      <c r="E222" s="219" t="s">
        <v>5054</v>
      </c>
      <c r="F222" s="85">
        <v>5</v>
      </c>
    </row>
    <row r="223" spans="1:6">
      <c r="A223" s="223">
        <v>2016</v>
      </c>
      <c r="B223" s="218" t="s">
        <v>2490</v>
      </c>
      <c r="C223" s="219" t="s">
        <v>126</v>
      </c>
      <c r="D223" s="219" t="s">
        <v>5051</v>
      </c>
      <c r="E223" s="219" t="s">
        <v>5054</v>
      </c>
      <c r="F223" s="85">
        <v>20</v>
      </c>
    </row>
    <row r="224" spans="1:6">
      <c r="A224" s="223">
        <v>2016</v>
      </c>
      <c r="B224" s="218" t="s">
        <v>2490</v>
      </c>
      <c r="C224" s="219" t="s">
        <v>145</v>
      </c>
      <c r="D224" s="219" t="s">
        <v>5051</v>
      </c>
      <c r="E224" s="219" t="s">
        <v>5054</v>
      </c>
      <c r="F224" s="85">
        <v>92</v>
      </c>
    </row>
    <row r="225" spans="1:6">
      <c r="A225" s="223">
        <v>2016</v>
      </c>
      <c r="B225" s="218" t="s">
        <v>2490</v>
      </c>
      <c r="C225" s="219" t="s">
        <v>191</v>
      </c>
      <c r="D225" s="219" t="s">
        <v>5051</v>
      </c>
      <c r="E225" s="219" t="s">
        <v>5054</v>
      </c>
      <c r="F225" s="85">
        <v>25</v>
      </c>
    </row>
    <row r="226" spans="1:6">
      <c r="A226" s="223">
        <v>2016</v>
      </c>
      <c r="B226" s="218" t="s">
        <v>2490</v>
      </c>
      <c r="C226" s="219" t="s">
        <v>195</v>
      </c>
      <c r="D226" s="219" t="s">
        <v>5051</v>
      </c>
      <c r="E226" s="219" t="s">
        <v>5054</v>
      </c>
      <c r="F226" s="85">
        <v>10</v>
      </c>
    </row>
    <row r="227" spans="1:6">
      <c r="A227" s="223">
        <v>2016</v>
      </c>
      <c r="B227" s="218" t="s">
        <v>2490</v>
      </c>
      <c r="C227" s="219" t="s">
        <v>182</v>
      </c>
      <c r="D227" s="219" t="s">
        <v>5051</v>
      </c>
      <c r="E227" s="219" t="s">
        <v>5054</v>
      </c>
      <c r="F227" s="85">
        <v>97</v>
      </c>
    </row>
    <row r="228" spans="1:6">
      <c r="A228" s="223">
        <v>2016</v>
      </c>
      <c r="B228" s="221" t="s">
        <v>644</v>
      </c>
      <c r="C228" s="219" t="s">
        <v>213</v>
      </c>
      <c r="D228" s="219" t="s">
        <v>5051</v>
      </c>
      <c r="E228" s="219" t="s">
        <v>5054</v>
      </c>
      <c r="F228" s="85">
        <v>30</v>
      </c>
    </row>
    <row r="229" spans="1:6">
      <c r="A229" s="223">
        <v>2016</v>
      </c>
      <c r="B229" s="221" t="s">
        <v>644</v>
      </c>
      <c r="C229" s="219" t="s">
        <v>31</v>
      </c>
      <c r="D229" s="219" t="s">
        <v>5051</v>
      </c>
      <c r="E229" s="219" t="s">
        <v>5054</v>
      </c>
      <c r="F229" s="85">
        <v>22</v>
      </c>
    </row>
    <row r="230" spans="1:6">
      <c r="A230" s="223">
        <v>2016</v>
      </c>
      <c r="B230" s="221" t="s">
        <v>644</v>
      </c>
      <c r="C230" s="219" t="s">
        <v>214</v>
      </c>
      <c r="D230" s="219" t="s">
        <v>5051</v>
      </c>
      <c r="E230" s="219" t="s">
        <v>5054</v>
      </c>
      <c r="F230" s="85">
        <v>70</v>
      </c>
    </row>
    <row r="231" spans="1:6">
      <c r="A231" s="223">
        <v>2016</v>
      </c>
      <c r="B231" s="221" t="s">
        <v>644</v>
      </c>
      <c r="C231" s="219" t="s">
        <v>126</v>
      </c>
      <c r="D231" s="219" t="s">
        <v>5051</v>
      </c>
      <c r="E231" s="219" t="s">
        <v>5054</v>
      </c>
      <c r="F231" s="85">
        <v>19</v>
      </c>
    </row>
    <row r="232" spans="1:6">
      <c r="A232" s="223">
        <v>2016</v>
      </c>
      <c r="B232" s="221" t="s">
        <v>644</v>
      </c>
      <c r="C232" s="219" t="s">
        <v>1984</v>
      </c>
      <c r="D232" s="219" t="s">
        <v>5051</v>
      </c>
      <c r="E232" s="219" t="s">
        <v>5054</v>
      </c>
      <c r="F232" s="85">
        <v>1</v>
      </c>
    </row>
    <row r="233" spans="1:6">
      <c r="A233" s="220">
        <v>2017</v>
      </c>
      <c r="B233" s="218" t="s">
        <v>2490</v>
      </c>
      <c r="C233" s="219" t="s">
        <v>5</v>
      </c>
      <c r="D233" s="219" t="s">
        <v>5051</v>
      </c>
      <c r="E233" s="219" t="s">
        <v>5054</v>
      </c>
      <c r="F233" s="85">
        <v>28</v>
      </c>
    </row>
    <row r="234" spans="1:6">
      <c r="A234" s="220">
        <v>2017</v>
      </c>
      <c r="B234" s="218" t="s">
        <v>2490</v>
      </c>
      <c r="C234" s="219" t="s">
        <v>12</v>
      </c>
      <c r="D234" s="219" t="s">
        <v>5051</v>
      </c>
      <c r="E234" s="219" t="s">
        <v>5054</v>
      </c>
      <c r="F234" s="85">
        <v>22</v>
      </c>
    </row>
    <row r="235" spans="1:6">
      <c r="A235" s="220">
        <v>2017</v>
      </c>
      <c r="B235" s="218" t="s">
        <v>2490</v>
      </c>
      <c r="C235" s="219" t="s">
        <v>18</v>
      </c>
      <c r="D235" s="219" t="s">
        <v>5051</v>
      </c>
      <c r="E235" s="219" t="s">
        <v>5054</v>
      </c>
      <c r="F235" s="85">
        <v>77</v>
      </c>
    </row>
    <row r="236" spans="1:6">
      <c r="A236" s="220">
        <v>2017</v>
      </c>
      <c r="B236" s="218" t="s">
        <v>2490</v>
      </c>
      <c r="C236" s="219" t="s">
        <v>31</v>
      </c>
      <c r="D236" s="219" t="s">
        <v>5051</v>
      </c>
      <c r="E236" s="219" t="s">
        <v>5054</v>
      </c>
      <c r="F236" s="85">
        <v>42</v>
      </c>
    </row>
    <row r="237" spans="1:6">
      <c r="A237" s="220">
        <v>2017</v>
      </c>
      <c r="B237" s="218" t="s">
        <v>2490</v>
      </c>
      <c r="C237" s="219" t="s">
        <v>52</v>
      </c>
      <c r="D237" s="219" t="s">
        <v>5051</v>
      </c>
      <c r="E237" s="219" t="s">
        <v>5054</v>
      </c>
      <c r="F237" s="85">
        <v>15</v>
      </c>
    </row>
    <row r="238" spans="1:6">
      <c r="A238" s="220">
        <v>2017</v>
      </c>
      <c r="B238" s="218" t="s">
        <v>2490</v>
      </c>
      <c r="C238" s="219" t="s">
        <v>72</v>
      </c>
      <c r="D238" s="219" t="s">
        <v>5051</v>
      </c>
      <c r="E238" s="219" t="s">
        <v>5054</v>
      </c>
      <c r="F238" s="85">
        <v>7</v>
      </c>
    </row>
    <row r="239" spans="1:6">
      <c r="A239" s="220">
        <v>2017</v>
      </c>
      <c r="B239" s="218" t="s">
        <v>2490</v>
      </c>
      <c r="C239" s="219" t="s">
        <v>83</v>
      </c>
      <c r="D239" s="219" t="s">
        <v>5051</v>
      </c>
      <c r="E239" s="219" t="s">
        <v>5054</v>
      </c>
      <c r="F239" s="85">
        <v>18</v>
      </c>
    </row>
    <row r="240" spans="1:6">
      <c r="A240" s="220">
        <v>2017</v>
      </c>
      <c r="B240" s="218" t="s">
        <v>2490</v>
      </c>
      <c r="C240" s="219" t="s">
        <v>93</v>
      </c>
      <c r="D240" s="219" t="s">
        <v>5051</v>
      </c>
      <c r="E240" s="219" t="s">
        <v>5054</v>
      </c>
      <c r="F240" s="85">
        <v>34</v>
      </c>
    </row>
    <row r="241" spans="1:6">
      <c r="A241" s="220">
        <v>2017</v>
      </c>
      <c r="B241" s="218" t="s">
        <v>2490</v>
      </c>
      <c r="C241" s="219" t="s">
        <v>105</v>
      </c>
      <c r="D241" s="219" t="s">
        <v>5051</v>
      </c>
      <c r="E241" s="219" t="s">
        <v>5054</v>
      </c>
      <c r="F241" s="85">
        <v>22</v>
      </c>
    </row>
    <row r="242" spans="1:6">
      <c r="A242" s="220">
        <v>2017</v>
      </c>
      <c r="B242" s="218" t="s">
        <v>2490</v>
      </c>
      <c r="C242" s="219" t="s">
        <v>108</v>
      </c>
      <c r="D242" s="219" t="s">
        <v>5051</v>
      </c>
      <c r="E242" s="219" t="s">
        <v>5054</v>
      </c>
      <c r="F242" s="85">
        <v>23</v>
      </c>
    </row>
    <row r="243" spans="1:6">
      <c r="A243" s="220">
        <v>2017</v>
      </c>
      <c r="B243" s="218" t="s">
        <v>2490</v>
      </c>
      <c r="C243" s="219" t="s">
        <v>114</v>
      </c>
      <c r="D243" s="219" t="s">
        <v>5051</v>
      </c>
      <c r="E243" s="219" t="s">
        <v>5054</v>
      </c>
      <c r="F243" s="85">
        <v>10</v>
      </c>
    </row>
    <row r="244" spans="1:6">
      <c r="A244" s="220">
        <v>2017</v>
      </c>
      <c r="B244" s="218" t="s">
        <v>2490</v>
      </c>
      <c r="C244" s="219" t="s">
        <v>121</v>
      </c>
      <c r="D244" s="219" t="s">
        <v>5051</v>
      </c>
      <c r="E244" s="219" t="s">
        <v>5054</v>
      </c>
      <c r="F244" s="85">
        <v>5</v>
      </c>
    </row>
    <row r="245" spans="1:6">
      <c r="A245" s="220">
        <v>2017</v>
      </c>
      <c r="B245" s="218" t="s">
        <v>2490</v>
      </c>
      <c r="C245" s="219" t="s">
        <v>126</v>
      </c>
      <c r="D245" s="219" t="s">
        <v>5051</v>
      </c>
      <c r="E245" s="219" t="s">
        <v>5054</v>
      </c>
      <c r="F245" s="85">
        <v>20</v>
      </c>
    </row>
    <row r="246" spans="1:6">
      <c r="A246" s="220">
        <v>2017</v>
      </c>
      <c r="B246" s="218" t="s">
        <v>2490</v>
      </c>
      <c r="C246" s="219" t="s">
        <v>145</v>
      </c>
      <c r="D246" s="219" t="s">
        <v>5051</v>
      </c>
      <c r="E246" s="219" t="s">
        <v>5054</v>
      </c>
      <c r="F246" s="85">
        <v>89</v>
      </c>
    </row>
    <row r="247" spans="1:6">
      <c r="A247" s="220">
        <v>2017</v>
      </c>
      <c r="B247" s="218" t="s">
        <v>2490</v>
      </c>
      <c r="C247" s="219" t="s">
        <v>182</v>
      </c>
      <c r="D247" s="219" t="s">
        <v>5051</v>
      </c>
      <c r="E247" s="219" t="s">
        <v>5054</v>
      </c>
      <c r="F247" s="85">
        <v>99</v>
      </c>
    </row>
    <row r="248" spans="1:6">
      <c r="A248" s="220">
        <v>2017</v>
      </c>
      <c r="B248" s="218" t="s">
        <v>2490</v>
      </c>
      <c r="C248" s="219" t="s">
        <v>191</v>
      </c>
      <c r="D248" s="219" t="s">
        <v>5051</v>
      </c>
      <c r="E248" s="219" t="s">
        <v>5054</v>
      </c>
      <c r="F248" s="85">
        <v>23</v>
      </c>
    </row>
    <row r="249" spans="1:6">
      <c r="A249" s="220">
        <v>2017</v>
      </c>
      <c r="B249" s="218" t="s">
        <v>2490</v>
      </c>
      <c r="C249" s="219" t="s">
        <v>195</v>
      </c>
      <c r="D249" s="219" t="s">
        <v>5051</v>
      </c>
      <c r="E249" s="219" t="s">
        <v>5054</v>
      </c>
      <c r="F249" s="85">
        <v>12</v>
      </c>
    </row>
    <row r="250" spans="1:6">
      <c r="A250" s="220">
        <v>2017</v>
      </c>
      <c r="B250" s="218" t="s">
        <v>2490</v>
      </c>
      <c r="C250" s="219" t="s">
        <v>678</v>
      </c>
      <c r="D250" s="219" t="s">
        <v>5051</v>
      </c>
      <c r="E250" s="219" t="s">
        <v>5054</v>
      </c>
      <c r="F250" s="85">
        <v>4</v>
      </c>
    </row>
    <row r="251" spans="1:6">
      <c r="A251" s="220">
        <v>2017</v>
      </c>
      <c r="B251" s="221" t="s">
        <v>644</v>
      </c>
      <c r="C251" s="219" t="s">
        <v>213</v>
      </c>
      <c r="D251" s="219" t="s">
        <v>5051</v>
      </c>
      <c r="E251" s="219" t="s">
        <v>5054</v>
      </c>
      <c r="F251" s="85">
        <v>31</v>
      </c>
    </row>
    <row r="252" spans="1:6">
      <c r="A252" s="220">
        <v>2017</v>
      </c>
      <c r="B252" s="221" t="s">
        <v>644</v>
      </c>
      <c r="C252" s="219" t="s">
        <v>31</v>
      </c>
      <c r="D252" s="219" t="s">
        <v>5051</v>
      </c>
      <c r="E252" s="219" t="s">
        <v>5054</v>
      </c>
      <c r="F252" s="85">
        <v>25</v>
      </c>
    </row>
    <row r="253" spans="1:6">
      <c r="A253" s="220">
        <v>2017</v>
      </c>
      <c r="B253" s="221" t="s">
        <v>644</v>
      </c>
      <c r="C253" s="219" t="s">
        <v>214</v>
      </c>
      <c r="D253" s="219" t="s">
        <v>5051</v>
      </c>
      <c r="E253" s="219" t="s">
        <v>5054</v>
      </c>
      <c r="F253" s="85">
        <v>72</v>
      </c>
    </row>
    <row r="254" spans="1:6">
      <c r="A254" s="220">
        <v>2017</v>
      </c>
      <c r="B254" s="221" t="s">
        <v>644</v>
      </c>
      <c r="C254" s="219" t="s">
        <v>126</v>
      </c>
      <c r="D254" s="219" t="s">
        <v>5051</v>
      </c>
      <c r="E254" s="219" t="s">
        <v>5054</v>
      </c>
      <c r="F254" s="85">
        <v>22</v>
      </c>
    </row>
    <row r="255" spans="1:6">
      <c r="A255" s="220">
        <v>2017</v>
      </c>
      <c r="B255" s="221" t="s">
        <v>644</v>
      </c>
      <c r="C255" s="219" t="s">
        <v>1984</v>
      </c>
      <c r="D255" s="219" t="s">
        <v>5051</v>
      </c>
      <c r="E255" s="219" t="s">
        <v>5054</v>
      </c>
      <c r="F255" s="85">
        <v>2</v>
      </c>
    </row>
    <row r="256" spans="1:6">
      <c r="A256" s="220">
        <v>2007</v>
      </c>
      <c r="B256" s="218" t="s">
        <v>2490</v>
      </c>
      <c r="C256" s="219" t="s">
        <v>5076</v>
      </c>
      <c r="D256" s="219" t="s">
        <v>5051</v>
      </c>
      <c r="E256" s="219" t="s">
        <v>5055</v>
      </c>
      <c r="F256" s="85">
        <v>1</v>
      </c>
    </row>
    <row r="257" spans="1:6">
      <c r="A257" s="220">
        <v>2007</v>
      </c>
      <c r="B257" s="218" t="s">
        <v>2490</v>
      </c>
      <c r="C257" s="219" t="s">
        <v>5075</v>
      </c>
      <c r="D257" s="219" t="s">
        <v>5051</v>
      </c>
      <c r="E257" s="219" t="s">
        <v>5055</v>
      </c>
      <c r="F257" s="85">
        <v>6</v>
      </c>
    </row>
    <row r="258" spans="1:6">
      <c r="A258" s="220">
        <v>2007</v>
      </c>
      <c r="B258" s="218" t="s">
        <v>2490</v>
      </c>
      <c r="C258" s="219" t="s">
        <v>5</v>
      </c>
      <c r="D258" s="219" t="s">
        <v>5051</v>
      </c>
      <c r="E258" s="219" t="s">
        <v>5055</v>
      </c>
      <c r="F258" s="85">
        <v>44</v>
      </c>
    </row>
    <row r="259" spans="1:6">
      <c r="A259" s="220">
        <v>2007</v>
      </c>
      <c r="B259" s="218" t="s">
        <v>2490</v>
      </c>
      <c r="C259" s="219" t="s">
        <v>12</v>
      </c>
      <c r="D259" s="219" t="s">
        <v>5051</v>
      </c>
      <c r="E259" s="219" t="s">
        <v>5055</v>
      </c>
      <c r="F259" s="85">
        <v>34</v>
      </c>
    </row>
    <row r="260" spans="1:6">
      <c r="A260" s="220">
        <v>2007</v>
      </c>
      <c r="B260" s="218" t="s">
        <v>2490</v>
      </c>
      <c r="C260" s="219" t="s">
        <v>18</v>
      </c>
      <c r="D260" s="219" t="s">
        <v>5051</v>
      </c>
      <c r="E260" s="219" t="s">
        <v>5055</v>
      </c>
      <c r="F260" s="85">
        <v>85</v>
      </c>
    </row>
    <row r="261" spans="1:6">
      <c r="A261" s="220">
        <v>2007</v>
      </c>
      <c r="B261" s="218" t="s">
        <v>2490</v>
      </c>
      <c r="C261" s="219" t="s">
        <v>31</v>
      </c>
      <c r="D261" s="219" t="s">
        <v>5051</v>
      </c>
      <c r="E261" s="219" t="s">
        <v>5055</v>
      </c>
      <c r="F261" s="85">
        <v>46</v>
      </c>
    </row>
    <row r="262" spans="1:6">
      <c r="A262" s="220">
        <v>2007</v>
      </c>
      <c r="B262" s="218" t="s">
        <v>2490</v>
      </c>
      <c r="C262" s="219" t="s">
        <v>52</v>
      </c>
      <c r="D262" s="219" t="s">
        <v>5051</v>
      </c>
      <c r="E262" s="219" t="s">
        <v>5055</v>
      </c>
      <c r="F262" s="85">
        <v>28</v>
      </c>
    </row>
    <row r="263" spans="1:6">
      <c r="A263" s="220">
        <v>2007</v>
      </c>
      <c r="B263" s="218" t="s">
        <v>2490</v>
      </c>
      <c r="C263" s="219" t="s">
        <v>72</v>
      </c>
      <c r="D263" s="219" t="s">
        <v>5051</v>
      </c>
      <c r="E263" s="219" t="s">
        <v>5055</v>
      </c>
      <c r="F263" s="85">
        <v>18</v>
      </c>
    </row>
    <row r="264" spans="1:6">
      <c r="A264" s="220">
        <v>2007</v>
      </c>
      <c r="B264" s="218" t="s">
        <v>2490</v>
      </c>
      <c r="C264" s="219" t="s">
        <v>83</v>
      </c>
      <c r="D264" s="219" t="s">
        <v>5051</v>
      </c>
      <c r="E264" s="219" t="s">
        <v>5055</v>
      </c>
      <c r="F264" s="85">
        <v>25</v>
      </c>
    </row>
    <row r="265" spans="1:6">
      <c r="A265" s="220">
        <v>2007</v>
      </c>
      <c r="B265" s="218" t="s">
        <v>2490</v>
      </c>
      <c r="C265" s="219" t="s">
        <v>93</v>
      </c>
      <c r="D265" s="219" t="s">
        <v>5051</v>
      </c>
      <c r="E265" s="219" t="s">
        <v>5055</v>
      </c>
      <c r="F265" s="85">
        <v>25</v>
      </c>
    </row>
    <row r="266" spans="1:6">
      <c r="A266" s="220">
        <v>2007</v>
      </c>
      <c r="B266" s="218" t="s">
        <v>2490</v>
      </c>
      <c r="C266" s="219" t="s">
        <v>102</v>
      </c>
      <c r="D266" s="219" t="s">
        <v>5051</v>
      </c>
      <c r="E266" s="219" t="s">
        <v>5055</v>
      </c>
      <c r="F266" s="85">
        <v>3</v>
      </c>
    </row>
    <row r="267" spans="1:6">
      <c r="A267" s="220">
        <v>2007</v>
      </c>
      <c r="B267" s="218" t="s">
        <v>2490</v>
      </c>
      <c r="C267" s="219" t="s">
        <v>105</v>
      </c>
      <c r="D267" s="219" t="s">
        <v>5051</v>
      </c>
      <c r="E267" s="219" t="s">
        <v>5055</v>
      </c>
      <c r="F267" s="85">
        <v>15</v>
      </c>
    </row>
    <row r="268" spans="1:6">
      <c r="A268" s="220">
        <v>2007</v>
      </c>
      <c r="B268" s="218" t="s">
        <v>2490</v>
      </c>
      <c r="C268" s="219" t="s">
        <v>108</v>
      </c>
      <c r="D268" s="219" t="s">
        <v>5051</v>
      </c>
      <c r="E268" s="219" t="s">
        <v>5055</v>
      </c>
      <c r="F268" s="85">
        <v>2</v>
      </c>
    </row>
    <row r="269" spans="1:6">
      <c r="A269" s="220">
        <v>2007</v>
      </c>
      <c r="B269" s="218" t="s">
        <v>2490</v>
      </c>
      <c r="C269" s="219" t="s">
        <v>114</v>
      </c>
      <c r="D269" s="219" t="s">
        <v>5051</v>
      </c>
      <c r="E269" s="219" t="s">
        <v>5055</v>
      </c>
      <c r="F269" s="85">
        <v>25</v>
      </c>
    </row>
    <row r="270" spans="1:6">
      <c r="A270" s="220">
        <v>2007</v>
      </c>
      <c r="B270" s="218" t="s">
        <v>2490</v>
      </c>
      <c r="C270" s="219" t="s">
        <v>121</v>
      </c>
      <c r="D270" s="219" t="s">
        <v>5051</v>
      </c>
      <c r="E270" s="219" t="s">
        <v>5055</v>
      </c>
      <c r="F270" s="85">
        <v>19</v>
      </c>
    </row>
    <row r="271" spans="1:6">
      <c r="A271" s="220">
        <v>2007</v>
      </c>
      <c r="B271" s="218" t="s">
        <v>2490</v>
      </c>
      <c r="C271" s="219" t="s">
        <v>126</v>
      </c>
      <c r="D271" s="219" t="s">
        <v>5051</v>
      </c>
      <c r="E271" s="219" t="s">
        <v>5055</v>
      </c>
      <c r="F271" s="85">
        <v>67</v>
      </c>
    </row>
    <row r="272" spans="1:6">
      <c r="A272" s="220">
        <v>2007</v>
      </c>
      <c r="B272" s="218" t="s">
        <v>2490</v>
      </c>
      <c r="C272" s="219" t="s">
        <v>145</v>
      </c>
      <c r="D272" s="219" t="s">
        <v>5051</v>
      </c>
      <c r="E272" s="219" t="s">
        <v>5055</v>
      </c>
      <c r="F272" s="85">
        <v>171</v>
      </c>
    </row>
    <row r="273" spans="1:6">
      <c r="A273" s="220">
        <v>2007</v>
      </c>
      <c r="B273" s="218" t="s">
        <v>2490</v>
      </c>
      <c r="C273" s="219" t="s">
        <v>182</v>
      </c>
      <c r="D273" s="219" t="s">
        <v>5051</v>
      </c>
      <c r="E273" s="219" t="s">
        <v>5055</v>
      </c>
      <c r="F273" s="85">
        <v>102</v>
      </c>
    </row>
    <row r="274" spans="1:6">
      <c r="A274" s="220">
        <v>2007</v>
      </c>
      <c r="B274" s="218" t="s">
        <v>2490</v>
      </c>
      <c r="C274" s="219" t="s">
        <v>191</v>
      </c>
      <c r="D274" s="219" t="s">
        <v>5051</v>
      </c>
      <c r="E274" s="219" t="s">
        <v>5055</v>
      </c>
      <c r="F274" s="85">
        <v>17</v>
      </c>
    </row>
    <row r="275" spans="1:6">
      <c r="A275" s="220">
        <v>2007</v>
      </c>
      <c r="B275" s="218" t="s">
        <v>2490</v>
      </c>
      <c r="C275" s="219" t="s">
        <v>195</v>
      </c>
      <c r="D275" s="219" t="s">
        <v>5051</v>
      </c>
      <c r="E275" s="219" t="s">
        <v>5055</v>
      </c>
      <c r="F275" s="85">
        <v>54</v>
      </c>
    </row>
    <row r="276" spans="1:6">
      <c r="A276" s="220">
        <v>2007</v>
      </c>
      <c r="B276" s="218" t="s">
        <v>2490</v>
      </c>
      <c r="C276" s="219" t="s">
        <v>200</v>
      </c>
      <c r="D276" s="219" t="s">
        <v>5051</v>
      </c>
      <c r="E276" s="219" t="s">
        <v>5055</v>
      </c>
      <c r="F276" s="85">
        <v>5</v>
      </c>
    </row>
    <row r="277" spans="1:6">
      <c r="A277" s="220">
        <v>2007</v>
      </c>
      <c r="B277" s="218" t="s">
        <v>2490</v>
      </c>
      <c r="C277" s="219" t="s">
        <v>678</v>
      </c>
      <c r="D277" s="219" t="s">
        <v>5051</v>
      </c>
      <c r="E277" s="219" t="s">
        <v>5055</v>
      </c>
      <c r="F277" s="85">
        <v>2</v>
      </c>
    </row>
    <row r="278" spans="1:6">
      <c r="A278" s="223">
        <v>2008</v>
      </c>
      <c r="B278" s="218" t="s">
        <v>2490</v>
      </c>
      <c r="C278" s="219" t="s">
        <v>5075</v>
      </c>
      <c r="D278" s="219" t="s">
        <v>5051</v>
      </c>
      <c r="E278" s="219" t="s">
        <v>5055</v>
      </c>
      <c r="F278" s="85">
        <v>5</v>
      </c>
    </row>
    <row r="279" spans="1:6">
      <c r="A279" s="223">
        <v>2008</v>
      </c>
      <c r="B279" s="218" t="s">
        <v>2490</v>
      </c>
      <c r="C279" s="219" t="s">
        <v>5</v>
      </c>
      <c r="D279" s="219" t="s">
        <v>5051</v>
      </c>
      <c r="E279" s="219" t="s">
        <v>5055</v>
      </c>
      <c r="F279" s="85">
        <v>43</v>
      </c>
    </row>
    <row r="280" spans="1:6">
      <c r="A280" s="223">
        <v>2008</v>
      </c>
      <c r="B280" s="218" t="s">
        <v>2490</v>
      </c>
      <c r="C280" s="219" t="s">
        <v>12</v>
      </c>
      <c r="D280" s="219" t="s">
        <v>5051</v>
      </c>
      <c r="E280" s="219" t="s">
        <v>5055</v>
      </c>
      <c r="F280" s="85">
        <v>41</v>
      </c>
    </row>
    <row r="281" spans="1:6">
      <c r="A281" s="223">
        <v>2008</v>
      </c>
      <c r="B281" s="218" t="s">
        <v>2490</v>
      </c>
      <c r="C281" s="219" t="s">
        <v>18</v>
      </c>
      <c r="D281" s="219" t="s">
        <v>5051</v>
      </c>
      <c r="E281" s="219" t="s">
        <v>5055</v>
      </c>
      <c r="F281" s="85">
        <v>87</v>
      </c>
    </row>
    <row r="282" spans="1:6">
      <c r="A282" s="223">
        <v>2008</v>
      </c>
      <c r="B282" s="218" t="s">
        <v>2490</v>
      </c>
      <c r="C282" s="219" t="s">
        <v>31</v>
      </c>
      <c r="D282" s="219" t="s">
        <v>5051</v>
      </c>
      <c r="E282" s="219" t="s">
        <v>5055</v>
      </c>
      <c r="F282" s="85">
        <v>45</v>
      </c>
    </row>
    <row r="283" spans="1:6">
      <c r="A283" s="223">
        <v>2008</v>
      </c>
      <c r="B283" s="218" t="s">
        <v>2490</v>
      </c>
      <c r="C283" s="219" t="s">
        <v>52</v>
      </c>
      <c r="D283" s="219" t="s">
        <v>5051</v>
      </c>
      <c r="E283" s="219" t="s">
        <v>5055</v>
      </c>
      <c r="F283" s="85">
        <v>33</v>
      </c>
    </row>
    <row r="284" spans="1:6">
      <c r="A284" s="223">
        <v>2008</v>
      </c>
      <c r="B284" s="218" t="s">
        <v>2490</v>
      </c>
      <c r="C284" s="219" t="s">
        <v>72</v>
      </c>
      <c r="D284" s="219" t="s">
        <v>5051</v>
      </c>
      <c r="E284" s="219" t="s">
        <v>5055</v>
      </c>
      <c r="F284" s="85">
        <v>18</v>
      </c>
    </row>
    <row r="285" spans="1:6">
      <c r="A285" s="223">
        <v>2008</v>
      </c>
      <c r="B285" s="218" t="s">
        <v>2490</v>
      </c>
      <c r="C285" s="219" t="s">
        <v>83</v>
      </c>
      <c r="D285" s="219" t="s">
        <v>5051</v>
      </c>
      <c r="E285" s="219" t="s">
        <v>5055</v>
      </c>
      <c r="F285" s="85">
        <v>28</v>
      </c>
    </row>
    <row r="286" spans="1:6">
      <c r="A286" s="223">
        <v>2008</v>
      </c>
      <c r="B286" s="218" t="s">
        <v>2490</v>
      </c>
      <c r="C286" s="219" t="s">
        <v>93</v>
      </c>
      <c r="D286" s="219" t="s">
        <v>5051</v>
      </c>
      <c r="E286" s="219" t="s">
        <v>5055</v>
      </c>
      <c r="F286" s="85">
        <v>26</v>
      </c>
    </row>
    <row r="287" spans="1:6">
      <c r="A287" s="223">
        <v>2008</v>
      </c>
      <c r="B287" s="218" t="s">
        <v>2490</v>
      </c>
      <c r="C287" s="219" t="s">
        <v>102</v>
      </c>
      <c r="D287" s="219" t="s">
        <v>5051</v>
      </c>
      <c r="E287" s="219" t="s">
        <v>5055</v>
      </c>
      <c r="F287" s="85">
        <v>3</v>
      </c>
    </row>
    <row r="288" spans="1:6">
      <c r="A288" s="223">
        <v>2008</v>
      </c>
      <c r="B288" s="218" t="s">
        <v>2490</v>
      </c>
      <c r="C288" s="219" t="s">
        <v>105</v>
      </c>
      <c r="D288" s="219" t="s">
        <v>5051</v>
      </c>
      <c r="E288" s="219" t="s">
        <v>5055</v>
      </c>
      <c r="F288" s="85">
        <v>12</v>
      </c>
    </row>
    <row r="289" spans="1:6">
      <c r="A289" s="223">
        <v>2008</v>
      </c>
      <c r="B289" s="218" t="s">
        <v>2490</v>
      </c>
      <c r="C289" s="219" t="s">
        <v>108</v>
      </c>
      <c r="D289" s="219" t="s">
        <v>5051</v>
      </c>
      <c r="E289" s="219" t="s">
        <v>5055</v>
      </c>
      <c r="F289" s="85">
        <v>1</v>
      </c>
    </row>
    <row r="290" spans="1:6">
      <c r="A290" s="223">
        <v>2008</v>
      </c>
      <c r="B290" s="218" t="s">
        <v>2490</v>
      </c>
      <c r="C290" s="219" t="s">
        <v>114</v>
      </c>
      <c r="D290" s="219" t="s">
        <v>5051</v>
      </c>
      <c r="E290" s="219" t="s">
        <v>5055</v>
      </c>
      <c r="F290" s="85">
        <v>26</v>
      </c>
    </row>
    <row r="291" spans="1:6">
      <c r="A291" s="223">
        <v>2008</v>
      </c>
      <c r="B291" s="218" t="s">
        <v>2490</v>
      </c>
      <c r="C291" s="219" t="s">
        <v>121</v>
      </c>
      <c r="D291" s="219" t="s">
        <v>5051</v>
      </c>
      <c r="E291" s="219" t="s">
        <v>5055</v>
      </c>
      <c r="F291" s="85">
        <v>19</v>
      </c>
    </row>
    <row r="292" spans="1:6">
      <c r="A292" s="223">
        <v>2008</v>
      </c>
      <c r="B292" s="218" t="s">
        <v>2490</v>
      </c>
      <c r="C292" s="219" t="s">
        <v>126</v>
      </c>
      <c r="D292" s="219" t="s">
        <v>5051</v>
      </c>
      <c r="E292" s="219" t="s">
        <v>5055</v>
      </c>
      <c r="F292" s="85">
        <v>70</v>
      </c>
    </row>
    <row r="293" spans="1:6">
      <c r="A293" s="223">
        <v>2008</v>
      </c>
      <c r="B293" s="218" t="s">
        <v>2490</v>
      </c>
      <c r="C293" s="219" t="s">
        <v>145</v>
      </c>
      <c r="D293" s="219" t="s">
        <v>5051</v>
      </c>
      <c r="E293" s="219" t="s">
        <v>5055</v>
      </c>
      <c r="F293" s="85">
        <v>156</v>
      </c>
    </row>
    <row r="294" spans="1:6">
      <c r="A294" s="223">
        <v>2008</v>
      </c>
      <c r="B294" s="218" t="s">
        <v>2490</v>
      </c>
      <c r="C294" s="219" t="s">
        <v>182</v>
      </c>
      <c r="D294" s="219" t="s">
        <v>5051</v>
      </c>
      <c r="E294" s="219" t="s">
        <v>5055</v>
      </c>
      <c r="F294" s="85">
        <v>101</v>
      </c>
    </row>
    <row r="295" spans="1:6">
      <c r="A295" s="223">
        <v>2008</v>
      </c>
      <c r="B295" s="218" t="s">
        <v>2490</v>
      </c>
      <c r="C295" s="219" t="s">
        <v>191</v>
      </c>
      <c r="D295" s="219" t="s">
        <v>5051</v>
      </c>
      <c r="E295" s="219" t="s">
        <v>5055</v>
      </c>
      <c r="F295" s="85">
        <v>16</v>
      </c>
    </row>
    <row r="296" spans="1:6">
      <c r="A296" s="223">
        <v>2008</v>
      </c>
      <c r="B296" s="218" t="s">
        <v>2490</v>
      </c>
      <c r="C296" s="219" t="s">
        <v>195</v>
      </c>
      <c r="D296" s="219" t="s">
        <v>5051</v>
      </c>
      <c r="E296" s="219" t="s">
        <v>5055</v>
      </c>
      <c r="F296" s="85">
        <v>50</v>
      </c>
    </row>
    <row r="297" spans="1:6">
      <c r="A297" s="223">
        <v>2008</v>
      </c>
      <c r="B297" s="218" t="s">
        <v>2490</v>
      </c>
      <c r="C297" s="219" t="s">
        <v>200</v>
      </c>
      <c r="D297" s="219" t="s">
        <v>5051</v>
      </c>
      <c r="E297" s="219" t="s">
        <v>5055</v>
      </c>
      <c r="F297" s="85">
        <v>5</v>
      </c>
    </row>
    <row r="298" spans="1:6">
      <c r="A298" s="223">
        <v>2008</v>
      </c>
      <c r="B298" s="218" t="s">
        <v>2490</v>
      </c>
      <c r="C298" s="219" t="s">
        <v>678</v>
      </c>
      <c r="D298" s="219" t="s">
        <v>5051</v>
      </c>
      <c r="E298" s="219" t="s">
        <v>5055</v>
      </c>
      <c r="F298" s="85">
        <v>4</v>
      </c>
    </row>
    <row r="299" spans="1:6">
      <c r="A299" s="223">
        <v>2008</v>
      </c>
      <c r="B299" s="221" t="s">
        <v>644</v>
      </c>
      <c r="C299" s="219" t="s">
        <v>31</v>
      </c>
      <c r="D299" s="219" t="s">
        <v>5051</v>
      </c>
      <c r="E299" s="219" t="s">
        <v>5055</v>
      </c>
      <c r="F299" s="85">
        <v>38</v>
      </c>
    </row>
    <row r="300" spans="1:6">
      <c r="A300" s="223">
        <v>2008</v>
      </c>
      <c r="B300" s="221" t="s">
        <v>644</v>
      </c>
      <c r="C300" s="219" t="s">
        <v>214</v>
      </c>
      <c r="D300" s="219" t="s">
        <v>5051</v>
      </c>
      <c r="E300" s="219" t="s">
        <v>5055</v>
      </c>
      <c r="F300" s="85">
        <v>48</v>
      </c>
    </row>
    <row r="301" spans="1:6">
      <c r="A301" s="223">
        <v>2008</v>
      </c>
      <c r="B301" s="221" t="s">
        <v>644</v>
      </c>
      <c r="C301" s="219" t="s">
        <v>126</v>
      </c>
      <c r="D301" s="219" t="s">
        <v>5051</v>
      </c>
      <c r="E301" s="219" t="s">
        <v>5055</v>
      </c>
      <c r="F301" s="85">
        <v>62</v>
      </c>
    </row>
    <row r="302" spans="1:6">
      <c r="A302" s="220">
        <v>2009</v>
      </c>
      <c r="B302" s="218" t="s">
        <v>2490</v>
      </c>
      <c r="C302" s="219" t="s">
        <v>5075</v>
      </c>
      <c r="D302" s="219" t="s">
        <v>5051</v>
      </c>
      <c r="E302" s="219" t="s">
        <v>5055</v>
      </c>
      <c r="F302" s="85">
        <v>5</v>
      </c>
    </row>
    <row r="303" spans="1:6">
      <c r="A303" s="220">
        <v>2009</v>
      </c>
      <c r="B303" s="218" t="s">
        <v>2490</v>
      </c>
      <c r="C303" s="219" t="s">
        <v>5</v>
      </c>
      <c r="D303" s="219" t="s">
        <v>5051</v>
      </c>
      <c r="E303" s="219" t="s">
        <v>5055</v>
      </c>
      <c r="F303" s="85">
        <v>40</v>
      </c>
    </row>
    <row r="304" spans="1:6">
      <c r="A304" s="220">
        <v>2009</v>
      </c>
      <c r="B304" s="218" t="s">
        <v>2490</v>
      </c>
      <c r="C304" s="219" t="s">
        <v>12</v>
      </c>
      <c r="D304" s="219" t="s">
        <v>5051</v>
      </c>
      <c r="E304" s="219" t="s">
        <v>5055</v>
      </c>
      <c r="F304" s="85">
        <v>38</v>
      </c>
    </row>
    <row r="305" spans="1:6">
      <c r="A305" s="220">
        <v>2009</v>
      </c>
      <c r="B305" s="218" t="s">
        <v>2490</v>
      </c>
      <c r="C305" s="219" t="s">
        <v>18</v>
      </c>
      <c r="D305" s="219" t="s">
        <v>5051</v>
      </c>
      <c r="E305" s="219" t="s">
        <v>5055</v>
      </c>
      <c r="F305" s="85">
        <v>84</v>
      </c>
    </row>
    <row r="306" spans="1:6">
      <c r="A306" s="220">
        <v>2009</v>
      </c>
      <c r="B306" s="218" t="s">
        <v>2490</v>
      </c>
      <c r="C306" s="219" t="s">
        <v>31</v>
      </c>
      <c r="D306" s="219" t="s">
        <v>5051</v>
      </c>
      <c r="E306" s="219" t="s">
        <v>5055</v>
      </c>
      <c r="F306" s="85">
        <v>44</v>
      </c>
    </row>
    <row r="307" spans="1:6">
      <c r="A307" s="220">
        <v>2009</v>
      </c>
      <c r="B307" s="218" t="s">
        <v>2490</v>
      </c>
      <c r="C307" s="219" t="s">
        <v>52</v>
      </c>
      <c r="D307" s="219" t="s">
        <v>5051</v>
      </c>
      <c r="E307" s="219" t="s">
        <v>5055</v>
      </c>
      <c r="F307" s="85">
        <v>33</v>
      </c>
    </row>
    <row r="308" spans="1:6">
      <c r="A308" s="220">
        <v>2009</v>
      </c>
      <c r="B308" s="218" t="s">
        <v>2490</v>
      </c>
      <c r="C308" s="219" t="s">
        <v>72</v>
      </c>
      <c r="D308" s="219" t="s">
        <v>5051</v>
      </c>
      <c r="E308" s="219" t="s">
        <v>5055</v>
      </c>
      <c r="F308" s="85">
        <v>18</v>
      </c>
    </row>
    <row r="309" spans="1:6">
      <c r="A309" s="220">
        <v>2009</v>
      </c>
      <c r="B309" s="218" t="s">
        <v>2490</v>
      </c>
      <c r="C309" s="219" t="s">
        <v>83</v>
      </c>
      <c r="D309" s="219" t="s">
        <v>5051</v>
      </c>
      <c r="E309" s="219" t="s">
        <v>5055</v>
      </c>
      <c r="F309" s="85">
        <v>29</v>
      </c>
    </row>
    <row r="310" spans="1:6">
      <c r="A310" s="220">
        <v>2009</v>
      </c>
      <c r="B310" s="218" t="s">
        <v>2490</v>
      </c>
      <c r="C310" s="219" t="s">
        <v>93</v>
      </c>
      <c r="D310" s="219" t="s">
        <v>5051</v>
      </c>
      <c r="E310" s="219" t="s">
        <v>5055</v>
      </c>
      <c r="F310" s="85">
        <v>27</v>
      </c>
    </row>
    <row r="311" spans="1:6">
      <c r="A311" s="220">
        <v>2009</v>
      </c>
      <c r="B311" s="218" t="s">
        <v>2490</v>
      </c>
      <c r="C311" s="219" t="s">
        <v>102</v>
      </c>
      <c r="D311" s="219" t="s">
        <v>5051</v>
      </c>
      <c r="E311" s="219" t="s">
        <v>5055</v>
      </c>
      <c r="F311" s="85">
        <v>3</v>
      </c>
    </row>
    <row r="312" spans="1:6">
      <c r="A312" s="220">
        <v>2009</v>
      </c>
      <c r="B312" s="218" t="s">
        <v>2490</v>
      </c>
      <c r="C312" s="219" t="s">
        <v>105</v>
      </c>
      <c r="D312" s="219" t="s">
        <v>5051</v>
      </c>
      <c r="E312" s="219" t="s">
        <v>5055</v>
      </c>
      <c r="F312" s="85">
        <v>13</v>
      </c>
    </row>
    <row r="313" spans="1:6">
      <c r="A313" s="220">
        <v>2009</v>
      </c>
      <c r="B313" s="218" t="s">
        <v>2490</v>
      </c>
      <c r="C313" s="219" t="s">
        <v>108</v>
      </c>
      <c r="D313" s="219" t="s">
        <v>5051</v>
      </c>
      <c r="E313" s="219" t="s">
        <v>5055</v>
      </c>
      <c r="F313" s="85">
        <v>2</v>
      </c>
    </row>
    <row r="314" spans="1:6">
      <c r="A314" s="220">
        <v>2009</v>
      </c>
      <c r="B314" s="218" t="s">
        <v>2490</v>
      </c>
      <c r="C314" s="219" t="s">
        <v>114</v>
      </c>
      <c r="D314" s="219" t="s">
        <v>5051</v>
      </c>
      <c r="E314" s="219" t="s">
        <v>5055</v>
      </c>
      <c r="F314" s="85">
        <v>26</v>
      </c>
    </row>
    <row r="315" spans="1:6">
      <c r="A315" s="220">
        <v>2009</v>
      </c>
      <c r="B315" s="218" t="s">
        <v>2490</v>
      </c>
      <c r="C315" s="219" t="s">
        <v>121</v>
      </c>
      <c r="D315" s="219" t="s">
        <v>5051</v>
      </c>
      <c r="E315" s="219" t="s">
        <v>5055</v>
      </c>
      <c r="F315" s="85">
        <v>20</v>
      </c>
    </row>
    <row r="316" spans="1:6">
      <c r="A316" s="220">
        <v>2009</v>
      </c>
      <c r="B316" s="218" t="s">
        <v>2490</v>
      </c>
      <c r="C316" s="219" t="s">
        <v>126</v>
      </c>
      <c r="D316" s="219" t="s">
        <v>5051</v>
      </c>
      <c r="E316" s="219" t="s">
        <v>5055</v>
      </c>
      <c r="F316" s="85">
        <v>72</v>
      </c>
    </row>
    <row r="317" spans="1:6">
      <c r="A317" s="220">
        <v>2009</v>
      </c>
      <c r="B317" s="218" t="s">
        <v>2490</v>
      </c>
      <c r="C317" s="219" t="s">
        <v>145</v>
      </c>
      <c r="D317" s="219" t="s">
        <v>5051</v>
      </c>
      <c r="E317" s="219" t="s">
        <v>5055</v>
      </c>
      <c r="F317" s="85">
        <v>148</v>
      </c>
    </row>
    <row r="318" spans="1:6">
      <c r="A318" s="220">
        <v>2009</v>
      </c>
      <c r="B318" s="218" t="s">
        <v>2490</v>
      </c>
      <c r="C318" s="219" t="s">
        <v>182</v>
      </c>
      <c r="D318" s="219" t="s">
        <v>5051</v>
      </c>
      <c r="E318" s="219" t="s">
        <v>5055</v>
      </c>
      <c r="F318" s="85">
        <v>102</v>
      </c>
    </row>
    <row r="319" spans="1:6">
      <c r="A319" s="220">
        <v>2009</v>
      </c>
      <c r="B319" s="218" t="s">
        <v>2490</v>
      </c>
      <c r="C319" s="219" t="s">
        <v>191</v>
      </c>
      <c r="D319" s="219" t="s">
        <v>5051</v>
      </c>
      <c r="E319" s="219" t="s">
        <v>5055</v>
      </c>
      <c r="F319" s="85">
        <v>18</v>
      </c>
    </row>
    <row r="320" spans="1:6">
      <c r="A320" s="220">
        <v>2009</v>
      </c>
      <c r="B320" s="218" t="s">
        <v>2490</v>
      </c>
      <c r="C320" s="219" t="s">
        <v>195</v>
      </c>
      <c r="D320" s="219" t="s">
        <v>5051</v>
      </c>
      <c r="E320" s="219" t="s">
        <v>5055</v>
      </c>
      <c r="F320" s="85">
        <v>47</v>
      </c>
    </row>
    <row r="321" spans="1:6">
      <c r="A321" s="220">
        <v>2009</v>
      </c>
      <c r="B321" s="218" t="s">
        <v>2490</v>
      </c>
      <c r="C321" s="219" t="s">
        <v>200</v>
      </c>
      <c r="D321" s="219" t="s">
        <v>5051</v>
      </c>
      <c r="E321" s="219" t="s">
        <v>5055</v>
      </c>
      <c r="F321" s="85">
        <v>5</v>
      </c>
    </row>
    <row r="322" spans="1:6">
      <c r="A322" s="220">
        <v>2009</v>
      </c>
      <c r="B322" s="218" t="s">
        <v>2490</v>
      </c>
      <c r="C322" s="219" t="s">
        <v>678</v>
      </c>
      <c r="D322" s="219" t="s">
        <v>5051</v>
      </c>
      <c r="E322" s="219" t="s">
        <v>5055</v>
      </c>
      <c r="F322" s="85">
        <v>4</v>
      </c>
    </row>
    <row r="323" spans="1:6">
      <c r="A323" s="220">
        <v>2009</v>
      </c>
      <c r="B323" s="221" t="s">
        <v>644</v>
      </c>
      <c r="C323" s="219" t="s">
        <v>31</v>
      </c>
      <c r="D323" s="219" t="s">
        <v>5051</v>
      </c>
      <c r="E323" s="219" t="s">
        <v>5055</v>
      </c>
      <c r="F323" s="85">
        <v>38</v>
      </c>
    </row>
    <row r="324" spans="1:6">
      <c r="A324" s="220">
        <v>2009</v>
      </c>
      <c r="B324" s="221" t="s">
        <v>644</v>
      </c>
      <c r="C324" s="219" t="s">
        <v>214</v>
      </c>
      <c r="D324" s="219" t="s">
        <v>5051</v>
      </c>
      <c r="E324" s="219" t="s">
        <v>5055</v>
      </c>
      <c r="F324" s="85">
        <v>50</v>
      </c>
    </row>
    <row r="325" spans="1:6">
      <c r="A325" s="220">
        <v>2009</v>
      </c>
      <c r="B325" s="221" t="s">
        <v>644</v>
      </c>
      <c r="C325" s="219" t="s">
        <v>126</v>
      </c>
      <c r="D325" s="219" t="s">
        <v>5051</v>
      </c>
      <c r="E325" s="219" t="s">
        <v>5055</v>
      </c>
      <c r="F325" s="85">
        <v>64</v>
      </c>
    </row>
    <row r="326" spans="1:6">
      <c r="A326" s="223">
        <v>2010</v>
      </c>
      <c r="B326" s="218" t="s">
        <v>2490</v>
      </c>
      <c r="C326" s="219" t="s">
        <v>5075</v>
      </c>
      <c r="D326" s="219" t="s">
        <v>5051</v>
      </c>
      <c r="E326" s="219" t="s">
        <v>5055</v>
      </c>
      <c r="F326" s="85">
        <v>5</v>
      </c>
    </row>
    <row r="327" spans="1:6">
      <c r="A327" s="223">
        <v>2010</v>
      </c>
      <c r="B327" s="218" t="s">
        <v>2490</v>
      </c>
      <c r="C327" s="219" t="s">
        <v>5</v>
      </c>
      <c r="D327" s="219" t="s">
        <v>5051</v>
      </c>
      <c r="E327" s="219" t="s">
        <v>5055</v>
      </c>
      <c r="F327" s="85">
        <v>38</v>
      </c>
    </row>
    <row r="328" spans="1:6">
      <c r="A328" s="223">
        <v>2010</v>
      </c>
      <c r="B328" s="218" t="s">
        <v>2490</v>
      </c>
      <c r="C328" s="219" t="s">
        <v>12</v>
      </c>
      <c r="D328" s="219" t="s">
        <v>5051</v>
      </c>
      <c r="E328" s="219" t="s">
        <v>5055</v>
      </c>
      <c r="F328" s="85">
        <v>37</v>
      </c>
    </row>
    <row r="329" spans="1:6">
      <c r="A329" s="223">
        <v>2010</v>
      </c>
      <c r="B329" s="218" t="s">
        <v>2490</v>
      </c>
      <c r="C329" s="219" t="s">
        <v>18</v>
      </c>
      <c r="D329" s="219" t="s">
        <v>5051</v>
      </c>
      <c r="E329" s="219" t="s">
        <v>5055</v>
      </c>
      <c r="F329" s="85">
        <v>80</v>
      </c>
    </row>
    <row r="330" spans="1:6">
      <c r="A330" s="223">
        <v>2010</v>
      </c>
      <c r="B330" s="218" t="s">
        <v>2490</v>
      </c>
      <c r="C330" s="219" t="s">
        <v>31</v>
      </c>
      <c r="D330" s="219" t="s">
        <v>5051</v>
      </c>
      <c r="E330" s="219" t="s">
        <v>5055</v>
      </c>
      <c r="F330" s="85">
        <v>45</v>
      </c>
    </row>
    <row r="331" spans="1:6">
      <c r="A331" s="223">
        <v>2010</v>
      </c>
      <c r="B331" s="218" t="s">
        <v>2490</v>
      </c>
      <c r="C331" s="219" t="s">
        <v>52</v>
      </c>
      <c r="D331" s="219" t="s">
        <v>5051</v>
      </c>
      <c r="E331" s="219" t="s">
        <v>5055</v>
      </c>
      <c r="F331" s="85">
        <v>32</v>
      </c>
    </row>
    <row r="332" spans="1:6">
      <c r="A332" s="223">
        <v>2010</v>
      </c>
      <c r="B332" s="218" t="s">
        <v>2490</v>
      </c>
      <c r="C332" s="219" t="s">
        <v>72</v>
      </c>
      <c r="D332" s="219" t="s">
        <v>5051</v>
      </c>
      <c r="E332" s="219" t="s">
        <v>5055</v>
      </c>
      <c r="F332" s="85">
        <v>17</v>
      </c>
    </row>
    <row r="333" spans="1:6">
      <c r="A333" s="223">
        <v>2010</v>
      </c>
      <c r="B333" s="218" t="s">
        <v>2490</v>
      </c>
      <c r="C333" s="219" t="s">
        <v>83</v>
      </c>
      <c r="D333" s="219" t="s">
        <v>5051</v>
      </c>
      <c r="E333" s="219" t="s">
        <v>5055</v>
      </c>
      <c r="F333" s="85">
        <v>30</v>
      </c>
    </row>
    <row r="334" spans="1:6">
      <c r="A334" s="223">
        <v>2010</v>
      </c>
      <c r="B334" s="218" t="s">
        <v>2490</v>
      </c>
      <c r="C334" s="219" t="s">
        <v>93</v>
      </c>
      <c r="D334" s="219" t="s">
        <v>5051</v>
      </c>
      <c r="E334" s="219" t="s">
        <v>5055</v>
      </c>
      <c r="F334" s="85">
        <v>26</v>
      </c>
    </row>
    <row r="335" spans="1:6">
      <c r="A335" s="223">
        <v>2010</v>
      </c>
      <c r="B335" s="218" t="s">
        <v>2490</v>
      </c>
      <c r="C335" s="219" t="s">
        <v>102</v>
      </c>
      <c r="D335" s="219" t="s">
        <v>5051</v>
      </c>
      <c r="E335" s="219" t="s">
        <v>5055</v>
      </c>
      <c r="F335" s="85">
        <v>2</v>
      </c>
    </row>
    <row r="336" spans="1:6">
      <c r="A336" s="223">
        <v>2010</v>
      </c>
      <c r="B336" s="218" t="s">
        <v>2490</v>
      </c>
      <c r="C336" s="219" t="s">
        <v>105</v>
      </c>
      <c r="D336" s="219" t="s">
        <v>5051</v>
      </c>
      <c r="E336" s="219" t="s">
        <v>5055</v>
      </c>
      <c r="F336" s="85">
        <v>13</v>
      </c>
    </row>
    <row r="337" spans="1:6">
      <c r="A337" s="223">
        <v>2010</v>
      </c>
      <c r="B337" s="218" t="s">
        <v>2490</v>
      </c>
      <c r="C337" s="219" t="s">
        <v>108</v>
      </c>
      <c r="D337" s="219" t="s">
        <v>5051</v>
      </c>
      <c r="E337" s="219" t="s">
        <v>5055</v>
      </c>
      <c r="F337" s="85">
        <v>2</v>
      </c>
    </row>
    <row r="338" spans="1:6">
      <c r="A338" s="223">
        <v>2010</v>
      </c>
      <c r="B338" s="218" t="s">
        <v>2490</v>
      </c>
      <c r="C338" s="219" t="s">
        <v>114</v>
      </c>
      <c r="D338" s="219" t="s">
        <v>5051</v>
      </c>
      <c r="E338" s="219" t="s">
        <v>5055</v>
      </c>
      <c r="F338" s="85">
        <v>24</v>
      </c>
    </row>
    <row r="339" spans="1:6">
      <c r="A339" s="223">
        <v>2010</v>
      </c>
      <c r="B339" s="218" t="s">
        <v>2490</v>
      </c>
      <c r="C339" s="219" t="s">
        <v>121</v>
      </c>
      <c r="D339" s="219" t="s">
        <v>5051</v>
      </c>
      <c r="E339" s="219" t="s">
        <v>5055</v>
      </c>
      <c r="F339" s="85">
        <v>18</v>
      </c>
    </row>
    <row r="340" spans="1:6">
      <c r="A340" s="223">
        <v>2010</v>
      </c>
      <c r="B340" s="218" t="s">
        <v>2490</v>
      </c>
      <c r="C340" s="219" t="s">
        <v>126</v>
      </c>
      <c r="D340" s="219" t="s">
        <v>5051</v>
      </c>
      <c r="E340" s="219" t="s">
        <v>5055</v>
      </c>
      <c r="F340" s="85">
        <v>72</v>
      </c>
    </row>
    <row r="341" spans="1:6">
      <c r="A341" s="223">
        <v>2010</v>
      </c>
      <c r="B341" s="218" t="s">
        <v>2490</v>
      </c>
      <c r="C341" s="219" t="s">
        <v>145</v>
      </c>
      <c r="D341" s="219" t="s">
        <v>5051</v>
      </c>
      <c r="E341" s="219" t="s">
        <v>5055</v>
      </c>
      <c r="F341" s="85">
        <v>147</v>
      </c>
    </row>
    <row r="342" spans="1:6">
      <c r="A342" s="223">
        <v>2010</v>
      </c>
      <c r="B342" s="218" t="s">
        <v>2490</v>
      </c>
      <c r="C342" s="219" t="s">
        <v>182</v>
      </c>
      <c r="D342" s="219" t="s">
        <v>5051</v>
      </c>
      <c r="E342" s="219" t="s">
        <v>5055</v>
      </c>
      <c r="F342" s="85">
        <v>95</v>
      </c>
    </row>
    <row r="343" spans="1:6">
      <c r="A343" s="223">
        <v>2010</v>
      </c>
      <c r="B343" s="218" t="s">
        <v>2490</v>
      </c>
      <c r="C343" s="219" t="s">
        <v>191</v>
      </c>
      <c r="D343" s="219" t="s">
        <v>5051</v>
      </c>
      <c r="E343" s="219" t="s">
        <v>5055</v>
      </c>
      <c r="F343" s="85">
        <v>18</v>
      </c>
    </row>
    <row r="344" spans="1:6">
      <c r="A344" s="223">
        <v>2010</v>
      </c>
      <c r="B344" s="218" t="s">
        <v>2490</v>
      </c>
      <c r="C344" s="219" t="s">
        <v>195</v>
      </c>
      <c r="D344" s="219" t="s">
        <v>5051</v>
      </c>
      <c r="E344" s="219" t="s">
        <v>5055</v>
      </c>
      <c r="F344" s="85">
        <v>46</v>
      </c>
    </row>
    <row r="345" spans="1:6">
      <c r="A345" s="223">
        <v>2010</v>
      </c>
      <c r="B345" s="218" t="s">
        <v>2490</v>
      </c>
      <c r="C345" s="219" t="s">
        <v>200</v>
      </c>
      <c r="D345" s="219" t="s">
        <v>5051</v>
      </c>
      <c r="E345" s="219" t="s">
        <v>5055</v>
      </c>
      <c r="F345" s="85">
        <v>6</v>
      </c>
    </row>
    <row r="346" spans="1:6">
      <c r="A346" s="223">
        <v>2010</v>
      </c>
      <c r="B346" s="218" t="s">
        <v>2490</v>
      </c>
      <c r="C346" s="219" t="s">
        <v>678</v>
      </c>
      <c r="D346" s="219" t="s">
        <v>5051</v>
      </c>
      <c r="E346" s="219" t="s">
        <v>5055</v>
      </c>
      <c r="F346" s="85">
        <v>4</v>
      </c>
    </row>
    <row r="347" spans="1:6">
      <c r="A347" s="223">
        <v>2010</v>
      </c>
      <c r="B347" s="221" t="s">
        <v>644</v>
      </c>
      <c r="C347" s="219" t="s">
        <v>213</v>
      </c>
      <c r="D347" s="219" t="s">
        <v>5051</v>
      </c>
      <c r="E347" s="219" t="s">
        <v>5055</v>
      </c>
      <c r="F347" s="85">
        <v>4</v>
      </c>
    </row>
    <row r="348" spans="1:6">
      <c r="A348" s="223">
        <v>2010</v>
      </c>
      <c r="B348" s="221" t="s">
        <v>644</v>
      </c>
      <c r="C348" s="219" t="s">
        <v>31</v>
      </c>
      <c r="D348" s="219" t="s">
        <v>5051</v>
      </c>
      <c r="E348" s="219" t="s">
        <v>5055</v>
      </c>
      <c r="F348" s="85">
        <v>36</v>
      </c>
    </row>
    <row r="349" spans="1:6">
      <c r="A349" s="223">
        <v>2010</v>
      </c>
      <c r="B349" s="221" t="s">
        <v>644</v>
      </c>
      <c r="C349" s="219" t="s">
        <v>214</v>
      </c>
      <c r="D349" s="219" t="s">
        <v>5051</v>
      </c>
      <c r="E349" s="219" t="s">
        <v>5055</v>
      </c>
      <c r="F349" s="85">
        <v>59</v>
      </c>
    </row>
    <row r="350" spans="1:6">
      <c r="A350" s="223">
        <v>2010</v>
      </c>
      <c r="B350" s="221" t="s">
        <v>644</v>
      </c>
      <c r="C350" s="219" t="s">
        <v>126</v>
      </c>
      <c r="D350" s="219" t="s">
        <v>5051</v>
      </c>
      <c r="E350" s="219" t="s">
        <v>5055</v>
      </c>
      <c r="F350" s="85">
        <v>65</v>
      </c>
    </row>
    <row r="351" spans="1:6">
      <c r="A351" s="220">
        <v>2011</v>
      </c>
      <c r="B351" s="218" t="s">
        <v>2490</v>
      </c>
      <c r="C351" s="219" t="s">
        <v>5075</v>
      </c>
      <c r="D351" s="219" t="s">
        <v>5051</v>
      </c>
      <c r="E351" s="219" t="s">
        <v>5055</v>
      </c>
      <c r="F351" s="85">
        <v>3</v>
      </c>
    </row>
    <row r="352" spans="1:6">
      <c r="A352" s="220">
        <v>2011</v>
      </c>
      <c r="B352" s="218" t="s">
        <v>2490</v>
      </c>
      <c r="C352" s="219" t="s">
        <v>5</v>
      </c>
      <c r="D352" s="219" t="s">
        <v>5051</v>
      </c>
      <c r="E352" s="219" t="s">
        <v>5055</v>
      </c>
      <c r="F352" s="85">
        <v>40</v>
      </c>
    </row>
    <row r="353" spans="1:6">
      <c r="A353" s="220">
        <v>2011</v>
      </c>
      <c r="B353" s="218" t="s">
        <v>2490</v>
      </c>
      <c r="C353" s="219" t="s">
        <v>12</v>
      </c>
      <c r="D353" s="219" t="s">
        <v>5051</v>
      </c>
      <c r="E353" s="219" t="s">
        <v>5055</v>
      </c>
      <c r="F353" s="85">
        <v>37</v>
      </c>
    </row>
    <row r="354" spans="1:6">
      <c r="A354" s="220">
        <v>2011</v>
      </c>
      <c r="B354" s="218" t="s">
        <v>2490</v>
      </c>
      <c r="C354" s="219" t="s">
        <v>18</v>
      </c>
      <c r="D354" s="219" t="s">
        <v>5051</v>
      </c>
      <c r="E354" s="219" t="s">
        <v>5055</v>
      </c>
      <c r="F354" s="85">
        <v>81</v>
      </c>
    </row>
    <row r="355" spans="1:6">
      <c r="A355" s="220">
        <v>2011</v>
      </c>
      <c r="B355" s="218" t="s">
        <v>2490</v>
      </c>
      <c r="C355" s="219" t="s">
        <v>31</v>
      </c>
      <c r="D355" s="219" t="s">
        <v>5051</v>
      </c>
      <c r="E355" s="219" t="s">
        <v>5055</v>
      </c>
      <c r="F355" s="85">
        <v>46</v>
      </c>
    </row>
    <row r="356" spans="1:6">
      <c r="A356" s="220">
        <v>2011</v>
      </c>
      <c r="B356" s="218" t="s">
        <v>2490</v>
      </c>
      <c r="C356" s="219" t="s">
        <v>52</v>
      </c>
      <c r="D356" s="219" t="s">
        <v>5051</v>
      </c>
      <c r="E356" s="219" t="s">
        <v>5055</v>
      </c>
      <c r="F356" s="85">
        <v>34</v>
      </c>
    </row>
    <row r="357" spans="1:6">
      <c r="A357" s="220">
        <v>2011</v>
      </c>
      <c r="B357" s="218" t="s">
        <v>2490</v>
      </c>
      <c r="C357" s="219" t="s">
        <v>72</v>
      </c>
      <c r="D357" s="219" t="s">
        <v>5051</v>
      </c>
      <c r="E357" s="219" t="s">
        <v>5055</v>
      </c>
      <c r="F357" s="85">
        <v>16</v>
      </c>
    </row>
    <row r="358" spans="1:6">
      <c r="A358" s="220">
        <v>2011</v>
      </c>
      <c r="B358" s="218" t="s">
        <v>2490</v>
      </c>
      <c r="C358" s="219" t="s">
        <v>83</v>
      </c>
      <c r="D358" s="219" t="s">
        <v>5051</v>
      </c>
      <c r="E358" s="219" t="s">
        <v>5055</v>
      </c>
      <c r="F358" s="85">
        <v>30</v>
      </c>
    </row>
    <row r="359" spans="1:6">
      <c r="A359" s="220">
        <v>2011</v>
      </c>
      <c r="B359" s="218" t="s">
        <v>2490</v>
      </c>
      <c r="C359" s="219" t="s">
        <v>93</v>
      </c>
      <c r="D359" s="219" t="s">
        <v>5051</v>
      </c>
      <c r="E359" s="219" t="s">
        <v>5055</v>
      </c>
      <c r="F359" s="85">
        <v>23</v>
      </c>
    </row>
    <row r="360" spans="1:6">
      <c r="A360" s="220">
        <v>2011</v>
      </c>
      <c r="B360" s="218" t="s">
        <v>2490</v>
      </c>
      <c r="C360" s="219" t="s">
        <v>102</v>
      </c>
      <c r="D360" s="219" t="s">
        <v>5051</v>
      </c>
      <c r="E360" s="219" t="s">
        <v>5055</v>
      </c>
      <c r="F360" s="85">
        <v>2</v>
      </c>
    </row>
    <row r="361" spans="1:6">
      <c r="A361" s="220">
        <v>2011</v>
      </c>
      <c r="B361" s="218" t="s">
        <v>2490</v>
      </c>
      <c r="C361" s="219" t="s">
        <v>105</v>
      </c>
      <c r="D361" s="219" t="s">
        <v>5051</v>
      </c>
      <c r="E361" s="219" t="s">
        <v>5055</v>
      </c>
      <c r="F361" s="85">
        <v>11</v>
      </c>
    </row>
    <row r="362" spans="1:6">
      <c r="A362" s="220">
        <v>2011</v>
      </c>
      <c r="B362" s="218" t="s">
        <v>2490</v>
      </c>
      <c r="C362" s="219" t="s">
        <v>108</v>
      </c>
      <c r="D362" s="219" t="s">
        <v>5051</v>
      </c>
      <c r="E362" s="219" t="s">
        <v>5055</v>
      </c>
      <c r="F362" s="85">
        <v>2</v>
      </c>
    </row>
    <row r="363" spans="1:6">
      <c r="A363" s="220">
        <v>2011</v>
      </c>
      <c r="B363" s="218" t="s">
        <v>2490</v>
      </c>
      <c r="C363" s="219" t="s">
        <v>114</v>
      </c>
      <c r="D363" s="219" t="s">
        <v>5051</v>
      </c>
      <c r="E363" s="219" t="s">
        <v>5055</v>
      </c>
      <c r="F363" s="85">
        <v>23</v>
      </c>
    </row>
    <row r="364" spans="1:6">
      <c r="A364" s="220">
        <v>2011</v>
      </c>
      <c r="B364" s="218" t="s">
        <v>2490</v>
      </c>
      <c r="C364" s="219" t="s">
        <v>121</v>
      </c>
      <c r="D364" s="219" t="s">
        <v>5051</v>
      </c>
      <c r="E364" s="219" t="s">
        <v>5055</v>
      </c>
      <c r="F364" s="85">
        <v>18</v>
      </c>
    </row>
    <row r="365" spans="1:6">
      <c r="A365" s="220">
        <v>2011</v>
      </c>
      <c r="B365" s="218" t="s">
        <v>2490</v>
      </c>
      <c r="C365" s="219" t="s">
        <v>126</v>
      </c>
      <c r="D365" s="219" t="s">
        <v>5051</v>
      </c>
      <c r="E365" s="219" t="s">
        <v>5055</v>
      </c>
      <c r="F365" s="85">
        <v>73</v>
      </c>
    </row>
    <row r="366" spans="1:6">
      <c r="A366" s="220">
        <v>2011</v>
      </c>
      <c r="B366" s="218" t="s">
        <v>2490</v>
      </c>
      <c r="C366" s="219" t="s">
        <v>145</v>
      </c>
      <c r="D366" s="219" t="s">
        <v>5051</v>
      </c>
      <c r="E366" s="219" t="s">
        <v>5055</v>
      </c>
      <c r="F366" s="85">
        <v>141</v>
      </c>
    </row>
    <row r="367" spans="1:6">
      <c r="A367" s="220">
        <v>2011</v>
      </c>
      <c r="B367" s="218" t="s">
        <v>2490</v>
      </c>
      <c r="C367" s="219" t="s">
        <v>182</v>
      </c>
      <c r="D367" s="219" t="s">
        <v>5051</v>
      </c>
      <c r="E367" s="219" t="s">
        <v>5055</v>
      </c>
      <c r="F367" s="85">
        <v>91</v>
      </c>
    </row>
    <row r="368" spans="1:6">
      <c r="A368" s="220">
        <v>2011</v>
      </c>
      <c r="B368" s="218" t="s">
        <v>2490</v>
      </c>
      <c r="C368" s="219" t="s">
        <v>191</v>
      </c>
      <c r="D368" s="219" t="s">
        <v>5051</v>
      </c>
      <c r="E368" s="219" t="s">
        <v>5055</v>
      </c>
      <c r="F368" s="85">
        <v>18</v>
      </c>
    </row>
    <row r="369" spans="1:6">
      <c r="A369" s="220">
        <v>2011</v>
      </c>
      <c r="B369" s="218" t="s">
        <v>2490</v>
      </c>
      <c r="C369" s="219" t="s">
        <v>195</v>
      </c>
      <c r="D369" s="219" t="s">
        <v>5051</v>
      </c>
      <c r="E369" s="219" t="s">
        <v>5055</v>
      </c>
      <c r="F369" s="85">
        <v>44</v>
      </c>
    </row>
    <row r="370" spans="1:6">
      <c r="A370" s="220">
        <v>2011</v>
      </c>
      <c r="B370" s="218" t="s">
        <v>2490</v>
      </c>
      <c r="C370" s="219" t="s">
        <v>200</v>
      </c>
      <c r="D370" s="219" t="s">
        <v>5051</v>
      </c>
      <c r="E370" s="219" t="s">
        <v>5055</v>
      </c>
      <c r="F370" s="85">
        <v>6</v>
      </c>
    </row>
    <row r="371" spans="1:6">
      <c r="A371" s="220">
        <v>2011</v>
      </c>
      <c r="B371" s="218" t="s">
        <v>2490</v>
      </c>
      <c r="C371" s="219" t="s">
        <v>678</v>
      </c>
      <c r="D371" s="219" t="s">
        <v>5051</v>
      </c>
      <c r="E371" s="219" t="s">
        <v>5055</v>
      </c>
      <c r="F371" s="85">
        <v>2</v>
      </c>
    </row>
    <row r="372" spans="1:6">
      <c r="A372" s="220">
        <v>2011</v>
      </c>
      <c r="B372" s="221" t="s">
        <v>644</v>
      </c>
      <c r="C372" s="219" t="s">
        <v>213</v>
      </c>
      <c r="D372" s="219" t="s">
        <v>5051</v>
      </c>
      <c r="E372" s="219" t="s">
        <v>5055</v>
      </c>
      <c r="F372" s="85">
        <v>10</v>
      </c>
    </row>
    <row r="373" spans="1:6">
      <c r="A373" s="220">
        <v>2011</v>
      </c>
      <c r="B373" s="221" t="s">
        <v>644</v>
      </c>
      <c r="C373" s="219" t="s">
        <v>31</v>
      </c>
      <c r="D373" s="219" t="s">
        <v>5051</v>
      </c>
      <c r="E373" s="219" t="s">
        <v>5055</v>
      </c>
      <c r="F373" s="85">
        <v>43</v>
      </c>
    </row>
    <row r="374" spans="1:6">
      <c r="A374" s="220">
        <v>2011</v>
      </c>
      <c r="B374" s="221" t="s">
        <v>644</v>
      </c>
      <c r="C374" s="219" t="s">
        <v>214</v>
      </c>
      <c r="D374" s="219" t="s">
        <v>5051</v>
      </c>
      <c r="E374" s="219" t="s">
        <v>5055</v>
      </c>
      <c r="F374" s="85">
        <v>59</v>
      </c>
    </row>
    <row r="375" spans="1:6">
      <c r="A375" s="220">
        <v>2011</v>
      </c>
      <c r="B375" s="221" t="s">
        <v>644</v>
      </c>
      <c r="C375" s="219" t="s">
        <v>126</v>
      </c>
      <c r="D375" s="219" t="s">
        <v>5051</v>
      </c>
      <c r="E375" s="219" t="s">
        <v>5055</v>
      </c>
      <c r="F375" s="85">
        <v>60</v>
      </c>
    </row>
    <row r="376" spans="1:6">
      <c r="A376" s="223">
        <v>2012</v>
      </c>
      <c r="B376" s="218" t="s">
        <v>2490</v>
      </c>
      <c r="C376" s="219" t="s">
        <v>5075</v>
      </c>
      <c r="D376" s="219" t="s">
        <v>5051</v>
      </c>
      <c r="E376" s="219" t="s">
        <v>5055</v>
      </c>
      <c r="F376" s="85">
        <v>5</v>
      </c>
    </row>
    <row r="377" spans="1:6">
      <c r="A377" s="223">
        <v>2012</v>
      </c>
      <c r="B377" s="218" t="s">
        <v>2490</v>
      </c>
      <c r="C377" s="219" t="s">
        <v>5</v>
      </c>
      <c r="D377" s="219" t="s">
        <v>5051</v>
      </c>
      <c r="E377" s="219" t="s">
        <v>5055</v>
      </c>
      <c r="F377" s="85">
        <v>41</v>
      </c>
    </row>
    <row r="378" spans="1:6">
      <c r="A378" s="223">
        <v>2012</v>
      </c>
      <c r="B378" s="218" t="s">
        <v>2490</v>
      </c>
      <c r="C378" s="219" t="s">
        <v>12</v>
      </c>
      <c r="D378" s="219" t="s">
        <v>5051</v>
      </c>
      <c r="E378" s="219" t="s">
        <v>5055</v>
      </c>
      <c r="F378" s="85">
        <v>36</v>
      </c>
    </row>
    <row r="379" spans="1:6">
      <c r="A379" s="223">
        <v>2012</v>
      </c>
      <c r="B379" s="218" t="s">
        <v>2490</v>
      </c>
      <c r="C379" s="219" t="s">
        <v>18</v>
      </c>
      <c r="D379" s="219" t="s">
        <v>5051</v>
      </c>
      <c r="E379" s="219" t="s">
        <v>5055</v>
      </c>
      <c r="F379" s="85">
        <v>80</v>
      </c>
    </row>
    <row r="380" spans="1:6">
      <c r="A380" s="223">
        <v>2012</v>
      </c>
      <c r="B380" s="218" t="s">
        <v>2490</v>
      </c>
      <c r="C380" s="219" t="s">
        <v>31</v>
      </c>
      <c r="D380" s="219" t="s">
        <v>5051</v>
      </c>
      <c r="E380" s="219" t="s">
        <v>5055</v>
      </c>
      <c r="F380" s="85">
        <v>44</v>
      </c>
    </row>
    <row r="381" spans="1:6">
      <c r="A381" s="223">
        <v>2012</v>
      </c>
      <c r="B381" s="218" t="s">
        <v>2490</v>
      </c>
      <c r="C381" s="219" t="s">
        <v>52</v>
      </c>
      <c r="D381" s="219" t="s">
        <v>5051</v>
      </c>
      <c r="E381" s="219" t="s">
        <v>5055</v>
      </c>
      <c r="F381" s="85">
        <v>32</v>
      </c>
    </row>
    <row r="382" spans="1:6">
      <c r="A382" s="223">
        <v>2012</v>
      </c>
      <c r="B382" s="218" t="s">
        <v>2490</v>
      </c>
      <c r="C382" s="219" t="s">
        <v>72</v>
      </c>
      <c r="D382" s="219" t="s">
        <v>5051</v>
      </c>
      <c r="E382" s="219" t="s">
        <v>5055</v>
      </c>
      <c r="F382" s="85">
        <v>17</v>
      </c>
    </row>
    <row r="383" spans="1:6">
      <c r="A383" s="223">
        <v>2012</v>
      </c>
      <c r="B383" s="218" t="s">
        <v>2490</v>
      </c>
      <c r="C383" s="219" t="s">
        <v>83</v>
      </c>
      <c r="D383" s="219" t="s">
        <v>5051</v>
      </c>
      <c r="E383" s="219" t="s">
        <v>5055</v>
      </c>
      <c r="F383" s="85">
        <v>32</v>
      </c>
    </row>
    <row r="384" spans="1:6">
      <c r="A384" s="223">
        <v>2012</v>
      </c>
      <c r="B384" s="218" t="s">
        <v>2490</v>
      </c>
      <c r="C384" s="219" t="s">
        <v>93</v>
      </c>
      <c r="D384" s="219" t="s">
        <v>5051</v>
      </c>
      <c r="E384" s="219" t="s">
        <v>5055</v>
      </c>
      <c r="F384" s="85">
        <v>25</v>
      </c>
    </row>
    <row r="385" spans="1:6">
      <c r="A385" s="223">
        <v>2012</v>
      </c>
      <c r="B385" s="218" t="s">
        <v>2490</v>
      </c>
      <c r="C385" s="219" t="s">
        <v>102</v>
      </c>
      <c r="D385" s="219" t="s">
        <v>5051</v>
      </c>
      <c r="E385" s="219" t="s">
        <v>5055</v>
      </c>
      <c r="F385" s="85">
        <v>2</v>
      </c>
    </row>
    <row r="386" spans="1:6">
      <c r="A386" s="223">
        <v>2012</v>
      </c>
      <c r="B386" s="218" t="s">
        <v>2490</v>
      </c>
      <c r="C386" s="219" t="s">
        <v>105</v>
      </c>
      <c r="D386" s="219" t="s">
        <v>5051</v>
      </c>
      <c r="E386" s="219" t="s">
        <v>5055</v>
      </c>
      <c r="F386" s="85">
        <v>12</v>
      </c>
    </row>
    <row r="387" spans="1:6">
      <c r="A387" s="223">
        <v>2012</v>
      </c>
      <c r="B387" s="218" t="s">
        <v>2490</v>
      </c>
      <c r="C387" s="219" t="s">
        <v>108</v>
      </c>
      <c r="D387" s="219" t="s">
        <v>5051</v>
      </c>
      <c r="E387" s="219" t="s">
        <v>5055</v>
      </c>
      <c r="F387" s="85">
        <v>2</v>
      </c>
    </row>
    <row r="388" spans="1:6">
      <c r="A388" s="223">
        <v>2012</v>
      </c>
      <c r="B388" s="218" t="s">
        <v>2490</v>
      </c>
      <c r="C388" s="219" t="s">
        <v>114</v>
      </c>
      <c r="D388" s="219" t="s">
        <v>5051</v>
      </c>
      <c r="E388" s="219" t="s">
        <v>5055</v>
      </c>
      <c r="F388" s="85">
        <v>19</v>
      </c>
    </row>
    <row r="389" spans="1:6">
      <c r="A389" s="223">
        <v>2012</v>
      </c>
      <c r="B389" s="218" t="s">
        <v>2490</v>
      </c>
      <c r="C389" s="219" t="s">
        <v>121</v>
      </c>
      <c r="D389" s="219" t="s">
        <v>5051</v>
      </c>
      <c r="E389" s="219" t="s">
        <v>5055</v>
      </c>
      <c r="F389" s="85">
        <v>17</v>
      </c>
    </row>
    <row r="390" spans="1:6">
      <c r="A390" s="223">
        <v>2012</v>
      </c>
      <c r="B390" s="218" t="s">
        <v>2490</v>
      </c>
      <c r="C390" s="219" t="s">
        <v>126</v>
      </c>
      <c r="D390" s="219" t="s">
        <v>5051</v>
      </c>
      <c r="E390" s="219" t="s">
        <v>5055</v>
      </c>
      <c r="F390" s="85">
        <v>75</v>
      </c>
    </row>
    <row r="391" spans="1:6">
      <c r="A391" s="223">
        <v>2012</v>
      </c>
      <c r="B391" s="218" t="s">
        <v>2490</v>
      </c>
      <c r="C391" s="219" t="s">
        <v>145</v>
      </c>
      <c r="D391" s="219" t="s">
        <v>5051</v>
      </c>
      <c r="E391" s="219" t="s">
        <v>5055</v>
      </c>
      <c r="F391" s="85">
        <v>130</v>
      </c>
    </row>
    <row r="392" spans="1:6">
      <c r="A392" s="223">
        <v>2012</v>
      </c>
      <c r="B392" s="218" t="s">
        <v>2490</v>
      </c>
      <c r="C392" s="219" t="s">
        <v>182</v>
      </c>
      <c r="D392" s="219" t="s">
        <v>5051</v>
      </c>
      <c r="E392" s="219" t="s">
        <v>5055</v>
      </c>
      <c r="F392" s="85">
        <v>87</v>
      </c>
    </row>
    <row r="393" spans="1:6">
      <c r="A393" s="223">
        <v>2012</v>
      </c>
      <c r="B393" s="218" t="s">
        <v>2490</v>
      </c>
      <c r="C393" s="219" t="s">
        <v>191</v>
      </c>
      <c r="D393" s="219" t="s">
        <v>5051</v>
      </c>
      <c r="E393" s="219" t="s">
        <v>5055</v>
      </c>
      <c r="F393" s="85">
        <v>20</v>
      </c>
    </row>
    <row r="394" spans="1:6">
      <c r="A394" s="223">
        <v>2012</v>
      </c>
      <c r="B394" s="218" t="s">
        <v>2490</v>
      </c>
      <c r="C394" s="219" t="s">
        <v>195</v>
      </c>
      <c r="D394" s="219" t="s">
        <v>5051</v>
      </c>
      <c r="E394" s="219" t="s">
        <v>5055</v>
      </c>
      <c r="F394" s="85">
        <v>54</v>
      </c>
    </row>
    <row r="395" spans="1:6">
      <c r="A395" s="223">
        <v>2012</v>
      </c>
      <c r="B395" s="218" t="s">
        <v>2490</v>
      </c>
      <c r="C395" s="219" t="s">
        <v>200</v>
      </c>
      <c r="D395" s="219" t="s">
        <v>5051</v>
      </c>
      <c r="E395" s="219" t="s">
        <v>5055</v>
      </c>
      <c r="F395" s="85">
        <v>6</v>
      </c>
    </row>
    <row r="396" spans="1:6">
      <c r="A396" s="223">
        <v>2012</v>
      </c>
      <c r="B396" s="218" t="s">
        <v>2490</v>
      </c>
      <c r="C396" s="219" t="s">
        <v>678</v>
      </c>
      <c r="D396" s="219" t="s">
        <v>5051</v>
      </c>
      <c r="E396" s="219" t="s">
        <v>5055</v>
      </c>
      <c r="F396" s="85">
        <v>1</v>
      </c>
    </row>
    <row r="397" spans="1:6">
      <c r="A397" s="223">
        <v>2012</v>
      </c>
      <c r="B397" s="221" t="s">
        <v>644</v>
      </c>
      <c r="C397" s="219" t="s">
        <v>213</v>
      </c>
      <c r="D397" s="219" t="s">
        <v>5051</v>
      </c>
      <c r="E397" s="219" t="s">
        <v>5055</v>
      </c>
      <c r="F397" s="85">
        <v>16</v>
      </c>
    </row>
    <row r="398" spans="1:6">
      <c r="A398" s="223">
        <v>2012</v>
      </c>
      <c r="B398" s="221" t="s">
        <v>644</v>
      </c>
      <c r="C398" s="219" t="s">
        <v>31</v>
      </c>
      <c r="D398" s="219" t="s">
        <v>5051</v>
      </c>
      <c r="E398" s="219" t="s">
        <v>5055</v>
      </c>
      <c r="F398" s="85">
        <v>42</v>
      </c>
    </row>
    <row r="399" spans="1:6">
      <c r="A399" s="223">
        <v>2012</v>
      </c>
      <c r="B399" s="221" t="s">
        <v>644</v>
      </c>
      <c r="C399" s="219" t="s">
        <v>214</v>
      </c>
      <c r="D399" s="219" t="s">
        <v>5051</v>
      </c>
      <c r="E399" s="219" t="s">
        <v>5055</v>
      </c>
      <c r="F399" s="85">
        <v>66</v>
      </c>
    </row>
    <row r="400" spans="1:6">
      <c r="A400" s="223">
        <v>2012</v>
      </c>
      <c r="B400" s="221" t="s">
        <v>644</v>
      </c>
      <c r="C400" s="219" t="s">
        <v>126</v>
      </c>
      <c r="D400" s="219" t="s">
        <v>5051</v>
      </c>
      <c r="E400" s="219" t="s">
        <v>5055</v>
      </c>
      <c r="F400" s="85">
        <v>67</v>
      </c>
    </row>
    <row r="401" spans="1:6">
      <c r="A401" s="220">
        <v>2013</v>
      </c>
      <c r="B401" s="218" t="s">
        <v>2490</v>
      </c>
      <c r="C401" s="219" t="s">
        <v>5075</v>
      </c>
      <c r="D401" s="219" t="s">
        <v>5051</v>
      </c>
      <c r="E401" s="219" t="s">
        <v>5055</v>
      </c>
      <c r="F401" s="85">
        <v>4</v>
      </c>
    </row>
    <row r="402" spans="1:6">
      <c r="A402" s="220">
        <v>2013</v>
      </c>
      <c r="B402" s="218" t="s">
        <v>2490</v>
      </c>
      <c r="C402" s="219" t="s">
        <v>5</v>
      </c>
      <c r="D402" s="219" t="s">
        <v>5051</v>
      </c>
      <c r="E402" s="219" t="s">
        <v>5055</v>
      </c>
      <c r="F402" s="85">
        <v>40</v>
      </c>
    </row>
    <row r="403" spans="1:6">
      <c r="A403" s="220">
        <v>2013</v>
      </c>
      <c r="B403" s="218" t="s">
        <v>2490</v>
      </c>
      <c r="C403" s="219" t="s">
        <v>12</v>
      </c>
      <c r="D403" s="219" t="s">
        <v>5051</v>
      </c>
      <c r="E403" s="219" t="s">
        <v>5055</v>
      </c>
      <c r="F403" s="85">
        <v>38</v>
      </c>
    </row>
    <row r="404" spans="1:6">
      <c r="A404" s="220">
        <v>2013</v>
      </c>
      <c r="B404" s="218" t="s">
        <v>2490</v>
      </c>
      <c r="C404" s="219" t="s">
        <v>18</v>
      </c>
      <c r="D404" s="219" t="s">
        <v>5051</v>
      </c>
      <c r="E404" s="219" t="s">
        <v>5055</v>
      </c>
      <c r="F404" s="85">
        <v>74</v>
      </c>
    </row>
    <row r="405" spans="1:6">
      <c r="A405" s="220">
        <v>2013</v>
      </c>
      <c r="B405" s="218" t="s">
        <v>2490</v>
      </c>
      <c r="C405" s="219" t="s">
        <v>31</v>
      </c>
      <c r="D405" s="219" t="s">
        <v>5051</v>
      </c>
      <c r="E405" s="219" t="s">
        <v>5055</v>
      </c>
      <c r="F405" s="85">
        <v>44</v>
      </c>
    </row>
    <row r="406" spans="1:6">
      <c r="A406" s="220">
        <v>2013</v>
      </c>
      <c r="B406" s="218" t="s">
        <v>2490</v>
      </c>
      <c r="C406" s="219" t="s">
        <v>52</v>
      </c>
      <c r="D406" s="219" t="s">
        <v>5051</v>
      </c>
      <c r="E406" s="219" t="s">
        <v>5055</v>
      </c>
      <c r="F406" s="85">
        <v>33</v>
      </c>
    </row>
    <row r="407" spans="1:6">
      <c r="A407" s="220">
        <v>2013</v>
      </c>
      <c r="B407" s="218" t="s">
        <v>2490</v>
      </c>
      <c r="C407" s="219" t="s">
        <v>72</v>
      </c>
      <c r="D407" s="219" t="s">
        <v>5051</v>
      </c>
      <c r="E407" s="219" t="s">
        <v>5055</v>
      </c>
      <c r="F407" s="85">
        <v>17</v>
      </c>
    </row>
    <row r="408" spans="1:6">
      <c r="A408" s="220">
        <v>2013</v>
      </c>
      <c r="B408" s="218" t="s">
        <v>2490</v>
      </c>
      <c r="C408" s="219" t="s">
        <v>83</v>
      </c>
      <c r="D408" s="219" t="s">
        <v>5051</v>
      </c>
      <c r="E408" s="219" t="s">
        <v>5055</v>
      </c>
      <c r="F408" s="85">
        <v>30</v>
      </c>
    </row>
    <row r="409" spans="1:6">
      <c r="A409" s="220">
        <v>2013</v>
      </c>
      <c r="B409" s="218" t="s">
        <v>2490</v>
      </c>
      <c r="C409" s="219" t="s">
        <v>93</v>
      </c>
      <c r="D409" s="219" t="s">
        <v>5051</v>
      </c>
      <c r="E409" s="219" t="s">
        <v>5055</v>
      </c>
      <c r="F409" s="85">
        <v>26</v>
      </c>
    </row>
    <row r="410" spans="1:6">
      <c r="A410" s="220">
        <v>2013</v>
      </c>
      <c r="B410" s="218" t="s">
        <v>2490</v>
      </c>
      <c r="C410" s="219" t="s">
        <v>102</v>
      </c>
      <c r="D410" s="219" t="s">
        <v>5051</v>
      </c>
      <c r="E410" s="219" t="s">
        <v>5055</v>
      </c>
      <c r="F410" s="85">
        <v>3</v>
      </c>
    </row>
    <row r="411" spans="1:6">
      <c r="A411" s="220">
        <v>2013</v>
      </c>
      <c r="B411" s="218" t="s">
        <v>2490</v>
      </c>
      <c r="C411" s="219" t="s">
        <v>105</v>
      </c>
      <c r="D411" s="219" t="s">
        <v>5051</v>
      </c>
      <c r="E411" s="219" t="s">
        <v>5055</v>
      </c>
      <c r="F411" s="85">
        <v>11</v>
      </c>
    </row>
    <row r="412" spans="1:6">
      <c r="A412" s="220">
        <v>2013</v>
      </c>
      <c r="B412" s="218" t="s">
        <v>2490</v>
      </c>
      <c r="C412" s="219" t="s">
        <v>108</v>
      </c>
      <c r="D412" s="219" t="s">
        <v>5051</v>
      </c>
      <c r="E412" s="219" t="s">
        <v>5055</v>
      </c>
      <c r="F412" s="85">
        <v>2</v>
      </c>
    </row>
    <row r="413" spans="1:6">
      <c r="A413" s="220">
        <v>2013</v>
      </c>
      <c r="B413" s="218" t="s">
        <v>2490</v>
      </c>
      <c r="C413" s="219" t="s">
        <v>114</v>
      </c>
      <c r="D413" s="219" t="s">
        <v>5051</v>
      </c>
      <c r="E413" s="219" t="s">
        <v>5055</v>
      </c>
      <c r="F413" s="85">
        <v>19</v>
      </c>
    </row>
    <row r="414" spans="1:6">
      <c r="A414" s="220">
        <v>2013</v>
      </c>
      <c r="B414" s="218" t="s">
        <v>2490</v>
      </c>
      <c r="C414" s="219" t="s">
        <v>121</v>
      </c>
      <c r="D414" s="219" t="s">
        <v>5051</v>
      </c>
      <c r="E414" s="219" t="s">
        <v>5055</v>
      </c>
      <c r="F414" s="85">
        <v>17</v>
      </c>
    </row>
    <row r="415" spans="1:6">
      <c r="A415" s="220">
        <v>2013</v>
      </c>
      <c r="B415" s="218" t="s">
        <v>2490</v>
      </c>
      <c r="C415" s="219" t="s">
        <v>126</v>
      </c>
      <c r="D415" s="219" t="s">
        <v>5051</v>
      </c>
      <c r="E415" s="219" t="s">
        <v>5055</v>
      </c>
      <c r="F415" s="85">
        <v>71</v>
      </c>
    </row>
    <row r="416" spans="1:6">
      <c r="A416" s="220">
        <v>2013</v>
      </c>
      <c r="B416" s="218" t="s">
        <v>2490</v>
      </c>
      <c r="C416" s="219" t="s">
        <v>145</v>
      </c>
      <c r="D416" s="219" t="s">
        <v>5051</v>
      </c>
      <c r="E416" s="219" t="s">
        <v>5055</v>
      </c>
      <c r="F416" s="85">
        <v>137</v>
      </c>
    </row>
    <row r="417" spans="1:6">
      <c r="A417" s="220">
        <v>2013</v>
      </c>
      <c r="B417" s="218" t="s">
        <v>2490</v>
      </c>
      <c r="C417" s="219" t="s">
        <v>182</v>
      </c>
      <c r="D417" s="219" t="s">
        <v>5051</v>
      </c>
      <c r="E417" s="219" t="s">
        <v>5055</v>
      </c>
      <c r="F417" s="85">
        <v>85</v>
      </c>
    </row>
    <row r="418" spans="1:6">
      <c r="A418" s="220">
        <v>2013</v>
      </c>
      <c r="B418" s="218" t="s">
        <v>2490</v>
      </c>
      <c r="C418" s="219" t="s">
        <v>191</v>
      </c>
      <c r="D418" s="219" t="s">
        <v>5051</v>
      </c>
      <c r="E418" s="219" t="s">
        <v>5055</v>
      </c>
      <c r="F418" s="85">
        <v>18</v>
      </c>
    </row>
    <row r="419" spans="1:6">
      <c r="A419" s="220">
        <v>2013</v>
      </c>
      <c r="B419" s="218" t="s">
        <v>2490</v>
      </c>
      <c r="C419" s="219" t="s">
        <v>195</v>
      </c>
      <c r="D419" s="219" t="s">
        <v>5051</v>
      </c>
      <c r="E419" s="219" t="s">
        <v>5055</v>
      </c>
      <c r="F419" s="85">
        <v>56</v>
      </c>
    </row>
    <row r="420" spans="1:6">
      <c r="A420" s="220">
        <v>2013</v>
      </c>
      <c r="B420" s="218" t="s">
        <v>2490</v>
      </c>
      <c r="C420" s="219" t="s">
        <v>200</v>
      </c>
      <c r="D420" s="219" t="s">
        <v>5051</v>
      </c>
      <c r="E420" s="219" t="s">
        <v>5055</v>
      </c>
      <c r="F420" s="85">
        <v>6</v>
      </c>
    </row>
    <row r="421" spans="1:6">
      <c r="A421" s="220">
        <v>2013</v>
      </c>
      <c r="B421" s="218" t="s">
        <v>2490</v>
      </c>
      <c r="C421" s="219" t="s">
        <v>678</v>
      </c>
      <c r="D421" s="219" t="s">
        <v>5051</v>
      </c>
      <c r="E421" s="219" t="s">
        <v>5055</v>
      </c>
      <c r="F421" s="85">
        <v>1</v>
      </c>
    </row>
    <row r="422" spans="1:6">
      <c r="A422" s="220">
        <v>2013</v>
      </c>
      <c r="B422" s="221" t="s">
        <v>644</v>
      </c>
      <c r="C422" s="219" t="s">
        <v>213</v>
      </c>
      <c r="D422" s="219" t="s">
        <v>5051</v>
      </c>
      <c r="E422" s="219" t="s">
        <v>5055</v>
      </c>
      <c r="F422" s="85">
        <v>20</v>
      </c>
    </row>
    <row r="423" spans="1:6">
      <c r="A423" s="220">
        <v>2013</v>
      </c>
      <c r="B423" s="221" t="s">
        <v>644</v>
      </c>
      <c r="C423" s="219" t="s">
        <v>31</v>
      </c>
      <c r="D423" s="219" t="s">
        <v>5051</v>
      </c>
      <c r="E423" s="219" t="s">
        <v>5055</v>
      </c>
      <c r="F423" s="85">
        <v>43</v>
      </c>
    </row>
    <row r="424" spans="1:6">
      <c r="A424" s="220">
        <v>2013</v>
      </c>
      <c r="B424" s="221" t="s">
        <v>644</v>
      </c>
      <c r="C424" s="219" t="s">
        <v>214</v>
      </c>
      <c r="D424" s="219" t="s">
        <v>5051</v>
      </c>
      <c r="E424" s="219" t="s">
        <v>5055</v>
      </c>
      <c r="F424" s="85">
        <v>61</v>
      </c>
    </row>
    <row r="425" spans="1:6">
      <c r="A425" s="220">
        <v>2013</v>
      </c>
      <c r="B425" s="221" t="s">
        <v>644</v>
      </c>
      <c r="C425" s="219" t="s">
        <v>126</v>
      </c>
      <c r="D425" s="219" t="s">
        <v>5051</v>
      </c>
      <c r="E425" s="219" t="s">
        <v>5055</v>
      </c>
      <c r="F425" s="85">
        <v>68</v>
      </c>
    </row>
    <row r="426" spans="1:6">
      <c r="A426" s="223">
        <v>2014</v>
      </c>
      <c r="B426" s="218" t="s">
        <v>2490</v>
      </c>
      <c r="C426" s="219" t="s">
        <v>5075</v>
      </c>
      <c r="D426" s="219" t="s">
        <v>5051</v>
      </c>
      <c r="E426" s="219" t="s">
        <v>5055</v>
      </c>
      <c r="F426" s="85">
        <v>4</v>
      </c>
    </row>
    <row r="427" spans="1:6">
      <c r="A427" s="223">
        <v>2014</v>
      </c>
      <c r="B427" s="218" t="s">
        <v>2490</v>
      </c>
      <c r="C427" s="219" t="s">
        <v>5</v>
      </c>
      <c r="D427" s="219" t="s">
        <v>5051</v>
      </c>
      <c r="E427" s="219" t="s">
        <v>5055</v>
      </c>
      <c r="F427" s="85">
        <v>37</v>
      </c>
    </row>
    <row r="428" spans="1:6">
      <c r="A428" s="223">
        <v>2014</v>
      </c>
      <c r="B428" s="218" t="s">
        <v>2490</v>
      </c>
      <c r="C428" s="219" t="s">
        <v>12</v>
      </c>
      <c r="D428" s="219" t="s">
        <v>5051</v>
      </c>
      <c r="E428" s="219" t="s">
        <v>5055</v>
      </c>
      <c r="F428" s="85">
        <v>38</v>
      </c>
    </row>
    <row r="429" spans="1:6">
      <c r="A429" s="223">
        <v>2014</v>
      </c>
      <c r="B429" s="218" t="s">
        <v>2490</v>
      </c>
      <c r="C429" s="219" t="s">
        <v>18</v>
      </c>
      <c r="D429" s="219" t="s">
        <v>5051</v>
      </c>
      <c r="E429" s="219" t="s">
        <v>5055</v>
      </c>
      <c r="F429" s="85">
        <v>72</v>
      </c>
    </row>
    <row r="430" spans="1:6">
      <c r="A430" s="223">
        <v>2014</v>
      </c>
      <c r="B430" s="218" t="s">
        <v>2490</v>
      </c>
      <c r="C430" s="219" t="s">
        <v>31</v>
      </c>
      <c r="D430" s="219" t="s">
        <v>5051</v>
      </c>
      <c r="E430" s="219" t="s">
        <v>5055</v>
      </c>
      <c r="F430" s="85">
        <v>42</v>
      </c>
    </row>
    <row r="431" spans="1:6">
      <c r="A431" s="223">
        <v>2014</v>
      </c>
      <c r="B431" s="218" t="s">
        <v>2490</v>
      </c>
      <c r="C431" s="219" t="s">
        <v>52</v>
      </c>
      <c r="D431" s="219" t="s">
        <v>5051</v>
      </c>
      <c r="E431" s="219" t="s">
        <v>5055</v>
      </c>
      <c r="F431" s="85">
        <v>32</v>
      </c>
    </row>
    <row r="432" spans="1:6">
      <c r="A432" s="223">
        <v>2014</v>
      </c>
      <c r="B432" s="218" t="s">
        <v>2490</v>
      </c>
      <c r="C432" s="219" t="s">
        <v>72</v>
      </c>
      <c r="D432" s="219" t="s">
        <v>5051</v>
      </c>
      <c r="E432" s="219" t="s">
        <v>5055</v>
      </c>
      <c r="F432" s="85">
        <v>25</v>
      </c>
    </row>
    <row r="433" spans="1:6">
      <c r="A433" s="223">
        <v>2014</v>
      </c>
      <c r="B433" s="218" t="s">
        <v>2490</v>
      </c>
      <c r="C433" s="219" t="s">
        <v>83</v>
      </c>
      <c r="D433" s="219" t="s">
        <v>5051</v>
      </c>
      <c r="E433" s="219" t="s">
        <v>5055</v>
      </c>
      <c r="F433" s="85">
        <v>30</v>
      </c>
    </row>
    <row r="434" spans="1:6">
      <c r="A434" s="223">
        <v>2014</v>
      </c>
      <c r="B434" s="218" t="s">
        <v>2490</v>
      </c>
      <c r="C434" s="219" t="s">
        <v>93</v>
      </c>
      <c r="D434" s="219" t="s">
        <v>5051</v>
      </c>
      <c r="E434" s="219" t="s">
        <v>5055</v>
      </c>
      <c r="F434" s="85">
        <v>27</v>
      </c>
    </row>
    <row r="435" spans="1:6">
      <c r="A435" s="223">
        <v>2014</v>
      </c>
      <c r="B435" s="218" t="s">
        <v>2490</v>
      </c>
      <c r="C435" s="219" t="s">
        <v>102</v>
      </c>
      <c r="D435" s="219" t="s">
        <v>5051</v>
      </c>
      <c r="E435" s="219" t="s">
        <v>5055</v>
      </c>
      <c r="F435" s="85">
        <v>3</v>
      </c>
    </row>
    <row r="436" spans="1:6">
      <c r="A436" s="223">
        <v>2014</v>
      </c>
      <c r="B436" s="218" t="s">
        <v>2490</v>
      </c>
      <c r="C436" s="219" t="s">
        <v>105</v>
      </c>
      <c r="D436" s="219" t="s">
        <v>5051</v>
      </c>
      <c r="E436" s="219" t="s">
        <v>5055</v>
      </c>
      <c r="F436" s="85">
        <v>10</v>
      </c>
    </row>
    <row r="437" spans="1:6">
      <c r="A437" s="223">
        <v>2014</v>
      </c>
      <c r="B437" s="218" t="s">
        <v>2490</v>
      </c>
      <c r="C437" s="219" t="s">
        <v>108</v>
      </c>
      <c r="D437" s="219" t="s">
        <v>5051</v>
      </c>
      <c r="E437" s="219" t="s">
        <v>5055</v>
      </c>
      <c r="F437" s="85">
        <v>2</v>
      </c>
    </row>
    <row r="438" spans="1:6">
      <c r="A438" s="223">
        <v>2014</v>
      </c>
      <c r="B438" s="218" t="s">
        <v>2490</v>
      </c>
      <c r="C438" s="219" t="s">
        <v>114</v>
      </c>
      <c r="D438" s="219" t="s">
        <v>5051</v>
      </c>
      <c r="E438" s="219" t="s">
        <v>5055</v>
      </c>
      <c r="F438" s="85">
        <v>16</v>
      </c>
    </row>
    <row r="439" spans="1:6">
      <c r="A439" s="223">
        <v>2014</v>
      </c>
      <c r="B439" s="218" t="s">
        <v>2490</v>
      </c>
      <c r="C439" s="219" t="s">
        <v>121</v>
      </c>
      <c r="D439" s="219" t="s">
        <v>5051</v>
      </c>
      <c r="E439" s="219" t="s">
        <v>5055</v>
      </c>
      <c r="F439" s="85">
        <v>20</v>
      </c>
    </row>
    <row r="440" spans="1:6">
      <c r="A440" s="223">
        <v>2014</v>
      </c>
      <c r="B440" s="218" t="s">
        <v>2490</v>
      </c>
      <c r="C440" s="219" t="s">
        <v>126</v>
      </c>
      <c r="D440" s="219" t="s">
        <v>5051</v>
      </c>
      <c r="E440" s="219" t="s">
        <v>5055</v>
      </c>
      <c r="F440" s="85">
        <v>76</v>
      </c>
    </row>
    <row r="441" spans="1:6">
      <c r="A441" s="223">
        <v>2014</v>
      </c>
      <c r="B441" s="218" t="s">
        <v>2490</v>
      </c>
      <c r="C441" s="219" t="s">
        <v>145</v>
      </c>
      <c r="D441" s="219" t="s">
        <v>5051</v>
      </c>
      <c r="E441" s="219" t="s">
        <v>5055</v>
      </c>
      <c r="F441" s="85">
        <v>136</v>
      </c>
    </row>
    <row r="442" spans="1:6">
      <c r="A442" s="223">
        <v>2014</v>
      </c>
      <c r="B442" s="218" t="s">
        <v>2490</v>
      </c>
      <c r="C442" s="219" t="s">
        <v>182</v>
      </c>
      <c r="D442" s="219" t="s">
        <v>5051</v>
      </c>
      <c r="E442" s="219" t="s">
        <v>5055</v>
      </c>
      <c r="F442" s="85">
        <v>73</v>
      </c>
    </row>
    <row r="443" spans="1:6">
      <c r="A443" s="223">
        <v>2014</v>
      </c>
      <c r="B443" s="218" t="s">
        <v>2490</v>
      </c>
      <c r="C443" s="219" t="s">
        <v>191</v>
      </c>
      <c r="D443" s="219" t="s">
        <v>5051</v>
      </c>
      <c r="E443" s="219" t="s">
        <v>5055</v>
      </c>
      <c r="F443" s="85">
        <v>18</v>
      </c>
    </row>
    <row r="444" spans="1:6">
      <c r="A444" s="223">
        <v>2014</v>
      </c>
      <c r="B444" s="218" t="s">
        <v>2490</v>
      </c>
      <c r="C444" s="219" t="s">
        <v>195</v>
      </c>
      <c r="D444" s="219" t="s">
        <v>5051</v>
      </c>
      <c r="E444" s="219" t="s">
        <v>5055</v>
      </c>
      <c r="F444" s="85">
        <v>54</v>
      </c>
    </row>
    <row r="445" spans="1:6">
      <c r="A445" s="223">
        <v>2014</v>
      </c>
      <c r="B445" s="218" t="s">
        <v>2490</v>
      </c>
      <c r="C445" s="219" t="s">
        <v>200</v>
      </c>
      <c r="D445" s="219" t="s">
        <v>5051</v>
      </c>
      <c r="E445" s="219" t="s">
        <v>5055</v>
      </c>
      <c r="F445" s="85">
        <v>7</v>
      </c>
    </row>
    <row r="446" spans="1:6">
      <c r="A446" s="223">
        <v>2014</v>
      </c>
      <c r="B446" s="218" t="s">
        <v>2490</v>
      </c>
      <c r="C446" s="219" t="s">
        <v>678</v>
      </c>
      <c r="D446" s="219" t="s">
        <v>5051</v>
      </c>
      <c r="E446" s="219" t="s">
        <v>5055</v>
      </c>
      <c r="F446" s="85">
        <v>1</v>
      </c>
    </row>
    <row r="447" spans="1:6">
      <c r="A447" s="223">
        <v>2014</v>
      </c>
      <c r="B447" s="218" t="s">
        <v>2490</v>
      </c>
      <c r="C447" s="219" t="s">
        <v>1983</v>
      </c>
      <c r="D447" s="219" t="s">
        <v>5051</v>
      </c>
      <c r="E447" s="219" t="s">
        <v>5055</v>
      </c>
      <c r="F447" s="85">
        <v>1</v>
      </c>
    </row>
    <row r="448" spans="1:6">
      <c r="A448" s="223">
        <v>2014</v>
      </c>
      <c r="B448" s="221" t="s">
        <v>644</v>
      </c>
      <c r="C448" s="219" t="s">
        <v>213</v>
      </c>
      <c r="D448" s="219" t="s">
        <v>5051</v>
      </c>
      <c r="E448" s="219" t="s">
        <v>5055</v>
      </c>
      <c r="F448" s="85">
        <v>19</v>
      </c>
    </row>
    <row r="449" spans="1:6">
      <c r="A449" s="223">
        <v>2014</v>
      </c>
      <c r="B449" s="221" t="s">
        <v>644</v>
      </c>
      <c r="C449" s="219" t="s">
        <v>31</v>
      </c>
      <c r="D449" s="219" t="s">
        <v>5051</v>
      </c>
      <c r="E449" s="219" t="s">
        <v>5055</v>
      </c>
      <c r="F449" s="85">
        <v>44</v>
      </c>
    </row>
    <row r="450" spans="1:6">
      <c r="A450" s="223">
        <v>2014</v>
      </c>
      <c r="B450" s="221" t="s">
        <v>644</v>
      </c>
      <c r="C450" s="219" t="s">
        <v>214</v>
      </c>
      <c r="D450" s="219" t="s">
        <v>5051</v>
      </c>
      <c r="E450" s="219" t="s">
        <v>5055</v>
      </c>
      <c r="F450" s="85">
        <v>65</v>
      </c>
    </row>
    <row r="451" spans="1:6">
      <c r="A451" s="223">
        <v>2014</v>
      </c>
      <c r="B451" s="221" t="s">
        <v>644</v>
      </c>
      <c r="C451" s="219" t="s">
        <v>126</v>
      </c>
      <c r="D451" s="219" t="s">
        <v>5051</v>
      </c>
      <c r="E451" s="219" t="s">
        <v>5055</v>
      </c>
      <c r="F451" s="85">
        <v>67</v>
      </c>
    </row>
    <row r="452" spans="1:6">
      <c r="A452" s="220">
        <v>2015</v>
      </c>
      <c r="B452" s="218" t="s">
        <v>2490</v>
      </c>
      <c r="C452" s="219" t="s">
        <v>5075</v>
      </c>
      <c r="D452" s="219" t="s">
        <v>5051</v>
      </c>
      <c r="E452" s="219" t="s">
        <v>5055</v>
      </c>
      <c r="F452" s="85">
        <v>3</v>
      </c>
    </row>
    <row r="453" spans="1:6">
      <c r="A453" s="220">
        <v>2015</v>
      </c>
      <c r="B453" s="218" t="s">
        <v>2490</v>
      </c>
      <c r="C453" s="219" t="s">
        <v>5</v>
      </c>
      <c r="D453" s="219" t="s">
        <v>5051</v>
      </c>
      <c r="E453" s="219" t="s">
        <v>5055</v>
      </c>
      <c r="F453" s="85">
        <v>35</v>
      </c>
    </row>
    <row r="454" spans="1:6">
      <c r="A454" s="220">
        <v>2015</v>
      </c>
      <c r="B454" s="218" t="s">
        <v>2490</v>
      </c>
      <c r="C454" s="219" t="s">
        <v>12</v>
      </c>
      <c r="D454" s="219" t="s">
        <v>5051</v>
      </c>
      <c r="E454" s="219" t="s">
        <v>5055</v>
      </c>
      <c r="F454" s="85">
        <v>37</v>
      </c>
    </row>
    <row r="455" spans="1:6">
      <c r="A455" s="220">
        <v>2015</v>
      </c>
      <c r="B455" s="218" t="s">
        <v>2490</v>
      </c>
      <c r="C455" s="219" t="s">
        <v>18</v>
      </c>
      <c r="D455" s="219" t="s">
        <v>5051</v>
      </c>
      <c r="E455" s="219" t="s">
        <v>5055</v>
      </c>
      <c r="F455" s="85">
        <v>69</v>
      </c>
    </row>
    <row r="456" spans="1:6">
      <c r="A456" s="220">
        <v>2015</v>
      </c>
      <c r="B456" s="218" t="s">
        <v>2490</v>
      </c>
      <c r="C456" s="219" t="s">
        <v>31</v>
      </c>
      <c r="D456" s="219" t="s">
        <v>5051</v>
      </c>
      <c r="E456" s="219" t="s">
        <v>5055</v>
      </c>
      <c r="F456" s="85">
        <v>47</v>
      </c>
    </row>
    <row r="457" spans="1:6">
      <c r="A457" s="220">
        <v>2015</v>
      </c>
      <c r="B457" s="218" t="s">
        <v>2490</v>
      </c>
      <c r="C457" s="219" t="s">
        <v>52</v>
      </c>
      <c r="D457" s="219" t="s">
        <v>5051</v>
      </c>
      <c r="E457" s="219" t="s">
        <v>5055</v>
      </c>
      <c r="F457" s="85">
        <v>34</v>
      </c>
    </row>
    <row r="458" spans="1:6">
      <c r="A458" s="220">
        <v>2015</v>
      </c>
      <c r="B458" s="218" t="s">
        <v>2490</v>
      </c>
      <c r="C458" s="219" t="s">
        <v>72</v>
      </c>
      <c r="D458" s="219" t="s">
        <v>5051</v>
      </c>
      <c r="E458" s="219" t="s">
        <v>5055</v>
      </c>
      <c r="F458" s="85">
        <v>27</v>
      </c>
    </row>
    <row r="459" spans="1:6">
      <c r="A459" s="220">
        <v>2015</v>
      </c>
      <c r="B459" s="218" t="s">
        <v>2490</v>
      </c>
      <c r="C459" s="219" t="s">
        <v>83</v>
      </c>
      <c r="D459" s="219" t="s">
        <v>5051</v>
      </c>
      <c r="E459" s="219" t="s">
        <v>5055</v>
      </c>
      <c r="F459" s="85">
        <v>28</v>
      </c>
    </row>
    <row r="460" spans="1:6">
      <c r="A460" s="220">
        <v>2015</v>
      </c>
      <c r="B460" s="218" t="s">
        <v>2490</v>
      </c>
      <c r="C460" s="219" t="s">
        <v>93</v>
      </c>
      <c r="D460" s="219" t="s">
        <v>5051</v>
      </c>
      <c r="E460" s="219" t="s">
        <v>5055</v>
      </c>
      <c r="F460" s="85">
        <v>28</v>
      </c>
    </row>
    <row r="461" spans="1:6">
      <c r="A461" s="220">
        <v>2015</v>
      </c>
      <c r="B461" s="218" t="s">
        <v>2490</v>
      </c>
      <c r="C461" s="219" t="s">
        <v>102</v>
      </c>
      <c r="D461" s="219" t="s">
        <v>5051</v>
      </c>
      <c r="E461" s="219" t="s">
        <v>5055</v>
      </c>
      <c r="F461" s="85">
        <v>3</v>
      </c>
    </row>
    <row r="462" spans="1:6">
      <c r="A462" s="220">
        <v>2015</v>
      </c>
      <c r="B462" s="218" t="s">
        <v>2490</v>
      </c>
      <c r="C462" s="219" t="s">
        <v>105</v>
      </c>
      <c r="D462" s="219" t="s">
        <v>5051</v>
      </c>
      <c r="E462" s="219" t="s">
        <v>5055</v>
      </c>
      <c r="F462" s="85">
        <v>10</v>
      </c>
    </row>
    <row r="463" spans="1:6">
      <c r="A463" s="220">
        <v>2015</v>
      </c>
      <c r="B463" s="218" t="s">
        <v>2490</v>
      </c>
      <c r="C463" s="219" t="s">
        <v>108</v>
      </c>
      <c r="D463" s="219" t="s">
        <v>5051</v>
      </c>
      <c r="E463" s="219" t="s">
        <v>5055</v>
      </c>
      <c r="F463" s="85">
        <v>2</v>
      </c>
    </row>
    <row r="464" spans="1:6">
      <c r="A464" s="220">
        <v>2015</v>
      </c>
      <c r="B464" s="218" t="s">
        <v>2490</v>
      </c>
      <c r="C464" s="219" t="s">
        <v>114</v>
      </c>
      <c r="D464" s="219" t="s">
        <v>5051</v>
      </c>
      <c r="E464" s="219" t="s">
        <v>5055</v>
      </c>
      <c r="F464" s="85">
        <v>17</v>
      </c>
    </row>
    <row r="465" spans="1:6">
      <c r="A465" s="220">
        <v>2015</v>
      </c>
      <c r="B465" s="218" t="s">
        <v>2490</v>
      </c>
      <c r="C465" s="219" t="s">
        <v>121</v>
      </c>
      <c r="D465" s="219" t="s">
        <v>5051</v>
      </c>
      <c r="E465" s="219" t="s">
        <v>5055</v>
      </c>
      <c r="F465" s="85">
        <v>22</v>
      </c>
    </row>
    <row r="466" spans="1:6">
      <c r="A466" s="220">
        <v>2015</v>
      </c>
      <c r="B466" s="218" t="s">
        <v>2490</v>
      </c>
      <c r="C466" s="219" t="s">
        <v>126</v>
      </c>
      <c r="D466" s="219" t="s">
        <v>5051</v>
      </c>
      <c r="E466" s="219" t="s">
        <v>5055</v>
      </c>
      <c r="F466" s="85">
        <v>74</v>
      </c>
    </row>
    <row r="467" spans="1:6">
      <c r="A467" s="220">
        <v>2015</v>
      </c>
      <c r="B467" s="218" t="s">
        <v>2490</v>
      </c>
      <c r="C467" s="219" t="s">
        <v>145</v>
      </c>
      <c r="D467" s="219" t="s">
        <v>5051</v>
      </c>
      <c r="E467" s="219" t="s">
        <v>5055</v>
      </c>
      <c r="F467" s="85">
        <v>133</v>
      </c>
    </row>
    <row r="468" spans="1:6">
      <c r="A468" s="220">
        <v>2015</v>
      </c>
      <c r="B468" s="218" t="s">
        <v>2490</v>
      </c>
      <c r="C468" s="219" t="s">
        <v>182</v>
      </c>
      <c r="D468" s="219" t="s">
        <v>5051</v>
      </c>
      <c r="E468" s="219" t="s">
        <v>5055</v>
      </c>
      <c r="F468" s="85">
        <v>77</v>
      </c>
    </row>
    <row r="469" spans="1:6">
      <c r="A469" s="220">
        <v>2015</v>
      </c>
      <c r="B469" s="218" t="s">
        <v>2490</v>
      </c>
      <c r="C469" s="219" t="s">
        <v>191</v>
      </c>
      <c r="D469" s="219" t="s">
        <v>5051</v>
      </c>
      <c r="E469" s="219" t="s">
        <v>5055</v>
      </c>
      <c r="F469" s="85">
        <v>18</v>
      </c>
    </row>
    <row r="470" spans="1:6">
      <c r="A470" s="220">
        <v>2015</v>
      </c>
      <c r="B470" s="218" t="s">
        <v>2490</v>
      </c>
      <c r="C470" s="219" t="s">
        <v>195</v>
      </c>
      <c r="D470" s="219" t="s">
        <v>5051</v>
      </c>
      <c r="E470" s="219" t="s">
        <v>5055</v>
      </c>
      <c r="F470" s="85">
        <v>53</v>
      </c>
    </row>
    <row r="471" spans="1:6">
      <c r="A471" s="220">
        <v>2015</v>
      </c>
      <c r="B471" s="218" t="s">
        <v>2490</v>
      </c>
      <c r="C471" s="219" t="s">
        <v>200</v>
      </c>
      <c r="D471" s="219" t="s">
        <v>5051</v>
      </c>
      <c r="E471" s="219" t="s">
        <v>5055</v>
      </c>
      <c r="F471" s="85">
        <v>7</v>
      </c>
    </row>
    <row r="472" spans="1:6">
      <c r="A472" s="220">
        <v>2015</v>
      </c>
      <c r="B472" s="218" t="s">
        <v>2490</v>
      </c>
      <c r="C472" s="219" t="s">
        <v>678</v>
      </c>
      <c r="D472" s="219" t="s">
        <v>5051</v>
      </c>
      <c r="E472" s="219" t="s">
        <v>5055</v>
      </c>
      <c r="F472" s="85">
        <v>2</v>
      </c>
    </row>
    <row r="473" spans="1:6">
      <c r="A473" s="220">
        <v>2015</v>
      </c>
      <c r="B473" s="221" t="s">
        <v>644</v>
      </c>
      <c r="C473" s="219" t="s">
        <v>213</v>
      </c>
      <c r="D473" s="219" t="s">
        <v>5051</v>
      </c>
      <c r="E473" s="219" t="s">
        <v>5055</v>
      </c>
      <c r="F473" s="85">
        <v>21</v>
      </c>
    </row>
    <row r="474" spans="1:6">
      <c r="A474" s="220">
        <v>2015</v>
      </c>
      <c r="B474" s="221" t="s">
        <v>644</v>
      </c>
      <c r="C474" s="219" t="s">
        <v>31</v>
      </c>
      <c r="D474" s="219" t="s">
        <v>5051</v>
      </c>
      <c r="E474" s="219" t="s">
        <v>5055</v>
      </c>
      <c r="F474" s="85">
        <v>49</v>
      </c>
    </row>
    <row r="475" spans="1:6">
      <c r="A475" s="220">
        <v>2015</v>
      </c>
      <c r="B475" s="221" t="s">
        <v>644</v>
      </c>
      <c r="C475" s="219" t="s">
        <v>214</v>
      </c>
      <c r="D475" s="219" t="s">
        <v>5051</v>
      </c>
      <c r="E475" s="219" t="s">
        <v>5055</v>
      </c>
      <c r="F475" s="85">
        <v>69</v>
      </c>
    </row>
    <row r="476" spans="1:6">
      <c r="A476" s="220">
        <v>2015</v>
      </c>
      <c r="B476" s="221" t="s">
        <v>644</v>
      </c>
      <c r="C476" s="219" t="s">
        <v>126</v>
      </c>
      <c r="D476" s="219" t="s">
        <v>5051</v>
      </c>
      <c r="E476" s="219" t="s">
        <v>5055</v>
      </c>
      <c r="F476" s="85">
        <v>65</v>
      </c>
    </row>
    <row r="477" spans="1:6">
      <c r="A477" s="223">
        <v>2016</v>
      </c>
      <c r="B477" s="218" t="s">
        <v>2490</v>
      </c>
      <c r="C477" s="219" t="s">
        <v>200</v>
      </c>
      <c r="D477" s="219" t="s">
        <v>5051</v>
      </c>
      <c r="E477" s="219" t="s">
        <v>5055</v>
      </c>
      <c r="F477" s="85">
        <v>7</v>
      </c>
    </row>
    <row r="478" spans="1:6">
      <c r="A478" s="223">
        <v>2016</v>
      </c>
      <c r="B478" s="218" t="s">
        <v>2490</v>
      </c>
      <c r="C478" s="219" t="s">
        <v>678</v>
      </c>
      <c r="D478" s="219" t="s">
        <v>5051</v>
      </c>
      <c r="E478" s="219" t="s">
        <v>5055</v>
      </c>
      <c r="F478" s="85">
        <v>4</v>
      </c>
    </row>
    <row r="479" spans="1:6">
      <c r="A479" s="223">
        <v>2016</v>
      </c>
      <c r="B479" s="218" t="s">
        <v>2490</v>
      </c>
      <c r="C479" s="219" t="s">
        <v>5</v>
      </c>
      <c r="D479" s="219" t="s">
        <v>5051</v>
      </c>
      <c r="E479" s="219" t="s">
        <v>5055</v>
      </c>
      <c r="F479" s="85">
        <v>33</v>
      </c>
    </row>
    <row r="480" spans="1:6">
      <c r="A480" s="223">
        <v>2016</v>
      </c>
      <c r="B480" s="218" t="s">
        <v>2490</v>
      </c>
      <c r="C480" s="219" t="s">
        <v>12</v>
      </c>
      <c r="D480" s="219" t="s">
        <v>5051</v>
      </c>
      <c r="E480" s="219" t="s">
        <v>5055</v>
      </c>
      <c r="F480" s="85">
        <v>36</v>
      </c>
    </row>
    <row r="481" spans="1:6">
      <c r="A481" s="223">
        <v>2016</v>
      </c>
      <c r="B481" s="218" t="s">
        <v>2490</v>
      </c>
      <c r="C481" s="219" t="s">
        <v>18</v>
      </c>
      <c r="D481" s="219" t="s">
        <v>5051</v>
      </c>
      <c r="E481" s="219" t="s">
        <v>5055</v>
      </c>
      <c r="F481" s="85">
        <v>73</v>
      </c>
    </row>
    <row r="482" spans="1:6">
      <c r="A482" s="223">
        <v>2016</v>
      </c>
      <c r="B482" s="218" t="s">
        <v>2490</v>
      </c>
      <c r="C482" s="219" t="s">
        <v>52</v>
      </c>
      <c r="D482" s="219" t="s">
        <v>5051</v>
      </c>
      <c r="E482" s="219" t="s">
        <v>5055</v>
      </c>
      <c r="F482" s="85">
        <v>32</v>
      </c>
    </row>
    <row r="483" spans="1:6">
      <c r="A483" s="223">
        <v>2016</v>
      </c>
      <c r="B483" s="218" t="s">
        <v>2490</v>
      </c>
      <c r="C483" s="219" t="s">
        <v>83</v>
      </c>
      <c r="D483" s="219" t="s">
        <v>5051</v>
      </c>
      <c r="E483" s="219" t="s">
        <v>5055</v>
      </c>
      <c r="F483" s="85">
        <v>27</v>
      </c>
    </row>
    <row r="484" spans="1:6">
      <c r="A484" s="223">
        <v>2016</v>
      </c>
      <c r="B484" s="218" t="s">
        <v>2490</v>
      </c>
      <c r="C484" s="219" t="s">
        <v>93</v>
      </c>
      <c r="D484" s="219" t="s">
        <v>5051</v>
      </c>
      <c r="E484" s="219" t="s">
        <v>5055</v>
      </c>
      <c r="F484" s="85">
        <v>23</v>
      </c>
    </row>
    <row r="485" spans="1:6">
      <c r="A485" s="223">
        <v>2016</v>
      </c>
      <c r="B485" s="218" t="s">
        <v>2490</v>
      </c>
      <c r="C485" s="219" t="s">
        <v>31</v>
      </c>
      <c r="D485" s="219" t="s">
        <v>5051</v>
      </c>
      <c r="E485" s="219" t="s">
        <v>5055</v>
      </c>
      <c r="F485" s="85">
        <v>52</v>
      </c>
    </row>
    <row r="486" spans="1:6">
      <c r="A486" s="223">
        <v>2016</v>
      </c>
      <c r="B486" s="218" t="s">
        <v>2490</v>
      </c>
      <c r="C486" s="219" t="s">
        <v>72</v>
      </c>
      <c r="D486" s="219" t="s">
        <v>5051</v>
      </c>
      <c r="E486" s="219" t="s">
        <v>5055</v>
      </c>
      <c r="F486" s="85">
        <v>26</v>
      </c>
    </row>
    <row r="487" spans="1:6">
      <c r="A487" s="223">
        <v>2016</v>
      </c>
      <c r="B487" s="218" t="s">
        <v>2490</v>
      </c>
      <c r="C487" s="219" t="s">
        <v>102</v>
      </c>
      <c r="D487" s="219" t="s">
        <v>5051</v>
      </c>
      <c r="E487" s="219" t="s">
        <v>5055</v>
      </c>
      <c r="F487" s="85">
        <v>2</v>
      </c>
    </row>
    <row r="488" spans="1:6">
      <c r="A488" s="223">
        <v>2016</v>
      </c>
      <c r="B488" s="218" t="s">
        <v>2490</v>
      </c>
      <c r="C488" s="219" t="s">
        <v>105</v>
      </c>
      <c r="D488" s="219" t="s">
        <v>5051</v>
      </c>
      <c r="E488" s="219" t="s">
        <v>5055</v>
      </c>
      <c r="F488" s="85">
        <v>8</v>
      </c>
    </row>
    <row r="489" spans="1:6">
      <c r="A489" s="223">
        <v>2016</v>
      </c>
      <c r="B489" s="218" t="s">
        <v>2490</v>
      </c>
      <c r="C489" s="219" t="s">
        <v>114</v>
      </c>
      <c r="D489" s="219" t="s">
        <v>5051</v>
      </c>
      <c r="E489" s="219" t="s">
        <v>5055</v>
      </c>
      <c r="F489" s="85">
        <v>17</v>
      </c>
    </row>
    <row r="490" spans="1:6">
      <c r="A490" s="223">
        <v>2016</v>
      </c>
      <c r="B490" s="218" t="s">
        <v>2490</v>
      </c>
      <c r="C490" s="219" t="s">
        <v>121</v>
      </c>
      <c r="D490" s="219" t="s">
        <v>5051</v>
      </c>
      <c r="E490" s="219" t="s">
        <v>5055</v>
      </c>
      <c r="F490" s="85">
        <v>21</v>
      </c>
    </row>
    <row r="491" spans="1:6">
      <c r="A491" s="223">
        <v>2016</v>
      </c>
      <c r="B491" s="218" t="s">
        <v>2490</v>
      </c>
      <c r="C491" s="219" t="s">
        <v>126</v>
      </c>
      <c r="D491" s="219" t="s">
        <v>5051</v>
      </c>
      <c r="E491" s="219" t="s">
        <v>5055</v>
      </c>
      <c r="F491" s="85">
        <v>75</v>
      </c>
    </row>
    <row r="492" spans="1:6">
      <c r="A492" s="223">
        <v>2016</v>
      </c>
      <c r="B492" s="218" t="s">
        <v>2490</v>
      </c>
      <c r="C492" s="219" t="s">
        <v>145</v>
      </c>
      <c r="D492" s="219" t="s">
        <v>5051</v>
      </c>
      <c r="E492" s="219" t="s">
        <v>5055</v>
      </c>
      <c r="F492" s="85">
        <v>141</v>
      </c>
    </row>
    <row r="493" spans="1:6">
      <c r="A493" s="223">
        <v>2016</v>
      </c>
      <c r="B493" s="218" t="s">
        <v>2490</v>
      </c>
      <c r="C493" s="219" t="s">
        <v>191</v>
      </c>
      <c r="D493" s="219" t="s">
        <v>5051</v>
      </c>
      <c r="E493" s="219" t="s">
        <v>5055</v>
      </c>
      <c r="F493" s="85">
        <v>16</v>
      </c>
    </row>
    <row r="494" spans="1:6">
      <c r="A494" s="223">
        <v>2016</v>
      </c>
      <c r="B494" s="218" t="s">
        <v>2490</v>
      </c>
      <c r="C494" s="219" t="s">
        <v>195</v>
      </c>
      <c r="D494" s="219" t="s">
        <v>5051</v>
      </c>
      <c r="E494" s="219" t="s">
        <v>5055</v>
      </c>
      <c r="F494" s="85">
        <v>53</v>
      </c>
    </row>
    <row r="495" spans="1:6">
      <c r="A495" s="223">
        <v>2016</v>
      </c>
      <c r="B495" s="218" t="s">
        <v>2490</v>
      </c>
      <c r="C495" s="219" t="s">
        <v>182</v>
      </c>
      <c r="D495" s="219" t="s">
        <v>5051</v>
      </c>
      <c r="E495" s="219" t="s">
        <v>5055</v>
      </c>
      <c r="F495" s="85">
        <v>75</v>
      </c>
    </row>
    <row r="496" spans="1:6">
      <c r="A496" s="223">
        <v>2016</v>
      </c>
      <c r="B496" s="221" t="s">
        <v>644</v>
      </c>
      <c r="C496" s="219" t="s">
        <v>213</v>
      </c>
      <c r="D496" s="219" t="s">
        <v>5051</v>
      </c>
      <c r="E496" s="219" t="s">
        <v>5055</v>
      </c>
      <c r="F496" s="85">
        <v>26</v>
      </c>
    </row>
    <row r="497" spans="1:6">
      <c r="A497" s="223">
        <v>2016</v>
      </c>
      <c r="B497" s="221" t="s">
        <v>644</v>
      </c>
      <c r="C497" s="219" t="s">
        <v>31</v>
      </c>
      <c r="D497" s="219" t="s">
        <v>5051</v>
      </c>
      <c r="E497" s="219" t="s">
        <v>5055</v>
      </c>
      <c r="F497" s="85">
        <v>47</v>
      </c>
    </row>
    <row r="498" spans="1:6">
      <c r="A498" s="223">
        <v>2016</v>
      </c>
      <c r="B498" s="221" t="s">
        <v>644</v>
      </c>
      <c r="C498" s="219" t="s">
        <v>214</v>
      </c>
      <c r="D498" s="219" t="s">
        <v>5051</v>
      </c>
      <c r="E498" s="219" t="s">
        <v>5055</v>
      </c>
      <c r="F498" s="85">
        <v>73</v>
      </c>
    </row>
    <row r="499" spans="1:6">
      <c r="A499" s="223">
        <v>2016</v>
      </c>
      <c r="B499" s="221" t="s">
        <v>644</v>
      </c>
      <c r="C499" s="219" t="s">
        <v>126</v>
      </c>
      <c r="D499" s="219" t="s">
        <v>5051</v>
      </c>
      <c r="E499" s="219" t="s">
        <v>5055</v>
      </c>
      <c r="F499" s="85">
        <v>65</v>
      </c>
    </row>
    <row r="500" spans="1:6">
      <c r="A500" s="223">
        <v>2016</v>
      </c>
      <c r="B500" s="221" t="s">
        <v>644</v>
      </c>
      <c r="C500" s="219" t="s">
        <v>1984</v>
      </c>
      <c r="D500" s="219" t="s">
        <v>5051</v>
      </c>
      <c r="E500" s="219" t="s">
        <v>5055</v>
      </c>
      <c r="F500" s="85">
        <v>2</v>
      </c>
    </row>
    <row r="501" spans="1:6">
      <c r="A501" s="220">
        <v>2017</v>
      </c>
      <c r="B501" s="218" t="s">
        <v>2490</v>
      </c>
      <c r="C501" s="219" t="s">
        <v>5</v>
      </c>
      <c r="D501" s="219" t="s">
        <v>5051</v>
      </c>
      <c r="E501" s="219" t="s">
        <v>5055</v>
      </c>
      <c r="F501" s="85">
        <v>35</v>
      </c>
    </row>
    <row r="502" spans="1:6">
      <c r="A502" s="220">
        <v>2017</v>
      </c>
      <c r="B502" s="218" t="s">
        <v>2490</v>
      </c>
      <c r="C502" s="219" t="s">
        <v>12</v>
      </c>
      <c r="D502" s="219" t="s">
        <v>5051</v>
      </c>
      <c r="E502" s="219" t="s">
        <v>5055</v>
      </c>
      <c r="F502" s="85">
        <v>42</v>
      </c>
    </row>
    <row r="503" spans="1:6">
      <c r="A503" s="220">
        <v>2017</v>
      </c>
      <c r="B503" s="218" t="s">
        <v>2490</v>
      </c>
      <c r="C503" s="219" t="s">
        <v>18</v>
      </c>
      <c r="D503" s="219" t="s">
        <v>5051</v>
      </c>
      <c r="E503" s="219" t="s">
        <v>5055</v>
      </c>
      <c r="F503" s="85">
        <v>74</v>
      </c>
    </row>
    <row r="504" spans="1:6">
      <c r="A504" s="220">
        <v>2017</v>
      </c>
      <c r="B504" s="218" t="s">
        <v>2490</v>
      </c>
      <c r="C504" s="219" t="s">
        <v>31</v>
      </c>
      <c r="D504" s="219" t="s">
        <v>5051</v>
      </c>
      <c r="E504" s="219" t="s">
        <v>5055</v>
      </c>
      <c r="F504" s="85">
        <v>49</v>
      </c>
    </row>
    <row r="505" spans="1:6">
      <c r="A505" s="220">
        <v>2017</v>
      </c>
      <c r="B505" s="218" t="s">
        <v>2490</v>
      </c>
      <c r="C505" s="219" t="s">
        <v>52</v>
      </c>
      <c r="D505" s="219" t="s">
        <v>5051</v>
      </c>
      <c r="E505" s="219" t="s">
        <v>5055</v>
      </c>
      <c r="F505" s="85">
        <v>35</v>
      </c>
    </row>
    <row r="506" spans="1:6">
      <c r="A506" s="220">
        <v>2017</v>
      </c>
      <c r="B506" s="218" t="s">
        <v>2490</v>
      </c>
      <c r="C506" s="219" t="s">
        <v>72</v>
      </c>
      <c r="D506" s="219" t="s">
        <v>5051</v>
      </c>
      <c r="E506" s="219" t="s">
        <v>5055</v>
      </c>
      <c r="F506" s="85">
        <v>25</v>
      </c>
    </row>
    <row r="507" spans="1:6">
      <c r="A507" s="220">
        <v>2017</v>
      </c>
      <c r="B507" s="218" t="s">
        <v>2490</v>
      </c>
      <c r="C507" s="219" t="s">
        <v>83</v>
      </c>
      <c r="D507" s="219" t="s">
        <v>5051</v>
      </c>
      <c r="E507" s="219" t="s">
        <v>5055</v>
      </c>
      <c r="F507" s="85">
        <v>30</v>
      </c>
    </row>
    <row r="508" spans="1:6">
      <c r="A508" s="220">
        <v>2017</v>
      </c>
      <c r="B508" s="218" t="s">
        <v>2490</v>
      </c>
      <c r="C508" s="219" t="s">
        <v>93</v>
      </c>
      <c r="D508" s="219" t="s">
        <v>5051</v>
      </c>
      <c r="E508" s="219" t="s">
        <v>5055</v>
      </c>
      <c r="F508" s="85">
        <v>26</v>
      </c>
    </row>
    <row r="509" spans="1:6">
      <c r="A509" s="220">
        <v>2017</v>
      </c>
      <c r="B509" s="218" t="s">
        <v>2490</v>
      </c>
      <c r="C509" s="219" t="s">
        <v>102</v>
      </c>
      <c r="D509" s="219" t="s">
        <v>5051</v>
      </c>
      <c r="E509" s="219" t="s">
        <v>5055</v>
      </c>
      <c r="F509" s="85">
        <v>2</v>
      </c>
    </row>
    <row r="510" spans="1:6">
      <c r="A510" s="220">
        <v>2017</v>
      </c>
      <c r="B510" s="218" t="s">
        <v>2490</v>
      </c>
      <c r="C510" s="219" t="s">
        <v>105</v>
      </c>
      <c r="D510" s="219" t="s">
        <v>5051</v>
      </c>
      <c r="E510" s="219" t="s">
        <v>5055</v>
      </c>
      <c r="F510" s="85">
        <v>10</v>
      </c>
    </row>
    <row r="511" spans="1:6">
      <c r="A511" s="220">
        <v>2017</v>
      </c>
      <c r="B511" s="218" t="s">
        <v>2490</v>
      </c>
      <c r="C511" s="219" t="s">
        <v>108</v>
      </c>
      <c r="D511" s="219" t="s">
        <v>5051</v>
      </c>
      <c r="E511" s="219" t="s">
        <v>5055</v>
      </c>
      <c r="F511" s="85">
        <v>1</v>
      </c>
    </row>
    <row r="512" spans="1:6">
      <c r="A512" s="220">
        <v>2017</v>
      </c>
      <c r="B512" s="218" t="s">
        <v>2490</v>
      </c>
      <c r="C512" s="219" t="s">
        <v>114</v>
      </c>
      <c r="D512" s="219" t="s">
        <v>5051</v>
      </c>
      <c r="E512" s="219" t="s">
        <v>5055</v>
      </c>
      <c r="F512" s="85">
        <v>18</v>
      </c>
    </row>
    <row r="513" spans="1:6">
      <c r="A513" s="220">
        <v>2017</v>
      </c>
      <c r="B513" s="218" t="s">
        <v>2490</v>
      </c>
      <c r="C513" s="219" t="s">
        <v>121</v>
      </c>
      <c r="D513" s="219" t="s">
        <v>5051</v>
      </c>
      <c r="E513" s="219" t="s">
        <v>5055</v>
      </c>
      <c r="F513" s="85">
        <v>21</v>
      </c>
    </row>
    <row r="514" spans="1:6">
      <c r="A514" s="220">
        <v>2017</v>
      </c>
      <c r="B514" s="218" t="s">
        <v>2490</v>
      </c>
      <c r="C514" s="219" t="s">
        <v>126</v>
      </c>
      <c r="D514" s="219" t="s">
        <v>5051</v>
      </c>
      <c r="E514" s="219" t="s">
        <v>5055</v>
      </c>
      <c r="F514" s="85">
        <v>78</v>
      </c>
    </row>
    <row r="515" spans="1:6">
      <c r="A515" s="220">
        <v>2017</v>
      </c>
      <c r="B515" s="218" t="s">
        <v>2490</v>
      </c>
      <c r="C515" s="219" t="s">
        <v>145</v>
      </c>
      <c r="D515" s="219" t="s">
        <v>5051</v>
      </c>
      <c r="E515" s="219" t="s">
        <v>5055</v>
      </c>
      <c r="F515" s="85">
        <v>144</v>
      </c>
    </row>
    <row r="516" spans="1:6">
      <c r="A516" s="220">
        <v>2017</v>
      </c>
      <c r="B516" s="218" t="s">
        <v>2490</v>
      </c>
      <c r="C516" s="219" t="s">
        <v>182</v>
      </c>
      <c r="D516" s="219" t="s">
        <v>5051</v>
      </c>
      <c r="E516" s="219" t="s">
        <v>5055</v>
      </c>
      <c r="F516" s="85">
        <v>71</v>
      </c>
    </row>
    <row r="517" spans="1:6">
      <c r="A517" s="220">
        <v>2017</v>
      </c>
      <c r="B517" s="218" t="s">
        <v>2490</v>
      </c>
      <c r="C517" s="219" t="s">
        <v>191</v>
      </c>
      <c r="D517" s="219" t="s">
        <v>5051</v>
      </c>
      <c r="E517" s="219" t="s">
        <v>5055</v>
      </c>
      <c r="F517" s="85">
        <v>16</v>
      </c>
    </row>
    <row r="518" spans="1:6">
      <c r="A518" s="220">
        <v>2017</v>
      </c>
      <c r="B518" s="218" t="s">
        <v>2490</v>
      </c>
      <c r="C518" s="219" t="s">
        <v>195</v>
      </c>
      <c r="D518" s="219" t="s">
        <v>5051</v>
      </c>
      <c r="E518" s="219" t="s">
        <v>5055</v>
      </c>
      <c r="F518" s="85">
        <v>53</v>
      </c>
    </row>
    <row r="519" spans="1:6">
      <c r="A519" s="220">
        <v>2017</v>
      </c>
      <c r="B519" s="218" t="s">
        <v>2490</v>
      </c>
      <c r="C519" s="219" t="s">
        <v>200</v>
      </c>
      <c r="D519" s="219" t="s">
        <v>5051</v>
      </c>
      <c r="E519" s="219" t="s">
        <v>5055</v>
      </c>
      <c r="F519" s="85">
        <v>7</v>
      </c>
    </row>
    <row r="520" spans="1:6">
      <c r="A520" s="220">
        <v>2017</v>
      </c>
      <c r="B520" s="218" t="s">
        <v>2490</v>
      </c>
      <c r="C520" s="219" t="s">
        <v>678</v>
      </c>
      <c r="D520" s="219" t="s">
        <v>5051</v>
      </c>
      <c r="E520" s="219" t="s">
        <v>5055</v>
      </c>
      <c r="F520" s="85">
        <v>3</v>
      </c>
    </row>
    <row r="521" spans="1:6">
      <c r="A521" s="220">
        <v>2017</v>
      </c>
      <c r="B521" s="221" t="s">
        <v>644</v>
      </c>
      <c r="C521" s="219" t="s">
        <v>213</v>
      </c>
      <c r="D521" s="219" t="s">
        <v>5051</v>
      </c>
      <c r="E521" s="219" t="s">
        <v>5055</v>
      </c>
      <c r="F521" s="85">
        <v>32</v>
      </c>
    </row>
    <row r="522" spans="1:6">
      <c r="A522" s="220">
        <v>2017</v>
      </c>
      <c r="B522" s="221" t="s">
        <v>644</v>
      </c>
      <c r="C522" s="219" t="s">
        <v>31</v>
      </c>
      <c r="D522" s="219" t="s">
        <v>5051</v>
      </c>
      <c r="E522" s="219" t="s">
        <v>5055</v>
      </c>
      <c r="F522" s="85">
        <v>43</v>
      </c>
    </row>
    <row r="523" spans="1:6">
      <c r="A523" s="220">
        <v>2017</v>
      </c>
      <c r="B523" s="221" t="s">
        <v>644</v>
      </c>
      <c r="C523" s="219" t="s">
        <v>214</v>
      </c>
      <c r="D523" s="219" t="s">
        <v>5051</v>
      </c>
      <c r="E523" s="219" t="s">
        <v>5055</v>
      </c>
      <c r="F523" s="85">
        <v>70</v>
      </c>
    </row>
    <row r="524" spans="1:6">
      <c r="A524" s="220">
        <v>2017</v>
      </c>
      <c r="B524" s="221" t="s">
        <v>644</v>
      </c>
      <c r="C524" s="219" t="s">
        <v>126</v>
      </c>
      <c r="D524" s="219" t="s">
        <v>5051</v>
      </c>
      <c r="E524" s="219" t="s">
        <v>5055</v>
      </c>
      <c r="F524" s="85">
        <v>72</v>
      </c>
    </row>
    <row r="525" spans="1:6">
      <c r="A525" s="224">
        <v>2017</v>
      </c>
      <c r="B525" s="221" t="s">
        <v>644</v>
      </c>
      <c r="C525" s="219" t="s">
        <v>1984</v>
      </c>
      <c r="D525" s="219" t="s">
        <v>5051</v>
      </c>
      <c r="E525" s="219" t="s">
        <v>5055</v>
      </c>
      <c r="F525" s="85">
        <v>2</v>
      </c>
    </row>
    <row r="526" spans="1:6">
      <c r="A526" s="223">
        <v>2008</v>
      </c>
      <c r="B526" s="218" t="s">
        <v>2490</v>
      </c>
      <c r="C526" s="219" t="s">
        <v>5</v>
      </c>
      <c r="D526" s="219" t="s">
        <v>5052</v>
      </c>
      <c r="E526" s="219" t="s">
        <v>5054</v>
      </c>
      <c r="F526" s="85">
        <v>90</v>
      </c>
    </row>
    <row r="527" spans="1:6">
      <c r="A527" s="223">
        <v>2008</v>
      </c>
      <c r="B527" s="218" t="s">
        <v>2490</v>
      </c>
      <c r="C527" s="219" t="s">
        <v>12</v>
      </c>
      <c r="D527" s="219" t="s">
        <v>5052</v>
      </c>
      <c r="E527" s="219" t="s">
        <v>5054</v>
      </c>
      <c r="F527" s="85">
        <v>71</v>
      </c>
    </row>
    <row r="528" spans="1:6">
      <c r="A528" s="223">
        <v>2008</v>
      </c>
      <c r="B528" s="218" t="s">
        <v>2490</v>
      </c>
      <c r="C528" s="219" t="s">
        <v>18</v>
      </c>
      <c r="D528" s="219" t="s">
        <v>5052</v>
      </c>
      <c r="E528" s="219" t="s">
        <v>5054</v>
      </c>
      <c r="F528" s="85">
        <v>78</v>
      </c>
    </row>
    <row r="529" spans="1:6">
      <c r="A529" s="223">
        <v>2008</v>
      </c>
      <c r="B529" s="218" t="s">
        <v>2490</v>
      </c>
      <c r="C529" s="219" t="s">
        <v>31</v>
      </c>
      <c r="D529" s="219" t="s">
        <v>5052</v>
      </c>
      <c r="E529" s="219" t="s">
        <v>5054</v>
      </c>
      <c r="F529" s="85">
        <v>87</v>
      </c>
    </row>
    <row r="530" spans="1:6">
      <c r="A530" s="223">
        <v>2008</v>
      </c>
      <c r="B530" s="218" t="s">
        <v>2490</v>
      </c>
      <c r="C530" s="219" t="s">
        <v>52</v>
      </c>
      <c r="D530" s="219" t="s">
        <v>5052</v>
      </c>
      <c r="E530" s="219" t="s">
        <v>5054</v>
      </c>
      <c r="F530" s="85">
        <v>67</v>
      </c>
    </row>
    <row r="531" spans="1:6">
      <c r="A531" s="223">
        <v>2008</v>
      </c>
      <c r="B531" s="218" t="s">
        <v>2490</v>
      </c>
      <c r="C531" s="219" t="s">
        <v>72</v>
      </c>
      <c r="D531" s="219" t="s">
        <v>5052</v>
      </c>
      <c r="E531" s="219" t="s">
        <v>5054</v>
      </c>
      <c r="F531" s="85">
        <v>33</v>
      </c>
    </row>
    <row r="532" spans="1:6">
      <c r="A532" s="223">
        <v>2008</v>
      </c>
      <c r="B532" s="218" t="s">
        <v>2490</v>
      </c>
      <c r="C532" s="219" t="s">
        <v>83</v>
      </c>
      <c r="D532" s="219" t="s">
        <v>5052</v>
      </c>
      <c r="E532" s="219" t="s">
        <v>5054</v>
      </c>
      <c r="F532" s="85">
        <v>45</v>
      </c>
    </row>
    <row r="533" spans="1:6">
      <c r="A533" s="223">
        <v>2008</v>
      </c>
      <c r="B533" s="218" t="s">
        <v>2490</v>
      </c>
      <c r="C533" s="219" t="s">
        <v>93</v>
      </c>
      <c r="D533" s="219" t="s">
        <v>5052</v>
      </c>
      <c r="E533" s="219" t="s">
        <v>5054</v>
      </c>
      <c r="F533" s="85">
        <v>179</v>
      </c>
    </row>
    <row r="534" spans="1:6">
      <c r="A534" s="223">
        <v>2008</v>
      </c>
      <c r="B534" s="218" t="s">
        <v>2490</v>
      </c>
      <c r="C534" s="219" t="s">
        <v>105</v>
      </c>
      <c r="D534" s="219" t="s">
        <v>5052</v>
      </c>
      <c r="E534" s="219" t="s">
        <v>5054</v>
      </c>
      <c r="F534" s="85">
        <v>24</v>
      </c>
    </row>
    <row r="535" spans="1:6">
      <c r="A535" s="223">
        <v>2008</v>
      </c>
      <c r="B535" s="218" t="s">
        <v>2490</v>
      </c>
      <c r="C535" s="219" t="s">
        <v>108</v>
      </c>
      <c r="D535" s="219" t="s">
        <v>5052</v>
      </c>
      <c r="E535" s="219" t="s">
        <v>5054</v>
      </c>
      <c r="F535" s="85">
        <v>4</v>
      </c>
    </row>
    <row r="536" spans="1:6">
      <c r="A536" s="223">
        <v>2008</v>
      </c>
      <c r="B536" s="218" t="s">
        <v>2490</v>
      </c>
      <c r="C536" s="219" t="s">
        <v>114</v>
      </c>
      <c r="D536" s="219" t="s">
        <v>5052</v>
      </c>
      <c r="E536" s="219" t="s">
        <v>5054</v>
      </c>
      <c r="F536" s="85">
        <v>12</v>
      </c>
    </row>
    <row r="537" spans="1:6">
      <c r="A537" s="223">
        <v>2008</v>
      </c>
      <c r="B537" s="218" t="s">
        <v>2490</v>
      </c>
      <c r="C537" s="219" t="s">
        <v>121</v>
      </c>
      <c r="D537" s="219" t="s">
        <v>5052</v>
      </c>
      <c r="E537" s="219" t="s">
        <v>5054</v>
      </c>
      <c r="F537" s="85">
        <v>9</v>
      </c>
    </row>
    <row r="538" spans="1:6">
      <c r="A538" s="223">
        <v>2008</v>
      </c>
      <c r="B538" s="218" t="s">
        <v>2490</v>
      </c>
      <c r="C538" s="219" t="s">
        <v>126</v>
      </c>
      <c r="D538" s="219" t="s">
        <v>5052</v>
      </c>
      <c r="E538" s="219" t="s">
        <v>5054</v>
      </c>
      <c r="F538" s="85">
        <v>49</v>
      </c>
    </row>
    <row r="539" spans="1:6">
      <c r="A539" s="223">
        <v>2008</v>
      </c>
      <c r="B539" s="218" t="s">
        <v>2490</v>
      </c>
      <c r="C539" s="219" t="s">
        <v>145</v>
      </c>
      <c r="D539" s="219" t="s">
        <v>5052</v>
      </c>
      <c r="E539" s="219" t="s">
        <v>5054</v>
      </c>
      <c r="F539" s="85">
        <v>11</v>
      </c>
    </row>
    <row r="540" spans="1:6">
      <c r="A540" s="223">
        <v>2008</v>
      </c>
      <c r="B540" s="218" t="s">
        <v>2490</v>
      </c>
      <c r="C540" s="219" t="s">
        <v>191</v>
      </c>
      <c r="D540" s="219" t="s">
        <v>5052</v>
      </c>
      <c r="E540" s="219" t="s">
        <v>5054</v>
      </c>
      <c r="F540" s="85">
        <v>94</v>
      </c>
    </row>
    <row r="541" spans="1:6">
      <c r="A541" s="223">
        <v>2008</v>
      </c>
      <c r="B541" s="218" t="s">
        <v>2490</v>
      </c>
      <c r="C541" s="219" t="s">
        <v>195</v>
      </c>
      <c r="D541" s="219" t="s">
        <v>5052</v>
      </c>
      <c r="E541" s="219" t="s">
        <v>5054</v>
      </c>
      <c r="F541" s="85">
        <v>1</v>
      </c>
    </row>
    <row r="542" spans="1:6">
      <c r="A542" s="223">
        <v>2008</v>
      </c>
      <c r="B542" s="218" t="s">
        <v>2490</v>
      </c>
      <c r="C542" s="219" t="s">
        <v>200</v>
      </c>
      <c r="D542" s="219" t="s">
        <v>5052</v>
      </c>
      <c r="E542" s="219" t="s">
        <v>5054</v>
      </c>
      <c r="F542" s="85">
        <v>3</v>
      </c>
    </row>
    <row r="543" spans="1:6">
      <c r="A543" s="223">
        <v>2008</v>
      </c>
      <c r="B543" s="221" t="s">
        <v>644</v>
      </c>
      <c r="C543" s="219" t="s">
        <v>31</v>
      </c>
      <c r="D543" s="219" t="s">
        <v>5052</v>
      </c>
      <c r="E543" s="219" t="s">
        <v>5054</v>
      </c>
      <c r="F543" s="85">
        <v>24</v>
      </c>
    </row>
    <row r="544" spans="1:6">
      <c r="A544" s="223">
        <v>2008</v>
      </c>
      <c r="B544" s="221" t="s">
        <v>644</v>
      </c>
      <c r="C544" s="219" t="s">
        <v>214</v>
      </c>
      <c r="D544" s="219" t="s">
        <v>5052</v>
      </c>
      <c r="E544" s="219" t="s">
        <v>5054</v>
      </c>
      <c r="F544" s="85">
        <v>73</v>
      </c>
    </row>
    <row r="545" spans="1:6">
      <c r="A545" s="223">
        <v>2008</v>
      </c>
      <c r="B545" s="221" t="s">
        <v>644</v>
      </c>
      <c r="C545" s="219" t="s">
        <v>126</v>
      </c>
      <c r="D545" s="219" t="s">
        <v>5052</v>
      </c>
      <c r="E545" s="219" t="s">
        <v>5054</v>
      </c>
      <c r="F545" s="85">
        <v>17</v>
      </c>
    </row>
    <row r="546" spans="1:6">
      <c r="A546" s="220">
        <v>2009</v>
      </c>
      <c r="B546" s="218" t="s">
        <v>2490</v>
      </c>
      <c r="C546" s="219" t="s">
        <v>5</v>
      </c>
      <c r="D546" s="219" t="s">
        <v>5052</v>
      </c>
      <c r="E546" s="219" t="s">
        <v>5054</v>
      </c>
      <c r="F546" s="85">
        <v>87</v>
      </c>
    </row>
    <row r="547" spans="1:6">
      <c r="A547" s="220">
        <v>2009</v>
      </c>
      <c r="B547" s="218" t="s">
        <v>2490</v>
      </c>
      <c r="C547" s="219" t="s">
        <v>12</v>
      </c>
      <c r="D547" s="219" t="s">
        <v>5052</v>
      </c>
      <c r="E547" s="219" t="s">
        <v>5054</v>
      </c>
      <c r="F547" s="85">
        <v>78</v>
      </c>
    </row>
    <row r="548" spans="1:6">
      <c r="A548" s="220">
        <v>2009</v>
      </c>
      <c r="B548" s="218" t="s">
        <v>2490</v>
      </c>
      <c r="C548" s="219" t="s">
        <v>18</v>
      </c>
      <c r="D548" s="219" t="s">
        <v>5052</v>
      </c>
      <c r="E548" s="219" t="s">
        <v>5054</v>
      </c>
      <c r="F548" s="85">
        <v>76</v>
      </c>
    </row>
    <row r="549" spans="1:6">
      <c r="A549" s="220">
        <v>2009</v>
      </c>
      <c r="B549" s="218" t="s">
        <v>2490</v>
      </c>
      <c r="C549" s="219" t="s">
        <v>31</v>
      </c>
      <c r="D549" s="219" t="s">
        <v>5052</v>
      </c>
      <c r="E549" s="219" t="s">
        <v>5054</v>
      </c>
      <c r="F549" s="85">
        <v>95</v>
      </c>
    </row>
    <row r="550" spans="1:6">
      <c r="A550" s="220">
        <v>2009</v>
      </c>
      <c r="B550" s="218" t="s">
        <v>2490</v>
      </c>
      <c r="C550" s="219" t="s">
        <v>52</v>
      </c>
      <c r="D550" s="219" t="s">
        <v>5052</v>
      </c>
      <c r="E550" s="219" t="s">
        <v>5054</v>
      </c>
      <c r="F550" s="85">
        <v>75</v>
      </c>
    </row>
    <row r="551" spans="1:6">
      <c r="A551" s="220">
        <v>2009</v>
      </c>
      <c r="B551" s="218" t="s">
        <v>2490</v>
      </c>
      <c r="C551" s="219" t="s">
        <v>72</v>
      </c>
      <c r="D551" s="219" t="s">
        <v>5052</v>
      </c>
      <c r="E551" s="219" t="s">
        <v>5054</v>
      </c>
      <c r="F551" s="85">
        <v>32</v>
      </c>
    </row>
    <row r="552" spans="1:6">
      <c r="A552" s="220">
        <v>2009</v>
      </c>
      <c r="B552" s="218" t="s">
        <v>2490</v>
      </c>
      <c r="C552" s="219" t="s">
        <v>83</v>
      </c>
      <c r="D552" s="219" t="s">
        <v>5052</v>
      </c>
      <c r="E552" s="219" t="s">
        <v>5054</v>
      </c>
      <c r="F552" s="85">
        <v>44</v>
      </c>
    </row>
    <row r="553" spans="1:6">
      <c r="A553" s="220">
        <v>2009</v>
      </c>
      <c r="B553" s="218" t="s">
        <v>2490</v>
      </c>
      <c r="C553" s="219" t="s">
        <v>93</v>
      </c>
      <c r="D553" s="219" t="s">
        <v>5052</v>
      </c>
      <c r="E553" s="219" t="s">
        <v>5054</v>
      </c>
      <c r="F553" s="85">
        <v>169</v>
      </c>
    </row>
    <row r="554" spans="1:6">
      <c r="A554" s="220">
        <v>2009</v>
      </c>
      <c r="B554" s="218" t="s">
        <v>2490</v>
      </c>
      <c r="C554" s="219" t="s">
        <v>105</v>
      </c>
      <c r="D554" s="219" t="s">
        <v>5052</v>
      </c>
      <c r="E554" s="219" t="s">
        <v>5054</v>
      </c>
      <c r="F554" s="85">
        <v>18</v>
      </c>
    </row>
    <row r="555" spans="1:6">
      <c r="A555" s="220">
        <v>2009</v>
      </c>
      <c r="B555" s="218" t="s">
        <v>2490</v>
      </c>
      <c r="C555" s="219" t="s">
        <v>108</v>
      </c>
      <c r="D555" s="219" t="s">
        <v>5052</v>
      </c>
      <c r="E555" s="219" t="s">
        <v>5054</v>
      </c>
      <c r="F555" s="85">
        <v>3</v>
      </c>
    </row>
    <row r="556" spans="1:6">
      <c r="A556" s="220">
        <v>2009</v>
      </c>
      <c r="B556" s="218" t="s">
        <v>2490</v>
      </c>
      <c r="C556" s="219" t="s">
        <v>114</v>
      </c>
      <c r="D556" s="219" t="s">
        <v>5052</v>
      </c>
      <c r="E556" s="219" t="s">
        <v>5054</v>
      </c>
      <c r="F556" s="85">
        <v>14</v>
      </c>
    </row>
    <row r="557" spans="1:6">
      <c r="A557" s="220">
        <v>2009</v>
      </c>
      <c r="B557" s="218" t="s">
        <v>2490</v>
      </c>
      <c r="C557" s="219" t="s">
        <v>121</v>
      </c>
      <c r="D557" s="219" t="s">
        <v>5052</v>
      </c>
      <c r="E557" s="219" t="s">
        <v>5054</v>
      </c>
      <c r="F557" s="85">
        <v>12</v>
      </c>
    </row>
    <row r="558" spans="1:6">
      <c r="A558" s="220">
        <v>2009</v>
      </c>
      <c r="B558" s="218" t="s">
        <v>2490</v>
      </c>
      <c r="C558" s="219" t="s">
        <v>126</v>
      </c>
      <c r="D558" s="219" t="s">
        <v>5052</v>
      </c>
      <c r="E558" s="219" t="s">
        <v>5054</v>
      </c>
      <c r="F558" s="85">
        <v>50</v>
      </c>
    </row>
    <row r="559" spans="1:6">
      <c r="A559" s="220">
        <v>2009</v>
      </c>
      <c r="B559" s="218" t="s">
        <v>2490</v>
      </c>
      <c r="C559" s="219" t="s">
        <v>145</v>
      </c>
      <c r="D559" s="219" t="s">
        <v>5052</v>
      </c>
      <c r="E559" s="219" t="s">
        <v>5054</v>
      </c>
      <c r="F559" s="85">
        <v>10</v>
      </c>
    </row>
    <row r="560" spans="1:6">
      <c r="A560" s="220">
        <v>2009</v>
      </c>
      <c r="B560" s="218" t="s">
        <v>2490</v>
      </c>
      <c r="C560" s="219" t="s">
        <v>191</v>
      </c>
      <c r="D560" s="219" t="s">
        <v>5052</v>
      </c>
      <c r="E560" s="219" t="s">
        <v>5054</v>
      </c>
      <c r="F560" s="85">
        <v>104</v>
      </c>
    </row>
    <row r="561" spans="1:6">
      <c r="A561" s="220">
        <v>2009</v>
      </c>
      <c r="B561" s="218" t="s">
        <v>2490</v>
      </c>
      <c r="C561" s="219" t="s">
        <v>195</v>
      </c>
      <c r="D561" s="219" t="s">
        <v>5052</v>
      </c>
      <c r="E561" s="219" t="s">
        <v>5054</v>
      </c>
      <c r="F561" s="85">
        <v>1</v>
      </c>
    </row>
    <row r="562" spans="1:6">
      <c r="A562" s="220">
        <v>2009</v>
      </c>
      <c r="B562" s="218" t="s">
        <v>2490</v>
      </c>
      <c r="C562" s="219" t="s">
        <v>200</v>
      </c>
      <c r="D562" s="219" t="s">
        <v>5052</v>
      </c>
      <c r="E562" s="219" t="s">
        <v>5054</v>
      </c>
      <c r="F562" s="85">
        <v>3</v>
      </c>
    </row>
    <row r="563" spans="1:6">
      <c r="A563" s="220">
        <v>2009</v>
      </c>
      <c r="B563" s="221" t="s">
        <v>644</v>
      </c>
      <c r="C563" s="219" t="s">
        <v>31</v>
      </c>
      <c r="D563" s="219" t="s">
        <v>5052</v>
      </c>
      <c r="E563" s="219" t="s">
        <v>5054</v>
      </c>
      <c r="F563" s="85">
        <v>25</v>
      </c>
    </row>
    <row r="564" spans="1:6">
      <c r="A564" s="220">
        <v>2009</v>
      </c>
      <c r="B564" s="221" t="s">
        <v>644</v>
      </c>
      <c r="C564" s="219" t="s">
        <v>214</v>
      </c>
      <c r="D564" s="219" t="s">
        <v>5052</v>
      </c>
      <c r="E564" s="219" t="s">
        <v>5054</v>
      </c>
      <c r="F564" s="85">
        <v>84</v>
      </c>
    </row>
    <row r="565" spans="1:6">
      <c r="A565" s="220">
        <v>2009</v>
      </c>
      <c r="B565" s="221" t="s">
        <v>644</v>
      </c>
      <c r="C565" s="219" t="s">
        <v>126</v>
      </c>
      <c r="D565" s="219" t="s">
        <v>5052</v>
      </c>
      <c r="E565" s="219" t="s">
        <v>5054</v>
      </c>
      <c r="F565" s="85">
        <v>20</v>
      </c>
    </row>
    <row r="566" spans="1:6">
      <c r="A566" s="223">
        <v>2010</v>
      </c>
      <c r="B566" s="218" t="s">
        <v>2490</v>
      </c>
      <c r="C566" s="219" t="s">
        <v>5</v>
      </c>
      <c r="D566" s="219" t="s">
        <v>5052</v>
      </c>
      <c r="E566" s="219" t="s">
        <v>5054</v>
      </c>
      <c r="F566" s="85">
        <v>87</v>
      </c>
    </row>
    <row r="567" spans="1:6">
      <c r="A567" s="223">
        <v>2010</v>
      </c>
      <c r="B567" s="218" t="s">
        <v>2490</v>
      </c>
      <c r="C567" s="219" t="s">
        <v>12</v>
      </c>
      <c r="D567" s="219" t="s">
        <v>5052</v>
      </c>
      <c r="E567" s="219" t="s">
        <v>5054</v>
      </c>
      <c r="F567" s="85">
        <v>77</v>
      </c>
    </row>
    <row r="568" spans="1:6">
      <c r="A568" s="223">
        <v>2010</v>
      </c>
      <c r="B568" s="218" t="s">
        <v>2490</v>
      </c>
      <c r="C568" s="219" t="s">
        <v>18</v>
      </c>
      <c r="D568" s="219" t="s">
        <v>5052</v>
      </c>
      <c r="E568" s="219" t="s">
        <v>5054</v>
      </c>
      <c r="F568" s="85">
        <v>68</v>
      </c>
    </row>
    <row r="569" spans="1:6">
      <c r="A569" s="223">
        <v>2010</v>
      </c>
      <c r="B569" s="218" t="s">
        <v>2490</v>
      </c>
      <c r="C569" s="219" t="s">
        <v>31</v>
      </c>
      <c r="D569" s="219" t="s">
        <v>5052</v>
      </c>
      <c r="E569" s="219" t="s">
        <v>5054</v>
      </c>
      <c r="F569" s="85">
        <v>102</v>
      </c>
    </row>
    <row r="570" spans="1:6">
      <c r="A570" s="223">
        <v>2010</v>
      </c>
      <c r="B570" s="218" t="s">
        <v>2490</v>
      </c>
      <c r="C570" s="219" t="s">
        <v>52</v>
      </c>
      <c r="D570" s="219" t="s">
        <v>5052</v>
      </c>
      <c r="E570" s="219" t="s">
        <v>5054</v>
      </c>
      <c r="F570" s="85">
        <v>68</v>
      </c>
    </row>
    <row r="571" spans="1:6">
      <c r="A571" s="223">
        <v>2010</v>
      </c>
      <c r="B571" s="218" t="s">
        <v>2490</v>
      </c>
      <c r="C571" s="219" t="s">
        <v>72</v>
      </c>
      <c r="D571" s="219" t="s">
        <v>5052</v>
      </c>
      <c r="E571" s="219" t="s">
        <v>5054</v>
      </c>
      <c r="F571" s="85">
        <v>31</v>
      </c>
    </row>
    <row r="572" spans="1:6">
      <c r="A572" s="223">
        <v>2010</v>
      </c>
      <c r="B572" s="218" t="s">
        <v>2490</v>
      </c>
      <c r="C572" s="219" t="s">
        <v>83</v>
      </c>
      <c r="D572" s="219" t="s">
        <v>5052</v>
      </c>
      <c r="E572" s="219" t="s">
        <v>5054</v>
      </c>
      <c r="F572" s="85">
        <v>36</v>
      </c>
    </row>
    <row r="573" spans="1:6">
      <c r="A573" s="223">
        <v>2010</v>
      </c>
      <c r="B573" s="218" t="s">
        <v>2490</v>
      </c>
      <c r="C573" s="219" t="s">
        <v>93</v>
      </c>
      <c r="D573" s="219" t="s">
        <v>5052</v>
      </c>
      <c r="E573" s="219" t="s">
        <v>5054</v>
      </c>
      <c r="F573" s="85">
        <v>166</v>
      </c>
    </row>
    <row r="574" spans="1:6">
      <c r="A574" s="223">
        <v>2010</v>
      </c>
      <c r="B574" s="218" t="s">
        <v>2490</v>
      </c>
      <c r="C574" s="219" t="s">
        <v>105</v>
      </c>
      <c r="D574" s="219" t="s">
        <v>5052</v>
      </c>
      <c r="E574" s="219" t="s">
        <v>5054</v>
      </c>
      <c r="F574" s="85">
        <v>16</v>
      </c>
    </row>
    <row r="575" spans="1:6">
      <c r="A575" s="223">
        <v>2010</v>
      </c>
      <c r="B575" s="218" t="s">
        <v>2490</v>
      </c>
      <c r="C575" s="219" t="s">
        <v>108</v>
      </c>
      <c r="D575" s="219" t="s">
        <v>5052</v>
      </c>
      <c r="E575" s="219" t="s">
        <v>5054</v>
      </c>
      <c r="F575" s="85">
        <v>5</v>
      </c>
    </row>
    <row r="576" spans="1:6">
      <c r="A576" s="223">
        <v>2010</v>
      </c>
      <c r="B576" s="218" t="s">
        <v>2490</v>
      </c>
      <c r="C576" s="219" t="s">
        <v>114</v>
      </c>
      <c r="D576" s="219" t="s">
        <v>5052</v>
      </c>
      <c r="E576" s="219" t="s">
        <v>5054</v>
      </c>
      <c r="F576" s="85">
        <v>13</v>
      </c>
    </row>
    <row r="577" spans="1:6">
      <c r="A577" s="223">
        <v>2010</v>
      </c>
      <c r="B577" s="218" t="s">
        <v>2490</v>
      </c>
      <c r="C577" s="219" t="s">
        <v>121</v>
      </c>
      <c r="D577" s="219" t="s">
        <v>5052</v>
      </c>
      <c r="E577" s="219" t="s">
        <v>5054</v>
      </c>
      <c r="F577" s="85">
        <v>15</v>
      </c>
    </row>
    <row r="578" spans="1:6">
      <c r="A578" s="223">
        <v>2010</v>
      </c>
      <c r="B578" s="218" t="s">
        <v>2490</v>
      </c>
      <c r="C578" s="219" t="s">
        <v>126</v>
      </c>
      <c r="D578" s="219" t="s">
        <v>5052</v>
      </c>
      <c r="E578" s="219" t="s">
        <v>5054</v>
      </c>
      <c r="F578" s="85">
        <v>52</v>
      </c>
    </row>
    <row r="579" spans="1:6">
      <c r="A579" s="223">
        <v>2010</v>
      </c>
      <c r="B579" s="218" t="s">
        <v>2490</v>
      </c>
      <c r="C579" s="219" t="s">
        <v>145</v>
      </c>
      <c r="D579" s="219" t="s">
        <v>5052</v>
      </c>
      <c r="E579" s="219" t="s">
        <v>5054</v>
      </c>
      <c r="F579" s="85">
        <v>11</v>
      </c>
    </row>
    <row r="580" spans="1:6">
      <c r="A580" s="223">
        <v>2010</v>
      </c>
      <c r="B580" s="218" t="s">
        <v>2490</v>
      </c>
      <c r="C580" s="219" t="s">
        <v>191</v>
      </c>
      <c r="D580" s="219" t="s">
        <v>5052</v>
      </c>
      <c r="E580" s="219" t="s">
        <v>5054</v>
      </c>
      <c r="F580" s="85">
        <v>96</v>
      </c>
    </row>
    <row r="581" spans="1:6">
      <c r="A581" s="223">
        <v>2010</v>
      </c>
      <c r="B581" s="218" t="s">
        <v>2490</v>
      </c>
      <c r="C581" s="219" t="s">
        <v>195</v>
      </c>
      <c r="D581" s="219" t="s">
        <v>5052</v>
      </c>
      <c r="E581" s="219" t="s">
        <v>5054</v>
      </c>
      <c r="F581" s="85">
        <v>1</v>
      </c>
    </row>
    <row r="582" spans="1:6">
      <c r="A582" s="223">
        <v>2010</v>
      </c>
      <c r="B582" s="218" t="s">
        <v>2490</v>
      </c>
      <c r="C582" s="219" t="s">
        <v>200</v>
      </c>
      <c r="D582" s="219" t="s">
        <v>5052</v>
      </c>
      <c r="E582" s="219" t="s">
        <v>5054</v>
      </c>
      <c r="F582" s="85">
        <v>3</v>
      </c>
    </row>
    <row r="583" spans="1:6">
      <c r="A583" s="223">
        <v>2010</v>
      </c>
      <c r="B583" s="221" t="s">
        <v>644</v>
      </c>
      <c r="C583" s="219" t="s">
        <v>31</v>
      </c>
      <c r="D583" s="219" t="s">
        <v>5052</v>
      </c>
      <c r="E583" s="219" t="s">
        <v>5054</v>
      </c>
      <c r="F583" s="85">
        <v>28</v>
      </c>
    </row>
    <row r="584" spans="1:6">
      <c r="A584" s="223">
        <v>2010</v>
      </c>
      <c r="B584" s="221" t="s">
        <v>644</v>
      </c>
      <c r="C584" s="219" t="s">
        <v>214</v>
      </c>
      <c r="D584" s="219" t="s">
        <v>5052</v>
      </c>
      <c r="E584" s="219" t="s">
        <v>5054</v>
      </c>
      <c r="F584" s="85">
        <v>76</v>
      </c>
    </row>
    <row r="585" spans="1:6">
      <c r="A585" s="223">
        <v>2010</v>
      </c>
      <c r="B585" s="221" t="s">
        <v>644</v>
      </c>
      <c r="C585" s="219" t="s">
        <v>126</v>
      </c>
      <c r="D585" s="219" t="s">
        <v>5052</v>
      </c>
      <c r="E585" s="219" t="s">
        <v>5054</v>
      </c>
      <c r="F585" s="85">
        <v>21</v>
      </c>
    </row>
    <row r="586" spans="1:6">
      <c r="A586" s="220">
        <v>2011</v>
      </c>
      <c r="B586" s="218" t="s">
        <v>2490</v>
      </c>
      <c r="C586" s="219" t="s">
        <v>5</v>
      </c>
      <c r="D586" s="219" t="s">
        <v>5052</v>
      </c>
      <c r="E586" s="219" t="s">
        <v>5054</v>
      </c>
      <c r="F586" s="85">
        <v>89</v>
      </c>
    </row>
    <row r="587" spans="1:6">
      <c r="A587" s="220">
        <v>2011</v>
      </c>
      <c r="B587" s="218" t="s">
        <v>2490</v>
      </c>
      <c r="C587" s="219" t="s">
        <v>12</v>
      </c>
      <c r="D587" s="219" t="s">
        <v>5052</v>
      </c>
      <c r="E587" s="219" t="s">
        <v>5054</v>
      </c>
      <c r="F587" s="85">
        <v>91</v>
      </c>
    </row>
    <row r="588" spans="1:6">
      <c r="A588" s="220">
        <v>2011</v>
      </c>
      <c r="B588" s="218" t="s">
        <v>2490</v>
      </c>
      <c r="C588" s="219" t="s">
        <v>18</v>
      </c>
      <c r="D588" s="219" t="s">
        <v>5052</v>
      </c>
      <c r="E588" s="219" t="s">
        <v>5054</v>
      </c>
      <c r="F588" s="85">
        <v>61</v>
      </c>
    </row>
    <row r="589" spans="1:6">
      <c r="A589" s="220">
        <v>2011</v>
      </c>
      <c r="B589" s="218" t="s">
        <v>2490</v>
      </c>
      <c r="C589" s="219" t="s">
        <v>31</v>
      </c>
      <c r="D589" s="219" t="s">
        <v>5052</v>
      </c>
      <c r="E589" s="219" t="s">
        <v>5054</v>
      </c>
      <c r="F589" s="85">
        <v>116</v>
      </c>
    </row>
    <row r="590" spans="1:6">
      <c r="A590" s="220">
        <v>2011</v>
      </c>
      <c r="B590" s="218" t="s">
        <v>2490</v>
      </c>
      <c r="C590" s="219" t="s">
        <v>52</v>
      </c>
      <c r="D590" s="219" t="s">
        <v>5052</v>
      </c>
      <c r="E590" s="219" t="s">
        <v>5054</v>
      </c>
      <c r="F590" s="85">
        <v>80</v>
      </c>
    </row>
    <row r="591" spans="1:6">
      <c r="A591" s="220">
        <v>2011</v>
      </c>
      <c r="B591" s="218" t="s">
        <v>2490</v>
      </c>
      <c r="C591" s="219" t="s">
        <v>72</v>
      </c>
      <c r="D591" s="219" t="s">
        <v>5052</v>
      </c>
      <c r="E591" s="219" t="s">
        <v>5054</v>
      </c>
      <c r="F591" s="85">
        <v>32</v>
      </c>
    </row>
    <row r="592" spans="1:6">
      <c r="A592" s="220">
        <v>2011</v>
      </c>
      <c r="B592" s="218" t="s">
        <v>2490</v>
      </c>
      <c r="C592" s="219" t="s">
        <v>83</v>
      </c>
      <c r="D592" s="219" t="s">
        <v>5052</v>
      </c>
      <c r="E592" s="219" t="s">
        <v>5054</v>
      </c>
      <c r="F592" s="85">
        <v>39</v>
      </c>
    </row>
    <row r="593" spans="1:6">
      <c r="A593" s="220">
        <v>2011</v>
      </c>
      <c r="B593" s="218" t="s">
        <v>2490</v>
      </c>
      <c r="C593" s="219" t="s">
        <v>93</v>
      </c>
      <c r="D593" s="219" t="s">
        <v>5052</v>
      </c>
      <c r="E593" s="219" t="s">
        <v>5054</v>
      </c>
      <c r="F593" s="85">
        <v>168</v>
      </c>
    </row>
    <row r="594" spans="1:6">
      <c r="A594" s="220">
        <v>2011</v>
      </c>
      <c r="B594" s="218" t="s">
        <v>2490</v>
      </c>
      <c r="C594" s="219" t="s">
        <v>105</v>
      </c>
      <c r="D594" s="219" t="s">
        <v>5052</v>
      </c>
      <c r="E594" s="219" t="s">
        <v>5054</v>
      </c>
      <c r="F594" s="85">
        <v>21</v>
      </c>
    </row>
    <row r="595" spans="1:6">
      <c r="A595" s="220">
        <v>2011</v>
      </c>
      <c r="B595" s="218" t="s">
        <v>2490</v>
      </c>
      <c r="C595" s="219" t="s">
        <v>108</v>
      </c>
      <c r="D595" s="219" t="s">
        <v>5052</v>
      </c>
      <c r="E595" s="219" t="s">
        <v>5054</v>
      </c>
      <c r="F595" s="85">
        <v>3</v>
      </c>
    </row>
    <row r="596" spans="1:6">
      <c r="A596" s="220">
        <v>2011</v>
      </c>
      <c r="B596" s="218" t="s">
        <v>2490</v>
      </c>
      <c r="C596" s="219" t="s">
        <v>114</v>
      </c>
      <c r="D596" s="219" t="s">
        <v>5052</v>
      </c>
      <c r="E596" s="219" t="s">
        <v>5054</v>
      </c>
      <c r="F596" s="85">
        <v>11</v>
      </c>
    </row>
    <row r="597" spans="1:6">
      <c r="A597" s="220">
        <v>2011</v>
      </c>
      <c r="B597" s="218" t="s">
        <v>2490</v>
      </c>
      <c r="C597" s="219" t="s">
        <v>121</v>
      </c>
      <c r="D597" s="219" t="s">
        <v>5052</v>
      </c>
      <c r="E597" s="219" t="s">
        <v>5054</v>
      </c>
      <c r="F597" s="85">
        <v>13</v>
      </c>
    </row>
    <row r="598" spans="1:6">
      <c r="A598" s="220">
        <v>2011</v>
      </c>
      <c r="B598" s="218" t="s">
        <v>2490</v>
      </c>
      <c r="C598" s="219" t="s">
        <v>126</v>
      </c>
      <c r="D598" s="219" t="s">
        <v>5052</v>
      </c>
      <c r="E598" s="219" t="s">
        <v>5054</v>
      </c>
      <c r="F598" s="85">
        <v>64</v>
      </c>
    </row>
    <row r="599" spans="1:6">
      <c r="A599" s="220">
        <v>2011</v>
      </c>
      <c r="B599" s="218" t="s">
        <v>2490</v>
      </c>
      <c r="C599" s="219" t="s">
        <v>145</v>
      </c>
      <c r="D599" s="219" t="s">
        <v>5052</v>
      </c>
      <c r="E599" s="219" t="s">
        <v>5054</v>
      </c>
      <c r="F599" s="85">
        <v>11</v>
      </c>
    </row>
    <row r="600" spans="1:6">
      <c r="A600" s="220">
        <v>2011</v>
      </c>
      <c r="B600" s="218" t="s">
        <v>2490</v>
      </c>
      <c r="C600" s="219" t="s">
        <v>191</v>
      </c>
      <c r="D600" s="219" t="s">
        <v>5052</v>
      </c>
      <c r="E600" s="219" t="s">
        <v>5054</v>
      </c>
      <c r="F600" s="85">
        <v>105</v>
      </c>
    </row>
    <row r="601" spans="1:6">
      <c r="A601" s="220">
        <v>2011</v>
      </c>
      <c r="B601" s="218" t="s">
        <v>2490</v>
      </c>
      <c r="C601" s="219" t="s">
        <v>195</v>
      </c>
      <c r="D601" s="219" t="s">
        <v>5052</v>
      </c>
      <c r="E601" s="219" t="s">
        <v>5054</v>
      </c>
      <c r="F601" s="85">
        <v>1</v>
      </c>
    </row>
    <row r="602" spans="1:6">
      <c r="A602" s="220">
        <v>2011</v>
      </c>
      <c r="B602" s="218" t="s">
        <v>2490</v>
      </c>
      <c r="C602" s="219" t="s">
        <v>200</v>
      </c>
      <c r="D602" s="219" t="s">
        <v>5052</v>
      </c>
      <c r="E602" s="219" t="s">
        <v>5054</v>
      </c>
      <c r="F602" s="85">
        <v>5</v>
      </c>
    </row>
    <row r="603" spans="1:6">
      <c r="A603" s="220">
        <v>2011</v>
      </c>
      <c r="B603" s="221" t="s">
        <v>644</v>
      </c>
      <c r="C603" s="219" t="s">
        <v>213</v>
      </c>
      <c r="D603" s="219" t="s">
        <v>5052</v>
      </c>
      <c r="E603" s="219" t="s">
        <v>5054</v>
      </c>
      <c r="F603" s="85">
        <v>5</v>
      </c>
    </row>
    <row r="604" spans="1:6">
      <c r="A604" s="220">
        <v>2011</v>
      </c>
      <c r="B604" s="221" t="s">
        <v>644</v>
      </c>
      <c r="C604" s="219" t="s">
        <v>31</v>
      </c>
      <c r="D604" s="219" t="s">
        <v>5052</v>
      </c>
      <c r="E604" s="219" t="s">
        <v>5054</v>
      </c>
      <c r="F604" s="85">
        <v>71</v>
      </c>
    </row>
    <row r="605" spans="1:6">
      <c r="A605" s="220">
        <v>2011</v>
      </c>
      <c r="B605" s="221" t="s">
        <v>644</v>
      </c>
      <c r="C605" s="219" t="s">
        <v>214</v>
      </c>
      <c r="D605" s="219" t="s">
        <v>5052</v>
      </c>
      <c r="E605" s="219" t="s">
        <v>5054</v>
      </c>
      <c r="F605" s="85">
        <v>110</v>
      </c>
    </row>
    <row r="606" spans="1:6">
      <c r="A606" s="220">
        <v>2011</v>
      </c>
      <c r="B606" s="221" t="s">
        <v>644</v>
      </c>
      <c r="C606" s="219" t="s">
        <v>126</v>
      </c>
      <c r="D606" s="219" t="s">
        <v>5052</v>
      </c>
      <c r="E606" s="219" t="s">
        <v>5054</v>
      </c>
      <c r="F606" s="85">
        <v>84</v>
      </c>
    </row>
    <row r="607" spans="1:6">
      <c r="A607" s="223">
        <v>2012</v>
      </c>
      <c r="B607" s="218" t="s">
        <v>2490</v>
      </c>
      <c r="C607" s="219" t="s">
        <v>5</v>
      </c>
      <c r="D607" s="219" t="s">
        <v>5052</v>
      </c>
      <c r="E607" s="219" t="s">
        <v>5054</v>
      </c>
      <c r="F607" s="85">
        <v>86</v>
      </c>
    </row>
    <row r="608" spans="1:6">
      <c r="A608" s="223">
        <v>2012</v>
      </c>
      <c r="B608" s="218" t="s">
        <v>2490</v>
      </c>
      <c r="C608" s="219" t="s">
        <v>12</v>
      </c>
      <c r="D608" s="219" t="s">
        <v>5052</v>
      </c>
      <c r="E608" s="219" t="s">
        <v>5054</v>
      </c>
      <c r="F608" s="85">
        <v>85</v>
      </c>
    </row>
    <row r="609" spans="1:6">
      <c r="A609" s="223">
        <v>2012</v>
      </c>
      <c r="B609" s="218" t="s">
        <v>2490</v>
      </c>
      <c r="C609" s="219" t="s">
        <v>18</v>
      </c>
      <c r="D609" s="219" t="s">
        <v>5052</v>
      </c>
      <c r="E609" s="219" t="s">
        <v>5054</v>
      </c>
      <c r="F609" s="85">
        <v>48</v>
      </c>
    </row>
    <row r="610" spans="1:6">
      <c r="A610" s="223">
        <v>2012</v>
      </c>
      <c r="B610" s="218" t="s">
        <v>2490</v>
      </c>
      <c r="C610" s="219" t="s">
        <v>31</v>
      </c>
      <c r="D610" s="219" t="s">
        <v>5052</v>
      </c>
      <c r="E610" s="219" t="s">
        <v>5054</v>
      </c>
      <c r="F610" s="85">
        <v>102</v>
      </c>
    </row>
    <row r="611" spans="1:6">
      <c r="A611" s="223">
        <v>2012</v>
      </c>
      <c r="B611" s="218" t="s">
        <v>2490</v>
      </c>
      <c r="C611" s="219" t="s">
        <v>52</v>
      </c>
      <c r="D611" s="219" t="s">
        <v>5052</v>
      </c>
      <c r="E611" s="219" t="s">
        <v>5054</v>
      </c>
      <c r="F611" s="85">
        <v>55</v>
      </c>
    </row>
    <row r="612" spans="1:6">
      <c r="A612" s="223">
        <v>2012</v>
      </c>
      <c r="B612" s="218" t="s">
        <v>2490</v>
      </c>
      <c r="C612" s="219" t="s">
        <v>72</v>
      </c>
      <c r="D612" s="219" t="s">
        <v>5052</v>
      </c>
      <c r="E612" s="219" t="s">
        <v>5054</v>
      </c>
      <c r="F612" s="85">
        <v>22</v>
      </c>
    </row>
    <row r="613" spans="1:6">
      <c r="A613" s="223">
        <v>2012</v>
      </c>
      <c r="B613" s="218" t="s">
        <v>2490</v>
      </c>
      <c r="C613" s="219" t="s">
        <v>83</v>
      </c>
      <c r="D613" s="219" t="s">
        <v>5052</v>
      </c>
      <c r="E613" s="219" t="s">
        <v>5054</v>
      </c>
      <c r="F613" s="85">
        <v>38</v>
      </c>
    </row>
    <row r="614" spans="1:6">
      <c r="A614" s="223">
        <v>2012</v>
      </c>
      <c r="B614" s="218" t="s">
        <v>2490</v>
      </c>
      <c r="C614" s="219" t="s">
        <v>93</v>
      </c>
      <c r="D614" s="219" t="s">
        <v>5052</v>
      </c>
      <c r="E614" s="219" t="s">
        <v>5054</v>
      </c>
      <c r="F614" s="85">
        <v>146</v>
      </c>
    </row>
    <row r="615" spans="1:6">
      <c r="A615" s="223">
        <v>2012</v>
      </c>
      <c r="B615" s="218" t="s">
        <v>2490</v>
      </c>
      <c r="C615" s="219" t="s">
        <v>105</v>
      </c>
      <c r="D615" s="219" t="s">
        <v>5052</v>
      </c>
      <c r="E615" s="219" t="s">
        <v>5054</v>
      </c>
      <c r="F615" s="85">
        <v>18</v>
      </c>
    </row>
    <row r="616" spans="1:6">
      <c r="A616" s="223">
        <v>2012</v>
      </c>
      <c r="B616" s="218" t="s">
        <v>2490</v>
      </c>
      <c r="C616" s="219" t="s">
        <v>108</v>
      </c>
      <c r="D616" s="219" t="s">
        <v>5052</v>
      </c>
      <c r="E616" s="219" t="s">
        <v>5054</v>
      </c>
      <c r="F616" s="85">
        <v>3</v>
      </c>
    </row>
    <row r="617" spans="1:6">
      <c r="A617" s="223">
        <v>2012</v>
      </c>
      <c r="B617" s="218" t="s">
        <v>2490</v>
      </c>
      <c r="C617" s="219" t="s">
        <v>114</v>
      </c>
      <c r="D617" s="219" t="s">
        <v>5052</v>
      </c>
      <c r="E617" s="219" t="s">
        <v>5054</v>
      </c>
      <c r="F617" s="85">
        <v>13</v>
      </c>
    </row>
    <row r="618" spans="1:6">
      <c r="A618" s="223">
        <v>2012</v>
      </c>
      <c r="B618" s="218" t="s">
        <v>2490</v>
      </c>
      <c r="C618" s="219" t="s">
        <v>121</v>
      </c>
      <c r="D618" s="219" t="s">
        <v>5052</v>
      </c>
      <c r="E618" s="219" t="s">
        <v>5054</v>
      </c>
      <c r="F618" s="85">
        <v>12</v>
      </c>
    </row>
    <row r="619" spans="1:6">
      <c r="A619" s="223">
        <v>2012</v>
      </c>
      <c r="B619" s="218" t="s">
        <v>2490</v>
      </c>
      <c r="C619" s="219" t="s">
        <v>126</v>
      </c>
      <c r="D619" s="219" t="s">
        <v>5052</v>
      </c>
      <c r="E619" s="219" t="s">
        <v>5054</v>
      </c>
      <c r="F619" s="85">
        <v>49</v>
      </c>
    </row>
    <row r="620" spans="1:6">
      <c r="A620" s="223">
        <v>2012</v>
      </c>
      <c r="B620" s="218" t="s">
        <v>2490</v>
      </c>
      <c r="C620" s="219" t="s">
        <v>145</v>
      </c>
      <c r="D620" s="219" t="s">
        <v>5052</v>
      </c>
      <c r="E620" s="219" t="s">
        <v>5054</v>
      </c>
      <c r="F620" s="85">
        <v>4</v>
      </c>
    </row>
    <row r="621" spans="1:6">
      <c r="A621" s="223">
        <v>2012</v>
      </c>
      <c r="B621" s="218" t="s">
        <v>2490</v>
      </c>
      <c r="C621" s="219" t="s">
        <v>191</v>
      </c>
      <c r="D621" s="219" t="s">
        <v>5052</v>
      </c>
      <c r="E621" s="219" t="s">
        <v>5054</v>
      </c>
      <c r="F621" s="85">
        <v>81</v>
      </c>
    </row>
    <row r="622" spans="1:6">
      <c r="A622" s="223">
        <v>2012</v>
      </c>
      <c r="B622" s="218" t="s">
        <v>2490</v>
      </c>
      <c r="C622" s="219" t="s">
        <v>195</v>
      </c>
      <c r="D622" s="219" t="s">
        <v>5052</v>
      </c>
      <c r="E622" s="219" t="s">
        <v>5054</v>
      </c>
      <c r="F622" s="85">
        <v>2</v>
      </c>
    </row>
    <row r="623" spans="1:6">
      <c r="A623" s="223">
        <v>2012</v>
      </c>
      <c r="B623" s="218" t="s">
        <v>2490</v>
      </c>
      <c r="C623" s="219" t="s">
        <v>200</v>
      </c>
      <c r="D623" s="219" t="s">
        <v>5052</v>
      </c>
      <c r="E623" s="219" t="s">
        <v>5054</v>
      </c>
      <c r="F623" s="85">
        <v>5</v>
      </c>
    </row>
    <row r="624" spans="1:6">
      <c r="A624" s="223">
        <v>2012</v>
      </c>
      <c r="B624" s="221" t="s">
        <v>644</v>
      </c>
      <c r="C624" s="219" t="s">
        <v>213</v>
      </c>
      <c r="D624" s="219" t="s">
        <v>5052</v>
      </c>
      <c r="E624" s="219" t="s">
        <v>5054</v>
      </c>
      <c r="F624" s="85">
        <v>12</v>
      </c>
    </row>
    <row r="625" spans="1:6">
      <c r="A625" s="223">
        <v>2012</v>
      </c>
      <c r="B625" s="221" t="s">
        <v>644</v>
      </c>
      <c r="C625" s="219" t="s">
        <v>31</v>
      </c>
      <c r="D625" s="219" t="s">
        <v>5052</v>
      </c>
      <c r="E625" s="219" t="s">
        <v>5054</v>
      </c>
      <c r="F625" s="85">
        <v>61</v>
      </c>
    </row>
    <row r="626" spans="1:6">
      <c r="A626" s="223">
        <v>2012</v>
      </c>
      <c r="B626" s="221" t="s">
        <v>644</v>
      </c>
      <c r="C626" s="219" t="s">
        <v>214</v>
      </c>
      <c r="D626" s="219" t="s">
        <v>5052</v>
      </c>
      <c r="E626" s="219" t="s">
        <v>5054</v>
      </c>
      <c r="F626" s="85">
        <v>130</v>
      </c>
    </row>
    <row r="627" spans="1:6">
      <c r="A627" s="223">
        <v>2012</v>
      </c>
      <c r="B627" s="221" t="s">
        <v>644</v>
      </c>
      <c r="C627" s="219" t="s">
        <v>126</v>
      </c>
      <c r="D627" s="219" t="s">
        <v>5052</v>
      </c>
      <c r="E627" s="219" t="s">
        <v>5054</v>
      </c>
      <c r="F627" s="85">
        <v>81</v>
      </c>
    </row>
    <row r="628" spans="1:6">
      <c r="A628" s="220">
        <v>2013</v>
      </c>
      <c r="B628" s="218" t="s">
        <v>2490</v>
      </c>
      <c r="C628" s="219" t="s">
        <v>5</v>
      </c>
      <c r="D628" s="219" t="s">
        <v>5052</v>
      </c>
      <c r="E628" s="219" t="s">
        <v>5054</v>
      </c>
      <c r="F628" s="85">
        <v>73</v>
      </c>
    </row>
    <row r="629" spans="1:6">
      <c r="A629" s="220">
        <v>2013</v>
      </c>
      <c r="B629" s="218" t="s">
        <v>2490</v>
      </c>
      <c r="C629" s="219" t="s">
        <v>12</v>
      </c>
      <c r="D629" s="219" t="s">
        <v>5052</v>
      </c>
      <c r="E629" s="219" t="s">
        <v>5054</v>
      </c>
      <c r="F629" s="85">
        <v>79</v>
      </c>
    </row>
    <row r="630" spans="1:6">
      <c r="A630" s="220">
        <v>2013</v>
      </c>
      <c r="B630" s="218" t="s">
        <v>2490</v>
      </c>
      <c r="C630" s="219" t="s">
        <v>18</v>
      </c>
      <c r="D630" s="219" t="s">
        <v>5052</v>
      </c>
      <c r="E630" s="219" t="s">
        <v>5054</v>
      </c>
      <c r="F630" s="85">
        <v>41</v>
      </c>
    </row>
    <row r="631" spans="1:6">
      <c r="A631" s="220">
        <v>2013</v>
      </c>
      <c r="B631" s="218" t="s">
        <v>2490</v>
      </c>
      <c r="C631" s="219" t="s">
        <v>31</v>
      </c>
      <c r="D631" s="219" t="s">
        <v>5052</v>
      </c>
      <c r="E631" s="219" t="s">
        <v>5054</v>
      </c>
      <c r="F631" s="85">
        <v>76</v>
      </c>
    </row>
    <row r="632" spans="1:6">
      <c r="A632" s="220">
        <v>2013</v>
      </c>
      <c r="B632" s="218" t="s">
        <v>2490</v>
      </c>
      <c r="C632" s="219" t="s">
        <v>52</v>
      </c>
      <c r="D632" s="219" t="s">
        <v>5052</v>
      </c>
      <c r="E632" s="219" t="s">
        <v>5054</v>
      </c>
      <c r="F632" s="85">
        <v>59</v>
      </c>
    </row>
    <row r="633" spans="1:6">
      <c r="A633" s="220">
        <v>2013</v>
      </c>
      <c r="B633" s="218" t="s">
        <v>2490</v>
      </c>
      <c r="C633" s="219" t="s">
        <v>72</v>
      </c>
      <c r="D633" s="219" t="s">
        <v>5052</v>
      </c>
      <c r="E633" s="219" t="s">
        <v>5054</v>
      </c>
      <c r="F633" s="85">
        <v>24</v>
      </c>
    </row>
    <row r="634" spans="1:6">
      <c r="A634" s="220">
        <v>2013</v>
      </c>
      <c r="B634" s="218" t="s">
        <v>2490</v>
      </c>
      <c r="C634" s="219" t="s">
        <v>83</v>
      </c>
      <c r="D634" s="219" t="s">
        <v>5052</v>
      </c>
      <c r="E634" s="219" t="s">
        <v>5054</v>
      </c>
      <c r="F634" s="85">
        <v>25</v>
      </c>
    </row>
    <row r="635" spans="1:6">
      <c r="A635" s="220">
        <v>2013</v>
      </c>
      <c r="B635" s="218" t="s">
        <v>2490</v>
      </c>
      <c r="C635" s="219" t="s">
        <v>93</v>
      </c>
      <c r="D635" s="219" t="s">
        <v>5052</v>
      </c>
      <c r="E635" s="219" t="s">
        <v>5054</v>
      </c>
      <c r="F635" s="85">
        <v>145</v>
      </c>
    </row>
    <row r="636" spans="1:6">
      <c r="A636" s="220">
        <v>2013</v>
      </c>
      <c r="B636" s="218" t="s">
        <v>2490</v>
      </c>
      <c r="C636" s="219" t="s">
        <v>105</v>
      </c>
      <c r="D636" s="219" t="s">
        <v>5052</v>
      </c>
      <c r="E636" s="219" t="s">
        <v>5054</v>
      </c>
      <c r="F636" s="85">
        <v>8</v>
      </c>
    </row>
    <row r="637" spans="1:6">
      <c r="A637" s="220">
        <v>2013</v>
      </c>
      <c r="B637" s="218" t="s">
        <v>2490</v>
      </c>
      <c r="C637" s="219" t="s">
        <v>108</v>
      </c>
      <c r="D637" s="219" t="s">
        <v>5052</v>
      </c>
      <c r="E637" s="219" t="s">
        <v>5054</v>
      </c>
      <c r="F637" s="85">
        <v>3</v>
      </c>
    </row>
    <row r="638" spans="1:6">
      <c r="A638" s="220">
        <v>2013</v>
      </c>
      <c r="B638" s="218" t="s">
        <v>2490</v>
      </c>
      <c r="C638" s="219" t="s">
        <v>114</v>
      </c>
      <c r="D638" s="219" t="s">
        <v>5052</v>
      </c>
      <c r="E638" s="219" t="s">
        <v>5054</v>
      </c>
      <c r="F638" s="85">
        <v>8</v>
      </c>
    </row>
    <row r="639" spans="1:6">
      <c r="A639" s="220">
        <v>2013</v>
      </c>
      <c r="B639" s="218" t="s">
        <v>2490</v>
      </c>
      <c r="C639" s="219" t="s">
        <v>121</v>
      </c>
      <c r="D639" s="219" t="s">
        <v>5052</v>
      </c>
      <c r="E639" s="219" t="s">
        <v>5054</v>
      </c>
      <c r="F639" s="85">
        <v>10</v>
      </c>
    </row>
    <row r="640" spans="1:6">
      <c r="A640" s="220">
        <v>2013</v>
      </c>
      <c r="B640" s="218" t="s">
        <v>2490</v>
      </c>
      <c r="C640" s="219" t="s">
        <v>126</v>
      </c>
      <c r="D640" s="219" t="s">
        <v>5052</v>
      </c>
      <c r="E640" s="219" t="s">
        <v>5054</v>
      </c>
      <c r="F640" s="85">
        <v>53</v>
      </c>
    </row>
    <row r="641" spans="1:6">
      <c r="A641" s="220">
        <v>2013</v>
      </c>
      <c r="B641" s="218" t="s">
        <v>2490</v>
      </c>
      <c r="C641" s="219" t="s">
        <v>145</v>
      </c>
      <c r="D641" s="219" t="s">
        <v>5052</v>
      </c>
      <c r="E641" s="219" t="s">
        <v>5054</v>
      </c>
      <c r="F641" s="85">
        <v>6</v>
      </c>
    </row>
    <row r="642" spans="1:6">
      <c r="A642" s="220">
        <v>2013</v>
      </c>
      <c r="B642" s="218" t="s">
        <v>2490</v>
      </c>
      <c r="C642" s="219" t="s">
        <v>191</v>
      </c>
      <c r="D642" s="219" t="s">
        <v>5052</v>
      </c>
      <c r="E642" s="219" t="s">
        <v>5054</v>
      </c>
      <c r="F642" s="85">
        <v>63</v>
      </c>
    </row>
    <row r="643" spans="1:6">
      <c r="A643" s="220">
        <v>2013</v>
      </c>
      <c r="B643" s="218" t="s">
        <v>2490</v>
      </c>
      <c r="C643" s="219" t="s">
        <v>195</v>
      </c>
      <c r="D643" s="219" t="s">
        <v>5052</v>
      </c>
      <c r="E643" s="219" t="s">
        <v>5054</v>
      </c>
      <c r="F643" s="85">
        <v>3</v>
      </c>
    </row>
    <row r="644" spans="1:6">
      <c r="A644" s="220">
        <v>2013</v>
      </c>
      <c r="B644" s="218" t="s">
        <v>2490</v>
      </c>
      <c r="C644" s="219" t="s">
        <v>200</v>
      </c>
      <c r="D644" s="219" t="s">
        <v>5052</v>
      </c>
      <c r="E644" s="219" t="s">
        <v>5054</v>
      </c>
      <c r="F644" s="85">
        <v>1</v>
      </c>
    </row>
    <row r="645" spans="1:6">
      <c r="A645" s="220">
        <v>2013</v>
      </c>
      <c r="B645" s="221" t="s">
        <v>644</v>
      </c>
      <c r="C645" s="219" t="s">
        <v>213</v>
      </c>
      <c r="D645" s="219" t="s">
        <v>5052</v>
      </c>
      <c r="E645" s="219" t="s">
        <v>5054</v>
      </c>
      <c r="F645" s="85">
        <v>32</v>
      </c>
    </row>
    <row r="646" spans="1:6">
      <c r="A646" s="220">
        <v>2013</v>
      </c>
      <c r="B646" s="221" t="s">
        <v>644</v>
      </c>
      <c r="C646" s="219" t="s">
        <v>31</v>
      </c>
      <c r="D646" s="219" t="s">
        <v>5052</v>
      </c>
      <c r="E646" s="219" t="s">
        <v>5054</v>
      </c>
      <c r="F646" s="85">
        <v>32</v>
      </c>
    </row>
    <row r="647" spans="1:6">
      <c r="A647" s="220">
        <v>2013</v>
      </c>
      <c r="B647" s="221" t="s">
        <v>644</v>
      </c>
      <c r="C647" s="219" t="s">
        <v>214</v>
      </c>
      <c r="D647" s="219" t="s">
        <v>5052</v>
      </c>
      <c r="E647" s="219" t="s">
        <v>5054</v>
      </c>
      <c r="F647" s="85">
        <v>81</v>
      </c>
    </row>
    <row r="648" spans="1:6">
      <c r="A648" s="220">
        <v>2013</v>
      </c>
      <c r="B648" s="221" t="s">
        <v>644</v>
      </c>
      <c r="C648" s="219" t="s">
        <v>126</v>
      </c>
      <c r="D648" s="219" t="s">
        <v>5052</v>
      </c>
      <c r="E648" s="219" t="s">
        <v>5054</v>
      </c>
      <c r="F648" s="85">
        <v>20</v>
      </c>
    </row>
    <row r="649" spans="1:6">
      <c r="A649" s="223">
        <v>2014</v>
      </c>
      <c r="B649" s="218" t="s">
        <v>2490</v>
      </c>
      <c r="C649" s="219" t="s">
        <v>5</v>
      </c>
      <c r="D649" s="219" t="s">
        <v>5052</v>
      </c>
      <c r="E649" s="219" t="s">
        <v>5054</v>
      </c>
      <c r="F649" s="85">
        <v>74</v>
      </c>
    </row>
    <row r="650" spans="1:6">
      <c r="A650" s="223">
        <v>2014</v>
      </c>
      <c r="B650" s="218" t="s">
        <v>2490</v>
      </c>
      <c r="C650" s="219" t="s">
        <v>12</v>
      </c>
      <c r="D650" s="219" t="s">
        <v>5052</v>
      </c>
      <c r="E650" s="219" t="s">
        <v>5054</v>
      </c>
      <c r="F650" s="85">
        <v>81</v>
      </c>
    </row>
    <row r="651" spans="1:6">
      <c r="A651" s="223">
        <v>2014</v>
      </c>
      <c r="B651" s="218" t="s">
        <v>2490</v>
      </c>
      <c r="C651" s="219" t="s">
        <v>18</v>
      </c>
      <c r="D651" s="219" t="s">
        <v>5052</v>
      </c>
      <c r="E651" s="219" t="s">
        <v>5054</v>
      </c>
      <c r="F651" s="85">
        <v>41</v>
      </c>
    </row>
    <row r="652" spans="1:6">
      <c r="A652" s="223">
        <v>2014</v>
      </c>
      <c r="B652" s="218" t="s">
        <v>2490</v>
      </c>
      <c r="C652" s="219" t="s">
        <v>31</v>
      </c>
      <c r="D652" s="219" t="s">
        <v>5052</v>
      </c>
      <c r="E652" s="219" t="s">
        <v>5054</v>
      </c>
      <c r="F652" s="85">
        <v>68</v>
      </c>
    </row>
    <row r="653" spans="1:6">
      <c r="A653" s="223">
        <v>2014</v>
      </c>
      <c r="B653" s="218" t="s">
        <v>2490</v>
      </c>
      <c r="C653" s="219" t="s">
        <v>52</v>
      </c>
      <c r="D653" s="219" t="s">
        <v>5052</v>
      </c>
      <c r="E653" s="219" t="s">
        <v>5054</v>
      </c>
      <c r="F653" s="85">
        <v>58</v>
      </c>
    </row>
    <row r="654" spans="1:6">
      <c r="A654" s="223">
        <v>2014</v>
      </c>
      <c r="B654" s="218" t="s">
        <v>2490</v>
      </c>
      <c r="C654" s="219" t="s">
        <v>72</v>
      </c>
      <c r="D654" s="219" t="s">
        <v>5052</v>
      </c>
      <c r="E654" s="219" t="s">
        <v>5054</v>
      </c>
      <c r="F654" s="85">
        <v>31</v>
      </c>
    </row>
    <row r="655" spans="1:6">
      <c r="A655" s="223">
        <v>2014</v>
      </c>
      <c r="B655" s="218" t="s">
        <v>2490</v>
      </c>
      <c r="C655" s="219" t="s">
        <v>83</v>
      </c>
      <c r="D655" s="219" t="s">
        <v>5052</v>
      </c>
      <c r="E655" s="219" t="s">
        <v>5054</v>
      </c>
      <c r="F655" s="85">
        <v>20</v>
      </c>
    </row>
    <row r="656" spans="1:6">
      <c r="A656" s="223">
        <v>2014</v>
      </c>
      <c r="B656" s="218" t="s">
        <v>2490</v>
      </c>
      <c r="C656" s="219" t="s">
        <v>93</v>
      </c>
      <c r="D656" s="219" t="s">
        <v>5052</v>
      </c>
      <c r="E656" s="219" t="s">
        <v>5054</v>
      </c>
      <c r="F656" s="85">
        <v>149</v>
      </c>
    </row>
    <row r="657" spans="1:6">
      <c r="A657" s="223">
        <v>2014</v>
      </c>
      <c r="B657" s="218" t="s">
        <v>2490</v>
      </c>
      <c r="C657" s="219" t="s">
        <v>105</v>
      </c>
      <c r="D657" s="219" t="s">
        <v>5052</v>
      </c>
      <c r="E657" s="219" t="s">
        <v>5054</v>
      </c>
      <c r="F657" s="85">
        <v>22</v>
      </c>
    </row>
    <row r="658" spans="1:6">
      <c r="A658" s="223">
        <v>2014</v>
      </c>
      <c r="B658" s="218" t="s">
        <v>2490</v>
      </c>
      <c r="C658" s="219" t="s">
        <v>108</v>
      </c>
      <c r="D658" s="219" t="s">
        <v>5052</v>
      </c>
      <c r="E658" s="219" t="s">
        <v>5054</v>
      </c>
      <c r="F658" s="85">
        <v>2</v>
      </c>
    </row>
    <row r="659" spans="1:6">
      <c r="A659" s="223">
        <v>2014</v>
      </c>
      <c r="B659" s="218" t="s">
        <v>2490</v>
      </c>
      <c r="C659" s="219" t="s">
        <v>114</v>
      </c>
      <c r="D659" s="219" t="s">
        <v>5052</v>
      </c>
      <c r="E659" s="219" t="s">
        <v>5054</v>
      </c>
      <c r="F659" s="85">
        <v>7</v>
      </c>
    </row>
    <row r="660" spans="1:6">
      <c r="A660" s="223">
        <v>2014</v>
      </c>
      <c r="B660" s="218" t="s">
        <v>2490</v>
      </c>
      <c r="C660" s="219" t="s">
        <v>121</v>
      </c>
      <c r="D660" s="219" t="s">
        <v>5052</v>
      </c>
      <c r="E660" s="219" t="s">
        <v>5054</v>
      </c>
      <c r="F660" s="85">
        <v>11</v>
      </c>
    </row>
    <row r="661" spans="1:6">
      <c r="A661" s="223">
        <v>2014</v>
      </c>
      <c r="B661" s="218" t="s">
        <v>2490</v>
      </c>
      <c r="C661" s="219" t="s">
        <v>126</v>
      </c>
      <c r="D661" s="219" t="s">
        <v>5052</v>
      </c>
      <c r="E661" s="219" t="s">
        <v>5054</v>
      </c>
      <c r="F661" s="85">
        <v>40</v>
      </c>
    </row>
    <row r="662" spans="1:6">
      <c r="A662" s="223">
        <v>2014</v>
      </c>
      <c r="B662" s="218" t="s">
        <v>2490</v>
      </c>
      <c r="C662" s="219" t="s">
        <v>145</v>
      </c>
      <c r="D662" s="219" t="s">
        <v>5052</v>
      </c>
      <c r="E662" s="219" t="s">
        <v>5054</v>
      </c>
      <c r="F662" s="85">
        <v>4</v>
      </c>
    </row>
    <row r="663" spans="1:6">
      <c r="A663" s="223">
        <v>2014</v>
      </c>
      <c r="B663" s="218" t="s">
        <v>2490</v>
      </c>
      <c r="C663" s="219" t="s">
        <v>191</v>
      </c>
      <c r="D663" s="219" t="s">
        <v>5052</v>
      </c>
      <c r="E663" s="219" t="s">
        <v>5054</v>
      </c>
      <c r="F663" s="85">
        <v>55</v>
      </c>
    </row>
    <row r="664" spans="1:6">
      <c r="A664" s="223">
        <v>2014</v>
      </c>
      <c r="B664" s="218" t="s">
        <v>2490</v>
      </c>
      <c r="C664" s="219" t="s">
        <v>195</v>
      </c>
      <c r="D664" s="219" t="s">
        <v>5052</v>
      </c>
      <c r="E664" s="219" t="s">
        <v>5054</v>
      </c>
      <c r="F664" s="85">
        <v>2</v>
      </c>
    </row>
    <row r="665" spans="1:6">
      <c r="A665" s="223">
        <v>2014</v>
      </c>
      <c r="B665" s="218" t="s">
        <v>2490</v>
      </c>
      <c r="C665" s="219" t="s">
        <v>200</v>
      </c>
      <c r="D665" s="219" t="s">
        <v>5052</v>
      </c>
      <c r="E665" s="219" t="s">
        <v>5054</v>
      </c>
      <c r="F665" s="85">
        <v>1</v>
      </c>
    </row>
    <row r="666" spans="1:6">
      <c r="A666" s="223">
        <v>2014</v>
      </c>
      <c r="B666" s="221" t="s">
        <v>644</v>
      </c>
      <c r="C666" s="219" t="s">
        <v>213</v>
      </c>
      <c r="D666" s="219" t="s">
        <v>5052</v>
      </c>
      <c r="E666" s="219" t="s">
        <v>5054</v>
      </c>
      <c r="F666" s="85">
        <v>47</v>
      </c>
    </row>
    <row r="667" spans="1:6">
      <c r="A667" s="223">
        <v>2014</v>
      </c>
      <c r="B667" s="221" t="s">
        <v>644</v>
      </c>
      <c r="C667" s="219" t="s">
        <v>31</v>
      </c>
      <c r="D667" s="219" t="s">
        <v>5052</v>
      </c>
      <c r="E667" s="219" t="s">
        <v>5054</v>
      </c>
      <c r="F667" s="85">
        <v>29</v>
      </c>
    </row>
    <row r="668" spans="1:6">
      <c r="A668" s="223">
        <v>2014</v>
      </c>
      <c r="B668" s="221" t="s">
        <v>644</v>
      </c>
      <c r="C668" s="219" t="s">
        <v>214</v>
      </c>
      <c r="D668" s="219" t="s">
        <v>5052</v>
      </c>
      <c r="E668" s="219" t="s">
        <v>5054</v>
      </c>
      <c r="F668" s="85">
        <v>82</v>
      </c>
    </row>
    <row r="669" spans="1:6">
      <c r="A669" s="223">
        <v>2014</v>
      </c>
      <c r="B669" s="221" t="s">
        <v>644</v>
      </c>
      <c r="C669" s="219" t="s">
        <v>126</v>
      </c>
      <c r="D669" s="219" t="s">
        <v>5052</v>
      </c>
      <c r="E669" s="219" t="s">
        <v>5054</v>
      </c>
      <c r="F669" s="85">
        <v>26</v>
      </c>
    </row>
    <row r="670" spans="1:6">
      <c r="A670" s="220">
        <v>2015</v>
      </c>
      <c r="B670" s="218" t="s">
        <v>2490</v>
      </c>
      <c r="C670" s="219" t="s">
        <v>5</v>
      </c>
      <c r="D670" s="219" t="s">
        <v>5052</v>
      </c>
      <c r="E670" s="219" t="s">
        <v>5054</v>
      </c>
      <c r="F670" s="85">
        <v>68</v>
      </c>
    </row>
    <row r="671" spans="1:6">
      <c r="A671" s="220">
        <v>2015</v>
      </c>
      <c r="B671" s="218" t="s">
        <v>2490</v>
      </c>
      <c r="C671" s="219" t="s">
        <v>12</v>
      </c>
      <c r="D671" s="219" t="s">
        <v>5052</v>
      </c>
      <c r="E671" s="219" t="s">
        <v>5054</v>
      </c>
      <c r="F671" s="85">
        <v>79</v>
      </c>
    </row>
    <row r="672" spans="1:6">
      <c r="A672" s="220">
        <v>2015</v>
      </c>
      <c r="B672" s="218" t="s">
        <v>2490</v>
      </c>
      <c r="C672" s="219" t="s">
        <v>18</v>
      </c>
      <c r="D672" s="219" t="s">
        <v>5052</v>
      </c>
      <c r="E672" s="219" t="s">
        <v>5054</v>
      </c>
      <c r="F672" s="85">
        <v>38</v>
      </c>
    </row>
    <row r="673" spans="1:6">
      <c r="A673" s="220">
        <v>2015</v>
      </c>
      <c r="B673" s="218" t="s">
        <v>2490</v>
      </c>
      <c r="C673" s="219" t="s">
        <v>31</v>
      </c>
      <c r="D673" s="219" t="s">
        <v>5052</v>
      </c>
      <c r="E673" s="219" t="s">
        <v>5054</v>
      </c>
      <c r="F673" s="85">
        <v>85</v>
      </c>
    </row>
    <row r="674" spans="1:6">
      <c r="A674" s="220">
        <v>2015</v>
      </c>
      <c r="B674" s="218" t="s">
        <v>2490</v>
      </c>
      <c r="C674" s="219" t="s">
        <v>52</v>
      </c>
      <c r="D674" s="219" t="s">
        <v>5052</v>
      </c>
      <c r="E674" s="219" t="s">
        <v>5054</v>
      </c>
      <c r="F674" s="85">
        <v>61</v>
      </c>
    </row>
    <row r="675" spans="1:6">
      <c r="A675" s="220">
        <v>2015</v>
      </c>
      <c r="B675" s="218" t="s">
        <v>2490</v>
      </c>
      <c r="C675" s="219" t="s">
        <v>72</v>
      </c>
      <c r="D675" s="219" t="s">
        <v>5052</v>
      </c>
      <c r="E675" s="219" t="s">
        <v>5054</v>
      </c>
      <c r="F675" s="85">
        <v>23</v>
      </c>
    </row>
    <row r="676" spans="1:6">
      <c r="A676" s="220">
        <v>2015</v>
      </c>
      <c r="B676" s="218" t="s">
        <v>2490</v>
      </c>
      <c r="C676" s="219" t="s">
        <v>83</v>
      </c>
      <c r="D676" s="219" t="s">
        <v>5052</v>
      </c>
      <c r="E676" s="219" t="s">
        <v>5054</v>
      </c>
      <c r="F676" s="85">
        <v>20</v>
      </c>
    </row>
    <row r="677" spans="1:6">
      <c r="A677" s="220">
        <v>2015</v>
      </c>
      <c r="B677" s="218" t="s">
        <v>2490</v>
      </c>
      <c r="C677" s="219" t="s">
        <v>93</v>
      </c>
      <c r="D677" s="219" t="s">
        <v>5052</v>
      </c>
      <c r="E677" s="219" t="s">
        <v>5054</v>
      </c>
      <c r="F677" s="85">
        <v>147</v>
      </c>
    </row>
    <row r="678" spans="1:6">
      <c r="A678" s="220">
        <v>2015</v>
      </c>
      <c r="B678" s="218" t="s">
        <v>2490</v>
      </c>
      <c r="C678" s="219" t="s">
        <v>105</v>
      </c>
      <c r="D678" s="219" t="s">
        <v>5052</v>
      </c>
      <c r="E678" s="219" t="s">
        <v>5054</v>
      </c>
      <c r="F678" s="85">
        <v>21</v>
      </c>
    </row>
    <row r="679" spans="1:6">
      <c r="A679" s="220">
        <v>2015</v>
      </c>
      <c r="B679" s="218" t="s">
        <v>2490</v>
      </c>
      <c r="C679" s="219" t="s">
        <v>108</v>
      </c>
      <c r="D679" s="219" t="s">
        <v>5052</v>
      </c>
      <c r="E679" s="219" t="s">
        <v>5054</v>
      </c>
      <c r="F679" s="85">
        <v>1</v>
      </c>
    </row>
    <row r="680" spans="1:6">
      <c r="A680" s="220">
        <v>2015</v>
      </c>
      <c r="B680" s="218" t="s">
        <v>2490</v>
      </c>
      <c r="C680" s="219" t="s">
        <v>114</v>
      </c>
      <c r="D680" s="219" t="s">
        <v>5052</v>
      </c>
      <c r="E680" s="219" t="s">
        <v>5054</v>
      </c>
      <c r="F680" s="85">
        <v>8</v>
      </c>
    </row>
    <row r="681" spans="1:6">
      <c r="A681" s="220">
        <v>2015</v>
      </c>
      <c r="B681" s="218" t="s">
        <v>2490</v>
      </c>
      <c r="C681" s="219" t="s">
        <v>121</v>
      </c>
      <c r="D681" s="219" t="s">
        <v>5052</v>
      </c>
      <c r="E681" s="219" t="s">
        <v>5054</v>
      </c>
      <c r="F681" s="85">
        <v>14</v>
      </c>
    </row>
    <row r="682" spans="1:6">
      <c r="A682" s="220">
        <v>2015</v>
      </c>
      <c r="B682" s="218" t="s">
        <v>2490</v>
      </c>
      <c r="C682" s="219" t="s">
        <v>126</v>
      </c>
      <c r="D682" s="219" t="s">
        <v>5052</v>
      </c>
      <c r="E682" s="219" t="s">
        <v>5054</v>
      </c>
      <c r="F682" s="85">
        <v>47</v>
      </c>
    </row>
    <row r="683" spans="1:6">
      <c r="A683" s="220">
        <v>2015</v>
      </c>
      <c r="B683" s="218" t="s">
        <v>2490</v>
      </c>
      <c r="C683" s="219" t="s">
        <v>145</v>
      </c>
      <c r="D683" s="219" t="s">
        <v>5052</v>
      </c>
      <c r="E683" s="219" t="s">
        <v>5054</v>
      </c>
      <c r="F683" s="85">
        <v>7</v>
      </c>
    </row>
    <row r="684" spans="1:6">
      <c r="A684" s="220">
        <v>2015</v>
      </c>
      <c r="B684" s="218" t="s">
        <v>2490</v>
      </c>
      <c r="C684" s="219" t="s">
        <v>191</v>
      </c>
      <c r="D684" s="219" t="s">
        <v>5052</v>
      </c>
      <c r="E684" s="219" t="s">
        <v>5054</v>
      </c>
      <c r="F684" s="85">
        <v>41</v>
      </c>
    </row>
    <row r="685" spans="1:6">
      <c r="A685" s="220">
        <v>2015</v>
      </c>
      <c r="B685" s="218" t="s">
        <v>2490</v>
      </c>
      <c r="C685" s="219" t="s">
        <v>195</v>
      </c>
      <c r="D685" s="219" t="s">
        <v>5052</v>
      </c>
      <c r="E685" s="219" t="s">
        <v>5054</v>
      </c>
      <c r="F685" s="85">
        <v>3</v>
      </c>
    </row>
    <row r="686" spans="1:6">
      <c r="A686" s="220">
        <v>2015</v>
      </c>
      <c r="B686" s="221" t="s">
        <v>644</v>
      </c>
      <c r="C686" s="219" t="s">
        <v>213</v>
      </c>
      <c r="D686" s="219" t="s">
        <v>5052</v>
      </c>
      <c r="E686" s="219" t="s">
        <v>5054</v>
      </c>
      <c r="F686" s="85">
        <v>58</v>
      </c>
    </row>
    <row r="687" spans="1:6">
      <c r="A687" s="220">
        <v>2015</v>
      </c>
      <c r="B687" s="221" t="s">
        <v>644</v>
      </c>
      <c r="C687" s="219" t="s">
        <v>31</v>
      </c>
      <c r="D687" s="219" t="s">
        <v>5052</v>
      </c>
      <c r="E687" s="219" t="s">
        <v>5054</v>
      </c>
      <c r="F687" s="85">
        <v>28</v>
      </c>
    </row>
    <row r="688" spans="1:6">
      <c r="A688" s="220">
        <v>2015</v>
      </c>
      <c r="B688" s="221" t="s">
        <v>644</v>
      </c>
      <c r="C688" s="219" t="s">
        <v>214</v>
      </c>
      <c r="D688" s="219" t="s">
        <v>5052</v>
      </c>
      <c r="E688" s="219" t="s">
        <v>5054</v>
      </c>
      <c r="F688" s="85">
        <v>97</v>
      </c>
    </row>
    <row r="689" spans="1:6">
      <c r="A689" s="220">
        <v>2015</v>
      </c>
      <c r="B689" s="221" t="s">
        <v>644</v>
      </c>
      <c r="C689" s="219" t="s">
        <v>126</v>
      </c>
      <c r="D689" s="219" t="s">
        <v>5052</v>
      </c>
      <c r="E689" s="219" t="s">
        <v>5054</v>
      </c>
      <c r="F689" s="85">
        <v>20</v>
      </c>
    </row>
    <row r="690" spans="1:6">
      <c r="A690" s="223">
        <v>2016</v>
      </c>
      <c r="B690" s="218" t="s">
        <v>2490</v>
      </c>
      <c r="C690" s="219" t="s">
        <v>200</v>
      </c>
      <c r="D690" s="219" t="s">
        <v>5052</v>
      </c>
      <c r="E690" s="219" t="s">
        <v>5054</v>
      </c>
      <c r="F690" s="85">
        <v>4</v>
      </c>
    </row>
    <row r="691" spans="1:6">
      <c r="A691" s="223">
        <v>2016</v>
      </c>
      <c r="B691" s="218" t="s">
        <v>2490</v>
      </c>
      <c r="C691" s="219" t="s">
        <v>5</v>
      </c>
      <c r="D691" s="219" t="s">
        <v>5052</v>
      </c>
      <c r="E691" s="219" t="s">
        <v>5054</v>
      </c>
      <c r="F691" s="85">
        <v>160</v>
      </c>
    </row>
    <row r="692" spans="1:6">
      <c r="A692" s="223">
        <v>2016</v>
      </c>
      <c r="B692" s="218" t="s">
        <v>2490</v>
      </c>
      <c r="C692" s="219" t="s">
        <v>12</v>
      </c>
      <c r="D692" s="219" t="s">
        <v>5052</v>
      </c>
      <c r="E692" s="219" t="s">
        <v>5054</v>
      </c>
      <c r="F692" s="85">
        <v>135</v>
      </c>
    </row>
    <row r="693" spans="1:6">
      <c r="A693" s="223">
        <v>2016</v>
      </c>
      <c r="B693" s="218" t="s">
        <v>2490</v>
      </c>
      <c r="C693" s="219" t="s">
        <v>18</v>
      </c>
      <c r="D693" s="219" t="s">
        <v>5052</v>
      </c>
      <c r="E693" s="219" t="s">
        <v>5054</v>
      </c>
      <c r="F693" s="85">
        <v>40</v>
      </c>
    </row>
    <row r="694" spans="1:6">
      <c r="A694" s="223">
        <v>2016</v>
      </c>
      <c r="B694" s="218" t="s">
        <v>2490</v>
      </c>
      <c r="C694" s="219" t="s">
        <v>52</v>
      </c>
      <c r="D694" s="219" t="s">
        <v>5052</v>
      </c>
      <c r="E694" s="219" t="s">
        <v>5054</v>
      </c>
      <c r="F694" s="85">
        <v>180</v>
      </c>
    </row>
    <row r="695" spans="1:6">
      <c r="A695" s="223">
        <v>2016</v>
      </c>
      <c r="B695" s="218" t="s">
        <v>2490</v>
      </c>
      <c r="C695" s="219" t="s">
        <v>83</v>
      </c>
      <c r="D695" s="219" t="s">
        <v>5052</v>
      </c>
      <c r="E695" s="219" t="s">
        <v>5054</v>
      </c>
      <c r="F695" s="85">
        <v>31</v>
      </c>
    </row>
    <row r="696" spans="1:6">
      <c r="A696" s="223">
        <v>2016</v>
      </c>
      <c r="B696" s="218" t="s">
        <v>2490</v>
      </c>
      <c r="C696" s="219" t="s">
        <v>93</v>
      </c>
      <c r="D696" s="219" t="s">
        <v>5052</v>
      </c>
      <c r="E696" s="219" t="s">
        <v>5054</v>
      </c>
      <c r="F696" s="85">
        <v>163</v>
      </c>
    </row>
    <row r="697" spans="1:6">
      <c r="A697" s="223">
        <v>2016</v>
      </c>
      <c r="B697" s="218" t="s">
        <v>2490</v>
      </c>
      <c r="C697" s="219" t="s">
        <v>31</v>
      </c>
      <c r="D697" s="219" t="s">
        <v>5052</v>
      </c>
      <c r="E697" s="219" t="s">
        <v>5054</v>
      </c>
      <c r="F697" s="85">
        <v>208</v>
      </c>
    </row>
    <row r="698" spans="1:6">
      <c r="A698" s="223">
        <v>2016</v>
      </c>
      <c r="B698" s="218" t="s">
        <v>2490</v>
      </c>
      <c r="C698" s="219" t="s">
        <v>72</v>
      </c>
      <c r="D698" s="219" t="s">
        <v>5052</v>
      </c>
      <c r="E698" s="219" t="s">
        <v>5054</v>
      </c>
      <c r="F698" s="85">
        <v>65</v>
      </c>
    </row>
    <row r="699" spans="1:6">
      <c r="A699" s="223">
        <v>2016</v>
      </c>
      <c r="B699" s="218" t="s">
        <v>2490</v>
      </c>
      <c r="C699" s="219" t="s">
        <v>102</v>
      </c>
      <c r="D699" s="219" t="s">
        <v>5052</v>
      </c>
      <c r="E699" s="219" t="s">
        <v>5054</v>
      </c>
      <c r="F699" s="85">
        <v>2</v>
      </c>
    </row>
    <row r="700" spans="1:6">
      <c r="A700" s="223">
        <v>2016</v>
      </c>
      <c r="B700" s="218" t="s">
        <v>2490</v>
      </c>
      <c r="C700" s="219" t="s">
        <v>105</v>
      </c>
      <c r="D700" s="219" t="s">
        <v>5052</v>
      </c>
      <c r="E700" s="219" t="s">
        <v>5054</v>
      </c>
      <c r="F700" s="85">
        <v>45</v>
      </c>
    </row>
    <row r="701" spans="1:6">
      <c r="A701" s="223">
        <v>2016</v>
      </c>
      <c r="B701" s="218" t="s">
        <v>2490</v>
      </c>
      <c r="C701" s="219" t="s">
        <v>114</v>
      </c>
      <c r="D701" s="219" t="s">
        <v>5052</v>
      </c>
      <c r="E701" s="219" t="s">
        <v>5054</v>
      </c>
      <c r="F701" s="85">
        <v>13</v>
      </c>
    </row>
    <row r="702" spans="1:6">
      <c r="A702" s="223">
        <v>2016</v>
      </c>
      <c r="B702" s="218" t="s">
        <v>2490</v>
      </c>
      <c r="C702" s="219" t="s">
        <v>121</v>
      </c>
      <c r="D702" s="219" t="s">
        <v>5052</v>
      </c>
      <c r="E702" s="219" t="s">
        <v>5054</v>
      </c>
      <c r="F702" s="85">
        <v>19</v>
      </c>
    </row>
    <row r="703" spans="1:6">
      <c r="A703" s="223">
        <v>2016</v>
      </c>
      <c r="B703" s="218" t="s">
        <v>2490</v>
      </c>
      <c r="C703" s="219" t="s">
        <v>126</v>
      </c>
      <c r="D703" s="219" t="s">
        <v>5052</v>
      </c>
      <c r="E703" s="219" t="s">
        <v>5054</v>
      </c>
      <c r="F703" s="85">
        <v>214</v>
      </c>
    </row>
    <row r="704" spans="1:6">
      <c r="A704" s="223">
        <v>2016</v>
      </c>
      <c r="B704" s="218" t="s">
        <v>2490</v>
      </c>
      <c r="C704" s="219" t="s">
        <v>145</v>
      </c>
      <c r="D704" s="219" t="s">
        <v>5052</v>
      </c>
      <c r="E704" s="219" t="s">
        <v>5054</v>
      </c>
      <c r="F704" s="85">
        <v>14</v>
      </c>
    </row>
    <row r="705" spans="1:6">
      <c r="A705" s="223">
        <v>2016</v>
      </c>
      <c r="B705" s="218" t="s">
        <v>2490</v>
      </c>
      <c r="C705" s="219" t="s">
        <v>191</v>
      </c>
      <c r="D705" s="219" t="s">
        <v>5052</v>
      </c>
      <c r="E705" s="219" t="s">
        <v>5054</v>
      </c>
      <c r="F705" s="85">
        <v>21</v>
      </c>
    </row>
    <row r="706" spans="1:6">
      <c r="A706" s="223">
        <v>2016</v>
      </c>
      <c r="B706" s="218" t="s">
        <v>2490</v>
      </c>
      <c r="C706" s="219" t="s">
        <v>195</v>
      </c>
      <c r="D706" s="219" t="s">
        <v>5052</v>
      </c>
      <c r="E706" s="219" t="s">
        <v>5054</v>
      </c>
      <c r="F706" s="85">
        <v>16</v>
      </c>
    </row>
    <row r="707" spans="1:6">
      <c r="A707" s="223">
        <v>2016</v>
      </c>
      <c r="B707" s="221" t="s">
        <v>644</v>
      </c>
      <c r="C707" s="219" t="s">
        <v>213</v>
      </c>
      <c r="D707" s="219" t="s">
        <v>5052</v>
      </c>
      <c r="E707" s="219" t="s">
        <v>5054</v>
      </c>
      <c r="F707" s="85">
        <v>73</v>
      </c>
    </row>
    <row r="708" spans="1:6">
      <c r="A708" s="223">
        <v>2016</v>
      </c>
      <c r="B708" s="221" t="s">
        <v>644</v>
      </c>
      <c r="C708" s="219" t="s">
        <v>31</v>
      </c>
      <c r="D708" s="219" t="s">
        <v>5052</v>
      </c>
      <c r="E708" s="219" t="s">
        <v>5054</v>
      </c>
      <c r="F708" s="85">
        <v>32</v>
      </c>
    </row>
    <row r="709" spans="1:6">
      <c r="A709" s="223">
        <v>2016</v>
      </c>
      <c r="B709" s="221" t="s">
        <v>644</v>
      </c>
      <c r="C709" s="219" t="s">
        <v>214</v>
      </c>
      <c r="D709" s="219" t="s">
        <v>5052</v>
      </c>
      <c r="E709" s="219" t="s">
        <v>5054</v>
      </c>
      <c r="F709" s="85">
        <v>113</v>
      </c>
    </row>
    <row r="710" spans="1:6">
      <c r="A710" s="223">
        <v>2016</v>
      </c>
      <c r="B710" s="221" t="s">
        <v>644</v>
      </c>
      <c r="C710" s="219" t="s">
        <v>126</v>
      </c>
      <c r="D710" s="219" t="s">
        <v>5052</v>
      </c>
      <c r="E710" s="219" t="s">
        <v>5054</v>
      </c>
      <c r="F710" s="85">
        <v>22</v>
      </c>
    </row>
    <row r="711" spans="1:6">
      <c r="A711" s="220">
        <v>2017</v>
      </c>
      <c r="B711" s="218" t="s">
        <v>2490</v>
      </c>
      <c r="C711" s="219" t="s">
        <v>200</v>
      </c>
      <c r="D711" s="219" t="s">
        <v>5052</v>
      </c>
      <c r="E711" s="219" t="s">
        <v>5054</v>
      </c>
      <c r="F711" s="85">
        <v>2</v>
      </c>
    </row>
    <row r="712" spans="1:6">
      <c r="A712" s="220">
        <v>2017</v>
      </c>
      <c r="B712" s="218" t="s">
        <v>2490</v>
      </c>
      <c r="C712" s="219" t="s">
        <v>5</v>
      </c>
      <c r="D712" s="219" t="s">
        <v>5052</v>
      </c>
      <c r="E712" s="219" t="s">
        <v>5054</v>
      </c>
      <c r="F712" s="85">
        <v>66</v>
      </c>
    </row>
    <row r="713" spans="1:6">
      <c r="A713" s="220">
        <v>2017</v>
      </c>
      <c r="B713" s="218" t="s">
        <v>2490</v>
      </c>
      <c r="C713" s="219" t="s">
        <v>12</v>
      </c>
      <c r="D713" s="219" t="s">
        <v>5052</v>
      </c>
      <c r="E713" s="219" t="s">
        <v>5054</v>
      </c>
      <c r="F713" s="85">
        <v>104</v>
      </c>
    </row>
    <row r="714" spans="1:6">
      <c r="A714" s="220">
        <v>2017</v>
      </c>
      <c r="B714" s="218" t="s">
        <v>2490</v>
      </c>
      <c r="C714" s="219" t="s">
        <v>18</v>
      </c>
      <c r="D714" s="219" t="s">
        <v>5052</v>
      </c>
      <c r="E714" s="219" t="s">
        <v>5054</v>
      </c>
      <c r="F714" s="85">
        <v>53</v>
      </c>
    </row>
    <row r="715" spans="1:6">
      <c r="A715" s="220">
        <v>2017</v>
      </c>
      <c r="B715" s="218" t="s">
        <v>2490</v>
      </c>
      <c r="C715" s="219" t="s">
        <v>52</v>
      </c>
      <c r="D715" s="219" t="s">
        <v>5052</v>
      </c>
      <c r="E715" s="219" t="s">
        <v>5054</v>
      </c>
      <c r="F715" s="85">
        <v>78</v>
      </c>
    </row>
    <row r="716" spans="1:6">
      <c r="A716" s="220">
        <v>2017</v>
      </c>
      <c r="B716" s="218" t="s">
        <v>2490</v>
      </c>
      <c r="C716" s="219" t="s">
        <v>83</v>
      </c>
      <c r="D716" s="219" t="s">
        <v>5052</v>
      </c>
      <c r="E716" s="219" t="s">
        <v>5054</v>
      </c>
      <c r="F716" s="85">
        <v>26</v>
      </c>
    </row>
    <row r="717" spans="1:6">
      <c r="A717" s="220">
        <v>2017</v>
      </c>
      <c r="B717" s="218" t="s">
        <v>2490</v>
      </c>
      <c r="C717" s="219" t="s">
        <v>93</v>
      </c>
      <c r="D717" s="219" t="s">
        <v>5052</v>
      </c>
      <c r="E717" s="219" t="s">
        <v>5054</v>
      </c>
      <c r="F717" s="85">
        <v>171</v>
      </c>
    </row>
    <row r="718" spans="1:6">
      <c r="A718" s="220">
        <v>2017</v>
      </c>
      <c r="B718" s="218" t="s">
        <v>2490</v>
      </c>
      <c r="C718" s="219" t="s">
        <v>31</v>
      </c>
      <c r="D718" s="219" t="s">
        <v>5052</v>
      </c>
      <c r="E718" s="219" t="s">
        <v>5054</v>
      </c>
      <c r="F718" s="85">
        <v>84</v>
      </c>
    </row>
    <row r="719" spans="1:6">
      <c r="A719" s="220">
        <v>2017</v>
      </c>
      <c r="B719" s="218" t="s">
        <v>2490</v>
      </c>
      <c r="C719" s="219" t="s">
        <v>72</v>
      </c>
      <c r="D719" s="219" t="s">
        <v>5052</v>
      </c>
      <c r="E719" s="219" t="s">
        <v>5054</v>
      </c>
      <c r="F719" s="85">
        <v>26</v>
      </c>
    </row>
    <row r="720" spans="1:6">
      <c r="A720" s="220">
        <v>2017</v>
      </c>
      <c r="B720" s="218" t="s">
        <v>2490</v>
      </c>
      <c r="C720" s="219" t="s">
        <v>105</v>
      </c>
      <c r="D720" s="219" t="s">
        <v>5052</v>
      </c>
      <c r="E720" s="219" t="s">
        <v>5054</v>
      </c>
      <c r="F720" s="85">
        <v>24</v>
      </c>
    </row>
    <row r="721" spans="1:6">
      <c r="A721" s="220">
        <v>2017</v>
      </c>
      <c r="B721" s="218" t="s">
        <v>2490</v>
      </c>
      <c r="C721" s="219" t="s">
        <v>114</v>
      </c>
      <c r="D721" s="219" t="s">
        <v>5052</v>
      </c>
      <c r="E721" s="219" t="s">
        <v>5054</v>
      </c>
      <c r="F721" s="85">
        <v>11</v>
      </c>
    </row>
    <row r="722" spans="1:6">
      <c r="A722" s="220">
        <v>2017</v>
      </c>
      <c r="B722" s="218" t="s">
        <v>2490</v>
      </c>
      <c r="C722" s="219" t="s">
        <v>121</v>
      </c>
      <c r="D722" s="219" t="s">
        <v>5052</v>
      </c>
      <c r="E722" s="219" t="s">
        <v>5054</v>
      </c>
      <c r="F722" s="85">
        <v>9</v>
      </c>
    </row>
    <row r="723" spans="1:6">
      <c r="A723" s="220">
        <v>2017</v>
      </c>
      <c r="B723" s="218" t="s">
        <v>2490</v>
      </c>
      <c r="C723" s="219" t="s">
        <v>126</v>
      </c>
      <c r="D723" s="219" t="s">
        <v>5052</v>
      </c>
      <c r="E723" s="219" t="s">
        <v>5054</v>
      </c>
      <c r="F723" s="85">
        <v>64</v>
      </c>
    </row>
    <row r="724" spans="1:6">
      <c r="A724" s="220">
        <v>2017</v>
      </c>
      <c r="B724" s="218" t="s">
        <v>2490</v>
      </c>
      <c r="C724" s="219" t="s">
        <v>145</v>
      </c>
      <c r="D724" s="219" t="s">
        <v>5052</v>
      </c>
      <c r="E724" s="219" t="s">
        <v>5054</v>
      </c>
      <c r="F724" s="85">
        <v>10</v>
      </c>
    </row>
    <row r="725" spans="1:6">
      <c r="A725" s="220">
        <v>2017</v>
      </c>
      <c r="B725" s="218" t="s">
        <v>2490</v>
      </c>
      <c r="C725" s="219" t="s">
        <v>191</v>
      </c>
      <c r="D725" s="219" t="s">
        <v>5052</v>
      </c>
      <c r="E725" s="219" t="s">
        <v>5054</v>
      </c>
      <c r="F725" s="85">
        <v>50</v>
      </c>
    </row>
    <row r="726" spans="1:6">
      <c r="A726" s="220">
        <v>2017</v>
      </c>
      <c r="B726" s="218" t="s">
        <v>2490</v>
      </c>
      <c r="C726" s="219" t="s">
        <v>195</v>
      </c>
      <c r="D726" s="219" t="s">
        <v>5052</v>
      </c>
      <c r="E726" s="219" t="s">
        <v>5054</v>
      </c>
      <c r="F726" s="85">
        <v>6</v>
      </c>
    </row>
    <row r="727" spans="1:6">
      <c r="A727" s="220">
        <v>2017</v>
      </c>
      <c r="B727" s="221" t="s">
        <v>644</v>
      </c>
      <c r="C727" s="219" t="s">
        <v>213</v>
      </c>
      <c r="D727" s="219" t="s">
        <v>5052</v>
      </c>
      <c r="E727" s="219" t="s">
        <v>5054</v>
      </c>
      <c r="F727" s="85">
        <v>89</v>
      </c>
    </row>
    <row r="728" spans="1:6">
      <c r="A728" s="220">
        <v>2017</v>
      </c>
      <c r="B728" s="221" t="s">
        <v>644</v>
      </c>
      <c r="C728" s="219" t="s">
        <v>31</v>
      </c>
      <c r="D728" s="219" t="s">
        <v>5052</v>
      </c>
      <c r="E728" s="219" t="s">
        <v>5054</v>
      </c>
      <c r="F728" s="85">
        <v>31</v>
      </c>
    </row>
    <row r="729" spans="1:6">
      <c r="A729" s="220">
        <v>2017</v>
      </c>
      <c r="B729" s="221" t="s">
        <v>644</v>
      </c>
      <c r="C729" s="219" t="s">
        <v>214</v>
      </c>
      <c r="D729" s="219" t="s">
        <v>5052</v>
      </c>
      <c r="E729" s="219" t="s">
        <v>5054</v>
      </c>
      <c r="F729" s="85">
        <v>119</v>
      </c>
    </row>
    <row r="730" spans="1:6">
      <c r="A730" s="220">
        <v>2017</v>
      </c>
      <c r="B730" s="221" t="s">
        <v>644</v>
      </c>
      <c r="C730" s="219" t="s">
        <v>126</v>
      </c>
      <c r="D730" s="219" t="s">
        <v>5052</v>
      </c>
      <c r="E730" s="219" t="s">
        <v>5054</v>
      </c>
      <c r="F730" s="85">
        <v>27</v>
      </c>
    </row>
    <row r="731" spans="1:6">
      <c r="A731" s="223">
        <v>2008</v>
      </c>
      <c r="B731" s="218" t="s">
        <v>2490</v>
      </c>
      <c r="C731" s="219" t="s">
        <v>5</v>
      </c>
      <c r="D731" s="219" t="s">
        <v>5052</v>
      </c>
      <c r="E731" s="219" t="s">
        <v>5055</v>
      </c>
      <c r="F731" s="85">
        <v>230</v>
      </c>
    </row>
    <row r="732" spans="1:6">
      <c r="A732" s="223">
        <v>2008</v>
      </c>
      <c r="B732" s="218" t="s">
        <v>2490</v>
      </c>
      <c r="C732" s="219" t="s">
        <v>12</v>
      </c>
      <c r="D732" s="219" t="s">
        <v>5052</v>
      </c>
      <c r="E732" s="219" t="s">
        <v>5055</v>
      </c>
      <c r="F732" s="85">
        <v>122</v>
      </c>
    </row>
    <row r="733" spans="1:6">
      <c r="A733" s="223">
        <v>2008</v>
      </c>
      <c r="B733" s="218" t="s">
        <v>2490</v>
      </c>
      <c r="C733" s="219" t="s">
        <v>18</v>
      </c>
      <c r="D733" s="219" t="s">
        <v>5052</v>
      </c>
      <c r="E733" s="219" t="s">
        <v>5055</v>
      </c>
      <c r="F733" s="85">
        <v>61</v>
      </c>
    </row>
    <row r="734" spans="1:6">
      <c r="A734" s="223">
        <v>2008</v>
      </c>
      <c r="B734" s="218" t="s">
        <v>2490</v>
      </c>
      <c r="C734" s="219" t="s">
        <v>31</v>
      </c>
      <c r="D734" s="219" t="s">
        <v>5052</v>
      </c>
      <c r="E734" s="219" t="s">
        <v>5055</v>
      </c>
      <c r="F734" s="85">
        <v>301</v>
      </c>
    </row>
    <row r="735" spans="1:6">
      <c r="A735" s="223">
        <v>2008</v>
      </c>
      <c r="B735" s="218" t="s">
        <v>2490</v>
      </c>
      <c r="C735" s="219" t="s">
        <v>52</v>
      </c>
      <c r="D735" s="219" t="s">
        <v>5052</v>
      </c>
      <c r="E735" s="219" t="s">
        <v>5055</v>
      </c>
      <c r="F735" s="85">
        <v>252</v>
      </c>
    </row>
    <row r="736" spans="1:6">
      <c r="A736" s="223">
        <v>2008</v>
      </c>
      <c r="B736" s="218" t="s">
        <v>2490</v>
      </c>
      <c r="C736" s="219" t="s">
        <v>72</v>
      </c>
      <c r="D736" s="219" t="s">
        <v>5052</v>
      </c>
      <c r="E736" s="219" t="s">
        <v>5055</v>
      </c>
      <c r="F736" s="85">
        <v>83</v>
      </c>
    </row>
    <row r="737" spans="1:6">
      <c r="A737" s="223">
        <v>2008</v>
      </c>
      <c r="B737" s="218" t="s">
        <v>2490</v>
      </c>
      <c r="C737" s="219" t="s">
        <v>83</v>
      </c>
      <c r="D737" s="219" t="s">
        <v>5052</v>
      </c>
      <c r="E737" s="219" t="s">
        <v>5055</v>
      </c>
      <c r="F737" s="85">
        <v>46</v>
      </c>
    </row>
    <row r="738" spans="1:6">
      <c r="A738" s="223">
        <v>2008</v>
      </c>
      <c r="B738" s="218" t="s">
        <v>2490</v>
      </c>
      <c r="C738" s="219" t="s">
        <v>93</v>
      </c>
      <c r="D738" s="219" t="s">
        <v>5052</v>
      </c>
      <c r="E738" s="219" t="s">
        <v>5055</v>
      </c>
      <c r="F738" s="85">
        <v>203</v>
      </c>
    </row>
    <row r="739" spans="1:6">
      <c r="A739" s="223">
        <v>2008</v>
      </c>
      <c r="B739" s="218" t="s">
        <v>2490</v>
      </c>
      <c r="C739" s="219" t="s">
        <v>102</v>
      </c>
      <c r="D739" s="219" t="s">
        <v>5052</v>
      </c>
      <c r="E739" s="219" t="s">
        <v>5055</v>
      </c>
      <c r="F739" s="85">
        <v>1</v>
      </c>
    </row>
    <row r="740" spans="1:6">
      <c r="A740" s="223">
        <v>2008</v>
      </c>
      <c r="B740" s="218" t="s">
        <v>2490</v>
      </c>
      <c r="C740" s="219" t="s">
        <v>105</v>
      </c>
      <c r="D740" s="219" t="s">
        <v>5052</v>
      </c>
      <c r="E740" s="219" t="s">
        <v>5055</v>
      </c>
      <c r="F740" s="85">
        <v>46</v>
      </c>
    </row>
    <row r="741" spans="1:6">
      <c r="A741" s="223">
        <v>2008</v>
      </c>
      <c r="B741" s="218" t="s">
        <v>2490</v>
      </c>
      <c r="C741" s="219" t="s">
        <v>108</v>
      </c>
      <c r="D741" s="219" t="s">
        <v>5052</v>
      </c>
      <c r="E741" s="219" t="s">
        <v>5055</v>
      </c>
      <c r="F741" s="85">
        <v>2</v>
      </c>
    </row>
    <row r="742" spans="1:6">
      <c r="A742" s="223">
        <v>2008</v>
      </c>
      <c r="B742" s="218" t="s">
        <v>2490</v>
      </c>
      <c r="C742" s="219" t="s">
        <v>114</v>
      </c>
      <c r="D742" s="219" t="s">
        <v>5052</v>
      </c>
      <c r="E742" s="219" t="s">
        <v>5055</v>
      </c>
      <c r="F742" s="85">
        <v>26</v>
      </c>
    </row>
    <row r="743" spans="1:6">
      <c r="A743" s="223">
        <v>2008</v>
      </c>
      <c r="B743" s="218" t="s">
        <v>2490</v>
      </c>
      <c r="C743" s="219" t="s">
        <v>121</v>
      </c>
      <c r="D743" s="219" t="s">
        <v>5052</v>
      </c>
      <c r="E743" s="219" t="s">
        <v>5055</v>
      </c>
      <c r="F743" s="85">
        <v>22</v>
      </c>
    </row>
    <row r="744" spans="1:6">
      <c r="A744" s="223">
        <v>2008</v>
      </c>
      <c r="B744" s="218" t="s">
        <v>2490</v>
      </c>
      <c r="C744" s="219" t="s">
        <v>126</v>
      </c>
      <c r="D744" s="219" t="s">
        <v>5052</v>
      </c>
      <c r="E744" s="219" t="s">
        <v>5055</v>
      </c>
      <c r="F744" s="85">
        <v>253</v>
      </c>
    </row>
    <row r="745" spans="1:6">
      <c r="A745" s="223">
        <v>2008</v>
      </c>
      <c r="B745" s="218" t="s">
        <v>2490</v>
      </c>
      <c r="C745" s="219" t="s">
        <v>145</v>
      </c>
      <c r="D745" s="219" t="s">
        <v>5052</v>
      </c>
      <c r="E745" s="219" t="s">
        <v>5055</v>
      </c>
      <c r="F745" s="85">
        <v>14</v>
      </c>
    </row>
    <row r="746" spans="1:6">
      <c r="A746" s="223">
        <v>2008</v>
      </c>
      <c r="B746" s="218" t="s">
        <v>2490</v>
      </c>
      <c r="C746" s="219" t="s">
        <v>191</v>
      </c>
      <c r="D746" s="219" t="s">
        <v>5052</v>
      </c>
      <c r="E746" s="219" t="s">
        <v>5055</v>
      </c>
      <c r="F746" s="85">
        <v>57</v>
      </c>
    </row>
    <row r="747" spans="1:6">
      <c r="A747" s="223">
        <v>2008</v>
      </c>
      <c r="B747" s="218" t="s">
        <v>2490</v>
      </c>
      <c r="C747" s="219" t="s">
        <v>195</v>
      </c>
      <c r="D747" s="219" t="s">
        <v>5052</v>
      </c>
      <c r="E747" s="219" t="s">
        <v>5055</v>
      </c>
      <c r="F747" s="85">
        <v>14</v>
      </c>
    </row>
    <row r="748" spans="1:6">
      <c r="A748" s="223">
        <v>2008</v>
      </c>
      <c r="B748" s="218" t="s">
        <v>2490</v>
      </c>
      <c r="C748" s="219" t="s">
        <v>200</v>
      </c>
      <c r="D748" s="219" t="s">
        <v>5052</v>
      </c>
      <c r="E748" s="219" t="s">
        <v>5055</v>
      </c>
      <c r="F748" s="85">
        <v>1</v>
      </c>
    </row>
    <row r="749" spans="1:6">
      <c r="A749" s="223">
        <v>2008</v>
      </c>
      <c r="B749" s="221" t="s">
        <v>644</v>
      </c>
      <c r="C749" s="219" t="s">
        <v>31</v>
      </c>
      <c r="D749" s="219" t="s">
        <v>5052</v>
      </c>
      <c r="E749" s="219" t="s">
        <v>5055</v>
      </c>
      <c r="F749" s="85">
        <v>77</v>
      </c>
    </row>
    <row r="750" spans="1:6">
      <c r="A750" s="223">
        <v>2008</v>
      </c>
      <c r="B750" s="221" t="s">
        <v>644</v>
      </c>
      <c r="C750" s="219" t="s">
        <v>214</v>
      </c>
      <c r="D750" s="219" t="s">
        <v>5052</v>
      </c>
      <c r="E750" s="219" t="s">
        <v>5055</v>
      </c>
      <c r="F750" s="85">
        <v>119</v>
      </c>
    </row>
    <row r="751" spans="1:6">
      <c r="A751" s="223">
        <v>2008</v>
      </c>
      <c r="B751" s="221" t="s">
        <v>644</v>
      </c>
      <c r="C751" s="219" t="s">
        <v>126</v>
      </c>
      <c r="D751" s="219" t="s">
        <v>5052</v>
      </c>
      <c r="E751" s="219" t="s">
        <v>5055</v>
      </c>
      <c r="F751" s="85">
        <v>92</v>
      </c>
    </row>
    <row r="752" spans="1:6">
      <c r="A752" s="220">
        <v>2009</v>
      </c>
      <c r="B752" s="218" t="s">
        <v>2490</v>
      </c>
      <c r="C752" s="219" t="s">
        <v>5</v>
      </c>
      <c r="D752" s="219" t="s">
        <v>5052</v>
      </c>
      <c r="E752" s="219" t="s">
        <v>5055</v>
      </c>
      <c r="F752" s="85">
        <v>225</v>
      </c>
    </row>
    <row r="753" spans="1:6">
      <c r="A753" s="220">
        <v>2009</v>
      </c>
      <c r="B753" s="218" t="s">
        <v>2490</v>
      </c>
      <c r="C753" s="219" t="s">
        <v>12</v>
      </c>
      <c r="D753" s="219" t="s">
        <v>5052</v>
      </c>
      <c r="E753" s="219" t="s">
        <v>5055</v>
      </c>
      <c r="F753" s="85">
        <v>123</v>
      </c>
    </row>
    <row r="754" spans="1:6">
      <c r="A754" s="220">
        <v>2009</v>
      </c>
      <c r="B754" s="218" t="s">
        <v>2490</v>
      </c>
      <c r="C754" s="219" t="s">
        <v>18</v>
      </c>
      <c r="D754" s="219" t="s">
        <v>5052</v>
      </c>
      <c r="E754" s="219" t="s">
        <v>5055</v>
      </c>
      <c r="F754" s="85">
        <v>59</v>
      </c>
    </row>
    <row r="755" spans="1:6">
      <c r="A755" s="220">
        <v>2009</v>
      </c>
      <c r="B755" s="218" t="s">
        <v>2490</v>
      </c>
      <c r="C755" s="219" t="s">
        <v>31</v>
      </c>
      <c r="D755" s="219" t="s">
        <v>5052</v>
      </c>
      <c r="E755" s="219" t="s">
        <v>5055</v>
      </c>
      <c r="F755" s="85">
        <v>330</v>
      </c>
    </row>
    <row r="756" spans="1:6">
      <c r="A756" s="220">
        <v>2009</v>
      </c>
      <c r="B756" s="218" t="s">
        <v>2490</v>
      </c>
      <c r="C756" s="219" t="s">
        <v>52</v>
      </c>
      <c r="D756" s="219" t="s">
        <v>5052</v>
      </c>
      <c r="E756" s="219" t="s">
        <v>5055</v>
      </c>
      <c r="F756" s="85">
        <v>260</v>
      </c>
    </row>
    <row r="757" spans="1:6">
      <c r="A757" s="220">
        <v>2009</v>
      </c>
      <c r="B757" s="218" t="s">
        <v>2490</v>
      </c>
      <c r="C757" s="219" t="s">
        <v>72</v>
      </c>
      <c r="D757" s="219" t="s">
        <v>5052</v>
      </c>
      <c r="E757" s="219" t="s">
        <v>5055</v>
      </c>
      <c r="F757" s="85">
        <v>82</v>
      </c>
    </row>
    <row r="758" spans="1:6">
      <c r="A758" s="220">
        <v>2009</v>
      </c>
      <c r="B758" s="218" t="s">
        <v>2490</v>
      </c>
      <c r="C758" s="219" t="s">
        <v>83</v>
      </c>
      <c r="D758" s="219" t="s">
        <v>5052</v>
      </c>
      <c r="E758" s="219" t="s">
        <v>5055</v>
      </c>
      <c r="F758" s="85">
        <v>44</v>
      </c>
    </row>
    <row r="759" spans="1:6">
      <c r="A759" s="220">
        <v>2009</v>
      </c>
      <c r="B759" s="218" t="s">
        <v>2490</v>
      </c>
      <c r="C759" s="219" t="s">
        <v>93</v>
      </c>
      <c r="D759" s="219" t="s">
        <v>5052</v>
      </c>
      <c r="E759" s="219" t="s">
        <v>5055</v>
      </c>
      <c r="F759" s="85">
        <v>193</v>
      </c>
    </row>
    <row r="760" spans="1:6">
      <c r="A760" s="220">
        <v>2009</v>
      </c>
      <c r="B760" s="218" t="s">
        <v>2490</v>
      </c>
      <c r="C760" s="219" t="s">
        <v>102</v>
      </c>
      <c r="D760" s="219" t="s">
        <v>5052</v>
      </c>
      <c r="E760" s="219" t="s">
        <v>5055</v>
      </c>
      <c r="F760" s="85">
        <v>2</v>
      </c>
    </row>
    <row r="761" spans="1:6">
      <c r="A761" s="220">
        <v>2009</v>
      </c>
      <c r="B761" s="218" t="s">
        <v>2490</v>
      </c>
      <c r="C761" s="219" t="s">
        <v>105</v>
      </c>
      <c r="D761" s="219" t="s">
        <v>5052</v>
      </c>
      <c r="E761" s="219" t="s">
        <v>5055</v>
      </c>
      <c r="F761" s="85">
        <v>44</v>
      </c>
    </row>
    <row r="762" spans="1:6">
      <c r="A762" s="220">
        <v>2009</v>
      </c>
      <c r="B762" s="218" t="s">
        <v>2490</v>
      </c>
      <c r="C762" s="219" t="s">
        <v>114</v>
      </c>
      <c r="D762" s="219" t="s">
        <v>5052</v>
      </c>
      <c r="E762" s="219" t="s">
        <v>5055</v>
      </c>
      <c r="F762" s="85">
        <v>24</v>
      </c>
    </row>
    <row r="763" spans="1:6">
      <c r="A763" s="220">
        <v>2009</v>
      </c>
      <c r="B763" s="218" t="s">
        <v>2490</v>
      </c>
      <c r="C763" s="219" t="s">
        <v>121</v>
      </c>
      <c r="D763" s="219" t="s">
        <v>5052</v>
      </c>
      <c r="E763" s="219" t="s">
        <v>5055</v>
      </c>
      <c r="F763" s="85">
        <v>22</v>
      </c>
    </row>
    <row r="764" spans="1:6">
      <c r="A764" s="220">
        <v>2009</v>
      </c>
      <c r="B764" s="218" t="s">
        <v>2490</v>
      </c>
      <c r="C764" s="219" t="s">
        <v>126</v>
      </c>
      <c r="D764" s="219" t="s">
        <v>5052</v>
      </c>
      <c r="E764" s="219" t="s">
        <v>5055</v>
      </c>
      <c r="F764" s="85">
        <v>254</v>
      </c>
    </row>
    <row r="765" spans="1:6">
      <c r="A765" s="220">
        <v>2009</v>
      </c>
      <c r="B765" s="218" t="s">
        <v>2490</v>
      </c>
      <c r="C765" s="219" t="s">
        <v>145</v>
      </c>
      <c r="D765" s="219" t="s">
        <v>5052</v>
      </c>
      <c r="E765" s="219" t="s">
        <v>5055</v>
      </c>
      <c r="F765" s="85">
        <v>18</v>
      </c>
    </row>
    <row r="766" spans="1:6">
      <c r="A766" s="220">
        <v>2009</v>
      </c>
      <c r="B766" s="218" t="s">
        <v>2490</v>
      </c>
      <c r="C766" s="219" t="s">
        <v>191</v>
      </c>
      <c r="D766" s="219" t="s">
        <v>5052</v>
      </c>
      <c r="E766" s="219" t="s">
        <v>5055</v>
      </c>
      <c r="F766" s="85">
        <v>57</v>
      </c>
    </row>
    <row r="767" spans="1:6">
      <c r="A767" s="220">
        <v>2009</v>
      </c>
      <c r="B767" s="218" t="s">
        <v>2490</v>
      </c>
      <c r="C767" s="219" t="s">
        <v>195</v>
      </c>
      <c r="D767" s="219" t="s">
        <v>5052</v>
      </c>
      <c r="E767" s="219" t="s">
        <v>5055</v>
      </c>
      <c r="F767" s="85">
        <v>15</v>
      </c>
    </row>
    <row r="768" spans="1:6">
      <c r="A768" s="220">
        <v>2009</v>
      </c>
      <c r="B768" s="218" t="s">
        <v>2490</v>
      </c>
      <c r="C768" s="219" t="s">
        <v>200</v>
      </c>
      <c r="D768" s="219" t="s">
        <v>5052</v>
      </c>
      <c r="E768" s="219" t="s">
        <v>5055</v>
      </c>
      <c r="F768" s="85">
        <v>4</v>
      </c>
    </row>
    <row r="769" spans="1:6">
      <c r="A769" s="220">
        <v>2009</v>
      </c>
      <c r="B769" s="221" t="s">
        <v>644</v>
      </c>
      <c r="C769" s="219" t="s">
        <v>31</v>
      </c>
      <c r="D769" s="219" t="s">
        <v>5052</v>
      </c>
      <c r="E769" s="219" t="s">
        <v>5055</v>
      </c>
      <c r="F769" s="85">
        <v>90</v>
      </c>
    </row>
    <row r="770" spans="1:6">
      <c r="A770" s="220">
        <v>2009</v>
      </c>
      <c r="B770" s="221" t="s">
        <v>644</v>
      </c>
      <c r="C770" s="219" t="s">
        <v>214</v>
      </c>
      <c r="D770" s="219" t="s">
        <v>5052</v>
      </c>
      <c r="E770" s="219" t="s">
        <v>5055</v>
      </c>
      <c r="F770" s="85">
        <v>134</v>
      </c>
    </row>
    <row r="771" spans="1:6">
      <c r="A771" s="220">
        <v>2009</v>
      </c>
      <c r="B771" s="221" t="s">
        <v>644</v>
      </c>
      <c r="C771" s="219" t="s">
        <v>126</v>
      </c>
      <c r="D771" s="219" t="s">
        <v>5052</v>
      </c>
      <c r="E771" s="219" t="s">
        <v>5055</v>
      </c>
      <c r="F771" s="85">
        <v>88</v>
      </c>
    </row>
    <row r="772" spans="1:6">
      <c r="A772" s="223">
        <v>2010</v>
      </c>
      <c r="B772" s="218" t="s">
        <v>2490</v>
      </c>
      <c r="C772" s="219" t="s">
        <v>5</v>
      </c>
      <c r="D772" s="219" t="s">
        <v>5052</v>
      </c>
      <c r="E772" s="219" t="s">
        <v>5055</v>
      </c>
      <c r="F772" s="85">
        <v>230</v>
      </c>
    </row>
    <row r="773" spans="1:6">
      <c r="A773" s="223">
        <v>2010</v>
      </c>
      <c r="B773" s="218" t="s">
        <v>2490</v>
      </c>
      <c r="C773" s="219" t="s">
        <v>12</v>
      </c>
      <c r="D773" s="219" t="s">
        <v>5052</v>
      </c>
      <c r="E773" s="219" t="s">
        <v>5055</v>
      </c>
      <c r="F773" s="85">
        <v>110</v>
      </c>
    </row>
    <row r="774" spans="1:6">
      <c r="A774" s="223">
        <v>2010</v>
      </c>
      <c r="B774" s="218" t="s">
        <v>2490</v>
      </c>
      <c r="C774" s="219" t="s">
        <v>18</v>
      </c>
      <c r="D774" s="219" t="s">
        <v>5052</v>
      </c>
      <c r="E774" s="219" t="s">
        <v>5055</v>
      </c>
      <c r="F774" s="85">
        <v>54</v>
      </c>
    </row>
    <row r="775" spans="1:6">
      <c r="A775" s="223">
        <v>2010</v>
      </c>
      <c r="B775" s="218" t="s">
        <v>2490</v>
      </c>
      <c r="C775" s="219" t="s">
        <v>31</v>
      </c>
      <c r="D775" s="219" t="s">
        <v>5052</v>
      </c>
      <c r="E775" s="219" t="s">
        <v>5055</v>
      </c>
      <c r="F775" s="85">
        <v>306</v>
      </c>
    </row>
    <row r="776" spans="1:6">
      <c r="A776" s="223">
        <v>2010</v>
      </c>
      <c r="B776" s="218" t="s">
        <v>2490</v>
      </c>
      <c r="C776" s="219" t="s">
        <v>52</v>
      </c>
      <c r="D776" s="219" t="s">
        <v>5052</v>
      </c>
      <c r="E776" s="219" t="s">
        <v>5055</v>
      </c>
      <c r="F776" s="85">
        <v>249</v>
      </c>
    </row>
    <row r="777" spans="1:6">
      <c r="A777" s="223">
        <v>2010</v>
      </c>
      <c r="B777" s="218" t="s">
        <v>2490</v>
      </c>
      <c r="C777" s="219" t="s">
        <v>72</v>
      </c>
      <c r="D777" s="219" t="s">
        <v>5052</v>
      </c>
      <c r="E777" s="219" t="s">
        <v>5055</v>
      </c>
      <c r="F777" s="85">
        <v>84</v>
      </c>
    </row>
    <row r="778" spans="1:6">
      <c r="A778" s="223">
        <v>2010</v>
      </c>
      <c r="B778" s="218" t="s">
        <v>2490</v>
      </c>
      <c r="C778" s="219" t="s">
        <v>83</v>
      </c>
      <c r="D778" s="219" t="s">
        <v>5052</v>
      </c>
      <c r="E778" s="219" t="s">
        <v>5055</v>
      </c>
      <c r="F778" s="85">
        <v>47</v>
      </c>
    </row>
    <row r="779" spans="1:6">
      <c r="A779" s="223">
        <v>2010</v>
      </c>
      <c r="B779" s="218" t="s">
        <v>2490</v>
      </c>
      <c r="C779" s="219" t="s">
        <v>93</v>
      </c>
      <c r="D779" s="219" t="s">
        <v>5052</v>
      </c>
      <c r="E779" s="219" t="s">
        <v>5055</v>
      </c>
      <c r="F779" s="85">
        <v>196</v>
      </c>
    </row>
    <row r="780" spans="1:6">
      <c r="A780" s="223">
        <v>2010</v>
      </c>
      <c r="B780" s="218" t="s">
        <v>2490</v>
      </c>
      <c r="C780" s="219" t="s">
        <v>102</v>
      </c>
      <c r="D780" s="219" t="s">
        <v>5052</v>
      </c>
      <c r="E780" s="219" t="s">
        <v>5055</v>
      </c>
      <c r="F780" s="85">
        <v>5</v>
      </c>
    </row>
    <row r="781" spans="1:6">
      <c r="A781" s="223">
        <v>2010</v>
      </c>
      <c r="B781" s="218" t="s">
        <v>2490</v>
      </c>
      <c r="C781" s="219" t="s">
        <v>105</v>
      </c>
      <c r="D781" s="219" t="s">
        <v>5052</v>
      </c>
      <c r="E781" s="219" t="s">
        <v>5055</v>
      </c>
      <c r="F781" s="85">
        <v>36</v>
      </c>
    </row>
    <row r="782" spans="1:6">
      <c r="A782" s="223">
        <v>2010</v>
      </c>
      <c r="B782" s="218" t="s">
        <v>2490</v>
      </c>
      <c r="C782" s="219" t="s">
        <v>114</v>
      </c>
      <c r="D782" s="219" t="s">
        <v>5052</v>
      </c>
      <c r="E782" s="219" t="s">
        <v>5055</v>
      </c>
      <c r="F782" s="85">
        <v>30</v>
      </c>
    </row>
    <row r="783" spans="1:6">
      <c r="A783" s="223">
        <v>2010</v>
      </c>
      <c r="B783" s="218" t="s">
        <v>2490</v>
      </c>
      <c r="C783" s="219" t="s">
        <v>121</v>
      </c>
      <c r="D783" s="219" t="s">
        <v>5052</v>
      </c>
      <c r="E783" s="219" t="s">
        <v>5055</v>
      </c>
      <c r="F783" s="85">
        <v>25</v>
      </c>
    </row>
    <row r="784" spans="1:6">
      <c r="A784" s="223">
        <v>2010</v>
      </c>
      <c r="B784" s="218" t="s">
        <v>2490</v>
      </c>
      <c r="C784" s="219" t="s">
        <v>126</v>
      </c>
      <c r="D784" s="219" t="s">
        <v>5052</v>
      </c>
      <c r="E784" s="219" t="s">
        <v>5055</v>
      </c>
      <c r="F784" s="85">
        <v>262</v>
      </c>
    </row>
    <row r="785" spans="1:6">
      <c r="A785" s="223">
        <v>2010</v>
      </c>
      <c r="B785" s="218" t="s">
        <v>2490</v>
      </c>
      <c r="C785" s="219" t="s">
        <v>145</v>
      </c>
      <c r="D785" s="219" t="s">
        <v>5052</v>
      </c>
      <c r="E785" s="219" t="s">
        <v>5055</v>
      </c>
      <c r="F785" s="85">
        <v>17</v>
      </c>
    </row>
    <row r="786" spans="1:6">
      <c r="A786" s="223">
        <v>2010</v>
      </c>
      <c r="B786" s="218" t="s">
        <v>2490</v>
      </c>
      <c r="C786" s="219" t="s">
        <v>191</v>
      </c>
      <c r="D786" s="219" t="s">
        <v>5052</v>
      </c>
      <c r="E786" s="219" t="s">
        <v>5055</v>
      </c>
      <c r="F786" s="85">
        <v>57</v>
      </c>
    </row>
    <row r="787" spans="1:6">
      <c r="A787" s="223">
        <v>2010</v>
      </c>
      <c r="B787" s="218" t="s">
        <v>2490</v>
      </c>
      <c r="C787" s="219" t="s">
        <v>195</v>
      </c>
      <c r="D787" s="219" t="s">
        <v>5052</v>
      </c>
      <c r="E787" s="219" t="s">
        <v>5055</v>
      </c>
      <c r="F787" s="85">
        <v>13</v>
      </c>
    </row>
    <row r="788" spans="1:6">
      <c r="A788" s="223">
        <v>2010</v>
      </c>
      <c r="B788" s="218" t="s">
        <v>2490</v>
      </c>
      <c r="C788" s="219" t="s">
        <v>200</v>
      </c>
      <c r="D788" s="219" t="s">
        <v>5052</v>
      </c>
      <c r="E788" s="219" t="s">
        <v>5055</v>
      </c>
      <c r="F788" s="85">
        <v>3</v>
      </c>
    </row>
    <row r="789" spans="1:6">
      <c r="A789" s="223">
        <v>2010</v>
      </c>
      <c r="B789" s="221" t="s">
        <v>644</v>
      </c>
      <c r="C789" s="219" t="s">
        <v>213</v>
      </c>
      <c r="D789" s="219" t="s">
        <v>5052</v>
      </c>
      <c r="E789" s="219" t="s">
        <v>5055</v>
      </c>
      <c r="F789" s="85">
        <v>1</v>
      </c>
    </row>
    <row r="790" spans="1:6">
      <c r="A790" s="223">
        <v>2010</v>
      </c>
      <c r="B790" s="221" t="s">
        <v>644</v>
      </c>
      <c r="C790" s="219" t="s">
        <v>31</v>
      </c>
      <c r="D790" s="219" t="s">
        <v>5052</v>
      </c>
      <c r="E790" s="219" t="s">
        <v>5055</v>
      </c>
      <c r="F790" s="85">
        <v>76</v>
      </c>
    </row>
    <row r="791" spans="1:6">
      <c r="A791" s="223">
        <v>2010</v>
      </c>
      <c r="B791" s="221" t="s">
        <v>644</v>
      </c>
      <c r="C791" s="219" t="s">
        <v>214</v>
      </c>
      <c r="D791" s="219" t="s">
        <v>5052</v>
      </c>
      <c r="E791" s="219" t="s">
        <v>5055</v>
      </c>
      <c r="F791" s="85">
        <v>121</v>
      </c>
    </row>
    <row r="792" spans="1:6">
      <c r="A792" s="223">
        <v>2010</v>
      </c>
      <c r="B792" s="221" t="s">
        <v>644</v>
      </c>
      <c r="C792" s="219" t="s">
        <v>126</v>
      </c>
      <c r="D792" s="219" t="s">
        <v>5052</v>
      </c>
      <c r="E792" s="219" t="s">
        <v>5055</v>
      </c>
      <c r="F792" s="85">
        <v>81</v>
      </c>
    </row>
    <row r="793" spans="1:6">
      <c r="A793" s="220">
        <v>2011</v>
      </c>
      <c r="B793" s="218" t="s">
        <v>2490</v>
      </c>
      <c r="C793" s="219" t="s">
        <v>5</v>
      </c>
      <c r="D793" s="219" t="s">
        <v>5052</v>
      </c>
      <c r="E793" s="219" t="s">
        <v>5055</v>
      </c>
      <c r="F793" s="85">
        <v>215</v>
      </c>
    </row>
    <row r="794" spans="1:6">
      <c r="A794" s="220">
        <v>2011</v>
      </c>
      <c r="B794" s="218" t="s">
        <v>2490</v>
      </c>
      <c r="C794" s="219" t="s">
        <v>12</v>
      </c>
      <c r="D794" s="219" t="s">
        <v>5052</v>
      </c>
      <c r="E794" s="219" t="s">
        <v>5055</v>
      </c>
      <c r="F794" s="85">
        <v>126</v>
      </c>
    </row>
    <row r="795" spans="1:6">
      <c r="A795" s="220">
        <v>2011</v>
      </c>
      <c r="B795" s="218" t="s">
        <v>2490</v>
      </c>
      <c r="C795" s="219" t="s">
        <v>18</v>
      </c>
      <c r="D795" s="219" t="s">
        <v>5052</v>
      </c>
      <c r="E795" s="219" t="s">
        <v>5055</v>
      </c>
      <c r="F795" s="85">
        <v>56</v>
      </c>
    </row>
    <row r="796" spans="1:6">
      <c r="A796" s="220">
        <v>2011</v>
      </c>
      <c r="B796" s="218" t="s">
        <v>2490</v>
      </c>
      <c r="C796" s="219" t="s">
        <v>31</v>
      </c>
      <c r="D796" s="219" t="s">
        <v>5052</v>
      </c>
      <c r="E796" s="219" t="s">
        <v>5055</v>
      </c>
      <c r="F796" s="85">
        <v>341</v>
      </c>
    </row>
    <row r="797" spans="1:6">
      <c r="A797" s="220">
        <v>2011</v>
      </c>
      <c r="B797" s="218" t="s">
        <v>2490</v>
      </c>
      <c r="C797" s="219" t="s">
        <v>52</v>
      </c>
      <c r="D797" s="219" t="s">
        <v>5052</v>
      </c>
      <c r="E797" s="219" t="s">
        <v>5055</v>
      </c>
      <c r="F797" s="85">
        <v>280</v>
      </c>
    </row>
    <row r="798" spans="1:6">
      <c r="A798" s="220">
        <v>2011</v>
      </c>
      <c r="B798" s="218" t="s">
        <v>2490</v>
      </c>
      <c r="C798" s="219" t="s">
        <v>72</v>
      </c>
      <c r="D798" s="219" t="s">
        <v>5052</v>
      </c>
      <c r="E798" s="219" t="s">
        <v>5055</v>
      </c>
      <c r="F798" s="85">
        <v>80</v>
      </c>
    </row>
    <row r="799" spans="1:6">
      <c r="A799" s="220">
        <v>2011</v>
      </c>
      <c r="B799" s="218" t="s">
        <v>2490</v>
      </c>
      <c r="C799" s="219" t="s">
        <v>83</v>
      </c>
      <c r="D799" s="219" t="s">
        <v>5052</v>
      </c>
      <c r="E799" s="219" t="s">
        <v>5055</v>
      </c>
      <c r="F799" s="85">
        <v>40</v>
      </c>
    </row>
    <row r="800" spans="1:6">
      <c r="A800" s="220">
        <v>2011</v>
      </c>
      <c r="B800" s="218" t="s">
        <v>2490</v>
      </c>
      <c r="C800" s="219" t="s">
        <v>93</v>
      </c>
      <c r="D800" s="219" t="s">
        <v>5052</v>
      </c>
      <c r="E800" s="219" t="s">
        <v>5055</v>
      </c>
      <c r="F800" s="85">
        <v>210</v>
      </c>
    </row>
    <row r="801" spans="1:6">
      <c r="A801" s="220">
        <v>2011</v>
      </c>
      <c r="B801" s="218" t="s">
        <v>2490</v>
      </c>
      <c r="C801" s="219" t="s">
        <v>102</v>
      </c>
      <c r="D801" s="219" t="s">
        <v>5052</v>
      </c>
      <c r="E801" s="219" t="s">
        <v>5055</v>
      </c>
      <c r="F801" s="85">
        <v>5</v>
      </c>
    </row>
    <row r="802" spans="1:6">
      <c r="A802" s="220">
        <v>2011</v>
      </c>
      <c r="B802" s="218" t="s">
        <v>2490</v>
      </c>
      <c r="C802" s="219" t="s">
        <v>105</v>
      </c>
      <c r="D802" s="219" t="s">
        <v>5052</v>
      </c>
      <c r="E802" s="219" t="s">
        <v>5055</v>
      </c>
      <c r="F802" s="85">
        <v>37</v>
      </c>
    </row>
    <row r="803" spans="1:6">
      <c r="A803" s="220">
        <v>2011</v>
      </c>
      <c r="B803" s="218" t="s">
        <v>2490</v>
      </c>
      <c r="C803" s="219" t="s">
        <v>108</v>
      </c>
      <c r="D803" s="219" t="s">
        <v>5052</v>
      </c>
      <c r="E803" s="219" t="s">
        <v>5055</v>
      </c>
      <c r="F803" s="85">
        <v>1</v>
      </c>
    </row>
    <row r="804" spans="1:6">
      <c r="A804" s="220">
        <v>2011</v>
      </c>
      <c r="B804" s="218" t="s">
        <v>2490</v>
      </c>
      <c r="C804" s="219" t="s">
        <v>114</v>
      </c>
      <c r="D804" s="219" t="s">
        <v>5052</v>
      </c>
      <c r="E804" s="219" t="s">
        <v>5055</v>
      </c>
      <c r="F804" s="85">
        <v>27</v>
      </c>
    </row>
    <row r="805" spans="1:6">
      <c r="A805" s="220">
        <v>2011</v>
      </c>
      <c r="B805" s="218" t="s">
        <v>2490</v>
      </c>
      <c r="C805" s="219" t="s">
        <v>121</v>
      </c>
      <c r="D805" s="219" t="s">
        <v>5052</v>
      </c>
      <c r="E805" s="219" t="s">
        <v>5055</v>
      </c>
      <c r="F805" s="85">
        <v>20</v>
      </c>
    </row>
    <row r="806" spans="1:6">
      <c r="A806" s="220">
        <v>2011</v>
      </c>
      <c r="B806" s="218" t="s">
        <v>2490</v>
      </c>
      <c r="C806" s="219" t="s">
        <v>126</v>
      </c>
      <c r="D806" s="219" t="s">
        <v>5052</v>
      </c>
      <c r="E806" s="219" t="s">
        <v>5055</v>
      </c>
      <c r="F806" s="85">
        <v>288</v>
      </c>
    </row>
    <row r="807" spans="1:6">
      <c r="A807" s="220">
        <v>2011</v>
      </c>
      <c r="B807" s="218" t="s">
        <v>2490</v>
      </c>
      <c r="C807" s="219" t="s">
        <v>145</v>
      </c>
      <c r="D807" s="219" t="s">
        <v>5052</v>
      </c>
      <c r="E807" s="219" t="s">
        <v>5055</v>
      </c>
      <c r="F807" s="85">
        <v>17</v>
      </c>
    </row>
    <row r="808" spans="1:6">
      <c r="A808" s="220">
        <v>2011</v>
      </c>
      <c r="B808" s="218" t="s">
        <v>2490</v>
      </c>
      <c r="C808" s="219" t="s">
        <v>191</v>
      </c>
      <c r="D808" s="219" t="s">
        <v>5052</v>
      </c>
      <c r="E808" s="219" t="s">
        <v>5055</v>
      </c>
      <c r="F808" s="85">
        <v>55</v>
      </c>
    </row>
    <row r="809" spans="1:6">
      <c r="A809" s="220">
        <v>2011</v>
      </c>
      <c r="B809" s="218" t="s">
        <v>2490</v>
      </c>
      <c r="C809" s="219" t="s">
        <v>195</v>
      </c>
      <c r="D809" s="219" t="s">
        <v>5052</v>
      </c>
      <c r="E809" s="219" t="s">
        <v>5055</v>
      </c>
      <c r="F809" s="85">
        <v>15</v>
      </c>
    </row>
    <row r="810" spans="1:6">
      <c r="A810" s="220">
        <v>2011</v>
      </c>
      <c r="B810" s="218" t="s">
        <v>2490</v>
      </c>
      <c r="C810" s="219" t="s">
        <v>200</v>
      </c>
      <c r="D810" s="219" t="s">
        <v>5052</v>
      </c>
      <c r="E810" s="219" t="s">
        <v>5055</v>
      </c>
      <c r="F810" s="85">
        <v>4</v>
      </c>
    </row>
    <row r="811" spans="1:6">
      <c r="A811" s="220">
        <v>2011</v>
      </c>
      <c r="B811" s="221" t="s">
        <v>644</v>
      </c>
      <c r="C811" s="219" t="s">
        <v>213</v>
      </c>
      <c r="D811" s="219" t="s">
        <v>5052</v>
      </c>
      <c r="E811" s="219" t="s">
        <v>5055</v>
      </c>
      <c r="F811" s="85">
        <v>5</v>
      </c>
    </row>
    <row r="812" spans="1:6">
      <c r="A812" s="220">
        <v>2011</v>
      </c>
      <c r="B812" s="221" t="s">
        <v>644</v>
      </c>
      <c r="C812" s="219" t="s">
        <v>31</v>
      </c>
      <c r="D812" s="219" t="s">
        <v>5052</v>
      </c>
      <c r="E812" s="219" t="s">
        <v>5055</v>
      </c>
      <c r="F812" s="85">
        <v>27</v>
      </c>
    </row>
    <row r="813" spans="1:6">
      <c r="A813" s="220">
        <v>2011</v>
      </c>
      <c r="B813" s="221" t="s">
        <v>644</v>
      </c>
      <c r="C813" s="219" t="s">
        <v>214</v>
      </c>
      <c r="D813" s="219" t="s">
        <v>5052</v>
      </c>
      <c r="E813" s="219" t="s">
        <v>5055</v>
      </c>
      <c r="F813" s="85">
        <v>78</v>
      </c>
    </row>
    <row r="814" spans="1:6">
      <c r="A814" s="220">
        <v>2011</v>
      </c>
      <c r="B814" s="221" t="s">
        <v>644</v>
      </c>
      <c r="C814" s="219" t="s">
        <v>126</v>
      </c>
      <c r="D814" s="219" t="s">
        <v>5052</v>
      </c>
      <c r="E814" s="219" t="s">
        <v>5055</v>
      </c>
      <c r="F814" s="85">
        <v>24</v>
      </c>
    </row>
    <row r="815" spans="1:6">
      <c r="A815" s="223">
        <v>2012</v>
      </c>
      <c r="B815" s="218" t="s">
        <v>2490</v>
      </c>
      <c r="C815" s="219" t="s">
        <v>5</v>
      </c>
      <c r="D815" s="219" t="s">
        <v>5052</v>
      </c>
      <c r="E815" s="219" t="s">
        <v>5055</v>
      </c>
      <c r="F815" s="85">
        <v>194</v>
      </c>
    </row>
    <row r="816" spans="1:6">
      <c r="A816" s="223">
        <v>2012</v>
      </c>
      <c r="B816" s="218" t="s">
        <v>2490</v>
      </c>
      <c r="C816" s="219" t="s">
        <v>12</v>
      </c>
      <c r="D816" s="219" t="s">
        <v>5052</v>
      </c>
      <c r="E816" s="219" t="s">
        <v>5055</v>
      </c>
      <c r="F816" s="85">
        <v>120</v>
      </c>
    </row>
    <row r="817" spans="1:6">
      <c r="A817" s="223">
        <v>2012</v>
      </c>
      <c r="B817" s="218" t="s">
        <v>2490</v>
      </c>
      <c r="C817" s="219" t="s">
        <v>18</v>
      </c>
      <c r="D817" s="219" t="s">
        <v>5052</v>
      </c>
      <c r="E817" s="219" t="s">
        <v>5055</v>
      </c>
      <c r="F817" s="85">
        <v>38</v>
      </c>
    </row>
    <row r="818" spans="1:6">
      <c r="A818" s="223">
        <v>2012</v>
      </c>
      <c r="B818" s="218" t="s">
        <v>2490</v>
      </c>
      <c r="C818" s="219" t="s">
        <v>31</v>
      </c>
      <c r="D818" s="219" t="s">
        <v>5052</v>
      </c>
      <c r="E818" s="219" t="s">
        <v>5055</v>
      </c>
      <c r="F818" s="85">
        <v>286</v>
      </c>
    </row>
    <row r="819" spans="1:6">
      <c r="A819" s="223">
        <v>2012</v>
      </c>
      <c r="B819" s="218" t="s">
        <v>2490</v>
      </c>
      <c r="C819" s="219" t="s">
        <v>52</v>
      </c>
      <c r="D819" s="219" t="s">
        <v>5052</v>
      </c>
      <c r="E819" s="219" t="s">
        <v>5055</v>
      </c>
      <c r="F819" s="85">
        <v>171</v>
      </c>
    </row>
    <row r="820" spans="1:6">
      <c r="A820" s="223">
        <v>2012</v>
      </c>
      <c r="B820" s="218" t="s">
        <v>2490</v>
      </c>
      <c r="C820" s="219" t="s">
        <v>72</v>
      </c>
      <c r="D820" s="219" t="s">
        <v>5052</v>
      </c>
      <c r="E820" s="219" t="s">
        <v>5055</v>
      </c>
      <c r="F820" s="85">
        <v>63</v>
      </c>
    </row>
    <row r="821" spans="1:6">
      <c r="A821" s="223">
        <v>2012</v>
      </c>
      <c r="B821" s="218" t="s">
        <v>2490</v>
      </c>
      <c r="C821" s="219" t="s">
        <v>83</v>
      </c>
      <c r="D821" s="219" t="s">
        <v>5052</v>
      </c>
      <c r="E821" s="219" t="s">
        <v>5055</v>
      </c>
      <c r="F821" s="85">
        <v>31</v>
      </c>
    </row>
    <row r="822" spans="1:6">
      <c r="A822" s="223">
        <v>2012</v>
      </c>
      <c r="B822" s="218" t="s">
        <v>2490</v>
      </c>
      <c r="C822" s="219" t="s">
        <v>93</v>
      </c>
      <c r="D822" s="219" t="s">
        <v>5052</v>
      </c>
      <c r="E822" s="219" t="s">
        <v>5055</v>
      </c>
      <c r="F822" s="85">
        <v>188</v>
      </c>
    </row>
    <row r="823" spans="1:6">
      <c r="A823" s="223">
        <v>2012</v>
      </c>
      <c r="B823" s="218" t="s">
        <v>2490</v>
      </c>
      <c r="C823" s="219" t="s">
        <v>102</v>
      </c>
      <c r="D823" s="219" t="s">
        <v>5052</v>
      </c>
      <c r="E823" s="219" t="s">
        <v>5055</v>
      </c>
      <c r="F823" s="85">
        <v>4</v>
      </c>
    </row>
    <row r="824" spans="1:6">
      <c r="A824" s="223">
        <v>2012</v>
      </c>
      <c r="B824" s="218" t="s">
        <v>2490</v>
      </c>
      <c r="C824" s="219" t="s">
        <v>105</v>
      </c>
      <c r="D824" s="219" t="s">
        <v>5052</v>
      </c>
      <c r="E824" s="219" t="s">
        <v>5055</v>
      </c>
      <c r="F824" s="85">
        <v>42</v>
      </c>
    </row>
    <row r="825" spans="1:6">
      <c r="A825" s="223">
        <v>2012</v>
      </c>
      <c r="B825" s="218" t="s">
        <v>2490</v>
      </c>
      <c r="C825" s="219" t="s">
        <v>114</v>
      </c>
      <c r="D825" s="219" t="s">
        <v>5052</v>
      </c>
      <c r="E825" s="219" t="s">
        <v>5055</v>
      </c>
      <c r="F825" s="85">
        <v>24</v>
      </c>
    </row>
    <row r="826" spans="1:6">
      <c r="A826" s="223">
        <v>2012</v>
      </c>
      <c r="B826" s="218" t="s">
        <v>2490</v>
      </c>
      <c r="C826" s="219" t="s">
        <v>121</v>
      </c>
      <c r="D826" s="219" t="s">
        <v>5052</v>
      </c>
      <c r="E826" s="219" t="s">
        <v>5055</v>
      </c>
      <c r="F826" s="85">
        <v>23</v>
      </c>
    </row>
    <row r="827" spans="1:6">
      <c r="A827" s="223">
        <v>2012</v>
      </c>
      <c r="B827" s="218" t="s">
        <v>2490</v>
      </c>
      <c r="C827" s="219" t="s">
        <v>126</v>
      </c>
      <c r="D827" s="219" t="s">
        <v>5052</v>
      </c>
      <c r="E827" s="219" t="s">
        <v>5055</v>
      </c>
      <c r="F827" s="85">
        <v>231</v>
      </c>
    </row>
    <row r="828" spans="1:6">
      <c r="A828" s="223">
        <v>2012</v>
      </c>
      <c r="B828" s="218" t="s">
        <v>2490</v>
      </c>
      <c r="C828" s="219" t="s">
        <v>145</v>
      </c>
      <c r="D828" s="219" t="s">
        <v>5052</v>
      </c>
      <c r="E828" s="219" t="s">
        <v>5055</v>
      </c>
      <c r="F828" s="85">
        <v>15</v>
      </c>
    </row>
    <row r="829" spans="1:6">
      <c r="A829" s="223">
        <v>2012</v>
      </c>
      <c r="B829" s="218" t="s">
        <v>2490</v>
      </c>
      <c r="C829" s="219" t="s">
        <v>191</v>
      </c>
      <c r="D829" s="219" t="s">
        <v>5052</v>
      </c>
      <c r="E829" s="219" t="s">
        <v>5055</v>
      </c>
      <c r="F829" s="85">
        <v>39</v>
      </c>
    </row>
    <row r="830" spans="1:6">
      <c r="A830" s="223">
        <v>2012</v>
      </c>
      <c r="B830" s="218" t="s">
        <v>2490</v>
      </c>
      <c r="C830" s="219" t="s">
        <v>195</v>
      </c>
      <c r="D830" s="219" t="s">
        <v>5052</v>
      </c>
      <c r="E830" s="219" t="s">
        <v>5055</v>
      </c>
      <c r="F830" s="85">
        <v>12</v>
      </c>
    </row>
    <row r="831" spans="1:6">
      <c r="A831" s="223">
        <v>2012</v>
      </c>
      <c r="B831" s="218" t="s">
        <v>2490</v>
      </c>
      <c r="C831" s="219" t="s">
        <v>200</v>
      </c>
      <c r="D831" s="219" t="s">
        <v>5052</v>
      </c>
      <c r="E831" s="219" t="s">
        <v>5055</v>
      </c>
      <c r="F831" s="85">
        <v>3</v>
      </c>
    </row>
    <row r="832" spans="1:6">
      <c r="A832" s="223">
        <v>2012</v>
      </c>
      <c r="B832" s="221" t="s">
        <v>644</v>
      </c>
      <c r="C832" s="219" t="s">
        <v>213</v>
      </c>
      <c r="D832" s="219" t="s">
        <v>5052</v>
      </c>
      <c r="E832" s="219" t="s">
        <v>5055</v>
      </c>
      <c r="F832" s="85">
        <v>15</v>
      </c>
    </row>
    <row r="833" spans="1:6">
      <c r="A833" s="223">
        <v>2012</v>
      </c>
      <c r="B833" s="221" t="s">
        <v>644</v>
      </c>
      <c r="C833" s="219" t="s">
        <v>31</v>
      </c>
      <c r="D833" s="219" t="s">
        <v>5052</v>
      </c>
      <c r="E833" s="219" t="s">
        <v>5055</v>
      </c>
      <c r="F833" s="85">
        <v>27</v>
      </c>
    </row>
    <row r="834" spans="1:6">
      <c r="A834" s="223">
        <v>2012</v>
      </c>
      <c r="B834" s="221" t="s">
        <v>644</v>
      </c>
      <c r="C834" s="219" t="s">
        <v>214</v>
      </c>
      <c r="D834" s="219" t="s">
        <v>5052</v>
      </c>
      <c r="E834" s="219" t="s">
        <v>5055</v>
      </c>
      <c r="F834" s="85">
        <v>77</v>
      </c>
    </row>
    <row r="835" spans="1:6">
      <c r="A835" s="223">
        <v>2012</v>
      </c>
      <c r="B835" s="221" t="s">
        <v>644</v>
      </c>
      <c r="C835" s="219" t="s">
        <v>126</v>
      </c>
      <c r="D835" s="219" t="s">
        <v>5052</v>
      </c>
      <c r="E835" s="219" t="s">
        <v>5055</v>
      </c>
      <c r="F835" s="85">
        <v>20</v>
      </c>
    </row>
    <row r="836" spans="1:6">
      <c r="A836" s="220">
        <v>2013</v>
      </c>
      <c r="B836" s="218" t="s">
        <v>2490</v>
      </c>
      <c r="C836" s="219" t="s">
        <v>5</v>
      </c>
      <c r="D836" s="219" t="s">
        <v>5052</v>
      </c>
      <c r="E836" s="219" t="s">
        <v>5055</v>
      </c>
      <c r="F836" s="85">
        <v>177</v>
      </c>
    </row>
    <row r="837" spans="1:6">
      <c r="A837" s="220">
        <v>2013</v>
      </c>
      <c r="B837" s="218" t="s">
        <v>2490</v>
      </c>
      <c r="C837" s="219" t="s">
        <v>12</v>
      </c>
      <c r="D837" s="219" t="s">
        <v>5052</v>
      </c>
      <c r="E837" s="219" t="s">
        <v>5055</v>
      </c>
      <c r="F837" s="85">
        <v>121</v>
      </c>
    </row>
    <row r="838" spans="1:6">
      <c r="A838" s="220">
        <v>2013</v>
      </c>
      <c r="B838" s="218" t="s">
        <v>2490</v>
      </c>
      <c r="C838" s="219" t="s">
        <v>18</v>
      </c>
      <c r="D838" s="219" t="s">
        <v>5052</v>
      </c>
      <c r="E838" s="219" t="s">
        <v>5055</v>
      </c>
      <c r="F838" s="85">
        <v>38</v>
      </c>
    </row>
    <row r="839" spans="1:6">
      <c r="A839" s="220">
        <v>2013</v>
      </c>
      <c r="B839" s="218" t="s">
        <v>2490</v>
      </c>
      <c r="C839" s="219" t="s">
        <v>31</v>
      </c>
      <c r="D839" s="219" t="s">
        <v>5052</v>
      </c>
      <c r="E839" s="219" t="s">
        <v>5055</v>
      </c>
      <c r="F839" s="85">
        <v>230</v>
      </c>
    </row>
    <row r="840" spans="1:6">
      <c r="A840" s="220">
        <v>2013</v>
      </c>
      <c r="B840" s="218" t="s">
        <v>2490</v>
      </c>
      <c r="C840" s="219" t="s">
        <v>52</v>
      </c>
      <c r="D840" s="219" t="s">
        <v>5052</v>
      </c>
      <c r="E840" s="219" t="s">
        <v>5055</v>
      </c>
      <c r="F840" s="85">
        <v>161</v>
      </c>
    </row>
    <row r="841" spans="1:6">
      <c r="A841" s="220">
        <v>2013</v>
      </c>
      <c r="B841" s="218" t="s">
        <v>2490</v>
      </c>
      <c r="C841" s="219" t="s">
        <v>72</v>
      </c>
      <c r="D841" s="219" t="s">
        <v>5052</v>
      </c>
      <c r="E841" s="219" t="s">
        <v>5055</v>
      </c>
      <c r="F841" s="85">
        <v>59</v>
      </c>
    </row>
    <row r="842" spans="1:6">
      <c r="A842" s="220">
        <v>2013</v>
      </c>
      <c r="B842" s="218" t="s">
        <v>2490</v>
      </c>
      <c r="C842" s="219" t="s">
        <v>83</v>
      </c>
      <c r="D842" s="219" t="s">
        <v>5052</v>
      </c>
      <c r="E842" s="219" t="s">
        <v>5055</v>
      </c>
      <c r="F842" s="85">
        <v>32</v>
      </c>
    </row>
    <row r="843" spans="1:6">
      <c r="A843" s="220">
        <v>2013</v>
      </c>
      <c r="B843" s="218" t="s">
        <v>2490</v>
      </c>
      <c r="C843" s="219" t="s">
        <v>93</v>
      </c>
      <c r="D843" s="219" t="s">
        <v>5052</v>
      </c>
      <c r="E843" s="219" t="s">
        <v>5055</v>
      </c>
      <c r="F843" s="85">
        <v>181</v>
      </c>
    </row>
    <row r="844" spans="1:6">
      <c r="A844" s="220">
        <v>2013</v>
      </c>
      <c r="B844" s="218" t="s">
        <v>2490</v>
      </c>
      <c r="C844" s="219" t="s">
        <v>102</v>
      </c>
      <c r="D844" s="219" t="s">
        <v>5052</v>
      </c>
      <c r="E844" s="219" t="s">
        <v>5055</v>
      </c>
      <c r="F844" s="85">
        <v>2</v>
      </c>
    </row>
    <row r="845" spans="1:6">
      <c r="A845" s="220">
        <v>2013</v>
      </c>
      <c r="B845" s="218" t="s">
        <v>2490</v>
      </c>
      <c r="C845" s="219" t="s">
        <v>105</v>
      </c>
      <c r="D845" s="219" t="s">
        <v>5052</v>
      </c>
      <c r="E845" s="219" t="s">
        <v>5055</v>
      </c>
      <c r="F845" s="85">
        <v>37</v>
      </c>
    </row>
    <row r="846" spans="1:6">
      <c r="A846" s="220">
        <v>2013</v>
      </c>
      <c r="B846" s="218" t="s">
        <v>2490</v>
      </c>
      <c r="C846" s="219" t="s">
        <v>114</v>
      </c>
      <c r="D846" s="219" t="s">
        <v>5052</v>
      </c>
      <c r="E846" s="219" t="s">
        <v>5055</v>
      </c>
      <c r="F846" s="85">
        <v>22</v>
      </c>
    </row>
    <row r="847" spans="1:6">
      <c r="A847" s="220">
        <v>2013</v>
      </c>
      <c r="B847" s="218" t="s">
        <v>2490</v>
      </c>
      <c r="C847" s="219" t="s">
        <v>121</v>
      </c>
      <c r="D847" s="219" t="s">
        <v>5052</v>
      </c>
      <c r="E847" s="219" t="s">
        <v>5055</v>
      </c>
      <c r="F847" s="85">
        <v>20</v>
      </c>
    </row>
    <row r="848" spans="1:6">
      <c r="A848" s="220">
        <v>2013</v>
      </c>
      <c r="B848" s="218" t="s">
        <v>2490</v>
      </c>
      <c r="C848" s="219" t="s">
        <v>126</v>
      </c>
      <c r="D848" s="219" t="s">
        <v>5052</v>
      </c>
      <c r="E848" s="219" t="s">
        <v>5055</v>
      </c>
      <c r="F848" s="85">
        <v>223</v>
      </c>
    </row>
    <row r="849" spans="1:6">
      <c r="A849" s="220">
        <v>2013</v>
      </c>
      <c r="B849" s="218" t="s">
        <v>2490</v>
      </c>
      <c r="C849" s="219" t="s">
        <v>145</v>
      </c>
      <c r="D849" s="219" t="s">
        <v>5052</v>
      </c>
      <c r="E849" s="219" t="s">
        <v>5055</v>
      </c>
      <c r="F849" s="85">
        <v>14</v>
      </c>
    </row>
    <row r="850" spans="1:6">
      <c r="A850" s="220">
        <v>2013</v>
      </c>
      <c r="B850" s="218" t="s">
        <v>2490</v>
      </c>
      <c r="C850" s="219" t="s">
        <v>191</v>
      </c>
      <c r="D850" s="219" t="s">
        <v>5052</v>
      </c>
      <c r="E850" s="219" t="s">
        <v>5055</v>
      </c>
      <c r="F850" s="85">
        <v>24</v>
      </c>
    </row>
    <row r="851" spans="1:6">
      <c r="A851" s="220">
        <v>2013</v>
      </c>
      <c r="B851" s="218" t="s">
        <v>2490</v>
      </c>
      <c r="C851" s="219" t="s">
        <v>195</v>
      </c>
      <c r="D851" s="219" t="s">
        <v>5052</v>
      </c>
      <c r="E851" s="219" t="s">
        <v>5055</v>
      </c>
      <c r="F851" s="85">
        <v>7</v>
      </c>
    </row>
    <row r="852" spans="1:6">
      <c r="A852" s="220">
        <v>2013</v>
      </c>
      <c r="B852" s="218" t="s">
        <v>2490</v>
      </c>
      <c r="C852" s="219" t="s">
        <v>200</v>
      </c>
      <c r="D852" s="219" t="s">
        <v>5052</v>
      </c>
      <c r="E852" s="219" t="s">
        <v>5055</v>
      </c>
      <c r="F852" s="85">
        <v>6</v>
      </c>
    </row>
    <row r="853" spans="1:6">
      <c r="A853" s="220">
        <v>2013</v>
      </c>
      <c r="B853" s="221" t="s">
        <v>644</v>
      </c>
      <c r="C853" s="219" t="s">
        <v>213</v>
      </c>
      <c r="D853" s="219" t="s">
        <v>5052</v>
      </c>
      <c r="E853" s="219" t="s">
        <v>5055</v>
      </c>
      <c r="F853" s="85">
        <v>45</v>
      </c>
    </row>
    <row r="854" spans="1:6">
      <c r="A854" s="220">
        <v>2013</v>
      </c>
      <c r="B854" s="221" t="s">
        <v>644</v>
      </c>
      <c r="C854" s="219" t="s">
        <v>31</v>
      </c>
      <c r="D854" s="219" t="s">
        <v>5052</v>
      </c>
      <c r="E854" s="219" t="s">
        <v>5055</v>
      </c>
      <c r="F854" s="85">
        <v>65</v>
      </c>
    </row>
    <row r="855" spans="1:6">
      <c r="A855" s="220">
        <v>2013</v>
      </c>
      <c r="B855" s="221" t="s">
        <v>644</v>
      </c>
      <c r="C855" s="219" t="s">
        <v>214</v>
      </c>
      <c r="D855" s="219" t="s">
        <v>5052</v>
      </c>
      <c r="E855" s="219" t="s">
        <v>5055</v>
      </c>
      <c r="F855" s="85">
        <v>131</v>
      </c>
    </row>
    <row r="856" spans="1:6">
      <c r="A856" s="220">
        <v>2013</v>
      </c>
      <c r="B856" s="221" t="s">
        <v>644</v>
      </c>
      <c r="C856" s="219" t="s">
        <v>126</v>
      </c>
      <c r="D856" s="219" t="s">
        <v>5052</v>
      </c>
      <c r="E856" s="219" t="s">
        <v>5055</v>
      </c>
      <c r="F856" s="85">
        <v>76</v>
      </c>
    </row>
    <row r="857" spans="1:6">
      <c r="A857" s="223">
        <v>2014</v>
      </c>
      <c r="B857" s="218" t="s">
        <v>2490</v>
      </c>
      <c r="C857" s="219" t="s">
        <v>5</v>
      </c>
      <c r="D857" s="219" t="s">
        <v>5052</v>
      </c>
      <c r="E857" s="219" t="s">
        <v>5055</v>
      </c>
      <c r="F857" s="85">
        <v>166</v>
      </c>
    </row>
    <row r="858" spans="1:6">
      <c r="A858" s="223">
        <v>2014</v>
      </c>
      <c r="B858" s="218" t="s">
        <v>2490</v>
      </c>
      <c r="C858" s="219" t="s">
        <v>12</v>
      </c>
      <c r="D858" s="219" t="s">
        <v>5052</v>
      </c>
      <c r="E858" s="219" t="s">
        <v>5055</v>
      </c>
      <c r="F858" s="85">
        <v>139</v>
      </c>
    </row>
    <row r="859" spans="1:6">
      <c r="A859" s="223">
        <v>2014</v>
      </c>
      <c r="B859" s="218" t="s">
        <v>2490</v>
      </c>
      <c r="C859" s="219" t="s">
        <v>18</v>
      </c>
      <c r="D859" s="219" t="s">
        <v>5052</v>
      </c>
      <c r="E859" s="219" t="s">
        <v>5055</v>
      </c>
      <c r="F859" s="85">
        <v>35</v>
      </c>
    </row>
    <row r="860" spans="1:6">
      <c r="A860" s="223">
        <v>2014</v>
      </c>
      <c r="B860" s="218" t="s">
        <v>2490</v>
      </c>
      <c r="C860" s="219" t="s">
        <v>31</v>
      </c>
      <c r="D860" s="219" t="s">
        <v>5052</v>
      </c>
      <c r="E860" s="219" t="s">
        <v>5055</v>
      </c>
      <c r="F860" s="85">
        <v>182</v>
      </c>
    </row>
    <row r="861" spans="1:6">
      <c r="A861" s="223">
        <v>2014</v>
      </c>
      <c r="B861" s="218" t="s">
        <v>2490</v>
      </c>
      <c r="C861" s="219" t="s">
        <v>52</v>
      </c>
      <c r="D861" s="219" t="s">
        <v>5052</v>
      </c>
      <c r="E861" s="219" t="s">
        <v>5055</v>
      </c>
      <c r="F861" s="85">
        <v>151</v>
      </c>
    </row>
    <row r="862" spans="1:6">
      <c r="A862" s="223">
        <v>2014</v>
      </c>
      <c r="B862" s="218" t="s">
        <v>2490</v>
      </c>
      <c r="C862" s="219" t="s">
        <v>72</v>
      </c>
      <c r="D862" s="219" t="s">
        <v>5052</v>
      </c>
      <c r="E862" s="219" t="s">
        <v>5055</v>
      </c>
      <c r="F862" s="85">
        <v>68</v>
      </c>
    </row>
    <row r="863" spans="1:6">
      <c r="A863" s="223">
        <v>2014</v>
      </c>
      <c r="B863" s="218" t="s">
        <v>2490</v>
      </c>
      <c r="C863" s="219" t="s">
        <v>83</v>
      </c>
      <c r="D863" s="219" t="s">
        <v>5052</v>
      </c>
      <c r="E863" s="219" t="s">
        <v>5055</v>
      </c>
      <c r="F863" s="85">
        <v>33</v>
      </c>
    </row>
    <row r="864" spans="1:6">
      <c r="A864" s="223">
        <v>2014</v>
      </c>
      <c r="B864" s="218" t="s">
        <v>2490</v>
      </c>
      <c r="C864" s="219" t="s">
        <v>93</v>
      </c>
      <c r="D864" s="219" t="s">
        <v>5052</v>
      </c>
      <c r="E864" s="219" t="s">
        <v>5055</v>
      </c>
      <c r="F864" s="85">
        <v>168</v>
      </c>
    </row>
    <row r="865" spans="1:6">
      <c r="A865" s="223">
        <v>2014</v>
      </c>
      <c r="B865" s="218" t="s">
        <v>2490</v>
      </c>
      <c r="C865" s="219" t="s">
        <v>102</v>
      </c>
      <c r="D865" s="219" t="s">
        <v>5052</v>
      </c>
      <c r="E865" s="219" t="s">
        <v>5055</v>
      </c>
      <c r="F865" s="85">
        <v>3</v>
      </c>
    </row>
    <row r="866" spans="1:6">
      <c r="A866" s="223">
        <v>2014</v>
      </c>
      <c r="B866" s="218" t="s">
        <v>2490</v>
      </c>
      <c r="C866" s="219" t="s">
        <v>105</v>
      </c>
      <c r="D866" s="219" t="s">
        <v>5052</v>
      </c>
      <c r="E866" s="219" t="s">
        <v>5055</v>
      </c>
      <c r="F866" s="85">
        <v>40</v>
      </c>
    </row>
    <row r="867" spans="1:6">
      <c r="A867" s="223">
        <v>2014</v>
      </c>
      <c r="B867" s="218" t="s">
        <v>2490</v>
      </c>
      <c r="C867" s="219" t="s">
        <v>114</v>
      </c>
      <c r="D867" s="219" t="s">
        <v>5052</v>
      </c>
      <c r="E867" s="219" t="s">
        <v>5055</v>
      </c>
      <c r="F867" s="85">
        <v>7</v>
      </c>
    </row>
    <row r="868" spans="1:6">
      <c r="A868" s="223">
        <v>2014</v>
      </c>
      <c r="B868" s="218" t="s">
        <v>2490</v>
      </c>
      <c r="C868" s="219" t="s">
        <v>121</v>
      </c>
      <c r="D868" s="219" t="s">
        <v>5052</v>
      </c>
      <c r="E868" s="219" t="s">
        <v>5055</v>
      </c>
      <c r="F868" s="85">
        <v>17</v>
      </c>
    </row>
    <row r="869" spans="1:6">
      <c r="A869" s="223">
        <v>2014</v>
      </c>
      <c r="B869" s="218" t="s">
        <v>2490</v>
      </c>
      <c r="C869" s="219" t="s">
        <v>126</v>
      </c>
      <c r="D869" s="219" t="s">
        <v>5052</v>
      </c>
      <c r="E869" s="219" t="s">
        <v>5055</v>
      </c>
      <c r="F869" s="85">
        <v>211</v>
      </c>
    </row>
    <row r="870" spans="1:6">
      <c r="A870" s="223">
        <v>2014</v>
      </c>
      <c r="B870" s="218" t="s">
        <v>2490</v>
      </c>
      <c r="C870" s="219" t="s">
        <v>145</v>
      </c>
      <c r="D870" s="219" t="s">
        <v>5052</v>
      </c>
      <c r="E870" s="219" t="s">
        <v>5055</v>
      </c>
      <c r="F870" s="85">
        <v>15</v>
      </c>
    </row>
    <row r="871" spans="1:6">
      <c r="A871" s="223">
        <v>2014</v>
      </c>
      <c r="B871" s="218" t="s">
        <v>2490</v>
      </c>
      <c r="C871" s="219" t="s">
        <v>191</v>
      </c>
      <c r="D871" s="219" t="s">
        <v>5052</v>
      </c>
      <c r="E871" s="219" t="s">
        <v>5055</v>
      </c>
      <c r="F871" s="85">
        <v>20</v>
      </c>
    </row>
    <row r="872" spans="1:6">
      <c r="A872" s="223">
        <v>2014</v>
      </c>
      <c r="B872" s="218" t="s">
        <v>2490</v>
      </c>
      <c r="C872" s="219" t="s">
        <v>195</v>
      </c>
      <c r="D872" s="219" t="s">
        <v>5052</v>
      </c>
      <c r="E872" s="219" t="s">
        <v>5055</v>
      </c>
      <c r="F872" s="85">
        <v>7</v>
      </c>
    </row>
    <row r="873" spans="1:6">
      <c r="A873" s="223">
        <v>2014</v>
      </c>
      <c r="B873" s="218" t="s">
        <v>2490</v>
      </c>
      <c r="C873" s="219" t="s">
        <v>200</v>
      </c>
      <c r="D873" s="219" t="s">
        <v>5052</v>
      </c>
      <c r="E873" s="219" t="s">
        <v>5055</v>
      </c>
      <c r="F873" s="85">
        <v>3</v>
      </c>
    </row>
    <row r="874" spans="1:6">
      <c r="A874" s="223">
        <v>2014</v>
      </c>
      <c r="B874" s="221" t="s">
        <v>644</v>
      </c>
      <c r="C874" s="219" t="s">
        <v>213</v>
      </c>
      <c r="D874" s="219" t="s">
        <v>5052</v>
      </c>
      <c r="E874" s="219" t="s">
        <v>5055</v>
      </c>
      <c r="F874" s="85">
        <v>96</v>
      </c>
    </row>
    <row r="875" spans="1:6">
      <c r="A875" s="223">
        <v>2014</v>
      </c>
      <c r="B875" s="221" t="s">
        <v>644</v>
      </c>
      <c r="C875" s="219" t="s">
        <v>31</v>
      </c>
      <c r="D875" s="219" t="s">
        <v>5052</v>
      </c>
      <c r="E875" s="219" t="s">
        <v>5055</v>
      </c>
      <c r="F875" s="85">
        <v>68</v>
      </c>
    </row>
    <row r="876" spans="1:6">
      <c r="A876" s="223">
        <v>2014</v>
      </c>
      <c r="B876" s="221" t="s">
        <v>644</v>
      </c>
      <c r="C876" s="219" t="s">
        <v>214</v>
      </c>
      <c r="D876" s="219" t="s">
        <v>5052</v>
      </c>
      <c r="E876" s="219" t="s">
        <v>5055</v>
      </c>
      <c r="F876" s="85">
        <v>148</v>
      </c>
    </row>
    <row r="877" spans="1:6">
      <c r="A877" s="223">
        <v>2014</v>
      </c>
      <c r="B877" s="221" t="s">
        <v>644</v>
      </c>
      <c r="C877" s="219" t="s">
        <v>126</v>
      </c>
      <c r="D877" s="219" t="s">
        <v>5052</v>
      </c>
      <c r="E877" s="219" t="s">
        <v>5055</v>
      </c>
      <c r="F877" s="85">
        <v>79</v>
      </c>
    </row>
    <row r="878" spans="1:6">
      <c r="A878" s="220">
        <v>2015</v>
      </c>
      <c r="B878" s="218" t="s">
        <v>2490</v>
      </c>
      <c r="C878" s="219" t="s">
        <v>5</v>
      </c>
      <c r="D878" s="219" t="s">
        <v>5052</v>
      </c>
      <c r="E878" s="219" t="s">
        <v>5055</v>
      </c>
      <c r="F878" s="85">
        <v>162</v>
      </c>
    </row>
    <row r="879" spans="1:6">
      <c r="A879" s="220">
        <v>2015</v>
      </c>
      <c r="B879" s="218" t="s">
        <v>2490</v>
      </c>
      <c r="C879" s="219" t="s">
        <v>12</v>
      </c>
      <c r="D879" s="219" t="s">
        <v>5052</v>
      </c>
      <c r="E879" s="219" t="s">
        <v>5055</v>
      </c>
      <c r="F879" s="85">
        <v>138</v>
      </c>
    </row>
    <row r="880" spans="1:6">
      <c r="A880" s="220">
        <v>2015</v>
      </c>
      <c r="B880" s="218" t="s">
        <v>2490</v>
      </c>
      <c r="C880" s="219" t="s">
        <v>18</v>
      </c>
      <c r="D880" s="219" t="s">
        <v>5052</v>
      </c>
      <c r="E880" s="219" t="s">
        <v>5055</v>
      </c>
      <c r="F880" s="85">
        <v>45</v>
      </c>
    </row>
    <row r="881" spans="1:6">
      <c r="A881" s="220">
        <v>2015</v>
      </c>
      <c r="B881" s="218" t="s">
        <v>2490</v>
      </c>
      <c r="C881" s="219" t="s">
        <v>31</v>
      </c>
      <c r="D881" s="219" t="s">
        <v>5052</v>
      </c>
      <c r="E881" s="219" t="s">
        <v>5055</v>
      </c>
      <c r="F881" s="85">
        <v>217</v>
      </c>
    </row>
    <row r="882" spans="1:6">
      <c r="A882" s="220">
        <v>2015</v>
      </c>
      <c r="B882" s="218" t="s">
        <v>2490</v>
      </c>
      <c r="C882" s="219" t="s">
        <v>52</v>
      </c>
      <c r="D882" s="219" t="s">
        <v>5052</v>
      </c>
      <c r="E882" s="219" t="s">
        <v>5055</v>
      </c>
      <c r="F882" s="85">
        <v>170</v>
      </c>
    </row>
    <row r="883" spans="1:6">
      <c r="A883" s="220">
        <v>2015</v>
      </c>
      <c r="B883" s="218" t="s">
        <v>2490</v>
      </c>
      <c r="C883" s="219" t="s">
        <v>72</v>
      </c>
      <c r="D883" s="219" t="s">
        <v>5052</v>
      </c>
      <c r="E883" s="219" t="s">
        <v>5055</v>
      </c>
      <c r="F883" s="85">
        <v>60</v>
      </c>
    </row>
    <row r="884" spans="1:6">
      <c r="A884" s="220">
        <v>2015</v>
      </c>
      <c r="B884" s="218" t="s">
        <v>2490</v>
      </c>
      <c r="C884" s="219" t="s">
        <v>83</v>
      </c>
      <c r="D884" s="219" t="s">
        <v>5052</v>
      </c>
      <c r="E884" s="219" t="s">
        <v>5055</v>
      </c>
      <c r="F884" s="85">
        <v>32</v>
      </c>
    </row>
    <row r="885" spans="1:6">
      <c r="A885" s="220">
        <v>2015</v>
      </c>
      <c r="B885" s="218" t="s">
        <v>2490</v>
      </c>
      <c r="C885" s="219" t="s">
        <v>93</v>
      </c>
      <c r="D885" s="219" t="s">
        <v>5052</v>
      </c>
      <c r="E885" s="219" t="s">
        <v>5055</v>
      </c>
      <c r="F885" s="85">
        <v>168</v>
      </c>
    </row>
    <row r="886" spans="1:6">
      <c r="A886" s="220">
        <v>2015</v>
      </c>
      <c r="B886" s="218" t="s">
        <v>2490</v>
      </c>
      <c r="C886" s="219" t="s">
        <v>102</v>
      </c>
      <c r="D886" s="219" t="s">
        <v>5052</v>
      </c>
      <c r="E886" s="219" t="s">
        <v>5055</v>
      </c>
      <c r="F886" s="85">
        <v>3</v>
      </c>
    </row>
    <row r="887" spans="1:6">
      <c r="A887" s="220">
        <v>2015</v>
      </c>
      <c r="B887" s="218" t="s">
        <v>2490</v>
      </c>
      <c r="C887" s="219" t="s">
        <v>105</v>
      </c>
      <c r="D887" s="219" t="s">
        <v>5052</v>
      </c>
      <c r="E887" s="219" t="s">
        <v>5055</v>
      </c>
      <c r="F887" s="85">
        <v>51</v>
      </c>
    </row>
    <row r="888" spans="1:6">
      <c r="A888" s="220">
        <v>2015</v>
      </c>
      <c r="B888" s="218" t="s">
        <v>2490</v>
      </c>
      <c r="C888" s="219" t="s">
        <v>114</v>
      </c>
      <c r="D888" s="219" t="s">
        <v>5052</v>
      </c>
      <c r="E888" s="219" t="s">
        <v>5055</v>
      </c>
      <c r="F888" s="85">
        <v>8</v>
      </c>
    </row>
    <row r="889" spans="1:6">
      <c r="A889" s="220">
        <v>2015</v>
      </c>
      <c r="B889" s="218" t="s">
        <v>2490</v>
      </c>
      <c r="C889" s="219" t="s">
        <v>121</v>
      </c>
      <c r="D889" s="219" t="s">
        <v>5052</v>
      </c>
      <c r="E889" s="219" t="s">
        <v>5055</v>
      </c>
      <c r="F889" s="85">
        <v>18</v>
      </c>
    </row>
    <row r="890" spans="1:6">
      <c r="A890" s="220">
        <v>2015</v>
      </c>
      <c r="B890" s="218" t="s">
        <v>2490</v>
      </c>
      <c r="C890" s="219" t="s">
        <v>126</v>
      </c>
      <c r="D890" s="219" t="s">
        <v>5052</v>
      </c>
      <c r="E890" s="219" t="s">
        <v>5055</v>
      </c>
      <c r="F890" s="85">
        <v>212</v>
      </c>
    </row>
    <row r="891" spans="1:6">
      <c r="A891" s="220">
        <v>2015</v>
      </c>
      <c r="B891" s="218" t="s">
        <v>2490</v>
      </c>
      <c r="C891" s="219" t="s">
        <v>145</v>
      </c>
      <c r="D891" s="219" t="s">
        <v>5052</v>
      </c>
      <c r="E891" s="219" t="s">
        <v>5055</v>
      </c>
      <c r="F891" s="85">
        <v>15</v>
      </c>
    </row>
    <row r="892" spans="1:6">
      <c r="A892" s="220">
        <v>2015</v>
      </c>
      <c r="B892" s="218" t="s">
        <v>2490</v>
      </c>
      <c r="C892" s="219" t="s">
        <v>191</v>
      </c>
      <c r="D892" s="219" t="s">
        <v>5052</v>
      </c>
      <c r="E892" s="219" t="s">
        <v>5055</v>
      </c>
      <c r="F892" s="85">
        <v>23</v>
      </c>
    </row>
    <row r="893" spans="1:6">
      <c r="A893" s="220">
        <v>2015</v>
      </c>
      <c r="B893" s="218" t="s">
        <v>2490</v>
      </c>
      <c r="C893" s="219" t="s">
        <v>195</v>
      </c>
      <c r="D893" s="219" t="s">
        <v>5052</v>
      </c>
      <c r="E893" s="219" t="s">
        <v>5055</v>
      </c>
      <c r="F893" s="85">
        <v>7</v>
      </c>
    </row>
    <row r="894" spans="1:6">
      <c r="A894" s="220">
        <v>2015</v>
      </c>
      <c r="B894" s="218" t="s">
        <v>2490</v>
      </c>
      <c r="C894" s="219" t="s">
        <v>200</v>
      </c>
      <c r="D894" s="219" t="s">
        <v>5052</v>
      </c>
      <c r="E894" s="219" t="s">
        <v>5055</v>
      </c>
      <c r="F894" s="85">
        <v>3</v>
      </c>
    </row>
    <row r="895" spans="1:6">
      <c r="A895" s="220">
        <v>2015</v>
      </c>
      <c r="B895" s="221" t="s">
        <v>644</v>
      </c>
      <c r="C895" s="219" t="s">
        <v>213</v>
      </c>
      <c r="D895" s="219" t="s">
        <v>5052</v>
      </c>
      <c r="E895" s="219" t="s">
        <v>5055</v>
      </c>
      <c r="F895" s="85">
        <v>117</v>
      </c>
    </row>
    <row r="896" spans="1:6">
      <c r="A896" s="220">
        <v>2015</v>
      </c>
      <c r="B896" s="221" t="s">
        <v>644</v>
      </c>
      <c r="C896" s="219" t="s">
        <v>31</v>
      </c>
      <c r="D896" s="219" t="s">
        <v>5052</v>
      </c>
      <c r="E896" s="219" t="s">
        <v>5055</v>
      </c>
      <c r="F896" s="85">
        <v>58</v>
      </c>
    </row>
    <row r="897" spans="1:6">
      <c r="A897" s="220">
        <v>2015</v>
      </c>
      <c r="B897" s="221" t="s">
        <v>644</v>
      </c>
      <c r="C897" s="219" t="s">
        <v>214</v>
      </c>
      <c r="D897" s="219" t="s">
        <v>5052</v>
      </c>
      <c r="E897" s="219" t="s">
        <v>5055</v>
      </c>
      <c r="F897" s="85">
        <v>166</v>
      </c>
    </row>
    <row r="898" spans="1:6">
      <c r="A898" s="220">
        <v>2015</v>
      </c>
      <c r="B898" s="221" t="s">
        <v>644</v>
      </c>
      <c r="C898" s="219" t="s">
        <v>126</v>
      </c>
      <c r="D898" s="219" t="s">
        <v>5052</v>
      </c>
      <c r="E898" s="219" t="s">
        <v>5055</v>
      </c>
      <c r="F898" s="85">
        <v>92</v>
      </c>
    </row>
    <row r="899" spans="1:6">
      <c r="A899" s="223">
        <v>2016</v>
      </c>
      <c r="B899" s="218" t="s">
        <v>2490</v>
      </c>
      <c r="C899" s="219" t="s">
        <v>200</v>
      </c>
      <c r="D899" s="219" t="s">
        <v>5052</v>
      </c>
      <c r="E899" s="219" t="s">
        <v>5055</v>
      </c>
      <c r="F899" s="85">
        <v>1</v>
      </c>
    </row>
    <row r="900" spans="1:6">
      <c r="A900" s="223">
        <v>2016</v>
      </c>
      <c r="B900" s="218" t="s">
        <v>2490</v>
      </c>
      <c r="C900" s="219" t="s">
        <v>5</v>
      </c>
      <c r="D900" s="219" t="s">
        <v>5052</v>
      </c>
      <c r="E900" s="219" t="s">
        <v>5055</v>
      </c>
      <c r="F900" s="85">
        <v>69</v>
      </c>
    </row>
    <row r="901" spans="1:6">
      <c r="A901" s="223">
        <v>2016</v>
      </c>
      <c r="B901" s="218" t="s">
        <v>2490</v>
      </c>
      <c r="C901" s="219" t="s">
        <v>12</v>
      </c>
      <c r="D901" s="219" t="s">
        <v>5052</v>
      </c>
      <c r="E901" s="219" t="s">
        <v>5055</v>
      </c>
      <c r="F901" s="85">
        <v>94</v>
      </c>
    </row>
    <row r="902" spans="1:6">
      <c r="A902" s="223">
        <v>2016</v>
      </c>
      <c r="B902" s="218" t="s">
        <v>2490</v>
      </c>
      <c r="C902" s="219" t="s">
        <v>18</v>
      </c>
      <c r="D902" s="219" t="s">
        <v>5052</v>
      </c>
      <c r="E902" s="219" t="s">
        <v>5055</v>
      </c>
      <c r="F902" s="85">
        <v>46</v>
      </c>
    </row>
    <row r="903" spans="1:6">
      <c r="A903" s="223">
        <v>2016</v>
      </c>
      <c r="B903" s="218" t="s">
        <v>2490</v>
      </c>
      <c r="C903" s="219" t="s">
        <v>52</v>
      </c>
      <c r="D903" s="219" t="s">
        <v>5052</v>
      </c>
      <c r="E903" s="219" t="s">
        <v>5055</v>
      </c>
      <c r="F903" s="85">
        <v>71</v>
      </c>
    </row>
    <row r="904" spans="1:6">
      <c r="A904" s="223">
        <v>2016</v>
      </c>
      <c r="B904" s="218" t="s">
        <v>2490</v>
      </c>
      <c r="C904" s="219" t="s">
        <v>83</v>
      </c>
      <c r="D904" s="219" t="s">
        <v>5052</v>
      </c>
      <c r="E904" s="219" t="s">
        <v>5055</v>
      </c>
      <c r="F904" s="85">
        <v>26</v>
      </c>
    </row>
    <row r="905" spans="1:6">
      <c r="A905" s="223">
        <v>2016</v>
      </c>
      <c r="B905" s="218" t="s">
        <v>2490</v>
      </c>
      <c r="C905" s="219" t="s">
        <v>93</v>
      </c>
      <c r="D905" s="219" t="s">
        <v>5052</v>
      </c>
      <c r="E905" s="219" t="s">
        <v>5055</v>
      </c>
      <c r="F905" s="85">
        <v>149</v>
      </c>
    </row>
    <row r="906" spans="1:6">
      <c r="A906" s="223">
        <v>2016</v>
      </c>
      <c r="B906" s="218" t="s">
        <v>2490</v>
      </c>
      <c r="C906" s="219" t="s">
        <v>31</v>
      </c>
      <c r="D906" s="219" t="s">
        <v>5052</v>
      </c>
      <c r="E906" s="219" t="s">
        <v>5055</v>
      </c>
      <c r="F906" s="85">
        <v>89</v>
      </c>
    </row>
    <row r="907" spans="1:6">
      <c r="A907" s="223">
        <v>2016</v>
      </c>
      <c r="B907" s="218" t="s">
        <v>2490</v>
      </c>
      <c r="C907" s="219" t="s">
        <v>72</v>
      </c>
      <c r="D907" s="219" t="s">
        <v>5052</v>
      </c>
      <c r="E907" s="219" t="s">
        <v>5055</v>
      </c>
      <c r="F907" s="85">
        <v>35</v>
      </c>
    </row>
    <row r="908" spans="1:6">
      <c r="A908" s="223">
        <v>2016</v>
      </c>
      <c r="B908" s="218" t="s">
        <v>2490</v>
      </c>
      <c r="C908" s="219" t="s">
        <v>105</v>
      </c>
      <c r="D908" s="219" t="s">
        <v>5052</v>
      </c>
      <c r="E908" s="219" t="s">
        <v>5055</v>
      </c>
      <c r="F908" s="85">
        <v>27</v>
      </c>
    </row>
    <row r="909" spans="1:6">
      <c r="A909" s="223">
        <v>2016</v>
      </c>
      <c r="B909" s="218" t="s">
        <v>2490</v>
      </c>
      <c r="C909" s="219" t="s">
        <v>108</v>
      </c>
      <c r="D909" s="219" t="s">
        <v>5052</v>
      </c>
      <c r="E909" s="219" t="s">
        <v>5055</v>
      </c>
      <c r="F909" s="85">
        <v>3</v>
      </c>
    </row>
    <row r="910" spans="1:6">
      <c r="A910" s="223">
        <v>2016</v>
      </c>
      <c r="B910" s="218" t="s">
        <v>2490</v>
      </c>
      <c r="C910" s="219" t="s">
        <v>114</v>
      </c>
      <c r="D910" s="219" t="s">
        <v>5052</v>
      </c>
      <c r="E910" s="219" t="s">
        <v>5055</v>
      </c>
      <c r="F910" s="85">
        <v>11</v>
      </c>
    </row>
    <row r="911" spans="1:6">
      <c r="A911" s="223">
        <v>2016</v>
      </c>
      <c r="B911" s="218" t="s">
        <v>2490</v>
      </c>
      <c r="C911" s="219" t="s">
        <v>121</v>
      </c>
      <c r="D911" s="219" t="s">
        <v>5052</v>
      </c>
      <c r="E911" s="219" t="s">
        <v>5055</v>
      </c>
      <c r="F911" s="85">
        <v>14</v>
      </c>
    </row>
    <row r="912" spans="1:6">
      <c r="A912" s="223">
        <v>2016</v>
      </c>
      <c r="B912" s="218" t="s">
        <v>2490</v>
      </c>
      <c r="C912" s="219" t="s">
        <v>126</v>
      </c>
      <c r="D912" s="219" t="s">
        <v>5052</v>
      </c>
      <c r="E912" s="219" t="s">
        <v>5055</v>
      </c>
      <c r="F912" s="85">
        <v>51</v>
      </c>
    </row>
    <row r="913" spans="1:6">
      <c r="A913" s="223">
        <v>2016</v>
      </c>
      <c r="B913" s="218" t="s">
        <v>2490</v>
      </c>
      <c r="C913" s="219" t="s">
        <v>145</v>
      </c>
      <c r="D913" s="219" t="s">
        <v>5052</v>
      </c>
      <c r="E913" s="219" t="s">
        <v>5055</v>
      </c>
      <c r="F913" s="85">
        <v>8</v>
      </c>
    </row>
    <row r="914" spans="1:6">
      <c r="A914" s="223">
        <v>2016</v>
      </c>
      <c r="B914" s="218" t="s">
        <v>2490</v>
      </c>
      <c r="C914" s="219" t="s">
        <v>191</v>
      </c>
      <c r="D914" s="219" t="s">
        <v>5052</v>
      </c>
      <c r="E914" s="219" t="s">
        <v>5055</v>
      </c>
      <c r="F914" s="85">
        <v>34</v>
      </c>
    </row>
    <row r="915" spans="1:6">
      <c r="A915" s="223">
        <v>2016</v>
      </c>
      <c r="B915" s="218" t="s">
        <v>2490</v>
      </c>
      <c r="C915" s="219" t="s">
        <v>195</v>
      </c>
      <c r="D915" s="219" t="s">
        <v>5052</v>
      </c>
      <c r="E915" s="219" t="s">
        <v>5055</v>
      </c>
      <c r="F915" s="85">
        <v>4</v>
      </c>
    </row>
    <row r="916" spans="1:6">
      <c r="A916" s="223">
        <v>2016</v>
      </c>
      <c r="B916" s="221" t="s">
        <v>644</v>
      </c>
      <c r="C916" s="219" t="s">
        <v>213</v>
      </c>
      <c r="D916" s="219" t="s">
        <v>5052</v>
      </c>
      <c r="E916" s="219" t="s">
        <v>5055</v>
      </c>
      <c r="F916" s="85">
        <v>141</v>
      </c>
    </row>
    <row r="917" spans="1:6">
      <c r="A917" s="223">
        <v>2016</v>
      </c>
      <c r="B917" s="221" t="s">
        <v>644</v>
      </c>
      <c r="C917" s="219" t="s">
        <v>31</v>
      </c>
      <c r="D917" s="219" t="s">
        <v>5052</v>
      </c>
      <c r="E917" s="219" t="s">
        <v>5055</v>
      </c>
      <c r="F917" s="85">
        <v>62</v>
      </c>
    </row>
    <row r="918" spans="1:6">
      <c r="A918" s="223">
        <v>2016</v>
      </c>
      <c r="B918" s="221" t="s">
        <v>644</v>
      </c>
      <c r="C918" s="219" t="s">
        <v>214</v>
      </c>
      <c r="D918" s="219" t="s">
        <v>5052</v>
      </c>
      <c r="E918" s="219" t="s">
        <v>5055</v>
      </c>
      <c r="F918" s="85">
        <v>177</v>
      </c>
    </row>
    <row r="919" spans="1:6">
      <c r="A919" s="223">
        <v>2016</v>
      </c>
      <c r="B919" s="221" t="s">
        <v>644</v>
      </c>
      <c r="C919" s="219" t="s">
        <v>126</v>
      </c>
      <c r="D919" s="219" t="s">
        <v>5052</v>
      </c>
      <c r="E919" s="219" t="s">
        <v>5055</v>
      </c>
      <c r="F919" s="85">
        <v>102</v>
      </c>
    </row>
    <row r="920" spans="1:6">
      <c r="A920" s="220">
        <v>2017</v>
      </c>
      <c r="B920" s="218" t="s">
        <v>2490</v>
      </c>
      <c r="C920" s="219" t="s">
        <v>200</v>
      </c>
      <c r="D920" s="219" t="s">
        <v>5052</v>
      </c>
      <c r="E920" s="219" t="s">
        <v>5055</v>
      </c>
      <c r="F920" s="85">
        <v>5</v>
      </c>
    </row>
    <row r="921" spans="1:6">
      <c r="A921" s="220">
        <v>2017</v>
      </c>
      <c r="B921" s="218" t="s">
        <v>2490</v>
      </c>
      <c r="C921" s="219" t="s">
        <v>5</v>
      </c>
      <c r="D921" s="219" t="s">
        <v>5052</v>
      </c>
      <c r="E921" s="219" t="s">
        <v>5055</v>
      </c>
      <c r="F921" s="85">
        <v>159</v>
      </c>
    </row>
    <row r="922" spans="1:6">
      <c r="A922" s="220">
        <v>2017</v>
      </c>
      <c r="B922" s="218" t="s">
        <v>2490</v>
      </c>
      <c r="C922" s="219" t="s">
        <v>12</v>
      </c>
      <c r="D922" s="219" t="s">
        <v>5052</v>
      </c>
      <c r="E922" s="219" t="s">
        <v>5055</v>
      </c>
      <c r="F922" s="85">
        <v>142</v>
      </c>
    </row>
    <row r="923" spans="1:6">
      <c r="A923" s="220">
        <v>2017</v>
      </c>
      <c r="B923" s="218" t="s">
        <v>2490</v>
      </c>
      <c r="C923" s="219" t="s">
        <v>18</v>
      </c>
      <c r="D923" s="219" t="s">
        <v>5052</v>
      </c>
      <c r="E923" s="219" t="s">
        <v>5055</v>
      </c>
      <c r="F923" s="85">
        <v>48</v>
      </c>
    </row>
    <row r="924" spans="1:6">
      <c r="A924" s="220">
        <v>2017</v>
      </c>
      <c r="B924" s="218" t="s">
        <v>2490</v>
      </c>
      <c r="C924" s="219" t="s">
        <v>52</v>
      </c>
      <c r="D924" s="219" t="s">
        <v>5052</v>
      </c>
      <c r="E924" s="219" t="s">
        <v>5055</v>
      </c>
      <c r="F924" s="85">
        <v>197</v>
      </c>
    </row>
    <row r="925" spans="1:6">
      <c r="A925" s="220">
        <v>2017</v>
      </c>
      <c r="B925" s="218" t="s">
        <v>2490</v>
      </c>
      <c r="C925" s="219" t="s">
        <v>83</v>
      </c>
      <c r="D925" s="219" t="s">
        <v>5052</v>
      </c>
      <c r="E925" s="219" t="s">
        <v>5055</v>
      </c>
      <c r="F925" s="85">
        <v>32</v>
      </c>
    </row>
    <row r="926" spans="1:6">
      <c r="A926" s="220">
        <v>2017</v>
      </c>
      <c r="B926" s="218" t="s">
        <v>2490</v>
      </c>
      <c r="C926" s="219" t="s">
        <v>93</v>
      </c>
      <c r="D926" s="219" t="s">
        <v>5052</v>
      </c>
      <c r="E926" s="219" t="s">
        <v>5055</v>
      </c>
      <c r="F926" s="85">
        <v>165</v>
      </c>
    </row>
    <row r="927" spans="1:6">
      <c r="A927" s="220">
        <v>2017</v>
      </c>
      <c r="B927" s="218" t="s">
        <v>2490</v>
      </c>
      <c r="C927" s="219" t="s">
        <v>31</v>
      </c>
      <c r="D927" s="219" t="s">
        <v>5052</v>
      </c>
      <c r="E927" s="219" t="s">
        <v>5055</v>
      </c>
      <c r="F927" s="85">
        <v>220</v>
      </c>
    </row>
    <row r="928" spans="1:6">
      <c r="A928" s="220">
        <v>2017</v>
      </c>
      <c r="B928" s="218" t="s">
        <v>2490</v>
      </c>
      <c r="C928" s="219" t="s">
        <v>72</v>
      </c>
      <c r="D928" s="219" t="s">
        <v>5052</v>
      </c>
      <c r="E928" s="219" t="s">
        <v>5055</v>
      </c>
      <c r="F928" s="85">
        <v>64</v>
      </c>
    </row>
    <row r="929" spans="1:6">
      <c r="A929" s="220">
        <v>2017</v>
      </c>
      <c r="B929" s="218" t="s">
        <v>2490</v>
      </c>
      <c r="C929" s="219" t="s">
        <v>102</v>
      </c>
      <c r="D929" s="219" t="s">
        <v>5052</v>
      </c>
      <c r="E929" s="219" t="s">
        <v>5055</v>
      </c>
      <c r="F929" s="85">
        <v>6</v>
      </c>
    </row>
    <row r="930" spans="1:6">
      <c r="A930" s="220">
        <v>2017</v>
      </c>
      <c r="B930" s="218" t="s">
        <v>2490</v>
      </c>
      <c r="C930" s="219" t="s">
        <v>105</v>
      </c>
      <c r="D930" s="219" t="s">
        <v>5052</v>
      </c>
      <c r="E930" s="219" t="s">
        <v>5055</v>
      </c>
      <c r="F930" s="85">
        <v>47</v>
      </c>
    </row>
    <row r="931" spans="1:6">
      <c r="A931" s="220">
        <v>2017</v>
      </c>
      <c r="B931" s="218" t="s">
        <v>2490</v>
      </c>
      <c r="C931" s="219" t="s">
        <v>114</v>
      </c>
      <c r="D931" s="219" t="s">
        <v>5052</v>
      </c>
      <c r="E931" s="219" t="s">
        <v>5055</v>
      </c>
      <c r="F931" s="85">
        <v>10</v>
      </c>
    </row>
    <row r="932" spans="1:6">
      <c r="A932" s="220">
        <v>2017</v>
      </c>
      <c r="B932" s="218" t="s">
        <v>2490</v>
      </c>
      <c r="C932" s="219" t="s">
        <v>121</v>
      </c>
      <c r="D932" s="219" t="s">
        <v>5052</v>
      </c>
      <c r="E932" s="219" t="s">
        <v>5055</v>
      </c>
      <c r="F932" s="85">
        <v>17</v>
      </c>
    </row>
    <row r="933" spans="1:6">
      <c r="A933" s="220">
        <v>2017</v>
      </c>
      <c r="B933" s="218" t="s">
        <v>2490</v>
      </c>
      <c r="C933" s="219" t="s">
        <v>126</v>
      </c>
      <c r="D933" s="219" t="s">
        <v>5052</v>
      </c>
      <c r="E933" s="219" t="s">
        <v>5055</v>
      </c>
      <c r="F933" s="85">
        <v>219</v>
      </c>
    </row>
    <row r="934" spans="1:6">
      <c r="A934" s="220">
        <v>2017</v>
      </c>
      <c r="B934" s="218" t="s">
        <v>2490</v>
      </c>
      <c r="C934" s="219" t="s">
        <v>145</v>
      </c>
      <c r="D934" s="219" t="s">
        <v>5052</v>
      </c>
      <c r="E934" s="219" t="s">
        <v>5055</v>
      </c>
      <c r="F934" s="85">
        <v>19</v>
      </c>
    </row>
    <row r="935" spans="1:6">
      <c r="A935" s="220">
        <v>2017</v>
      </c>
      <c r="B935" s="218" t="s">
        <v>2490</v>
      </c>
      <c r="C935" s="219" t="s">
        <v>191</v>
      </c>
      <c r="D935" s="219" t="s">
        <v>5052</v>
      </c>
      <c r="E935" s="219" t="s">
        <v>5055</v>
      </c>
      <c r="F935" s="85">
        <v>20</v>
      </c>
    </row>
    <row r="936" spans="1:6">
      <c r="A936" s="220">
        <v>2017</v>
      </c>
      <c r="B936" s="218" t="s">
        <v>2490</v>
      </c>
      <c r="C936" s="219" t="s">
        <v>195</v>
      </c>
      <c r="D936" s="219" t="s">
        <v>5052</v>
      </c>
      <c r="E936" s="219" t="s">
        <v>5055</v>
      </c>
      <c r="F936" s="85">
        <v>14</v>
      </c>
    </row>
    <row r="937" spans="1:6">
      <c r="A937" s="220">
        <v>2017</v>
      </c>
      <c r="B937" s="221" t="s">
        <v>644</v>
      </c>
      <c r="C937" s="219" t="s">
        <v>213</v>
      </c>
      <c r="D937" s="219" t="s">
        <v>5052</v>
      </c>
      <c r="E937" s="219" t="s">
        <v>5055</v>
      </c>
      <c r="F937" s="85">
        <v>152</v>
      </c>
    </row>
    <row r="938" spans="1:6">
      <c r="A938" s="220">
        <v>2017</v>
      </c>
      <c r="B938" s="221" t="s">
        <v>644</v>
      </c>
      <c r="C938" s="219" t="s">
        <v>31</v>
      </c>
      <c r="D938" s="219" t="s">
        <v>5052</v>
      </c>
      <c r="E938" s="219" t="s">
        <v>5055</v>
      </c>
      <c r="F938" s="85">
        <v>50</v>
      </c>
    </row>
    <row r="939" spans="1:6">
      <c r="A939" s="220">
        <v>2017</v>
      </c>
      <c r="B939" s="221" t="s">
        <v>644</v>
      </c>
      <c r="C939" s="219" t="s">
        <v>214</v>
      </c>
      <c r="D939" s="219" t="s">
        <v>5052</v>
      </c>
      <c r="E939" s="219" t="s">
        <v>5055</v>
      </c>
      <c r="F939" s="85">
        <v>186</v>
      </c>
    </row>
    <row r="940" spans="1:6">
      <c r="A940" s="220">
        <v>2017</v>
      </c>
      <c r="B940" s="221" t="s">
        <v>644</v>
      </c>
      <c r="C940" s="219" t="s">
        <v>126</v>
      </c>
      <c r="D940" s="219" t="s">
        <v>5052</v>
      </c>
      <c r="E940" s="219" t="s">
        <v>5055</v>
      </c>
      <c r="F940" s="85">
        <v>91</v>
      </c>
    </row>
    <row r="941" spans="1:6">
      <c r="A941" s="223">
        <v>2018</v>
      </c>
      <c r="B941" s="218" t="s">
        <v>2490</v>
      </c>
      <c r="C941" s="219" t="s">
        <v>2010</v>
      </c>
      <c r="D941" s="219" t="s">
        <v>5052</v>
      </c>
      <c r="E941" s="219" t="s">
        <v>5054</v>
      </c>
      <c r="F941" s="85">
        <v>2</v>
      </c>
    </row>
    <row r="942" spans="1:6">
      <c r="A942" s="223">
        <v>2018</v>
      </c>
      <c r="B942" s="218" t="s">
        <v>2490</v>
      </c>
      <c r="C942" s="219" t="s">
        <v>2010</v>
      </c>
      <c r="D942" s="219" t="s">
        <v>5052</v>
      </c>
      <c r="E942" s="219" t="s">
        <v>5055</v>
      </c>
      <c r="F942" s="85">
        <v>5</v>
      </c>
    </row>
    <row r="943" spans="1:6">
      <c r="A943" s="223">
        <v>2018</v>
      </c>
      <c r="B943" s="218" t="s">
        <v>2490</v>
      </c>
      <c r="C943" s="219" t="s">
        <v>2010</v>
      </c>
      <c r="D943" s="219" t="s">
        <v>5051</v>
      </c>
      <c r="E943" s="219" t="s">
        <v>5054</v>
      </c>
      <c r="F943" s="85">
        <v>20</v>
      </c>
    </row>
    <row r="944" spans="1:6">
      <c r="A944" s="223">
        <v>2018</v>
      </c>
      <c r="B944" s="218" t="s">
        <v>2490</v>
      </c>
      <c r="C944" s="219" t="s">
        <v>2010</v>
      </c>
      <c r="D944" s="219" t="s">
        <v>5051</v>
      </c>
      <c r="E944" s="219" t="s">
        <v>5055</v>
      </c>
      <c r="F944" s="85">
        <v>13</v>
      </c>
    </row>
    <row r="945" spans="1:6">
      <c r="A945" s="223">
        <v>2018</v>
      </c>
      <c r="B945" s="218" t="s">
        <v>2490</v>
      </c>
      <c r="C945" s="219" t="s">
        <v>108</v>
      </c>
      <c r="D945" s="219" t="s">
        <v>5051</v>
      </c>
      <c r="E945" s="219" t="s">
        <v>5054</v>
      </c>
      <c r="F945" s="85">
        <v>22</v>
      </c>
    </row>
    <row r="946" spans="1:6">
      <c r="A946" s="223">
        <v>2018</v>
      </c>
      <c r="B946" s="218" t="s">
        <v>2490</v>
      </c>
      <c r="C946" s="219" t="s">
        <v>108</v>
      </c>
      <c r="D946" s="219" t="s">
        <v>5051</v>
      </c>
      <c r="E946" s="219" t="s">
        <v>5055</v>
      </c>
      <c r="F946" s="85">
        <v>1</v>
      </c>
    </row>
    <row r="947" spans="1:6">
      <c r="A947" s="223">
        <v>2018</v>
      </c>
      <c r="B947" s="218" t="s">
        <v>2490</v>
      </c>
      <c r="C947" s="219" t="s">
        <v>145</v>
      </c>
      <c r="D947" s="219" t="s">
        <v>5052</v>
      </c>
      <c r="E947" s="219" t="s">
        <v>5054</v>
      </c>
      <c r="F947" s="85">
        <v>12</v>
      </c>
    </row>
    <row r="948" spans="1:6">
      <c r="A948" s="223">
        <v>2018</v>
      </c>
      <c r="B948" s="218" t="s">
        <v>2490</v>
      </c>
      <c r="C948" s="219" t="s">
        <v>145</v>
      </c>
      <c r="D948" s="219" t="s">
        <v>5052</v>
      </c>
      <c r="E948" s="219" t="s">
        <v>5055</v>
      </c>
      <c r="F948" s="85">
        <v>16</v>
      </c>
    </row>
    <row r="949" spans="1:6">
      <c r="A949" s="223">
        <v>2018</v>
      </c>
      <c r="B949" s="218" t="s">
        <v>2490</v>
      </c>
      <c r="C949" s="219" t="s">
        <v>145</v>
      </c>
      <c r="D949" s="219" t="s">
        <v>5051</v>
      </c>
      <c r="E949" s="219" t="s">
        <v>5054</v>
      </c>
      <c r="F949" s="85">
        <v>95</v>
      </c>
    </row>
    <row r="950" spans="1:6">
      <c r="A950" s="223">
        <v>2018</v>
      </c>
      <c r="B950" s="218" t="s">
        <v>2490</v>
      </c>
      <c r="C950" s="219" t="s">
        <v>145</v>
      </c>
      <c r="D950" s="219" t="s">
        <v>5051</v>
      </c>
      <c r="E950" s="219" t="s">
        <v>5055</v>
      </c>
      <c r="F950" s="85">
        <v>147</v>
      </c>
    </row>
    <row r="951" spans="1:6">
      <c r="A951" s="223">
        <v>2018</v>
      </c>
      <c r="B951" s="218" t="s">
        <v>2490</v>
      </c>
      <c r="C951" s="219" t="s">
        <v>126</v>
      </c>
      <c r="D951" s="219" t="s">
        <v>5052</v>
      </c>
      <c r="E951" s="219" t="s">
        <v>5054</v>
      </c>
      <c r="F951" s="85">
        <v>63</v>
      </c>
    </row>
    <row r="952" spans="1:6">
      <c r="A952" s="223">
        <v>2018</v>
      </c>
      <c r="B952" s="218" t="s">
        <v>2490</v>
      </c>
      <c r="C952" s="219" t="s">
        <v>126</v>
      </c>
      <c r="D952" s="219" t="s">
        <v>5052</v>
      </c>
      <c r="E952" s="219" t="s">
        <v>5055</v>
      </c>
      <c r="F952" s="85">
        <v>228</v>
      </c>
    </row>
    <row r="953" spans="1:6">
      <c r="A953" s="223">
        <v>2018</v>
      </c>
      <c r="B953" s="218" t="s">
        <v>2490</v>
      </c>
      <c r="C953" s="219" t="s">
        <v>126</v>
      </c>
      <c r="D953" s="219" t="s">
        <v>5051</v>
      </c>
      <c r="E953" s="219" t="s">
        <v>5054</v>
      </c>
      <c r="F953" s="85">
        <v>19</v>
      </c>
    </row>
    <row r="954" spans="1:6">
      <c r="A954" s="223">
        <v>2018</v>
      </c>
      <c r="B954" s="218" t="s">
        <v>2490</v>
      </c>
      <c r="C954" s="219" t="s">
        <v>126</v>
      </c>
      <c r="D954" s="219" t="s">
        <v>5051</v>
      </c>
      <c r="E954" s="219" t="s">
        <v>5055</v>
      </c>
      <c r="F954" s="85">
        <v>78</v>
      </c>
    </row>
    <row r="955" spans="1:6">
      <c r="A955" s="223">
        <v>2018</v>
      </c>
      <c r="B955" s="218" t="s">
        <v>2490</v>
      </c>
      <c r="C955" s="219" t="s">
        <v>83</v>
      </c>
      <c r="D955" s="219" t="s">
        <v>5052</v>
      </c>
      <c r="E955" s="219" t="s">
        <v>5054</v>
      </c>
      <c r="F955" s="85">
        <v>25</v>
      </c>
    </row>
    <row r="956" spans="1:6">
      <c r="A956" s="223">
        <v>2018</v>
      </c>
      <c r="B956" s="218" t="s">
        <v>2490</v>
      </c>
      <c r="C956" s="219" t="s">
        <v>83</v>
      </c>
      <c r="D956" s="219" t="s">
        <v>5052</v>
      </c>
      <c r="E956" s="219" t="s">
        <v>5055</v>
      </c>
      <c r="F956" s="85">
        <v>35</v>
      </c>
    </row>
    <row r="957" spans="1:6">
      <c r="A957" s="223">
        <v>2018</v>
      </c>
      <c r="B957" s="218" t="s">
        <v>2490</v>
      </c>
      <c r="C957" s="219" t="s">
        <v>83</v>
      </c>
      <c r="D957" s="219" t="s">
        <v>5051</v>
      </c>
      <c r="E957" s="219" t="s">
        <v>5054</v>
      </c>
      <c r="F957" s="85">
        <v>18</v>
      </c>
    </row>
    <row r="958" spans="1:6">
      <c r="A958" s="223">
        <v>2018</v>
      </c>
      <c r="B958" s="218" t="s">
        <v>2490</v>
      </c>
      <c r="C958" s="219" t="s">
        <v>83</v>
      </c>
      <c r="D958" s="219" t="s">
        <v>5051</v>
      </c>
      <c r="E958" s="219" t="s">
        <v>5055</v>
      </c>
      <c r="F958" s="85">
        <v>33</v>
      </c>
    </row>
    <row r="959" spans="1:6">
      <c r="A959" s="223">
        <v>2018</v>
      </c>
      <c r="B959" s="218" t="s">
        <v>2490</v>
      </c>
      <c r="C959" s="219" t="s">
        <v>31</v>
      </c>
      <c r="D959" s="219" t="s">
        <v>5052</v>
      </c>
      <c r="E959" s="219" t="s">
        <v>5054</v>
      </c>
      <c r="F959" s="85">
        <v>85</v>
      </c>
    </row>
    <row r="960" spans="1:6">
      <c r="A960" s="223">
        <v>2018</v>
      </c>
      <c r="B960" s="218" t="s">
        <v>2490</v>
      </c>
      <c r="C960" s="219" t="s">
        <v>31</v>
      </c>
      <c r="D960" s="219" t="s">
        <v>5052</v>
      </c>
      <c r="E960" s="219" t="s">
        <v>5055</v>
      </c>
      <c r="F960" s="85">
        <v>202</v>
      </c>
    </row>
    <row r="961" spans="1:6">
      <c r="A961" s="223">
        <v>2018</v>
      </c>
      <c r="B961" s="218" t="s">
        <v>2490</v>
      </c>
      <c r="C961" s="219" t="s">
        <v>31</v>
      </c>
      <c r="D961" s="219" t="s">
        <v>5051</v>
      </c>
      <c r="E961" s="219" t="s">
        <v>5054</v>
      </c>
      <c r="F961" s="85">
        <v>26</v>
      </c>
    </row>
    <row r="962" spans="1:6">
      <c r="A962" s="223">
        <v>2018</v>
      </c>
      <c r="B962" s="218" t="s">
        <v>2490</v>
      </c>
      <c r="C962" s="219" t="s">
        <v>31</v>
      </c>
      <c r="D962" s="219" t="s">
        <v>5051</v>
      </c>
      <c r="E962" s="219" t="s">
        <v>5055</v>
      </c>
      <c r="F962" s="85">
        <v>46</v>
      </c>
    </row>
    <row r="963" spans="1:6">
      <c r="A963" s="223">
        <v>2018</v>
      </c>
      <c r="B963" s="218" t="s">
        <v>2490</v>
      </c>
      <c r="C963" s="219" t="s">
        <v>18</v>
      </c>
      <c r="D963" s="219" t="s">
        <v>5052</v>
      </c>
      <c r="E963" s="219" t="s">
        <v>5054</v>
      </c>
      <c r="F963" s="85">
        <v>56</v>
      </c>
    </row>
    <row r="964" spans="1:6">
      <c r="A964" s="223">
        <v>2018</v>
      </c>
      <c r="B964" s="218" t="s">
        <v>2490</v>
      </c>
      <c r="C964" s="219" t="s">
        <v>18</v>
      </c>
      <c r="D964" s="219" t="s">
        <v>5052</v>
      </c>
      <c r="E964" s="219" t="s">
        <v>5055</v>
      </c>
      <c r="F964" s="85">
        <v>47</v>
      </c>
    </row>
    <row r="965" spans="1:6">
      <c r="A965" s="223">
        <v>2018</v>
      </c>
      <c r="B965" s="218" t="s">
        <v>2490</v>
      </c>
      <c r="C965" s="219" t="s">
        <v>18</v>
      </c>
      <c r="D965" s="219" t="s">
        <v>5051</v>
      </c>
      <c r="E965" s="219" t="s">
        <v>5054</v>
      </c>
      <c r="F965" s="85">
        <v>78</v>
      </c>
    </row>
    <row r="966" spans="1:6">
      <c r="A966" s="223">
        <v>2018</v>
      </c>
      <c r="B966" s="218" t="s">
        <v>2490</v>
      </c>
      <c r="C966" s="219" t="s">
        <v>18</v>
      </c>
      <c r="D966" s="219" t="s">
        <v>5051</v>
      </c>
      <c r="E966" s="219" t="s">
        <v>5055</v>
      </c>
      <c r="F966" s="85">
        <v>76</v>
      </c>
    </row>
    <row r="967" spans="1:6">
      <c r="A967" s="223">
        <v>2018</v>
      </c>
      <c r="B967" s="218" t="s">
        <v>2490</v>
      </c>
      <c r="C967" s="219" t="s">
        <v>5</v>
      </c>
      <c r="D967" s="219" t="s">
        <v>5052</v>
      </c>
      <c r="E967" s="219" t="s">
        <v>5054</v>
      </c>
      <c r="F967" s="85">
        <v>69</v>
      </c>
    </row>
    <row r="968" spans="1:6">
      <c r="A968" s="223">
        <v>2018</v>
      </c>
      <c r="B968" s="218" t="s">
        <v>2490</v>
      </c>
      <c r="C968" s="219" t="s">
        <v>5</v>
      </c>
      <c r="D968" s="219" t="s">
        <v>5052</v>
      </c>
      <c r="E968" s="219" t="s">
        <v>5055</v>
      </c>
      <c r="F968" s="85">
        <v>156</v>
      </c>
    </row>
    <row r="969" spans="1:6">
      <c r="A969" s="223">
        <v>2018</v>
      </c>
      <c r="B969" s="218" t="s">
        <v>2490</v>
      </c>
      <c r="C969" s="219" t="s">
        <v>5</v>
      </c>
      <c r="D969" s="219" t="s">
        <v>5051</v>
      </c>
      <c r="E969" s="219" t="s">
        <v>5054</v>
      </c>
      <c r="F969" s="85">
        <v>26</v>
      </c>
    </row>
    <row r="970" spans="1:6">
      <c r="A970" s="223">
        <v>2018</v>
      </c>
      <c r="B970" s="218" t="s">
        <v>2490</v>
      </c>
      <c r="C970" s="219" t="s">
        <v>5</v>
      </c>
      <c r="D970" s="219" t="s">
        <v>5051</v>
      </c>
      <c r="E970" s="219" t="s">
        <v>5055</v>
      </c>
      <c r="F970" s="85">
        <v>34</v>
      </c>
    </row>
    <row r="971" spans="1:6">
      <c r="A971" s="223">
        <v>2018</v>
      </c>
      <c r="B971" s="218" t="s">
        <v>2490</v>
      </c>
      <c r="C971" s="219" t="s">
        <v>121</v>
      </c>
      <c r="D971" s="219" t="s">
        <v>5052</v>
      </c>
      <c r="E971" s="219" t="s">
        <v>5054</v>
      </c>
      <c r="F971" s="85">
        <v>13</v>
      </c>
    </row>
    <row r="972" spans="1:6">
      <c r="A972" s="223">
        <v>2018</v>
      </c>
      <c r="B972" s="218" t="s">
        <v>2490</v>
      </c>
      <c r="C972" s="219" t="s">
        <v>121</v>
      </c>
      <c r="D972" s="219" t="s">
        <v>5052</v>
      </c>
      <c r="E972" s="219" t="s">
        <v>5055</v>
      </c>
      <c r="F972" s="85">
        <v>16</v>
      </c>
    </row>
    <row r="973" spans="1:6">
      <c r="A973" s="223">
        <v>2018</v>
      </c>
      <c r="B973" s="218" t="s">
        <v>2490</v>
      </c>
      <c r="C973" s="219" t="s">
        <v>121</v>
      </c>
      <c r="D973" s="219" t="s">
        <v>5051</v>
      </c>
      <c r="E973" s="219" t="s">
        <v>5054</v>
      </c>
      <c r="F973" s="85">
        <v>5</v>
      </c>
    </row>
    <row r="974" spans="1:6">
      <c r="A974" s="223">
        <v>2018</v>
      </c>
      <c r="B974" s="218" t="s">
        <v>2490</v>
      </c>
      <c r="C974" s="219" t="s">
        <v>121</v>
      </c>
      <c r="D974" s="219" t="s">
        <v>5051</v>
      </c>
      <c r="E974" s="219" t="s">
        <v>5055</v>
      </c>
      <c r="F974" s="85">
        <v>19</v>
      </c>
    </row>
    <row r="975" spans="1:6">
      <c r="A975" s="223">
        <v>2018</v>
      </c>
      <c r="B975" s="218" t="s">
        <v>2490</v>
      </c>
      <c r="C975" s="219" t="s">
        <v>93</v>
      </c>
      <c r="D975" s="219" t="s">
        <v>5052</v>
      </c>
      <c r="E975" s="219" t="s">
        <v>5054</v>
      </c>
      <c r="F975" s="85">
        <v>161</v>
      </c>
    </row>
    <row r="976" spans="1:6">
      <c r="A976" s="223">
        <v>2018</v>
      </c>
      <c r="B976" s="218" t="s">
        <v>2490</v>
      </c>
      <c r="C976" s="219" t="s">
        <v>93</v>
      </c>
      <c r="D976" s="219" t="s">
        <v>5052</v>
      </c>
      <c r="E976" s="219" t="s">
        <v>5055</v>
      </c>
      <c r="F976" s="85">
        <v>175</v>
      </c>
    </row>
    <row r="977" spans="1:6">
      <c r="A977" s="223">
        <v>2018</v>
      </c>
      <c r="B977" s="218" t="s">
        <v>2490</v>
      </c>
      <c r="C977" s="219" t="s">
        <v>93</v>
      </c>
      <c r="D977" s="219" t="s">
        <v>5051</v>
      </c>
      <c r="E977" s="219" t="s">
        <v>5054</v>
      </c>
      <c r="F977" s="85">
        <v>34</v>
      </c>
    </row>
    <row r="978" spans="1:6">
      <c r="A978" s="223">
        <v>2018</v>
      </c>
      <c r="B978" s="218" t="s">
        <v>2490</v>
      </c>
      <c r="C978" s="219" t="s">
        <v>93</v>
      </c>
      <c r="D978" s="219" t="s">
        <v>5051</v>
      </c>
      <c r="E978" s="219" t="s">
        <v>5055</v>
      </c>
      <c r="F978" s="85">
        <v>25</v>
      </c>
    </row>
    <row r="979" spans="1:6">
      <c r="A979" s="223">
        <v>2018</v>
      </c>
      <c r="B979" s="218" t="s">
        <v>2490</v>
      </c>
      <c r="C979" s="219" t="s">
        <v>52</v>
      </c>
      <c r="D979" s="219" t="s">
        <v>5052</v>
      </c>
      <c r="E979" s="219" t="s">
        <v>5054</v>
      </c>
      <c r="F979" s="85">
        <v>82</v>
      </c>
    </row>
    <row r="980" spans="1:6">
      <c r="A980" s="223">
        <v>2018</v>
      </c>
      <c r="B980" s="218" t="s">
        <v>2490</v>
      </c>
      <c r="C980" s="219" t="s">
        <v>52</v>
      </c>
      <c r="D980" s="219" t="s">
        <v>5052</v>
      </c>
      <c r="E980" s="219" t="s">
        <v>5055</v>
      </c>
      <c r="F980" s="85">
        <v>207</v>
      </c>
    </row>
    <row r="981" spans="1:6">
      <c r="A981" s="223">
        <v>2018</v>
      </c>
      <c r="B981" s="218" t="s">
        <v>2490</v>
      </c>
      <c r="C981" s="219" t="s">
        <v>52</v>
      </c>
      <c r="D981" s="219" t="s">
        <v>5051</v>
      </c>
      <c r="E981" s="219" t="s">
        <v>5054</v>
      </c>
      <c r="F981" s="85">
        <v>13</v>
      </c>
    </row>
    <row r="982" spans="1:6">
      <c r="A982" s="223">
        <v>2018</v>
      </c>
      <c r="B982" s="218" t="s">
        <v>2490</v>
      </c>
      <c r="C982" s="219" t="s">
        <v>52</v>
      </c>
      <c r="D982" s="219" t="s">
        <v>5051</v>
      </c>
      <c r="E982" s="219" t="s">
        <v>5055</v>
      </c>
      <c r="F982" s="85">
        <v>36</v>
      </c>
    </row>
    <row r="983" spans="1:6">
      <c r="A983" s="223">
        <v>2018</v>
      </c>
      <c r="B983" s="218" t="s">
        <v>2490</v>
      </c>
      <c r="C983" s="219" t="s">
        <v>195</v>
      </c>
      <c r="D983" s="219" t="s">
        <v>5052</v>
      </c>
      <c r="E983" s="219" t="s">
        <v>5054</v>
      </c>
      <c r="F983" s="85">
        <v>5</v>
      </c>
    </row>
    <row r="984" spans="1:6">
      <c r="A984" s="223">
        <v>2018</v>
      </c>
      <c r="B984" s="218" t="s">
        <v>2490</v>
      </c>
      <c r="C984" s="219" t="s">
        <v>195</v>
      </c>
      <c r="D984" s="219" t="s">
        <v>5052</v>
      </c>
      <c r="E984" s="219" t="s">
        <v>5055</v>
      </c>
      <c r="F984" s="85">
        <v>7</v>
      </c>
    </row>
    <row r="985" spans="1:6">
      <c r="A985" s="223">
        <v>2018</v>
      </c>
      <c r="B985" s="218" t="s">
        <v>2490</v>
      </c>
      <c r="C985" s="219" t="s">
        <v>195</v>
      </c>
      <c r="D985" s="219" t="s">
        <v>5051</v>
      </c>
      <c r="E985" s="219" t="s">
        <v>5054</v>
      </c>
      <c r="F985" s="85">
        <v>11</v>
      </c>
    </row>
    <row r="986" spans="1:6">
      <c r="A986" s="223">
        <v>2018</v>
      </c>
      <c r="B986" s="218" t="s">
        <v>2490</v>
      </c>
      <c r="C986" s="219" t="s">
        <v>195</v>
      </c>
      <c r="D986" s="219" t="s">
        <v>5051</v>
      </c>
      <c r="E986" s="219" t="s">
        <v>5055</v>
      </c>
      <c r="F986" s="85">
        <v>55</v>
      </c>
    </row>
    <row r="987" spans="1:6">
      <c r="A987" s="223">
        <v>2018</v>
      </c>
      <c r="B987" s="218" t="s">
        <v>2490</v>
      </c>
      <c r="C987" s="219" t="s">
        <v>191</v>
      </c>
      <c r="D987" s="219" t="s">
        <v>5052</v>
      </c>
      <c r="E987" s="219" t="s">
        <v>5054</v>
      </c>
      <c r="F987" s="85">
        <v>48</v>
      </c>
    </row>
    <row r="988" spans="1:6">
      <c r="A988" s="223">
        <v>2018</v>
      </c>
      <c r="B988" s="218" t="s">
        <v>2490</v>
      </c>
      <c r="C988" s="219" t="s">
        <v>191</v>
      </c>
      <c r="D988" s="219" t="s">
        <v>5052</v>
      </c>
      <c r="E988" s="219" t="s">
        <v>5055</v>
      </c>
      <c r="F988" s="85">
        <v>19</v>
      </c>
    </row>
    <row r="989" spans="1:6">
      <c r="A989" s="223">
        <v>2018</v>
      </c>
      <c r="B989" s="218" t="s">
        <v>2490</v>
      </c>
      <c r="C989" s="219" t="s">
        <v>191</v>
      </c>
      <c r="D989" s="219" t="s">
        <v>5051</v>
      </c>
      <c r="E989" s="219" t="s">
        <v>5054</v>
      </c>
      <c r="F989" s="85">
        <v>19</v>
      </c>
    </row>
    <row r="990" spans="1:6">
      <c r="A990" s="223">
        <v>2018</v>
      </c>
      <c r="B990" s="218" t="s">
        <v>2490</v>
      </c>
      <c r="C990" s="219" t="s">
        <v>191</v>
      </c>
      <c r="D990" s="219" t="s">
        <v>5051</v>
      </c>
      <c r="E990" s="219" t="s">
        <v>5055</v>
      </c>
      <c r="F990" s="85">
        <v>15</v>
      </c>
    </row>
    <row r="991" spans="1:6">
      <c r="A991" s="223">
        <v>2018</v>
      </c>
      <c r="B991" s="218" t="s">
        <v>2490</v>
      </c>
      <c r="C991" s="219" t="s">
        <v>12</v>
      </c>
      <c r="D991" s="219" t="s">
        <v>5052</v>
      </c>
      <c r="E991" s="219" t="s">
        <v>5054</v>
      </c>
      <c r="F991" s="85">
        <v>116</v>
      </c>
    </row>
    <row r="992" spans="1:6">
      <c r="A992" s="223">
        <v>2018</v>
      </c>
      <c r="B992" s="218" t="s">
        <v>2490</v>
      </c>
      <c r="C992" s="219" t="s">
        <v>12</v>
      </c>
      <c r="D992" s="219" t="s">
        <v>5052</v>
      </c>
      <c r="E992" s="219" t="s">
        <v>5055</v>
      </c>
      <c r="F992" s="85">
        <v>154</v>
      </c>
    </row>
    <row r="993" spans="1:6">
      <c r="A993" s="223">
        <v>2018</v>
      </c>
      <c r="B993" s="218" t="s">
        <v>2490</v>
      </c>
      <c r="C993" s="219" t="s">
        <v>12</v>
      </c>
      <c r="D993" s="219" t="s">
        <v>5051</v>
      </c>
      <c r="E993" s="219" t="s">
        <v>5054</v>
      </c>
      <c r="F993" s="85">
        <v>22</v>
      </c>
    </row>
    <row r="994" spans="1:6">
      <c r="A994" s="223">
        <v>2018</v>
      </c>
      <c r="B994" s="218" t="s">
        <v>2490</v>
      </c>
      <c r="C994" s="219" t="s">
        <v>12</v>
      </c>
      <c r="D994" s="219" t="s">
        <v>5051</v>
      </c>
      <c r="E994" s="219" t="s">
        <v>5055</v>
      </c>
      <c r="F994" s="85">
        <v>39</v>
      </c>
    </row>
    <row r="995" spans="1:6">
      <c r="A995" s="223">
        <v>2018</v>
      </c>
      <c r="B995" s="218" t="s">
        <v>2490</v>
      </c>
      <c r="C995" s="219" t="s">
        <v>182</v>
      </c>
      <c r="D995" s="219" t="s">
        <v>5051</v>
      </c>
      <c r="E995" s="219" t="s">
        <v>5054</v>
      </c>
      <c r="F995" s="85">
        <v>98</v>
      </c>
    </row>
    <row r="996" spans="1:6">
      <c r="A996" s="223">
        <v>2018</v>
      </c>
      <c r="B996" s="218" t="s">
        <v>2490</v>
      </c>
      <c r="C996" s="219" t="s">
        <v>182</v>
      </c>
      <c r="D996" s="219" t="s">
        <v>5051</v>
      </c>
      <c r="E996" s="219" t="s">
        <v>5055</v>
      </c>
      <c r="F996" s="85">
        <v>72</v>
      </c>
    </row>
    <row r="997" spans="1:6">
      <c r="A997" s="223">
        <v>2018</v>
      </c>
      <c r="B997" s="218" t="s">
        <v>2490</v>
      </c>
      <c r="C997" s="219" t="s">
        <v>72</v>
      </c>
      <c r="D997" s="219" t="s">
        <v>5052</v>
      </c>
      <c r="E997" s="219" t="s">
        <v>5054</v>
      </c>
      <c r="F997" s="85">
        <v>28</v>
      </c>
    </row>
    <row r="998" spans="1:6">
      <c r="A998" s="223">
        <v>2018</v>
      </c>
      <c r="B998" s="218" t="s">
        <v>2490</v>
      </c>
      <c r="C998" s="219" t="s">
        <v>72</v>
      </c>
      <c r="D998" s="219" t="s">
        <v>5052</v>
      </c>
      <c r="E998" s="219" t="s">
        <v>5055</v>
      </c>
      <c r="F998" s="85">
        <v>59</v>
      </c>
    </row>
    <row r="999" spans="1:6">
      <c r="A999" s="223">
        <v>2018</v>
      </c>
      <c r="B999" s="218" t="s">
        <v>2490</v>
      </c>
      <c r="C999" s="219" t="s">
        <v>72</v>
      </c>
      <c r="D999" s="219" t="s">
        <v>5051</v>
      </c>
      <c r="E999" s="219" t="s">
        <v>5054</v>
      </c>
      <c r="F999" s="85">
        <v>8</v>
      </c>
    </row>
    <row r="1000" spans="1:6">
      <c r="A1000" s="223">
        <v>2018</v>
      </c>
      <c r="B1000" s="218" t="s">
        <v>2490</v>
      </c>
      <c r="C1000" s="219" t="s">
        <v>72</v>
      </c>
      <c r="D1000" s="219" t="s">
        <v>5051</v>
      </c>
      <c r="E1000" s="219" t="s">
        <v>5055</v>
      </c>
      <c r="F1000" s="85">
        <v>28</v>
      </c>
    </row>
    <row r="1001" spans="1:6">
      <c r="A1001" s="223">
        <v>2018</v>
      </c>
      <c r="B1001" s="218" t="s">
        <v>2490</v>
      </c>
      <c r="C1001" s="219" t="s">
        <v>105</v>
      </c>
      <c r="D1001" s="219" t="s">
        <v>5052</v>
      </c>
      <c r="E1001" s="219" t="s">
        <v>5054</v>
      </c>
      <c r="F1001" s="85">
        <v>20</v>
      </c>
    </row>
    <row r="1002" spans="1:6">
      <c r="A1002" s="223">
        <v>2018</v>
      </c>
      <c r="B1002" s="218" t="s">
        <v>2490</v>
      </c>
      <c r="C1002" s="219" t="s">
        <v>105</v>
      </c>
      <c r="D1002" s="219" t="s">
        <v>5052</v>
      </c>
      <c r="E1002" s="219" t="s">
        <v>5055</v>
      </c>
      <c r="F1002" s="85">
        <v>42</v>
      </c>
    </row>
    <row r="1003" spans="1:6">
      <c r="A1003" s="223">
        <v>2018</v>
      </c>
      <c r="B1003" s="218" t="s">
        <v>2490</v>
      </c>
      <c r="C1003" s="219" t="s">
        <v>105</v>
      </c>
      <c r="D1003" s="219" t="s">
        <v>5051</v>
      </c>
      <c r="E1003" s="219" t="s">
        <v>5054</v>
      </c>
      <c r="F1003" s="85">
        <v>20</v>
      </c>
    </row>
    <row r="1004" spans="1:6">
      <c r="A1004" s="223">
        <v>2018</v>
      </c>
      <c r="B1004" s="218" t="s">
        <v>2490</v>
      </c>
      <c r="C1004" s="219" t="s">
        <v>105</v>
      </c>
      <c r="D1004" s="219" t="s">
        <v>5051</v>
      </c>
      <c r="E1004" s="219" t="s">
        <v>5055</v>
      </c>
      <c r="F1004" s="85">
        <v>9</v>
      </c>
    </row>
    <row r="1005" spans="1:6">
      <c r="A1005" s="223">
        <v>2018</v>
      </c>
      <c r="B1005" s="218" t="s">
        <v>2490</v>
      </c>
      <c r="C1005" s="219" t="s">
        <v>114</v>
      </c>
      <c r="D1005" s="219" t="s">
        <v>5052</v>
      </c>
      <c r="E1005" s="219" t="s">
        <v>5054</v>
      </c>
      <c r="F1005" s="85">
        <v>13</v>
      </c>
    </row>
    <row r="1006" spans="1:6">
      <c r="A1006" s="223">
        <v>2018</v>
      </c>
      <c r="B1006" s="218" t="s">
        <v>2490</v>
      </c>
      <c r="C1006" s="219" t="s">
        <v>114</v>
      </c>
      <c r="D1006" s="219" t="s">
        <v>5052</v>
      </c>
      <c r="E1006" s="219" t="s">
        <v>5055</v>
      </c>
      <c r="F1006" s="85">
        <v>13</v>
      </c>
    </row>
    <row r="1007" spans="1:6">
      <c r="A1007" s="223">
        <v>2018</v>
      </c>
      <c r="B1007" s="218" t="s">
        <v>2490</v>
      </c>
      <c r="C1007" s="219" t="s">
        <v>114</v>
      </c>
      <c r="D1007" s="219" t="s">
        <v>5051</v>
      </c>
      <c r="E1007" s="219" t="s">
        <v>5054</v>
      </c>
      <c r="F1007" s="85">
        <v>11</v>
      </c>
    </row>
    <row r="1008" spans="1:6">
      <c r="A1008" s="223">
        <v>2018</v>
      </c>
      <c r="B1008" s="218" t="s">
        <v>2490</v>
      </c>
      <c r="C1008" s="219" t="s">
        <v>114</v>
      </c>
      <c r="D1008" s="219" t="s">
        <v>5051</v>
      </c>
      <c r="E1008" s="219" t="s">
        <v>5055</v>
      </c>
      <c r="F1008" s="85">
        <v>18</v>
      </c>
    </row>
    <row r="1009" spans="1:6">
      <c r="A1009" s="223">
        <v>2018</v>
      </c>
      <c r="B1009" s="218" t="s">
        <v>2490</v>
      </c>
      <c r="C1009" s="219" t="s">
        <v>102</v>
      </c>
      <c r="D1009" s="219" t="s">
        <v>5052</v>
      </c>
      <c r="E1009" s="219" t="s">
        <v>5055</v>
      </c>
      <c r="F1009" s="85">
        <v>5</v>
      </c>
    </row>
    <row r="1010" spans="1:6">
      <c r="A1010" s="223">
        <v>2018</v>
      </c>
      <c r="B1010" s="218" t="s">
        <v>2490</v>
      </c>
      <c r="C1010" s="219" t="s">
        <v>102</v>
      </c>
      <c r="D1010" s="219" t="s">
        <v>5051</v>
      </c>
      <c r="E1010" s="219" t="s">
        <v>5055</v>
      </c>
      <c r="F1010" s="85">
        <v>4</v>
      </c>
    </row>
    <row r="1011" spans="1:6">
      <c r="A1011" s="223">
        <v>2018</v>
      </c>
      <c r="B1011" s="218" t="s">
        <v>2490</v>
      </c>
      <c r="C1011" s="219" t="s">
        <v>2225</v>
      </c>
      <c r="D1011" s="219" t="s">
        <v>5052</v>
      </c>
      <c r="E1011" s="219" t="s">
        <v>5055</v>
      </c>
      <c r="F1011" s="85">
        <v>1</v>
      </c>
    </row>
    <row r="1012" spans="1:6">
      <c r="A1012" s="223">
        <v>2018</v>
      </c>
      <c r="B1012" s="221" t="s">
        <v>644</v>
      </c>
      <c r="C1012" s="219" t="s">
        <v>213</v>
      </c>
      <c r="D1012" s="219" t="s">
        <v>5051</v>
      </c>
      <c r="E1012" s="219" t="s">
        <v>5054</v>
      </c>
      <c r="F1012" s="85">
        <v>36</v>
      </c>
    </row>
    <row r="1013" spans="1:6">
      <c r="A1013" s="223">
        <v>2018</v>
      </c>
      <c r="B1013" s="221" t="s">
        <v>644</v>
      </c>
      <c r="C1013" s="219" t="s">
        <v>31</v>
      </c>
      <c r="D1013" s="219" t="s">
        <v>5051</v>
      </c>
      <c r="E1013" s="219" t="s">
        <v>5054</v>
      </c>
      <c r="F1013" s="85">
        <v>23</v>
      </c>
    </row>
    <row r="1014" spans="1:6">
      <c r="A1014" s="223">
        <v>2018</v>
      </c>
      <c r="B1014" s="221" t="s">
        <v>644</v>
      </c>
      <c r="C1014" s="219" t="s">
        <v>214</v>
      </c>
      <c r="D1014" s="219" t="s">
        <v>5051</v>
      </c>
      <c r="E1014" s="219" t="s">
        <v>5054</v>
      </c>
      <c r="F1014" s="85">
        <v>68</v>
      </c>
    </row>
    <row r="1015" spans="1:6">
      <c r="A1015" s="223">
        <v>2018</v>
      </c>
      <c r="B1015" s="221" t="s">
        <v>644</v>
      </c>
      <c r="C1015" s="219" t="s">
        <v>126</v>
      </c>
      <c r="D1015" s="219" t="s">
        <v>5051</v>
      </c>
      <c r="E1015" s="219" t="s">
        <v>5054</v>
      </c>
      <c r="F1015" s="85">
        <v>24</v>
      </c>
    </row>
    <row r="1016" spans="1:6">
      <c r="A1016" s="223">
        <v>2018</v>
      </c>
      <c r="B1016" s="221" t="s">
        <v>644</v>
      </c>
      <c r="C1016" s="219" t="s">
        <v>1984</v>
      </c>
      <c r="D1016" s="219" t="s">
        <v>5051</v>
      </c>
      <c r="E1016" s="219" t="s">
        <v>5054</v>
      </c>
      <c r="F1016" s="85">
        <v>2</v>
      </c>
    </row>
    <row r="1017" spans="1:6">
      <c r="A1017" s="223">
        <v>2018</v>
      </c>
      <c r="B1017" s="221" t="s">
        <v>644</v>
      </c>
      <c r="C1017" s="219" t="s">
        <v>213</v>
      </c>
      <c r="D1017" s="219" t="s">
        <v>5051</v>
      </c>
      <c r="E1017" s="219" t="s">
        <v>5055</v>
      </c>
      <c r="F1017" s="85">
        <v>37</v>
      </c>
    </row>
    <row r="1018" spans="1:6">
      <c r="A1018" s="223">
        <v>2018</v>
      </c>
      <c r="B1018" s="221" t="s">
        <v>644</v>
      </c>
      <c r="C1018" s="219" t="s">
        <v>31</v>
      </c>
      <c r="D1018" s="219" t="s">
        <v>5051</v>
      </c>
      <c r="E1018" s="219" t="s">
        <v>5055</v>
      </c>
      <c r="F1018" s="85">
        <v>38</v>
      </c>
    </row>
    <row r="1019" spans="1:6">
      <c r="A1019" s="223">
        <v>2018</v>
      </c>
      <c r="B1019" s="221" t="s">
        <v>644</v>
      </c>
      <c r="C1019" s="219" t="s">
        <v>214</v>
      </c>
      <c r="D1019" s="219" t="s">
        <v>5051</v>
      </c>
      <c r="E1019" s="219" t="s">
        <v>5055</v>
      </c>
      <c r="F1019" s="85">
        <v>70</v>
      </c>
    </row>
    <row r="1020" spans="1:6">
      <c r="A1020" s="223">
        <v>2018</v>
      </c>
      <c r="B1020" s="221" t="s">
        <v>644</v>
      </c>
      <c r="C1020" s="219" t="s">
        <v>126</v>
      </c>
      <c r="D1020" s="219" t="s">
        <v>5051</v>
      </c>
      <c r="E1020" s="219" t="s">
        <v>5055</v>
      </c>
      <c r="F1020" s="85">
        <v>72</v>
      </c>
    </row>
    <row r="1021" spans="1:6">
      <c r="A1021" s="223">
        <v>2018</v>
      </c>
      <c r="B1021" s="221" t="s">
        <v>644</v>
      </c>
      <c r="C1021" s="219" t="s">
        <v>1984</v>
      </c>
      <c r="D1021" s="219" t="s">
        <v>5051</v>
      </c>
      <c r="E1021" s="219" t="s">
        <v>5055</v>
      </c>
      <c r="F1021" s="85">
        <v>2</v>
      </c>
    </row>
    <row r="1022" spans="1:6">
      <c r="A1022" s="223">
        <v>2018</v>
      </c>
      <c r="B1022" s="221" t="s">
        <v>644</v>
      </c>
      <c r="C1022" s="219" t="s">
        <v>213</v>
      </c>
      <c r="D1022" s="219" t="s">
        <v>5052</v>
      </c>
      <c r="E1022" s="219" t="s">
        <v>5054</v>
      </c>
      <c r="F1022" s="85">
        <v>112</v>
      </c>
    </row>
    <row r="1023" spans="1:6">
      <c r="A1023" s="223">
        <v>2018</v>
      </c>
      <c r="B1023" s="221" t="s">
        <v>644</v>
      </c>
      <c r="C1023" s="219" t="s">
        <v>31</v>
      </c>
      <c r="D1023" s="219" t="s">
        <v>5052</v>
      </c>
      <c r="E1023" s="219" t="s">
        <v>5054</v>
      </c>
      <c r="F1023" s="85">
        <v>35</v>
      </c>
    </row>
    <row r="1024" spans="1:6">
      <c r="A1024" s="223">
        <v>2018</v>
      </c>
      <c r="B1024" s="221" t="s">
        <v>644</v>
      </c>
      <c r="C1024" s="219" t="s">
        <v>214</v>
      </c>
      <c r="D1024" s="219" t="s">
        <v>5052</v>
      </c>
      <c r="E1024" s="219" t="s">
        <v>5054</v>
      </c>
      <c r="F1024" s="85">
        <v>114</v>
      </c>
    </row>
    <row r="1025" spans="1:6">
      <c r="A1025" s="223">
        <v>2018</v>
      </c>
      <c r="B1025" s="221" t="s">
        <v>644</v>
      </c>
      <c r="C1025" s="219" t="s">
        <v>126</v>
      </c>
      <c r="D1025" s="219" t="s">
        <v>5052</v>
      </c>
      <c r="E1025" s="219" t="s">
        <v>5054</v>
      </c>
      <c r="F1025" s="85">
        <v>31</v>
      </c>
    </row>
    <row r="1026" spans="1:6">
      <c r="A1026" s="223">
        <v>2018</v>
      </c>
      <c r="B1026" s="221" t="s">
        <v>644</v>
      </c>
      <c r="C1026" s="219" t="s">
        <v>213</v>
      </c>
      <c r="D1026" s="219" t="s">
        <v>5052</v>
      </c>
      <c r="E1026" s="219" t="s">
        <v>5055</v>
      </c>
      <c r="F1026" s="85">
        <v>167</v>
      </c>
    </row>
    <row r="1027" spans="1:6">
      <c r="A1027" s="223">
        <v>2018</v>
      </c>
      <c r="B1027" s="221" t="s">
        <v>644</v>
      </c>
      <c r="C1027" s="219" t="s">
        <v>31</v>
      </c>
      <c r="D1027" s="219" t="s">
        <v>5052</v>
      </c>
      <c r="E1027" s="219" t="s">
        <v>5055</v>
      </c>
      <c r="F1027" s="85">
        <v>56</v>
      </c>
    </row>
    <row r="1028" spans="1:6">
      <c r="A1028" s="223">
        <v>2018</v>
      </c>
      <c r="B1028" s="221" t="s">
        <v>644</v>
      </c>
      <c r="C1028" s="219" t="s">
        <v>214</v>
      </c>
      <c r="D1028" s="219" t="s">
        <v>5052</v>
      </c>
      <c r="E1028" s="219" t="s">
        <v>5055</v>
      </c>
      <c r="F1028" s="85">
        <v>196</v>
      </c>
    </row>
    <row r="1029" spans="1:6">
      <c r="A1029" s="223">
        <v>2018</v>
      </c>
      <c r="B1029" s="221" t="s">
        <v>644</v>
      </c>
      <c r="C1029" s="219" t="s">
        <v>126</v>
      </c>
      <c r="D1029" s="219" t="s">
        <v>5052</v>
      </c>
      <c r="E1029" s="219" t="s">
        <v>5055</v>
      </c>
      <c r="F1029" s="85">
        <v>107</v>
      </c>
    </row>
  </sheetData>
  <autoFilter ref="A1:F1029"/>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9ED6"/>
  </sheetPr>
  <dimension ref="A1:E622"/>
  <sheetViews>
    <sheetView zoomScale="85" zoomScaleNormal="85" workbookViewId="0">
      <pane ySplit="1" topLeftCell="A2" activePane="bottomLeft" state="frozen"/>
      <selection pane="bottomLeft" activeCell="D1" sqref="D1"/>
    </sheetView>
  </sheetViews>
  <sheetFormatPr baseColWidth="10" defaultRowHeight="16.5"/>
  <cols>
    <col min="1" max="1" width="8.75" customWidth="1"/>
    <col min="2" max="2" width="11" bestFit="1" customWidth="1"/>
    <col min="3" max="3" width="47" bestFit="1" customWidth="1"/>
    <col min="4" max="4" width="13.25" bestFit="1" customWidth="1"/>
    <col min="5" max="5" width="12" bestFit="1" customWidth="1"/>
  </cols>
  <sheetData>
    <row r="1" spans="1:5">
      <c r="A1" s="214" t="s">
        <v>3429</v>
      </c>
      <c r="B1" s="215" t="s">
        <v>228</v>
      </c>
      <c r="C1" s="215" t="s">
        <v>5094</v>
      </c>
      <c r="D1" s="215" t="s">
        <v>5056</v>
      </c>
      <c r="E1" s="214" t="s">
        <v>3886</v>
      </c>
    </row>
    <row r="2" spans="1:5">
      <c r="A2" s="220">
        <v>2007</v>
      </c>
      <c r="B2" s="218" t="s">
        <v>2490</v>
      </c>
      <c r="C2" s="219" t="s">
        <v>5073</v>
      </c>
      <c r="D2" s="219" t="s">
        <v>5077</v>
      </c>
      <c r="E2" s="85">
        <v>1</v>
      </c>
    </row>
    <row r="3" spans="1:5">
      <c r="A3" s="220">
        <v>2007</v>
      </c>
      <c r="B3" s="218" t="s">
        <v>2490</v>
      </c>
      <c r="C3" s="219" t="s">
        <v>5072</v>
      </c>
      <c r="D3" s="219" t="s">
        <v>5077</v>
      </c>
      <c r="E3" s="85">
        <v>11</v>
      </c>
    </row>
    <row r="4" spans="1:5">
      <c r="A4" s="220">
        <v>2007</v>
      </c>
      <c r="B4" s="218" t="s">
        <v>2490</v>
      </c>
      <c r="C4" s="219" t="s">
        <v>5</v>
      </c>
      <c r="D4" s="219" t="s">
        <v>5078</v>
      </c>
      <c r="E4" s="85">
        <v>25</v>
      </c>
    </row>
    <row r="5" spans="1:5">
      <c r="A5" s="220">
        <v>2007</v>
      </c>
      <c r="B5" s="218" t="s">
        <v>2490</v>
      </c>
      <c r="C5" s="219" t="s">
        <v>5</v>
      </c>
      <c r="D5" s="219" t="s">
        <v>5077</v>
      </c>
      <c r="E5" s="85">
        <v>45</v>
      </c>
    </row>
    <row r="6" spans="1:5">
      <c r="A6" s="220">
        <v>2007</v>
      </c>
      <c r="B6" s="218" t="s">
        <v>2490</v>
      </c>
      <c r="C6" s="219" t="s">
        <v>12</v>
      </c>
      <c r="D6" s="219" t="s">
        <v>5078</v>
      </c>
      <c r="E6" s="85">
        <v>21</v>
      </c>
    </row>
    <row r="7" spans="1:5">
      <c r="A7" s="220">
        <v>2007</v>
      </c>
      <c r="B7" s="218" t="s">
        <v>2490</v>
      </c>
      <c r="C7" s="219" t="s">
        <v>12</v>
      </c>
      <c r="D7" s="219" t="s">
        <v>5077</v>
      </c>
      <c r="E7" s="85">
        <v>33</v>
      </c>
    </row>
    <row r="8" spans="1:5">
      <c r="A8" s="220">
        <v>2007</v>
      </c>
      <c r="B8" s="218" t="s">
        <v>2490</v>
      </c>
      <c r="C8" s="219" t="s">
        <v>18</v>
      </c>
      <c r="D8" s="219" t="s">
        <v>5078</v>
      </c>
      <c r="E8" s="85">
        <v>23</v>
      </c>
    </row>
    <row r="9" spans="1:5">
      <c r="A9" s="220">
        <v>2007</v>
      </c>
      <c r="B9" s="218" t="s">
        <v>2490</v>
      </c>
      <c r="C9" s="219" t="s">
        <v>18</v>
      </c>
      <c r="D9" s="219" t="s">
        <v>5077</v>
      </c>
      <c r="E9" s="85">
        <v>152</v>
      </c>
    </row>
    <row r="10" spans="1:5">
      <c r="A10" s="220">
        <v>2007</v>
      </c>
      <c r="B10" s="218" t="s">
        <v>2490</v>
      </c>
      <c r="C10" s="219" t="s">
        <v>31</v>
      </c>
      <c r="D10" s="219" t="s">
        <v>5078</v>
      </c>
      <c r="E10" s="85">
        <v>1</v>
      </c>
    </row>
    <row r="11" spans="1:5">
      <c r="A11" s="220">
        <v>2007</v>
      </c>
      <c r="B11" s="218" t="s">
        <v>2490</v>
      </c>
      <c r="C11" s="219" t="s">
        <v>31</v>
      </c>
      <c r="D11" s="219" t="s">
        <v>5077</v>
      </c>
      <c r="E11" s="85">
        <v>67</v>
      </c>
    </row>
    <row r="12" spans="1:5">
      <c r="A12" s="220">
        <v>2007</v>
      </c>
      <c r="B12" s="218" t="s">
        <v>2490</v>
      </c>
      <c r="C12" s="219" t="s">
        <v>31</v>
      </c>
      <c r="D12" s="219" t="s">
        <v>5079</v>
      </c>
      <c r="E12" s="85">
        <v>1</v>
      </c>
    </row>
    <row r="13" spans="1:5">
      <c r="A13" s="220">
        <v>2007</v>
      </c>
      <c r="B13" s="218" t="s">
        <v>2490</v>
      </c>
      <c r="C13" s="219" t="s">
        <v>52</v>
      </c>
      <c r="D13" s="219" t="s">
        <v>5078</v>
      </c>
      <c r="E13" s="85">
        <v>19</v>
      </c>
    </row>
    <row r="14" spans="1:5">
      <c r="A14" s="220">
        <v>2007</v>
      </c>
      <c r="B14" s="218" t="s">
        <v>2490</v>
      </c>
      <c r="C14" s="219" t="s">
        <v>52</v>
      </c>
      <c r="D14" s="219" t="s">
        <v>5077</v>
      </c>
      <c r="E14" s="85">
        <v>25</v>
      </c>
    </row>
    <row r="15" spans="1:5">
      <c r="A15" s="220">
        <v>2007</v>
      </c>
      <c r="B15" s="218" t="s">
        <v>2490</v>
      </c>
      <c r="C15" s="219" t="s">
        <v>52</v>
      </c>
      <c r="D15" s="219" t="s">
        <v>5079</v>
      </c>
      <c r="E15" s="85">
        <v>12</v>
      </c>
    </row>
    <row r="16" spans="1:5">
      <c r="A16" s="220">
        <v>2007</v>
      </c>
      <c r="B16" s="218" t="s">
        <v>2490</v>
      </c>
      <c r="C16" s="219" t="s">
        <v>72</v>
      </c>
      <c r="D16" s="219" t="s">
        <v>5078</v>
      </c>
      <c r="E16" s="85">
        <v>2</v>
      </c>
    </row>
    <row r="17" spans="1:5">
      <c r="A17" s="220">
        <v>2007</v>
      </c>
      <c r="B17" s="218" t="s">
        <v>2490</v>
      </c>
      <c r="C17" s="219" t="s">
        <v>72</v>
      </c>
      <c r="D17" s="219" t="s">
        <v>5077</v>
      </c>
      <c r="E17" s="85">
        <v>26</v>
      </c>
    </row>
    <row r="18" spans="1:5">
      <c r="A18" s="220">
        <v>2007</v>
      </c>
      <c r="B18" s="218" t="s">
        <v>2490</v>
      </c>
      <c r="C18" s="219" t="s">
        <v>83</v>
      </c>
      <c r="D18" s="219" t="s">
        <v>5078</v>
      </c>
      <c r="E18" s="85">
        <v>4</v>
      </c>
    </row>
    <row r="19" spans="1:5">
      <c r="A19" s="220">
        <v>2007</v>
      </c>
      <c r="B19" s="218" t="s">
        <v>2490</v>
      </c>
      <c r="C19" s="219" t="s">
        <v>83</v>
      </c>
      <c r="D19" s="219" t="s">
        <v>5077</v>
      </c>
      <c r="E19" s="85">
        <v>38</v>
      </c>
    </row>
    <row r="20" spans="1:5">
      <c r="A20" s="220">
        <v>2007</v>
      </c>
      <c r="B20" s="218" t="s">
        <v>2490</v>
      </c>
      <c r="C20" s="219" t="s">
        <v>93</v>
      </c>
      <c r="D20" s="219" t="s">
        <v>5078</v>
      </c>
      <c r="E20" s="85">
        <v>18</v>
      </c>
    </row>
    <row r="21" spans="1:5">
      <c r="A21" s="220">
        <v>2007</v>
      </c>
      <c r="B21" s="218" t="s">
        <v>2490</v>
      </c>
      <c r="C21" s="219" t="s">
        <v>93</v>
      </c>
      <c r="D21" s="219" t="s">
        <v>5077</v>
      </c>
      <c r="E21" s="85">
        <v>51</v>
      </c>
    </row>
    <row r="22" spans="1:5">
      <c r="A22" s="220">
        <v>2007</v>
      </c>
      <c r="B22" s="218" t="s">
        <v>2490</v>
      </c>
      <c r="C22" s="219" t="s">
        <v>102</v>
      </c>
      <c r="D22" s="219" t="s">
        <v>5078</v>
      </c>
      <c r="E22" s="85">
        <v>2</v>
      </c>
    </row>
    <row r="23" spans="1:5">
      <c r="A23" s="220">
        <v>2007</v>
      </c>
      <c r="B23" s="218" t="s">
        <v>2490</v>
      </c>
      <c r="C23" s="219" t="s">
        <v>102</v>
      </c>
      <c r="D23" s="219" t="s">
        <v>5077</v>
      </c>
      <c r="E23" s="85">
        <v>1</v>
      </c>
    </row>
    <row r="24" spans="1:5">
      <c r="A24" s="220">
        <v>2007</v>
      </c>
      <c r="B24" s="218" t="s">
        <v>2490</v>
      </c>
      <c r="C24" s="219" t="s">
        <v>105</v>
      </c>
      <c r="D24" s="219" t="s">
        <v>5078</v>
      </c>
      <c r="E24" s="85">
        <v>16</v>
      </c>
    </row>
    <row r="25" spans="1:5">
      <c r="A25" s="220">
        <v>2007</v>
      </c>
      <c r="B25" s="218" t="s">
        <v>2490</v>
      </c>
      <c r="C25" s="219" t="s">
        <v>105</v>
      </c>
      <c r="D25" s="219" t="s">
        <v>5077</v>
      </c>
      <c r="E25" s="85">
        <v>32</v>
      </c>
    </row>
    <row r="26" spans="1:5">
      <c r="A26" s="220">
        <v>2007</v>
      </c>
      <c r="B26" s="218" t="s">
        <v>2490</v>
      </c>
      <c r="C26" s="219" t="s">
        <v>108</v>
      </c>
      <c r="D26" s="219" t="s">
        <v>5078</v>
      </c>
      <c r="E26" s="85">
        <v>10</v>
      </c>
    </row>
    <row r="27" spans="1:5">
      <c r="A27" s="220">
        <v>2007</v>
      </c>
      <c r="B27" s="218" t="s">
        <v>2490</v>
      </c>
      <c r="C27" s="219" t="s">
        <v>108</v>
      </c>
      <c r="D27" s="219" t="s">
        <v>5077</v>
      </c>
      <c r="E27" s="85">
        <v>21</v>
      </c>
    </row>
    <row r="28" spans="1:5">
      <c r="A28" s="220">
        <v>2007</v>
      </c>
      <c r="B28" s="218" t="s">
        <v>2490</v>
      </c>
      <c r="C28" s="219" t="s">
        <v>114</v>
      </c>
      <c r="D28" s="219" t="s">
        <v>5078</v>
      </c>
      <c r="E28" s="85">
        <v>1</v>
      </c>
    </row>
    <row r="29" spans="1:5">
      <c r="A29" s="220">
        <v>2007</v>
      </c>
      <c r="B29" s="218" t="s">
        <v>2490</v>
      </c>
      <c r="C29" s="219" t="s">
        <v>114</v>
      </c>
      <c r="D29" s="219" t="s">
        <v>5077</v>
      </c>
      <c r="E29" s="85">
        <v>31</v>
      </c>
    </row>
    <row r="30" spans="1:5">
      <c r="A30" s="220">
        <v>2007</v>
      </c>
      <c r="B30" s="218" t="s">
        <v>2490</v>
      </c>
      <c r="C30" s="219" t="s">
        <v>121</v>
      </c>
      <c r="D30" s="219" t="s">
        <v>5078</v>
      </c>
      <c r="E30" s="85">
        <v>10</v>
      </c>
    </row>
    <row r="31" spans="1:5">
      <c r="A31" s="220">
        <v>2007</v>
      </c>
      <c r="B31" s="218" t="s">
        <v>2490</v>
      </c>
      <c r="C31" s="219" t="s">
        <v>121</v>
      </c>
      <c r="D31" s="219" t="s">
        <v>5077</v>
      </c>
      <c r="E31" s="85">
        <v>16</v>
      </c>
    </row>
    <row r="32" spans="1:5">
      <c r="A32" s="220">
        <v>2007</v>
      </c>
      <c r="B32" s="218" t="s">
        <v>2490</v>
      </c>
      <c r="C32" s="219" t="s">
        <v>126</v>
      </c>
      <c r="D32" s="219" t="s">
        <v>5077</v>
      </c>
      <c r="E32" s="85">
        <v>86</v>
      </c>
    </row>
    <row r="33" spans="1:5">
      <c r="A33" s="220">
        <v>2007</v>
      </c>
      <c r="B33" s="218" t="s">
        <v>2490</v>
      </c>
      <c r="C33" s="219" t="s">
        <v>145</v>
      </c>
      <c r="D33" s="219" t="s">
        <v>5078</v>
      </c>
      <c r="E33" s="85">
        <v>114</v>
      </c>
    </row>
    <row r="34" spans="1:5">
      <c r="A34" s="220">
        <v>2007</v>
      </c>
      <c r="B34" s="218" t="s">
        <v>2490</v>
      </c>
      <c r="C34" s="219" t="s">
        <v>145</v>
      </c>
      <c r="D34" s="219" t="s">
        <v>5077</v>
      </c>
      <c r="E34" s="85">
        <v>118</v>
      </c>
    </row>
    <row r="35" spans="1:5">
      <c r="A35" s="220">
        <v>2007</v>
      </c>
      <c r="B35" s="218" t="s">
        <v>2490</v>
      </c>
      <c r="C35" s="219" t="s">
        <v>145</v>
      </c>
      <c r="D35" s="219" t="s">
        <v>5079</v>
      </c>
      <c r="E35" s="85">
        <v>25</v>
      </c>
    </row>
    <row r="36" spans="1:5">
      <c r="A36" s="220">
        <v>2007</v>
      </c>
      <c r="B36" s="218" t="s">
        <v>2490</v>
      </c>
      <c r="C36" s="219" t="s">
        <v>182</v>
      </c>
      <c r="D36" s="219" t="s">
        <v>5078</v>
      </c>
      <c r="E36" s="85">
        <v>104</v>
      </c>
    </row>
    <row r="37" spans="1:5">
      <c r="A37" s="220">
        <v>2007</v>
      </c>
      <c r="B37" s="218" t="s">
        <v>2490</v>
      </c>
      <c r="C37" s="219" t="s">
        <v>182</v>
      </c>
      <c r="D37" s="219" t="s">
        <v>5077</v>
      </c>
      <c r="E37" s="85">
        <v>20</v>
      </c>
    </row>
    <row r="38" spans="1:5">
      <c r="A38" s="220">
        <v>2007</v>
      </c>
      <c r="B38" s="218" t="s">
        <v>2490</v>
      </c>
      <c r="C38" s="219" t="s">
        <v>182</v>
      </c>
      <c r="D38" s="219" t="s">
        <v>5079</v>
      </c>
      <c r="E38" s="85">
        <v>75</v>
      </c>
    </row>
    <row r="39" spans="1:5">
      <c r="A39" s="220">
        <v>2007</v>
      </c>
      <c r="B39" s="218" t="s">
        <v>2490</v>
      </c>
      <c r="C39" s="219" t="s">
        <v>191</v>
      </c>
      <c r="D39" s="219" t="s">
        <v>5078</v>
      </c>
      <c r="E39" s="85">
        <v>27</v>
      </c>
    </row>
    <row r="40" spans="1:5">
      <c r="A40" s="220">
        <v>2007</v>
      </c>
      <c r="B40" s="218" t="s">
        <v>2490</v>
      </c>
      <c r="C40" s="219" t="s">
        <v>191</v>
      </c>
      <c r="D40" s="219" t="s">
        <v>5077</v>
      </c>
      <c r="E40" s="85">
        <v>22</v>
      </c>
    </row>
    <row r="41" spans="1:5">
      <c r="A41" s="220">
        <v>2007</v>
      </c>
      <c r="B41" s="218" t="s">
        <v>2490</v>
      </c>
      <c r="C41" s="219" t="s">
        <v>191</v>
      </c>
      <c r="D41" s="219" t="s">
        <v>5079</v>
      </c>
      <c r="E41" s="85">
        <v>2</v>
      </c>
    </row>
    <row r="42" spans="1:5">
      <c r="A42" s="220">
        <v>2007</v>
      </c>
      <c r="B42" s="218" t="s">
        <v>2490</v>
      </c>
      <c r="C42" s="219" t="s">
        <v>195</v>
      </c>
      <c r="D42" s="219" t="s">
        <v>5078</v>
      </c>
      <c r="E42" s="85">
        <v>10</v>
      </c>
    </row>
    <row r="43" spans="1:5">
      <c r="A43" s="220">
        <v>2007</v>
      </c>
      <c r="B43" s="218" t="s">
        <v>2490</v>
      </c>
      <c r="C43" s="219" t="s">
        <v>195</v>
      </c>
      <c r="D43" s="219" t="s">
        <v>5077</v>
      </c>
      <c r="E43" s="85">
        <v>60</v>
      </c>
    </row>
    <row r="44" spans="1:5">
      <c r="A44" s="220">
        <v>2007</v>
      </c>
      <c r="B44" s="218" t="s">
        <v>2490</v>
      </c>
      <c r="C44" s="219" t="s">
        <v>200</v>
      </c>
      <c r="D44" s="219" t="s">
        <v>5078</v>
      </c>
      <c r="E44" s="85">
        <v>1</v>
      </c>
    </row>
    <row r="45" spans="1:5">
      <c r="A45" s="220">
        <v>2007</v>
      </c>
      <c r="B45" s="218" t="s">
        <v>2490</v>
      </c>
      <c r="C45" s="219" t="s">
        <v>200</v>
      </c>
      <c r="D45" s="219" t="s">
        <v>5077</v>
      </c>
      <c r="E45" s="85">
        <v>5</v>
      </c>
    </row>
    <row r="46" spans="1:5">
      <c r="A46" s="220">
        <v>2007</v>
      </c>
      <c r="B46" s="218" t="s">
        <v>2490</v>
      </c>
      <c r="C46" s="219" t="s">
        <v>678</v>
      </c>
      <c r="D46" s="219" t="s">
        <v>5078</v>
      </c>
      <c r="E46" s="85">
        <v>3</v>
      </c>
    </row>
    <row r="47" spans="1:5">
      <c r="A47" s="220">
        <v>2007</v>
      </c>
      <c r="B47" s="218" t="s">
        <v>2490</v>
      </c>
      <c r="C47" s="219" t="s">
        <v>678</v>
      </c>
      <c r="D47" s="219" t="s">
        <v>5077</v>
      </c>
      <c r="E47" s="85">
        <v>6</v>
      </c>
    </row>
    <row r="48" spans="1:5">
      <c r="A48" s="223">
        <v>2008</v>
      </c>
      <c r="B48" s="218" t="s">
        <v>2490</v>
      </c>
      <c r="C48" s="219" t="s">
        <v>5072</v>
      </c>
      <c r="D48" s="219" t="s">
        <v>5078</v>
      </c>
      <c r="E48" s="85">
        <v>1</v>
      </c>
    </row>
    <row r="49" spans="1:5">
      <c r="A49" s="223">
        <v>2008</v>
      </c>
      <c r="B49" s="218" t="s">
        <v>2490</v>
      </c>
      <c r="C49" s="219" t="s">
        <v>5072</v>
      </c>
      <c r="D49" s="219" t="s">
        <v>5077</v>
      </c>
      <c r="E49" s="85">
        <v>10</v>
      </c>
    </row>
    <row r="50" spans="1:5">
      <c r="A50" s="223">
        <v>2008</v>
      </c>
      <c r="B50" s="218" t="s">
        <v>2490</v>
      </c>
      <c r="C50" s="219" t="s">
        <v>5</v>
      </c>
      <c r="D50" s="219" t="s">
        <v>5078</v>
      </c>
      <c r="E50" s="85">
        <v>27</v>
      </c>
    </row>
    <row r="51" spans="1:5">
      <c r="A51" s="223">
        <v>2008</v>
      </c>
      <c r="B51" s="218" t="s">
        <v>2490</v>
      </c>
      <c r="C51" s="219" t="s">
        <v>5</v>
      </c>
      <c r="D51" s="219" t="s">
        <v>5077</v>
      </c>
      <c r="E51" s="85">
        <v>46</v>
      </c>
    </row>
    <row r="52" spans="1:5">
      <c r="A52" s="223">
        <v>2008</v>
      </c>
      <c r="B52" s="218" t="s">
        <v>2490</v>
      </c>
      <c r="C52" s="219" t="s">
        <v>12</v>
      </c>
      <c r="D52" s="219" t="s">
        <v>5078</v>
      </c>
      <c r="E52" s="85">
        <v>24</v>
      </c>
    </row>
    <row r="53" spans="1:5">
      <c r="A53" s="223">
        <v>2008</v>
      </c>
      <c r="B53" s="218" t="s">
        <v>2490</v>
      </c>
      <c r="C53" s="219" t="s">
        <v>12</v>
      </c>
      <c r="D53" s="219" t="s">
        <v>5077</v>
      </c>
      <c r="E53" s="85">
        <v>37</v>
      </c>
    </row>
    <row r="54" spans="1:5">
      <c r="A54" s="223">
        <v>2008</v>
      </c>
      <c r="B54" s="218" t="s">
        <v>2490</v>
      </c>
      <c r="C54" s="219" t="s">
        <v>18</v>
      </c>
      <c r="D54" s="219" t="s">
        <v>5078</v>
      </c>
      <c r="E54" s="85">
        <v>22</v>
      </c>
    </row>
    <row r="55" spans="1:5">
      <c r="A55" s="223">
        <v>2008</v>
      </c>
      <c r="B55" s="218" t="s">
        <v>2490</v>
      </c>
      <c r="C55" s="219" t="s">
        <v>18</v>
      </c>
      <c r="D55" s="219" t="s">
        <v>5077</v>
      </c>
      <c r="E55" s="85">
        <v>156</v>
      </c>
    </row>
    <row r="56" spans="1:5">
      <c r="A56" s="223">
        <v>2008</v>
      </c>
      <c r="B56" s="218" t="s">
        <v>2490</v>
      </c>
      <c r="C56" s="219" t="s">
        <v>31</v>
      </c>
      <c r="D56" s="219" t="s">
        <v>5078</v>
      </c>
      <c r="E56" s="85">
        <v>1</v>
      </c>
    </row>
    <row r="57" spans="1:5">
      <c r="A57" s="223">
        <v>2008</v>
      </c>
      <c r="B57" s="218" t="s">
        <v>2490</v>
      </c>
      <c r="C57" s="219" t="s">
        <v>31</v>
      </c>
      <c r="D57" s="219" t="s">
        <v>5077</v>
      </c>
      <c r="E57" s="85">
        <v>63</v>
      </c>
    </row>
    <row r="58" spans="1:5">
      <c r="A58" s="223">
        <v>2008</v>
      </c>
      <c r="B58" s="218" t="s">
        <v>2490</v>
      </c>
      <c r="C58" s="219" t="s">
        <v>31</v>
      </c>
      <c r="D58" s="219" t="s">
        <v>5079</v>
      </c>
      <c r="E58" s="85">
        <v>1</v>
      </c>
    </row>
    <row r="59" spans="1:5">
      <c r="A59" s="223">
        <v>2008</v>
      </c>
      <c r="B59" s="218" t="s">
        <v>2490</v>
      </c>
      <c r="C59" s="219" t="s">
        <v>52</v>
      </c>
      <c r="D59" s="219" t="s">
        <v>5078</v>
      </c>
      <c r="E59" s="85">
        <v>25</v>
      </c>
    </row>
    <row r="60" spans="1:5">
      <c r="A60" s="223">
        <v>2008</v>
      </c>
      <c r="B60" s="218" t="s">
        <v>2490</v>
      </c>
      <c r="C60" s="219" t="s">
        <v>52</v>
      </c>
      <c r="D60" s="219" t="s">
        <v>5077</v>
      </c>
      <c r="E60" s="85">
        <v>26</v>
      </c>
    </row>
    <row r="61" spans="1:5">
      <c r="A61" s="223">
        <v>2008</v>
      </c>
      <c r="B61" s="218" t="s">
        <v>2490</v>
      </c>
      <c r="C61" s="219" t="s">
        <v>52</v>
      </c>
      <c r="D61" s="219" t="s">
        <v>5079</v>
      </c>
      <c r="E61" s="85">
        <v>13</v>
      </c>
    </row>
    <row r="62" spans="1:5">
      <c r="A62" s="223">
        <v>2008</v>
      </c>
      <c r="B62" s="218" t="s">
        <v>2490</v>
      </c>
      <c r="C62" s="219" t="s">
        <v>72</v>
      </c>
      <c r="D62" s="219" t="s">
        <v>5078</v>
      </c>
      <c r="E62" s="85">
        <v>2</v>
      </c>
    </row>
    <row r="63" spans="1:5">
      <c r="A63" s="223">
        <v>2008</v>
      </c>
      <c r="B63" s="218" t="s">
        <v>2490</v>
      </c>
      <c r="C63" s="219" t="s">
        <v>72</v>
      </c>
      <c r="D63" s="219" t="s">
        <v>5077</v>
      </c>
      <c r="E63" s="85">
        <v>26</v>
      </c>
    </row>
    <row r="64" spans="1:5">
      <c r="A64" s="223">
        <v>2008</v>
      </c>
      <c r="B64" s="218" t="s">
        <v>2490</v>
      </c>
      <c r="C64" s="219" t="s">
        <v>83</v>
      </c>
      <c r="D64" s="219" t="s">
        <v>5078</v>
      </c>
      <c r="E64" s="85">
        <v>3</v>
      </c>
    </row>
    <row r="65" spans="1:5">
      <c r="A65" s="223">
        <v>2008</v>
      </c>
      <c r="B65" s="218" t="s">
        <v>2490</v>
      </c>
      <c r="C65" s="219" t="s">
        <v>83</v>
      </c>
      <c r="D65" s="219" t="s">
        <v>5077</v>
      </c>
      <c r="E65" s="85">
        <v>39</v>
      </c>
    </row>
    <row r="66" spans="1:5">
      <c r="A66" s="223">
        <v>2008</v>
      </c>
      <c r="B66" s="218" t="s">
        <v>2490</v>
      </c>
      <c r="C66" s="219" t="s">
        <v>93</v>
      </c>
      <c r="D66" s="219" t="s">
        <v>5078</v>
      </c>
      <c r="E66" s="85">
        <v>13</v>
      </c>
    </row>
    <row r="67" spans="1:5">
      <c r="A67" s="223">
        <v>2008</v>
      </c>
      <c r="B67" s="218" t="s">
        <v>2490</v>
      </c>
      <c r="C67" s="219" t="s">
        <v>93</v>
      </c>
      <c r="D67" s="219" t="s">
        <v>5077</v>
      </c>
      <c r="E67" s="85">
        <v>57</v>
      </c>
    </row>
    <row r="68" spans="1:5">
      <c r="A68" s="223">
        <v>2008</v>
      </c>
      <c r="B68" s="218" t="s">
        <v>2490</v>
      </c>
      <c r="C68" s="219" t="s">
        <v>102</v>
      </c>
      <c r="D68" s="219" t="s">
        <v>5078</v>
      </c>
      <c r="E68" s="85">
        <v>2</v>
      </c>
    </row>
    <row r="69" spans="1:5">
      <c r="A69" s="223">
        <v>2008</v>
      </c>
      <c r="B69" s="218" t="s">
        <v>2490</v>
      </c>
      <c r="C69" s="219" t="s">
        <v>102</v>
      </c>
      <c r="D69" s="219" t="s">
        <v>5077</v>
      </c>
      <c r="E69" s="85">
        <v>1</v>
      </c>
    </row>
    <row r="70" spans="1:5">
      <c r="A70" s="223">
        <v>2008</v>
      </c>
      <c r="B70" s="218" t="s">
        <v>2490</v>
      </c>
      <c r="C70" s="219" t="s">
        <v>105</v>
      </c>
      <c r="D70" s="219" t="s">
        <v>5078</v>
      </c>
      <c r="E70" s="85">
        <v>14</v>
      </c>
    </row>
    <row r="71" spans="1:5">
      <c r="A71" s="223">
        <v>2008</v>
      </c>
      <c r="B71" s="218" t="s">
        <v>2490</v>
      </c>
      <c r="C71" s="219" t="s">
        <v>105</v>
      </c>
      <c r="D71" s="219" t="s">
        <v>5077</v>
      </c>
      <c r="E71" s="85">
        <v>31</v>
      </c>
    </row>
    <row r="72" spans="1:5">
      <c r="A72" s="223">
        <v>2008</v>
      </c>
      <c r="B72" s="218" t="s">
        <v>2490</v>
      </c>
      <c r="C72" s="219" t="s">
        <v>108</v>
      </c>
      <c r="D72" s="219" t="s">
        <v>5078</v>
      </c>
      <c r="E72" s="85">
        <v>11</v>
      </c>
    </row>
    <row r="73" spans="1:5">
      <c r="A73" s="223">
        <v>2008</v>
      </c>
      <c r="B73" s="218" t="s">
        <v>2490</v>
      </c>
      <c r="C73" s="219" t="s">
        <v>108</v>
      </c>
      <c r="D73" s="219" t="s">
        <v>5077</v>
      </c>
      <c r="E73" s="85">
        <v>20</v>
      </c>
    </row>
    <row r="74" spans="1:5">
      <c r="A74" s="223">
        <v>2008</v>
      </c>
      <c r="B74" s="218" t="s">
        <v>2490</v>
      </c>
      <c r="C74" s="219" t="s">
        <v>114</v>
      </c>
      <c r="D74" s="219" t="s">
        <v>5078</v>
      </c>
      <c r="E74" s="85">
        <v>1</v>
      </c>
    </row>
    <row r="75" spans="1:5">
      <c r="A75" s="223">
        <v>2008</v>
      </c>
      <c r="B75" s="218" t="s">
        <v>2490</v>
      </c>
      <c r="C75" s="219" t="s">
        <v>114</v>
      </c>
      <c r="D75" s="219" t="s">
        <v>5077</v>
      </c>
      <c r="E75" s="85">
        <v>32</v>
      </c>
    </row>
    <row r="76" spans="1:5">
      <c r="A76" s="223">
        <v>2008</v>
      </c>
      <c r="B76" s="218" t="s">
        <v>2490</v>
      </c>
      <c r="C76" s="219" t="s">
        <v>121</v>
      </c>
      <c r="D76" s="219" t="s">
        <v>5078</v>
      </c>
      <c r="E76" s="85">
        <v>9</v>
      </c>
    </row>
    <row r="77" spans="1:5">
      <c r="A77" s="223">
        <v>2008</v>
      </c>
      <c r="B77" s="218" t="s">
        <v>2490</v>
      </c>
      <c r="C77" s="219" t="s">
        <v>121</v>
      </c>
      <c r="D77" s="219" t="s">
        <v>5077</v>
      </c>
      <c r="E77" s="85">
        <v>17</v>
      </c>
    </row>
    <row r="78" spans="1:5">
      <c r="A78" s="223">
        <v>2008</v>
      </c>
      <c r="B78" s="218" t="s">
        <v>2490</v>
      </c>
      <c r="C78" s="219" t="s">
        <v>126</v>
      </c>
      <c r="D78" s="219" t="s">
        <v>5078</v>
      </c>
      <c r="E78" s="85">
        <v>1</v>
      </c>
    </row>
    <row r="79" spans="1:5">
      <c r="A79" s="223">
        <v>2008</v>
      </c>
      <c r="B79" s="218" t="s">
        <v>2490</v>
      </c>
      <c r="C79" s="219" t="s">
        <v>126</v>
      </c>
      <c r="D79" s="219" t="s">
        <v>5077</v>
      </c>
      <c r="E79" s="85">
        <v>84</v>
      </c>
    </row>
    <row r="80" spans="1:5">
      <c r="A80" s="223">
        <v>2008</v>
      </c>
      <c r="B80" s="218" t="s">
        <v>2490</v>
      </c>
      <c r="C80" s="219" t="s">
        <v>145</v>
      </c>
      <c r="D80" s="219" t="s">
        <v>5078</v>
      </c>
      <c r="E80" s="85">
        <v>112</v>
      </c>
    </row>
    <row r="81" spans="1:5">
      <c r="A81" s="223">
        <v>2008</v>
      </c>
      <c r="B81" s="218" t="s">
        <v>2490</v>
      </c>
      <c r="C81" s="219" t="s">
        <v>145</v>
      </c>
      <c r="D81" s="219" t="s">
        <v>5077</v>
      </c>
      <c r="E81" s="85">
        <v>109</v>
      </c>
    </row>
    <row r="82" spans="1:5">
      <c r="A82" s="223">
        <v>2008</v>
      </c>
      <c r="B82" s="218" t="s">
        <v>2490</v>
      </c>
      <c r="C82" s="219" t="s">
        <v>145</v>
      </c>
      <c r="D82" s="219" t="s">
        <v>5079</v>
      </c>
      <c r="E82" s="85">
        <v>24</v>
      </c>
    </row>
    <row r="83" spans="1:5">
      <c r="A83" s="223">
        <v>2008</v>
      </c>
      <c r="B83" s="218" t="s">
        <v>2490</v>
      </c>
      <c r="C83" s="219" t="s">
        <v>182</v>
      </c>
      <c r="D83" s="219" t="s">
        <v>5078</v>
      </c>
      <c r="E83" s="85">
        <v>86</v>
      </c>
    </row>
    <row r="84" spans="1:5">
      <c r="A84" s="223">
        <v>2008</v>
      </c>
      <c r="B84" s="218" t="s">
        <v>2490</v>
      </c>
      <c r="C84" s="219" t="s">
        <v>182</v>
      </c>
      <c r="D84" s="219" t="s">
        <v>5077</v>
      </c>
      <c r="E84" s="85">
        <v>46</v>
      </c>
    </row>
    <row r="85" spans="1:5">
      <c r="A85" s="223">
        <v>2008</v>
      </c>
      <c r="B85" s="218" t="s">
        <v>2490</v>
      </c>
      <c r="C85" s="219" t="s">
        <v>182</v>
      </c>
      <c r="D85" s="219" t="s">
        <v>5079</v>
      </c>
      <c r="E85" s="85">
        <v>67</v>
      </c>
    </row>
    <row r="86" spans="1:5">
      <c r="A86" s="223">
        <v>2008</v>
      </c>
      <c r="B86" s="218" t="s">
        <v>2490</v>
      </c>
      <c r="C86" s="219" t="s">
        <v>191</v>
      </c>
      <c r="D86" s="219" t="s">
        <v>5078</v>
      </c>
      <c r="E86" s="85">
        <v>25</v>
      </c>
    </row>
    <row r="87" spans="1:5">
      <c r="A87" s="223">
        <v>2008</v>
      </c>
      <c r="B87" s="218" t="s">
        <v>2490</v>
      </c>
      <c r="C87" s="219" t="s">
        <v>191</v>
      </c>
      <c r="D87" s="219" t="s">
        <v>5077</v>
      </c>
      <c r="E87" s="85">
        <v>23</v>
      </c>
    </row>
    <row r="88" spans="1:5">
      <c r="A88" s="223">
        <v>2008</v>
      </c>
      <c r="B88" s="218" t="s">
        <v>2490</v>
      </c>
      <c r="C88" s="219" t="s">
        <v>191</v>
      </c>
      <c r="D88" s="219" t="s">
        <v>5079</v>
      </c>
      <c r="E88" s="85">
        <v>2</v>
      </c>
    </row>
    <row r="89" spans="1:5">
      <c r="A89" s="223">
        <v>2008</v>
      </c>
      <c r="B89" s="218" t="s">
        <v>2490</v>
      </c>
      <c r="C89" s="219" t="s">
        <v>195</v>
      </c>
      <c r="D89" s="219" t="s">
        <v>5078</v>
      </c>
      <c r="E89" s="85">
        <v>10</v>
      </c>
    </row>
    <row r="90" spans="1:5">
      <c r="A90" s="223">
        <v>2008</v>
      </c>
      <c r="B90" s="218" t="s">
        <v>2490</v>
      </c>
      <c r="C90" s="219" t="s">
        <v>195</v>
      </c>
      <c r="D90" s="219" t="s">
        <v>5077</v>
      </c>
      <c r="E90" s="85">
        <v>56</v>
      </c>
    </row>
    <row r="91" spans="1:5">
      <c r="A91" s="223">
        <v>2008</v>
      </c>
      <c r="B91" s="218" t="s">
        <v>2490</v>
      </c>
      <c r="C91" s="219" t="s">
        <v>200</v>
      </c>
      <c r="D91" s="219" t="s">
        <v>5078</v>
      </c>
      <c r="E91" s="85">
        <v>1</v>
      </c>
    </row>
    <row r="92" spans="1:5">
      <c r="A92" s="223">
        <v>2008</v>
      </c>
      <c r="B92" s="218" t="s">
        <v>2490</v>
      </c>
      <c r="C92" s="219" t="s">
        <v>200</v>
      </c>
      <c r="D92" s="219" t="s">
        <v>5077</v>
      </c>
      <c r="E92" s="85">
        <v>5</v>
      </c>
    </row>
    <row r="93" spans="1:5">
      <c r="A93" s="223">
        <v>2008</v>
      </c>
      <c r="B93" s="218" t="s">
        <v>2490</v>
      </c>
      <c r="C93" s="219" t="s">
        <v>678</v>
      </c>
      <c r="D93" s="219" t="s">
        <v>5078</v>
      </c>
      <c r="E93" s="85">
        <v>4</v>
      </c>
    </row>
    <row r="94" spans="1:5">
      <c r="A94" s="223">
        <v>2008</v>
      </c>
      <c r="B94" s="218" t="s">
        <v>2490</v>
      </c>
      <c r="C94" s="219" t="s">
        <v>678</v>
      </c>
      <c r="D94" s="219" t="s">
        <v>5077</v>
      </c>
      <c r="E94" s="85">
        <v>5</v>
      </c>
    </row>
    <row r="95" spans="1:5">
      <c r="A95" s="220">
        <v>2009</v>
      </c>
      <c r="B95" s="218" t="s">
        <v>2490</v>
      </c>
      <c r="C95" s="219" t="s">
        <v>5072</v>
      </c>
      <c r="D95" s="219" t="s">
        <v>5078</v>
      </c>
      <c r="E95" s="85">
        <v>1</v>
      </c>
    </row>
    <row r="96" spans="1:5">
      <c r="A96" s="220">
        <v>2009</v>
      </c>
      <c r="B96" s="218" t="s">
        <v>2490</v>
      </c>
      <c r="C96" s="219" t="s">
        <v>5072</v>
      </c>
      <c r="D96" s="219" t="s">
        <v>5077</v>
      </c>
      <c r="E96" s="85">
        <v>11</v>
      </c>
    </row>
    <row r="97" spans="1:5">
      <c r="A97" s="220">
        <v>2009</v>
      </c>
      <c r="B97" s="218" t="s">
        <v>2490</v>
      </c>
      <c r="C97" s="219" t="s">
        <v>5</v>
      </c>
      <c r="D97" s="219" t="s">
        <v>5078</v>
      </c>
      <c r="E97" s="85">
        <v>20</v>
      </c>
    </row>
    <row r="98" spans="1:5">
      <c r="A98" s="220">
        <v>2009</v>
      </c>
      <c r="B98" s="218" t="s">
        <v>2490</v>
      </c>
      <c r="C98" s="219" t="s">
        <v>5</v>
      </c>
      <c r="D98" s="219" t="s">
        <v>5077</v>
      </c>
      <c r="E98" s="85">
        <v>49</v>
      </c>
    </row>
    <row r="99" spans="1:5">
      <c r="A99" s="220">
        <v>2009</v>
      </c>
      <c r="B99" s="218" t="s">
        <v>2490</v>
      </c>
      <c r="C99" s="219" t="s">
        <v>12</v>
      </c>
      <c r="D99" s="219" t="s">
        <v>5078</v>
      </c>
      <c r="E99" s="85">
        <v>24</v>
      </c>
    </row>
    <row r="100" spans="1:5">
      <c r="A100" s="220">
        <v>2009</v>
      </c>
      <c r="B100" s="218" t="s">
        <v>2490</v>
      </c>
      <c r="C100" s="219" t="s">
        <v>12</v>
      </c>
      <c r="D100" s="219" t="s">
        <v>5077</v>
      </c>
      <c r="E100" s="85">
        <v>36</v>
      </c>
    </row>
    <row r="101" spans="1:5">
      <c r="A101" s="220">
        <v>2009</v>
      </c>
      <c r="B101" s="218" t="s">
        <v>2490</v>
      </c>
      <c r="C101" s="219" t="s">
        <v>18</v>
      </c>
      <c r="D101" s="219" t="s">
        <v>5078</v>
      </c>
      <c r="E101" s="85">
        <v>16</v>
      </c>
    </row>
    <row r="102" spans="1:5">
      <c r="A102" s="220">
        <v>2009</v>
      </c>
      <c r="B102" s="218" t="s">
        <v>2490</v>
      </c>
      <c r="C102" s="219" t="s">
        <v>18</v>
      </c>
      <c r="D102" s="219" t="s">
        <v>5077</v>
      </c>
      <c r="E102" s="85">
        <v>156</v>
      </c>
    </row>
    <row r="103" spans="1:5">
      <c r="A103" s="220">
        <v>2009</v>
      </c>
      <c r="B103" s="218" t="s">
        <v>2490</v>
      </c>
      <c r="C103" s="219" t="s">
        <v>31</v>
      </c>
      <c r="D103" s="219" t="s">
        <v>5078</v>
      </c>
      <c r="E103" s="85">
        <v>2</v>
      </c>
    </row>
    <row r="104" spans="1:5">
      <c r="A104" s="220">
        <v>2009</v>
      </c>
      <c r="B104" s="218" t="s">
        <v>2490</v>
      </c>
      <c r="C104" s="219" t="s">
        <v>31</v>
      </c>
      <c r="D104" s="219" t="s">
        <v>5077</v>
      </c>
      <c r="E104" s="85">
        <v>63</v>
      </c>
    </row>
    <row r="105" spans="1:5">
      <c r="A105" s="220">
        <v>2009</v>
      </c>
      <c r="B105" s="218" t="s">
        <v>2490</v>
      </c>
      <c r="C105" s="219" t="s">
        <v>52</v>
      </c>
      <c r="D105" s="219" t="s">
        <v>5078</v>
      </c>
      <c r="E105" s="85">
        <v>23</v>
      </c>
    </row>
    <row r="106" spans="1:5">
      <c r="A106" s="220">
        <v>2009</v>
      </c>
      <c r="B106" s="218" t="s">
        <v>2490</v>
      </c>
      <c r="C106" s="219" t="s">
        <v>52</v>
      </c>
      <c r="D106" s="219" t="s">
        <v>5077</v>
      </c>
      <c r="E106" s="85">
        <v>26</v>
      </c>
    </row>
    <row r="107" spans="1:5">
      <c r="A107" s="220">
        <v>2009</v>
      </c>
      <c r="B107" s="218" t="s">
        <v>2490</v>
      </c>
      <c r="C107" s="219" t="s">
        <v>52</v>
      </c>
      <c r="D107" s="219" t="s">
        <v>5079</v>
      </c>
      <c r="E107" s="85">
        <v>13</v>
      </c>
    </row>
    <row r="108" spans="1:5">
      <c r="A108" s="220">
        <v>2009</v>
      </c>
      <c r="B108" s="218" t="s">
        <v>2490</v>
      </c>
      <c r="C108" s="219" t="s">
        <v>72</v>
      </c>
      <c r="D108" s="219" t="s">
        <v>5078</v>
      </c>
      <c r="E108" s="85">
        <v>2</v>
      </c>
    </row>
    <row r="109" spans="1:5">
      <c r="A109" s="220">
        <v>2009</v>
      </c>
      <c r="B109" s="218" t="s">
        <v>2490</v>
      </c>
      <c r="C109" s="219" t="s">
        <v>72</v>
      </c>
      <c r="D109" s="219" t="s">
        <v>5077</v>
      </c>
      <c r="E109" s="85">
        <v>26</v>
      </c>
    </row>
    <row r="110" spans="1:5">
      <c r="A110" s="220">
        <v>2009</v>
      </c>
      <c r="B110" s="218" t="s">
        <v>2490</v>
      </c>
      <c r="C110" s="219" t="s">
        <v>83</v>
      </c>
      <c r="D110" s="219" t="s">
        <v>5078</v>
      </c>
      <c r="E110" s="85">
        <v>5</v>
      </c>
    </row>
    <row r="111" spans="1:5">
      <c r="A111" s="220">
        <v>2009</v>
      </c>
      <c r="B111" s="218" t="s">
        <v>2490</v>
      </c>
      <c r="C111" s="219" t="s">
        <v>83</v>
      </c>
      <c r="D111" s="219" t="s">
        <v>5077</v>
      </c>
      <c r="E111" s="85">
        <v>39</v>
      </c>
    </row>
    <row r="112" spans="1:5">
      <c r="A112" s="220">
        <v>2009</v>
      </c>
      <c r="B112" s="218" t="s">
        <v>2490</v>
      </c>
      <c r="C112" s="219" t="s">
        <v>93</v>
      </c>
      <c r="D112" s="219" t="s">
        <v>5078</v>
      </c>
      <c r="E112" s="85">
        <v>8</v>
      </c>
    </row>
    <row r="113" spans="1:5">
      <c r="A113" s="220">
        <v>2009</v>
      </c>
      <c r="B113" s="218" t="s">
        <v>2490</v>
      </c>
      <c r="C113" s="219" t="s">
        <v>93</v>
      </c>
      <c r="D113" s="219" t="s">
        <v>5077</v>
      </c>
      <c r="E113" s="85">
        <v>59</v>
      </c>
    </row>
    <row r="114" spans="1:5">
      <c r="A114" s="220">
        <v>2009</v>
      </c>
      <c r="B114" s="218" t="s">
        <v>2490</v>
      </c>
      <c r="C114" s="219" t="s">
        <v>102</v>
      </c>
      <c r="D114" s="219" t="s">
        <v>5078</v>
      </c>
      <c r="E114" s="85">
        <v>2</v>
      </c>
    </row>
    <row r="115" spans="1:5">
      <c r="A115" s="220">
        <v>2009</v>
      </c>
      <c r="B115" s="218" t="s">
        <v>2490</v>
      </c>
      <c r="C115" s="219" t="s">
        <v>102</v>
      </c>
      <c r="D115" s="219" t="s">
        <v>5077</v>
      </c>
      <c r="E115" s="85">
        <v>1</v>
      </c>
    </row>
    <row r="116" spans="1:5">
      <c r="A116" s="220">
        <v>2009</v>
      </c>
      <c r="B116" s="218" t="s">
        <v>2490</v>
      </c>
      <c r="C116" s="219" t="s">
        <v>105</v>
      </c>
      <c r="D116" s="219" t="s">
        <v>5078</v>
      </c>
      <c r="E116" s="85">
        <v>15</v>
      </c>
    </row>
    <row r="117" spans="1:5">
      <c r="A117" s="220">
        <v>2009</v>
      </c>
      <c r="B117" s="218" t="s">
        <v>2490</v>
      </c>
      <c r="C117" s="219" t="s">
        <v>105</v>
      </c>
      <c r="D117" s="219" t="s">
        <v>5077</v>
      </c>
      <c r="E117" s="85">
        <v>29</v>
      </c>
    </row>
    <row r="118" spans="1:5">
      <c r="A118" s="220">
        <v>2009</v>
      </c>
      <c r="B118" s="218" t="s">
        <v>2490</v>
      </c>
      <c r="C118" s="219" t="s">
        <v>108</v>
      </c>
      <c r="D118" s="219" t="s">
        <v>5078</v>
      </c>
      <c r="E118" s="85">
        <v>10</v>
      </c>
    </row>
    <row r="119" spans="1:5">
      <c r="A119" s="220">
        <v>2009</v>
      </c>
      <c r="B119" s="218" t="s">
        <v>2490</v>
      </c>
      <c r="C119" s="219" t="s">
        <v>108</v>
      </c>
      <c r="D119" s="219" t="s">
        <v>5077</v>
      </c>
      <c r="E119" s="85">
        <v>24</v>
      </c>
    </row>
    <row r="120" spans="1:5">
      <c r="A120" s="220">
        <v>2009</v>
      </c>
      <c r="B120" s="218" t="s">
        <v>2490</v>
      </c>
      <c r="C120" s="219" t="s">
        <v>114</v>
      </c>
      <c r="D120" s="219" t="s">
        <v>5078</v>
      </c>
      <c r="E120" s="85">
        <v>1</v>
      </c>
    </row>
    <row r="121" spans="1:5">
      <c r="A121" s="220">
        <v>2009</v>
      </c>
      <c r="B121" s="218" t="s">
        <v>2490</v>
      </c>
      <c r="C121" s="219" t="s">
        <v>114</v>
      </c>
      <c r="D121" s="219" t="s">
        <v>5077</v>
      </c>
      <c r="E121" s="85">
        <v>33</v>
      </c>
    </row>
    <row r="122" spans="1:5">
      <c r="A122" s="220">
        <v>2009</v>
      </c>
      <c r="B122" s="218" t="s">
        <v>2490</v>
      </c>
      <c r="C122" s="219" t="s">
        <v>121</v>
      </c>
      <c r="D122" s="219" t="s">
        <v>5078</v>
      </c>
      <c r="E122" s="85">
        <v>8</v>
      </c>
    </row>
    <row r="123" spans="1:5">
      <c r="A123" s="220">
        <v>2009</v>
      </c>
      <c r="B123" s="218" t="s">
        <v>2490</v>
      </c>
      <c r="C123" s="219" t="s">
        <v>121</v>
      </c>
      <c r="D123" s="219" t="s">
        <v>5077</v>
      </c>
      <c r="E123" s="85">
        <v>19</v>
      </c>
    </row>
    <row r="124" spans="1:5">
      <c r="A124" s="220">
        <v>2009</v>
      </c>
      <c r="B124" s="218" t="s">
        <v>2490</v>
      </c>
      <c r="C124" s="219" t="s">
        <v>126</v>
      </c>
      <c r="D124" s="219" t="s">
        <v>5078</v>
      </c>
      <c r="E124" s="85">
        <v>1</v>
      </c>
    </row>
    <row r="125" spans="1:5">
      <c r="A125" s="220">
        <v>2009</v>
      </c>
      <c r="B125" s="218" t="s">
        <v>2490</v>
      </c>
      <c r="C125" s="219" t="s">
        <v>126</v>
      </c>
      <c r="D125" s="219" t="s">
        <v>5077</v>
      </c>
      <c r="E125" s="85">
        <v>87</v>
      </c>
    </row>
    <row r="126" spans="1:5">
      <c r="A126" s="220">
        <v>2009</v>
      </c>
      <c r="B126" s="218" t="s">
        <v>2490</v>
      </c>
      <c r="C126" s="219" t="s">
        <v>145</v>
      </c>
      <c r="D126" s="219" t="s">
        <v>5078</v>
      </c>
      <c r="E126" s="85">
        <v>103</v>
      </c>
    </row>
    <row r="127" spans="1:5">
      <c r="A127" s="220">
        <v>2009</v>
      </c>
      <c r="B127" s="218" t="s">
        <v>2490</v>
      </c>
      <c r="C127" s="219" t="s">
        <v>145</v>
      </c>
      <c r="D127" s="219" t="s">
        <v>5077</v>
      </c>
      <c r="E127" s="85">
        <v>108</v>
      </c>
    </row>
    <row r="128" spans="1:5">
      <c r="A128" s="220">
        <v>2009</v>
      </c>
      <c r="B128" s="218" t="s">
        <v>2490</v>
      </c>
      <c r="C128" s="219" t="s">
        <v>145</v>
      </c>
      <c r="D128" s="219" t="s">
        <v>5079</v>
      </c>
      <c r="E128" s="85">
        <v>25</v>
      </c>
    </row>
    <row r="129" spans="1:5">
      <c r="A129" s="220">
        <v>2009</v>
      </c>
      <c r="B129" s="218" t="s">
        <v>2490</v>
      </c>
      <c r="C129" s="219" t="s">
        <v>182</v>
      </c>
      <c r="D129" s="219" t="s">
        <v>5078</v>
      </c>
      <c r="E129" s="85">
        <v>135</v>
      </c>
    </row>
    <row r="130" spans="1:5">
      <c r="A130" s="220">
        <v>2009</v>
      </c>
      <c r="B130" s="218" t="s">
        <v>2490</v>
      </c>
      <c r="C130" s="219" t="s">
        <v>182</v>
      </c>
      <c r="D130" s="219" t="s">
        <v>5077</v>
      </c>
      <c r="E130" s="85">
        <v>21</v>
      </c>
    </row>
    <row r="131" spans="1:5">
      <c r="A131" s="220">
        <v>2009</v>
      </c>
      <c r="B131" s="218" t="s">
        <v>2490</v>
      </c>
      <c r="C131" s="219" t="s">
        <v>182</v>
      </c>
      <c r="D131" s="219" t="s">
        <v>5079</v>
      </c>
      <c r="E131" s="85">
        <v>47</v>
      </c>
    </row>
    <row r="132" spans="1:5">
      <c r="A132" s="220">
        <v>2009</v>
      </c>
      <c r="B132" s="218" t="s">
        <v>2490</v>
      </c>
      <c r="C132" s="219" t="s">
        <v>191</v>
      </c>
      <c r="D132" s="219" t="s">
        <v>5078</v>
      </c>
      <c r="E132" s="85">
        <v>25</v>
      </c>
    </row>
    <row r="133" spans="1:5">
      <c r="A133" s="220">
        <v>2009</v>
      </c>
      <c r="B133" s="218" t="s">
        <v>2490</v>
      </c>
      <c r="C133" s="219" t="s">
        <v>191</v>
      </c>
      <c r="D133" s="219" t="s">
        <v>5077</v>
      </c>
      <c r="E133" s="85">
        <v>25</v>
      </c>
    </row>
    <row r="134" spans="1:5">
      <c r="A134" s="220">
        <v>2009</v>
      </c>
      <c r="B134" s="218" t="s">
        <v>2490</v>
      </c>
      <c r="C134" s="219" t="s">
        <v>191</v>
      </c>
      <c r="D134" s="219" t="s">
        <v>5079</v>
      </c>
      <c r="E134" s="85">
        <v>1</v>
      </c>
    </row>
    <row r="135" spans="1:5">
      <c r="A135" s="220">
        <v>2009</v>
      </c>
      <c r="B135" s="218" t="s">
        <v>2490</v>
      </c>
      <c r="C135" s="219" t="s">
        <v>195</v>
      </c>
      <c r="D135" s="219" t="s">
        <v>5078</v>
      </c>
      <c r="E135" s="85">
        <v>5</v>
      </c>
    </row>
    <row r="136" spans="1:5">
      <c r="A136" s="220">
        <v>2009</v>
      </c>
      <c r="B136" s="218" t="s">
        <v>2490</v>
      </c>
      <c r="C136" s="219" t="s">
        <v>195</v>
      </c>
      <c r="D136" s="219" t="s">
        <v>5077</v>
      </c>
      <c r="E136" s="85">
        <v>58</v>
      </c>
    </row>
    <row r="137" spans="1:5">
      <c r="A137" s="220">
        <v>2009</v>
      </c>
      <c r="B137" s="218" t="s">
        <v>2490</v>
      </c>
      <c r="C137" s="219" t="s">
        <v>200</v>
      </c>
      <c r="D137" s="219" t="s">
        <v>5078</v>
      </c>
      <c r="E137" s="85">
        <v>1</v>
      </c>
    </row>
    <row r="138" spans="1:5">
      <c r="A138" s="220">
        <v>2009</v>
      </c>
      <c r="B138" s="218" t="s">
        <v>2490</v>
      </c>
      <c r="C138" s="219" t="s">
        <v>200</v>
      </c>
      <c r="D138" s="219" t="s">
        <v>5077</v>
      </c>
      <c r="E138" s="85">
        <v>5</v>
      </c>
    </row>
    <row r="139" spans="1:5">
      <c r="A139" s="220">
        <v>2009</v>
      </c>
      <c r="B139" s="218" t="s">
        <v>2490</v>
      </c>
      <c r="C139" s="219" t="s">
        <v>678</v>
      </c>
      <c r="D139" s="219" t="s">
        <v>5078</v>
      </c>
      <c r="E139" s="85">
        <v>4</v>
      </c>
    </row>
    <row r="140" spans="1:5">
      <c r="A140" s="220">
        <v>2009</v>
      </c>
      <c r="B140" s="218" t="s">
        <v>2490</v>
      </c>
      <c r="C140" s="219" t="s">
        <v>678</v>
      </c>
      <c r="D140" s="219" t="s">
        <v>5077</v>
      </c>
      <c r="E140" s="85">
        <v>5</v>
      </c>
    </row>
    <row r="141" spans="1:5">
      <c r="A141" s="220">
        <v>2009</v>
      </c>
      <c r="B141" s="221" t="s">
        <v>644</v>
      </c>
      <c r="C141" s="219" t="s">
        <v>31</v>
      </c>
      <c r="D141" s="219" t="s">
        <v>5078</v>
      </c>
      <c r="E141" s="85">
        <v>3</v>
      </c>
    </row>
    <row r="142" spans="1:5">
      <c r="A142" s="220">
        <v>2009</v>
      </c>
      <c r="B142" s="221" t="s">
        <v>644</v>
      </c>
      <c r="C142" s="219" t="s">
        <v>31</v>
      </c>
      <c r="D142" s="219" t="s">
        <v>5077</v>
      </c>
      <c r="E142" s="85">
        <v>87</v>
      </c>
    </row>
    <row r="143" spans="1:5">
      <c r="A143" s="220">
        <v>2009</v>
      </c>
      <c r="B143" s="221" t="s">
        <v>644</v>
      </c>
      <c r="C143" s="219" t="s">
        <v>214</v>
      </c>
      <c r="D143" s="219" t="s">
        <v>5078</v>
      </c>
      <c r="E143" s="85">
        <v>22</v>
      </c>
    </row>
    <row r="144" spans="1:5">
      <c r="A144" s="220">
        <v>2009</v>
      </c>
      <c r="B144" s="221" t="s">
        <v>644</v>
      </c>
      <c r="C144" s="219" t="s">
        <v>214</v>
      </c>
      <c r="D144" s="219" t="s">
        <v>5077</v>
      </c>
      <c r="E144" s="85">
        <v>76</v>
      </c>
    </row>
    <row r="145" spans="1:5">
      <c r="A145" s="220">
        <v>2009</v>
      </c>
      <c r="B145" s="221" t="s">
        <v>644</v>
      </c>
      <c r="C145" s="219" t="s">
        <v>214</v>
      </c>
      <c r="D145" s="219" t="s">
        <v>5079</v>
      </c>
      <c r="E145" s="85">
        <v>1</v>
      </c>
    </row>
    <row r="146" spans="1:5">
      <c r="A146" s="220">
        <v>2009</v>
      </c>
      <c r="B146" s="221" t="s">
        <v>644</v>
      </c>
      <c r="C146" s="219" t="s">
        <v>126</v>
      </c>
      <c r="D146" s="219" t="s">
        <v>5078</v>
      </c>
      <c r="E146" s="85">
        <v>3</v>
      </c>
    </row>
    <row r="147" spans="1:5">
      <c r="A147" s="220">
        <v>2009</v>
      </c>
      <c r="B147" s="221" t="s">
        <v>644</v>
      </c>
      <c r="C147" s="219" t="s">
        <v>126</v>
      </c>
      <c r="D147" s="219" t="s">
        <v>5077</v>
      </c>
      <c r="E147" s="85">
        <v>74</v>
      </c>
    </row>
    <row r="148" spans="1:5">
      <c r="A148" s="223">
        <v>2010</v>
      </c>
      <c r="B148" s="218" t="s">
        <v>2490</v>
      </c>
      <c r="C148" s="219" t="s">
        <v>5072</v>
      </c>
      <c r="D148" s="219" t="s">
        <v>5077</v>
      </c>
      <c r="E148" s="85">
        <v>11</v>
      </c>
    </row>
    <row r="149" spans="1:5">
      <c r="A149" s="223">
        <v>2010</v>
      </c>
      <c r="B149" s="218" t="s">
        <v>2490</v>
      </c>
      <c r="C149" s="219" t="s">
        <v>5</v>
      </c>
      <c r="D149" s="219" t="s">
        <v>5078</v>
      </c>
      <c r="E149" s="85">
        <v>19</v>
      </c>
    </row>
    <row r="150" spans="1:5">
      <c r="A150" s="223">
        <v>2010</v>
      </c>
      <c r="B150" s="218" t="s">
        <v>2490</v>
      </c>
      <c r="C150" s="219" t="s">
        <v>5</v>
      </c>
      <c r="D150" s="219" t="s">
        <v>5077</v>
      </c>
      <c r="E150" s="85">
        <v>52</v>
      </c>
    </row>
    <row r="151" spans="1:5">
      <c r="A151" s="223">
        <v>2010</v>
      </c>
      <c r="B151" s="218" t="s">
        <v>2490</v>
      </c>
      <c r="C151" s="219" t="s">
        <v>12</v>
      </c>
      <c r="D151" s="219" t="s">
        <v>5078</v>
      </c>
      <c r="E151" s="85">
        <v>20</v>
      </c>
    </row>
    <row r="152" spans="1:5">
      <c r="A152" s="223">
        <v>2010</v>
      </c>
      <c r="B152" s="218" t="s">
        <v>2490</v>
      </c>
      <c r="C152" s="219" t="s">
        <v>12</v>
      </c>
      <c r="D152" s="219" t="s">
        <v>5077</v>
      </c>
      <c r="E152" s="85">
        <v>39</v>
      </c>
    </row>
    <row r="153" spans="1:5">
      <c r="A153" s="223">
        <v>2010</v>
      </c>
      <c r="B153" s="218" t="s">
        <v>2490</v>
      </c>
      <c r="C153" s="219" t="s">
        <v>12</v>
      </c>
      <c r="D153" s="219" t="s">
        <v>5079</v>
      </c>
      <c r="E153" s="85">
        <v>1</v>
      </c>
    </row>
    <row r="154" spans="1:5">
      <c r="A154" s="223">
        <v>2010</v>
      </c>
      <c r="B154" s="218" t="s">
        <v>2490</v>
      </c>
      <c r="C154" s="219" t="s">
        <v>18</v>
      </c>
      <c r="D154" s="219" t="s">
        <v>5078</v>
      </c>
      <c r="E154" s="85">
        <v>9</v>
      </c>
    </row>
    <row r="155" spans="1:5">
      <c r="A155" s="223">
        <v>2010</v>
      </c>
      <c r="B155" s="218" t="s">
        <v>2490</v>
      </c>
      <c r="C155" s="219" t="s">
        <v>18</v>
      </c>
      <c r="D155" s="219" t="s">
        <v>5077</v>
      </c>
      <c r="E155" s="85">
        <v>157</v>
      </c>
    </row>
    <row r="156" spans="1:5">
      <c r="A156" s="223">
        <v>2010</v>
      </c>
      <c r="B156" s="218" t="s">
        <v>2490</v>
      </c>
      <c r="C156" s="219" t="s">
        <v>31</v>
      </c>
      <c r="D156" s="219" t="s">
        <v>5078</v>
      </c>
      <c r="E156" s="85">
        <v>1</v>
      </c>
    </row>
    <row r="157" spans="1:5">
      <c r="A157" s="223">
        <v>2010</v>
      </c>
      <c r="B157" s="218" t="s">
        <v>2490</v>
      </c>
      <c r="C157" s="219" t="s">
        <v>31</v>
      </c>
      <c r="D157" s="219" t="s">
        <v>5077</v>
      </c>
      <c r="E157" s="85">
        <v>66</v>
      </c>
    </row>
    <row r="158" spans="1:5">
      <c r="A158" s="223">
        <v>2010</v>
      </c>
      <c r="B158" s="218" t="s">
        <v>2490</v>
      </c>
      <c r="C158" s="219" t="s">
        <v>52</v>
      </c>
      <c r="D158" s="219" t="s">
        <v>5078</v>
      </c>
      <c r="E158" s="85">
        <v>22</v>
      </c>
    </row>
    <row r="159" spans="1:5">
      <c r="A159" s="223">
        <v>2010</v>
      </c>
      <c r="B159" s="218" t="s">
        <v>2490</v>
      </c>
      <c r="C159" s="219" t="s">
        <v>52</v>
      </c>
      <c r="D159" s="219" t="s">
        <v>5077</v>
      </c>
      <c r="E159" s="85">
        <v>28</v>
      </c>
    </row>
    <row r="160" spans="1:5">
      <c r="A160" s="223">
        <v>2010</v>
      </c>
      <c r="B160" s="218" t="s">
        <v>2490</v>
      </c>
      <c r="C160" s="219" t="s">
        <v>52</v>
      </c>
      <c r="D160" s="219" t="s">
        <v>5079</v>
      </c>
      <c r="E160" s="85">
        <v>12</v>
      </c>
    </row>
    <row r="161" spans="1:5">
      <c r="A161" s="223">
        <v>2010</v>
      </c>
      <c r="B161" s="218" t="s">
        <v>2490</v>
      </c>
      <c r="C161" s="219" t="s">
        <v>72</v>
      </c>
      <c r="D161" s="219" t="s">
        <v>5078</v>
      </c>
      <c r="E161" s="85">
        <v>2</v>
      </c>
    </row>
    <row r="162" spans="1:5">
      <c r="A162" s="223">
        <v>2010</v>
      </c>
      <c r="B162" s="218" t="s">
        <v>2490</v>
      </c>
      <c r="C162" s="219" t="s">
        <v>72</v>
      </c>
      <c r="D162" s="219" t="s">
        <v>5077</v>
      </c>
      <c r="E162" s="85">
        <v>25</v>
      </c>
    </row>
    <row r="163" spans="1:5">
      <c r="A163" s="223">
        <v>2010</v>
      </c>
      <c r="B163" s="218" t="s">
        <v>2490</v>
      </c>
      <c r="C163" s="219" t="s">
        <v>83</v>
      </c>
      <c r="D163" s="219" t="s">
        <v>5078</v>
      </c>
      <c r="E163" s="85">
        <v>6</v>
      </c>
    </row>
    <row r="164" spans="1:5">
      <c r="A164" s="223">
        <v>2010</v>
      </c>
      <c r="B164" s="218" t="s">
        <v>2490</v>
      </c>
      <c r="C164" s="219" t="s">
        <v>83</v>
      </c>
      <c r="D164" s="219" t="s">
        <v>5077</v>
      </c>
      <c r="E164" s="85">
        <v>41</v>
      </c>
    </row>
    <row r="165" spans="1:5">
      <c r="A165" s="223">
        <v>2010</v>
      </c>
      <c r="B165" s="218" t="s">
        <v>2490</v>
      </c>
      <c r="C165" s="219" t="s">
        <v>93</v>
      </c>
      <c r="D165" s="219" t="s">
        <v>5078</v>
      </c>
      <c r="E165" s="85">
        <v>7</v>
      </c>
    </row>
    <row r="166" spans="1:5">
      <c r="A166" s="223">
        <v>2010</v>
      </c>
      <c r="B166" s="218" t="s">
        <v>2490</v>
      </c>
      <c r="C166" s="219" t="s">
        <v>93</v>
      </c>
      <c r="D166" s="219" t="s">
        <v>5077</v>
      </c>
      <c r="E166" s="85">
        <v>59</v>
      </c>
    </row>
    <row r="167" spans="1:5">
      <c r="A167" s="223">
        <v>2010</v>
      </c>
      <c r="B167" s="218" t="s">
        <v>2490</v>
      </c>
      <c r="C167" s="219" t="s">
        <v>102</v>
      </c>
      <c r="D167" s="219" t="s">
        <v>5078</v>
      </c>
      <c r="E167" s="85">
        <v>2</v>
      </c>
    </row>
    <row r="168" spans="1:5">
      <c r="A168" s="223">
        <v>2010</v>
      </c>
      <c r="B168" s="218" t="s">
        <v>2490</v>
      </c>
      <c r="C168" s="219" t="s">
        <v>105</v>
      </c>
      <c r="D168" s="219" t="s">
        <v>5078</v>
      </c>
      <c r="E168" s="85">
        <v>15</v>
      </c>
    </row>
    <row r="169" spans="1:5">
      <c r="A169" s="223">
        <v>2010</v>
      </c>
      <c r="B169" s="218" t="s">
        <v>2490</v>
      </c>
      <c r="C169" s="219" t="s">
        <v>105</v>
      </c>
      <c r="D169" s="219" t="s">
        <v>5077</v>
      </c>
      <c r="E169" s="85">
        <v>28</v>
      </c>
    </row>
    <row r="170" spans="1:5">
      <c r="A170" s="223">
        <v>2010</v>
      </c>
      <c r="B170" s="218" t="s">
        <v>2490</v>
      </c>
      <c r="C170" s="219" t="s">
        <v>108</v>
      </c>
      <c r="D170" s="219" t="s">
        <v>5078</v>
      </c>
      <c r="E170" s="85">
        <v>11</v>
      </c>
    </row>
    <row r="171" spans="1:5">
      <c r="A171" s="223">
        <v>2010</v>
      </c>
      <c r="B171" s="218" t="s">
        <v>2490</v>
      </c>
      <c r="C171" s="219" t="s">
        <v>108</v>
      </c>
      <c r="D171" s="219" t="s">
        <v>5077</v>
      </c>
      <c r="E171" s="85">
        <v>22</v>
      </c>
    </row>
    <row r="172" spans="1:5">
      <c r="A172" s="223">
        <v>2010</v>
      </c>
      <c r="B172" s="218" t="s">
        <v>2490</v>
      </c>
      <c r="C172" s="219" t="s">
        <v>114</v>
      </c>
      <c r="D172" s="219" t="s">
        <v>5078</v>
      </c>
      <c r="E172" s="85">
        <v>1</v>
      </c>
    </row>
    <row r="173" spans="1:5">
      <c r="A173" s="223">
        <v>2010</v>
      </c>
      <c r="B173" s="218" t="s">
        <v>2490</v>
      </c>
      <c r="C173" s="219" t="s">
        <v>114</v>
      </c>
      <c r="D173" s="219" t="s">
        <v>5077</v>
      </c>
      <c r="E173" s="85">
        <v>32</v>
      </c>
    </row>
    <row r="174" spans="1:5">
      <c r="A174" s="223">
        <v>2010</v>
      </c>
      <c r="B174" s="218" t="s">
        <v>2490</v>
      </c>
      <c r="C174" s="219" t="s">
        <v>121</v>
      </c>
      <c r="D174" s="219" t="s">
        <v>5078</v>
      </c>
      <c r="E174" s="85">
        <v>7</v>
      </c>
    </row>
    <row r="175" spans="1:5">
      <c r="A175" s="223">
        <v>2010</v>
      </c>
      <c r="B175" s="218" t="s">
        <v>2490</v>
      </c>
      <c r="C175" s="219" t="s">
        <v>121</v>
      </c>
      <c r="D175" s="219" t="s">
        <v>5077</v>
      </c>
      <c r="E175" s="85">
        <v>18</v>
      </c>
    </row>
    <row r="176" spans="1:5">
      <c r="A176" s="223">
        <v>2010</v>
      </c>
      <c r="B176" s="218" t="s">
        <v>2490</v>
      </c>
      <c r="C176" s="219" t="s">
        <v>126</v>
      </c>
      <c r="D176" s="219" t="s">
        <v>5078</v>
      </c>
      <c r="E176" s="85">
        <v>1</v>
      </c>
    </row>
    <row r="177" spans="1:5">
      <c r="A177" s="223">
        <v>2010</v>
      </c>
      <c r="B177" s="218" t="s">
        <v>2490</v>
      </c>
      <c r="C177" s="219" t="s">
        <v>126</v>
      </c>
      <c r="D177" s="219" t="s">
        <v>5077</v>
      </c>
      <c r="E177" s="85">
        <v>87</v>
      </c>
    </row>
    <row r="178" spans="1:5">
      <c r="A178" s="223">
        <v>2010</v>
      </c>
      <c r="B178" s="218" t="s">
        <v>2490</v>
      </c>
      <c r="C178" s="219" t="s">
        <v>145</v>
      </c>
      <c r="D178" s="219" t="s">
        <v>5078</v>
      </c>
      <c r="E178" s="85">
        <v>23</v>
      </c>
    </row>
    <row r="179" spans="1:5">
      <c r="A179" s="223">
        <v>2010</v>
      </c>
      <c r="B179" s="218" t="s">
        <v>2490</v>
      </c>
      <c r="C179" s="219" t="s">
        <v>145</v>
      </c>
      <c r="D179" s="219" t="s">
        <v>5077</v>
      </c>
      <c r="E179" s="85">
        <v>104</v>
      </c>
    </row>
    <row r="180" spans="1:5">
      <c r="A180" s="223">
        <v>2010</v>
      </c>
      <c r="B180" s="218" t="s">
        <v>2490</v>
      </c>
      <c r="C180" s="219" t="s">
        <v>145</v>
      </c>
      <c r="D180" s="219" t="s">
        <v>5079</v>
      </c>
      <c r="E180" s="85">
        <v>110</v>
      </c>
    </row>
    <row r="181" spans="1:5">
      <c r="A181" s="223">
        <v>2010</v>
      </c>
      <c r="B181" s="218" t="s">
        <v>2490</v>
      </c>
      <c r="C181" s="219" t="s">
        <v>182</v>
      </c>
      <c r="D181" s="219" t="s">
        <v>5078</v>
      </c>
      <c r="E181" s="85">
        <v>45</v>
      </c>
    </row>
    <row r="182" spans="1:5">
      <c r="A182" s="223">
        <v>2010</v>
      </c>
      <c r="B182" s="218" t="s">
        <v>2490</v>
      </c>
      <c r="C182" s="219" t="s">
        <v>182</v>
      </c>
      <c r="D182" s="219" t="s">
        <v>5077</v>
      </c>
      <c r="E182" s="85">
        <v>24</v>
      </c>
    </row>
    <row r="183" spans="1:5">
      <c r="A183" s="223">
        <v>2010</v>
      </c>
      <c r="B183" s="218" t="s">
        <v>2490</v>
      </c>
      <c r="C183" s="219" t="s">
        <v>182</v>
      </c>
      <c r="D183" s="219" t="s">
        <v>5079</v>
      </c>
      <c r="E183" s="85">
        <v>129</v>
      </c>
    </row>
    <row r="184" spans="1:5">
      <c r="A184" s="223">
        <v>2010</v>
      </c>
      <c r="B184" s="218" t="s">
        <v>2490</v>
      </c>
      <c r="C184" s="219" t="s">
        <v>191</v>
      </c>
      <c r="D184" s="219" t="s">
        <v>5078</v>
      </c>
      <c r="E184" s="85">
        <v>23</v>
      </c>
    </row>
    <row r="185" spans="1:5">
      <c r="A185" s="223">
        <v>2010</v>
      </c>
      <c r="B185" s="218" t="s">
        <v>2490</v>
      </c>
      <c r="C185" s="219" t="s">
        <v>191</v>
      </c>
      <c r="D185" s="219" t="s">
        <v>5077</v>
      </c>
      <c r="E185" s="85">
        <v>29</v>
      </c>
    </row>
    <row r="186" spans="1:5">
      <c r="A186" s="223">
        <v>2010</v>
      </c>
      <c r="B186" s="218" t="s">
        <v>2490</v>
      </c>
      <c r="C186" s="219" t="s">
        <v>195</v>
      </c>
      <c r="D186" s="219" t="s">
        <v>5078</v>
      </c>
      <c r="E186" s="85">
        <v>6</v>
      </c>
    </row>
    <row r="187" spans="1:5">
      <c r="A187" s="223">
        <v>2010</v>
      </c>
      <c r="B187" s="218" t="s">
        <v>2490</v>
      </c>
      <c r="C187" s="219" t="s">
        <v>195</v>
      </c>
      <c r="D187" s="219" t="s">
        <v>5077</v>
      </c>
      <c r="E187" s="85">
        <v>54</v>
      </c>
    </row>
    <row r="188" spans="1:5">
      <c r="A188" s="223">
        <v>2010</v>
      </c>
      <c r="B188" s="218" t="s">
        <v>2490</v>
      </c>
      <c r="C188" s="219" t="s">
        <v>200</v>
      </c>
      <c r="D188" s="219" t="s">
        <v>5078</v>
      </c>
      <c r="E188" s="85">
        <v>1</v>
      </c>
    </row>
    <row r="189" spans="1:5">
      <c r="A189" s="223">
        <v>2010</v>
      </c>
      <c r="B189" s="218" t="s">
        <v>2490</v>
      </c>
      <c r="C189" s="219" t="s">
        <v>200</v>
      </c>
      <c r="D189" s="219" t="s">
        <v>5077</v>
      </c>
      <c r="E189" s="85">
        <v>6</v>
      </c>
    </row>
    <row r="190" spans="1:5">
      <c r="A190" s="223">
        <v>2010</v>
      </c>
      <c r="B190" s="218" t="s">
        <v>2490</v>
      </c>
      <c r="C190" s="219" t="s">
        <v>678</v>
      </c>
      <c r="D190" s="219" t="s">
        <v>5078</v>
      </c>
      <c r="E190" s="85">
        <v>4</v>
      </c>
    </row>
    <row r="191" spans="1:5">
      <c r="A191" s="223">
        <v>2010</v>
      </c>
      <c r="B191" s="218" t="s">
        <v>2490</v>
      </c>
      <c r="C191" s="219" t="s">
        <v>678</v>
      </c>
      <c r="D191" s="219" t="s">
        <v>5077</v>
      </c>
      <c r="E191" s="85">
        <v>5</v>
      </c>
    </row>
    <row r="192" spans="1:5">
      <c r="A192" s="223">
        <v>2010</v>
      </c>
      <c r="B192" s="221" t="s">
        <v>644</v>
      </c>
      <c r="C192" s="219" t="s">
        <v>213</v>
      </c>
      <c r="D192" s="219" t="s">
        <v>5078</v>
      </c>
      <c r="E192" s="85">
        <v>4</v>
      </c>
    </row>
    <row r="193" spans="1:5">
      <c r="A193" s="223">
        <v>2010</v>
      </c>
      <c r="B193" s="221" t="s">
        <v>644</v>
      </c>
      <c r="C193" s="219" t="s">
        <v>213</v>
      </c>
      <c r="D193" s="219" t="s">
        <v>5077</v>
      </c>
      <c r="E193" s="85">
        <v>1</v>
      </c>
    </row>
    <row r="194" spans="1:5">
      <c r="A194" s="223">
        <v>2010</v>
      </c>
      <c r="B194" s="221" t="s">
        <v>644</v>
      </c>
      <c r="C194" s="219" t="s">
        <v>31</v>
      </c>
      <c r="D194" s="219" t="s">
        <v>5078</v>
      </c>
      <c r="E194" s="85">
        <v>3</v>
      </c>
    </row>
    <row r="195" spans="1:5">
      <c r="A195" s="223">
        <v>2010</v>
      </c>
      <c r="B195" s="221" t="s">
        <v>644</v>
      </c>
      <c r="C195" s="219" t="s">
        <v>31</v>
      </c>
      <c r="D195" s="219" t="s">
        <v>5077</v>
      </c>
      <c r="E195" s="85">
        <v>58</v>
      </c>
    </row>
    <row r="196" spans="1:5">
      <c r="A196" s="223">
        <v>2010</v>
      </c>
      <c r="B196" s="221" t="s">
        <v>644</v>
      </c>
      <c r="C196" s="219" t="s">
        <v>214</v>
      </c>
      <c r="D196" s="219" t="s">
        <v>5078</v>
      </c>
      <c r="E196" s="85">
        <v>20</v>
      </c>
    </row>
    <row r="197" spans="1:5">
      <c r="A197" s="223">
        <v>2010</v>
      </c>
      <c r="B197" s="221" t="s">
        <v>644</v>
      </c>
      <c r="C197" s="219" t="s">
        <v>214</v>
      </c>
      <c r="D197" s="219" t="s">
        <v>5077</v>
      </c>
      <c r="E197" s="85">
        <v>95</v>
      </c>
    </row>
    <row r="198" spans="1:5">
      <c r="A198" s="223">
        <v>2010</v>
      </c>
      <c r="B198" s="221" t="s">
        <v>644</v>
      </c>
      <c r="C198" s="219" t="s">
        <v>214</v>
      </c>
      <c r="D198" s="219" t="s">
        <v>5079</v>
      </c>
      <c r="E198" s="85">
        <v>1</v>
      </c>
    </row>
    <row r="199" spans="1:5">
      <c r="A199" s="223">
        <v>2010</v>
      </c>
      <c r="B199" s="221" t="s">
        <v>644</v>
      </c>
      <c r="C199" s="219" t="s">
        <v>126</v>
      </c>
      <c r="D199" s="219" t="s">
        <v>5078</v>
      </c>
      <c r="E199" s="85">
        <v>1</v>
      </c>
    </row>
    <row r="200" spans="1:5">
      <c r="A200" s="223">
        <v>2010</v>
      </c>
      <c r="B200" s="221" t="s">
        <v>644</v>
      </c>
      <c r="C200" s="219" t="s">
        <v>126</v>
      </c>
      <c r="D200" s="219" t="s">
        <v>5077</v>
      </c>
      <c r="E200" s="85">
        <v>80</v>
      </c>
    </row>
    <row r="201" spans="1:5">
      <c r="A201" s="220">
        <v>2011</v>
      </c>
      <c r="B201" s="218" t="s">
        <v>2490</v>
      </c>
      <c r="C201" s="219" t="s">
        <v>5072</v>
      </c>
      <c r="D201" s="219" t="s">
        <v>5077</v>
      </c>
      <c r="E201" s="85">
        <v>8</v>
      </c>
    </row>
    <row r="202" spans="1:5">
      <c r="A202" s="220">
        <v>2011</v>
      </c>
      <c r="B202" s="218" t="s">
        <v>2490</v>
      </c>
      <c r="C202" s="219" t="s">
        <v>5</v>
      </c>
      <c r="D202" s="219" t="s">
        <v>5078</v>
      </c>
      <c r="E202" s="85">
        <v>20</v>
      </c>
    </row>
    <row r="203" spans="1:5">
      <c r="A203" s="220">
        <v>2011</v>
      </c>
      <c r="B203" s="218" t="s">
        <v>2490</v>
      </c>
      <c r="C203" s="219" t="s">
        <v>5</v>
      </c>
      <c r="D203" s="219" t="s">
        <v>5077</v>
      </c>
      <c r="E203" s="85">
        <v>53</v>
      </c>
    </row>
    <row r="204" spans="1:5">
      <c r="A204" s="220">
        <v>2011</v>
      </c>
      <c r="B204" s="218" t="s">
        <v>2490</v>
      </c>
      <c r="C204" s="219" t="s">
        <v>12</v>
      </c>
      <c r="D204" s="219" t="s">
        <v>5078</v>
      </c>
      <c r="E204" s="85">
        <v>23</v>
      </c>
    </row>
    <row r="205" spans="1:5">
      <c r="A205" s="220">
        <v>2011</v>
      </c>
      <c r="B205" s="218" t="s">
        <v>2490</v>
      </c>
      <c r="C205" s="219" t="s">
        <v>12</v>
      </c>
      <c r="D205" s="219" t="s">
        <v>5077</v>
      </c>
      <c r="E205" s="85">
        <v>38</v>
      </c>
    </row>
    <row r="206" spans="1:5">
      <c r="A206" s="220">
        <v>2011</v>
      </c>
      <c r="B206" s="218" t="s">
        <v>2490</v>
      </c>
      <c r="C206" s="219" t="s">
        <v>12</v>
      </c>
      <c r="D206" s="219" t="s">
        <v>5079</v>
      </c>
      <c r="E206" s="85">
        <v>1</v>
      </c>
    </row>
    <row r="207" spans="1:5">
      <c r="A207" s="220">
        <v>2011</v>
      </c>
      <c r="B207" s="218" t="s">
        <v>2490</v>
      </c>
      <c r="C207" s="219" t="s">
        <v>18</v>
      </c>
      <c r="D207" s="219" t="s">
        <v>5078</v>
      </c>
      <c r="E207" s="85">
        <v>8</v>
      </c>
    </row>
    <row r="208" spans="1:5">
      <c r="A208" s="220">
        <v>2011</v>
      </c>
      <c r="B208" s="218" t="s">
        <v>2490</v>
      </c>
      <c r="C208" s="219" t="s">
        <v>18</v>
      </c>
      <c r="D208" s="219" t="s">
        <v>5077</v>
      </c>
      <c r="E208" s="85">
        <v>156</v>
      </c>
    </row>
    <row r="209" spans="1:5">
      <c r="A209" s="220">
        <v>2011</v>
      </c>
      <c r="B209" s="218" t="s">
        <v>2490</v>
      </c>
      <c r="C209" s="219" t="s">
        <v>31</v>
      </c>
      <c r="D209" s="219" t="s">
        <v>5078</v>
      </c>
      <c r="E209" s="85">
        <v>1</v>
      </c>
    </row>
    <row r="210" spans="1:5">
      <c r="A210" s="220">
        <v>2011</v>
      </c>
      <c r="B210" s="218" t="s">
        <v>2490</v>
      </c>
      <c r="C210" s="219" t="s">
        <v>31</v>
      </c>
      <c r="D210" s="219" t="s">
        <v>5077</v>
      </c>
      <c r="E210" s="85">
        <v>71</v>
      </c>
    </row>
    <row r="211" spans="1:5">
      <c r="A211" s="220">
        <v>2011</v>
      </c>
      <c r="B211" s="218" t="s">
        <v>2490</v>
      </c>
      <c r="C211" s="219" t="s">
        <v>52</v>
      </c>
      <c r="D211" s="219" t="s">
        <v>5078</v>
      </c>
      <c r="E211" s="85">
        <v>18</v>
      </c>
    </row>
    <row r="212" spans="1:5">
      <c r="A212" s="220">
        <v>2011</v>
      </c>
      <c r="B212" s="218" t="s">
        <v>2490</v>
      </c>
      <c r="C212" s="219" t="s">
        <v>52</v>
      </c>
      <c r="D212" s="219" t="s">
        <v>5077</v>
      </c>
      <c r="E212" s="85">
        <v>27</v>
      </c>
    </row>
    <row r="213" spans="1:5">
      <c r="A213" s="220">
        <v>2011</v>
      </c>
      <c r="B213" s="218" t="s">
        <v>2490</v>
      </c>
      <c r="C213" s="219" t="s">
        <v>52</v>
      </c>
      <c r="D213" s="219" t="s">
        <v>5079</v>
      </c>
      <c r="E213" s="85">
        <v>16</v>
      </c>
    </row>
    <row r="214" spans="1:5">
      <c r="A214" s="220">
        <v>2011</v>
      </c>
      <c r="B214" s="218" t="s">
        <v>2490</v>
      </c>
      <c r="C214" s="219" t="s">
        <v>72</v>
      </c>
      <c r="D214" s="219" t="s">
        <v>5078</v>
      </c>
      <c r="E214" s="85">
        <v>1</v>
      </c>
    </row>
    <row r="215" spans="1:5">
      <c r="A215" s="220">
        <v>2011</v>
      </c>
      <c r="B215" s="218" t="s">
        <v>2490</v>
      </c>
      <c r="C215" s="219" t="s">
        <v>72</v>
      </c>
      <c r="D215" s="219" t="s">
        <v>5077</v>
      </c>
      <c r="E215" s="85">
        <v>27</v>
      </c>
    </row>
    <row r="216" spans="1:5">
      <c r="A216" s="220">
        <v>2011</v>
      </c>
      <c r="B216" s="218" t="s">
        <v>2490</v>
      </c>
      <c r="C216" s="219" t="s">
        <v>83</v>
      </c>
      <c r="D216" s="219" t="s">
        <v>5078</v>
      </c>
      <c r="E216" s="85">
        <v>5</v>
      </c>
    </row>
    <row r="217" spans="1:5">
      <c r="A217" s="220">
        <v>2011</v>
      </c>
      <c r="B217" s="218" t="s">
        <v>2490</v>
      </c>
      <c r="C217" s="219" t="s">
        <v>83</v>
      </c>
      <c r="D217" s="219" t="s">
        <v>5077</v>
      </c>
      <c r="E217" s="85">
        <v>44</v>
      </c>
    </row>
    <row r="218" spans="1:5">
      <c r="A218" s="220">
        <v>2011</v>
      </c>
      <c r="B218" s="218" t="s">
        <v>2490</v>
      </c>
      <c r="C218" s="219" t="s">
        <v>93</v>
      </c>
      <c r="D218" s="219" t="s">
        <v>5078</v>
      </c>
      <c r="E218" s="85">
        <v>5</v>
      </c>
    </row>
    <row r="219" spans="1:5">
      <c r="A219" s="220">
        <v>2011</v>
      </c>
      <c r="B219" s="218" t="s">
        <v>2490</v>
      </c>
      <c r="C219" s="219" t="s">
        <v>93</v>
      </c>
      <c r="D219" s="219" t="s">
        <v>5077</v>
      </c>
      <c r="E219" s="85">
        <v>53</v>
      </c>
    </row>
    <row r="220" spans="1:5">
      <c r="A220" s="220">
        <v>2011</v>
      </c>
      <c r="B220" s="218" t="s">
        <v>2490</v>
      </c>
      <c r="C220" s="219" t="s">
        <v>93</v>
      </c>
      <c r="D220" s="219" t="s">
        <v>5079</v>
      </c>
      <c r="E220" s="85">
        <v>1</v>
      </c>
    </row>
    <row r="221" spans="1:5">
      <c r="A221" s="220">
        <v>2011</v>
      </c>
      <c r="B221" s="218" t="s">
        <v>2490</v>
      </c>
      <c r="C221" s="219" t="s">
        <v>102</v>
      </c>
      <c r="D221" s="219" t="s">
        <v>5078</v>
      </c>
      <c r="E221" s="85">
        <v>2</v>
      </c>
    </row>
    <row r="222" spans="1:5">
      <c r="A222" s="220">
        <v>2011</v>
      </c>
      <c r="B222" s="218" t="s">
        <v>2490</v>
      </c>
      <c r="C222" s="219" t="s">
        <v>105</v>
      </c>
      <c r="D222" s="219" t="s">
        <v>5078</v>
      </c>
      <c r="E222" s="85">
        <v>14</v>
      </c>
    </row>
    <row r="223" spans="1:5">
      <c r="A223" s="220">
        <v>2011</v>
      </c>
      <c r="B223" s="218" t="s">
        <v>2490</v>
      </c>
      <c r="C223" s="219" t="s">
        <v>105</v>
      </c>
      <c r="D223" s="219" t="s">
        <v>5077</v>
      </c>
      <c r="E223" s="85">
        <v>25</v>
      </c>
    </row>
    <row r="224" spans="1:5">
      <c r="A224" s="220">
        <v>2011</v>
      </c>
      <c r="B224" s="218" t="s">
        <v>2490</v>
      </c>
      <c r="C224" s="219" t="s">
        <v>108</v>
      </c>
      <c r="D224" s="219" t="s">
        <v>5078</v>
      </c>
      <c r="E224" s="85">
        <v>11</v>
      </c>
    </row>
    <row r="225" spans="1:5">
      <c r="A225" s="220">
        <v>2011</v>
      </c>
      <c r="B225" s="218" t="s">
        <v>2490</v>
      </c>
      <c r="C225" s="219" t="s">
        <v>108</v>
      </c>
      <c r="D225" s="219" t="s">
        <v>5077</v>
      </c>
      <c r="E225" s="85">
        <v>21</v>
      </c>
    </row>
    <row r="226" spans="1:5">
      <c r="A226" s="220">
        <v>2011</v>
      </c>
      <c r="B226" s="218" t="s">
        <v>2490</v>
      </c>
      <c r="C226" s="219" t="s">
        <v>114</v>
      </c>
      <c r="D226" s="219" t="s">
        <v>5078</v>
      </c>
      <c r="E226" s="85">
        <v>1</v>
      </c>
    </row>
    <row r="227" spans="1:5">
      <c r="A227" s="220">
        <v>2011</v>
      </c>
      <c r="B227" s="218" t="s">
        <v>2490</v>
      </c>
      <c r="C227" s="219" t="s">
        <v>114</v>
      </c>
      <c r="D227" s="219" t="s">
        <v>5077</v>
      </c>
      <c r="E227" s="85">
        <v>33</v>
      </c>
    </row>
    <row r="228" spans="1:5">
      <c r="A228" s="220">
        <v>2011</v>
      </c>
      <c r="B228" s="218" t="s">
        <v>2490</v>
      </c>
      <c r="C228" s="219" t="s">
        <v>121</v>
      </c>
      <c r="D228" s="219" t="s">
        <v>5078</v>
      </c>
      <c r="E228" s="85">
        <v>6</v>
      </c>
    </row>
    <row r="229" spans="1:5">
      <c r="A229" s="220">
        <v>2011</v>
      </c>
      <c r="B229" s="218" t="s">
        <v>2490</v>
      </c>
      <c r="C229" s="219" t="s">
        <v>121</v>
      </c>
      <c r="D229" s="219" t="s">
        <v>5077</v>
      </c>
      <c r="E229" s="85">
        <v>19</v>
      </c>
    </row>
    <row r="230" spans="1:5">
      <c r="A230" s="220">
        <v>2011</v>
      </c>
      <c r="B230" s="218" t="s">
        <v>2490</v>
      </c>
      <c r="C230" s="219" t="s">
        <v>126</v>
      </c>
      <c r="D230" s="219" t="s">
        <v>5078</v>
      </c>
      <c r="E230" s="85">
        <v>1</v>
      </c>
    </row>
    <row r="231" spans="1:5">
      <c r="A231" s="220">
        <v>2011</v>
      </c>
      <c r="B231" s="218" t="s">
        <v>2490</v>
      </c>
      <c r="C231" s="219" t="s">
        <v>126</v>
      </c>
      <c r="D231" s="219" t="s">
        <v>5077</v>
      </c>
      <c r="E231" s="85">
        <v>88</v>
      </c>
    </row>
    <row r="232" spans="1:5">
      <c r="A232" s="220">
        <v>2011</v>
      </c>
      <c r="B232" s="218" t="s">
        <v>2490</v>
      </c>
      <c r="C232" s="219" t="s">
        <v>145</v>
      </c>
      <c r="D232" s="219" t="s">
        <v>5078</v>
      </c>
      <c r="E232" s="85">
        <v>20</v>
      </c>
    </row>
    <row r="233" spans="1:5">
      <c r="A233" s="220">
        <v>2011</v>
      </c>
      <c r="B233" s="218" t="s">
        <v>2490</v>
      </c>
      <c r="C233" s="219" t="s">
        <v>145</v>
      </c>
      <c r="D233" s="219" t="s">
        <v>5077</v>
      </c>
      <c r="E233" s="85">
        <v>99</v>
      </c>
    </row>
    <row r="234" spans="1:5">
      <c r="A234" s="220">
        <v>2011</v>
      </c>
      <c r="B234" s="218" t="s">
        <v>2490</v>
      </c>
      <c r="C234" s="219" t="s">
        <v>145</v>
      </c>
      <c r="D234" s="219" t="s">
        <v>5079</v>
      </c>
      <c r="E234" s="85">
        <v>110</v>
      </c>
    </row>
    <row r="235" spans="1:5">
      <c r="A235" s="220">
        <v>2011</v>
      </c>
      <c r="B235" s="218" t="s">
        <v>2490</v>
      </c>
      <c r="C235" s="219" t="s">
        <v>182</v>
      </c>
      <c r="D235" s="219" t="s">
        <v>5078</v>
      </c>
      <c r="E235" s="85">
        <v>16</v>
      </c>
    </row>
    <row r="236" spans="1:5">
      <c r="A236" s="220">
        <v>2011</v>
      </c>
      <c r="B236" s="218" t="s">
        <v>2490</v>
      </c>
      <c r="C236" s="219" t="s">
        <v>182</v>
      </c>
      <c r="D236" s="219" t="s">
        <v>5077</v>
      </c>
      <c r="E236" s="85">
        <v>25</v>
      </c>
    </row>
    <row r="237" spans="1:5">
      <c r="A237" s="220">
        <v>2011</v>
      </c>
      <c r="B237" s="218" t="s">
        <v>2490</v>
      </c>
      <c r="C237" s="219" t="s">
        <v>182</v>
      </c>
      <c r="D237" s="219" t="s">
        <v>5079</v>
      </c>
      <c r="E237" s="85">
        <v>148</v>
      </c>
    </row>
    <row r="238" spans="1:5">
      <c r="A238" s="220">
        <v>2011</v>
      </c>
      <c r="B238" s="218" t="s">
        <v>2490</v>
      </c>
      <c r="C238" s="219" t="s">
        <v>191</v>
      </c>
      <c r="D238" s="219" t="s">
        <v>5078</v>
      </c>
      <c r="E238" s="85">
        <v>21</v>
      </c>
    </row>
    <row r="239" spans="1:5">
      <c r="A239" s="220">
        <v>2011</v>
      </c>
      <c r="B239" s="218" t="s">
        <v>2490</v>
      </c>
      <c r="C239" s="219" t="s">
        <v>191</v>
      </c>
      <c r="D239" s="219" t="s">
        <v>5077</v>
      </c>
      <c r="E239" s="85">
        <v>26</v>
      </c>
    </row>
    <row r="240" spans="1:5">
      <c r="A240" s="220">
        <v>2011</v>
      </c>
      <c r="B240" s="218" t="s">
        <v>2490</v>
      </c>
      <c r="C240" s="219" t="s">
        <v>191</v>
      </c>
      <c r="D240" s="219" t="s">
        <v>5079</v>
      </c>
      <c r="E240" s="85">
        <v>3</v>
      </c>
    </row>
    <row r="241" spans="1:5">
      <c r="A241" s="220">
        <v>2011</v>
      </c>
      <c r="B241" s="218" t="s">
        <v>2490</v>
      </c>
      <c r="C241" s="219" t="s">
        <v>195</v>
      </c>
      <c r="D241" s="219" t="s">
        <v>5078</v>
      </c>
      <c r="E241" s="85">
        <v>6</v>
      </c>
    </row>
    <row r="242" spans="1:5">
      <c r="A242" s="220">
        <v>2011</v>
      </c>
      <c r="B242" s="218" t="s">
        <v>2490</v>
      </c>
      <c r="C242" s="219" t="s">
        <v>195</v>
      </c>
      <c r="D242" s="219" t="s">
        <v>5077</v>
      </c>
      <c r="E242" s="85">
        <v>49</v>
      </c>
    </row>
    <row r="243" spans="1:5">
      <c r="A243" s="220">
        <v>2011</v>
      </c>
      <c r="B243" s="218" t="s">
        <v>2490</v>
      </c>
      <c r="C243" s="219" t="s">
        <v>200</v>
      </c>
      <c r="D243" s="219" t="s">
        <v>5077</v>
      </c>
      <c r="E243" s="85">
        <v>7</v>
      </c>
    </row>
    <row r="244" spans="1:5">
      <c r="A244" s="220">
        <v>2011</v>
      </c>
      <c r="B244" s="218" t="s">
        <v>2490</v>
      </c>
      <c r="C244" s="219" t="s">
        <v>678</v>
      </c>
      <c r="D244" s="219" t="s">
        <v>5078</v>
      </c>
      <c r="E244" s="85">
        <v>3</v>
      </c>
    </row>
    <row r="245" spans="1:5">
      <c r="A245" s="220">
        <v>2011</v>
      </c>
      <c r="B245" s="218" t="s">
        <v>2490</v>
      </c>
      <c r="C245" s="219" t="s">
        <v>678</v>
      </c>
      <c r="D245" s="219" t="s">
        <v>5077</v>
      </c>
      <c r="E245" s="85">
        <v>2</v>
      </c>
    </row>
    <row r="246" spans="1:5">
      <c r="A246" s="220">
        <v>2011</v>
      </c>
      <c r="B246" s="218" t="s">
        <v>2490</v>
      </c>
      <c r="C246" s="219" t="s">
        <v>678</v>
      </c>
      <c r="D246" s="219" t="s">
        <v>5079</v>
      </c>
      <c r="E246" s="85">
        <v>1</v>
      </c>
    </row>
    <row r="247" spans="1:5">
      <c r="A247" s="220">
        <v>2011</v>
      </c>
      <c r="B247" s="221" t="s">
        <v>644</v>
      </c>
      <c r="C247" s="219" t="s">
        <v>213</v>
      </c>
      <c r="D247" s="219" t="s">
        <v>5078</v>
      </c>
      <c r="E247" s="85">
        <v>10</v>
      </c>
    </row>
    <row r="248" spans="1:5">
      <c r="A248" s="220">
        <v>2011</v>
      </c>
      <c r="B248" s="221" t="s">
        <v>644</v>
      </c>
      <c r="C248" s="219" t="s">
        <v>213</v>
      </c>
      <c r="D248" s="219" t="s">
        <v>5077</v>
      </c>
      <c r="E248" s="85">
        <v>6</v>
      </c>
    </row>
    <row r="249" spans="1:5">
      <c r="A249" s="220">
        <v>2011</v>
      </c>
      <c r="B249" s="221" t="s">
        <v>644</v>
      </c>
      <c r="C249" s="219" t="s">
        <v>31</v>
      </c>
      <c r="D249" s="219" t="s">
        <v>5078</v>
      </c>
      <c r="E249" s="85">
        <v>4</v>
      </c>
    </row>
    <row r="250" spans="1:5">
      <c r="A250" s="220">
        <v>2011</v>
      </c>
      <c r="B250" s="221" t="s">
        <v>644</v>
      </c>
      <c r="C250" s="219" t="s">
        <v>31</v>
      </c>
      <c r="D250" s="219" t="s">
        <v>5077</v>
      </c>
      <c r="E250" s="85">
        <v>64</v>
      </c>
    </row>
    <row r="251" spans="1:5">
      <c r="A251" s="220">
        <v>2011</v>
      </c>
      <c r="B251" s="221" t="s">
        <v>644</v>
      </c>
      <c r="C251" s="219" t="s">
        <v>214</v>
      </c>
      <c r="D251" s="219" t="s">
        <v>5078</v>
      </c>
      <c r="E251" s="85">
        <v>21</v>
      </c>
    </row>
    <row r="252" spans="1:5">
      <c r="A252" s="220">
        <v>2011</v>
      </c>
      <c r="B252" s="221" t="s">
        <v>644</v>
      </c>
      <c r="C252" s="219" t="s">
        <v>214</v>
      </c>
      <c r="D252" s="219" t="s">
        <v>5077</v>
      </c>
      <c r="E252" s="85">
        <v>96</v>
      </c>
    </row>
    <row r="253" spans="1:5">
      <c r="A253" s="220">
        <v>2011</v>
      </c>
      <c r="B253" s="221" t="s">
        <v>644</v>
      </c>
      <c r="C253" s="219" t="s">
        <v>214</v>
      </c>
      <c r="D253" s="219" t="s">
        <v>5079</v>
      </c>
      <c r="E253" s="85">
        <v>1</v>
      </c>
    </row>
    <row r="254" spans="1:5">
      <c r="A254" s="220">
        <v>2011</v>
      </c>
      <c r="B254" s="221" t="s">
        <v>644</v>
      </c>
      <c r="C254" s="219" t="s">
        <v>126</v>
      </c>
      <c r="D254" s="219" t="s">
        <v>5077</v>
      </c>
      <c r="E254" s="85">
        <v>78</v>
      </c>
    </row>
    <row r="255" spans="1:5">
      <c r="A255" s="223">
        <v>2012</v>
      </c>
      <c r="B255" s="218" t="s">
        <v>2490</v>
      </c>
      <c r="C255" s="219" t="s">
        <v>5072</v>
      </c>
      <c r="D255" s="219" t="s">
        <v>5077</v>
      </c>
      <c r="E255" s="85">
        <v>9</v>
      </c>
    </row>
    <row r="256" spans="1:5">
      <c r="A256" s="223">
        <v>2012</v>
      </c>
      <c r="B256" s="218" t="s">
        <v>2490</v>
      </c>
      <c r="C256" s="219" t="s">
        <v>5</v>
      </c>
      <c r="D256" s="219" t="s">
        <v>5078</v>
      </c>
      <c r="E256" s="85">
        <v>20</v>
      </c>
    </row>
    <row r="257" spans="1:5">
      <c r="A257" s="223">
        <v>2012</v>
      </c>
      <c r="B257" s="218" t="s">
        <v>2490</v>
      </c>
      <c r="C257" s="219" t="s">
        <v>5</v>
      </c>
      <c r="D257" s="219" t="s">
        <v>5077</v>
      </c>
      <c r="E257" s="85">
        <v>49</v>
      </c>
    </row>
    <row r="258" spans="1:5">
      <c r="A258" s="223">
        <v>2012</v>
      </c>
      <c r="B258" s="218" t="s">
        <v>2490</v>
      </c>
      <c r="C258" s="219" t="s">
        <v>5</v>
      </c>
      <c r="D258" s="219" t="s">
        <v>5079</v>
      </c>
      <c r="E258" s="85">
        <v>1</v>
      </c>
    </row>
    <row r="259" spans="1:5">
      <c r="A259" s="223">
        <v>2012</v>
      </c>
      <c r="B259" s="218" t="s">
        <v>2490</v>
      </c>
      <c r="C259" s="219" t="s">
        <v>12</v>
      </c>
      <c r="D259" s="219" t="s">
        <v>5078</v>
      </c>
      <c r="E259" s="85">
        <v>22</v>
      </c>
    </row>
    <row r="260" spans="1:5">
      <c r="A260" s="223">
        <v>2012</v>
      </c>
      <c r="B260" s="218" t="s">
        <v>2490</v>
      </c>
      <c r="C260" s="219" t="s">
        <v>12</v>
      </c>
      <c r="D260" s="219" t="s">
        <v>5077</v>
      </c>
      <c r="E260" s="85">
        <v>39</v>
      </c>
    </row>
    <row r="261" spans="1:5">
      <c r="A261" s="223">
        <v>2012</v>
      </c>
      <c r="B261" s="218" t="s">
        <v>2490</v>
      </c>
      <c r="C261" s="219" t="s">
        <v>12</v>
      </c>
      <c r="D261" s="219" t="s">
        <v>5079</v>
      </c>
      <c r="E261" s="85">
        <v>1</v>
      </c>
    </row>
    <row r="262" spans="1:5">
      <c r="A262" s="223">
        <v>2012</v>
      </c>
      <c r="B262" s="218" t="s">
        <v>2490</v>
      </c>
      <c r="C262" s="219" t="s">
        <v>18</v>
      </c>
      <c r="D262" s="219" t="s">
        <v>5078</v>
      </c>
      <c r="E262" s="85">
        <v>8</v>
      </c>
    </row>
    <row r="263" spans="1:5">
      <c r="A263" s="223">
        <v>2012</v>
      </c>
      <c r="B263" s="218" t="s">
        <v>2490</v>
      </c>
      <c r="C263" s="219" t="s">
        <v>18</v>
      </c>
      <c r="D263" s="219" t="s">
        <v>5077</v>
      </c>
      <c r="E263" s="85">
        <v>156</v>
      </c>
    </row>
    <row r="264" spans="1:5">
      <c r="A264" s="223">
        <v>2012</v>
      </c>
      <c r="B264" s="218" t="s">
        <v>2490</v>
      </c>
      <c r="C264" s="219" t="s">
        <v>31</v>
      </c>
      <c r="D264" s="219" t="s">
        <v>5078</v>
      </c>
      <c r="E264" s="85">
        <v>2</v>
      </c>
    </row>
    <row r="265" spans="1:5">
      <c r="A265" s="223">
        <v>2012</v>
      </c>
      <c r="B265" s="218" t="s">
        <v>2490</v>
      </c>
      <c r="C265" s="219" t="s">
        <v>31</v>
      </c>
      <c r="D265" s="219" t="s">
        <v>5077</v>
      </c>
      <c r="E265" s="85">
        <v>63</v>
      </c>
    </row>
    <row r="266" spans="1:5">
      <c r="A266" s="223">
        <v>2012</v>
      </c>
      <c r="B266" s="218" t="s">
        <v>2490</v>
      </c>
      <c r="C266" s="219" t="s">
        <v>52</v>
      </c>
      <c r="D266" s="219" t="s">
        <v>5078</v>
      </c>
      <c r="E266" s="85">
        <v>15</v>
      </c>
    </row>
    <row r="267" spans="1:5">
      <c r="A267" s="223">
        <v>2012</v>
      </c>
      <c r="B267" s="218" t="s">
        <v>2490</v>
      </c>
      <c r="C267" s="219" t="s">
        <v>52</v>
      </c>
      <c r="D267" s="219" t="s">
        <v>5077</v>
      </c>
      <c r="E267" s="85">
        <v>25</v>
      </c>
    </row>
    <row r="268" spans="1:5">
      <c r="A268" s="223">
        <v>2012</v>
      </c>
      <c r="B268" s="218" t="s">
        <v>2490</v>
      </c>
      <c r="C268" s="219" t="s">
        <v>52</v>
      </c>
      <c r="D268" s="219" t="s">
        <v>5079</v>
      </c>
      <c r="E268" s="85">
        <v>13</v>
      </c>
    </row>
    <row r="269" spans="1:5">
      <c r="A269" s="223">
        <v>2012</v>
      </c>
      <c r="B269" s="218" t="s">
        <v>2490</v>
      </c>
      <c r="C269" s="219" t="s">
        <v>72</v>
      </c>
      <c r="D269" s="219" t="s">
        <v>5077</v>
      </c>
      <c r="E269" s="85">
        <v>26</v>
      </c>
    </row>
    <row r="270" spans="1:5">
      <c r="A270" s="223">
        <v>2012</v>
      </c>
      <c r="B270" s="218" t="s">
        <v>2490</v>
      </c>
      <c r="C270" s="219" t="s">
        <v>83</v>
      </c>
      <c r="D270" s="219" t="s">
        <v>5078</v>
      </c>
      <c r="E270" s="85">
        <v>5</v>
      </c>
    </row>
    <row r="271" spans="1:5">
      <c r="A271" s="223">
        <v>2012</v>
      </c>
      <c r="B271" s="218" t="s">
        <v>2490</v>
      </c>
      <c r="C271" s="219" t="s">
        <v>83</v>
      </c>
      <c r="D271" s="219" t="s">
        <v>5077</v>
      </c>
      <c r="E271" s="85">
        <v>43</v>
      </c>
    </row>
    <row r="272" spans="1:5">
      <c r="A272" s="223">
        <v>2012</v>
      </c>
      <c r="B272" s="218" t="s">
        <v>2490</v>
      </c>
      <c r="C272" s="219" t="s">
        <v>93</v>
      </c>
      <c r="D272" s="219" t="s">
        <v>5078</v>
      </c>
      <c r="E272" s="85">
        <v>3</v>
      </c>
    </row>
    <row r="273" spans="1:5">
      <c r="A273" s="223">
        <v>2012</v>
      </c>
      <c r="B273" s="218" t="s">
        <v>2490</v>
      </c>
      <c r="C273" s="219" t="s">
        <v>93</v>
      </c>
      <c r="D273" s="219" t="s">
        <v>5077</v>
      </c>
      <c r="E273" s="85">
        <v>58</v>
      </c>
    </row>
    <row r="274" spans="1:5">
      <c r="A274" s="223">
        <v>2012</v>
      </c>
      <c r="B274" s="218" t="s">
        <v>2490</v>
      </c>
      <c r="C274" s="219" t="s">
        <v>93</v>
      </c>
      <c r="D274" s="219" t="s">
        <v>5079</v>
      </c>
      <c r="E274" s="85">
        <v>1</v>
      </c>
    </row>
    <row r="275" spans="1:5">
      <c r="A275" s="223">
        <v>2012</v>
      </c>
      <c r="B275" s="218" t="s">
        <v>2490</v>
      </c>
      <c r="C275" s="219" t="s">
        <v>102</v>
      </c>
      <c r="D275" s="219" t="s">
        <v>5078</v>
      </c>
      <c r="E275" s="85">
        <v>1</v>
      </c>
    </row>
    <row r="276" spans="1:5">
      <c r="A276" s="223">
        <v>2012</v>
      </c>
      <c r="B276" s="218" t="s">
        <v>2490</v>
      </c>
      <c r="C276" s="219" t="s">
        <v>102</v>
      </c>
      <c r="D276" s="219" t="s">
        <v>5077</v>
      </c>
      <c r="E276" s="85">
        <v>1</v>
      </c>
    </row>
    <row r="277" spans="1:5">
      <c r="A277" s="223">
        <v>2012</v>
      </c>
      <c r="B277" s="218" t="s">
        <v>2490</v>
      </c>
      <c r="C277" s="219" t="s">
        <v>105</v>
      </c>
      <c r="D277" s="219" t="s">
        <v>5078</v>
      </c>
      <c r="E277" s="85">
        <v>11</v>
      </c>
    </row>
    <row r="278" spans="1:5">
      <c r="A278" s="223">
        <v>2012</v>
      </c>
      <c r="B278" s="218" t="s">
        <v>2490</v>
      </c>
      <c r="C278" s="219" t="s">
        <v>105</v>
      </c>
      <c r="D278" s="219" t="s">
        <v>5077</v>
      </c>
      <c r="E278" s="85">
        <v>29</v>
      </c>
    </row>
    <row r="279" spans="1:5">
      <c r="A279" s="223">
        <v>2012</v>
      </c>
      <c r="B279" s="218" t="s">
        <v>2490</v>
      </c>
      <c r="C279" s="219" t="s">
        <v>108</v>
      </c>
      <c r="D279" s="219" t="s">
        <v>5078</v>
      </c>
      <c r="E279" s="85">
        <v>11</v>
      </c>
    </row>
    <row r="280" spans="1:5">
      <c r="A280" s="223">
        <v>2012</v>
      </c>
      <c r="B280" s="218" t="s">
        <v>2490</v>
      </c>
      <c r="C280" s="219" t="s">
        <v>108</v>
      </c>
      <c r="D280" s="219" t="s">
        <v>5077</v>
      </c>
      <c r="E280" s="85">
        <v>20</v>
      </c>
    </row>
    <row r="281" spans="1:5">
      <c r="A281" s="223">
        <v>2012</v>
      </c>
      <c r="B281" s="218" t="s">
        <v>2490</v>
      </c>
      <c r="C281" s="219" t="s">
        <v>114</v>
      </c>
      <c r="D281" s="219" t="s">
        <v>5078</v>
      </c>
      <c r="E281" s="85">
        <v>1</v>
      </c>
    </row>
    <row r="282" spans="1:5">
      <c r="A282" s="223">
        <v>2012</v>
      </c>
      <c r="B282" s="218" t="s">
        <v>2490</v>
      </c>
      <c r="C282" s="219" t="s">
        <v>114</v>
      </c>
      <c r="D282" s="219" t="s">
        <v>5077</v>
      </c>
      <c r="E282" s="85">
        <v>29</v>
      </c>
    </row>
    <row r="283" spans="1:5">
      <c r="A283" s="223">
        <v>2012</v>
      </c>
      <c r="B283" s="218" t="s">
        <v>2490</v>
      </c>
      <c r="C283" s="219" t="s">
        <v>121</v>
      </c>
      <c r="D283" s="219" t="s">
        <v>5078</v>
      </c>
      <c r="E283" s="85">
        <v>1</v>
      </c>
    </row>
    <row r="284" spans="1:5">
      <c r="A284" s="223">
        <v>2012</v>
      </c>
      <c r="B284" s="218" t="s">
        <v>2490</v>
      </c>
      <c r="C284" s="219" t="s">
        <v>121</v>
      </c>
      <c r="D284" s="219" t="s">
        <v>5077</v>
      </c>
      <c r="E284" s="85">
        <v>22</v>
      </c>
    </row>
    <row r="285" spans="1:5">
      <c r="A285" s="223">
        <v>2012</v>
      </c>
      <c r="B285" s="218" t="s">
        <v>2490</v>
      </c>
      <c r="C285" s="219" t="s">
        <v>126</v>
      </c>
      <c r="D285" s="219" t="s">
        <v>5078</v>
      </c>
      <c r="E285" s="85">
        <v>1</v>
      </c>
    </row>
    <row r="286" spans="1:5">
      <c r="A286" s="223">
        <v>2012</v>
      </c>
      <c r="B286" s="218" t="s">
        <v>2490</v>
      </c>
      <c r="C286" s="219" t="s">
        <v>126</v>
      </c>
      <c r="D286" s="219" t="s">
        <v>5077</v>
      </c>
      <c r="E286" s="85">
        <v>91</v>
      </c>
    </row>
    <row r="287" spans="1:5">
      <c r="A287" s="223">
        <v>2012</v>
      </c>
      <c r="B287" s="218" t="s">
        <v>2490</v>
      </c>
      <c r="C287" s="219" t="s">
        <v>145</v>
      </c>
      <c r="D287" s="219" t="s">
        <v>5078</v>
      </c>
      <c r="E287" s="85">
        <v>15</v>
      </c>
    </row>
    <row r="288" spans="1:5">
      <c r="A288" s="223">
        <v>2012</v>
      </c>
      <c r="B288" s="218" t="s">
        <v>2490</v>
      </c>
      <c r="C288" s="219" t="s">
        <v>145</v>
      </c>
      <c r="D288" s="219" t="s">
        <v>5077</v>
      </c>
      <c r="E288" s="85">
        <v>94</v>
      </c>
    </row>
    <row r="289" spans="1:5">
      <c r="A289" s="223">
        <v>2012</v>
      </c>
      <c r="B289" s="218" t="s">
        <v>2490</v>
      </c>
      <c r="C289" s="219" t="s">
        <v>145</v>
      </c>
      <c r="D289" s="219" t="s">
        <v>5079</v>
      </c>
      <c r="E289" s="85">
        <v>110</v>
      </c>
    </row>
    <row r="290" spans="1:5">
      <c r="A290" s="223">
        <v>2012</v>
      </c>
      <c r="B290" s="218" t="s">
        <v>2490</v>
      </c>
      <c r="C290" s="219" t="s">
        <v>182</v>
      </c>
      <c r="D290" s="219" t="s">
        <v>5078</v>
      </c>
      <c r="E290" s="85">
        <v>12</v>
      </c>
    </row>
    <row r="291" spans="1:5">
      <c r="A291" s="223">
        <v>2012</v>
      </c>
      <c r="B291" s="218" t="s">
        <v>2490</v>
      </c>
      <c r="C291" s="219" t="s">
        <v>182</v>
      </c>
      <c r="D291" s="219" t="s">
        <v>5077</v>
      </c>
      <c r="E291" s="85">
        <v>25</v>
      </c>
    </row>
    <row r="292" spans="1:5">
      <c r="A292" s="223">
        <v>2012</v>
      </c>
      <c r="B292" s="218" t="s">
        <v>2490</v>
      </c>
      <c r="C292" s="219" t="s">
        <v>182</v>
      </c>
      <c r="D292" s="219" t="s">
        <v>5079</v>
      </c>
      <c r="E292" s="85">
        <v>151</v>
      </c>
    </row>
    <row r="293" spans="1:5">
      <c r="A293" s="223">
        <v>2012</v>
      </c>
      <c r="B293" s="218" t="s">
        <v>2490</v>
      </c>
      <c r="C293" s="219" t="s">
        <v>191</v>
      </c>
      <c r="D293" s="219" t="s">
        <v>5078</v>
      </c>
      <c r="E293" s="85">
        <v>18</v>
      </c>
    </row>
    <row r="294" spans="1:5">
      <c r="A294" s="223">
        <v>2012</v>
      </c>
      <c r="B294" s="218" t="s">
        <v>2490</v>
      </c>
      <c r="C294" s="219" t="s">
        <v>191</v>
      </c>
      <c r="D294" s="219" t="s">
        <v>5077</v>
      </c>
      <c r="E294" s="85">
        <v>28</v>
      </c>
    </row>
    <row r="295" spans="1:5">
      <c r="A295" s="223">
        <v>2012</v>
      </c>
      <c r="B295" s="218" t="s">
        <v>2490</v>
      </c>
      <c r="C295" s="219" t="s">
        <v>191</v>
      </c>
      <c r="D295" s="219" t="s">
        <v>5079</v>
      </c>
      <c r="E295" s="85">
        <v>3</v>
      </c>
    </row>
    <row r="296" spans="1:5">
      <c r="A296" s="223">
        <v>2012</v>
      </c>
      <c r="B296" s="218" t="s">
        <v>2490</v>
      </c>
      <c r="C296" s="219" t="s">
        <v>195</v>
      </c>
      <c r="D296" s="219" t="s">
        <v>5078</v>
      </c>
      <c r="E296" s="85">
        <v>10</v>
      </c>
    </row>
    <row r="297" spans="1:5">
      <c r="A297" s="223">
        <v>2012</v>
      </c>
      <c r="B297" s="218" t="s">
        <v>2490</v>
      </c>
      <c r="C297" s="219" t="s">
        <v>195</v>
      </c>
      <c r="D297" s="219" t="s">
        <v>5077</v>
      </c>
      <c r="E297" s="85">
        <v>53</v>
      </c>
    </row>
    <row r="298" spans="1:5">
      <c r="A298" s="223">
        <v>2012</v>
      </c>
      <c r="B298" s="218" t="s">
        <v>2490</v>
      </c>
      <c r="C298" s="219" t="s">
        <v>200</v>
      </c>
      <c r="D298" s="219" t="s">
        <v>5077</v>
      </c>
      <c r="E298" s="85">
        <v>7</v>
      </c>
    </row>
    <row r="299" spans="1:5">
      <c r="A299" s="223">
        <v>2012</v>
      </c>
      <c r="B299" s="218" t="s">
        <v>2490</v>
      </c>
      <c r="C299" s="219" t="s">
        <v>678</v>
      </c>
      <c r="D299" s="219" t="s">
        <v>5078</v>
      </c>
      <c r="E299" s="85">
        <v>1</v>
      </c>
    </row>
    <row r="300" spans="1:5">
      <c r="A300" s="223">
        <v>2012</v>
      </c>
      <c r="B300" s="218" t="s">
        <v>2490</v>
      </c>
      <c r="C300" s="219" t="s">
        <v>678</v>
      </c>
      <c r="D300" s="219" t="s">
        <v>5077</v>
      </c>
      <c r="E300" s="85">
        <v>4</v>
      </c>
    </row>
    <row r="301" spans="1:5">
      <c r="A301" s="223">
        <v>2012</v>
      </c>
      <c r="B301" s="221" t="s">
        <v>644</v>
      </c>
      <c r="C301" s="219" t="s">
        <v>213</v>
      </c>
      <c r="D301" s="219" t="s">
        <v>5078</v>
      </c>
      <c r="E301" s="85">
        <v>12</v>
      </c>
    </row>
    <row r="302" spans="1:5">
      <c r="A302" s="223">
        <v>2012</v>
      </c>
      <c r="B302" s="221" t="s">
        <v>644</v>
      </c>
      <c r="C302" s="219" t="s">
        <v>213</v>
      </c>
      <c r="D302" s="219" t="s">
        <v>5077</v>
      </c>
      <c r="E302" s="85">
        <v>16</v>
      </c>
    </row>
    <row r="303" spans="1:5">
      <c r="A303" s="223">
        <v>2012</v>
      </c>
      <c r="B303" s="221" t="s">
        <v>644</v>
      </c>
      <c r="C303" s="219" t="s">
        <v>31</v>
      </c>
      <c r="D303" s="219" t="s">
        <v>5078</v>
      </c>
      <c r="E303" s="85">
        <v>1</v>
      </c>
    </row>
    <row r="304" spans="1:5">
      <c r="A304" s="223">
        <v>2012</v>
      </c>
      <c r="B304" s="221" t="s">
        <v>644</v>
      </c>
      <c r="C304" s="219" t="s">
        <v>31</v>
      </c>
      <c r="D304" s="219" t="s">
        <v>5077</v>
      </c>
      <c r="E304" s="85">
        <v>66</v>
      </c>
    </row>
    <row r="305" spans="1:5">
      <c r="A305" s="223">
        <v>2012</v>
      </c>
      <c r="B305" s="221" t="s">
        <v>644</v>
      </c>
      <c r="C305" s="219" t="s">
        <v>214</v>
      </c>
      <c r="D305" s="219" t="s">
        <v>5078</v>
      </c>
      <c r="E305" s="85">
        <v>21</v>
      </c>
    </row>
    <row r="306" spans="1:5">
      <c r="A306" s="223">
        <v>2012</v>
      </c>
      <c r="B306" s="221" t="s">
        <v>644</v>
      </c>
      <c r="C306" s="219" t="s">
        <v>214</v>
      </c>
      <c r="D306" s="219" t="s">
        <v>5077</v>
      </c>
      <c r="E306" s="85">
        <v>109</v>
      </c>
    </row>
    <row r="307" spans="1:5">
      <c r="A307" s="223">
        <v>2012</v>
      </c>
      <c r="B307" s="221" t="s">
        <v>644</v>
      </c>
      <c r="C307" s="219" t="s">
        <v>214</v>
      </c>
      <c r="D307" s="219" t="s">
        <v>5079</v>
      </c>
      <c r="E307" s="85">
        <v>1</v>
      </c>
    </row>
    <row r="308" spans="1:5">
      <c r="A308" s="223">
        <v>2012</v>
      </c>
      <c r="B308" s="221" t="s">
        <v>644</v>
      </c>
      <c r="C308" s="219" t="s">
        <v>126</v>
      </c>
      <c r="D308" s="219" t="s">
        <v>5077</v>
      </c>
      <c r="E308" s="85">
        <v>85</v>
      </c>
    </row>
    <row r="309" spans="1:5">
      <c r="A309" s="220">
        <v>2013</v>
      </c>
      <c r="B309" s="218" t="s">
        <v>2490</v>
      </c>
      <c r="C309" s="219" t="s">
        <v>5072</v>
      </c>
      <c r="D309" s="219" t="s">
        <v>5077</v>
      </c>
      <c r="E309" s="85">
        <v>9</v>
      </c>
    </row>
    <row r="310" spans="1:5">
      <c r="A310" s="220">
        <v>2013</v>
      </c>
      <c r="B310" s="218" t="s">
        <v>2490</v>
      </c>
      <c r="C310" s="219" t="s">
        <v>5</v>
      </c>
      <c r="D310" s="219" t="s">
        <v>5078</v>
      </c>
      <c r="E310" s="85">
        <v>18</v>
      </c>
    </row>
    <row r="311" spans="1:5">
      <c r="A311" s="220">
        <v>2013</v>
      </c>
      <c r="B311" s="218" t="s">
        <v>2490</v>
      </c>
      <c r="C311" s="219" t="s">
        <v>5</v>
      </c>
      <c r="D311" s="219" t="s">
        <v>5077</v>
      </c>
      <c r="E311" s="85">
        <v>54</v>
      </c>
    </row>
    <row r="312" spans="1:5">
      <c r="A312" s="220">
        <v>2013</v>
      </c>
      <c r="B312" s="218" t="s">
        <v>2490</v>
      </c>
      <c r="C312" s="219" t="s">
        <v>12</v>
      </c>
      <c r="D312" s="219" t="s">
        <v>5078</v>
      </c>
      <c r="E312" s="85">
        <v>25</v>
      </c>
    </row>
    <row r="313" spans="1:5">
      <c r="A313" s="220">
        <v>2013</v>
      </c>
      <c r="B313" s="218" t="s">
        <v>2490</v>
      </c>
      <c r="C313" s="219" t="s">
        <v>12</v>
      </c>
      <c r="D313" s="219" t="s">
        <v>5077</v>
      </c>
      <c r="E313" s="85">
        <v>37</v>
      </c>
    </row>
    <row r="314" spans="1:5">
      <c r="A314" s="220">
        <v>2013</v>
      </c>
      <c r="B314" s="218" t="s">
        <v>2490</v>
      </c>
      <c r="C314" s="219" t="s">
        <v>12</v>
      </c>
      <c r="D314" s="219" t="s">
        <v>5079</v>
      </c>
      <c r="E314" s="85">
        <v>2</v>
      </c>
    </row>
    <row r="315" spans="1:5">
      <c r="A315" s="220">
        <v>2013</v>
      </c>
      <c r="B315" s="218" t="s">
        <v>2490</v>
      </c>
      <c r="C315" s="219" t="s">
        <v>18</v>
      </c>
      <c r="D315" s="219" t="s">
        <v>5078</v>
      </c>
      <c r="E315" s="85">
        <v>7</v>
      </c>
    </row>
    <row r="316" spans="1:5">
      <c r="A316" s="220">
        <v>2013</v>
      </c>
      <c r="B316" s="218" t="s">
        <v>2490</v>
      </c>
      <c r="C316" s="219" t="s">
        <v>18</v>
      </c>
      <c r="D316" s="219" t="s">
        <v>5077</v>
      </c>
      <c r="E316" s="85">
        <v>148</v>
      </c>
    </row>
    <row r="317" spans="1:5">
      <c r="A317" s="220">
        <v>2013</v>
      </c>
      <c r="B317" s="218" t="s">
        <v>2490</v>
      </c>
      <c r="C317" s="219" t="s">
        <v>31</v>
      </c>
      <c r="D317" s="219" t="s">
        <v>5078</v>
      </c>
      <c r="E317" s="85">
        <v>2</v>
      </c>
    </row>
    <row r="318" spans="1:5">
      <c r="A318" s="220">
        <v>2013</v>
      </c>
      <c r="B318" s="218" t="s">
        <v>2490</v>
      </c>
      <c r="C318" s="219" t="s">
        <v>31</v>
      </c>
      <c r="D318" s="219" t="s">
        <v>5077</v>
      </c>
      <c r="E318" s="85">
        <v>67</v>
      </c>
    </row>
    <row r="319" spans="1:5">
      <c r="A319" s="220">
        <v>2013</v>
      </c>
      <c r="B319" s="218" t="s">
        <v>2490</v>
      </c>
      <c r="C319" s="219" t="s">
        <v>52</v>
      </c>
      <c r="D319" s="219" t="s">
        <v>5078</v>
      </c>
      <c r="E319" s="85">
        <v>10</v>
      </c>
    </row>
    <row r="320" spans="1:5">
      <c r="A320" s="220">
        <v>2013</v>
      </c>
      <c r="B320" s="218" t="s">
        <v>2490</v>
      </c>
      <c r="C320" s="219" t="s">
        <v>52</v>
      </c>
      <c r="D320" s="219" t="s">
        <v>5077</v>
      </c>
      <c r="E320" s="85">
        <v>27</v>
      </c>
    </row>
    <row r="321" spans="1:5">
      <c r="A321" s="220">
        <v>2013</v>
      </c>
      <c r="B321" s="218" t="s">
        <v>2490</v>
      </c>
      <c r="C321" s="219" t="s">
        <v>52</v>
      </c>
      <c r="D321" s="219" t="s">
        <v>5079</v>
      </c>
      <c r="E321" s="85">
        <v>13</v>
      </c>
    </row>
    <row r="322" spans="1:5">
      <c r="A322" s="220">
        <v>2013</v>
      </c>
      <c r="B322" s="218" t="s">
        <v>2490</v>
      </c>
      <c r="C322" s="219" t="s">
        <v>72</v>
      </c>
      <c r="D322" s="219" t="s">
        <v>5077</v>
      </c>
      <c r="E322" s="85">
        <v>24</v>
      </c>
    </row>
    <row r="323" spans="1:5">
      <c r="A323" s="220">
        <v>2013</v>
      </c>
      <c r="B323" s="218" t="s">
        <v>2490</v>
      </c>
      <c r="C323" s="219" t="s">
        <v>83</v>
      </c>
      <c r="D323" s="219" t="s">
        <v>5078</v>
      </c>
      <c r="E323" s="85">
        <v>4</v>
      </c>
    </row>
    <row r="324" spans="1:5">
      <c r="A324" s="220">
        <v>2013</v>
      </c>
      <c r="B324" s="218" t="s">
        <v>2490</v>
      </c>
      <c r="C324" s="219" t="s">
        <v>83</v>
      </c>
      <c r="D324" s="219" t="s">
        <v>5077</v>
      </c>
      <c r="E324" s="85">
        <v>45</v>
      </c>
    </row>
    <row r="325" spans="1:5">
      <c r="A325" s="220">
        <v>2013</v>
      </c>
      <c r="B325" s="218" t="s">
        <v>2490</v>
      </c>
      <c r="C325" s="219" t="s">
        <v>93</v>
      </c>
      <c r="D325" s="219" t="s">
        <v>5078</v>
      </c>
      <c r="E325" s="85">
        <v>3</v>
      </c>
    </row>
    <row r="326" spans="1:5">
      <c r="A326" s="220">
        <v>2013</v>
      </c>
      <c r="B326" s="218" t="s">
        <v>2490</v>
      </c>
      <c r="C326" s="219" t="s">
        <v>93</v>
      </c>
      <c r="D326" s="219" t="s">
        <v>5077</v>
      </c>
      <c r="E326" s="85">
        <v>57</v>
      </c>
    </row>
    <row r="327" spans="1:5">
      <c r="A327" s="220">
        <v>2013</v>
      </c>
      <c r="B327" s="218" t="s">
        <v>2490</v>
      </c>
      <c r="C327" s="219" t="s">
        <v>93</v>
      </c>
      <c r="D327" s="219" t="s">
        <v>5079</v>
      </c>
      <c r="E327" s="85">
        <v>1</v>
      </c>
    </row>
    <row r="328" spans="1:5">
      <c r="A328" s="220">
        <v>2013</v>
      </c>
      <c r="B328" s="218" t="s">
        <v>2490</v>
      </c>
      <c r="C328" s="219" t="s">
        <v>102</v>
      </c>
      <c r="D328" s="219" t="s">
        <v>5078</v>
      </c>
      <c r="E328" s="85">
        <v>2</v>
      </c>
    </row>
    <row r="329" spans="1:5">
      <c r="A329" s="220">
        <v>2013</v>
      </c>
      <c r="B329" s="218" t="s">
        <v>2490</v>
      </c>
      <c r="C329" s="219" t="s">
        <v>102</v>
      </c>
      <c r="D329" s="219" t="s">
        <v>5077</v>
      </c>
      <c r="E329" s="85">
        <v>1</v>
      </c>
    </row>
    <row r="330" spans="1:5">
      <c r="A330" s="220">
        <v>2013</v>
      </c>
      <c r="B330" s="218" t="s">
        <v>2490</v>
      </c>
      <c r="C330" s="219" t="s">
        <v>105</v>
      </c>
      <c r="D330" s="219" t="s">
        <v>5078</v>
      </c>
      <c r="E330" s="85">
        <v>11</v>
      </c>
    </row>
    <row r="331" spans="1:5">
      <c r="A331" s="220">
        <v>2013</v>
      </c>
      <c r="B331" s="218" t="s">
        <v>2490</v>
      </c>
      <c r="C331" s="219" t="s">
        <v>105</v>
      </c>
      <c r="D331" s="219" t="s">
        <v>5077</v>
      </c>
      <c r="E331" s="85">
        <v>26</v>
      </c>
    </row>
    <row r="332" spans="1:5">
      <c r="A332" s="220">
        <v>2013</v>
      </c>
      <c r="B332" s="218" t="s">
        <v>2490</v>
      </c>
      <c r="C332" s="219" t="s">
        <v>108</v>
      </c>
      <c r="D332" s="219" t="s">
        <v>5078</v>
      </c>
      <c r="E332" s="85">
        <v>9</v>
      </c>
    </row>
    <row r="333" spans="1:5">
      <c r="A333" s="220">
        <v>2013</v>
      </c>
      <c r="B333" s="218" t="s">
        <v>2490</v>
      </c>
      <c r="C333" s="219" t="s">
        <v>108</v>
      </c>
      <c r="D333" s="219" t="s">
        <v>5077</v>
      </c>
      <c r="E333" s="85">
        <v>20</v>
      </c>
    </row>
    <row r="334" spans="1:5">
      <c r="A334" s="220">
        <v>2013</v>
      </c>
      <c r="B334" s="218" t="s">
        <v>2490</v>
      </c>
      <c r="C334" s="219" t="s">
        <v>114</v>
      </c>
      <c r="D334" s="219" t="s">
        <v>5078</v>
      </c>
      <c r="E334" s="85">
        <v>1</v>
      </c>
    </row>
    <row r="335" spans="1:5">
      <c r="A335" s="220">
        <v>2013</v>
      </c>
      <c r="B335" s="218" t="s">
        <v>2490</v>
      </c>
      <c r="C335" s="219" t="s">
        <v>114</v>
      </c>
      <c r="D335" s="219" t="s">
        <v>5077</v>
      </c>
      <c r="E335" s="85">
        <v>28</v>
      </c>
    </row>
    <row r="336" spans="1:5">
      <c r="A336" s="220">
        <v>2013</v>
      </c>
      <c r="B336" s="218" t="s">
        <v>2490</v>
      </c>
      <c r="C336" s="219" t="s">
        <v>121</v>
      </c>
      <c r="D336" s="219" t="s">
        <v>5078</v>
      </c>
      <c r="E336" s="85">
        <v>2</v>
      </c>
    </row>
    <row r="337" spans="1:5">
      <c r="A337" s="220">
        <v>2013</v>
      </c>
      <c r="B337" s="218" t="s">
        <v>2490</v>
      </c>
      <c r="C337" s="219" t="s">
        <v>121</v>
      </c>
      <c r="D337" s="219" t="s">
        <v>5077</v>
      </c>
      <c r="E337" s="85">
        <v>20</v>
      </c>
    </row>
    <row r="338" spans="1:5">
      <c r="A338" s="220">
        <v>2013</v>
      </c>
      <c r="B338" s="218" t="s">
        <v>2490</v>
      </c>
      <c r="C338" s="219" t="s">
        <v>126</v>
      </c>
      <c r="D338" s="219" t="s">
        <v>5078</v>
      </c>
      <c r="E338" s="85">
        <v>2</v>
      </c>
    </row>
    <row r="339" spans="1:5">
      <c r="A339" s="220">
        <v>2013</v>
      </c>
      <c r="B339" s="218" t="s">
        <v>2490</v>
      </c>
      <c r="C339" s="219" t="s">
        <v>126</v>
      </c>
      <c r="D339" s="219" t="s">
        <v>5077</v>
      </c>
      <c r="E339" s="85">
        <v>88</v>
      </c>
    </row>
    <row r="340" spans="1:5">
      <c r="A340" s="220">
        <v>2013</v>
      </c>
      <c r="B340" s="218" t="s">
        <v>2490</v>
      </c>
      <c r="C340" s="219" t="s">
        <v>145</v>
      </c>
      <c r="D340" s="219" t="s">
        <v>5078</v>
      </c>
      <c r="E340" s="85">
        <v>15</v>
      </c>
    </row>
    <row r="341" spans="1:5">
      <c r="A341" s="220">
        <v>2013</v>
      </c>
      <c r="B341" s="218" t="s">
        <v>2490</v>
      </c>
      <c r="C341" s="219" t="s">
        <v>145</v>
      </c>
      <c r="D341" s="219" t="s">
        <v>5077</v>
      </c>
      <c r="E341" s="85">
        <v>97</v>
      </c>
    </row>
    <row r="342" spans="1:5">
      <c r="A342" s="220">
        <v>2013</v>
      </c>
      <c r="B342" s="218" t="s">
        <v>2490</v>
      </c>
      <c r="C342" s="219" t="s">
        <v>145</v>
      </c>
      <c r="D342" s="219" t="s">
        <v>5079</v>
      </c>
      <c r="E342" s="85">
        <v>114</v>
      </c>
    </row>
    <row r="343" spans="1:5">
      <c r="A343" s="220">
        <v>2013</v>
      </c>
      <c r="B343" s="218" t="s">
        <v>2490</v>
      </c>
      <c r="C343" s="219" t="s">
        <v>182</v>
      </c>
      <c r="D343" s="219" t="s">
        <v>5078</v>
      </c>
      <c r="E343" s="85">
        <v>9</v>
      </c>
    </row>
    <row r="344" spans="1:5">
      <c r="A344" s="220">
        <v>2013</v>
      </c>
      <c r="B344" s="218" t="s">
        <v>2490</v>
      </c>
      <c r="C344" s="219" t="s">
        <v>182</v>
      </c>
      <c r="D344" s="219" t="s">
        <v>5077</v>
      </c>
      <c r="E344" s="85">
        <v>24</v>
      </c>
    </row>
    <row r="345" spans="1:5">
      <c r="A345" s="220">
        <v>2013</v>
      </c>
      <c r="B345" s="218" t="s">
        <v>2490</v>
      </c>
      <c r="C345" s="219" t="s">
        <v>182</v>
      </c>
      <c r="D345" s="219" t="s">
        <v>5079</v>
      </c>
      <c r="E345" s="85">
        <v>154</v>
      </c>
    </row>
    <row r="346" spans="1:5">
      <c r="A346" s="220">
        <v>2013</v>
      </c>
      <c r="B346" s="218" t="s">
        <v>2490</v>
      </c>
      <c r="C346" s="219" t="s">
        <v>191</v>
      </c>
      <c r="D346" s="219" t="s">
        <v>5078</v>
      </c>
      <c r="E346" s="85">
        <v>16</v>
      </c>
    </row>
    <row r="347" spans="1:5">
      <c r="A347" s="220">
        <v>2013</v>
      </c>
      <c r="B347" s="218" t="s">
        <v>2490</v>
      </c>
      <c r="C347" s="219" t="s">
        <v>191</v>
      </c>
      <c r="D347" s="219" t="s">
        <v>5077</v>
      </c>
      <c r="E347" s="85">
        <v>27</v>
      </c>
    </row>
    <row r="348" spans="1:5">
      <c r="A348" s="220">
        <v>2013</v>
      </c>
      <c r="B348" s="218" t="s">
        <v>2490</v>
      </c>
      <c r="C348" s="219" t="s">
        <v>191</v>
      </c>
      <c r="D348" s="219" t="s">
        <v>5079</v>
      </c>
      <c r="E348" s="85">
        <v>3</v>
      </c>
    </row>
    <row r="349" spans="1:5">
      <c r="A349" s="220">
        <v>2013</v>
      </c>
      <c r="B349" s="218" t="s">
        <v>2490</v>
      </c>
      <c r="C349" s="219" t="s">
        <v>195</v>
      </c>
      <c r="D349" s="219" t="s">
        <v>5078</v>
      </c>
      <c r="E349" s="85">
        <v>11</v>
      </c>
    </row>
    <row r="350" spans="1:5">
      <c r="A350" s="220">
        <v>2013</v>
      </c>
      <c r="B350" s="218" t="s">
        <v>2490</v>
      </c>
      <c r="C350" s="219" t="s">
        <v>195</v>
      </c>
      <c r="D350" s="219" t="s">
        <v>5077</v>
      </c>
      <c r="E350" s="85">
        <v>54</v>
      </c>
    </row>
    <row r="351" spans="1:5">
      <c r="A351" s="220">
        <v>2013</v>
      </c>
      <c r="B351" s="218" t="s">
        <v>2490</v>
      </c>
      <c r="C351" s="219" t="s">
        <v>200</v>
      </c>
      <c r="D351" s="219" t="s">
        <v>5077</v>
      </c>
      <c r="E351" s="85">
        <v>7</v>
      </c>
    </row>
    <row r="352" spans="1:5">
      <c r="A352" s="220">
        <v>2013</v>
      </c>
      <c r="B352" s="218" t="s">
        <v>2490</v>
      </c>
      <c r="C352" s="219" t="s">
        <v>678</v>
      </c>
      <c r="D352" s="219" t="s">
        <v>5078</v>
      </c>
      <c r="E352" s="85">
        <v>1</v>
      </c>
    </row>
    <row r="353" spans="1:5">
      <c r="A353" s="220">
        <v>2013</v>
      </c>
      <c r="B353" s="218" t="s">
        <v>2490</v>
      </c>
      <c r="C353" s="219" t="s">
        <v>678</v>
      </c>
      <c r="D353" s="219" t="s">
        <v>5077</v>
      </c>
      <c r="E353" s="85">
        <v>3</v>
      </c>
    </row>
    <row r="354" spans="1:5">
      <c r="A354" s="220">
        <v>2013</v>
      </c>
      <c r="B354" s="221" t="s">
        <v>644</v>
      </c>
      <c r="C354" s="219" t="s">
        <v>213</v>
      </c>
      <c r="D354" s="219" t="s">
        <v>5078</v>
      </c>
      <c r="E354" s="85">
        <v>16</v>
      </c>
    </row>
    <row r="355" spans="1:5">
      <c r="A355" s="220">
        <v>2013</v>
      </c>
      <c r="B355" s="221" t="s">
        <v>644</v>
      </c>
      <c r="C355" s="219" t="s">
        <v>213</v>
      </c>
      <c r="D355" s="219" t="s">
        <v>5077</v>
      </c>
      <c r="E355" s="85">
        <v>23</v>
      </c>
    </row>
    <row r="356" spans="1:5">
      <c r="A356" s="220">
        <v>2013</v>
      </c>
      <c r="B356" s="221" t="s">
        <v>644</v>
      </c>
      <c r="C356" s="219" t="s">
        <v>31</v>
      </c>
      <c r="D356" s="219" t="s">
        <v>5078</v>
      </c>
      <c r="E356" s="85">
        <v>2</v>
      </c>
    </row>
    <row r="357" spans="1:5">
      <c r="A357" s="220">
        <v>2013</v>
      </c>
      <c r="B357" s="221" t="s">
        <v>644</v>
      </c>
      <c r="C357" s="219" t="s">
        <v>31</v>
      </c>
      <c r="D357" s="219" t="s">
        <v>5077</v>
      </c>
      <c r="E357" s="85">
        <v>64</v>
      </c>
    </row>
    <row r="358" spans="1:5">
      <c r="A358" s="220">
        <v>2013</v>
      </c>
      <c r="B358" s="221" t="s">
        <v>644</v>
      </c>
      <c r="C358" s="219" t="s">
        <v>214</v>
      </c>
      <c r="D358" s="219" t="s">
        <v>5078</v>
      </c>
      <c r="E358" s="85">
        <v>19</v>
      </c>
    </row>
    <row r="359" spans="1:5">
      <c r="A359" s="220">
        <v>2013</v>
      </c>
      <c r="B359" s="221" t="s">
        <v>644</v>
      </c>
      <c r="C359" s="219" t="s">
        <v>214</v>
      </c>
      <c r="D359" s="219" t="s">
        <v>5077</v>
      </c>
      <c r="E359" s="85">
        <v>107</v>
      </c>
    </row>
    <row r="360" spans="1:5">
      <c r="A360" s="220">
        <v>2013</v>
      </c>
      <c r="B360" s="221" t="s">
        <v>644</v>
      </c>
      <c r="C360" s="219" t="s">
        <v>214</v>
      </c>
      <c r="D360" s="219" t="s">
        <v>5079</v>
      </c>
      <c r="E360" s="85">
        <v>1</v>
      </c>
    </row>
    <row r="361" spans="1:5">
      <c r="A361" s="220">
        <v>2013</v>
      </c>
      <c r="B361" s="221" t="s">
        <v>644</v>
      </c>
      <c r="C361" s="219" t="s">
        <v>126</v>
      </c>
      <c r="D361" s="219" t="s">
        <v>5077</v>
      </c>
      <c r="E361" s="85">
        <v>86</v>
      </c>
    </row>
    <row r="362" spans="1:5">
      <c r="A362" s="223">
        <v>2014</v>
      </c>
      <c r="B362" s="218" t="s">
        <v>2490</v>
      </c>
      <c r="C362" s="219" t="s">
        <v>5072</v>
      </c>
      <c r="D362" s="219" t="s">
        <v>5077</v>
      </c>
      <c r="E362" s="85">
        <v>10</v>
      </c>
    </row>
    <row r="363" spans="1:5">
      <c r="A363" s="223">
        <v>2014</v>
      </c>
      <c r="B363" s="218" t="s">
        <v>2490</v>
      </c>
      <c r="C363" s="219" t="s">
        <v>5</v>
      </c>
      <c r="D363" s="219" t="s">
        <v>5078</v>
      </c>
      <c r="E363" s="85">
        <v>12</v>
      </c>
    </row>
    <row r="364" spans="1:5">
      <c r="A364" s="223">
        <v>2014</v>
      </c>
      <c r="B364" s="218" t="s">
        <v>2490</v>
      </c>
      <c r="C364" s="219" t="s">
        <v>5</v>
      </c>
      <c r="D364" s="219" t="s">
        <v>5077</v>
      </c>
      <c r="E364" s="85">
        <v>57</v>
      </c>
    </row>
    <row r="365" spans="1:5">
      <c r="A365" s="223">
        <v>2014</v>
      </c>
      <c r="B365" s="218" t="s">
        <v>2490</v>
      </c>
      <c r="C365" s="219" t="s">
        <v>12</v>
      </c>
      <c r="D365" s="219" t="s">
        <v>5078</v>
      </c>
      <c r="E365" s="85">
        <v>24</v>
      </c>
    </row>
    <row r="366" spans="1:5">
      <c r="A366" s="223">
        <v>2014</v>
      </c>
      <c r="B366" s="218" t="s">
        <v>2490</v>
      </c>
      <c r="C366" s="219" t="s">
        <v>12</v>
      </c>
      <c r="D366" s="219" t="s">
        <v>5077</v>
      </c>
      <c r="E366" s="85">
        <v>39</v>
      </c>
    </row>
    <row r="367" spans="1:5">
      <c r="A367" s="223">
        <v>2014</v>
      </c>
      <c r="B367" s="218" t="s">
        <v>2490</v>
      </c>
      <c r="C367" s="219" t="s">
        <v>18</v>
      </c>
      <c r="D367" s="219" t="s">
        <v>5078</v>
      </c>
      <c r="E367" s="85">
        <v>6</v>
      </c>
    </row>
    <row r="368" spans="1:5">
      <c r="A368" s="223">
        <v>2014</v>
      </c>
      <c r="B368" s="218" t="s">
        <v>2490</v>
      </c>
      <c r="C368" s="219" t="s">
        <v>18</v>
      </c>
      <c r="D368" s="219" t="s">
        <v>5077</v>
      </c>
      <c r="E368" s="85">
        <v>146</v>
      </c>
    </row>
    <row r="369" spans="1:5">
      <c r="A369" s="223">
        <v>2014</v>
      </c>
      <c r="B369" s="218" t="s">
        <v>2490</v>
      </c>
      <c r="C369" s="219" t="s">
        <v>18</v>
      </c>
      <c r="D369" s="219" t="s">
        <v>5079</v>
      </c>
      <c r="E369" s="85">
        <v>1</v>
      </c>
    </row>
    <row r="370" spans="1:5">
      <c r="A370" s="223">
        <v>2014</v>
      </c>
      <c r="B370" s="218" t="s">
        <v>2490</v>
      </c>
      <c r="C370" s="219" t="s">
        <v>31</v>
      </c>
      <c r="D370" s="219" t="s">
        <v>5078</v>
      </c>
      <c r="E370" s="85">
        <v>1</v>
      </c>
    </row>
    <row r="371" spans="1:5">
      <c r="A371" s="223">
        <v>2014</v>
      </c>
      <c r="B371" s="218" t="s">
        <v>2490</v>
      </c>
      <c r="C371" s="219" t="s">
        <v>31</v>
      </c>
      <c r="D371" s="219" t="s">
        <v>5077</v>
      </c>
      <c r="E371" s="85">
        <v>67</v>
      </c>
    </row>
    <row r="372" spans="1:5">
      <c r="A372" s="223">
        <v>2014</v>
      </c>
      <c r="B372" s="218" t="s">
        <v>2490</v>
      </c>
      <c r="C372" s="219" t="s">
        <v>52</v>
      </c>
      <c r="D372" s="219" t="s">
        <v>5078</v>
      </c>
      <c r="E372" s="85">
        <v>6</v>
      </c>
    </row>
    <row r="373" spans="1:5">
      <c r="A373" s="223">
        <v>2014</v>
      </c>
      <c r="B373" s="218" t="s">
        <v>2490</v>
      </c>
      <c r="C373" s="219" t="s">
        <v>52</v>
      </c>
      <c r="D373" s="219" t="s">
        <v>5077</v>
      </c>
      <c r="E373" s="85">
        <v>26</v>
      </c>
    </row>
    <row r="374" spans="1:5">
      <c r="A374" s="223">
        <v>2014</v>
      </c>
      <c r="B374" s="218" t="s">
        <v>2490</v>
      </c>
      <c r="C374" s="219" t="s">
        <v>52</v>
      </c>
      <c r="D374" s="219" t="s">
        <v>5079</v>
      </c>
      <c r="E374" s="85">
        <v>14</v>
      </c>
    </row>
    <row r="375" spans="1:5">
      <c r="A375" s="223">
        <v>2014</v>
      </c>
      <c r="B375" s="218" t="s">
        <v>2490</v>
      </c>
      <c r="C375" s="219" t="s">
        <v>72</v>
      </c>
      <c r="D375" s="219" t="s">
        <v>5078</v>
      </c>
      <c r="E375" s="85">
        <v>1</v>
      </c>
    </row>
    <row r="376" spans="1:5">
      <c r="A376" s="223">
        <v>2014</v>
      </c>
      <c r="B376" s="218" t="s">
        <v>2490</v>
      </c>
      <c r="C376" s="219" t="s">
        <v>72</v>
      </c>
      <c r="D376" s="219" t="s">
        <v>5077</v>
      </c>
      <c r="E376" s="85">
        <v>32</v>
      </c>
    </row>
    <row r="377" spans="1:5">
      <c r="A377" s="223">
        <v>2014</v>
      </c>
      <c r="B377" s="218" t="s">
        <v>2490</v>
      </c>
      <c r="C377" s="219" t="s">
        <v>83</v>
      </c>
      <c r="D377" s="219" t="s">
        <v>5078</v>
      </c>
      <c r="E377" s="85">
        <v>5</v>
      </c>
    </row>
    <row r="378" spans="1:5">
      <c r="A378" s="223">
        <v>2014</v>
      </c>
      <c r="B378" s="218" t="s">
        <v>2490</v>
      </c>
      <c r="C378" s="219" t="s">
        <v>83</v>
      </c>
      <c r="D378" s="219" t="s">
        <v>5077</v>
      </c>
      <c r="E378" s="85">
        <v>43</v>
      </c>
    </row>
    <row r="379" spans="1:5">
      <c r="A379" s="223">
        <v>2014</v>
      </c>
      <c r="B379" s="218" t="s">
        <v>2490</v>
      </c>
      <c r="C379" s="219" t="s">
        <v>93</v>
      </c>
      <c r="D379" s="219" t="s">
        <v>5078</v>
      </c>
      <c r="E379" s="85">
        <v>3</v>
      </c>
    </row>
    <row r="380" spans="1:5">
      <c r="A380" s="223">
        <v>2014</v>
      </c>
      <c r="B380" s="218" t="s">
        <v>2490</v>
      </c>
      <c r="C380" s="219" t="s">
        <v>93</v>
      </c>
      <c r="D380" s="219" t="s">
        <v>5077</v>
      </c>
      <c r="E380" s="85">
        <v>60</v>
      </c>
    </row>
    <row r="381" spans="1:5">
      <c r="A381" s="223">
        <v>2014</v>
      </c>
      <c r="B381" s="218" t="s">
        <v>2490</v>
      </c>
      <c r="C381" s="219" t="s">
        <v>93</v>
      </c>
      <c r="D381" s="219" t="s">
        <v>5079</v>
      </c>
      <c r="E381" s="85">
        <v>1</v>
      </c>
    </row>
    <row r="382" spans="1:5">
      <c r="A382" s="223">
        <v>2014</v>
      </c>
      <c r="B382" s="218" t="s">
        <v>2490</v>
      </c>
      <c r="C382" s="219" t="s">
        <v>102</v>
      </c>
      <c r="D382" s="219" t="s">
        <v>5078</v>
      </c>
      <c r="E382" s="85">
        <v>2</v>
      </c>
    </row>
    <row r="383" spans="1:5">
      <c r="A383" s="223">
        <v>2014</v>
      </c>
      <c r="B383" s="218" t="s">
        <v>2490</v>
      </c>
      <c r="C383" s="219" t="s">
        <v>102</v>
      </c>
      <c r="D383" s="219" t="s">
        <v>5077</v>
      </c>
      <c r="E383" s="85">
        <v>1</v>
      </c>
    </row>
    <row r="384" spans="1:5">
      <c r="A384" s="223">
        <v>2014</v>
      </c>
      <c r="B384" s="218" t="s">
        <v>2490</v>
      </c>
      <c r="C384" s="219" t="s">
        <v>105</v>
      </c>
      <c r="D384" s="219" t="s">
        <v>5078</v>
      </c>
      <c r="E384" s="85">
        <v>6</v>
      </c>
    </row>
    <row r="385" spans="1:5">
      <c r="A385" s="223">
        <v>2014</v>
      </c>
      <c r="B385" s="218" t="s">
        <v>2490</v>
      </c>
      <c r="C385" s="219" t="s">
        <v>105</v>
      </c>
      <c r="D385" s="219" t="s">
        <v>5077</v>
      </c>
      <c r="E385" s="85">
        <v>26</v>
      </c>
    </row>
    <row r="386" spans="1:5">
      <c r="A386" s="223">
        <v>2014</v>
      </c>
      <c r="B386" s="218" t="s">
        <v>2490</v>
      </c>
      <c r="C386" s="219" t="s">
        <v>108</v>
      </c>
      <c r="D386" s="219" t="s">
        <v>5078</v>
      </c>
      <c r="E386" s="85">
        <v>9</v>
      </c>
    </row>
    <row r="387" spans="1:5">
      <c r="A387" s="223">
        <v>2014</v>
      </c>
      <c r="B387" s="218" t="s">
        <v>2490</v>
      </c>
      <c r="C387" s="219" t="s">
        <v>108</v>
      </c>
      <c r="D387" s="219" t="s">
        <v>5077</v>
      </c>
      <c r="E387" s="85">
        <v>19</v>
      </c>
    </row>
    <row r="388" spans="1:5">
      <c r="A388" s="223">
        <v>2014</v>
      </c>
      <c r="B388" s="218" t="s">
        <v>2490</v>
      </c>
      <c r="C388" s="219" t="s">
        <v>114</v>
      </c>
      <c r="D388" s="219" t="s">
        <v>5078</v>
      </c>
      <c r="E388" s="85">
        <v>1</v>
      </c>
    </row>
    <row r="389" spans="1:5">
      <c r="A389" s="223">
        <v>2014</v>
      </c>
      <c r="B389" s="218" t="s">
        <v>2490</v>
      </c>
      <c r="C389" s="219" t="s">
        <v>114</v>
      </c>
      <c r="D389" s="219" t="s">
        <v>5077</v>
      </c>
      <c r="E389" s="85">
        <v>24</v>
      </c>
    </row>
    <row r="390" spans="1:5">
      <c r="A390" s="223">
        <v>2014</v>
      </c>
      <c r="B390" s="218" t="s">
        <v>2490</v>
      </c>
      <c r="C390" s="219" t="s">
        <v>121</v>
      </c>
      <c r="D390" s="219" t="s">
        <v>5078</v>
      </c>
      <c r="E390" s="85">
        <v>4</v>
      </c>
    </row>
    <row r="391" spans="1:5">
      <c r="A391" s="223">
        <v>2014</v>
      </c>
      <c r="B391" s="218" t="s">
        <v>2490</v>
      </c>
      <c r="C391" s="219" t="s">
        <v>121</v>
      </c>
      <c r="D391" s="219" t="s">
        <v>5077</v>
      </c>
      <c r="E391" s="85">
        <v>22</v>
      </c>
    </row>
    <row r="392" spans="1:5">
      <c r="A392" s="223">
        <v>2014</v>
      </c>
      <c r="B392" s="218" t="s">
        <v>2490</v>
      </c>
      <c r="C392" s="219" t="s">
        <v>126</v>
      </c>
      <c r="D392" s="219" t="s">
        <v>5078</v>
      </c>
      <c r="E392" s="85">
        <v>2</v>
      </c>
    </row>
    <row r="393" spans="1:5">
      <c r="A393" s="223">
        <v>2014</v>
      </c>
      <c r="B393" s="218" t="s">
        <v>2490</v>
      </c>
      <c r="C393" s="219" t="s">
        <v>126</v>
      </c>
      <c r="D393" s="219" t="s">
        <v>5077</v>
      </c>
      <c r="E393" s="85">
        <v>94</v>
      </c>
    </row>
    <row r="394" spans="1:5">
      <c r="A394" s="223">
        <v>2014</v>
      </c>
      <c r="B394" s="218" t="s">
        <v>2490</v>
      </c>
      <c r="C394" s="219" t="s">
        <v>145</v>
      </c>
      <c r="D394" s="219" t="s">
        <v>5078</v>
      </c>
      <c r="E394" s="85">
        <v>13</v>
      </c>
    </row>
    <row r="395" spans="1:5">
      <c r="A395" s="223">
        <v>2014</v>
      </c>
      <c r="B395" s="218" t="s">
        <v>2490</v>
      </c>
      <c r="C395" s="219" t="s">
        <v>145</v>
      </c>
      <c r="D395" s="219" t="s">
        <v>5077</v>
      </c>
      <c r="E395" s="85">
        <v>95</v>
      </c>
    </row>
    <row r="396" spans="1:5">
      <c r="A396" s="223">
        <v>2014</v>
      </c>
      <c r="B396" s="218" t="s">
        <v>2490</v>
      </c>
      <c r="C396" s="219" t="s">
        <v>145</v>
      </c>
      <c r="D396" s="219" t="s">
        <v>5079</v>
      </c>
      <c r="E396" s="85">
        <v>118</v>
      </c>
    </row>
    <row r="397" spans="1:5">
      <c r="A397" s="223">
        <v>2014</v>
      </c>
      <c r="B397" s="218" t="s">
        <v>2490</v>
      </c>
      <c r="C397" s="219" t="s">
        <v>182</v>
      </c>
      <c r="D397" s="219" t="s">
        <v>5078</v>
      </c>
      <c r="E397" s="85">
        <v>7</v>
      </c>
    </row>
    <row r="398" spans="1:5">
      <c r="A398" s="223">
        <v>2014</v>
      </c>
      <c r="B398" s="218" t="s">
        <v>2490</v>
      </c>
      <c r="C398" s="219" t="s">
        <v>182</v>
      </c>
      <c r="D398" s="219" t="s">
        <v>5077</v>
      </c>
      <c r="E398" s="85">
        <v>24</v>
      </c>
    </row>
    <row r="399" spans="1:5">
      <c r="A399" s="223">
        <v>2014</v>
      </c>
      <c r="B399" s="218" t="s">
        <v>2490</v>
      </c>
      <c r="C399" s="219" t="s">
        <v>182</v>
      </c>
      <c r="D399" s="219" t="s">
        <v>5079</v>
      </c>
      <c r="E399" s="85">
        <v>141</v>
      </c>
    </row>
    <row r="400" spans="1:5">
      <c r="A400" s="223">
        <v>2014</v>
      </c>
      <c r="B400" s="218" t="s">
        <v>2490</v>
      </c>
      <c r="C400" s="219" t="s">
        <v>191</v>
      </c>
      <c r="D400" s="219" t="s">
        <v>5078</v>
      </c>
      <c r="E400" s="85">
        <v>15</v>
      </c>
    </row>
    <row r="401" spans="1:5">
      <c r="A401" s="223">
        <v>2014</v>
      </c>
      <c r="B401" s="218" t="s">
        <v>2490</v>
      </c>
      <c r="C401" s="219" t="s">
        <v>191</v>
      </c>
      <c r="D401" s="219" t="s">
        <v>5077</v>
      </c>
      <c r="E401" s="85">
        <v>27</v>
      </c>
    </row>
    <row r="402" spans="1:5">
      <c r="A402" s="223">
        <v>2014</v>
      </c>
      <c r="B402" s="218" t="s">
        <v>2490</v>
      </c>
      <c r="C402" s="219" t="s">
        <v>195</v>
      </c>
      <c r="D402" s="219" t="s">
        <v>5078</v>
      </c>
      <c r="E402" s="85">
        <v>7</v>
      </c>
    </row>
    <row r="403" spans="1:5">
      <c r="A403" s="223">
        <v>2014</v>
      </c>
      <c r="B403" s="218" t="s">
        <v>2490</v>
      </c>
      <c r="C403" s="219" t="s">
        <v>195</v>
      </c>
      <c r="D403" s="219" t="s">
        <v>5077</v>
      </c>
      <c r="E403" s="85">
        <v>57</v>
      </c>
    </row>
    <row r="404" spans="1:5">
      <c r="A404" s="223">
        <v>2014</v>
      </c>
      <c r="B404" s="218" t="s">
        <v>2490</v>
      </c>
      <c r="C404" s="219" t="s">
        <v>200</v>
      </c>
      <c r="D404" s="219" t="s">
        <v>5077</v>
      </c>
      <c r="E404" s="85">
        <v>7</v>
      </c>
    </row>
    <row r="405" spans="1:5">
      <c r="A405" s="223">
        <v>2014</v>
      </c>
      <c r="B405" s="218" t="s">
        <v>2490</v>
      </c>
      <c r="C405" s="219" t="s">
        <v>678</v>
      </c>
      <c r="D405" s="219" t="s">
        <v>5078</v>
      </c>
      <c r="E405" s="85">
        <v>1</v>
      </c>
    </row>
    <row r="406" spans="1:5">
      <c r="A406" s="223">
        <v>2014</v>
      </c>
      <c r="B406" s="218" t="s">
        <v>2490</v>
      </c>
      <c r="C406" s="219" t="s">
        <v>678</v>
      </c>
      <c r="D406" s="219" t="s">
        <v>5077</v>
      </c>
      <c r="E406" s="85">
        <v>5</v>
      </c>
    </row>
    <row r="407" spans="1:5">
      <c r="A407" s="223">
        <v>2014</v>
      </c>
      <c r="B407" s="218" t="s">
        <v>2490</v>
      </c>
      <c r="C407" s="219" t="s">
        <v>1983</v>
      </c>
      <c r="D407" s="219" t="s">
        <v>5079</v>
      </c>
      <c r="E407" s="85">
        <v>1</v>
      </c>
    </row>
    <row r="408" spans="1:5">
      <c r="A408" s="223">
        <v>2014</v>
      </c>
      <c r="B408" s="221" t="s">
        <v>644</v>
      </c>
      <c r="C408" s="219" t="s">
        <v>213</v>
      </c>
      <c r="D408" s="219" t="s">
        <v>5078</v>
      </c>
      <c r="E408" s="85">
        <v>12</v>
      </c>
    </row>
    <row r="409" spans="1:5">
      <c r="A409" s="223">
        <v>2014</v>
      </c>
      <c r="B409" s="221" t="s">
        <v>644</v>
      </c>
      <c r="C409" s="219" t="s">
        <v>213</v>
      </c>
      <c r="D409" s="219" t="s">
        <v>5077</v>
      </c>
      <c r="E409" s="85">
        <v>31</v>
      </c>
    </row>
    <row r="410" spans="1:5">
      <c r="A410" s="223">
        <v>2014</v>
      </c>
      <c r="B410" s="221" t="s">
        <v>644</v>
      </c>
      <c r="C410" s="219" t="s">
        <v>31</v>
      </c>
      <c r="D410" s="219" t="s">
        <v>5078</v>
      </c>
      <c r="E410" s="85">
        <v>4</v>
      </c>
    </row>
    <row r="411" spans="1:5">
      <c r="A411" s="223">
        <v>2014</v>
      </c>
      <c r="B411" s="221" t="s">
        <v>644</v>
      </c>
      <c r="C411" s="219" t="s">
        <v>31</v>
      </c>
      <c r="D411" s="219" t="s">
        <v>5077</v>
      </c>
      <c r="E411" s="85">
        <v>63</v>
      </c>
    </row>
    <row r="412" spans="1:5">
      <c r="A412" s="223">
        <v>2014</v>
      </c>
      <c r="B412" s="221" t="s">
        <v>644</v>
      </c>
      <c r="C412" s="219" t="s">
        <v>214</v>
      </c>
      <c r="D412" s="219" t="s">
        <v>5078</v>
      </c>
      <c r="E412" s="85">
        <v>17</v>
      </c>
    </row>
    <row r="413" spans="1:5">
      <c r="A413" s="223">
        <v>2014</v>
      </c>
      <c r="B413" s="221" t="s">
        <v>644</v>
      </c>
      <c r="C413" s="219" t="s">
        <v>214</v>
      </c>
      <c r="D413" s="219" t="s">
        <v>5077</v>
      </c>
      <c r="E413" s="85">
        <v>112</v>
      </c>
    </row>
    <row r="414" spans="1:5">
      <c r="A414" s="223">
        <v>2014</v>
      </c>
      <c r="B414" s="221" t="s">
        <v>644</v>
      </c>
      <c r="C414" s="219" t="s">
        <v>214</v>
      </c>
      <c r="D414" s="219" t="s">
        <v>5079</v>
      </c>
      <c r="E414" s="85">
        <v>1</v>
      </c>
    </row>
    <row r="415" spans="1:5">
      <c r="A415" s="223">
        <v>2014</v>
      </c>
      <c r="B415" s="221" t="s">
        <v>644</v>
      </c>
      <c r="C415" s="219" t="s">
        <v>126</v>
      </c>
      <c r="D415" s="219" t="s">
        <v>5078</v>
      </c>
      <c r="E415" s="85">
        <v>1</v>
      </c>
    </row>
    <row r="416" spans="1:5">
      <c r="A416" s="223">
        <v>2014</v>
      </c>
      <c r="B416" s="221" t="s">
        <v>644</v>
      </c>
      <c r="C416" s="219" t="s">
        <v>126</v>
      </c>
      <c r="D416" s="219" t="s">
        <v>5077</v>
      </c>
      <c r="E416" s="85">
        <v>84</v>
      </c>
    </row>
    <row r="417" spans="1:5">
      <c r="A417" s="220">
        <v>2015</v>
      </c>
      <c r="B417" s="218" t="s">
        <v>2490</v>
      </c>
      <c r="C417" s="219" t="s">
        <v>5072</v>
      </c>
      <c r="D417" s="219" t="s">
        <v>5077</v>
      </c>
      <c r="E417" s="85">
        <v>8</v>
      </c>
    </row>
    <row r="418" spans="1:5">
      <c r="A418" s="220">
        <v>2015</v>
      </c>
      <c r="B418" s="218" t="s">
        <v>2490</v>
      </c>
      <c r="C418" s="219" t="s">
        <v>5</v>
      </c>
      <c r="D418" s="219" t="s">
        <v>5078</v>
      </c>
      <c r="E418" s="85">
        <v>11</v>
      </c>
    </row>
    <row r="419" spans="1:5">
      <c r="A419" s="220">
        <v>2015</v>
      </c>
      <c r="B419" s="218" t="s">
        <v>2490</v>
      </c>
      <c r="C419" s="219" t="s">
        <v>5</v>
      </c>
      <c r="D419" s="219" t="s">
        <v>5077</v>
      </c>
      <c r="E419" s="85">
        <v>51</v>
      </c>
    </row>
    <row r="420" spans="1:5">
      <c r="A420" s="220">
        <v>2015</v>
      </c>
      <c r="B420" s="218" t="s">
        <v>2490</v>
      </c>
      <c r="C420" s="219" t="s">
        <v>12</v>
      </c>
      <c r="D420" s="219" t="s">
        <v>5078</v>
      </c>
      <c r="E420" s="85">
        <v>23</v>
      </c>
    </row>
    <row r="421" spans="1:5">
      <c r="A421" s="220">
        <v>2015</v>
      </c>
      <c r="B421" s="218" t="s">
        <v>2490</v>
      </c>
      <c r="C421" s="219" t="s">
        <v>12</v>
      </c>
      <c r="D421" s="219" t="s">
        <v>5077</v>
      </c>
      <c r="E421" s="85">
        <v>40</v>
      </c>
    </row>
    <row r="422" spans="1:5">
      <c r="A422" s="220">
        <v>2015</v>
      </c>
      <c r="B422" s="218" t="s">
        <v>2490</v>
      </c>
      <c r="C422" s="219" t="s">
        <v>12</v>
      </c>
      <c r="D422" s="219" t="s">
        <v>5079</v>
      </c>
      <c r="E422" s="85">
        <v>1</v>
      </c>
    </row>
    <row r="423" spans="1:5">
      <c r="A423" s="220">
        <v>2015</v>
      </c>
      <c r="B423" s="218" t="s">
        <v>2490</v>
      </c>
      <c r="C423" s="219" t="s">
        <v>18</v>
      </c>
      <c r="D423" s="219" t="s">
        <v>5078</v>
      </c>
      <c r="E423" s="85">
        <v>7</v>
      </c>
    </row>
    <row r="424" spans="1:5">
      <c r="A424" s="220">
        <v>2015</v>
      </c>
      <c r="B424" s="218" t="s">
        <v>2490</v>
      </c>
      <c r="C424" s="219" t="s">
        <v>18</v>
      </c>
      <c r="D424" s="219" t="s">
        <v>5077</v>
      </c>
      <c r="E424" s="85">
        <v>141</v>
      </c>
    </row>
    <row r="425" spans="1:5">
      <c r="A425" s="220">
        <v>2015</v>
      </c>
      <c r="B425" s="218" t="s">
        <v>2490</v>
      </c>
      <c r="C425" s="219" t="s">
        <v>31</v>
      </c>
      <c r="D425" s="219" t="s">
        <v>5078</v>
      </c>
      <c r="E425" s="85">
        <v>1</v>
      </c>
    </row>
    <row r="426" spans="1:5">
      <c r="A426" s="220">
        <v>2015</v>
      </c>
      <c r="B426" s="218" t="s">
        <v>2490</v>
      </c>
      <c r="C426" s="219" t="s">
        <v>31</v>
      </c>
      <c r="D426" s="219" t="s">
        <v>5077</v>
      </c>
      <c r="E426" s="85">
        <v>73</v>
      </c>
    </row>
    <row r="427" spans="1:5">
      <c r="A427" s="220">
        <v>2015</v>
      </c>
      <c r="B427" s="218" t="s">
        <v>2490</v>
      </c>
      <c r="C427" s="219" t="s">
        <v>52</v>
      </c>
      <c r="D427" s="219" t="s">
        <v>5078</v>
      </c>
      <c r="E427" s="85">
        <v>7</v>
      </c>
    </row>
    <row r="428" spans="1:5">
      <c r="A428" s="220">
        <v>2015</v>
      </c>
      <c r="B428" s="218" t="s">
        <v>2490</v>
      </c>
      <c r="C428" s="219" t="s">
        <v>52</v>
      </c>
      <c r="D428" s="219" t="s">
        <v>5077</v>
      </c>
      <c r="E428" s="85">
        <v>27</v>
      </c>
    </row>
    <row r="429" spans="1:5">
      <c r="A429" s="220">
        <v>2015</v>
      </c>
      <c r="B429" s="218" t="s">
        <v>2490</v>
      </c>
      <c r="C429" s="219" t="s">
        <v>52</v>
      </c>
      <c r="D429" s="219" t="s">
        <v>5079</v>
      </c>
      <c r="E429" s="85">
        <v>15</v>
      </c>
    </row>
    <row r="430" spans="1:5">
      <c r="A430" s="220">
        <v>2015</v>
      </c>
      <c r="B430" s="218" t="s">
        <v>2490</v>
      </c>
      <c r="C430" s="219" t="s">
        <v>72</v>
      </c>
      <c r="D430" s="219" t="s">
        <v>5078</v>
      </c>
      <c r="E430" s="85">
        <v>1</v>
      </c>
    </row>
    <row r="431" spans="1:5">
      <c r="A431" s="220">
        <v>2015</v>
      </c>
      <c r="B431" s="218" t="s">
        <v>2490</v>
      </c>
      <c r="C431" s="219" t="s">
        <v>72</v>
      </c>
      <c r="D431" s="219" t="s">
        <v>5077</v>
      </c>
      <c r="E431" s="85">
        <v>32</v>
      </c>
    </row>
    <row r="432" spans="1:5">
      <c r="A432" s="220">
        <v>2015</v>
      </c>
      <c r="B432" s="218" t="s">
        <v>2490</v>
      </c>
      <c r="C432" s="219" t="s">
        <v>83</v>
      </c>
      <c r="D432" s="219" t="s">
        <v>5078</v>
      </c>
      <c r="E432" s="85">
        <v>2</v>
      </c>
    </row>
    <row r="433" spans="1:5">
      <c r="A433" s="220">
        <v>2015</v>
      </c>
      <c r="B433" s="218" t="s">
        <v>2490</v>
      </c>
      <c r="C433" s="219" t="s">
        <v>83</v>
      </c>
      <c r="D433" s="219" t="s">
        <v>5077</v>
      </c>
      <c r="E433" s="85">
        <v>46</v>
      </c>
    </row>
    <row r="434" spans="1:5">
      <c r="A434" s="220">
        <v>2015</v>
      </c>
      <c r="B434" s="218" t="s">
        <v>2490</v>
      </c>
      <c r="C434" s="219" t="s">
        <v>93</v>
      </c>
      <c r="D434" s="219" t="s">
        <v>5078</v>
      </c>
      <c r="E434" s="85">
        <v>3</v>
      </c>
    </row>
    <row r="435" spans="1:5">
      <c r="A435" s="220">
        <v>2015</v>
      </c>
      <c r="B435" s="218" t="s">
        <v>2490</v>
      </c>
      <c r="C435" s="219" t="s">
        <v>93</v>
      </c>
      <c r="D435" s="219" t="s">
        <v>5077</v>
      </c>
      <c r="E435" s="85">
        <v>59</v>
      </c>
    </row>
    <row r="436" spans="1:5">
      <c r="A436" s="220">
        <v>2015</v>
      </c>
      <c r="B436" s="218" t="s">
        <v>2490</v>
      </c>
      <c r="C436" s="219" t="s">
        <v>93</v>
      </c>
      <c r="D436" s="219" t="s">
        <v>5079</v>
      </c>
      <c r="E436" s="85">
        <v>1</v>
      </c>
    </row>
    <row r="437" spans="1:5">
      <c r="A437" s="220">
        <v>2015</v>
      </c>
      <c r="B437" s="218" t="s">
        <v>2490</v>
      </c>
      <c r="C437" s="219" t="s">
        <v>102</v>
      </c>
      <c r="D437" s="219" t="s">
        <v>5078</v>
      </c>
      <c r="E437" s="85">
        <v>1</v>
      </c>
    </row>
    <row r="438" spans="1:5">
      <c r="A438" s="220">
        <v>2015</v>
      </c>
      <c r="B438" s="218" t="s">
        <v>2490</v>
      </c>
      <c r="C438" s="219" t="s">
        <v>102</v>
      </c>
      <c r="D438" s="219" t="s">
        <v>5077</v>
      </c>
      <c r="E438" s="85">
        <v>2</v>
      </c>
    </row>
    <row r="439" spans="1:5">
      <c r="A439" s="220">
        <v>2015</v>
      </c>
      <c r="B439" s="218" t="s">
        <v>2490</v>
      </c>
      <c r="C439" s="219" t="s">
        <v>105</v>
      </c>
      <c r="D439" s="219" t="s">
        <v>5078</v>
      </c>
      <c r="E439" s="85">
        <v>7</v>
      </c>
    </row>
    <row r="440" spans="1:5">
      <c r="A440" s="220">
        <v>2015</v>
      </c>
      <c r="B440" s="218" t="s">
        <v>2490</v>
      </c>
      <c r="C440" s="219" t="s">
        <v>105</v>
      </c>
      <c r="D440" s="219" t="s">
        <v>5077</v>
      </c>
      <c r="E440" s="85">
        <v>26</v>
      </c>
    </row>
    <row r="441" spans="1:5">
      <c r="A441" s="220">
        <v>2015</v>
      </c>
      <c r="B441" s="218" t="s">
        <v>2490</v>
      </c>
      <c r="C441" s="219" t="s">
        <v>108</v>
      </c>
      <c r="D441" s="219" t="s">
        <v>5078</v>
      </c>
      <c r="E441" s="85">
        <v>6</v>
      </c>
    </row>
    <row r="442" spans="1:5">
      <c r="A442" s="220">
        <v>2015</v>
      </c>
      <c r="B442" s="218" t="s">
        <v>2490</v>
      </c>
      <c r="C442" s="219" t="s">
        <v>108</v>
      </c>
      <c r="D442" s="219" t="s">
        <v>5077</v>
      </c>
      <c r="E442" s="85">
        <v>19</v>
      </c>
    </row>
    <row r="443" spans="1:5">
      <c r="A443" s="220">
        <v>2015</v>
      </c>
      <c r="B443" s="218" t="s">
        <v>2490</v>
      </c>
      <c r="C443" s="219" t="s">
        <v>114</v>
      </c>
      <c r="D443" s="219" t="s">
        <v>5078</v>
      </c>
      <c r="E443" s="85">
        <v>1</v>
      </c>
    </row>
    <row r="444" spans="1:5">
      <c r="A444" s="220">
        <v>2015</v>
      </c>
      <c r="B444" s="218" t="s">
        <v>2490</v>
      </c>
      <c r="C444" s="219" t="s">
        <v>114</v>
      </c>
      <c r="D444" s="219" t="s">
        <v>5077</v>
      </c>
      <c r="E444" s="85">
        <v>26</v>
      </c>
    </row>
    <row r="445" spans="1:5">
      <c r="A445" s="220">
        <v>2015</v>
      </c>
      <c r="B445" s="218" t="s">
        <v>2490</v>
      </c>
      <c r="C445" s="219" t="s">
        <v>121</v>
      </c>
      <c r="D445" s="219" t="s">
        <v>5078</v>
      </c>
      <c r="E445" s="85">
        <v>4</v>
      </c>
    </row>
    <row r="446" spans="1:5">
      <c r="A446" s="220">
        <v>2015</v>
      </c>
      <c r="B446" s="218" t="s">
        <v>2490</v>
      </c>
      <c r="C446" s="219" t="s">
        <v>121</v>
      </c>
      <c r="D446" s="219" t="s">
        <v>5077</v>
      </c>
      <c r="E446" s="85">
        <v>22</v>
      </c>
    </row>
    <row r="447" spans="1:5">
      <c r="A447" s="220">
        <v>2015</v>
      </c>
      <c r="B447" s="218" t="s">
        <v>2490</v>
      </c>
      <c r="C447" s="219" t="s">
        <v>121</v>
      </c>
      <c r="D447" s="219" t="s">
        <v>5079</v>
      </c>
      <c r="E447" s="85">
        <v>1</v>
      </c>
    </row>
    <row r="448" spans="1:5">
      <c r="A448" s="220">
        <v>2015</v>
      </c>
      <c r="B448" s="218" t="s">
        <v>2490</v>
      </c>
      <c r="C448" s="219" t="s">
        <v>126</v>
      </c>
      <c r="D448" s="219" t="s">
        <v>5078</v>
      </c>
      <c r="E448" s="85">
        <v>2</v>
      </c>
    </row>
    <row r="449" spans="1:5">
      <c r="A449" s="220">
        <v>2015</v>
      </c>
      <c r="B449" s="218" t="s">
        <v>2490</v>
      </c>
      <c r="C449" s="219" t="s">
        <v>126</v>
      </c>
      <c r="D449" s="219" t="s">
        <v>5077</v>
      </c>
      <c r="E449" s="85">
        <v>93</v>
      </c>
    </row>
    <row r="450" spans="1:5">
      <c r="A450" s="220">
        <v>2015</v>
      </c>
      <c r="B450" s="218" t="s">
        <v>2490</v>
      </c>
      <c r="C450" s="219" t="s">
        <v>145</v>
      </c>
      <c r="D450" s="219" t="s">
        <v>5078</v>
      </c>
      <c r="E450" s="85">
        <v>11</v>
      </c>
    </row>
    <row r="451" spans="1:5">
      <c r="A451" s="220">
        <v>2015</v>
      </c>
      <c r="B451" s="218" t="s">
        <v>2490</v>
      </c>
      <c r="C451" s="219" t="s">
        <v>145</v>
      </c>
      <c r="D451" s="219" t="s">
        <v>5077</v>
      </c>
      <c r="E451" s="85">
        <v>89</v>
      </c>
    </row>
    <row r="452" spans="1:5">
      <c r="A452" s="220">
        <v>2015</v>
      </c>
      <c r="B452" s="218" t="s">
        <v>2490</v>
      </c>
      <c r="C452" s="219" t="s">
        <v>145</v>
      </c>
      <c r="D452" s="219" t="s">
        <v>5079</v>
      </c>
      <c r="E452" s="85">
        <v>118</v>
      </c>
    </row>
    <row r="453" spans="1:5">
      <c r="A453" s="220">
        <v>2015</v>
      </c>
      <c r="B453" s="218" t="s">
        <v>2490</v>
      </c>
      <c r="C453" s="219" t="s">
        <v>182</v>
      </c>
      <c r="D453" s="219" t="s">
        <v>5078</v>
      </c>
      <c r="E453" s="85">
        <v>8</v>
      </c>
    </row>
    <row r="454" spans="1:5">
      <c r="A454" s="220">
        <v>2015</v>
      </c>
      <c r="B454" s="218" t="s">
        <v>2490</v>
      </c>
      <c r="C454" s="219" t="s">
        <v>182</v>
      </c>
      <c r="D454" s="219" t="s">
        <v>5077</v>
      </c>
      <c r="E454" s="85">
        <v>26</v>
      </c>
    </row>
    <row r="455" spans="1:5">
      <c r="A455" s="220">
        <v>2015</v>
      </c>
      <c r="B455" s="218" t="s">
        <v>2490</v>
      </c>
      <c r="C455" s="219" t="s">
        <v>182</v>
      </c>
      <c r="D455" s="219" t="s">
        <v>5079</v>
      </c>
      <c r="E455" s="85">
        <v>139</v>
      </c>
    </row>
    <row r="456" spans="1:5">
      <c r="A456" s="220">
        <v>2015</v>
      </c>
      <c r="B456" s="218" t="s">
        <v>2490</v>
      </c>
      <c r="C456" s="219" t="s">
        <v>191</v>
      </c>
      <c r="D456" s="219" t="s">
        <v>5078</v>
      </c>
      <c r="E456" s="85">
        <v>13</v>
      </c>
    </row>
    <row r="457" spans="1:5">
      <c r="A457" s="220">
        <v>2015</v>
      </c>
      <c r="B457" s="218" t="s">
        <v>2490</v>
      </c>
      <c r="C457" s="219" t="s">
        <v>191</v>
      </c>
      <c r="D457" s="219" t="s">
        <v>5077</v>
      </c>
      <c r="E457" s="85">
        <v>27</v>
      </c>
    </row>
    <row r="458" spans="1:5">
      <c r="A458" s="220">
        <v>2015</v>
      </c>
      <c r="B458" s="218" t="s">
        <v>2490</v>
      </c>
      <c r="C458" s="219" t="s">
        <v>195</v>
      </c>
      <c r="D458" s="219" t="s">
        <v>5078</v>
      </c>
      <c r="E458" s="85">
        <v>7</v>
      </c>
    </row>
    <row r="459" spans="1:5">
      <c r="A459" s="220">
        <v>2015</v>
      </c>
      <c r="B459" s="218" t="s">
        <v>2490</v>
      </c>
      <c r="C459" s="219" t="s">
        <v>195</v>
      </c>
      <c r="D459" s="219" t="s">
        <v>5077</v>
      </c>
      <c r="E459" s="85">
        <v>56</v>
      </c>
    </row>
    <row r="460" spans="1:5">
      <c r="A460" s="220">
        <v>2015</v>
      </c>
      <c r="B460" s="218" t="s">
        <v>2490</v>
      </c>
      <c r="C460" s="219" t="s">
        <v>200</v>
      </c>
      <c r="D460" s="219" t="s">
        <v>5077</v>
      </c>
      <c r="E460" s="85">
        <v>7</v>
      </c>
    </row>
    <row r="461" spans="1:5">
      <c r="A461" s="220">
        <v>2015</v>
      </c>
      <c r="B461" s="218" t="s">
        <v>2490</v>
      </c>
      <c r="C461" s="219" t="s">
        <v>678</v>
      </c>
      <c r="D461" s="219" t="s">
        <v>5077</v>
      </c>
      <c r="E461" s="85">
        <v>6</v>
      </c>
    </row>
    <row r="462" spans="1:5">
      <c r="A462" s="220">
        <v>2015</v>
      </c>
      <c r="B462" s="221" t="s">
        <v>644</v>
      </c>
      <c r="C462" s="219" t="s">
        <v>213</v>
      </c>
      <c r="D462" s="219" t="s">
        <v>5078</v>
      </c>
      <c r="E462" s="85">
        <v>14</v>
      </c>
    </row>
    <row r="463" spans="1:5">
      <c r="A463" s="220">
        <v>2015</v>
      </c>
      <c r="B463" s="221" t="s">
        <v>644</v>
      </c>
      <c r="C463" s="219" t="s">
        <v>213</v>
      </c>
      <c r="D463" s="219" t="s">
        <v>5077</v>
      </c>
      <c r="E463" s="85">
        <v>33</v>
      </c>
    </row>
    <row r="464" spans="1:5">
      <c r="A464" s="220">
        <v>2015</v>
      </c>
      <c r="B464" s="221" t="s">
        <v>644</v>
      </c>
      <c r="C464" s="219" t="s">
        <v>31</v>
      </c>
      <c r="D464" s="219" t="s">
        <v>5078</v>
      </c>
      <c r="E464" s="85">
        <v>4</v>
      </c>
    </row>
    <row r="465" spans="1:5">
      <c r="A465" s="220">
        <v>2015</v>
      </c>
      <c r="B465" s="221" t="s">
        <v>644</v>
      </c>
      <c r="C465" s="219" t="s">
        <v>31</v>
      </c>
      <c r="D465" s="219" t="s">
        <v>5077</v>
      </c>
      <c r="E465" s="85">
        <v>68</v>
      </c>
    </row>
    <row r="466" spans="1:5">
      <c r="A466" s="220">
        <v>2015</v>
      </c>
      <c r="B466" s="221" t="s">
        <v>644</v>
      </c>
      <c r="C466" s="219" t="s">
        <v>214</v>
      </c>
      <c r="D466" s="219" t="s">
        <v>5078</v>
      </c>
      <c r="E466" s="85">
        <v>13</v>
      </c>
    </row>
    <row r="467" spans="1:5">
      <c r="A467" s="220">
        <v>2015</v>
      </c>
      <c r="B467" s="221" t="s">
        <v>644</v>
      </c>
      <c r="C467" s="219" t="s">
        <v>214</v>
      </c>
      <c r="D467" s="219" t="s">
        <v>5077</v>
      </c>
      <c r="E467" s="85">
        <v>118</v>
      </c>
    </row>
    <row r="468" spans="1:5">
      <c r="A468" s="220">
        <v>2015</v>
      </c>
      <c r="B468" s="221" t="s">
        <v>644</v>
      </c>
      <c r="C468" s="219" t="s">
        <v>214</v>
      </c>
      <c r="D468" s="219" t="s">
        <v>5079</v>
      </c>
      <c r="E468" s="85">
        <v>1</v>
      </c>
    </row>
    <row r="469" spans="1:5">
      <c r="A469" s="220">
        <v>2015</v>
      </c>
      <c r="B469" s="221" t="s">
        <v>644</v>
      </c>
      <c r="C469" s="219" t="s">
        <v>126</v>
      </c>
      <c r="D469" s="219" t="s">
        <v>5078</v>
      </c>
      <c r="E469" s="85">
        <v>2</v>
      </c>
    </row>
    <row r="470" spans="1:5">
      <c r="A470" s="220">
        <v>2015</v>
      </c>
      <c r="B470" s="221" t="s">
        <v>644</v>
      </c>
      <c r="C470" s="219" t="s">
        <v>126</v>
      </c>
      <c r="D470" s="219" t="s">
        <v>5077</v>
      </c>
      <c r="E470" s="85">
        <v>83</v>
      </c>
    </row>
    <row r="471" spans="1:5">
      <c r="A471" s="223">
        <v>2016</v>
      </c>
      <c r="B471" s="218" t="s">
        <v>2490</v>
      </c>
      <c r="C471" s="219" t="s">
        <v>5</v>
      </c>
      <c r="D471" s="219" t="s">
        <v>5078</v>
      </c>
      <c r="E471" s="85">
        <v>8</v>
      </c>
    </row>
    <row r="472" spans="1:5">
      <c r="A472" s="223">
        <v>2016</v>
      </c>
      <c r="B472" s="218" t="s">
        <v>2490</v>
      </c>
      <c r="C472" s="219" t="s">
        <v>5</v>
      </c>
      <c r="D472" s="219" t="s">
        <v>5077</v>
      </c>
      <c r="E472" s="85">
        <v>52</v>
      </c>
    </row>
    <row r="473" spans="1:5">
      <c r="A473" s="223">
        <v>2016</v>
      </c>
      <c r="B473" s="218" t="s">
        <v>2490</v>
      </c>
      <c r="C473" s="219" t="s">
        <v>12</v>
      </c>
      <c r="D473" s="219" t="s">
        <v>5078</v>
      </c>
      <c r="E473" s="85">
        <v>18</v>
      </c>
    </row>
    <row r="474" spans="1:5">
      <c r="A474" s="223">
        <v>2016</v>
      </c>
      <c r="B474" s="218" t="s">
        <v>2490</v>
      </c>
      <c r="C474" s="219" t="s">
        <v>12</v>
      </c>
      <c r="D474" s="219" t="s">
        <v>5077</v>
      </c>
      <c r="E474" s="85">
        <v>42</v>
      </c>
    </row>
    <row r="475" spans="1:5">
      <c r="A475" s="223">
        <v>2016</v>
      </c>
      <c r="B475" s="218" t="s">
        <v>2490</v>
      </c>
      <c r="C475" s="219" t="s">
        <v>18</v>
      </c>
      <c r="D475" s="219" t="s">
        <v>5078</v>
      </c>
      <c r="E475" s="85">
        <v>7</v>
      </c>
    </row>
    <row r="476" spans="1:5">
      <c r="A476" s="223">
        <v>2016</v>
      </c>
      <c r="B476" s="218" t="s">
        <v>2490</v>
      </c>
      <c r="C476" s="219" t="s">
        <v>18</v>
      </c>
      <c r="D476" s="219" t="s">
        <v>5077</v>
      </c>
      <c r="E476" s="85">
        <v>147</v>
      </c>
    </row>
    <row r="477" spans="1:5">
      <c r="A477" s="223">
        <v>2016</v>
      </c>
      <c r="B477" s="218" t="s">
        <v>2490</v>
      </c>
      <c r="C477" s="219" t="s">
        <v>31</v>
      </c>
      <c r="D477" s="219" t="s">
        <v>5078</v>
      </c>
      <c r="E477" s="85">
        <v>1</v>
      </c>
    </row>
    <row r="478" spans="1:5">
      <c r="A478" s="223">
        <v>2016</v>
      </c>
      <c r="B478" s="218" t="s">
        <v>2490</v>
      </c>
      <c r="C478" s="219" t="s">
        <v>31</v>
      </c>
      <c r="D478" s="219" t="s">
        <v>5077</v>
      </c>
      <c r="E478" s="85">
        <v>93</v>
      </c>
    </row>
    <row r="479" spans="1:5">
      <c r="A479" s="223">
        <v>2016</v>
      </c>
      <c r="B479" s="218" t="s">
        <v>2490</v>
      </c>
      <c r="C479" s="219" t="s">
        <v>52</v>
      </c>
      <c r="D479" s="219" t="s">
        <v>5078</v>
      </c>
      <c r="E479" s="85">
        <v>10</v>
      </c>
    </row>
    <row r="480" spans="1:5">
      <c r="A480" s="223">
        <v>2016</v>
      </c>
      <c r="B480" s="218" t="s">
        <v>2490</v>
      </c>
      <c r="C480" s="219" t="s">
        <v>52</v>
      </c>
      <c r="D480" s="219" t="s">
        <v>5077</v>
      </c>
      <c r="E480" s="85">
        <v>24</v>
      </c>
    </row>
    <row r="481" spans="1:5">
      <c r="A481" s="223">
        <v>2016</v>
      </c>
      <c r="B481" s="218" t="s">
        <v>2490</v>
      </c>
      <c r="C481" s="219" t="s">
        <v>52</v>
      </c>
      <c r="D481" s="219" t="s">
        <v>5079</v>
      </c>
      <c r="E481" s="85">
        <v>12</v>
      </c>
    </row>
    <row r="482" spans="1:5">
      <c r="A482" s="223">
        <v>2016</v>
      </c>
      <c r="B482" s="218" t="s">
        <v>2490</v>
      </c>
      <c r="C482" s="219" t="s">
        <v>72</v>
      </c>
      <c r="D482" s="219" t="s">
        <v>5078</v>
      </c>
      <c r="E482" s="85">
        <v>1</v>
      </c>
    </row>
    <row r="483" spans="1:5">
      <c r="A483" s="223">
        <v>2016</v>
      </c>
      <c r="B483" s="218" t="s">
        <v>2490</v>
      </c>
      <c r="C483" s="219" t="s">
        <v>72</v>
      </c>
      <c r="D483" s="219" t="s">
        <v>5077</v>
      </c>
      <c r="E483" s="85">
        <v>32</v>
      </c>
    </row>
    <row r="484" spans="1:5">
      <c r="A484" s="223">
        <v>2016</v>
      </c>
      <c r="B484" s="218" t="s">
        <v>2490</v>
      </c>
      <c r="C484" s="219" t="s">
        <v>83</v>
      </c>
      <c r="D484" s="219" t="s">
        <v>5078</v>
      </c>
      <c r="E484" s="85">
        <v>2</v>
      </c>
    </row>
    <row r="485" spans="1:5">
      <c r="A485" s="223">
        <v>2016</v>
      </c>
      <c r="B485" s="218" t="s">
        <v>2490</v>
      </c>
      <c r="C485" s="219" t="s">
        <v>83</v>
      </c>
      <c r="D485" s="219" t="s">
        <v>5077</v>
      </c>
      <c r="E485" s="85">
        <v>45</v>
      </c>
    </row>
    <row r="486" spans="1:5">
      <c r="A486" s="223">
        <v>2016</v>
      </c>
      <c r="B486" s="218" t="s">
        <v>2490</v>
      </c>
      <c r="C486" s="219" t="s">
        <v>93</v>
      </c>
      <c r="D486" s="219" t="s">
        <v>5078</v>
      </c>
      <c r="E486" s="85">
        <v>3</v>
      </c>
    </row>
    <row r="487" spans="1:5">
      <c r="A487" s="223">
        <v>2016</v>
      </c>
      <c r="B487" s="218" t="s">
        <v>2490</v>
      </c>
      <c r="C487" s="219" t="s">
        <v>93</v>
      </c>
      <c r="D487" s="219" t="s">
        <v>5077</v>
      </c>
      <c r="E487" s="85">
        <v>52</v>
      </c>
    </row>
    <row r="488" spans="1:5">
      <c r="A488" s="223">
        <v>2016</v>
      </c>
      <c r="B488" s="218" t="s">
        <v>2490</v>
      </c>
      <c r="C488" s="219" t="s">
        <v>93</v>
      </c>
      <c r="D488" s="219" t="s">
        <v>5079</v>
      </c>
      <c r="E488" s="85">
        <v>1</v>
      </c>
    </row>
    <row r="489" spans="1:5">
      <c r="A489" s="223">
        <v>2016</v>
      </c>
      <c r="B489" s="218" t="s">
        <v>2490</v>
      </c>
      <c r="C489" s="219" t="s">
        <v>102</v>
      </c>
      <c r="D489" s="219" t="s">
        <v>5077</v>
      </c>
      <c r="E489" s="85">
        <v>2</v>
      </c>
    </row>
    <row r="490" spans="1:5">
      <c r="A490" s="223">
        <v>2016</v>
      </c>
      <c r="B490" s="218" t="s">
        <v>2490</v>
      </c>
      <c r="C490" s="219" t="s">
        <v>105</v>
      </c>
      <c r="D490" s="219" t="s">
        <v>5078</v>
      </c>
      <c r="E490" s="85">
        <v>7</v>
      </c>
    </row>
    <row r="491" spans="1:5">
      <c r="A491" s="223">
        <v>2016</v>
      </c>
      <c r="B491" s="218" t="s">
        <v>2490</v>
      </c>
      <c r="C491" s="219" t="s">
        <v>105</v>
      </c>
      <c r="D491" s="219" t="s">
        <v>5077</v>
      </c>
      <c r="E491" s="85">
        <v>24</v>
      </c>
    </row>
    <row r="492" spans="1:5">
      <c r="A492" s="223">
        <v>2016</v>
      </c>
      <c r="B492" s="218" t="s">
        <v>2490</v>
      </c>
      <c r="C492" s="219" t="s">
        <v>108</v>
      </c>
      <c r="D492" s="219" t="s">
        <v>5078</v>
      </c>
      <c r="E492" s="85">
        <v>4</v>
      </c>
    </row>
    <row r="493" spans="1:5">
      <c r="A493" s="223">
        <v>2016</v>
      </c>
      <c r="B493" s="218" t="s">
        <v>2490</v>
      </c>
      <c r="C493" s="219" t="s">
        <v>108</v>
      </c>
      <c r="D493" s="219" t="s">
        <v>5077</v>
      </c>
      <c r="E493" s="85">
        <v>17</v>
      </c>
    </row>
    <row r="494" spans="1:5">
      <c r="A494" s="223">
        <v>2016</v>
      </c>
      <c r="B494" s="218" t="s">
        <v>2490</v>
      </c>
      <c r="C494" s="219" t="s">
        <v>114</v>
      </c>
      <c r="D494" s="219" t="s">
        <v>5077</v>
      </c>
      <c r="E494" s="85">
        <v>28</v>
      </c>
    </row>
    <row r="495" spans="1:5">
      <c r="A495" s="223">
        <v>2016</v>
      </c>
      <c r="B495" s="218" t="s">
        <v>2490</v>
      </c>
      <c r="C495" s="219" t="s">
        <v>121</v>
      </c>
      <c r="D495" s="219" t="s">
        <v>5078</v>
      </c>
      <c r="E495" s="85">
        <v>3</v>
      </c>
    </row>
    <row r="496" spans="1:5">
      <c r="A496" s="223">
        <v>2016</v>
      </c>
      <c r="B496" s="218" t="s">
        <v>2490</v>
      </c>
      <c r="C496" s="219" t="s">
        <v>121</v>
      </c>
      <c r="D496" s="219" t="s">
        <v>5077</v>
      </c>
      <c r="E496" s="85">
        <v>22</v>
      </c>
    </row>
    <row r="497" spans="1:5">
      <c r="A497" s="223">
        <v>2016</v>
      </c>
      <c r="B497" s="218" t="s">
        <v>2490</v>
      </c>
      <c r="C497" s="219" t="s">
        <v>121</v>
      </c>
      <c r="D497" s="219" t="s">
        <v>5079</v>
      </c>
      <c r="E497" s="85">
        <v>1</v>
      </c>
    </row>
    <row r="498" spans="1:5">
      <c r="A498" s="223">
        <v>2016</v>
      </c>
      <c r="B498" s="218" t="s">
        <v>2490</v>
      </c>
      <c r="C498" s="219" t="s">
        <v>126</v>
      </c>
      <c r="D498" s="219" t="s">
        <v>5077</v>
      </c>
      <c r="E498" s="85">
        <v>95</v>
      </c>
    </row>
    <row r="499" spans="1:5">
      <c r="A499" s="223">
        <v>2016</v>
      </c>
      <c r="B499" s="218" t="s">
        <v>2490</v>
      </c>
      <c r="C499" s="219" t="s">
        <v>145</v>
      </c>
      <c r="D499" s="219" t="s">
        <v>5078</v>
      </c>
      <c r="E499" s="85">
        <v>15</v>
      </c>
    </row>
    <row r="500" spans="1:5">
      <c r="A500" s="223">
        <v>2016</v>
      </c>
      <c r="B500" s="218" t="s">
        <v>2490</v>
      </c>
      <c r="C500" s="219" t="s">
        <v>145</v>
      </c>
      <c r="D500" s="219" t="s">
        <v>5077</v>
      </c>
      <c r="E500" s="85">
        <v>95</v>
      </c>
    </row>
    <row r="501" spans="1:5">
      <c r="A501" s="223">
        <v>2016</v>
      </c>
      <c r="B501" s="218" t="s">
        <v>2490</v>
      </c>
      <c r="C501" s="219" t="s">
        <v>145</v>
      </c>
      <c r="D501" s="219" t="s">
        <v>5079</v>
      </c>
      <c r="E501" s="85">
        <v>123</v>
      </c>
    </row>
    <row r="502" spans="1:5">
      <c r="A502" s="223">
        <v>2016</v>
      </c>
      <c r="B502" s="218" t="s">
        <v>2490</v>
      </c>
      <c r="C502" s="219" t="s">
        <v>182</v>
      </c>
      <c r="D502" s="219" t="s">
        <v>5078</v>
      </c>
      <c r="E502" s="85">
        <v>7</v>
      </c>
    </row>
    <row r="503" spans="1:5">
      <c r="A503" s="223">
        <v>2016</v>
      </c>
      <c r="B503" s="218" t="s">
        <v>2490</v>
      </c>
      <c r="C503" s="219" t="s">
        <v>182</v>
      </c>
      <c r="D503" s="219" t="s">
        <v>5077</v>
      </c>
      <c r="E503" s="85">
        <v>27</v>
      </c>
    </row>
    <row r="504" spans="1:5">
      <c r="A504" s="223">
        <v>2016</v>
      </c>
      <c r="B504" s="218" t="s">
        <v>2490</v>
      </c>
      <c r="C504" s="219" t="s">
        <v>182</v>
      </c>
      <c r="D504" s="219" t="s">
        <v>5079</v>
      </c>
      <c r="E504" s="85">
        <v>138</v>
      </c>
    </row>
    <row r="505" spans="1:5">
      <c r="A505" s="223">
        <v>2016</v>
      </c>
      <c r="B505" s="218" t="s">
        <v>2490</v>
      </c>
      <c r="C505" s="219" t="s">
        <v>191</v>
      </c>
      <c r="D505" s="219" t="s">
        <v>5078</v>
      </c>
      <c r="E505" s="85">
        <v>10</v>
      </c>
    </row>
    <row r="506" spans="1:5">
      <c r="A506" s="223">
        <v>2016</v>
      </c>
      <c r="B506" s="218" t="s">
        <v>2490</v>
      </c>
      <c r="C506" s="219" t="s">
        <v>191</v>
      </c>
      <c r="D506" s="219" t="s">
        <v>5077</v>
      </c>
      <c r="E506" s="85">
        <v>31</v>
      </c>
    </row>
    <row r="507" spans="1:5">
      <c r="A507" s="223">
        <v>2016</v>
      </c>
      <c r="B507" s="218" t="s">
        <v>2490</v>
      </c>
      <c r="C507" s="219" t="s">
        <v>195</v>
      </c>
      <c r="D507" s="219" t="s">
        <v>5078</v>
      </c>
      <c r="E507" s="85">
        <v>6</v>
      </c>
    </row>
    <row r="508" spans="1:5">
      <c r="A508" s="223">
        <v>2016</v>
      </c>
      <c r="B508" s="218" t="s">
        <v>2490</v>
      </c>
      <c r="C508" s="219" t="s">
        <v>195</v>
      </c>
      <c r="D508" s="219" t="s">
        <v>5077</v>
      </c>
      <c r="E508" s="85">
        <v>57</v>
      </c>
    </row>
    <row r="509" spans="1:5">
      <c r="A509" s="223">
        <v>2016</v>
      </c>
      <c r="B509" s="218" t="s">
        <v>2490</v>
      </c>
      <c r="C509" s="219" t="s">
        <v>200</v>
      </c>
      <c r="D509" s="219" t="s">
        <v>5077</v>
      </c>
      <c r="E509" s="85">
        <v>7</v>
      </c>
    </row>
    <row r="510" spans="1:5">
      <c r="A510" s="223">
        <v>2016</v>
      </c>
      <c r="B510" s="218" t="s">
        <v>2490</v>
      </c>
      <c r="C510" s="219" t="s">
        <v>678</v>
      </c>
      <c r="D510" s="219" t="s">
        <v>5078</v>
      </c>
      <c r="E510" s="85">
        <v>1</v>
      </c>
    </row>
    <row r="511" spans="1:5">
      <c r="A511" s="223">
        <v>2016</v>
      </c>
      <c r="B511" s="218" t="s">
        <v>2490</v>
      </c>
      <c r="C511" s="219" t="s">
        <v>678</v>
      </c>
      <c r="D511" s="219" t="s">
        <v>5077</v>
      </c>
      <c r="E511" s="85">
        <v>6</v>
      </c>
    </row>
    <row r="512" spans="1:5">
      <c r="A512" s="223">
        <v>2016</v>
      </c>
      <c r="B512" s="221" t="s">
        <v>644</v>
      </c>
      <c r="C512" s="219" t="s">
        <v>213</v>
      </c>
      <c r="D512" s="219" t="s">
        <v>5078</v>
      </c>
      <c r="E512" s="85">
        <v>37</v>
      </c>
    </row>
    <row r="513" spans="1:5">
      <c r="A513" s="223">
        <v>2016</v>
      </c>
      <c r="B513" s="221" t="s">
        <v>644</v>
      </c>
      <c r="C513" s="219" t="s">
        <v>213</v>
      </c>
      <c r="D513" s="219" t="s">
        <v>5079</v>
      </c>
      <c r="E513" s="85">
        <v>19</v>
      </c>
    </row>
    <row r="514" spans="1:5">
      <c r="A514" s="223">
        <v>2016</v>
      </c>
      <c r="B514" s="221" t="s">
        <v>644</v>
      </c>
      <c r="C514" s="219" t="s">
        <v>31</v>
      </c>
      <c r="D514" s="219" t="s">
        <v>5078</v>
      </c>
      <c r="E514" s="85">
        <v>3</v>
      </c>
    </row>
    <row r="515" spans="1:5">
      <c r="A515" s="223">
        <v>2016</v>
      </c>
      <c r="B515" s="221" t="s">
        <v>644</v>
      </c>
      <c r="C515" s="219" t="s">
        <v>31</v>
      </c>
      <c r="D515" s="219" t="s">
        <v>5077</v>
      </c>
      <c r="E515" s="85">
        <v>68</v>
      </c>
    </row>
    <row r="516" spans="1:5">
      <c r="A516" s="223">
        <v>2016</v>
      </c>
      <c r="B516" s="221" t="s">
        <v>644</v>
      </c>
      <c r="C516" s="219" t="s">
        <v>214</v>
      </c>
      <c r="D516" s="219" t="s">
        <v>5078</v>
      </c>
      <c r="E516" s="85">
        <v>14</v>
      </c>
    </row>
    <row r="517" spans="1:5">
      <c r="A517" s="223">
        <v>2016</v>
      </c>
      <c r="B517" s="221" t="s">
        <v>644</v>
      </c>
      <c r="C517" s="219" t="s">
        <v>214</v>
      </c>
      <c r="D517" s="219" t="s">
        <v>5077</v>
      </c>
      <c r="E517" s="85">
        <v>126</v>
      </c>
    </row>
    <row r="518" spans="1:5">
      <c r="A518" s="223">
        <v>2016</v>
      </c>
      <c r="B518" s="221" t="s">
        <v>644</v>
      </c>
      <c r="C518" s="219" t="s">
        <v>214</v>
      </c>
      <c r="D518" s="219" t="s">
        <v>5079</v>
      </c>
      <c r="E518" s="85">
        <v>1</v>
      </c>
    </row>
    <row r="519" spans="1:5">
      <c r="A519" s="223">
        <v>2016</v>
      </c>
      <c r="B519" s="221" t="s">
        <v>644</v>
      </c>
      <c r="C519" s="219" t="s">
        <v>126</v>
      </c>
      <c r="D519" s="219" t="s">
        <v>5078</v>
      </c>
      <c r="E519" s="85">
        <v>2</v>
      </c>
    </row>
    <row r="520" spans="1:5">
      <c r="A520" s="223">
        <v>2016</v>
      </c>
      <c r="B520" s="221" t="s">
        <v>644</v>
      </c>
      <c r="C520" s="219" t="s">
        <v>126</v>
      </c>
      <c r="D520" s="219" t="s">
        <v>5077</v>
      </c>
      <c r="E520" s="85">
        <v>82</v>
      </c>
    </row>
    <row r="521" spans="1:5">
      <c r="A521" s="223">
        <v>2016</v>
      </c>
      <c r="B521" s="221" t="s">
        <v>644</v>
      </c>
      <c r="C521" s="219" t="s">
        <v>1984</v>
      </c>
      <c r="D521" s="219" t="s">
        <v>5077</v>
      </c>
      <c r="E521" s="85">
        <v>3</v>
      </c>
    </row>
    <row r="522" spans="1:5">
      <c r="A522" s="220">
        <v>2017</v>
      </c>
      <c r="B522" s="218" t="s">
        <v>2490</v>
      </c>
      <c r="C522" s="219" t="s">
        <v>5</v>
      </c>
      <c r="D522" s="219" t="s">
        <v>5078</v>
      </c>
      <c r="E522" s="85">
        <v>6</v>
      </c>
    </row>
    <row r="523" spans="1:5">
      <c r="A523" s="220">
        <v>2017</v>
      </c>
      <c r="B523" s="218" t="s">
        <v>2490</v>
      </c>
      <c r="C523" s="219" t="s">
        <v>5</v>
      </c>
      <c r="D523" s="219" t="s">
        <v>5077</v>
      </c>
      <c r="E523" s="85">
        <v>57</v>
      </c>
    </row>
    <row r="524" spans="1:5">
      <c r="A524" s="220">
        <v>2017</v>
      </c>
      <c r="B524" s="218" t="s">
        <v>2490</v>
      </c>
      <c r="C524" s="219" t="s">
        <v>12</v>
      </c>
      <c r="D524" s="219" t="s">
        <v>5078</v>
      </c>
      <c r="E524" s="85">
        <v>20</v>
      </c>
    </row>
    <row r="525" spans="1:5">
      <c r="A525" s="220">
        <v>2017</v>
      </c>
      <c r="B525" s="218" t="s">
        <v>2490</v>
      </c>
      <c r="C525" s="219" t="s">
        <v>12</v>
      </c>
      <c r="D525" s="219" t="s">
        <v>5077</v>
      </c>
      <c r="E525" s="85">
        <v>44</v>
      </c>
    </row>
    <row r="526" spans="1:5">
      <c r="A526" s="220">
        <v>2017</v>
      </c>
      <c r="B526" s="218" t="s">
        <v>2490</v>
      </c>
      <c r="C526" s="219" t="s">
        <v>18</v>
      </c>
      <c r="D526" s="219" t="s">
        <v>5078</v>
      </c>
      <c r="E526" s="85">
        <v>6</v>
      </c>
    </row>
    <row r="527" spans="1:5">
      <c r="A527" s="220">
        <v>2017</v>
      </c>
      <c r="B527" s="218" t="s">
        <v>2490</v>
      </c>
      <c r="C527" s="219" t="s">
        <v>18</v>
      </c>
      <c r="D527" s="219" t="s">
        <v>5077</v>
      </c>
      <c r="E527" s="85">
        <v>145</v>
      </c>
    </row>
    <row r="528" spans="1:5">
      <c r="A528" s="220">
        <v>2017</v>
      </c>
      <c r="B528" s="218" t="s">
        <v>2490</v>
      </c>
      <c r="C528" s="219" t="s">
        <v>31</v>
      </c>
      <c r="D528" s="219" t="s">
        <v>5078</v>
      </c>
      <c r="E528" s="85">
        <v>1</v>
      </c>
    </row>
    <row r="529" spans="1:5">
      <c r="A529" s="220">
        <v>2017</v>
      </c>
      <c r="B529" s="218" t="s">
        <v>2490</v>
      </c>
      <c r="C529" s="219" t="s">
        <v>31</v>
      </c>
      <c r="D529" s="219" t="s">
        <v>5077</v>
      </c>
      <c r="E529" s="85">
        <v>90</v>
      </c>
    </row>
    <row r="530" spans="1:5">
      <c r="A530" s="220">
        <v>2017</v>
      </c>
      <c r="B530" s="218" t="s">
        <v>2490</v>
      </c>
      <c r="C530" s="219" t="s">
        <v>52</v>
      </c>
      <c r="D530" s="219" t="s">
        <v>5078</v>
      </c>
      <c r="E530" s="85">
        <v>10</v>
      </c>
    </row>
    <row r="531" spans="1:5">
      <c r="A531" s="220">
        <v>2017</v>
      </c>
      <c r="B531" s="218" t="s">
        <v>2490</v>
      </c>
      <c r="C531" s="219" t="s">
        <v>52</v>
      </c>
      <c r="D531" s="219" t="s">
        <v>5077</v>
      </c>
      <c r="E531" s="85">
        <v>29</v>
      </c>
    </row>
    <row r="532" spans="1:5">
      <c r="A532" s="220">
        <v>2017</v>
      </c>
      <c r="B532" s="218" t="s">
        <v>2490</v>
      </c>
      <c r="C532" s="219" t="s">
        <v>52</v>
      </c>
      <c r="D532" s="219" t="s">
        <v>5079</v>
      </c>
      <c r="E532" s="85">
        <v>11</v>
      </c>
    </row>
    <row r="533" spans="1:5">
      <c r="A533" s="220">
        <v>2017</v>
      </c>
      <c r="B533" s="218" t="s">
        <v>2490</v>
      </c>
      <c r="C533" s="219" t="s">
        <v>72</v>
      </c>
      <c r="D533" s="219" t="s">
        <v>5078</v>
      </c>
      <c r="E533" s="85">
        <v>1</v>
      </c>
    </row>
    <row r="534" spans="1:5">
      <c r="A534" s="220">
        <v>2017</v>
      </c>
      <c r="B534" s="218" t="s">
        <v>2490</v>
      </c>
      <c r="C534" s="219" t="s">
        <v>72</v>
      </c>
      <c r="D534" s="219" t="s">
        <v>5077</v>
      </c>
      <c r="E534" s="85">
        <v>31</v>
      </c>
    </row>
    <row r="535" spans="1:5">
      <c r="A535" s="220">
        <v>2017</v>
      </c>
      <c r="B535" s="218" t="s">
        <v>2490</v>
      </c>
      <c r="C535" s="219" t="s">
        <v>83</v>
      </c>
      <c r="D535" s="219" t="s">
        <v>5078</v>
      </c>
      <c r="E535" s="85">
        <v>2</v>
      </c>
    </row>
    <row r="536" spans="1:5">
      <c r="A536" s="220">
        <v>2017</v>
      </c>
      <c r="B536" s="218" t="s">
        <v>2490</v>
      </c>
      <c r="C536" s="219" t="s">
        <v>83</v>
      </c>
      <c r="D536" s="219" t="s">
        <v>5077</v>
      </c>
      <c r="E536" s="85">
        <v>46</v>
      </c>
    </row>
    <row r="537" spans="1:5">
      <c r="A537" s="220">
        <v>2017</v>
      </c>
      <c r="B537" s="218" t="s">
        <v>2490</v>
      </c>
      <c r="C537" s="219" t="s">
        <v>93</v>
      </c>
      <c r="D537" s="219" t="s">
        <v>5078</v>
      </c>
      <c r="E537" s="85">
        <v>3</v>
      </c>
    </row>
    <row r="538" spans="1:5">
      <c r="A538" s="220">
        <v>2017</v>
      </c>
      <c r="B538" s="218" t="s">
        <v>2490</v>
      </c>
      <c r="C538" s="219" t="s">
        <v>93</v>
      </c>
      <c r="D538" s="219" t="s">
        <v>5077</v>
      </c>
      <c r="E538" s="85">
        <v>56</v>
      </c>
    </row>
    <row r="539" spans="1:5">
      <c r="A539" s="220">
        <v>2017</v>
      </c>
      <c r="B539" s="218" t="s">
        <v>2490</v>
      </c>
      <c r="C539" s="219" t="s">
        <v>93</v>
      </c>
      <c r="D539" s="219" t="s">
        <v>5079</v>
      </c>
      <c r="E539" s="85">
        <v>1</v>
      </c>
    </row>
    <row r="540" spans="1:5">
      <c r="A540" s="220">
        <v>2017</v>
      </c>
      <c r="B540" s="218" t="s">
        <v>2490</v>
      </c>
      <c r="C540" s="219" t="s">
        <v>102</v>
      </c>
      <c r="D540" s="219" t="s">
        <v>5077</v>
      </c>
      <c r="E540" s="85">
        <v>2</v>
      </c>
    </row>
    <row r="541" spans="1:5">
      <c r="A541" s="220">
        <v>2017</v>
      </c>
      <c r="B541" s="218" t="s">
        <v>2490</v>
      </c>
      <c r="C541" s="219" t="s">
        <v>105</v>
      </c>
      <c r="D541" s="219" t="s">
        <v>5078</v>
      </c>
      <c r="E541" s="85">
        <v>6</v>
      </c>
    </row>
    <row r="542" spans="1:5">
      <c r="A542" s="220">
        <v>2017</v>
      </c>
      <c r="B542" s="218" t="s">
        <v>2490</v>
      </c>
      <c r="C542" s="219" t="s">
        <v>105</v>
      </c>
      <c r="D542" s="219" t="s">
        <v>5077</v>
      </c>
      <c r="E542" s="85">
        <v>26</v>
      </c>
    </row>
    <row r="543" spans="1:5">
      <c r="A543" s="220">
        <v>2017</v>
      </c>
      <c r="B543" s="218" t="s">
        <v>2490</v>
      </c>
      <c r="C543" s="219" t="s">
        <v>108</v>
      </c>
      <c r="D543" s="219" t="s">
        <v>5078</v>
      </c>
      <c r="E543" s="85">
        <v>4</v>
      </c>
    </row>
    <row r="544" spans="1:5">
      <c r="A544" s="220">
        <v>2017</v>
      </c>
      <c r="B544" s="218" t="s">
        <v>2490</v>
      </c>
      <c r="C544" s="219" t="s">
        <v>108</v>
      </c>
      <c r="D544" s="219" t="s">
        <v>5077</v>
      </c>
      <c r="E544" s="85">
        <v>20</v>
      </c>
    </row>
    <row r="545" spans="1:5">
      <c r="A545" s="220">
        <v>2017</v>
      </c>
      <c r="B545" s="218" t="s">
        <v>2490</v>
      </c>
      <c r="C545" s="219" t="s">
        <v>114</v>
      </c>
      <c r="D545" s="219" t="s">
        <v>5077</v>
      </c>
      <c r="E545" s="85">
        <v>28</v>
      </c>
    </row>
    <row r="546" spans="1:5">
      <c r="A546" s="220">
        <v>2017</v>
      </c>
      <c r="B546" s="218" t="s">
        <v>2490</v>
      </c>
      <c r="C546" s="219" t="s">
        <v>121</v>
      </c>
      <c r="D546" s="219" t="s">
        <v>5078</v>
      </c>
      <c r="E546" s="85">
        <v>1</v>
      </c>
    </row>
    <row r="547" spans="1:5">
      <c r="A547" s="220">
        <v>2017</v>
      </c>
      <c r="B547" s="218" t="s">
        <v>2490</v>
      </c>
      <c r="C547" s="219" t="s">
        <v>121</v>
      </c>
      <c r="D547" s="219" t="s">
        <v>5077</v>
      </c>
      <c r="E547" s="85">
        <v>25</v>
      </c>
    </row>
    <row r="548" spans="1:5">
      <c r="A548" s="220">
        <v>2017</v>
      </c>
      <c r="B548" s="218" t="s">
        <v>2490</v>
      </c>
      <c r="C548" s="219" t="s">
        <v>126</v>
      </c>
      <c r="D548" s="219" t="s">
        <v>5077</v>
      </c>
      <c r="E548" s="85">
        <v>98</v>
      </c>
    </row>
    <row r="549" spans="1:5">
      <c r="A549" s="220">
        <v>2017</v>
      </c>
      <c r="B549" s="218" t="s">
        <v>2490</v>
      </c>
      <c r="C549" s="219" t="s">
        <v>145</v>
      </c>
      <c r="D549" s="219" t="s">
        <v>5078</v>
      </c>
      <c r="E549" s="85">
        <v>15</v>
      </c>
    </row>
    <row r="550" spans="1:5">
      <c r="A550" s="220">
        <v>2017</v>
      </c>
      <c r="B550" s="218" t="s">
        <v>2490</v>
      </c>
      <c r="C550" s="219" t="s">
        <v>145</v>
      </c>
      <c r="D550" s="219" t="s">
        <v>5077</v>
      </c>
      <c r="E550" s="85">
        <v>94</v>
      </c>
    </row>
    <row r="551" spans="1:5">
      <c r="A551" s="220">
        <v>2017</v>
      </c>
      <c r="B551" s="218" t="s">
        <v>2490</v>
      </c>
      <c r="C551" s="219" t="s">
        <v>145</v>
      </c>
      <c r="D551" s="219" t="s">
        <v>5079</v>
      </c>
      <c r="E551" s="85">
        <v>124</v>
      </c>
    </row>
    <row r="552" spans="1:5">
      <c r="A552" s="220">
        <v>2017</v>
      </c>
      <c r="B552" s="218" t="s">
        <v>2490</v>
      </c>
      <c r="C552" s="219" t="s">
        <v>182</v>
      </c>
      <c r="D552" s="219" t="s">
        <v>5078</v>
      </c>
      <c r="E552" s="85">
        <v>13</v>
      </c>
    </row>
    <row r="553" spans="1:5">
      <c r="A553" s="220">
        <v>2017</v>
      </c>
      <c r="B553" s="218" t="s">
        <v>2490</v>
      </c>
      <c r="C553" s="219" t="s">
        <v>182</v>
      </c>
      <c r="D553" s="219" t="s">
        <v>5077</v>
      </c>
      <c r="E553" s="85">
        <v>27</v>
      </c>
    </row>
    <row r="554" spans="1:5">
      <c r="A554" s="220">
        <v>2017</v>
      </c>
      <c r="B554" s="218" t="s">
        <v>2490</v>
      </c>
      <c r="C554" s="219" t="s">
        <v>182</v>
      </c>
      <c r="D554" s="219" t="s">
        <v>5079</v>
      </c>
      <c r="E554" s="85">
        <v>130</v>
      </c>
    </row>
    <row r="555" spans="1:5">
      <c r="A555" s="220">
        <v>2017</v>
      </c>
      <c r="B555" s="218" t="s">
        <v>2490</v>
      </c>
      <c r="C555" s="219" t="s">
        <v>191</v>
      </c>
      <c r="D555" s="219" t="s">
        <v>5078</v>
      </c>
      <c r="E555" s="85">
        <v>8</v>
      </c>
    </row>
    <row r="556" spans="1:5">
      <c r="A556" s="220">
        <v>2017</v>
      </c>
      <c r="B556" s="218" t="s">
        <v>2490</v>
      </c>
      <c r="C556" s="219" t="s">
        <v>191</v>
      </c>
      <c r="D556" s="219" t="s">
        <v>5077</v>
      </c>
      <c r="E556" s="85">
        <v>31</v>
      </c>
    </row>
    <row r="557" spans="1:5">
      <c r="A557" s="220">
        <v>2017</v>
      </c>
      <c r="B557" s="218" t="s">
        <v>2490</v>
      </c>
      <c r="C557" s="219" t="s">
        <v>195</v>
      </c>
      <c r="D557" s="219" t="s">
        <v>5078</v>
      </c>
      <c r="E557" s="85">
        <v>7</v>
      </c>
    </row>
    <row r="558" spans="1:5">
      <c r="A558" s="220">
        <v>2017</v>
      </c>
      <c r="B558" s="218" t="s">
        <v>2490</v>
      </c>
      <c r="C558" s="219" t="s">
        <v>195</v>
      </c>
      <c r="D558" s="219" t="s">
        <v>5077</v>
      </c>
      <c r="E558" s="85">
        <v>58</v>
      </c>
    </row>
    <row r="559" spans="1:5">
      <c r="A559" s="220">
        <v>2017</v>
      </c>
      <c r="B559" s="218" t="s">
        <v>2490</v>
      </c>
      <c r="C559" s="219" t="s">
        <v>200</v>
      </c>
      <c r="D559" s="219" t="s">
        <v>5077</v>
      </c>
      <c r="E559" s="85">
        <v>7</v>
      </c>
    </row>
    <row r="560" spans="1:5">
      <c r="A560" s="220">
        <v>2017</v>
      </c>
      <c r="B560" s="218" t="s">
        <v>2490</v>
      </c>
      <c r="C560" s="219" t="s">
        <v>678</v>
      </c>
      <c r="D560" s="219" t="s">
        <v>5077</v>
      </c>
      <c r="E560" s="85">
        <v>7</v>
      </c>
    </row>
    <row r="561" spans="1:5">
      <c r="A561" s="220">
        <v>2017</v>
      </c>
      <c r="B561" s="221" t="s">
        <v>644</v>
      </c>
      <c r="C561" s="219" t="s">
        <v>213</v>
      </c>
      <c r="D561" s="219" t="s">
        <v>5078</v>
      </c>
      <c r="E561" s="85">
        <v>24</v>
      </c>
    </row>
    <row r="562" spans="1:5">
      <c r="A562" s="220">
        <v>2017</v>
      </c>
      <c r="B562" s="221" t="s">
        <v>644</v>
      </c>
      <c r="C562" s="219" t="s">
        <v>213</v>
      </c>
      <c r="D562" s="219" t="s">
        <v>5077</v>
      </c>
      <c r="E562" s="85">
        <v>39</v>
      </c>
    </row>
    <row r="563" spans="1:5">
      <c r="A563" s="220">
        <v>2017</v>
      </c>
      <c r="B563" s="221" t="s">
        <v>644</v>
      </c>
      <c r="C563" s="219" t="s">
        <v>31</v>
      </c>
      <c r="D563" s="219" t="s">
        <v>5078</v>
      </c>
      <c r="E563" s="85">
        <v>2</v>
      </c>
    </row>
    <row r="564" spans="1:5">
      <c r="A564" s="220">
        <v>2017</v>
      </c>
      <c r="B564" s="221" t="s">
        <v>644</v>
      </c>
      <c r="C564" s="219" t="s">
        <v>31</v>
      </c>
      <c r="D564" s="219" t="s">
        <v>5077</v>
      </c>
      <c r="E564" s="85">
        <v>66</v>
      </c>
    </row>
    <row r="565" spans="1:5">
      <c r="A565" s="220">
        <v>2017</v>
      </c>
      <c r="B565" s="221" t="s">
        <v>644</v>
      </c>
      <c r="C565" s="219" t="s">
        <v>214</v>
      </c>
      <c r="D565" s="219" t="s">
        <v>5078</v>
      </c>
      <c r="E565" s="85">
        <v>12</v>
      </c>
    </row>
    <row r="566" spans="1:5">
      <c r="A566" s="220">
        <v>2017</v>
      </c>
      <c r="B566" s="221" t="s">
        <v>644</v>
      </c>
      <c r="C566" s="219" t="s">
        <v>214</v>
      </c>
      <c r="D566" s="219" t="s">
        <v>5077</v>
      </c>
      <c r="E566" s="85">
        <v>129</v>
      </c>
    </row>
    <row r="567" spans="1:5">
      <c r="A567" s="220">
        <v>2017</v>
      </c>
      <c r="B567" s="221" t="s">
        <v>644</v>
      </c>
      <c r="C567" s="219" t="s">
        <v>214</v>
      </c>
      <c r="D567" s="219" t="s">
        <v>5079</v>
      </c>
      <c r="E567" s="85">
        <v>1</v>
      </c>
    </row>
    <row r="568" spans="1:5">
      <c r="A568" s="220">
        <v>2017</v>
      </c>
      <c r="B568" s="221" t="s">
        <v>644</v>
      </c>
      <c r="C568" s="219" t="s">
        <v>126</v>
      </c>
      <c r="D568" s="219" t="s">
        <v>5078</v>
      </c>
      <c r="E568" s="85">
        <v>2</v>
      </c>
    </row>
    <row r="569" spans="1:5">
      <c r="A569" s="220">
        <v>2017</v>
      </c>
      <c r="B569" s="221" t="s">
        <v>644</v>
      </c>
      <c r="C569" s="219" t="s">
        <v>126</v>
      </c>
      <c r="D569" s="219" t="s">
        <v>5077</v>
      </c>
      <c r="E569" s="85">
        <v>92</v>
      </c>
    </row>
    <row r="570" spans="1:5">
      <c r="A570" s="220">
        <v>2017</v>
      </c>
      <c r="B570" s="221" t="s">
        <v>644</v>
      </c>
      <c r="C570" s="219" t="s">
        <v>1984</v>
      </c>
      <c r="D570" s="219" t="s">
        <v>5077</v>
      </c>
      <c r="E570" s="85">
        <v>4</v>
      </c>
    </row>
    <row r="571" spans="1:5">
      <c r="A571" s="223">
        <v>2018</v>
      </c>
      <c r="B571" s="218" t="s">
        <v>2490</v>
      </c>
      <c r="C571" s="219" t="s">
        <v>5</v>
      </c>
      <c r="D571" s="219" t="s">
        <v>5078</v>
      </c>
      <c r="E571" s="85">
        <v>4</v>
      </c>
    </row>
    <row r="572" spans="1:5">
      <c r="A572" s="223">
        <v>2018</v>
      </c>
      <c r="B572" s="218" t="s">
        <v>2490</v>
      </c>
      <c r="C572" s="219" t="s">
        <v>5</v>
      </c>
      <c r="D572" s="219" t="s">
        <v>5077</v>
      </c>
      <c r="E572" s="85">
        <v>56</v>
      </c>
    </row>
    <row r="573" spans="1:5">
      <c r="A573" s="223">
        <v>2018</v>
      </c>
      <c r="B573" s="218" t="s">
        <v>2490</v>
      </c>
      <c r="C573" s="219" t="s">
        <v>12</v>
      </c>
      <c r="D573" s="219" t="s">
        <v>5078</v>
      </c>
      <c r="E573" s="85">
        <v>17</v>
      </c>
    </row>
    <row r="574" spans="1:5">
      <c r="A574" s="223">
        <v>2018</v>
      </c>
      <c r="B574" s="218" t="s">
        <v>2490</v>
      </c>
      <c r="C574" s="219" t="s">
        <v>12</v>
      </c>
      <c r="D574" s="219" t="s">
        <v>5077</v>
      </c>
      <c r="E574" s="85">
        <v>44</v>
      </c>
    </row>
    <row r="575" spans="1:5">
      <c r="A575" s="223">
        <v>2018</v>
      </c>
      <c r="B575" s="218" t="s">
        <v>2490</v>
      </c>
      <c r="C575" s="219" t="s">
        <v>18</v>
      </c>
      <c r="D575" s="219" t="s">
        <v>5078</v>
      </c>
      <c r="E575" s="85">
        <v>6</v>
      </c>
    </row>
    <row r="576" spans="1:5">
      <c r="A576" s="223">
        <v>2018</v>
      </c>
      <c r="B576" s="218" t="s">
        <v>2490</v>
      </c>
      <c r="C576" s="219" t="s">
        <v>18</v>
      </c>
      <c r="D576" s="219" t="s">
        <v>5077</v>
      </c>
      <c r="E576" s="85">
        <v>148</v>
      </c>
    </row>
    <row r="577" spans="1:5">
      <c r="A577" s="223">
        <v>2018</v>
      </c>
      <c r="B577" s="218" t="s">
        <v>2490</v>
      </c>
      <c r="C577" s="219" t="s">
        <v>31</v>
      </c>
      <c r="D577" s="219" t="s">
        <v>5078</v>
      </c>
      <c r="E577" s="85">
        <v>1</v>
      </c>
    </row>
    <row r="578" spans="1:5">
      <c r="A578" s="223">
        <v>2018</v>
      </c>
      <c r="B578" s="218" t="s">
        <v>2490</v>
      </c>
      <c r="C578" s="219" t="s">
        <v>31</v>
      </c>
      <c r="D578" s="219" t="s">
        <v>5077</v>
      </c>
      <c r="E578" s="85">
        <v>71</v>
      </c>
    </row>
    <row r="579" spans="1:5">
      <c r="A579" s="223">
        <v>2018</v>
      </c>
      <c r="B579" s="218" t="s">
        <v>2490</v>
      </c>
      <c r="C579" s="219" t="s">
        <v>52</v>
      </c>
      <c r="D579" s="219" t="s">
        <v>5078</v>
      </c>
      <c r="E579" s="85">
        <v>11</v>
      </c>
    </row>
    <row r="580" spans="1:5">
      <c r="A580" s="223">
        <v>2018</v>
      </c>
      <c r="B580" s="218" t="s">
        <v>2490</v>
      </c>
      <c r="C580" s="219" t="s">
        <v>52</v>
      </c>
      <c r="D580" s="219" t="s">
        <v>5077</v>
      </c>
      <c r="E580" s="85">
        <v>32</v>
      </c>
    </row>
    <row r="581" spans="1:5">
      <c r="A581" s="223">
        <v>2018</v>
      </c>
      <c r="B581" s="218" t="s">
        <v>2490</v>
      </c>
      <c r="C581" s="219" t="s">
        <v>52</v>
      </c>
      <c r="D581" s="219" t="s">
        <v>5079</v>
      </c>
      <c r="E581" s="85">
        <v>6</v>
      </c>
    </row>
    <row r="582" spans="1:5">
      <c r="A582" s="223">
        <v>2018</v>
      </c>
      <c r="B582" s="218" t="s">
        <v>2490</v>
      </c>
      <c r="C582" s="219" t="s">
        <v>72</v>
      </c>
      <c r="D582" s="219" t="s">
        <v>5077</v>
      </c>
      <c r="E582" s="85">
        <v>35</v>
      </c>
    </row>
    <row r="583" spans="1:5">
      <c r="A583" s="223">
        <v>2018</v>
      </c>
      <c r="B583" s="218" t="s">
        <v>2490</v>
      </c>
      <c r="C583" s="219" t="s">
        <v>72</v>
      </c>
      <c r="D583" s="219" t="s">
        <v>5079</v>
      </c>
      <c r="E583" s="85">
        <v>1</v>
      </c>
    </row>
    <row r="584" spans="1:5">
      <c r="A584" s="223">
        <v>2018</v>
      </c>
      <c r="B584" s="218" t="s">
        <v>2490</v>
      </c>
      <c r="C584" s="219" t="s">
        <v>83</v>
      </c>
      <c r="D584" s="219" t="s">
        <v>5078</v>
      </c>
      <c r="E584" s="85">
        <v>2</v>
      </c>
    </row>
    <row r="585" spans="1:5">
      <c r="A585" s="223">
        <v>2018</v>
      </c>
      <c r="B585" s="218" t="s">
        <v>2490</v>
      </c>
      <c r="C585" s="219" t="s">
        <v>83</v>
      </c>
      <c r="D585" s="219" t="s">
        <v>5077</v>
      </c>
      <c r="E585" s="85">
        <v>49</v>
      </c>
    </row>
    <row r="586" spans="1:5">
      <c r="A586" s="223">
        <v>2018</v>
      </c>
      <c r="B586" s="218" t="s">
        <v>2490</v>
      </c>
      <c r="C586" s="219" t="s">
        <v>93</v>
      </c>
      <c r="D586" s="219" t="s">
        <v>5078</v>
      </c>
      <c r="E586" s="85">
        <v>2</v>
      </c>
    </row>
    <row r="587" spans="1:5">
      <c r="A587" s="223">
        <v>2018</v>
      </c>
      <c r="B587" s="218" t="s">
        <v>2490</v>
      </c>
      <c r="C587" s="219" t="s">
        <v>93</v>
      </c>
      <c r="D587" s="219" t="s">
        <v>5077</v>
      </c>
      <c r="E587" s="85">
        <v>56</v>
      </c>
    </row>
    <row r="588" spans="1:5">
      <c r="A588" s="223">
        <v>2018</v>
      </c>
      <c r="B588" s="218" t="s">
        <v>2490</v>
      </c>
      <c r="C588" s="219" t="s">
        <v>93</v>
      </c>
      <c r="D588" s="219" t="s">
        <v>5079</v>
      </c>
      <c r="E588" s="85">
        <v>1</v>
      </c>
    </row>
    <row r="589" spans="1:5">
      <c r="A589" s="223">
        <v>2018</v>
      </c>
      <c r="B589" s="218" t="s">
        <v>2490</v>
      </c>
      <c r="C589" s="219" t="s">
        <v>102</v>
      </c>
      <c r="D589" s="219" t="s">
        <v>5078</v>
      </c>
      <c r="E589" s="85">
        <v>1</v>
      </c>
    </row>
    <row r="590" spans="1:5">
      <c r="A590" s="223">
        <v>2018</v>
      </c>
      <c r="B590" s="218" t="s">
        <v>2490</v>
      </c>
      <c r="C590" s="219" t="s">
        <v>102</v>
      </c>
      <c r="D590" s="219" t="s">
        <v>5077</v>
      </c>
      <c r="E590" s="85">
        <v>2</v>
      </c>
    </row>
    <row r="591" spans="1:5">
      <c r="A591" s="223">
        <v>2018</v>
      </c>
      <c r="B591" s="218" t="s">
        <v>2490</v>
      </c>
      <c r="C591" s="219" t="s">
        <v>102</v>
      </c>
      <c r="D591" s="219" t="s">
        <v>5079</v>
      </c>
      <c r="E591" s="85">
        <v>1</v>
      </c>
    </row>
    <row r="592" spans="1:5">
      <c r="A592" s="223">
        <v>2018</v>
      </c>
      <c r="B592" s="218" t="s">
        <v>2490</v>
      </c>
      <c r="C592" s="219" t="s">
        <v>105</v>
      </c>
      <c r="D592" s="219" t="s">
        <v>5078</v>
      </c>
      <c r="E592" s="85">
        <v>5</v>
      </c>
    </row>
    <row r="593" spans="1:5">
      <c r="A593" s="223">
        <v>2018</v>
      </c>
      <c r="B593" s="218" t="s">
        <v>2490</v>
      </c>
      <c r="C593" s="219" t="s">
        <v>105</v>
      </c>
      <c r="D593" s="219" t="s">
        <v>5077</v>
      </c>
      <c r="E593" s="85">
        <v>24</v>
      </c>
    </row>
    <row r="594" spans="1:5">
      <c r="A594" s="223">
        <v>2018</v>
      </c>
      <c r="B594" s="218" t="s">
        <v>2490</v>
      </c>
      <c r="C594" s="219" t="s">
        <v>108</v>
      </c>
      <c r="D594" s="219" t="s">
        <v>5078</v>
      </c>
      <c r="E594" s="85">
        <v>3</v>
      </c>
    </row>
    <row r="595" spans="1:5">
      <c r="A595" s="223">
        <v>2018</v>
      </c>
      <c r="B595" s="218" t="s">
        <v>2490</v>
      </c>
      <c r="C595" s="219" t="s">
        <v>108</v>
      </c>
      <c r="D595" s="219" t="s">
        <v>5077</v>
      </c>
      <c r="E595" s="85">
        <v>20</v>
      </c>
    </row>
    <row r="596" spans="1:5">
      <c r="A596" s="223">
        <v>2018</v>
      </c>
      <c r="B596" s="218" t="s">
        <v>2490</v>
      </c>
      <c r="C596" s="219" t="s">
        <v>114</v>
      </c>
      <c r="D596" s="219" t="s">
        <v>5077</v>
      </c>
      <c r="E596" s="85">
        <v>29</v>
      </c>
    </row>
    <row r="597" spans="1:5">
      <c r="A597" s="223">
        <v>2018</v>
      </c>
      <c r="B597" s="218" t="s">
        <v>2490</v>
      </c>
      <c r="C597" s="219" t="s">
        <v>121</v>
      </c>
      <c r="D597" s="219" t="s">
        <v>5077</v>
      </c>
      <c r="E597" s="85">
        <v>23</v>
      </c>
    </row>
    <row r="598" spans="1:5">
      <c r="A598" s="223">
        <v>2018</v>
      </c>
      <c r="B598" s="218" t="s">
        <v>2490</v>
      </c>
      <c r="C598" s="219" t="s">
        <v>121</v>
      </c>
      <c r="D598" s="219" t="s">
        <v>5079</v>
      </c>
      <c r="E598" s="85">
        <v>1</v>
      </c>
    </row>
    <row r="599" spans="1:5">
      <c r="A599" s="223">
        <v>2018</v>
      </c>
      <c r="B599" s="218" t="s">
        <v>2490</v>
      </c>
      <c r="C599" s="219" t="s">
        <v>126</v>
      </c>
      <c r="D599" s="219" t="s">
        <v>5077</v>
      </c>
      <c r="E599" s="85">
        <v>97</v>
      </c>
    </row>
    <row r="600" spans="1:5">
      <c r="A600" s="223">
        <v>2018</v>
      </c>
      <c r="B600" s="218" t="s">
        <v>2490</v>
      </c>
      <c r="C600" s="219" t="s">
        <v>145</v>
      </c>
      <c r="D600" s="219" t="s">
        <v>5078</v>
      </c>
      <c r="E600" s="85">
        <v>15</v>
      </c>
    </row>
    <row r="601" spans="1:5">
      <c r="A601" s="223">
        <v>2018</v>
      </c>
      <c r="B601" s="218" t="s">
        <v>2490</v>
      </c>
      <c r="C601" s="219" t="s">
        <v>145</v>
      </c>
      <c r="D601" s="219" t="s">
        <v>5077</v>
      </c>
      <c r="E601" s="85">
        <v>96</v>
      </c>
    </row>
    <row r="602" spans="1:5">
      <c r="A602" s="223">
        <v>2018</v>
      </c>
      <c r="B602" s="218" t="s">
        <v>2490</v>
      </c>
      <c r="C602" s="219" t="s">
        <v>145</v>
      </c>
      <c r="D602" s="219" t="s">
        <v>5079</v>
      </c>
      <c r="E602" s="85">
        <v>131</v>
      </c>
    </row>
    <row r="603" spans="1:5">
      <c r="A603" s="223">
        <v>2018</v>
      </c>
      <c r="B603" s="218" t="s">
        <v>2490</v>
      </c>
      <c r="C603" s="219" t="s">
        <v>182</v>
      </c>
      <c r="D603" s="219" t="s">
        <v>5078</v>
      </c>
      <c r="E603" s="85">
        <v>11</v>
      </c>
    </row>
    <row r="604" spans="1:5">
      <c r="A604" s="223">
        <v>2018</v>
      </c>
      <c r="B604" s="218" t="s">
        <v>2490</v>
      </c>
      <c r="C604" s="219" t="s">
        <v>182</v>
      </c>
      <c r="D604" s="219" t="s">
        <v>5077</v>
      </c>
      <c r="E604" s="85">
        <v>27</v>
      </c>
    </row>
    <row r="605" spans="1:5">
      <c r="A605" s="223">
        <v>2018</v>
      </c>
      <c r="B605" s="218" t="s">
        <v>2490</v>
      </c>
      <c r="C605" s="219" t="s">
        <v>182</v>
      </c>
      <c r="D605" s="219" t="s">
        <v>5079</v>
      </c>
      <c r="E605" s="85">
        <v>132</v>
      </c>
    </row>
    <row r="606" spans="1:5">
      <c r="A606" s="223">
        <v>2018</v>
      </c>
      <c r="B606" s="218" t="s">
        <v>2490</v>
      </c>
      <c r="C606" s="219" t="s">
        <v>191</v>
      </c>
      <c r="D606" s="219" t="s">
        <v>5078</v>
      </c>
      <c r="E606" s="85">
        <v>5</v>
      </c>
    </row>
    <row r="607" spans="1:5">
      <c r="A607" s="223">
        <v>2018</v>
      </c>
      <c r="B607" s="218" t="s">
        <v>2490</v>
      </c>
      <c r="C607" s="219" t="s">
        <v>191</v>
      </c>
      <c r="D607" s="219" t="s">
        <v>5077</v>
      </c>
      <c r="E607" s="85">
        <v>29</v>
      </c>
    </row>
    <row r="608" spans="1:5">
      <c r="A608" s="223">
        <v>2018</v>
      </c>
      <c r="B608" s="218" t="s">
        <v>2490</v>
      </c>
      <c r="C608" s="219" t="s">
        <v>195</v>
      </c>
      <c r="D608" s="219" t="s">
        <v>5078</v>
      </c>
      <c r="E608" s="85">
        <v>7</v>
      </c>
    </row>
    <row r="609" spans="1:5">
      <c r="A609" s="223">
        <v>2018</v>
      </c>
      <c r="B609" s="218" t="s">
        <v>2490</v>
      </c>
      <c r="C609" s="219" t="s">
        <v>195</v>
      </c>
      <c r="D609" s="219" t="s">
        <v>5077</v>
      </c>
      <c r="E609" s="85">
        <v>57</v>
      </c>
    </row>
    <row r="610" spans="1:5">
      <c r="A610" s="223">
        <v>2018</v>
      </c>
      <c r="B610" s="218" t="s">
        <v>2490</v>
      </c>
      <c r="C610" s="219" t="s">
        <v>195</v>
      </c>
      <c r="D610" s="219" t="s">
        <v>5079</v>
      </c>
      <c r="E610" s="85">
        <v>2</v>
      </c>
    </row>
    <row r="611" spans="1:5">
      <c r="A611" s="223">
        <v>2018</v>
      </c>
      <c r="B611" s="218" t="s">
        <v>2490</v>
      </c>
      <c r="C611" s="219" t="s">
        <v>2010</v>
      </c>
      <c r="D611" s="219" t="s">
        <v>5077</v>
      </c>
      <c r="E611" s="85">
        <v>33</v>
      </c>
    </row>
    <row r="612" spans="1:5">
      <c r="A612" s="223">
        <v>2018</v>
      </c>
      <c r="B612" s="221" t="s">
        <v>644</v>
      </c>
      <c r="C612" s="219" t="s">
        <v>213</v>
      </c>
      <c r="D612" s="219" t="s">
        <v>5078</v>
      </c>
      <c r="E612" s="85">
        <v>34</v>
      </c>
    </row>
    <row r="613" spans="1:5">
      <c r="A613" s="223">
        <v>2018</v>
      </c>
      <c r="B613" s="221" t="s">
        <v>644</v>
      </c>
      <c r="C613" s="219" t="s">
        <v>213</v>
      </c>
      <c r="D613" s="219" t="s">
        <v>5077</v>
      </c>
      <c r="E613" s="85">
        <v>39</v>
      </c>
    </row>
    <row r="614" spans="1:5">
      <c r="A614" s="223">
        <v>2018</v>
      </c>
      <c r="B614" s="221" t="s">
        <v>644</v>
      </c>
      <c r="C614" s="219" t="s">
        <v>31</v>
      </c>
      <c r="D614" s="219" t="s">
        <v>5078</v>
      </c>
      <c r="E614" s="85">
        <v>1</v>
      </c>
    </row>
    <row r="615" spans="1:5">
      <c r="A615" s="223">
        <v>2018</v>
      </c>
      <c r="B615" s="221" t="s">
        <v>644</v>
      </c>
      <c r="C615" s="219" t="s">
        <v>31</v>
      </c>
      <c r="D615" s="219" t="s">
        <v>5077</v>
      </c>
      <c r="E615" s="85">
        <v>60</v>
      </c>
    </row>
    <row r="616" spans="1:5">
      <c r="A616" s="223">
        <v>2018</v>
      </c>
      <c r="B616" s="221" t="s">
        <v>644</v>
      </c>
      <c r="C616" s="219" t="s">
        <v>214</v>
      </c>
      <c r="D616" s="219" t="s">
        <v>5078</v>
      </c>
      <c r="E616" s="85">
        <v>11</v>
      </c>
    </row>
    <row r="617" spans="1:5">
      <c r="A617" s="223">
        <v>2018</v>
      </c>
      <c r="B617" s="221" t="s">
        <v>644</v>
      </c>
      <c r="C617" s="219" t="s">
        <v>214</v>
      </c>
      <c r="D617" s="219" t="s">
        <v>5077</v>
      </c>
      <c r="E617" s="85">
        <v>126</v>
      </c>
    </row>
    <row r="618" spans="1:5">
      <c r="A618" s="223">
        <v>2018</v>
      </c>
      <c r="B618" s="221" t="s">
        <v>644</v>
      </c>
      <c r="C618" s="219" t="s">
        <v>214</v>
      </c>
      <c r="D618" s="219" t="s">
        <v>5079</v>
      </c>
      <c r="E618" s="85">
        <v>1</v>
      </c>
    </row>
    <row r="619" spans="1:5">
      <c r="A619" s="223">
        <v>2018</v>
      </c>
      <c r="B619" s="221" t="s">
        <v>644</v>
      </c>
      <c r="C619" s="219" t="s">
        <v>126</v>
      </c>
      <c r="D619" s="219" t="s">
        <v>5078</v>
      </c>
      <c r="E619" s="85">
        <v>3</v>
      </c>
    </row>
    <row r="620" spans="1:5">
      <c r="A620" s="223">
        <v>2018</v>
      </c>
      <c r="B620" s="221" t="s">
        <v>644</v>
      </c>
      <c r="C620" s="219" t="s">
        <v>126</v>
      </c>
      <c r="D620" s="219" t="s">
        <v>5077</v>
      </c>
      <c r="E620" s="85">
        <v>92</v>
      </c>
    </row>
    <row r="621" spans="1:5">
      <c r="A621" s="223">
        <v>2018</v>
      </c>
      <c r="B621" s="221" t="s">
        <v>644</v>
      </c>
      <c r="C621" s="219" t="s">
        <v>126</v>
      </c>
      <c r="D621" s="219" t="s">
        <v>5079</v>
      </c>
      <c r="E621" s="85">
        <v>1</v>
      </c>
    </row>
    <row r="622" spans="1:5">
      <c r="A622" s="223">
        <v>2018</v>
      </c>
      <c r="B622" s="221" t="s">
        <v>644</v>
      </c>
      <c r="C622" s="219" t="s">
        <v>1984</v>
      </c>
      <c r="D622" s="219" t="s">
        <v>5077</v>
      </c>
      <c r="E622" s="85">
        <v>4</v>
      </c>
    </row>
  </sheetData>
  <autoFilter ref="A1:E622"/>
  <sortState ref="A2:E877">
    <sortCondition ref="A2:A877"/>
    <sortCondition descending="1" ref="B2:B877"/>
    <sortCondition ref="C2:C877"/>
    <sortCondition ref="D2:D877"/>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FF0000"/>
  </sheetPr>
  <dimension ref="A1:G274"/>
  <sheetViews>
    <sheetView zoomScaleNormal="100" workbookViewId="0">
      <pane ySplit="1" topLeftCell="A2" activePane="bottomLeft" state="frozen"/>
      <selection pane="bottomLeft" activeCell="G269" sqref="G2:G269"/>
    </sheetView>
  </sheetViews>
  <sheetFormatPr baseColWidth="10" defaultRowHeight="16.5"/>
  <cols>
    <col min="2" max="2" width="14.125" bestFit="1" customWidth="1"/>
    <col min="3" max="3" width="50.75" bestFit="1" customWidth="1"/>
    <col min="4" max="4" width="21.25" bestFit="1" customWidth="1"/>
    <col min="5" max="5" width="17.375" bestFit="1" customWidth="1"/>
    <col min="6" max="6" width="18.375" bestFit="1" customWidth="1"/>
    <col min="7" max="7" width="10.25" bestFit="1" customWidth="1"/>
  </cols>
  <sheetData>
    <row r="1" spans="1:7">
      <c r="A1" s="42" t="s">
        <v>319</v>
      </c>
      <c r="B1" s="41" t="s">
        <v>229</v>
      </c>
      <c r="C1" s="41" t="s">
        <v>679</v>
      </c>
      <c r="D1" s="42" t="s">
        <v>1991</v>
      </c>
      <c r="E1" s="42" t="s">
        <v>1992</v>
      </c>
      <c r="F1" s="42" t="s">
        <v>1993</v>
      </c>
      <c r="G1" s="42" t="s">
        <v>533</v>
      </c>
    </row>
    <row r="2" spans="1:7">
      <c r="A2" s="32">
        <v>2007</v>
      </c>
      <c r="B2" s="15" t="s">
        <v>2490</v>
      </c>
      <c r="C2" s="29" t="s">
        <v>1980</v>
      </c>
      <c r="D2" s="26">
        <v>1</v>
      </c>
      <c r="E2" s="26"/>
      <c r="F2" s="26"/>
      <c r="G2" s="26">
        <f t="shared" ref="G2:G65" si="0">+SUM(D2:F2)</f>
        <v>1</v>
      </c>
    </row>
    <row r="3" spans="1:7">
      <c r="A3" s="32">
        <v>2007</v>
      </c>
      <c r="B3" s="15" t="s">
        <v>2490</v>
      </c>
      <c r="C3" s="29" t="s">
        <v>1981</v>
      </c>
      <c r="D3" s="26">
        <v>11</v>
      </c>
      <c r="E3" s="26"/>
      <c r="F3" s="26"/>
      <c r="G3" s="26">
        <f t="shared" si="0"/>
        <v>11</v>
      </c>
    </row>
    <row r="4" spans="1:7">
      <c r="A4" s="32">
        <v>2007</v>
      </c>
      <c r="B4" s="15" t="s">
        <v>2490</v>
      </c>
      <c r="C4" s="29" t="s">
        <v>1988</v>
      </c>
      <c r="D4" s="26">
        <v>45</v>
      </c>
      <c r="E4" s="26">
        <v>25</v>
      </c>
      <c r="F4" s="26"/>
      <c r="G4" s="26">
        <f t="shared" si="0"/>
        <v>70</v>
      </c>
    </row>
    <row r="5" spans="1:7">
      <c r="A5" s="32">
        <v>2007</v>
      </c>
      <c r="B5" s="15" t="s">
        <v>2490</v>
      </c>
      <c r="C5" s="29" t="s">
        <v>698</v>
      </c>
      <c r="D5" s="26">
        <v>33</v>
      </c>
      <c r="E5" s="26">
        <v>21</v>
      </c>
      <c r="F5" s="26"/>
      <c r="G5" s="26">
        <f t="shared" si="0"/>
        <v>54</v>
      </c>
    </row>
    <row r="6" spans="1:7">
      <c r="A6" s="32">
        <v>2007</v>
      </c>
      <c r="B6" s="15" t="s">
        <v>2490</v>
      </c>
      <c r="C6" s="29" t="s">
        <v>1987</v>
      </c>
      <c r="D6" s="26">
        <v>152</v>
      </c>
      <c r="E6" s="26">
        <v>23</v>
      </c>
      <c r="F6" s="26"/>
      <c r="G6" s="26">
        <f t="shared" si="0"/>
        <v>175</v>
      </c>
    </row>
    <row r="7" spans="1:7">
      <c r="A7" s="32">
        <v>2007</v>
      </c>
      <c r="B7" s="15" t="s">
        <v>2490</v>
      </c>
      <c r="C7" s="29" t="s">
        <v>2496</v>
      </c>
      <c r="D7" s="26">
        <v>67</v>
      </c>
      <c r="E7" s="26">
        <v>1</v>
      </c>
      <c r="F7" s="26">
        <v>1</v>
      </c>
      <c r="G7" s="26">
        <f t="shared" si="0"/>
        <v>69</v>
      </c>
    </row>
    <row r="8" spans="1:7">
      <c r="A8" s="32">
        <v>2007</v>
      </c>
      <c r="B8" s="15" t="s">
        <v>2490</v>
      </c>
      <c r="C8" s="29" t="s">
        <v>2497</v>
      </c>
      <c r="D8" s="26">
        <v>25</v>
      </c>
      <c r="E8" s="26">
        <v>19</v>
      </c>
      <c r="F8" s="26">
        <v>12</v>
      </c>
      <c r="G8" s="26">
        <f t="shared" si="0"/>
        <v>56</v>
      </c>
    </row>
    <row r="9" spans="1:7">
      <c r="A9" s="32">
        <v>2007</v>
      </c>
      <c r="B9" s="15" t="s">
        <v>2490</v>
      </c>
      <c r="C9" s="29" t="s">
        <v>2499</v>
      </c>
      <c r="D9" s="26">
        <v>26</v>
      </c>
      <c r="E9" s="26">
        <v>2</v>
      </c>
      <c r="F9" s="26"/>
      <c r="G9" s="26">
        <f t="shared" si="0"/>
        <v>28</v>
      </c>
    </row>
    <row r="10" spans="1:7">
      <c r="A10" s="32">
        <v>2007</v>
      </c>
      <c r="B10" s="15" t="s">
        <v>2490</v>
      </c>
      <c r="C10" s="29" t="s">
        <v>3382</v>
      </c>
      <c r="D10" s="26">
        <v>38</v>
      </c>
      <c r="E10" s="26">
        <v>4</v>
      </c>
      <c r="F10" s="26"/>
      <c r="G10" s="26">
        <f t="shared" si="0"/>
        <v>42</v>
      </c>
    </row>
    <row r="11" spans="1:7">
      <c r="A11" s="32">
        <v>2007</v>
      </c>
      <c r="B11" s="15" t="s">
        <v>2490</v>
      </c>
      <c r="C11" s="29" t="s">
        <v>3383</v>
      </c>
      <c r="D11" s="26">
        <v>51</v>
      </c>
      <c r="E11" s="26">
        <v>18</v>
      </c>
      <c r="F11" s="26"/>
      <c r="G11" s="26">
        <f t="shared" si="0"/>
        <v>69</v>
      </c>
    </row>
    <row r="12" spans="1:7">
      <c r="A12" s="32">
        <v>2007</v>
      </c>
      <c r="B12" s="15" t="s">
        <v>2490</v>
      </c>
      <c r="C12" s="29" t="s">
        <v>3384</v>
      </c>
      <c r="D12" s="26">
        <v>1</v>
      </c>
      <c r="E12" s="26">
        <v>2</v>
      </c>
      <c r="F12" s="26"/>
      <c r="G12" s="26">
        <f t="shared" si="0"/>
        <v>3</v>
      </c>
    </row>
    <row r="13" spans="1:7">
      <c r="A13" s="32">
        <v>2007</v>
      </c>
      <c r="B13" s="15" t="s">
        <v>2490</v>
      </c>
      <c r="C13" s="29" t="s">
        <v>709</v>
      </c>
      <c r="D13" s="26">
        <v>32</v>
      </c>
      <c r="E13" s="26">
        <v>16</v>
      </c>
      <c r="F13" s="26"/>
      <c r="G13" s="26">
        <f t="shared" si="0"/>
        <v>48</v>
      </c>
    </row>
    <row r="14" spans="1:7">
      <c r="A14" s="32">
        <v>2007</v>
      </c>
      <c r="B14" s="15" t="s">
        <v>2490</v>
      </c>
      <c r="C14" s="29" t="s">
        <v>1931</v>
      </c>
      <c r="D14" s="26">
        <v>21</v>
      </c>
      <c r="E14" s="26">
        <v>10</v>
      </c>
      <c r="F14" s="26"/>
      <c r="G14" s="26">
        <f t="shared" si="0"/>
        <v>31</v>
      </c>
    </row>
    <row r="15" spans="1:7">
      <c r="A15" s="32">
        <v>2007</v>
      </c>
      <c r="B15" s="15" t="s">
        <v>2490</v>
      </c>
      <c r="C15" s="29" t="s">
        <v>1989</v>
      </c>
      <c r="D15" s="26">
        <v>31</v>
      </c>
      <c r="E15" s="26">
        <v>1</v>
      </c>
      <c r="F15" s="26"/>
      <c r="G15" s="26">
        <f t="shared" si="0"/>
        <v>32</v>
      </c>
    </row>
    <row r="16" spans="1:7">
      <c r="A16" s="32">
        <v>2007</v>
      </c>
      <c r="B16" s="15" t="s">
        <v>2490</v>
      </c>
      <c r="C16" s="29" t="s">
        <v>1934</v>
      </c>
      <c r="D16" s="26">
        <v>16</v>
      </c>
      <c r="E16" s="26">
        <v>10</v>
      </c>
      <c r="F16" s="26"/>
      <c r="G16" s="26">
        <f t="shared" si="0"/>
        <v>26</v>
      </c>
    </row>
    <row r="17" spans="1:7">
      <c r="A17" s="32">
        <v>2007</v>
      </c>
      <c r="B17" s="15" t="s">
        <v>2490</v>
      </c>
      <c r="C17" s="29" t="s">
        <v>2498</v>
      </c>
      <c r="D17" s="26">
        <v>86</v>
      </c>
      <c r="E17" s="26"/>
      <c r="F17" s="26"/>
      <c r="G17" s="26">
        <f t="shared" si="0"/>
        <v>86</v>
      </c>
    </row>
    <row r="18" spans="1:7">
      <c r="A18" s="32">
        <v>2007</v>
      </c>
      <c r="B18" s="15" t="s">
        <v>2490</v>
      </c>
      <c r="C18" s="29" t="s">
        <v>1948</v>
      </c>
      <c r="D18" s="26">
        <v>118</v>
      </c>
      <c r="E18" s="26">
        <v>114</v>
      </c>
      <c r="F18" s="26">
        <v>25</v>
      </c>
      <c r="G18" s="26">
        <f t="shared" si="0"/>
        <v>257</v>
      </c>
    </row>
    <row r="19" spans="1:7">
      <c r="A19" s="32">
        <v>2007</v>
      </c>
      <c r="B19" s="15" t="s">
        <v>2490</v>
      </c>
      <c r="C19" s="29" t="s">
        <v>1949</v>
      </c>
      <c r="D19" s="26">
        <v>20</v>
      </c>
      <c r="E19" s="26">
        <v>104</v>
      </c>
      <c r="F19" s="26">
        <v>75</v>
      </c>
      <c r="G19" s="26">
        <f t="shared" si="0"/>
        <v>199</v>
      </c>
    </row>
    <row r="20" spans="1:7">
      <c r="A20" s="32">
        <v>2007</v>
      </c>
      <c r="B20" s="15" t="s">
        <v>2490</v>
      </c>
      <c r="C20" s="29" t="s">
        <v>730</v>
      </c>
      <c r="D20" s="26">
        <v>22</v>
      </c>
      <c r="E20" s="26">
        <v>27</v>
      </c>
      <c r="F20" s="26">
        <v>2</v>
      </c>
      <c r="G20" s="26">
        <f t="shared" si="0"/>
        <v>51</v>
      </c>
    </row>
    <row r="21" spans="1:7">
      <c r="A21" s="32">
        <v>2007</v>
      </c>
      <c r="B21" s="15" t="s">
        <v>2490</v>
      </c>
      <c r="C21" s="29" t="s">
        <v>1945</v>
      </c>
      <c r="D21" s="26">
        <v>60</v>
      </c>
      <c r="E21" s="26">
        <v>10</v>
      </c>
      <c r="F21" s="26"/>
      <c r="G21" s="26">
        <f t="shared" si="0"/>
        <v>70</v>
      </c>
    </row>
    <row r="22" spans="1:7">
      <c r="A22" s="32">
        <v>2007</v>
      </c>
      <c r="B22" s="15" t="s">
        <v>2490</v>
      </c>
      <c r="C22" s="29" t="s">
        <v>200</v>
      </c>
      <c r="D22" s="26">
        <v>5</v>
      </c>
      <c r="E22" s="26">
        <v>1</v>
      </c>
      <c r="F22" s="26"/>
      <c r="G22" s="26">
        <f t="shared" si="0"/>
        <v>6</v>
      </c>
    </row>
    <row r="23" spans="1:7">
      <c r="A23" s="32">
        <v>2007</v>
      </c>
      <c r="B23" s="15" t="s">
        <v>2490</v>
      </c>
      <c r="C23" s="29" t="s">
        <v>678</v>
      </c>
      <c r="D23" s="26">
        <v>6</v>
      </c>
      <c r="E23" s="26">
        <v>3</v>
      </c>
      <c r="F23" s="26"/>
      <c r="G23" s="26">
        <f t="shared" si="0"/>
        <v>9</v>
      </c>
    </row>
    <row r="24" spans="1:7">
      <c r="A24" s="28">
        <v>2008</v>
      </c>
      <c r="B24" s="15" t="s">
        <v>2490</v>
      </c>
      <c r="C24" s="29" t="s">
        <v>1981</v>
      </c>
      <c r="D24" s="26">
        <v>10</v>
      </c>
      <c r="E24" s="26">
        <v>1</v>
      </c>
      <c r="F24" s="26"/>
      <c r="G24" s="26">
        <f t="shared" si="0"/>
        <v>11</v>
      </c>
    </row>
    <row r="25" spans="1:7">
      <c r="A25" s="28">
        <v>2008</v>
      </c>
      <c r="B25" s="15" t="s">
        <v>2490</v>
      </c>
      <c r="C25" s="29" t="s">
        <v>1988</v>
      </c>
      <c r="D25" s="26">
        <v>46</v>
      </c>
      <c r="E25" s="26">
        <v>27</v>
      </c>
      <c r="F25" s="26"/>
      <c r="G25" s="26">
        <f t="shared" si="0"/>
        <v>73</v>
      </c>
    </row>
    <row r="26" spans="1:7">
      <c r="A26" s="28">
        <v>2008</v>
      </c>
      <c r="B26" s="15" t="s">
        <v>2490</v>
      </c>
      <c r="C26" s="29" t="s">
        <v>698</v>
      </c>
      <c r="D26" s="26">
        <v>37</v>
      </c>
      <c r="E26" s="26">
        <v>24</v>
      </c>
      <c r="F26" s="26"/>
      <c r="G26" s="26">
        <f t="shared" si="0"/>
        <v>61</v>
      </c>
    </row>
    <row r="27" spans="1:7">
      <c r="A27" s="28">
        <v>2008</v>
      </c>
      <c r="B27" s="15" t="s">
        <v>2490</v>
      </c>
      <c r="C27" s="29" t="s">
        <v>1987</v>
      </c>
      <c r="D27" s="26">
        <v>156</v>
      </c>
      <c r="E27" s="26">
        <v>22</v>
      </c>
      <c r="F27" s="26"/>
      <c r="G27" s="26">
        <f t="shared" si="0"/>
        <v>178</v>
      </c>
    </row>
    <row r="28" spans="1:7">
      <c r="A28" s="28">
        <v>2008</v>
      </c>
      <c r="B28" s="15" t="s">
        <v>2490</v>
      </c>
      <c r="C28" s="29" t="s">
        <v>2496</v>
      </c>
      <c r="D28" s="26">
        <v>63</v>
      </c>
      <c r="E28" s="26">
        <v>1</v>
      </c>
      <c r="F28" s="26">
        <v>1</v>
      </c>
      <c r="G28" s="26">
        <f t="shared" si="0"/>
        <v>65</v>
      </c>
    </row>
    <row r="29" spans="1:7">
      <c r="A29" s="28">
        <v>2008</v>
      </c>
      <c r="B29" s="15" t="s">
        <v>2490</v>
      </c>
      <c r="C29" s="29" t="s">
        <v>2497</v>
      </c>
      <c r="D29" s="26">
        <v>26</v>
      </c>
      <c r="E29" s="26">
        <v>25</v>
      </c>
      <c r="F29" s="26">
        <v>13</v>
      </c>
      <c r="G29" s="26">
        <f t="shared" si="0"/>
        <v>64</v>
      </c>
    </row>
    <row r="30" spans="1:7">
      <c r="A30" s="28">
        <v>2008</v>
      </c>
      <c r="B30" s="15" t="s">
        <v>2490</v>
      </c>
      <c r="C30" s="29" t="s">
        <v>2499</v>
      </c>
      <c r="D30" s="26">
        <v>26</v>
      </c>
      <c r="E30" s="26">
        <v>2</v>
      </c>
      <c r="F30" s="26"/>
      <c r="G30" s="26">
        <f t="shared" si="0"/>
        <v>28</v>
      </c>
    </row>
    <row r="31" spans="1:7">
      <c r="A31" s="28">
        <v>2008</v>
      </c>
      <c r="B31" s="15" t="s">
        <v>2490</v>
      </c>
      <c r="C31" s="29" t="s">
        <v>3382</v>
      </c>
      <c r="D31" s="26">
        <v>39</v>
      </c>
      <c r="E31" s="26">
        <v>3</v>
      </c>
      <c r="F31" s="26"/>
      <c r="G31" s="26">
        <f t="shared" si="0"/>
        <v>42</v>
      </c>
    </row>
    <row r="32" spans="1:7">
      <c r="A32" s="28">
        <v>2008</v>
      </c>
      <c r="B32" s="15" t="s">
        <v>2490</v>
      </c>
      <c r="C32" s="29" t="s">
        <v>3383</v>
      </c>
      <c r="D32" s="26">
        <v>57</v>
      </c>
      <c r="E32" s="26">
        <v>13</v>
      </c>
      <c r="F32" s="26"/>
      <c r="G32" s="26">
        <f t="shared" si="0"/>
        <v>70</v>
      </c>
    </row>
    <row r="33" spans="1:7">
      <c r="A33" s="28">
        <v>2008</v>
      </c>
      <c r="B33" s="15" t="s">
        <v>2490</v>
      </c>
      <c r="C33" s="29" t="s">
        <v>3384</v>
      </c>
      <c r="D33" s="26">
        <v>1</v>
      </c>
      <c r="E33" s="26">
        <v>2</v>
      </c>
      <c r="F33" s="26"/>
      <c r="G33" s="26">
        <f t="shared" si="0"/>
        <v>3</v>
      </c>
    </row>
    <row r="34" spans="1:7">
      <c r="A34" s="28">
        <v>2008</v>
      </c>
      <c r="B34" s="15" t="s">
        <v>2490</v>
      </c>
      <c r="C34" s="29" t="s">
        <v>709</v>
      </c>
      <c r="D34" s="26">
        <v>31</v>
      </c>
      <c r="E34" s="26">
        <v>14</v>
      </c>
      <c r="F34" s="26"/>
      <c r="G34" s="26">
        <f t="shared" si="0"/>
        <v>45</v>
      </c>
    </row>
    <row r="35" spans="1:7">
      <c r="A35" s="28">
        <v>2008</v>
      </c>
      <c r="B35" s="15" t="s">
        <v>2490</v>
      </c>
      <c r="C35" s="29" t="s">
        <v>1931</v>
      </c>
      <c r="D35" s="26">
        <v>20</v>
      </c>
      <c r="E35" s="26">
        <v>11</v>
      </c>
      <c r="F35" s="26"/>
      <c r="G35" s="26">
        <f t="shared" si="0"/>
        <v>31</v>
      </c>
    </row>
    <row r="36" spans="1:7">
      <c r="A36" s="28">
        <v>2008</v>
      </c>
      <c r="B36" s="15" t="s">
        <v>2490</v>
      </c>
      <c r="C36" s="29" t="s">
        <v>1989</v>
      </c>
      <c r="D36" s="26">
        <v>32</v>
      </c>
      <c r="E36" s="26">
        <v>1</v>
      </c>
      <c r="F36" s="26"/>
      <c r="G36" s="26">
        <f t="shared" si="0"/>
        <v>33</v>
      </c>
    </row>
    <row r="37" spans="1:7">
      <c r="A37" s="28">
        <v>2008</v>
      </c>
      <c r="B37" s="15" t="s">
        <v>2490</v>
      </c>
      <c r="C37" s="29" t="s">
        <v>1934</v>
      </c>
      <c r="D37" s="26">
        <v>17</v>
      </c>
      <c r="E37" s="26">
        <v>9</v>
      </c>
      <c r="F37" s="26"/>
      <c r="G37" s="26">
        <f t="shared" si="0"/>
        <v>26</v>
      </c>
    </row>
    <row r="38" spans="1:7">
      <c r="A38" s="28">
        <v>2008</v>
      </c>
      <c r="B38" s="15" t="s">
        <v>2490</v>
      </c>
      <c r="C38" s="29" t="s">
        <v>2498</v>
      </c>
      <c r="D38" s="26">
        <v>84</v>
      </c>
      <c r="E38" s="26">
        <v>1</v>
      </c>
      <c r="F38" s="26"/>
      <c r="G38" s="26">
        <f t="shared" si="0"/>
        <v>85</v>
      </c>
    </row>
    <row r="39" spans="1:7">
      <c r="A39" s="28">
        <v>2008</v>
      </c>
      <c r="B39" s="15" t="s">
        <v>2490</v>
      </c>
      <c r="C39" s="29" t="s">
        <v>1948</v>
      </c>
      <c r="D39" s="26">
        <v>109</v>
      </c>
      <c r="E39" s="26">
        <v>112</v>
      </c>
      <c r="F39" s="26">
        <v>24</v>
      </c>
      <c r="G39" s="26">
        <f t="shared" si="0"/>
        <v>245</v>
      </c>
    </row>
    <row r="40" spans="1:7">
      <c r="A40" s="28">
        <v>2008</v>
      </c>
      <c r="B40" s="15" t="s">
        <v>2490</v>
      </c>
      <c r="C40" s="29" t="s">
        <v>1949</v>
      </c>
      <c r="D40" s="26">
        <v>46</v>
      </c>
      <c r="E40" s="26">
        <v>86</v>
      </c>
      <c r="F40" s="26">
        <v>67</v>
      </c>
      <c r="G40" s="26">
        <f t="shared" si="0"/>
        <v>199</v>
      </c>
    </row>
    <row r="41" spans="1:7">
      <c r="A41" s="28">
        <v>2008</v>
      </c>
      <c r="B41" s="15" t="s">
        <v>2490</v>
      </c>
      <c r="C41" s="29" t="s">
        <v>730</v>
      </c>
      <c r="D41" s="26">
        <v>23</v>
      </c>
      <c r="E41" s="26">
        <v>25</v>
      </c>
      <c r="F41" s="26">
        <v>2</v>
      </c>
      <c r="G41" s="26">
        <f t="shared" si="0"/>
        <v>50</v>
      </c>
    </row>
    <row r="42" spans="1:7">
      <c r="A42" s="28">
        <v>2008</v>
      </c>
      <c r="B42" s="15" t="s">
        <v>2490</v>
      </c>
      <c r="C42" s="29" t="s">
        <v>1945</v>
      </c>
      <c r="D42" s="26">
        <v>56</v>
      </c>
      <c r="E42" s="26">
        <v>10</v>
      </c>
      <c r="F42" s="26"/>
      <c r="G42" s="26">
        <f t="shared" si="0"/>
        <v>66</v>
      </c>
    </row>
    <row r="43" spans="1:7">
      <c r="A43" s="28">
        <v>2008</v>
      </c>
      <c r="B43" s="15" t="s">
        <v>2490</v>
      </c>
      <c r="C43" s="29" t="s">
        <v>200</v>
      </c>
      <c r="D43" s="26">
        <v>5</v>
      </c>
      <c r="E43" s="26">
        <v>1</v>
      </c>
      <c r="F43" s="26"/>
      <c r="G43" s="26">
        <f t="shared" si="0"/>
        <v>6</v>
      </c>
    </row>
    <row r="44" spans="1:7">
      <c r="A44" s="28">
        <v>2008</v>
      </c>
      <c r="B44" s="15" t="s">
        <v>2490</v>
      </c>
      <c r="C44" s="29" t="s">
        <v>678</v>
      </c>
      <c r="D44" s="26">
        <v>5</v>
      </c>
      <c r="E44" s="26">
        <v>4</v>
      </c>
      <c r="F44" s="26"/>
      <c r="G44" s="26">
        <f t="shared" si="0"/>
        <v>9</v>
      </c>
    </row>
    <row r="45" spans="1:7">
      <c r="A45" s="32">
        <v>2009</v>
      </c>
      <c r="B45" s="15" t="s">
        <v>2490</v>
      </c>
      <c r="C45" s="29" t="s">
        <v>1981</v>
      </c>
      <c r="D45" s="26">
        <v>11</v>
      </c>
      <c r="E45" s="26">
        <v>1</v>
      </c>
      <c r="F45" s="26"/>
      <c r="G45" s="26">
        <f t="shared" si="0"/>
        <v>12</v>
      </c>
    </row>
    <row r="46" spans="1:7">
      <c r="A46" s="32">
        <v>2009</v>
      </c>
      <c r="B46" s="15" t="s">
        <v>2490</v>
      </c>
      <c r="C46" s="29" t="s">
        <v>1988</v>
      </c>
      <c r="D46" s="26">
        <v>49</v>
      </c>
      <c r="E46" s="26">
        <v>20</v>
      </c>
      <c r="F46" s="26"/>
      <c r="G46" s="26">
        <f t="shared" si="0"/>
        <v>69</v>
      </c>
    </row>
    <row r="47" spans="1:7">
      <c r="A47" s="32">
        <v>2009</v>
      </c>
      <c r="B47" s="15" t="s">
        <v>2490</v>
      </c>
      <c r="C47" s="29" t="s">
        <v>698</v>
      </c>
      <c r="D47" s="26">
        <v>36</v>
      </c>
      <c r="E47" s="26">
        <v>24</v>
      </c>
      <c r="F47" s="26"/>
      <c r="G47" s="26">
        <f t="shared" si="0"/>
        <v>60</v>
      </c>
    </row>
    <row r="48" spans="1:7">
      <c r="A48" s="32">
        <v>2009</v>
      </c>
      <c r="B48" s="15" t="s">
        <v>2490</v>
      </c>
      <c r="C48" s="29" t="s">
        <v>1987</v>
      </c>
      <c r="D48" s="26">
        <v>156</v>
      </c>
      <c r="E48" s="26">
        <v>16</v>
      </c>
      <c r="F48" s="26"/>
      <c r="G48" s="26">
        <f t="shared" si="0"/>
        <v>172</v>
      </c>
    </row>
    <row r="49" spans="1:7">
      <c r="A49" s="32">
        <v>2009</v>
      </c>
      <c r="B49" s="15" t="s">
        <v>2490</v>
      </c>
      <c r="C49" s="29" t="s">
        <v>2496</v>
      </c>
      <c r="D49" s="26">
        <v>63</v>
      </c>
      <c r="E49" s="26">
        <v>2</v>
      </c>
      <c r="F49" s="26"/>
      <c r="G49" s="26">
        <f t="shared" si="0"/>
        <v>65</v>
      </c>
    </row>
    <row r="50" spans="1:7">
      <c r="A50" s="32">
        <v>2009</v>
      </c>
      <c r="B50" s="15" t="s">
        <v>2490</v>
      </c>
      <c r="C50" s="29" t="s">
        <v>2497</v>
      </c>
      <c r="D50" s="26">
        <v>26</v>
      </c>
      <c r="E50" s="26">
        <v>23</v>
      </c>
      <c r="F50" s="26">
        <v>13</v>
      </c>
      <c r="G50" s="26">
        <f t="shared" si="0"/>
        <v>62</v>
      </c>
    </row>
    <row r="51" spans="1:7">
      <c r="A51" s="32">
        <v>2009</v>
      </c>
      <c r="B51" s="15" t="s">
        <v>2490</v>
      </c>
      <c r="C51" s="29" t="s">
        <v>2499</v>
      </c>
      <c r="D51" s="26">
        <v>26</v>
      </c>
      <c r="E51" s="26">
        <v>2</v>
      </c>
      <c r="F51" s="26"/>
      <c r="G51" s="26">
        <f t="shared" si="0"/>
        <v>28</v>
      </c>
    </row>
    <row r="52" spans="1:7">
      <c r="A52" s="32">
        <v>2009</v>
      </c>
      <c r="B52" s="15" t="s">
        <v>2490</v>
      </c>
      <c r="C52" s="29" t="s">
        <v>3382</v>
      </c>
      <c r="D52" s="26">
        <v>39</v>
      </c>
      <c r="E52" s="26">
        <v>5</v>
      </c>
      <c r="F52" s="26"/>
      <c r="G52" s="26">
        <f t="shared" si="0"/>
        <v>44</v>
      </c>
    </row>
    <row r="53" spans="1:7">
      <c r="A53" s="32">
        <v>2009</v>
      </c>
      <c r="B53" s="15" t="s">
        <v>2490</v>
      </c>
      <c r="C53" s="29" t="s">
        <v>3383</v>
      </c>
      <c r="D53" s="26">
        <v>59</v>
      </c>
      <c r="E53" s="26">
        <v>8</v>
      </c>
      <c r="F53" s="26"/>
      <c r="G53" s="26">
        <f t="shared" si="0"/>
        <v>67</v>
      </c>
    </row>
    <row r="54" spans="1:7">
      <c r="A54" s="32">
        <v>2009</v>
      </c>
      <c r="B54" s="15" t="s">
        <v>2490</v>
      </c>
      <c r="C54" s="29" t="s">
        <v>3384</v>
      </c>
      <c r="D54" s="26">
        <v>1</v>
      </c>
      <c r="E54" s="26">
        <v>2</v>
      </c>
      <c r="F54" s="26"/>
      <c r="G54" s="26">
        <f t="shared" si="0"/>
        <v>3</v>
      </c>
    </row>
    <row r="55" spans="1:7">
      <c r="A55" s="32">
        <v>2009</v>
      </c>
      <c r="B55" s="15" t="s">
        <v>2490</v>
      </c>
      <c r="C55" s="29" t="s">
        <v>709</v>
      </c>
      <c r="D55" s="26">
        <v>29</v>
      </c>
      <c r="E55" s="26">
        <v>15</v>
      </c>
      <c r="F55" s="26"/>
      <c r="G55" s="26">
        <f t="shared" si="0"/>
        <v>44</v>
      </c>
    </row>
    <row r="56" spans="1:7">
      <c r="A56" s="32">
        <v>2009</v>
      </c>
      <c r="B56" s="15" t="s">
        <v>2490</v>
      </c>
      <c r="C56" s="29" t="s">
        <v>1931</v>
      </c>
      <c r="D56" s="26">
        <v>24</v>
      </c>
      <c r="E56" s="26">
        <v>10</v>
      </c>
      <c r="F56" s="26"/>
      <c r="G56" s="26">
        <f t="shared" si="0"/>
        <v>34</v>
      </c>
    </row>
    <row r="57" spans="1:7">
      <c r="A57" s="32">
        <v>2009</v>
      </c>
      <c r="B57" s="15" t="s">
        <v>2490</v>
      </c>
      <c r="C57" s="29" t="s">
        <v>1989</v>
      </c>
      <c r="D57" s="26">
        <v>33</v>
      </c>
      <c r="E57" s="26">
        <v>1</v>
      </c>
      <c r="F57" s="26"/>
      <c r="G57" s="26">
        <f t="shared" si="0"/>
        <v>34</v>
      </c>
    </row>
    <row r="58" spans="1:7">
      <c r="A58" s="32">
        <v>2009</v>
      </c>
      <c r="B58" s="15" t="s">
        <v>2490</v>
      </c>
      <c r="C58" s="29" t="s">
        <v>1934</v>
      </c>
      <c r="D58" s="26">
        <v>19</v>
      </c>
      <c r="E58" s="26">
        <v>8</v>
      </c>
      <c r="F58" s="26"/>
      <c r="G58" s="26">
        <f t="shared" si="0"/>
        <v>27</v>
      </c>
    </row>
    <row r="59" spans="1:7">
      <c r="A59" s="32">
        <v>2009</v>
      </c>
      <c r="B59" s="15" t="s">
        <v>2490</v>
      </c>
      <c r="C59" s="29" t="s">
        <v>2498</v>
      </c>
      <c r="D59" s="26">
        <v>87</v>
      </c>
      <c r="E59" s="26">
        <v>1</v>
      </c>
      <c r="F59" s="26"/>
      <c r="G59" s="26">
        <f t="shared" si="0"/>
        <v>88</v>
      </c>
    </row>
    <row r="60" spans="1:7">
      <c r="A60" s="32">
        <v>2009</v>
      </c>
      <c r="B60" s="15" t="s">
        <v>2490</v>
      </c>
      <c r="C60" s="29" t="s">
        <v>1948</v>
      </c>
      <c r="D60" s="26">
        <v>108</v>
      </c>
      <c r="E60" s="26">
        <v>103</v>
      </c>
      <c r="F60" s="26">
        <v>25</v>
      </c>
      <c r="G60" s="26">
        <f t="shared" si="0"/>
        <v>236</v>
      </c>
    </row>
    <row r="61" spans="1:7">
      <c r="A61" s="32">
        <v>2009</v>
      </c>
      <c r="B61" s="15" t="s">
        <v>2490</v>
      </c>
      <c r="C61" s="29" t="s">
        <v>1949</v>
      </c>
      <c r="D61" s="26">
        <v>21</v>
      </c>
      <c r="E61" s="26">
        <v>135</v>
      </c>
      <c r="F61" s="26">
        <v>47</v>
      </c>
      <c r="G61" s="26">
        <f t="shared" si="0"/>
        <v>203</v>
      </c>
    </row>
    <row r="62" spans="1:7">
      <c r="A62" s="32">
        <v>2009</v>
      </c>
      <c r="B62" s="15" t="s">
        <v>2490</v>
      </c>
      <c r="C62" s="29" t="s">
        <v>730</v>
      </c>
      <c r="D62" s="26">
        <v>25</v>
      </c>
      <c r="E62" s="26">
        <v>25</v>
      </c>
      <c r="F62" s="26">
        <v>1</v>
      </c>
      <c r="G62" s="26">
        <f t="shared" si="0"/>
        <v>51</v>
      </c>
    </row>
    <row r="63" spans="1:7">
      <c r="A63" s="32">
        <v>2009</v>
      </c>
      <c r="B63" s="15" t="s">
        <v>2490</v>
      </c>
      <c r="C63" s="29" t="s">
        <v>1945</v>
      </c>
      <c r="D63" s="26">
        <v>58</v>
      </c>
      <c r="E63" s="26">
        <v>5</v>
      </c>
      <c r="F63" s="26"/>
      <c r="G63" s="26">
        <f t="shared" si="0"/>
        <v>63</v>
      </c>
    </row>
    <row r="64" spans="1:7">
      <c r="A64" s="32">
        <v>2009</v>
      </c>
      <c r="B64" s="15" t="s">
        <v>2490</v>
      </c>
      <c r="C64" s="29" t="s">
        <v>200</v>
      </c>
      <c r="D64" s="26">
        <v>5</v>
      </c>
      <c r="E64" s="26">
        <v>1</v>
      </c>
      <c r="F64" s="26"/>
      <c r="G64" s="26">
        <f t="shared" si="0"/>
        <v>6</v>
      </c>
    </row>
    <row r="65" spans="1:7">
      <c r="A65" s="32">
        <v>2009</v>
      </c>
      <c r="B65" s="15" t="s">
        <v>2490</v>
      </c>
      <c r="C65" s="29" t="s">
        <v>678</v>
      </c>
      <c r="D65" s="26">
        <v>5</v>
      </c>
      <c r="E65" s="26">
        <v>4</v>
      </c>
      <c r="F65" s="26"/>
      <c r="G65" s="26">
        <f t="shared" si="0"/>
        <v>9</v>
      </c>
    </row>
    <row r="66" spans="1:7">
      <c r="A66" s="32">
        <v>2009</v>
      </c>
      <c r="B66" s="37" t="s">
        <v>644</v>
      </c>
      <c r="C66" s="29" t="s">
        <v>2496</v>
      </c>
      <c r="D66" s="26">
        <v>87</v>
      </c>
      <c r="E66" s="26">
        <v>3</v>
      </c>
      <c r="F66" s="26"/>
      <c r="G66" s="26">
        <f t="shared" ref="G66:G129" si="1">+SUM(D66:F66)</f>
        <v>90</v>
      </c>
    </row>
    <row r="67" spans="1:7">
      <c r="A67" s="32">
        <v>2009</v>
      </c>
      <c r="B67" s="37" t="s">
        <v>644</v>
      </c>
      <c r="C67" s="29" t="s">
        <v>2691</v>
      </c>
      <c r="D67" s="26">
        <v>76</v>
      </c>
      <c r="E67" s="26">
        <v>22</v>
      </c>
      <c r="F67" s="26">
        <v>1</v>
      </c>
      <c r="G67" s="26">
        <f t="shared" si="1"/>
        <v>99</v>
      </c>
    </row>
    <row r="68" spans="1:7">
      <c r="A68" s="32">
        <v>2009</v>
      </c>
      <c r="B68" s="37" t="s">
        <v>644</v>
      </c>
      <c r="C68" s="29" t="s">
        <v>2498</v>
      </c>
      <c r="D68" s="26">
        <v>74</v>
      </c>
      <c r="E68" s="26">
        <v>3</v>
      </c>
      <c r="F68" s="26"/>
      <c r="G68" s="26">
        <f t="shared" si="1"/>
        <v>77</v>
      </c>
    </row>
    <row r="69" spans="1:7">
      <c r="A69" s="28">
        <v>2010</v>
      </c>
      <c r="B69" s="15" t="s">
        <v>2490</v>
      </c>
      <c r="C69" s="29" t="s">
        <v>1981</v>
      </c>
      <c r="D69" s="26">
        <v>11</v>
      </c>
      <c r="E69" s="26"/>
      <c r="F69" s="26"/>
      <c r="G69" s="26">
        <f t="shared" si="1"/>
        <v>11</v>
      </c>
    </row>
    <row r="70" spans="1:7">
      <c r="A70" s="28">
        <v>2010</v>
      </c>
      <c r="B70" s="15" t="s">
        <v>2490</v>
      </c>
      <c r="C70" s="29" t="s">
        <v>1988</v>
      </c>
      <c r="D70" s="26">
        <v>52</v>
      </c>
      <c r="E70" s="26">
        <v>19</v>
      </c>
      <c r="F70" s="26"/>
      <c r="G70" s="26">
        <f t="shared" si="1"/>
        <v>71</v>
      </c>
    </row>
    <row r="71" spans="1:7">
      <c r="A71" s="28">
        <v>2010</v>
      </c>
      <c r="B71" s="15" t="s">
        <v>2490</v>
      </c>
      <c r="C71" s="29" t="s">
        <v>698</v>
      </c>
      <c r="D71" s="26">
        <v>39</v>
      </c>
      <c r="E71" s="26">
        <v>20</v>
      </c>
      <c r="F71" s="26">
        <v>1</v>
      </c>
      <c r="G71" s="26">
        <f t="shared" si="1"/>
        <v>60</v>
      </c>
    </row>
    <row r="72" spans="1:7">
      <c r="A72" s="28">
        <v>2010</v>
      </c>
      <c r="B72" s="15" t="s">
        <v>2490</v>
      </c>
      <c r="C72" s="29" t="s">
        <v>1987</v>
      </c>
      <c r="D72" s="26">
        <v>157</v>
      </c>
      <c r="E72" s="26">
        <v>9</v>
      </c>
      <c r="F72" s="26"/>
      <c r="G72" s="26">
        <f t="shared" si="1"/>
        <v>166</v>
      </c>
    </row>
    <row r="73" spans="1:7">
      <c r="A73" s="28">
        <v>2010</v>
      </c>
      <c r="B73" s="15" t="s">
        <v>2490</v>
      </c>
      <c r="C73" s="29" t="s">
        <v>2496</v>
      </c>
      <c r="D73" s="26">
        <v>66</v>
      </c>
      <c r="E73" s="26">
        <v>1</v>
      </c>
      <c r="F73" s="26"/>
      <c r="G73" s="26">
        <f t="shared" si="1"/>
        <v>67</v>
      </c>
    </row>
    <row r="74" spans="1:7">
      <c r="A74" s="28">
        <v>2010</v>
      </c>
      <c r="B74" s="15" t="s">
        <v>2490</v>
      </c>
      <c r="C74" s="29" t="s">
        <v>2497</v>
      </c>
      <c r="D74" s="26">
        <v>28</v>
      </c>
      <c r="E74" s="26">
        <v>22</v>
      </c>
      <c r="F74" s="26">
        <v>12</v>
      </c>
      <c r="G74" s="26">
        <f t="shared" si="1"/>
        <v>62</v>
      </c>
    </row>
    <row r="75" spans="1:7">
      <c r="A75" s="28">
        <v>2010</v>
      </c>
      <c r="B75" s="15" t="s">
        <v>2490</v>
      </c>
      <c r="C75" s="29" t="s">
        <v>2499</v>
      </c>
      <c r="D75" s="26">
        <v>25</v>
      </c>
      <c r="E75" s="26">
        <v>2</v>
      </c>
      <c r="F75" s="26"/>
      <c r="G75" s="26">
        <f t="shared" si="1"/>
        <v>27</v>
      </c>
    </row>
    <row r="76" spans="1:7">
      <c r="A76" s="28">
        <v>2010</v>
      </c>
      <c r="B76" s="15" t="s">
        <v>2490</v>
      </c>
      <c r="C76" s="29" t="s">
        <v>3382</v>
      </c>
      <c r="D76" s="26">
        <v>41</v>
      </c>
      <c r="E76" s="26">
        <v>6</v>
      </c>
      <c r="F76" s="26"/>
      <c r="G76" s="26">
        <f t="shared" si="1"/>
        <v>47</v>
      </c>
    </row>
    <row r="77" spans="1:7">
      <c r="A77" s="28">
        <v>2010</v>
      </c>
      <c r="B77" s="15" t="s">
        <v>2490</v>
      </c>
      <c r="C77" s="29" t="s">
        <v>3383</v>
      </c>
      <c r="D77" s="26">
        <v>59</v>
      </c>
      <c r="E77" s="26">
        <v>7</v>
      </c>
      <c r="F77" s="26"/>
      <c r="G77" s="26">
        <f t="shared" si="1"/>
        <v>66</v>
      </c>
    </row>
    <row r="78" spans="1:7">
      <c r="A78" s="28">
        <v>2010</v>
      </c>
      <c r="B78" s="15" t="s">
        <v>2490</v>
      </c>
      <c r="C78" s="29" t="s">
        <v>3384</v>
      </c>
      <c r="D78" s="26"/>
      <c r="E78" s="26">
        <v>2</v>
      </c>
      <c r="F78" s="26"/>
      <c r="G78" s="26">
        <f t="shared" si="1"/>
        <v>2</v>
      </c>
    </row>
    <row r="79" spans="1:7">
      <c r="A79" s="28">
        <v>2010</v>
      </c>
      <c r="B79" s="15" t="s">
        <v>2490</v>
      </c>
      <c r="C79" s="29" t="s">
        <v>709</v>
      </c>
      <c r="D79" s="26">
        <v>28</v>
      </c>
      <c r="E79" s="26">
        <v>15</v>
      </c>
      <c r="F79" s="26"/>
      <c r="G79" s="26">
        <f t="shared" si="1"/>
        <v>43</v>
      </c>
    </row>
    <row r="80" spans="1:7">
      <c r="A80" s="28">
        <v>2010</v>
      </c>
      <c r="B80" s="15" t="s">
        <v>2490</v>
      </c>
      <c r="C80" s="29" t="s">
        <v>1931</v>
      </c>
      <c r="D80" s="26">
        <v>22</v>
      </c>
      <c r="E80" s="26">
        <v>11</v>
      </c>
      <c r="F80" s="26"/>
      <c r="G80" s="26">
        <f t="shared" si="1"/>
        <v>33</v>
      </c>
    </row>
    <row r="81" spans="1:7">
      <c r="A81" s="28">
        <v>2010</v>
      </c>
      <c r="B81" s="15" t="s">
        <v>2490</v>
      </c>
      <c r="C81" s="29" t="s">
        <v>1989</v>
      </c>
      <c r="D81" s="26">
        <v>32</v>
      </c>
      <c r="E81" s="26">
        <v>1</v>
      </c>
      <c r="F81" s="26"/>
      <c r="G81" s="26">
        <f t="shared" si="1"/>
        <v>33</v>
      </c>
    </row>
    <row r="82" spans="1:7">
      <c r="A82" s="28">
        <v>2010</v>
      </c>
      <c r="B82" s="15" t="s">
        <v>2490</v>
      </c>
      <c r="C82" s="29" t="s">
        <v>1934</v>
      </c>
      <c r="D82" s="26">
        <v>18</v>
      </c>
      <c r="E82" s="26">
        <v>7</v>
      </c>
      <c r="F82" s="26"/>
      <c r="G82" s="26">
        <f t="shared" si="1"/>
        <v>25</v>
      </c>
    </row>
    <row r="83" spans="1:7">
      <c r="A83" s="28">
        <v>2010</v>
      </c>
      <c r="B83" s="15" t="s">
        <v>2490</v>
      </c>
      <c r="C83" s="29" t="s">
        <v>2498</v>
      </c>
      <c r="D83" s="26">
        <v>87</v>
      </c>
      <c r="E83" s="26">
        <v>1</v>
      </c>
      <c r="F83" s="26"/>
      <c r="G83" s="26">
        <f t="shared" si="1"/>
        <v>88</v>
      </c>
    </row>
    <row r="84" spans="1:7">
      <c r="A84" s="28">
        <v>2010</v>
      </c>
      <c r="B84" s="15" t="s">
        <v>2490</v>
      </c>
      <c r="C84" s="29" t="s">
        <v>1948</v>
      </c>
      <c r="D84" s="26">
        <v>104</v>
      </c>
      <c r="E84" s="26">
        <v>23</v>
      </c>
      <c r="F84" s="26">
        <v>110</v>
      </c>
      <c r="G84" s="26">
        <f t="shared" si="1"/>
        <v>237</v>
      </c>
    </row>
    <row r="85" spans="1:7">
      <c r="A85" s="28">
        <v>2010</v>
      </c>
      <c r="B85" s="15" t="s">
        <v>2490</v>
      </c>
      <c r="C85" s="29" t="s">
        <v>1949</v>
      </c>
      <c r="D85" s="26">
        <v>24</v>
      </c>
      <c r="E85" s="26">
        <v>45</v>
      </c>
      <c r="F85" s="26">
        <v>129</v>
      </c>
      <c r="G85" s="26">
        <f t="shared" si="1"/>
        <v>198</v>
      </c>
    </row>
    <row r="86" spans="1:7">
      <c r="A86" s="28">
        <v>2010</v>
      </c>
      <c r="B86" s="15" t="s">
        <v>2490</v>
      </c>
      <c r="C86" s="29" t="s">
        <v>730</v>
      </c>
      <c r="D86" s="26">
        <v>29</v>
      </c>
      <c r="E86" s="26">
        <v>23</v>
      </c>
      <c r="F86" s="26"/>
      <c r="G86" s="26">
        <f t="shared" si="1"/>
        <v>52</v>
      </c>
    </row>
    <row r="87" spans="1:7">
      <c r="A87" s="28">
        <v>2010</v>
      </c>
      <c r="B87" s="15" t="s">
        <v>2490</v>
      </c>
      <c r="C87" s="29" t="s">
        <v>1945</v>
      </c>
      <c r="D87" s="26">
        <v>54</v>
      </c>
      <c r="E87" s="26">
        <v>6</v>
      </c>
      <c r="F87" s="26"/>
      <c r="G87" s="26">
        <f t="shared" si="1"/>
        <v>60</v>
      </c>
    </row>
    <row r="88" spans="1:7">
      <c r="A88" s="28">
        <v>2010</v>
      </c>
      <c r="B88" s="15" t="s">
        <v>2490</v>
      </c>
      <c r="C88" s="29" t="s">
        <v>200</v>
      </c>
      <c r="D88" s="26">
        <v>6</v>
      </c>
      <c r="E88" s="26">
        <v>1</v>
      </c>
      <c r="F88" s="26"/>
      <c r="G88" s="26">
        <f t="shared" si="1"/>
        <v>7</v>
      </c>
    </row>
    <row r="89" spans="1:7">
      <c r="A89" s="28">
        <v>2010</v>
      </c>
      <c r="B89" s="15" t="s">
        <v>2490</v>
      </c>
      <c r="C89" s="29" t="s">
        <v>678</v>
      </c>
      <c r="D89" s="26">
        <v>5</v>
      </c>
      <c r="E89" s="26">
        <v>4</v>
      </c>
      <c r="F89" s="26"/>
      <c r="G89" s="26">
        <f t="shared" si="1"/>
        <v>9</v>
      </c>
    </row>
    <row r="90" spans="1:7">
      <c r="A90" s="28">
        <v>2010</v>
      </c>
      <c r="B90" s="37" t="s">
        <v>644</v>
      </c>
      <c r="C90" s="29" t="s">
        <v>3385</v>
      </c>
      <c r="D90" s="26">
        <v>1</v>
      </c>
      <c r="E90" s="26">
        <v>4</v>
      </c>
      <c r="F90" s="26"/>
      <c r="G90" s="26">
        <f t="shared" si="1"/>
        <v>5</v>
      </c>
    </row>
    <row r="91" spans="1:7">
      <c r="A91" s="28">
        <v>2010</v>
      </c>
      <c r="B91" s="37" t="s">
        <v>644</v>
      </c>
      <c r="C91" s="29" t="s">
        <v>2496</v>
      </c>
      <c r="D91" s="26">
        <v>58</v>
      </c>
      <c r="E91" s="26">
        <v>3</v>
      </c>
      <c r="F91" s="26"/>
      <c r="G91" s="26">
        <f t="shared" si="1"/>
        <v>61</v>
      </c>
    </row>
    <row r="92" spans="1:7">
      <c r="A92" s="28">
        <v>2010</v>
      </c>
      <c r="B92" s="37" t="s">
        <v>644</v>
      </c>
      <c r="C92" s="29" t="s">
        <v>2691</v>
      </c>
      <c r="D92" s="26">
        <v>95</v>
      </c>
      <c r="E92" s="26">
        <v>20</v>
      </c>
      <c r="F92" s="26">
        <v>1</v>
      </c>
      <c r="G92" s="26">
        <f t="shared" si="1"/>
        <v>116</v>
      </c>
    </row>
    <row r="93" spans="1:7">
      <c r="A93" s="28">
        <v>2010</v>
      </c>
      <c r="B93" s="37" t="s">
        <v>644</v>
      </c>
      <c r="C93" s="29" t="s">
        <v>2498</v>
      </c>
      <c r="D93" s="26">
        <v>80</v>
      </c>
      <c r="E93" s="26">
        <v>1</v>
      </c>
      <c r="F93" s="26"/>
      <c r="G93" s="26">
        <f t="shared" si="1"/>
        <v>81</v>
      </c>
    </row>
    <row r="94" spans="1:7">
      <c r="A94" s="32">
        <v>2011</v>
      </c>
      <c r="B94" s="15" t="s">
        <v>2490</v>
      </c>
      <c r="C94" s="29" t="s">
        <v>1981</v>
      </c>
      <c r="D94" s="26">
        <v>8</v>
      </c>
      <c r="E94" s="26"/>
      <c r="F94" s="26"/>
      <c r="G94" s="26">
        <f t="shared" si="1"/>
        <v>8</v>
      </c>
    </row>
    <row r="95" spans="1:7">
      <c r="A95" s="32">
        <v>2011</v>
      </c>
      <c r="B95" s="15" t="s">
        <v>2490</v>
      </c>
      <c r="C95" s="29" t="s">
        <v>1988</v>
      </c>
      <c r="D95" s="26">
        <v>53</v>
      </c>
      <c r="E95" s="26">
        <v>20</v>
      </c>
      <c r="F95" s="26"/>
      <c r="G95" s="26">
        <f t="shared" si="1"/>
        <v>73</v>
      </c>
    </row>
    <row r="96" spans="1:7">
      <c r="A96" s="32">
        <v>2011</v>
      </c>
      <c r="B96" s="15" t="s">
        <v>2490</v>
      </c>
      <c r="C96" s="29" t="s">
        <v>698</v>
      </c>
      <c r="D96" s="26">
        <v>38</v>
      </c>
      <c r="E96" s="26">
        <v>23</v>
      </c>
      <c r="F96" s="26">
        <v>1</v>
      </c>
      <c r="G96" s="26">
        <f t="shared" si="1"/>
        <v>62</v>
      </c>
    </row>
    <row r="97" spans="1:7">
      <c r="A97" s="32">
        <v>2011</v>
      </c>
      <c r="B97" s="15" t="s">
        <v>2490</v>
      </c>
      <c r="C97" s="29" t="s">
        <v>1987</v>
      </c>
      <c r="D97" s="26">
        <v>156</v>
      </c>
      <c r="E97" s="26">
        <v>8</v>
      </c>
      <c r="F97" s="26"/>
      <c r="G97" s="26">
        <f t="shared" si="1"/>
        <v>164</v>
      </c>
    </row>
    <row r="98" spans="1:7">
      <c r="A98" s="32">
        <v>2011</v>
      </c>
      <c r="B98" s="15" t="s">
        <v>2490</v>
      </c>
      <c r="C98" s="29" t="s">
        <v>2496</v>
      </c>
      <c r="D98" s="26">
        <v>71</v>
      </c>
      <c r="E98" s="26">
        <v>1</v>
      </c>
      <c r="F98" s="26"/>
      <c r="G98" s="26">
        <f t="shared" si="1"/>
        <v>72</v>
      </c>
    </row>
    <row r="99" spans="1:7">
      <c r="A99" s="32">
        <v>2011</v>
      </c>
      <c r="B99" s="15" t="s">
        <v>2490</v>
      </c>
      <c r="C99" s="29" t="s">
        <v>2497</v>
      </c>
      <c r="D99" s="26">
        <v>27</v>
      </c>
      <c r="E99" s="26">
        <v>18</v>
      </c>
      <c r="F99" s="26">
        <v>16</v>
      </c>
      <c r="G99" s="26">
        <f t="shared" si="1"/>
        <v>61</v>
      </c>
    </row>
    <row r="100" spans="1:7">
      <c r="A100" s="32">
        <v>2011</v>
      </c>
      <c r="B100" s="15" t="s">
        <v>2490</v>
      </c>
      <c r="C100" s="29" t="s">
        <v>2499</v>
      </c>
      <c r="D100" s="26">
        <v>27</v>
      </c>
      <c r="E100" s="26">
        <v>1</v>
      </c>
      <c r="F100" s="26"/>
      <c r="G100" s="26">
        <f t="shared" si="1"/>
        <v>28</v>
      </c>
    </row>
    <row r="101" spans="1:7">
      <c r="A101" s="32">
        <v>2011</v>
      </c>
      <c r="B101" s="15" t="s">
        <v>2490</v>
      </c>
      <c r="C101" s="29" t="s">
        <v>3382</v>
      </c>
      <c r="D101" s="26">
        <v>44</v>
      </c>
      <c r="E101" s="26">
        <v>5</v>
      </c>
      <c r="F101" s="26"/>
      <c r="G101" s="26">
        <f t="shared" si="1"/>
        <v>49</v>
      </c>
    </row>
    <row r="102" spans="1:7">
      <c r="A102" s="32">
        <v>2011</v>
      </c>
      <c r="B102" s="15" t="s">
        <v>2490</v>
      </c>
      <c r="C102" s="29" t="s">
        <v>3383</v>
      </c>
      <c r="D102" s="26">
        <v>53</v>
      </c>
      <c r="E102" s="26">
        <v>5</v>
      </c>
      <c r="F102" s="26">
        <v>1</v>
      </c>
      <c r="G102" s="26">
        <f t="shared" si="1"/>
        <v>59</v>
      </c>
    </row>
    <row r="103" spans="1:7">
      <c r="A103" s="32">
        <v>2011</v>
      </c>
      <c r="B103" s="15" t="s">
        <v>2490</v>
      </c>
      <c r="C103" s="29" t="s">
        <v>3384</v>
      </c>
      <c r="D103" s="26"/>
      <c r="E103" s="26">
        <v>2</v>
      </c>
      <c r="F103" s="26"/>
      <c r="G103" s="26">
        <f t="shared" si="1"/>
        <v>2</v>
      </c>
    </row>
    <row r="104" spans="1:7">
      <c r="A104" s="32">
        <v>2011</v>
      </c>
      <c r="B104" s="15" t="s">
        <v>2490</v>
      </c>
      <c r="C104" s="29" t="s">
        <v>709</v>
      </c>
      <c r="D104" s="26">
        <v>25</v>
      </c>
      <c r="E104" s="26">
        <v>14</v>
      </c>
      <c r="F104" s="26"/>
      <c r="G104" s="26">
        <f t="shared" si="1"/>
        <v>39</v>
      </c>
    </row>
    <row r="105" spans="1:7">
      <c r="A105" s="32">
        <v>2011</v>
      </c>
      <c r="B105" s="15" t="s">
        <v>2490</v>
      </c>
      <c r="C105" s="29" t="s">
        <v>1931</v>
      </c>
      <c r="D105" s="26">
        <v>21</v>
      </c>
      <c r="E105" s="26">
        <v>11</v>
      </c>
      <c r="F105" s="26"/>
      <c r="G105" s="26">
        <f t="shared" si="1"/>
        <v>32</v>
      </c>
    </row>
    <row r="106" spans="1:7">
      <c r="A106" s="32">
        <v>2011</v>
      </c>
      <c r="B106" s="15" t="s">
        <v>2490</v>
      </c>
      <c r="C106" s="29" t="s">
        <v>1989</v>
      </c>
      <c r="D106" s="26">
        <v>33</v>
      </c>
      <c r="E106" s="26">
        <v>1</v>
      </c>
      <c r="F106" s="26"/>
      <c r="G106" s="26">
        <f t="shared" si="1"/>
        <v>34</v>
      </c>
    </row>
    <row r="107" spans="1:7">
      <c r="A107" s="32">
        <v>2011</v>
      </c>
      <c r="B107" s="15" t="s">
        <v>2490</v>
      </c>
      <c r="C107" s="29" t="s">
        <v>1934</v>
      </c>
      <c r="D107" s="26">
        <v>19</v>
      </c>
      <c r="E107" s="26">
        <v>6</v>
      </c>
      <c r="F107" s="26"/>
      <c r="G107" s="26">
        <f t="shared" si="1"/>
        <v>25</v>
      </c>
    </row>
    <row r="108" spans="1:7">
      <c r="A108" s="32">
        <v>2011</v>
      </c>
      <c r="B108" s="15" t="s">
        <v>2490</v>
      </c>
      <c r="C108" s="29" t="s">
        <v>2498</v>
      </c>
      <c r="D108" s="26">
        <v>88</v>
      </c>
      <c r="E108" s="26">
        <v>1</v>
      </c>
      <c r="F108" s="26"/>
      <c r="G108" s="26">
        <f t="shared" si="1"/>
        <v>89</v>
      </c>
    </row>
    <row r="109" spans="1:7">
      <c r="A109" s="32">
        <v>2011</v>
      </c>
      <c r="B109" s="15" t="s">
        <v>2490</v>
      </c>
      <c r="C109" s="29" t="s">
        <v>1948</v>
      </c>
      <c r="D109" s="26">
        <v>99</v>
      </c>
      <c r="E109" s="26">
        <v>20</v>
      </c>
      <c r="F109" s="26">
        <v>110</v>
      </c>
      <c r="G109" s="26">
        <f t="shared" si="1"/>
        <v>229</v>
      </c>
    </row>
    <row r="110" spans="1:7">
      <c r="A110" s="32">
        <v>2011</v>
      </c>
      <c r="B110" s="15" t="s">
        <v>2490</v>
      </c>
      <c r="C110" s="29" t="s">
        <v>1949</v>
      </c>
      <c r="D110" s="26">
        <v>25</v>
      </c>
      <c r="E110" s="26">
        <v>16</v>
      </c>
      <c r="F110" s="26">
        <v>148</v>
      </c>
      <c r="G110" s="26">
        <f t="shared" si="1"/>
        <v>189</v>
      </c>
    </row>
    <row r="111" spans="1:7">
      <c r="A111" s="32">
        <v>2011</v>
      </c>
      <c r="B111" s="15" t="s">
        <v>2490</v>
      </c>
      <c r="C111" s="29" t="s">
        <v>730</v>
      </c>
      <c r="D111" s="26">
        <v>26</v>
      </c>
      <c r="E111" s="26">
        <v>21</v>
      </c>
      <c r="F111" s="26">
        <v>3</v>
      </c>
      <c r="G111" s="26">
        <f t="shared" si="1"/>
        <v>50</v>
      </c>
    </row>
    <row r="112" spans="1:7">
      <c r="A112" s="32">
        <v>2011</v>
      </c>
      <c r="B112" s="15" t="s">
        <v>2490</v>
      </c>
      <c r="C112" s="29" t="s">
        <v>1945</v>
      </c>
      <c r="D112" s="26">
        <v>49</v>
      </c>
      <c r="E112" s="26">
        <v>6</v>
      </c>
      <c r="F112" s="26"/>
      <c r="G112" s="26">
        <f t="shared" si="1"/>
        <v>55</v>
      </c>
    </row>
    <row r="113" spans="1:7">
      <c r="A113" s="32">
        <v>2011</v>
      </c>
      <c r="B113" s="15" t="s">
        <v>2490</v>
      </c>
      <c r="C113" s="29" t="s">
        <v>200</v>
      </c>
      <c r="D113" s="26">
        <v>7</v>
      </c>
      <c r="E113" s="26"/>
      <c r="F113" s="26"/>
      <c r="G113" s="26">
        <f t="shared" si="1"/>
        <v>7</v>
      </c>
    </row>
    <row r="114" spans="1:7">
      <c r="A114" s="32">
        <v>2011</v>
      </c>
      <c r="B114" s="15" t="s">
        <v>2490</v>
      </c>
      <c r="C114" s="29" t="s">
        <v>678</v>
      </c>
      <c r="D114" s="26">
        <v>2</v>
      </c>
      <c r="E114" s="26">
        <v>3</v>
      </c>
      <c r="F114" s="26">
        <v>1</v>
      </c>
      <c r="G114" s="26">
        <f t="shared" si="1"/>
        <v>6</v>
      </c>
    </row>
    <row r="115" spans="1:7">
      <c r="A115" s="32">
        <v>2011</v>
      </c>
      <c r="B115" s="37" t="s">
        <v>644</v>
      </c>
      <c r="C115" s="29" t="s">
        <v>3385</v>
      </c>
      <c r="D115" s="26">
        <v>6</v>
      </c>
      <c r="E115" s="26">
        <v>10</v>
      </c>
      <c r="F115" s="26"/>
      <c r="G115" s="26">
        <f t="shared" si="1"/>
        <v>16</v>
      </c>
    </row>
    <row r="116" spans="1:7">
      <c r="A116" s="32">
        <v>2011</v>
      </c>
      <c r="B116" s="37" t="s">
        <v>644</v>
      </c>
      <c r="C116" s="29" t="s">
        <v>2496</v>
      </c>
      <c r="D116" s="26">
        <v>64</v>
      </c>
      <c r="E116" s="26">
        <v>4</v>
      </c>
      <c r="F116" s="26"/>
      <c r="G116" s="26">
        <f t="shared" si="1"/>
        <v>68</v>
      </c>
    </row>
    <row r="117" spans="1:7">
      <c r="A117" s="32">
        <v>2011</v>
      </c>
      <c r="B117" s="37" t="s">
        <v>644</v>
      </c>
      <c r="C117" s="29" t="s">
        <v>2691</v>
      </c>
      <c r="D117" s="26">
        <v>96</v>
      </c>
      <c r="E117" s="26">
        <v>21</v>
      </c>
      <c r="F117" s="26">
        <v>1</v>
      </c>
      <c r="G117" s="26">
        <f t="shared" si="1"/>
        <v>118</v>
      </c>
    </row>
    <row r="118" spans="1:7">
      <c r="A118" s="32">
        <v>2011</v>
      </c>
      <c r="B118" s="37" t="s">
        <v>644</v>
      </c>
      <c r="C118" s="29" t="s">
        <v>2498</v>
      </c>
      <c r="D118" s="26">
        <v>78</v>
      </c>
      <c r="E118" s="26"/>
      <c r="F118" s="26"/>
      <c r="G118" s="26">
        <f t="shared" si="1"/>
        <v>78</v>
      </c>
    </row>
    <row r="119" spans="1:7">
      <c r="A119" s="28">
        <v>2012</v>
      </c>
      <c r="B119" s="15" t="s">
        <v>2490</v>
      </c>
      <c r="C119" s="29" t="s">
        <v>1981</v>
      </c>
      <c r="D119" s="26">
        <v>9</v>
      </c>
      <c r="E119" s="26"/>
      <c r="F119" s="26"/>
      <c r="G119" s="26">
        <f t="shared" si="1"/>
        <v>9</v>
      </c>
    </row>
    <row r="120" spans="1:7">
      <c r="A120" s="28">
        <v>2012</v>
      </c>
      <c r="B120" s="15" t="s">
        <v>2490</v>
      </c>
      <c r="C120" s="29" t="s">
        <v>1988</v>
      </c>
      <c r="D120" s="26">
        <v>49</v>
      </c>
      <c r="E120" s="26">
        <v>20</v>
      </c>
      <c r="F120" s="26">
        <v>1</v>
      </c>
      <c r="G120" s="26">
        <f t="shared" si="1"/>
        <v>70</v>
      </c>
    </row>
    <row r="121" spans="1:7">
      <c r="A121" s="28">
        <v>2012</v>
      </c>
      <c r="B121" s="15" t="s">
        <v>2490</v>
      </c>
      <c r="C121" s="29" t="s">
        <v>698</v>
      </c>
      <c r="D121" s="26">
        <v>39</v>
      </c>
      <c r="E121" s="26">
        <v>22</v>
      </c>
      <c r="F121" s="26">
        <v>1</v>
      </c>
      <c r="G121" s="26">
        <f t="shared" si="1"/>
        <v>62</v>
      </c>
    </row>
    <row r="122" spans="1:7">
      <c r="A122" s="28">
        <v>2012</v>
      </c>
      <c r="B122" s="15" t="s">
        <v>2490</v>
      </c>
      <c r="C122" s="29" t="s">
        <v>1987</v>
      </c>
      <c r="D122" s="26">
        <v>156</v>
      </c>
      <c r="E122" s="26">
        <v>8</v>
      </c>
      <c r="F122" s="26"/>
      <c r="G122" s="26">
        <f t="shared" si="1"/>
        <v>164</v>
      </c>
    </row>
    <row r="123" spans="1:7">
      <c r="A123" s="28">
        <v>2012</v>
      </c>
      <c r="B123" s="15" t="s">
        <v>2490</v>
      </c>
      <c r="C123" s="29" t="s">
        <v>2496</v>
      </c>
      <c r="D123" s="26">
        <v>63</v>
      </c>
      <c r="E123" s="26">
        <v>2</v>
      </c>
      <c r="F123" s="26"/>
      <c r="G123" s="26">
        <f t="shared" si="1"/>
        <v>65</v>
      </c>
    </row>
    <row r="124" spans="1:7">
      <c r="A124" s="28">
        <v>2012</v>
      </c>
      <c r="B124" s="15" t="s">
        <v>2490</v>
      </c>
      <c r="C124" s="29" t="s">
        <v>2497</v>
      </c>
      <c r="D124" s="26">
        <v>25</v>
      </c>
      <c r="E124" s="26">
        <v>15</v>
      </c>
      <c r="F124" s="26">
        <v>13</v>
      </c>
      <c r="G124" s="26">
        <f t="shared" si="1"/>
        <v>53</v>
      </c>
    </row>
    <row r="125" spans="1:7">
      <c r="A125" s="28">
        <v>2012</v>
      </c>
      <c r="B125" s="15" t="s">
        <v>2490</v>
      </c>
      <c r="C125" s="29" t="s">
        <v>2499</v>
      </c>
      <c r="D125" s="26">
        <v>26</v>
      </c>
      <c r="E125" s="26"/>
      <c r="F125" s="26"/>
      <c r="G125" s="26">
        <f t="shared" si="1"/>
        <v>26</v>
      </c>
    </row>
    <row r="126" spans="1:7">
      <c r="A126" s="28">
        <v>2012</v>
      </c>
      <c r="B126" s="15" t="s">
        <v>2490</v>
      </c>
      <c r="C126" s="29" t="s">
        <v>3382</v>
      </c>
      <c r="D126" s="26">
        <v>43</v>
      </c>
      <c r="E126" s="26">
        <v>5</v>
      </c>
      <c r="F126" s="26"/>
      <c r="G126" s="26">
        <f t="shared" si="1"/>
        <v>48</v>
      </c>
    </row>
    <row r="127" spans="1:7">
      <c r="A127" s="28">
        <v>2012</v>
      </c>
      <c r="B127" s="15" t="s">
        <v>2490</v>
      </c>
      <c r="C127" s="29" t="s">
        <v>3383</v>
      </c>
      <c r="D127" s="26">
        <v>58</v>
      </c>
      <c r="E127" s="26">
        <v>3</v>
      </c>
      <c r="F127" s="26">
        <v>1</v>
      </c>
      <c r="G127" s="26">
        <f t="shared" si="1"/>
        <v>62</v>
      </c>
    </row>
    <row r="128" spans="1:7">
      <c r="A128" s="28">
        <v>2012</v>
      </c>
      <c r="B128" s="15" t="s">
        <v>2490</v>
      </c>
      <c r="C128" s="29" t="s">
        <v>3384</v>
      </c>
      <c r="D128" s="26">
        <v>1</v>
      </c>
      <c r="E128" s="26">
        <v>1</v>
      </c>
      <c r="F128" s="26"/>
      <c r="G128" s="26">
        <f t="shared" si="1"/>
        <v>2</v>
      </c>
    </row>
    <row r="129" spans="1:7">
      <c r="A129" s="28">
        <v>2012</v>
      </c>
      <c r="B129" s="15" t="s">
        <v>2490</v>
      </c>
      <c r="C129" s="29" t="s">
        <v>709</v>
      </c>
      <c r="D129" s="26">
        <v>29</v>
      </c>
      <c r="E129" s="26">
        <v>11</v>
      </c>
      <c r="F129" s="26"/>
      <c r="G129" s="26">
        <f t="shared" si="1"/>
        <v>40</v>
      </c>
    </row>
    <row r="130" spans="1:7">
      <c r="A130" s="28">
        <v>2012</v>
      </c>
      <c r="B130" s="15" t="s">
        <v>2490</v>
      </c>
      <c r="C130" s="29" t="s">
        <v>1931</v>
      </c>
      <c r="D130" s="26">
        <v>20</v>
      </c>
      <c r="E130" s="26">
        <v>11</v>
      </c>
      <c r="F130" s="26"/>
      <c r="G130" s="26">
        <f t="shared" ref="G130:G193" si="2">+SUM(D130:F130)</f>
        <v>31</v>
      </c>
    </row>
    <row r="131" spans="1:7">
      <c r="A131" s="28">
        <v>2012</v>
      </c>
      <c r="B131" s="15" t="s">
        <v>2490</v>
      </c>
      <c r="C131" s="29" t="s">
        <v>1989</v>
      </c>
      <c r="D131" s="26">
        <v>29</v>
      </c>
      <c r="E131" s="26">
        <v>1</v>
      </c>
      <c r="F131" s="26"/>
      <c r="G131" s="26">
        <f t="shared" si="2"/>
        <v>30</v>
      </c>
    </row>
    <row r="132" spans="1:7">
      <c r="A132" s="28">
        <v>2012</v>
      </c>
      <c r="B132" s="15" t="s">
        <v>2490</v>
      </c>
      <c r="C132" s="29" t="s">
        <v>1934</v>
      </c>
      <c r="D132" s="26">
        <v>22</v>
      </c>
      <c r="E132" s="26">
        <v>1</v>
      </c>
      <c r="F132" s="26"/>
      <c r="G132" s="26">
        <f t="shared" si="2"/>
        <v>23</v>
      </c>
    </row>
    <row r="133" spans="1:7">
      <c r="A133" s="28">
        <v>2012</v>
      </c>
      <c r="B133" s="15" t="s">
        <v>2490</v>
      </c>
      <c r="C133" s="29" t="s">
        <v>2498</v>
      </c>
      <c r="D133" s="26">
        <v>91</v>
      </c>
      <c r="E133" s="26">
        <v>1</v>
      </c>
      <c r="F133" s="26"/>
      <c r="G133" s="26">
        <f t="shared" si="2"/>
        <v>92</v>
      </c>
    </row>
    <row r="134" spans="1:7">
      <c r="A134" s="28">
        <v>2012</v>
      </c>
      <c r="B134" s="15" t="s">
        <v>2490</v>
      </c>
      <c r="C134" s="29" t="s">
        <v>1948</v>
      </c>
      <c r="D134" s="26">
        <v>94</v>
      </c>
      <c r="E134" s="26">
        <v>15</v>
      </c>
      <c r="F134" s="26">
        <v>110</v>
      </c>
      <c r="G134" s="26">
        <f t="shared" si="2"/>
        <v>219</v>
      </c>
    </row>
    <row r="135" spans="1:7">
      <c r="A135" s="28">
        <v>2012</v>
      </c>
      <c r="B135" s="15" t="s">
        <v>2490</v>
      </c>
      <c r="C135" s="29" t="s">
        <v>1949</v>
      </c>
      <c r="D135" s="26">
        <v>25</v>
      </c>
      <c r="E135" s="26">
        <v>12</v>
      </c>
      <c r="F135" s="26">
        <v>151</v>
      </c>
      <c r="G135" s="26">
        <f t="shared" si="2"/>
        <v>188</v>
      </c>
    </row>
    <row r="136" spans="1:7">
      <c r="A136" s="28">
        <v>2012</v>
      </c>
      <c r="B136" s="15" t="s">
        <v>2490</v>
      </c>
      <c r="C136" s="29" t="s">
        <v>730</v>
      </c>
      <c r="D136" s="26">
        <v>28</v>
      </c>
      <c r="E136" s="26">
        <v>18</v>
      </c>
      <c r="F136" s="26">
        <v>3</v>
      </c>
      <c r="G136" s="26">
        <f t="shared" si="2"/>
        <v>49</v>
      </c>
    </row>
    <row r="137" spans="1:7">
      <c r="A137" s="28">
        <v>2012</v>
      </c>
      <c r="B137" s="15" t="s">
        <v>2490</v>
      </c>
      <c r="C137" s="29" t="s">
        <v>1945</v>
      </c>
      <c r="D137" s="26">
        <v>53</v>
      </c>
      <c r="E137" s="26">
        <v>10</v>
      </c>
      <c r="F137" s="26"/>
      <c r="G137" s="26">
        <f t="shared" si="2"/>
        <v>63</v>
      </c>
    </row>
    <row r="138" spans="1:7">
      <c r="A138" s="28">
        <v>2012</v>
      </c>
      <c r="B138" s="15" t="s">
        <v>2490</v>
      </c>
      <c r="C138" s="29" t="s">
        <v>200</v>
      </c>
      <c r="D138" s="26">
        <v>7</v>
      </c>
      <c r="E138" s="26"/>
      <c r="F138" s="26"/>
      <c r="G138" s="26">
        <f t="shared" si="2"/>
        <v>7</v>
      </c>
    </row>
    <row r="139" spans="1:7">
      <c r="A139" s="28">
        <v>2012</v>
      </c>
      <c r="B139" s="15" t="s">
        <v>2490</v>
      </c>
      <c r="C139" s="29" t="s">
        <v>678</v>
      </c>
      <c r="D139" s="26">
        <v>4</v>
      </c>
      <c r="E139" s="26">
        <v>1</v>
      </c>
      <c r="F139" s="26"/>
      <c r="G139" s="26">
        <f t="shared" si="2"/>
        <v>5</v>
      </c>
    </row>
    <row r="140" spans="1:7">
      <c r="A140" s="28">
        <v>2012</v>
      </c>
      <c r="B140" s="37" t="s">
        <v>644</v>
      </c>
      <c r="C140" s="29" t="s">
        <v>3385</v>
      </c>
      <c r="D140" s="26">
        <v>16</v>
      </c>
      <c r="E140" s="26">
        <v>12</v>
      </c>
      <c r="F140" s="26"/>
      <c r="G140" s="26">
        <f t="shared" si="2"/>
        <v>28</v>
      </c>
    </row>
    <row r="141" spans="1:7">
      <c r="A141" s="28">
        <v>2012</v>
      </c>
      <c r="B141" s="37" t="s">
        <v>644</v>
      </c>
      <c r="C141" s="29" t="s">
        <v>2496</v>
      </c>
      <c r="D141" s="26">
        <v>66</v>
      </c>
      <c r="E141" s="26">
        <v>1</v>
      </c>
      <c r="F141" s="26"/>
      <c r="G141" s="26">
        <f t="shared" si="2"/>
        <v>67</v>
      </c>
    </row>
    <row r="142" spans="1:7">
      <c r="A142" s="28">
        <v>2012</v>
      </c>
      <c r="B142" s="37" t="s">
        <v>644</v>
      </c>
      <c r="C142" s="29" t="s">
        <v>2691</v>
      </c>
      <c r="D142" s="26">
        <v>109</v>
      </c>
      <c r="E142" s="26">
        <v>21</v>
      </c>
      <c r="F142" s="26">
        <v>1</v>
      </c>
      <c r="G142" s="26">
        <f t="shared" si="2"/>
        <v>131</v>
      </c>
    </row>
    <row r="143" spans="1:7">
      <c r="A143" s="28">
        <v>2012</v>
      </c>
      <c r="B143" s="37" t="s">
        <v>644</v>
      </c>
      <c r="C143" s="29" t="s">
        <v>2498</v>
      </c>
      <c r="D143" s="26">
        <v>85</v>
      </c>
      <c r="E143" s="26"/>
      <c r="F143" s="26"/>
      <c r="G143" s="26">
        <f t="shared" si="2"/>
        <v>85</v>
      </c>
    </row>
    <row r="144" spans="1:7">
      <c r="A144" s="32">
        <v>2013</v>
      </c>
      <c r="B144" s="15" t="s">
        <v>2490</v>
      </c>
      <c r="C144" s="29" t="s">
        <v>1981</v>
      </c>
      <c r="D144" s="26">
        <v>9</v>
      </c>
      <c r="E144" s="26"/>
      <c r="F144" s="26"/>
      <c r="G144" s="26">
        <f t="shared" si="2"/>
        <v>9</v>
      </c>
    </row>
    <row r="145" spans="1:7">
      <c r="A145" s="32">
        <v>2013</v>
      </c>
      <c r="B145" s="15" t="s">
        <v>2490</v>
      </c>
      <c r="C145" s="29" t="s">
        <v>1988</v>
      </c>
      <c r="D145" s="26">
        <v>54</v>
      </c>
      <c r="E145" s="26">
        <v>18</v>
      </c>
      <c r="F145" s="26"/>
      <c r="G145" s="26">
        <f t="shared" si="2"/>
        <v>72</v>
      </c>
    </row>
    <row r="146" spans="1:7">
      <c r="A146" s="32">
        <v>2013</v>
      </c>
      <c r="B146" s="15" t="s">
        <v>2490</v>
      </c>
      <c r="C146" s="29" t="s">
        <v>698</v>
      </c>
      <c r="D146" s="26">
        <v>37</v>
      </c>
      <c r="E146" s="26">
        <v>25</v>
      </c>
      <c r="F146" s="26">
        <v>2</v>
      </c>
      <c r="G146" s="26">
        <f t="shared" si="2"/>
        <v>64</v>
      </c>
    </row>
    <row r="147" spans="1:7">
      <c r="A147" s="32">
        <v>2013</v>
      </c>
      <c r="B147" s="15" t="s">
        <v>2490</v>
      </c>
      <c r="C147" s="29" t="s">
        <v>1987</v>
      </c>
      <c r="D147" s="26">
        <v>148</v>
      </c>
      <c r="E147" s="26">
        <v>7</v>
      </c>
      <c r="F147" s="26"/>
      <c r="G147" s="26">
        <f t="shared" si="2"/>
        <v>155</v>
      </c>
    </row>
    <row r="148" spans="1:7">
      <c r="A148" s="32">
        <v>2013</v>
      </c>
      <c r="B148" s="15" t="s">
        <v>2490</v>
      </c>
      <c r="C148" s="29" t="s">
        <v>2496</v>
      </c>
      <c r="D148" s="26">
        <v>67</v>
      </c>
      <c r="E148" s="26">
        <v>2</v>
      </c>
      <c r="F148" s="26"/>
      <c r="G148" s="26">
        <f t="shared" si="2"/>
        <v>69</v>
      </c>
    </row>
    <row r="149" spans="1:7">
      <c r="A149" s="32">
        <v>2013</v>
      </c>
      <c r="B149" s="15" t="s">
        <v>2490</v>
      </c>
      <c r="C149" s="29" t="s">
        <v>2497</v>
      </c>
      <c r="D149" s="26">
        <v>27</v>
      </c>
      <c r="E149" s="26">
        <v>10</v>
      </c>
      <c r="F149" s="26">
        <v>13</v>
      </c>
      <c r="G149" s="26">
        <f t="shared" si="2"/>
        <v>50</v>
      </c>
    </row>
    <row r="150" spans="1:7">
      <c r="A150" s="32">
        <v>2013</v>
      </c>
      <c r="B150" s="15" t="s">
        <v>2490</v>
      </c>
      <c r="C150" s="29" t="s">
        <v>2499</v>
      </c>
      <c r="D150" s="26">
        <v>24</v>
      </c>
      <c r="E150" s="26"/>
      <c r="F150" s="26"/>
      <c r="G150" s="26">
        <f t="shared" si="2"/>
        <v>24</v>
      </c>
    </row>
    <row r="151" spans="1:7">
      <c r="A151" s="32">
        <v>2013</v>
      </c>
      <c r="B151" s="15" t="s">
        <v>2490</v>
      </c>
      <c r="C151" s="29" t="s">
        <v>3382</v>
      </c>
      <c r="D151" s="26">
        <v>45</v>
      </c>
      <c r="E151" s="26">
        <v>4</v>
      </c>
      <c r="F151" s="26"/>
      <c r="G151" s="26">
        <f t="shared" si="2"/>
        <v>49</v>
      </c>
    </row>
    <row r="152" spans="1:7">
      <c r="A152" s="32">
        <v>2013</v>
      </c>
      <c r="B152" s="15" t="s">
        <v>2490</v>
      </c>
      <c r="C152" s="29" t="s">
        <v>3383</v>
      </c>
      <c r="D152" s="26">
        <v>57</v>
      </c>
      <c r="E152" s="26">
        <v>3</v>
      </c>
      <c r="F152" s="26">
        <v>1</v>
      </c>
      <c r="G152" s="26">
        <f t="shared" si="2"/>
        <v>61</v>
      </c>
    </row>
    <row r="153" spans="1:7">
      <c r="A153" s="32">
        <v>2013</v>
      </c>
      <c r="B153" s="15" t="s">
        <v>2490</v>
      </c>
      <c r="C153" s="29" t="s">
        <v>3384</v>
      </c>
      <c r="D153" s="26">
        <v>1</v>
      </c>
      <c r="E153" s="26">
        <v>2</v>
      </c>
      <c r="F153" s="26"/>
      <c r="G153" s="26">
        <f t="shared" si="2"/>
        <v>3</v>
      </c>
    </row>
    <row r="154" spans="1:7">
      <c r="A154" s="32">
        <v>2013</v>
      </c>
      <c r="B154" s="15" t="s">
        <v>2490</v>
      </c>
      <c r="C154" s="29" t="s">
        <v>709</v>
      </c>
      <c r="D154" s="26">
        <v>26</v>
      </c>
      <c r="E154" s="26">
        <v>11</v>
      </c>
      <c r="F154" s="26"/>
      <c r="G154" s="26">
        <f t="shared" si="2"/>
        <v>37</v>
      </c>
    </row>
    <row r="155" spans="1:7">
      <c r="A155" s="32">
        <v>2013</v>
      </c>
      <c r="B155" s="15" t="s">
        <v>2490</v>
      </c>
      <c r="C155" s="29" t="s">
        <v>1931</v>
      </c>
      <c r="D155" s="26">
        <v>20</v>
      </c>
      <c r="E155" s="26">
        <v>9</v>
      </c>
      <c r="F155" s="26"/>
      <c r="G155" s="26">
        <f t="shared" si="2"/>
        <v>29</v>
      </c>
    </row>
    <row r="156" spans="1:7">
      <c r="A156" s="32">
        <v>2013</v>
      </c>
      <c r="B156" s="15" t="s">
        <v>2490</v>
      </c>
      <c r="C156" s="29" t="s">
        <v>1989</v>
      </c>
      <c r="D156" s="26">
        <v>28</v>
      </c>
      <c r="E156" s="26">
        <v>1</v>
      </c>
      <c r="F156" s="26"/>
      <c r="G156" s="26">
        <f t="shared" si="2"/>
        <v>29</v>
      </c>
    </row>
    <row r="157" spans="1:7">
      <c r="A157" s="32">
        <v>2013</v>
      </c>
      <c r="B157" s="15" t="s">
        <v>2490</v>
      </c>
      <c r="C157" s="29" t="s">
        <v>1934</v>
      </c>
      <c r="D157" s="26">
        <v>20</v>
      </c>
      <c r="E157" s="26">
        <v>2</v>
      </c>
      <c r="F157" s="26"/>
      <c r="G157" s="26">
        <f t="shared" si="2"/>
        <v>22</v>
      </c>
    </row>
    <row r="158" spans="1:7">
      <c r="A158" s="32">
        <v>2013</v>
      </c>
      <c r="B158" s="15" t="s">
        <v>2490</v>
      </c>
      <c r="C158" s="29" t="s">
        <v>2498</v>
      </c>
      <c r="D158" s="26">
        <v>88</v>
      </c>
      <c r="E158" s="26">
        <v>2</v>
      </c>
      <c r="F158" s="26"/>
      <c r="G158" s="26">
        <f t="shared" si="2"/>
        <v>90</v>
      </c>
    </row>
    <row r="159" spans="1:7">
      <c r="A159" s="32">
        <v>2013</v>
      </c>
      <c r="B159" s="15" t="s">
        <v>2490</v>
      </c>
      <c r="C159" s="29" t="s">
        <v>1948</v>
      </c>
      <c r="D159" s="26">
        <v>97</v>
      </c>
      <c r="E159" s="26">
        <v>15</v>
      </c>
      <c r="F159" s="26">
        <v>114</v>
      </c>
      <c r="G159" s="26">
        <f t="shared" si="2"/>
        <v>226</v>
      </c>
    </row>
    <row r="160" spans="1:7">
      <c r="A160" s="32">
        <v>2013</v>
      </c>
      <c r="B160" s="15" t="s">
        <v>2490</v>
      </c>
      <c r="C160" s="29" t="s">
        <v>1949</v>
      </c>
      <c r="D160" s="26">
        <v>24</v>
      </c>
      <c r="E160" s="26">
        <v>9</v>
      </c>
      <c r="F160" s="26">
        <v>154</v>
      </c>
      <c r="G160" s="26">
        <f t="shared" si="2"/>
        <v>187</v>
      </c>
    </row>
    <row r="161" spans="1:7">
      <c r="A161" s="32">
        <v>2013</v>
      </c>
      <c r="B161" s="15" t="s">
        <v>2490</v>
      </c>
      <c r="C161" s="29" t="s">
        <v>730</v>
      </c>
      <c r="D161" s="26">
        <v>27</v>
      </c>
      <c r="E161" s="26">
        <v>16</v>
      </c>
      <c r="F161" s="26">
        <v>3</v>
      </c>
      <c r="G161" s="26">
        <f t="shared" si="2"/>
        <v>46</v>
      </c>
    </row>
    <row r="162" spans="1:7">
      <c r="A162" s="32">
        <v>2013</v>
      </c>
      <c r="B162" s="15" t="s">
        <v>2490</v>
      </c>
      <c r="C162" s="29" t="s">
        <v>1945</v>
      </c>
      <c r="D162" s="26">
        <v>54</v>
      </c>
      <c r="E162" s="26">
        <v>11</v>
      </c>
      <c r="F162" s="26"/>
      <c r="G162" s="26">
        <f t="shared" si="2"/>
        <v>65</v>
      </c>
    </row>
    <row r="163" spans="1:7">
      <c r="A163" s="32">
        <v>2013</v>
      </c>
      <c r="B163" s="15" t="s">
        <v>2490</v>
      </c>
      <c r="C163" s="29" t="s">
        <v>200</v>
      </c>
      <c r="D163" s="26">
        <v>7</v>
      </c>
      <c r="E163" s="26"/>
      <c r="F163" s="26"/>
      <c r="G163" s="26">
        <f t="shared" si="2"/>
        <v>7</v>
      </c>
    </row>
    <row r="164" spans="1:7">
      <c r="A164" s="32">
        <v>2013</v>
      </c>
      <c r="B164" s="15" t="s">
        <v>2490</v>
      </c>
      <c r="C164" s="29" t="s">
        <v>678</v>
      </c>
      <c r="D164" s="26">
        <v>3</v>
      </c>
      <c r="E164" s="26">
        <v>1</v>
      </c>
      <c r="F164" s="26"/>
      <c r="G164" s="26">
        <f t="shared" si="2"/>
        <v>4</v>
      </c>
    </row>
    <row r="165" spans="1:7">
      <c r="A165" s="32">
        <v>2013</v>
      </c>
      <c r="B165" s="37" t="s">
        <v>644</v>
      </c>
      <c r="C165" s="29" t="s">
        <v>3385</v>
      </c>
      <c r="D165" s="26">
        <v>23</v>
      </c>
      <c r="E165" s="26">
        <v>16</v>
      </c>
      <c r="F165" s="26"/>
      <c r="G165" s="26">
        <f t="shared" si="2"/>
        <v>39</v>
      </c>
    </row>
    <row r="166" spans="1:7">
      <c r="A166" s="32">
        <v>2013</v>
      </c>
      <c r="B166" s="37" t="s">
        <v>644</v>
      </c>
      <c r="C166" s="29" t="s">
        <v>2496</v>
      </c>
      <c r="D166" s="26">
        <v>64</v>
      </c>
      <c r="E166" s="26">
        <v>2</v>
      </c>
      <c r="F166" s="26"/>
      <c r="G166" s="26">
        <f t="shared" si="2"/>
        <v>66</v>
      </c>
    </row>
    <row r="167" spans="1:7">
      <c r="A167" s="32">
        <v>2013</v>
      </c>
      <c r="B167" s="37" t="s">
        <v>644</v>
      </c>
      <c r="C167" s="29" t="s">
        <v>2691</v>
      </c>
      <c r="D167" s="26">
        <v>107</v>
      </c>
      <c r="E167" s="26">
        <v>19</v>
      </c>
      <c r="F167" s="26">
        <v>1</v>
      </c>
      <c r="G167" s="26">
        <f t="shared" si="2"/>
        <v>127</v>
      </c>
    </row>
    <row r="168" spans="1:7">
      <c r="A168" s="32">
        <v>2013</v>
      </c>
      <c r="B168" s="37" t="s">
        <v>644</v>
      </c>
      <c r="C168" s="29" t="s">
        <v>2498</v>
      </c>
      <c r="D168" s="26">
        <v>86</v>
      </c>
      <c r="E168" s="26"/>
      <c r="F168" s="26"/>
      <c r="G168" s="26">
        <f t="shared" si="2"/>
        <v>86</v>
      </c>
    </row>
    <row r="169" spans="1:7">
      <c r="A169" s="28">
        <v>2014</v>
      </c>
      <c r="B169" s="15" t="s">
        <v>2490</v>
      </c>
      <c r="C169" s="29" t="s">
        <v>1981</v>
      </c>
      <c r="D169" s="26">
        <v>10</v>
      </c>
      <c r="E169" s="26"/>
      <c r="F169" s="26"/>
      <c r="G169" s="26">
        <f t="shared" si="2"/>
        <v>10</v>
      </c>
    </row>
    <row r="170" spans="1:7">
      <c r="A170" s="28">
        <v>2014</v>
      </c>
      <c r="B170" s="15" t="s">
        <v>2490</v>
      </c>
      <c r="C170" s="29" t="s">
        <v>1988</v>
      </c>
      <c r="D170" s="26">
        <v>57</v>
      </c>
      <c r="E170" s="26">
        <v>12</v>
      </c>
      <c r="F170" s="26"/>
      <c r="G170" s="26">
        <f t="shared" si="2"/>
        <v>69</v>
      </c>
    </row>
    <row r="171" spans="1:7">
      <c r="A171" s="28">
        <v>2014</v>
      </c>
      <c r="B171" s="15" t="s">
        <v>2490</v>
      </c>
      <c r="C171" s="29" t="s">
        <v>698</v>
      </c>
      <c r="D171" s="26">
        <v>39</v>
      </c>
      <c r="E171" s="26">
        <v>24</v>
      </c>
      <c r="F171" s="26"/>
      <c r="G171" s="26">
        <f t="shared" si="2"/>
        <v>63</v>
      </c>
    </row>
    <row r="172" spans="1:7">
      <c r="A172" s="28">
        <v>2014</v>
      </c>
      <c r="B172" s="15" t="s">
        <v>2490</v>
      </c>
      <c r="C172" s="29" t="s">
        <v>1987</v>
      </c>
      <c r="D172" s="26">
        <v>146</v>
      </c>
      <c r="E172" s="26">
        <v>6</v>
      </c>
      <c r="F172" s="26">
        <v>1</v>
      </c>
      <c r="G172" s="26">
        <f t="shared" si="2"/>
        <v>153</v>
      </c>
    </row>
    <row r="173" spans="1:7">
      <c r="A173" s="28">
        <v>2014</v>
      </c>
      <c r="B173" s="15" t="s">
        <v>2490</v>
      </c>
      <c r="C173" s="29" t="s">
        <v>2496</v>
      </c>
      <c r="D173" s="26">
        <v>67</v>
      </c>
      <c r="E173" s="26">
        <v>1</v>
      </c>
      <c r="F173" s="26"/>
      <c r="G173" s="26">
        <f t="shared" si="2"/>
        <v>68</v>
      </c>
    </row>
    <row r="174" spans="1:7">
      <c r="A174" s="28">
        <v>2014</v>
      </c>
      <c r="B174" s="15" t="s">
        <v>2490</v>
      </c>
      <c r="C174" s="29" t="s">
        <v>2497</v>
      </c>
      <c r="D174" s="26">
        <v>26</v>
      </c>
      <c r="E174" s="26">
        <v>6</v>
      </c>
      <c r="F174" s="26">
        <v>14</v>
      </c>
      <c r="G174" s="26">
        <f t="shared" si="2"/>
        <v>46</v>
      </c>
    </row>
    <row r="175" spans="1:7">
      <c r="A175" s="28">
        <v>2014</v>
      </c>
      <c r="B175" s="15" t="s">
        <v>2490</v>
      </c>
      <c r="C175" s="29" t="s">
        <v>2499</v>
      </c>
      <c r="D175" s="26">
        <v>32</v>
      </c>
      <c r="E175" s="26">
        <v>1</v>
      </c>
      <c r="F175" s="26"/>
      <c r="G175" s="26">
        <f t="shared" si="2"/>
        <v>33</v>
      </c>
    </row>
    <row r="176" spans="1:7">
      <c r="A176" s="28">
        <v>2014</v>
      </c>
      <c r="B176" s="15" t="s">
        <v>2490</v>
      </c>
      <c r="C176" s="29" t="s">
        <v>3382</v>
      </c>
      <c r="D176" s="26">
        <v>43</v>
      </c>
      <c r="E176" s="26">
        <v>5</v>
      </c>
      <c r="F176" s="26"/>
      <c r="G176" s="26">
        <f t="shared" si="2"/>
        <v>48</v>
      </c>
    </row>
    <row r="177" spans="1:7">
      <c r="A177" s="28">
        <v>2014</v>
      </c>
      <c r="B177" s="15" t="s">
        <v>2490</v>
      </c>
      <c r="C177" s="29" t="s">
        <v>3383</v>
      </c>
      <c r="D177" s="26">
        <v>60</v>
      </c>
      <c r="E177" s="26">
        <v>3</v>
      </c>
      <c r="F177" s="26">
        <v>1</v>
      </c>
      <c r="G177" s="26">
        <f t="shared" si="2"/>
        <v>64</v>
      </c>
    </row>
    <row r="178" spans="1:7">
      <c r="A178" s="28">
        <v>2014</v>
      </c>
      <c r="B178" s="15" t="s">
        <v>2490</v>
      </c>
      <c r="C178" s="29" t="s">
        <v>3384</v>
      </c>
      <c r="D178" s="26">
        <v>1</v>
      </c>
      <c r="E178" s="26">
        <v>2</v>
      </c>
      <c r="F178" s="26"/>
      <c r="G178" s="26">
        <f t="shared" si="2"/>
        <v>3</v>
      </c>
    </row>
    <row r="179" spans="1:7">
      <c r="A179" s="28">
        <v>2014</v>
      </c>
      <c r="B179" s="15" t="s">
        <v>2490</v>
      </c>
      <c r="C179" s="29" t="s">
        <v>709</v>
      </c>
      <c r="D179" s="26">
        <v>26</v>
      </c>
      <c r="E179" s="26">
        <v>6</v>
      </c>
      <c r="F179" s="26"/>
      <c r="G179" s="26">
        <f t="shared" si="2"/>
        <v>32</v>
      </c>
    </row>
    <row r="180" spans="1:7">
      <c r="A180" s="28">
        <v>2014</v>
      </c>
      <c r="B180" s="15" t="s">
        <v>2490</v>
      </c>
      <c r="C180" s="29" t="s">
        <v>1931</v>
      </c>
      <c r="D180" s="26">
        <v>19</v>
      </c>
      <c r="E180" s="26">
        <v>9</v>
      </c>
      <c r="F180" s="26"/>
      <c r="G180" s="26">
        <f t="shared" si="2"/>
        <v>28</v>
      </c>
    </row>
    <row r="181" spans="1:7">
      <c r="A181" s="28">
        <v>2014</v>
      </c>
      <c r="B181" s="15" t="s">
        <v>2490</v>
      </c>
      <c r="C181" s="29" t="s">
        <v>1989</v>
      </c>
      <c r="D181" s="26">
        <v>24</v>
      </c>
      <c r="E181" s="26">
        <v>1</v>
      </c>
      <c r="F181" s="26"/>
      <c r="G181" s="26">
        <f t="shared" si="2"/>
        <v>25</v>
      </c>
    </row>
    <row r="182" spans="1:7">
      <c r="A182" s="28">
        <v>2014</v>
      </c>
      <c r="B182" s="15" t="s">
        <v>2490</v>
      </c>
      <c r="C182" s="29" t="s">
        <v>1934</v>
      </c>
      <c r="D182" s="26">
        <v>22</v>
      </c>
      <c r="E182" s="26">
        <v>4</v>
      </c>
      <c r="F182" s="26"/>
      <c r="G182" s="26">
        <f t="shared" si="2"/>
        <v>26</v>
      </c>
    </row>
    <row r="183" spans="1:7">
      <c r="A183" s="28">
        <v>2014</v>
      </c>
      <c r="B183" s="15" t="s">
        <v>2490</v>
      </c>
      <c r="C183" s="29" t="s">
        <v>2498</v>
      </c>
      <c r="D183" s="26">
        <v>94</v>
      </c>
      <c r="E183" s="26">
        <v>2</v>
      </c>
      <c r="F183" s="26"/>
      <c r="G183" s="26">
        <f t="shared" si="2"/>
        <v>96</v>
      </c>
    </row>
    <row r="184" spans="1:7">
      <c r="A184" s="28">
        <v>2014</v>
      </c>
      <c r="B184" s="15" t="s">
        <v>2490</v>
      </c>
      <c r="C184" s="29" t="s">
        <v>1948</v>
      </c>
      <c r="D184" s="26">
        <v>95</v>
      </c>
      <c r="E184" s="26">
        <v>13</v>
      </c>
      <c r="F184" s="26">
        <v>118</v>
      </c>
      <c r="G184" s="26">
        <f t="shared" si="2"/>
        <v>226</v>
      </c>
    </row>
    <row r="185" spans="1:7">
      <c r="A185" s="28">
        <v>2014</v>
      </c>
      <c r="B185" s="15" t="s">
        <v>2490</v>
      </c>
      <c r="C185" s="29" t="s">
        <v>1949</v>
      </c>
      <c r="D185" s="26">
        <v>24</v>
      </c>
      <c r="E185" s="26">
        <v>7</v>
      </c>
      <c r="F185" s="26">
        <v>141</v>
      </c>
      <c r="G185" s="26">
        <f t="shared" si="2"/>
        <v>172</v>
      </c>
    </row>
    <row r="186" spans="1:7">
      <c r="A186" s="28">
        <v>2014</v>
      </c>
      <c r="B186" s="15" t="s">
        <v>2490</v>
      </c>
      <c r="C186" s="29" t="s">
        <v>730</v>
      </c>
      <c r="D186" s="26">
        <v>27</v>
      </c>
      <c r="E186" s="26">
        <v>15</v>
      </c>
      <c r="F186" s="26"/>
      <c r="G186" s="26">
        <f t="shared" si="2"/>
        <v>42</v>
      </c>
    </row>
    <row r="187" spans="1:7">
      <c r="A187" s="28">
        <v>2014</v>
      </c>
      <c r="B187" s="15" t="s">
        <v>2490</v>
      </c>
      <c r="C187" s="29" t="s">
        <v>1945</v>
      </c>
      <c r="D187" s="26">
        <v>57</v>
      </c>
      <c r="E187" s="26">
        <v>7</v>
      </c>
      <c r="F187" s="26"/>
      <c r="G187" s="26">
        <f t="shared" si="2"/>
        <v>64</v>
      </c>
    </row>
    <row r="188" spans="1:7">
      <c r="A188" s="28">
        <v>2014</v>
      </c>
      <c r="B188" s="15" t="s">
        <v>2490</v>
      </c>
      <c r="C188" s="29" t="s">
        <v>200</v>
      </c>
      <c r="D188" s="26">
        <v>7</v>
      </c>
      <c r="E188" s="26"/>
      <c r="F188" s="26"/>
      <c r="G188" s="26">
        <f t="shared" si="2"/>
        <v>7</v>
      </c>
    </row>
    <row r="189" spans="1:7">
      <c r="A189" s="28">
        <v>2014</v>
      </c>
      <c r="B189" s="15" t="s">
        <v>2490</v>
      </c>
      <c r="C189" s="29" t="s">
        <v>678</v>
      </c>
      <c r="D189" s="26">
        <v>5</v>
      </c>
      <c r="E189" s="26">
        <v>1</v>
      </c>
      <c r="F189" s="26"/>
      <c r="G189" s="26">
        <f t="shared" si="2"/>
        <v>6</v>
      </c>
    </row>
    <row r="190" spans="1:7">
      <c r="A190" s="28">
        <v>2014</v>
      </c>
      <c r="B190" s="15" t="s">
        <v>2490</v>
      </c>
      <c r="C190" s="29" t="s">
        <v>1983</v>
      </c>
      <c r="D190" s="26"/>
      <c r="E190" s="26"/>
      <c r="F190" s="26">
        <v>1</v>
      </c>
      <c r="G190" s="26">
        <f t="shared" si="2"/>
        <v>1</v>
      </c>
    </row>
    <row r="191" spans="1:7">
      <c r="A191" s="28">
        <v>2014</v>
      </c>
      <c r="B191" s="37" t="s">
        <v>644</v>
      </c>
      <c r="C191" s="29" t="s">
        <v>3385</v>
      </c>
      <c r="D191" s="26">
        <v>31</v>
      </c>
      <c r="E191" s="26">
        <v>12</v>
      </c>
      <c r="F191" s="26"/>
      <c r="G191" s="26">
        <f t="shared" si="2"/>
        <v>43</v>
      </c>
    </row>
    <row r="192" spans="1:7">
      <c r="A192" s="28">
        <v>2014</v>
      </c>
      <c r="B192" s="37" t="s">
        <v>644</v>
      </c>
      <c r="C192" s="29" t="s">
        <v>2496</v>
      </c>
      <c r="D192" s="26">
        <v>63</v>
      </c>
      <c r="E192" s="26">
        <v>4</v>
      </c>
      <c r="F192" s="26"/>
      <c r="G192" s="26">
        <f t="shared" si="2"/>
        <v>67</v>
      </c>
    </row>
    <row r="193" spans="1:7">
      <c r="A193" s="28">
        <v>2014</v>
      </c>
      <c r="B193" s="37" t="s">
        <v>644</v>
      </c>
      <c r="C193" s="29" t="s">
        <v>2691</v>
      </c>
      <c r="D193" s="26">
        <v>112</v>
      </c>
      <c r="E193" s="26">
        <v>17</v>
      </c>
      <c r="F193" s="26">
        <v>1</v>
      </c>
      <c r="G193" s="26">
        <f t="shared" si="2"/>
        <v>130</v>
      </c>
    </row>
    <row r="194" spans="1:7">
      <c r="A194" s="28">
        <v>2014</v>
      </c>
      <c r="B194" s="37" t="s">
        <v>644</v>
      </c>
      <c r="C194" s="29" t="s">
        <v>2498</v>
      </c>
      <c r="D194" s="26">
        <v>84</v>
      </c>
      <c r="E194" s="26">
        <v>1</v>
      </c>
      <c r="F194" s="26"/>
      <c r="G194" s="26">
        <f t="shared" ref="G194:G239" si="3">+SUM(D194:F194)</f>
        <v>85</v>
      </c>
    </row>
    <row r="195" spans="1:7">
      <c r="A195" s="32">
        <v>2015</v>
      </c>
      <c r="B195" s="15" t="s">
        <v>2490</v>
      </c>
      <c r="C195" s="29" t="s">
        <v>1981</v>
      </c>
      <c r="D195" s="26">
        <v>8</v>
      </c>
      <c r="E195" s="26"/>
      <c r="F195" s="26"/>
      <c r="G195" s="26">
        <f t="shared" si="3"/>
        <v>8</v>
      </c>
    </row>
    <row r="196" spans="1:7">
      <c r="A196" s="32">
        <v>2015</v>
      </c>
      <c r="B196" s="15" t="s">
        <v>2490</v>
      </c>
      <c r="C196" s="29" t="s">
        <v>1988</v>
      </c>
      <c r="D196" s="26">
        <v>51</v>
      </c>
      <c r="E196" s="26">
        <v>11</v>
      </c>
      <c r="F196" s="26"/>
      <c r="G196" s="26">
        <f t="shared" si="3"/>
        <v>62</v>
      </c>
    </row>
    <row r="197" spans="1:7">
      <c r="A197" s="32">
        <v>2015</v>
      </c>
      <c r="B197" s="15" t="s">
        <v>2490</v>
      </c>
      <c r="C197" s="29" t="s">
        <v>698</v>
      </c>
      <c r="D197" s="26">
        <v>40</v>
      </c>
      <c r="E197" s="26">
        <v>23</v>
      </c>
      <c r="F197" s="26">
        <v>1</v>
      </c>
      <c r="G197" s="26">
        <f t="shared" si="3"/>
        <v>64</v>
      </c>
    </row>
    <row r="198" spans="1:7">
      <c r="A198" s="32">
        <v>2015</v>
      </c>
      <c r="B198" s="15" t="s">
        <v>2490</v>
      </c>
      <c r="C198" s="29" t="s">
        <v>1987</v>
      </c>
      <c r="D198" s="26">
        <v>141</v>
      </c>
      <c r="E198" s="26">
        <v>7</v>
      </c>
      <c r="F198" s="26"/>
      <c r="G198" s="26">
        <f t="shared" si="3"/>
        <v>148</v>
      </c>
    </row>
    <row r="199" spans="1:7">
      <c r="A199" s="32">
        <v>2015</v>
      </c>
      <c r="B199" s="15" t="s">
        <v>2490</v>
      </c>
      <c r="C199" s="29" t="s">
        <v>2496</v>
      </c>
      <c r="D199" s="26">
        <v>73</v>
      </c>
      <c r="E199" s="26">
        <v>1</v>
      </c>
      <c r="F199" s="26"/>
      <c r="G199" s="26">
        <f t="shared" si="3"/>
        <v>74</v>
      </c>
    </row>
    <row r="200" spans="1:7">
      <c r="A200" s="32">
        <v>2015</v>
      </c>
      <c r="B200" s="15" t="s">
        <v>2490</v>
      </c>
      <c r="C200" s="29" t="s">
        <v>2497</v>
      </c>
      <c r="D200" s="26">
        <v>27</v>
      </c>
      <c r="E200" s="26">
        <v>7</v>
      </c>
      <c r="F200" s="26">
        <v>15</v>
      </c>
      <c r="G200" s="26">
        <f t="shared" si="3"/>
        <v>49</v>
      </c>
    </row>
    <row r="201" spans="1:7">
      <c r="A201" s="32">
        <v>2015</v>
      </c>
      <c r="B201" s="15" t="s">
        <v>2490</v>
      </c>
      <c r="C201" s="29" t="s">
        <v>2499</v>
      </c>
      <c r="D201" s="26">
        <v>32</v>
      </c>
      <c r="E201" s="26">
        <v>1</v>
      </c>
      <c r="F201" s="26"/>
      <c r="G201" s="26">
        <f t="shared" si="3"/>
        <v>33</v>
      </c>
    </row>
    <row r="202" spans="1:7">
      <c r="A202" s="32">
        <v>2015</v>
      </c>
      <c r="B202" s="15" t="s">
        <v>2490</v>
      </c>
      <c r="C202" s="29" t="s">
        <v>3382</v>
      </c>
      <c r="D202" s="26">
        <v>46</v>
      </c>
      <c r="E202" s="26">
        <v>2</v>
      </c>
      <c r="F202" s="26"/>
      <c r="G202" s="26">
        <f t="shared" si="3"/>
        <v>48</v>
      </c>
    </row>
    <row r="203" spans="1:7">
      <c r="A203" s="32">
        <v>2015</v>
      </c>
      <c r="B203" s="15" t="s">
        <v>2490</v>
      </c>
      <c r="C203" s="29" t="s">
        <v>3383</v>
      </c>
      <c r="D203" s="26">
        <v>59</v>
      </c>
      <c r="E203" s="26">
        <v>3</v>
      </c>
      <c r="F203" s="26">
        <v>1</v>
      </c>
      <c r="G203" s="26">
        <f t="shared" si="3"/>
        <v>63</v>
      </c>
    </row>
    <row r="204" spans="1:7">
      <c r="A204" s="32">
        <v>2015</v>
      </c>
      <c r="B204" s="15" t="s">
        <v>2490</v>
      </c>
      <c r="C204" s="29" t="s">
        <v>3384</v>
      </c>
      <c r="D204" s="26">
        <v>2</v>
      </c>
      <c r="E204" s="26">
        <v>1</v>
      </c>
      <c r="F204" s="26"/>
      <c r="G204" s="26">
        <f t="shared" si="3"/>
        <v>3</v>
      </c>
    </row>
    <row r="205" spans="1:7">
      <c r="A205" s="32">
        <v>2015</v>
      </c>
      <c r="B205" s="15" t="s">
        <v>2490</v>
      </c>
      <c r="C205" s="29" t="s">
        <v>709</v>
      </c>
      <c r="D205" s="26">
        <v>26</v>
      </c>
      <c r="E205" s="26">
        <v>7</v>
      </c>
      <c r="F205" s="26"/>
      <c r="G205" s="26">
        <f t="shared" si="3"/>
        <v>33</v>
      </c>
    </row>
    <row r="206" spans="1:7">
      <c r="A206" s="32">
        <v>2015</v>
      </c>
      <c r="B206" s="15" t="s">
        <v>2490</v>
      </c>
      <c r="C206" s="29" t="s">
        <v>1931</v>
      </c>
      <c r="D206" s="26">
        <v>19</v>
      </c>
      <c r="E206" s="26">
        <v>6</v>
      </c>
      <c r="F206" s="26"/>
      <c r="G206" s="26">
        <f t="shared" si="3"/>
        <v>25</v>
      </c>
    </row>
    <row r="207" spans="1:7">
      <c r="A207" s="32">
        <v>2015</v>
      </c>
      <c r="B207" s="15" t="s">
        <v>2490</v>
      </c>
      <c r="C207" s="29" t="s">
        <v>1989</v>
      </c>
      <c r="D207" s="26">
        <v>26</v>
      </c>
      <c r="E207" s="26">
        <v>1</v>
      </c>
      <c r="F207" s="26"/>
      <c r="G207" s="26">
        <f t="shared" si="3"/>
        <v>27</v>
      </c>
    </row>
    <row r="208" spans="1:7">
      <c r="A208" s="32">
        <v>2015</v>
      </c>
      <c r="B208" s="15" t="s">
        <v>2490</v>
      </c>
      <c r="C208" s="29" t="s">
        <v>1934</v>
      </c>
      <c r="D208" s="26">
        <v>22</v>
      </c>
      <c r="E208" s="26">
        <v>4</v>
      </c>
      <c r="F208" s="26">
        <v>1</v>
      </c>
      <c r="G208" s="26">
        <f t="shared" si="3"/>
        <v>27</v>
      </c>
    </row>
    <row r="209" spans="1:7">
      <c r="A209" s="32">
        <v>2015</v>
      </c>
      <c r="B209" s="15" t="s">
        <v>2490</v>
      </c>
      <c r="C209" s="29" t="s">
        <v>2498</v>
      </c>
      <c r="D209" s="26">
        <v>93</v>
      </c>
      <c r="E209" s="26">
        <v>2</v>
      </c>
      <c r="F209" s="26"/>
      <c r="G209" s="26">
        <f t="shared" si="3"/>
        <v>95</v>
      </c>
    </row>
    <row r="210" spans="1:7">
      <c r="A210" s="32">
        <v>2015</v>
      </c>
      <c r="B210" s="15" t="s">
        <v>2490</v>
      </c>
      <c r="C210" s="29" t="s">
        <v>1948</v>
      </c>
      <c r="D210" s="26">
        <v>89</v>
      </c>
      <c r="E210" s="26">
        <v>11</v>
      </c>
      <c r="F210" s="26">
        <v>118</v>
      </c>
      <c r="G210" s="26">
        <f t="shared" si="3"/>
        <v>218</v>
      </c>
    </row>
    <row r="211" spans="1:7">
      <c r="A211" s="32">
        <v>2015</v>
      </c>
      <c r="B211" s="15" t="s">
        <v>2490</v>
      </c>
      <c r="C211" s="29" t="s">
        <v>1949</v>
      </c>
      <c r="D211" s="26">
        <v>26</v>
      </c>
      <c r="E211" s="26">
        <v>8</v>
      </c>
      <c r="F211" s="26">
        <v>139</v>
      </c>
      <c r="G211" s="26">
        <f t="shared" si="3"/>
        <v>173</v>
      </c>
    </row>
    <row r="212" spans="1:7">
      <c r="A212" s="32">
        <v>2015</v>
      </c>
      <c r="B212" s="15" t="s">
        <v>2490</v>
      </c>
      <c r="C212" s="29" t="s">
        <v>730</v>
      </c>
      <c r="D212" s="26">
        <v>27</v>
      </c>
      <c r="E212" s="26">
        <v>13</v>
      </c>
      <c r="F212" s="26"/>
      <c r="G212" s="26">
        <f t="shared" si="3"/>
        <v>40</v>
      </c>
    </row>
    <row r="213" spans="1:7">
      <c r="A213" s="32">
        <v>2015</v>
      </c>
      <c r="B213" s="15" t="s">
        <v>2490</v>
      </c>
      <c r="C213" s="29" t="s">
        <v>1945</v>
      </c>
      <c r="D213" s="26">
        <v>56</v>
      </c>
      <c r="E213" s="26">
        <v>7</v>
      </c>
      <c r="F213" s="26"/>
      <c r="G213" s="26">
        <f t="shared" si="3"/>
        <v>63</v>
      </c>
    </row>
    <row r="214" spans="1:7">
      <c r="A214" s="32">
        <v>2015</v>
      </c>
      <c r="B214" s="15" t="s">
        <v>2490</v>
      </c>
      <c r="C214" s="29" t="s">
        <v>200</v>
      </c>
      <c r="D214" s="26">
        <v>7</v>
      </c>
      <c r="E214" s="26"/>
      <c r="F214" s="26"/>
      <c r="G214" s="26">
        <f t="shared" si="3"/>
        <v>7</v>
      </c>
    </row>
    <row r="215" spans="1:7">
      <c r="A215" s="32">
        <v>2015</v>
      </c>
      <c r="B215" s="15" t="s">
        <v>2490</v>
      </c>
      <c r="C215" s="29" t="s">
        <v>678</v>
      </c>
      <c r="D215" s="26">
        <v>6</v>
      </c>
      <c r="E215" s="26"/>
      <c r="F215" s="26"/>
      <c r="G215" s="26">
        <f t="shared" si="3"/>
        <v>6</v>
      </c>
    </row>
    <row r="216" spans="1:7">
      <c r="A216" s="32">
        <v>2015</v>
      </c>
      <c r="B216" s="37" t="s">
        <v>644</v>
      </c>
      <c r="C216" s="29" t="s">
        <v>3385</v>
      </c>
      <c r="D216" s="26">
        <v>33</v>
      </c>
      <c r="E216" s="26">
        <v>14</v>
      </c>
      <c r="F216" s="26"/>
      <c r="G216" s="26">
        <f t="shared" si="3"/>
        <v>47</v>
      </c>
    </row>
    <row r="217" spans="1:7">
      <c r="A217" s="32">
        <v>2015</v>
      </c>
      <c r="B217" s="37" t="s">
        <v>644</v>
      </c>
      <c r="C217" s="29" t="s">
        <v>2496</v>
      </c>
      <c r="D217" s="26">
        <v>68</v>
      </c>
      <c r="E217" s="26">
        <v>4</v>
      </c>
      <c r="F217" s="26"/>
      <c r="G217" s="26">
        <f t="shared" si="3"/>
        <v>72</v>
      </c>
    </row>
    <row r="218" spans="1:7">
      <c r="A218" s="32">
        <v>2015</v>
      </c>
      <c r="B218" s="37" t="s">
        <v>644</v>
      </c>
      <c r="C218" s="29" t="s">
        <v>2691</v>
      </c>
      <c r="D218" s="26">
        <v>118</v>
      </c>
      <c r="E218" s="26">
        <v>13</v>
      </c>
      <c r="F218" s="26">
        <v>1</v>
      </c>
      <c r="G218" s="26">
        <f t="shared" si="3"/>
        <v>132</v>
      </c>
    </row>
    <row r="219" spans="1:7">
      <c r="A219" s="32">
        <v>2015</v>
      </c>
      <c r="B219" s="37" t="s">
        <v>644</v>
      </c>
      <c r="C219" s="29" t="s">
        <v>2498</v>
      </c>
      <c r="D219" s="26">
        <v>83</v>
      </c>
      <c r="E219" s="26">
        <v>2</v>
      </c>
      <c r="F219" s="26"/>
      <c r="G219" s="26">
        <f t="shared" si="3"/>
        <v>85</v>
      </c>
    </row>
    <row r="220" spans="1:7">
      <c r="A220" s="28">
        <v>2016</v>
      </c>
      <c r="B220" s="15" t="s">
        <v>2490</v>
      </c>
      <c r="C220" s="29" t="s">
        <v>200</v>
      </c>
      <c r="D220" s="26">
        <v>7</v>
      </c>
      <c r="E220" s="26"/>
      <c r="F220" s="26"/>
      <c r="G220" s="26">
        <f t="shared" si="3"/>
        <v>7</v>
      </c>
    </row>
    <row r="221" spans="1:7">
      <c r="A221" s="28">
        <v>2016</v>
      </c>
      <c r="B221" s="15" t="s">
        <v>2490</v>
      </c>
      <c r="C221" s="29" t="s">
        <v>678</v>
      </c>
      <c r="D221" s="26">
        <v>6</v>
      </c>
      <c r="E221" s="26">
        <v>1</v>
      </c>
      <c r="F221" s="26"/>
      <c r="G221" s="26">
        <f t="shared" si="3"/>
        <v>7</v>
      </c>
    </row>
    <row r="222" spans="1:7">
      <c r="A222" s="28">
        <v>2016</v>
      </c>
      <c r="B222" s="15" t="s">
        <v>2490</v>
      </c>
      <c r="C222" s="29" t="s">
        <v>1988</v>
      </c>
      <c r="D222" s="26">
        <v>52</v>
      </c>
      <c r="E222" s="26">
        <v>8</v>
      </c>
      <c r="F222" s="26"/>
      <c r="G222" s="26">
        <f t="shared" si="3"/>
        <v>60</v>
      </c>
    </row>
    <row r="223" spans="1:7">
      <c r="A223" s="28">
        <v>2016</v>
      </c>
      <c r="B223" s="15" t="s">
        <v>2490</v>
      </c>
      <c r="C223" s="29" t="s">
        <v>698</v>
      </c>
      <c r="D223" s="26">
        <v>42</v>
      </c>
      <c r="E223" s="26">
        <v>18</v>
      </c>
      <c r="F223" s="26"/>
      <c r="G223" s="26">
        <f t="shared" si="3"/>
        <v>60</v>
      </c>
    </row>
    <row r="224" spans="1:7">
      <c r="A224" s="28">
        <v>2016</v>
      </c>
      <c r="B224" s="15" t="s">
        <v>2490</v>
      </c>
      <c r="C224" s="29" t="s">
        <v>1987</v>
      </c>
      <c r="D224" s="26">
        <v>147</v>
      </c>
      <c r="E224" s="26">
        <v>7</v>
      </c>
      <c r="F224" s="26"/>
      <c r="G224" s="26">
        <f t="shared" si="3"/>
        <v>154</v>
      </c>
    </row>
    <row r="225" spans="1:7">
      <c r="A225" s="28">
        <v>2016</v>
      </c>
      <c r="B225" s="15" t="s">
        <v>2490</v>
      </c>
      <c r="C225" s="29" t="s">
        <v>2497</v>
      </c>
      <c r="D225" s="26">
        <v>24</v>
      </c>
      <c r="E225" s="26">
        <v>10</v>
      </c>
      <c r="F225" s="26">
        <v>12</v>
      </c>
      <c r="G225" s="26">
        <f t="shared" si="3"/>
        <v>46</v>
      </c>
    </row>
    <row r="226" spans="1:7">
      <c r="A226" s="28">
        <v>2016</v>
      </c>
      <c r="B226" s="15" t="s">
        <v>2490</v>
      </c>
      <c r="C226" s="29" t="s">
        <v>3382</v>
      </c>
      <c r="D226" s="26">
        <v>45</v>
      </c>
      <c r="E226" s="26">
        <v>2</v>
      </c>
      <c r="F226" s="26"/>
      <c r="G226" s="26">
        <f t="shared" si="3"/>
        <v>47</v>
      </c>
    </row>
    <row r="227" spans="1:7">
      <c r="A227" s="28">
        <v>2016</v>
      </c>
      <c r="B227" s="15" t="s">
        <v>2490</v>
      </c>
      <c r="C227" s="29" t="s">
        <v>3383</v>
      </c>
      <c r="D227" s="26">
        <v>52</v>
      </c>
      <c r="E227" s="26">
        <v>3</v>
      </c>
      <c r="F227" s="26">
        <v>1</v>
      </c>
      <c r="G227" s="26">
        <f t="shared" si="3"/>
        <v>56</v>
      </c>
    </row>
    <row r="228" spans="1:7">
      <c r="A228" s="28">
        <v>2016</v>
      </c>
      <c r="B228" s="15" t="s">
        <v>2490</v>
      </c>
      <c r="C228" s="29" t="s">
        <v>2496</v>
      </c>
      <c r="D228" s="26">
        <v>93</v>
      </c>
      <c r="E228" s="26">
        <v>1</v>
      </c>
      <c r="F228" s="26"/>
      <c r="G228" s="26">
        <f t="shared" si="3"/>
        <v>94</v>
      </c>
    </row>
    <row r="229" spans="1:7">
      <c r="A229" s="28">
        <v>2016</v>
      </c>
      <c r="B229" s="15" t="s">
        <v>2490</v>
      </c>
      <c r="C229" s="29" t="s">
        <v>2499</v>
      </c>
      <c r="D229" s="26">
        <v>32</v>
      </c>
      <c r="E229" s="26">
        <v>1</v>
      </c>
      <c r="F229" s="26"/>
      <c r="G229" s="26">
        <f t="shared" si="3"/>
        <v>33</v>
      </c>
    </row>
    <row r="230" spans="1:7">
      <c r="A230" s="28">
        <v>2016</v>
      </c>
      <c r="B230" s="15" t="s">
        <v>2490</v>
      </c>
      <c r="C230" s="29" t="s">
        <v>3384</v>
      </c>
      <c r="D230" s="26">
        <v>2</v>
      </c>
      <c r="E230" s="26"/>
      <c r="F230" s="26"/>
      <c r="G230" s="26">
        <f t="shared" si="3"/>
        <v>2</v>
      </c>
    </row>
    <row r="231" spans="1:7">
      <c r="A231" s="28">
        <v>2016</v>
      </c>
      <c r="B231" s="15" t="s">
        <v>2490</v>
      </c>
      <c r="C231" s="29" t="s">
        <v>709</v>
      </c>
      <c r="D231" s="26">
        <v>24</v>
      </c>
      <c r="E231" s="26">
        <v>7</v>
      </c>
      <c r="F231" s="26"/>
      <c r="G231" s="26">
        <f t="shared" si="3"/>
        <v>31</v>
      </c>
    </row>
    <row r="232" spans="1:7">
      <c r="A232" s="28">
        <v>2016</v>
      </c>
      <c r="B232" s="15" t="s">
        <v>2490</v>
      </c>
      <c r="C232" s="29" t="s">
        <v>1931</v>
      </c>
      <c r="D232" s="26">
        <v>17</v>
      </c>
      <c r="E232" s="26">
        <v>4</v>
      </c>
      <c r="F232" s="26"/>
      <c r="G232" s="26">
        <f t="shared" si="3"/>
        <v>21</v>
      </c>
    </row>
    <row r="233" spans="1:7">
      <c r="A233" s="28">
        <v>2016</v>
      </c>
      <c r="B233" s="15" t="s">
        <v>2490</v>
      </c>
      <c r="C233" s="29" t="s">
        <v>1989</v>
      </c>
      <c r="D233" s="26">
        <v>28</v>
      </c>
      <c r="E233" s="26"/>
      <c r="F233" s="26"/>
      <c r="G233" s="26">
        <f t="shared" si="3"/>
        <v>28</v>
      </c>
    </row>
    <row r="234" spans="1:7">
      <c r="A234" s="28">
        <v>2016</v>
      </c>
      <c r="B234" s="15" t="s">
        <v>2490</v>
      </c>
      <c r="C234" s="29" t="s">
        <v>1934</v>
      </c>
      <c r="D234" s="26">
        <v>22</v>
      </c>
      <c r="E234" s="26">
        <v>3</v>
      </c>
      <c r="F234" s="26">
        <v>1</v>
      </c>
      <c r="G234" s="26">
        <f t="shared" si="3"/>
        <v>26</v>
      </c>
    </row>
    <row r="235" spans="1:7">
      <c r="A235" s="28">
        <v>2016</v>
      </c>
      <c r="B235" s="15" t="s">
        <v>2490</v>
      </c>
      <c r="C235" s="29" t="s">
        <v>2498</v>
      </c>
      <c r="D235" s="26">
        <v>95</v>
      </c>
      <c r="E235" s="26"/>
      <c r="F235" s="26"/>
      <c r="G235" s="26">
        <f t="shared" si="3"/>
        <v>95</v>
      </c>
    </row>
    <row r="236" spans="1:7">
      <c r="A236" s="28">
        <v>2016</v>
      </c>
      <c r="B236" s="15" t="s">
        <v>2490</v>
      </c>
      <c r="C236" s="29" t="s">
        <v>1948</v>
      </c>
      <c r="D236" s="26">
        <v>95</v>
      </c>
      <c r="E236" s="26">
        <v>15</v>
      </c>
      <c r="F236" s="26">
        <v>123</v>
      </c>
      <c r="G236" s="26">
        <f t="shared" si="3"/>
        <v>233</v>
      </c>
    </row>
    <row r="237" spans="1:7">
      <c r="A237" s="28">
        <v>2016</v>
      </c>
      <c r="B237" s="15" t="s">
        <v>2490</v>
      </c>
      <c r="C237" s="29" t="s">
        <v>730</v>
      </c>
      <c r="D237" s="26">
        <v>31</v>
      </c>
      <c r="E237" s="26">
        <v>10</v>
      </c>
      <c r="F237" s="26"/>
      <c r="G237" s="26">
        <f t="shared" si="3"/>
        <v>41</v>
      </c>
    </row>
    <row r="238" spans="1:7">
      <c r="A238" s="28">
        <v>2016</v>
      </c>
      <c r="B238" s="15" t="s">
        <v>2490</v>
      </c>
      <c r="C238" s="29" t="s">
        <v>1945</v>
      </c>
      <c r="D238" s="26">
        <v>57</v>
      </c>
      <c r="E238" s="26">
        <v>6</v>
      </c>
      <c r="F238" s="26"/>
      <c r="G238" s="26">
        <f t="shared" si="3"/>
        <v>63</v>
      </c>
    </row>
    <row r="239" spans="1:7">
      <c r="A239" s="28">
        <v>2016</v>
      </c>
      <c r="B239" s="15" t="s">
        <v>2490</v>
      </c>
      <c r="C239" s="29" t="s">
        <v>1949</v>
      </c>
      <c r="D239" s="26">
        <v>27</v>
      </c>
      <c r="E239" s="26">
        <v>7</v>
      </c>
      <c r="F239" s="26">
        <v>138</v>
      </c>
      <c r="G239" s="26">
        <f t="shared" si="3"/>
        <v>172</v>
      </c>
    </row>
    <row r="240" spans="1:7">
      <c r="A240" s="28">
        <v>2016</v>
      </c>
      <c r="B240" s="37" t="s">
        <v>644</v>
      </c>
      <c r="C240" s="29" t="s">
        <v>3385</v>
      </c>
      <c r="D240" s="26"/>
      <c r="E240" s="26">
        <v>37</v>
      </c>
      <c r="F240" s="26">
        <v>19</v>
      </c>
      <c r="G240" s="26">
        <f>+SUM(D240:F240)</f>
        <v>56</v>
      </c>
    </row>
    <row r="241" spans="1:7">
      <c r="A241" s="28">
        <v>2016</v>
      </c>
      <c r="B241" s="37" t="s">
        <v>644</v>
      </c>
      <c r="C241" s="29" t="s">
        <v>2496</v>
      </c>
      <c r="D241" s="26">
        <v>68</v>
      </c>
      <c r="E241" s="26">
        <v>3</v>
      </c>
      <c r="F241" s="26"/>
      <c r="G241" s="26">
        <f>+SUM(D241:F241)</f>
        <v>71</v>
      </c>
    </row>
    <row r="242" spans="1:7">
      <c r="A242" s="28">
        <v>2016</v>
      </c>
      <c r="B242" s="37" t="s">
        <v>644</v>
      </c>
      <c r="C242" s="29" t="s">
        <v>2691</v>
      </c>
      <c r="D242" s="26">
        <v>126</v>
      </c>
      <c r="E242" s="26">
        <v>14</v>
      </c>
      <c r="F242" s="26">
        <v>1</v>
      </c>
      <c r="G242" s="26">
        <f>+SUM(D242:F242)</f>
        <v>141</v>
      </c>
    </row>
    <row r="243" spans="1:7">
      <c r="A243" s="28">
        <v>2016</v>
      </c>
      <c r="B243" s="37" t="s">
        <v>644</v>
      </c>
      <c r="C243" s="29" t="s">
        <v>2498</v>
      </c>
      <c r="D243" s="26">
        <v>82</v>
      </c>
      <c r="E243" s="26">
        <v>2</v>
      </c>
      <c r="F243" s="26"/>
      <c r="G243" s="26">
        <f>+SUM(D243:F243)</f>
        <v>84</v>
      </c>
    </row>
    <row r="244" spans="1:7">
      <c r="A244" s="28">
        <v>2016</v>
      </c>
      <c r="B244" s="37" t="s">
        <v>644</v>
      </c>
      <c r="C244" s="29" t="s">
        <v>1984</v>
      </c>
      <c r="D244" s="26">
        <v>3</v>
      </c>
      <c r="E244" s="26"/>
      <c r="F244" s="26"/>
      <c r="G244" s="26">
        <f>+SUM(D244:F244)</f>
        <v>3</v>
      </c>
    </row>
    <row r="245" spans="1:7">
      <c r="A245" s="32">
        <v>2017</v>
      </c>
      <c r="B245" s="15" t="s">
        <v>2490</v>
      </c>
      <c r="C245" s="29" t="s">
        <v>1988</v>
      </c>
      <c r="D245" s="26">
        <v>57</v>
      </c>
      <c r="E245" s="26">
        <v>6</v>
      </c>
      <c r="F245" s="26"/>
      <c r="G245" s="26">
        <f t="shared" ref="G245:G264" si="4">+SUM(D245:F245)</f>
        <v>63</v>
      </c>
    </row>
    <row r="246" spans="1:7">
      <c r="A246" s="32">
        <v>2017</v>
      </c>
      <c r="B246" s="15" t="s">
        <v>2490</v>
      </c>
      <c r="C246" s="29" t="s">
        <v>698</v>
      </c>
      <c r="D246" s="26">
        <v>44</v>
      </c>
      <c r="E246" s="26">
        <v>20</v>
      </c>
      <c r="F246" s="26"/>
      <c r="G246" s="26">
        <f t="shared" si="4"/>
        <v>64</v>
      </c>
    </row>
    <row r="247" spans="1:7">
      <c r="A247" s="32">
        <v>2017</v>
      </c>
      <c r="B247" s="15" t="s">
        <v>2490</v>
      </c>
      <c r="C247" s="29" t="s">
        <v>1987</v>
      </c>
      <c r="D247" s="26">
        <v>145</v>
      </c>
      <c r="E247" s="26">
        <v>6</v>
      </c>
      <c r="F247" s="26"/>
      <c r="G247" s="26">
        <f t="shared" si="4"/>
        <v>151</v>
      </c>
    </row>
    <row r="248" spans="1:7">
      <c r="A248" s="32">
        <v>2017</v>
      </c>
      <c r="B248" s="15" t="s">
        <v>2490</v>
      </c>
      <c r="C248" s="29" t="s">
        <v>2496</v>
      </c>
      <c r="D248" s="26">
        <v>90</v>
      </c>
      <c r="E248" s="26">
        <v>1</v>
      </c>
      <c r="F248" s="26"/>
      <c r="G248" s="26">
        <f t="shared" si="4"/>
        <v>91</v>
      </c>
    </row>
    <row r="249" spans="1:7">
      <c r="A249" s="32">
        <v>2017</v>
      </c>
      <c r="B249" s="15" t="s">
        <v>2490</v>
      </c>
      <c r="C249" s="29" t="s">
        <v>2497</v>
      </c>
      <c r="D249" s="26">
        <v>29</v>
      </c>
      <c r="E249" s="26">
        <v>10</v>
      </c>
      <c r="F249" s="26">
        <v>11</v>
      </c>
      <c r="G249" s="26">
        <f t="shared" si="4"/>
        <v>50</v>
      </c>
    </row>
    <row r="250" spans="1:7">
      <c r="A250" s="32">
        <v>2017</v>
      </c>
      <c r="B250" s="15" t="s">
        <v>2490</v>
      </c>
      <c r="C250" s="29" t="s">
        <v>2499</v>
      </c>
      <c r="D250" s="26">
        <v>31</v>
      </c>
      <c r="E250" s="26">
        <v>1</v>
      </c>
      <c r="F250" s="26"/>
      <c r="G250" s="26">
        <f t="shared" si="4"/>
        <v>32</v>
      </c>
    </row>
    <row r="251" spans="1:7">
      <c r="A251" s="32">
        <v>2017</v>
      </c>
      <c r="B251" s="15" t="s">
        <v>2490</v>
      </c>
      <c r="C251" s="29" t="s">
        <v>3382</v>
      </c>
      <c r="D251" s="26">
        <v>46</v>
      </c>
      <c r="E251" s="26">
        <v>2</v>
      </c>
      <c r="F251" s="26"/>
      <c r="G251" s="26">
        <f t="shared" si="4"/>
        <v>48</v>
      </c>
    </row>
    <row r="252" spans="1:7">
      <c r="A252" s="32">
        <v>2017</v>
      </c>
      <c r="B252" s="15" t="s">
        <v>2490</v>
      </c>
      <c r="C252" s="29" t="s">
        <v>3383</v>
      </c>
      <c r="D252" s="26">
        <v>56</v>
      </c>
      <c r="E252" s="26">
        <v>3</v>
      </c>
      <c r="F252" s="26">
        <v>1</v>
      </c>
      <c r="G252" s="26">
        <f t="shared" si="4"/>
        <v>60</v>
      </c>
    </row>
    <row r="253" spans="1:7">
      <c r="A253" s="32">
        <v>2017</v>
      </c>
      <c r="B253" s="15" t="s">
        <v>2490</v>
      </c>
      <c r="C253" s="29" t="s">
        <v>3384</v>
      </c>
      <c r="D253" s="26">
        <v>2</v>
      </c>
      <c r="E253" s="26"/>
      <c r="F253" s="26"/>
      <c r="G253" s="26">
        <f t="shared" si="4"/>
        <v>2</v>
      </c>
    </row>
    <row r="254" spans="1:7">
      <c r="A254" s="32">
        <v>2017</v>
      </c>
      <c r="B254" s="15" t="s">
        <v>2490</v>
      </c>
      <c r="C254" s="29" t="s">
        <v>709</v>
      </c>
      <c r="D254" s="26">
        <v>26</v>
      </c>
      <c r="E254" s="26">
        <v>6</v>
      </c>
      <c r="F254" s="26"/>
      <c r="G254" s="26">
        <f t="shared" si="4"/>
        <v>32</v>
      </c>
    </row>
    <row r="255" spans="1:7">
      <c r="A255" s="32">
        <v>2017</v>
      </c>
      <c r="B255" s="15" t="s">
        <v>2490</v>
      </c>
      <c r="C255" s="29" t="s">
        <v>1931</v>
      </c>
      <c r="D255" s="26">
        <v>20</v>
      </c>
      <c r="E255" s="26">
        <v>4</v>
      </c>
      <c r="F255" s="26"/>
      <c r="G255" s="26">
        <f t="shared" si="4"/>
        <v>24</v>
      </c>
    </row>
    <row r="256" spans="1:7">
      <c r="A256" s="32">
        <v>2017</v>
      </c>
      <c r="B256" s="15" t="s">
        <v>2490</v>
      </c>
      <c r="C256" s="29" t="s">
        <v>1989</v>
      </c>
      <c r="D256" s="26">
        <v>28</v>
      </c>
      <c r="E256" s="26"/>
      <c r="F256" s="26"/>
      <c r="G256" s="26">
        <f t="shared" si="4"/>
        <v>28</v>
      </c>
    </row>
    <row r="257" spans="1:7">
      <c r="A257" s="32">
        <v>2017</v>
      </c>
      <c r="B257" s="15" t="s">
        <v>2490</v>
      </c>
      <c r="C257" s="29" t="s">
        <v>1934</v>
      </c>
      <c r="D257" s="26">
        <v>25</v>
      </c>
      <c r="E257" s="26">
        <v>1</v>
      </c>
      <c r="F257" s="26"/>
      <c r="G257" s="26">
        <f t="shared" si="4"/>
        <v>26</v>
      </c>
    </row>
    <row r="258" spans="1:7">
      <c r="A258" s="32">
        <v>2017</v>
      </c>
      <c r="B258" s="15" t="s">
        <v>2490</v>
      </c>
      <c r="C258" s="29" t="s">
        <v>2498</v>
      </c>
      <c r="D258" s="26">
        <v>98</v>
      </c>
      <c r="E258" s="26"/>
      <c r="F258" s="26"/>
      <c r="G258" s="26">
        <f t="shared" si="4"/>
        <v>98</v>
      </c>
    </row>
    <row r="259" spans="1:7">
      <c r="A259" s="32">
        <v>2017</v>
      </c>
      <c r="B259" s="15" t="s">
        <v>2490</v>
      </c>
      <c r="C259" s="29" t="s">
        <v>1948</v>
      </c>
      <c r="D259" s="26">
        <v>94</v>
      </c>
      <c r="E259" s="26">
        <v>15</v>
      </c>
      <c r="F259" s="26">
        <v>124</v>
      </c>
      <c r="G259" s="26">
        <f t="shared" si="4"/>
        <v>233</v>
      </c>
    </row>
    <row r="260" spans="1:7">
      <c r="A260" s="32">
        <v>2017</v>
      </c>
      <c r="B260" s="15" t="s">
        <v>2490</v>
      </c>
      <c r="C260" s="29" t="s">
        <v>1949</v>
      </c>
      <c r="D260" s="26">
        <v>27</v>
      </c>
      <c r="E260" s="26">
        <v>13</v>
      </c>
      <c r="F260" s="26">
        <v>130</v>
      </c>
      <c r="G260" s="26">
        <f t="shared" si="4"/>
        <v>170</v>
      </c>
    </row>
    <row r="261" spans="1:7">
      <c r="A261" s="32">
        <v>2017</v>
      </c>
      <c r="B261" s="15" t="s">
        <v>2490</v>
      </c>
      <c r="C261" s="29" t="s">
        <v>730</v>
      </c>
      <c r="D261" s="26">
        <v>31</v>
      </c>
      <c r="E261" s="26">
        <v>8</v>
      </c>
      <c r="F261" s="26"/>
      <c r="G261" s="26">
        <f t="shared" si="4"/>
        <v>39</v>
      </c>
    </row>
    <row r="262" spans="1:7">
      <c r="A262" s="32">
        <v>2017</v>
      </c>
      <c r="B262" s="15" t="s">
        <v>2490</v>
      </c>
      <c r="C262" s="29" t="s">
        <v>1945</v>
      </c>
      <c r="D262" s="26">
        <v>58</v>
      </c>
      <c r="E262" s="26">
        <v>7</v>
      </c>
      <c r="F262" s="26"/>
      <c r="G262" s="26">
        <f t="shared" si="4"/>
        <v>65</v>
      </c>
    </row>
    <row r="263" spans="1:7">
      <c r="A263" s="32">
        <v>2017</v>
      </c>
      <c r="B263" s="15" t="s">
        <v>2490</v>
      </c>
      <c r="C263" s="29" t="s">
        <v>200</v>
      </c>
      <c r="D263" s="26">
        <v>7</v>
      </c>
      <c r="E263" s="26"/>
      <c r="F263" s="26"/>
      <c r="G263" s="26">
        <f t="shared" si="4"/>
        <v>7</v>
      </c>
    </row>
    <row r="264" spans="1:7">
      <c r="A264" s="32">
        <v>2017</v>
      </c>
      <c r="B264" s="15" t="s">
        <v>2490</v>
      </c>
      <c r="C264" s="29" t="s">
        <v>678</v>
      </c>
      <c r="D264" s="26">
        <v>7</v>
      </c>
      <c r="E264" s="26"/>
      <c r="F264" s="26"/>
      <c r="G264" s="26">
        <f t="shared" si="4"/>
        <v>7</v>
      </c>
    </row>
    <row r="265" spans="1:7">
      <c r="A265" s="32">
        <v>2017</v>
      </c>
      <c r="B265" s="37" t="s">
        <v>644</v>
      </c>
      <c r="C265" s="45" t="s">
        <v>3385</v>
      </c>
      <c r="D265" s="62">
        <v>39</v>
      </c>
      <c r="E265" s="62">
        <v>24</v>
      </c>
      <c r="F265" s="62"/>
      <c r="G265" s="59">
        <v>63</v>
      </c>
    </row>
    <row r="266" spans="1:7">
      <c r="A266" s="32">
        <v>2017</v>
      </c>
      <c r="B266" s="37" t="s">
        <v>644</v>
      </c>
      <c r="C266" s="45" t="s">
        <v>2496</v>
      </c>
      <c r="D266" s="62">
        <v>66</v>
      </c>
      <c r="E266" s="62">
        <v>2</v>
      </c>
      <c r="F266" s="62"/>
      <c r="G266" s="59">
        <v>68</v>
      </c>
    </row>
    <row r="267" spans="1:7">
      <c r="A267" s="32">
        <v>2017</v>
      </c>
      <c r="B267" s="37" t="s">
        <v>644</v>
      </c>
      <c r="C267" s="45" t="s">
        <v>2691</v>
      </c>
      <c r="D267" s="62">
        <v>129</v>
      </c>
      <c r="E267" s="62">
        <v>12</v>
      </c>
      <c r="F267" s="62">
        <v>1</v>
      </c>
      <c r="G267" s="59">
        <v>142</v>
      </c>
    </row>
    <row r="268" spans="1:7">
      <c r="A268" s="32">
        <v>2017</v>
      </c>
      <c r="B268" s="37" t="s">
        <v>644</v>
      </c>
      <c r="C268" s="45" t="s">
        <v>2498</v>
      </c>
      <c r="D268" s="62">
        <v>92</v>
      </c>
      <c r="E268" s="62">
        <v>2</v>
      </c>
      <c r="F268" s="63"/>
      <c r="G268" s="59">
        <v>94</v>
      </c>
    </row>
    <row r="269" spans="1:7">
      <c r="A269" s="32">
        <v>2017</v>
      </c>
      <c r="B269" s="37" t="s">
        <v>644</v>
      </c>
      <c r="C269" s="29" t="s">
        <v>1984</v>
      </c>
      <c r="D269" s="64">
        <v>4</v>
      </c>
      <c r="E269" s="64"/>
      <c r="F269" s="64"/>
      <c r="G269" s="26">
        <v>4</v>
      </c>
    </row>
    <row r="270" spans="1:7">
      <c r="A270" s="28">
        <v>2018</v>
      </c>
      <c r="B270" s="37" t="s">
        <v>644</v>
      </c>
      <c r="C270" s="29" t="s">
        <v>213</v>
      </c>
      <c r="D270" s="64">
        <v>39</v>
      </c>
      <c r="E270" s="64">
        <v>34</v>
      </c>
      <c r="F270" s="64"/>
      <c r="G270" s="26">
        <f t="shared" ref="G270:G274" si="5">+SUM(D270:F270)</f>
        <v>73</v>
      </c>
    </row>
    <row r="271" spans="1:7">
      <c r="A271" s="28">
        <v>2018</v>
      </c>
      <c r="B271" s="37" t="s">
        <v>644</v>
      </c>
      <c r="C271" s="29" t="s">
        <v>31</v>
      </c>
      <c r="D271" s="64">
        <v>60</v>
      </c>
      <c r="E271" s="64">
        <v>1</v>
      </c>
      <c r="F271" s="64"/>
      <c r="G271" s="26">
        <f t="shared" si="5"/>
        <v>61</v>
      </c>
    </row>
    <row r="272" spans="1:7">
      <c r="A272" s="28">
        <v>2018</v>
      </c>
      <c r="B272" s="37" t="s">
        <v>644</v>
      </c>
      <c r="C272" s="29" t="s">
        <v>214</v>
      </c>
      <c r="D272" s="64">
        <v>126</v>
      </c>
      <c r="E272" s="64">
        <v>11</v>
      </c>
      <c r="F272" s="64">
        <v>1</v>
      </c>
      <c r="G272" s="26">
        <f t="shared" si="5"/>
        <v>138</v>
      </c>
    </row>
    <row r="273" spans="1:7">
      <c r="A273" s="28">
        <v>2018</v>
      </c>
      <c r="B273" s="37" t="s">
        <v>644</v>
      </c>
      <c r="C273" s="29" t="s">
        <v>126</v>
      </c>
      <c r="D273" s="64">
        <v>92</v>
      </c>
      <c r="E273" s="64">
        <v>3</v>
      </c>
      <c r="F273" s="64">
        <v>1</v>
      </c>
      <c r="G273" s="26">
        <f t="shared" si="5"/>
        <v>96</v>
      </c>
    </row>
    <row r="274" spans="1:7">
      <c r="A274" s="28">
        <v>2018</v>
      </c>
      <c r="B274" s="37" t="s">
        <v>644</v>
      </c>
      <c r="C274" s="29" t="s">
        <v>1984</v>
      </c>
      <c r="D274" s="64">
        <v>4</v>
      </c>
      <c r="E274" s="64">
        <v>0</v>
      </c>
      <c r="F274" s="64"/>
      <c r="G274" s="26">
        <f t="shared" si="5"/>
        <v>4</v>
      </c>
    </row>
  </sheetData>
  <sheetProtection autoFilter="0" pivotTables="0"/>
  <autoFilter ref="A1:G269"/>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009ED6"/>
  </sheetPr>
  <dimension ref="A1:G1774"/>
  <sheetViews>
    <sheetView zoomScale="85" zoomScaleNormal="85" workbookViewId="0">
      <pane ySplit="1" topLeftCell="A159" activePane="bottomLeft" state="frozen"/>
      <selection pane="bottomLeft"/>
    </sheetView>
  </sheetViews>
  <sheetFormatPr baseColWidth="10" defaultRowHeight="16.5"/>
  <cols>
    <col min="1" max="1" width="8.75" customWidth="1"/>
    <col min="2" max="2" width="11" bestFit="1" customWidth="1"/>
    <col min="3" max="3" width="47.125" bestFit="1" customWidth="1"/>
    <col min="4" max="4" width="14.875" bestFit="1" customWidth="1"/>
    <col min="5" max="5" width="22.5" bestFit="1" customWidth="1"/>
    <col min="6" max="6" width="9.25" bestFit="1" customWidth="1"/>
    <col min="7" max="7" width="8.25" style="67" bestFit="1" customWidth="1"/>
  </cols>
  <sheetData>
    <row r="1" spans="1:7">
      <c r="A1" s="225" t="s">
        <v>3429</v>
      </c>
      <c r="B1" s="225" t="s">
        <v>228</v>
      </c>
      <c r="C1" s="226" t="s">
        <v>5094</v>
      </c>
      <c r="D1" s="227" t="s">
        <v>5050</v>
      </c>
      <c r="E1" s="226" t="s">
        <v>5057</v>
      </c>
      <c r="F1" s="225" t="s">
        <v>3886</v>
      </c>
      <c r="G1" s="225" t="s">
        <v>5058</v>
      </c>
    </row>
    <row r="2" spans="1:7">
      <c r="A2" s="232">
        <v>2007</v>
      </c>
      <c r="B2" s="229" t="s">
        <v>2490</v>
      </c>
      <c r="C2" s="230" t="s">
        <v>5076</v>
      </c>
      <c r="D2" s="230" t="s">
        <v>5051</v>
      </c>
      <c r="E2" s="230" t="s">
        <v>239</v>
      </c>
      <c r="F2" s="231">
        <v>1</v>
      </c>
      <c r="G2" s="235">
        <v>1</v>
      </c>
    </row>
    <row r="3" spans="1:7">
      <c r="A3" s="232">
        <v>2007</v>
      </c>
      <c r="B3" s="229" t="s">
        <v>2490</v>
      </c>
      <c r="C3" s="230" t="s">
        <v>5072</v>
      </c>
      <c r="D3" s="230" t="s">
        <v>5051</v>
      </c>
      <c r="E3" s="230" t="s">
        <v>235</v>
      </c>
      <c r="F3" s="231">
        <v>2</v>
      </c>
      <c r="G3" s="235">
        <v>2</v>
      </c>
    </row>
    <row r="4" spans="1:7">
      <c r="A4" s="232">
        <v>2007</v>
      </c>
      <c r="B4" s="229" t="s">
        <v>2490</v>
      </c>
      <c r="C4" s="230" t="s">
        <v>5072</v>
      </c>
      <c r="D4" s="230" t="s">
        <v>5051</v>
      </c>
      <c r="E4" s="230" t="s">
        <v>236</v>
      </c>
      <c r="F4" s="231">
        <v>5</v>
      </c>
      <c r="G4" s="235">
        <v>5</v>
      </c>
    </row>
    <row r="5" spans="1:7">
      <c r="A5" s="232">
        <v>2007</v>
      </c>
      <c r="B5" s="229" t="s">
        <v>2490</v>
      </c>
      <c r="C5" s="230" t="s">
        <v>5072</v>
      </c>
      <c r="D5" s="230" t="s">
        <v>5051</v>
      </c>
      <c r="E5" s="230" t="s">
        <v>234</v>
      </c>
      <c r="F5" s="231">
        <v>4</v>
      </c>
      <c r="G5" s="235">
        <v>4</v>
      </c>
    </row>
    <row r="6" spans="1:7">
      <c r="A6" s="232">
        <v>2007</v>
      </c>
      <c r="B6" s="229" t="s">
        <v>2490</v>
      </c>
      <c r="C6" s="230" t="s">
        <v>5</v>
      </c>
      <c r="D6" s="230" t="s">
        <v>5051</v>
      </c>
      <c r="E6" s="230" t="s">
        <v>239</v>
      </c>
      <c r="F6" s="231">
        <v>6</v>
      </c>
      <c r="G6" s="235">
        <v>6</v>
      </c>
    </row>
    <row r="7" spans="1:7">
      <c r="A7" s="232">
        <v>2007</v>
      </c>
      <c r="B7" s="229" t="s">
        <v>2490</v>
      </c>
      <c r="C7" s="230" t="s">
        <v>5</v>
      </c>
      <c r="D7" s="230" t="s">
        <v>5051</v>
      </c>
      <c r="E7" s="230" t="s">
        <v>235</v>
      </c>
      <c r="F7" s="231">
        <v>16</v>
      </c>
      <c r="G7" s="235">
        <v>12.5</v>
      </c>
    </row>
    <row r="8" spans="1:7">
      <c r="A8" s="232">
        <v>2007</v>
      </c>
      <c r="B8" s="229" t="s">
        <v>2490</v>
      </c>
      <c r="C8" s="230" t="s">
        <v>5</v>
      </c>
      <c r="D8" s="230" t="s">
        <v>5051</v>
      </c>
      <c r="E8" s="230" t="s">
        <v>236</v>
      </c>
      <c r="F8" s="231">
        <v>28</v>
      </c>
      <c r="G8" s="235">
        <v>22</v>
      </c>
    </row>
    <row r="9" spans="1:7">
      <c r="A9" s="232">
        <v>2007</v>
      </c>
      <c r="B9" s="229" t="s">
        <v>2490</v>
      </c>
      <c r="C9" s="230" t="s">
        <v>5</v>
      </c>
      <c r="D9" s="230" t="s">
        <v>5051</v>
      </c>
      <c r="E9" s="230" t="s">
        <v>234</v>
      </c>
      <c r="F9" s="231">
        <v>20</v>
      </c>
      <c r="G9" s="235">
        <v>17</v>
      </c>
    </row>
    <row r="10" spans="1:7">
      <c r="A10" s="232">
        <v>2007</v>
      </c>
      <c r="B10" s="229" t="s">
        <v>2490</v>
      </c>
      <c r="C10" s="230" t="s">
        <v>12</v>
      </c>
      <c r="D10" s="230" t="s">
        <v>5051</v>
      </c>
      <c r="E10" s="230" t="s">
        <v>239</v>
      </c>
      <c r="F10" s="231">
        <v>3</v>
      </c>
      <c r="G10" s="235">
        <v>2.5</v>
      </c>
    </row>
    <row r="11" spans="1:7">
      <c r="A11" s="232">
        <v>2007</v>
      </c>
      <c r="B11" s="229" t="s">
        <v>2490</v>
      </c>
      <c r="C11" s="230" t="s">
        <v>12</v>
      </c>
      <c r="D11" s="230" t="s">
        <v>5051</v>
      </c>
      <c r="E11" s="230" t="s">
        <v>235</v>
      </c>
      <c r="F11" s="231">
        <v>4</v>
      </c>
      <c r="G11" s="235">
        <v>3.5</v>
      </c>
    </row>
    <row r="12" spans="1:7">
      <c r="A12" s="232">
        <v>2007</v>
      </c>
      <c r="B12" s="229" t="s">
        <v>2490</v>
      </c>
      <c r="C12" s="230" t="s">
        <v>12</v>
      </c>
      <c r="D12" s="230" t="s">
        <v>5051</v>
      </c>
      <c r="E12" s="230" t="s">
        <v>236</v>
      </c>
      <c r="F12" s="231">
        <v>14</v>
      </c>
      <c r="G12" s="235">
        <v>11</v>
      </c>
    </row>
    <row r="13" spans="1:7">
      <c r="A13" s="232">
        <v>2007</v>
      </c>
      <c r="B13" s="229" t="s">
        <v>2490</v>
      </c>
      <c r="C13" s="230" t="s">
        <v>12</v>
      </c>
      <c r="D13" s="230" t="s">
        <v>5051</v>
      </c>
      <c r="E13" s="230" t="s">
        <v>234</v>
      </c>
      <c r="F13" s="231">
        <v>33</v>
      </c>
      <c r="G13" s="235">
        <v>26.5</v>
      </c>
    </row>
    <row r="14" spans="1:7">
      <c r="A14" s="232">
        <v>2007</v>
      </c>
      <c r="B14" s="229" t="s">
        <v>2490</v>
      </c>
      <c r="C14" s="230" t="s">
        <v>18</v>
      </c>
      <c r="D14" s="230" t="s">
        <v>5051</v>
      </c>
      <c r="E14" s="230" t="s">
        <v>239</v>
      </c>
      <c r="F14" s="231">
        <v>36</v>
      </c>
      <c r="G14" s="235">
        <v>34</v>
      </c>
    </row>
    <row r="15" spans="1:7">
      <c r="A15" s="232">
        <v>2007</v>
      </c>
      <c r="B15" s="229" t="s">
        <v>2490</v>
      </c>
      <c r="C15" s="230" t="s">
        <v>18</v>
      </c>
      <c r="D15" s="230" t="s">
        <v>5051</v>
      </c>
      <c r="E15" s="230" t="s">
        <v>235</v>
      </c>
      <c r="F15" s="231">
        <v>10</v>
      </c>
      <c r="G15" s="235">
        <v>10</v>
      </c>
    </row>
    <row r="16" spans="1:7">
      <c r="A16" s="232">
        <v>2007</v>
      </c>
      <c r="B16" s="229" t="s">
        <v>2490</v>
      </c>
      <c r="C16" s="230" t="s">
        <v>18</v>
      </c>
      <c r="D16" s="230" t="s">
        <v>5051</v>
      </c>
      <c r="E16" s="230" t="s">
        <v>236</v>
      </c>
      <c r="F16" s="231">
        <v>93</v>
      </c>
      <c r="G16" s="235">
        <v>87</v>
      </c>
    </row>
    <row r="17" spans="1:7">
      <c r="A17" s="232">
        <v>2007</v>
      </c>
      <c r="B17" s="229" t="s">
        <v>2490</v>
      </c>
      <c r="C17" s="230" t="s">
        <v>18</v>
      </c>
      <c r="D17" s="230" t="s">
        <v>5051</v>
      </c>
      <c r="E17" s="230" t="s">
        <v>234</v>
      </c>
      <c r="F17" s="231">
        <v>36</v>
      </c>
      <c r="G17" s="235">
        <v>32.5</v>
      </c>
    </row>
    <row r="18" spans="1:7">
      <c r="A18" s="232">
        <v>2007</v>
      </c>
      <c r="B18" s="229" t="s">
        <v>2490</v>
      </c>
      <c r="C18" s="230" t="s">
        <v>31</v>
      </c>
      <c r="D18" s="230" t="s">
        <v>5051</v>
      </c>
      <c r="E18" s="230" t="s">
        <v>239</v>
      </c>
      <c r="F18" s="231">
        <v>16</v>
      </c>
      <c r="G18" s="235">
        <v>15.3</v>
      </c>
    </row>
    <row r="19" spans="1:7">
      <c r="A19" s="232">
        <v>2007</v>
      </c>
      <c r="B19" s="229" t="s">
        <v>2490</v>
      </c>
      <c r="C19" s="230" t="s">
        <v>31</v>
      </c>
      <c r="D19" s="230" t="s">
        <v>5051</v>
      </c>
      <c r="E19" s="230" t="s">
        <v>235</v>
      </c>
      <c r="F19" s="231">
        <v>7</v>
      </c>
      <c r="G19" s="235">
        <v>7</v>
      </c>
    </row>
    <row r="20" spans="1:7">
      <c r="A20" s="232">
        <v>2007</v>
      </c>
      <c r="B20" s="229" t="s">
        <v>2490</v>
      </c>
      <c r="C20" s="230" t="s">
        <v>31</v>
      </c>
      <c r="D20" s="230" t="s">
        <v>5051</v>
      </c>
      <c r="E20" s="230" t="s">
        <v>236</v>
      </c>
      <c r="F20" s="231">
        <v>27</v>
      </c>
      <c r="G20" s="235">
        <v>26.5</v>
      </c>
    </row>
    <row r="21" spans="1:7">
      <c r="A21" s="232">
        <v>2007</v>
      </c>
      <c r="B21" s="229" t="s">
        <v>2490</v>
      </c>
      <c r="C21" s="230" t="s">
        <v>31</v>
      </c>
      <c r="D21" s="230" t="s">
        <v>5051</v>
      </c>
      <c r="E21" s="230" t="s">
        <v>234</v>
      </c>
      <c r="F21" s="231">
        <v>19</v>
      </c>
      <c r="G21" s="235">
        <v>19</v>
      </c>
    </row>
    <row r="22" spans="1:7">
      <c r="A22" s="232">
        <v>2007</v>
      </c>
      <c r="B22" s="229" t="s">
        <v>2490</v>
      </c>
      <c r="C22" s="230" t="s">
        <v>52</v>
      </c>
      <c r="D22" s="230" t="s">
        <v>5051</v>
      </c>
      <c r="E22" s="230" t="s">
        <v>239</v>
      </c>
      <c r="F22" s="231">
        <v>6</v>
      </c>
      <c r="G22" s="235">
        <v>6</v>
      </c>
    </row>
    <row r="23" spans="1:7">
      <c r="A23" s="232">
        <v>2007</v>
      </c>
      <c r="B23" s="229" t="s">
        <v>2490</v>
      </c>
      <c r="C23" s="230" t="s">
        <v>52</v>
      </c>
      <c r="D23" s="230" t="s">
        <v>5051</v>
      </c>
      <c r="E23" s="230" t="s">
        <v>235</v>
      </c>
      <c r="F23" s="231">
        <v>20</v>
      </c>
      <c r="G23" s="235">
        <v>11.9</v>
      </c>
    </row>
    <row r="24" spans="1:7">
      <c r="A24" s="232">
        <v>2007</v>
      </c>
      <c r="B24" s="229" t="s">
        <v>2490</v>
      </c>
      <c r="C24" s="230" t="s">
        <v>52</v>
      </c>
      <c r="D24" s="230" t="s">
        <v>5051</v>
      </c>
      <c r="E24" s="230" t="s">
        <v>236</v>
      </c>
      <c r="F24" s="231">
        <v>14</v>
      </c>
      <c r="G24" s="235">
        <v>10.9</v>
      </c>
    </row>
    <row r="25" spans="1:7">
      <c r="A25" s="232">
        <v>2007</v>
      </c>
      <c r="B25" s="229" t="s">
        <v>2490</v>
      </c>
      <c r="C25" s="230" t="s">
        <v>52</v>
      </c>
      <c r="D25" s="230" t="s">
        <v>5051</v>
      </c>
      <c r="E25" s="230" t="s">
        <v>234</v>
      </c>
      <c r="F25" s="231">
        <v>16</v>
      </c>
      <c r="G25" s="235">
        <v>9.8000000000000007</v>
      </c>
    </row>
    <row r="26" spans="1:7">
      <c r="A26" s="232">
        <v>2007</v>
      </c>
      <c r="B26" s="229" t="s">
        <v>2490</v>
      </c>
      <c r="C26" s="230" t="s">
        <v>72</v>
      </c>
      <c r="D26" s="230" t="s">
        <v>5051</v>
      </c>
      <c r="E26" s="230" t="s">
        <v>239</v>
      </c>
      <c r="F26" s="231">
        <v>7</v>
      </c>
      <c r="G26" s="235">
        <v>6.5</v>
      </c>
    </row>
    <row r="27" spans="1:7">
      <c r="A27" s="232">
        <v>2007</v>
      </c>
      <c r="B27" s="229" t="s">
        <v>2490</v>
      </c>
      <c r="C27" s="230" t="s">
        <v>72</v>
      </c>
      <c r="D27" s="230" t="s">
        <v>5051</v>
      </c>
      <c r="E27" s="230" t="s">
        <v>235</v>
      </c>
      <c r="F27" s="231">
        <v>2</v>
      </c>
      <c r="G27" s="235">
        <v>1.8</v>
      </c>
    </row>
    <row r="28" spans="1:7">
      <c r="A28" s="232">
        <v>2007</v>
      </c>
      <c r="B28" s="229" t="s">
        <v>2490</v>
      </c>
      <c r="C28" s="230" t="s">
        <v>72</v>
      </c>
      <c r="D28" s="230" t="s">
        <v>5051</v>
      </c>
      <c r="E28" s="230" t="s">
        <v>236</v>
      </c>
      <c r="F28" s="231">
        <v>15</v>
      </c>
      <c r="G28" s="235">
        <v>15</v>
      </c>
    </row>
    <row r="29" spans="1:7">
      <c r="A29" s="232">
        <v>2007</v>
      </c>
      <c r="B29" s="229" t="s">
        <v>2490</v>
      </c>
      <c r="C29" s="230" t="s">
        <v>72</v>
      </c>
      <c r="D29" s="230" t="s">
        <v>5051</v>
      </c>
      <c r="E29" s="230" t="s">
        <v>234</v>
      </c>
      <c r="F29" s="231">
        <v>4</v>
      </c>
      <c r="G29" s="235">
        <v>4</v>
      </c>
    </row>
    <row r="30" spans="1:7">
      <c r="A30" s="232">
        <v>2007</v>
      </c>
      <c r="B30" s="229" t="s">
        <v>2490</v>
      </c>
      <c r="C30" s="230" t="s">
        <v>83</v>
      </c>
      <c r="D30" s="230" t="s">
        <v>5051</v>
      </c>
      <c r="E30" s="230" t="s">
        <v>239</v>
      </c>
      <c r="F30" s="231">
        <v>16</v>
      </c>
      <c r="G30" s="235">
        <v>15</v>
      </c>
    </row>
    <row r="31" spans="1:7">
      <c r="A31" s="232">
        <v>2007</v>
      </c>
      <c r="B31" s="229" t="s">
        <v>2490</v>
      </c>
      <c r="C31" s="230" t="s">
        <v>83</v>
      </c>
      <c r="D31" s="230" t="s">
        <v>5051</v>
      </c>
      <c r="E31" s="230" t="s">
        <v>235</v>
      </c>
      <c r="F31" s="231">
        <v>2</v>
      </c>
      <c r="G31" s="235">
        <v>1.5</v>
      </c>
    </row>
    <row r="32" spans="1:7">
      <c r="A32" s="232">
        <v>2007</v>
      </c>
      <c r="B32" s="229" t="s">
        <v>2490</v>
      </c>
      <c r="C32" s="230" t="s">
        <v>83</v>
      </c>
      <c r="D32" s="230" t="s">
        <v>5051</v>
      </c>
      <c r="E32" s="230" t="s">
        <v>236</v>
      </c>
      <c r="F32" s="231">
        <v>20</v>
      </c>
      <c r="G32" s="235">
        <v>20</v>
      </c>
    </row>
    <row r="33" spans="1:7">
      <c r="A33" s="232">
        <v>2007</v>
      </c>
      <c r="B33" s="229" t="s">
        <v>2490</v>
      </c>
      <c r="C33" s="230" t="s">
        <v>83</v>
      </c>
      <c r="D33" s="230" t="s">
        <v>5051</v>
      </c>
      <c r="E33" s="230" t="s">
        <v>234</v>
      </c>
      <c r="F33" s="231">
        <v>4</v>
      </c>
      <c r="G33" s="235">
        <v>3.5</v>
      </c>
    </row>
    <row r="34" spans="1:7">
      <c r="A34" s="232">
        <v>2007</v>
      </c>
      <c r="B34" s="229" t="s">
        <v>2490</v>
      </c>
      <c r="C34" s="230" t="s">
        <v>93</v>
      </c>
      <c r="D34" s="230" t="s">
        <v>5051</v>
      </c>
      <c r="E34" s="230" t="s">
        <v>239</v>
      </c>
      <c r="F34" s="231">
        <v>5</v>
      </c>
      <c r="G34" s="235">
        <v>5</v>
      </c>
    </row>
    <row r="35" spans="1:7">
      <c r="A35" s="232">
        <v>2007</v>
      </c>
      <c r="B35" s="229" t="s">
        <v>2490</v>
      </c>
      <c r="C35" s="230" t="s">
        <v>93</v>
      </c>
      <c r="D35" s="230" t="s">
        <v>5051</v>
      </c>
      <c r="E35" s="230" t="s">
        <v>235</v>
      </c>
      <c r="F35" s="231">
        <v>5</v>
      </c>
      <c r="G35" s="235">
        <v>4.3</v>
      </c>
    </row>
    <row r="36" spans="1:7">
      <c r="A36" s="232">
        <v>2007</v>
      </c>
      <c r="B36" s="229" t="s">
        <v>2490</v>
      </c>
      <c r="C36" s="230" t="s">
        <v>93</v>
      </c>
      <c r="D36" s="230" t="s">
        <v>5051</v>
      </c>
      <c r="E36" s="230" t="s">
        <v>236</v>
      </c>
      <c r="F36" s="231">
        <v>35</v>
      </c>
      <c r="G36" s="235">
        <v>31.5</v>
      </c>
    </row>
    <row r="37" spans="1:7">
      <c r="A37" s="232">
        <v>2007</v>
      </c>
      <c r="B37" s="229" t="s">
        <v>2490</v>
      </c>
      <c r="C37" s="230" t="s">
        <v>93</v>
      </c>
      <c r="D37" s="230" t="s">
        <v>5051</v>
      </c>
      <c r="E37" s="230" t="s">
        <v>234</v>
      </c>
      <c r="F37" s="231">
        <v>24</v>
      </c>
      <c r="G37" s="235">
        <v>19.5</v>
      </c>
    </row>
    <row r="38" spans="1:7">
      <c r="A38" s="232">
        <v>2007</v>
      </c>
      <c r="B38" s="229" t="s">
        <v>2490</v>
      </c>
      <c r="C38" s="230" t="s">
        <v>102</v>
      </c>
      <c r="D38" s="230" t="s">
        <v>5051</v>
      </c>
      <c r="E38" s="230" t="s">
        <v>239</v>
      </c>
      <c r="F38" s="231">
        <v>2</v>
      </c>
      <c r="G38" s="235">
        <v>1.5</v>
      </c>
    </row>
    <row r="39" spans="1:7">
      <c r="A39" s="232">
        <v>2007</v>
      </c>
      <c r="B39" s="229" t="s">
        <v>2490</v>
      </c>
      <c r="C39" s="230" t="s">
        <v>102</v>
      </c>
      <c r="D39" s="230" t="s">
        <v>5051</v>
      </c>
      <c r="E39" s="230" t="s">
        <v>236</v>
      </c>
      <c r="F39" s="231">
        <v>1</v>
      </c>
      <c r="G39" s="235">
        <v>0.5</v>
      </c>
    </row>
    <row r="40" spans="1:7">
      <c r="A40" s="232">
        <v>2007</v>
      </c>
      <c r="B40" s="229" t="s">
        <v>2490</v>
      </c>
      <c r="C40" s="230" t="s">
        <v>105</v>
      </c>
      <c r="D40" s="230" t="s">
        <v>5051</v>
      </c>
      <c r="E40" s="230" t="s">
        <v>239</v>
      </c>
      <c r="F40" s="231">
        <v>6</v>
      </c>
      <c r="G40" s="235">
        <v>6</v>
      </c>
    </row>
    <row r="41" spans="1:7">
      <c r="A41" s="232">
        <v>2007</v>
      </c>
      <c r="B41" s="229" t="s">
        <v>2490</v>
      </c>
      <c r="C41" s="230" t="s">
        <v>105</v>
      </c>
      <c r="D41" s="230" t="s">
        <v>5051</v>
      </c>
      <c r="E41" s="230" t="s">
        <v>235</v>
      </c>
      <c r="F41" s="231">
        <v>7</v>
      </c>
      <c r="G41" s="235">
        <v>4</v>
      </c>
    </row>
    <row r="42" spans="1:7">
      <c r="A42" s="232">
        <v>2007</v>
      </c>
      <c r="B42" s="229" t="s">
        <v>2490</v>
      </c>
      <c r="C42" s="230" t="s">
        <v>105</v>
      </c>
      <c r="D42" s="230" t="s">
        <v>5051</v>
      </c>
      <c r="E42" s="230" t="s">
        <v>236</v>
      </c>
      <c r="F42" s="231">
        <v>22</v>
      </c>
      <c r="G42" s="235">
        <v>19.5</v>
      </c>
    </row>
    <row r="43" spans="1:7">
      <c r="A43" s="232">
        <v>2007</v>
      </c>
      <c r="B43" s="229" t="s">
        <v>2490</v>
      </c>
      <c r="C43" s="230" t="s">
        <v>105</v>
      </c>
      <c r="D43" s="230" t="s">
        <v>5051</v>
      </c>
      <c r="E43" s="230" t="s">
        <v>234</v>
      </c>
      <c r="F43" s="231">
        <v>13</v>
      </c>
      <c r="G43" s="235">
        <v>10.5</v>
      </c>
    </row>
    <row r="44" spans="1:7">
      <c r="A44" s="232">
        <v>2007</v>
      </c>
      <c r="B44" s="229" t="s">
        <v>2490</v>
      </c>
      <c r="C44" s="230" t="s">
        <v>108</v>
      </c>
      <c r="D44" s="230" t="s">
        <v>5051</v>
      </c>
      <c r="E44" s="230" t="s">
        <v>239</v>
      </c>
      <c r="F44" s="231">
        <v>2</v>
      </c>
      <c r="G44" s="235">
        <v>2</v>
      </c>
    </row>
    <row r="45" spans="1:7">
      <c r="A45" s="232">
        <v>2007</v>
      </c>
      <c r="B45" s="229" t="s">
        <v>2490</v>
      </c>
      <c r="C45" s="230" t="s">
        <v>108</v>
      </c>
      <c r="D45" s="230" t="s">
        <v>5051</v>
      </c>
      <c r="E45" s="230" t="s">
        <v>235</v>
      </c>
      <c r="F45" s="231">
        <v>7</v>
      </c>
      <c r="G45" s="235">
        <v>5</v>
      </c>
    </row>
    <row r="46" spans="1:7">
      <c r="A46" s="232">
        <v>2007</v>
      </c>
      <c r="B46" s="229" t="s">
        <v>2490</v>
      </c>
      <c r="C46" s="230" t="s">
        <v>108</v>
      </c>
      <c r="D46" s="230" t="s">
        <v>5051</v>
      </c>
      <c r="E46" s="230" t="s">
        <v>236</v>
      </c>
      <c r="F46" s="231">
        <v>15</v>
      </c>
      <c r="G46" s="235">
        <v>13</v>
      </c>
    </row>
    <row r="47" spans="1:7">
      <c r="A47" s="232">
        <v>2007</v>
      </c>
      <c r="B47" s="229" t="s">
        <v>2490</v>
      </c>
      <c r="C47" s="230" t="s">
        <v>108</v>
      </c>
      <c r="D47" s="230" t="s">
        <v>5051</v>
      </c>
      <c r="E47" s="230" t="s">
        <v>234</v>
      </c>
      <c r="F47" s="231">
        <v>7</v>
      </c>
      <c r="G47" s="235">
        <v>6</v>
      </c>
    </row>
    <row r="48" spans="1:7">
      <c r="A48" s="232">
        <v>2007</v>
      </c>
      <c r="B48" s="229" t="s">
        <v>2490</v>
      </c>
      <c r="C48" s="230" t="s">
        <v>114</v>
      </c>
      <c r="D48" s="230" t="s">
        <v>5051</v>
      </c>
      <c r="E48" s="230" t="s">
        <v>239</v>
      </c>
      <c r="F48" s="231">
        <v>9</v>
      </c>
      <c r="G48" s="235">
        <v>9</v>
      </c>
    </row>
    <row r="49" spans="1:7">
      <c r="A49" s="232">
        <v>2007</v>
      </c>
      <c r="B49" s="229" t="s">
        <v>2490</v>
      </c>
      <c r="C49" s="230" t="s">
        <v>114</v>
      </c>
      <c r="D49" s="230" t="s">
        <v>5051</v>
      </c>
      <c r="E49" s="230" t="s">
        <v>235</v>
      </c>
      <c r="F49" s="231">
        <v>1</v>
      </c>
      <c r="G49" s="235">
        <v>1</v>
      </c>
    </row>
    <row r="50" spans="1:7">
      <c r="A50" s="232">
        <v>2007</v>
      </c>
      <c r="B50" s="229" t="s">
        <v>2490</v>
      </c>
      <c r="C50" s="230" t="s">
        <v>114</v>
      </c>
      <c r="D50" s="230" t="s">
        <v>5051</v>
      </c>
      <c r="E50" s="230" t="s">
        <v>236</v>
      </c>
      <c r="F50" s="231">
        <v>17</v>
      </c>
      <c r="G50" s="235">
        <v>16.5</v>
      </c>
    </row>
    <row r="51" spans="1:7">
      <c r="A51" s="232">
        <v>2007</v>
      </c>
      <c r="B51" s="229" t="s">
        <v>2490</v>
      </c>
      <c r="C51" s="230" t="s">
        <v>114</v>
      </c>
      <c r="D51" s="230" t="s">
        <v>5051</v>
      </c>
      <c r="E51" s="230" t="s">
        <v>234</v>
      </c>
      <c r="F51" s="231">
        <v>5</v>
      </c>
      <c r="G51" s="235">
        <v>5</v>
      </c>
    </row>
    <row r="52" spans="1:7">
      <c r="A52" s="232">
        <v>2007</v>
      </c>
      <c r="B52" s="229" t="s">
        <v>2490</v>
      </c>
      <c r="C52" s="230" t="s">
        <v>121</v>
      </c>
      <c r="D52" s="230" t="s">
        <v>5051</v>
      </c>
      <c r="E52" s="230" t="s">
        <v>239</v>
      </c>
      <c r="F52" s="231">
        <v>5</v>
      </c>
      <c r="G52" s="235">
        <v>5</v>
      </c>
    </row>
    <row r="53" spans="1:7">
      <c r="A53" s="232">
        <v>2007</v>
      </c>
      <c r="B53" s="229" t="s">
        <v>2490</v>
      </c>
      <c r="C53" s="230" t="s">
        <v>121</v>
      </c>
      <c r="D53" s="230" t="s">
        <v>5051</v>
      </c>
      <c r="E53" s="230" t="s">
        <v>235</v>
      </c>
      <c r="F53" s="231">
        <v>1</v>
      </c>
      <c r="G53" s="235">
        <v>0.5</v>
      </c>
    </row>
    <row r="54" spans="1:7">
      <c r="A54" s="232">
        <v>2007</v>
      </c>
      <c r="B54" s="229" t="s">
        <v>2490</v>
      </c>
      <c r="C54" s="230" t="s">
        <v>121</v>
      </c>
      <c r="D54" s="230" t="s">
        <v>5051</v>
      </c>
      <c r="E54" s="230" t="s">
        <v>236</v>
      </c>
      <c r="F54" s="231">
        <v>3</v>
      </c>
      <c r="G54" s="235">
        <v>2</v>
      </c>
    </row>
    <row r="55" spans="1:7">
      <c r="A55" s="232">
        <v>2007</v>
      </c>
      <c r="B55" s="229" t="s">
        <v>2490</v>
      </c>
      <c r="C55" s="230" t="s">
        <v>121</v>
      </c>
      <c r="D55" s="230" t="s">
        <v>5051</v>
      </c>
      <c r="E55" s="230" t="s">
        <v>234</v>
      </c>
      <c r="F55" s="231">
        <v>17</v>
      </c>
      <c r="G55" s="235">
        <v>13.5</v>
      </c>
    </row>
    <row r="56" spans="1:7">
      <c r="A56" s="232">
        <v>2007</v>
      </c>
      <c r="B56" s="229" t="s">
        <v>2490</v>
      </c>
      <c r="C56" s="230" t="s">
        <v>126</v>
      </c>
      <c r="D56" s="230" t="s">
        <v>5051</v>
      </c>
      <c r="E56" s="230" t="s">
        <v>239</v>
      </c>
      <c r="F56" s="231">
        <v>10</v>
      </c>
      <c r="G56" s="235">
        <v>10</v>
      </c>
    </row>
    <row r="57" spans="1:7">
      <c r="A57" s="232">
        <v>2007</v>
      </c>
      <c r="B57" s="229" t="s">
        <v>2490</v>
      </c>
      <c r="C57" s="230" t="s">
        <v>126</v>
      </c>
      <c r="D57" s="230" t="s">
        <v>5051</v>
      </c>
      <c r="E57" s="230" t="s">
        <v>235</v>
      </c>
      <c r="F57" s="231">
        <v>3</v>
      </c>
      <c r="G57" s="235">
        <v>3</v>
      </c>
    </row>
    <row r="58" spans="1:7">
      <c r="A58" s="232">
        <v>2007</v>
      </c>
      <c r="B58" s="229" t="s">
        <v>2490</v>
      </c>
      <c r="C58" s="230" t="s">
        <v>126</v>
      </c>
      <c r="D58" s="230" t="s">
        <v>5051</v>
      </c>
      <c r="E58" s="230" t="s">
        <v>236</v>
      </c>
      <c r="F58" s="231">
        <v>50</v>
      </c>
      <c r="G58" s="235">
        <v>50</v>
      </c>
    </row>
    <row r="59" spans="1:7">
      <c r="A59" s="232">
        <v>2007</v>
      </c>
      <c r="B59" s="229" t="s">
        <v>2490</v>
      </c>
      <c r="C59" s="230" t="s">
        <v>126</v>
      </c>
      <c r="D59" s="230" t="s">
        <v>5051</v>
      </c>
      <c r="E59" s="230" t="s">
        <v>234</v>
      </c>
      <c r="F59" s="231">
        <v>23</v>
      </c>
      <c r="G59" s="235">
        <v>23</v>
      </c>
    </row>
    <row r="60" spans="1:7">
      <c r="A60" s="232">
        <v>2007</v>
      </c>
      <c r="B60" s="229" t="s">
        <v>2490</v>
      </c>
      <c r="C60" s="230" t="s">
        <v>145</v>
      </c>
      <c r="D60" s="230" t="s">
        <v>5051</v>
      </c>
      <c r="E60" s="230" t="s">
        <v>239</v>
      </c>
      <c r="F60" s="231">
        <v>16</v>
      </c>
      <c r="G60" s="235">
        <v>13.3</v>
      </c>
    </row>
    <row r="61" spans="1:7">
      <c r="A61" s="232">
        <v>2007</v>
      </c>
      <c r="B61" s="229" t="s">
        <v>2490</v>
      </c>
      <c r="C61" s="230" t="s">
        <v>145</v>
      </c>
      <c r="D61" s="230" t="s">
        <v>5051</v>
      </c>
      <c r="E61" s="230" t="s">
        <v>235</v>
      </c>
      <c r="F61" s="231">
        <v>13</v>
      </c>
      <c r="G61" s="235">
        <v>9.6</v>
      </c>
    </row>
    <row r="62" spans="1:7">
      <c r="A62" s="232">
        <v>2007</v>
      </c>
      <c r="B62" s="229" t="s">
        <v>2490</v>
      </c>
      <c r="C62" s="230" t="s">
        <v>145</v>
      </c>
      <c r="D62" s="230" t="s">
        <v>5051</v>
      </c>
      <c r="E62" s="230" t="s">
        <v>236</v>
      </c>
      <c r="F62" s="231">
        <v>191</v>
      </c>
      <c r="G62" s="235">
        <v>130.9</v>
      </c>
    </row>
    <row r="63" spans="1:7">
      <c r="A63" s="232">
        <v>2007</v>
      </c>
      <c r="B63" s="229" t="s">
        <v>2490</v>
      </c>
      <c r="C63" s="230" t="s">
        <v>145</v>
      </c>
      <c r="D63" s="230" t="s">
        <v>5051</v>
      </c>
      <c r="E63" s="230" t="s">
        <v>234</v>
      </c>
      <c r="F63" s="231">
        <v>37</v>
      </c>
      <c r="G63" s="235">
        <v>29</v>
      </c>
    </row>
    <row r="64" spans="1:7">
      <c r="A64" s="232">
        <v>2007</v>
      </c>
      <c r="B64" s="229" t="s">
        <v>2490</v>
      </c>
      <c r="C64" s="230" t="s">
        <v>182</v>
      </c>
      <c r="D64" s="230" t="s">
        <v>5051</v>
      </c>
      <c r="E64" s="230" t="s">
        <v>235</v>
      </c>
      <c r="F64" s="231">
        <v>13</v>
      </c>
      <c r="G64" s="235">
        <v>8</v>
      </c>
    </row>
    <row r="65" spans="1:7">
      <c r="A65" s="232">
        <v>2007</v>
      </c>
      <c r="B65" s="229" t="s">
        <v>2490</v>
      </c>
      <c r="C65" s="230" t="s">
        <v>182</v>
      </c>
      <c r="D65" s="230" t="s">
        <v>5051</v>
      </c>
      <c r="E65" s="230" t="s">
        <v>236</v>
      </c>
      <c r="F65" s="231">
        <v>132</v>
      </c>
      <c r="G65" s="235">
        <v>71.900000000000006</v>
      </c>
    </row>
    <row r="66" spans="1:7">
      <c r="A66" s="232">
        <v>2007</v>
      </c>
      <c r="B66" s="229" t="s">
        <v>2490</v>
      </c>
      <c r="C66" s="230" t="s">
        <v>182</v>
      </c>
      <c r="D66" s="230" t="s">
        <v>5051</v>
      </c>
      <c r="E66" s="230" t="s">
        <v>234</v>
      </c>
      <c r="F66" s="231">
        <v>54</v>
      </c>
      <c r="G66" s="235">
        <v>25.9</v>
      </c>
    </row>
    <row r="67" spans="1:7">
      <c r="A67" s="232">
        <v>2007</v>
      </c>
      <c r="B67" s="229" t="s">
        <v>2490</v>
      </c>
      <c r="C67" s="230" t="s">
        <v>191</v>
      </c>
      <c r="D67" s="230" t="s">
        <v>5051</v>
      </c>
      <c r="E67" s="230" t="s">
        <v>239</v>
      </c>
      <c r="F67" s="231">
        <v>4</v>
      </c>
      <c r="G67" s="235">
        <v>4</v>
      </c>
    </row>
    <row r="68" spans="1:7">
      <c r="A68" s="232">
        <v>2007</v>
      </c>
      <c r="B68" s="229" t="s">
        <v>2490</v>
      </c>
      <c r="C68" s="230" t="s">
        <v>191</v>
      </c>
      <c r="D68" s="230" t="s">
        <v>5051</v>
      </c>
      <c r="E68" s="230" t="s">
        <v>235</v>
      </c>
      <c r="F68" s="231">
        <v>4</v>
      </c>
      <c r="G68" s="235">
        <v>3</v>
      </c>
    </row>
    <row r="69" spans="1:7">
      <c r="A69" s="232">
        <v>2007</v>
      </c>
      <c r="B69" s="229" t="s">
        <v>2490</v>
      </c>
      <c r="C69" s="230" t="s">
        <v>191</v>
      </c>
      <c r="D69" s="230" t="s">
        <v>5051</v>
      </c>
      <c r="E69" s="230" t="s">
        <v>236</v>
      </c>
      <c r="F69" s="231">
        <v>30</v>
      </c>
      <c r="G69" s="235">
        <v>20.3</v>
      </c>
    </row>
    <row r="70" spans="1:7">
      <c r="A70" s="232">
        <v>2007</v>
      </c>
      <c r="B70" s="229" t="s">
        <v>2490</v>
      </c>
      <c r="C70" s="230" t="s">
        <v>191</v>
      </c>
      <c r="D70" s="230" t="s">
        <v>5051</v>
      </c>
      <c r="E70" s="230" t="s">
        <v>234</v>
      </c>
      <c r="F70" s="231">
        <v>13</v>
      </c>
      <c r="G70" s="235">
        <v>9</v>
      </c>
    </row>
    <row r="71" spans="1:7">
      <c r="A71" s="232">
        <v>2007</v>
      </c>
      <c r="B71" s="229" t="s">
        <v>2490</v>
      </c>
      <c r="C71" s="230" t="s">
        <v>195</v>
      </c>
      <c r="D71" s="230" t="s">
        <v>5051</v>
      </c>
      <c r="E71" s="230" t="s">
        <v>239</v>
      </c>
      <c r="F71" s="231">
        <v>12</v>
      </c>
      <c r="G71" s="235">
        <v>10</v>
      </c>
    </row>
    <row r="72" spans="1:7">
      <c r="A72" s="232">
        <v>2007</v>
      </c>
      <c r="B72" s="229" t="s">
        <v>2490</v>
      </c>
      <c r="C72" s="230" t="s">
        <v>195</v>
      </c>
      <c r="D72" s="230" t="s">
        <v>5051</v>
      </c>
      <c r="E72" s="230" t="s">
        <v>235</v>
      </c>
      <c r="F72" s="231">
        <v>12</v>
      </c>
      <c r="G72" s="235">
        <v>12</v>
      </c>
    </row>
    <row r="73" spans="1:7">
      <c r="A73" s="232">
        <v>2007</v>
      </c>
      <c r="B73" s="229" t="s">
        <v>2490</v>
      </c>
      <c r="C73" s="230" t="s">
        <v>195</v>
      </c>
      <c r="D73" s="230" t="s">
        <v>5051</v>
      </c>
      <c r="E73" s="230" t="s">
        <v>236</v>
      </c>
      <c r="F73" s="231">
        <v>33</v>
      </c>
      <c r="G73" s="235">
        <v>31.5</v>
      </c>
    </row>
    <row r="74" spans="1:7">
      <c r="A74" s="232">
        <v>2007</v>
      </c>
      <c r="B74" s="229" t="s">
        <v>2490</v>
      </c>
      <c r="C74" s="230" t="s">
        <v>195</v>
      </c>
      <c r="D74" s="230" t="s">
        <v>5051</v>
      </c>
      <c r="E74" s="230" t="s">
        <v>234</v>
      </c>
      <c r="F74" s="231">
        <v>13</v>
      </c>
      <c r="G74" s="235">
        <v>11.5</v>
      </c>
    </row>
    <row r="75" spans="1:7">
      <c r="A75" s="232">
        <v>2007</v>
      </c>
      <c r="B75" s="229" t="s">
        <v>2490</v>
      </c>
      <c r="C75" s="230" t="s">
        <v>200</v>
      </c>
      <c r="D75" s="230" t="s">
        <v>5051</v>
      </c>
      <c r="E75" s="230" t="s">
        <v>235</v>
      </c>
      <c r="F75" s="231">
        <v>5</v>
      </c>
      <c r="G75" s="235">
        <v>5</v>
      </c>
    </row>
    <row r="76" spans="1:7">
      <c r="A76" s="232">
        <v>2007</v>
      </c>
      <c r="B76" s="229" t="s">
        <v>2490</v>
      </c>
      <c r="C76" s="230" t="s">
        <v>200</v>
      </c>
      <c r="D76" s="230" t="s">
        <v>5051</v>
      </c>
      <c r="E76" s="230" t="s">
        <v>234</v>
      </c>
      <c r="F76" s="231">
        <v>1</v>
      </c>
      <c r="G76" s="235">
        <v>0.5</v>
      </c>
    </row>
    <row r="77" spans="1:7">
      <c r="A77" s="232">
        <v>2007</v>
      </c>
      <c r="B77" s="229" t="s">
        <v>2490</v>
      </c>
      <c r="C77" s="230" t="s">
        <v>678</v>
      </c>
      <c r="D77" s="230" t="s">
        <v>5051</v>
      </c>
      <c r="E77" s="230" t="s">
        <v>239</v>
      </c>
      <c r="F77" s="231">
        <v>3</v>
      </c>
      <c r="G77" s="235">
        <v>3</v>
      </c>
    </row>
    <row r="78" spans="1:7">
      <c r="A78" s="232">
        <v>2007</v>
      </c>
      <c r="B78" s="229" t="s">
        <v>2490</v>
      </c>
      <c r="C78" s="230" t="s">
        <v>678</v>
      </c>
      <c r="D78" s="230" t="s">
        <v>5051</v>
      </c>
      <c r="E78" s="230" t="s">
        <v>235</v>
      </c>
      <c r="F78" s="231">
        <v>2</v>
      </c>
      <c r="G78" s="235">
        <v>2</v>
      </c>
    </row>
    <row r="79" spans="1:7">
      <c r="A79" s="232">
        <v>2007</v>
      </c>
      <c r="B79" s="229" t="s">
        <v>2490</v>
      </c>
      <c r="C79" s="230" t="s">
        <v>678</v>
      </c>
      <c r="D79" s="230" t="s">
        <v>5051</v>
      </c>
      <c r="E79" s="230" t="s">
        <v>236</v>
      </c>
      <c r="F79" s="231">
        <v>2</v>
      </c>
      <c r="G79" s="235">
        <v>1.5</v>
      </c>
    </row>
    <row r="80" spans="1:7">
      <c r="A80" s="232">
        <v>2007</v>
      </c>
      <c r="B80" s="229" t="s">
        <v>2490</v>
      </c>
      <c r="C80" s="230" t="s">
        <v>678</v>
      </c>
      <c r="D80" s="230" t="s">
        <v>5051</v>
      </c>
      <c r="E80" s="230" t="s">
        <v>234</v>
      </c>
      <c r="F80" s="231">
        <v>2</v>
      </c>
      <c r="G80" s="235">
        <v>1.3</v>
      </c>
    </row>
    <row r="81" spans="1:7">
      <c r="A81" s="236">
        <v>2008</v>
      </c>
      <c r="B81" s="229" t="s">
        <v>2490</v>
      </c>
      <c r="C81" s="230" t="s">
        <v>5072</v>
      </c>
      <c r="D81" s="230" t="s">
        <v>5051</v>
      </c>
      <c r="E81" s="230" t="s">
        <v>239</v>
      </c>
      <c r="F81" s="231">
        <v>1</v>
      </c>
      <c r="G81" s="235">
        <v>1</v>
      </c>
    </row>
    <row r="82" spans="1:7">
      <c r="A82" s="236">
        <v>2008</v>
      </c>
      <c r="B82" s="229" t="s">
        <v>2490</v>
      </c>
      <c r="C82" s="230" t="s">
        <v>5072</v>
      </c>
      <c r="D82" s="230" t="s">
        <v>5051</v>
      </c>
      <c r="E82" s="230" t="s">
        <v>235</v>
      </c>
      <c r="F82" s="231">
        <v>1</v>
      </c>
      <c r="G82" s="235">
        <v>1</v>
      </c>
    </row>
    <row r="83" spans="1:7">
      <c r="A83" s="236">
        <v>2008</v>
      </c>
      <c r="B83" s="229" t="s">
        <v>2490</v>
      </c>
      <c r="C83" s="230" t="s">
        <v>5072</v>
      </c>
      <c r="D83" s="230" t="s">
        <v>5051</v>
      </c>
      <c r="E83" s="230" t="s">
        <v>236</v>
      </c>
      <c r="F83" s="231">
        <v>5</v>
      </c>
      <c r="G83" s="235">
        <v>5</v>
      </c>
    </row>
    <row r="84" spans="1:7">
      <c r="A84" s="236">
        <v>2008</v>
      </c>
      <c r="B84" s="229" t="s">
        <v>2490</v>
      </c>
      <c r="C84" s="230" t="s">
        <v>5072</v>
      </c>
      <c r="D84" s="230" t="s">
        <v>5051</v>
      </c>
      <c r="E84" s="230" t="s">
        <v>234</v>
      </c>
      <c r="F84" s="231">
        <v>4</v>
      </c>
      <c r="G84" s="235">
        <v>3.5</v>
      </c>
    </row>
    <row r="85" spans="1:7">
      <c r="A85" s="236">
        <v>2008</v>
      </c>
      <c r="B85" s="229" t="s">
        <v>2490</v>
      </c>
      <c r="C85" s="230" t="s">
        <v>5</v>
      </c>
      <c r="D85" s="230" t="s">
        <v>5051</v>
      </c>
      <c r="E85" s="230" t="s">
        <v>239</v>
      </c>
      <c r="F85" s="231">
        <v>6</v>
      </c>
      <c r="G85" s="235">
        <v>6</v>
      </c>
    </row>
    <row r="86" spans="1:7">
      <c r="A86" s="236">
        <v>2008</v>
      </c>
      <c r="B86" s="229" t="s">
        <v>2490</v>
      </c>
      <c r="C86" s="230" t="s">
        <v>5</v>
      </c>
      <c r="D86" s="230" t="s">
        <v>5051</v>
      </c>
      <c r="E86" s="230" t="s">
        <v>235</v>
      </c>
      <c r="F86" s="231">
        <v>10</v>
      </c>
      <c r="G86" s="235">
        <v>8</v>
      </c>
    </row>
    <row r="87" spans="1:7">
      <c r="A87" s="236">
        <v>2008</v>
      </c>
      <c r="B87" s="229" t="s">
        <v>2490</v>
      </c>
      <c r="C87" s="230" t="s">
        <v>5</v>
      </c>
      <c r="D87" s="230" t="s">
        <v>5051</v>
      </c>
      <c r="E87" s="230" t="s">
        <v>236</v>
      </c>
      <c r="F87" s="231">
        <v>39</v>
      </c>
      <c r="G87" s="235">
        <v>31</v>
      </c>
    </row>
    <row r="88" spans="1:7">
      <c r="A88" s="236">
        <v>2008</v>
      </c>
      <c r="B88" s="229" t="s">
        <v>2490</v>
      </c>
      <c r="C88" s="230" t="s">
        <v>5</v>
      </c>
      <c r="D88" s="230" t="s">
        <v>5051</v>
      </c>
      <c r="E88" s="230" t="s">
        <v>234</v>
      </c>
      <c r="F88" s="231">
        <v>18</v>
      </c>
      <c r="G88" s="235">
        <v>14.5</v>
      </c>
    </row>
    <row r="89" spans="1:7">
      <c r="A89" s="236">
        <v>2008</v>
      </c>
      <c r="B89" s="229" t="s">
        <v>2490</v>
      </c>
      <c r="C89" s="230" t="s">
        <v>12</v>
      </c>
      <c r="D89" s="230" t="s">
        <v>5051</v>
      </c>
      <c r="E89" s="230" t="s">
        <v>239</v>
      </c>
      <c r="F89" s="231">
        <v>6</v>
      </c>
      <c r="G89" s="235">
        <v>5.5</v>
      </c>
    </row>
    <row r="90" spans="1:7">
      <c r="A90" s="236">
        <v>2008</v>
      </c>
      <c r="B90" s="229" t="s">
        <v>2490</v>
      </c>
      <c r="C90" s="230" t="s">
        <v>12</v>
      </c>
      <c r="D90" s="230" t="s">
        <v>5051</v>
      </c>
      <c r="E90" s="230" t="s">
        <v>235</v>
      </c>
      <c r="F90" s="231">
        <v>4</v>
      </c>
      <c r="G90" s="235">
        <v>3.5</v>
      </c>
    </row>
    <row r="91" spans="1:7">
      <c r="A91" s="236">
        <v>2008</v>
      </c>
      <c r="B91" s="229" t="s">
        <v>2490</v>
      </c>
      <c r="C91" s="230" t="s">
        <v>12</v>
      </c>
      <c r="D91" s="230" t="s">
        <v>5051</v>
      </c>
      <c r="E91" s="230" t="s">
        <v>236</v>
      </c>
      <c r="F91" s="231">
        <v>18</v>
      </c>
      <c r="G91" s="235">
        <v>14</v>
      </c>
    </row>
    <row r="92" spans="1:7">
      <c r="A92" s="236">
        <v>2008</v>
      </c>
      <c r="B92" s="229" t="s">
        <v>2490</v>
      </c>
      <c r="C92" s="230" t="s">
        <v>12</v>
      </c>
      <c r="D92" s="230" t="s">
        <v>5051</v>
      </c>
      <c r="E92" s="230" t="s">
        <v>234</v>
      </c>
      <c r="F92" s="231">
        <v>33</v>
      </c>
      <c r="G92" s="235">
        <v>26</v>
      </c>
    </row>
    <row r="93" spans="1:7">
      <c r="A93" s="236">
        <v>2008</v>
      </c>
      <c r="B93" s="229" t="s">
        <v>2490</v>
      </c>
      <c r="C93" s="230" t="s">
        <v>18</v>
      </c>
      <c r="D93" s="230" t="s">
        <v>5051</v>
      </c>
      <c r="E93" s="230" t="s">
        <v>239</v>
      </c>
      <c r="F93" s="231">
        <v>53</v>
      </c>
      <c r="G93" s="235">
        <v>51.5</v>
      </c>
    </row>
    <row r="94" spans="1:7">
      <c r="A94" s="236">
        <v>2008</v>
      </c>
      <c r="B94" s="229" t="s">
        <v>2490</v>
      </c>
      <c r="C94" s="230" t="s">
        <v>18</v>
      </c>
      <c r="D94" s="230" t="s">
        <v>5051</v>
      </c>
      <c r="E94" s="230" t="s">
        <v>235</v>
      </c>
      <c r="F94" s="231">
        <v>11</v>
      </c>
      <c r="G94" s="235">
        <v>10</v>
      </c>
    </row>
    <row r="95" spans="1:7">
      <c r="A95" s="236">
        <v>2008</v>
      </c>
      <c r="B95" s="229" t="s">
        <v>2490</v>
      </c>
      <c r="C95" s="230" t="s">
        <v>18</v>
      </c>
      <c r="D95" s="230" t="s">
        <v>5051</v>
      </c>
      <c r="E95" s="230" t="s">
        <v>236</v>
      </c>
      <c r="F95" s="231">
        <v>91</v>
      </c>
      <c r="G95" s="235">
        <v>85</v>
      </c>
    </row>
    <row r="96" spans="1:7">
      <c r="A96" s="236">
        <v>2008</v>
      </c>
      <c r="B96" s="229" t="s">
        <v>2490</v>
      </c>
      <c r="C96" s="230" t="s">
        <v>18</v>
      </c>
      <c r="D96" s="230" t="s">
        <v>5051</v>
      </c>
      <c r="E96" s="230" t="s">
        <v>234</v>
      </c>
      <c r="F96" s="231">
        <v>23</v>
      </c>
      <c r="G96" s="235">
        <v>20.5</v>
      </c>
    </row>
    <row r="97" spans="1:7">
      <c r="A97" s="236">
        <v>2008</v>
      </c>
      <c r="B97" s="229" t="s">
        <v>2490</v>
      </c>
      <c r="C97" s="230" t="s">
        <v>31</v>
      </c>
      <c r="D97" s="230" t="s">
        <v>5051</v>
      </c>
      <c r="E97" s="230" t="s">
        <v>239</v>
      </c>
      <c r="F97" s="231">
        <v>15</v>
      </c>
      <c r="G97" s="235">
        <v>14.3</v>
      </c>
    </row>
    <row r="98" spans="1:7">
      <c r="A98" s="236">
        <v>2008</v>
      </c>
      <c r="B98" s="229" t="s">
        <v>2490</v>
      </c>
      <c r="C98" s="230" t="s">
        <v>31</v>
      </c>
      <c r="D98" s="230" t="s">
        <v>5051</v>
      </c>
      <c r="E98" s="230" t="s">
        <v>235</v>
      </c>
      <c r="F98" s="231">
        <v>10</v>
      </c>
      <c r="G98" s="235">
        <v>10</v>
      </c>
    </row>
    <row r="99" spans="1:7">
      <c r="A99" s="236">
        <v>2008</v>
      </c>
      <c r="B99" s="229" t="s">
        <v>2490</v>
      </c>
      <c r="C99" s="230" t="s">
        <v>31</v>
      </c>
      <c r="D99" s="230" t="s">
        <v>5051</v>
      </c>
      <c r="E99" s="230" t="s">
        <v>236</v>
      </c>
      <c r="F99" s="231">
        <v>27</v>
      </c>
      <c r="G99" s="235">
        <v>26.5</v>
      </c>
    </row>
    <row r="100" spans="1:7">
      <c r="A100" s="236">
        <v>2008</v>
      </c>
      <c r="B100" s="229" t="s">
        <v>2490</v>
      </c>
      <c r="C100" s="230" t="s">
        <v>31</v>
      </c>
      <c r="D100" s="230" t="s">
        <v>5051</v>
      </c>
      <c r="E100" s="230" t="s">
        <v>234</v>
      </c>
      <c r="F100" s="231">
        <v>13</v>
      </c>
      <c r="G100" s="235">
        <v>13</v>
      </c>
    </row>
    <row r="101" spans="1:7">
      <c r="A101" s="236">
        <v>2008</v>
      </c>
      <c r="B101" s="229" t="s">
        <v>2490</v>
      </c>
      <c r="C101" s="230" t="s">
        <v>52</v>
      </c>
      <c r="D101" s="230" t="s">
        <v>5051</v>
      </c>
      <c r="E101" s="230" t="s">
        <v>239</v>
      </c>
      <c r="F101" s="231">
        <v>7</v>
      </c>
      <c r="G101" s="235">
        <v>6.5</v>
      </c>
    </row>
    <row r="102" spans="1:7">
      <c r="A102" s="236">
        <v>2008</v>
      </c>
      <c r="B102" s="229" t="s">
        <v>2490</v>
      </c>
      <c r="C102" s="230" t="s">
        <v>52</v>
      </c>
      <c r="D102" s="230" t="s">
        <v>5051</v>
      </c>
      <c r="E102" s="230" t="s">
        <v>235</v>
      </c>
      <c r="F102" s="231">
        <v>22</v>
      </c>
      <c r="G102" s="235">
        <v>15.1</v>
      </c>
    </row>
    <row r="103" spans="1:7">
      <c r="A103" s="236">
        <v>2008</v>
      </c>
      <c r="B103" s="229" t="s">
        <v>2490</v>
      </c>
      <c r="C103" s="230" t="s">
        <v>52</v>
      </c>
      <c r="D103" s="230" t="s">
        <v>5051</v>
      </c>
      <c r="E103" s="230" t="s">
        <v>236</v>
      </c>
      <c r="F103" s="231">
        <v>16</v>
      </c>
      <c r="G103" s="235">
        <v>11.9</v>
      </c>
    </row>
    <row r="104" spans="1:7">
      <c r="A104" s="236">
        <v>2008</v>
      </c>
      <c r="B104" s="229" t="s">
        <v>2490</v>
      </c>
      <c r="C104" s="230" t="s">
        <v>52</v>
      </c>
      <c r="D104" s="230" t="s">
        <v>5051</v>
      </c>
      <c r="E104" s="230" t="s">
        <v>234</v>
      </c>
      <c r="F104" s="231">
        <v>19</v>
      </c>
      <c r="G104" s="235">
        <v>9.5</v>
      </c>
    </row>
    <row r="105" spans="1:7">
      <c r="A105" s="236">
        <v>2008</v>
      </c>
      <c r="B105" s="229" t="s">
        <v>2490</v>
      </c>
      <c r="C105" s="230" t="s">
        <v>72</v>
      </c>
      <c r="D105" s="230" t="s">
        <v>5051</v>
      </c>
      <c r="E105" s="230" t="s">
        <v>239</v>
      </c>
      <c r="F105" s="231">
        <v>7</v>
      </c>
      <c r="G105" s="235">
        <v>6.5</v>
      </c>
    </row>
    <row r="106" spans="1:7">
      <c r="A106" s="236">
        <v>2008</v>
      </c>
      <c r="B106" s="229" t="s">
        <v>2490</v>
      </c>
      <c r="C106" s="230" t="s">
        <v>72</v>
      </c>
      <c r="D106" s="230" t="s">
        <v>5051</v>
      </c>
      <c r="E106" s="230" t="s">
        <v>235</v>
      </c>
      <c r="F106" s="231">
        <v>2</v>
      </c>
      <c r="G106" s="235">
        <v>1.8</v>
      </c>
    </row>
    <row r="107" spans="1:7">
      <c r="A107" s="236">
        <v>2008</v>
      </c>
      <c r="B107" s="229" t="s">
        <v>2490</v>
      </c>
      <c r="C107" s="230" t="s">
        <v>72</v>
      </c>
      <c r="D107" s="230" t="s">
        <v>5051</v>
      </c>
      <c r="E107" s="230" t="s">
        <v>236</v>
      </c>
      <c r="F107" s="231">
        <v>16</v>
      </c>
      <c r="G107" s="235">
        <v>16</v>
      </c>
    </row>
    <row r="108" spans="1:7">
      <c r="A108" s="236">
        <v>2008</v>
      </c>
      <c r="B108" s="229" t="s">
        <v>2490</v>
      </c>
      <c r="C108" s="230" t="s">
        <v>72</v>
      </c>
      <c r="D108" s="230" t="s">
        <v>5051</v>
      </c>
      <c r="E108" s="230" t="s">
        <v>234</v>
      </c>
      <c r="F108" s="231">
        <v>3</v>
      </c>
      <c r="G108" s="235">
        <v>3</v>
      </c>
    </row>
    <row r="109" spans="1:7">
      <c r="A109" s="236">
        <v>2008</v>
      </c>
      <c r="B109" s="229" t="s">
        <v>2490</v>
      </c>
      <c r="C109" s="230" t="s">
        <v>83</v>
      </c>
      <c r="D109" s="230" t="s">
        <v>5051</v>
      </c>
      <c r="E109" s="230" t="s">
        <v>239</v>
      </c>
      <c r="F109" s="231">
        <v>18</v>
      </c>
      <c r="G109" s="235">
        <v>17.5</v>
      </c>
    </row>
    <row r="110" spans="1:7">
      <c r="A110" s="236">
        <v>2008</v>
      </c>
      <c r="B110" s="229" t="s">
        <v>2490</v>
      </c>
      <c r="C110" s="230" t="s">
        <v>83</v>
      </c>
      <c r="D110" s="230" t="s">
        <v>5051</v>
      </c>
      <c r="E110" s="230" t="s">
        <v>235</v>
      </c>
      <c r="F110" s="231">
        <v>2</v>
      </c>
      <c r="G110" s="235">
        <v>1.5</v>
      </c>
    </row>
    <row r="111" spans="1:7">
      <c r="A111" s="236">
        <v>2008</v>
      </c>
      <c r="B111" s="229" t="s">
        <v>2490</v>
      </c>
      <c r="C111" s="230" t="s">
        <v>83</v>
      </c>
      <c r="D111" s="230" t="s">
        <v>5051</v>
      </c>
      <c r="E111" s="230" t="s">
        <v>236</v>
      </c>
      <c r="F111" s="231">
        <v>21</v>
      </c>
      <c r="G111" s="235">
        <v>20.5</v>
      </c>
    </row>
    <row r="112" spans="1:7">
      <c r="A112" s="236">
        <v>2008</v>
      </c>
      <c r="B112" s="229" t="s">
        <v>2490</v>
      </c>
      <c r="C112" s="230" t="s">
        <v>83</v>
      </c>
      <c r="D112" s="230" t="s">
        <v>5051</v>
      </c>
      <c r="E112" s="230" t="s">
        <v>234</v>
      </c>
      <c r="F112" s="231">
        <v>1</v>
      </c>
      <c r="G112" s="235">
        <v>1</v>
      </c>
    </row>
    <row r="113" spans="1:7">
      <c r="A113" s="236">
        <v>2008</v>
      </c>
      <c r="B113" s="229" t="s">
        <v>2490</v>
      </c>
      <c r="C113" s="230" t="s">
        <v>93</v>
      </c>
      <c r="D113" s="230" t="s">
        <v>5051</v>
      </c>
      <c r="E113" s="230" t="s">
        <v>239</v>
      </c>
      <c r="F113" s="231">
        <v>6</v>
      </c>
      <c r="G113" s="235">
        <v>6</v>
      </c>
    </row>
    <row r="114" spans="1:7">
      <c r="A114" s="236">
        <v>2008</v>
      </c>
      <c r="B114" s="229" t="s">
        <v>2490</v>
      </c>
      <c r="C114" s="230" t="s">
        <v>93</v>
      </c>
      <c r="D114" s="230" t="s">
        <v>5051</v>
      </c>
      <c r="E114" s="230" t="s">
        <v>235</v>
      </c>
      <c r="F114" s="231">
        <v>5</v>
      </c>
      <c r="G114" s="235">
        <v>3.8</v>
      </c>
    </row>
    <row r="115" spans="1:7">
      <c r="A115" s="236">
        <v>2008</v>
      </c>
      <c r="B115" s="229" t="s">
        <v>2490</v>
      </c>
      <c r="C115" s="230" t="s">
        <v>93</v>
      </c>
      <c r="D115" s="230" t="s">
        <v>5051</v>
      </c>
      <c r="E115" s="230" t="s">
        <v>236</v>
      </c>
      <c r="F115" s="231">
        <v>39</v>
      </c>
      <c r="G115" s="235">
        <v>36</v>
      </c>
    </row>
    <row r="116" spans="1:7">
      <c r="A116" s="236">
        <v>2008</v>
      </c>
      <c r="B116" s="229" t="s">
        <v>2490</v>
      </c>
      <c r="C116" s="230" t="s">
        <v>93</v>
      </c>
      <c r="D116" s="230" t="s">
        <v>5051</v>
      </c>
      <c r="E116" s="230" t="s">
        <v>234</v>
      </c>
      <c r="F116" s="231">
        <v>20</v>
      </c>
      <c r="G116" s="235">
        <v>18</v>
      </c>
    </row>
    <row r="117" spans="1:7">
      <c r="A117" s="236">
        <v>2008</v>
      </c>
      <c r="B117" s="229" t="s">
        <v>2490</v>
      </c>
      <c r="C117" s="230" t="s">
        <v>102</v>
      </c>
      <c r="D117" s="230" t="s">
        <v>5051</v>
      </c>
      <c r="E117" s="230" t="s">
        <v>239</v>
      </c>
      <c r="F117" s="231">
        <v>2</v>
      </c>
      <c r="G117" s="235">
        <v>1.5</v>
      </c>
    </row>
    <row r="118" spans="1:7">
      <c r="A118" s="236">
        <v>2008</v>
      </c>
      <c r="B118" s="229" t="s">
        <v>2490</v>
      </c>
      <c r="C118" s="230" t="s">
        <v>102</v>
      </c>
      <c r="D118" s="230" t="s">
        <v>5051</v>
      </c>
      <c r="E118" s="230" t="s">
        <v>236</v>
      </c>
      <c r="F118" s="231">
        <v>1</v>
      </c>
      <c r="G118" s="235">
        <v>0.5</v>
      </c>
    </row>
    <row r="119" spans="1:7">
      <c r="A119" s="236">
        <v>2008</v>
      </c>
      <c r="B119" s="229" t="s">
        <v>2490</v>
      </c>
      <c r="C119" s="230" t="s">
        <v>105</v>
      </c>
      <c r="D119" s="230" t="s">
        <v>5051</v>
      </c>
      <c r="E119" s="230" t="s">
        <v>239</v>
      </c>
      <c r="F119" s="231">
        <v>6</v>
      </c>
      <c r="G119" s="235">
        <v>6</v>
      </c>
    </row>
    <row r="120" spans="1:7">
      <c r="A120" s="236">
        <v>2008</v>
      </c>
      <c r="B120" s="229" t="s">
        <v>2490</v>
      </c>
      <c r="C120" s="230" t="s">
        <v>105</v>
      </c>
      <c r="D120" s="230" t="s">
        <v>5051</v>
      </c>
      <c r="E120" s="230" t="s">
        <v>235</v>
      </c>
      <c r="F120" s="231">
        <v>5</v>
      </c>
      <c r="G120" s="235">
        <v>3</v>
      </c>
    </row>
    <row r="121" spans="1:7">
      <c r="A121" s="236">
        <v>2008</v>
      </c>
      <c r="B121" s="229" t="s">
        <v>2490</v>
      </c>
      <c r="C121" s="230" t="s">
        <v>105</v>
      </c>
      <c r="D121" s="230" t="s">
        <v>5051</v>
      </c>
      <c r="E121" s="230" t="s">
        <v>236</v>
      </c>
      <c r="F121" s="231">
        <v>27</v>
      </c>
      <c r="G121" s="235">
        <v>23</v>
      </c>
    </row>
    <row r="122" spans="1:7">
      <c r="A122" s="236">
        <v>2008</v>
      </c>
      <c r="B122" s="229" t="s">
        <v>2490</v>
      </c>
      <c r="C122" s="230" t="s">
        <v>105</v>
      </c>
      <c r="D122" s="230" t="s">
        <v>5051</v>
      </c>
      <c r="E122" s="230" t="s">
        <v>234</v>
      </c>
      <c r="F122" s="231">
        <v>7</v>
      </c>
      <c r="G122" s="235">
        <v>6</v>
      </c>
    </row>
    <row r="123" spans="1:7">
      <c r="A123" s="236">
        <v>2008</v>
      </c>
      <c r="B123" s="229" t="s">
        <v>2490</v>
      </c>
      <c r="C123" s="230" t="s">
        <v>108</v>
      </c>
      <c r="D123" s="230" t="s">
        <v>5051</v>
      </c>
      <c r="E123" s="230" t="s">
        <v>239</v>
      </c>
      <c r="F123" s="231">
        <v>2</v>
      </c>
      <c r="G123" s="235">
        <v>2</v>
      </c>
    </row>
    <row r="124" spans="1:7">
      <c r="A124" s="236">
        <v>2008</v>
      </c>
      <c r="B124" s="229" t="s">
        <v>2490</v>
      </c>
      <c r="C124" s="230" t="s">
        <v>108</v>
      </c>
      <c r="D124" s="230" t="s">
        <v>5051</v>
      </c>
      <c r="E124" s="230" t="s">
        <v>235</v>
      </c>
      <c r="F124" s="231">
        <v>8</v>
      </c>
      <c r="G124" s="235">
        <v>5.5</v>
      </c>
    </row>
    <row r="125" spans="1:7">
      <c r="A125" s="236">
        <v>2008</v>
      </c>
      <c r="B125" s="229" t="s">
        <v>2490</v>
      </c>
      <c r="C125" s="230" t="s">
        <v>108</v>
      </c>
      <c r="D125" s="230" t="s">
        <v>5051</v>
      </c>
      <c r="E125" s="230" t="s">
        <v>236</v>
      </c>
      <c r="F125" s="231">
        <v>14</v>
      </c>
      <c r="G125" s="235">
        <v>12.5</v>
      </c>
    </row>
    <row r="126" spans="1:7">
      <c r="A126" s="236">
        <v>2008</v>
      </c>
      <c r="B126" s="229" t="s">
        <v>2490</v>
      </c>
      <c r="C126" s="230" t="s">
        <v>108</v>
      </c>
      <c r="D126" s="230" t="s">
        <v>5051</v>
      </c>
      <c r="E126" s="230" t="s">
        <v>234</v>
      </c>
      <c r="F126" s="231">
        <v>7</v>
      </c>
      <c r="G126" s="235">
        <v>5.5</v>
      </c>
    </row>
    <row r="127" spans="1:7">
      <c r="A127" s="236">
        <v>2008</v>
      </c>
      <c r="B127" s="229" t="s">
        <v>2490</v>
      </c>
      <c r="C127" s="230" t="s">
        <v>114</v>
      </c>
      <c r="D127" s="230" t="s">
        <v>5051</v>
      </c>
      <c r="E127" s="230" t="s">
        <v>239</v>
      </c>
      <c r="F127" s="231">
        <v>10</v>
      </c>
      <c r="G127" s="235">
        <v>10</v>
      </c>
    </row>
    <row r="128" spans="1:7">
      <c r="A128" s="236">
        <v>2008</v>
      </c>
      <c r="B128" s="229" t="s">
        <v>2490</v>
      </c>
      <c r="C128" s="230" t="s">
        <v>114</v>
      </c>
      <c r="D128" s="230" t="s">
        <v>5051</v>
      </c>
      <c r="E128" s="230" t="s">
        <v>236</v>
      </c>
      <c r="F128" s="231">
        <v>20</v>
      </c>
      <c r="G128" s="235">
        <v>19.5</v>
      </c>
    </row>
    <row r="129" spans="1:7">
      <c r="A129" s="236">
        <v>2008</v>
      </c>
      <c r="B129" s="229" t="s">
        <v>2490</v>
      </c>
      <c r="C129" s="230" t="s">
        <v>114</v>
      </c>
      <c r="D129" s="230" t="s">
        <v>5051</v>
      </c>
      <c r="E129" s="230" t="s">
        <v>234</v>
      </c>
      <c r="F129" s="231">
        <v>3</v>
      </c>
      <c r="G129" s="235">
        <v>3</v>
      </c>
    </row>
    <row r="130" spans="1:7">
      <c r="A130" s="236">
        <v>2008</v>
      </c>
      <c r="B130" s="229" t="s">
        <v>2490</v>
      </c>
      <c r="C130" s="230" t="s">
        <v>121</v>
      </c>
      <c r="D130" s="230" t="s">
        <v>5051</v>
      </c>
      <c r="E130" s="230" t="s">
        <v>239</v>
      </c>
      <c r="F130" s="231">
        <v>7</v>
      </c>
      <c r="G130" s="235">
        <v>7</v>
      </c>
    </row>
    <row r="131" spans="1:7">
      <c r="A131" s="236">
        <v>2008</v>
      </c>
      <c r="B131" s="229" t="s">
        <v>2490</v>
      </c>
      <c r="C131" s="230" t="s">
        <v>121</v>
      </c>
      <c r="D131" s="230" t="s">
        <v>5051</v>
      </c>
      <c r="E131" s="230" t="s">
        <v>235</v>
      </c>
      <c r="F131" s="231">
        <v>1</v>
      </c>
      <c r="G131" s="235">
        <v>0.5</v>
      </c>
    </row>
    <row r="132" spans="1:7">
      <c r="A132" s="236">
        <v>2008</v>
      </c>
      <c r="B132" s="229" t="s">
        <v>2490</v>
      </c>
      <c r="C132" s="230" t="s">
        <v>121</v>
      </c>
      <c r="D132" s="230" t="s">
        <v>5051</v>
      </c>
      <c r="E132" s="230" t="s">
        <v>236</v>
      </c>
      <c r="F132" s="231">
        <v>2</v>
      </c>
      <c r="G132" s="235">
        <v>1.5</v>
      </c>
    </row>
    <row r="133" spans="1:7">
      <c r="A133" s="236">
        <v>2008</v>
      </c>
      <c r="B133" s="229" t="s">
        <v>2490</v>
      </c>
      <c r="C133" s="230" t="s">
        <v>121</v>
      </c>
      <c r="D133" s="230" t="s">
        <v>5051</v>
      </c>
      <c r="E133" s="230" t="s">
        <v>234</v>
      </c>
      <c r="F133" s="231">
        <v>16</v>
      </c>
      <c r="G133" s="235">
        <v>12.5</v>
      </c>
    </row>
    <row r="134" spans="1:7">
      <c r="A134" s="236">
        <v>2008</v>
      </c>
      <c r="B134" s="229" t="s">
        <v>2490</v>
      </c>
      <c r="C134" s="230" t="s">
        <v>126</v>
      </c>
      <c r="D134" s="230" t="s">
        <v>5051</v>
      </c>
      <c r="E134" s="230" t="s">
        <v>239</v>
      </c>
      <c r="F134" s="231">
        <v>17</v>
      </c>
      <c r="G134" s="235">
        <v>16.5</v>
      </c>
    </row>
    <row r="135" spans="1:7">
      <c r="A135" s="236">
        <v>2008</v>
      </c>
      <c r="B135" s="229" t="s">
        <v>2490</v>
      </c>
      <c r="C135" s="230" t="s">
        <v>126</v>
      </c>
      <c r="D135" s="230" t="s">
        <v>5051</v>
      </c>
      <c r="E135" s="230" t="s">
        <v>235</v>
      </c>
      <c r="F135" s="231">
        <v>4</v>
      </c>
      <c r="G135" s="235">
        <v>4</v>
      </c>
    </row>
    <row r="136" spans="1:7">
      <c r="A136" s="236">
        <v>2008</v>
      </c>
      <c r="B136" s="229" t="s">
        <v>2490</v>
      </c>
      <c r="C136" s="230" t="s">
        <v>126</v>
      </c>
      <c r="D136" s="230" t="s">
        <v>5051</v>
      </c>
      <c r="E136" s="230" t="s">
        <v>236</v>
      </c>
      <c r="F136" s="231">
        <v>50</v>
      </c>
      <c r="G136" s="235">
        <v>50</v>
      </c>
    </row>
    <row r="137" spans="1:7">
      <c r="A137" s="236">
        <v>2008</v>
      </c>
      <c r="B137" s="229" t="s">
        <v>2490</v>
      </c>
      <c r="C137" s="230" t="s">
        <v>126</v>
      </c>
      <c r="D137" s="230" t="s">
        <v>5051</v>
      </c>
      <c r="E137" s="230" t="s">
        <v>234</v>
      </c>
      <c r="F137" s="231">
        <v>14</v>
      </c>
      <c r="G137" s="235">
        <v>14</v>
      </c>
    </row>
    <row r="138" spans="1:7">
      <c r="A138" s="236">
        <v>2008</v>
      </c>
      <c r="B138" s="229" t="s">
        <v>2490</v>
      </c>
      <c r="C138" s="230" t="s">
        <v>145</v>
      </c>
      <c r="D138" s="230" t="s">
        <v>5051</v>
      </c>
      <c r="E138" s="230" t="s">
        <v>239</v>
      </c>
      <c r="F138" s="231">
        <v>17</v>
      </c>
      <c r="G138" s="235">
        <v>14.3</v>
      </c>
    </row>
    <row r="139" spans="1:7">
      <c r="A139" s="236">
        <v>2008</v>
      </c>
      <c r="B139" s="229" t="s">
        <v>2490</v>
      </c>
      <c r="C139" s="230" t="s">
        <v>145</v>
      </c>
      <c r="D139" s="230" t="s">
        <v>5051</v>
      </c>
      <c r="E139" s="230" t="s">
        <v>235</v>
      </c>
      <c r="F139" s="231">
        <v>10</v>
      </c>
      <c r="G139" s="235">
        <v>8.4</v>
      </c>
    </row>
    <row r="140" spans="1:7">
      <c r="A140" s="236">
        <v>2008</v>
      </c>
      <c r="B140" s="229" t="s">
        <v>2490</v>
      </c>
      <c r="C140" s="230" t="s">
        <v>145</v>
      </c>
      <c r="D140" s="230" t="s">
        <v>5051</v>
      </c>
      <c r="E140" s="230" t="s">
        <v>236</v>
      </c>
      <c r="F140" s="231">
        <v>192</v>
      </c>
      <c r="G140" s="235">
        <v>131.30000000000001</v>
      </c>
    </row>
    <row r="141" spans="1:7">
      <c r="A141" s="236">
        <v>2008</v>
      </c>
      <c r="B141" s="229" t="s">
        <v>2490</v>
      </c>
      <c r="C141" s="230" t="s">
        <v>145</v>
      </c>
      <c r="D141" s="230" t="s">
        <v>5051</v>
      </c>
      <c r="E141" s="230" t="s">
        <v>234</v>
      </c>
      <c r="F141" s="231">
        <v>26</v>
      </c>
      <c r="G141" s="235">
        <v>19</v>
      </c>
    </row>
    <row r="142" spans="1:7">
      <c r="A142" s="236">
        <v>2008</v>
      </c>
      <c r="B142" s="229" t="s">
        <v>2490</v>
      </c>
      <c r="C142" s="230" t="s">
        <v>182</v>
      </c>
      <c r="D142" s="230" t="s">
        <v>5051</v>
      </c>
      <c r="E142" s="230" t="s">
        <v>239</v>
      </c>
      <c r="F142" s="231">
        <v>1</v>
      </c>
      <c r="G142" s="235">
        <v>0.5</v>
      </c>
    </row>
    <row r="143" spans="1:7">
      <c r="A143" s="236">
        <v>2008</v>
      </c>
      <c r="B143" s="229" t="s">
        <v>2490</v>
      </c>
      <c r="C143" s="230" t="s">
        <v>182</v>
      </c>
      <c r="D143" s="230" t="s">
        <v>5051</v>
      </c>
      <c r="E143" s="230" t="s">
        <v>235</v>
      </c>
      <c r="F143" s="231">
        <v>15</v>
      </c>
      <c r="G143" s="235">
        <v>12.1</v>
      </c>
    </row>
    <row r="144" spans="1:7">
      <c r="A144" s="236">
        <v>2008</v>
      </c>
      <c r="B144" s="229" t="s">
        <v>2490</v>
      </c>
      <c r="C144" s="230" t="s">
        <v>182</v>
      </c>
      <c r="D144" s="230" t="s">
        <v>5051</v>
      </c>
      <c r="E144" s="230" t="s">
        <v>236</v>
      </c>
      <c r="F144" s="231">
        <v>134</v>
      </c>
      <c r="G144" s="235">
        <v>80.900000000000006</v>
      </c>
    </row>
    <row r="145" spans="1:7">
      <c r="A145" s="236">
        <v>2008</v>
      </c>
      <c r="B145" s="229" t="s">
        <v>2490</v>
      </c>
      <c r="C145" s="230" t="s">
        <v>182</v>
      </c>
      <c r="D145" s="230" t="s">
        <v>5051</v>
      </c>
      <c r="E145" s="230" t="s">
        <v>234</v>
      </c>
      <c r="F145" s="231">
        <v>49</v>
      </c>
      <c r="G145" s="235">
        <v>25.1</v>
      </c>
    </row>
    <row r="146" spans="1:7">
      <c r="A146" s="236">
        <v>2008</v>
      </c>
      <c r="B146" s="229" t="s">
        <v>2490</v>
      </c>
      <c r="C146" s="230" t="s">
        <v>191</v>
      </c>
      <c r="D146" s="230" t="s">
        <v>5051</v>
      </c>
      <c r="E146" s="230" t="s">
        <v>239</v>
      </c>
      <c r="F146" s="231">
        <v>6</v>
      </c>
      <c r="G146" s="235">
        <v>5.5</v>
      </c>
    </row>
    <row r="147" spans="1:7">
      <c r="A147" s="236">
        <v>2008</v>
      </c>
      <c r="B147" s="229" t="s">
        <v>2490</v>
      </c>
      <c r="C147" s="230" t="s">
        <v>191</v>
      </c>
      <c r="D147" s="230" t="s">
        <v>5051</v>
      </c>
      <c r="E147" s="230" t="s">
        <v>235</v>
      </c>
      <c r="F147" s="231">
        <v>4</v>
      </c>
      <c r="G147" s="235">
        <v>3</v>
      </c>
    </row>
    <row r="148" spans="1:7">
      <c r="A148" s="236">
        <v>2008</v>
      </c>
      <c r="B148" s="229" t="s">
        <v>2490</v>
      </c>
      <c r="C148" s="230" t="s">
        <v>191</v>
      </c>
      <c r="D148" s="230" t="s">
        <v>5051</v>
      </c>
      <c r="E148" s="230" t="s">
        <v>236</v>
      </c>
      <c r="F148" s="231">
        <v>33</v>
      </c>
      <c r="G148" s="235">
        <v>22.5</v>
      </c>
    </row>
    <row r="149" spans="1:7">
      <c r="A149" s="236">
        <v>2008</v>
      </c>
      <c r="B149" s="229" t="s">
        <v>2490</v>
      </c>
      <c r="C149" s="230" t="s">
        <v>191</v>
      </c>
      <c r="D149" s="230" t="s">
        <v>5051</v>
      </c>
      <c r="E149" s="230" t="s">
        <v>234</v>
      </c>
      <c r="F149" s="231">
        <v>7</v>
      </c>
      <c r="G149" s="235">
        <v>5</v>
      </c>
    </row>
    <row r="150" spans="1:7">
      <c r="A150" s="236">
        <v>2008</v>
      </c>
      <c r="B150" s="229" t="s">
        <v>2490</v>
      </c>
      <c r="C150" s="230" t="s">
        <v>195</v>
      </c>
      <c r="D150" s="230" t="s">
        <v>5051</v>
      </c>
      <c r="E150" s="230" t="s">
        <v>239</v>
      </c>
      <c r="F150" s="231">
        <v>14</v>
      </c>
      <c r="G150" s="235">
        <v>12.5</v>
      </c>
    </row>
    <row r="151" spans="1:7">
      <c r="A151" s="236">
        <v>2008</v>
      </c>
      <c r="B151" s="229" t="s">
        <v>2490</v>
      </c>
      <c r="C151" s="230" t="s">
        <v>195</v>
      </c>
      <c r="D151" s="230" t="s">
        <v>5051</v>
      </c>
      <c r="E151" s="230" t="s">
        <v>235</v>
      </c>
      <c r="F151" s="231">
        <v>6</v>
      </c>
      <c r="G151" s="235">
        <v>6</v>
      </c>
    </row>
    <row r="152" spans="1:7">
      <c r="A152" s="236">
        <v>2008</v>
      </c>
      <c r="B152" s="229" t="s">
        <v>2490</v>
      </c>
      <c r="C152" s="230" t="s">
        <v>195</v>
      </c>
      <c r="D152" s="230" t="s">
        <v>5051</v>
      </c>
      <c r="E152" s="230" t="s">
        <v>236</v>
      </c>
      <c r="F152" s="231">
        <v>37</v>
      </c>
      <c r="G152" s="235">
        <v>34.5</v>
      </c>
    </row>
    <row r="153" spans="1:7">
      <c r="A153" s="236">
        <v>2008</v>
      </c>
      <c r="B153" s="229" t="s">
        <v>2490</v>
      </c>
      <c r="C153" s="230" t="s">
        <v>195</v>
      </c>
      <c r="D153" s="230" t="s">
        <v>5051</v>
      </c>
      <c r="E153" s="230" t="s">
        <v>234</v>
      </c>
      <c r="F153" s="231">
        <v>9</v>
      </c>
      <c r="G153" s="235">
        <v>8</v>
      </c>
    </row>
    <row r="154" spans="1:7">
      <c r="A154" s="236">
        <v>2008</v>
      </c>
      <c r="B154" s="229" t="s">
        <v>2490</v>
      </c>
      <c r="C154" s="230" t="s">
        <v>200</v>
      </c>
      <c r="D154" s="230" t="s">
        <v>5051</v>
      </c>
      <c r="E154" s="230" t="s">
        <v>235</v>
      </c>
      <c r="F154" s="231">
        <v>6</v>
      </c>
      <c r="G154" s="235">
        <v>5.5</v>
      </c>
    </row>
    <row r="155" spans="1:7">
      <c r="A155" s="236">
        <v>2008</v>
      </c>
      <c r="B155" s="229" t="s">
        <v>2490</v>
      </c>
      <c r="C155" s="230" t="s">
        <v>678</v>
      </c>
      <c r="D155" s="230" t="s">
        <v>5051</v>
      </c>
      <c r="E155" s="230" t="s">
        <v>239</v>
      </c>
      <c r="F155" s="231">
        <v>2</v>
      </c>
      <c r="G155" s="235">
        <v>2</v>
      </c>
    </row>
    <row r="156" spans="1:7">
      <c r="A156" s="236">
        <v>2008</v>
      </c>
      <c r="B156" s="229" t="s">
        <v>2490</v>
      </c>
      <c r="C156" s="230" t="s">
        <v>678</v>
      </c>
      <c r="D156" s="230" t="s">
        <v>5051</v>
      </c>
      <c r="E156" s="230" t="s">
        <v>235</v>
      </c>
      <c r="F156" s="231">
        <v>2</v>
      </c>
      <c r="G156" s="235">
        <v>1.5</v>
      </c>
    </row>
    <row r="157" spans="1:7">
      <c r="A157" s="236">
        <v>2008</v>
      </c>
      <c r="B157" s="229" t="s">
        <v>2490</v>
      </c>
      <c r="C157" s="230" t="s">
        <v>678</v>
      </c>
      <c r="D157" s="230" t="s">
        <v>5051</v>
      </c>
      <c r="E157" s="230" t="s">
        <v>236</v>
      </c>
      <c r="F157" s="231">
        <v>3</v>
      </c>
      <c r="G157" s="235">
        <v>2.5</v>
      </c>
    </row>
    <row r="158" spans="1:7">
      <c r="A158" s="236">
        <v>2008</v>
      </c>
      <c r="B158" s="229" t="s">
        <v>2490</v>
      </c>
      <c r="C158" s="230" t="s">
        <v>678</v>
      </c>
      <c r="D158" s="230" t="s">
        <v>5051</v>
      </c>
      <c r="E158" s="230" t="s">
        <v>234</v>
      </c>
      <c r="F158" s="231">
        <v>2</v>
      </c>
      <c r="G158" s="235">
        <v>1.3</v>
      </c>
    </row>
    <row r="159" spans="1:7">
      <c r="A159" s="236">
        <v>2008</v>
      </c>
      <c r="B159" s="233" t="s">
        <v>644</v>
      </c>
      <c r="C159" s="230" t="s">
        <v>31</v>
      </c>
      <c r="D159" s="230" t="s">
        <v>5052</v>
      </c>
      <c r="E159" s="230" t="s">
        <v>235</v>
      </c>
      <c r="F159" s="231">
        <v>43</v>
      </c>
      <c r="G159" s="234">
        <v>0</v>
      </c>
    </row>
    <row r="160" spans="1:7">
      <c r="A160" s="236">
        <v>2008</v>
      </c>
      <c r="B160" s="233" t="s">
        <v>644</v>
      </c>
      <c r="C160" s="230" t="s">
        <v>31</v>
      </c>
      <c r="D160" s="230" t="s">
        <v>5052</v>
      </c>
      <c r="E160" s="230" t="s">
        <v>236</v>
      </c>
      <c r="F160" s="231">
        <v>19</v>
      </c>
      <c r="G160" s="234">
        <v>0</v>
      </c>
    </row>
    <row r="161" spans="1:7">
      <c r="A161" s="236">
        <v>2008</v>
      </c>
      <c r="B161" s="233" t="s">
        <v>644</v>
      </c>
      <c r="C161" s="230" t="s">
        <v>31</v>
      </c>
      <c r="D161" s="230" t="s">
        <v>5052</v>
      </c>
      <c r="E161" s="230" t="s">
        <v>234</v>
      </c>
      <c r="F161" s="231">
        <v>39</v>
      </c>
      <c r="G161" s="234">
        <v>0</v>
      </c>
    </row>
    <row r="162" spans="1:7">
      <c r="A162" s="236">
        <v>2008</v>
      </c>
      <c r="B162" s="233" t="s">
        <v>644</v>
      </c>
      <c r="C162" s="230" t="s">
        <v>214</v>
      </c>
      <c r="D162" s="230" t="s">
        <v>5052</v>
      </c>
      <c r="E162" s="230" t="s">
        <v>239</v>
      </c>
      <c r="F162" s="231">
        <v>5</v>
      </c>
      <c r="G162" s="234">
        <v>0</v>
      </c>
    </row>
    <row r="163" spans="1:7">
      <c r="A163" s="236">
        <v>2008</v>
      </c>
      <c r="B163" s="233" t="s">
        <v>644</v>
      </c>
      <c r="C163" s="230" t="s">
        <v>214</v>
      </c>
      <c r="D163" s="230" t="s">
        <v>5052</v>
      </c>
      <c r="E163" s="230" t="s">
        <v>235</v>
      </c>
      <c r="F163" s="231">
        <v>50</v>
      </c>
      <c r="G163" s="234">
        <v>0</v>
      </c>
    </row>
    <row r="164" spans="1:7">
      <c r="A164" s="236">
        <v>2008</v>
      </c>
      <c r="B164" s="233" t="s">
        <v>644</v>
      </c>
      <c r="C164" s="230" t="s">
        <v>214</v>
      </c>
      <c r="D164" s="230" t="s">
        <v>5052</v>
      </c>
      <c r="E164" s="230" t="s">
        <v>236</v>
      </c>
      <c r="F164" s="231">
        <v>50</v>
      </c>
      <c r="G164" s="234">
        <v>0</v>
      </c>
    </row>
    <row r="165" spans="1:7">
      <c r="A165" s="236">
        <v>2008</v>
      </c>
      <c r="B165" s="233" t="s">
        <v>644</v>
      </c>
      <c r="C165" s="230" t="s">
        <v>214</v>
      </c>
      <c r="D165" s="230" t="s">
        <v>5052</v>
      </c>
      <c r="E165" s="230" t="s">
        <v>234</v>
      </c>
      <c r="F165" s="231">
        <v>87</v>
      </c>
      <c r="G165" s="234">
        <v>0</v>
      </c>
    </row>
    <row r="166" spans="1:7">
      <c r="A166" s="236">
        <v>2008</v>
      </c>
      <c r="B166" s="233" t="s">
        <v>644</v>
      </c>
      <c r="C166" s="230" t="s">
        <v>126</v>
      </c>
      <c r="D166" s="230" t="s">
        <v>5052</v>
      </c>
      <c r="E166" s="230" t="s">
        <v>239</v>
      </c>
      <c r="F166" s="231">
        <v>4</v>
      </c>
      <c r="G166" s="234">
        <v>0</v>
      </c>
    </row>
    <row r="167" spans="1:7">
      <c r="A167" s="236">
        <v>2008</v>
      </c>
      <c r="B167" s="233" t="s">
        <v>644</v>
      </c>
      <c r="C167" s="230" t="s">
        <v>126</v>
      </c>
      <c r="D167" s="230" t="s">
        <v>5052</v>
      </c>
      <c r="E167" s="230" t="s">
        <v>235</v>
      </c>
      <c r="F167" s="231">
        <v>24</v>
      </c>
      <c r="G167" s="234">
        <v>0</v>
      </c>
    </row>
    <row r="168" spans="1:7">
      <c r="A168" s="236">
        <v>2008</v>
      </c>
      <c r="B168" s="233" t="s">
        <v>644</v>
      </c>
      <c r="C168" s="230" t="s">
        <v>126</v>
      </c>
      <c r="D168" s="230" t="s">
        <v>5052</v>
      </c>
      <c r="E168" s="230" t="s">
        <v>236</v>
      </c>
      <c r="F168" s="231">
        <v>38</v>
      </c>
      <c r="G168" s="234">
        <v>0</v>
      </c>
    </row>
    <row r="169" spans="1:7">
      <c r="A169" s="236">
        <v>2008</v>
      </c>
      <c r="B169" s="233" t="s">
        <v>644</v>
      </c>
      <c r="C169" s="230" t="s">
        <v>126</v>
      </c>
      <c r="D169" s="230" t="s">
        <v>5052</v>
      </c>
      <c r="E169" s="230" t="s">
        <v>234</v>
      </c>
      <c r="F169" s="231">
        <v>43</v>
      </c>
      <c r="G169" s="234">
        <v>0</v>
      </c>
    </row>
    <row r="170" spans="1:7">
      <c r="A170" s="232">
        <v>2009</v>
      </c>
      <c r="B170" s="229" t="s">
        <v>2490</v>
      </c>
      <c r="C170" s="230" t="s">
        <v>5072</v>
      </c>
      <c r="D170" s="230" t="s">
        <v>5051</v>
      </c>
      <c r="E170" s="230" t="s">
        <v>239</v>
      </c>
      <c r="F170" s="231">
        <v>1</v>
      </c>
      <c r="G170" s="234">
        <v>1</v>
      </c>
    </row>
    <row r="171" spans="1:7">
      <c r="A171" s="232">
        <v>2009</v>
      </c>
      <c r="B171" s="229" t="s">
        <v>2490</v>
      </c>
      <c r="C171" s="230" t="s">
        <v>5072</v>
      </c>
      <c r="D171" s="230" t="s">
        <v>5051</v>
      </c>
      <c r="E171" s="230" t="s">
        <v>235</v>
      </c>
      <c r="F171" s="231">
        <v>2</v>
      </c>
      <c r="G171" s="234">
        <v>2</v>
      </c>
    </row>
    <row r="172" spans="1:7">
      <c r="A172" s="232">
        <v>2009</v>
      </c>
      <c r="B172" s="229" t="s">
        <v>2490</v>
      </c>
      <c r="C172" s="230" t="s">
        <v>5072</v>
      </c>
      <c r="D172" s="230" t="s">
        <v>5051</v>
      </c>
      <c r="E172" s="230" t="s">
        <v>236</v>
      </c>
      <c r="F172" s="231">
        <v>3</v>
      </c>
      <c r="G172" s="234">
        <v>3</v>
      </c>
    </row>
    <row r="173" spans="1:7">
      <c r="A173" s="232">
        <v>2009</v>
      </c>
      <c r="B173" s="229" t="s">
        <v>2490</v>
      </c>
      <c r="C173" s="230" t="s">
        <v>5072</v>
      </c>
      <c r="D173" s="230" t="s">
        <v>5051</v>
      </c>
      <c r="E173" s="230" t="s">
        <v>234</v>
      </c>
      <c r="F173" s="231">
        <v>6</v>
      </c>
      <c r="G173" s="234">
        <v>5.5</v>
      </c>
    </row>
    <row r="174" spans="1:7">
      <c r="A174" s="232">
        <v>2009</v>
      </c>
      <c r="B174" s="229" t="s">
        <v>2490</v>
      </c>
      <c r="C174" s="230" t="s">
        <v>5</v>
      </c>
      <c r="D174" s="230" t="s">
        <v>5051</v>
      </c>
      <c r="E174" s="230" t="s">
        <v>239</v>
      </c>
      <c r="F174" s="231">
        <v>6</v>
      </c>
      <c r="G174" s="234">
        <v>6</v>
      </c>
    </row>
    <row r="175" spans="1:7">
      <c r="A175" s="232">
        <v>2009</v>
      </c>
      <c r="B175" s="229" t="s">
        <v>2490</v>
      </c>
      <c r="C175" s="230" t="s">
        <v>5</v>
      </c>
      <c r="D175" s="230" t="s">
        <v>5051</v>
      </c>
      <c r="E175" s="230" t="s">
        <v>235</v>
      </c>
      <c r="F175" s="231">
        <v>13</v>
      </c>
      <c r="G175" s="234">
        <v>11.5</v>
      </c>
    </row>
    <row r="176" spans="1:7">
      <c r="A176" s="232">
        <v>2009</v>
      </c>
      <c r="B176" s="229" t="s">
        <v>2490</v>
      </c>
      <c r="C176" s="230" t="s">
        <v>5</v>
      </c>
      <c r="D176" s="230" t="s">
        <v>5051</v>
      </c>
      <c r="E176" s="230" t="s">
        <v>236</v>
      </c>
      <c r="F176" s="231">
        <v>36</v>
      </c>
      <c r="G176" s="234">
        <v>29.5</v>
      </c>
    </row>
    <row r="177" spans="1:7">
      <c r="A177" s="232">
        <v>2009</v>
      </c>
      <c r="B177" s="229" t="s">
        <v>2490</v>
      </c>
      <c r="C177" s="230" t="s">
        <v>5</v>
      </c>
      <c r="D177" s="230" t="s">
        <v>5051</v>
      </c>
      <c r="E177" s="230" t="s">
        <v>234</v>
      </c>
      <c r="F177" s="231">
        <v>14</v>
      </c>
      <c r="G177" s="234">
        <v>12</v>
      </c>
    </row>
    <row r="178" spans="1:7">
      <c r="A178" s="232">
        <v>2009</v>
      </c>
      <c r="B178" s="229" t="s">
        <v>2490</v>
      </c>
      <c r="C178" s="230" t="s">
        <v>12</v>
      </c>
      <c r="D178" s="230" t="s">
        <v>5051</v>
      </c>
      <c r="E178" s="230" t="s">
        <v>239</v>
      </c>
      <c r="F178" s="231">
        <v>5</v>
      </c>
      <c r="G178" s="234">
        <v>3.7</v>
      </c>
    </row>
    <row r="179" spans="1:7">
      <c r="A179" s="232">
        <v>2009</v>
      </c>
      <c r="B179" s="229" t="s">
        <v>2490</v>
      </c>
      <c r="C179" s="230" t="s">
        <v>12</v>
      </c>
      <c r="D179" s="230" t="s">
        <v>5051</v>
      </c>
      <c r="E179" s="230" t="s">
        <v>235</v>
      </c>
      <c r="F179" s="231">
        <v>5</v>
      </c>
      <c r="G179" s="234">
        <v>4.5</v>
      </c>
    </row>
    <row r="180" spans="1:7">
      <c r="A180" s="232">
        <v>2009</v>
      </c>
      <c r="B180" s="229" t="s">
        <v>2490</v>
      </c>
      <c r="C180" s="230" t="s">
        <v>12</v>
      </c>
      <c r="D180" s="230" t="s">
        <v>5051</v>
      </c>
      <c r="E180" s="230" t="s">
        <v>236</v>
      </c>
      <c r="F180" s="231">
        <v>18</v>
      </c>
      <c r="G180" s="234">
        <v>14.5</v>
      </c>
    </row>
    <row r="181" spans="1:7">
      <c r="A181" s="232">
        <v>2009</v>
      </c>
      <c r="B181" s="229" t="s">
        <v>2490</v>
      </c>
      <c r="C181" s="230" t="s">
        <v>12</v>
      </c>
      <c r="D181" s="230" t="s">
        <v>5051</v>
      </c>
      <c r="E181" s="230" t="s">
        <v>234</v>
      </c>
      <c r="F181" s="231">
        <v>32</v>
      </c>
      <c r="G181" s="234">
        <v>25</v>
      </c>
    </row>
    <row r="182" spans="1:7">
      <c r="A182" s="232">
        <v>2009</v>
      </c>
      <c r="B182" s="229" t="s">
        <v>2490</v>
      </c>
      <c r="C182" s="230" t="s">
        <v>18</v>
      </c>
      <c r="D182" s="230" t="s">
        <v>5051</v>
      </c>
      <c r="E182" s="230" t="s">
        <v>239</v>
      </c>
      <c r="F182" s="231">
        <v>54</v>
      </c>
      <c r="G182" s="234">
        <v>53.5</v>
      </c>
    </row>
    <row r="183" spans="1:7">
      <c r="A183" s="232">
        <v>2009</v>
      </c>
      <c r="B183" s="229" t="s">
        <v>2490</v>
      </c>
      <c r="C183" s="230" t="s">
        <v>18</v>
      </c>
      <c r="D183" s="230" t="s">
        <v>5051</v>
      </c>
      <c r="E183" s="230" t="s">
        <v>235</v>
      </c>
      <c r="F183" s="231">
        <v>9</v>
      </c>
      <c r="G183" s="234">
        <v>8</v>
      </c>
    </row>
    <row r="184" spans="1:7">
      <c r="A184" s="232">
        <v>2009</v>
      </c>
      <c r="B184" s="229" t="s">
        <v>2490</v>
      </c>
      <c r="C184" s="230" t="s">
        <v>18</v>
      </c>
      <c r="D184" s="230" t="s">
        <v>5051</v>
      </c>
      <c r="E184" s="230" t="s">
        <v>236</v>
      </c>
      <c r="F184" s="231">
        <v>88</v>
      </c>
      <c r="G184" s="234">
        <v>83.5</v>
      </c>
    </row>
    <row r="185" spans="1:7">
      <c r="A185" s="232">
        <v>2009</v>
      </c>
      <c r="B185" s="229" t="s">
        <v>2490</v>
      </c>
      <c r="C185" s="230" t="s">
        <v>18</v>
      </c>
      <c r="D185" s="230" t="s">
        <v>5051</v>
      </c>
      <c r="E185" s="230" t="s">
        <v>234</v>
      </c>
      <c r="F185" s="231">
        <v>21</v>
      </c>
      <c r="G185" s="234">
        <v>19</v>
      </c>
    </row>
    <row r="186" spans="1:7">
      <c r="A186" s="232">
        <v>2009</v>
      </c>
      <c r="B186" s="229" t="s">
        <v>2490</v>
      </c>
      <c r="C186" s="230" t="s">
        <v>31</v>
      </c>
      <c r="D186" s="230" t="s">
        <v>5051</v>
      </c>
      <c r="E186" s="230" t="s">
        <v>239</v>
      </c>
      <c r="F186" s="231">
        <v>15</v>
      </c>
      <c r="G186" s="234">
        <v>14.3</v>
      </c>
    </row>
    <row r="187" spans="1:7">
      <c r="A187" s="232">
        <v>2009</v>
      </c>
      <c r="B187" s="229" t="s">
        <v>2490</v>
      </c>
      <c r="C187" s="230" t="s">
        <v>31</v>
      </c>
      <c r="D187" s="230" t="s">
        <v>5051</v>
      </c>
      <c r="E187" s="230" t="s">
        <v>235</v>
      </c>
      <c r="F187" s="231">
        <v>12</v>
      </c>
      <c r="G187" s="234">
        <v>12</v>
      </c>
    </row>
    <row r="188" spans="1:7">
      <c r="A188" s="232">
        <v>2009</v>
      </c>
      <c r="B188" s="229" t="s">
        <v>2490</v>
      </c>
      <c r="C188" s="230" t="s">
        <v>31</v>
      </c>
      <c r="D188" s="230" t="s">
        <v>5051</v>
      </c>
      <c r="E188" s="230" t="s">
        <v>236</v>
      </c>
      <c r="F188" s="231">
        <v>28</v>
      </c>
      <c r="G188" s="234">
        <v>27.5</v>
      </c>
    </row>
    <row r="189" spans="1:7">
      <c r="A189" s="232">
        <v>2009</v>
      </c>
      <c r="B189" s="229" t="s">
        <v>2490</v>
      </c>
      <c r="C189" s="230" t="s">
        <v>31</v>
      </c>
      <c r="D189" s="230" t="s">
        <v>5051</v>
      </c>
      <c r="E189" s="230" t="s">
        <v>234</v>
      </c>
      <c r="F189" s="231">
        <v>10</v>
      </c>
      <c r="G189" s="234">
        <v>10</v>
      </c>
    </row>
    <row r="190" spans="1:7">
      <c r="A190" s="232">
        <v>2009</v>
      </c>
      <c r="B190" s="229" t="s">
        <v>2490</v>
      </c>
      <c r="C190" s="230" t="s">
        <v>52</v>
      </c>
      <c r="D190" s="230" t="s">
        <v>5051</v>
      </c>
      <c r="E190" s="230" t="s">
        <v>239</v>
      </c>
      <c r="F190" s="231">
        <v>7</v>
      </c>
      <c r="G190" s="234">
        <v>6.5</v>
      </c>
    </row>
    <row r="191" spans="1:7">
      <c r="A191" s="232">
        <v>2009</v>
      </c>
      <c r="B191" s="229" t="s">
        <v>2490</v>
      </c>
      <c r="C191" s="230" t="s">
        <v>52</v>
      </c>
      <c r="D191" s="230" t="s">
        <v>5051</v>
      </c>
      <c r="E191" s="230" t="s">
        <v>235</v>
      </c>
      <c r="F191" s="231">
        <v>20</v>
      </c>
      <c r="G191" s="234">
        <v>12.6</v>
      </c>
    </row>
    <row r="192" spans="1:7">
      <c r="A192" s="232">
        <v>2009</v>
      </c>
      <c r="B192" s="229" t="s">
        <v>2490</v>
      </c>
      <c r="C192" s="230" t="s">
        <v>52</v>
      </c>
      <c r="D192" s="230" t="s">
        <v>5051</v>
      </c>
      <c r="E192" s="230" t="s">
        <v>236</v>
      </c>
      <c r="F192" s="231">
        <v>17</v>
      </c>
      <c r="G192" s="234">
        <v>12.8</v>
      </c>
    </row>
    <row r="193" spans="1:7">
      <c r="A193" s="232">
        <v>2009</v>
      </c>
      <c r="B193" s="229" t="s">
        <v>2490</v>
      </c>
      <c r="C193" s="230" t="s">
        <v>52</v>
      </c>
      <c r="D193" s="230" t="s">
        <v>5051</v>
      </c>
      <c r="E193" s="230" t="s">
        <v>234</v>
      </c>
      <c r="F193" s="231">
        <v>18</v>
      </c>
      <c r="G193" s="234">
        <v>9.6</v>
      </c>
    </row>
    <row r="194" spans="1:7">
      <c r="A194" s="232">
        <v>2009</v>
      </c>
      <c r="B194" s="229" t="s">
        <v>2490</v>
      </c>
      <c r="C194" s="230" t="s">
        <v>72</v>
      </c>
      <c r="D194" s="230" t="s">
        <v>5051</v>
      </c>
      <c r="E194" s="230" t="s">
        <v>239</v>
      </c>
      <c r="F194" s="231">
        <v>8</v>
      </c>
      <c r="G194" s="234">
        <v>7.5</v>
      </c>
    </row>
    <row r="195" spans="1:7">
      <c r="A195" s="232">
        <v>2009</v>
      </c>
      <c r="B195" s="229" t="s">
        <v>2490</v>
      </c>
      <c r="C195" s="230" t="s">
        <v>72</v>
      </c>
      <c r="D195" s="230" t="s">
        <v>5051</v>
      </c>
      <c r="E195" s="230" t="s">
        <v>235</v>
      </c>
      <c r="F195" s="231">
        <v>1</v>
      </c>
      <c r="G195" s="234">
        <v>0.8</v>
      </c>
    </row>
    <row r="196" spans="1:7">
      <c r="A196" s="232">
        <v>2009</v>
      </c>
      <c r="B196" s="229" t="s">
        <v>2490</v>
      </c>
      <c r="C196" s="230" t="s">
        <v>72</v>
      </c>
      <c r="D196" s="230" t="s">
        <v>5051</v>
      </c>
      <c r="E196" s="230" t="s">
        <v>236</v>
      </c>
      <c r="F196" s="231">
        <v>15</v>
      </c>
      <c r="G196" s="234">
        <v>15</v>
      </c>
    </row>
    <row r="197" spans="1:7">
      <c r="A197" s="232">
        <v>2009</v>
      </c>
      <c r="B197" s="229" t="s">
        <v>2490</v>
      </c>
      <c r="C197" s="230" t="s">
        <v>72</v>
      </c>
      <c r="D197" s="230" t="s">
        <v>5051</v>
      </c>
      <c r="E197" s="230" t="s">
        <v>234</v>
      </c>
      <c r="F197" s="231">
        <v>4</v>
      </c>
      <c r="G197" s="234">
        <v>4</v>
      </c>
    </row>
    <row r="198" spans="1:7">
      <c r="A198" s="232">
        <v>2009</v>
      </c>
      <c r="B198" s="229" t="s">
        <v>2490</v>
      </c>
      <c r="C198" s="230" t="s">
        <v>83</v>
      </c>
      <c r="D198" s="230" t="s">
        <v>5051</v>
      </c>
      <c r="E198" s="230" t="s">
        <v>239</v>
      </c>
      <c r="F198" s="231">
        <v>16</v>
      </c>
      <c r="G198" s="234">
        <v>15.5</v>
      </c>
    </row>
    <row r="199" spans="1:7">
      <c r="A199" s="232">
        <v>2009</v>
      </c>
      <c r="B199" s="229" t="s">
        <v>2490</v>
      </c>
      <c r="C199" s="230" t="s">
        <v>83</v>
      </c>
      <c r="D199" s="230" t="s">
        <v>5051</v>
      </c>
      <c r="E199" s="230" t="s">
        <v>235</v>
      </c>
      <c r="F199" s="231">
        <v>3</v>
      </c>
      <c r="G199" s="234">
        <v>2.5</v>
      </c>
    </row>
    <row r="200" spans="1:7">
      <c r="A200" s="232">
        <v>2009</v>
      </c>
      <c r="B200" s="229" t="s">
        <v>2490</v>
      </c>
      <c r="C200" s="230" t="s">
        <v>83</v>
      </c>
      <c r="D200" s="230" t="s">
        <v>5051</v>
      </c>
      <c r="E200" s="230" t="s">
        <v>236</v>
      </c>
      <c r="F200" s="231">
        <v>24</v>
      </c>
      <c r="G200" s="234">
        <v>22.5</v>
      </c>
    </row>
    <row r="201" spans="1:7">
      <c r="A201" s="232">
        <v>2009</v>
      </c>
      <c r="B201" s="229" t="s">
        <v>2490</v>
      </c>
      <c r="C201" s="230" t="s">
        <v>83</v>
      </c>
      <c r="D201" s="230" t="s">
        <v>5051</v>
      </c>
      <c r="E201" s="230" t="s">
        <v>234</v>
      </c>
      <c r="F201" s="231">
        <v>1</v>
      </c>
      <c r="G201" s="234">
        <v>1</v>
      </c>
    </row>
    <row r="202" spans="1:7">
      <c r="A202" s="232">
        <v>2009</v>
      </c>
      <c r="B202" s="229" t="s">
        <v>2490</v>
      </c>
      <c r="C202" s="230" t="s">
        <v>93</v>
      </c>
      <c r="D202" s="230" t="s">
        <v>5051</v>
      </c>
      <c r="E202" s="230" t="s">
        <v>239</v>
      </c>
      <c r="F202" s="231">
        <v>5</v>
      </c>
      <c r="G202" s="234">
        <v>5</v>
      </c>
    </row>
    <row r="203" spans="1:7">
      <c r="A203" s="232">
        <v>2009</v>
      </c>
      <c r="B203" s="229" t="s">
        <v>2490</v>
      </c>
      <c r="C203" s="230" t="s">
        <v>93</v>
      </c>
      <c r="D203" s="230" t="s">
        <v>5051</v>
      </c>
      <c r="E203" s="230" t="s">
        <v>235</v>
      </c>
      <c r="F203" s="231">
        <v>7</v>
      </c>
      <c r="G203" s="234">
        <v>6.3</v>
      </c>
    </row>
    <row r="204" spans="1:7">
      <c r="A204" s="232">
        <v>2009</v>
      </c>
      <c r="B204" s="229" t="s">
        <v>2490</v>
      </c>
      <c r="C204" s="230" t="s">
        <v>93</v>
      </c>
      <c r="D204" s="230" t="s">
        <v>5051</v>
      </c>
      <c r="E204" s="230" t="s">
        <v>236</v>
      </c>
      <c r="F204" s="231">
        <v>36</v>
      </c>
      <c r="G204" s="234">
        <v>34</v>
      </c>
    </row>
    <row r="205" spans="1:7">
      <c r="A205" s="232">
        <v>2009</v>
      </c>
      <c r="B205" s="229" t="s">
        <v>2490</v>
      </c>
      <c r="C205" s="230" t="s">
        <v>93</v>
      </c>
      <c r="D205" s="230" t="s">
        <v>5051</v>
      </c>
      <c r="E205" s="230" t="s">
        <v>234</v>
      </c>
      <c r="F205" s="231">
        <v>19</v>
      </c>
      <c r="G205" s="234">
        <v>18</v>
      </c>
    </row>
    <row r="206" spans="1:7">
      <c r="A206" s="232">
        <v>2009</v>
      </c>
      <c r="B206" s="229" t="s">
        <v>2490</v>
      </c>
      <c r="C206" s="230" t="s">
        <v>102</v>
      </c>
      <c r="D206" s="230" t="s">
        <v>5051</v>
      </c>
      <c r="E206" s="230" t="s">
        <v>239</v>
      </c>
      <c r="F206" s="231">
        <v>2</v>
      </c>
      <c r="G206" s="234">
        <v>1.5</v>
      </c>
    </row>
    <row r="207" spans="1:7">
      <c r="A207" s="232">
        <v>2009</v>
      </c>
      <c r="B207" s="229" t="s">
        <v>2490</v>
      </c>
      <c r="C207" s="230" t="s">
        <v>102</v>
      </c>
      <c r="D207" s="230" t="s">
        <v>5051</v>
      </c>
      <c r="E207" s="230" t="s">
        <v>236</v>
      </c>
      <c r="F207" s="231">
        <v>1</v>
      </c>
      <c r="G207" s="234">
        <v>0.5</v>
      </c>
    </row>
    <row r="208" spans="1:7">
      <c r="A208" s="232">
        <v>2009</v>
      </c>
      <c r="B208" s="229" t="s">
        <v>2490</v>
      </c>
      <c r="C208" s="230" t="s">
        <v>105</v>
      </c>
      <c r="D208" s="230" t="s">
        <v>5051</v>
      </c>
      <c r="E208" s="230" t="s">
        <v>239</v>
      </c>
      <c r="F208" s="231">
        <v>7</v>
      </c>
      <c r="G208" s="234">
        <v>6.5</v>
      </c>
    </row>
    <row r="209" spans="1:7">
      <c r="A209" s="232">
        <v>2009</v>
      </c>
      <c r="B209" s="229" t="s">
        <v>2490</v>
      </c>
      <c r="C209" s="230" t="s">
        <v>105</v>
      </c>
      <c r="D209" s="230" t="s">
        <v>5051</v>
      </c>
      <c r="E209" s="230" t="s">
        <v>235</v>
      </c>
      <c r="F209" s="231">
        <v>5</v>
      </c>
      <c r="G209" s="234">
        <v>2.5</v>
      </c>
    </row>
    <row r="210" spans="1:7">
      <c r="A210" s="232">
        <v>2009</v>
      </c>
      <c r="B210" s="229" t="s">
        <v>2490</v>
      </c>
      <c r="C210" s="230" t="s">
        <v>105</v>
      </c>
      <c r="D210" s="230" t="s">
        <v>5051</v>
      </c>
      <c r="E210" s="230" t="s">
        <v>236</v>
      </c>
      <c r="F210" s="231">
        <v>27</v>
      </c>
      <c r="G210" s="234">
        <v>23.5</v>
      </c>
    </row>
    <row r="211" spans="1:7">
      <c r="A211" s="232">
        <v>2009</v>
      </c>
      <c r="B211" s="229" t="s">
        <v>2490</v>
      </c>
      <c r="C211" s="230" t="s">
        <v>105</v>
      </c>
      <c r="D211" s="230" t="s">
        <v>5051</v>
      </c>
      <c r="E211" s="230" t="s">
        <v>234</v>
      </c>
      <c r="F211" s="231">
        <v>5</v>
      </c>
      <c r="G211" s="234">
        <v>4</v>
      </c>
    </row>
    <row r="212" spans="1:7">
      <c r="A212" s="232">
        <v>2009</v>
      </c>
      <c r="B212" s="229" t="s">
        <v>2490</v>
      </c>
      <c r="C212" s="230" t="s">
        <v>108</v>
      </c>
      <c r="D212" s="230" t="s">
        <v>5051</v>
      </c>
      <c r="E212" s="230" t="s">
        <v>239</v>
      </c>
      <c r="F212" s="231">
        <v>3</v>
      </c>
      <c r="G212" s="234">
        <v>2.5</v>
      </c>
    </row>
    <row r="213" spans="1:7">
      <c r="A213" s="232">
        <v>2009</v>
      </c>
      <c r="B213" s="229" t="s">
        <v>2490</v>
      </c>
      <c r="C213" s="230" t="s">
        <v>108</v>
      </c>
      <c r="D213" s="230" t="s">
        <v>5051</v>
      </c>
      <c r="E213" s="230" t="s">
        <v>235</v>
      </c>
      <c r="F213" s="231">
        <v>6</v>
      </c>
      <c r="G213" s="234">
        <v>4</v>
      </c>
    </row>
    <row r="214" spans="1:7">
      <c r="A214" s="232">
        <v>2009</v>
      </c>
      <c r="B214" s="229" t="s">
        <v>2490</v>
      </c>
      <c r="C214" s="230" t="s">
        <v>108</v>
      </c>
      <c r="D214" s="230" t="s">
        <v>5051</v>
      </c>
      <c r="E214" s="230" t="s">
        <v>236</v>
      </c>
      <c r="F214" s="231">
        <v>15</v>
      </c>
      <c r="G214" s="234">
        <v>13.5</v>
      </c>
    </row>
    <row r="215" spans="1:7">
      <c r="A215" s="232">
        <v>2009</v>
      </c>
      <c r="B215" s="229" t="s">
        <v>2490</v>
      </c>
      <c r="C215" s="230" t="s">
        <v>108</v>
      </c>
      <c r="D215" s="230" t="s">
        <v>5051</v>
      </c>
      <c r="E215" s="230" t="s">
        <v>234</v>
      </c>
      <c r="F215" s="231">
        <v>10</v>
      </c>
      <c r="G215" s="234">
        <v>9</v>
      </c>
    </row>
    <row r="216" spans="1:7">
      <c r="A216" s="232">
        <v>2009</v>
      </c>
      <c r="B216" s="229" t="s">
        <v>2490</v>
      </c>
      <c r="C216" s="230" t="s">
        <v>114</v>
      </c>
      <c r="D216" s="230" t="s">
        <v>5051</v>
      </c>
      <c r="E216" s="230" t="s">
        <v>239</v>
      </c>
      <c r="F216" s="231">
        <v>10</v>
      </c>
      <c r="G216" s="234">
        <v>10</v>
      </c>
    </row>
    <row r="217" spans="1:7">
      <c r="A217" s="232">
        <v>2009</v>
      </c>
      <c r="B217" s="229" t="s">
        <v>2490</v>
      </c>
      <c r="C217" s="230" t="s">
        <v>114</v>
      </c>
      <c r="D217" s="230" t="s">
        <v>5051</v>
      </c>
      <c r="E217" s="230" t="s">
        <v>235</v>
      </c>
      <c r="F217" s="231">
        <v>1</v>
      </c>
      <c r="G217" s="234">
        <v>1</v>
      </c>
    </row>
    <row r="218" spans="1:7">
      <c r="A218" s="232">
        <v>2009</v>
      </c>
      <c r="B218" s="229" t="s">
        <v>2490</v>
      </c>
      <c r="C218" s="230" t="s">
        <v>114</v>
      </c>
      <c r="D218" s="230" t="s">
        <v>5051</v>
      </c>
      <c r="E218" s="230" t="s">
        <v>236</v>
      </c>
      <c r="F218" s="231">
        <v>20</v>
      </c>
      <c r="G218" s="234">
        <v>19.5</v>
      </c>
    </row>
    <row r="219" spans="1:7">
      <c r="A219" s="232">
        <v>2009</v>
      </c>
      <c r="B219" s="229" t="s">
        <v>2490</v>
      </c>
      <c r="C219" s="230" t="s">
        <v>114</v>
      </c>
      <c r="D219" s="230" t="s">
        <v>5051</v>
      </c>
      <c r="E219" s="230" t="s">
        <v>234</v>
      </c>
      <c r="F219" s="231">
        <v>3</v>
      </c>
      <c r="G219" s="234">
        <v>3</v>
      </c>
    </row>
    <row r="220" spans="1:7">
      <c r="A220" s="232">
        <v>2009</v>
      </c>
      <c r="B220" s="229" t="s">
        <v>2490</v>
      </c>
      <c r="C220" s="230" t="s">
        <v>121</v>
      </c>
      <c r="D220" s="230" t="s">
        <v>5051</v>
      </c>
      <c r="E220" s="230" t="s">
        <v>239</v>
      </c>
      <c r="F220" s="231">
        <v>9</v>
      </c>
      <c r="G220" s="234">
        <v>9</v>
      </c>
    </row>
    <row r="221" spans="1:7">
      <c r="A221" s="232">
        <v>2009</v>
      </c>
      <c r="B221" s="229" t="s">
        <v>2490</v>
      </c>
      <c r="C221" s="230" t="s">
        <v>121</v>
      </c>
      <c r="D221" s="230" t="s">
        <v>5051</v>
      </c>
      <c r="E221" s="230" t="s">
        <v>235</v>
      </c>
      <c r="F221" s="231">
        <v>1</v>
      </c>
      <c r="G221" s="234">
        <v>0.5</v>
      </c>
    </row>
    <row r="222" spans="1:7">
      <c r="A222" s="232">
        <v>2009</v>
      </c>
      <c r="B222" s="229" t="s">
        <v>2490</v>
      </c>
      <c r="C222" s="230" t="s">
        <v>121</v>
      </c>
      <c r="D222" s="230" t="s">
        <v>5051</v>
      </c>
      <c r="E222" s="230" t="s">
        <v>236</v>
      </c>
      <c r="F222" s="231">
        <v>4</v>
      </c>
      <c r="G222" s="234">
        <v>3</v>
      </c>
    </row>
    <row r="223" spans="1:7">
      <c r="A223" s="232">
        <v>2009</v>
      </c>
      <c r="B223" s="229" t="s">
        <v>2490</v>
      </c>
      <c r="C223" s="230" t="s">
        <v>121</v>
      </c>
      <c r="D223" s="230" t="s">
        <v>5051</v>
      </c>
      <c r="E223" s="230" t="s">
        <v>234</v>
      </c>
      <c r="F223" s="231">
        <v>13</v>
      </c>
      <c r="G223" s="234">
        <v>10.5</v>
      </c>
    </row>
    <row r="224" spans="1:7" ht="15.75" customHeight="1">
      <c r="A224" s="232">
        <v>2009</v>
      </c>
      <c r="B224" s="229" t="s">
        <v>2490</v>
      </c>
      <c r="C224" s="230" t="s">
        <v>126</v>
      </c>
      <c r="D224" s="230" t="s">
        <v>5051</v>
      </c>
      <c r="E224" s="230" t="s">
        <v>239</v>
      </c>
      <c r="F224" s="231">
        <v>20</v>
      </c>
      <c r="G224" s="234">
        <v>19.5</v>
      </c>
    </row>
    <row r="225" spans="1:7">
      <c r="A225" s="232">
        <v>2009</v>
      </c>
      <c r="B225" s="229" t="s">
        <v>2490</v>
      </c>
      <c r="C225" s="230" t="s">
        <v>126</v>
      </c>
      <c r="D225" s="230" t="s">
        <v>5051</v>
      </c>
      <c r="E225" s="230" t="s">
        <v>235</v>
      </c>
      <c r="F225" s="231">
        <v>3</v>
      </c>
      <c r="G225" s="234">
        <v>3</v>
      </c>
    </row>
    <row r="226" spans="1:7">
      <c r="A226" s="232">
        <v>2009</v>
      </c>
      <c r="B226" s="229" t="s">
        <v>2490</v>
      </c>
      <c r="C226" s="230" t="s">
        <v>126</v>
      </c>
      <c r="D226" s="230" t="s">
        <v>5051</v>
      </c>
      <c r="E226" s="230" t="s">
        <v>236</v>
      </c>
      <c r="F226" s="231">
        <v>57</v>
      </c>
      <c r="G226" s="234">
        <v>57</v>
      </c>
    </row>
    <row r="227" spans="1:7">
      <c r="A227" s="232">
        <v>2009</v>
      </c>
      <c r="B227" s="229" t="s">
        <v>2490</v>
      </c>
      <c r="C227" s="230" t="s">
        <v>126</v>
      </c>
      <c r="D227" s="230" t="s">
        <v>5051</v>
      </c>
      <c r="E227" s="230" t="s">
        <v>234</v>
      </c>
      <c r="F227" s="231">
        <v>8</v>
      </c>
      <c r="G227" s="234">
        <v>8</v>
      </c>
    </row>
    <row r="228" spans="1:7">
      <c r="A228" s="232">
        <v>2009</v>
      </c>
      <c r="B228" s="229" t="s">
        <v>2490</v>
      </c>
      <c r="C228" s="230" t="s">
        <v>145</v>
      </c>
      <c r="D228" s="230" t="s">
        <v>5051</v>
      </c>
      <c r="E228" s="230" t="s">
        <v>239</v>
      </c>
      <c r="F228" s="231">
        <v>17</v>
      </c>
      <c r="G228" s="234">
        <v>12.8</v>
      </c>
    </row>
    <row r="229" spans="1:7">
      <c r="A229" s="232">
        <v>2009</v>
      </c>
      <c r="B229" s="229" t="s">
        <v>2490</v>
      </c>
      <c r="C229" s="230" t="s">
        <v>145</v>
      </c>
      <c r="D229" s="230" t="s">
        <v>5051</v>
      </c>
      <c r="E229" s="230" t="s">
        <v>235</v>
      </c>
      <c r="F229" s="231">
        <v>7</v>
      </c>
      <c r="G229" s="234">
        <v>6</v>
      </c>
    </row>
    <row r="230" spans="1:7">
      <c r="A230" s="232">
        <v>2009</v>
      </c>
      <c r="B230" s="229" t="s">
        <v>2490</v>
      </c>
      <c r="C230" s="230" t="s">
        <v>145</v>
      </c>
      <c r="D230" s="230" t="s">
        <v>5051</v>
      </c>
      <c r="E230" s="230" t="s">
        <v>236</v>
      </c>
      <c r="F230" s="231">
        <v>189</v>
      </c>
      <c r="G230" s="234">
        <v>109.4</v>
      </c>
    </row>
    <row r="231" spans="1:7">
      <c r="A231" s="232">
        <v>2009</v>
      </c>
      <c r="B231" s="229" t="s">
        <v>2490</v>
      </c>
      <c r="C231" s="230" t="s">
        <v>145</v>
      </c>
      <c r="D231" s="230" t="s">
        <v>5051</v>
      </c>
      <c r="E231" s="230" t="s">
        <v>234</v>
      </c>
      <c r="F231" s="231">
        <v>23</v>
      </c>
      <c r="G231" s="234">
        <v>20</v>
      </c>
    </row>
    <row r="232" spans="1:7">
      <c r="A232" s="232">
        <v>2009</v>
      </c>
      <c r="B232" s="229" t="s">
        <v>2490</v>
      </c>
      <c r="C232" s="230" t="s">
        <v>182</v>
      </c>
      <c r="D232" s="230" t="s">
        <v>5051</v>
      </c>
      <c r="E232" s="230" t="s">
        <v>239</v>
      </c>
      <c r="F232" s="231">
        <v>1</v>
      </c>
      <c r="G232" s="234">
        <v>0.5</v>
      </c>
    </row>
    <row r="233" spans="1:7">
      <c r="A233" s="232">
        <v>2009</v>
      </c>
      <c r="B233" s="229" t="s">
        <v>2490</v>
      </c>
      <c r="C233" s="230" t="s">
        <v>182</v>
      </c>
      <c r="D233" s="230" t="s">
        <v>5051</v>
      </c>
      <c r="E233" s="230" t="s">
        <v>235</v>
      </c>
      <c r="F233" s="231">
        <v>10</v>
      </c>
      <c r="G233" s="234">
        <v>7.4</v>
      </c>
    </row>
    <row r="234" spans="1:7">
      <c r="A234" s="232">
        <v>2009</v>
      </c>
      <c r="B234" s="229" t="s">
        <v>2490</v>
      </c>
      <c r="C234" s="230" t="s">
        <v>182</v>
      </c>
      <c r="D234" s="230" t="s">
        <v>5051</v>
      </c>
      <c r="E234" s="230" t="s">
        <v>236</v>
      </c>
      <c r="F234" s="231">
        <v>158</v>
      </c>
      <c r="G234" s="234">
        <v>61.5</v>
      </c>
    </row>
    <row r="235" spans="1:7">
      <c r="A235" s="232">
        <v>2009</v>
      </c>
      <c r="B235" s="229" t="s">
        <v>2490</v>
      </c>
      <c r="C235" s="230" t="s">
        <v>182</v>
      </c>
      <c r="D235" s="230" t="s">
        <v>5051</v>
      </c>
      <c r="E235" s="230" t="s">
        <v>234</v>
      </c>
      <c r="F235" s="231">
        <v>34</v>
      </c>
      <c r="G235" s="234">
        <v>10.8</v>
      </c>
    </row>
    <row r="236" spans="1:7">
      <c r="A236" s="232">
        <v>2009</v>
      </c>
      <c r="B236" s="229" t="s">
        <v>2490</v>
      </c>
      <c r="C236" s="230" t="s">
        <v>191</v>
      </c>
      <c r="D236" s="230" t="s">
        <v>5051</v>
      </c>
      <c r="E236" s="230" t="s">
        <v>239</v>
      </c>
      <c r="F236" s="231">
        <v>8</v>
      </c>
      <c r="G236" s="234">
        <v>7.5</v>
      </c>
    </row>
    <row r="237" spans="1:7">
      <c r="A237" s="232">
        <v>2009</v>
      </c>
      <c r="B237" s="229" t="s">
        <v>2490</v>
      </c>
      <c r="C237" s="230" t="s">
        <v>191</v>
      </c>
      <c r="D237" s="230" t="s">
        <v>5051</v>
      </c>
      <c r="E237" s="230" t="s">
        <v>235</v>
      </c>
      <c r="F237" s="231">
        <v>5</v>
      </c>
      <c r="G237" s="234">
        <v>3.5</v>
      </c>
    </row>
    <row r="238" spans="1:7">
      <c r="A238" s="232">
        <v>2009</v>
      </c>
      <c r="B238" s="229" t="s">
        <v>2490</v>
      </c>
      <c r="C238" s="230" t="s">
        <v>191</v>
      </c>
      <c r="D238" s="230" t="s">
        <v>5051</v>
      </c>
      <c r="E238" s="230" t="s">
        <v>236</v>
      </c>
      <c r="F238" s="231">
        <v>28</v>
      </c>
      <c r="G238" s="234">
        <v>19.3</v>
      </c>
    </row>
    <row r="239" spans="1:7">
      <c r="A239" s="232">
        <v>2009</v>
      </c>
      <c r="B239" s="229" t="s">
        <v>2490</v>
      </c>
      <c r="C239" s="230" t="s">
        <v>191</v>
      </c>
      <c r="D239" s="230" t="s">
        <v>5051</v>
      </c>
      <c r="E239" s="230" t="s">
        <v>234</v>
      </c>
      <c r="F239" s="231">
        <v>10</v>
      </c>
      <c r="G239" s="234">
        <v>7.5</v>
      </c>
    </row>
    <row r="240" spans="1:7">
      <c r="A240" s="232">
        <v>2009</v>
      </c>
      <c r="B240" s="229" t="s">
        <v>2490</v>
      </c>
      <c r="C240" s="230" t="s">
        <v>195</v>
      </c>
      <c r="D240" s="230" t="s">
        <v>5051</v>
      </c>
      <c r="E240" s="230" t="s">
        <v>239</v>
      </c>
      <c r="F240" s="231">
        <v>13</v>
      </c>
      <c r="G240" s="234">
        <v>12.5</v>
      </c>
    </row>
    <row r="241" spans="1:7">
      <c r="A241" s="232">
        <v>2009</v>
      </c>
      <c r="B241" s="229" t="s">
        <v>2490</v>
      </c>
      <c r="C241" s="230" t="s">
        <v>195</v>
      </c>
      <c r="D241" s="230" t="s">
        <v>5051</v>
      </c>
      <c r="E241" s="230" t="s">
        <v>235</v>
      </c>
      <c r="F241" s="231">
        <v>4</v>
      </c>
      <c r="G241" s="234">
        <v>4</v>
      </c>
    </row>
    <row r="242" spans="1:7">
      <c r="A242" s="232">
        <v>2009</v>
      </c>
      <c r="B242" s="229" t="s">
        <v>2490</v>
      </c>
      <c r="C242" s="230" t="s">
        <v>195</v>
      </c>
      <c r="D242" s="230" t="s">
        <v>5051</v>
      </c>
      <c r="E242" s="230" t="s">
        <v>236</v>
      </c>
      <c r="F242" s="231">
        <v>37</v>
      </c>
      <c r="G242" s="234">
        <v>35.5</v>
      </c>
    </row>
    <row r="243" spans="1:7">
      <c r="A243" s="232">
        <v>2009</v>
      </c>
      <c r="B243" s="229" t="s">
        <v>2490</v>
      </c>
      <c r="C243" s="230" t="s">
        <v>195</v>
      </c>
      <c r="D243" s="230" t="s">
        <v>5051</v>
      </c>
      <c r="E243" s="230" t="s">
        <v>234</v>
      </c>
      <c r="F243" s="231">
        <v>9</v>
      </c>
      <c r="G243" s="234">
        <v>8.5</v>
      </c>
    </row>
    <row r="244" spans="1:7">
      <c r="A244" s="232">
        <v>2009</v>
      </c>
      <c r="B244" s="229" t="s">
        <v>2490</v>
      </c>
      <c r="C244" s="230" t="s">
        <v>200</v>
      </c>
      <c r="D244" s="230" t="s">
        <v>5051</v>
      </c>
      <c r="E244" s="230" t="s">
        <v>235</v>
      </c>
      <c r="F244" s="231">
        <v>6</v>
      </c>
      <c r="G244" s="234">
        <v>5.5</v>
      </c>
    </row>
    <row r="245" spans="1:7">
      <c r="A245" s="232">
        <v>2009</v>
      </c>
      <c r="B245" s="229" t="s">
        <v>2490</v>
      </c>
      <c r="C245" s="230" t="s">
        <v>678</v>
      </c>
      <c r="D245" s="230" t="s">
        <v>5051</v>
      </c>
      <c r="E245" s="230" t="s">
        <v>239</v>
      </c>
      <c r="F245" s="231">
        <v>2</v>
      </c>
      <c r="G245" s="234">
        <v>2</v>
      </c>
    </row>
    <row r="246" spans="1:7">
      <c r="A246" s="232">
        <v>2009</v>
      </c>
      <c r="B246" s="229" t="s">
        <v>2490</v>
      </c>
      <c r="C246" s="230" t="s">
        <v>678</v>
      </c>
      <c r="D246" s="230" t="s">
        <v>5051</v>
      </c>
      <c r="E246" s="230" t="s">
        <v>235</v>
      </c>
      <c r="F246" s="231">
        <v>2</v>
      </c>
      <c r="G246" s="234">
        <v>1.5</v>
      </c>
    </row>
    <row r="247" spans="1:7">
      <c r="A247" s="232">
        <v>2009</v>
      </c>
      <c r="B247" s="229" t="s">
        <v>2490</v>
      </c>
      <c r="C247" s="230" t="s">
        <v>678</v>
      </c>
      <c r="D247" s="230" t="s">
        <v>5051</v>
      </c>
      <c r="E247" s="230" t="s">
        <v>236</v>
      </c>
      <c r="F247" s="231">
        <v>4</v>
      </c>
      <c r="G247" s="234">
        <v>3</v>
      </c>
    </row>
    <row r="248" spans="1:7">
      <c r="A248" s="232">
        <v>2009</v>
      </c>
      <c r="B248" s="229" t="s">
        <v>2490</v>
      </c>
      <c r="C248" s="230" t="s">
        <v>678</v>
      </c>
      <c r="D248" s="230" t="s">
        <v>5051</v>
      </c>
      <c r="E248" s="230" t="s">
        <v>234</v>
      </c>
      <c r="F248" s="231">
        <v>1</v>
      </c>
      <c r="G248" s="234">
        <v>0.8</v>
      </c>
    </row>
    <row r="249" spans="1:7">
      <c r="A249" s="232">
        <v>2009</v>
      </c>
      <c r="B249" s="233" t="s">
        <v>644</v>
      </c>
      <c r="C249" s="230" t="s">
        <v>31</v>
      </c>
      <c r="D249" s="230" t="s">
        <v>5052</v>
      </c>
      <c r="E249" s="230" t="s">
        <v>235</v>
      </c>
      <c r="F249" s="231">
        <v>45</v>
      </c>
      <c r="G249" s="234">
        <v>0</v>
      </c>
    </row>
    <row r="250" spans="1:7">
      <c r="A250" s="232">
        <v>2009</v>
      </c>
      <c r="B250" s="233" t="s">
        <v>644</v>
      </c>
      <c r="C250" s="230" t="s">
        <v>31</v>
      </c>
      <c r="D250" s="230" t="s">
        <v>5052</v>
      </c>
      <c r="E250" s="230" t="s">
        <v>236</v>
      </c>
      <c r="F250" s="231">
        <v>25</v>
      </c>
      <c r="G250" s="234">
        <v>0</v>
      </c>
    </row>
    <row r="251" spans="1:7">
      <c r="A251" s="232">
        <v>2009</v>
      </c>
      <c r="B251" s="233" t="s">
        <v>644</v>
      </c>
      <c r="C251" s="230" t="s">
        <v>31</v>
      </c>
      <c r="D251" s="230" t="s">
        <v>5052</v>
      </c>
      <c r="E251" s="230" t="s">
        <v>234</v>
      </c>
      <c r="F251" s="231">
        <v>45</v>
      </c>
      <c r="G251" s="234">
        <v>0</v>
      </c>
    </row>
    <row r="252" spans="1:7">
      <c r="A252" s="232">
        <v>2009</v>
      </c>
      <c r="B252" s="233" t="s">
        <v>644</v>
      </c>
      <c r="C252" s="230" t="s">
        <v>31</v>
      </c>
      <c r="D252" s="230" t="s">
        <v>5051</v>
      </c>
      <c r="E252" s="230" t="s">
        <v>239</v>
      </c>
      <c r="F252" s="231">
        <v>5</v>
      </c>
      <c r="G252" s="234">
        <v>4.5</v>
      </c>
    </row>
    <row r="253" spans="1:7">
      <c r="A253" s="232">
        <v>2009</v>
      </c>
      <c r="B253" s="233" t="s">
        <v>644</v>
      </c>
      <c r="C253" s="230" t="s">
        <v>31</v>
      </c>
      <c r="D253" s="230" t="s">
        <v>5051</v>
      </c>
      <c r="E253" s="230" t="s">
        <v>235</v>
      </c>
      <c r="F253" s="231">
        <v>12</v>
      </c>
      <c r="G253" s="234">
        <v>13</v>
      </c>
    </row>
    <row r="254" spans="1:7">
      <c r="A254" s="232">
        <v>2009</v>
      </c>
      <c r="B254" s="233" t="s">
        <v>644</v>
      </c>
      <c r="C254" s="230" t="s">
        <v>31</v>
      </c>
      <c r="D254" s="230" t="s">
        <v>5051</v>
      </c>
      <c r="E254" s="230" t="s">
        <v>236</v>
      </c>
      <c r="F254" s="231">
        <v>38</v>
      </c>
      <c r="G254" s="234">
        <v>37</v>
      </c>
    </row>
    <row r="255" spans="1:7">
      <c r="A255" s="232">
        <v>2009</v>
      </c>
      <c r="B255" s="233" t="s">
        <v>644</v>
      </c>
      <c r="C255" s="230" t="s">
        <v>31</v>
      </c>
      <c r="D255" s="230" t="s">
        <v>5051</v>
      </c>
      <c r="E255" s="230" t="s">
        <v>234</v>
      </c>
      <c r="F255" s="231">
        <v>5</v>
      </c>
      <c r="G255" s="234">
        <v>5</v>
      </c>
    </row>
    <row r="256" spans="1:7">
      <c r="A256" s="232">
        <v>2009</v>
      </c>
      <c r="B256" s="233" t="s">
        <v>644</v>
      </c>
      <c r="C256" s="230" t="s">
        <v>214</v>
      </c>
      <c r="D256" s="230" t="s">
        <v>5052</v>
      </c>
      <c r="E256" s="230" t="s">
        <v>239</v>
      </c>
      <c r="F256" s="231">
        <v>3</v>
      </c>
      <c r="G256" s="234">
        <v>0</v>
      </c>
    </row>
    <row r="257" spans="1:7">
      <c r="A257" s="232">
        <v>2009</v>
      </c>
      <c r="B257" s="233" t="s">
        <v>644</v>
      </c>
      <c r="C257" s="230" t="s">
        <v>214</v>
      </c>
      <c r="D257" s="230" t="s">
        <v>5052</v>
      </c>
      <c r="E257" s="230" t="s">
        <v>235</v>
      </c>
      <c r="F257" s="231">
        <v>62</v>
      </c>
      <c r="G257" s="234">
        <v>0</v>
      </c>
    </row>
    <row r="258" spans="1:7">
      <c r="A258" s="232">
        <v>2009</v>
      </c>
      <c r="B258" s="233" t="s">
        <v>644</v>
      </c>
      <c r="C258" s="230" t="s">
        <v>214</v>
      </c>
      <c r="D258" s="230" t="s">
        <v>5052</v>
      </c>
      <c r="E258" s="230" t="s">
        <v>236</v>
      </c>
      <c r="F258" s="231">
        <v>48</v>
      </c>
      <c r="G258" s="234">
        <v>0</v>
      </c>
    </row>
    <row r="259" spans="1:7">
      <c r="A259" s="232">
        <v>2009</v>
      </c>
      <c r="B259" s="233" t="s">
        <v>644</v>
      </c>
      <c r="C259" s="230" t="s">
        <v>214</v>
      </c>
      <c r="D259" s="230" t="s">
        <v>5052</v>
      </c>
      <c r="E259" s="230" t="s">
        <v>234</v>
      </c>
      <c r="F259" s="231">
        <v>105</v>
      </c>
      <c r="G259" s="234">
        <v>0</v>
      </c>
    </row>
    <row r="260" spans="1:7">
      <c r="A260" s="232">
        <v>2009</v>
      </c>
      <c r="B260" s="233" t="s">
        <v>644</v>
      </c>
      <c r="C260" s="230" t="s">
        <v>214</v>
      </c>
      <c r="D260" s="230" t="s">
        <v>5051</v>
      </c>
      <c r="E260" s="230" t="s">
        <v>239</v>
      </c>
      <c r="F260" s="231">
        <v>11</v>
      </c>
      <c r="G260" s="234">
        <v>8.5</v>
      </c>
    </row>
    <row r="261" spans="1:7">
      <c r="A261" s="232">
        <v>2009</v>
      </c>
      <c r="B261" s="233" t="s">
        <v>644</v>
      </c>
      <c r="C261" s="230" t="s">
        <v>214</v>
      </c>
      <c r="D261" s="230" t="s">
        <v>5051</v>
      </c>
      <c r="E261" s="230" t="s">
        <v>235</v>
      </c>
      <c r="F261" s="231">
        <v>16</v>
      </c>
      <c r="G261" s="234">
        <v>13.5</v>
      </c>
    </row>
    <row r="262" spans="1:7">
      <c r="A262" s="232">
        <v>2009</v>
      </c>
      <c r="B262" s="233" t="s">
        <v>644</v>
      </c>
      <c r="C262" s="230" t="s">
        <v>214</v>
      </c>
      <c r="D262" s="230" t="s">
        <v>5051</v>
      </c>
      <c r="E262" s="230" t="s">
        <v>236</v>
      </c>
      <c r="F262" s="231">
        <v>49</v>
      </c>
      <c r="G262" s="234">
        <v>45</v>
      </c>
    </row>
    <row r="263" spans="1:7">
      <c r="A263" s="232">
        <v>2009</v>
      </c>
      <c r="B263" s="233" t="s">
        <v>644</v>
      </c>
      <c r="C263" s="230" t="s">
        <v>214</v>
      </c>
      <c r="D263" s="230" t="s">
        <v>5051</v>
      </c>
      <c r="E263" s="230" t="s">
        <v>234</v>
      </c>
      <c r="F263" s="231">
        <v>23</v>
      </c>
      <c r="G263" s="234">
        <v>20.5</v>
      </c>
    </row>
    <row r="264" spans="1:7">
      <c r="A264" s="232">
        <v>2009</v>
      </c>
      <c r="B264" s="233" t="s">
        <v>644</v>
      </c>
      <c r="C264" s="230" t="s">
        <v>126</v>
      </c>
      <c r="D264" s="230" t="s">
        <v>5052</v>
      </c>
      <c r="E264" s="230" t="s">
        <v>239</v>
      </c>
      <c r="F264" s="231">
        <v>3</v>
      </c>
      <c r="G264" s="234">
        <v>0</v>
      </c>
    </row>
    <row r="265" spans="1:7">
      <c r="A265" s="232">
        <v>2009</v>
      </c>
      <c r="B265" s="233" t="s">
        <v>644</v>
      </c>
      <c r="C265" s="230" t="s">
        <v>126</v>
      </c>
      <c r="D265" s="230" t="s">
        <v>5052</v>
      </c>
      <c r="E265" s="230" t="s">
        <v>235</v>
      </c>
      <c r="F265" s="231">
        <v>20</v>
      </c>
      <c r="G265" s="234">
        <v>0</v>
      </c>
    </row>
    <row r="266" spans="1:7">
      <c r="A266" s="232">
        <v>2009</v>
      </c>
      <c r="B266" s="233" t="s">
        <v>644</v>
      </c>
      <c r="C266" s="230" t="s">
        <v>126</v>
      </c>
      <c r="D266" s="230" t="s">
        <v>5052</v>
      </c>
      <c r="E266" s="230" t="s">
        <v>236</v>
      </c>
      <c r="F266" s="231">
        <v>44</v>
      </c>
      <c r="G266" s="234">
        <v>0</v>
      </c>
    </row>
    <row r="267" spans="1:7">
      <c r="A267" s="232">
        <v>2009</v>
      </c>
      <c r="B267" s="233" t="s">
        <v>644</v>
      </c>
      <c r="C267" s="230" t="s">
        <v>126</v>
      </c>
      <c r="D267" s="230" t="s">
        <v>5052</v>
      </c>
      <c r="E267" s="230" t="s">
        <v>234</v>
      </c>
      <c r="F267" s="231">
        <v>41</v>
      </c>
      <c r="G267" s="234">
        <v>0</v>
      </c>
    </row>
    <row r="268" spans="1:7">
      <c r="A268" s="232">
        <v>2009</v>
      </c>
      <c r="B268" s="233" t="s">
        <v>644</v>
      </c>
      <c r="C268" s="230" t="s">
        <v>126</v>
      </c>
      <c r="D268" s="230" t="s">
        <v>5051</v>
      </c>
      <c r="E268" s="230" t="s">
        <v>239</v>
      </c>
      <c r="F268" s="231">
        <v>21</v>
      </c>
      <c r="G268" s="234">
        <v>21</v>
      </c>
    </row>
    <row r="269" spans="1:7">
      <c r="A269" s="232">
        <v>2009</v>
      </c>
      <c r="B269" s="233" t="s">
        <v>644</v>
      </c>
      <c r="C269" s="230" t="s">
        <v>126</v>
      </c>
      <c r="D269" s="230" t="s">
        <v>5051</v>
      </c>
      <c r="E269" s="230" t="s">
        <v>235</v>
      </c>
      <c r="F269" s="231">
        <v>5</v>
      </c>
      <c r="G269" s="234">
        <v>4</v>
      </c>
    </row>
    <row r="270" spans="1:7">
      <c r="A270" s="232">
        <v>2009</v>
      </c>
      <c r="B270" s="233" t="s">
        <v>644</v>
      </c>
      <c r="C270" s="230" t="s">
        <v>126</v>
      </c>
      <c r="D270" s="230" t="s">
        <v>5051</v>
      </c>
      <c r="E270" s="230" t="s">
        <v>236</v>
      </c>
      <c r="F270" s="231">
        <v>43</v>
      </c>
      <c r="G270" s="234">
        <v>43</v>
      </c>
    </row>
    <row r="271" spans="1:7">
      <c r="A271" s="232">
        <v>2009</v>
      </c>
      <c r="B271" s="233" t="s">
        <v>644</v>
      </c>
      <c r="C271" s="230" t="s">
        <v>126</v>
      </c>
      <c r="D271" s="230" t="s">
        <v>5051</v>
      </c>
      <c r="E271" s="230" t="s">
        <v>234</v>
      </c>
      <c r="F271" s="231">
        <v>8</v>
      </c>
      <c r="G271" s="234">
        <v>7.5</v>
      </c>
    </row>
    <row r="272" spans="1:7">
      <c r="A272" s="236">
        <v>2010</v>
      </c>
      <c r="B272" s="229" t="s">
        <v>2490</v>
      </c>
      <c r="C272" s="230" t="s">
        <v>5072</v>
      </c>
      <c r="D272" s="230" t="s">
        <v>5051</v>
      </c>
      <c r="E272" s="230" t="s">
        <v>239</v>
      </c>
      <c r="F272" s="231">
        <v>1</v>
      </c>
      <c r="G272" s="234">
        <v>1</v>
      </c>
    </row>
    <row r="273" spans="1:7">
      <c r="A273" s="236">
        <v>2010</v>
      </c>
      <c r="B273" s="229" t="s">
        <v>2490</v>
      </c>
      <c r="C273" s="230" t="s">
        <v>5072</v>
      </c>
      <c r="D273" s="230" t="s">
        <v>5051</v>
      </c>
      <c r="E273" s="230" t="s">
        <v>235</v>
      </c>
      <c r="F273" s="231">
        <v>2</v>
      </c>
      <c r="G273" s="234">
        <v>2</v>
      </c>
    </row>
    <row r="274" spans="1:7">
      <c r="A274" s="236">
        <v>2010</v>
      </c>
      <c r="B274" s="229" t="s">
        <v>2490</v>
      </c>
      <c r="C274" s="230" t="s">
        <v>5072</v>
      </c>
      <c r="D274" s="230" t="s">
        <v>5051</v>
      </c>
      <c r="E274" s="230" t="s">
        <v>236</v>
      </c>
      <c r="F274" s="231">
        <v>5</v>
      </c>
      <c r="G274" s="234">
        <v>5</v>
      </c>
    </row>
    <row r="275" spans="1:7">
      <c r="A275" s="236">
        <v>2010</v>
      </c>
      <c r="B275" s="229" t="s">
        <v>2490</v>
      </c>
      <c r="C275" s="230" t="s">
        <v>5072</v>
      </c>
      <c r="D275" s="230" t="s">
        <v>5051</v>
      </c>
      <c r="E275" s="230" t="s">
        <v>234</v>
      </c>
      <c r="F275" s="231">
        <v>3</v>
      </c>
      <c r="G275" s="234">
        <v>3</v>
      </c>
    </row>
    <row r="276" spans="1:7">
      <c r="A276" s="236">
        <v>2010</v>
      </c>
      <c r="B276" s="229" t="s">
        <v>2490</v>
      </c>
      <c r="C276" s="230" t="s">
        <v>5</v>
      </c>
      <c r="D276" s="230" t="s">
        <v>5051</v>
      </c>
      <c r="E276" s="230" t="s">
        <v>239</v>
      </c>
      <c r="F276" s="231">
        <v>7</v>
      </c>
      <c r="G276" s="234">
        <v>7</v>
      </c>
    </row>
    <row r="277" spans="1:7">
      <c r="A277" s="236">
        <v>2010</v>
      </c>
      <c r="B277" s="229" t="s">
        <v>2490</v>
      </c>
      <c r="C277" s="230" t="s">
        <v>5</v>
      </c>
      <c r="D277" s="230" t="s">
        <v>5051</v>
      </c>
      <c r="E277" s="230" t="s">
        <v>235</v>
      </c>
      <c r="F277" s="231">
        <v>9</v>
      </c>
      <c r="G277" s="234">
        <v>7.5</v>
      </c>
    </row>
    <row r="278" spans="1:7">
      <c r="A278" s="236">
        <v>2010</v>
      </c>
      <c r="B278" s="229" t="s">
        <v>2490</v>
      </c>
      <c r="C278" s="230" t="s">
        <v>5</v>
      </c>
      <c r="D278" s="230" t="s">
        <v>5051</v>
      </c>
      <c r="E278" s="230" t="s">
        <v>236</v>
      </c>
      <c r="F278" s="231">
        <v>39</v>
      </c>
      <c r="G278" s="234">
        <v>34.5</v>
      </c>
    </row>
    <row r="279" spans="1:7">
      <c r="A279" s="236">
        <v>2010</v>
      </c>
      <c r="B279" s="229" t="s">
        <v>2490</v>
      </c>
      <c r="C279" s="230" t="s">
        <v>5</v>
      </c>
      <c r="D279" s="230" t="s">
        <v>5051</v>
      </c>
      <c r="E279" s="230" t="s">
        <v>234</v>
      </c>
      <c r="F279" s="231">
        <v>16</v>
      </c>
      <c r="G279" s="234">
        <v>12.5</v>
      </c>
    </row>
    <row r="280" spans="1:7">
      <c r="A280" s="236">
        <v>2010</v>
      </c>
      <c r="B280" s="229" t="s">
        <v>2490</v>
      </c>
      <c r="C280" s="230" t="s">
        <v>12</v>
      </c>
      <c r="D280" s="230" t="s">
        <v>5051</v>
      </c>
      <c r="E280" s="230" t="s">
        <v>239</v>
      </c>
      <c r="F280" s="231">
        <v>4</v>
      </c>
      <c r="G280" s="234">
        <v>2.7</v>
      </c>
    </row>
    <row r="281" spans="1:7">
      <c r="A281" s="236">
        <v>2010</v>
      </c>
      <c r="B281" s="229" t="s">
        <v>2490</v>
      </c>
      <c r="C281" s="230" t="s">
        <v>12</v>
      </c>
      <c r="D281" s="230" t="s">
        <v>5051</v>
      </c>
      <c r="E281" s="230" t="s">
        <v>235</v>
      </c>
      <c r="F281" s="231">
        <v>5</v>
      </c>
      <c r="G281" s="234">
        <v>2.5</v>
      </c>
    </row>
    <row r="282" spans="1:7">
      <c r="A282" s="236">
        <v>2010</v>
      </c>
      <c r="B282" s="229" t="s">
        <v>2490</v>
      </c>
      <c r="C282" s="230" t="s">
        <v>12</v>
      </c>
      <c r="D282" s="230" t="s">
        <v>5051</v>
      </c>
      <c r="E282" s="230" t="s">
        <v>236</v>
      </c>
      <c r="F282" s="231">
        <v>22</v>
      </c>
      <c r="G282" s="234">
        <v>21</v>
      </c>
    </row>
    <row r="283" spans="1:7">
      <c r="A283" s="236">
        <v>2010</v>
      </c>
      <c r="B283" s="229" t="s">
        <v>2490</v>
      </c>
      <c r="C283" s="230" t="s">
        <v>12</v>
      </c>
      <c r="D283" s="230" t="s">
        <v>5051</v>
      </c>
      <c r="E283" s="230" t="s">
        <v>234</v>
      </c>
      <c r="F283" s="231">
        <v>29</v>
      </c>
      <c r="G283" s="234">
        <v>23</v>
      </c>
    </row>
    <row r="284" spans="1:7">
      <c r="A284" s="236">
        <v>2010</v>
      </c>
      <c r="B284" s="229" t="s">
        <v>2490</v>
      </c>
      <c r="C284" s="230" t="s">
        <v>18</v>
      </c>
      <c r="D284" s="230" t="s">
        <v>5051</v>
      </c>
      <c r="E284" s="230" t="s">
        <v>239</v>
      </c>
      <c r="F284" s="231">
        <v>54</v>
      </c>
      <c r="G284" s="234">
        <v>57.5</v>
      </c>
    </row>
    <row r="285" spans="1:7">
      <c r="A285" s="236">
        <v>2010</v>
      </c>
      <c r="B285" s="229" t="s">
        <v>2490</v>
      </c>
      <c r="C285" s="230" t="s">
        <v>18</v>
      </c>
      <c r="D285" s="230" t="s">
        <v>5051</v>
      </c>
      <c r="E285" s="230" t="s">
        <v>235</v>
      </c>
      <c r="F285" s="231">
        <v>9</v>
      </c>
      <c r="G285" s="234">
        <v>9</v>
      </c>
    </row>
    <row r="286" spans="1:7">
      <c r="A286" s="236">
        <v>2010</v>
      </c>
      <c r="B286" s="229" t="s">
        <v>2490</v>
      </c>
      <c r="C286" s="230" t="s">
        <v>18</v>
      </c>
      <c r="D286" s="230" t="s">
        <v>5051</v>
      </c>
      <c r="E286" s="230" t="s">
        <v>236</v>
      </c>
      <c r="F286" s="231">
        <v>80</v>
      </c>
      <c r="G286" s="234">
        <v>78</v>
      </c>
    </row>
    <row r="287" spans="1:7">
      <c r="A287" s="236">
        <v>2010</v>
      </c>
      <c r="B287" s="229" t="s">
        <v>2490</v>
      </c>
      <c r="C287" s="230" t="s">
        <v>18</v>
      </c>
      <c r="D287" s="230" t="s">
        <v>5051</v>
      </c>
      <c r="E287" s="230" t="s">
        <v>234</v>
      </c>
      <c r="F287" s="231">
        <v>23</v>
      </c>
      <c r="G287" s="234">
        <v>17</v>
      </c>
    </row>
    <row r="288" spans="1:7">
      <c r="A288" s="236">
        <v>2010</v>
      </c>
      <c r="B288" s="229" t="s">
        <v>2490</v>
      </c>
      <c r="C288" s="230" t="s">
        <v>31</v>
      </c>
      <c r="D288" s="230" t="s">
        <v>5051</v>
      </c>
      <c r="E288" s="230" t="s">
        <v>239</v>
      </c>
      <c r="F288" s="231">
        <v>14</v>
      </c>
      <c r="G288" s="234">
        <v>15</v>
      </c>
    </row>
    <row r="289" spans="1:7">
      <c r="A289" s="236">
        <v>2010</v>
      </c>
      <c r="B289" s="229" t="s">
        <v>2490</v>
      </c>
      <c r="C289" s="230" t="s">
        <v>31</v>
      </c>
      <c r="D289" s="230" t="s">
        <v>5051</v>
      </c>
      <c r="E289" s="230" t="s">
        <v>235</v>
      </c>
      <c r="F289" s="231">
        <v>11</v>
      </c>
      <c r="G289" s="234">
        <v>11</v>
      </c>
    </row>
    <row r="290" spans="1:7">
      <c r="A290" s="236">
        <v>2010</v>
      </c>
      <c r="B290" s="229" t="s">
        <v>2490</v>
      </c>
      <c r="C290" s="230" t="s">
        <v>31</v>
      </c>
      <c r="D290" s="230" t="s">
        <v>5051</v>
      </c>
      <c r="E290" s="230" t="s">
        <v>236</v>
      </c>
      <c r="F290" s="231">
        <v>30</v>
      </c>
      <c r="G290" s="234">
        <v>29.5</v>
      </c>
    </row>
    <row r="291" spans="1:7">
      <c r="A291" s="236">
        <v>2010</v>
      </c>
      <c r="B291" s="229" t="s">
        <v>2490</v>
      </c>
      <c r="C291" s="230" t="s">
        <v>31</v>
      </c>
      <c r="D291" s="230" t="s">
        <v>5051</v>
      </c>
      <c r="E291" s="230" t="s">
        <v>234</v>
      </c>
      <c r="F291" s="231">
        <v>12</v>
      </c>
      <c r="G291" s="234">
        <v>11</v>
      </c>
    </row>
    <row r="292" spans="1:7">
      <c r="A292" s="236">
        <v>2010</v>
      </c>
      <c r="B292" s="229" t="s">
        <v>2490</v>
      </c>
      <c r="C292" s="230" t="s">
        <v>52</v>
      </c>
      <c r="D292" s="230" t="s">
        <v>5051</v>
      </c>
      <c r="E292" s="230" t="s">
        <v>239</v>
      </c>
      <c r="F292" s="231">
        <v>8</v>
      </c>
      <c r="G292" s="234">
        <v>8.5</v>
      </c>
    </row>
    <row r="293" spans="1:7">
      <c r="A293" s="236">
        <v>2010</v>
      </c>
      <c r="B293" s="229" t="s">
        <v>2490</v>
      </c>
      <c r="C293" s="230" t="s">
        <v>52</v>
      </c>
      <c r="D293" s="230" t="s">
        <v>5051</v>
      </c>
      <c r="E293" s="230" t="s">
        <v>235</v>
      </c>
      <c r="F293" s="231">
        <v>22</v>
      </c>
      <c r="G293" s="234">
        <v>14.1</v>
      </c>
    </row>
    <row r="294" spans="1:7">
      <c r="A294" s="236">
        <v>2010</v>
      </c>
      <c r="B294" s="229" t="s">
        <v>2490</v>
      </c>
      <c r="C294" s="230" t="s">
        <v>52</v>
      </c>
      <c r="D294" s="230" t="s">
        <v>5051</v>
      </c>
      <c r="E294" s="230" t="s">
        <v>236</v>
      </c>
      <c r="F294" s="231">
        <v>19</v>
      </c>
      <c r="G294" s="234">
        <v>13.1</v>
      </c>
    </row>
    <row r="295" spans="1:7">
      <c r="A295" s="236">
        <v>2010</v>
      </c>
      <c r="B295" s="229" t="s">
        <v>2490</v>
      </c>
      <c r="C295" s="230" t="s">
        <v>52</v>
      </c>
      <c r="D295" s="230" t="s">
        <v>5051</v>
      </c>
      <c r="E295" s="230" t="s">
        <v>234</v>
      </c>
      <c r="F295" s="231">
        <v>13</v>
      </c>
      <c r="G295" s="234">
        <v>7</v>
      </c>
    </row>
    <row r="296" spans="1:7">
      <c r="A296" s="236">
        <v>2010</v>
      </c>
      <c r="B296" s="229" t="s">
        <v>2490</v>
      </c>
      <c r="C296" s="230" t="s">
        <v>72</v>
      </c>
      <c r="D296" s="230" t="s">
        <v>5051</v>
      </c>
      <c r="E296" s="230" t="s">
        <v>239</v>
      </c>
      <c r="F296" s="231">
        <v>7</v>
      </c>
      <c r="G296" s="234">
        <v>6.5</v>
      </c>
    </row>
    <row r="297" spans="1:7">
      <c r="A297" s="236">
        <v>2010</v>
      </c>
      <c r="B297" s="229" t="s">
        <v>2490</v>
      </c>
      <c r="C297" s="230" t="s">
        <v>72</v>
      </c>
      <c r="D297" s="230" t="s">
        <v>5051</v>
      </c>
      <c r="E297" s="230" t="s">
        <v>235</v>
      </c>
      <c r="F297" s="231">
        <v>1</v>
      </c>
      <c r="G297" s="234">
        <v>0.8</v>
      </c>
    </row>
    <row r="298" spans="1:7">
      <c r="A298" s="236">
        <v>2010</v>
      </c>
      <c r="B298" s="229" t="s">
        <v>2490</v>
      </c>
      <c r="C298" s="230" t="s">
        <v>72</v>
      </c>
      <c r="D298" s="230" t="s">
        <v>5051</v>
      </c>
      <c r="E298" s="230" t="s">
        <v>236</v>
      </c>
      <c r="F298" s="231">
        <v>14</v>
      </c>
      <c r="G298" s="234">
        <v>15</v>
      </c>
    </row>
    <row r="299" spans="1:7">
      <c r="A299" s="236">
        <v>2010</v>
      </c>
      <c r="B299" s="229" t="s">
        <v>2490</v>
      </c>
      <c r="C299" s="230" t="s">
        <v>72</v>
      </c>
      <c r="D299" s="230" t="s">
        <v>5051</v>
      </c>
      <c r="E299" s="230" t="s">
        <v>234</v>
      </c>
      <c r="F299" s="231">
        <v>5</v>
      </c>
      <c r="G299" s="234">
        <v>4</v>
      </c>
    </row>
    <row r="300" spans="1:7">
      <c r="A300" s="236">
        <v>2010</v>
      </c>
      <c r="B300" s="229" t="s">
        <v>2490</v>
      </c>
      <c r="C300" s="230" t="s">
        <v>83</v>
      </c>
      <c r="D300" s="230" t="s">
        <v>5051</v>
      </c>
      <c r="E300" s="230" t="s">
        <v>239</v>
      </c>
      <c r="F300" s="231">
        <v>16</v>
      </c>
      <c r="G300" s="234">
        <v>15.5</v>
      </c>
    </row>
    <row r="301" spans="1:7">
      <c r="A301" s="236">
        <v>2010</v>
      </c>
      <c r="B301" s="229" t="s">
        <v>2490</v>
      </c>
      <c r="C301" s="230" t="s">
        <v>83</v>
      </c>
      <c r="D301" s="230" t="s">
        <v>5051</v>
      </c>
      <c r="E301" s="230" t="s">
        <v>235</v>
      </c>
      <c r="F301" s="231">
        <v>2</v>
      </c>
      <c r="G301" s="234">
        <v>1.5</v>
      </c>
    </row>
    <row r="302" spans="1:7">
      <c r="A302" s="236">
        <v>2010</v>
      </c>
      <c r="B302" s="229" t="s">
        <v>2490</v>
      </c>
      <c r="C302" s="230" t="s">
        <v>83</v>
      </c>
      <c r="D302" s="230" t="s">
        <v>5051</v>
      </c>
      <c r="E302" s="230" t="s">
        <v>236</v>
      </c>
      <c r="F302" s="231">
        <v>27</v>
      </c>
      <c r="G302" s="234">
        <v>26</v>
      </c>
    </row>
    <row r="303" spans="1:7">
      <c r="A303" s="236">
        <v>2010</v>
      </c>
      <c r="B303" s="229" t="s">
        <v>2490</v>
      </c>
      <c r="C303" s="230" t="s">
        <v>83</v>
      </c>
      <c r="D303" s="230" t="s">
        <v>5051</v>
      </c>
      <c r="E303" s="230" t="s">
        <v>234</v>
      </c>
      <c r="F303" s="231">
        <v>2</v>
      </c>
      <c r="G303" s="234">
        <v>1</v>
      </c>
    </row>
    <row r="304" spans="1:7">
      <c r="A304" s="236">
        <v>2010</v>
      </c>
      <c r="B304" s="229" t="s">
        <v>2490</v>
      </c>
      <c r="C304" s="230" t="s">
        <v>93</v>
      </c>
      <c r="D304" s="230" t="s">
        <v>5051</v>
      </c>
      <c r="E304" s="230" t="s">
        <v>239</v>
      </c>
      <c r="F304" s="231">
        <v>5</v>
      </c>
      <c r="G304" s="234">
        <v>6</v>
      </c>
    </row>
    <row r="305" spans="1:7">
      <c r="A305" s="236">
        <v>2010</v>
      </c>
      <c r="B305" s="229" t="s">
        <v>2490</v>
      </c>
      <c r="C305" s="230" t="s">
        <v>93</v>
      </c>
      <c r="D305" s="230" t="s">
        <v>5051</v>
      </c>
      <c r="E305" s="230" t="s">
        <v>235</v>
      </c>
      <c r="F305" s="231">
        <v>8</v>
      </c>
      <c r="G305" s="234">
        <v>7.3</v>
      </c>
    </row>
    <row r="306" spans="1:7">
      <c r="A306" s="236">
        <v>2010</v>
      </c>
      <c r="B306" s="229" t="s">
        <v>2490</v>
      </c>
      <c r="C306" s="230" t="s">
        <v>93</v>
      </c>
      <c r="D306" s="230" t="s">
        <v>5051</v>
      </c>
      <c r="E306" s="230" t="s">
        <v>236</v>
      </c>
      <c r="F306" s="231">
        <v>36</v>
      </c>
      <c r="G306" s="234">
        <v>36.5</v>
      </c>
    </row>
    <row r="307" spans="1:7">
      <c r="A307" s="236">
        <v>2010</v>
      </c>
      <c r="B307" s="229" t="s">
        <v>2490</v>
      </c>
      <c r="C307" s="230" t="s">
        <v>93</v>
      </c>
      <c r="D307" s="230" t="s">
        <v>5051</v>
      </c>
      <c r="E307" s="230" t="s">
        <v>234</v>
      </c>
      <c r="F307" s="231">
        <v>17</v>
      </c>
      <c r="G307" s="234">
        <v>13</v>
      </c>
    </row>
    <row r="308" spans="1:7">
      <c r="A308" s="236">
        <v>2010</v>
      </c>
      <c r="B308" s="229" t="s">
        <v>2490</v>
      </c>
      <c r="C308" s="230" t="s">
        <v>102</v>
      </c>
      <c r="D308" s="230" t="s">
        <v>5051</v>
      </c>
      <c r="E308" s="230" t="s">
        <v>239</v>
      </c>
      <c r="F308" s="231">
        <v>1</v>
      </c>
      <c r="G308" s="234">
        <v>0.5</v>
      </c>
    </row>
    <row r="309" spans="1:7">
      <c r="A309" s="236">
        <v>2010</v>
      </c>
      <c r="B309" s="229" t="s">
        <v>2490</v>
      </c>
      <c r="C309" s="230" t="s">
        <v>102</v>
      </c>
      <c r="D309" s="230" t="s">
        <v>5051</v>
      </c>
      <c r="E309" s="230" t="s">
        <v>236</v>
      </c>
      <c r="F309" s="231">
        <v>1</v>
      </c>
      <c r="G309" s="234">
        <v>0.5</v>
      </c>
    </row>
    <row r="310" spans="1:7">
      <c r="A310" s="236">
        <v>2010</v>
      </c>
      <c r="B310" s="229" t="s">
        <v>2490</v>
      </c>
      <c r="C310" s="230" t="s">
        <v>102</v>
      </c>
      <c r="D310" s="230" t="s">
        <v>5051</v>
      </c>
      <c r="E310" s="230" t="s">
        <v>234</v>
      </c>
      <c r="F310" s="231">
        <v>1</v>
      </c>
      <c r="G310" s="234">
        <v>0</v>
      </c>
    </row>
    <row r="311" spans="1:7">
      <c r="A311" s="236">
        <v>2010</v>
      </c>
      <c r="B311" s="229" t="s">
        <v>2490</v>
      </c>
      <c r="C311" s="230" t="s">
        <v>105</v>
      </c>
      <c r="D311" s="230" t="s">
        <v>5051</v>
      </c>
      <c r="E311" s="230" t="s">
        <v>239</v>
      </c>
      <c r="F311" s="231">
        <v>7</v>
      </c>
      <c r="G311" s="234">
        <v>7</v>
      </c>
    </row>
    <row r="312" spans="1:7">
      <c r="A312" s="236">
        <v>2010</v>
      </c>
      <c r="B312" s="229" t="s">
        <v>2490</v>
      </c>
      <c r="C312" s="230" t="s">
        <v>105</v>
      </c>
      <c r="D312" s="230" t="s">
        <v>5051</v>
      </c>
      <c r="E312" s="230" t="s">
        <v>235</v>
      </c>
      <c r="F312" s="231">
        <v>3</v>
      </c>
      <c r="G312" s="234">
        <v>1.5</v>
      </c>
    </row>
    <row r="313" spans="1:7">
      <c r="A313" s="236">
        <v>2010</v>
      </c>
      <c r="B313" s="229" t="s">
        <v>2490</v>
      </c>
      <c r="C313" s="230" t="s">
        <v>105</v>
      </c>
      <c r="D313" s="230" t="s">
        <v>5051</v>
      </c>
      <c r="E313" s="230" t="s">
        <v>236</v>
      </c>
      <c r="F313" s="231">
        <v>28</v>
      </c>
      <c r="G313" s="234">
        <v>24</v>
      </c>
    </row>
    <row r="314" spans="1:7">
      <c r="A314" s="236">
        <v>2010</v>
      </c>
      <c r="B314" s="229" t="s">
        <v>2490</v>
      </c>
      <c r="C314" s="230" t="s">
        <v>105</v>
      </c>
      <c r="D314" s="230" t="s">
        <v>5051</v>
      </c>
      <c r="E314" s="230" t="s">
        <v>234</v>
      </c>
      <c r="F314" s="231">
        <v>5</v>
      </c>
      <c r="G314" s="234">
        <v>3</v>
      </c>
    </row>
    <row r="315" spans="1:7">
      <c r="A315" s="236">
        <v>2010</v>
      </c>
      <c r="B315" s="229" t="s">
        <v>2490</v>
      </c>
      <c r="C315" s="230" t="s">
        <v>108</v>
      </c>
      <c r="D315" s="230" t="s">
        <v>5051</v>
      </c>
      <c r="E315" s="230" t="s">
        <v>239</v>
      </c>
      <c r="F315" s="231">
        <v>4</v>
      </c>
      <c r="G315" s="234">
        <v>3.5</v>
      </c>
    </row>
    <row r="316" spans="1:7">
      <c r="A316" s="236">
        <v>2010</v>
      </c>
      <c r="B316" s="229" t="s">
        <v>2490</v>
      </c>
      <c r="C316" s="230" t="s">
        <v>108</v>
      </c>
      <c r="D316" s="230" t="s">
        <v>5051</v>
      </c>
      <c r="E316" s="230" t="s">
        <v>235</v>
      </c>
      <c r="F316" s="231">
        <v>3</v>
      </c>
      <c r="G316" s="234">
        <v>1.5</v>
      </c>
    </row>
    <row r="317" spans="1:7">
      <c r="A317" s="236">
        <v>2010</v>
      </c>
      <c r="B317" s="229" t="s">
        <v>2490</v>
      </c>
      <c r="C317" s="230" t="s">
        <v>108</v>
      </c>
      <c r="D317" s="230" t="s">
        <v>5051</v>
      </c>
      <c r="E317" s="230" t="s">
        <v>236</v>
      </c>
      <c r="F317" s="231">
        <v>18</v>
      </c>
      <c r="G317" s="234">
        <v>17</v>
      </c>
    </row>
    <row r="318" spans="1:7">
      <c r="A318" s="236">
        <v>2010</v>
      </c>
      <c r="B318" s="229" t="s">
        <v>2490</v>
      </c>
      <c r="C318" s="230" t="s">
        <v>108</v>
      </c>
      <c r="D318" s="230" t="s">
        <v>5051</v>
      </c>
      <c r="E318" s="230" t="s">
        <v>234</v>
      </c>
      <c r="F318" s="231">
        <v>8</v>
      </c>
      <c r="G318" s="234">
        <v>5.5</v>
      </c>
    </row>
    <row r="319" spans="1:7">
      <c r="A319" s="236">
        <v>2010</v>
      </c>
      <c r="B319" s="229" t="s">
        <v>2490</v>
      </c>
      <c r="C319" s="230" t="s">
        <v>114</v>
      </c>
      <c r="D319" s="230" t="s">
        <v>5051</v>
      </c>
      <c r="E319" s="230" t="s">
        <v>239</v>
      </c>
      <c r="F319" s="231">
        <v>9</v>
      </c>
      <c r="G319" s="234">
        <v>11</v>
      </c>
    </row>
    <row r="320" spans="1:7">
      <c r="A320" s="236">
        <v>2010</v>
      </c>
      <c r="B320" s="229" t="s">
        <v>2490</v>
      </c>
      <c r="C320" s="230" t="s">
        <v>114</v>
      </c>
      <c r="D320" s="230" t="s">
        <v>5051</v>
      </c>
      <c r="E320" s="230" t="s">
        <v>236</v>
      </c>
      <c r="F320" s="231">
        <v>22</v>
      </c>
      <c r="G320" s="234">
        <v>19.5</v>
      </c>
    </row>
    <row r="321" spans="1:7">
      <c r="A321" s="236">
        <v>2010</v>
      </c>
      <c r="B321" s="229" t="s">
        <v>2490</v>
      </c>
      <c r="C321" s="230" t="s">
        <v>114</v>
      </c>
      <c r="D321" s="230" t="s">
        <v>5051</v>
      </c>
      <c r="E321" s="230" t="s">
        <v>234</v>
      </c>
      <c r="F321" s="231">
        <v>2</v>
      </c>
      <c r="G321" s="234">
        <v>2</v>
      </c>
    </row>
    <row r="322" spans="1:7">
      <c r="A322" s="236">
        <v>2010</v>
      </c>
      <c r="B322" s="229" t="s">
        <v>2490</v>
      </c>
      <c r="C322" s="230" t="s">
        <v>121</v>
      </c>
      <c r="D322" s="230" t="s">
        <v>5051</v>
      </c>
      <c r="E322" s="230" t="s">
        <v>239</v>
      </c>
      <c r="F322" s="231">
        <v>9</v>
      </c>
      <c r="G322" s="234">
        <v>9</v>
      </c>
    </row>
    <row r="323" spans="1:7">
      <c r="A323" s="236">
        <v>2010</v>
      </c>
      <c r="B323" s="229" t="s">
        <v>2490</v>
      </c>
      <c r="C323" s="230" t="s">
        <v>121</v>
      </c>
      <c r="D323" s="230" t="s">
        <v>5051</v>
      </c>
      <c r="E323" s="230" t="s">
        <v>235</v>
      </c>
      <c r="F323" s="231">
        <v>1</v>
      </c>
      <c r="G323" s="234">
        <v>1</v>
      </c>
    </row>
    <row r="324" spans="1:7">
      <c r="A324" s="236">
        <v>2010</v>
      </c>
      <c r="B324" s="229" t="s">
        <v>2490</v>
      </c>
      <c r="C324" s="230" t="s">
        <v>121</v>
      </c>
      <c r="D324" s="230" t="s">
        <v>5051</v>
      </c>
      <c r="E324" s="230" t="s">
        <v>236</v>
      </c>
      <c r="F324" s="231">
        <v>3</v>
      </c>
      <c r="G324" s="234">
        <v>2</v>
      </c>
    </row>
    <row r="325" spans="1:7">
      <c r="A325" s="236">
        <v>2010</v>
      </c>
      <c r="B325" s="229" t="s">
        <v>2490</v>
      </c>
      <c r="C325" s="230" t="s">
        <v>121</v>
      </c>
      <c r="D325" s="230" t="s">
        <v>5051</v>
      </c>
      <c r="E325" s="230" t="s">
        <v>234</v>
      </c>
      <c r="F325" s="231">
        <v>12</v>
      </c>
      <c r="G325" s="234">
        <v>9.5</v>
      </c>
    </row>
    <row r="326" spans="1:7">
      <c r="A326" s="236">
        <v>2010</v>
      </c>
      <c r="B326" s="229" t="s">
        <v>2490</v>
      </c>
      <c r="C326" s="230" t="s">
        <v>126</v>
      </c>
      <c r="D326" s="230" t="s">
        <v>5051</v>
      </c>
      <c r="E326" s="230" t="s">
        <v>239</v>
      </c>
      <c r="F326" s="231">
        <v>20</v>
      </c>
      <c r="G326" s="234">
        <v>23.5</v>
      </c>
    </row>
    <row r="327" spans="1:7">
      <c r="A327" s="236">
        <v>2010</v>
      </c>
      <c r="B327" s="229" t="s">
        <v>2490</v>
      </c>
      <c r="C327" s="230" t="s">
        <v>126</v>
      </c>
      <c r="D327" s="230" t="s">
        <v>5051</v>
      </c>
      <c r="E327" s="230" t="s">
        <v>235</v>
      </c>
      <c r="F327" s="231">
        <v>1</v>
      </c>
      <c r="G327" s="234">
        <v>2</v>
      </c>
    </row>
    <row r="328" spans="1:7">
      <c r="A328" s="236">
        <v>2010</v>
      </c>
      <c r="B328" s="229" t="s">
        <v>2490</v>
      </c>
      <c r="C328" s="230" t="s">
        <v>126</v>
      </c>
      <c r="D328" s="230" t="s">
        <v>5051</v>
      </c>
      <c r="E328" s="230" t="s">
        <v>236</v>
      </c>
      <c r="F328" s="231">
        <v>61</v>
      </c>
      <c r="G328" s="234">
        <v>59</v>
      </c>
    </row>
    <row r="329" spans="1:7">
      <c r="A329" s="236">
        <v>2010</v>
      </c>
      <c r="B329" s="229" t="s">
        <v>2490</v>
      </c>
      <c r="C329" s="230" t="s">
        <v>126</v>
      </c>
      <c r="D329" s="230" t="s">
        <v>5051</v>
      </c>
      <c r="E329" s="230" t="s">
        <v>234</v>
      </c>
      <c r="F329" s="231">
        <v>6</v>
      </c>
      <c r="G329" s="234">
        <v>3</v>
      </c>
    </row>
    <row r="330" spans="1:7">
      <c r="A330" s="236">
        <v>2010</v>
      </c>
      <c r="B330" s="229" t="s">
        <v>2490</v>
      </c>
      <c r="C330" s="230" t="s">
        <v>145</v>
      </c>
      <c r="D330" s="230" t="s">
        <v>5051</v>
      </c>
      <c r="E330" s="230" t="s">
        <v>239</v>
      </c>
      <c r="F330" s="231">
        <v>15</v>
      </c>
      <c r="G330" s="234">
        <v>11.3</v>
      </c>
    </row>
    <row r="331" spans="1:7">
      <c r="A331" s="236">
        <v>2010</v>
      </c>
      <c r="B331" s="229" t="s">
        <v>2490</v>
      </c>
      <c r="C331" s="230" t="s">
        <v>145</v>
      </c>
      <c r="D331" s="230" t="s">
        <v>5051</v>
      </c>
      <c r="E331" s="230" t="s">
        <v>235</v>
      </c>
      <c r="F331" s="231">
        <v>7</v>
      </c>
      <c r="G331" s="234">
        <v>4.8</v>
      </c>
    </row>
    <row r="332" spans="1:7">
      <c r="A332" s="236">
        <v>2010</v>
      </c>
      <c r="B332" s="229" t="s">
        <v>2490</v>
      </c>
      <c r="C332" s="230" t="s">
        <v>145</v>
      </c>
      <c r="D332" s="230" t="s">
        <v>5051</v>
      </c>
      <c r="E332" s="230" t="s">
        <v>236</v>
      </c>
      <c r="F332" s="231">
        <v>189</v>
      </c>
      <c r="G332" s="234">
        <v>111.5</v>
      </c>
    </row>
    <row r="333" spans="1:7">
      <c r="A333" s="236">
        <v>2010</v>
      </c>
      <c r="B333" s="229" t="s">
        <v>2490</v>
      </c>
      <c r="C333" s="230" t="s">
        <v>145</v>
      </c>
      <c r="D333" s="230" t="s">
        <v>5051</v>
      </c>
      <c r="E333" s="230" t="s">
        <v>234</v>
      </c>
      <c r="F333" s="231">
        <v>26</v>
      </c>
      <c r="G333" s="234">
        <v>17</v>
      </c>
    </row>
    <row r="334" spans="1:7">
      <c r="A334" s="236">
        <v>2010</v>
      </c>
      <c r="B334" s="229" t="s">
        <v>2490</v>
      </c>
      <c r="C334" s="230" t="s">
        <v>182</v>
      </c>
      <c r="D334" s="230" t="s">
        <v>5051</v>
      </c>
      <c r="E334" s="230" t="s">
        <v>239</v>
      </c>
      <c r="F334" s="231">
        <v>1</v>
      </c>
      <c r="G334" s="234">
        <v>1</v>
      </c>
    </row>
    <row r="335" spans="1:7">
      <c r="A335" s="236">
        <v>2010</v>
      </c>
      <c r="B335" s="229" t="s">
        <v>2490</v>
      </c>
      <c r="C335" s="230" t="s">
        <v>182</v>
      </c>
      <c r="D335" s="230" t="s">
        <v>5051</v>
      </c>
      <c r="E335" s="230" t="s">
        <v>235</v>
      </c>
      <c r="F335" s="231">
        <v>10</v>
      </c>
      <c r="G335" s="234">
        <v>7.4</v>
      </c>
    </row>
    <row r="336" spans="1:7">
      <c r="A336" s="236">
        <v>2010</v>
      </c>
      <c r="B336" s="229" t="s">
        <v>2490</v>
      </c>
      <c r="C336" s="230" t="s">
        <v>182</v>
      </c>
      <c r="D336" s="230" t="s">
        <v>5051</v>
      </c>
      <c r="E336" s="230" t="s">
        <v>236</v>
      </c>
      <c r="F336" s="231">
        <v>153</v>
      </c>
      <c r="G336" s="234">
        <v>60.7</v>
      </c>
    </row>
    <row r="337" spans="1:7">
      <c r="A337" s="236">
        <v>2010</v>
      </c>
      <c r="B337" s="229" t="s">
        <v>2490</v>
      </c>
      <c r="C337" s="230" t="s">
        <v>182</v>
      </c>
      <c r="D337" s="230" t="s">
        <v>5051</v>
      </c>
      <c r="E337" s="230" t="s">
        <v>234</v>
      </c>
      <c r="F337" s="231">
        <v>34</v>
      </c>
      <c r="G337" s="234">
        <v>10</v>
      </c>
    </row>
    <row r="338" spans="1:7">
      <c r="A338" s="236">
        <v>2010</v>
      </c>
      <c r="B338" s="229" t="s">
        <v>2490</v>
      </c>
      <c r="C338" s="230" t="s">
        <v>191</v>
      </c>
      <c r="D338" s="230" t="s">
        <v>5051</v>
      </c>
      <c r="E338" s="230" t="s">
        <v>239</v>
      </c>
      <c r="F338" s="231">
        <v>8</v>
      </c>
      <c r="G338" s="234">
        <v>8</v>
      </c>
    </row>
    <row r="339" spans="1:7">
      <c r="A339" s="236">
        <v>2010</v>
      </c>
      <c r="B339" s="229" t="s">
        <v>2490</v>
      </c>
      <c r="C339" s="230" t="s">
        <v>191</v>
      </c>
      <c r="D339" s="230" t="s">
        <v>5051</v>
      </c>
      <c r="E339" s="230" t="s">
        <v>235</v>
      </c>
      <c r="F339" s="231">
        <v>5</v>
      </c>
      <c r="G339" s="234">
        <v>4</v>
      </c>
    </row>
    <row r="340" spans="1:7">
      <c r="A340" s="236">
        <v>2010</v>
      </c>
      <c r="B340" s="229" t="s">
        <v>2490</v>
      </c>
      <c r="C340" s="230" t="s">
        <v>191</v>
      </c>
      <c r="D340" s="230" t="s">
        <v>5051</v>
      </c>
      <c r="E340" s="230" t="s">
        <v>236</v>
      </c>
      <c r="F340" s="231">
        <v>32</v>
      </c>
      <c r="G340" s="234">
        <v>25.5</v>
      </c>
    </row>
    <row r="341" spans="1:7">
      <c r="A341" s="236">
        <v>2010</v>
      </c>
      <c r="B341" s="229" t="s">
        <v>2490</v>
      </c>
      <c r="C341" s="230" t="s">
        <v>191</v>
      </c>
      <c r="D341" s="230" t="s">
        <v>5051</v>
      </c>
      <c r="E341" s="230" t="s">
        <v>234</v>
      </c>
      <c r="F341" s="231">
        <v>7</v>
      </c>
      <c r="G341" s="234">
        <v>3</v>
      </c>
    </row>
    <row r="342" spans="1:7">
      <c r="A342" s="236">
        <v>2010</v>
      </c>
      <c r="B342" s="229" t="s">
        <v>2490</v>
      </c>
      <c r="C342" s="230" t="s">
        <v>195</v>
      </c>
      <c r="D342" s="230" t="s">
        <v>5051</v>
      </c>
      <c r="E342" s="230" t="s">
        <v>239</v>
      </c>
      <c r="F342" s="231">
        <v>15</v>
      </c>
      <c r="G342" s="234">
        <v>14</v>
      </c>
    </row>
    <row r="343" spans="1:7">
      <c r="A343" s="236">
        <v>2010</v>
      </c>
      <c r="B343" s="229" t="s">
        <v>2490</v>
      </c>
      <c r="C343" s="230" t="s">
        <v>195</v>
      </c>
      <c r="D343" s="230" t="s">
        <v>5051</v>
      </c>
      <c r="E343" s="230" t="s">
        <v>235</v>
      </c>
      <c r="F343" s="231">
        <v>2</v>
      </c>
      <c r="G343" s="234">
        <v>1.5</v>
      </c>
    </row>
    <row r="344" spans="1:7">
      <c r="A344" s="236">
        <v>2010</v>
      </c>
      <c r="B344" s="229" t="s">
        <v>2490</v>
      </c>
      <c r="C344" s="230" t="s">
        <v>195</v>
      </c>
      <c r="D344" s="230" t="s">
        <v>5051</v>
      </c>
      <c r="E344" s="230" t="s">
        <v>236</v>
      </c>
      <c r="F344" s="231">
        <v>35</v>
      </c>
      <c r="G344" s="234">
        <v>33.5</v>
      </c>
    </row>
    <row r="345" spans="1:7">
      <c r="A345" s="236">
        <v>2010</v>
      </c>
      <c r="B345" s="229" t="s">
        <v>2490</v>
      </c>
      <c r="C345" s="230" t="s">
        <v>195</v>
      </c>
      <c r="D345" s="230" t="s">
        <v>5051</v>
      </c>
      <c r="E345" s="230" t="s">
        <v>234</v>
      </c>
      <c r="F345" s="231">
        <v>8</v>
      </c>
      <c r="G345" s="234">
        <v>8</v>
      </c>
    </row>
    <row r="346" spans="1:7">
      <c r="A346" s="236">
        <v>2010</v>
      </c>
      <c r="B346" s="229" t="s">
        <v>2490</v>
      </c>
      <c r="C346" s="230" t="s">
        <v>200</v>
      </c>
      <c r="D346" s="230" t="s">
        <v>5051</v>
      </c>
      <c r="E346" s="230" t="s">
        <v>235</v>
      </c>
      <c r="F346" s="231">
        <v>4</v>
      </c>
      <c r="G346" s="234">
        <v>3.5</v>
      </c>
    </row>
    <row r="347" spans="1:7">
      <c r="A347" s="236">
        <v>2010</v>
      </c>
      <c r="B347" s="229" t="s">
        <v>2490</v>
      </c>
      <c r="C347" s="230" t="s">
        <v>200</v>
      </c>
      <c r="D347" s="230" t="s">
        <v>5051</v>
      </c>
      <c r="E347" s="230" t="s">
        <v>236</v>
      </c>
      <c r="F347" s="231">
        <v>2</v>
      </c>
      <c r="G347" s="234">
        <v>2</v>
      </c>
    </row>
    <row r="348" spans="1:7">
      <c r="A348" s="236">
        <v>2010</v>
      </c>
      <c r="B348" s="229" t="s">
        <v>2490</v>
      </c>
      <c r="C348" s="230" t="s">
        <v>200</v>
      </c>
      <c r="D348" s="230" t="s">
        <v>5051</v>
      </c>
      <c r="E348" s="230" t="s">
        <v>234</v>
      </c>
      <c r="F348" s="231">
        <v>1</v>
      </c>
      <c r="G348" s="234">
        <v>1</v>
      </c>
    </row>
    <row r="349" spans="1:7">
      <c r="A349" s="236">
        <v>2010</v>
      </c>
      <c r="B349" s="229" t="s">
        <v>2490</v>
      </c>
      <c r="C349" s="230" t="s">
        <v>678</v>
      </c>
      <c r="D349" s="230" t="s">
        <v>5051</v>
      </c>
      <c r="E349" s="230" t="s">
        <v>239</v>
      </c>
      <c r="F349" s="231">
        <v>2</v>
      </c>
      <c r="G349" s="234">
        <v>2</v>
      </c>
    </row>
    <row r="350" spans="1:7">
      <c r="A350" s="236">
        <v>2010</v>
      </c>
      <c r="B350" s="229" t="s">
        <v>2490</v>
      </c>
      <c r="C350" s="230" t="s">
        <v>678</v>
      </c>
      <c r="D350" s="230" t="s">
        <v>5051</v>
      </c>
      <c r="E350" s="230" t="s">
        <v>235</v>
      </c>
      <c r="F350" s="231">
        <v>1</v>
      </c>
      <c r="G350" s="234">
        <v>1</v>
      </c>
    </row>
    <row r="351" spans="1:7">
      <c r="A351" s="236">
        <v>2010</v>
      </c>
      <c r="B351" s="229" t="s">
        <v>2490</v>
      </c>
      <c r="C351" s="230" t="s">
        <v>678</v>
      </c>
      <c r="D351" s="230" t="s">
        <v>5051</v>
      </c>
      <c r="E351" s="230" t="s">
        <v>236</v>
      </c>
      <c r="F351" s="231">
        <v>5</v>
      </c>
      <c r="G351" s="234">
        <v>3.5</v>
      </c>
    </row>
    <row r="352" spans="1:7">
      <c r="A352" s="236">
        <v>2010</v>
      </c>
      <c r="B352" s="229" t="s">
        <v>2490</v>
      </c>
      <c r="C352" s="230" t="s">
        <v>678</v>
      </c>
      <c r="D352" s="230" t="s">
        <v>5051</v>
      </c>
      <c r="E352" s="230" t="s">
        <v>234</v>
      </c>
      <c r="F352" s="231">
        <v>1</v>
      </c>
      <c r="G352" s="234">
        <v>0.8</v>
      </c>
    </row>
    <row r="353" spans="1:7">
      <c r="A353" s="236">
        <v>2010</v>
      </c>
      <c r="B353" s="233" t="s">
        <v>644</v>
      </c>
      <c r="C353" s="230" t="s">
        <v>213</v>
      </c>
      <c r="D353" s="230" t="s">
        <v>5052</v>
      </c>
      <c r="E353" s="230" t="s">
        <v>235</v>
      </c>
      <c r="F353" s="231">
        <v>1</v>
      </c>
      <c r="G353" s="234">
        <v>0</v>
      </c>
    </row>
    <row r="354" spans="1:7">
      <c r="A354" s="236">
        <v>2010</v>
      </c>
      <c r="B354" s="233" t="s">
        <v>644</v>
      </c>
      <c r="C354" s="230" t="s">
        <v>213</v>
      </c>
      <c r="D354" s="230" t="s">
        <v>5052</v>
      </c>
      <c r="E354" s="230" t="s">
        <v>236</v>
      </c>
      <c r="F354" s="231">
        <v>6</v>
      </c>
      <c r="G354" s="234">
        <v>0</v>
      </c>
    </row>
    <row r="355" spans="1:7">
      <c r="A355" s="236">
        <v>2010</v>
      </c>
      <c r="B355" s="233" t="s">
        <v>644</v>
      </c>
      <c r="C355" s="230" t="s">
        <v>213</v>
      </c>
      <c r="D355" s="230" t="s">
        <v>5052</v>
      </c>
      <c r="E355" s="230" t="s">
        <v>234</v>
      </c>
      <c r="F355" s="231">
        <v>2</v>
      </c>
      <c r="G355" s="234">
        <v>0</v>
      </c>
    </row>
    <row r="356" spans="1:7">
      <c r="A356" s="236">
        <v>2010</v>
      </c>
      <c r="B356" s="233" t="s">
        <v>644</v>
      </c>
      <c r="C356" s="230" t="s">
        <v>213</v>
      </c>
      <c r="D356" s="230" t="s">
        <v>5051</v>
      </c>
      <c r="E356" s="230" t="s">
        <v>239</v>
      </c>
      <c r="F356" s="231">
        <v>1</v>
      </c>
      <c r="G356" s="234">
        <v>0.5</v>
      </c>
    </row>
    <row r="357" spans="1:7">
      <c r="A357" s="236">
        <v>2010</v>
      </c>
      <c r="B357" s="233" t="s">
        <v>644</v>
      </c>
      <c r="C357" s="230" t="s">
        <v>213</v>
      </c>
      <c r="D357" s="230" t="s">
        <v>5051</v>
      </c>
      <c r="E357" s="230" t="s">
        <v>235</v>
      </c>
      <c r="F357" s="231">
        <v>1</v>
      </c>
      <c r="G357" s="234">
        <v>0.5</v>
      </c>
    </row>
    <row r="358" spans="1:7">
      <c r="A358" s="236">
        <v>2010</v>
      </c>
      <c r="B358" s="233" t="s">
        <v>644</v>
      </c>
      <c r="C358" s="230" t="s">
        <v>213</v>
      </c>
      <c r="D358" s="230" t="s">
        <v>5051</v>
      </c>
      <c r="E358" s="230" t="s">
        <v>236</v>
      </c>
      <c r="F358" s="231">
        <v>3</v>
      </c>
      <c r="G358" s="234">
        <v>2</v>
      </c>
    </row>
    <row r="359" spans="1:7">
      <c r="A359" s="236">
        <v>2010</v>
      </c>
      <c r="B359" s="233" t="s">
        <v>644</v>
      </c>
      <c r="C359" s="230" t="s">
        <v>31</v>
      </c>
      <c r="D359" s="230" t="s">
        <v>5052</v>
      </c>
      <c r="E359" s="230" t="s">
        <v>235</v>
      </c>
      <c r="F359" s="231">
        <v>51</v>
      </c>
      <c r="G359" s="234">
        <v>0</v>
      </c>
    </row>
    <row r="360" spans="1:7">
      <c r="A360" s="236">
        <v>2010</v>
      </c>
      <c r="B360" s="233" t="s">
        <v>644</v>
      </c>
      <c r="C360" s="230" t="s">
        <v>31</v>
      </c>
      <c r="D360" s="230" t="s">
        <v>5052</v>
      </c>
      <c r="E360" s="230" t="s">
        <v>236</v>
      </c>
      <c r="F360" s="231">
        <v>23</v>
      </c>
      <c r="G360" s="234">
        <v>0</v>
      </c>
    </row>
    <row r="361" spans="1:7">
      <c r="A361" s="236">
        <v>2010</v>
      </c>
      <c r="B361" s="233" t="s">
        <v>644</v>
      </c>
      <c r="C361" s="230" t="s">
        <v>31</v>
      </c>
      <c r="D361" s="230" t="s">
        <v>5052</v>
      </c>
      <c r="E361" s="230" t="s">
        <v>234</v>
      </c>
      <c r="F361" s="231">
        <v>31</v>
      </c>
      <c r="G361" s="234">
        <v>0</v>
      </c>
    </row>
    <row r="362" spans="1:7">
      <c r="A362" s="236">
        <v>2010</v>
      </c>
      <c r="B362" s="233" t="s">
        <v>644</v>
      </c>
      <c r="C362" s="230" t="s">
        <v>31</v>
      </c>
      <c r="D362" s="230" t="s">
        <v>5051</v>
      </c>
      <c r="E362" s="230" t="s">
        <v>239</v>
      </c>
      <c r="F362" s="231">
        <v>4</v>
      </c>
      <c r="G362" s="234">
        <v>4</v>
      </c>
    </row>
    <row r="363" spans="1:7">
      <c r="A363" s="236">
        <v>2010</v>
      </c>
      <c r="B363" s="233" t="s">
        <v>644</v>
      </c>
      <c r="C363" s="230" t="s">
        <v>31</v>
      </c>
      <c r="D363" s="230" t="s">
        <v>5051</v>
      </c>
      <c r="E363" s="230" t="s">
        <v>235</v>
      </c>
      <c r="F363" s="231">
        <v>7</v>
      </c>
      <c r="G363" s="234">
        <v>7</v>
      </c>
    </row>
    <row r="364" spans="1:7">
      <c r="A364" s="236">
        <v>2010</v>
      </c>
      <c r="B364" s="233" t="s">
        <v>644</v>
      </c>
      <c r="C364" s="230" t="s">
        <v>31</v>
      </c>
      <c r="D364" s="230" t="s">
        <v>5051</v>
      </c>
      <c r="E364" s="230" t="s">
        <v>236</v>
      </c>
      <c r="F364" s="231">
        <v>47</v>
      </c>
      <c r="G364" s="234">
        <v>45.5</v>
      </c>
    </row>
    <row r="365" spans="1:7">
      <c r="A365" s="236">
        <v>2010</v>
      </c>
      <c r="B365" s="233" t="s">
        <v>644</v>
      </c>
      <c r="C365" s="230" t="s">
        <v>31</v>
      </c>
      <c r="D365" s="230" t="s">
        <v>5051</v>
      </c>
      <c r="E365" s="230" t="s">
        <v>234</v>
      </c>
      <c r="F365" s="231">
        <v>3</v>
      </c>
      <c r="G365" s="234">
        <v>3</v>
      </c>
    </row>
    <row r="366" spans="1:7">
      <c r="A366" s="236">
        <v>2010</v>
      </c>
      <c r="B366" s="233" t="s">
        <v>644</v>
      </c>
      <c r="C366" s="230" t="s">
        <v>214</v>
      </c>
      <c r="D366" s="230" t="s">
        <v>5052</v>
      </c>
      <c r="E366" s="230" t="s">
        <v>239</v>
      </c>
      <c r="F366" s="231">
        <v>2</v>
      </c>
      <c r="G366" s="234">
        <v>0</v>
      </c>
    </row>
    <row r="367" spans="1:7">
      <c r="A367" s="236">
        <v>2010</v>
      </c>
      <c r="B367" s="233" t="s">
        <v>644</v>
      </c>
      <c r="C367" s="230" t="s">
        <v>214</v>
      </c>
      <c r="D367" s="230" t="s">
        <v>5052</v>
      </c>
      <c r="E367" s="230" t="s">
        <v>235</v>
      </c>
      <c r="F367" s="231">
        <v>60</v>
      </c>
      <c r="G367" s="234">
        <v>0</v>
      </c>
    </row>
    <row r="368" spans="1:7">
      <c r="A368" s="236">
        <v>2010</v>
      </c>
      <c r="B368" s="233" t="s">
        <v>644</v>
      </c>
      <c r="C368" s="230" t="s">
        <v>214</v>
      </c>
      <c r="D368" s="230" t="s">
        <v>5052</v>
      </c>
      <c r="E368" s="230" t="s">
        <v>236</v>
      </c>
      <c r="F368" s="231">
        <v>49</v>
      </c>
      <c r="G368" s="234">
        <v>0</v>
      </c>
    </row>
    <row r="369" spans="1:7">
      <c r="A369" s="236">
        <v>2010</v>
      </c>
      <c r="B369" s="233" t="s">
        <v>644</v>
      </c>
      <c r="C369" s="230" t="s">
        <v>214</v>
      </c>
      <c r="D369" s="230" t="s">
        <v>5052</v>
      </c>
      <c r="E369" s="230" t="s">
        <v>234</v>
      </c>
      <c r="F369" s="231">
        <v>88</v>
      </c>
      <c r="G369" s="234">
        <v>0</v>
      </c>
    </row>
    <row r="370" spans="1:7">
      <c r="A370" s="236">
        <v>2010</v>
      </c>
      <c r="B370" s="233" t="s">
        <v>644</v>
      </c>
      <c r="C370" s="230" t="s">
        <v>214</v>
      </c>
      <c r="D370" s="230" t="s">
        <v>5051</v>
      </c>
      <c r="E370" s="230" t="s">
        <v>239</v>
      </c>
      <c r="F370" s="231">
        <v>14</v>
      </c>
      <c r="G370" s="234">
        <v>12</v>
      </c>
    </row>
    <row r="371" spans="1:7">
      <c r="A371" s="236">
        <v>2010</v>
      </c>
      <c r="B371" s="233" t="s">
        <v>644</v>
      </c>
      <c r="C371" s="230" t="s">
        <v>214</v>
      </c>
      <c r="D371" s="230" t="s">
        <v>5051</v>
      </c>
      <c r="E371" s="230" t="s">
        <v>235</v>
      </c>
      <c r="F371" s="231">
        <v>15</v>
      </c>
      <c r="G371" s="234">
        <v>13</v>
      </c>
    </row>
    <row r="372" spans="1:7">
      <c r="A372" s="236">
        <v>2010</v>
      </c>
      <c r="B372" s="233" t="s">
        <v>644</v>
      </c>
      <c r="C372" s="230" t="s">
        <v>214</v>
      </c>
      <c r="D372" s="230" t="s">
        <v>5051</v>
      </c>
      <c r="E372" s="230" t="s">
        <v>236</v>
      </c>
      <c r="F372" s="231">
        <v>62</v>
      </c>
      <c r="G372" s="234">
        <v>58</v>
      </c>
    </row>
    <row r="373" spans="1:7">
      <c r="A373" s="236">
        <v>2010</v>
      </c>
      <c r="B373" s="233" t="s">
        <v>644</v>
      </c>
      <c r="C373" s="230" t="s">
        <v>214</v>
      </c>
      <c r="D373" s="230" t="s">
        <v>5051</v>
      </c>
      <c r="E373" s="230" t="s">
        <v>234</v>
      </c>
      <c r="F373" s="231">
        <v>25</v>
      </c>
      <c r="G373" s="234">
        <v>22.5</v>
      </c>
    </row>
    <row r="374" spans="1:7">
      <c r="A374" s="236">
        <v>2010</v>
      </c>
      <c r="B374" s="233" t="s">
        <v>644</v>
      </c>
      <c r="C374" s="230" t="s">
        <v>126</v>
      </c>
      <c r="D374" s="230" t="s">
        <v>5052</v>
      </c>
      <c r="E374" s="230" t="s">
        <v>239</v>
      </c>
      <c r="F374" s="231">
        <v>4</v>
      </c>
      <c r="G374" s="234">
        <v>0</v>
      </c>
    </row>
    <row r="375" spans="1:7">
      <c r="A375" s="236">
        <v>2010</v>
      </c>
      <c r="B375" s="233" t="s">
        <v>644</v>
      </c>
      <c r="C375" s="230" t="s">
        <v>126</v>
      </c>
      <c r="D375" s="230" t="s">
        <v>5052</v>
      </c>
      <c r="E375" s="230" t="s">
        <v>235</v>
      </c>
      <c r="F375" s="231">
        <v>18</v>
      </c>
      <c r="G375" s="234">
        <v>0</v>
      </c>
    </row>
    <row r="376" spans="1:7">
      <c r="A376" s="236">
        <v>2010</v>
      </c>
      <c r="B376" s="233" t="s">
        <v>644</v>
      </c>
      <c r="C376" s="230" t="s">
        <v>126</v>
      </c>
      <c r="D376" s="230" t="s">
        <v>5052</v>
      </c>
      <c r="E376" s="230" t="s">
        <v>236</v>
      </c>
      <c r="F376" s="231">
        <v>38</v>
      </c>
      <c r="G376" s="234">
        <v>0</v>
      </c>
    </row>
    <row r="377" spans="1:7">
      <c r="A377" s="236">
        <v>2010</v>
      </c>
      <c r="B377" s="233" t="s">
        <v>644</v>
      </c>
      <c r="C377" s="230" t="s">
        <v>126</v>
      </c>
      <c r="D377" s="230" t="s">
        <v>5052</v>
      </c>
      <c r="E377" s="230" t="s">
        <v>234</v>
      </c>
      <c r="F377" s="231">
        <v>44</v>
      </c>
      <c r="G377" s="234">
        <v>0</v>
      </c>
    </row>
    <row r="378" spans="1:7">
      <c r="A378" s="236">
        <v>2010</v>
      </c>
      <c r="B378" s="233" t="s">
        <v>644</v>
      </c>
      <c r="C378" s="230" t="s">
        <v>126</v>
      </c>
      <c r="D378" s="230" t="s">
        <v>5051</v>
      </c>
      <c r="E378" s="230" t="s">
        <v>239</v>
      </c>
      <c r="F378" s="231">
        <v>26</v>
      </c>
      <c r="G378" s="234">
        <v>26</v>
      </c>
    </row>
    <row r="379" spans="1:7">
      <c r="A379" s="236">
        <v>2010</v>
      </c>
      <c r="B379" s="233" t="s">
        <v>644</v>
      </c>
      <c r="C379" s="230" t="s">
        <v>126</v>
      </c>
      <c r="D379" s="230" t="s">
        <v>5051</v>
      </c>
      <c r="E379" s="230" t="s">
        <v>235</v>
      </c>
      <c r="F379" s="231">
        <v>5</v>
      </c>
      <c r="G379" s="234">
        <v>4.5</v>
      </c>
    </row>
    <row r="380" spans="1:7">
      <c r="A380" s="236">
        <v>2010</v>
      </c>
      <c r="B380" s="233" t="s">
        <v>644</v>
      </c>
      <c r="C380" s="230" t="s">
        <v>126</v>
      </c>
      <c r="D380" s="230" t="s">
        <v>5051</v>
      </c>
      <c r="E380" s="230" t="s">
        <v>236</v>
      </c>
      <c r="F380" s="231">
        <v>45</v>
      </c>
      <c r="G380" s="234">
        <v>45</v>
      </c>
    </row>
    <row r="381" spans="1:7">
      <c r="A381" s="236">
        <v>2010</v>
      </c>
      <c r="B381" s="233" t="s">
        <v>644</v>
      </c>
      <c r="C381" s="230" t="s">
        <v>126</v>
      </c>
      <c r="D381" s="230" t="s">
        <v>5051</v>
      </c>
      <c r="E381" s="230" t="s">
        <v>234</v>
      </c>
      <c r="F381" s="231">
        <v>5</v>
      </c>
      <c r="G381" s="234">
        <v>5</v>
      </c>
    </row>
    <row r="382" spans="1:7">
      <c r="A382" s="232">
        <v>2011</v>
      </c>
      <c r="B382" s="229" t="s">
        <v>2490</v>
      </c>
      <c r="C382" s="230" t="s">
        <v>5072</v>
      </c>
      <c r="D382" s="230" t="s">
        <v>5051</v>
      </c>
      <c r="E382" s="230" t="s">
        <v>239</v>
      </c>
      <c r="F382" s="231">
        <v>1</v>
      </c>
      <c r="G382" s="234">
        <v>1</v>
      </c>
    </row>
    <row r="383" spans="1:7">
      <c r="A383" s="232">
        <v>2011</v>
      </c>
      <c r="B383" s="229" t="s">
        <v>2490</v>
      </c>
      <c r="C383" s="230" t="s">
        <v>5072</v>
      </c>
      <c r="D383" s="230" t="s">
        <v>5051</v>
      </c>
      <c r="E383" s="230" t="s">
        <v>235</v>
      </c>
      <c r="F383" s="231">
        <v>2</v>
      </c>
      <c r="G383" s="234">
        <v>2</v>
      </c>
    </row>
    <row r="384" spans="1:7">
      <c r="A384" s="232">
        <v>2011</v>
      </c>
      <c r="B384" s="229" t="s">
        <v>2490</v>
      </c>
      <c r="C384" s="230" t="s">
        <v>5072</v>
      </c>
      <c r="D384" s="230" t="s">
        <v>5051</v>
      </c>
      <c r="E384" s="230" t="s">
        <v>236</v>
      </c>
      <c r="F384" s="231">
        <v>4</v>
      </c>
      <c r="G384" s="234">
        <v>4</v>
      </c>
    </row>
    <row r="385" spans="1:7">
      <c r="A385" s="232">
        <v>2011</v>
      </c>
      <c r="B385" s="229" t="s">
        <v>2490</v>
      </c>
      <c r="C385" s="230" t="s">
        <v>5072</v>
      </c>
      <c r="D385" s="230" t="s">
        <v>5051</v>
      </c>
      <c r="E385" s="230" t="s">
        <v>234</v>
      </c>
      <c r="F385" s="231">
        <v>1</v>
      </c>
      <c r="G385" s="234">
        <v>1</v>
      </c>
    </row>
    <row r="386" spans="1:7">
      <c r="A386" s="232">
        <v>2011</v>
      </c>
      <c r="B386" s="229" t="s">
        <v>2490</v>
      </c>
      <c r="C386" s="230" t="s">
        <v>5</v>
      </c>
      <c r="D386" s="230" t="s">
        <v>5051</v>
      </c>
      <c r="E386" s="230" t="s">
        <v>239</v>
      </c>
      <c r="F386" s="231">
        <v>9</v>
      </c>
      <c r="G386" s="234">
        <v>8</v>
      </c>
    </row>
    <row r="387" spans="1:7">
      <c r="A387" s="232">
        <v>2011</v>
      </c>
      <c r="B387" s="229" t="s">
        <v>2490</v>
      </c>
      <c r="C387" s="230" t="s">
        <v>5</v>
      </c>
      <c r="D387" s="230" t="s">
        <v>5051</v>
      </c>
      <c r="E387" s="230" t="s">
        <v>235</v>
      </c>
      <c r="F387" s="231">
        <v>7</v>
      </c>
      <c r="G387" s="234">
        <v>6.5</v>
      </c>
    </row>
    <row r="388" spans="1:7">
      <c r="A388" s="232">
        <v>2011</v>
      </c>
      <c r="B388" s="229" t="s">
        <v>2490</v>
      </c>
      <c r="C388" s="230" t="s">
        <v>5</v>
      </c>
      <c r="D388" s="230" t="s">
        <v>5051</v>
      </c>
      <c r="E388" s="230" t="s">
        <v>236</v>
      </c>
      <c r="F388" s="231">
        <v>43</v>
      </c>
      <c r="G388" s="234">
        <v>37</v>
      </c>
    </row>
    <row r="389" spans="1:7">
      <c r="A389" s="232">
        <v>2011</v>
      </c>
      <c r="B389" s="229" t="s">
        <v>2490</v>
      </c>
      <c r="C389" s="230" t="s">
        <v>5</v>
      </c>
      <c r="D389" s="230" t="s">
        <v>5051</v>
      </c>
      <c r="E389" s="230" t="s">
        <v>234</v>
      </c>
      <c r="F389" s="231">
        <v>14</v>
      </c>
      <c r="G389" s="234">
        <v>11.5</v>
      </c>
    </row>
    <row r="390" spans="1:7">
      <c r="A390" s="232">
        <v>2011</v>
      </c>
      <c r="B390" s="229" t="s">
        <v>2490</v>
      </c>
      <c r="C390" s="230" t="s">
        <v>12</v>
      </c>
      <c r="D390" s="230" t="s">
        <v>5051</v>
      </c>
      <c r="E390" s="230" t="s">
        <v>239</v>
      </c>
      <c r="F390" s="231">
        <v>5</v>
      </c>
      <c r="G390" s="234">
        <v>3.8</v>
      </c>
    </row>
    <row r="391" spans="1:7">
      <c r="A391" s="232">
        <v>2011</v>
      </c>
      <c r="B391" s="229" t="s">
        <v>2490</v>
      </c>
      <c r="C391" s="230" t="s">
        <v>12</v>
      </c>
      <c r="D391" s="230" t="s">
        <v>5051</v>
      </c>
      <c r="E391" s="230" t="s">
        <v>235</v>
      </c>
      <c r="F391" s="231">
        <v>3</v>
      </c>
      <c r="G391" s="234">
        <v>2.5</v>
      </c>
    </row>
    <row r="392" spans="1:7">
      <c r="A392" s="232">
        <v>2011</v>
      </c>
      <c r="B392" s="229" t="s">
        <v>2490</v>
      </c>
      <c r="C392" s="230" t="s">
        <v>12</v>
      </c>
      <c r="D392" s="230" t="s">
        <v>5051</v>
      </c>
      <c r="E392" s="230" t="s">
        <v>236</v>
      </c>
      <c r="F392" s="231">
        <v>29</v>
      </c>
      <c r="G392" s="234">
        <v>23.5</v>
      </c>
    </row>
    <row r="393" spans="1:7">
      <c r="A393" s="232">
        <v>2011</v>
      </c>
      <c r="B393" s="229" t="s">
        <v>2490</v>
      </c>
      <c r="C393" s="230" t="s">
        <v>12</v>
      </c>
      <c r="D393" s="230" t="s">
        <v>5051</v>
      </c>
      <c r="E393" s="230" t="s">
        <v>234</v>
      </c>
      <c r="F393" s="231">
        <v>25</v>
      </c>
      <c r="G393" s="234">
        <v>20</v>
      </c>
    </row>
    <row r="394" spans="1:7">
      <c r="A394" s="232">
        <v>2011</v>
      </c>
      <c r="B394" s="229" t="s">
        <v>2490</v>
      </c>
      <c r="C394" s="230" t="s">
        <v>18</v>
      </c>
      <c r="D394" s="230" t="s">
        <v>5051</v>
      </c>
      <c r="E394" s="230" t="s">
        <v>239</v>
      </c>
      <c r="F394" s="231">
        <v>68</v>
      </c>
      <c r="G394" s="234">
        <v>67.5</v>
      </c>
    </row>
    <row r="395" spans="1:7">
      <c r="A395" s="232">
        <v>2011</v>
      </c>
      <c r="B395" s="229" t="s">
        <v>2490</v>
      </c>
      <c r="C395" s="230" t="s">
        <v>18</v>
      </c>
      <c r="D395" s="230" t="s">
        <v>5051</v>
      </c>
      <c r="E395" s="230" t="s">
        <v>235</v>
      </c>
      <c r="F395" s="231">
        <v>5</v>
      </c>
      <c r="G395" s="234">
        <v>4.5</v>
      </c>
    </row>
    <row r="396" spans="1:7">
      <c r="A396" s="232">
        <v>2011</v>
      </c>
      <c r="B396" s="229" t="s">
        <v>2490</v>
      </c>
      <c r="C396" s="230" t="s">
        <v>18</v>
      </c>
      <c r="D396" s="230" t="s">
        <v>5051</v>
      </c>
      <c r="E396" s="230" t="s">
        <v>236</v>
      </c>
      <c r="F396" s="231">
        <v>74</v>
      </c>
      <c r="G396" s="234">
        <v>72</v>
      </c>
    </row>
    <row r="397" spans="1:7">
      <c r="A397" s="232">
        <v>2011</v>
      </c>
      <c r="B397" s="229" t="s">
        <v>2490</v>
      </c>
      <c r="C397" s="230" t="s">
        <v>18</v>
      </c>
      <c r="D397" s="230" t="s">
        <v>5051</v>
      </c>
      <c r="E397" s="230" t="s">
        <v>234</v>
      </c>
      <c r="F397" s="231">
        <v>17</v>
      </c>
      <c r="G397" s="234">
        <v>16</v>
      </c>
    </row>
    <row r="398" spans="1:7">
      <c r="A398" s="232">
        <v>2011</v>
      </c>
      <c r="B398" s="229" t="s">
        <v>2490</v>
      </c>
      <c r="C398" s="230" t="s">
        <v>31</v>
      </c>
      <c r="D398" s="230" t="s">
        <v>5051</v>
      </c>
      <c r="E398" s="230" t="s">
        <v>239</v>
      </c>
      <c r="F398" s="231">
        <v>16</v>
      </c>
      <c r="G398" s="234">
        <v>16</v>
      </c>
    </row>
    <row r="399" spans="1:7">
      <c r="A399" s="232">
        <v>2011</v>
      </c>
      <c r="B399" s="229" t="s">
        <v>2490</v>
      </c>
      <c r="C399" s="230" t="s">
        <v>31</v>
      </c>
      <c r="D399" s="230" t="s">
        <v>5051</v>
      </c>
      <c r="E399" s="230" t="s">
        <v>235</v>
      </c>
      <c r="F399" s="231">
        <v>9</v>
      </c>
      <c r="G399" s="234">
        <v>9</v>
      </c>
    </row>
    <row r="400" spans="1:7">
      <c r="A400" s="232">
        <v>2011</v>
      </c>
      <c r="B400" s="229" t="s">
        <v>2490</v>
      </c>
      <c r="C400" s="230" t="s">
        <v>31</v>
      </c>
      <c r="D400" s="230" t="s">
        <v>5051</v>
      </c>
      <c r="E400" s="230" t="s">
        <v>236</v>
      </c>
      <c r="F400" s="231">
        <v>33</v>
      </c>
      <c r="G400" s="234">
        <v>32.5</v>
      </c>
    </row>
    <row r="401" spans="1:7">
      <c r="A401" s="232">
        <v>2011</v>
      </c>
      <c r="B401" s="229" t="s">
        <v>2490</v>
      </c>
      <c r="C401" s="230" t="s">
        <v>31</v>
      </c>
      <c r="D401" s="230" t="s">
        <v>5051</v>
      </c>
      <c r="E401" s="230" t="s">
        <v>234</v>
      </c>
      <c r="F401" s="231">
        <v>14</v>
      </c>
      <c r="G401" s="234">
        <v>14</v>
      </c>
    </row>
    <row r="402" spans="1:7">
      <c r="A402" s="232">
        <v>2011</v>
      </c>
      <c r="B402" s="229" t="s">
        <v>2490</v>
      </c>
      <c r="C402" s="230" t="s">
        <v>52</v>
      </c>
      <c r="D402" s="230" t="s">
        <v>5051</v>
      </c>
      <c r="E402" s="230" t="s">
        <v>239</v>
      </c>
      <c r="F402" s="231">
        <v>9</v>
      </c>
      <c r="G402" s="234">
        <v>8.5</v>
      </c>
    </row>
    <row r="403" spans="1:7">
      <c r="A403" s="232">
        <v>2011</v>
      </c>
      <c r="B403" s="229" t="s">
        <v>2490</v>
      </c>
      <c r="C403" s="230" t="s">
        <v>52</v>
      </c>
      <c r="D403" s="230" t="s">
        <v>5051</v>
      </c>
      <c r="E403" s="230" t="s">
        <v>235</v>
      </c>
      <c r="F403" s="231">
        <v>21</v>
      </c>
      <c r="G403" s="234">
        <v>12.5</v>
      </c>
    </row>
    <row r="404" spans="1:7">
      <c r="A404" s="232">
        <v>2011</v>
      </c>
      <c r="B404" s="229" t="s">
        <v>2490</v>
      </c>
      <c r="C404" s="230" t="s">
        <v>52</v>
      </c>
      <c r="D404" s="230" t="s">
        <v>5051</v>
      </c>
      <c r="E404" s="230" t="s">
        <v>236</v>
      </c>
      <c r="F404" s="231">
        <v>21</v>
      </c>
      <c r="G404" s="234">
        <v>14.1</v>
      </c>
    </row>
    <row r="405" spans="1:7">
      <c r="A405" s="232">
        <v>2011</v>
      </c>
      <c r="B405" s="229" t="s">
        <v>2490</v>
      </c>
      <c r="C405" s="230" t="s">
        <v>52</v>
      </c>
      <c r="D405" s="230" t="s">
        <v>5051</v>
      </c>
      <c r="E405" s="230" t="s">
        <v>234</v>
      </c>
      <c r="F405" s="231">
        <v>10</v>
      </c>
      <c r="G405" s="234">
        <v>6</v>
      </c>
    </row>
    <row r="406" spans="1:7">
      <c r="A406" s="232">
        <v>2011</v>
      </c>
      <c r="B406" s="229" t="s">
        <v>2490</v>
      </c>
      <c r="C406" s="230" t="s">
        <v>72</v>
      </c>
      <c r="D406" s="230" t="s">
        <v>5051</v>
      </c>
      <c r="E406" s="230" t="s">
        <v>239</v>
      </c>
      <c r="F406" s="231">
        <v>8</v>
      </c>
      <c r="G406" s="234">
        <v>7.5</v>
      </c>
    </row>
    <row r="407" spans="1:7">
      <c r="A407" s="232">
        <v>2011</v>
      </c>
      <c r="B407" s="229" t="s">
        <v>2490</v>
      </c>
      <c r="C407" s="230" t="s">
        <v>72</v>
      </c>
      <c r="D407" s="230" t="s">
        <v>5051</v>
      </c>
      <c r="E407" s="230" t="s">
        <v>236</v>
      </c>
      <c r="F407" s="231">
        <v>17</v>
      </c>
      <c r="G407" s="234">
        <v>17</v>
      </c>
    </row>
    <row r="408" spans="1:7">
      <c r="A408" s="232">
        <v>2011</v>
      </c>
      <c r="B408" s="229" t="s">
        <v>2490</v>
      </c>
      <c r="C408" s="230" t="s">
        <v>72</v>
      </c>
      <c r="D408" s="230" t="s">
        <v>5051</v>
      </c>
      <c r="E408" s="230" t="s">
        <v>234</v>
      </c>
      <c r="F408" s="231">
        <v>3</v>
      </c>
      <c r="G408" s="234">
        <v>3</v>
      </c>
    </row>
    <row r="409" spans="1:7">
      <c r="A409" s="232">
        <v>2011</v>
      </c>
      <c r="B409" s="229" t="s">
        <v>2490</v>
      </c>
      <c r="C409" s="230" t="s">
        <v>83</v>
      </c>
      <c r="D409" s="230" t="s">
        <v>5051</v>
      </c>
      <c r="E409" s="230" t="s">
        <v>239</v>
      </c>
      <c r="F409" s="231">
        <v>23</v>
      </c>
      <c r="G409" s="234">
        <v>22.5</v>
      </c>
    </row>
    <row r="410" spans="1:7">
      <c r="A410" s="232">
        <v>2011</v>
      </c>
      <c r="B410" s="229" t="s">
        <v>2490</v>
      </c>
      <c r="C410" s="230" t="s">
        <v>83</v>
      </c>
      <c r="D410" s="230" t="s">
        <v>5051</v>
      </c>
      <c r="E410" s="230" t="s">
        <v>236</v>
      </c>
      <c r="F410" s="231">
        <v>25</v>
      </c>
      <c r="G410" s="234">
        <v>23</v>
      </c>
    </row>
    <row r="411" spans="1:7">
      <c r="A411" s="232">
        <v>2011</v>
      </c>
      <c r="B411" s="229" t="s">
        <v>2490</v>
      </c>
      <c r="C411" s="230" t="s">
        <v>83</v>
      </c>
      <c r="D411" s="230" t="s">
        <v>5051</v>
      </c>
      <c r="E411" s="230" t="s">
        <v>234</v>
      </c>
      <c r="F411" s="231">
        <v>1</v>
      </c>
      <c r="G411" s="234">
        <v>1</v>
      </c>
    </row>
    <row r="412" spans="1:7">
      <c r="A412" s="232">
        <v>2011</v>
      </c>
      <c r="B412" s="229" t="s">
        <v>2490</v>
      </c>
      <c r="C412" s="230" t="s">
        <v>93</v>
      </c>
      <c r="D412" s="230" t="s">
        <v>5051</v>
      </c>
      <c r="E412" s="230" t="s">
        <v>239</v>
      </c>
      <c r="F412" s="231">
        <v>7</v>
      </c>
      <c r="G412" s="234">
        <v>6.5</v>
      </c>
    </row>
    <row r="413" spans="1:7">
      <c r="A413" s="232">
        <v>2011</v>
      </c>
      <c r="B413" s="229" t="s">
        <v>2490</v>
      </c>
      <c r="C413" s="230" t="s">
        <v>93</v>
      </c>
      <c r="D413" s="230" t="s">
        <v>5051</v>
      </c>
      <c r="E413" s="230" t="s">
        <v>235</v>
      </c>
      <c r="F413" s="231">
        <v>7</v>
      </c>
      <c r="G413" s="234">
        <v>6.3</v>
      </c>
    </row>
    <row r="414" spans="1:7">
      <c r="A414" s="232">
        <v>2011</v>
      </c>
      <c r="B414" s="229" t="s">
        <v>2490</v>
      </c>
      <c r="C414" s="230" t="s">
        <v>93</v>
      </c>
      <c r="D414" s="230" t="s">
        <v>5051</v>
      </c>
      <c r="E414" s="230" t="s">
        <v>236</v>
      </c>
      <c r="F414" s="231">
        <v>35</v>
      </c>
      <c r="G414" s="234">
        <v>34</v>
      </c>
    </row>
    <row r="415" spans="1:7">
      <c r="A415" s="232">
        <v>2011</v>
      </c>
      <c r="B415" s="229" t="s">
        <v>2490</v>
      </c>
      <c r="C415" s="230" t="s">
        <v>93</v>
      </c>
      <c r="D415" s="230" t="s">
        <v>5051</v>
      </c>
      <c r="E415" s="230" t="s">
        <v>234</v>
      </c>
      <c r="F415" s="231">
        <v>10</v>
      </c>
      <c r="G415" s="234">
        <v>9.5</v>
      </c>
    </row>
    <row r="416" spans="1:7">
      <c r="A416" s="232">
        <v>2011</v>
      </c>
      <c r="B416" s="229" t="s">
        <v>2490</v>
      </c>
      <c r="C416" s="230" t="s">
        <v>102</v>
      </c>
      <c r="D416" s="230" t="s">
        <v>5051</v>
      </c>
      <c r="E416" s="230" t="s">
        <v>239</v>
      </c>
      <c r="F416" s="231">
        <v>2</v>
      </c>
      <c r="G416" s="234">
        <v>1</v>
      </c>
    </row>
    <row r="417" spans="1:7">
      <c r="A417" s="232">
        <v>2011</v>
      </c>
      <c r="B417" s="229" t="s">
        <v>2490</v>
      </c>
      <c r="C417" s="230" t="s">
        <v>105</v>
      </c>
      <c r="D417" s="230" t="s">
        <v>5051</v>
      </c>
      <c r="E417" s="230" t="s">
        <v>239</v>
      </c>
      <c r="F417" s="231">
        <v>6</v>
      </c>
      <c r="G417" s="234">
        <v>6</v>
      </c>
    </row>
    <row r="418" spans="1:7">
      <c r="A418" s="232">
        <v>2011</v>
      </c>
      <c r="B418" s="229" t="s">
        <v>2490</v>
      </c>
      <c r="C418" s="230" t="s">
        <v>105</v>
      </c>
      <c r="D418" s="230" t="s">
        <v>5051</v>
      </c>
      <c r="E418" s="230" t="s">
        <v>235</v>
      </c>
      <c r="F418" s="231">
        <v>3</v>
      </c>
      <c r="G418" s="234">
        <v>2</v>
      </c>
    </row>
    <row r="419" spans="1:7">
      <c r="A419" s="232">
        <v>2011</v>
      </c>
      <c r="B419" s="229" t="s">
        <v>2490</v>
      </c>
      <c r="C419" s="230" t="s">
        <v>105</v>
      </c>
      <c r="D419" s="230" t="s">
        <v>5051</v>
      </c>
      <c r="E419" s="230" t="s">
        <v>236</v>
      </c>
      <c r="F419" s="231">
        <v>26</v>
      </c>
      <c r="G419" s="234">
        <v>20.5</v>
      </c>
    </row>
    <row r="420" spans="1:7">
      <c r="A420" s="232">
        <v>2011</v>
      </c>
      <c r="B420" s="229" t="s">
        <v>2490</v>
      </c>
      <c r="C420" s="230" t="s">
        <v>105</v>
      </c>
      <c r="D420" s="230" t="s">
        <v>5051</v>
      </c>
      <c r="E420" s="230" t="s">
        <v>234</v>
      </c>
      <c r="F420" s="231">
        <v>4</v>
      </c>
      <c r="G420" s="234">
        <v>3.5</v>
      </c>
    </row>
    <row r="421" spans="1:7">
      <c r="A421" s="232">
        <v>2011</v>
      </c>
      <c r="B421" s="229" t="s">
        <v>2490</v>
      </c>
      <c r="C421" s="230" t="s">
        <v>108</v>
      </c>
      <c r="D421" s="230" t="s">
        <v>5051</v>
      </c>
      <c r="E421" s="230" t="s">
        <v>239</v>
      </c>
      <c r="F421" s="231">
        <v>5</v>
      </c>
      <c r="G421" s="234">
        <v>4</v>
      </c>
    </row>
    <row r="422" spans="1:7">
      <c r="A422" s="232">
        <v>2011</v>
      </c>
      <c r="B422" s="229" t="s">
        <v>2490</v>
      </c>
      <c r="C422" s="230" t="s">
        <v>108</v>
      </c>
      <c r="D422" s="230" t="s">
        <v>5051</v>
      </c>
      <c r="E422" s="230" t="s">
        <v>235</v>
      </c>
      <c r="F422" s="231">
        <v>5</v>
      </c>
      <c r="G422" s="234">
        <v>3.5</v>
      </c>
    </row>
    <row r="423" spans="1:7">
      <c r="A423" s="232">
        <v>2011</v>
      </c>
      <c r="B423" s="229" t="s">
        <v>2490</v>
      </c>
      <c r="C423" s="230" t="s">
        <v>108</v>
      </c>
      <c r="D423" s="230" t="s">
        <v>5051</v>
      </c>
      <c r="E423" s="230" t="s">
        <v>236</v>
      </c>
      <c r="F423" s="231">
        <v>21</v>
      </c>
      <c r="G423" s="234">
        <v>18</v>
      </c>
    </row>
    <row r="424" spans="1:7">
      <c r="A424" s="232">
        <v>2011</v>
      </c>
      <c r="B424" s="229" t="s">
        <v>2490</v>
      </c>
      <c r="C424" s="230" t="s">
        <v>108</v>
      </c>
      <c r="D424" s="230" t="s">
        <v>5051</v>
      </c>
      <c r="E424" s="230" t="s">
        <v>234</v>
      </c>
      <c r="F424" s="231">
        <v>1</v>
      </c>
      <c r="G424" s="234">
        <v>1</v>
      </c>
    </row>
    <row r="425" spans="1:7">
      <c r="A425" s="232">
        <v>2011</v>
      </c>
      <c r="B425" s="229" t="s">
        <v>2490</v>
      </c>
      <c r="C425" s="230" t="s">
        <v>114</v>
      </c>
      <c r="D425" s="230" t="s">
        <v>5051</v>
      </c>
      <c r="E425" s="230" t="s">
        <v>239</v>
      </c>
      <c r="F425" s="231">
        <v>14</v>
      </c>
      <c r="G425" s="234">
        <v>14</v>
      </c>
    </row>
    <row r="426" spans="1:7">
      <c r="A426" s="232">
        <v>2011</v>
      </c>
      <c r="B426" s="229" t="s">
        <v>2490</v>
      </c>
      <c r="C426" s="230" t="s">
        <v>114</v>
      </c>
      <c r="D426" s="230" t="s">
        <v>5051</v>
      </c>
      <c r="E426" s="230" t="s">
        <v>236</v>
      </c>
      <c r="F426" s="231">
        <v>19</v>
      </c>
      <c r="G426" s="234">
        <v>18.5</v>
      </c>
    </row>
    <row r="427" spans="1:7">
      <c r="A427" s="232">
        <v>2011</v>
      </c>
      <c r="B427" s="229" t="s">
        <v>2490</v>
      </c>
      <c r="C427" s="230" t="s">
        <v>114</v>
      </c>
      <c r="D427" s="230" t="s">
        <v>5051</v>
      </c>
      <c r="E427" s="230" t="s">
        <v>234</v>
      </c>
      <c r="F427" s="231">
        <v>1</v>
      </c>
      <c r="G427" s="234">
        <v>1</v>
      </c>
    </row>
    <row r="428" spans="1:7">
      <c r="A428" s="232">
        <v>2011</v>
      </c>
      <c r="B428" s="229" t="s">
        <v>2490</v>
      </c>
      <c r="C428" s="230" t="s">
        <v>121</v>
      </c>
      <c r="D428" s="230" t="s">
        <v>5051</v>
      </c>
      <c r="E428" s="230" t="s">
        <v>239</v>
      </c>
      <c r="F428" s="231">
        <v>11</v>
      </c>
      <c r="G428" s="234">
        <v>11</v>
      </c>
    </row>
    <row r="429" spans="1:7">
      <c r="A429" s="232">
        <v>2011</v>
      </c>
      <c r="B429" s="229" t="s">
        <v>2490</v>
      </c>
      <c r="C429" s="230" t="s">
        <v>121</v>
      </c>
      <c r="D429" s="230" t="s">
        <v>5051</v>
      </c>
      <c r="E429" s="230" t="s">
        <v>235</v>
      </c>
      <c r="F429" s="231">
        <v>1</v>
      </c>
      <c r="G429" s="234">
        <v>1</v>
      </c>
    </row>
    <row r="430" spans="1:7">
      <c r="A430" s="232">
        <v>2011</v>
      </c>
      <c r="B430" s="229" t="s">
        <v>2490</v>
      </c>
      <c r="C430" s="230" t="s">
        <v>121</v>
      </c>
      <c r="D430" s="230" t="s">
        <v>5051</v>
      </c>
      <c r="E430" s="230" t="s">
        <v>236</v>
      </c>
      <c r="F430" s="231">
        <v>4</v>
      </c>
      <c r="G430" s="234">
        <v>3</v>
      </c>
    </row>
    <row r="431" spans="1:7">
      <c r="A431" s="232">
        <v>2011</v>
      </c>
      <c r="B431" s="229" t="s">
        <v>2490</v>
      </c>
      <c r="C431" s="230" t="s">
        <v>121</v>
      </c>
      <c r="D431" s="230" t="s">
        <v>5051</v>
      </c>
      <c r="E431" s="230" t="s">
        <v>234</v>
      </c>
      <c r="F431" s="231">
        <v>9</v>
      </c>
      <c r="G431" s="234">
        <v>7</v>
      </c>
    </row>
    <row r="432" spans="1:7">
      <c r="A432" s="232">
        <v>2011</v>
      </c>
      <c r="B432" s="229" t="s">
        <v>2490</v>
      </c>
      <c r="C432" s="230" t="s">
        <v>126</v>
      </c>
      <c r="D432" s="230" t="s">
        <v>5051</v>
      </c>
      <c r="E432" s="230" t="s">
        <v>239</v>
      </c>
      <c r="F432" s="231">
        <v>26</v>
      </c>
      <c r="G432" s="234">
        <v>25.5</v>
      </c>
    </row>
    <row r="433" spans="1:7">
      <c r="A433" s="232">
        <v>2011</v>
      </c>
      <c r="B433" s="229" t="s">
        <v>2490</v>
      </c>
      <c r="C433" s="230" t="s">
        <v>126</v>
      </c>
      <c r="D433" s="230" t="s">
        <v>5051</v>
      </c>
      <c r="E433" s="230" t="s">
        <v>235</v>
      </c>
      <c r="F433" s="231">
        <v>2</v>
      </c>
      <c r="G433" s="234">
        <v>2</v>
      </c>
    </row>
    <row r="434" spans="1:7">
      <c r="A434" s="232">
        <v>2011</v>
      </c>
      <c r="B434" s="229" t="s">
        <v>2490</v>
      </c>
      <c r="C434" s="230" t="s">
        <v>126</v>
      </c>
      <c r="D434" s="230" t="s">
        <v>5051</v>
      </c>
      <c r="E434" s="230" t="s">
        <v>236</v>
      </c>
      <c r="F434" s="231">
        <v>56</v>
      </c>
      <c r="G434" s="234">
        <v>56</v>
      </c>
    </row>
    <row r="435" spans="1:7">
      <c r="A435" s="232">
        <v>2011</v>
      </c>
      <c r="B435" s="229" t="s">
        <v>2490</v>
      </c>
      <c r="C435" s="230" t="s">
        <v>126</v>
      </c>
      <c r="D435" s="230" t="s">
        <v>5051</v>
      </c>
      <c r="E435" s="230" t="s">
        <v>234</v>
      </c>
      <c r="F435" s="231">
        <v>5</v>
      </c>
      <c r="G435" s="234">
        <v>5</v>
      </c>
    </row>
    <row r="436" spans="1:7">
      <c r="A436" s="232">
        <v>2011</v>
      </c>
      <c r="B436" s="229" t="s">
        <v>2490</v>
      </c>
      <c r="C436" s="230" t="s">
        <v>145</v>
      </c>
      <c r="D436" s="230" t="s">
        <v>5051</v>
      </c>
      <c r="E436" s="230" t="s">
        <v>239</v>
      </c>
      <c r="F436" s="231">
        <v>14</v>
      </c>
      <c r="G436" s="234">
        <v>11.8</v>
      </c>
    </row>
    <row r="437" spans="1:7">
      <c r="A437" s="232">
        <v>2011</v>
      </c>
      <c r="B437" s="229" t="s">
        <v>2490</v>
      </c>
      <c r="C437" s="230" t="s">
        <v>145</v>
      </c>
      <c r="D437" s="230" t="s">
        <v>5051</v>
      </c>
      <c r="E437" s="230" t="s">
        <v>235</v>
      </c>
      <c r="F437" s="231">
        <v>6</v>
      </c>
      <c r="G437" s="234">
        <v>3.3</v>
      </c>
    </row>
    <row r="438" spans="1:7">
      <c r="A438" s="232">
        <v>2011</v>
      </c>
      <c r="B438" s="229" t="s">
        <v>2490</v>
      </c>
      <c r="C438" s="230" t="s">
        <v>145</v>
      </c>
      <c r="D438" s="230" t="s">
        <v>5051</v>
      </c>
      <c r="E438" s="230" t="s">
        <v>5059</v>
      </c>
      <c r="F438" s="231">
        <v>95</v>
      </c>
      <c r="G438" s="234">
        <v>45</v>
      </c>
    </row>
    <row r="439" spans="1:7">
      <c r="A439" s="232">
        <v>2011</v>
      </c>
      <c r="B439" s="229" t="s">
        <v>2490</v>
      </c>
      <c r="C439" s="230" t="s">
        <v>145</v>
      </c>
      <c r="D439" s="230" t="s">
        <v>5051</v>
      </c>
      <c r="E439" s="230" t="s">
        <v>236</v>
      </c>
      <c r="F439" s="231">
        <v>43</v>
      </c>
      <c r="G439" s="234">
        <v>34.75</v>
      </c>
    </row>
    <row r="440" spans="1:7">
      <c r="A440" s="232">
        <v>2011</v>
      </c>
      <c r="B440" s="229" t="s">
        <v>2490</v>
      </c>
      <c r="C440" s="230" t="s">
        <v>145</v>
      </c>
      <c r="D440" s="230" t="s">
        <v>5051</v>
      </c>
      <c r="E440" s="230" t="s">
        <v>234</v>
      </c>
      <c r="F440" s="231">
        <v>19</v>
      </c>
      <c r="G440" s="234">
        <v>17.3</v>
      </c>
    </row>
    <row r="441" spans="1:7">
      <c r="A441" s="232">
        <v>2011</v>
      </c>
      <c r="B441" s="229" t="s">
        <v>2490</v>
      </c>
      <c r="C441" s="230" t="s">
        <v>145</v>
      </c>
      <c r="D441" s="230" t="s">
        <v>5051</v>
      </c>
      <c r="E441" s="230" t="s">
        <v>5060</v>
      </c>
      <c r="F441" s="231">
        <v>52</v>
      </c>
      <c r="G441" s="234">
        <v>25.875</v>
      </c>
    </row>
    <row r="442" spans="1:7">
      <c r="A442" s="232">
        <v>2011</v>
      </c>
      <c r="B442" s="229" t="s">
        <v>2490</v>
      </c>
      <c r="C442" s="230" t="s">
        <v>182</v>
      </c>
      <c r="D442" s="230" t="s">
        <v>5051</v>
      </c>
      <c r="E442" s="230" t="s">
        <v>239</v>
      </c>
      <c r="F442" s="231">
        <v>1</v>
      </c>
      <c r="G442" s="234">
        <v>1</v>
      </c>
    </row>
    <row r="443" spans="1:7">
      <c r="A443" s="232">
        <v>2011</v>
      </c>
      <c r="B443" s="229" t="s">
        <v>2490</v>
      </c>
      <c r="C443" s="230" t="s">
        <v>182</v>
      </c>
      <c r="D443" s="230" t="s">
        <v>5051</v>
      </c>
      <c r="E443" s="230" t="s">
        <v>235</v>
      </c>
      <c r="F443" s="231">
        <v>12</v>
      </c>
      <c r="G443" s="234">
        <v>7.2</v>
      </c>
    </row>
    <row r="444" spans="1:7">
      <c r="A444" s="232">
        <v>2011</v>
      </c>
      <c r="B444" s="229" t="s">
        <v>2490</v>
      </c>
      <c r="C444" s="230" t="s">
        <v>182</v>
      </c>
      <c r="D444" s="230" t="s">
        <v>5051</v>
      </c>
      <c r="E444" s="230" t="s">
        <v>5059</v>
      </c>
      <c r="F444" s="231">
        <v>120</v>
      </c>
      <c r="G444" s="234">
        <v>41.75</v>
      </c>
    </row>
    <row r="445" spans="1:7">
      <c r="A445" s="232">
        <v>2011</v>
      </c>
      <c r="B445" s="229" t="s">
        <v>2490</v>
      </c>
      <c r="C445" s="230" t="s">
        <v>182</v>
      </c>
      <c r="D445" s="230" t="s">
        <v>5051</v>
      </c>
      <c r="E445" s="230" t="s">
        <v>236</v>
      </c>
      <c r="F445" s="231">
        <v>27</v>
      </c>
      <c r="G445" s="234">
        <v>18.649999999999999</v>
      </c>
    </row>
    <row r="446" spans="1:7">
      <c r="A446" s="232">
        <v>2011</v>
      </c>
      <c r="B446" s="229" t="s">
        <v>2490</v>
      </c>
      <c r="C446" s="230" t="s">
        <v>182</v>
      </c>
      <c r="D446" s="230" t="s">
        <v>5051</v>
      </c>
      <c r="E446" s="230" t="s">
        <v>234</v>
      </c>
      <c r="F446" s="231">
        <v>27</v>
      </c>
      <c r="G446" s="234">
        <v>10.6</v>
      </c>
    </row>
    <row r="447" spans="1:7">
      <c r="A447" s="232">
        <v>2011</v>
      </c>
      <c r="B447" s="229" t="s">
        <v>2490</v>
      </c>
      <c r="C447" s="230" t="s">
        <v>182</v>
      </c>
      <c r="D447" s="230" t="s">
        <v>5051</v>
      </c>
      <c r="E447" s="230" t="s">
        <v>5060</v>
      </c>
      <c r="F447" s="231">
        <v>2</v>
      </c>
      <c r="G447" s="234">
        <v>0.875</v>
      </c>
    </row>
    <row r="448" spans="1:7">
      <c r="A448" s="232">
        <v>2011</v>
      </c>
      <c r="B448" s="229" t="s">
        <v>2490</v>
      </c>
      <c r="C448" s="230" t="s">
        <v>191</v>
      </c>
      <c r="D448" s="230" t="s">
        <v>5051</v>
      </c>
      <c r="E448" s="230" t="s">
        <v>239</v>
      </c>
      <c r="F448" s="231">
        <v>10</v>
      </c>
      <c r="G448" s="234">
        <v>9.5</v>
      </c>
    </row>
    <row r="449" spans="1:7">
      <c r="A449" s="232">
        <v>2011</v>
      </c>
      <c r="B449" s="229" t="s">
        <v>2490</v>
      </c>
      <c r="C449" s="230" t="s">
        <v>191</v>
      </c>
      <c r="D449" s="230" t="s">
        <v>5051</v>
      </c>
      <c r="E449" s="230" t="s">
        <v>235</v>
      </c>
      <c r="F449" s="231">
        <v>4</v>
      </c>
      <c r="G449" s="234">
        <v>3</v>
      </c>
    </row>
    <row r="450" spans="1:7">
      <c r="A450" s="232">
        <v>2011</v>
      </c>
      <c r="B450" s="229" t="s">
        <v>2490</v>
      </c>
      <c r="C450" s="230" t="s">
        <v>191</v>
      </c>
      <c r="D450" s="230" t="s">
        <v>5051</v>
      </c>
      <c r="E450" s="230" t="s">
        <v>236</v>
      </c>
      <c r="F450" s="231">
        <v>34</v>
      </c>
      <c r="G450" s="234">
        <v>24.9</v>
      </c>
    </row>
    <row r="451" spans="1:7">
      <c r="A451" s="232">
        <v>2011</v>
      </c>
      <c r="B451" s="229" t="s">
        <v>2490</v>
      </c>
      <c r="C451" s="230" t="s">
        <v>191</v>
      </c>
      <c r="D451" s="230" t="s">
        <v>5051</v>
      </c>
      <c r="E451" s="230" t="s">
        <v>234</v>
      </c>
      <c r="F451" s="231">
        <v>2</v>
      </c>
      <c r="G451" s="234">
        <v>1.5</v>
      </c>
    </row>
    <row r="452" spans="1:7">
      <c r="A452" s="232">
        <v>2011</v>
      </c>
      <c r="B452" s="229" t="s">
        <v>2490</v>
      </c>
      <c r="C452" s="230" t="s">
        <v>195</v>
      </c>
      <c r="D452" s="230" t="s">
        <v>5051</v>
      </c>
      <c r="E452" s="230" t="s">
        <v>239</v>
      </c>
      <c r="F452" s="231">
        <v>18</v>
      </c>
      <c r="G452" s="234">
        <v>17</v>
      </c>
    </row>
    <row r="453" spans="1:7">
      <c r="A453" s="232">
        <v>2011</v>
      </c>
      <c r="B453" s="229" t="s">
        <v>2490</v>
      </c>
      <c r="C453" s="230" t="s">
        <v>195</v>
      </c>
      <c r="D453" s="230" t="s">
        <v>5051</v>
      </c>
      <c r="E453" s="230" t="s">
        <v>235</v>
      </c>
      <c r="F453" s="231">
        <v>2</v>
      </c>
      <c r="G453" s="234">
        <v>1.5</v>
      </c>
    </row>
    <row r="454" spans="1:7">
      <c r="A454" s="232">
        <v>2011</v>
      </c>
      <c r="B454" s="229" t="s">
        <v>2490</v>
      </c>
      <c r="C454" s="230" t="s">
        <v>195</v>
      </c>
      <c r="D454" s="230" t="s">
        <v>5051</v>
      </c>
      <c r="E454" s="230" t="s">
        <v>236</v>
      </c>
      <c r="F454" s="231">
        <v>30</v>
      </c>
      <c r="G454" s="234">
        <v>28.5</v>
      </c>
    </row>
    <row r="455" spans="1:7">
      <c r="A455" s="232">
        <v>2011</v>
      </c>
      <c r="B455" s="229" t="s">
        <v>2490</v>
      </c>
      <c r="C455" s="230" t="s">
        <v>195</v>
      </c>
      <c r="D455" s="230" t="s">
        <v>5051</v>
      </c>
      <c r="E455" s="230" t="s">
        <v>234</v>
      </c>
      <c r="F455" s="231">
        <v>5</v>
      </c>
      <c r="G455" s="234">
        <v>5</v>
      </c>
    </row>
    <row r="456" spans="1:7">
      <c r="A456" s="232">
        <v>2011</v>
      </c>
      <c r="B456" s="229" t="s">
        <v>2490</v>
      </c>
      <c r="C456" s="230" t="s">
        <v>200</v>
      </c>
      <c r="D456" s="230" t="s">
        <v>5051</v>
      </c>
      <c r="E456" s="230" t="s">
        <v>239</v>
      </c>
      <c r="F456" s="231">
        <v>1</v>
      </c>
      <c r="G456" s="234">
        <v>1</v>
      </c>
    </row>
    <row r="457" spans="1:7">
      <c r="A457" s="232">
        <v>2011</v>
      </c>
      <c r="B457" s="229" t="s">
        <v>2490</v>
      </c>
      <c r="C457" s="230" t="s">
        <v>200</v>
      </c>
      <c r="D457" s="230" t="s">
        <v>5051</v>
      </c>
      <c r="E457" s="230" t="s">
        <v>235</v>
      </c>
      <c r="F457" s="231">
        <v>4</v>
      </c>
      <c r="G457" s="234">
        <v>4</v>
      </c>
    </row>
    <row r="458" spans="1:7">
      <c r="A458" s="232">
        <v>2011</v>
      </c>
      <c r="B458" s="229" t="s">
        <v>2490</v>
      </c>
      <c r="C458" s="230" t="s">
        <v>200</v>
      </c>
      <c r="D458" s="230" t="s">
        <v>5051</v>
      </c>
      <c r="E458" s="230" t="s">
        <v>236</v>
      </c>
      <c r="F458" s="231">
        <v>2</v>
      </c>
      <c r="G458" s="234">
        <v>2</v>
      </c>
    </row>
    <row r="459" spans="1:7">
      <c r="A459" s="232">
        <v>2011</v>
      </c>
      <c r="B459" s="229" t="s">
        <v>2490</v>
      </c>
      <c r="C459" s="230" t="s">
        <v>678</v>
      </c>
      <c r="D459" s="230" t="s">
        <v>5051</v>
      </c>
      <c r="E459" s="230" t="s">
        <v>239</v>
      </c>
      <c r="F459" s="231">
        <v>2</v>
      </c>
      <c r="G459" s="234">
        <v>2</v>
      </c>
    </row>
    <row r="460" spans="1:7">
      <c r="A460" s="232">
        <v>2011</v>
      </c>
      <c r="B460" s="229" t="s">
        <v>2490</v>
      </c>
      <c r="C460" s="230" t="s">
        <v>678</v>
      </c>
      <c r="D460" s="230" t="s">
        <v>5051</v>
      </c>
      <c r="E460" s="230" t="s">
        <v>236</v>
      </c>
      <c r="F460" s="231">
        <v>4</v>
      </c>
      <c r="G460" s="234">
        <v>2.2999999999999998</v>
      </c>
    </row>
    <row r="461" spans="1:7">
      <c r="A461" s="232">
        <v>2011</v>
      </c>
      <c r="B461" s="233" t="s">
        <v>644</v>
      </c>
      <c r="C461" s="230" t="s">
        <v>213</v>
      </c>
      <c r="D461" s="230" t="s">
        <v>5052</v>
      </c>
      <c r="E461" s="230" t="s">
        <v>239</v>
      </c>
      <c r="F461" s="231">
        <v>9</v>
      </c>
      <c r="G461" s="234">
        <v>0</v>
      </c>
    </row>
    <row r="462" spans="1:7">
      <c r="A462" s="232">
        <v>2011</v>
      </c>
      <c r="B462" s="233" t="s">
        <v>644</v>
      </c>
      <c r="C462" s="230" t="s">
        <v>213</v>
      </c>
      <c r="D462" s="230" t="s">
        <v>5052</v>
      </c>
      <c r="E462" s="230" t="s">
        <v>235</v>
      </c>
      <c r="F462" s="231">
        <v>9</v>
      </c>
      <c r="G462" s="234">
        <v>0</v>
      </c>
    </row>
    <row r="463" spans="1:7">
      <c r="A463" s="232">
        <v>2011</v>
      </c>
      <c r="B463" s="233" t="s">
        <v>644</v>
      </c>
      <c r="C463" s="230" t="s">
        <v>213</v>
      </c>
      <c r="D463" s="230" t="s">
        <v>5052</v>
      </c>
      <c r="E463" s="230" t="s">
        <v>236</v>
      </c>
      <c r="F463" s="231">
        <v>17</v>
      </c>
      <c r="G463" s="234">
        <v>0</v>
      </c>
    </row>
    <row r="464" spans="1:7">
      <c r="A464" s="232">
        <v>2011</v>
      </c>
      <c r="B464" s="233" t="s">
        <v>644</v>
      </c>
      <c r="C464" s="230" t="s">
        <v>213</v>
      </c>
      <c r="D464" s="230" t="s">
        <v>5052</v>
      </c>
      <c r="E464" s="230" t="s">
        <v>234</v>
      </c>
      <c r="F464" s="231">
        <v>27</v>
      </c>
      <c r="G464" s="234">
        <v>0</v>
      </c>
    </row>
    <row r="465" spans="1:7">
      <c r="A465" s="232">
        <v>2011</v>
      </c>
      <c r="B465" s="233" t="s">
        <v>644</v>
      </c>
      <c r="C465" s="230" t="s">
        <v>213</v>
      </c>
      <c r="D465" s="230" t="s">
        <v>5051</v>
      </c>
      <c r="E465" s="230" t="s">
        <v>239</v>
      </c>
      <c r="F465" s="231">
        <v>1</v>
      </c>
      <c r="G465" s="234">
        <v>0.5</v>
      </c>
    </row>
    <row r="466" spans="1:7">
      <c r="A466" s="232">
        <v>2011</v>
      </c>
      <c r="B466" s="233" t="s">
        <v>644</v>
      </c>
      <c r="C466" s="230" t="s">
        <v>213</v>
      </c>
      <c r="D466" s="230" t="s">
        <v>5051</v>
      </c>
      <c r="E466" s="230" t="s">
        <v>235</v>
      </c>
      <c r="F466" s="231">
        <v>2</v>
      </c>
      <c r="G466" s="234">
        <v>6</v>
      </c>
    </row>
    <row r="467" spans="1:7">
      <c r="A467" s="232">
        <v>2011</v>
      </c>
      <c r="B467" s="233" t="s">
        <v>644</v>
      </c>
      <c r="C467" s="230" t="s">
        <v>213</v>
      </c>
      <c r="D467" s="230" t="s">
        <v>5051</v>
      </c>
      <c r="E467" s="230" t="s">
        <v>236</v>
      </c>
      <c r="F467" s="231">
        <v>8</v>
      </c>
      <c r="G467" s="234">
        <v>2</v>
      </c>
    </row>
    <row r="468" spans="1:7">
      <c r="A468" s="232">
        <v>2011</v>
      </c>
      <c r="B468" s="233" t="s">
        <v>644</v>
      </c>
      <c r="C468" s="230" t="s">
        <v>213</v>
      </c>
      <c r="D468" s="230" t="s">
        <v>5051</v>
      </c>
      <c r="E468" s="230" t="s">
        <v>234</v>
      </c>
      <c r="F468" s="231">
        <v>5</v>
      </c>
      <c r="G468" s="234">
        <v>2.5</v>
      </c>
    </row>
    <row r="469" spans="1:7">
      <c r="A469" s="232">
        <v>2011</v>
      </c>
      <c r="B469" s="233" t="s">
        <v>644</v>
      </c>
      <c r="C469" s="230" t="s">
        <v>31</v>
      </c>
      <c r="D469" s="230" t="s">
        <v>5052</v>
      </c>
      <c r="E469" s="230" t="s">
        <v>235</v>
      </c>
      <c r="F469" s="231">
        <v>42</v>
      </c>
      <c r="G469" s="234">
        <v>0</v>
      </c>
    </row>
    <row r="470" spans="1:7">
      <c r="A470" s="232">
        <v>2011</v>
      </c>
      <c r="B470" s="233" t="s">
        <v>644</v>
      </c>
      <c r="C470" s="230" t="s">
        <v>31</v>
      </c>
      <c r="D470" s="230" t="s">
        <v>5052</v>
      </c>
      <c r="E470" s="230" t="s">
        <v>236</v>
      </c>
      <c r="F470" s="231">
        <v>26</v>
      </c>
      <c r="G470" s="234">
        <v>0</v>
      </c>
    </row>
    <row r="471" spans="1:7">
      <c r="A471" s="232">
        <v>2011</v>
      </c>
      <c r="B471" s="233" t="s">
        <v>644</v>
      </c>
      <c r="C471" s="230" t="s">
        <v>31</v>
      </c>
      <c r="D471" s="230" t="s">
        <v>5052</v>
      </c>
      <c r="E471" s="230" t="s">
        <v>234</v>
      </c>
      <c r="F471" s="231">
        <v>30</v>
      </c>
      <c r="G471" s="234">
        <v>0</v>
      </c>
    </row>
    <row r="472" spans="1:7">
      <c r="A472" s="232">
        <v>2011</v>
      </c>
      <c r="B472" s="233" t="s">
        <v>644</v>
      </c>
      <c r="C472" s="230" t="s">
        <v>31</v>
      </c>
      <c r="D472" s="230" t="s">
        <v>5051</v>
      </c>
      <c r="E472" s="230" t="s">
        <v>239</v>
      </c>
      <c r="F472" s="231">
        <v>4</v>
      </c>
      <c r="G472" s="234">
        <v>2.5</v>
      </c>
    </row>
    <row r="473" spans="1:7">
      <c r="A473" s="232">
        <v>2011</v>
      </c>
      <c r="B473" s="233" t="s">
        <v>644</v>
      </c>
      <c r="C473" s="230" t="s">
        <v>31</v>
      </c>
      <c r="D473" s="230" t="s">
        <v>5051</v>
      </c>
      <c r="E473" s="230" t="s">
        <v>235</v>
      </c>
      <c r="F473" s="231">
        <v>9</v>
      </c>
      <c r="G473" s="234">
        <v>48</v>
      </c>
    </row>
    <row r="474" spans="1:7">
      <c r="A474" s="232">
        <v>2011</v>
      </c>
      <c r="B474" s="233" t="s">
        <v>644</v>
      </c>
      <c r="C474" s="230" t="s">
        <v>31</v>
      </c>
      <c r="D474" s="230" t="s">
        <v>5051</v>
      </c>
      <c r="E474" s="230" t="s">
        <v>236</v>
      </c>
      <c r="F474" s="231">
        <v>49</v>
      </c>
      <c r="G474" s="234">
        <v>9</v>
      </c>
    </row>
    <row r="475" spans="1:7">
      <c r="A475" s="232">
        <v>2011</v>
      </c>
      <c r="B475" s="233" t="s">
        <v>644</v>
      </c>
      <c r="C475" s="230" t="s">
        <v>31</v>
      </c>
      <c r="D475" s="230" t="s">
        <v>5051</v>
      </c>
      <c r="E475" s="230" t="s">
        <v>234</v>
      </c>
      <c r="F475" s="231">
        <v>5</v>
      </c>
      <c r="G475" s="234">
        <v>4.5</v>
      </c>
    </row>
    <row r="476" spans="1:7">
      <c r="A476" s="232">
        <v>2011</v>
      </c>
      <c r="B476" s="233" t="s">
        <v>644</v>
      </c>
      <c r="C476" s="230" t="s">
        <v>214</v>
      </c>
      <c r="D476" s="230" t="s">
        <v>5052</v>
      </c>
      <c r="E476" s="230" t="s">
        <v>239</v>
      </c>
      <c r="F476" s="231">
        <v>2</v>
      </c>
      <c r="G476" s="234">
        <v>0</v>
      </c>
    </row>
    <row r="477" spans="1:7">
      <c r="A477" s="232">
        <v>2011</v>
      </c>
      <c r="B477" s="233" t="s">
        <v>644</v>
      </c>
      <c r="C477" s="230" t="s">
        <v>214</v>
      </c>
      <c r="D477" s="230" t="s">
        <v>5052</v>
      </c>
      <c r="E477" s="230" t="s">
        <v>235</v>
      </c>
      <c r="F477" s="231">
        <v>61</v>
      </c>
      <c r="G477" s="234">
        <v>0</v>
      </c>
    </row>
    <row r="478" spans="1:7">
      <c r="A478" s="232">
        <v>2011</v>
      </c>
      <c r="B478" s="233" t="s">
        <v>644</v>
      </c>
      <c r="C478" s="230" t="s">
        <v>214</v>
      </c>
      <c r="D478" s="230" t="s">
        <v>5052</v>
      </c>
      <c r="E478" s="230" t="s">
        <v>236</v>
      </c>
      <c r="F478" s="231">
        <v>58</v>
      </c>
      <c r="G478" s="234">
        <v>0</v>
      </c>
    </row>
    <row r="479" spans="1:7">
      <c r="A479" s="232">
        <v>2011</v>
      </c>
      <c r="B479" s="233" t="s">
        <v>644</v>
      </c>
      <c r="C479" s="230" t="s">
        <v>214</v>
      </c>
      <c r="D479" s="230" t="s">
        <v>5052</v>
      </c>
      <c r="E479" s="230" t="s">
        <v>234</v>
      </c>
      <c r="F479" s="231">
        <v>120</v>
      </c>
      <c r="G479" s="234">
        <v>0</v>
      </c>
    </row>
    <row r="480" spans="1:7">
      <c r="A480" s="232">
        <v>2011</v>
      </c>
      <c r="B480" s="233" t="s">
        <v>644</v>
      </c>
      <c r="C480" s="230" t="s">
        <v>214</v>
      </c>
      <c r="D480" s="230" t="s">
        <v>5051</v>
      </c>
      <c r="E480" s="230" t="s">
        <v>239</v>
      </c>
      <c r="F480" s="231">
        <v>11</v>
      </c>
      <c r="G480" s="234">
        <v>9</v>
      </c>
    </row>
    <row r="481" spans="1:7">
      <c r="A481" s="232">
        <v>2011</v>
      </c>
      <c r="B481" s="233" t="s">
        <v>644</v>
      </c>
      <c r="C481" s="230" t="s">
        <v>214</v>
      </c>
      <c r="D481" s="230" t="s">
        <v>5051</v>
      </c>
      <c r="E481" s="230" t="s">
        <v>235</v>
      </c>
      <c r="F481" s="231">
        <v>16</v>
      </c>
      <c r="G481" s="234">
        <v>58</v>
      </c>
    </row>
    <row r="482" spans="1:7">
      <c r="A482" s="232">
        <v>2011</v>
      </c>
      <c r="B482" s="233" t="s">
        <v>644</v>
      </c>
      <c r="C482" s="230" t="s">
        <v>214</v>
      </c>
      <c r="D482" s="230" t="s">
        <v>5051</v>
      </c>
      <c r="E482" s="230" t="s">
        <v>236</v>
      </c>
      <c r="F482" s="231">
        <v>62</v>
      </c>
      <c r="G482" s="234">
        <v>14.5</v>
      </c>
    </row>
    <row r="483" spans="1:7">
      <c r="A483" s="232">
        <v>2011</v>
      </c>
      <c r="B483" s="233" t="s">
        <v>644</v>
      </c>
      <c r="C483" s="230" t="s">
        <v>214</v>
      </c>
      <c r="D483" s="230" t="s">
        <v>5051</v>
      </c>
      <c r="E483" s="230" t="s">
        <v>234</v>
      </c>
      <c r="F483" s="231">
        <v>29</v>
      </c>
      <c r="G483" s="234">
        <v>25.5</v>
      </c>
    </row>
    <row r="484" spans="1:7">
      <c r="A484" s="232">
        <v>2011</v>
      </c>
      <c r="B484" s="233" t="s">
        <v>644</v>
      </c>
      <c r="C484" s="230" t="s">
        <v>126</v>
      </c>
      <c r="D484" s="230" t="s">
        <v>5052</v>
      </c>
      <c r="E484" s="230" t="s">
        <v>239</v>
      </c>
      <c r="F484" s="231">
        <v>3</v>
      </c>
      <c r="G484" s="234">
        <v>0</v>
      </c>
    </row>
    <row r="485" spans="1:7">
      <c r="A485" s="232">
        <v>2011</v>
      </c>
      <c r="B485" s="233" t="s">
        <v>644</v>
      </c>
      <c r="C485" s="230" t="s">
        <v>126</v>
      </c>
      <c r="D485" s="230" t="s">
        <v>5052</v>
      </c>
      <c r="E485" s="230" t="s">
        <v>235</v>
      </c>
      <c r="F485" s="231">
        <v>12</v>
      </c>
      <c r="G485" s="234">
        <v>0</v>
      </c>
    </row>
    <row r="486" spans="1:7">
      <c r="A486" s="232">
        <v>2011</v>
      </c>
      <c r="B486" s="233" t="s">
        <v>644</v>
      </c>
      <c r="C486" s="230" t="s">
        <v>126</v>
      </c>
      <c r="D486" s="230" t="s">
        <v>5052</v>
      </c>
      <c r="E486" s="230" t="s">
        <v>236</v>
      </c>
      <c r="F486" s="231">
        <v>21</v>
      </c>
      <c r="G486" s="234">
        <v>0</v>
      </c>
    </row>
    <row r="487" spans="1:7">
      <c r="A487" s="232">
        <v>2011</v>
      </c>
      <c r="B487" s="233" t="s">
        <v>644</v>
      </c>
      <c r="C487" s="230" t="s">
        <v>126</v>
      </c>
      <c r="D487" s="230" t="s">
        <v>5052</v>
      </c>
      <c r="E487" s="230" t="s">
        <v>234</v>
      </c>
      <c r="F487" s="231">
        <v>20</v>
      </c>
      <c r="G487" s="234">
        <v>0</v>
      </c>
    </row>
    <row r="488" spans="1:7">
      <c r="A488" s="232">
        <v>2011</v>
      </c>
      <c r="B488" s="233" t="s">
        <v>644</v>
      </c>
      <c r="C488" s="230" t="s">
        <v>126</v>
      </c>
      <c r="D488" s="230" t="s">
        <v>5051</v>
      </c>
      <c r="E488" s="230" t="s">
        <v>239</v>
      </c>
      <c r="F488" s="231">
        <v>25</v>
      </c>
      <c r="G488" s="234">
        <v>25</v>
      </c>
    </row>
    <row r="489" spans="1:7">
      <c r="A489" s="232">
        <v>2011</v>
      </c>
      <c r="B489" s="233" t="s">
        <v>644</v>
      </c>
      <c r="C489" s="230" t="s">
        <v>126</v>
      </c>
      <c r="D489" s="230" t="s">
        <v>5051</v>
      </c>
      <c r="E489" s="230" t="s">
        <v>235</v>
      </c>
      <c r="F489" s="231">
        <v>5</v>
      </c>
      <c r="G489" s="234">
        <v>44</v>
      </c>
    </row>
    <row r="490" spans="1:7">
      <c r="A490" s="232">
        <v>2011</v>
      </c>
      <c r="B490" s="233" t="s">
        <v>644</v>
      </c>
      <c r="C490" s="230" t="s">
        <v>126</v>
      </c>
      <c r="D490" s="230" t="s">
        <v>5051</v>
      </c>
      <c r="E490" s="230" t="s">
        <v>236</v>
      </c>
      <c r="F490" s="231">
        <v>44</v>
      </c>
      <c r="G490" s="234">
        <v>5</v>
      </c>
    </row>
    <row r="491" spans="1:7">
      <c r="A491" s="232">
        <v>2011</v>
      </c>
      <c r="B491" s="233" t="s">
        <v>644</v>
      </c>
      <c r="C491" s="230" t="s">
        <v>126</v>
      </c>
      <c r="D491" s="230" t="s">
        <v>5051</v>
      </c>
      <c r="E491" s="230" t="s">
        <v>234</v>
      </c>
      <c r="F491" s="231">
        <v>4</v>
      </c>
      <c r="G491" s="234">
        <v>4</v>
      </c>
    </row>
    <row r="492" spans="1:7">
      <c r="A492" s="236">
        <v>2012</v>
      </c>
      <c r="B492" s="229" t="s">
        <v>2490</v>
      </c>
      <c r="C492" s="230" t="s">
        <v>5072</v>
      </c>
      <c r="D492" s="230" t="s">
        <v>5051</v>
      </c>
      <c r="E492" s="230" t="s">
        <v>239</v>
      </c>
      <c r="F492" s="231">
        <v>2</v>
      </c>
      <c r="G492" s="234">
        <v>2</v>
      </c>
    </row>
    <row r="493" spans="1:7">
      <c r="A493" s="236">
        <v>2012</v>
      </c>
      <c r="B493" s="229" t="s">
        <v>2490</v>
      </c>
      <c r="C493" s="230" t="s">
        <v>5072</v>
      </c>
      <c r="D493" s="230" t="s">
        <v>5051</v>
      </c>
      <c r="E493" s="230" t="s">
        <v>235</v>
      </c>
      <c r="F493" s="231">
        <v>2</v>
      </c>
      <c r="G493" s="234">
        <v>2</v>
      </c>
    </row>
    <row r="494" spans="1:7">
      <c r="A494" s="236">
        <v>2012</v>
      </c>
      <c r="B494" s="229" t="s">
        <v>2490</v>
      </c>
      <c r="C494" s="230" t="s">
        <v>5072</v>
      </c>
      <c r="D494" s="230" t="s">
        <v>5051</v>
      </c>
      <c r="E494" s="230" t="s">
        <v>236</v>
      </c>
      <c r="F494" s="231">
        <v>4</v>
      </c>
      <c r="G494" s="234">
        <v>4</v>
      </c>
    </row>
    <row r="495" spans="1:7">
      <c r="A495" s="236">
        <v>2012</v>
      </c>
      <c r="B495" s="229" t="s">
        <v>2490</v>
      </c>
      <c r="C495" s="230" t="s">
        <v>5072</v>
      </c>
      <c r="D495" s="230" t="s">
        <v>5051</v>
      </c>
      <c r="E495" s="230" t="s">
        <v>234</v>
      </c>
      <c r="F495" s="231">
        <v>1</v>
      </c>
      <c r="G495" s="234">
        <v>1</v>
      </c>
    </row>
    <row r="496" spans="1:7">
      <c r="A496" s="236">
        <v>2012</v>
      </c>
      <c r="B496" s="229" t="s">
        <v>2490</v>
      </c>
      <c r="C496" s="230" t="s">
        <v>5</v>
      </c>
      <c r="D496" s="230" t="s">
        <v>5051</v>
      </c>
      <c r="E496" s="230" t="s">
        <v>239</v>
      </c>
      <c r="F496" s="231">
        <v>7</v>
      </c>
      <c r="G496" s="234">
        <v>6.5</v>
      </c>
    </row>
    <row r="497" spans="1:7">
      <c r="A497" s="236">
        <v>2012</v>
      </c>
      <c r="B497" s="229" t="s">
        <v>2490</v>
      </c>
      <c r="C497" s="230" t="s">
        <v>5</v>
      </c>
      <c r="D497" s="230" t="s">
        <v>5051</v>
      </c>
      <c r="E497" s="230" t="s">
        <v>235</v>
      </c>
      <c r="F497" s="231">
        <v>7</v>
      </c>
      <c r="G497" s="234">
        <v>6.5</v>
      </c>
    </row>
    <row r="498" spans="1:7">
      <c r="A498" s="236">
        <v>2012</v>
      </c>
      <c r="B498" s="229" t="s">
        <v>2490</v>
      </c>
      <c r="C498" s="230" t="s">
        <v>5</v>
      </c>
      <c r="D498" s="230" t="s">
        <v>5051</v>
      </c>
      <c r="E498" s="230" t="s">
        <v>236</v>
      </c>
      <c r="F498" s="231">
        <v>44</v>
      </c>
      <c r="G498" s="234">
        <v>37.5</v>
      </c>
    </row>
    <row r="499" spans="1:7">
      <c r="A499" s="236">
        <v>2012</v>
      </c>
      <c r="B499" s="229" t="s">
        <v>2490</v>
      </c>
      <c r="C499" s="230" t="s">
        <v>5</v>
      </c>
      <c r="D499" s="230" t="s">
        <v>5051</v>
      </c>
      <c r="E499" s="230" t="s">
        <v>234</v>
      </c>
      <c r="F499" s="231">
        <v>12</v>
      </c>
      <c r="G499" s="234">
        <v>9</v>
      </c>
    </row>
    <row r="500" spans="1:7">
      <c r="A500" s="236">
        <v>2012</v>
      </c>
      <c r="B500" s="229" t="s">
        <v>2490</v>
      </c>
      <c r="C500" s="230" t="s">
        <v>12</v>
      </c>
      <c r="D500" s="230" t="s">
        <v>5051</v>
      </c>
      <c r="E500" s="230" t="s">
        <v>239</v>
      </c>
      <c r="F500" s="231">
        <v>5</v>
      </c>
      <c r="G500" s="234">
        <v>3.83325</v>
      </c>
    </row>
    <row r="501" spans="1:7">
      <c r="A501" s="236">
        <v>2012</v>
      </c>
      <c r="B501" s="229" t="s">
        <v>2490</v>
      </c>
      <c r="C501" s="230" t="s">
        <v>12</v>
      </c>
      <c r="D501" s="230" t="s">
        <v>5051</v>
      </c>
      <c r="E501" s="230" t="s">
        <v>235</v>
      </c>
      <c r="F501" s="231">
        <v>3</v>
      </c>
      <c r="G501" s="234">
        <v>2.5</v>
      </c>
    </row>
    <row r="502" spans="1:7">
      <c r="A502" s="236">
        <v>2012</v>
      </c>
      <c r="B502" s="229" t="s">
        <v>2490</v>
      </c>
      <c r="C502" s="230" t="s">
        <v>12</v>
      </c>
      <c r="D502" s="230" t="s">
        <v>5051</v>
      </c>
      <c r="E502" s="230" t="s">
        <v>236</v>
      </c>
      <c r="F502" s="231">
        <v>31</v>
      </c>
      <c r="G502" s="234">
        <v>25.5</v>
      </c>
    </row>
    <row r="503" spans="1:7">
      <c r="A503" s="236">
        <v>2012</v>
      </c>
      <c r="B503" s="229" t="s">
        <v>2490</v>
      </c>
      <c r="C503" s="230" t="s">
        <v>12</v>
      </c>
      <c r="D503" s="230" t="s">
        <v>5051</v>
      </c>
      <c r="E503" s="230" t="s">
        <v>234</v>
      </c>
      <c r="F503" s="231">
        <v>24</v>
      </c>
      <c r="G503" s="234">
        <v>19</v>
      </c>
    </row>
    <row r="504" spans="1:7">
      <c r="A504" s="236">
        <v>2012</v>
      </c>
      <c r="B504" s="229" t="s">
        <v>2490</v>
      </c>
      <c r="C504" s="230" t="s">
        <v>18</v>
      </c>
      <c r="D504" s="230" t="s">
        <v>5051</v>
      </c>
      <c r="E504" s="230" t="s">
        <v>239</v>
      </c>
      <c r="F504" s="231">
        <v>76</v>
      </c>
      <c r="G504" s="234">
        <v>75</v>
      </c>
    </row>
    <row r="505" spans="1:7">
      <c r="A505" s="236">
        <v>2012</v>
      </c>
      <c r="B505" s="229" t="s">
        <v>2490</v>
      </c>
      <c r="C505" s="230" t="s">
        <v>18</v>
      </c>
      <c r="D505" s="230" t="s">
        <v>5051</v>
      </c>
      <c r="E505" s="230" t="s">
        <v>235</v>
      </c>
      <c r="F505" s="231">
        <v>5</v>
      </c>
      <c r="G505" s="234">
        <v>4.5</v>
      </c>
    </row>
    <row r="506" spans="1:7">
      <c r="A506" s="236">
        <v>2012</v>
      </c>
      <c r="B506" s="229" t="s">
        <v>2490</v>
      </c>
      <c r="C506" s="230" t="s">
        <v>18</v>
      </c>
      <c r="D506" s="230" t="s">
        <v>5051</v>
      </c>
      <c r="E506" s="230" t="s">
        <v>236</v>
      </c>
      <c r="F506" s="231">
        <v>74</v>
      </c>
      <c r="G506" s="234">
        <v>72</v>
      </c>
    </row>
    <row r="507" spans="1:7">
      <c r="A507" s="236">
        <v>2012</v>
      </c>
      <c r="B507" s="229" t="s">
        <v>2490</v>
      </c>
      <c r="C507" s="230" t="s">
        <v>18</v>
      </c>
      <c r="D507" s="230" t="s">
        <v>5051</v>
      </c>
      <c r="E507" s="230" t="s">
        <v>234</v>
      </c>
      <c r="F507" s="231">
        <v>9</v>
      </c>
      <c r="G507" s="234">
        <v>8.5</v>
      </c>
    </row>
    <row r="508" spans="1:7">
      <c r="A508" s="236">
        <v>2012</v>
      </c>
      <c r="B508" s="229" t="s">
        <v>2490</v>
      </c>
      <c r="C508" s="230" t="s">
        <v>31</v>
      </c>
      <c r="D508" s="230" t="s">
        <v>5051</v>
      </c>
      <c r="E508" s="230" t="s">
        <v>239</v>
      </c>
      <c r="F508" s="231">
        <v>16</v>
      </c>
      <c r="G508" s="234">
        <v>16</v>
      </c>
    </row>
    <row r="509" spans="1:7">
      <c r="A509" s="236">
        <v>2012</v>
      </c>
      <c r="B509" s="229" t="s">
        <v>2490</v>
      </c>
      <c r="C509" s="230" t="s">
        <v>31</v>
      </c>
      <c r="D509" s="230" t="s">
        <v>5051</v>
      </c>
      <c r="E509" s="230" t="s">
        <v>235</v>
      </c>
      <c r="F509" s="231">
        <v>9</v>
      </c>
      <c r="G509" s="234">
        <v>9</v>
      </c>
    </row>
    <row r="510" spans="1:7">
      <c r="A510" s="236">
        <v>2012</v>
      </c>
      <c r="B510" s="229" t="s">
        <v>2490</v>
      </c>
      <c r="C510" s="230" t="s">
        <v>31</v>
      </c>
      <c r="D510" s="230" t="s">
        <v>5051</v>
      </c>
      <c r="E510" s="230" t="s">
        <v>236</v>
      </c>
      <c r="F510" s="231">
        <v>32</v>
      </c>
      <c r="G510" s="234">
        <v>31</v>
      </c>
    </row>
    <row r="511" spans="1:7">
      <c r="A511" s="236">
        <v>2012</v>
      </c>
      <c r="B511" s="229" t="s">
        <v>2490</v>
      </c>
      <c r="C511" s="230" t="s">
        <v>31</v>
      </c>
      <c r="D511" s="230" t="s">
        <v>5051</v>
      </c>
      <c r="E511" s="230" t="s">
        <v>234</v>
      </c>
      <c r="F511" s="231">
        <v>11</v>
      </c>
      <c r="G511" s="234">
        <v>11</v>
      </c>
    </row>
    <row r="512" spans="1:7">
      <c r="A512" s="236">
        <v>2012</v>
      </c>
      <c r="B512" s="229" t="s">
        <v>2490</v>
      </c>
      <c r="C512" s="230" t="s">
        <v>52</v>
      </c>
      <c r="D512" s="230" t="s">
        <v>5051</v>
      </c>
      <c r="E512" s="230" t="s">
        <v>239</v>
      </c>
      <c r="F512" s="231">
        <v>9</v>
      </c>
      <c r="G512" s="234">
        <v>8.5</v>
      </c>
    </row>
    <row r="513" spans="1:7">
      <c r="A513" s="236">
        <v>2012</v>
      </c>
      <c r="B513" s="229" t="s">
        <v>2490</v>
      </c>
      <c r="C513" s="230" t="s">
        <v>52</v>
      </c>
      <c r="D513" s="230" t="s">
        <v>5051</v>
      </c>
      <c r="E513" s="230" t="s">
        <v>235</v>
      </c>
      <c r="F513" s="231">
        <v>16</v>
      </c>
      <c r="G513" s="234">
        <v>10.75</v>
      </c>
    </row>
    <row r="514" spans="1:7">
      <c r="A514" s="236">
        <v>2012</v>
      </c>
      <c r="B514" s="229" t="s">
        <v>2490</v>
      </c>
      <c r="C514" s="230" t="s">
        <v>52</v>
      </c>
      <c r="D514" s="230" t="s">
        <v>5051</v>
      </c>
      <c r="E514" s="230" t="s">
        <v>236</v>
      </c>
      <c r="F514" s="231">
        <v>22</v>
      </c>
      <c r="G514" s="234">
        <v>15.25</v>
      </c>
    </row>
    <row r="515" spans="1:7">
      <c r="A515" s="236">
        <v>2012</v>
      </c>
      <c r="B515" s="229" t="s">
        <v>2490</v>
      </c>
      <c r="C515" s="230" t="s">
        <v>52</v>
      </c>
      <c r="D515" s="230" t="s">
        <v>5051</v>
      </c>
      <c r="E515" s="230" t="s">
        <v>234</v>
      </c>
      <c r="F515" s="231">
        <v>9</v>
      </c>
      <c r="G515" s="234">
        <v>4.5</v>
      </c>
    </row>
    <row r="516" spans="1:7">
      <c r="A516" s="236">
        <v>2012</v>
      </c>
      <c r="B516" s="229" t="s">
        <v>2490</v>
      </c>
      <c r="C516" s="230" t="s">
        <v>72</v>
      </c>
      <c r="D516" s="230" t="s">
        <v>5051</v>
      </c>
      <c r="E516" s="230" t="s">
        <v>239</v>
      </c>
      <c r="F516" s="231">
        <v>10</v>
      </c>
      <c r="G516" s="234">
        <v>10</v>
      </c>
    </row>
    <row r="517" spans="1:7">
      <c r="A517" s="236">
        <v>2012</v>
      </c>
      <c r="B517" s="229" t="s">
        <v>2490</v>
      </c>
      <c r="C517" s="230" t="s">
        <v>72</v>
      </c>
      <c r="D517" s="230" t="s">
        <v>5051</v>
      </c>
      <c r="E517" s="230" t="s">
        <v>236</v>
      </c>
      <c r="F517" s="231">
        <v>15</v>
      </c>
      <c r="G517" s="234">
        <v>15</v>
      </c>
    </row>
    <row r="518" spans="1:7">
      <c r="A518" s="236">
        <v>2012</v>
      </c>
      <c r="B518" s="229" t="s">
        <v>2490</v>
      </c>
      <c r="C518" s="230" t="s">
        <v>72</v>
      </c>
      <c r="D518" s="230" t="s">
        <v>5051</v>
      </c>
      <c r="E518" s="230" t="s">
        <v>234</v>
      </c>
      <c r="F518" s="231">
        <v>1</v>
      </c>
      <c r="G518" s="234">
        <v>1</v>
      </c>
    </row>
    <row r="519" spans="1:7">
      <c r="A519" s="236">
        <v>2012</v>
      </c>
      <c r="B519" s="229" t="s">
        <v>2490</v>
      </c>
      <c r="C519" s="230" t="s">
        <v>83</v>
      </c>
      <c r="D519" s="230" t="s">
        <v>5051</v>
      </c>
      <c r="E519" s="230" t="s">
        <v>239</v>
      </c>
      <c r="F519" s="231">
        <v>27</v>
      </c>
      <c r="G519" s="234">
        <v>26.5</v>
      </c>
    </row>
    <row r="520" spans="1:7">
      <c r="A520" s="236">
        <v>2012</v>
      </c>
      <c r="B520" s="229" t="s">
        <v>2490</v>
      </c>
      <c r="C520" s="230" t="s">
        <v>83</v>
      </c>
      <c r="D520" s="230" t="s">
        <v>5051</v>
      </c>
      <c r="E520" s="230" t="s">
        <v>236</v>
      </c>
      <c r="F520" s="231">
        <v>23</v>
      </c>
      <c r="G520" s="234">
        <v>21</v>
      </c>
    </row>
    <row r="521" spans="1:7">
      <c r="A521" s="236">
        <v>2012</v>
      </c>
      <c r="B521" s="229" t="s">
        <v>2490</v>
      </c>
      <c r="C521" s="230" t="s">
        <v>93</v>
      </c>
      <c r="D521" s="230" t="s">
        <v>5051</v>
      </c>
      <c r="E521" s="230" t="s">
        <v>239</v>
      </c>
      <c r="F521" s="231">
        <v>7</v>
      </c>
      <c r="G521" s="234">
        <v>7</v>
      </c>
    </row>
    <row r="522" spans="1:7">
      <c r="A522" s="236">
        <v>2012</v>
      </c>
      <c r="B522" s="229" t="s">
        <v>2490</v>
      </c>
      <c r="C522" s="230" t="s">
        <v>93</v>
      </c>
      <c r="D522" s="230" t="s">
        <v>5051</v>
      </c>
      <c r="E522" s="230" t="s">
        <v>235</v>
      </c>
      <c r="F522" s="231">
        <v>7</v>
      </c>
      <c r="G522" s="234">
        <v>6.25</v>
      </c>
    </row>
    <row r="523" spans="1:7">
      <c r="A523" s="236">
        <v>2012</v>
      </c>
      <c r="B523" s="229" t="s">
        <v>2490</v>
      </c>
      <c r="C523" s="230" t="s">
        <v>93</v>
      </c>
      <c r="D523" s="230" t="s">
        <v>5051</v>
      </c>
      <c r="E523" s="230" t="s">
        <v>236</v>
      </c>
      <c r="F523" s="231">
        <v>42</v>
      </c>
      <c r="G523" s="234">
        <v>41</v>
      </c>
    </row>
    <row r="524" spans="1:7">
      <c r="A524" s="236">
        <v>2012</v>
      </c>
      <c r="B524" s="229" t="s">
        <v>2490</v>
      </c>
      <c r="C524" s="230" t="s">
        <v>93</v>
      </c>
      <c r="D524" s="230" t="s">
        <v>5051</v>
      </c>
      <c r="E524" s="230" t="s">
        <v>234</v>
      </c>
      <c r="F524" s="231">
        <v>6</v>
      </c>
      <c r="G524" s="234">
        <v>6</v>
      </c>
    </row>
    <row r="525" spans="1:7">
      <c r="A525" s="236">
        <v>2012</v>
      </c>
      <c r="B525" s="229" t="s">
        <v>2490</v>
      </c>
      <c r="C525" s="230" t="s">
        <v>102</v>
      </c>
      <c r="D525" s="230" t="s">
        <v>5051</v>
      </c>
      <c r="E525" s="230" t="s">
        <v>239</v>
      </c>
      <c r="F525" s="231">
        <v>2</v>
      </c>
      <c r="G525" s="234">
        <v>1.5</v>
      </c>
    </row>
    <row r="526" spans="1:7">
      <c r="A526" s="236">
        <v>2012</v>
      </c>
      <c r="B526" s="229" t="s">
        <v>2490</v>
      </c>
      <c r="C526" s="230" t="s">
        <v>105</v>
      </c>
      <c r="D526" s="230" t="s">
        <v>5051</v>
      </c>
      <c r="E526" s="230" t="s">
        <v>239</v>
      </c>
      <c r="F526" s="231">
        <v>7</v>
      </c>
      <c r="G526" s="234">
        <v>7</v>
      </c>
    </row>
    <row r="527" spans="1:7">
      <c r="A527" s="236">
        <v>2012</v>
      </c>
      <c r="B527" s="229" t="s">
        <v>2490</v>
      </c>
      <c r="C527" s="230" t="s">
        <v>105</v>
      </c>
      <c r="D527" s="230" t="s">
        <v>5051</v>
      </c>
      <c r="E527" s="230" t="s">
        <v>235</v>
      </c>
      <c r="F527" s="231">
        <v>2</v>
      </c>
      <c r="G527" s="234">
        <v>1.5</v>
      </c>
    </row>
    <row r="528" spans="1:7">
      <c r="A528" s="236">
        <v>2012</v>
      </c>
      <c r="B528" s="229" t="s">
        <v>2490</v>
      </c>
      <c r="C528" s="230" t="s">
        <v>105</v>
      </c>
      <c r="D528" s="230" t="s">
        <v>5051</v>
      </c>
      <c r="E528" s="230" t="s">
        <v>236</v>
      </c>
      <c r="F528" s="231">
        <v>26</v>
      </c>
      <c r="G528" s="234">
        <v>21.5</v>
      </c>
    </row>
    <row r="529" spans="1:7">
      <c r="A529" s="236">
        <v>2012</v>
      </c>
      <c r="B529" s="229" t="s">
        <v>2490</v>
      </c>
      <c r="C529" s="230" t="s">
        <v>105</v>
      </c>
      <c r="D529" s="230" t="s">
        <v>5051</v>
      </c>
      <c r="E529" s="230" t="s">
        <v>234</v>
      </c>
      <c r="F529" s="231">
        <v>5</v>
      </c>
      <c r="G529" s="234">
        <v>4.5</v>
      </c>
    </row>
    <row r="530" spans="1:7">
      <c r="A530" s="236">
        <v>2012</v>
      </c>
      <c r="B530" s="229" t="s">
        <v>2490</v>
      </c>
      <c r="C530" s="230" t="s">
        <v>108</v>
      </c>
      <c r="D530" s="230" t="s">
        <v>5051</v>
      </c>
      <c r="E530" s="230" t="s">
        <v>239</v>
      </c>
      <c r="F530" s="231">
        <v>4</v>
      </c>
      <c r="G530" s="234">
        <v>3.5</v>
      </c>
    </row>
    <row r="531" spans="1:7">
      <c r="A531" s="236">
        <v>2012</v>
      </c>
      <c r="B531" s="229" t="s">
        <v>2490</v>
      </c>
      <c r="C531" s="230" t="s">
        <v>108</v>
      </c>
      <c r="D531" s="230" t="s">
        <v>5051</v>
      </c>
      <c r="E531" s="230" t="s">
        <v>235</v>
      </c>
      <c r="F531" s="231">
        <v>5</v>
      </c>
      <c r="G531" s="234">
        <v>3.5</v>
      </c>
    </row>
    <row r="532" spans="1:7">
      <c r="A532" s="236">
        <v>2012</v>
      </c>
      <c r="B532" s="229" t="s">
        <v>2490</v>
      </c>
      <c r="C532" s="230" t="s">
        <v>108</v>
      </c>
      <c r="D532" s="230" t="s">
        <v>5051</v>
      </c>
      <c r="E532" s="230" t="s">
        <v>236</v>
      </c>
      <c r="F532" s="231">
        <v>22</v>
      </c>
      <c r="G532" s="234">
        <v>18</v>
      </c>
    </row>
    <row r="533" spans="1:7">
      <c r="A533" s="236">
        <v>2012</v>
      </c>
      <c r="B533" s="229" t="s">
        <v>2490</v>
      </c>
      <c r="C533" s="230" t="s">
        <v>108</v>
      </c>
      <c r="D533" s="230" t="s">
        <v>5051</v>
      </c>
      <c r="E533" s="230" t="s">
        <v>234</v>
      </c>
      <c r="F533" s="231">
        <v>1</v>
      </c>
      <c r="G533" s="234">
        <v>1</v>
      </c>
    </row>
    <row r="534" spans="1:7">
      <c r="A534" s="236">
        <v>2012</v>
      </c>
      <c r="B534" s="229" t="s">
        <v>2490</v>
      </c>
      <c r="C534" s="230" t="s">
        <v>114</v>
      </c>
      <c r="D534" s="230" t="s">
        <v>5051</v>
      </c>
      <c r="E534" s="230" t="s">
        <v>239</v>
      </c>
      <c r="F534" s="231">
        <v>14</v>
      </c>
      <c r="G534" s="234">
        <v>14</v>
      </c>
    </row>
    <row r="535" spans="1:7">
      <c r="A535" s="236">
        <v>2012</v>
      </c>
      <c r="B535" s="229" t="s">
        <v>2490</v>
      </c>
      <c r="C535" s="230" t="s">
        <v>114</v>
      </c>
      <c r="D535" s="230" t="s">
        <v>5051</v>
      </c>
      <c r="E535" s="230" t="s">
        <v>236</v>
      </c>
      <c r="F535" s="231">
        <v>18</v>
      </c>
      <c r="G535" s="234">
        <v>17.5</v>
      </c>
    </row>
    <row r="536" spans="1:7">
      <c r="A536" s="236">
        <v>2012</v>
      </c>
      <c r="B536" s="229" t="s">
        <v>2490</v>
      </c>
      <c r="C536" s="230" t="s">
        <v>114</v>
      </c>
      <c r="D536" s="230" t="s">
        <v>5051</v>
      </c>
      <c r="E536" s="230" t="s">
        <v>234</v>
      </c>
      <c r="F536" s="231">
        <v>1</v>
      </c>
      <c r="G536" s="234">
        <v>1</v>
      </c>
    </row>
    <row r="537" spans="1:7">
      <c r="A537" s="236">
        <v>2012</v>
      </c>
      <c r="B537" s="229" t="s">
        <v>2490</v>
      </c>
      <c r="C537" s="230" t="s">
        <v>121</v>
      </c>
      <c r="D537" s="230" t="s">
        <v>5051</v>
      </c>
      <c r="E537" s="230" t="s">
        <v>239</v>
      </c>
      <c r="F537" s="231">
        <v>12</v>
      </c>
      <c r="G537" s="234">
        <v>12</v>
      </c>
    </row>
    <row r="538" spans="1:7">
      <c r="A538" s="236">
        <v>2012</v>
      </c>
      <c r="B538" s="229" t="s">
        <v>2490</v>
      </c>
      <c r="C538" s="230" t="s">
        <v>121</v>
      </c>
      <c r="D538" s="230" t="s">
        <v>5051</v>
      </c>
      <c r="E538" s="230" t="s">
        <v>235</v>
      </c>
      <c r="F538" s="231">
        <v>1</v>
      </c>
      <c r="G538" s="234">
        <v>1</v>
      </c>
    </row>
    <row r="539" spans="1:7">
      <c r="A539" s="236">
        <v>2012</v>
      </c>
      <c r="B539" s="229" t="s">
        <v>2490</v>
      </c>
      <c r="C539" s="230" t="s">
        <v>121</v>
      </c>
      <c r="D539" s="230" t="s">
        <v>5051</v>
      </c>
      <c r="E539" s="230" t="s">
        <v>236</v>
      </c>
      <c r="F539" s="231">
        <v>6</v>
      </c>
      <c r="G539" s="234">
        <v>4.5</v>
      </c>
    </row>
    <row r="540" spans="1:7">
      <c r="A540" s="236">
        <v>2012</v>
      </c>
      <c r="B540" s="229" t="s">
        <v>2490</v>
      </c>
      <c r="C540" s="230" t="s">
        <v>121</v>
      </c>
      <c r="D540" s="230" t="s">
        <v>5051</v>
      </c>
      <c r="E540" s="230" t="s">
        <v>234</v>
      </c>
      <c r="F540" s="231">
        <v>9</v>
      </c>
      <c r="G540" s="234">
        <v>7.5</v>
      </c>
    </row>
    <row r="541" spans="1:7">
      <c r="A541" s="236">
        <v>2012</v>
      </c>
      <c r="B541" s="229" t="s">
        <v>2490</v>
      </c>
      <c r="C541" s="230" t="s">
        <v>126</v>
      </c>
      <c r="D541" s="230" t="s">
        <v>5051</v>
      </c>
      <c r="E541" s="230" t="s">
        <v>239</v>
      </c>
      <c r="F541" s="231">
        <v>30</v>
      </c>
      <c r="G541" s="234">
        <v>29.5</v>
      </c>
    </row>
    <row r="542" spans="1:7">
      <c r="A542" s="236">
        <v>2012</v>
      </c>
      <c r="B542" s="229" t="s">
        <v>2490</v>
      </c>
      <c r="C542" s="230" t="s">
        <v>126</v>
      </c>
      <c r="D542" s="230" t="s">
        <v>5051</v>
      </c>
      <c r="E542" s="230" t="s">
        <v>235</v>
      </c>
      <c r="F542" s="231">
        <v>2</v>
      </c>
      <c r="G542" s="234">
        <v>2</v>
      </c>
    </row>
    <row r="543" spans="1:7">
      <c r="A543" s="236">
        <v>2012</v>
      </c>
      <c r="B543" s="229" t="s">
        <v>2490</v>
      </c>
      <c r="C543" s="230" t="s">
        <v>126</v>
      </c>
      <c r="D543" s="230" t="s">
        <v>5051</v>
      </c>
      <c r="E543" s="230" t="s">
        <v>236</v>
      </c>
      <c r="F543" s="231">
        <v>55</v>
      </c>
      <c r="G543" s="234">
        <v>55</v>
      </c>
    </row>
    <row r="544" spans="1:7">
      <c r="A544" s="236">
        <v>2012</v>
      </c>
      <c r="B544" s="229" t="s">
        <v>2490</v>
      </c>
      <c r="C544" s="230" t="s">
        <v>126</v>
      </c>
      <c r="D544" s="230" t="s">
        <v>5051</v>
      </c>
      <c r="E544" s="230" t="s">
        <v>234</v>
      </c>
      <c r="F544" s="231">
        <v>4</v>
      </c>
      <c r="G544" s="234">
        <v>4</v>
      </c>
    </row>
    <row r="545" spans="1:7">
      <c r="A545" s="236">
        <v>2012</v>
      </c>
      <c r="B545" s="229" t="s">
        <v>2490</v>
      </c>
      <c r="C545" s="230" t="s">
        <v>145</v>
      </c>
      <c r="D545" s="230" t="s">
        <v>5051</v>
      </c>
      <c r="E545" s="230" t="s">
        <v>239</v>
      </c>
      <c r="F545" s="231">
        <v>14</v>
      </c>
      <c r="G545" s="234">
        <v>11.5</v>
      </c>
    </row>
    <row r="546" spans="1:7">
      <c r="A546" s="236">
        <v>2012</v>
      </c>
      <c r="B546" s="229" t="s">
        <v>2490</v>
      </c>
      <c r="C546" s="230" t="s">
        <v>145</v>
      </c>
      <c r="D546" s="230" t="s">
        <v>5051</v>
      </c>
      <c r="E546" s="230" t="s">
        <v>235</v>
      </c>
      <c r="F546" s="231">
        <v>4</v>
      </c>
      <c r="G546" s="234">
        <v>2.75</v>
      </c>
    </row>
    <row r="547" spans="1:7">
      <c r="A547" s="236">
        <v>2012</v>
      </c>
      <c r="B547" s="229" t="s">
        <v>2490</v>
      </c>
      <c r="C547" s="230" t="s">
        <v>145</v>
      </c>
      <c r="D547" s="230" t="s">
        <v>5051</v>
      </c>
      <c r="E547" s="230" t="s">
        <v>5059</v>
      </c>
      <c r="F547" s="231">
        <v>96</v>
      </c>
      <c r="G547" s="234">
        <v>44.875</v>
      </c>
    </row>
    <row r="548" spans="1:7">
      <c r="A548" s="236">
        <v>2012</v>
      </c>
      <c r="B548" s="229" t="s">
        <v>2490</v>
      </c>
      <c r="C548" s="230" t="s">
        <v>145</v>
      </c>
      <c r="D548" s="230" t="s">
        <v>5051</v>
      </c>
      <c r="E548" s="230" t="s">
        <v>236</v>
      </c>
      <c r="F548" s="231">
        <v>44</v>
      </c>
      <c r="G548" s="234">
        <v>35.875</v>
      </c>
    </row>
    <row r="549" spans="1:7">
      <c r="A549" s="236">
        <v>2012</v>
      </c>
      <c r="B549" s="229" t="s">
        <v>2490</v>
      </c>
      <c r="C549" s="230" t="s">
        <v>145</v>
      </c>
      <c r="D549" s="230" t="s">
        <v>5051</v>
      </c>
      <c r="E549" s="230" t="s">
        <v>234</v>
      </c>
      <c r="F549" s="231">
        <v>13</v>
      </c>
      <c r="G549" s="234">
        <v>11.75</v>
      </c>
    </row>
    <row r="550" spans="1:7">
      <c r="A550" s="236">
        <v>2012</v>
      </c>
      <c r="B550" s="229" t="s">
        <v>2490</v>
      </c>
      <c r="C550" s="230" t="s">
        <v>145</v>
      </c>
      <c r="D550" s="230" t="s">
        <v>5051</v>
      </c>
      <c r="E550" s="230" t="s">
        <v>5060</v>
      </c>
      <c r="F550" s="231">
        <v>52</v>
      </c>
      <c r="G550" s="234">
        <v>27.25</v>
      </c>
    </row>
    <row r="551" spans="1:7">
      <c r="A551" s="236">
        <v>2012</v>
      </c>
      <c r="B551" s="229" t="s">
        <v>2490</v>
      </c>
      <c r="C551" s="230" t="s">
        <v>182</v>
      </c>
      <c r="D551" s="230" t="s">
        <v>5051</v>
      </c>
      <c r="E551" s="230" t="s">
        <v>239</v>
      </c>
      <c r="F551" s="231">
        <v>3</v>
      </c>
      <c r="G551" s="234">
        <v>2.8250000000000002</v>
      </c>
    </row>
    <row r="552" spans="1:7">
      <c r="A552" s="236">
        <v>2012</v>
      </c>
      <c r="B552" s="229" t="s">
        <v>2490</v>
      </c>
      <c r="C552" s="230" t="s">
        <v>182</v>
      </c>
      <c r="D552" s="230" t="s">
        <v>5051</v>
      </c>
      <c r="E552" s="230" t="s">
        <v>235</v>
      </c>
      <c r="F552" s="231">
        <v>10</v>
      </c>
      <c r="G552" s="234">
        <v>6.8500000000000005</v>
      </c>
    </row>
    <row r="553" spans="1:7">
      <c r="A553" s="236">
        <v>2012</v>
      </c>
      <c r="B553" s="229" t="s">
        <v>2490</v>
      </c>
      <c r="C553" s="230" t="s">
        <v>182</v>
      </c>
      <c r="D553" s="230" t="s">
        <v>5051</v>
      </c>
      <c r="E553" s="230" t="s">
        <v>5059</v>
      </c>
      <c r="F553" s="231">
        <v>119</v>
      </c>
      <c r="G553" s="234">
        <v>41.875000000000007</v>
      </c>
    </row>
    <row r="554" spans="1:7">
      <c r="A554" s="236">
        <v>2012</v>
      </c>
      <c r="B554" s="229" t="s">
        <v>2490</v>
      </c>
      <c r="C554" s="230" t="s">
        <v>182</v>
      </c>
      <c r="D554" s="230" t="s">
        <v>5051</v>
      </c>
      <c r="E554" s="230" t="s">
        <v>236</v>
      </c>
      <c r="F554" s="231">
        <v>26</v>
      </c>
      <c r="G554" s="234">
        <v>16.8</v>
      </c>
    </row>
    <row r="555" spans="1:7">
      <c r="A555" s="236">
        <v>2012</v>
      </c>
      <c r="B555" s="229" t="s">
        <v>2490</v>
      </c>
      <c r="C555" s="230" t="s">
        <v>182</v>
      </c>
      <c r="D555" s="230" t="s">
        <v>5051</v>
      </c>
      <c r="E555" s="230" t="s">
        <v>234</v>
      </c>
      <c r="F555" s="231">
        <v>26</v>
      </c>
      <c r="G555" s="234">
        <v>11.100000000000001</v>
      </c>
    </row>
    <row r="556" spans="1:7">
      <c r="A556" s="236">
        <v>2012</v>
      </c>
      <c r="B556" s="229" t="s">
        <v>2490</v>
      </c>
      <c r="C556" s="230" t="s">
        <v>182</v>
      </c>
      <c r="D556" s="230" t="s">
        <v>5051</v>
      </c>
      <c r="E556" s="230" t="s">
        <v>5060</v>
      </c>
      <c r="F556" s="231">
        <v>2</v>
      </c>
      <c r="G556" s="234">
        <v>0.875</v>
      </c>
    </row>
    <row r="557" spans="1:7">
      <c r="A557" s="236">
        <v>2012</v>
      </c>
      <c r="B557" s="229" t="s">
        <v>2490</v>
      </c>
      <c r="C557" s="230" t="s">
        <v>191</v>
      </c>
      <c r="D557" s="230" t="s">
        <v>5051</v>
      </c>
      <c r="E557" s="230" t="s">
        <v>239</v>
      </c>
      <c r="F557" s="231">
        <v>10</v>
      </c>
      <c r="G557" s="234">
        <v>9.5</v>
      </c>
    </row>
    <row r="558" spans="1:7">
      <c r="A558" s="236">
        <v>2012</v>
      </c>
      <c r="B558" s="229" t="s">
        <v>2490</v>
      </c>
      <c r="C558" s="230" t="s">
        <v>191</v>
      </c>
      <c r="D558" s="230" t="s">
        <v>5051</v>
      </c>
      <c r="E558" s="230" t="s">
        <v>235</v>
      </c>
      <c r="F558" s="231">
        <v>4</v>
      </c>
      <c r="G558" s="234">
        <v>4</v>
      </c>
    </row>
    <row r="559" spans="1:7">
      <c r="A559" s="236">
        <v>2012</v>
      </c>
      <c r="B559" s="229" t="s">
        <v>2490</v>
      </c>
      <c r="C559" s="230" t="s">
        <v>191</v>
      </c>
      <c r="D559" s="230" t="s">
        <v>5051</v>
      </c>
      <c r="E559" s="230" t="s">
        <v>236</v>
      </c>
      <c r="F559" s="231">
        <v>32</v>
      </c>
      <c r="G559" s="234">
        <v>24.324999999999999</v>
      </c>
    </row>
    <row r="560" spans="1:7">
      <c r="A560" s="236">
        <v>2012</v>
      </c>
      <c r="B560" s="229" t="s">
        <v>2490</v>
      </c>
      <c r="C560" s="230" t="s">
        <v>191</v>
      </c>
      <c r="D560" s="230" t="s">
        <v>5051</v>
      </c>
      <c r="E560" s="230" t="s">
        <v>234</v>
      </c>
      <c r="F560" s="231">
        <v>2</v>
      </c>
      <c r="G560" s="234">
        <v>1.5</v>
      </c>
    </row>
    <row r="561" spans="1:7">
      <c r="A561" s="236">
        <v>2012</v>
      </c>
      <c r="B561" s="229" t="s">
        <v>2490</v>
      </c>
      <c r="C561" s="230" t="s">
        <v>195</v>
      </c>
      <c r="D561" s="230" t="s">
        <v>5051</v>
      </c>
      <c r="E561" s="230" t="s">
        <v>239</v>
      </c>
      <c r="F561" s="231">
        <v>26</v>
      </c>
      <c r="G561" s="234">
        <v>24</v>
      </c>
    </row>
    <row r="562" spans="1:7">
      <c r="A562" s="236">
        <v>2012</v>
      </c>
      <c r="B562" s="229" t="s">
        <v>2490</v>
      </c>
      <c r="C562" s="230" t="s">
        <v>195</v>
      </c>
      <c r="D562" s="230" t="s">
        <v>5051</v>
      </c>
      <c r="E562" s="230" t="s">
        <v>235</v>
      </c>
      <c r="F562" s="231">
        <v>2</v>
      </c>
      <c r="G562" s="234">
        <v>1.5</v>
      </c>
    </row>
    <row r="563" spans="1:7">
      <c r="A563" s="236">
        <v>2012</v>
      </c>
      <c r="B563" s="229" t="s">
        <v>2490</v>
      </c>
      <c r="C563" s="230" t="s">
        <v>195</v>
      </c>
      <c r="D563" s="230" t="s">
        <v>5051</v>
      </c>
      <c r="E563" s="230" t="s">
        <v>236</v>
      </c>
      <c r="F563" s="231">
        <v>34</v>
      </c>
      <c r="G563" s="234">
        <v>31.5</v>
      </c>
    </row>
    <row r="564" spans="1:7">
      <c r="A564" s="236">
        <v>2012</v>
      </c>
      <c r="B564" s="229" t="s">
        <v>2490</v>
      </c>
      <c r="C564" s="230" t="s">
        <v>195</v>
      </c>
      <c r="D564" s="230" t="s">
        <v>5051</v>
      </c>
      <c r="E564" s="230" t="s">
        <v>234</v>
      </c>
      <c r="F564" s="231">
        <v>3</v>
      </c>
      <c r="G564" s="234">
        <v>3</v>
      </c>
    </row>
    <row r="565" spans="1:7">
      <c r="A565" s="236">
        <v>2012</v>
      </c>
      <c r="B565" s="229" t="s">
        <v>2490</v>
      </c>
      <c r="C565" s="230" t="s">
        <v>200</v>
      </c>
      <c r="D565" s="230" t="s">
        <v>5051</v>
      </c>
      <c r="E565" s="230" t="s">
        <v>239</v>
      </c>
      <c r="F565" s="231">
        <v>2</v>
      </c>
      <c r="G565" s="234">
        <v>2</v>
      </c>
    </row>
    <row r="566" spans="1:7">
      <c r="A566" s="236">
        <v>2012</v>
      </c>
      <c r="B566" s="229" t="s">
        <v>2490</v>
      </c>
      <c r="C566" s="230" t="s">
        <v>200</v>
      </c>
      <c r="D566" s="230" t="s">
        <v>5051</v>
      </c>
      <c r="E566" s="230" t="s">
        <v>235</v>
      </c>
      <c r="F566" s="231">
        <v>3</v>
      </c>
      <c r="G566" s="234">
        <v>3</v>
      </c>
    </row>
    <row r="567" spans="1:7">
      <c r="A567" s="236">
        <v>2012</v>
      </c>
      <c r="B567" s="229" t="s">
        <v>2490</v>
      </c>
      <c r="C567" s="230" t="s">
        <v>200</v>
      </c>
      <c r="D567" s="230" t="s">
        <v>5051</v>
      </c>
      <c r="E567" s="230" t="s">
        <v>236</v>
      </c>
      <c r="F567" s="231">
        <v>2</v>
      </c>
      <c r="G567" s="234">
        <v>2</v>
      </c>
    </row>
    <row r="568" spans="1:7">
      <c r="A568" s="236">
        <v>2012</v>
      </c>
      <c r="B568" s="229" t="s">
        <v>2490</v>
      </c>
      <c r="C568" s="230" t="s">
        <v>678</v>
      </c>
      <c r="D568" s="230" t="s">
        <v>5051</v>
      </c>
      <c r="E568" s="230" t="s">
        <v>239</v>
      </c>
      <c r="F568" s="231">
        <v>2</v>
      </c>
      <c r="G568" s="234">
        <v>2</v>
      </c>
    </row>
    <row r="569" spans="1:7">
      <c r="A569" s="236">
        <v>2012</v>
      </c>
      <c r="B569" s="229" t="s">
        <v>2490</v>
      </c>
      <c r="C569" s="230" t="s">
        <v>678</v>
      </c>
      <c r="D569" s="230" t="s">
        <v>5051</v>
      </c>
      <c r="E569" s="230" t="s">
        <v>236</v>
      </c>
      <c r="F569" s="231">
        <v>3</v>
      </c>
      <c r="G569" s="234">
        <v>2</v>
      </c>
    </row>
    <row r="570" spans="1:7">
      <c r="A570" s="236">
        <v>2012</v>
      </c>
      <c r="B570" s="233" t="s">
        <v>644</v>
      </c>
      <c r="C570" s="230" t="s">
        <v>213</v>
      </c>
      <c r="D570" s="230" t="s">
        <v>5052</v>
      </c>
      <c r="E570" s="230" t="s">
        <v>239</v>
      </c>
      <c r="F570" s="231">
        <v>5</v>
      </c>
      <c r="G570" s="234">
        <v>0</v>
      </c>
    </row>
    <row r="571" spans="1:7">
      <c r="A571" s="236">
        <v>2012</v>
      </c>
      <c r="B571" s="233" t="s">
        <v>644</v>
      </c>
      <c r="C571" s="230" t="s">
        <v>213</v>
      </c>
      <c r="D571" s="230" t="s">
        <v>5052</v>
      </c>
      <c r="E571" s="230" t="s">
        <v>235</v>
      </c>
      <c r="F571" s="231">
        <v>8</v>
      </c>
      <c r="G571" s="234">
        <v>0</v>
      </c>
    </row>
    <row r="572" spans="1:7">
      <c r="A572" s="236">
        <v>2012</v>
      </c>
      <c r="B572" s="233" t="s">
        <v>644</v>
      </c>
      <c r="C572" s="230" t="s">
        <v>213</v>
      </c>
      <c r="D572" s="230" t="s">
        <v>5052</v>
      </c>
      <c r="E572" s="230" t="s">
        <v>236</v>
      </c>
      <c r="F572" s="231">
        <v>30</v>
      </c>
      <c r="G572" s="234">
        <v>0</v>
      </c>
    </row>
    <row r="573" spans="1:7">
      <c r="A573" s="236">
        <v>2012</v>
      </c>
      <c r="B573" s="233" t="s">
        <v>644</v>
      </c>
      <c r="C573" s="230" t="s">
        <v>213</v>
      </c>
      <c r="D573" s="230" t="s">
        <v>5052</v>
      </c>
      <c r="E573" s="230" t="s">
        <v>234</v>
      </c>
      <c r="F573" s="231">
        <v>24</v>
      </c>
      <c r="G573" s="234">
        <v>0</v>
      </c>
    </row>
    <row r="574" spans="1:7">
      <c r="A574" s="236">
        <v>2012</v>
      </c>
      <c r="B574" s="233" t="s">
        <v>644</v>
      </c>
      <c r="C574" s="230" t="s">
        <v>213</v>
      </c>
      <c r="D574" s="230" t="s">
        <v>5051</v>
      </c>
      <c r="E574" s="230" t="s">
        <v>239</v>
      </c>
      <c r="F574" s="231">
        <v>3</v>
      </c>
      <c r="G574" s="234">
        <v>2.5</v>
      </c>
    </row>
    <row r="575" spans="1:7">
      <c r="A575" s="236">
        <v>2012</v>
      </c>
      <c r="B575" s="233" t="s">
        <v>644</v>
      </c>
      <c r="C575" s="230" t="s">
        <v>213</v>
      </c>
      <c r="D575" s="230" t="s">
        <v>5051</v>
      </c>
      <c r="E575" s="230" t="s">
        <v>235</v>
      </c>
      <c r="F575" s="231">
        <v>3</v>
      </c>
      <c r="G575" s="234">
        <v>14.5</v>
      </c>
    </row>
    <row r="576" spans="1:7">
      <c r="A576" s="236">
        <v>2012</v>
      </c>
      <c r="B576" s="233" t="s">
        <v>644</v>
      </c>
      <c r="C576" s="230" t="s">
        <v>213</v>
      </c>
      <c r="D576" s="230" t="s">
        <v>5051</v>
      </c>
      <c r="E576" s="230" t="s">
        <v>236</v>
      </c>
      <c r="F576" s="231">
        <v>17</v>
      </c>
      <c r="G576" s="234">
        <v>1.5</v>
      </c>
    </row>
    <row r="577" spans="1:7">
      <c r="A577" s="236">
        <v>2012</v>
      </c>
      <c r="B577" s="233" t="s">
        <v>644</v>
      </c>
      <c r="C577" s="230" t="s">
        <v>213</v>
      </c>
      <c r="D577" s="230" t="s">
        <v>5051</v>
      </c>
      <c r="E577" s="230" t="s">
        <v>234</v>
      </c>
      <c r="F577" s="231">
        <v>5</v>
      </c>
      <c r="G577" s="234">
        <v>3.5</v>
      </c>
    </row>
    <row r="578" spans="1:7">
      <c r="A578" s="236">
        <v>2012</v>
      </c>
      <c r="B578" s="233" t="s">
        <v>644</v>
      </c>
      <c r="C578" s="230" t="s">
        <v>31</v>
      </c>
      <c r="D578" s="230" t="s">
        <v>5052</v>
      </c>
      <c r="E578" s="230" t="s">
        <v>239</v>
      </c>
      <c r="F578" s="231">
        <v>1</v>
      </c>
      <c r="G578" s="234">
        <v>0</v>
      </c>
    </row>
    <row r="579" spans="1:7">
      <c r="A579" s="236">
        <v>2012</v>
      </c>
      <c r="B579" s="233" t="s">
        <v>644</v>
      </c>
      <c r="C579" s="230" t="s">
        <v>31</v>
      </c>
      <c r="D579" s="230" t="s">
        <v>5052</v>
      </c>
      <c r="E579" s="230" t="s">
        <v>235</v>
      </c>
      <c r="F579" s="231">
        <v>34</v>
      </c>
      <c r="G579" s="234">
        <v>0</v>
      </c>
    </row>
    <row r="580" spans="1:7">
      <c r="A580" s="236">
        <v>2012</v>
      </c>
      <c r="B580" s="233" t="s">
        <v>644</v>
      </c>
      <c r="C580" s="230" t="s">
        <v>31</v>
      </c>
      <c r="D580" s="230" t="s">
        <v>5052</v>
      </c>
      <c r="E580" s="230" t="s">
        <v>236</v>
      </c>
      <c r="F580" s="231">
        <v>28</v>
      </c>
      <c r="G580" s="234">
        <v>0</v>
      </c>
    </row>
    <row r="581" spans="1:7">
      <c r="A581" s="236">
        <v>2012</v>
      </c>
      <c r="B581" s="233" t="s">
        <v>644</v>
      </c>
      <c r="C581" s="230" t="s">
        <v>31</v>
      </c>
      <c r="D581" s="230" t="s">
        <v>5052</v>
      </c>
      <c r="E581" s="230" t="s">
        <v>234</v>
      </c>
      <c r="F581" s="231">
        <v>25</v>
      </c>
      <c r="G581" s="234">
        <v>0</v>
      </c>
    </row>
    <row r="582" spans="1:7">
      <c r="A582" s="236">
        <v>2012</v>
      </c>
      <c r="B582" s="233" t="s">
        <v>644</v>
      </c>
      <c r="C582" s="230" t="s">
        <v>31</v>
      </c>
      <c r="D582" s="230" t="s">
        <v>5051</v>
      </c>
      <c r="E582" s="230" t="s">
        <v>239</v>
      </c>
      <c r="F582" s="231">
        <v>5</v>
      </c>
      <c r="G582" s="234">
        <v>5</v>
      </c>
    </row>
    <row r="583" spans="1:7">
      <c r="A583" s="236">
        <v>2012</v>
      </c>
      <c r="B583" s="233" t="s">
        <v>644</v>
      </c>
      <c r="C583" s="230" t="s">
        <v>31</v>
      </c>
      <c r="D583" s="230" t="s">
        <v>5051</v>
      </c>
      <c r="E583" s="230" t="s">
        <v>235</v>
      </c>
      <c r="F583" s="231">
        <v>6</v>
      </c>
      <c r="G583" s="234">
        <v>51.5</v>
      </c>
    </row>
    <row r="584" spans="1:7">
      <c r="A584" s="236">
        <v>2012</v>
      </c>
      <c r="B584" s="233" t="s">
        <v>644</v>
      </c>
      <c r="C584" s="230" t="s">
        <v>31</v>
      </c>
      <c r="D584" s="230" t="s">
        <v>5051</v>
      </c>
      <c r="E584" s="230" t="s">
        <v>236</v>
      </c>
      <c r="F584" s="231">
        <v>52</v>
      </c>
      <c r="G584" s="234">
        <v>6</v>
      </c>
    </row>
    <row r="585" spans="1:7">
      <c r="A585" s="236">
        <v>2012</v>
      </c>
      <c r="B585" s="233" t="s">
        <v>644</v>
      </c>
      <c r="C585" s="230" t="s">
        <v>31</v>
      </c>
      <c r="D585" s="230" t="s">
        <v>5051</v>
      </c>
      <c r="E585" s="230" t="s">
        <v>234</v>
      </c>
      <c r="F585" s="231">
        <v>4</v>
      </c>
      <c r="G585" s="234">
        <v>4</v>
      </c>
    </row>
    <row r="586" spans="1:7">
      <c r="A586" s="236">
        <v>2012</v>
      </c>
      <c r="B586" s="233" t="s">
        <v>644</v>
      </c>
      <c r="C586" s="230" t="s">
        <v>214</v>
      </c>
      <c r="D586" s="230" t="s">
        <v>5052</v>
      </c>
      <c r="E586" s="230" t="s">
        <v>239</v>
      </c>
      <c r="F586" s="231">
        <v>3</v>
      </c>
      <c r="G586" s="234">
        <v>0</v>
      </c>
    </row>
    <row r="587" spans="1:7">
      <c r="A587" s="236">
        <v>2012</v>
      </c>
      <c r="B587" s="233" t="s">
        <v>644</v>
      </c>
      <c r="C587" s="230" t="s">
        <v>214</v>
      </c>
      <c r="D587" s="230" t="s">
        <v>5052</v>
      </c>
      <c r="E587" s="230" t="s">
        <v>235</v>
      </c>
      <c r="F587" s="231">
        <v>63</v>
      </c>
      <c r="G587" s="234">
        <v>0</v>
      </c>
    </row>
    <row r="588" spans="1:7">
      <c r="A588" s="236">
        <v>2012</v>
      </c>
      <c r="B588" s="233" t="s">
        <v>644</v>
      </c>
      <c r="C588" s="230" t="s">
        <v>214</v>
      </c>
      <c r="D588" s="230" t="s">
        <v>5052</v>
      </c>
      <c r="E588" s="230" t="s">
        <v>236</v>
      </c>
      <c r="F588" s="231">
        <v>45</v>
      </c>
      <c r="G588" s="234">
        <v>0</v>
      </c>
    </row>
    <row r="589" spans="1:7">
      <c r="A589" s="236">
        <v>2012</v>
      </c>
      <c r="B589" s="233" t="s">
        <v>644</v>
      </c>
      <c r="C589" s="230" t="s">
        <v>214</v>
      </c>
      <c r="D589" s="230" t="s">
        <v>5052</v>
      </c>
      <c r="E589" s="230" t="s">
        <v>234</v>
      </c>
      <c r="F589" s="231">
        <v>86</v>
      </c>
      <c r="G589" s="234">
        <v>0</v>
      </c>
    </row>
    <row r="590" spans="1:7">
      <c r="A590" s="236">
        <v>2012</v>
      </c>
      <c r="B590" s="233" t="s">
        <v>644</v>
      </c>
      <c r="C590" s="230" t="s">
        <v>214</v>
      </c>
      <c r="D590" s="230" t="s">
        <v>5051</v>
      </c>
      <c r="E590" s="230" t="s">
        <v>239</v>
      </c>
      <c r="F590" s="231">
        <v>14</v>
      </c>
      <c r="G590" s="234">
        <v>12.5</v>
      </c>
    </row>
    <row r="591" spans="1:7">
      <c r="A591" s="236">
        <v>2012</v>
      </c>
      <c r="B591" s="233" t="s">
        <v>644</v>
      </c>
      <c r="C591" s="230" t="s">
        <v>214</v>
      </c>
      <c r="D591" s="230" t="s">
        <v>5051</v>
      </c>
      <c r="E591" s="230" t="s">
        <v>235</v>
      </c>
      <c r="F591" s="231">
        <v>15</v>
      </c>
      <c r="G591" s="234">
        <v>68.5</v>
      </c>
    </row>
    <row r="592" spans="1:7">
      <c r="A592" s="236">
        <v>2012</v>
      </c>
      <c r="B592" s="233" t="s">
        <v>644</v>
      </c>
      <c r="C592" s="230" t="s">
        <v>214</v>
      </c>
      <c r="D592" s="230" t="s">
        <v>5051</v>
      </c>
      <c r="E592" s="230" t="s">
        <v>236</v>
      </c>
      <c r="F592" s="231">
        <v>73</v>
      </c>
      <c r="G592" s="234">
        <v>13.5</v>
      </c>
    </row>
    <row r="593" spans="1:7">
      <c r="A593" s="236">
        <v>2012</v>
      </c>
      <c r="B593" s="233" t="s">
        <v>644</v>
      </c>
      <c r="C593" s="230" t="s">
        <v>214</v>
      </c>
      <c r="D593" s="230" t="s">
        <v>5051</v>
      </c>
      <c r="E593" s="230" t="s">
        <v>234</v>
      </c>
      <c r="F593" s="231">
        <v>29</v>
      </c>
      <c r="G593" s="234">
        <v>25.5</v>
      </c>
    </row>
    <row r="594" spans="1:7">
      <c r="A594" s="236">
        <v>2012</v>
      </c>
      <c r="B594" s="233" t="s">
        <v>644</v>
      </c>
      <c r="C594" s="230" t="s">
        <v>126</v>
      </c>
      <c r="D594" s="230" t="s">
        <v>5052</v>
      </c>
      <c r="E594" s="230" t="s">
        <v>239</v>
      </c>
      <c r="F594" s="231">
        <v>6</v>
      </c>
      <c r="G594" s="234">
        <v>0</v>
      </c>
    </row>
    <row r="595" spans="1:7">
      <c r="A595" s="236">
        <v>2012</v>
      </c>
      <c r="B595" s="233" t="s">
        <v>644</v>
      </c>
      <c r="C595" s="230" t="s">
        <v>126</v>
      </c>
      <c r="D595" s="230" t="s">
        <v>5052</v>
      </c>
      <c r="E595" s="230" t="s">
        <v>235</v>
      </c>
      <c r="F595" s="231">
        <v>14</v>
      </c>
      <c r="G595" s="234">
        <v>0</v>
      </c>
    </row>
    <row r="596" spans="1:7">
      <c r="A596" s="236">
        <v>2012</v>
      </c>
      <c r="B596" s="233" t="s">
        <v>644</v>
      </c>
      <c r="C596" s="230" t="s">
        <v>126</v>
      </c>
      <c r="D596" s="230" t="s">
        <v>5052</v>
      </c>
      <c r="E596" s="230" t="s">
        <v>236</v>
      </c>
      <c r="F596" s="231">
        <v>43</v>
      </c>
      <c r="G596" s="234">
        <v>0</v>
      </c>
    </row>
    <row r="597" spans="1:7">
      <c r="A597" s="236">
        <v>2012</v>
      </c>
      <c r="B597" s="233" t="s">
        <v>644</v>
      </c>
      <c r="C597" s="230" t="s">
        <v>126</v>
      </c>
      <c r="D597" s="230" t="s">
        <v>5052</v>
      </c>
      <c r="E597" s="230" t="s">
        <v>234</v>
      </c>
      <c r="F597" s="231">
        <v>38</v>
      </c>
      <c r="G597" s="234">
        <v>0</v>
      </c>
    </row>
    <row r="598" spans="1:7">
      <c r="A598" s="236">
        <v>2012</v>
      </c>
      <c r="B598" s="233" t="s">
        <v>644</v>
      </c>
      <c r="C598" s="230" t="s">
        <v>126</v>
      </c>
      <c r="D598" s="230" t="s">
        <v>5051</v>
      </c>
      <c r="E598" s="230" t="s">
        <v>239</v>
      </c>
      <c r="F598" s="231">
        <v>33</v>
      </c>
      <c r="G598" s="234">
        <v>33</v>
      </c>
    </row>
    <row r="599" spans="1:7">
      <c r="A599" s="236">
        <v>2012</v>
      </c>
      <c r="B599" s="233" t="s">
        <v>644</v>
      </c>
      <c r="C599" s="230" t="s">
        <v>126</v>
      </c>
      <c r="D599" s="230" t="s">
        <v>5051</v>
      </c>
      <c r="E599" s="230" t="s">
        <v>235</v>
      </c>
      <c r="F599" s="231">
        <v>3</v>
      </c>
      <c r="G599" s="234">
        <v>44</v>
      </c>
    </row>
    <row r="600" spans="1:7">
      <c r="A600" s="236">
        <v>2012</v>
      </c>
      <c r="B600" s="233" t="s">
        <v>644</v>
      </c>
      <c r="C600" s="230" t="s">
        <v>126</v>
      </c>
      <c r="D600" s="230" t="s">
        <v>5051</v>
      </c>
      <c r="E600" s="230" t="s">
        <v>236</v>
      </c>
      <c r="F600" s="231">
        <v>44</v>
      </c>
      <c r="G600" s="234">
        <v>3</v>
      </c>
    </row>
    <row r="601" spans="1:7">
      <c r="A601" s="236">
        <v>2012</v>
      </c>
      <c r="B601" s="233" t="s">
        <v>644</v>
      </c>
      <c r="C601" s="230" t="s">
        <v>126</v>
      </c>
      <c r="D601" s="230" t="s">
        <v>5051</v>
      </c>
      <c r="E601" s="230" t="s">
        <v>234</v>
      </c>
      <c r="F601" s="231">
        <v>5</v>
      </c>
      <c r="G601" s="234">
        <v>5</v>
      </c>
    </row>
    <row r="602" spans="1:7">
      <c r="A602" s="232">
        <v>2013</v>
      </c>
      <c r="B602" s="229" t="s">
        <v>2490</v>
      </c>
      <c r="C602" s="230" t="s">
        <v>5072</v>
      </c>
      <c r="D602" s="230" t="s">
        <v>5051</v>
      </c>
      <c r="E602" s="230" t="s">
        <v>239</v>
      </c>
      <c r="F602" s="231">
        <v>2</v>
      </c>
      <c r="G602" s="234">
        <v>2</v>
      </c>
    </row>
    <row r="603" spans="1:7">
      <c r="A603" s="232">
        <v>2013</v>
      </c>
      <c r="B603" s="229" t="s">
        <v>2490</v>
      </c>
      <c r="C603" s="230" t="s">
        <v>5072</v>
      </c>
      <c r="D603" s="230" t="s">
        <v>5051</v>
      </c>
      <c r="E603" s="230" t="s">
        <v>235</v>
      </c>
      <c r="F603" s="231">
        <v>2</v>
      </c>
      <c r="G603" s="234">
        <v>2</v>
      </c>
    </row>
    <row r="604" spans="1:7">
      <c r="A604" s="232">
        <v>2013</v>
      </c>
      <c r="B604" s="229" t="s">
        <v>2490</v>
      </c>
      <c r="C604" s="230" t="s">
        <v>5072</v>
      </c>
      <c r="D604" s="230" t="s">
        <v>5051</v>
      </c>
      <c r="E604" s="230" t="s">
        <v>236</v>
      </c>
      <c r="F604" s="231">
        <v>4</v>
      </c>
      <c r="G604" s="234">
        <v>4</v>
      </c>
    </row>
    <row r="605" spans="1:7">
      <c r="A605" s="232">
        <v>2013</v>
      </c>
      <c r="B605" s="229" t="s">
        <v>2490</v>
      </c>
      <c r="C605" s="230" t="s">
        <v>5072</v>
      </c>
      <c r="D605" s="230" t="s">
        <v>5051</v>
      </c>
      <c r="E605" s="230" t="s">
        <v>234</v>
      </c>
      <c r="F605" s="231">
        <v>1</v>
      </c>
      <c r="G605" s="234">
        <v>1</v>
      </c>
    </row>
    <row r="606" spans="1:7">
      <c r="A606" s="232">
        <v>2013</v>
      </c>
      <c r="B606" s="229" t="s">
        <v>2490</v>
      </c>
      <c r="C606" s="230" t="s">
        <v>5</v>
      </c>
      <c r="D606" s="230" t="s">
        <v>5052</v>
      </c>
      <c r="E606" s="230" t="s">
        <v>239</v>
      </c>
      <c r="F606" s="231">
        <v>2</v>
      </c>
      <c r="G606" s="234">
        <v>0</v>
      </c>
    </row>
    <row r="607" spans="1:7">
      <c r="A607" s="232">
        <v>2013</v>
      </c>
      <c r="B607" s="229" t="s">
        <v>2490</v>
      </c>
      <c r="C607" s="230" t="s">
        <v>5</v>
      </c>
      <c r="D607" s="230" t="s">
        <v>5052</v>
      </c>
      <c r="E607" s="230" t="s">
        <v>235</v>
      </c>
      <c r="F607" s="231">
        <v>50</v>
      </c>
      <c r="G607" s="234">
        <v>0</v>
      </c>
    </row>
    <row r="608" spans="1:7">
      <c r="A608" s="232">
        <v>2013</v>
      </c>
      <c r="B608" s="229" t="s">
        <v>2490</v>
      </c>
      <c r="C608" s="230" t="s">
        <v>5</v>
      </c>
      <c r="D608" s="230" t="s">
        <v>5052</v>
      </c>
      <c r="E608" s="230" t="s">
        <v>5061</v>
      </c>
      <c r="F608" s="231">
        <v>2</v>
      </c>
      <c r="G608" s="234">
        <v>0</v>
      </c>
    </row>
    <row r="609" spans="1:7">
      <c r="A609" s="232">
        <v>2013</v>
      </c>
      <c r="B609" s="229" t="s">
        <v>2490</v>
      </c>
      <c r="C609" s="230" t="s">
        <v>5</v>
      </c>
      <c r="D609" s="230" t="s">
        <v>5052</v>
      </c>
      <c r="E609" s="230" t="s">
        <v>236</v>
      </c>
      <c r="F609" s="231">
        <v>97</v>
      </c>
      <c r="G609" s="234">
        <v>0</v>
      </c>
    </row>
    <row r="610" spans="1:7">
      <c r="A610" s="232">
        <v>2013</v>
      </c>
      <c r="B610" s="229" t="s">
        <v>2490</v>
      </c>
      <c r="C610" s="230" t="s">
        <v>5</v>
      </c>
      <c r="D610" s="230" t="s">
        <v>5052</v>
      </c>
      <c r="E610" s="230" t="s">
        <v>234</v>
      </c>
      <c r="F610" s="231">
        <v>94</v>
      </c>
      <c r="G610" s="234">
        <v>0</v>
      </c>
    </row>
    <row r="611" spans="1:7">
      <c r="A611" s="232">
        <v>2013</v>
      </c>
      <c r="B611" s="229" t="s">
        <v>2490</v>
      </c>
      <c r="C611" s="230" t="s">
        <v>5</v>
      </c>
      <c r="D611" s="230" t="s">
        <v>5052</v>
      </c>
      <c r="E611" s="230" t="s">
        <v>5062</v>
      </c>
      <c r="F611" s="231">
        <v>5</v>
      </c>
      <c r="G611" s="234">
        <v>0</v>
      </c>
    </row>
    <row r="612" spans="1:7">
      <c r="A612" s="232">
        <v>2013</v>
      </c>
      <c r="B612" s="229" t="s">
        <v>2490</v>
      </c>
      <c r="C612" s="230" t="s">
        <v>5</v>
      </c>
      <c r="D612" s="230" t="s">
        <v>5051</v>
      </c>
      <c r="E612" s="230" t="s">
        <v>239</v>
      </c>
      <c r="F612" s="231">
        <v>8</v>
      </c>
      <c r="G612" s="234">
        <v>7.5</v>
      </c>
    </row>
    <row r="613" spans="1:7">
      <c r="A613" s="232">
        <v>2013</v>
      </c>
      <c r="B613" s="229" t="s">
        <v>2490</v>
      </c>
      <c r="C613" s="230" t="s">
        <v>5</v>
      </c>
      <c r="D613" s="230" t="s">
        <v>5051</v>
      </c>
      <c r="E613" s="230" t="s">
        <v>235</v>
      </c>
      <c r="F613" s="231">
        <v>6</v>
      </c>
      <c r="G613" s="234">
        <v>6</v>
      </c>
    </row>
    <row r="614" spans="1:7">
      <c r="A614" s="232">
        <v>2013</v>
      </c>
      <c r="B614" s="229" t="s">
        <v>2490</v>
      </c>
      <c r="C614" s="230" t="s">
        <v>5</v>
      </c>
      <c r="D614" s="230" t="s">
        <v>5051</v>
      </c>
      <c r="E614" s="230" t="s">
        <v>236</v>
      </c>
      <c r="F614" s="231">
        <v>51</v>
      </c>
      <c r="G614" s="234">
        <v>44</v>
      </c>
    </row>
    <row r="615" spans="1:7">
      <c r="A615" s="232">
        <v>2013</v>
      </c>
      <c r="B615" s="229" t="s">
        <v>2490</v>
      </c>
      <c r="C615" s="230" t="s">
        <v>5</v>
      </c>
      <c r="D615" s="230" t="s">
        <v>5051</v>
      </c>
      <c r="E615" s="230" t="s">
        <v>234</v>
      </c>
      <c r="F615" s="231">
        <v>8</v>
      </c>
      <c r="G615" s="234">
        <v>6.5</v>
      </c>
    </row>
    <row r="616" spans="1:7">
      <c r="A616" s="232">
        <v>2013</v>
      </c>
      <c r="B616" s="229" t="s">
        <v>2490</v>
      </c>
      <c r="C616" s="230" t="s">
        <v>12</v>
      </c>
      <c r="D616" s="230" t="s">
        <v>5052</v>
      </c>
      <c r="E616" s="230" t="s">
        <v>239</v>
      </c>
      <c r="F616" s="231">
        <v>2</v>
      </c>
      <c r="G616" s="234">
        <v>0</v>
      </c>
    </row>
    <row r="617" spans="1:7">
      <c r="A617" s="232">
        <v>2013</v>
      </c>
      <c r="B617" s="229" t="s">
        <v>2490</v>
      </c>
      <c r="C617" s="230" t="s">
        <v>12</v>
      </c>
      <c r="D617" s="230" t="s">
        <v>5052</v>
      </c>
      <c r="E617" s="230" t="s">
        <v>235</v>
      </c>
      <c r="F617" s="231">
        <v>18</v>
      </c>
      <c r="G617" s="234">
        <v>0</v>
      </c>
    </row>
    <row r="618" spans="1:7">
      <c r="A618" s="232">
        <v>2013</v>
      </c>
      <c r="B618" s="229" t="s">
        <v>2490</v>
      </c>
      <c r="C618" s="230" t="s">
        <v>12</v>
      </c>
      <c r="D618" s="230" t="s">
        <v>5052</v>
      </c>
      <c r="E618" s="230" t="s">
        <v>5061</v>
      </c>
      <c r="F618" s="231">
        <v>9</v>
      </c>
      <c r="G618" s="234">
        <v>0</v>
      </c>
    </row>
    <row r="619" spans="1:7">
      <c r="A619" s="232">
        <v>2013</v>
      </c>
      <c r="B619" s="229" t="s">
        <v>2490</v>
      </c>
      <c r="C619" s="230" t="s">
        <v>12</v>
      </c>
      <c r="D619" s="230" t="s">
        <v>5052</v>
      </c>
      <c r="E619" s="230" t="s">
        <v>236</v>
      </c>
      <c r="F619" s="231">
        <v>49</v>
      </c>
      <c r="G619" s="234">
        <v>0</v>
      </c>
    </row>
    <row r="620" spans="1:7">
      <c r="A620" s="232">
        <v>2013</v>
      </c>
      <c r="B620" s="229" t="s">
        <v>2490</v>
      </c>
      <c r="C620" s="230" t="s">
        <v>12</v>
      </c>
      <c r="D620" s="230" t="s">
        <v>5052</v>
      </c>
      <c r="E620" s="230" t="s">
        <v>234</v>
      </c>
      <c r="F620" s="231">
        <v>111</v>
      </c>
      <c r="G620" s="234">
        <v>0</v>
      </c>
    </row>
    <row r="621" spans="1:7">
      <c r="A621" s="232">
        <v>2013</v>
      </c>
      <c r="B621" s="229" t="s">
        <v>2490</v>
      </c>
      <c r="C621" s="230" t="s">
        <v>12</v>
      </c>
      <c r="D621" s="230" t="s">
        <v>5052</v>
      </c>
      <c r="E621" s="230" t="s">
        <v>5062</v>
      </c>
      <c r="F621" s="231">
        <v>11</v>
      </c>
      <c r="G621" s="234">
        <v>0</v>
      </c>
    </row>
    <row r="622" spans="1:7">
      <c r="A622" s="232">
        <v>2013</v>
      </c>
      <c r="B622" s="229" t="s">
        <v>2490</v>
      </c>
      <c r="C622" s="230" t="s">
        <v>12</v>
      </c>
      <c r="D622" s="230" t="s">
        <v>5051</v>
      </c>
      <c r="E622" s="230" t="s">
        <v>239</v>
      </c>
      <c r="F622" s="231">
        <v>6</v>
      </c>
      <c r="G622" s="234">
        <v>4.8332499999999996</v>
      </c>
    </row>
    <row r="623" spans="1:7">
      <c r="A623" s="232">
        <v>2013</v>
      </c>
      <c r="B623" s="229" t="s">
        <v>2490</v>
      </c>
      <c r="C623" s="230" t="s">
        <v>12</v>
      </c>
      <c r="D623" s="230" t="s">
        <v>5051</v>
      </c>
      <c r="E623" s="230" t="s">
        <v>235</v>
      </c>
      <c r="F623" s="231">
        <v>2</v>
      </c>
      <c r="G623" s="234">
        <v>1.5</v>
      </c>
    </row>
    <row r="624" spans="1:7">
      <c r="A624" s="232">
        <v>2013</v>
      </c>
      <c r="B624" s="229" t="s">
        <v>2490</v>
      </c>
      <c r="C624" s="230" t="s">
        <v>12</v>
      </c>
      <c r="D624" s="230" t="s">
        <v>5051</v>
      </c>
      <c r="E624" s="230" t="s">
        <v>236</v>
      </c>
      <c r="F624" s="231">
        <v>33</v>
      </c>
      <c r="G624" s="234">
        <v>26.25</v>
      </c>
    </row>
    <row r="625" spans="1:7">
      <c r="A625" s="232">
        <v>2013</v>
      </c>
      <c r="B625" s="229" t="s">
        <v>2490</v>
      </c>
      <c r="C625" s="230" t="s">
        <v>12</v>
      </c>
      <c r="D625" s="230" t="s">
        <v>5051</v>
      </c>
      <c r="E625" s="230" t="s">
        <v>234</v>
      </c>
      <c r="F625" s="231">
        <v>22</v>
      </c>
      <c r="G625" s="234">
        <v>17</v>
      </c>
    </row>
    <row r="626" spans="1:7">
      <c r="A626" s="232">
        <v>2013</v>
      </c>
      <c r="B626" s="229" t="s">
        <v>2490</v>
      </c>
      <c r="C626" s="230" t="s">
        <v>18</v>
      </c>
      <c r="D626" s="230" t="s">
        <v>5052</v>
      </c>
      <c r="E626" s="230" t="s">
        <v>239</v>
      </c>
      <c r="F626" s="231">
        <v>5</v>
      </c>
      <c r="G626" s="234">
        <v>0</v>
      </c>
    </row>
    <row r="627" spans="1:7">
      <c r="A627" s="232">
        <v>2013</v>
      </c>
      <c r="B627" s="229" t="s">
        <v>2490</v>
      </c>
      <c r="C627" s="230" t="s">
        <v>18</v>
      </c>
      <c r="D627" s="230" t="s">
        <v>5052</v>
      </c>
      <c r="E627" s="230" t="s">
        <v>235</v>
      </c>
      <c r="F627" s="231">
        <v>12</v>
      </c>
      <c r="G627" s="234">
        <v>0</v>
      </c>
    </row>
    <row r="628" spans="1:7">
      <c r="A628" s="232">
        <v>2013</v>
      </c>
      <c r="B628" s="229" t="s">
        <v>2490</v>
      </c>
      <c r="C628" s="230" t="s">
        <v>18</v>
      </c>
      <c r="D628" s="230" t="s">
        <v>5052</v>
      </c>
      <c r="E628" s="230" t="s">
        <v>236</v>
      </c>
      <c r="F628" s="231">
        <v>35</v>
      </c>
      <c r="G628" s="234">
        <v>0</v>
      </c>
    </row>
    <row r="629" spans="1:7">
      <c r="A629" s="232">
        <v>2013</v>
      </c>
      <c r="B629" s="229" t="s">
        <v>2490</v>
      </c>
      <c r="C629" s="230" t="s">
        <v>18</v>
      </c>
      <c r="D629" s="230" t="s">
        <v>5052</v>
      </c>
      <c r="E629" s="230" t="s">
        <v>234</v>
      </c>
      <c r="F629" s="231">
        <v>21</v>
      </c>
      <c r="G629" s="234">
        <v>0</v>
      </c>
    </row>
    <row r="630" spans="1:7">
      <c r="A630" s="232">
        <v>2013</v>
      </c>
      <c r="B630" s="229" t="s">
        <v>2490</v>
      </c>
      <c r="C630" s="230" t="s">
        <v>18</v>
      </c>
      <c r="D630" s="230" t="s">
        <v>5052</v>
      </c>
      <c r="E630" s="230" t="s">
        <v>5062</v>
      </c>
      <c r="F630" s="231">
        <v>6</v>
      </c>
      <c r="G630" s="234">
        <v>0</v>
      </c>
    </row>
    <row r="631" spans="1:7">
      <c r="A631" s="232">
        <v>2013</v>
      </c>
      <c r="B631" s="229" t="s">
        <v>2490</v>
      </c>
      <c r="C631" s="230" t="s">
        <v>18</v>
      </c>
      <c r="D631" s="230" t="s">
        <v>5051</v>
      </c>
      <c r="E631" s="230" t="s">
        <v>239</v>
      </c>
      <c r="F631" s="231">
        <v>77</v>
      </c>
      <c r="G631" s="234">
        <v>76</v>
      </c>
    </row>
    <row r="632" spans="1:7">
      <c r="A632" s="232">
        <v>2013</v>
      </c>
      <c r="B632" s="229" t="s">
        <v>2490</v>
      </c>
      <c r="C632" s="230" t="s">
        <v>18</v>
      </c>
      <c r="D632" s="230" t="s">
        <v>5051</v>
      </c>
      <c r="E632" s="230" t="s">
        <v>235</v>
      </c>
      <c r="F632" s="231">
        <v>2</v>
      </c>
      <c r="G632" s="234">
        <v>2</v>
      </c>
    </row>
    <row r="633" spans="1:7">
      <c r="A633" s="232">
        <v>2013</v>
      </c>
      <c r="B633" s="229" t="s">
        <v>2490</v>
      </c>
      <c r="C633" s="230" t="s">
        <v>18</v>
      </c>
      <c r="D633" s="230" t="s">
        <v>5051</v>
      </c>
      <c r="E633" s="230" t="s">
        <v>236</v>
      </c>
      <c r="F633" s="231">
        <v>67</v>
      </c>
      <c r="G633" s="234">
        <v>65</v>
      </c>
    </row>
    <row r="634" spans="1:7">
      <c r="A634" s="232">
        <v>2013</v>
      </c>
      <c r="B634" s="229" t="s">
        <v>2490</v>
      </c>
      <c r="C634" s="230" t="s">
        <v>18</v>
      </c>
      <c r="D634" s="230" t="s">
        <v>5051</v>
      </c>
      <c r="E634" s="230" t="s">
        <v>234</v>
      </c>
      <c r="F634" s="231">
        <v>9</v>
      </c>
      <c r="G634" s="234">
        <v>8.5</v>
      </c>
    </row>
    <row r="635" spans="1:7">
      <c r="A635" s="232">
        <v>2013</v>
      </c>
      <c r="B635" s="229" t="s">
        <v>2490</v>
      </c>
      <c r="C635" s="230" t="s">
        <v>31</v>
      </c>
      <c r="D635" s="230" t="s">
        <v>5052</v>
      </c>
      <c r="E635" s="230" t="s">
        <v>239</v>
      </c>
      <c r="F635" s="231">
        <v>7</v>
      </c>
      <c r="G635" s="234">
        <v>0</v>
      </c>
    </row>
    <row r="636" spans="1:7">
      <c r="A636" s="232">
        <v>2013</v>
      </c>
      <c r="B636" s="229" t="s">
        <v>2490</v>
      </c>
      <c r="C636" s="230" t="s">
        <v>31</v>
      </c>
      <c r="D636" s="230" t="s">
        <v>5052</v>
      </c>
      <c r="E636" s="230" t="s">
        <v>235</v>
      </c>
      <c r="F636" s="231">
        <v>116</v>
      </c>
      <c r="G636" s="234">
        <v>0</v>
      </c>
    </row>
    <row r="637" spans="1:7">
      <c r="A637" s="232">
        <v>2013</v>
      </c>
      <c r="B637" s="229" t="s">
        <v>2490</v>
      </c>
      <c r="C637" s="230" t="s">
        <v>31</v>
      </c>
      <c r="D637" s="230" t="s">
        <v>5052</v>
      </c>
      <c r="E637" s="230" t="s">
        <v>236</v>
      </c>
      <c r="F637" s="231">
        <v>117</v>
      </c>
      <c r="G637" s="234">
        <v>0</v>
      </c>
    </row>
    <row r="638" spans="1:7">
      <c r="A638" s="232">
        <v>2013</v>
      </c>
      <c r="B638" s="229" t="s">
        <v>2490</v>
      </c>
      <c r="C638" s="230" t="s">
        <v>31</v>
      </c>
      <c r="D638" s="230" t="s">
        <v>5052</v>
      </c>
      <c r="E638" s="230" t="s">
        <v>234</v>
      </c>
      <c r="F638" s="231">
        <v>60</v>
      </c>
      <c r="G638" s="234">
        <v>0</v>
      </c>
    </row>
    <row r="639" spans="1:7">
      <c r="A639" s="232">
        <v>2013</v>
      </c>
      <c r="B639" s="229" t="s">
        <v>2490</v>
      </c>
      <c r="C639" s="230" t="s">
        <v>31</v>
      </c>
      <c r="D639" s="230" t="s">
        <v>5052</v>
      </c>
      <c r="E639" s="230" t="s">
        <v>5062</v>
      </c>
      <c r="F639" s="231">
        <v>6</v>
      </c>
      <c r="G639" s="234">
        <v>0</v>
      </c>
    </row>
    <row r="640" spans="1:7">
      <c r="A640" s="232">
        <v>2013</v>
      </c>
      <c r="B640" s="229" t="s">
        <v>2490</v>
      </c>
      <c r="C640" s="230" t="s">
        <v>31</v>
      </c>
      <c r="D640" s="230" t="s">
        <v>5051</v>
      </c>
      <c r="E640" s="230" t="s">
        <v>239</v>
      </c>
      <c r="F640" s="231">
        <v>17</v>
      </c>
      <c r="G640" s="234">
        <v>17</v>
      </c>
    </row>
    <row r="641" spans="1:7">
      <c r="A641" s="232">
        <v>2013</v>
      </c>
      <c r="B641" s="229" t="s">
        <v>2490</v>
      </c>
      <c r="C641" s="230" t="s">
        <v>31</v>
      </c>
      <c r="D641" s="230" t="s">
        <v>5051</v>
      </c>
      <c r="E641" s="230" t="s">
        <v>235</v>
      </c>
      <c r="F641" s="231">
        <v>7</v>
      </c>
      <c r="G641" s="234">
        <v>7</v>
      </c>
    </row>
    <row r="642" spans="1:7">
      <c r="A642" s="232">
        <v>2013</v>
      </c>
      <c r="B642" s="229" t="s">
        <v>2490</v>
      </c>
      <c r="C642" s="230" t="s">
        <v>31</v>
      </c>
      <c r="D642" s="230" t="s">
        <v>5051</v>
      </c>
      <c r="E642" s="230" t="s">
        <v>236</v>
      </c>
      <c r="F642" s="231">
        <v>38</v>
      </c>
      <c r="G642" s="234">
        <v>37</v>
      </c>
    </row>
    <row r="643" spans="1:7">
      <c r="A643" s="232">
        <v>2013</v>
      </c>
      <c r="B643" s="229" t="s">
        <v>2490</v>
      </c>
      <c r="C643" s="230" t="s">
        <v>31</v>
      </c>
      <c r="D643" s="230" t="s">
        <v>5051</v>
      </c>
      <c r="E643" s="230" t="s">
        <v>234</v>
      </c>
      <c r="F643" s="231">
        <v>8</v>
      </c>
      <c r="G643" s="234">
        <v>8</v>
      </c>
    </row>
    <row r="644" spans="1:7">
      <c r="A644" s="232">
        <v>2013</v>
      </c>
      <c r="B644" s="229" t="s">
        <v>2490</v>
      </c>
      <c r="C644" s="230" t="s">
        <v>52</v>
      </c>
      <c r="D644" s="230" t="s">
        <v>5052</v>
      </c>
      <c r="E644" s="230" t="s">
        <v>239</v>
      </c>
      <c r="F644" s="231">
        <v>4</v>
      </c>
      <c r="G644" s="234">
        <v>0</v>
      </c>
    </row>
    <row r="645" spans="1:7">
      <c r="A645" s="232">
        <v>2013</v>
      </c>
      <c r="B645" s="229" t="s">
        <v>2490</v>
      </c>
      <c r="C645" s="230" t="s">
        <v>52</v>
      </c>
      <c r="D645" s="230" t="s">
        <v>5052</v>
      </c>
      <c r="E645" s="230" t="s">
        <v>235</v>
      </c>
      <c r="F645" s="231">
        <v>88</v>
      </c>
      <c r="G645" s="234">
        <v>0</v>
      </c>
    </row>
    <row r="646" spans="1:7">
      <c r="A646" s="232">
        <v>2013</v>
      </c>
      <c r="B646" s="229" t="s">
        <v>2490</v>
      </c>
      <c r="C646" s="230" t="s">
        <v>52</v>
      </c>
      <c r="D646" s="230" t="s">
        <v>5052</v>
      </c>
      <c r="E646" s="230" t="s">
        <v>236</v>
      </c>
      <c r="F646" s="231">
        <v>58</v>
      </c>
      <c r="G646" s="234">
        <v>0</v>
      </c>
    </row>
    <row r="647" spans="1:7">
      <c r="A647" s="232">
        <v>2013</v>
      </c>
      <c r="B647" s="229" t="s">
        <v>2490</v>
      </c>
      <c r="C647" s="230" t="s">
        <v>52</v>
      </c>
      <c r="D647" s="230" t="s">
        <v>5052</v>
      </c>
      <c r="E647" s="230" t="s">
        <v>234</v>
      </c>
      <c r="F647" s="231">
        <v>55</v>
      </c>
      <c r="G647" s="234">
        <v>0</v>
      </c>
    </row>
    <row r="648" spans="1:7">
      <c r="A648" s="232">
        <v>2013</v>
      </c>
      <c r="B648" s="229" t="s">
        <v>2490</v>
      </c>
      <c r="C648" s="230" t="s">
        <v>52</v>
      </c>
      <c r="D648" s="230" t="s">
        <v>5052</v>
      </c>
      <c r="E648" s="230" t="s">
        <v>5062</v>
      </c>
      <c r="F648" s="231">
        <v>15</v>
      </c>
      <c r="G648" s="234">
        <v>0</v>
      </c>
    </row>
    <row r="649" spans="1:7">
      <c r="A649" s="232">
        <v>2013</v>
      </c>
      <c r="B649" s="229" t="s">
        <v>2490</v>
      </c>
      <c r="C649" s="230" t="s">
        <v>52</v>
      </c>
      <c r="D649" s="230" t="s">
        <v>5051</v>
      </c>
      <c r="E649" s="230" t="s">
        <v>239</v>
      </c>
      <c r="F649" s="231">
        <v>14</v>
      </c>
      <c r="G649" s="234">
        <v>12.75</v>
      </c>
    </row>
    <row r="650" spans="1:7">
      <c r="A650" s="232">
        <v>2013</v>
      </c>
      <c r="B650" s="229" t="s">
        <v>2490</v>
      </c>
      <c r="C650" s="230" t="s">
        <v>52</v>
      </c>
      <c r="D650" s="230" t="s">
        <v>5051</v>
      </c>
      <c r="E650" s="230" t="s">
        <v>235</v>
      </c>
      <c r="F650" s="231">
        <v>13</v>
      </c>
      <c r="G650" s="234">
        <v>8.75</v>
      </c>
    </row>
    <row r="651" spans="1:7">
      <c r="A651" s="232">
        <v>2013</v>
      </c>
      <c r="B651" s="229" t="s">
        <v>2490</v>
      </c>
      <c r="C651" s="230" t="s">
        <v>52</v>
      </c>
      <c r="D651" s="230" t="s">
        <v>5051</v>
      </c>
      <c r="E651" s="230" t="s">
        <v>236</v>
      </c>
      <c r="F651" s="231">
        <v>16</v>
      </c>
      <c r="G651" s="234">
        <v>10.75</v>
      </c>
    </row>
    <row r="652" spans="1:7">
      <c r="A652" s="232">
        <v>2013</v>
      </c>
      <c r="B652" s="229" t="s">
        <v>2490</v>
      </c>
      <c r="C652" s="230" t="s">
        <v>52</v>
      </c>
      <c r="D652" s="230" t="s">
        <v>5051</v>
      </c>
      <c r="E652" s="230" t="s">
        <v>234</v>
      </c>
      <c r="F652" s="231">
        <v>8</v>
      </c>
      <c r="G652" s="234">
        <v>3</v>
      </c>
    </row>
    <row r="653" spans="1:7">
      <c r="A653" s="232">
        <v>2013</v>
      </c>
      <c r="B653" s="229" t="s">
        <v>2490</v>
      </c>
      <c r="C653" s="230" t="s">
        <v>72</v>
      </c>
      <c r="D653" s="230" t="s">
        <v>5052</v>
      </c>
      <c r="E653" s="230" t="s">
        <v>239</v>
      </c>
      <c r="F653" s="231">
        <v>5</v>
      </c>
      <c r="G653" s="234">
        <v>0</v>
      </c>
    </row>
    <row r="654" spans="1:7">
      <c r="A654" s="232">
        <v>2013</v>
      </c>
      <c r="B654" s="229" t="s">
        <v>2490</v>
      </c>
      <c r="C654" s="230" t="s">
        <v>72</v>
      </c>
      <c r="D654" s="230" t="s">
        <v>5052</v>
      </c>
      <c r="E654" s="230" t="s">
        <v>235</v>
      </c>
      <c r="F654" s="231">
        <v>5</v>
      </c>
      <c r="G654" s="234">
        <v>0</v>
      </c>
    </row>
    <row r="655" spans="1:7">
      <c r="A655" s="232">
        <v>2013</v>
      </c>
      <c r="B655" s="229" t="s">
        <v>2490</v>
      </c>
      <c r="C655" s="230" t="s">
        <v>72</v>
      </c>
      <c r="D655" s="230" t="s">
        <v>5052</v>
      </c>
      <c r="E655" s="230" t="s">
        <v>236</v>
      </c>
      <c r="F655" s="231">
        <v>64</v>
      </c>
      <c r="G655" s="234">
        <v>0</v>
      </c>
    </row>
    <row r="656" spans="1:7">
      <c r="A656" s="232">
        <v>2013</v>
      </c>
      <c r="B656" s="229" t="s">
        <v>2490</v>
      </c>
      <c r="C656" s="230" t="s">
        <v>72</v>
      </c>
      <c r="D656" s="230" t="s">
        <v>5052</v>
      </c>
      <c r="E656" s="230" t="s">
        <v>234</v>
      </c>
      <c r="F656" s="231">
        <v>9</v>
      </c>
      <c r="G656" s="234">
        <v>0</v>
      </c>
    </row>
    <row r="657" spans="1:7">
      <c r="A657" s="232">
        <v>2013</v>
      </c>
      <c r="B657" s="229" t="s">
        <v>2490</v>
      </c>
      <c r="C657" s="230" t="s">
        <v>72</v>
      </c>
      <c r="D657" s="230" t="s">
        <v>5051</v>
      </c>
      <c r="E657" s="230" t="s">
        <v>239</v>
      </c>
      <c r="F657" s="231">
        <v>9</v>
      </c>
      <c r="G657" s="234">
        <v>9</v>
      </c>
    </row>
    <row r="658" spans="1:7">
      <c r="A658" s="232">
        <v>2013</v>
      </c>
      <c r="B658" s="229" t="s">
        <v>2490</v>
      </c>
      <c r="C658" s="230" t="s">
        <v>72</v>
      </c>
      <c r="D658" s="230" t="s">
        <v>5051</v>
      </c>
      <c r="E658" s="230" t="s">
        <v>235</v>
      </c>
      <c r="F658" s="231">
        <v>1</v>
      </c>
      <c r="G658" s="234">
        <v>1</v>
      </c>
    </row>
    <row r="659" spans="1:7">
      <c r="A659" s="232">
        <v>2013</v>
      </c>
      <c r="B659" s="229" t="s">
        <v>2490</v>
      </c>
      <c r="C659" s="230" t="s">
        <v>72</v>
      </c>
      <c r="D659" s="230" t="s">
        <v>5051</v>
      </c>
      <c r="E659" s="230" t="s">
        <v>236</v>
      </c>
      <c r="F659" s="231">
        <v>15</v>
      </c>
      <c r="G659" s="234">
        <v>15</v>
      </c>
    </row>
    <row r="660" spans="1:7">
      <c r="A660" s="232">
        <v>2013</v>
      </c>
      <c r="B660" s="229" t="s">
        <v>2490</v>
      </c>
      <c r="C660" s="230" t="s">
        <v>72</v>
      </c>
      <c r="D660" s="230" t="s">
        <v>5051</v>
      </c>
      <c r="E660" s="230" t="s">
        <v>234</v>
      </c>
      <c r="F660" s="231">
        <v>1</v>
      </c>
      <c r="G660" s="234">
        <v>1</v>
      </c>
    </row>
    <row r="661" spans="1:7">
      <c r="A661" s="232">
        <v>2013</v>
      </c>
      <c r="B661" s="229" t="s">
        <v>2490</v>
      </c>
      <c r="C661" s="230" t="s">
        <v>83</v>
      </c>
      <c r="D661" s="230" t="s">
        <v>5052</v>
      </c>
      <c r="E661" s="230" t="s">
        <v>239</v>
      </c>
      <c r="F661" s="231">
        <v>7</v>
      </c>
      <c r="G661" s="234">
        <v>0</v>
      </c>
    </row>
    <row r="662" spans="1:7">
      <c r="A662" s="232">
        <v>2013</v>
      </c>
      <c r="B662" s="229" t="s">
        <v>2490</v>
      </c>
      <c r="C662" s="230" t="s">
        <v>83</v>
      </c>
      <c r="D662" s="230" t="s">
        <v>5052</v>
      </c>
      <c r="E662" s="230" t="s">
        <v>235</v>
      </c>
      <c r="F662" s="231">
        <v>7</v>
      </c>
      <c r="G662" s="234">
        <v>0</v>
      </c>
    </row>
    <row r="663" spans="1:7">
      <c r="A663" s="232">
        <v>2013</v>
      </c>
      <c r="B663" s="229" t="s">
        <v>2490</v>
      </c>
      <c r="C663" s="230" t="s">
        <v>83</v>
      </c>
      <c r="D663" s="230" t="s">
        <v>5052</v>
      </c>
      <c r="E663" s="230" t="s">
        <v>5061</v>
      </c>
      <c r="F663" s="231">
        <v>1</v>
      </c>
      <c r="G663" s="234">
        <v>0</v>
      </c>
    </row>
    <row r="664" spans="1:7">
      <c r="A664" s="232">
        <v>2013</v>
      </c>
      <c r="B664" s="229" t="s">
        <v>2490</v>
      </c>
      <c r="C664" s="230" t="s">
        <v>83</v>
      </c>
      <c r="D664" s="230" t="s">
        <v>5052</v>
      </c>
      <c r="E664" s="230" t="s">
        <v>236</v>
      </c>
      <c r="F664" s="231">
        <v>21</v>
      </c>
      <c r="G664" s="234">
        <v>0</v>
      </c>
    </row>
    <row r="665" spans="1:7">
      <c r="A665" s="232">
        <v>2013</v>
      </c>
      <c r="B665" s="229" t="s">
        <v>2490</v>
      </c>
      <c r="C665" s="230" t="s">
        <v>83</v>
      </c>
      <c r="D665" s="230" t="s">
        <v>5052</v>
      </c>
      <c r="E665" s="230" t="s">
        <v>234</v>
      </c>
      <c r="F665" s="231">
        <v>20</v>
      </c>
      <c r="G665" s="234">
        <v>0</v>
      </c>
    </row>
    <row r="666" spans="1:7">
      <c r="A666" s="232">
        <v>2013</v>
      </c>
      <c r="B666" s="229" t="s">
        <v>2490</v>
      </c>
      <c r="C666" s="230" t="s">
        <v>83</v>
      </c>
      <c r="D666" s="230" t="s">
        <v>5052</v>
      </c>
      <c r="E666" s="230" t="s">
        <v>5062</v>
      </c>
      <c r="F666" s="231">
        <v>1</v>
      </c>
      <c r="G666" s="234">
        <v>0</v>
      </c>
    </row>
    <row r="667" spans="1:7">
      <c r="A667" s="232">
        <v>2013</v>
      </c>
      <c r="B667" s="229" t="s">
        <v>2490</v>
      </c>
      <c r="C667" s="230" t="s">
        <v>83</v>
      </c>
      <c r="D667" s="230" t="s">
        <v>5051</v>
      </c>
      <c r="E667" s="230" t="s">
        <v>239</v>
      </c>
      <c r="F667" s="231">
        <v>29</v>
      </c>
      <c r="G667" s="234">
        <v>28.5</v>
      </c>
    </row>
    <row r="668" spans="1:7">
      <c r="A668" s="232">
        <v>2013</v>
      </c>
      <c r="B668" s="229" t="s">
        <v>2490</v>
      </c>
      <c r="C668" s="230" t="s">
        <v>83</v>
      </c>
      <c r="D668" s="230" t="s">
        <v>5051</v>
      </c>
      <c r="E668" s="230" t="s">
        <v>236</v>
      </c>
      <c r="F668" s="231">
        <v>21</v>
      </c>
      <c r="G668" s="234">
        <v>19</v>
      </c>
    </row>
    <row r="669" spans="1:7">
      <c r="A669" s="232">
        <v>2013</v>
      </c>
      <c r="B669" s="229" t="s">
        <v>2490</v>
      </c>
      <c r="C669" s="230" t="s">
        <v>93</v>
      </c>
      <c r="D669" s="230" t="s">
        <v>5052</v>
      </c>
      <c r="E669" s="230" t="s">
        <v>239</v>
      </c>
      <c r="F669" s="231">
        <v>2</v>
      </c>
      <c r="G669" s="234">
        <v>0</v>
      </c>
    </row>
    <row r="670" spans="1:7">
      <c r="A670" s="232">
        <v>2013</v>
      </c>
      <c r="B670" s="229" t="s">
        <v>2490</v>
      </c>
      <c r="C670" s="230" t="s">
        <v>93</v>
      </c>
      <c r="D670" s="230" t="s">
        <v>5052</v>
      </c>
      <c r="E670" s="230" t="s">
        <v>235</v>
      </c>
      <c r="F670" s="231">
        <v>57</v>
      </c>
      <c r="G670" s="234">
        <v>0</v>
      </c>
    </row>
    <row r="671" spans="1:7">
      <c r="A671" s="232">
        <v>2013</v>
      </c>
      <c r="B671" s="229" t="s">
        <v>2490</v>
      </c>
      <c r="C671" s="230" t="s">
        <v>93</v>
      </c>
      <c r="D671" s="230" t="s">
        <v>5052</v>
      </c>
      <c r="E671" s="230" t="s">
        <v>5061</v>
      </c>
      <c r="F671" s="231">
        <v>2</v>
      </c>
      <c r="G671" s="234">
        <v>0</v>
      </c>
    </row>
    <row r="672" spans="1:7">
      <c r="A672" s="232">
        <v>2013</v>
      </c>
      <c r="B672" s="229" t="s">
        <v>2490</v>
      </c>
      <c r="C672" s="230" t="s">
        <v>93</v>
      </c>
      <c r="D672" s="230" t="s">
        <v>5052</v>
      </c>
      <c r="E672" s="230" t="s">
        <v>236</v>
      </c>
      <c r="F672" s="231">
        <v>109</v>
      </c>
      <c r="G672" s="234">
        <v>0</v>
      </c>
    </row>
    <row r="673" spans="1:7">
      <c r="A673" s="232">
        <v>2013</v>
      </c>
      <c r="B673" s="229" t="s">
        <v>2490</v>
      </c>
      <c r="C673" s="230" t="s">
        <v>93</v>
      </c>
      <c r="D673" s="230" t="s">
        <v>5052</v>
      </c>
      <c r="E673" s="230" t="s">
        <v>234</v>
      </c>
      <c r="F673" s="231">
        <v>132</v>
      </c>
      <c r="G673" s="234">
        <v>0</v>
      </c>
    </row>
    <row r="674" spans="1:7">
      <c r="A674" s="232">
        <v>2013</v>
      </c>
      <c r="B674" s="229" t="s">
        <v>2490</v>
      </c>
      <c r="C674" s="230" t="s">
        <v>93</v>
      </c>
      <c r="D674" s="230" t="s">
        <v>5052</v>
      </c>
      <c r="E674" s="230" t="s">
        <v>5062</v>
      </c>
      <c r="F674" s="231">
        <v>24</v>
      </c>
      <c r="G674" s="234">
        <v>0</v>
      </c>
    </row>
    <row r="675" spans="1:7">
      <c r="A675" s="232">
        <v>2013</v>
      </c>
      <c r="B675" s="229" t="s">
        <v>2490</v>
      </c>
      <c r="C675" s="230" t="s">
        <v>93</v>
      </c>
      <c r="D675" s="230" t="s">
        <v>5051</v>
      </c>
      <c r="E675" s="230" t="s">
        <v>239</v>
      </c>
      <c r="F675" s="231">
        <v>9</v>
      </c>
      <c r="G675" s="234">
        <v>9</v>
      </c>
    </row>
    <row r="676" spans="1:7">
      <c r="A676" s="232">
        <v>2013</v>
      </c>
      <c r="B676" s="229" t="s">
        <v>2490</v>
      </c>
      <c r="C676" s="230" t="s">
        <v>93</v>
      </c>
      <c r="D676" s="230" t="s">
        <v>5051</v>
      </c>
      <c r="E676" s="230" t="s">
        <v>235</v>
      </c>
      <c r="F676" s="231">
        <v>4</v>
      </c>
      <c r="G676" s="234">
        <v>3.25</v>
      </c>
    </row>
    <row r="677" spans="1:7">
      <c r="A677" s="232">
        <v>2013</v>
      </c>
      <c r="B677" s="229" t="s">
        <v>2490</v>
      </c>
      <c r="C677" s="230" t="s">
        <v>93</v>
      </c>
      <c r="D677" s="230" t="s">
        <v>5051</v>
      </c>
      <c r="E677" s="230" t="s">
        <v>236</v>
      </c>
      <c r="F677" s="231">
        <v>41</v>
      </c>
      <c r="G677" s="234">
        <v>40</v>
      </c>
    </row>
    <row r="678" spans="1:7">
      <c r="A678" s="232">
        <v>2013</v>
      </c>
      <c r="B678" s="229" t="s">
        <v>2490</v>
      </c>
      <c r="C678" s="230" t="s">
        <v>93</v>
      </c>
      <c r="D678" s="230" t="s">
        <v>5051</v>
      </c>
      <c r="E678" s="230" t="s">
        <v>234</v>
      </c>
      <c r="F678" s="231">
        <v>7</v>
      </c>
      <c r="G678" s="234">
        <v>7</v>
      </c>
    </row>
    <row r="679" spans="1:7">
      <c r="A679" s="232">
        <v>2013</v>
      </c>
      <c r="B679" s="229" t="s">
        <v>2490</v>
      </c>
      <c r="C679" s="230" t="s">
        <v>102</v>
      </c>
      <c r="D679" s="230" t="s">
        <v>5052</v>
      </c>
      <c r="E679" s="230" t="s">
        <v>239</v>
      </c>
      <c r="F679" s="231">
        <v>1</v>
      </c>
      <c r="G679" s="234">
        <v>0</v>
      </c>
    </row>
    <row r="680" spans="1:7">
      <c r="A680" s="232">
        <v>2013</v>
      </c>
      <c r="B680" s="229" t="s">
        <v>2490</v>
      </c>
      <c r="C680" s="230" t="s">
        <v>102</v>
      </c>
      <c r="D680" s="230" t="s">
        <v>5052</v>
      </c>
      <c r="E680" s="230" t="s">
        <v>236</v>
      </c>
      <c r="F680" s="231">
        <v>1</v>
      </c>
      <c r="G680" s="234">
        <v>0</v>
      </c>
    </row>
    <row r="681" spans="1:7">
      <c r="A681" s="232">
        <v>2013</v>
      </c>
      <c r="B681" s="229" t="s">
        <v>2490</v>
      </c>
      <c r="C681" s="230" t="s">
        <v>102</v>
      </c>
      <c r="D681" s="230" t="s">
        <v>5051</v>
      </c>
      <c r="E681" s="230" t="s">
        <v>239</v>
      </c>
      <c r="F681" s="231">
        <v>3</v>
      </c>
      <c r="G681" s="234">
        <v>2</v>
      </c>
    </row>
    <row r="682" spans="1:7">
      <c r="A682" s="232">
        <v>2013</v>
      </c>
      <c r="B682" s="229" t="s">
        <v>2490</v>
      </c>
      <c r="C682" s="230" t="s">
        <v>105</v>
      </c>
      <c r="D682" s="230" t="s">
        <v>5052</v>
      </c>
      <c r="E682" s="230" t="s">
        <v>239</v>
      </c>
      <c r="F682" s="231">
        <v>2</v>
      </c>
      <c r="G682" s="234">
        <v>0</v>
      </c>
    </row>
    <row r="683" spans="1:7">
      <c r="A683" s="232">
        <v>2013</v>
      </c>
      <c r="B683" s="229" t="s">
        <v>2490</v>
      </c>
      <c r="C683" s="230" t="s">
        <v>105</v>
      </c>
      <c r="D683" s="230" t="s">
        <v>5052</v>
      </c>
      <c r="E683" s="230" t="s">
        <v>235</v>
      </c>
      <c r="F683" s="231">
        <v>12</v>
      </c>
      <c r="G683" s="234">
        <v>0</v>
      </c>
    </row>
    <row r="684" spans="1:7">
      <c r="A684" s="232">
        <v>2013</v>
      </c>
      <c r="B684" s="229" t="s">
        <v>2490</v>
      </c>
      <c r="C684" s="230" t="s">
        <v>105</v>
      </c>
      <c r="D684" s="230" t="s">
        <v>5052</v>
      </c>
      <c r="E684" s="230" t="s">
        <v>236</v>
      </c>
      <c r="F684" s="231">
        <v>10</v>
      </c>
      <c r="G684" s="234">
        <v>0</v>
      </c>
    </row>
    <row r="685" spans="1:7">
      <c r="A685" s="232">
        <v>2013</v>
      </c>
      <c r="B685" s="229" t="s">
        <v>2490</v>
      </c>
      <c r="C685" s="230" t="s">
        <v>105</v>
      </c>
      <c r="D685" s="230" t="s">
        <v>5052</v>
      </c>
      <c r="E685" s="230" t="s">
        <v>234</v>
      </c>
      <c r="F685" s="231">
        <v>16</v>
      </c>
      <c r="G685" s="234">
        <v>0</v>
      </c>
    </row>
    <row r="686" spans="1:7">
      <c r="A686" s="232">
        <v>2013</v>
      </c>
      <c r="B686" s="229" t="s">
        <v>2490</v>
      </c>
      <c r="C686" s="230" t="s">
        <v>105</v>
      </c>
      <c r="D686" s="230" t="s">
        <v>5052</v>
      </c>
      <c r="E686" s="230" t="s">
        <v>5062</v>
      </c>
      <c r="F686" s="231">
        <v>5</v>
      </c>
      <c r="G686" s="234">
        <v>0</v>
      </c>
    </row>
    <row r="687" spans="1:7">
      <c r="A687" s="232">
        <v>2013</v>
      </c>
      <c r="B687" s="229" t="s">
        <v>2490</v>
      </c>
      <c r="C687" s="230" t="s">
        <v>105</v>
      </c>
      <c r="D687" s="230" t="s">
        <v>5051</v>
      </c>
      <c r="E687" s="230" t="s">
        <v>239</v>
      </c>
      <c r="F687" s="231">
        <v>7</v>
      </c>
      <c r="G687" s="234">
        <v>7</v>
      </c>
    </row>
    <row r="688" spans="1:7">
      <c r="A688" s="232">
        <v>2013</v>
      </c>
      <c r="B688" s="229" t="s">
        <v>2490</v>
      </c>
      <c r="C688" s="230" t="s">
        <v>105</v>
      </c>
      <c r="D688" s="230" t="s">
        <v>5051</v>
      </c>
      <c r="E688" s="230" t="s">
        <v>235</v>
      </c>
      <c r="F688" s="231">
        <v>1</v>
      </c>
      <c r="G688" s="234">
        <v>0.5</v>
      </c>
    </row>
    <row r="689" spans="1:7">
      <c r="A689" s="232">
        <v>2013</v>
      </c>
      <c r="B689" s="229" t="s">
        <v>2490</v>
      </c>
      <c r="C689" s="230" t="s">
        <v>105</v>
      </c>
      <c r="D689" s="230" t="s">
        <v>5051</v>
      </c>
      <c r="E689" s="230" t="s">
        <v>236</v>
      </c>
      <c r="F689" s="231">
        <v>27</v>
      </c>
      <c r="G689" s="234">
        <v>22</v>
      </c>
    </row>
    <row r="690" spans="1:7">
      <c r="A690" s="232">
        <v>2013</v>
      </c>
      <c r="B690" s="229" t="s">
        <v>2490</v>
      </c>
      <c r="C690" s="230" t="s">
        <v>105</v>
      </c>
      <c r="D690" s="230" t="s">
        <v>5051</v>
      </c>
      <c r="E690" s="230" t="s">
        <v>234</v>
      </c>
      <c r="F690" s="231">
        <v>3</v>
      </c>
      <c r="G690" s="234">
        <v>2.5</v>
      </c>
    </row>
    <row r="691" spans="1:7">
      <c r="A691" s="232">
        <v>2013</v>
      </c>
      <c r="B691" s="229" t="s">
        <v>2490</v>
      </c>
      <c r="C691" s="230" t="s">
        <v>108</v>
      </c>
      <c r="D691" s="230" t="s">
        <v>5052</v>
      </c>
      <c r="E691" s="230" t="s">
        <v>236</v>
      </c>
      <c r="F691" s="231">
        <v>2</v>
      </c>
      <c r="G691" s="234">
        <v>0</v>
      </c>
    </row>
    <row r="692" spans="1:7">
      <c r="A692" s="232">
        <v>2013</v>
      </c>
      <c r="B692" s="229" t="s">
        <v>2490</v>
      </c>
      <c r="C692" s="230" t="s">
        <v>108</v>
      </c>
      <c r="D692" s="230" t="s">
        <v>5052</v>
      </c>
      <c r="E692" s="230" t="s">
        <v>5062</v>
      </c>
      <c r="F692" s="231">
        <v>1</v>
      </c>
      <c r="G692" s="234">
        <v>0</v>
      </c>
    </row>
    <row r="693" spans="1:7">
      <c r="A693" s="232">
        <v>2013</v>
      </c>
      <c r="B693" s="229" t="s">
        <v>2490</v>
      </c>
      <c r="C693" s="230" t="s">
        <v>108</v>
      </c>
      <c r="D693" s="230" t="s">
        <v>5051</v>
      </c>
      <c r="E693" s="230" t="s">
        <v>239</v>
      </c>
      <c r="F693" s="231">
        <v>7</v>
      </c>
      <c r="G693" s="234">
        <v>6</v>
      </c>
    </row>
    <row r="694" spans="1:7">
      <c r="A694" s="232">
        <v>2013</v>
      </c>
      <c r="B694" s="229" t="s">
        <v>2490</v>
      </c>
      <c r="C694" s="230" t="s">
        <v>108</v>
      </c>
      <c r="D694" s="230" t="s">
        <v>5051</v>
      </c>
      <c r="E694" s="230" t="s">
        <v>235</v>
      </c>
      <c r="F694" s="231">
        <v>4</v>
      </c>
      <c r="G694" s="234">
        <v>3</v>
      </c>
    </row>
    <row r="695" spans="1:7">
      <c r="A695" s="232">
        <v>2013</v>
      </c>
      <c r="B695" s="229" t="s">
        <v>2490</v>
      </c>
      <c r="C695" s="230" t="s">
        <v>108</v>
      </c>
      <c r="D695" s="230" t="s">
        <v>5051</v>
      </c>
      <c r="E695" s="230" t="s">
        <v>236</v>
      </c>
      <c r="F695" s="231">
        <v>18</v>
      </c>
      <c r="G695" s="234">
        <v>15</v>
      </c>
    </row>
    <row r="696" spans="1:7">
      <c r="A696" s="232">
        <v>2013</v>
      </c>
      <c r="B696" s="229" t="s">
        <v>2490</v>
      </c>
      <c r="C696" s="230" t="s">
        <v>108</v>
      </c>
      <c r="D696" s="230" t="s">
        <v>5051</v>
      </c>
      <c r="E696" s="230" t="s">
        <v>234</v>
      </c>
      <c r="F696" s="231">
        <v>1</v>
      </c>
      <c r="G696" s="234">
        <v>1</v>
      </c>
    </row>
    <row r="697" spans="1:7">
      <c r="A697" s="232">
        <v>2013</v>
      </c>
      <c r="B697" s="229" t="s">
        <v>2490</v>
      </c>
      <c r="C697" s="230" t="s">
        <v>114</v>
      </c>
      <c r="D697" s="230" t="s">
        <v>5052</v>
      </c>
      <c r="E697" s="230" t="s">
        <v>239</v>
      </c>
      <c r="F697" s="231">
        <v>3</v>
      </c>
      <c r="G697" s="234">
        <v>0</v>
      </c>
    </row>
    <row r="698" spans="1:7">
      <c r="A698" s="232">
        <v>2013</v>
      </c>
      <c r="B698" s="229" t="s">
        <v>2490</v>
      </c>
      <c r="C698" s="230" t="s">
        <v>114</v>
      </c>
      <c r="D698" s="230" t="s">
        <v>5052</v>
      </c>
      <c r="E698" s="230" t="s">
        <v>235</v>
      </c>
      <c r="F698" s="231">
        <v>4</v>
      </c>
      <c r="G698" s="234">
        <v>0</v>
      </c>
    </row>
    <row r="699" spans="1:7">
      <c r="A699" s="232">
        <v>2013</v>
      </c>
      <c r="B699" s="229" t="s">
        <v>2490</v>
      </c>
      <c r="C699" s="230" t="s">
        <v>114</v>
      </c>
      <c r="D699" s="230" t="s">
        <v>5052</v>
      </c>
      <c r="E699" s="230" t="s">
        <v>236</v>
      </c>
      <c r="F699" s="231">
        <v>17</v>
      </c>
      <c r="G699" s="234">
        <v>0</v>
      </c>
    </row>
    <row r="700" spans="1:7">
      <c r="A700" s="232">
        <v>2013</v>
      </c>
      <c r="B700" s="229" t="s">
        <v>2490</v>
      </c>
      <c r="C700" s="230" t="s">
        <v>114</v>
      </c>
      <c r="D700" s="230" t="s">
        <v>5052</v>
      </c>
      <c r="E700" s="230" t="s">
        <v>234</v>
      </c>
      <c r="F700" s="231">
        <v>3</v>
      </c>
      <c r="G700" s="234">
        <v>0</v>
      </c>
    </row>
    <row r="701" spans="1:7">
      <c r="A701" s="232">
        <v>2013</v>
      </c>
      <c r="B701" s="229" t="s">
        <v>2490</v>
      </c>
      <c r="C701" s="230" t="s">
        <v>114</v>
      </c>
      <c r="D701" s="230" t="s">
        <v>5052</v>
      </c>
      <c r="E701" s="230" t="s">
        <v>5062</v>
      </c>
      <c r="F701" s="231">
        <v>3</v>
      </c>
      <c r="G701" s="234">
        <v>0</v>
      </c>
    </row>
    <row r="702" spans="1:7">
      <c r="A702" s="232">
        <v>2013</v>
      </c>
      <c r="B702" s="229" t="s">
        <v>2490</v>
      </c>
      <c r="C702" s="230" t="s">
        <v>114</v>
      </c>
      <c r="D702" s="230" t="s">
        <v>5051</v>
      </c>
      <c r="E702" s="230" t="s">
        <v>239</v>
      </c>
      <c r="F702" s="231">
        <v>14</v>
      </c>
      <c r="G702" s="234">
        <v>14</v>
      </c>
    </row>
    <row r="703" spans="1:7">
      <c r="A703" s="232">
        <v>2013</v>
      </c>
      <c r="B703" s="229" t="s">
        <v>2490</v>
      </c>
      <c r="C703" s="230" t="s">
        <v>114</v>
      </c>
      <c r="D703" s="230" t="s">
        <v>5051</v>
      </c>
      <c r="E703" s="230" t="s">
        <v>236</v>
      </c>
      <c r="F703" s="231">
        <v>15</v>
      </c>
      <c r="G703" s="234">
        <v>14.5</v>
      </c>
    </row>
    <row r="704" spans="1:7">
      <c r="A704" s="232">
        <v>2013</v>
      </c>
      <c r="B704" s="229" t="s">
        <v>2490</v>
      </c>
      <c r="C704" s="230" t="s">
        <v>114</v>
      </c>
      <c r="D704" s="230" t="s">
        <v>5051</v>
      </c>
      <c r="E704" s="230" t="s">
        <v>234</v>
      </c>
      <c r="F704" s="231">
        <v>1</v>
      </c>
      <c r="G704" s="234">
        <v>1</v>
      </c>
    </row>
    <row r="705" spans="1:7">
      <c r="A705" s="232">
        <v>2013</v>
      </c>
      <c r="B705" s="229" t="s">
        <v>2490</v>
      </c>
      <c r="C705" s="230" t="s">
        <v>121</v>
      </c>
      <c r="D705" s="230" t="s">
        <v>5052</v>
      </c>
      <c r="E705" s="230" t="s">
        <v>239</v>
      </c>
      <c r="F705" s="231">
        <v>6</v>
      </c>
      <c r="G705" s="234">
        <v>0</v>
      </c>
    </row>
    <row r="706" spans="1:7">
      <c r="A706" s="232">
        <v>2013</v>
      </c>
      <c r="B706" s="229" t="s">
        <v>2490</v>
      </c>
      <c r="C706" s="230" t="s">
        <v>121</v>
      </c>
      <c r="D706" s="230" t="s">
        <v>5052</v>
      </c>
      <c r="E706" s="230" t="s">
        <v>235</v>
      </c>
      <c r="F706" s="231">
        <v>1</v>
      </c>
      <c r="G706" s="234">
        <v>0</v>
      </c>
    </row>
    <row r="707" spans="1:7">
      <c r="A707" s="232">
        <v>2013</v>
      </c>
      <c r="B707" s="229" t="s">
        <v>2490</v>
      </c>
      <c r="C707" s="230" t="s">
        <v>121</v>
      </c>
      <c r="D707" s="230" t="s">
        <v>5052</v>
      </c>
      <c r="E707" s="230" t="s">
        <v>236</v>
      </c>
      <c r="F707" s="231">
        <v>11</v>
      </c>
      <c r="G707" s="234">
        <v>0</v>
      </c>
    </row>
    <row r="708" spans="1:7">
      <c r="A708" s="232">
        <v>2013</v>
      </c>
      <c r="B708" s="229" t="s">
        <v>2490</v>
      </c>
      <c r="C708" s="230" t="s">
        <v>121</v>
      </c>
      <c r="D708" s="230" t="s">
        <v>5052</v>
      </c>
      <c r="E708" s="230" t="s">
        <v>234</v>
      </c>
      <c r="F708" s="231">
        <v>12</v>
      </c>
      <c r="G708" s="234">
        <v>0</v>
      </c>
    </row>
    <row r="709" spans="1:7">
      <c r="A709" s="232">
        <v>2013</v>
      </c>
      <c r="B709" s="229" t="s">
        <v>2490</v>
      </c>
      <c r="C709" s="230" t="s">
        <v>121</v>
      </c>
      <c r="D709" s="230" t="s">
        <v>5051</v>
      </c>
      <c r="E709" s="230" t="s">
        <v>239</v>
      </c>
      <c r="F709" s="231">
        <v>14</v>
      </c>
      <c r="G709" s="234">
        <v>13.5</v>
      </c>
    </row>
    <row r="710" spans="1:7">
      <c r="A710" s="232">
        <v>2013</v>
      </c>
      <c r="B710" s="229" t="s">
        <v>2490</v>
      </c>
      <c r="C710" s="230" t="s">
        <v>121</v>
      </c>
      <c r="D710" s="230" t="s">
        <v>5051</v>
      </c>
      <c r="E710" s="230" t="s">
        <v>236</v>
      </c>
      <c r="F710" s="231">
        <v>5</v>
      </c>
      <c r="G710" s="234">
        <v>3.5</v>
      </c>
    </row>
    <row r="711" spans="1:7">
      <c r="A711" s="232">
        <v>2013</v>
      </c>
      <c r="B711" s="229" t="s">
        <v>2490</v>
      </c>
      <c r="C711" s="230" t="s">
        <v>121</v>
      </c>
      <c r="D711" s="230" t="s">
        <v>5051</v>
      </c>
      <c r="E711" s="230" t="s">
        <v>234</v>
      </c>
      <c r="F711" s="231">
        <v>8</v>
      </c>
      <c r="G711" s="234">
        <v>6.5</v>
      </c>
    </row>
    <row r="712" spans="1:7">
      <c r="A712" s="232">
        <v>2013</v>
      </c>
      <c r="B712" s="229" t="s">
        <v>2490</v>
      </c>
      <c r="C712" s="230" t="s">
        <v>126</v>
      </c>
      <c r="D712" s="230" t="s">
        <v>5052</v>
      </c>
      <c r="E712" s="230" t="s">
        <v>239</v>
      </c>
      <c r="F712" s="231">
        <v>13</v>
      </c>
      <c r="G712" s="234">
        <v>0</v>
      </c>
    </row>
    <row r="713" spans="1:7">
      <c r="A713" s="232">
        <v>2013</v>
      </c>
      <c r="B713" s="229" t="s">
        <v>2490</v>
      </c>
      <c r="C713" s="230" t="s">
        <v>126</v>
      </c>
      <c r="D713" s="230" t="s">
        <v>5052</v>
      </c>
      <c r="E713" s="230" t="s">
        <v>235</v>
      </c>
      <c r="F713" s="231">
        <v>51</v>
      </c>
      <c r="G713" s="234">
        <v>0</v>
      </c>
    </row>
    <row r="714" spans="1:7">
      <c r="A714" s="232">
        <v>2013</v>
      </c>
      <c r="B714" s="229" t="s">
        <v>2490</v>
      </c>
      <c r="C714" s="230" t="s">
        <v>126</v>
      </c>
      <c r="D714" s="230" t="s">
        <v>5052</v>
      </c>
      <c r="E714" s="230" t="s">
        <v>236</v>
      </c>
      <c r="F714" s="231">
        <v>127</v>
      </c>
      <c r="G714" s="234">
        <v>0</v>
      </c>
    </row>
    <row r="715" spans="1:7">
      <c r="A715" s="232">
        <v>2013</v>
      </c>
      <c r="B715" s="229" t="s">
        <v>2490</v>
      </c>
      <c r="C715" s="230" t="s">
        <v>126</v>
      </c>
      <c r="D715" s="230" t="s">
        <v>5052</v>
      </c>
      <c r="E715" s="230" t="s">
        <v>234</v>
      </c>
      <c r="F715" s="231">
        <v>81</v>
      </c>
      <c r="G715" s="234">
        <v>0</v>
      </c>
    </row>
    <row r="716" spans="1:7">
      <c r="A716" s="232">
        <v>2013</v>
      </c>
      <c r="B716" s="229" t="s">
        <v>2490</v>
      </c>
      <c r="C716" s="230" t="s">
        <v>126</v>
      </c>
      <c r="D716" s="230" t="s">
        <v>5052</v>
      </c>
      <c r="E716" s="230" t="s">
        <v>5062</v>
      </c>
      <c r="F716" s="231">
        <v>4</v>
      </c>
      <c r="G716" s="234">
        <v>0</v>
      </c>
    </row>
    <row r="717" spans="1:7">
      <c r="A717" s="232">
        <v>2013</v>
      </c>
      <c r="B717" s="229" t="s">
        <v>2490</v>
      </c>
      <c r="C717" s="230" t="s">
        <v>126</v>
      </c>
      <c r="D717" s="230" t="s">
        <v>5051</v>
      </c>
      <c r="E717" s="230" t="s">
        <v>239</v>
      </c>
      <c r="F717" s="231">
        <v>38</v>
      </c>
      <c r="G717" s="234">
        <v>37.5</v>
      </c>
    </row>
    <row r="718" spans="1:7">
      <c r="A718" s="232">
        <v>2013</v>
      </c>
      <c r="B718" s="229" t="s">
        <v>2490</v>
      </c>
      <c r="C718" s="230" t="s">
        <v>126</v>
      </c>
      <c r="D718" s="230" t="s">
        <v>5051</v>
      </c>
      <c r="E718" s="230" t="s">
        <v>235</v>
      </c>
      <c r="F718" s="231">
        <v>1</v>
      </c>
      <c r="G718" s="234">
        <v>1</v>
      </c>
    </row>
    <row r="719" spans="1:7">
      <c r="A719" s="232">
        <v>2013</v>
      </c>
      <c r="B719" s="229" t="s">
        <v>2490</v>
      </c>
      <c r="C719" s="230" t="s">
        <v>126</v>
      </c>
      <c r="D719" s="230" t="s">
        <v>5051</v>
      </c>
      <c r="E719" s="230" t="s">
        <v>236</v>
      </c>
      <c r="F719" s="231">
        <v>50</v>
      </c>
      <c r="G719" s="234">
        <v>50</v>
      </c>
    </row>
    <row r="720" spans="1:7">
      <c r="A720" s="232">
        <v>2013</v>
      </c>
      <c r="B720" s="229" t="s">
        <v>2490</v>
      </c>
      <c r="C720" s="230" t="s">
        <v>126</v>
      </c>
      <c r="D720" s="230" t="s">
        <v>5051</v>
      </c>
      <c r="E720" s="230" t="s">
        <v>234</v>
      </c>
      <c r="F720" s="231">
        <v>3</v>
      </c>
      <c r="G720" s="234">
        <v>3</v>
      </c>
    </row>
    <row r="721" spans="1:7">
      <c r="A721" s="232">
        <v>2013</v>
      </c>
      <c r="B721" s="229" t="s">
        <v>2490</v>
      </c>
      <c r="C721" s="230" t="s">
        <v>145</v>
      </c>
      <c r="D721" s="230" t="s">
        <v>5052</v>
      </c>
      <c r="E721" s="230" t="s">
        <v>239</v>
      </c>
      <c r="F721" s="231">
        <v>1</v>
      </c>
      <c r="G721" s="234">
        <v>0</v>
      </c>
    </row>
    <row r="722" spans="1:7">
      <c r="A722" s="232">
        <v>2013</v>
      </c>
      <c r="B722" s="229" t="s">
        <v>2490</v>
      </c>
      <c r="C722" s="230" t="s">
        <v>145</v>
      </c>
      <c r="D722" s="230" t="s">
        <v>5052</v>
      </c>
      <c r="E722" s="230" t="s">
        <v>5059</v>
      </c>
      <c r="F722" s="231">
        <v>5</v>
      </c>
      <c r="G722" s="234">
        <v>0</v>
      </c>
    </row>
    <row r="723" spans="1:7">
      <c r="A723" s="232">
        <v>2013</v>
      </c>
      <c r="B723" s="229" t="s">
        <v>2490</v>
      </c>
      <c r="C723" s="230" t="s">
        <v>145</v>
      </c>
      <c r="D723" s="230" t="s">
        <v>5052</v>
      </c>
      <c r="E723" s="230" t="s">
        <v>236</v>
      </c>
      <c r="F723" s="231">
        <v>2</v>
      </c>
      <c r="G723" s="234">
        <v>0</v>
      </c>
    </row>
    <row r="724" spans="1:7">
      <c r="A724" s="232">
        <v>2013</v>
      </c>
      <c r="B724" s="229" t="s">
        <v>2490</v>
      </c>
      <c r="C724" s="230" t="s">
        <v>145</v>
      </c>
      <c r="D724" s="230" t="s">
        <v>5052</v>
      </c>
      <c r="E724" s="230" t="s">
        <v>234</v>
      </c>
      <c r="F724" s="231">
        <v>6</v>
      </c>
      <c r="G724" s="234">
        <v>0</v>
      </c>
    </row>
    <row r="725" spans="1:7">
      <c r="A725" s="232">
        <v>2013</v>
      </c>
      <c r="B725" s="229" t="s">
        <v>2490</v>
      </c>
      <c r="C725" s="230" t="s">
        <v>145</v>
      </c>
      <c r="D725" s="230" t="s">
        <v>5052</v>
      </c>
      <c r="E725" s="230" t="s">
        <v>5062</v>
      </c>
      <c r="F725" s="231">
        <v>3</v>
      </c>
      <c r="G725" s="234">
        <v>0</v>
      </c>
    </row>
    <row r="726" spans="1:7">
      <c r="A726" s="232">
        <v>2013</v>
      </c>
      <c r="B726" s="229" t="s">
        <v>2490</v>
      </c>
      <c r="C726" s="230" t="s">
        <v>145</v>
      </c>
      <c r="D726" s="230" t="s">
        <v>5052</v>
      </c>
      <c r="E726" s="230" t="s">
        <v>5060</v>
      </c>
      <c r="F726" s="231">
        <v>3</v>
      </c>
      <c r="G726" s="234">
        <v>0</v>
      </c>
    </row>
    <row r="727" spans="1:7">
      <c r="A727" s="232">
        <v>2013</v>
      </c>
      <c r="B727" s="229" t="s">
        <v>2490</v>
      </c>
      <c r="C727" s="230" t="s">
        <v>145</v>
      </c>
      <c r="D727" s="230" t="s">
        <v>5051</v>
      </c>
      <c r="E727" s="230" t="s">
        <v>239</v>
      </c>
      <c r="F727" s="231">
        <v>18</v>
      </c>
      <c r="G727" s="234">
        <v>16</v>
      </c>
    </row>
    <row r="728" spans="1:7">
      <c r="A728" s="232">
        <v>2013</v>
      </c>
      <c r="B728" s="229" t="s">
        <v>2490</v>
      </c>
      <c r="C728" s="230" t="s">
        <v>145</v>
      </c>
      <c r="D728" s="230" t="s">
        <v>5051</v>
      </c>
      <c r="E728" s="230" t="s">
        <v>235</v>
      </c>
      <c r="F728" s="231">
        <v>3</v>
      </c>
      <c r="G728" s="234">
        <v>2.25</v>
      </c>
    </row>
    <row r="729" spans="1:7">
      <c r="A729" s="232">
        <v>2013</v>
      </c>
      <c r="B729" s="229" t="s">
        <v>2490</v>
      </c>
      <c r="C729" s="230" t="s">
        <v>145</v>
      </c>
      <c r="D729" s="230" t="s">
        <v>5051</v>
      </c>
      <c r="E729" s="230" t="s">
        <v>5059</v>
      </c>
      <c r="F729" s="231">
        <v>110</v>
      </c>
      <c r="G729" s="234">
        <v>52.375</v>
      </c>
    </row>
    <row r="730" spans="1:7">
      <c r="A730" s="232">
        <v>2013</v>
      </c>
      <c r="B730" s="229" t="s">
        <v>2490</v>
      </c>
      <c r="C730" s="230" t="s">
        <v>145</v>
      </c>
      <c r="D730" s="230" t="s">
        <v>5051</v>
      </c>
      <c r="E730" s="230" t="s">
        <v>236</v>
      </c>
      <c r="F730" s="231">
        <v>33</v>
      </c>
      <c r="G730" s="234">
        <v>31.5</v>
      </c>
    </row>
    <row r="731" spans="1:7">
      <c r="A731" s="232">
        <v>2013</v>
      </c>
      <c r="B731" s="229" t="s">
        <v>2490</v>
      </c>
      <c r="C731" s="230" t="s">
        <v>145</v>
      </c>
      <c r="D731" s="230" t="s">
        <v>5051</v>
      </c>
      <c r="E731" s="230" t="s">
        <v>234</v>
      </c>
      <c r="F731" s="231">
        <v>9</v>
      </c>
      <c r="G731" s="234">
        <v>8.5</v>
      </c>
    </row>
    <row r="732" spans="1:7">
      <c r="A732" s="232">
        <v>2013</v>
      </c>
      <c r="B732" s="229" t="s">
        <v>2490</v>
      </c>
      <c r="C732" s="230" t="s">
        <v>145</v>
      </c>
      <c r="D732" s="230" t="s">
        <v>5051</v>
      </c>
      <c r="E732" s="230" t="s">
        <v>5060</v>
      </c>
      <c r="F732" s="231">
        <v>57</v>
      </c>
      <c r="G732" s="234">
        <v>26.375</v>
      </c>
    </row>
    <row r="733" spans="1:7">
      <c r="A733" s="232">
        <v>2013</v>
      </c>
      <c r="B733" s="229" t="s">
        <v>2490</v>
      </c>
      <c r="C733" s="230" t="s">
        <v>182</v>
      </c>
      <c r="D733" s="230" t="s">
        <v>5051</v>
      </c>
      <c r="E733" s="230" t="s">
        <v>239</v>
      </c>
      <c r="F733" s="231">
        <v>3</v>
      </c>
      <c r="G733" s="234">
        <v>2.8250000000000002</v>
      </c>
    </row>
    <row r="734" spans="1:7">
      <c r="A734" s="232">
        <v>2013</v>
      </c>
      <c r="B734" s="229" t="s">
        <v>2490</v>
      </c>
      <c r="C734" s="230" t="s">
        <v>182</v>
      </c>
      <c r="D734" s="230" t="s">
        <v>5051</v>
      </c>
      <c r="E734" s="230" t="s">
        <v>235</v>
      </c>
      <c r="F734" s="231">
        <v>9</v>
      </c>
      <c r="G734" s="234">
        <v>5.25</v>
      </c>
    </row>
    <row r="735" spans="1:7">
      <c r="A735" s="232">
        <v>2013</v>
      </c>
      <c r="B735" s="229" t="s">
        <v>2490</v>
      </c>
      <c r="C735" s="230" t="s">
        <v>182</v>
      </c>
      <c r="D735" s="230" t="s">
        <v>5051</v>
      </c>
      <c r="E735" s="230" t="s">
        <v>5059</v>
      </c>
      <c r="F735" s="231">
        <v>125</v>
      </c>
      <c r="G735" s="234">
        <v>43.875000000000007</v>
      </c>
    </row>
    <row r="736" spans="1:7">
      <c r="A736" s="232">
        <v>2013</v>
      </c>
      <c r="B736" s="229" t="s">
        <v>2490</v>
      </c>
      <c r="C736" s="230" t="s">
        <v>182</v>
      </c>
      <c r="D736" s="230" t="s">
        <v>5051</v>
      </c>
      <c r="E736" s="230" t="s">
        <v>236</v>
      </c>
      <c r="F736" s="231">
        <v>24</v>
      </c>
      <c r="G736" s="234">
        <v>16.399999999999999</v>
      </c>
    </row>
    <row r="737" spans="1:7">
      <c r="A737" s="232">
        <v>2013</v>
      </c>
      <c r="B737" s="229" t="s">
        <v>2490</v>
      </c>
      <c r="C737" s="230" t="s">
        <v>182</v>
      </c>
      <c r="D737" s="230" t="s">
        <v>5051</v>
      </c>
      <c r="E737" s="230" t="s">
        <v>234</v>
      </c>
      <c r="F737" s="231">
        <v>23</v>
      </c>
      <c r="G737" s="234">
        <v>9.4250000000000007</v>
      </c>
    </row>
    <row r="738" spans="1:7">
      <c r="A738" s="232">
        <v>2013</v>
      </c>
      <c r="B738" s="229" t="s">
        <v>2490</v>
      </c>
      <c r="C738" s="230" t="s">
        <v>182</v>
      </c>
      <c r="D738" s="230" t="s">
        <v>5051</v>
      </c>
      <c r="E738" s="230" t="s">
        <v>5060</v>
      </c>
      <c r="F738" s="231">
        <v>2</v>
      </c>
      <c r="G738" s="234">
        <v>0.875</v>
      </c>
    </row>
    <row r="739" spans="1:7">
      <c r="A739" s="232">
        <v>2013</v>
      </c>
      <c r="B739" s="229" t="s">
        <v>2490</v>
      </c>
      <c r="C739" s="230" t="s">
        <v>191</v>
      </c>
      <c r="D739" s="230" t="s">
        <v>5052</v>
      </c>
      <c r="E739" s="230" t="s">
        <v>239</v>
      </c>
      <c r="F739" s="231">
        <v>3</v>
      </c>
      <c r="G739" s="234">
        <v>0</v>
      </c>
    </row>
    <row r="740" spans="1:7">
      <c r="A740" s="232">
        <v>2013</v>
      </c>
      <c r="B740" s="229" t="s">
        <v>2490</v>
      </c>
      <c r="C740" s="230" t="s">
        <v>191</v>
      </c>
      <c r="D740" s="230" t="s">
        <v>5052</v>
      </c>
      <c r="E740" s="230" t="s">
        <v>235</v>
      </c>
      <c r="F740" s="231">
        <v>13</v>
      </c>
      <c r="G740" s="234">
        <v>0</v>
      </c>
    </row>
    <row r="741" spans="1:7">
      <c r="A741" s="232">
        <v>2013</v>
      </c>
      <c r="B741" s="229" t="s">
        <v>2490</v>
      </c>
      <c r="C741" s="230" t="s">
        <v>191</v>
      </c>
      <c r="D741" s="230" t="s">
        <v>5052</v>
      </c>
      <c r="E741" s="230" t="s">
        <v>5059</v>
      </c>
      <c r="F741" s="231">
        <v>3</v>
      </c>
      <c r="G741" s="234">
        <v>0</v>
      </c>
    </row>
    <row r="742" spans="1:7">
      <c r="A742" s="232">
        <v>2013</v>
      </c>
      <c r="B742" s="229" t="s">
        <v>2490</v>
      </c>
      <c r="C742" s="230" t="s">
        <v>191</v>
      </c>
      <c r="D742" s="230" t="s">
        <v>5052</v>
      </c>
      <c r="E742" s="230" t="s">
        <v>236</v>
      </c>
      <c r="F742" s="231">
        <v>46</v>
      </c>
      <c r="G742" s="234">
        <v>0</v>
      </c>
    </row>
    <row r="743" spans="1:7">
      <c r="A743" s="232">
        <v>2013</v>
      </c>
      <c r="B743" s="229" t="s">
        <v>2490</v>
      </c>
      <c r="C743" s="230" t="s">
        <v>191</v>
      </c>
      <c r="D743" s="230" t="s">
        <v>5052</v>
      </c>
      <c r="E743" s="230" t="s">
        <v>234</v>
      </c>
      <c r="F743" s="231">
        <v>20</v>
      </c>
      <c r="G743" s="234">
        <v>0</v>
      </c>
    </row>
    <row r="744" spans="1:7">
      <c r="A744" s="232">
        <v>2013</v>
      </c>
      <c r="B744" s="229" t="s">
        <v>2490</v>
      </c>
      <c r="C744" s="230" t="s">
        <v>191</v>
      </c>
      <c r="D744" s="230" t="s">
        <v>5052</v>
      </c>
      <c r="E744" s="230" t="s">
        <v>5062</v>
      </c>
      <c r="F744" s="231">
        <v>2</v>
      </c>
      <c r="G744" s="234">
        <v>0</v>
      </c>
    </row>
    <row r="745" spans="1:7">
      <c r="A745" s="232">
        <v>2013</v>
      </c>
      <c r="B745" s="229" t="s">
        <v>2490</v>
      </c>
      <c r="C745" s="230" t="s">
        <v>191</v>
      </c>
      <c r="D745" s="230" t="s">
        <v>5051</v>
      </c>
      <c r="E745" s="230" t="s">
        <v>239</v>
      </c>
      <c r="F745" s="231">
        <v>10</v>
      </c>
      <c r="G745" s="234">
        <v>10</v>
      </c>
    </row>
    <row r="746" spans="1:7">
      <c r="A746" s="232">
        <v>2013</v>
      </c>
      <c r="B746" s="229" t="s">
        <v>2490</v>
      </c>
      <c r="C746" s="230" t="s">
        <v>191</v>
      </c>
      <c r="D746" s="230" t="s">
        <v>5051</v>
      </c>
      <c r="E746" s="230" t="s">
        <v>235</v>
      </c>
      <c r="F746" s="231">
        <v>4</v>
      </c>
      <c r="G746" s="234">
        <v>4</v>
      </c>
    </row>
    <row r="747" spans="1:7">
      <c r="A747" s="232">
        <v>2013</v>
      </c>
      <c r="B747" s="229" t="s">
        <v>2490</v>
      </c>
      <c r="C747" s="230" t="s">
        <v>191</v>
      </c>
      <c r="D747" s="230" t="s">
        <v>5051</v>
      </c>
      <c r="E747" s="230" t="s">
        <v>236</v>
      </c>
      <c r="F747" s="231">
        <v>30</v>
      </c>
      <c r="G747" s="234">
        <v>22.324999999999999</v>
      </c>
    </row>
    <row r="748" spans="1:7">
      <c r="A748" s="232">
        <v>2013</v>
      </c>
      <c r="B748" s="229" t="s">
        <v>2490</v>
      </c>
      <c r="C748" s="230" t="s">
        <v>191</v>
      </c>
      <c r="D748" s="230" t="s">
        <v>5051</v>
      </c>
      <c r="E748" s="230" t="s">
        <v>234</v>
      </c>
      <c r="F748" s="231">
        <v>2</v>
      </c>
      <c r="G748" s="234">
        <v>1.5</v>
      </c>
    </row>
    <row r="749" spans="1:7">
      <c r="A749" s="232">
        <v>2013</v>
      </c>
      <c r="B749" s="229" t="s">
        <v>2490</v>
      </c>
      <c r="C749" s="230" t="s">
        <v>195</v>
      </c>
      <c r="D749" s="230" t="s">
        <v>5052</v>
      </c>
      <c r="E749" s="230" t="s">
        <v>239</v>
      </c>
      <c r="F749" s="231">
        <v>3</v>
      </c>
      <c r="G749" s="234">
        <v>0</v>
      </c>
    </row>
    <row r="750" spans="1:7">
      <c r="A750" s="232">
        <v>2013</v>
      </c>
      <c r="B750" s="229" t="s">
        <v>2490</v>
      </c>
      <c r="C750" s="230" t="s">
        <v>195</v>
      </c>
      <c r="D750" s="230" t="s">
        <v>5052</v>
      </c>
      <c r="E750" s="230" t="s">
        <v>5059</v>
      </c>
      <c r="F750" s="231">
        <v>1</v>
      </c>
      <c r="G750" s="234">
        <v>0</v>
      </c>
    </row>
    <row r="751" spans="1:7">
      <c r="A751" s="232">
        <v>2013</v>
      </c>
      <c r="B751" s="229" t="s">
        <v>2490</v>
      </c>
      <c r="C751" s="230" t="s">
        <v>195</v>
      </c>
      <c r="D751" s="230" t="s">
        <v>5052</v>
      </c>
      <c r="E751" s="230" t="s">
        <v>236</v>
      </c>
      <c r="F751" s="231">
        <v>4</v>
      </c>
      <c r="G751" s="234">
        <v>0</v>
      </c>
    </row>
    <row r="752" spans="1:7">
      <c r="A752" s="232">
        <v>2013</v>
      </c>
      <c r="B752" s="229" t="s">
        <v>2490</v>
      </c>
      <c r="C752" s="230" t="s">
        <v>195</v>
      </c>
      <c r="D752" s="230" t="s">
        <v>5052</v>
      </c>
      <c r="E752" s="230" t="s">
        <v>234</v>
      </c>
      <c r="F752" s="231">
        <v>1</v>
      </c>
      <c r="G752" s="234">
        <v>0</v>
      </c>
    </row>
    <row r="753" spans="1:7">
      <c r="A753" s="232">
        <v>2013</v>
      </c>
      <c r="B753" s="229" t="s">
        <v>2490</v>
      </c>
      <c r="C753" s="230" t="s">
        <v>195</v>
      </c>
      <c r="D753" s="230" t="s">
        <v>5052</v>
      </c>
      <c r="E753" s="230" t="s">
        <v>5062</v>
      </c>
      <c r="F753" s="231">
        <v>1</v>
      </c>
      <c r="G753" s="234">
        <v>0</v>
      </c>
    </row>
    <row r="754" spans="1:7">
      <c r="A754" s="232">
        <v>2013</v>
      </c>
      <c r="B754" s="229" t="s">
        <v>2490</v>
      </c>
      <c r="C754" s="230" t="s">
        <v>195</v>
      </c>
      <c r="D754" s="230" t="s">
        <v>5051</v>
      </c>
      <c r="E754" s="230" t="s">
        <v>239</v>
      </c>
      <c r="F754" s="231">
        <v>25</v>
      </c>
      <c r="G754" s="234">
        <v>23</v>
      </c>
    </row>
    <row r="755" spans="1:7">
      <c r="A755" s="232">
        <v>2013</v>
      </c>
      <c r="B755" s="229" t="s">
        <v>2490</v>
      </c>
      <c r="C755" s="230" t="s">
        <v>195</v>
      </c>
      <c r="D755" s="230" t="s">
        <v>5051</v>
      </c>
      <c r="E755" s="230" t="s">
        <v>235</v>
      </c>
      <c r="F755" s="231">
        <v>2</v>
      </c>
      <c r="G755" s="234">
        <v>1.5</v>
      </c>
    </row>
    <row r="756" spans="1:7">
      <c r="A756" s="232">
        <v>2013</v>
      </c>
      <c r="B756" s="229" t="s">
        <v>2490</v>
      </c>
      <c r="C756" s="230" t="s">
        <v>195</v>
      </c>
      <c r="D756" s="230" t="s">
        <v>5051</v>
      </c>
      <c r="E756" s="230" t="s">
        <v>236</v>
      </c>
      <c r="F756" s="231">
        <v>35</v>
      </c>
      <c r="G756" s="234">
        <v>32.5</v>
      </c>
    </row>
    <row r="757" spans="1:7">
      <c r="A757" s="232">
        <v>2013</v>
      </c>
      <c r="B757" s="229" t="s">
        <v>2490</v>
      </c>
      <c r="C757" s="230" t="s">
        <v>195</v>
      </c>
      <c r="D757" s="230" t="s">
        <v>5051</v>
      </c>
      <c r="E757" s="230" t="s">
        <v>234</v>
      </c>
      <c r="F757" s="231">
        <v>4</v>
      </c>
      <c r="G757" s="234">
        <v>4</v>
      </c>
    </row>
    <row r="758" spans="1:7">
      <c r="A758" s="232">
        <v>2013</v>
      </c>
      <c r="B758" s="229" t="s">
        <v>2490</v>
      </c>
      <c r="C758" s="230" t="s">
        <v>200</v>
      </c>
      <c r="D758" s="230" t="s">
        <v>5052</v>
      </c>
      <c r="E758" s="230" t="s">
        <v>235</v>
      </c>
      <c r="F758" s="231">
        <v>2</v>
      </c>
      <c r="G758" s="234">
        <v>0</v>
      </c>
    </row>
    <row r="759" spans="1:7">
      <c r="A759" s="232">
        <v>2013</v>
      </c>
      <c r="B759" s="229" t="s">
        <v>2490</v>
      </c>
      <c r="C759" s="230" t="s">
        <v>200</v>
      </c>
      <c r="D759" s="230" t="s">
        <v>5052</v>
      </c>
      <c r="E759" s="230" t="s">
        <v>236</v>
      </c>
      <c r="F759" s="231">
        <v>3</v>
      </c>
      <c r="G759" s="234">
        <v>0</v>
      </c>
    </row>
    <row r="760" spans="1:7">
      <c r="A760" s="232">
        <v>2013</v>
      </c>
      <c r="B760" s="229" t="s">
        <v>2490</v>
      </c>
      <c r="C760" s="230" t="s">
        <v>200</v>
      </c>
      <c r="D760" s="230" t="s">
        <v>5052</v>
      </c>
      <c r="E760" s="230" t="s">
        <v>234</v>
      </c>
      <c r="F760" s="231">
        <v>1</v>
      </c>
      <c r="G760" s="234">
        <v>0</v>
      </c>
    </row>
    <row r="761" spans="1:7">
      <c r="A761" s="232">
        <v>2013</v>
      </c>
      <c r="B761" s="229" t="s">
        <v>2490</v>
      </c>
      <c r="C761" s="230" t="s">
        <v>200</v>
      </c>
      <c r="D761" s="230" t="s">
        <v>5052</v>
      </c>
      <c r="E761" s="230" t="s">
        <v>5062</v>
      </c>
      <c r="F761" s="231">
        <v>1</v>
      </c>
      <c r="G761" s="234">
        <v>0</v>
      </c>
    </row>
    <row r="762" spans="1:7">
      <c r="A762" s="232">
        <v>2013</v>
      </c>
      <c r="B762" s="229" t="s">
        <v>2490</v>
      </c>
      <c r="C762" s="230" t="s">
        <v>200</v>
      </c>
      <c r="D762" s="230" t="s">
        <v>5051</v>
      </c>
      <c r="E762" s="230" t="s">
        <v>239</v>
      </c>
      <c r="F762" s="231">
        <v>2</v>
      </c>
      <c r="G762" s="234">
        <v>2</v>
      </c>
    </row>
    <row r="763" spans="1:7">
      <c r="A763" s="232">
        <v>2013</v>
      </c>
      <c r="B763" s="229" t="s">
        <v>2490</v>
      </c>
      <c r="C763" s="230" t="s">
        <v>200</v>
      </c>
      <c r="D763" s="230" t="s">
        <v>5051</v>
      </c>
      <c r="E763" s="230" t="s">
        <v>235</v>
      </c>
      <c r="F763" s="231">
        <v>1</v>
      </c>
      <c r="G763" s="234">
        <v>1</v>
      </c>
    </row>
    <row r="764" spans="1:7">
      <c r="A764" s="232">
        <v>2013</v>
      </c>
      <c r="B764" s="229" t="s">
        <v>2490</v>
      </c>
      <c r="C764" s="230" t="s">
        <v>200</v>
      </c>
      <c r="D764" s="230" t="s">
        <v>5051</v>
      </c>
      <c r="E764" s="230" t="s">
        <v>236</v>
      </c>
      <c r="F764" s="231">
        <v>4</v>
      </c>
      <c r="G764" s="234">
        <v>4</v>
      </c>
    </row>
    <row r="765" spans="1:7">
      <c r="A765" s="232">
        <v>2013</v>
      </c>
      <c r="B765" s="229" t="s">
        <v>2490</v>
      </c>
      <c r="C765" s="230" t="s">
        <v>678</v>
      </c>
      <c r="D765" s="230" t="s">
        <v>5051</v>
      </c>
      <c r="E765" s="230" t="s">
        <v>239</v>
      </c>
      <c r="F765" s="231">
        <v>2</v>
      </c>
      <c r="G765" s="234">
        <v>2</v>
      </c>
    </row>
    <row r="766" spans="1:7">
      <c r="A766" s="232">
        <v>2013</v>
      </c>
      <c r="B766" s="229" t="s">
        <v>2490</v>
      </c>
      <c r="C766" s="230" t="s">
        <v>678</v>
      </c>
      <c r="D766" s="230" t="s">
        <v>5051</v>
      </c>
      <c r="E766" s="230" t="s">
        <v>236</v>
      </c>
      <c r="F766" s="231">
        <v>3</v>
      </c>
      <c r="G766" s="234">
        <v>2</v>
      </c>
    </row>
    <row r="767" spans="1:7">
      <c r="A767" s="232">
        <v>2013</v>
      </c>
      <c r="B767" s="233" t="s">
        <v>644</v>
      </c>
      <c r="C767" s="230" t="s">
        <v>213</v>
      </c>
      <c r="D767" s="230" t="s">
        <v>5052</v>
      </c>
      <c r="E767" s="230" t="s">
        <v>239</v>
      </c>
      <c r="F767" s="231">
        <v>1</v>
      </c>
      <c r="G767" s="234">
        <v>0</v>
      </c>
    </row>
    <row r="768" spans="1:7">
      <c r="A768" s="232">
        <v>2013</v>
      </c>
      <c r="B768" s="233" t="s">
        <v>644</v>
      </c>
      <c r="C768" s="230" t="s">
        <v>213</v>
      </c>
      <c r="D768" s="230" t="s">
        <v>5052</v>
      </c>
      <c r="E768" s="230" t="s">
        <v>235</v>
      </c>
      <c r="F768" s="231">
        <v>16</v>
      </c>
      <c r="G768" s="234">
        <v>0</v>
      </c>
    </row>
    <row r="769" spans="1:7">
      <c r="A769" s="232">
        <v>2013</v>
      </c>
      <c r="B769" s="233" t="s">
        <v>644</v>
      </c>
      <c r="C769" s="230" t="s">
        <v>213</v>
      </c>
      <c r="D769" s="230" t="s">
        <v>5052</v>
      </c>
      <c r="E769" s="230" t="s">
        <v>236</v>
      </c>
      <c r="F769" s="231">
        <v>50</v>
      </c>
      <c r="G769" s="234">
        <v>0</v>
      </c>
    </row>
    <row r="770" spans="1:7">
      <c r="A770" s="232">
        <v>2013</v>
      </c>
      <c r="B770" s="233" t="s">
        <v>644</v>
      </c>
      <c r="C770" s="230" t="s">
        <v>213</v>
      </c>
      <c r="D770" s="230" t="s">
        <v>5052</v>
      </c>
      <c r="E770" s="230" t="s">
        <v>234</v>
      </c>
      <c r="F770" s="231">
        <v>9</v>
      </c>
      <c r="G770" s="234">
        <v>0</v>
      </c>
    </row>
    <row r="771" spans="1:7">
      <c r="A771" s="232">
        <v>2013</v>
      </c>
      <c r="B771" s="233" t="s">
        <v>644</v>
      </c>
      <c r="C771" s="230" t="s">
        <v>213</v>
      </c>
      <c r="D771" s="230" t="s">
        <v>5051</v>
      </c>
      <c r="E771" s="230" t="s">
        <v>239</v>
      </c>
      <c r="F771" s="231">
        <v>4</v>
      </c>
      <c r="G771" s="234">
        <v>3</v>
      </c>
    </row>
    <row r="772" spans="1:7">
      <c r="A772" s="232">
        <v>2013</v>
      </c>
      <c r="B772" s="233" t="s">
        <v>644</v>
      </c>
      <c r="C772" s="230" t="s">
        <v>213</v>
      </c>
      <c r="D772" s="230" t="s">
        <v>5051</v>
      </c>
      <c r="E772" s="230" t="s">
        <v>235</v>
      </c>
      <c r="F772" s="231">
        <v>2</v>
      </c>
      <c r="G772" s="234">
        <v>2</v>
      </c>
    </row>
    <row r="773" spans="1:7">
      <c r="A773" s="232">
        <v>2013</v>
      </c>
      <c r="B773" s="233" t="s">
        <v>644</v>
      </c>
      <c r="C773" s="230" t="s">
        <v>213</v>
      </c>
      <c r="D773" s="230" t="s">
        <v>5051</v>
      </c>
      <c r="E773" s="230" t="s">
        <v>5059</v>
      </c>
      <c r="F773" s="231">
        <v>14</v>
      </c>
      <c r="G773" s="234">
        <v>10</v>
      </c>
    </row>
    <row r="774" spans="1:7">
      <c r="A774" s="232">
        <v>2013</v>
      </c>
      <c r="B774" s="233" t="s">
        <v>644</v>
      </c>
      <c r="C774" s="230" t="s">
        <v>213</v>
      </c>
      <c r="D774" s="230" t="s">
        <v>5051</v>
      </c>
      <c r="E774" s="230" t="s">
        <v>236</v>
      </c>
      <c r="F774" s="231">
        <v>15</v>
      </c>
      <c r="G774" s="234">
        <v>13</v>
      </c>
    </row>
    <row r="775" spans="1:7">
      <c r="A775" s="232">
        <v>2013</v>
      </c>
      <c r="B775" s="233" t="s">
        <v>644</v>
      </c>
      <c r="C775" s="230" t="s">
        <v>213</v>
      </c>
      <c r="D775" s="230" t="s">
        <v>5051</v>
      </c>
      <c r="E775" s="230" t="s">
        <v>234</v>
      </c>
      <c r="F775" s="231">
        <v>3</v>
      </c>
      <c r="G775" s="234">
        <v>2</v>
      </c>
    </row>
    <row r="776" spans="1:7">
      <c r="A776" s="232">
        <v>2013</v>
      </c>
      <c r="B776" s="233" t="s">
        <v>644</v>
      </c>
      <c r="C776" s="230" t="s">
        <v>213</v>
      </c>
      <c r="D776" s="230" t="s">
        <v>5051</v>
      </c>
      <c r="E776" s="230" t="s">
        <v>5060</v>
      </c>
      <c r="F776" s="231">
        <v>1</v>
      </c>
      <c r="G776" s="234">
        <v>0.5</v>
      </c>
    </row>
    <row r="777" spans="1:7">
      <c r="A777" s="232">
        <v>2013</v>
      </c>
      <c r="B777" s="233" t="s">
        <v>644</v>
      </c>
      <c r="C777" s="230" t="s">
        <v>31</v>
      </c>
      <c r="D777" s="230" t="s">
        <v>5052</v>
      </c>
      <c r="E777" s="230" t="s">
        <v>235</v>
      </c>
      <c r="F777" s="231">
        <v>30</v>
      </c>
      <c r="G777" s="234">
        <v>0</v>
      </c>
    </row>
    <row r="778" spans="1:7">
      <c r="A778" s="232">
        <v>2013</v>
      </c>
      <c r="B778" s="233" t="s">
        <v>644</v>
      </c>
      <c r="C778" s="230" t="s">
        <v>31</v>
      </c>
      <c r="D778" s="230" t="s">
        <v>5052</v>
      </c>
      <c r="E778" s="230" t="s">
        <v>236</v>
      </c>
      <c r="F778" s="231">
        <v>36</v>
      </c>
      <c r="G778" s="234">
        <v>0</v>
      </c>
    </row>
    <row r="779" spans="1:7">
      <c r="A779" s="232">
        <v>2013</v>
      </c>
      <c r="B779" s="233" t="s">
        <v>644</v>
      </c>
      <c r="C779" s="230" t="s">
        <v>31</v>
      </c>
      <c r="D779" s="230" t="s">
        <v>5052</v>
      </c>
      <c r="E779" s="230" t="s">
        <v>234</v>
      </c>
      <c r="F779" s="231">
        <v>31</v>
      </c>
      <c r="G779" s="234">
        <v>0</v>
      </c>
    </row>
    <row r="780" spans="1:7">
      <c r="A780" s="232">
        <v>2013</v>
      </c>
      <c r="B780" s="233" t="s">
        <v>644</v>
      </c>
      <c r="C780" s="230" t="s">
        <v>31</v>
      </c>
      <c r="D780" s="230" t="s">
        <v>5051</v>
      </c>
      <c r="E780" s="230" t="s">
        <v>239</v>
      </c>
      <c r="F780" s="231">
        <v>7</v>
      </c>
      <c r="G780" s="234">
        <v>7</v>
      </c>
    </row>
    <row r="781" spans="1:7">
      <c r="A781" s="232">
        <v>2013</v>
      </c>
      <c r="B781" s="233" t="s">
        <v>644</v>
      </c>
      <c r="C781" s="230" t="s">
        <v>31</v>
      </c>
      <c r="D781" s="230" t="s">
        <v>5051</v>
      </c>
      <c r="E781" s="230" t="s">
        <v>235</v>
      </c>
      <c r="F781" s="231">
        <v>6</v>
      </c>
      <c r="G781" s="234">
        <v>6</v>
      </c>
    </row>
    <row r="782" spans="1:7">
      <c r="A782" s="232">
        <v>2013</v>
      </c>
      <c r="B782" s="233" t="s">
        <v>644</v>
      </c>
      <c r="C782" s="230" t="s">
        <v>31</v>
      </c>
      <c r="D782" s="230" t="s">
        <v>5051</v>
      </c>
      <c r="E782" s="230" t="s">
        <v>236</v>
      </c>
      <c r="F782" s="231">
        <v>49</v>
      </c>
      <c r="G782" s="234">
        <v>48</v>
      </c>
    </row>
    <row r="783" spans="1:7">
      <c r="A783" s="232">
        <v>2013</v>
      </c>
      <c r="B783" s="233" t="s">
        <v>644</v>
      </c>
      <c r="C783" s="230" t="s">
        <v>31</v>
      </c>
      <c r="D783" s="230" t="s">
        <v>5051</v>
      </c>
      <c r="E783" s="230" t="s">
        <v>234</v>
      </c>
      <c r="F783" s="231">
        <v>4</v>
      </c>
      <c r="G783" s="234">
        <v>4</v>
      </c>
    </row>
    <row r="784" spans="1:7">
      <c r="A784" s="232">
        <v>2013</v>
      </c>
      <c r="B784" s="233" t="s">
        <v>644</v>
      </c>
      <c r="C784" s="230" t="s">
        <v>214</v>
      </c>
      <c r="D784" s="230" t="s">
        <v>5052</v>
      </c>
      <c r="E784" s="230" t="s">
        <v>239</v>
      </c>
      <c r="F784" s="231">
        <v>5</v>
      </c>
      <c r="G784" s="234">
        <v>0</v>
      </c>
    </row>
    <row r="785" spans="1:7">
      <c r="A785" s="232">
        <v>2013</v>
      </c>
      <c r="B785" s="233" t="s">
        <v>644</v>
      </c>
      <c r="C785" s="230" t="s">
        <v>214</v>
      </c>
      <c r="D785" s="230" t="s">
        <v>5052</v>
      </c>
      <c r="E785" s="230" t="s">
        <v>235</v>
      </c>
      <c r="F785" s="231">
        <v>60</v>
      </c>
      <c r="G785" s="234">
        <v>0</v>
      </c>
    </row>
    <row r="786" spans="1:7">
      <c r="A786" s="232">
        <v>2013</v>
      </c>
      <c r="B786" s="233" t="s">
        <v>644</v>
      </c>
      <c r="C786" s="230" t="s">
        <v>214</v>
      </c>
      <c r="D786" s="230" t="s">
        <v>5052</v>
      </c>
      <c r="E786" s="230" t="s">
        <v>236</v>
      </c>
      <c r="F786" s="231">
        <v>54</v>
      </c>
      <c r="G786" s="234">
        <v>0</v>
      </c>
    </row>
    <row r="787" spans="1:7">
      <c r="A787" s="232">
        <v>2013</v>
      </c>
      <c r="B787" s="233" t="s">
        <v>644</v>
      </c>
      <c r="C787" s="230" t="s">
        <v>214</v>
      </c>
      <c r="D787" s="230" t="s">
        <v>5052</v>
      </c>
      <c r="E787" s="230" t="s">
        <v>234</v>
      </c>
      <c r="F787" s="231">
        <v>89</v>
      </c>
      <c r="G787" s="234">
        <v>0</v>
      </c>
    </row>
    <row r="788" spans="1:7">
      <c r="A788" s="232">
        <v>2013</v>
      </c>
      <c r="B788" s="233" t="s">
        <v>644</v>
      </c>
      <c r="C788" s="230" t="s">
        <v>214</v>
      </c>
      <c r="D788" s="230" t="s">
        <v>5051</v>
      </c>
      <c r="E788" s="230" t="s">
        <v>239</v>
      </c>
      <c r="F788" s="231">
        <v>13</v>
      </c>
      <c r="G788" s="234">
        <v>12.5</v>
      </c>
    </row>
    <row r="789" spans="1:7">
      <c r="A789" s="232">
        <v>2013</v>
      </c>
      <c r="B789" s="233" t="s">
        <v>644</v>
      </c>
      <c r="C789" s="230" t="s">
        <v>214</v>
      </c>
      <c r="D789" s="230" t="s">
        <v>5051</v>
      </c>
      <c r="E789" s="230" t="s">
        <v>235</v>
      </c>
      <c r="F789" s="231">
        <v>14</v>
      </c>
      <c r="G789" s="234">
        <v>13</v>
      </c>
    </row>
    <row r="790" spans="1:7">
      <c r="A790" s="232">
        <v>2013</v>
      </c>
      <c r="B790" s="233" t="s">
        <v>644</v>
      </c>
      <c r="C790" s="230" t="s">
        <v>214</v>
      </c>
      <c r="D790" s="230" t="s">
        <v>5051</v>
      </c>
      <c r="E790" s="230" t="s">
        <v>236</v>
      </c>
      <c r="F790" s="231">
        <v>75</v>
      </c>
      <c r="G790" s="234">
        <v>69.5</v>
      </c>
    </row>
    <row r="791" spans="1:7">
      <c r="A791" s="232">
        <v>2013</v>
      </c>
      <c r="B791" s="233" t="s">
        <v>644</v>
      </c>
      <c r="C791" s="230" t="s">
        <v>214</v>
      </c>
      <c r="D791" s="230" t="s">
        <v>5051</v>
      </c>
      <c r="E791" s="230" t="s">
        <v>234</v>
      </c>
      <c r="F791" s="231">
        <v>25</v>
      </c>
      <c r="G791" s="234">
        <v>22</v>
      </c>
    </row>
    <row r="792" spans="1:7">
      <c r="A792" s="232">
        <v>2013</v>
      </c>
      <c r="B792" s="233" t="s">
        <v>644</v>
      </c>
      <c r="C792" s="230" t="s">
        <v>126</v>
      </c>
      <c r="D792" s="230" t="s">
        <v>5052</v>
      </c>
      <c r="E792" s="230" t="s">
        <v>239</v>
      </c>
      <c r="F792" s="231">
        <v>9</v>
      </c>
      <c r="G792" s="234">
        <v>0</v>
      </c>
    </row>
    <row r="793" spans="1:7">
      <c r="A793" s="232">
        <v>2013</v>
      </c>
      <c r="B793" s="233" t="s">
        <v>644</v>
      </c>
      <c r="C793" s="230" t="s">
        <v>126</v>
      </c>
      <c r="D793" s="230" t="s">
        <v>5052</v>
      </c>
      <c r="E793" s="230" t="s">
        <v>235</v>
      </c>
      <c r="F793" s="231">
        <v>14</v>
      </c>
      <c r="G793" s="234">
        <v>0</v>
      </c>
    </row>
    <row r="794" spans="1:7">
      <c r="A794" s="232">
        <v>2013</v>
      </c>
      <c r="B794" s="233" t="s">
        <v>644</v>
      </c>
      <c r="C794" s="230" t="s">
        <v>126</v>
      </c>
      <c r="D794" s="230" t="s">
        <v>5052</v>
      </c>
      <c r="E794" s="230" t="s">
        <v>236</v>
      </c>
      <c r="F794" s="231">
        <v>36</v>
      </c>
      <c r="G794" s="234">
        <v>0</v>
      </c>
    </row>
    <row r="795" spans="1:7">
      <c r="A795" s="232">
        <v>2013</v>
      </c>
      <c r="B795" s="233" t="s">
        <v>644</v>
      </c>
      <c r="C795" s="230" t="s">
        <v>126</v>
      </c>
      <c r="D795" s="230" t="s">
        <v>5052</v>
      </c>
      <c r="E795" s="230" t="s">
        <v>234</v>
      </c>
      <c r="F795" s="231">
        <v>37</v>
      </c>
      <c r="G795" s="234">
        <v>0</v>
      </c>
    </row>
    <row r="796" spans="1:7">
      <c r="A796" s="232">
        <v>2013</v>
      </c>
      <c r="B796" s="233" t="s">
        <v>644</v>
      </c>
      <c r="C796" s="230" t="s">
        <v>126</v>
      </c>
      <c r="D796" s="230" t="s">
        <v>5051</v>
      </c>
      <c r="E796" s="230" t="s">
        <v>239</v>
      </c>
      <c r="F796" s="231">
        <v>36</v>
      </c>
      <c r="G796" s="234">
        <v>36</v>
      </c>
    </row>
    <row r="797" spans="1:7">
      <c r="A797" s="232">
        <v>2013</v>
      </c>
      <c r="B797" s="233" t="s">
        <v>644</v>
      </c>
      <c r="C797" s="230" t="s">
        <v>126</v>
      </c>
      <c r="D797" s="230" t="s">
        <v>5051</v>
      </c>
      <c r="E797" s="230" t="s">
        <v>235</v>
      </c>
      <c r="F797" s="231">
        <v>2</v>
      </c>
      <c r="G797" s="234">
        <v>2</v>
      </c>
    </row>
    <row r="798" spans="1:7">
      <c r="A798" s="232">
        <v>2013</v>
      </c>
      <c r="B798" s="233" t="s">
        <v>644</v>
      </c>
      <c r="C798" s="230" t="s">
        <v>126</v>
      </c>
      <c r="D798" s="230" t="s">
        <v>5051</v>
      </c>
      <c r="E798" s="230" t="s">
        <v>236</v>
      </c>
      <c r="F798" s="231">
        <v>44</v>
      </c>
      <c r="G798" s="234">
        <v>44</v>
      </c>
    </row>
    <row r="799" spans="1:7">
      <c r="A799" s="232">
        <v>2013</v>
      </c>
      <c r="B799" s="233" t="s">
        <v>644</v>
      </c>
      <c r="C799" s="230" t="s">
        <v>126</v>
      </c>
      <c r="D799" s="230" t="s">
        <v>5051</v>
      </c>
      <c r="E799" s="230" t="s">
        <v>234</v>
      </c>
      <c r="F799" s="231">
        <v>4</v>
      </c>
      <c r="G799" s="234">
        <v>4</v>
      </c>
    </row>
    <row r="800" spans="1:7">
      <c r="A800" s="236">
        <v>2014</v>
      </c>
      <c r="B800" s="229" t="s">
        <v>2490</v>
      </c>
      <c r="C800" s="230" t="s">
        <v>5072</v>
      </c>
      <c r="D800" s="230" t="s">
        <v>5051</v>
      </c>
      <c r="E800" s="230" t="s">
        <v>239</v>
      </c>
      <c r="F800" s="231">
        <v>2</v>
      </c>
      <c r="G800" s="234">
        <v>2</v>
      </c>
    </row>
    <row r="801" spans="1:7">
      <c r="A801" s="236">
        <v>2014</v>
      </c>
      <c r="B801" s="229" t="s">
        <v>2490</v>
      </c>
      <c r="C801" s="230" t="s">
        <v>5072</v>
      </c>
      <c r="D801" s="230" t="s">
        <v>5051</v>
      </c>
      <c r="E801" s="230" t="s">
        <v>235</v>
      </c>
      <c r="F801" s="231">
        <v>2</v>
      </c>
      <c r="G801" s="234">
        <v>2</v>
      </c>
    </row>
    <row r="802" spans="1:7">
      <c r="A802" s="236">
        <v>2014</v>
      </c>
      <c r="B802" s="229" t="s">
        <v>2490</v>
      </c>
      <c r="C802" s="230" t="s">
        <v>5072</v>
      </c>
      <c r="D802" s="230" t="s">
        <v>5051</v>
      </c>
      <c r="E802" s="230" t="s">
        <v>236</v>
      </c>
      <c r="F802" s="231">
        <v>5</v>
      </c>
      <c r="G802" s="234">
        <v>5</v>
      </c>
    </row>
    <row r="803" spans="1:7">
      <c r="A803" s="236">
        <v>2014</v>
      </c>
      <c r="B803" s="229" t="s">
        <v>2490</v>
      </c>
      <c r="C803" s="230" t="s">
        <v>5072</v>
      </c>
      <c r="D803" s="230" t="s">
        <v>5051</v>
      </c>
      <c r="E803" s="230" t="s">
        <v>234</v>
      </c>
      <c r="F803" s="231">
        <v>1</v>
      </c>
      <c r="G803" s="234">
        <v>1</v>
      </c>
    </row>
    <row r="804" spans="1:7">
      <c r="A804" s="236">
        <v>2014</v>
      </c>
      <c r="B804" s="229" t="s">
        <v>2490</v>
      </c>
      <c r="C804" s="230" t="s">
        <v>5</v>
      </c>
      <c r="D804" s="230" t="s">
        <v>5052</v>
      </c>
      <c r="E804" s="230" t="s">
        <v>239</v>
      </c>
      <c r="F804" s="231">
        <v>5</v>
      </c>
      <c r="G804" s="234">
        <v>0</v>
      </c>
    </row>
    <row r="805" spans="1:7">
      <c r="A805" s="236">
        <v>2014</v>
      </c>
      <c r="B805" s="229" t="s">
        <v>2490</v>
      </c>
      <c r="C805" s="230" t="s">
        <v>5</v>
      </c>
      <c r="D805" s="230" t="s">
        <v>5052</v>
      </c>
      <c r="E805" s="230" t="s">
        <v>235</v>
      </c>
      <c r="F805" s="231">
        <v>49</v>
      </c>
      <c r="G805" s="234">
        <v>0</v>
      </c>
    </row>
    <row r="806" spans="1:7">
      <c r="A806" s="236">
        <v>2014</v>
      </c>
      <c r="B806" s="229" t="s">
        <v>2490</v>
      </c>
      <c r="C806" s="230" t="s">
        <v>5</v>
      </c>
      <c r="D806" s="230" t="s">
        <v>5052</v>
      </c>
      <c r="E806" s="230" t="s">
        <v>5061</v>
      </c>
      <c r="F806" s="231">
        <v>2</v>
      </c>
      <c r="G806" s="234">
        <v>0</v>
      </c>
    </row>
    <row r="807" spans="1:7">
      <c r="A807" s="236">
        <v>2014</v>
      </c>
      <c r="B807" s="229" t="s">
        <v>2490</v>
      </c>
      <c r="C807" s="230" t="s">
        <v>5</v>
      </c>
      <c r="D807" s="230" t="s">
        <v>5052</v>
      </c>
      <c r="E807" s="230" t="s">
        <v>236</v>
      </c>
      <c r="F807" s="231">
        <v>99</v>
      </c>
      <c r="G807" s="234">
        <v>0</v>
      </c>
    </row>
    <row r="808" spans="1:7">
      <c r="A808" s="236">
        <v>2014</v>
      </c>
      <c r="B808" s="229" t="s">
        <v>2490</v>
      </c>
      <c r="C808" s="230" t="s">
        <v>5</v>
      </c>
      <c r="D808" s="230" t="s">
        <v>5052</v>
      </c>
      <c r="E808" s="230" t="s">
        <v>234</v>
      </c>
      <c r="F808" s="231">
        <v>84</v>
      </c>
      <c r="G808" s="234">
        <v>0</v>
      </c>
    </row>
    <row r="809" spans="1:7">
      <c r="A809" s="236">
        <v>2014</v>
      </c>
      <c r="B809" s="229" t="s">
        <v>2490</v>
      </c>
      <c r="C809" s="230" t="s">
        <v>5</v>
      </c>
      <c r="D809" s="230" t="s">
        <v>5052</v>
      </c>
      <c r="E809" s="230" t="s">
        <v>5062</v>
      </c>
      <c r="F809" s="231">
        <v>3</v>
      </c>
      <c r="G809" s="234">
        <v>0</v>
      </c>
    </row>
    <row r="810" spans="1:7">
      <c r="A810" s="236">
        <v>2014</v>
      </c>
      <c r="B810" s="229" t="s">
        <v>2490</v>
      </c>
      <c r="C810" s="230" t="s">
        <v>5</v>
      </c>
      <c r="D810" s="230" t="s">
        <v>5051</v>
      </c>
      <c r="E810" s="230" t="s">
        <v>239</v>
      </c>
      <c r="F810" s="231">
        <v>11</v>
      </c>
      <c r="G810" s="234">
        <v>11</v>
      </c>
    </row>
    <row r="811" spans="1:7">
      <c r="A811" s="236">
        <v>2014</v>
      </c>
      <c r="B811" s="229" t="s">
        <v>2490</v>
      </c>
      <c r="C811" s="230" t="s">
        <v>5</v>
      </c>
      <c r="D811" s="230" t="s">
        <v>5051</v>
      </c>
      <c r="E811" s="230" t="s">
        <v>235</v>
      </c>
      <c r="F811" s="231">
        <v>6</v>
      </c>
      <c r="G811" s="234">
        <v>6</v>
      </c>
    </row>
    <row r="812" spans="1:7">
      <c r="A812" s="236">
        <v>2014</v>
      </c>
      <c r="B812" s="229" t="s">
        <v>2490</v>
      </c>
      <c r="C812" s="230" t="s">
        <v>5</v>
      </c>
      <c r="D812" s="230" t="s">
        <v>5051</v>
      </c>
      <c r="E812" s="230" t="s">
        <v>236</v>
      </c>
      <c r="F812" s="231">
        <v>49</v>
      </c>
      <c r="G812" s="234">
        <v>43.5</v>
      </c>
    </row>
    <row r="813" spans="1:7">
      <c r="A813" s="236">
        <v>2014</v>
      </c>
      <c r="B813" s="229" t="s">
        <v>2490</v>
      </c>
      <c r="C813" s="230" t="s">
        <v>5</v>
      </c>
      <c r="D813" s="230" t="s">
        <v>5051</v>
      </c>
      <c r="E813" s="230" t="s">
        <v>234</v>
      </c>
      <c r="F813" s="231">
        <v>3</v>
      </c>
      <c r="G813" s="234">
        <v>2.5</v>
      </c>
    </row>
    <row r="814" spans="1:7">
      <c r="A814" s="236">
        <v>2014</v>
      </c>
      <c r="B814" s="229" t="s">
        <v>2490</v>
      </c>
      <c r="C814" s="230" t="s">
        <v>12</v>
      </c>
      <c r="D814" s="230" t="s">
        <v>5052</v>
      </c>
      <c r="E814" s="230" t="s">
        <v>239</v>
      </c>
      <c r="F814" s="231">
        <v>5</v>
      </c>
      <c r="G814" s="234">
        <v>0</v>
      </c>
    </row>
    <row r="815" spans="1:7">
      <c r="A815" s="236">
        <v>2014</v>
      </c>
      <c r="B815" s="229" t="s">
        <v>2490</v>
      </c>
      <c r="C815" s="230" t="s">
        <v>12</v>
      </c>
      <c r="D815" s="230" t="s">
        <v>5052</v>
      </c>
      <c r="E815" s="230" t="s">
        <v>235</v>
      </c>
      <c r="F815" s="231">
        <v>22</v>
      </c>
      <c r="G815" s="234">
        <v>0</v>
      </c>
    </row>
    <row r="816" spans="1:7">
      <c r="A816" s="236">
        <v>2014</v>
      </c>
      <c r="B816" s="229" t="s">
        <v>2490</v>
      </c>
      <c r="C816" s="230" t="s">
        <v>12</v>
      </c>
      <c r="D816" s="230" t="s">
        <v>5052</v>
      </c>
      <c r="E816" s="230" t="s">
        <v>5061</v>
      </c>
      <c r="F816" s="231">
        <v>9</v>
      </c>
      <c r="G816" s="234">
        <v>0</v>
      </c>
    </row>
    <row r="817" spans="1:7">
      <c r="A817" s="236">
        <v>2014</v>
      </c>
      <c r="B817" s="229" t="s">
        <v>2490</v>
      </c>
      <c r="C817" s="230" t="s">
        <v>12</v>
      </c>
      <c r="D817" s="230" t="s">
        <v>5052</v>
      </c>
      <c r="E817" s="230" t="s">
        <v>236</v>
      </c>
      <c r="F817" s="231">
        <v>60</v>
      </c>
      <c r="G817" s="234">
        <v>0</v>
      </c>
    </row>
    <row r="818" spans="1:7">
      <c r="A818" s="236">
        <v>2014</v>
      </c>
      <c r="B818" s="229" t="s">
        <v>2490</v>
      </c>
      <c r="C818" s="230" t="s">
        <v>12</v>
      </c>
      <c r="D818" s="230" t="s">
        <v>5052</v>
      </c>
      <c r="E818" s="230" t="s">
        <v>234</v>
      </c>
      <c r="F818" s="231">
        <v>113</v>
      </c>
      <c r="G818" s="234">
        <v>0</v>
      </c>
    </row>
    <row r="819" spans="1:7">
      <c r="A819" s="236">
        <v>2014</v>
      </c>
      <c r="B819" s="229" t="s">
        <v>2490</v>
      </c>
      <c r="C819" s="230" t="s">
        <v>12</v>
      </c>
      <c r="D819" s="230" t="s">
        <v>5052</v>
      </c>
      <c r="E819" s="230" t="s">
        <v>5062</v>
      </c>
      <c r="F819" s="231">
        <v>20</v>
      </c>
      <c r="G819" s="234">
        <v>0</v>
      </c>
    </row>
    <row r="820" spans="1:7">
      <c r="A820" s="236">
        <v>2014</v>
      </c>
      <c r="B820" s="229" t="s">
        <v>2490</v>
      </c>
      <c r="C820" s="230" t="s">
        <v>12</v>
      </c>
      <c r="D820" s="230" t="s">
        <v>5051</v>
      </c>
      <c r="E820" s="230" t="s">
        <v>239</v>
      </c>
      <c r="F820" s="231">
        <v>7</v>
      </c>
      <c r="G820" s="234">
        <v>5.5</v>
      </c>
    </row>
    <row r="821" spans="1:7">
      <c r="A821" s="236">
        <v>2014</v>
      </c>
      <c r="B821" s="229" t="s">
        <v>2490</v>
      </c>
      <c r="C821" s="230" t="s">
        <v>12</v>
      </c>
      <c r="D821" s="230" t="s">
        <v>5051</v>
      </c>
      <c r="E821" s="230" t="s">
        <v>235</v>
      </c>
      <c r="F821" s="231">
        <v>2</v>
      </c>
      <c r="G821" s="234">
        <v>1.5</v>
      </c>
    </row>
    <row r="822" spans="1:7">
      <c r="A822" s="236">
        <v>2014</v>
      </c>
      <c r="B822" s="229" t="s">
        <v>2490</v>
      </c>
      <c r="C822" s="230" t="s">
        <v>12</v>
      </c>
      <c r="D822" s="230" t="s">
        <v>5051</v>
      </c>
      <c r="E822" s="230" t="s">
        <v>236</v>
      </c>
      <c r="F822" s="231">
        <v>35</v>
      </c>
      <c r="G822" s="234">
        <v>27.25</v>
      </c>
    </row>
    <row r="823" spans="1:7">
      <c r="A823" s="236">
        <v>2014</v>
      </c>
      <c r="B823" s="229" t="s">
        <v>2490</v>
      </c>
      <c r="C823" s="230" t="s">
        <v>12</v>
      </c>
      <c r="D823" s="230" t="s">
        <v>5051</v>
      </c>
      <c r="E823" s="230" t="s">
        <v>234</v>
      </c>
      <c r="F823" s="231">
        <v>20</v>
      </c>
      <c r="G823" s="234">
        <v>17</v>
      </c>
    </row>
    <row r="824" spans="1:7">
      <c r="A824" s="236">
        <v>2014</v>
      </c>
      <c r="B824" s="229" t="s">
        <v>2490</v>
      </c>
      <c r="C824" s="230" t="s">
        <v>18</v>
      </c>
      <c r="D824" s="230" t="s">
        <v>5052</v>
      </c>
      <c r="E824" s="230" t="s">
        <v>239</v>
      </c>
      <c r="F824" s="231">
        <v>7</v>
      </c>
      <c r="G824" s="234">
        <v>0</v>
      </c>
    </row>
    <row r="825" spans="1:7">
      <c r="A825" s="236">
        <v>2014</v>
      </c>
      <c r="B825" s="229" t="s">
        <v>2490</v>
      </c>
      <c r="C825" s="230" t="s">
        <v>18</v>
      </c>
      <c r="D825" s="230" t="s">
        <v>5052</v>
      </c>
      <c r="E825" s="230" t="s">
        <v>235</v>
      </c>
      <c r="F825" s="231">
        <v>15</v>
      </c>
      <c r="G825" s="234">
        <v>0</v>
      </c>
    </row>
    <row r="826" spans="1:7">
      <c r="A826" s="236">
        <v>2014</v>
      </c>
      <c r="B826" s="229" t="s">
        <v>2490</v>
      </c>
      <c r="C826" s="230" t="s">
        <v>18</v>
      </c>
      <c r="D826" s="230" t="s">
        <v>5052</v>
      </c>
      <c r="E826" s="230" t="s">
        <v>236</v>
      </c>
      <c r="F826" s="231">
        <v>33</v>
      </c>
      <c r="G826" s="234">
        <v>0</v>
      </c>
    </row>
    <row r="827" spans="1:7">
      <c r="A827" s="236">
        <v>2014</v>
      </c>
      <c r="B827" s="229" t="s">
        <v>2490</v>
      </c>
      <c r="C827" s="230" t="s">
        <v>18</v>
      </c>
      <c r="D827" s="230" t="s">
        <v>5052</v>
      </c>
      <c r="E827" s="230" t="s">
        <v>234</v>
      </c>
      <c r="F827" s="231">
        <v>19</v>
      </c>
      <c r="G827" s="234">
        <v>0</v>
      </c>
    </row>
    <row r="828" spans="1:7">
      <c r="A828" s="236">
        <v>2014</v>
      </c>
      <c r="B828" s="229" t="s">
        <v>2490</v>
      </c>
      <c r="C828" s="230" t="s">
        <v>18</v>
      </c>
      <c r="D828" s="230" t="s">
        <v>5052</v>
      </c>
      <c r="E828" s="230" t="s">
        <v>5062</v>
      </c>
      <c r="F828" s="231">
        <v>2</v>
      </c>
      <c r="G828" s="234">
        <v>0</v>
      </c>
    </row>
    <row r="829" spans="1:7">
      <c r="A829" s="236">
        <v>2014</v>
      </c>
      <c r="B829" s="229" t="s">
        <v>2490</v>
      </c>
      <c r="C829" s="230" t="s">
        <v>18</v>
      </c>
      <c r="D829" s="230" t="s">
        <v>5051</v>
      </c>
      <c r="E829" s="230" t="s">
        <v>239</v>
      </c>
      <c r="F829" s="231">
        <v>74</v>
      </c>
      <c r="G829" s="234">
        <v>73</v>
      </c>
    </row>
    <row r="830" spans="1:7">
      <c r="A830" s="236">
        <v>2014</v>
      </c>
      <c r="B830" s="229" t="s">
        <v>2490</v>
      </c>
      <c r="C830" s="230" t="s">
        <v>18</v>
      </c>
      <c r="D830" s="230" t="s">
        <v>5051</v>
      </c>
      <c r="E830" s="230" t="s">
        <v>235</v>
      </c>
      <c r="F830" s="231">
        <v>2</v>
      </c>
      <c r="G830" s="234">
        <v>2</v>
      </c>
    </row>
    <row r="831" spans="1:7">
      <c r="A831" s="236">
        <v>2014</v>
      </c>
      <c r="B831" s="229" t="s">
        <v>2490</v>
      </c>
      <c r="C831" s="230" t="s">
        <v>18</v>
      </c>
      <c r="D831" s="230" t="s">
        <v>5051</v>
      </c>
      <c r="E831" s="230" t="s">
        <v>236</v>
      </c>
      <c r="F831" s="231">
        <v>61</v>
      </c>
      <c r="G831" s="234">
        <v>58.75</v>
      </c>
    </row>
    <row r="832" spans="1:7">
      <c r="A832" s="236">
        <v>2014</v>
      </c>
      <c r="B832" s="229" t="s">
        <v>2490</v>
      </c>
      <c r="C832" s="230" t="s">
        <v>18</v>
      </c>
      <c r="D832" s="230" t="s">
        <v>5051</v>
      </c>
      <c r="E832" s="230" t="s">
        <v>234</v>
      </c>
      <c r="F832" s="231">
        <v>8</v>
      </c>
      <c r="G832" s="234">
        <v>7.5</v>
      </c>
    </row>
    <row r="833" spans="1:7">
      <c r="A833" s="236">
        <v>2014</v>
      </c>
      <c r="B833" s="229" t="s">
        <v>2490</v>
      </c>
      <c r="C833" s="230" t="s">
        <v>31</v>
      </c>
      <c r="D833" s="230" t="s">
        <v>5052</v>
      </c>
      <c r="E833" s="230" t="s">
        <v>239</v>
      </c>
      <c r="F833" s="231">
        <v>5</v>
      </c>
      <c r="G833" s="234">
        <v>0</v>
      </c>
    </row>
    <row r="834" spans="1:7">
      <c r="A834" s="236">
        <v>2014</v>
      </c>
      <c r="B834" s="229" t="s">
        <v>2490</v>
      </c>
      <c r="C834" s="230" t="s">
        <v>31</v>
      </c>
      <c r="D834" s="230" t="s">
        <v>5052</v>
      </c>
      <c r="E834" s="230" t="s">
        <v>235</v>
      </c>
      <c r="F834" s="231">
        <v>92</v>
      </c>
      <c r="G834" s="234">
        <v>0</v>
      </c>
    </row>
    <row r="835" spans="1:7">
      <c r="A835" s="236">
        <v>2014</v>
      </c>
      <c r="B835" s="229" t="s">
        <v>2490</v>
      </c>
      <c r="C835" s="230" t="s">
        <v>31</v>
      </c>
      <c r="D835" s="230" t="s">
        <v>5052</v>
      </c>
      <c r="E835" s="230" t="s">
        <v>5059</v>
      </c>
      <c r="F835" s="231">
        <v>1</v>
      </c>
      <c r="G835" s="234">
        <v>0</v>
      </c>
    </row>
    <row r="836" spans="1:7">
      <c r="A836" s="236">
        <v>2014</v>
      </c>
      <c r="B836" s="229" t="s">
        <v>2490</v>
      </c>
      <c r="C836" s="230" t="s">
        <v>31</v>
      </c>
      <c r="D836" s="230" t="s">
        <v>5052</v>
      </c>
      <c r="E836" s="230" t="s">
        <v>236</v>
      </c>
      <c r="F836" s="231">
        <v>102</v>
      </c>
      <c r="G836" s="234">
        <v>0</v>
      </c>
    </row>
    <row r="837" spans="1:7">
      <c r="A837" s="236">
        <v>2014</v>
      </c>
      <c r="B837" s="229" t="s">
        <v>2490</v>
      </c>
      <c r="C837" s="230" t="s">
        <v>31</v>
      </c>
      <c r="D837" s="230" t="s">
        <v>5052</v>
      </c>
      <c r="E837" s="230" t="s">
        <v>234</v>
      </c>
      <c r="F837" s="231">
        <v>48</v>
      </c>
      <c r="G837" s="234">
        <v>0</v>
      </c>
    </row>
    <row r="838" spans="1:7">
      <c r="A838" s="236">
        <v>2014</v>
      </c>
      <c r="B838" s="229" t="s">
        <v>2490</v>
      </c>
      <c r="C838" s="230" t="s">
        <v>31</v>
      </c>
      <c r="D838" s="230" t="s">
        <v>5052</v>
      </c>
      <c r="E838" s="230" t="s">
        <v>5062</v>
      </c>
      <c r="F838" s="231">
        <v>2</v>
      </c>
      <c r="G838" s="234">
        <v>0</v>
      </c>
    </row>
    <row r="839" spans="1:7">
      <c r="A839" s="236">
        <v>2014</v>
      </c>
      <c r="B839" s="229" t="s">
        <v>2490</v>
      </c>
      <c r="C839" s="230" t="s">
        <v>31</v>
      </c>
      <c r="D839" s="230" t="s">
        <v>5051</v>
      </c>
      <c r="E839" s="230" t="s">
        <v>239</v>
      </c>
      <c r="F839" s="231">
        <v>21</v>
      </c>
      <c r="G839" s="234">
        <v>20.5</v>
      </c>
    </row>
    <row r="840" spans="1:7">
      <c r="A840" s="236">
        <v>2014</v>
      </c>
      <c r="B840" s="229" t="s">
        <v>2490</v>
      </c>
      <c r="C840" s="230" t="s">
        <v>31</v>
      </c>
      <c r="D840" s="230" t="s">
        <v>5051</v>
      </c>
      <c r="E840" s="230" t="s">
        <v>235</v>
      </c>
      <c r="F840" s="231">
        <v>7</v>
      </c>
      <c r="G840" s="234">
        <v>7</v>
      </c>
    </row>
    <row r="841" spans="1:7">
      <c r="A841" s="236">
        <v>2014</v>
      </c>
      <c r="B841" s="229" t="s">
        <v>2490</v>
      </c>
      <c r="C841" s="230" t="s">
        <v>31</v>
      </c>
      <c r="D841" s="230" t="s">
        <v>5051</v>
      </c>
      <c r="E841" s="230" t="s">
        <v>236</v>
      </c>
      <c r="F841" s="231">
        <v>31</v>
      </c>
      <c r="G841" s="234">
        <v>31</v>
      </c>
    </row>
    <row r="842" spans="1:7">
      <c r="A842" s="236">
        <v>2014</v>
      </c>
      <c r="B842" s="229" t="s">
        <v>2490</v>
      </c>
      <c r="C842" s="230" t="s">
        <v>31</v>
      </c>
      <c r="D842" s="230" t="s">
        <v>5051</v>
      </c>
      <c r="E842" s="230" t="s">
        <v>234</v>
      </c>
      <c r="F842" s="231">
        <v>7</v>
      </c>
      <c r="G842" s="234">
        <v>7</v>
      </c>
    </row>
    <row r="843" spans="1:7">
      <c r="A843" s="236">
        <v>2014</v>
      </c>
      <c r="B843" s="229" t="s">
        <v>2490</v>
      </c>
      <c r="C843" s="230" t="s">
        <v>52</v>
      </c>
      <c r="D843" s="230" t="s">
        <v>5052</v>
      </c>
      <c r="E843" s="230" t="s">
        <v>239</v>
      </c>
      <c r="F843" s="231">
        <v>3</v>
      </c>
      <c r="G843" s="234">
        <v>0</v>
      </c>
    </row>
    <row r="844" spans="1:7">
      <c r="A844" s="236">
        <v>2014</v>
      </c>
      <c r="B844" s="229" t="s">
        <v>2490</v>
      </c>
      <c r="C844" s="230" t="s">
        <v>52</v>
      </c>
      <c r="D844" s="230" t="s">
        <v>5052</v>
      </c>
      <c r="E844" s="230" t="s">
        <v>235</v>
      </c>
      <c r="F844" s="231">
        <v>84</v>
      </c>
      <c r="G844" s="234">
        <v>0</v>
      </c>
    </row>
    <row r="845" spans="1:7">
      <c r="A845" s="236">
        <v>2014</v>
      </c>
      <c r="B845" s="229" t="s">
        <v>2490</v>
      </c>
      <c r="C845" s="230" t="s">
        <v>52</v>
      </c>
      <c r="D845" s="230" t="s">
        <v>5052</v>
      </c>
      <c r="E845" s="230" t="s">
        <v>236</v>
      </c>
      <c r="F845" s="231">
        <v>62</v>
      </c>
      <c r="G845" s="234">
        <v>0</v>
      </c>
    </row>
    <row r="846" spans="1:7">
      <c r="A846" s="236">
        <v>2014</v>
      </c>
      <c r="B846" s="229" t="s">
        <v>2490</v>
      </c>
      <c r="C846" s="230" t="s">
        <v>52</v>
      </c>
      <c r="D846" s="230" t="s">
        <v>5052</v>
      </c>
      <c r="E846" s="230" t="s">
        <v>234</v>
      </c>
      <c r="F846" s="231">
        <v>56</v>
      </c>
      <c r="G846" s="234">
        <v>0</v>
      </c>
    </row>
    <row r="847" spans="1:7">
      <c r="A847" s="236">
        <v>2014</v>
      </c>
      <c r="B847" s="229" t="s">
        <v>2490</v>
      </c>
      <c r="C847" s="230" t="s">
        <v>52</v>
      </c>
      <c r="D847" s="230" t="s">
        <v>5052</v>
      </c>
      <c r="E847" s="230" t="s">
        <v>5062</v>
      </c>
      <c r="F847" s="231">
        <v>4</v>
      </c>
      <c r="G847" s="234">
        <v>0</v>
      </c>
    </row>
    <row r="848" spans="1:7">
      <c r="A848" s="236">
        <v>2014</v>
      </c>
      <c r="B848" s="229" t="s">
        <v>2490</v>
      </c>
      <c r="C848" s="230" t="s">
        <v>52</v>
      </c>
      <c r="D848" s="230" t="s">
        <v>5051</v>
      </c>
      <c r="E848" s="230" t="s">
        <v>239</v>
      </c>
      <c r="F848" s="231">
        <v>12</v>
      </c>
      <c r="G848" s="234">
        <v>10</v>
      </c>
    </row>
    <row r="849" spans="1:7">
      <c r="A849" s="236">
        <v>2014</v>
      </c>
      <c r="B849" s="229" t="s">
        <v>2490</v>
      </c>
      <c r="C849" s="230" t="s">
        <v>52</v>
      </c>
      <c r="D849" s="230" t="s">
        <v>5051</v>
      </c>
      <c r="E849" s="230" t="s">
        <v>235</v>
      </c>
      <c r="F849" s="231">
        <v>12</v>
      </c>
      <c r="G849" s="234">
        <v>9</v>
      </c>
    </row>
    <row r="850" spans="1:7">
      <c r="A850" s="236">
        <v>2014</v>
      </c>
      <c r="B850" s="229" t="s">
        <v>2490</v>
      </c>
      <c r="C850" s="230" t="s">
        <v>52</v>
      </c>
      <c r="D850" s="230" t="s">
        <v>5051</v>
      </c>
      <c r="E850" s="230" t="s">
        <v>236</v>
      </c>
      <c r="F850" s="231">
        <v>14</v>
      </c>
      <c r="G850" s="234">
        <v>9.5</v>
      </c>
    </row>
    <row r="851" spans="1:7">
      <c r="A851" s="236">
        <v>2014</v>
      </c>
      <c r="B851" s="229" t="s">
        <v>2490</v>
      </c>
      <c r="C851" s="230" t="s">
        <v>52</v>
      </c>
      <c r="D851" s="230" t="s">
        <v>5051</v>
      </c>
      <c r="E851" s="230" t="s">
        <v>234</v>
      </c>
      <c r="F851" s="231">
        <v>6</v>
      </c>
      <c r="G851" s="234">
        <v>2.75</v>
      </c>
    </row>
    <row r="852" spans="1:7">
      <c r="A852" s="236">
        <v>2014</v>
      </c>
      <c r="B852" s="229" t="s">
        <v>2490</v>
      </c>
      <c r="C852" s="230" t="s">
        <v>72</v>
      </c>
      <c r="D852" s="230" t="s">
        <v>5052</v>
      </c>
      <c r="E852" s="230" t="s">
        <v>239</v>
      </c>
      <c r="F852" s="231">
        <v>6</v>
      </c>
      <c r="G852" s="234">
        <v>0</v>
      </c>
    </row>
    <row r="853" spans="1:7">
      <c r="A853" s="236">
        <v>2014</v>
      </c>
      <c r="B853" s="229" t="s">
        <v>2490</v>
      </c>
      <c r="C853" s="230" t="s">
        <v>72</v>
      </c>
      <c r="D853" s="230" t="s">
        <v>5052</v>
      </c>
      <c r="E853" s="230" t="s">
        <v>235</v>
      </c>
      <c r="F853" s="231">
        <v>6</v>
      </c>
      <c r="G853" s="234">
        <v>0</v>
      </c>
    </row>
    <row r="854" spans="1:7">
      <c r="A854" s="236">
        <v>2014</v>
      </c>
      <c r="B854" s="229" t="s">
        <v>2490</v>
      </c>
      <c r="C854" s="230" t="s">
        <v>72</v>
      </c>
      <c r="D854" s="230" t="s">
        <v>5052</v>
      </c>
      <c r="E854" s="230" t="s">
        <v>236</v>
      </c>
      <c r="F854" s="231">
        <v>77</v>
      </c>
      <c r="G854" s="234">
        <v>0</v>
      </c>
    </row>
    <row r="855" spans="1:7">
      <c r="A855" s="236">
        <v>2014</v>
      </c>
      <c r="B855" s="229" t="s">
        <v>2490</v>
      </c>
      <c r="C855" s="230" t="s">
        <v>72</v>
      </c>
      <c r="D855" s="230" t="s">
        <v>5052</v>
      </c>
      <c r="E855" s="230" t="s">
        <v>234</v>
      </c>
      <c r="F855" s="231">
        <v>10</v>
      </c>
      <c r="G855" s="234">
        <v>0</v>
      </c>
    </row>
    <row r="856" spans="1:7">
      <c r="A856" s="236">
        <v>2014</v>
      </c>
      <c r="B856" s="229" t="s">
        <v>2490</v>
      </c>
      <c r="C856" s="230" t="s">
        <v>72</v>
      </c>
      <c r="D856" s="230" t="s">
        <v>5051</v>
      </c>
      <c r="E856" s="230" t="s">
        <v>239</v>
      </c>
      <c r="F856" s="231">
        <v>11</v>
      </c>
      <c r="G856" s="234">
        <v>10.5</v>
      </c>
    </row>
    <row r="857" spans="1:7">
      <c r="A857" s="236">
        <v>2014</v>
      </c>
      <c r="B857" s="229" t="s">
        <v>2490</v>
      </c>
      <c r="C857" s="230" t="s">
        <v>72</v>
      </c>
      <c r="D857" s="230" t="s">
        <v>5051</v>
      </c>
      <c r="E857" s="230" t="s">
        <v>235</v>
      </c>
      <c r="F857" s="231">
        <v>1</v>
      </c>
      <c r="G857" s="234">
        <v>1</v>
      </c>
    </row>
    <row r="858" spans="1:7">
      <c r="A858" s="236">
        <v>2014</v>
      </c>
      <c r="B858" s="229" t="s">
        <v>2490</v>
      </c>
      <c r="C858" s="230" t="s">
        <v>72</v>
      </c>
      <c r="D858" s="230" t="s">
        <v>5051</v>
      </c>
      <c r="E858" s="230" t="s">
        <v>236</v>
      </c>
      <c r="F858" s="231">
        <v>17</v>
      </c>
      <c r="G858" s="234">
        <v>17</v>
      </c>
    </row>
    <row r="859" spans="1:7">
      <c r="A859" s="236">
        <v>2014</v>
      </c>
      <c r="B859" s="229" t="s">
        <v>2490</v>
      </c>
      <c r="C859" s="230" t="s">
        <v>83</v>
      </c>
      <c r="D859" s="230" t="s">
        <v>5052</v>
      </c>
      <c r="E859" s="230" t="s">
        <v>239</v>
      </c>
      <c r="F859" s="231">
        <v>5</v>
      </c>
      <c r="G859" s="234">
        <v>0</v>
      </c>
    </row>
    <row r="860" spans="1:7">
      <c r="A860" s="236">
        <v>2014</v>
      </c>
      <c r="B860" s="229" t="s">
        <v>2490</v>
      </c>
      <c r="C860" s="230" t="s">
        <v>83</v>
      </c>
      <c r="D860" s="230" t="s">
        <v>5052</v>
      </c>
      <c r="E860" s="230" t="s">
        <v>235</v>
      </c>
      <c r="F860" s="231">
        <v>4</v>
      </c>
      <c r="G860" s="234">
        <v>0</v>
      </c>
    </row>
    <row r="861" spans="1:7">
      <c r="A861" s="236">
        <v>2014</v>
      </c>
      <c r="B861" s="229" t="s">
        <v>2490</v>
      </c>
      <c r="C861" s="230" t="s">
        <v>83</v>
      </c>
      <c r="D861" s="230" t="s">
        <v>5052</v>
      </c>
      <c r="E861" s="230" t="s">
        <v>5061</v>
      </c>
      <c r="F861" s="231">
        <v>1</v>
      </c>
      <c r="G861" s="234">
        <v>0</v>
      </c>
    </row>
    <row r="862" spans="1:7">
      <c r="A862" s="236">
        <v>2014</v>
      </c>
      <c r="B862" s="229" t="s">
        <v>2490</v>
      </c>
      <c r="C862" s="230" t="s">
        <v>83</v>
      </c>
      <c r="D862" s="230" t="s">
        <v>5052</v>
      </c>
      <c r="E862" s="230" t="s">
        <v>236</v>
      </c>
      <c r="F862" s="231">
        <v>26</v>
      </c>
      <c r="G862" s="234">
        <v>0</v>
      </c>
    </row>
    <row r="863" spans="1:7">
      <c r="A863" s="236">
        <v>2014</v>
      </c>
      <c r="B863" s="229" t="s">
        <v>2490</v>
      </c>
      <c r="C863" s="230" t="s">
        <v>83</v>
      </c>
      <c r="D863" s="230" t="s">
        <v>5052</v>
      </c>
      <c r="E863" s="230" t="s">
        <v>234</v>
      </c>
      <c r="F863" s="231">
        <v>17</v>
      </c>
      <c r="G863" s="234">
        <v>0</v>
      </c>
    </row>
    <row r="864" spans="1:7">
      <c r="A864" s="236">
        <v>2014</v>
      </c>
      <c r="B864" s="229" t="s">
        <v>2490</v>
      </c>
      <c r="C864" s="230" t="s">
        <v>83</v>
      </c>
      <c r="D864" s="230" t="s">
        <v>5052</v>
      </c>
      <c r="E864" s="230" t="s">
        <v>5062</v>
      </c>
      <c r="F864" s="231">
        <v>1</v>
      </c>
      <c r="G864" s="234">
        <v>0</v>
      </c>
    </row>
    <row r="865" spans="1:7">
      <c r="A865" s="236">
        <v>2014</v>
      </c>
      <c r="B865" s="229" t="s">
        <v>2490</v>
      </c>
      <c r="C865" s="230" t="s">
        <v>83</v>
      </c>
      <c r="D865" s="230" t="s">
        <v>5051</v>
      </c>
      <c r="E865" s="230" t="s">
        <v>239</v>
      </c>
      <c r="F865" s="231">
        <v>29</v>
      </c>
      <c r="G865" s="234">
        <v>28.5</v>
      </c>
    </row>
    <row r="866" spans="1:7">
      <c r="A866" s="236">
        <v>2014</v>
      </c>
      <c r="B866" s="229" t="s">
        <v>2490</v>
      </c>
      <c r="C866" s="230" t="s">
        <v>83</v>
      </c>
      <c r="D866" s="230" t="s">
        <v>5051</v>
      </c>
      <c r="E866" s="230" t="s">
        <v>236</v>
      </c>
      <c r="F866" s="231">
        <v>20</v>
      </c>
      <c r="G866" s="234">
        <v>17.5</v>
      </c>
    </row>
    <row r="867" spans="1:7">
      <c r="A867" s="236">
        <v>2014</v>
      </c>
      <c r="B867" s="229" t="s">
        <v>2490</v>
      </c>
      <c r="C867" s="230" t="s">
        <v>93</v>
      </c>
      <c r="D867" s="230" t="s">
        <v>5052</v>
      </c>
      <c r="E867" s="230" t="s">
        <v>239</v>
      </c>
      <c r="F867" s="231">
        <v>4</v>
      </c>
      <c r="G867" s="234">
        <v>0</v>
      </c>
    </row>
    <row r="868" spans="1:7">
      <c r="A868" s="236">
        <v>2014</v>
      </c>
      <c r="B868" s="229" t="s">
        <v>2490</v>
      </c>
      <c r="C868" s="230" t="s">
        <v>93</v>
      </c>
      <c r="D868" s="230" t="s">
        <v>5052</v>
      </c>
      <c r="E868" s="230" t="s">
        <v>235</v>
      </c>
      <c r="F868" s="231">
        <v>55</v>
      </c>
      <c r="G868" s="234">
        <v>0</v>
      </c>
    </row>
    <row r="869" spans="1:7">
      <c r="A869" s="236">
        <v>2014</v>
      </c>
      <c r="B869" s="229" t="s">
        <v>2490</v>
      </c>
      <c r="C869" s="230" t="s">
        <v>93</v>
      </c>
      <c r="D869" s="230" t="s">
        <v>5052</v>
      </c>
      <c r="E869" s="230" t="s">
        <v>5061</v>
      </c>
      <c r="F869" s="231">
        <v>2</v>
      </c>
      <c r="G869" s="234">
        <v>0</v>
      </c>
    </row>
    <row r="870" spans="1:7">
      <c r="A870" s="236">
        <v>2014</v>
      </c>
      <c r="B870" s="229" t="s">
        <v>2490</v>
      </c>
      <c r="C870" s="230" t="s">
        <v>93</v>
      </c>
      <c r="D870" s="230" t="s">
        <v>5052</v>
      </c>
      <c r="E870" s="230" t="s">
        <v>236</v>
      </c>
      <c r="F870" s="231">
        <v>104</v>
      </c>
      <c r="G870" s="234">
        <v>0</v>
      </c>
    </row>
    <row r="871" spans="1:7">
      <c r="A871" s="236">
        <v>2014</v>
      </c>
      <c r="B871" s="229" t="s">
        <v>2490</v>
      </c>
      <c r="C871" s="230" t="s">
        <v>93</v>
      </c>
      <c r="D871" s="230" t="s">
        <v>5052</v>
      </c>
      <c r="E871" s="230" t="s">
        <v>234</v>
      </c>
      <c r="F871" s="231">
        <v>145</v>
      </c>
      <c r="G871" s="234">
        <v>0</v>
      </c>
    </row>
    <row r="872" spans="1:7">
      <c r="A872" s="236">
        <v>2014</v>
      </c>
      <c r="B872" s="229" t="s">
        <v>2490</v>
      </c>
      <c r="C872" s="230" t="s">
        <v>93</v>
      </c>
      <c r="D872" s="230" t="s">
        <v>5052</v>
      </c>
      <c r="E872" s="230" t="s">
        <v>5062</v>
      </c>
      <c r="F872" s="231">
        <v>9</v>
      </c>
      <c r="G872" s="234">
        <v>0</v>
      </c>
    </row>
    <row r="873" spans="1:7">
      <c r="A873" s="236">
        <v>2014</v>
      </c>
      <c r="B873" s="229" t="s">
        <v>2490</v>
      </c>
      <c r="C873" s="230" t="s">
        <v>93</v>
      </c>
      <c r="D873" s="230" t="s">
        <v>5051</v>
      </c>
      <c r="E873" s="230" t="s">
        <v>239</v>
      </c>
      <c r="F873" s="231">
        <v>9</v>
      </c>
      <c r="G873" s="234">
        <v>9</v>
      </c>
    </row>
    <row r="874" spans="1:7">
      <c r="A874" s="236">
        <v>2014</v>
      </c>
      <c r="B874" s="229" t="s">
        <v>2490</v>
      </c>
      <c r="C874" s="230" t="s">
        <v>93</v>
      </c>
      <c r="D874" s="230" t="s">
        <v>5051</v>
      </c>
      <c r="E874" s="230" t="s">
        <v>235</v>
      </c>
      <c r="F874" s="231">
        <v>4</v>
      </c>
      <c r="G874" s="234">
        <v>2.75</v>
      </c>
    </row>
    <row r="875" spans="1:7">
      <c r="A875" s="236">
        <v>2014</v>
      </c>
      <c r="B875" s="229" t="s">
        <v>2490</v>
      </c>
      <c r="C875" s="230" t="s">
        <v>93</v>
      </c>
      <c r="D875" s="230" t="s">
        <v>5051</v>
      </c>
      <c r="E875" s="230" t="s">
        <v>236</v>
      </c>
      <c r="F875" s="231">
        <v>40</v>
      </c>
      <c r="G875" s="234">
        <v>39</v>
      </c>
    </row>
    <row r="876" spans="1:7">
      <c r="A876" s="236">
        <v>2014</v>
      </c>
      <c r="B876" s="229" t="s">
        <v>2490</v>
      </c>
      <c r="C876" s="230" t="s">
        <v>93</v>
      </c>
      <c r="D876" s="230" t="s">
        <v>5051</v>
      </c>
      <c r="E876" s="230" t="s">
        <v>234</v>
      </c>
      <c r="F876" s="231">
        <v>5</v>
      </c>
      <c r="G876" s="234">
        <v>5</v>
      </c>
    </row>
    <row r="877" spans="1:7">
      <c r="A877" s="236">
        <v>2014</v>
      </c>
      <c r="B877" s="229" t="s">
        <v>2490</v>
      </c>
      <c r="C877" s="230" t="s">
        <v>102</v>
      </c>
      <c r="D877" s="230" t="s">
        <v>5052</v>
      </c>
      <c r="E877" s="230" t="s">
        <v>239</v>
      </c>
      <c r="F877" s="231">
        <v>2</v>
      </c>
      <c r="G877" s="234">
        <v>0</v>
      </c>
    </row>
    <row r="878" spans="1:7">
      <c r="A878" s="236">
        <v>2014</v>
      </c>
      <c r="B878" s="229" t="s">
        <v>2490</v>
      </c>
      <c r="C878" s="230" t="s">
        <v>102</v>
      </c>
      <c r="D878" s="230" t="s">
        <v>5052</v>
      </c>
      <c r="E878" s="230" t="s">
        <v>236</v>
      </c>
      <c r="F878" s="231">
        <v>1</v>
      </c>
      <c r="G878" s="234">
        <v>0</v>
      </c>
    </row>
    <row r="879" spans="1:7">
      <c r="A879" s="236">
        <v>2014</v>
      </c>
      <c r="B879" s="229" t="s">
        <v>2490</v>
      </c>
      <c r="C879" s="230" t="s">
        <v>102</v>
      </c>
      <c r="D879" s="230" t="s">
        <v>5051</v>
      </c>
      <c r="E879" s="230" t="s">
        <v>239</v>
      </c>
      <c r="F879" s="231">
        <v>3</v>
      </c>
      <c r="G879" s="234">
        <v>2</v>
      </c>
    </row>
    <row r="880" spans="1:7">
      <c r="A880" s="236">
        <v>2014</v>
      </c>
      <c r="B880" s="229" t="s">
        <v>2490</v>
      </c>
      <c r="C880" s="230" t="s">
        <v>105</v>
      </c>
      <c r="D880" s="230" t="s">
        <v>5052</v>
      </c>
      <c r="E880" s="230" t="s">
        <v>239</v>
      </c>
      <c r="F880" s="231">
        <v>6</v>
      </c>
      <c r="G880" s="234">
        <v>0</v>
      </c>
    </row>
    <row r="881" spans="1:7">
      <c r="A881" s="236">
        <v>2014</v>
      </c>
      <c r="B881" s="229" t="s">
        <v>2490</v>
      </c>
      <c r="C881" s="230" t="s">
        <v>105</v>
      </c>
      <c r="D881" s="230" t="s">
        <v>5052</v>
      </c>
      <c r="E881" s="230" t="s">
        <v>235</v>
      </c>
      <c r="F881" s="231">
        <v>10</v>
      </c>
      <c r="G881" s="234">
        <v>0</v>
      </c>
    </row>
    <row r="882" spans="1:7">
      <c r="A882" s="236">
        <v>2014</v>
      </c>
      <c r="B882" s="229" t="s">
        <v>2490</v>
      </c>
      <c r="C882" s="230" t="s">
        <v>105</v>
      </c>
      <c r="D882" s="230" t="s">
        <v>5052</v>
      </c>
      <c r="E882" s="230" t="s">
        <v>236</v>
      </c>
      <c r="F882" s="231">
        <v>25</v>
      </c>
      <c r="G882" s="234">
        <v>0</v>
      </c>
    </row>
    <row r="883" spans="1:7">
      <c r="A883" s="236">
        <v>2014</v>
      </c>
      <c r="B883" s="229" t="s">
        <v>2490</v>
      </c>
      <c r="C883" s="230" t="s">
        <v>105</v>
      </c>
      <c r="D883" s="230" t="s">
        <v>5052</v>
      </c>
      <c r="E883" s="230" t="s">
        <v>234</v>
      </c>
      <c r="F883" s="231">
        <v>21</v>
      </c>
      <c r="G883" s="234">
        <v>0</v>
      </c>
    </row>
    <row r="884" spans="1:7">
      <c r="A884" s="236">
        <v>2014</v>
      </c>
      <c r="B884" s="229" t="s">
        <v>2490</v>
      </c>
      <c r="C884" s="230" t="s">
        <v>105</v>
      </c>
      <c r="D884" s="230" t="s">
        <v>5051</v>
      </c>
      <c r="E884" s="230" t="s">
        <v>239</v>
      </c>
      <c r="F884" s="231">
        <v>8</v>
      </c>
      <c r="G884" s="234">
        <v>8</v>
      </c>
    </row>
    <row r="885" spans="1:7">
      <c r="A885" s="236">
        <v>2014</v>
      </c>
      <c r="B885" s="229" t="s">
        <v>2490</v>
      </c>
      <c r="C885" s="230" t="s">
        <v>105</v>
      </c>
      <c r="D885" s="230" t="s">
        <v>5051</v>
      </c>
      <c r="E885" s="230" t="s">
        <v>235</v>
      </c>
      <c r="F885" s="231">
        <v>1</v>
      </c>
      <c r="G885" s="234">
        <v>0.5</v>
      </c>
    </row>
    <row r="886" spans="1:7">
      <c r="A886" s="236">
        <v>2014</v>
      </c>
      <c r="B886" s="229" t="s">
        <v>2490</v>
      </c>
      <c r="C886" s="230" t="s">
        <v>105</v>
      </c>
      <c r="D886" s="230" t="s">
        <v>5051</v>
      </c>
      <c r="E886" s="230" t="s">
        <v>236</v>
      </c>
      <c r="F886" s="231">
        <v>21</v>
      </c>
      <c r="G886" s="234">
        <v>19</v>
      </c>
    </row>
    <row r="887" spans="1:7">
      <c r="A887" s="236">
        <v>2014</v>
      </c>
      <c r="B887" s="229" t="s">
        <v>2490</v>
      </c>
      <c r="C887" s="230" t="s">
        <v>105</v>
      </c>
      <c r="D887" s="230" t="s">
        <v>5051</v>
      </c>
      <c r="E887" s="230" t="s">
        <v>234</v>
      </c>
      <c r="F887" s="231">
        <v>2</v>
      </c>
      <c r="G887" s="234">
        <v>1.5</v>
      </c>
    </row>
    <row r="888" spans="1:7">
      <c r="A888" s="236">
        <v>2014</v>
      </c>
      <c r="B888" s="229" t="s">
        <v>2490</v>
      </c>
      <c r="C888" s="230" t="s">
        <v>108</v>
      </c>
      <c r="D888" s="230" t="s">
        <v>5052</v>
      </c>
      <c r="E888" s="230" t="s">
        <v>236</v>
      </c>
      <c r="F888" s="231">
        <v>2</v>
      </c>
      <c r="G888" s="234">
        <v>0</v>
      </c>
    </row>
    <row r="889" spans="1:7">
      <c r="A889" s="236">
        <v>2014</v>
      </c>
      <c r="B889" s="229" t="s">
        <v>2490</v>
      </c>
      <c r="C889" s="230" t="s">
        <v>108</v>
      </c>
      <c r="D889" s="230" t="s">
        <v>5051</v>
      </c>
      <c r="E889" s="230" t="s">
        <v>239</v>
      </c>
      <c r="F889" s="231">
        <v>7</v>
      </c>
      <c r="G889" s="234">
        <v>5.5</v>
      </c>
    </row>
    <row r="890" spans="1:7">
      <c r="A890" s="236">
        <v>2014</v>
      </c>
      <c r="B890" s="229" t="s">
        <v>2490</v>
      </c>
      <c r="C890" s="230" t="s">
        <v>108</v>
      </c>
      <c r="D890" s="230" t="s">
        <v>5051</v>
      </c>
      <c r="E890" s="230" t="s">
        <v>235</v>
      </c>
      <c r="F890" s="231">
        <v>5</v>
      </c>
      <c r="G890" s="234">
        <v>4</v>
      </c>
    </row>
    <row r="891" spans="1:7">
      <c r="A891" s="236">
        <v>2014</v>
      </c>
      <c r="B891" s="229" t="s">
        <v>2490</v>
      </c>
      <c r="C891" s="230" t="s">
        <v>108</v>
      </c>
      <c r="D891" s="230" t="s">
        <v>5051</v>
      </c>
      <c r="E891" s="230" t="s">
        <v>236</v>
      </c>
      <c r="F891" s="231">
        <v>16</v>
      </c>
      <c r="G891" s="234">
        <v>14</v>
      </c>
    </row>
    <row r="892" spans="1:7">
      <c r="A892" s="236">
        <v>2014</v>
      </c>
      <c r="B892" s="229" t="s">
        <v>2490</v>
      </c>
      <c r="C892" s="230" t="s">
        <v>114</v>
      </c>
      <c r="D892" s="230" t="s">
        <v>5052</v>
      </c>
      <c r="E892" s="230" t="s">
        <v>239</v>
      </c>
      <c r="F892" s="231">
        <v>3</v>
      </c>
      <c r="G892" s="234">
        <v>0</v>
      </c>
    </row>
    <row r="893" spans="1:7">
      <c r="A893" s="236">
        <v>2014</v>
      </c>
      <c r="B893" s="229" t="s">
        <v>2490</v>
      </c>
      <c r="C893" s="230" t="s">
        <v>114</v>
      </c>
      <c r="D893" s="230" t="s">
        <v>5052</v>
      </c>
      <c r="E893" s="230" t="s">
        <v>235</v>
      </c>
      <c r="F893" s="231">
        <v>2</v>
      </c>
      <c r="G893" s="234">
        <v>0</v>
      </c>
    </row>
    <row r="894" spans="1:7">
      <c r="A894" s="236">
        <v>2014</v>
      </c>
      <c r="B894" s="229" t="s">
        <v>2490</v>
      </c>
      <c r="C894" s="230" t="s">
        <v>114</v>
      </c>
      <c r="D894" s="230" t="s">
        <v>5052</v>
      </c>
      <c r="E894" s="230" t="s">
        <v>236</v>
      </c>
      <c r="F894" s="231">
        <v>8</v>
      </c>
      <c r="G894" s="234">
        <v>0</v>
      </c>
    </row>
    <row r="895" spans="1:7">
      <c r="A895" s="236">
        <v>2014</v>
      </c>
      <c r="B895" s="229" t="s">
        <v>2490</v>
      </c>
      <c r="C895" s="230" t="s">
        <v>114</v>
      </c>
      <c r="D895" s="230" t="s">
        <v>5052</v>
      </c>
      <c r="E895" s="230" t="s">
        <v>234</v>
      </c>
      <c r="F895" s="231">
        <v>1</v>
      </c>
      <c r="G895" s="234">
        <v>0</v>
      </c>
    </row>
    <row r="896" spans="1:7">
      <c r="A896" s="236">
        <v>2014</v>
      </c>
      <c r="B896" s="229" t="s">
        <v>2490</v>
      </c>
      <c r="C896" s="230" t="s">
        <v>114</v>
      </c>
      <c r="D896" s="230" t="s">
        <v>5051</v>
      </c>
      <c r="E896" s="230" t="s">
        <v>239</v>
      </c>
      <c r="F896" s="231">
        <v>15</v>
      </c>
      <c r="G896" s="234">
        <v>15</v>
      </c>
    </row>
    <row r="897" spans="1:7">
      <c r="A897" s="236">
        <v>2014</v>
      </c>
      <c r="B897" s="229" t="s">
        <v>2490</v>
      </c>
      <c r="C897" s="230" t="s">
        <v>114</v>
      </c>
      <c r="D897" s="230" t="s">
        <v>5051</v>
      </c>
      <c r="E897" s="230" t="s">
        <v>236</v>
      </c>
      <c r="F897" s="231">
        <v>12</v>
      </c>
      <c r="G897" s="234">
        <v>11.5</v>
      </c>
    </row>
    <row r="898" spans="1:7">
      <c r="A898" s="236">
        <v>2014</v>
      </c>
      <c r="B898" s="229" t="s">
        <v>2490</v>
      </c>
      <c r="C898" s="230" t="s">
        <v>114</v>
      </c>
      <c r="D898" s="230" t="s">
        <v>5051</v>
      </c>
      <c r="E898" s="230" t="s">
        <v>234</v>
      </c>
      <c r="F898" s="231">
        <v>1</v>
      </c>
      <c r="G898" s="234">
        <v>1</v>
      </c>
    </row>
    <row r="899" spans="1:7">
      <c r="A899" s="236">
        <v>2014</v>
      </c>
      <c r="B899" s="229" t="s">
        <v>2490</v>
      </c>
      <c r="C899" s="230" t="s">
        <v>121</v>
      </c>
      <c r="D899" s="230" t="s">
        <v>5052</v>
      </c>
      <c r="E899" s="230" t="s">
        <v>239</v>
      </c>
      <c r="F899" s="231">
        <v>6</v>
      </c>
      <c r="G899" s="234">
        <v>0</v>
      </c>
    </row>
    <row r="900" spans="1:7">
      <c r="A900" s="236">
        <v>2014</v>
      </c>
      <c r="B900" s="229" t="s">
        <v>2490</v>
      </c>
      <c r="C900" s="230" t="s">
        <v>121</v>
      </c>
      <c r="D900" s="230" t="s">
        <v>5052</v>
      </c>
      <c r="E900" s="230" t="s">
        <v>235</v>
      </c>
      <c r="F900" s="231">
        <v>1</v>
      </c>
      <c r="G900" s="234">
        <v>0</v>
      </c>
    </row>
    <row r="901" spans="1:7">
      <c r="A901" s="236">
        <v>2014</v>
      </c>
      <c r="B901" s="229" t="s">
        <v>2490</v>
      </c>
      <c r="C901" s="230" t="s">
        <v>121</v>
      </c>
      <c r="D901" s="230" t="s">
        <v>5052</v>
      </c>
      <c r="E901" s="230" t="s">
        <v>236</v>
      </c>
      <c r="F901" s="231">
        <v>12</v>
      </c>
      <c r="G901" s="234">
        <v>0</v>
      </c>
    </row>
    <row r="902" spans="1:7">
      <c r="A902" s="236">
        <v>2014</v>
      </c>
      <c r="B902" s="229" t="s">
        <v>2490</v>
      </c>
      <c r="C902" s="230" t="s">
        <v>121</v>
      </c>
      <c r="D902" s="230" t="s">
        <v>5052</v>
      </c>
      <c r="E902" s="230" t="s">
        <v>234</v>
      </c>
      <c r="F902" s="231">
        <v>9</v>
      </c>
      <c r="G902" s="234">
        <v>0</v>
      </c>
    </row>
    <row r="903" spans="1:7">
      <c r="A903" s="236">
        <v>2014</v>
      </c>
      <c r="B903" s="229" t="s">
        <v>2490</v>
      </c>
      <c r="C903" s="230" t="s">
        <v>121</v>
      </c>
      <c r="D903" s="230" t="s">
        <v>5051</v>
      </c>
      <c r="E903" s="230" t="s">
        <v>239</v>
      </c>
      <c r="F903" s="231">
        <v>15</v>
      </c>
      <c r="G903" s="234">
        <v>15</v>
      </c>
    </row>
    <row r="904" spans="1:7">
      <c r="A904" s="236">
        <v>2014</v>
      </c>
      <c r="B904" s="229" t="s">
        <v>2490</v>
      </c>
      <c r="C904" s="230" t="s">
        <v>121</v>
      </c>
      <c r="D904" s="230" t="s">
        <v>5051</v>
      </c>
      <c r="E904" s="230" t="s">
        <v>236</v>
      </c>
      <c r="F904" s="231">
        <v>5</v>
      </c>
      <c r="G904" s="234">
        <v>3</v>
      </c>
    </row>
    <row r="905" spans="1:7">
      <c r="A905" s="236">
        <v>2014</v>
      </c>
      <c r="B905" s="229" t="s">
        <v>2490</v>
      </c>
      <c r="C905" s="230" t="s">
        <v>121</v>
      </c>
      <c r="D905" s="230" t="s">
        <v>5051</v>
      </c>
      <c r="E905" s="230" t="s">
        <v>234</v>
      </c>
      <c r="F905" s="231">
        <v>7</v>
      </c>
      <c r="G905" s="234">
        <v>5</v>
      </c>
    </row>
    <row r="906" spans="1:7">
      <c r="A906" s="236">
        <v>2014</v>
      </c>
      <c r="B906" s="229" t="s">
        <v>2490</v>
      </c>
      <c r="C906" s="230" t="s">
        <v>126</v>
      </c>
      <c r="D906" s="230" t="s">
        <v>5052</v>
      </c>
      <c r="E906" s="230" t="s">
        <v>239</v>
      </c>
      <c r="F906" s="231">
        <v>11</v>
      </c>
      <c r="G906" s="234">
        <v>0</v>
      </c>
    </row>
    <row r="907" spans="1:7">
      <c r="A907" s="236">
        <v>2014</v>
      </c>
      <c r="B907" s="229" t="s">
        <v>2490</v>
      </c>
      <c r="C907" s="230" t="s">
        <v>126</v>
      </c>
      <c r="D907" s="230" t="s">
        <v>5052</v>
      </c>
      <c r="E907" s="230" t="s">
        <v>235</v>
      </c>
      <c r="F907" s="231">
        <v>51</v>
      </c>
      <c r="G907" s="234">
        <v>0</v>
      </c>
    </row>
    <row r="908" spans="1:7">
      <c r="A908" s="236">
        <v>2014</v>
      </c>
      <c r="B908" s="229" t="s">
        <v>2490</v>
      </c>
      <c r="C908" s="230" t="s">
        <v>126</v>
      </c>
      <c r="D908" s="230" t="s">
        <v>5052</v>
      </c>
      <c r="E908" s="230" t="s">
        <v>236</v>
      </c>
      <c r="F908" s="231">
        <v>102</v>
      </c>
      <c r="G908" s="234">
        <v>0</v>
      </c>
    </row>
    <row r="909" spans="1:7">
      <c r="A909" s="236">
        <v>2014</v>
      </c>
      <c r="B909" s="229" t="s">
        <v>2490</v>
      </c>
      <c r="C909" s="230" t="s">
        <v>126</v>
      </c>
      <c r="D909" s="230" t="s">
        <v>5052</v>
      </c>
      <c r="E909" s="230" t="s">
        <v>234</v>
      </c>
      <c r="F909" s="231">
        <v>85</v>
      </c>
      <c r="G909" s="234">
        <v>0</v>
      </c>
    </row>
    <row r="910" spans="1:7">
      <c r="A910" s="236">
        <v>2014</v>
      </c>
      <c r="B910" s="229" t="s">
        <v>2490</v>
      </c>
      <c r="C910" s="230" t="s">
        <v>126</v>
      </c>
      <c r="D910" s="230" t="s">
        <v>5052</v>
      </c>
      <c r="E910" s="230" t="s">
        <v>5062</v>
      </c>
      <c r="F910" s="231">
        <v>2</v>
      </c>
      <c r="G910" s="234">
        <v>0</v>
      </c>
    </row>
    <row r="911" spans="1:7">
      <c r="A911" s="236">
        <v>2014</v>
      </c>
      <c r="B911" s="229" t="s">
        <v>2490</v>
      </c>
      <c r="C911" s="230" t="s">
        <v>126</v>
      </c>
      <c r="D911" s="230" t="s">
        <v>5051</v>
      </c>
      <c r="E911" s="230" t="s">
        <v>239</v>
      </c>
      <c r="F911" s="231">
        <v>45</v>
      </c>
      <c r="G911" s="234">
        <v>44.5</v>
      </c>
    </row>
    <row r="912" spans="1:7">
      <c r="A912" s="236">
        <v>2014</v>
      </c>
      <c r="B912" s="229" t="s">
        <v>2490</v>
      </c>
      <c r="C912" s="230" t="s">
        <v>126</v>
      </c>
      <c r="D912" s="230" t="s">
        <v>5051</v>
      </c>
      <c r="E912" s="230" t="s">
        <v>235</v>
      </c>
      <c r="F912" s="231">
        <v>1</v>
      </c>
      <c r="G912" s="234">
        <v>1</v>
      </c>
    </row>
    <row r="913" spans="1:7">
      <c r="A913" s="236">
        <v>2014</v>
      </c>
      <c r="B913" s="229" t="s">
        <v>2490</v>
      </c>
      <c r="C913" s="230" t="s">
        <v>126</v>
      </c>
      <c r="D913" s="230" t="s">
        <v>5051</v>
      </c>
      <c r="E913" s="230" t="s">
        <v>236</v>
      </c>
      <c r="F913" s="231">
        <v>47</v>
      </c>
      <c r="G913" s="234">
        <v>47</v>
      </c>
    </row>
    <row r="914" spans="1:7">
      <c r="A914" s="236">
        <v>2014</v>
      </c>
      <c r="B914" s="229" t="s">
        <v>2490</v>
      </c>
      <c r="C914" s="230" t="s">
        <v>126</v>
      </c>
      <c r="D914" s="230" t="s">
        <v>5051</v>
      </c>
      <c r="E914" s="230" t="s">
        <v>234</v>
      </c>
      <c r="F914" s="231">
        <v>1</v>
      </c>
      <c r="G914" s="234">
        <v>1</v>
      </c>
    </row>
    <row r="915" spans="1:7">
      <c r="A915" s="236">
        <v>2014</v>
      </c>
      <c r="B915" s="229" t="s">
        <v>2490</v>
      </c>
      <c r="C915" s="230" t="s">
        <v>145</v>
      </c>
      <c r="D915" s="230" t="s">
        <v>5052</v>
      </c>
      <c r="E915" s="230" t="s">
        <v>239</v>
      </c>
      <c r="F915" s="231">
        <v>1</v>
      </c>
      <c r="G915" s="234">
        <v>0</v>
      </c>
    </row>
    <row r="916" spans="1:7">
      <c r="A916" s="236">
        <v>2014</v>
      </c>
      <c r="B916" s="229" t="s">
        <v>2490</v>
      </c>
      <c r="C916" s="230" t="s">
        <v>145</v>
      </c>
      <c r="D916" s="230" t="s">
        <v>5052</v>
      </c>
      <c r="E916" s="230" t="s">
        <v>5059</v>
      </c>
      <c r="F916" s="231">
        <v>5</v>
      </c>
      <c r="G916" s="234">
        <v>0</v>
      </c>
    </row>
    <row r="917" spans="1:7">
      <c r="A917" s="236">
        <v>2014</v>
      </c>
      <c r="B917" s="229" t="s">
        <v>2490</v>
      </c>
      <c r="C917" s="230" t="s">
        <v>145</v>
      </c>
      <c r="D917" s="230" t="s">
        <v>5052</v>
      </c>
      <c r="E917" s="230" t="s">
        <v>236</v>
      </c>
      <c r="F917" s="231">
        <v>1</v>
      </c>
      <c r="G917" s="234">
        <v>0</v>
      </c>
    </row>
    <row r="918" spans="1:7">
      <c r="A918" s="236">
        <v>2014</v>
      </c>
      <c r="B918" s="229" t="s">
        <v>2490</v>
      </c>
      <c r="C918" s="230" t="s">
        <v>145</v>
      </c>
      <c r="D918" s="230" t="s">
        <v>5052</v>
      </c>
      <c r="E918" s="230" t="s">
        <v>234</v>
      </c>
      <c r="F918" s="231">
        <v>10</v>
      </c>
      <c r="G918" s="234">
        <v>0</v>
      </c>
    </row>
    <row r="919" spans="1:7">
      <c r="A919" s="236">
        <v>2014</v>
      </c>
      <c r="B919" s="229" t="s">
        <v>2490</v>
      </c>
      <c r="C919" s="230" t="s">
        <v>145</v>
      </c>
      <c r="D919" s="230" t="s">
        <v>5052</v>
      </c>
      <c r="E919" s="230" t="s">
        <v>5060</v>
      </c>
      <c r="F919" s="231">
        <v>2</v>
      </c>
      <c r="G919" s="234">
        <v>0</v>
      </c>
    </row>
    <row r="920" spans="1:7">
      <c r="A920" s="236">
        <v>2014</v>
      </c>
      <c r="B920" s="229" t="s">
        <v>2490</v>
      </c>
      <c r="C920" s="230" t="s">
        <v>145</v>
      </c>
      <c r="D920" s="230" t="s">
        <v>5051</v>
      </c>
      <c r="E920" s="230" t="s">
        <v>239</v>
      </c>
      <c r="F920" s="231">
        <v>19</v>
      </c>
      <c r="G920" s="234">
        <v>15.5</v>
      </c>
    </row>
    <row r="921" spans="1:7">
      <c r="A921" s="236">
        <v>2014</v>
      </c>
      <c r="B921" s="229" t="s">
        <v>2490</v>
      </c>
      <c r="C921" s="230" t="s">
        <v>145</v>
      </c>
      <c r="D921" s="230" t="s">
        <v>5051</v>
      </c>
      <c r="E921" s="230" t="s">
        <v>235</v>
      </c>
      <c r="F921" s="231">
        <v>2</v>
      </c>
      <c r="G921" s="234">
        <v>2</v>
      </c>
    </row>
    <row r="922" spans="1:7">
      <c r="A922" s="236">
        <v>2014</v>
      </c>
      <c r="B922" s="229" t="s">
        <v>2490</v>
      </c>
      <c r="C922" s="230" t="s">
        <v>145</v>
      </c>
      <c r="D922" s="230" t="s">
        <v>5051</v>
      </c>
      <c r="E922" s="230" t="s">
        <v>5059</v>
      </c>
      <c r="F922" s="231">
        <v>89</v>
      </c>
      <c r="G922" s="234">
        <v>40.369999999999997</v>
      </c>
    </row>
    <row r="923" spans="1:7">
      <c r="A923" s="236">
        <v>2014</v>
      </c>
      <c r="B923" s="229" t="s">
        <v>2490</v>
      </c>
      <c r="C923" s="230" t="s">
        <v>145</v>
      </c>
      <c r="D923" s="230" t="s">
        <v>5051</v>
      </c>
      <c r="E923" s="230" t="s">
        <v>236</v>
      </c>
      <c r="F923" s="231">
        <v>53</v>
      </c>
      <c r="G923" s="234">
        <v>45.375</v>
      </c>
    </row>
    <row r="924" spans="1:7">
      <c r="A924" s="236">
        <v>2014</v>
      </c>
      <c r="B924" s="229" t="s">
        <v>2490</v>
      </c>
      <c r="C924" s="230" t="s">
        <v>145</v>
      </c>
      <c r="D924" s="230" t="s">
        <v>5051</v>
      </c>
      <c r="E924" s="230" t="s">
        <v>234</v>
      </c>
      <c r="F924" s="231">
        <v>6</v>
      </c>
      <c r="G924" s="234">
        <v>5.5</v>
      </c>
    </row>
    <row r="925" spans="1:7">
      <c r="A925" s="236">
        <v>2014</v>
      </c>
      <c r="B925" s="229" t="s">
        <v>2490</v>
      </c>
      <c r="C925" s="230" t="s">
        <v>145</v>
      </c>
      <c r="D925" s="230" t="s">
        <v>5051</v>
      </c>
      <c r="E925" s="230" t="s">
        <v>5060</v>
      </c>
      <c r="F925" s="231">
        <v>53</v>
      </c>
      <c r="G925" s="234">
        <v>24.375</v>
      </c>
    </row>
    <row r="926" spans="1:7">
      <c r="A926" s="236">
        <v>2014</v>
      </c>
      <c r="B926" s="229" t="s">
        <v>2490</v>
      </c>
      <c r="C926" s="230" t="s">
        <v>182</v>
      </c>
      <c r="D926" s="230" t="s">
        <v>5051</v>
      </c>
      <c r="E926" s="230" t="s">
        <v>239</v>
      </c>
      <c r="F926" s="231">
        <v>7</v>
      </c>
      <c r="G926" s="234">
        <v>6.1749999999999998</v>
      </c>
    </row>
    <row r="927" spans="1:7">
      <c r="A927" s="236">
        <v>2014</v>
      </c>
      <c r="B927" s="229" t="s">
        <v>2490</v>
      </c>
      <c r="C927" s="230" t="s">
        <v>182</v>
      </c>
      <c r="D927" s="230" t="s">
        <v>5051</v>
      </c>
      <c r="E927" s="230" t="s">
        <v>235</v>
      </c>
      <c r="F927" s="231">
        <v>8</v>
      </c>
      <c r="G927" s="234">
        <v>5.3000000000000007</v>
      </c>
    </row>
    <row r="928" spans="1:7">
      <c r="A928" s="236">
        <v>2014</v>
      </c>
      <c r="B928" s="229" t="s">
        <v>2490</v>
      </c>
      <c r="C928" s="230" t="s">
        <v>182</v>
      </c>
      <c r="D928" s="230" t="s">
        <v>5051</v>
      </c>
      <c r="E928" s="230" t="s">
        <v>5059</v>
      </c>
      <c r="F928" s="231">
        <v>114</v>
      </c>
      <c r="G928" s="234">
        <v>43.724999999999987</v>
      </c>
    </row>
    <row r="929" spans="1:7">
      <c r="A929" s="236">
        <v>2014</v>
      </c>
      <c r="B929" s="229" t="s">
        <v>2490</v>
      </c>
      <c r="C929" s="230" t="s">
        <v>182</v>
      </c>
      <c r="D929" s="230" t="s">
        <v>5051</v>
      </c>
      <c r="E929" s="230" t="s">
        <v>236</v>
      </c>
      <c r="F929" s="231">
        <v>21</v>
      </c>
      <c r="G929" s="234">
        <v>12.775</v>
      </c>
    </row>
    <row r="930" spans="1:7">
      <c r="A930" s="236">
        <v>2014</v>
      </c>
      <c r="B930" s="229" t="s">
        <v>2490</v>
      </c>
      <c r="C930" s="230" t="s">
        <v>182</v>
      </c>
      <c r="D930" s="230" t="s">
        <v>5051</v>
      </c>
      <c r="E930" s="230" t="s">
        <v>234</v>
      </c>
      <c r="F930" s="231">
        <v>18</v>
      </c>
      <c r="G930" s="234">
        <v>7.1</v>
      </c>
    </row>
    <row r="931" spans="1:7">
      <c r="A931" s="236">
        <v>2014</v>
      </c>
      <c r="B931" s="229" t="s">
        <v>2490</v>
      </c>
      <c r="C931" s="230" t="s">
        <v>182</v>
      </c>
      <c r="D931" s="230" t="s">
        <v>5051</v>
      </c>
      <c r="E931" s="230" t="s">
        <v>5060</v>
      </c>
      <c r="F931" s="231">
        <v>2</v>
      </c>
      <c r="G931" s="234">
        <v>0.92500000000000004</v>
      </c>
    </row>
    <row r="932" spans="1:7">
      <c r="A932" s="236">
        <v>2014</v>
      </c>
      <c r="B932" s="229" t="s">
        <v>2490</v>
      </c>
      <c r="C932" s="230" t="s">
        <v>191</v>
      </c>
      <c r="D932" s="230" t="s">
        <v>5052</v>
      </c>
      <c r="E932" s="230" t="s">
        <v>239</v>
      </c>
      <c r="F932" s="231">
        <v>5</v>
      </c>
      <c r="G932" s="234">
        <v>0</v>
      </c>
    </row>
    <row r="933" spans="1:7">
      <c r="A933" s="236">
        <v>2014</v>
      </c>
      <c r="B933" s="229" t="s">
        <v>2490</v>
      </c>
      <c r="C933" s="230" t="s">
        <v>191</v>
      </c>
      <c r="D933" s="230" t="s">
        <v>5052</v>
      </c>
      <c r="E933" s="230" t="s">
        <v>235</v>
      </c>
      <c r="F933" s="231">
        <v>8</v>
      </c>
      <c r="G933" s="234">
        <v>0</v>
      </c>
    </row>
    <row r="934" spans="1:7">
      <c r="A934" s="236">
        <v>2014</v>
      </c>
      <c r="B934" s="229" t="s">
        <v>2490</v>
      </c>
      <c r="C934" s="230" t="s">
        <v>191</v>
      </c>
      <c r="D934" s="230" t="s">
        <v>5052</v>
      </c>
      <c r="E934" s="230" t="s">
        <v>5059</v>
      </c>
      <c r="F934" s="231">
        <v>1</v>
      </c>
      <c r="G934" s="234">
        <v>0</v>
      </c>
    </row>
    <row r="935" spans="1:7">
      <c r="A935" s="236">
        <v>2014</v>
      </c>
      <c r="B935" s="229" t="s">
        <v>2490</v>
      </c>
      <c r="C935" s="230" t="s">
        <v>191</v>
      </c>
      <c r="D935" s="230" t="s">
        <v>5052</v>
      </c>
      <c r="E935" s="230" t="s">
        <v>236</v>
      </c>
      <c r="F935" s="231">
        <v>44</v>
      </c>
      <c r="G935" s="234">
        <v>0</v>
      </c>
    </row>
    <row r="936" spans="1:7">
      <c r="A936" s="236">
        <v>2014</v>
      </c>
      <c r="B936" s="229" t="s">
        <v>2490</v>
      </c>
      <c r="C936" s="230" t="s">
        <v>191</v>
      </c>
      <c r="D936" s="230" t="s">
        <v>5052</v>
      </c>
      <c r="E936" s="230" t="s">
        <v>234</v>
      </c>
      <c r="F936" s="231">
        <v>15</v>
      </c>
      <c r="G936" s="234">
        <v>0</v>
      </c>
    </row>
    <row r="937" spans="1:7">
      <c r="A937" s="236">
        <v>2014</v>
      </c>
      <c r="B937" s="229" t="s">
        <v>2490</v>
      </c>
      <c r="C937" s="230" t="s">
        <v>191</v>
      </c>
      <c r="D937" s="230" t="s">
        <v>5052</v>
      </c>
      <c r="E937" s="230" t="s">
        <v>5062</v>
      </c>
      <c r="F937" s="231">
        <v>2</v>
      </c>
      <c r="G937" s="234">
        <v>0</v>
      </c>
    </row>
    <row r="938" spans="1:7">
      <c r="A938" s="236">
        <v>2014</v>
      </c>
      <c r="B938" s="229" t="s">
        <v>2490</v>
      </c>
      <c r="C938" s="230" t="s">
        <v>191</v>
      </c>
      <c r="D938" s="230" t="s">
        <v>5051</v>
      </c>
      <c r="E938" s="230" t="s">
        <v>239</v>
      </c>
      <c r="F938" s="231">
        <v>10</v>
      </c>
      <c r="G938" s="234">
        <v>10</v>
      </c>
    </row>
    <row r="939" spans="1:7">
      <c r="A939" s="236">
        <v>2014</v>
      </c>
      <c r="B939" s="229" t="s">
        <v>2490</v>
      </c>
      <c r="C939" s="230" t="s">
        <v>191</v>
      </c>
      <c r="D939" s="230" t="s">
        <v>5051</v>
      </c>
      <c r="E939" s="230" t="s">
        <v>235</v>
      </c>
      <c r="F939" s="231">
        <v>4</v>
      </c>
      <c r="G939" s="234">
        <v>4</v>
      </c>
    </row>
    <row r="940" spans="1:7">
      <c r="A940" s="236">
        <v>2014</v>
      </c>
      <c r="B940" s="229" t="s">
        <v>2490</v>
      </c>
      <c r="C940" s="230" t="s">
        <v>191</v>
      </c>
      <c r="D940" s="230" t="s">
        <v>5051</v>
      </c>
      <c r="E940" s="230" t="s">
        <v>236</v>
      </c>
      <c r="F940" s="231">
        <v>24</v>
      </c>
      <c r="G940" s="234">
        <v>18</v>
      </c>
    </row>
    <row r="941" spans="1:7">
      <c r="A941" s="236">
        <v>2014</v>
      </c>
      <c r="B941" s="229" t="s">
        <v>2490</v>
      </c>
      <c r="C941" s="230" t="s">
        <v>191</v>
      </c>
      <c r="D941" s="230" t="s">
        <v>5051</v>
      </c>
      <c r="E941" s="230" t="s">
        <v>234</v>
      </c>
      <c r="F941" s="231">
        <v>1</v>
      </c>
      <c r="G941" s="234">
        <v>0.5</v>
      </c>
    </row>
    <row r="942" spans="1:7">
      <c r="A942" s="236">
        <v>2014</v>
      </c>
      <c r="B942" s="229" t="s">
        <v>2490</v>
      </c>
      <c r="C942" s="230" t="s">
        <v>195</v>
      </c>
      <c r="D942" s="230" t="s">
        <v>5052</v>
      </c>
      <c r="E942" s="230" t="s">
        <v>239</v>
      </c>
      <c r="F942" s="231">
        <v>3</v>
      </c>
      <c r="G942" s="234">
        <v>0</v>
      </c>
    </row>
    <row r="943" spans="1:7">
      <c r="A943" s="236">
        <v>2014</v>
      </c>
      <c r="B943" s="229" t="s">
        <v>2490</v>
      </c>
      <c r="C943" s="230" t="s">
        <v>195</v>
      </c>
      <c r="D943" s="230" t="s">
        <v>5052</v>
      </c>
      <c r="E943" s="230" t="s">
        <v>235</v>
      </c>
      <c r="F943" s="231">
        <v>1</v>
      </c>
      <c r="G943" s="234">
        <v>0</v>
      </c>
    </row>
    <row r="944" spans="1:7">
      <c r="A944" s="236">
        <v>2014</v>
      </c>
      <c r="B944" s="229" t="s">
        <v>2490</v>
      </c>
      <c r="C944" s="230" t="s">
        <v>195</v>
      </c>
      <c r="D944" s="230" t="s">
        <v>5052</v>
      </c>
      <c r="E944" s="230" t="s">
        <v>5059</v>
      </c>
      <c r="F944" s="231">
        <v>1</v>
      </c>
      <c r="G944" s="234">
        <v>0</v>
      </c>
    </row>
    <row r="945" spans="1:7">
      <c r="A945" s="236">
        <v>2014</v>
      </c>
      <c r="B945" s="229" t="s">
        <v>2490</v>
      </c>
      <c r="C945" s="230" t="s">
        <v>195</v>
      </c>
      <c r="D945" s="230" t="s">
        <v>5052</v>
      </c>
      <c r="E945" s="230" t="s">
        <v>236</v>
      </c>
      <c r="F945" s="231">
        <v>4</v>
      </c>
      <c r="G945" s="234">
        <v>0</v>
      </c>
    </row>
    <row r="946" spans="1:7">
      <c r="A946" s="236">
        <v>2014</v>
      </c>
      <c r="B946" s="229" t="s">
        <v>2490</v>
      </c>
      <c r="C946" s="230" t="s">
        <v>195</v>
      </c>
      <c r="D946" s="230" t="s">
        <v>5051</v>
      </c>
      <c r="E946" s="230" t="s">
        <v>239</v>
      </c>
      <c r="F946" s="231">
        <v>29</v>
      </c>
      <c r="G946" s="234">
        <v>27.5</v>
      </c>
    </row>
    <row r="947" spans="1:7">
      <c r="A947" s="236">
        <v>2014</v>
      </c>
      <c r="B947" s="229" t="s">
        <v>2490</v>
      </c>
      <c r="C947" s="230" t="s">
        <v>195</v>
      </c>
      <c r="D947" s="230" t="s">
        <v>5051</v>
      </c>
      <c r="E947" s="230" t="s">
        <v>235</v>
      </c>
      <c r="F947" s="231">
        <v>2</v>
      </c>
      <c r="G947" s="234">
        <v>1.5</v>
      </c>
    </row>
    <row r="948" spans="1:7">
      <c r="A948" s="236">
        <v>2014</v>
      </c>
      <c r="B948" s="229" t="s">
        <v>2490</v>
      </c>
      <c r="C948" s="230" t="s">
        <v>195</v>
      </c>
      <c r="D948" s="230" t="s">
        <v>5051</v>
      </c>
      <c r="E948" s="230" t="s">
        <v>236</v>
      </c>
      <c r="F948" s="231">
        <v>28</v>
      </c>
      <c r="G948" s="234">
        <v>26.5</v>
      </c>
    </row>
    <row r="949" spans="1:7">
      <c r="A949" s="236">
        <v>2014</v>
      </c>
      <c r="B949" s="229" t="s">
        <v>2490</v>
      </c>
      <c r="C949" s="230" t="s">
        <v>195</v>
      </c>
      <c r="D949" s="230" t="s">
        <v>5051</v>
      </c>
      <c r="E949" s="230" t="s">
        <v>234</v>
      </c>
      <c r="F949" s="231">
        <v>5</v>
      </c>
      <c r="G949" s="234">
        <v>5</v>
      </c>
    </row>
    <row r="950" spans="1:7">
      <c r="A950" s="236">
        <v>2014</v>
      </c>
      <c r="B950" s="229" t="s">
        <v>2490</v>
      </c>
      <c r="C950" s="230" t="s">
        <v>200</v>
      </c>
      <c r="D950" s="230" t="s">
        <v>5052</v>
      </c>
      <c r="E950" s="230" t="s">
        <v>235</v>
      </c>
      <c r="F950" s="231">
        <v>1</v>
      </c>
      <c r="G950" s="234">
        <v>0</v>
      </c>
    </row>
    <row r="951" spans="1:7">
      <c r="A951" s="236">
        <v>2014</v>
      </c>
      <c r="B951" s="229" t="s">
        <v>2490</v>
      </c>
      <c r="C951" s="230" t="s">
        <v>200</v>
      </c>
      <c r="D951" s="230" t="s">
        <v>5052</v>
      </c>
      <c r="E951" s="230" t="s">
        <v>236</v>
      </c>
      <c r="F951" s="231">
        <v>2</v>
      </c>
      <c r="G951" s="234">
        <v>0</v>
      </c>
    </row>
    <row r="952" spans="1:7">
      <c r="A952" s="236">
        <v>2014</v>
      </c>
      <c r="B952" s="229" t="s">
        <v>2490</v>
      </c>
      <c r="C952" s="230" t="s">
        <v>200</v>
      </c>
      <c r="D952" s="230" t="s">
        <v>5052</v>
      </c>
      <c r="E952" s="230" t="s">
        <v>5062</v>
      </c>
      <c r="F952" s="231">
        <v>1</v>
      </c>
      <c r="G952" s="234">
        <v>0</v>
      </c>
    </row>
    <row r="953" spans="1:7">
      <c r="A953" s="236">
        <v>2014</v>
      </c>
      <c r="B953" s="229" t="s">
        <v>2490</v>
      </c>
      <c r="C953" s="230" t="s">
        <v>200</v>
      </c>
      <c r="D953" s="230" t="s">
        <v>5051</v>
      </c>
      <c r="E953" s="230" t="s">
        <v>239</v>
      </c>
      <c r="F953" s="231">
        <v>2</v>
      </c>
      <c r="G953" s="234">
        <v>2</v>
      </c>
    </row>
    <row r="954" spans="1:7">
      <c r="A954" s="236">
        <v>2014</v>
      </c>
      <c r="B954" s="229" t="s">
        <v>2490</v>
      </c>
      <c r="C954" s="230" t="s">
        <v>200</v>
      </c>
      <c r="D954" s="230" t="s">
        <v>5051</v>
      </c>
      <c r="E954" s="230" t="s">
        <v>235</v>
      </c>
      <c r="F954" s="231">
        <v>1</v>
      </c>
      <c r="G954" s="234">
        <v>1</v>
      </c>
    </row>
    <row r="955" spans="1:7">
      <c r="A955" s="236">
        <v>2014</v>
      </c>
      <c r="B955" s="229" t="s">
        <v>2490</v>
      </c>
      <c r="C955" s="230" t="s">
        <v>200</v>
      </c>
      <c r="D955" s="230" t="s">
        <v>5051</v>
      </c>
      <c r="E955" s="230" t="s">
        <v>236</v>
      </c>
      <c r="F955" s="231">
        <v>3</v>
      </c>
      <c r="G955" s="234">
        <v>3</v>
      </c>
    </row>
    <row r="956" spans="1:7">
      <c r="A956" s="236">
        <v>2014</v>
      </c>
      <c r="B956" s="229" t="s">
        <v>2490</v>
      </c>
      <c r="C956" s="230" t="s">
        <v>678</v>
      </c>
      <c r="D956" s="230" t="s">
        <v>5051</v>
      </c>
      <c r="E956" s="230" t="s">
        <v>239</v>
      </c>
      <c r="F956" s="231">
        <v>4</v>
      </c>
      <c r="G956" s="234">
        <v>4</v>
      </c>
    </row>
    <row r="957" spans="1:7">
      <c r="A957" s="236">
        <v>2014</v>
      </c>
      <c r="B957" s="229" t="s">
        <v>2490</v>
      </c>
      <c r="C957" s="230" t="s">
        <v>678</v>
      </c>
      <c r="D957" s="230" t="s">
        <v>5051</v>
      </c>
      <c r="E957" s="230" t="s">
        <v>236</v>
      </c>
      <c r="F957" s="231">
        <v>3</v>
      </c>
      <c r="G957" s="234">
        <v>2</v>
      </c>
    </row>
    <row r="958" spans="1:7">
      <c r="A958" s="236">
        <v>2014</v>
      </c>
      <c r="B958" s="233" t="s">
        <v>644</v>
      </c>
      <c r="C958" s="230" t="s">
        <v>213</v>
      </c>
      <c r="D958" s="230" t="s">
        <v>5052</v>
      </c>
      <c r="E958" s="230" t="s">
        <v>239</v>
      </c>
      <c r="F958" s="231">
        <v>4</v>
      </c>
      <c r="G958" s="234">
        <v>0</v>
      </c>
    </row>
    <row r="959" spans="1:7">
      <c r="A959" s="236">
        <v>2014</v>
      </c>
      <c r="B959" s="233" t="s">
        <v>644</v>
      </c>
      <c r="C959" s="230" t="s">
        <v>213</v>
      </c>
      <c r="D959" s="230" t="s">
        <v>5052</v>
      </c>
      <c r="E959" s="230" t="s">
        <v>235</v>
      </c>
      <c r="F959" s="231">
        <v>25</v>
      </c>
      <c r="G959" s="234">
        <v>0</v>
      </c>
    </row>
    <row r="960" spans="1:7">
      <c r="A960" s="236">
        <v>2014</v>
      </c>
      <c r="B960" s="233" t="s">
        <v>644</v>
      </c>
      <c r="C960" s="230" t="s">
        <v>213</v>
      </c>
      <c r="D960" s="230" t="s">
        <v>5052</v>
      </c>
      <c r="E960" s="230" t="s">
        <v>236</v>
      </c>
      <c r="F960" s="231">
        <v>107</v>
      </c>
      <c r="G960" s="234">
        <v>0</v>
      </c>
    </row>
    <row r="961" spans="1:7">
      <c r="A961" s="236">
        <v>2014</v>
      </c>
      <c r="B961" s="233" t="s">
        <v>644</v>
      </c>
      <c r="C961" s="230" t="s">
        <v>213</v>
      </c>
      <c r="D961" s="230" t="s">
        <v>5052</v>
      </c>
      <c r="E961" s="230" t="s">
        <v>234</v>
      </c>
      <c r="F961" s="231">
        <v>6</v>
      </c>
      <c r="G961" s="234">
        <v>0</v>
      </c>
    </row>
    <row r="962" spans="1:7">
      <c r="A962" s="236">
        <v>2014</v>
      </c>
      <c r="B962" s="233" t="s">
        <v>644</v>
      </c>
      <c r="C962" s="230" t="s">
        <v>213</v>
      </c>
      <c r="D962" s="230" t="s">
        <v>5052</v>
      </c>
      <c r="E962" s="230" t="s">
        <v>5062</v>
      </c>
      <c r="F962" s="231">
        <v>1</v>
      </c>
      <c r="G962" s="234">
        <v>0</v>
      </c>
    </row>
    <row r="963" spans="1:7">
      <c r="A963" s="236">
        <v>2014</v>
      </c>
      <c r="B963" s="233" t="s">
        <v>644</v>
      </c>
      <c r="C963" s="230" t="s">
        <v>213</v>
      </c>
      <c r="D963" s="230" t="s">
        <v>5051</v>
      </c>
      <c r="E963" s="230" t="s">
        <v>239</v>
      </c>
      <c r="F963" s="231">
        <v>9</v>
      </c>
      <c r="G963" s="234">
        <v>8</v>
      </c>
    </row>
    <row r="964" spans="1:7">
      <c r="A964" s="236">
        <v>2014</v>
      </c>
      <c r="B964" s="233" t="s">
        <v>644</v>
      </c>
      <c r="C964" s="230" t="s">
        <v>213</v>
      </c>
      <c r="D964" s="230" t="s">
        <v>5051</v>
      </c>
      <c r="E964" s="230" t="s">
        <v>235</v>
      </c>
      <c r="F964" s="231">
        <v>1</v>
      </c>
      <c r="G964" s="234">
        <v>1</v>
      </c>
    </row>
    <row r="965" spans="1:7">
      <c r="A965" s="236">
        <v>2014</v>
      </c>
      <c r="B965" s="233" t="s">
        <v>644</v>
      </c>
      <c r="C965" s="230" t="s">
        <v>213</v>
      </c>
      <c r="D965" s="230" t="s">
        <v>5051</v>
      </c>
      <c r="E965" s="230" t="s">
        <v>236</v>
      </c>
      <c r="F965" s="231">
        <v>31</v>
      </c>
      <c r="G965" s="234">
        <v>26</v>
      </c>
    </row>
    <row r="966" spans="1:7">
      <c r="A966" s="236">
        <v>2014</v>
      </c>
      <c r="B966" s="233" t="s">
        <v>644</v>
      </c>
      <c r="C966" s="230" t="s">
        <v>213</v>
      </c>
      <c r="D966" s="230" t="s">
        <v>5051</v>
      </c>
      <c r="E966" s="230" t="s">
        <v>234</v>
      </c>
      <c r="F966" s="231">
        <v>2</v>
      </c>
      <c r="G966" s="234">
        <v>2</v>
      </c>
    </row>
    <row r="967" spans="1:7">
      <c r="A967" s="236">
        <v>2014</v>
      </c>
      <c r="B967" s="233" t="s">
        <v>644</v>
      </c>
      <c r="C967" s="230" t="s">
        <v>31</v>
      </c>
      <c r="D967" s="230" t="s">
        <v>5052</v>
      </c>
      <c r="E967" s="230" t="s">
        <v>235</v>
      </c>
      <c r="F967" s="231">
        <v>32</v>
      </c>
      <c r="G967" s="234">
        <v>0</v>
      </c>
    </row>
    <row r="968" spans="1:7">
      <c r="A968" s="236">
        <v>2014</v>
      </c>
      <c r="B968" s="233" t="s">
        <v>644</v>
      </c>
      <c r="C968" s="230" t="s">
        <v>31</v>
      </c>
      <c r="D968" s="230" t="s">
        <v>5052</v>
      </c>
      <c r="E968" s="230" t="s">
        <v>236</v>
      </c>
      <c r="F968" s="231">
        <v>34</v>
      </c>
      <c r="G968" s="234">
        <v>0</v>
      </c>
    </row>
    <row r="969" spans="1:7">
      <c r="A969" s="236">
        <v>2014</v>
      </c>
      <c r="B969" s="233" t="s">
        <v>644</v>
      </c>
      <c r="C969" s="230" t="s">
        <v>31</v>
      </c>
      <c r="D969" s="230" t="s">
        <v>5052</v>
      </c>
      <c r="E969" s="230" t="s">
        <v>234</v>
      </c>
      <c r="F969" s="231">
        <v>31</v>
      </c>
      <c r="G969" s="234">
        <v>0</v>
      </c>
    </row>
    <row r="970" spans="1:7">
      <c r="A970" s="236">
        <v>2014</v>
      </c>
      <c r="B970" s="233" t="s">
        <v>644</v>
      </c>
      <c r="C970" s="230" t="s">
        <v>31</v>
      </c>
      <c r="D970" s="230" t="s">
        <v>5051</v>
      </c>
      <c r="E970" s="230" t="s">
        <v>239</v>
      </c>
      <c r="F970" s="231">
        <v>11</v>
      </c>
      <c r="G970" s="234">
        <v>11</v>
      </c>
    </row>
    <row r="971" spans="1:7">
      <c r="A971" s="236">
        <v>2014</v>
      </c>
      <c r="B971" s="233" t="s">
        <v>644</v>
      </c>
      <c r="C971" s="230" t="s">
        <v>31</v>
      </c>
      <c r="D971" s="230" t="s">
        <v>5051</v>
      </c>
      <c r="E971" s="230" t="s">
        <v>235</v>
      </c>
      <c r="F971" s="231">
        <v>5</v>
      </c>
      <c r="G971" s="234">
        <v>5</v>
      </c>
    </row>
    <row r="972" spans="1:7">
      <c r="A972" s="236">
        <v>2014</v>
      </c>
      <c r="B972" s="233" t="s">
        <v>644</v>
      </c>
      <c r="C972" s="230" t="s">
        <v>31</v>
      </c>
      <c r="D972" s="230" t="s">
        <v>5051</v>
      </c>
      <c r="E972" s="230" t="s">
        <v>236</v>
      </c>
      <c r="F972" s="231">
        <v>48</v>
      </c>
      <c r="G972" s="234">
        <v>46</v>
      </c>
    </row>
    <row r="973" spans="1:7">
      <c r="A973" s="236">
        <v>2014</v>
      </c>
      <c r="B973" s="233" t="s">
        <v>644</v>
      </c>
      <c r="C973" s="230" t="s">
        <v>31</v>
      </c>
      <c r="D973" s="230" t="s">
        <v>5051</v>
      </c>
      <c r="E973" s="230" t="s">
        <v>234</v>
      </c>
      <c r="F973" s="231">
        <v>3</v>
      </c>
      <c r="G973" s="234">
        <v>3</v>
      </c>
    </row>
    <row r="974" spans="1:7">
      <c r="A974" s="236">
        <v>2014</v>
      </c>
      <c r="B974" s="233" t="s">
        <v>644</v>
      </c>
      <c r="C974" s="230" t="s">
        <v>214</v>
      </c>
      <c r="D974" s="230" t="s">
        <v>5052</v>
      </c>
      <c r="E974" s="230" t="s">
        <v>239</v>
      </c>
      <c r="F974" s="231">
        <v>3</v>
      </c>
      <c r="G974" s="234">
        <v>0</v>
      </c>
    </row>
    <row r="975" spans="1:7">
      <c r="A975" s="236">
        <v>2014</v>
      </c>
      <c r="B975" s="233" t="s">
        <v>644</v>
      </c>
      <c r="C975" s="230" t="s">
        <v>214</v>
      </c>
      <c r="D975" s="230" t="s">
        <v>5052</v>
      </c>
      <c r="E975" s="230" t="s">
        <v>235</v>
      </c>
      <c r="F975" s="231">
        <v>61</v>
      </c>
      <c r="G975" s="234">
        <v>0</v>
      </c>
    </row>
    <row r="976" spans="1:7">
      <c r="A976" s="236">
        <v>2014</v>
      </c>
      <c r="B976" s="233" t="s">
        <v>644</v>
      </c>
      <c r="C976" s="230" t="s">
        <v>214</v>
      </c>
      <c r="D976" s="230" t="s">
        <v>5052</v>
      </c>
      <c r="E976" s="230" t="s">
        <v>236</v>
      </c>
      <c r="F976" s="231">
        <v>70</v>
      </c>
      <c r="G976" s="234">
        <v>0</v>
      </c>
    </row>
    <row r="977" spans="1:7">
      <c r="A977" s="236">
        <v>2014</v>
      </c>
      <c r="B977" s="233" t="s">
        <v>644</v>
      </c>
      <c r="C977" s="230" t="s">
        <v>214</v>
      </c>
      <c r="D977" s="230" t="s">
        <v>5052</v>
      </c>
      <c r="E977" s="230" t="s">
        <v>234</v>
      </c>
      <c r="F977" s="231">
        <v>92</v>
      </c>
      <c r="G977" s="234">
        <v>0</v>
      </c>
    </row>
    <row r="978" spans="1:7">
      <c r="A978" s="236">
        <v>2014</v>
      </c>
      <c r="B978" s="233" t="s">
        <v>644</v>
      </c>
      <c r="C978" s="230" t="s">
        <v>214</v>
      </c>
      <c r="D978" s="230" t="s">
        <v>5052</v>
      </c>
      <c r="E978" s="230" t="s">
        <v>5062</v>
      </c>
      <c r="F978" s="231">
        <v>4</v>
      </c>
      <c r="G978" s="234">
        <v>0</v>
      </c>
    </row>
    <row r="979" spans="1:7">
      <c r="A979" s="236">
        <v>2014</v>
      </c>
      <c r="B979" s="233" t="s">
        <v>644</v>
      </c>
      <c r="C979" s="230" t="s">
        <v>214</v>
      </c>
      <c r="D979" s="230" t="s">
        <v>5051</v>
      </c>
      <c r="E979" s="230" t="s">
        <v>239</v>
      </c>
      <c r="F979" s="231">
        <v>19</v>
      </c>
      <c r="G979" s="234">
        <v>19</v>
      </c>
    </row>
    <row r="980" spans="1:7">
      <c r="A980" s="236">
        <v>2014</v>
      </c>
      <c r="B980" s="233" t="s">
        <v>644</v>
      </c>
      <c r="C980" s="230" t="s">
        <v>214</v>
      </c>
      <c r="D980" s="230" t="s">
        <v>5051</v>
      </c>
      <c r="E980" s="230" t="s">
        <v>235</v>
      </c>
      <c r="F980" s="231">
        <v>10</v>
      </c>
      <c r="G980" s="234">
        <v>9.5</v>
      </c>
    </row>
    <row r="981" spans="1:7">
      <c r="A981" s="236">
        <v>2014</v>
      </c>
      <c r="B981" s="233" t="s">
        <v>644</v>
      </c>
      <c r="C981" s="230" t="s">
        <v>214</v>
      </c>
      <c r="D981" s="230" t="s">
        <v>5051</v>
      </c>
      <c r="E981" s="230" t="s">
        <v>236</v>
      </c>
      <c r="F981" s="231">
        <v>82</v>
      </c>
      <c r="G981" s="234">
        <v>76.5</v>
      </c>
    </row>
    <row r="982" spans="1:7">
      <c r="A982" s="236">
        <v>2014</v>
      </c>
      <c r="B982" s="233" t="s">
        <v>644</v>
      </c>
      <c r="C982" s="230" t="s">
        <v>214</v>
      </c>
      <c r="D982" s="230" t="s">
        <v>5051</v>
      </c>
      <c r="E982" s="230" t="s">
        <v>234</v>
      </c>
      <c r="F982" s="231">
        <v>19</v>
      </c>
      <c r="G982" s="234">
        <v>16.5</v>
      </c>
    </row>
    <row r="983" spans="1:7">
      <c r="A983" s="236">
        <v>2014</v>
      </c>
      <c r="B983" s="233" t="s">
        <v>644</v>
      </c>
      <c r="C983" s="230" t="s">
        <v>126</v>
      </c>
      <c r="D983" s="230" t="s">
        <v>5052</v>
      </c>
      <c r="E983" s="230" t="s">
        <v>239</v>
      </c>
      <c r="F983" s="231">
        <v>10</v>
      </c>
      <c r="G983" s="234">
        <v>0</v>
      </c>
    </row>
    <row r="984" spans="1:7">
      <c r="A984" s="236">
        <v>2014</v>
      </c>
      <c r="B984" s="233" t="s">
        <v>644</v>
      </c>
      <c r="C984" s="230" t="s">
        <v>126</v>
      </c>
      <c r="D984" s="230" t="s">
        <v>5052</v>
      </c>
      <c r="E984" s="230" t="s">
        <v>235</v>
      </c>
      <c r="F984" s="231">
        <v>15</v>
      </c>
      <c r="G984" s="234">
        <v>0</v>
      </c>
    </row>
    <row r="985" spans="1:7">
      <c r="A985" s="236">
        <v>2014</v>
      </c>
      <c r="B985" s="233" t="s">
        <v>644</v>
      </c>
      <c r="C985" s="230" t="s">
        <v>126</v>
      </c>
      <c r="D985" s="230" t="s">
        <v>5052</v>
      </c>
      <c r="E985" s="230" t="s">
        <v>236</v>
      </c>
      <c r="F985" s="231">
        <v>45</v>
      </c>
      <c r="G985" s="234">
        <v>0</v>
      </c>
    </row>
    <row r="986" spans="1:7">
      <c r="A986" s="236">
        <v>2014</v>
      </c>
      <c r="B986" s="233" t="s">
        <v>644</v>
      </c>
      <c r="C986" s="230" t="s">
        <v>126</v>
      </c>
      <c r="D986" s="230" t="s">
        <v>5052</v>
      </c>
      <c r="E986" s="230" t="s">
        <v>234</v>
      </c>
      <c r="F986" s="231">
        <v>35</v>
      </c>
      <c r="G986" s="234">
        <v>0</v>
      </c>
    </row>
    <row r="987" spans="1:7">
      <c r="A987" s="236">
        <v>2014</v>
      </c>
      <c r="B987" s="233" t="s">
        <v>644</v>
      </c>
      <c r="C987" s="230" t="s">
        <v>126</v>
      </c>
      <c r="D987" s="230" t="s">
        <v>5051</v>
      </c>
      <c r="E987" s="230" t="s">
        <v>239</v>
      </c>
      <c r="F987" s="231">
        <v>36</v>
      </c>
      <c r="G987" s="234">
        <v>35.5</v>
      </c>
    </row>
    <row r="988" spans="1:7">
      <c r="A988" s="236">
        <v>2014</v>
      </c>
      <c r="B988" s="233" t="s">
        <v>644</v>
      </c>
      <c r="C988" s="230" t="s">
        <v>126</v>
      </c>
      <c r="D988" s="230" t="s">
        <v>5051</v>
      </c>
      <c r="E988" s="230" t="s">
        <v>235</v>
      </c>
      <c r="F988" s="231">
        <v>2</v>
      </c>
      <c r="G988" s="234">
        <v>2</v>
      </c>
    </row>
    <row r="989" spans="1:7">
      <c r="A989" s="236">
        <v>2014</v>
      </c>
      <c r="B989" s="233" t="s">
        <v>644</v>
      </c>
      <c r="C989" s="230" t="s">
        <v>126</v>
      </c>
      <c r="D989" s="230" t="s">
        <v>5051</v>
      </c>
      <c r="E989" s="230" t="s">
        <v>236</v>
      </c>
      <c r="F989" s="231">
        <v>43</v>
      </c>
      <c r="G989" s="234">
        <v>43</v>
      </c>
    </row>
    <row r="990" spans="1:7">
      <c r="A990" s="236">
        <v>2014</v>
      </c>
      <c r="B990" s="233" t="s">
        <v>644</v>
      </c>
      <c r="C990" s="230" t="s">
        <v>126</v>
      </c>
      <c r="D990" s="230" t="s">
        <v>5051</v>
      </c>
      <c r="E990" s="230" t="s">
        <v>234</v>
      </c>
      <c r="F990" s="231">
        <v>4</v>
      </c>
      <c r="G990" s="234">
        <v>4</v>
      </c>
    </row>
    <row r="991" spans="1:7">
      <c r="A991" s="232">
        <v>2015</v>
      </c>
      <c r="B991" s="229" t="s">
        <v>2490</v>
      </c>
      <c r="C991" s="230" t="s">
        <v>5072</v>
      </c>
      <c r="D991" s="230" t="s">
        <v>5051</v>
      </c>
      <c r="E991" s="230" t="s">
        <v>239</v>
      </c>
      <c r="F991" s="231">
        <v>3</v>
      </c>
      <c r="G991" s="234">
        <v>3</v>
      </c>
    </row>
    <row r="992" spans="1:7">
      <c r="A992" s="232">
        <v>2015</v>
      </c>
      <c r="B992" s="229" t="s">
        <v>2490</v>
      </c>
      <c r="C992" s="230" t="s">
        <v>5072</v>
      </c>
      <c r="D992" s="230" t="s">
        <v>5051</v>
      </c>
      <c r="E992" s="230" t="s">
        <v>235</v>
      </c>
      <c r="F992" s="231">
        <v>2</v>
      </c>
      <c r="G992" s="234">
        <v>2</v>
      </c>
    </row>
    <row r="993" spans="1:7">
      <c r="A993" s="232">
        <v>2015</v>
      </c>
      <c r="B993" s="229" t="s">
        <v>2490</v>
      </c>
      <c r="C993" s="230" t="s">
        <v>5072</v>
      </c>
      <c r="D993" s="230" t="s">
        <v>5051</v>
      </c>
      <c r="E993" s="230" t="s">
        <v>236</v>
      </c>
      <c r="F993" s="231">
        <v>2</v>
      </c>
      <c r="G993" s="234">
        <v>2</v>
      </c>
    </row>
    <row r="994" spans="1:7">
      <c r="A994" s="232">
        <v>2015</v>
      </c>
      <c r="B994" s="229" t="s">
        <v>2490</v>
      </c>
      <c r="C994" s="230" t="s">
        <v>5072</v>
      </c>
      <c r="D994" s="230" t="s">
        <v>5051</v>
      </c>
      <c r="E994" s="230" t="s">
        <v>234</v>
      </c>
      <c r="F994" s="231">
        <v>1</v>
      </c>
      <c r="G994" s="234">
        <v>1</v>
      </c>
    </row>
    <row r="995" spans="1:7">
      <c r="A995" s="232">
        <v>2015</v>
      </c>
      <c r="B995" s="229" t="s">
        <v>2490</v>
      </c>
      <c r="C995" s="230" t="s">
        <v>5</v>
      </c>
      <c r="D995" s="230" t="s">
        <v>5052</v>
      </c>
      <c r="E995" s="230" t="s">
        <v>239</v>
      </c>
      <c r="F995" s="231">
        <v>7</v>
      </c>
      <c r="G995" s="234">
        <v>0</v>
      </c>
    </row>
    <row r="996" spans="1:7">
      <c r="A996" s="232">
        <v>2015</v>
      </c>
      <c r="B996" s="229" t="s">
        <v>2490</v>
      </c>
      <c r="C996" s="230" t="s">
        <v>5</v>
      </c>
      <c r="D996" s="230" t="s">
        <v>5052</v>
      </c>
      <c r="E996" s="230" t="s">
        <v>235</v>
      </c>
      <c r="F996" s="231">
        <v>44</v>
      </c>
      <c r="G996" s="234">
        <v>0</v>
      </c>
    </row>
    <row r="997" spans="1:7">
      <c r="A997" s="232">
        <v>2015</v>
      </c>
      <c r="B997" s="229" t="s">
        <v>2490</v>
      </c>
      <c r="C997" s="230" t="s">
        <v>5</v>
      </c>
      <c r="D997" s="230" t="s">
        <v>5052</v>
      </c>
      <c r="E997" s="230" t="s">
        <v>5061</v>
      </c>
      <c r="F997" s="231">
        <v>3</v>
      </c>
      <c r="G997" s="234">
        <v>0</v>
      </c>
    </row>
    <row r="998" spans="1:7">
      <c r="A998" s="232">
        <v>2015</v>
      </c>
      <c r="B998" s="229" t="s">
        <v>2490</v>
      </c>
      <c r="C998" s="230" t="s">
        <v>5</v>
      </c>
      <c r="D998" s="230" t="s">
        <v>5052</v>
      </c>
      <c r="E998" s="230" t="s">
        <v>236</v>
      </c>
      <c r="F998" s="231">
        <v>95</v>
      </c>
      <c r="G998" s="234">
        <v>0</v>
      </c>
    </row>
    <row r="999" spans="1:7">
      <c r="A999" s="232">
        <v>2015</v>
      </c>
      <c r="B999" s="229" t="s">
        <v>2490</v>
      </c>
      <c r="C999" s="230" t="s">
        <v>5</v>
      </c>
      <c r="D999" s="230" t="s">
        <v>5052</v>
      </c>
      <c r="E999" s="230" t="s">
        <v>234</v>
      </c>
      <c r="F999" s="231">
        <v>81</v>
      </c>
      <c r="G999" s="234">
        <v>0</v>
      </c>
    </row>
    <row r="1000" spans="1:7">
      <c r="A1000" s="232">
        <v>2015</v>
      </c>
      <c r="B1000" s="229" t="s">
        <v>2490</v>
      </c>
      <c r="C1000" s="230" t="s">
        <v>5</v>
      </c>
      <c r="D1000" s="230" t="s">
        <v>5051</v>
      </c>
      <c r="E1000" s="230" t="s">
        <v>239</v>
      </c>
      <c r="F1000" s="231">
        <v>18</v>
      </c>
      <c r="G1000" s="234">
        <v>11</v>
      </c>
    </row>
    <row r="1001" spans="1:7">
      <c r="A1001" s="232">
        <v>2015</v>
      </c>
      <c r="B1001" s="229" t="s">
        <v>2490</v>
      </c>
      <c r="C1001" s="230" t="s">
        <v>5</v>
      </c>
      <c r="D1001" s="230" t="s">
        <v>5051</v>
      </c>
      <c r="E1001" s="230" t="s">
        <v>235</v>
      </c>
      <c r="F1001" s="231">
        <v>4</v>
      </c>
      <c r="G1001" s="234">
        <v>5</v>
      </c>
    </row>
    <row r="1002" spans="1:7">
      <c r="A1002" s="232">
        <v>2015</v>
      </c>
      <c r="B1002" s="229" t="s">
        <v>2490</v>
      </c>
      <c r="C1002" s="230" t="s">
        <v>5</v>
      </c>
      <c r="D1002" s="230" t="s">
        <v>5051</v>
      </c>
      <c r="E1002" s="230" t="s">
        <v>5059</v>
      </c>
      <c r="F1002" s="231">
        <v>12</v>
      </c>
      <c r="G1002" s="234">
        <v>0</v>
      </c>
    </row>
    <row r="1003" spans="1:7">
      <c r="A1003" s="232">
        <v>2015</v>
      </c>
      <c r="B1003" s="229" t="s">
        <v>2490</v>
      </c>
      <c r="C1003" s="230" t="s">
        <v>5</v>
      </c>
      <c r="D1003" s="230" t="s">
        <v>5051</v>
      </c>
      <c r="E1003" s="230" t="s">
        <v>236</v>
      </c>
      <c r="F1003" s="231">
        <v>23</v>
      </c>
      <c r="G1003" s="234">
        <v>37.5</v>
      </c>
    </row>
    <row r="1004" spans="1:7">
      <c r="A1004" s="232">
        <v>2015</v>
      </c>
      <c r="B1004" s="229" t="s">
        <v>2490</v>
      </c>
      <c r="C1004" s="230" t="s">
        <v>5</v>
      </c>
      <c r="D1004" s="230" t="s">
        <v>5051</v>
      </c>
      <c r="E1004" s="230" t="s">
        <v>234</v>
      </c>
      <c r="F1004" s="231">
        <v>2</v>
      </c>
      <c r="G1004" s="234">
        <v>2.5</v>
      </c>
    </row>
    <row r="1005" spans="1:7">
      <c r="A1005" s="232">
        <v>2015</v>
      </c>
      <c r="B1005" s="229" t="s">
        <v>2490</v>
      </c>
      <c r="C1005" s="230" t="s">
        <v>5</v>
      </c>
      <c r="D1005" s="230" t="s">
        <v>5051</v>
      </c>
      <c r="E1005" s="230" t="s">
        <v>5060</v>
      </c>
      <c r="F1005" s="231">
        <v>1</v>
      </c>
      <c r="G1005" s="234">
        <v>0</v>
      </c>
    </row>
    <row r="1006" spans="1:7">
      <c r="A1006" s="232">
        <v>2015</v>
      </c>
      <c r="B1006" s="229" t="s">
        <v>2490</v>
      </c>
      <c r="C1006" s="230" t="s">
        <v>12</v>
      </c>
      <c r="D1006" s="230" t="s">
        <v>5052</v>
      </c>
      <c r="E1006" s="230" t="s">
        <v>239</v>
      </c>
      <c r="F1006" s="231">
        <v>2</v>
      </c>
      <c r="G1006" s="234">
        <v>0</v>
      </c>
    </row>
    <row r="1007" spans="1:7">
      <c r="A1007" s="232">
        <v>2015</v>
      </c>
      <c r="B1007" s="229" t="s">
        <v>2490</v>
      </c>
      <c r="C1007" s="230" t="s">
        <v>12</v>
      </c>
      <c r="D1007" s="230" t="s">
        <v>5052</v>
      </c>
      <c r="E1007" s="230" t="s">
        <v>235</v>
      </c>
      <c r="F1007" s="231">
        <v>24</v>
      </c>
      <c r="G1007" s="234">
        <v>0</v>
      </c>
    </row>
    <row r="1008" spans="1:7">
      <c r="A1008" s="232">
        <v>2015</v>
      </c>
      <c r="B1008" s="229" t="s">
        <v>2490</v>
      </c>
      <c r="C1008" s="230" t="s">
        <v>12</v>
      </c>
      <c r="D1008" s="230" t="s">
        <v>5052</v>
      </c>
      <c r="E1008" s="230" t="s">
        <v>5061</v>
      </c>
      <c r="F1008" s="231">
        <v>17</v>
      </c>
      <c r="G1008" s="234">
        <v>0</v>
      </c>
    </row>
    <row r="1009" spans="1:7">
      <c r="A1009" s="232">
        <v>2015</v>
      </c>
      <c r="B1009" s="229" t="s">
        <v>2490</v>
      </c>
      <c r="C1009" s="230" t="s">
        <v>12</v>
      </c>
      <c r="D1009" s="230" t="s">
        <v>5052</v>
      </c>
      <c r="E1009" s="230" t="s">
        <v>236</v>
      </c>
      <c r="F1009" s="231">
        <v>65</v>
      </c>
      <c r="G1009" s="234">
        <v>0</v>
      </c>
    </row>
    <row r="1010" spans="1:7">
      <c r="A1010" s="232">
        <v>2015</v>
      </c>
      <c r="B1010" s="229" t="s">
        <v>2490</v>
      </c>
      <c r="C1010" s="230" t="s">
        <v>12</v>
      </c>
      <c r="D1010" s="230" t="s">
        <v>5052</v>
      </c>
      <c r="E1010" s="230" t="s">
        <v>234</v>
      </c>
      <c r="F1010" s="231">
        <v>109</v>
      </c>
      <c r="G1010" s="234">
        <v>0</v>
      </c>
    </row>
    <row r="1011" spans="1:7">
      <c r="A1011" s="232">
        <v>2015</v>
      </c>
      <c r="B1011" s="229" t="s">
        <v>2490</v>
      </c>
      <c r="C1011" s="230" t="s">
        <v>12</v>
      </c>
      <c r="D1011" s="230" t="s">
        <v>5051</v>
      </c>
      <c r="E1011" s="230" t="s">
        <v>239</v>
      </c>
      <c r="F1011" s="231">
        <v>23</v>
      </c>
      <c r="G1011" s="234">
        <v>10.5</v>
      </c>
    </row>
    <row r="1012" spans="1:7">
      <c r="A1012" s="232">
        <v>2015</v>
      </c>
      <c r="B1012" s="229" t="s">
        <v>2490</v>
      </c>
      <c r="C1012" s="230" t="s">
        <v>12</v>
      </c>
      <c r="D1012" s="230" t="s">
        <v>5051</v>
      </c>
      <c r="E1012" s="230" t="s">
        <v>235</v>
      </c>
      <c r="F1012" s="231">
        <v>4</v>
      </c>
      <c r="G1012" s="234">
        <v>2</v>
      </c>
    </row>
    <row r="1013" spans="1:7">
      <c r="A1013" s="232">
        <v>2015</v>
      </c>
      <c r="B1013" s="229" t="s">
        <v>2490</v>
      </c>
      <c r="C1013" s="230" t="s">
        <v>12</v>
      </c>
      <c r="D1013" s="230" t="s">
        <v>5051</v>
      </c>
      <c r="E1013" s="230" t="s">
        <v>5059</v>
      </c>
      <c r="F1013" s="231">
        <v>6</v>
      </c>
      <c r="G1013" s="234">
        <v>0</v>
      </c>
    </row>
    <row r="1014" spans="1:7">
      <c r="A1014" s="232">
        <v>2015</v>
      </c>
      <c r="B1014" s="229" t="s">
        <v>2490</v>
      </c>
      <c r="C1014" s="230" t="s">
        <v>12</v>
      </c>
      <c r="D1014" s="230" t="s">
        <v>5051</v>
      </c>
      <c r="E1014" s="230" t="s">
        <v>236</v>
      </c>
      <c r="F1014" s="231">
        <v>29</v>
      </c>
      <c r="G1014" s="234">
        <v>23.5</v>
      </c>
    </row>
    <row r="1015" spans="1:7">
      <c r="A1015" s="232">
        <v>2015</v>
      </c>
      <c r="B1015" s="229" t="s">
        <v>2490</v>
      </c>
      <c r="C1015" s="230" t="s">
        <v>12</v>
      </c>
      <c r="D1015" s="230" t="s">
        <v>5051</v>
      </c>
      <c r="E1015" s="230" t="s">
        <v>234</v>
      </c>
      <c r="F1015" s="231">
        <v>1</v>
      </c>
      <c r="G1015" s="234">
        <v>15</v>
      </c>
    </row>
    <row r="1016" spans="1:7">
      <c r="A1016" s="232">
        <v>2015</v>
      </c>
      <c r="B1016" s="229" t="s">
        <v>2490</v>
      </c>
      <c r="C1016" s="230" t="s">
        <v>12</v>
      </c>
      <c r="D1016" s="230" t="s">
        <v>5051</v>
      </c>
      <c r="E1016" s="230" t="s">
        <v>5060</v>
      </c>
      <c r="F1016" s="231">
        <v>1</v>
      </c>
      <c r="G1016" s="234">
        <v>0</v>
      </c>
    </row>
    <row r="1017" spans="1:7">
      <c r="A1017" s="232">
        <v>2015</v>
      </c>
      <c r="B1017" s="229" t="s">
        <v>2490</v>
      </c>
      <c r="C1017" s="230" t="s">
        <v>18</v>
      </c>
      <c r="D1017" s="230" t="s">
        <v>5052</v>
      </c>
      <c r="E1017" s="230" t="s">
        <v>239</v>
      </c>
      <c r="F1017" s="231">
        <v>5</v>
      </c>
      <c r="G1017" s="234">
        <v>0</v>
      </c>
    </row>
    <row r="1018" spans="1:7">
      <c r="A1018" s="232">
        <v>2015</v>
      </c>
      <c r="B1018" s="229" t="s">
        <v>2490</v>
      </c>
      <c r="C1018" s="230" t="s">
        <v>18</v>
      </c>
      <c r="D1018" s="230" t="s">
        <v>5052</v>
      </c>
      <c r="E1018" s="230" t="s">
        <v>235</v>
      </c>
      <c r="F1018" s="231">
        <v>16</v>
      </c>
      <c r="G1018" s="234">
        <v>0</v>
      </c>
    </row>
    <row r="1019" spans="1:7">
      <c r="A1019" s="232">
        <v>2015</v>
      </c>
      <c r="B1019" s="229" t="s">
        <v>2490</v>
      </c>
      <c r="C1019" s="230" t="s">
        <v>18</v>
      </c>
      <c r="D1019" s="230" t="s">
        <v>5052</v>
      </c>
      <c r="E1019" s="230" t="s">
        <v>236</v>
      </c>
      <c r="F1019" s="231">
        <v>38</v>
      </c>
      <c r="G1019" s="234">
        <v>0</v>
      </c>
    </row>
    <row r="1020" spans="1:7">
      <c r="A1020" s="232">
        <v>2015</v>
      </c>
      <c r="B1020" s="229" t="s">
        <v>2490</v>
      </c>
      <c r="C1020" s="230" t="s">
        <v>18</v>
      </c>
      <c r="D1020" s="230" t="s">
        <v>5052</v>
      </c>
      <c r="E1020" s="230" t="s">
        <v>234</v>
      </c>
      <c r="F1020" s="231">
        <v>24</v>
      </c>
      <c r="G1020" s="234">
        <v>0</v>
      </c>
    </row>
    <row r="1021" spans="1:7">
      <c r="A1021" s="232">
        <v>2015</v>
      </c>
      <c r="B1021" s="229" t="s">
        <v>2490</v>
      </c>
      <c r="C1021" s="230" t="s">
        <v>18</v>
      </c>
      <c r="D1021" s="230" t="s">
        <v>5051</v>
      </c>
      <c r="E1021" s="230" t="s">
        <v>239</v>
      </c>
      <c r="F1021" s="231">
        <v>35</v>
      </c>
      <c r="G1021" s="234">
        <v>81</v>
      </c>
    </row>
    <row r="1022" spans="1:7">
      <c r="A1022" s="232">
        <v>2015</v>
      </c>
      <c r="B1022" s="229" t="s">
        <v>2490</v>
      </c>
      <c r="C1022" s="230" t="s">
        <v>18</v>
      </c>
      <c r="D1022" s="230" t="s">
        <v>5051</v>
      </c>
      <c r="E1022" s="230" t="s">
        <v>235</v>
      </c>
      <c r="F1022" s="231">
        <v>7</v>
      </c>
      <c r="G1022" s="234">
        <v>0</v>
      </c>
    </row>
    <row r="1023" spans="1:7">
      <c r="A1023" s="232">
        <v>2015</v>
      </c>
      <c r="B1023" s="229" t="s">
        <v>2490</v>
      </c>
      <c r="C1023" s="230" t="s">
        <v>18</v>
      </c>
      <c r="D1023" s="230" t="s">
        <v>5051</v>
      </c>
      <c r="E1023" s="230" t="s">
        <v>5059</v>
      </c>
      <c r="F1023" s="231">
        <v>21</v>
      </c>
      <c r="G1023" s="234">
        <v>0</v>
      </c>
    </row>
    <row r="1024" spans="1:7">
      <c r="A1024" s="232">
        <v>2015</v>
      </c>
      <c r="B1024" s="229" t="s">
        <v>2490</v>
      </c>
      <c r="C1024" s="230" t="s">
        <v>18</v>
      </c>
      <c r="D1024" s="230" t="s">
        <v>5051</v>
      </c>
      <c r="E1024" s="230" t="s">
        <v>236</v>
      </c>
      <c r="F1024" s="231">
        <v>66</v>
      </c>
      <c r="G1024" s="234">
        <v>56.5</v>
      </c>
    </row>
    <row r="1025" spans="1:7">
      <c r="A1025" s="232">
        <v>2015</v>
      </c>
      <c r="B1025" s="229" t="s">
        <v>2490</v>
      </c>
      <c r="C1025" s="230" t="s">
        <v>18</v>
      </c>
      <c r="D1025" s="230" t="s">
        <v>5051</v>
      </c>
      <c r="E1025" s="230" t="s">
        <v>234</v>
      </c>
      <c r="F1025" s="231">
        <v>10</v>
      </c>
      <c r="G1025" s="234">
        <v>5</v>
      </c>
    </row>
    <row r="1026" spans="1:7">
      <c r="A1026" s="232">
        <v>2015</v>
      </c>
      <c r="B1026" s="229" t="s">
        <v>2490</v>
      </c>
      <c r="C1026" s="230" t="s">
        <v>18</v>
      </c>
      <c r="D1026" s="230" t="s">
        <v>5051</v>
      </c>
      <c r="E1026" s="230" t="s">
        <v>5060</v>
      </c>
      <c r="F1026" s="231">
        <v>8</v>
      </c>
      <c r="G1026" s="234">
        <v>0</v>
      </c>
    </row>
    <row r="1027" spans="1:7">
      <c r="A1027" s="232">
        <v>2015</v>
      </c>
      <c r="B1027" s="229" t="s">
        <v>2490</v>
      </c>
      <c r="C1027" s="230" t="s">
        <v>31</v>
      </c>
      <c r="D1027" s="230" t="s">
        <v>5052</v>
      </c>
      <c r="E1027" s="230" t="s">
        <v>239</v>
      </c>
      <c r="F1027" s="231">
        <v>7</v>
      </c>
      <c r="G1027" s="234">
        <v>0</v>
      </c>
    </row>
    <row r="1028" spans="1:7">
      <c r="A1028" s="232">
        <v>2015</v>
      </c>
      <c r="B1028" s="229" t="s">
        <v>2490</v>
      </c>
      <c r="C1028" s="230" t="s">
        <v>31</v>
      </c>
      <c r="D1028" s="230" t="s">
        <v>5052</v>
      </c>
      <c r="E1028" s="230" t="s">
        <v>235</v>
      </c>
      <c r="F1028" s="231">
        <v>108</v>
      </c>
      <c r="G1028" s="234">
        <v>0</v>
      </c>
    </row>
    <row r="1029" spans="1:7">
      <c r="A1029" s="232">
        <v>2015</v>
      </c>
      <c r="B1029" s="229" t="s">
        <v>2490</v>
      </c>
      <c r="C1029" s="230" t="s">
        <v>31</v>
      </c>
      <c r="D1029" s="230" t="s">
        <v>5052</v>
      </c>
      <c r="E1029" s="230" t="s">
        <v>236</v>
      </c>
      <c r="F1029" s="231">
        <v>120</v>
      </c>
      <c r="G1029" s="234">
        <v>0</v>
      </c>
    </row>
    <row r="1030" spans="1:7">
      <c r="A1030" s="232">
        <v>2015</v>
      </c>
      <c r="B1030" s="229" t="s">
        <v>2490</v>
      </c>
      <c r="C1030" s="230" t="s">
        <v>31</v>
      </c>
      <c r="D1030" s="230" t="s">
        <v>5052</v>
      </c>
      <c r="E1030" s="230" t="s">
        <v>234</v>
      </c>
      <c r="F1030" s="231">
        <v>66</v>
      </c>
      <c r="G1030" s="234">
        <v>0</v>
      </c>
    </row>
    <row r="1031" spans="1:7">
      <c r="A1031" s="232">
        <v>2015</v>
      </c>
      <c r="B1031" s="229" t="s">
        <v>2490</v>
      </c>
      <c r="C1031" s="230" t="s">
        <v>31</v>
      </c>
      <c r="D1031" s="230" t="s">
        <v>5052</v>
      </c>
      <c r="E1031" s="230" t="s">
        <v>5062</v>
      </c>
      <c r="F1031" s="231">
        <v>1</v>
      </c>
      <c r="G1031" s="234">
        <v>0</v>
      </c>
    </row>
    <row r="1032" spans="1:7">
      <c r="A1032" s="232">
        <v>2015</v>
      </c>
      <c r="B1032" s="229" t="s">
        <v>2490</v>
      </c>
      <c r="C1032" s="230" t="s">
        <v>31</v>
      </c>
      <c r="D1032" s="230" t="s">
        <v>5051</v>
      </c>
      <c r="E1032" s="230" t="s">
        <v>239</v>
      </c>
      <c r="F1032" s="231">
        <v>18</v>
      </c>
      <c r="G1032" s="234">
        <v>32</v>
      </c>
    </row>
    <row r="1033" spans="1:7">
      <c r="A1033" s="232">
        <v>2015</v>
      </c>
      <c r="B1033" s="229" t="s">
        <v>2490</v>
      </c>
      <c r="C1033" s="230" t="s">
        <v>31</v>
      </c>
      <c r="D1033" s="230" t="s">
        <v>5051</v>
      </c>
      <c r="E1033" s="230" t="s">
        <v>235</v>
      </c>
      <c r="F1033" s="231">
        <v>3</v>
      </c>
      <c r="G1033" s="234">
        <v>3</v>
      </c>
    </row>
    <row r="1034" spans="1:7">
      <c r="A1034" s="232">
        <v>2015</v>
      </c>
      <c r="B1034" s="229" t="s">
        <v>2490</v>
      </c>
      <c r="C1034" s="230" t="s">
        <v>31</v>
      </c>
      <c r="D1034" s="230" t="s">
        <v>5051</v>
      </c>
      <c r="E1034" s="230" t="s">
        <v>5059</v>
      </c>
      <c r="F1034" s="231">
        <v>16</v>
      </c>
      <c r="G1034" s="234">
        <v>0</v>
      </c>
    </row>
    <row r="1035" spans="1:7">
      <c r="A1035" s="232">
        <v>2015</v>
      </c>
      <c r="B1035" s="229" t="s">
        <v>2490</v>
      </c>
      <c r="C1035" s="230" t="s">
        <v>31</v>
      </c>
      <c r="D1035" s="230" t="s">
        <v>5051</v>
      </c>
      <c r="E1035" s="230" t="s">
        <v>236</v>
      </c>
      <c r="F1035" s="231">
        <v>26</v>
      </c>
      <c r="G1035" s="234">
        <v>32</v>
      </c>
    </row>
    <row r="1036" spans="1:7">
      <c r="A1036" s="232">
        <v>2015</v>
      </c>
      <c r="B1036" s="229" t="s">
        <v>2490</v>
      </c>
      <c r="C1036" s="230" t="s">
        <v>31</v>
      </c>
      <c r="D1036" s="230" t="s">
        <v>5051</v>
      </c>
      <c r="E1036" s="230" t="s">
        <v>234</v>
      </c>
      <c r="F1036" s="231">
        <v>8</v>
      </c>
      <c r="G1036" s="234">
        <v>3</v>
      </c>
    </row>
    <row r="1037" spans="1:7">
      <c r="A1037" s="232">
        <v>2015</v>
      </c>
      <c r="B1037" s="229" t="s">
        <v>2490</v>
      </c>
      <c r="C1037" s="230" t="s">
        <v>31</v>
      </c>
      <c r="D1037" s="230" t="s">
        <v>5051</v>
      </c>
      <c r="E1037" s="230" t="s">
        <v>5060</v>
      </c>
      <c r="F1037" s="231">
        <v>3</v>
      </c>
      <c r="G1037" s="234">
        <v>0</v>
      </c>
    </row>
    <row r="1038" spans="1:7">
      <c r="A1038" s="232">
        <v>2015</v>
      </c>
      <c r="B1038" s="229" t="s">
        <v>2490</v>
      </c>
      <c r="C1038" s="230" t="s">
        <v>52</v>
      </c>
      <c r="D1038" s="230" t="s">
        <v>5052</v>
      </c>
      <c r="E1038" s="230" t="s">
        <v>239</v>
      </c>
      <c r="F1038" s="231">
        <v>4</v>
      </c>
      <c r="G1038" s="234">
        <v>0</v>
      </c>
    </row>
    <row r="1039" spans="1:7">
      <c r="A1039" s="232">
        <v>2015</v>
      </c>
      <c r="B1039" s="229" t="s">
        <v>2490</v>
      </c>
      <c r="C1039" s="230" t="s">
        <v>52</v>
      </c>
      <c r="D1039" s="230" t="s">
        <v>5052</v>
      </c>
      <c r="E1039" s="230" t="s">
        <v>235</v>
      </c>
      <c r="F1039" s="231">
        <v>90</v>
      </c>
      <c r="G1039" s="234">
        <v>0</v>
      </c>
    </row>
    <row r="1040" spans="1:7">
      <c r="A1040" s="232">
        <v>2015</v>
      </c>
      <c r="B1040" s="229" t="s">
        <v>2490</v>
      </c>
      <c r="C1040" s="230" t="s">
        <v>52</v>
      </c>
      <c r="D1040" s="230" t="s">
        <v>5052</v>
      </c>
      <c r="E1040" s="230" t="s">
        <v>236</v>
      </c>
      <c r="F1040" s="231">
        <v>74</v>
      </c>
      <c r="G1040" s="234">
        <v>0</v>
      </c>
    </row>
    <row r="1041" spans="1:7">
      <c r="A1041" s="232">
        <v>2015</v>
      </c>
      <c r="B1041" s="229" t="s">
        <v>2490</v>
      </c>
      <c r="C1041" s="230" t="s">
        <v>52</v>
      </c>
      <c r="D1041" s="230" t="s">
        <v>5052</v>
      </c>
      <c r="E1041" s="230" t="s">
        <v>234</v>
      </c>
      <c r="F1041" s="231">
        <v>61</v>
      </c>
      <c r="G1041" s="234">
        <v>0</v>
      </c>
    </row>
    <row r="1042" spans="1:7">
      <c r="A1042" s="232">
        <v>2015</v>
      </c>
      <c r="B1042" s="229" t="s">
        <v>2490</v>
      </c>
      <c r="C1042" s="230" t="s">
        <v>52</v>
      </c>
      <c r="D1042" s="230" t="s">
        <v>5052</v>
      </c>
      <c r="E1042" s="230" t="s">
        <v>5062</v>
      </c>
      <c r="F1042" s="231">
        <v>2</v>
      </c>
      <c r="G1042" s="234">
        <v>0</v>
      </c>
    </row>
    <row r="1043" spans="1:7">
      <c r="A1043" s="232">
        <v>2015</v>
      </c>
      <c r="B1043" s="229" t="s">
        <v>2490</v>
      </c>
      <c r="C1043" s="230" t="s">
        <v>52</v>
      </c>
      <c r="D1043" s="230" t="s">
        <v>5051</v>
      </c>
      <c r="E1043" s="230" t="s">
        <v>239</v>
      </c>
      <c r="F1043" s="231">
        <v>18</v>
      </c>
      <c r="G1043" s="234">
        <v>12.75</v>
      </c>
    </row>
    <row r="1044" spans="1:7">
      <c r="A1044" s="232">
        <v>2015</v>
      </c>
      <c r="B1044" s="229" t="s">
        <v>2490</v>
      </c>
      <c r="C1044" s="230" t="s">
        <v>52</v>
      </c>
      <c r="D1044" s="230" t="s">
        <v>5051</v>
      </c>
      <c r="E1044" s="230" t="s">
        <v>235</v>
      </c>
      <c r="F1044" s="231">
        <v>12</v>
      </c>
      <c r="G1044" s="234">
        <v>11.75</v>
      </c>
    </row>
    <row r="1045" spans="1:7">
      <c r="A1045" s="232">
        <v>2015</v>
      </c>
      <c r="B1045" s="229" t="s">
        <v>2490</v>
      </c>
      <c r="C1045" s="230" t="s">
        <v>52</v>
      </c>
      <c r="D1045" s="230" t="s">
        <v>5051</v>
      </c>
      <c r="E1045" s="230" t="s">
        <v>5059</v>
      </c>
      <c r="F1045" s="231">
        <v>2</v>
      </c>
      <c r="G1045" s="234">
        <v>0</v>
      </c>
    </row>
    <row r="1046" spans="1:7">
      <c r="A1046" s="232">
        <v>2015</v>
      </c>
      <c r="B1046" s="229" t="s">
        <v>2490</v>
      </c>
      <c r="C1046" s="230" t="s">
        <v>52</v>
      </c>
      <c r="D1046" s="230" t="s">
        <v>5051</v>
      </c>
      <c r="E1046" s="230" t="s">
        <v>236</v>
      </c>
      <c r="F1046" s="231">
        <v>22</v>
      </c>
      <c r="G1046" s="234">
        <v>5.5</v>
      </c>
    </row>
    <row r="1047" spans="1:7">
      <c r="A1047" s="232">
        <v>2015</v>
      </c>
      <c r="B1047" s="229" t="s">
        <v>2490</v>
      </c>
      <c r="C1047" s="230" t="s">
        <v>52</v>
      </c>
      <c r="D1047" s="230" t="s">
        <v>5051</v>
      </c>
      <c r="E1047" s="230" t="s">
        <v>234</v>
      </c>
      <c r="F1047" s="231">
        <v>5</v>
      </c>
      <c r="G1047" s="234">
        <v>5.25</v>
      </c>
    </row>
    <row r="1048" spans="1:7">
      <c r="A1048" s="232">
        <v>2015</v>
      </c>
      <c r="B1048" s="229" t="s">
        <v>2490</v>
      </c>
      <c r="C1048" s="230" t="s">
        <v>52</v>
      </c>
      <c r="D1048" s="230" t="s">
        <v>5051</v>
      </c>
      <c r="E1048" s="230" t="s">
        <v>5060</v>
      </c>
      <c r="F1048" s="231">
        <v>1</v>
      </c>
      <c r="G1048" s="234">
        <v>0</v>
      </c>
    </row>
    <row r="1049" spans="1:7">
      <c r="A1049" s="232">
        <v>2015</v>
      </c>
      <c r="B1049" s="229" t="s">
        <v>2490</v>
      </c>
      <c r="C1049" s="230" t="s">
        <v>72</v>
      </c>
      <c r="D1049" s="230" t="s">
        <v>5052</v>
      </c>
      <c r="E1049" s="230" t="s">
        <v>239</v>
      </c>
      <c r="F1049" s="231">
        <v>6</v>
      </c>
      <c r="G1049" s="234">
        <v>0</v>
      </c>
    </row>
    <row r="1050" spans="1:7">
      <c r="A1050" s="232">
        <v>2015</v>
      </c>
      <c r="B1050" s="229" t="s">
        <v>2490</v>
      </c>
      <c r="C1050" s="230" t="s">
        <v>72</v>
      </c>
      <c r="D1050" s="230" t="s">
        <v>5052</v>
      </c>
      <c r="E1050" s="230" t="s">
        <v>235</v>
      </c>
      <c r="F1050" s="231">
        <v>8</v>
      </c>
      <c r="G1050" s="234">
        <v>0</v>
      </c>
    </row>
    <row r="1051" spans="1:7">
      <c r="A1051" s="232">
        <v>2015</v>
      </c>
      <c r="B1051" s="229" t="s">
        <v>2490</v>
      </c>
      <c r="C1051" s="230" t="s">
        <v>72</v>
      </c>
      <c r="D1051" s="230" t="s">
        <v>5052</v>
      </c>
      <c r="E1051" s="230" t="s">
        <v>236</v>
      </c>
      <c r="F1051" s="231">
        <v>62</v>
      </c>
      <c r="G1051" s="234">
        <v>0</v>
      </c>
    </row>
    <row r="1052" spans="1:7">
      <c r="A1052" s="232">
        <v>2015</v>
      </c>
      <c r="B1052" s="229" t="s">
        <v>2490</v>
      </c>
      <c r="C1052" s="230" t="s">
        <v>72</v>
      </c>
      <c r="D1052" s="230" t="s">
        <v>5052</v>
      </c>
      <c r="E1052" s="230" t="s">
        <v>234</v>
      </c>
      <c r="F1052" s="231">
        <v>7</v>
      </c>
      <c r="G1052" s="234">
        <v>0</v>
      </c>
    </row>
    <row r="1053" spans="1:7">
      <c r="A1053" s="232">
        <v>2015</v>
      </c>
      <c r="B1053" s="229" t="s">
        <v>2490</v>
      </c>
      <c r="C1053" s="230" t="s">
        <v>72</v>
      </c>
      <c r="D1053" s="230" t="s">
        <v>5051</v>
      </c>
      <c r="E1053" s="230" t="s">
        <v>239</v>
      </c>
      <c r="F1053" s="231">
        <v>14</v>
      </c>
      <c r="G1053" s="234">
        <v>11</v>
      </c>
    </row>
    <row r="1054" spans="1:7">
      <c r="A1054" s="232">
        <v>2015</v>
      </c>
      <c r="B1054" s="229" t="s">
        <v>2490</v>
      </c>
      <c r="C1054" s="230" t="s">
        <v>72</v>
      </c>
      <c r="D1054" s="230" t="s">
        <v>5051</v>
      </c>
      <c r="E1054" s="230" t="s">
        <v>235</v>
      </c>
      <c r="F1054" s="231">
        <v>1</v>
      </c>
      <c r="G1054" s="234">
        <v>0</v>
      </c>
    </row>
    <row r="1055" spans="1:7">
      <c r="A1055" s="232">
        <v>2015</v>
      </c>
      <c r="B1055" s="229" t="s">
        <v>2490</v>
      </c>
      <c r="C1055" s="230" t="s">
        <v>72</v>
      </c>
      <c r="D1055" s="230" t="s">
        <v>5051</v>
      </c>
      <c r="E1055" s="230" t="s">
        <v>5059</v>
      </c>
      <c r="F1055" s="231">
        <v>7</v>
      </c>
      <c r="G1055" s="234">
        <v>0</v>
      </c>
    </row>
    <row r="1056" spans="1:7">
      <c r="A1056" s="232">
        <v>2015</v>
      </c>
      <c r="B1056" s="229" t="s">
        <v>2490</v>
      </c>
      <c r="C1056" s="230" t="s">
        <v>72</v>
      </c>
      <c r="D1056" s="230" t="s">
        <v>5051</v>
      </c>
      <c r="E1056" s="230" t="s">
        <v>236</v>
      </c>
      <c r="F1056" s="231">
        <v>7</v>
      </c>
      <c r="G1056" s="234">
        <v>19</v>
      </c>
    </row>
    <row r="1057" spans="1:7">
      <c r="A1057" s="232">
        <v>2015</v>
      </c>
      <c r="B1057" s="229" t="s">
        <v>2490</v>
      </c>
      <c r="C1057" s="230" t="s">
        <v>72</v>
      </c>
      <c r="D1057" s="230" t="s">
        <v>5051</v>
      </c>
      <c r="E1057" s="230" t="s">
        <v>234</v>
      </c>
      <c r="F1057" s="231">
        <v>2</v>
      </c>
      <c r="G1057" s="234">
        <v>1</v>
      </c>
    </row>
    <row r="1058" spans="1:7">
      <c r="A1058" s="232">
        <v>2015</v>
      </c>
      <c r="B1058" s="229" t="s">
        <v>2490</v>
      </c>
      <c r="C1058" s="230" t="s">
        <v>72</v>
      </c>
      <c r="D1058" s="230" t="s">
        <v>5051</v>
      </c>
      <c r="E1058" s="230" t="s">
        <v>5060</v>
      </c>
      <c r="F1058" s="231">
        <v>2</v>
      </c>
      <c r="G1058" s="234">
        <v>0</v>
      </c>
    </row>
    <row r="1059" spans="1:7">
      <c r="A1059" s="232">
        <v>2015</v>
      </c>
      <c r="B1059" s="229" t="s">
        <v>2490</v>
      </c>
      <c r="C1059" s="230" t="s">
        <v>83</v>
      </c>
      <c r="D1059" s="230" t="s">
        <v>5052</v>
      </c>
      <c r="E1059" s="230" t="s">
        <v>239</v>
      </c>
      <c r="F1059" s="231">
        <v>4</v>
      </c>
      <c r="G1059" s="234">
        <v>0</v>
      </c>
    </row>
    <row r="1060" spans="1:7">
      <c r="A1060" s="232">
        <v>2015</v>
      </c>
      <c r="B1060" s="229" t="s">
        <v>2490</v>
      </c>
      <c r="C1060" s="230" t="s">
        <v>83</v>
      </c>
      <c r="D1060" s="230" t="s">
        <v>5052</v>
      </c>
      <c r="E1060" s="230" t="s">
        <v>235</v>
      </c>
      <c r="F1060" s="231">
        <v>5</v>
      </c>
      <c r="G1060" s="234">
        <v>0</v>
      </c>
    </row>
    <row r="1061" spans="1:7">
      <c r="A1061" s="232">
        <v>2015</v>
      </c>
      <c r="B1061" s="229" t="s">
        <v>2490</v>
      </c>
      <c r="C1061" s="230" t="s">
        <v>83</v>
      </c>
      <c r="D1061" s="230" t="s">
        <v>5052</v>
      </c>
      <c r="E1061" s="230" t="s">
        <v>5061</v>
      </c>
      <c r="F1061" s="231">
        <v>1</v>
      </c>
      <c r="G1061" s="234">
        <v>0</v>
      </c>
    </row>
    <row r="1062" spans="1:7">
      <c r="A1062" s="232">
        <v>2015</v>
      </c>
      <c r="B1062" s="229" t="s">
        <v>2490</v>
      </c>
      <c r="C1062" s="230" t="s">
        <v>83</v>
      </c>
      <c r="D1062" s="230" t="s">
        <v>5052</v>
      </c>
      <c r="E1062" s="230" t="s">
        <v>236</v>
      </c>
      <c r="F1062" s="231">
        <v>26</v>
      </c>
      <c r="G1062" s="234">
        <v>0</v>
      </c>
    </row>
    <row r="1063" spans="1:7">
      <c r="A1063" s="232">
        <v>2015</v>
      </c>
      <c r="B1063" s="229" t="s">
        <v>2490</v>
      </c>
      <c r="C1063" s="230" t="s">
        <v>83</v>
      </c>
      <c r="D1063" s="230" t="s">
        <v>5052</v>
      </c>
      <c r="E1063" s="230" t="s">
        <v>234</v>
      </c>
      <c r="F1063" s="231">
        <v>16</v>
      </c>
      <c r="G1063" s="234">
        <v>0</v>
      </c>
    </row>
    <row r="1064" spans="1:7">
      <c r="A1064" s="232">
        <v>2015</v>
      </c>
      <c r="B1064" s="229" t="s">
        <v>2490</v>
      </c>
      <c r="C1064" s="230" t="s">
        <v>83</v>
      </c>
      <c r="D1064" s="230" t="s">
        <v>5051</v>
      </c>
      <c r="E1064" s="230" t="s">
        <v>239</v>
      </c>
      <c r="F1064" s="231">
        <v>19</v>
      </c>
      <c r="G1064" s="234">
        <v>26.5</v>
      </c>
    </row>
    <row r="1065" spans="1:7">
      <c r="A1065" s="232">
        <v>2015</v>
      </c>
      <c r="B1065" s="229" t="s">
        <v>2490</v>
      </c>
      <c r="C1065" s="230" t="s">
        <v>83</v>
      </c>
      <c r="D1065" s="230" t="s">
        <v>5051</v>
      </c>
      <c r="E1065" s="230" t="s">
        <v>235</v>
      </c>
      <c r="F1065" s="231">
        <v>1</v>
      </c>
      <c r="G1065" s="234">
        <v>0</v>
      </c>
    </row>
    <row r="1066" spans="1:7">
      <c r="A1066" s="232">
        <v>2015</v>
      </c>
      <c r="B1066" s="229" t="s">
        <v>2490</v>
      </c>
      <c r="C1066" s="230" t="s">
        <v>83</v>
      </c>
      <c r="D1066" s="230" t="s">
        <v>5051</v>
      </c>
      <c r="E1066" s="230" t="s">
        <v>5059</v>
      </c>
      <c r="F1066" s="231">
        <v>8</v>
      </c>
      <c r="G1066" s="234">
        <v>0</v>
      </c>
    </row>
    <row r="1067" spans="1:7">
      <c r="A1067" s="232">
        <v>2015</v>
      </c>
      <c r="B1067" s="229" t="s">
        <v>2490</v>
      </c>
      <c r="C1067" s="230" t="s">
        <v>83</v>
      </c>
      <c r="D1067" s="230" t="s">
        <v>5051</v>
      </c>
      <c r="E1067" s="230" t="s">
        <v>236</v>
      </c>
      <c r="F1067" s="231">
        <v>13</v>
      </c>
      <c r="G1067" s="234">
        <v>12.5</v>
      </c>
    </row>
    <row r="1068" spans="1:7">
      <c r="A1068" s="232">
        <v>2015</v>
      </c>
      <c r="B1068" s="229" t="s">
        <v>2490</v>
      </c>
      <c r="C1068" s="230" t="s">
        <v>83</v>
      </c>
      <c r="D1068" s="230" t="s">
        <v>5051</v>
      </c>
      <c r="E1068" s="230" t="s">
        <v>234</v>
      </c>
      <c r="F1068" s="231">
        <v>2</v>
      </c>
      <c r="G1068" s="234">
        <v>1</v>
      </c>
    </row>
    <row r="1069" spans="1:7">
      <c r="A1069" s="232">
        <v>2015</v>
      </c>
      <c r="B1069" s="229" t="s">
        <v>2490</v>
      </c>
      <c r="C1069" s="230" t="s">
        <v>83</v>
      </c>
      <c r="D1069" s="230" t="s">
        <v>5051</v>
      </c>
      <c r="E1069" s="230" t="s">
        <v>5060</v>
      </c>
      <c r="F1069" s="231">
        <v>5</v>
      </c>
      <c r="G1069" s="234">
        <v>0</v>
      </c>
    </row>
    <row r="1070" spans="1:7">
      <c r="A1070" s="232">
        <v>2015</v>
      </c>
      <c r="B1070" s="229" t="s">
        <v>2490</v>
      </c>
      <c r="C1070" s="230" t="s">
        <v>93</v>
      </c>
      <c r="D1070" s="230" t="s">
        <v>5052</v>
      </c>
      <c r="E1070" s="230" t="s">
        <v>239</v>
      </c>
      <c r="F1070" s="231">
        <v>9</v>
      </c>
      <c r="G1070" s="234">
        <v>0</v>
      </c>
    </row>
    <row r="1071" spans="1:7">
      <c r="A1071" s="232">
        <v>2015</v>
      </c>
      <c r="B1071" s="229" t="s">
        <v>2490</v>
      </c>
      <c r="C1071" s="230" t="s">
        <v>93</v>
      </c>
      <c r="D1071" s="230" t="s">
        <v>5052</v>
      </c>
      <c r="E1071" s="230" t="s">
        <v>235</v>
      </c>
      <c r="F1071" s="231">
        <v>52</v>
      </c>
      <c r="G1071" s="234">
        <v>0</v>
      </c>
    </row>
    <row r="1072" spans="1:7">
      <c r="A1072" s="232">
        <v>2015</v>
      </c>
      <c r="B1072" s="229" t="s">
        <v>2490</v>
      </c>
      <c r="C1072" s="230" t="s">
        <v>93</v>
      </c>
      <c r="D1072" s="230" t="s">
        <v>5052</v>
      </c>
      <c r="E1072" s="230" t="s">
        <v>5061</v>
      </c>
      <c r="F1072" s="231">
        <v>5</v>
      </c>
      <c r="G1072" s="234">
        <v>0</v>
      </c>
    </row>
    <row r="1073" spans="1:7">
      <c r="A1073" s="232">
        <v>2015</v>
      </c>
      <c r="B1073" s="229" t="s">
        <v>2490</v>
      </c>
      <c r="C1073" s="230" t="s">
        <v>93</v>
      </c>
      <c r="D1073" s="230" t="s">
        <v>5052</v>
      </c>
      <c r="E1073" s="230" t="s">
        <v>236</v>
      </c>
      <c r="F1073" s="231">
        <v>123</v>
      </c>
      <c r="G1073" s="234">
        <v>0</v>
      </c>
    </row>
    <row r="1074" spans="1:7">
      <c r="A1074" s="232">
        <v>2015</v>
      </c>
      <c r="B1074" s="229" t="s">
        <v>2490</v>
      </c>
      <c r="C1074" s="230" t="s">
        <v>93</v>
      </c>
      <c r="D1074" s="230" t="s">
        <v>5052</v>
      </c>
      <c r="E1074" s="230" t="s">
        <v>234</v>
      </c>
      <c r="F1074" s="231">
        <v>126</v>
      </c>
      <c r="G1074" s="234">
        <v>0</v>
      </c>
    </row>
    <row r="1075" spans="1:7">
      <c r="A1075" s="232">
        <v>2015</v>
      </c>
      <c r="B1075" s="229" t="s">
        <v>2490</v>
      </c>
      <c r="C1075" s="230" t="s">
        <v>93</v>
      </c>
      <c r="D1075" s="230" t="s">
        <v>5051</v>
      </c>
      <c r="E1075" s="230" t="s">
        <v>239</v>
      </c>
      <c r="F1075" s="231">
        <v>19</v>
      </c>
      <c r="G1075" s="234">
        <v>10.5</v>
      </c>
    </row>
    <row r="1076" spans="1:7">
      <c r="A1076" s="232">
        <v>2015</v>
      </c>
      <c r="B1076" s="229" t="s">
        <v>2490</v>
      </c>
      <c r="C1076" s="230" t="s">
        <v>93</v>
      </c>
      <c r="D1076" s="230" t="s">
        <v>5051</v>
      </c>
      <c r="E1076" s="230" t="s">
        <v>235</v>
      </c>
      <c r="F1076" s="231">
        <v>2</v>
      </c>
      <c r="G1076" s="234">
        <v>3.25</v>
      </c>
    </row>
    <row r="1077" spans="1:7">
      <c r="A1077" s="232">
        <v>2015</v>
      </c>
      <c r="B1077" s="229" t="s">
        <v>2490</v>
      </c>
      <c r="C1077" s="230" t="s">
        <v>93</v>
      </c>
      <c r="D1077" s="230" t="s">
        <v>5051</v>
      </c>
      <c r="E1077" s="230" t="s">
        <v>5059</v>
      </c>
      <c r="F1077" s="231">
        <v>6</v>
      </c>
      <c r="G1077" s="234">
        <v>0</v>
      </c>
    </row>
    <row r="1078" spans="1:7">
      <c r="A1078" s="232">
        <v>2015</v>
      </c>
      <c r="B1078" s="229" t="s">
        <v>2490</v>
      </c>
      <c r="C1078" s="230" t="s">
        <v>93</v>
      </c>
      <c r="D1078" s="230" t="s">
        <v>5051</v>
      </c>
      <c r="E1078" s="230" t="s">
        <v>236</v>
      </c>
      <c r="F1078" s="231">
        <v>28</v>
      </c>
      <c r="G1078" s="234">
        <v>41</v>
      </c>
    </row>
    <row r="1079" spans="1:7">
      <c r="A1079" s="232">
        <v>2015</v>
      </c>
      <c r="B1079" s="229" t="s">
        <v>2490</v>
      </c>
      <c r="C1079" s="230" t="s">
        <v>93</v>
      </c>
      <c r="D1079" s="230" t="s">
        <v>5051</v>
      </c>
      <c r="E1079" s="230" t="s">
        <v>234</v>
      </c>
      <c r="F1079" s="231">
        <v>3</v>
      </c>
      <c r="G1079" s="234">
        <v>5</v>
      </c>
    </row>
    <row r="1080" spans="1:7">
      <c r="A1080" s="232">
        <v>2015</v>
      </c>
      <c r="B1080" s="229" t="s">
        <v>2490</v>
      </c>
      <c r="C1080" s="230" t="s">
        <v>93</v>
      </c>
      <c r="D1080" s="230" t="s">
        <v>5051</v>
      </c>
      <c r="E1080" s="230" t="s">
        <v>5060</v>
      </c>
      <c r="F1080" s="231">
        <v>5</v>
      </c>
      <c r="G1080" s="234">
        <v>0</v>
      </c>
    </row>
    <row r="1081" spans="1:7">
      <c r="A1081" s="232">
        <v>2015</v>
      </c>
      <c r="B1081" s="229" t="s">
        <v>2490</v>
      </c>
      <c r="C1081" s="230" t="s">
        <v>102</v>
      </c>
      <c r="D1081" s="230" t="s">
        <v>5052</v>
      </c>
      <c r="E1081" s="230" t="s">
        <v>239</v>
      </c>
      <c r="F1081" s="231">
        <v>2</v>
      </c>
      <c r="G1081" s="234">
        <v>0</v>
      </c>
    </row>
    <row r="1082" spans="1:7">
      <c r="A1082" s="232">
        <v>2015</v>
      </c>
      <c r="B1082" s="229" t="s">
        <v>2490</v>
      </c>
      <c r="C1082" s="230" t="s">
        <v>102</v>
      </c>
      <c r="D1082" s="230" t="s">
        <v>5052</v>
      </c>
      <c r="E1082" s="230" t="s">
        <v>236</v>
      </c>
      <c r="F1082" s="231">
        <v>1</v>
      </c>
      <c r="G1082" s="234">
        <v>0</v>
      </c>
    </row>
    <row r="1083" spans="1:7">
      <c r="A1083" s="232">
        <v>2015</v>
      </c>
      <c r="B1083" s="229" t="s">
        <v>2490</v>
      </c>
      <c r="C1083" s="230" t="s">
        <v>102</v>
      </c>
      <c r="D1083" s="230" t="s">
        <v>5051</v>
      </c>
      <c r="E1083" s="230" t="s">
        <v>239</v>
      </c>
      <c r="F1083" s="231">
        <v>1</v>
      </c>
      <c r="G1083" s="234">
        <v>2.5</v>
      </c>
    </row>
    <row r="1084" spans="1:7">
      <c r="A1084" s="232">
        <v>2015</v>
      </c>
      <c r="B1084" s="229" t="s">
        <v>2490</v>
      </c>
      <c r="C1084" s="230" t="s">
        <v>102</v>
      </c>
      <c r="D1084" s="230" t="s">
        <v>5051</v>
      </c>
      <c r="E1084" s="230" t="s">
        <v>5059</v>
      </c>
      <c r="F1084" s="231">
        <v>1</v>
      </c>
      <c r="G1084" s="234">
        <v>0</v>
      </c>
    </row>
    <row r="1085" spans="1:7">
      <c r="A1085" s="232">
        <v>2015</v>
      </c>
      <c r="B1085" s="229" t="s">
        <v>2490</v>
      </c>
      <c r="C1085" s="230" t="s">
        <v>102</v>
      </c>
      <c r="D1085" s="230" t="s">
        <v>5051</v>
      </c>
      <c r="E1085" s="230" t="s">
        <v>234</v>
      </c>
      <c r="F1085" s="231">
        <v>1</v>
      </c>
      <c r="G1085" s="234">
        <v>0</v>
      </c>
    </row>
    <row r="1086" spans="1:7">
      <c r="A1086" s="232">
        <v>2015</v>
      </c>
      <c r="B1086" s="229" t="s">
        <v>2490</v>
      </c>
      <c r="C1086" s="230" t="s">
        <v>105</v>
      </c>
      <c r="D1086" s="230" t="s">
        <v>5052</v>
      </c>
      <c r="E1086" s="230" t="s">
        <v>239</v>
      </c>
      <c r="F1086" s="231">
        <v>11</v>
      </c>
      <c r="G1086" s="234">
        <v>0</v>
      </c>
    </row>
    <row r="1087" spans="1:7">
      <c r="A1087" s="232">
        <v>2015</v>
      </c>
      <c r="B1087" s="229" t="s">
        <v>2490</v>
      </c>
      <c r="C1087" s="230" t="s">
        <v>105</v>
      </c>
      <c r="D1087" s="230" t="s">
        <v>5052</v>
      </c>
      <c r="E1087" s="230" t="s">
        <v>235</v>
      </c>
      <c r="F1087" s="231">
        <v>11</v>
      </c>
      <c r="G1087" s="234">
        <v>0</v>
      </c>
    </row>
    <row r="1088" spans="1:7">
      <c r="A1088" s="232">
        <v>2015</v>
      </c>
      <c r="B1088" s="229" t="s">
        <v>2490</v>
      </c>
      <c r="C1088" s="230" t="s">
        <v>105</v>
      </c>
      <c r="D1088" s="230" t="s">
        <v>5052</v>
      </c>
      <c r="E1088" s="230" t="s">
        <v>236</v>
      </c>
      <c r="F1088" s="231">
        <v>26</v>
      </c>
      <c r="G1088" s="234">
        <v>0</v>
      </c>
    </row>
    <row r="1089" spans="1:7">
      <c r="A1089" s="232">
        <v>2015</v>
      </c>
      <c r="B1089" s="229" t="s">
        <v>2490</v>
      </c>
      <c r="C1089" s="230" t="s">
        <v>105</v>
      </c>
      <c r="D1089" s="230" t="s">
        <v>5052</v>
      </c>
      <c r="E1089" s="230" t="s">
        <v>234</v>
      </c>
      <c r="F1089" s="231">
        <v>24</v>
      </c>
      <c r="G1089" s="234">
        <v>0</v>
      </c>
    </row>
    <row r="1090" spans="1:7">
      <c r="A1090" s="232">
        <v>2015</v>
      </c>
      <c r="B1090" s="229" t="s">
        <v>2490</v>
      </c>
      <c r="C1090" s="230" t="s">
        <v>105</v>
      </c>
      <c r="D1090" s="230" t="s">
        <v>5051</v>
      </c>
      <c r="E1090" s="230" t="s">
        <v>239</v>
      </c>
      <c r="F1090" s="231">
        <v>15</v>
      </c>
      <c r="G1090" s="234">
        <v>8</v>
      </c>
    </row>
    <row r="1091" spans="1:7">
      <c r="A1091" s="232">
        <v>2015</v>
      </c>
      <c r="B1091" s="229" t="s">
        <v>2490</v>
      </c>
      <c r="C1091" s="230" t="s">
        <v>105</v>
      </c>
      <c r="D1091" s="230" t="s">
        <v>5051</v>
      </c>
      <c r="E1091" s="230" t="s">
        <v>235</v>
      </c>
      <c r="F1091" s="231">
        <v>1</v>
      </c>
      <c r="G1091" s="234">
        <v>0</v>
      </c>
    </row>
    <row r="1092" spans="1:7">
      <c r="A1092" s="232">
        <v>2015</v>
      </c>
      <c r="B1092" s="229" t="s">
        <v>2490</v>
      </c>
      <c r="C1092" s="230" t="s">
        <v>105</v>
      </c>
      <c r="D1092" s="230" t="s">
        <v>5051</v>
      </c>
      <c r="E1092" s="230" t="s">
        <v>5059</v>
      </c>
      <c r="F1092" s="231">
        <v>6</v>
      </c>
      <c r="G1092" s="234">
        <v>0</v>
      </c>
    </row>
    <row r="1093" spans="1:7">
      <c r="A1093" s="232">
        <v>2015</v>
      </c>
      <c r="B1093" s="229" t="s">
        <v>2490</v>
      </c>
      <c r="C1093" s="230" t="s">
        <v>105</v>
      </c>
      <c r="D1093" s="230" t="s">
        <v>5051</v>
      </c>
      <c r="E1093" s="230" t="s">
        <v>236</v>
      </c>
      <c r="F1093" s="231">
        <v>10</v>
      </c>
      <c r="G1093" s="234">
        <v>18</v>
      </c>
    </row>
    <row r="1094" spans="1:7">
      <c r="A1094" s="232">
        <v>2015</v>
      </c>
      <c r="B1094" s="229" t="s">
        <v>2490</v>
      </c>
      <c r="C1094" s="230" t="s">
        <v>105</v>
      </c>
      <c r="D1094" s="230" t="s">
        <v>5051</v>
      </c>
      <c r="E1094" s="230" t="s">
        <v>234</v>
      </c>
      <c r="F1094" s="231">
        <v>1</v>
      </c>
      <c r="G1094" s="234">
        <v>1.5</v>
      </c>
    </row>
    <row r="1095" spans="1:7">
      <c r="A1095" s="232">
        <v>2015</v>
      </c>
      <c r="B1095" s="229" t="s">
        <v>2490</v>
      </c>
      <c r="C1095" s="230" t="s">
        <v>108</v>
      </c>
      <c r="D1095" s="230" t="s">
        <v>5052</v>
      </c>
      <c r="E1095" s="230" t="s">
        <v>236</v>
      </c>
      <c r="F1095" s="231">
        <v>1</v>
      </c>
      <c r="G1095" s="234">
        <v>0</v>
      </c>
    </row>
    <row r="1096" spans="1:7">
      <c r="A1096" s="232">
        <v>2015</v>
      </c>
      <c r="B1096" s="229" t="s">
        <v>2490</v>
      </c>
      <c r="C1096" s="230" t="s">
        <v>108</v>
      </c>
      <c r="D1096" s="230" t="s">
        <v>5051</v>
      </c>
      <c r="E1096" s="230" t="s">
        <v>239</v>
      </c>
      <c r="F1096" s="231">
        <v>9</v>
      </c>
      <c r="G1096" s="234">
        <v>4.5</v>
      </c>
    </row>
    <row r="1097" spans="1:7">
      <c r="A1097" s="232">
        <v>2015</v>
      </c>
      <c r="B1097" s="229" t="s">
        <v>2490</v>
      </c>
      <c r="C1097" s="230" t="s">
        <v>108</v>
      </c>
      <c r="D1097" s="230" t="s">
        <v>5051</v>
      </c>
      <c r="E1097" s="230" t="s">
        <v>235</v>
      </c>
      <c r="F1097" s="231">
        <v>2</v>
      </c>
      <c r="G1097" s="234">
        <v>5.5</v>
      </c>
    </row>
    <row r="1098" spans="1:7">
      <c r="A1098" s="232">
        <v>2015</v>
      </c>
      <c r="B1098" s="229" t="s">
        <v>2490</v>
      </c>
      <c r="C1098" s="230" t="s">
        <v>108</v>
      </c>
      <c r="D1098" s="230" t="s">
        <v>5051</v>
      </c>
      <c r="E1098" s="230" t="s">
        <v>5059</v>
      </c>
      <c r="F1098" s="231">
        <v>3</v>
      </c>
      <c r="G1098" s="234">
        <v>0</v>
      </c>
    </row>
    <row r="1099" spans="1:7">
      <c r="A1099" s="232">
        <v>2015</v>
      </c>
      <c r="B1099" s="229" t="s">
        <v>2490</v>
      </c>
      <c r="C1099" s="230" t="s">
        <v>108</v>
      </c>
      <c r="D1099" s="230" t="s">
        <v>5051</v>
      </c>
      <c r="E1099" s="230" t="s">
        <v>236</v>
      </c>
      <c r="F1099" s="231">
        <v>9</v>
      </c>
      <c r="G1099" s="234">
        <v>11.5</v>
      </c>
    </row>
    <row r="1100" spans="1:7">
      <c r="A1100" s="232">
        <v>2015</v>
      </c>
      <c r="B1100" s="229" t="s">
        <v>2490</v>
      </c>
      <c r="C1100" s="230" t="s">
        <v>108</v>
      </c>
      <c r="D1100" s="230" t="s">
        <v>5051</v>
      </c>
      <c r="E1100" s="230" t="s">
        <v>234</v>
      </c>
      <c r="F1100" s="231">
        <v>1</v>
      </c>
      <c r="G1100" s="234">
        <v>0</v>
      </c>
    </row>
    <row r="1101" spans="1:7">
      <c r="A1101" s="232">
        <v>2015</v>
      </c>
      <c r="B1101" s="229" t="s">
        <v>2490</v>
      </c>
      <c r="C1101" s="230" t="s">
        <v>108</v>
      </c>
      <c r="D1101" s="230" t="s">
        <v>5051</v>
      </c>
      <c r="E1101" s="230" t="s">
        <v>5060</v>
      </c>
      <c r="F1101" s="231">
        <v>1</v>
      </c>
      <c r="G1101" s="234">
        <v>0</v>
      </c>
    </row>
    <row r="1102" spans="1:7">
      <c r="A1102" s="232">
        <v>2015</v>
      </c>
      <c r="B1102" s="229" t="s">
        <v>2490</v>
      </c>
      <c r="C1102" s="230" t="s">
        <v>114</v>
      </c>
      <c r="D1102" s="230" t="s">
        <v>5052</v>
      </c>
      <c r="E1102" s="230" t="s">
        <v>239</v>
      </c>
      <c r="F1102" s="231">
        <v>6</v>
      </c>
      <c r="G1102" s="234">
        <v>0</v>
      </c>
    </row>
    <row r="1103" spans="1:7">
      <c r="A1103" s="232">
        <v>2015</v>
      </c>
      <c r="B1103" s="229" t="s">
        <v>2490</v>
      </c>
      <c r="C1103" s="230" t="s">
        <v>114</v>
      </c>
      <c r="D1103" s="230" t="s">
        <v>5052</v>
      </c>
      <c r="E1103" s="230" t="s">
        <v>235</v>
      </c>
      <c r="F1103" s="231">
        <v>2</v>
      </c>
      <c r="G1103" s="234">
        <v>0</v>
      </c>
    </row>
    <row r="1104" spans="1:7">
      <c r="A1104" s="232">
        <v>2015</v>
      </c>
      <c r="B1104" s="229" t="s">
        <v>2490</v>
      </c>
      <c r="C1104" s="230" t="s">
        <v>114</v>
      </c>
      <c r="D1104" s="230" t="s">
        <v>5052</v>
      </c>
      <c r="E1104" s="230" t="s">
        <v>236</v>
      </c>
      <c r="F1104" s="231">
        <v>8</v>
      </c>
      <c r="G1104" s="234">
        <v>0</v>
      </c>
    </row>
    <row r="1105" spans="1:7">
      <c r="A1105" s="232">
        <v>2015</v>
      </c>
      <c r="B1105" s="229" t="s">
        <v>2490</v>
      </c>
      <c r="C1105" s="230" t="s">
        <v>114</v>
      </c>
      <c r="D1105" s="230" t="s">
        <v>5051</v>
      </c>
      <c r="E1105" s="230" t="s">
        <v>239</v>
      </c>
      <c r="F1105" s="231">
        <v>8</v>
      </c>
      <c r="G1105" s="234">
        <v>15.5</v>
      </c>
    </row>
    <row r="1106" spans="1:7">
      <c r="A1106" s="232">
        <v>2015</v>
      </c>
      <c r="B1106" s="229" t="s">
        <v>2490</v>
      </c>
      <c r="C1106" s="230" t="s">
        <v>114</v>
      </c>
      <c r="D1106" s="230" t="s">
        <v>5051</v>
      </c>
      <c r="E1106" s="230" t="s">
        <v>235</v>
      </c>
      <c r="F1106" s="231">
        <v>1</v>
      </c>
      <c r="G1106" s="234">
        <v>0</v>
      </c>
    </row>
    <row r="1107" spans="1:7">
      <c r="A1107" s="232">
        <v>2015</v>
      </c>
      <c r="B1107" s="229" t="s">
        <v>2490</v>
      </c>
      <c r="C1107" s="230" t="s">
        <v>114</v>
      </c>
      <c r="D1107" s="230" t="s">
        <v>5051</v>
      </c>
      <c r="E1107" s="230" t="s">
        <v>5059</v>
      </c>
      <c r="F1107" s="231">
        <v>5</v>
      </c>
      <c r="G1107" s="234">
        <v>0</v>
      </c>
    </row>
    <row r="1108" spans="1:7">
      <c r="A1108" s="232">
        <v>2015</v>
      </c>
      <c r="B1108" s="229" t="s">
        <v>2490</v>
      </c>
      <c r="C1108" s="230" t="s">
        <v>114</v>
      </c>
      <c r="D1108" s="230" t="s">
        <v>5051</v>
      </c>
      <c r="E1108" s="230" t="s">
        <v>236</v>
      </c>
      <c r="F1108" s="231">
        <v>10</v>
      </c>
      <c r="G1108" s="234">
        <v>10</v>
      </c>
    </row>
    <row r="1109" spans="1:7">
      <c r="A1109" s="232">
        <v>2015</v>
      </c>
      <c r="B1109" s="229" t="s">
        <v>2490</v>
      </c>
      <c r="C1109" s="230" t="s">
        <v>114</v>
      </c>
      <c r="D1109" s="230" t="s">
        <v>5051</v>
      </c>
      <c r="E1109" s="230" t="s">
        <v>234</v>
      </c>
      <c r="F1109" s="231">
        <v>2</v>
      </c>
      <c r="G1109" s="234">
        <v>0</v>
      </c>
    </row>
    <row r="1110" spans="1:7">
      <c r="A1110" s="232">
        <v>2015</v>
      </c>
      <c r="B1110" s="229" t="s">
        <v>2490</v>
      </c>
      <c r="C1110" s="230" t="s">
        <v>121</v>
      </c>
      <c r="D1110" s="230" t="s">
        <v>5052</v>
      </c>
      <c r="E1110" s="230" t="s">
        <v>239</v>
      </c>
      <c r="F1110" s="231">
        <v>5</v>
      </c>
      <c r="G1110" s="234">
        <v>0</v>
      </c>
    </row>
    <row r="1111" spans="1:7">
      <c r="A1111" s="232">
        <v>2015</v>
      </c>
      <c r="B1111" s="229" t="s">
        <v>2490</v>
      </c>
      <c r="C1111" s="230" t="s">
        <v>121</v>
      </c>
      <c r="D1111" s="230" t="s">
        <v>5052</v>
      </c>
      <c r="E1111" s="230" t="s">
        <v>235</v>
      </c>
      <c r="F1111" s="231">
        <v>2</v>
      </c>
      <c r="G1111" s="234">
        <v>0</v>
      </c>
    </row>
    <row r="1112" spans="1:7">
      <c r="A1112" s="232">
        <v>2015</v>
      </c>
      <c r="B1112" s="229" t="s">
        <v>2490</v>
      </c>
      <c r="C1112" s="230" t="s">
        <v>121</v>
      </c>
      <c r="D1112" s="230" t="s">
        <v>5052</v>
      </c>
      <c r="E1112" s="230" t="s">
        <v>236</v>
      </c>
      <c r="F1112" s="231">
        <v>14</v>
      </c>
      <c r="G1112" s="234">
        <v>0</v>
      </c>
    </row>
    <row r="1113" spans="1:7">
      <c r="A1113" s="232">
        <v>2015</v>
      </c>
      <c r="B1113" s="229" t="s">
        <v>2490</v>
      </c>
      <c r="C1113" s="230" t="s">
        <v>121</v>
      </c>
      <c r="D1113" s="230" t="s">
        <v>5052</v>
      </c>
      <c r="E1113" s="230" t="s">
        <v>234</v>
      </c>
      <c r="F1113" s="231">
        <v>10</v>
      </c>
      <c r="G1113" s="234">
        <v>0</v>
      </c>
    </row>
    <row r="1114" spans="1:7">
      <c r="A1114" s="232">
        <v>2015</v>
      </c>
      <c r="B1114" s="229" t="s">
        <v>2490</v>
      </c>
      <c r="C1114" s="230" t="s">
        <v>121</v>
      </c>
      <c r="D1114" s="230" t="s">
        <v>5052</v>
      </c>
      <c r="E1114" s="230" t="s">
        <v>5062</v>
      </c>
      <c r="F1114" s="231">
        <v>1</v>
      </c>
      <c r="G1114" s="234">
        <v>0</v>
      </c>
    </row>
    <row r="1115" spans="1:7">
      <c r="A1115" s="232">
        <v>2015</v>
      </c>
      <c r="B1115" s="229" t="s">
        <v>2490</v>
      </c>
      <c r="C1115" s="230" t="s">
        <v>121</v>
      </c>
      <c r="D1115" s="230" t="s">
        <v>5051</v>
      </c>
      <c r="E1115" s="230" t="s">
        <v>239</v>
      </c>
      <c r="F1115" s="231">
        <v>8</v>
      </c>
      <c r="G1115" s="234">
        <v>17</v>
      </c>
    </row>
    <row r="1116" spans="1:7">
      <c r="A1116" s="232">
        <v>2015</v>
      </c>
      <c r="B1116" s="229" t="s">
        <v>2490</v>
      </c>
      <c r="C1116" s="230" t="s">
        <v>121</v>
      </c>
      <c r="D1116" s="230" t="s">
        <v>5051</v>
      </c>
      <c r="E1116" s="230" t="s">
        <v>235</v>
      </c>
      <c r="F1116" s="231">
        <v>1</v>
      </c>
      <c r="G1116" s="234">
        <v>0</v>
      </c>
    </row>
    <row r="1117" spans="1:7">
      <c r="A1117" s="232">
        <v>2015</v>
      </c>
      <c r="B1117" s="229" t="s">
        <v>2490</v>
      </c>
      <c r="C1117" s="230" t="s">
        <v>121</v>
      </c>
      <c r="D1117" s="230" t="s">
        <v>5051</v>
      </c>
      <c r="E1117" s="230" t="s">
        <v>5059</v>
      </c>
      <c r="F1117" s="231">
        <v>4</v>
      </c>
      <c r="G1117" s="234">
        <v>0</v>
      </c>
    </row>
    <row r="1118" spans="1:7">
      <c r="A1118" s="232">
        <v>2015</v>
      </c>
      <c r="B1118" s="229" t="s">
        <v>2490</v>
      </c>
      <c r="C1118" s="230" t="s">
        <v>121</v>
      </c>
      <c r="D1118" s="230" t="s">
        <v>5051</v>
      </c>
      <c r="E1118" s="230" t="s">
        <v>236</v>
      </c>
      <c r="F1118" s="231">
        <v>10</v>
      </c>
      <c r="G1118" s="234">
        <v>3</v>
      </c>
    </row>
    <row r="1119" spans="1:7">
      <c r="A1119" s="232">
        <v>2015</v>
      </c>
      <c r="B1119" s="229" t="s">
        <v>2490</v>
      </c>
      <c r="C1119" s="230" t="s">
        <v>121</v>
      </c>
      <c r="D1119" s="230" t="s">
        <v>5051</v>
      </c>
      <c r="E1119" s="230" t="s">
        <v>234</v>
      </c>
      <c r="F1119" s="231">
        <v>4</v>
      </c>
      <c r="G1119" s="234">
        <v>4.5</v>
      </c>
    </row>
    <row r="1120" spans="1:7">
      <c r="A1120" s="232">
        <v>2015</v>
      </c>
      <c r="B1120" s="229" t="s">
        <v>2490</v>
      </c>
      <c r="C1120" s="230" t="s">
        <v>126</v>
      </c>
      <c r="D1120" s="230" t="s">
        <v>5052</v>
      </c>
      <c r="E1120" s="230" t="s">
        <v>239</v>
      </c>
      <c r="F1120" s="231">
        <v>16</v>
      </c>
      <c r="G1120" s="234">
        <v>0</v>
      </c>
    </row>
    <row r="1121" spans="1:7">
      <c r="A1121" s="232">
        <v>2015</v>
      </c>
      <c r="B1121" s="229" t="s">
        <v>2490</v>
      </c>
      <c r="C1121" s="230" t="s">
        <v>126</v>
      </c>
      <c r="D1121" s="230" t="s">
        <v>5052</v>
      </c>
      <c r="E1121" s="230" t="s">
        <v>235</v>
      </c>
      <c r="F1121" s="231">
        <v>54</v>
      </c>
      <c r="G1121" s="234">
        <v>0</v>
      </c>
    </row>
    <row r="1122" spans="1:7">
      <c r="A1122" s="232">
        <v>2015</v>
      </c>
      <c r="B1122" s="229" t="s">
        <v>2490</v>
      </c>
      <c r="C1122" s="230" t="s">
        <v>126</v>
      </c>
      <c r="D1122" s="230" t="s">
        <v>5052</v>
      </c>
      <c r="E1122" s="230" t="s">
        <v>236</v>
      </c>
      <c r="F1122" s="231">
        <v>110</v>
      </c>
      <c r="G1122" s="234">
        <v>0</v>
      </c>
    </row>
    <row r="1123" spans="1:7">
      <c r="A1123" s="232">
        <v>2015</v>
      </c>
      <c r="B1123" s="229" t="s">
        <v>2490</v>
      </c>
      <c r="C1123" s="230" t="s">
        <v>126</v>
      </c>
      <c r="D1123" s="230" t="s">
        <v>5052</v>
      </c>
      <c r="E1123" s="230" t="s">
        <v>234</v>
      </c>
      <c r="F1123" s="231">
        <v>78</v>
      </c>
      <c r="G1123" s="234">
        <v>0</v>
      </c>
    </row>
    <row r="1124" spans="1:7">
      <c r="A1124" s="232">
        <v>2015</v>
      </c>
      <c r="B1124" s="229" t="s">
        <v>2490</v>
      </c>
      <c r="C1124" s="230" t="s">
        <v>126</v>
      </c>
      <c r="D1124" s="230" t="s">
        <v>5052</v>
      </c>
      <c r="E1124" s="230" t="s">
        <v>5062</v>
      </c>
      <c r="F1124" s="231">
        <v>1</v>
      </c>
      <c r="G1124" s="234">
        <v>0</v>
      </c>
    </row>
    <row r="1125" spans="1:7">
      <c r="A1125" s="232">
        <v>2015</v>
      </c>
      <c r="B1125" s="229" t="s">
        <v>2490</v>
      </c>
      <c r="C1125" s="230" t="s">
        <v>126</v>
      </c>
      <c r="D1125" s="230" t="s">
        <v>5051</v>
      </c>
      <c r="E1125" s="230" t="s">
        <v>239</v>
      </c>
      <c r="F1125" s="231">
        <v>29</v>
      </c>
      <c r="G1125" s="234">
        <v>48.5</v>
      </c>
    </row>
    <row r="1126" spans="1:7">
      <c r="A1126" s="232">
        <v>2015</v>
      </c>
      <c r="B1126" s="229" t="s">
        <v>2490</v>
      </c>
      <c r="C1126" s="230" t="s">
        <v>126</v>
      </c>
      <c r="D1126" s="230" t="s">
        <v>5051</v>
      </c>
      <c r="E1126" s="230" t="s">
        <v>235</v>
      </c>
      <c r="F1126" s="231">
        <v>1</v>
      </c>
      <c r="G1126" s="234">
        <v>1</v>
      </c>
    </row>
    <row r="1127" spans="1:7">
      <c r="A1127" s="232">
        <v>2015</v>
      </c>
      <c r="B1127" s="229" t="s">
        <v>2490</v>
      </c>
      <c r="C1127" s="230" t="s">
        <v>126</v>
      </c>
      <c r="D1127" s="230" t="s">
        <v>5051</v>
      </c>
      <c r="E1127" s="230" t="s">
        <v>5059</v>
      </c>
      <c r="F1127" s="231">
        <v>21</v>
      </c>
      <c r="G1127" s="234">
        <v>0</v>
      </c>
    </row>
    <row r="1128" spans="1:7">
      <c r="A1128" s="232">
        <v>2015</v>
      </c>
      <c r="B1128" s="229" t="s">
        <v>2490</v>
      </c>
      <c r="C1128" s="230" t="s">
        <v>126</v>
      </c>
      <c r="D1128" s="230" t="s">
        <v>5051</v>
      </c>
      <c r="E1128" s="230" t="s">
        <v>236</v>
      </c>
      <c r="F1128" s="231">
        <v>36</v>
      </c>
      <c r="G1128" s="234">
        <v>36</v>
      </c>
    </row>
    <row r="1129" spans="1:7">
      <c r="A1129" s="232">
        <v>2015</v>
      </c>
      <c r="B1129" s="229" t="s">
        <v>2490</v>
      </c>
      <c r="C1129" s="230" t="s">
        <v>126</v>
      </c>
      <c r="D1129" s="230" t="s">
        <v>5051</v>
      </c>
      <c r="E1129" s="230" t="s">
        <v>234</v>
      </c>
      <c r="F1129" s="231">
        <v>6</v>
      </c>
      <c r="G1129" s="234">
        <v>1</v>
      </c>
    </row>
    <row r="1130" spans="1:7">
      <c r="A1130" s="232">
        <v>2015</v>
      </c>
      <c r="B1130" s="229" t="s">
        <v>2490</v>
      </c>
      <c r="C1130" s="230" t="s">
        <v>126</v>
      </c>
      <c r="D1130" s="230" t="s">
        <v>5051</v>
      </c>
      <c r="E1130" s="230" t="s">
        <v>5060</v>
      </c>
      <c r="F1130" s="231">
        <v>2</v>
      </c>
      <c r="G1130" s="234">
        <v>0</v>
      </c>
    </row>
    <row r="1131" spans="1:7">
      <c r="A1131" s="232">
        <v>2015</v>
      </c>
      <c r="B1131" s="229" t="s">
        <v>2490</v>
      </c>
      <c r="C1131" s="230" t="s">
        <v>145</v>
      </c>
      <c r="D1131" s="230" t="s">
        <v>5052</v>
      </c>
      <c r="E1131" s="230" t="s">
        <v>239</v>
      </c>
      <c r="F1131" s="231">
        <v>1</v>
      </c>
      <c r="G1131" s="234">
        <v>0</v>
      </c>
    </row>
    <row r="1132" spans="1:7">
      <c r="A1132" s="232">
        <v>2015</v>
      </c>
      <c r="B1132" s="229" t="s">
        <v>2490</v>
      </c>
      <c r="C1132" s="230" t="s">
        <v>145</v>
      </c>
      <c r="D1132" s="230" t="s">
        <v>5052</v>
      </c>
      <c r="E1132" s="230" t="s">
        <v>235</v>
      </c>
      <c r="F1132" s="231">
        <v>2</v>
      </c>
      <c r="G1132" s="234">
        <v>0</v>
      </c>
    </row>
    <row r="1133" spans="1:7">
      <c r="A1133" s="232">
        <v>2015</v>
      </c>
      <c r="B1133" s="229" t="s">
        <v>2490</v>
      </c>
      <c r="C1133" s="230" t="s">
        <v>145</v>
      </c>
      <c r="D1133" s="230" t="s">
        <v>5052</v>
      </c>
      <c r="E1133" s="230" t="s">
        <v>5059</v>
      </c>
      <c r="F1133" s="231">
        <v>6</v>
      </c>
      <c r="G1133" s="234">
        <v>0</v>
      </c>
    </row>
    <row r="1134" spans="1:7">
      <c r="A1134" s="232">
        <v>2015</v>
      </c>
      <c r="B1134" s="229" t="s">
        <v>2490</v>
      </c>
      <c r="C1134" s="230" t="s">
        <v>145</v>
      </c>
      <c r="D1134" s="230" t="s">
        <v>5052</v>
      </c>
      <c r="E1134" s="230" t="s">
        <v>236</v>
      </c>
      <c r="F1134" s="231">
        <v>3</v>
      </c>
      <c r="G1134" s="234">
        <v>0</v>
      </c>
    </row>
    <row r="1135" spans="1:7">
      <c r="A1135" s="232">
        <v>2015</v>
      </c>
      <c r="B1135" s="229" t="s">
        <v>2490</v>
      </c>
      <c r="C1135" s="230" t="s">
        <v>145</v>
      </c>
      <c r="D1135" s="230" t="s">
        <v>5052</v>
      </c>
      <c r="E1135" s="230" t="s">
        <v>234</v>
      </c>
      <c r="F1135" s="231">
        <v>7</v>
      </c>
      <c r="G1135" s="234">
        <v>0</v>
      </c>
    </row>
    <row r="1136" spans="1:7">
      <c r="A1136" s="232">
        <v>2015</v>
      </c>
      <c r="B1136" s="229" t="s">
        <v>2490</v>
      </c>
      <c r="C1136" s="230" t="s">
        <v>145</v>
      </c>
      <c r="D1136" s="230" t="s">
        <v>5052</v>
      </c>
      <c r="E1136" s="230" t="s">
        <v>5060</v>
      </c>
      <c r="F1136" s="231">
        <v>3</v>
      </c>
      <c r="G1136" s="234">
        <v>0</v>
      </c>
    </row>
    <row r="1137" spans="1:7">
      <c r="A1137" s="232">
        <v>2015</v>
      </c>
      <c r="B1137" s="229" t="s">
        <v>2490</v>
      </c>
      <c r="C1137" s="230" t="s">
        <v>145</v>
      </c>
      <c r="D1137" s="230" t="s">
        <v>5051</v>
      </c>
      <c r="E1137" s="230" t="s">
        <v>239</v>
      </c>
      <c r="F1137" s="231">
        <v>62</v>
      </c>
      <c r="G1137" s="234">
        <v>17.5</v>
      </c>
    </row>
    <row r="1138" spans="1:7">
      <c r="A1138" s="232">
        <v>2015</v>
      </c>
      <c r="B1138" s="229" t="s">
        <v>2490</v>
      </c>
      <c r="C1138" s="230" t="s">
        <v>145</v>
      </c>
      <c r="D1138" s="230" t="s">
        <v>5051</v>
      </c>
      <c r="E1138" s="230" t="s">
        <v>235</v>
      </c>
      <c r="F1138" s="231">
        <v>9</v>
      </c>
      <c r="G1138" s="234">
        <v>1</v>
      </c>
    </row>
    <row r="1139" spans="1:7">
      <c r="A1139" s="232">
        <v>2015</v>
      </c>
      <c r="B1139" s="229" t="s">
        <v>2490</v>
      </c>
      <c r="C1139" s="230" t="s">
        <v>145</v>
      </c>
      <c r="D1139" s="230" t="s">
        <v>5051</v>
      </c>
      <c r="E1139" s="230" t="s">
        <v>5059</v>
      </c>
      <c r="F1139" s="231">
        <v>32</v>
      </c>
      <c r="G1139" s="234">
        <v>35.625</v>
      </c>
    </row>
    <row r="1140" spans="1:7">
      <c r="A1140" s="232">
        <v>2015</v>
      </c>
      <c r="B1140" s="229" t="s">
        <v>2490</v>
      </c>
      <c r="C1140" s="230" t="s">
        <v>145</v>
      </c>
      <c r="D1140" s="230" t="s">
        <v>5051</v>
      </c>
      <c r="E1140" s="230" t="s">
        <v>236</v>
      </c>
      <c r="F1140" s="231">
        <v>83</v>
      </c>
      <c r="G1140" s="234">
        <v>40.75</v>
      </c>
    </row>
    <row r="1141" spans="1:7">
      <c r="A1141" s="232">
        <v>2015</v>
      </c>
      <c r="B1141" s="229" t="s">
        <v>2490</v>
      </c>
      <c r="C1141" s="230" t="s">
        <v>145</v>
      </c>
      <c r="D1141" s="230" t="s">
        <v>5051</v>
      </c>
      <c r="E1141" s="230" t="s">
        <v>234</v>
      </c>
      <c r="F1141" s="231">
        <v>19</v>
      </c>
      <c r="G1141" s="234">
        <v>3</v>
      </c>
    </row>
    <row r="1142" spans="1:7">
      <c r="A1142" s="232">
        <v>2015</v>
      </c>
      <c r="B1142" s="229" t="s">
        <v>2490</v>
      </c>
      <c r="C1142" s="230" t="s">
        <v>145</v>
      </c>
      <c r="D1142" s="230" t="s">
        <v>5051</v>
      </c>
      <c r="E1142" s="230" t="s">
        <v>5060</v>
      </c>
      <c r="F1142" s="231">
        <v>13</v>
      </c>
      <c r="G1142" s="234">
        <v>26.25</v>
      </c>
    </row>
    <row r="1143" spans="1:7">
      <c r="A1143" s="232">
        <v>2015</v>
      </c>
      <c r="B1143" s="229" t="s">
        <v>2490</v>
      </c>
      <c r="C1143" s="230" t="s">
        <v>182</v>
      </c>
      <c r="D1143" s="230" t="s">
        <v>5051</v>
      </c>
      <c r="E1143" s="230" t="s">
        <v>239</v>
      </c>
      <c r="F1143" s="231">
        <v>54</v>
      </c>
      <c r="G1143" s="234">
        <v>4.8250000000000002</v>
      </c>
    </row>
    <row r="1144" spans="1:7">
      <c r="A1144" s="232">
        <v>2015</v>
      </c>
      <c r="B1144" s="229" t="s">
        <v>2490</v>
      </c>
      <c r="C1144" s="230" t="s">
        <v>182</v>
      </c>
      <c r="D1144" s="230" t="s">
        <v>5051</v>
      </c>
      <c r="E1144" s="230" t="s">
        <v>235</v>
      </c>
      <c r="F1144" s="231">
        <v>5</v>
      </c>
      <c r="G1144" s="234">
        <v>3.5</v>
      </c>
    </row>
    <row r="1145" spans="1:7">
      <c r="A1145" s="232">
        <v>2015</v>
      </c>
      <c r="B1145" s="229" t="s">
        <v>2490</v>
      </c>
      <c r="C1145" s="230" t="s">
        <v>182</v>
      </c>
      <c r="D1145" s="230" t="s">
        <v>5051</v>
      </c>
      <c r="E1145" s="230" t="s">
        <v>5059</v>
      </c>
      <c r="F1145" s="231">
        <v>33</v>
      </c>
      <c r="G1145" s="234">
        <v>46.825000000000003</v>
      </c>
    </row>
    <row r="1146" spans="1:7">
      <c r="A1146" s="232">
        <v>2015</v>
      </c>
      <c r="B1146" s="229" t="s">
        <v>2490</v>
      </c>
      <c r="C1146" s="230" t="s">
        <v>182</v>
      </c>
      <c r="D1146" s="230" t="s">
        <v>5051</v>
      </c>
      <c r="E1146" s="230" t="s">
        <v>236</v>
      </c>
      <c r="F1146" s="231">
        <v>53</v>
      </c>
      <c r="G1146" s="234">
        <v>15.725</v>
      </c>
    </row>
    <row r="1147" spans="1:7">
      <c r="A1147" s="232">
        <v>2015</v>
      </c>
      <c r="B1147" s="229" t="s">
        <v>2490</v>
      </c>
      <c r="C1147" s="230" t="s">
        <v>182</v>
      </c>
      <c r="D1147" s="230" t="s">
        <v>5051</v>
      </c>
      <c r="E1147" s="230" t="s">
        <v>234</v>
      </c>
      <c r="F1147" s="231">
        <v>13</v>
      </c>
      <c r="G1147" s="234">
        <v>7.35</v>
      </c>
    </row>
    <row r="1148" spans="1:7">
      <c r="A1148" s="232">
        <v>2015</v>
      </c>
      <c r="B1148" s="229" t="s">
        <v>2490</v>
      </c>
      <c r="C1148" s="230" t="s">
        <v>182</v>
      </c>
      <c r="D1148" s="230" t="s">
        <v>5051</v>
      </c>
      <c r="E1148" s="230" t="s">
        <v>5060</v>
      </c>
      <c r="F1148" s="231">
        <v>15</v>
      </c>
      <c r="G1148" s="234">
        <v>0.92500000000000004</v>
      </c>
    </row>
    <row r="1149" spans="1:7">
      <c r="A1149" s="232">
        <v>2015</v>
      </c>
      <c r="B1149" s="229" t="s">
        <v>2490</v>
      </c>
      <c r="C1149" s="230" t="s">
        <v>191</v>
      </c>
      <c r="D1149" s="230" t="s">
        <v>5052</v>
      </c>
      <c r="E1149" s="230" t="s">
        <v>239</v>
      </c>
      <c r="F1149" s="231">
        <v>8</v>
      </c>
      <c r="G1149" s="234">
        <v>0</v>
      </c>
    </row>
    <row r="1150" spans="1:7">
      <c r="A1150" s="232">
        <v>2015</v>
      </c>
      <c r="B1150" s="229" t="s">
        <v>2490</v>
      </c>
      <c r="C1150" s="230" t="s">
        <v>191</v>
      </c>
      <c r="D1150" s="230" t="s">
        <v>5052</v>
      </c>
      <c r="E1150" s="230" t="s">
        <v>235</v>
      </c>
      <c r="F1150" s="231">
        <v>6</v>
      </c>
      <c r="G1150" s="234">
        <v>0</v>
      </c>
    </row>
    <row r="1151" spans="1:7">
      <c r="A1151" s="232">
        <v>2015</v>
      </c>
      <c r="B1151" s="229" t="s">
        <v>2490</v>
      </c>
      <c r="C1151" s="230" t="s">
        <v>191</v>
      </c>
      <c r="D1151" s="230" t="s">
        <v>5052</v>
      </c>
      <c r="E1151" s="230" t="s">
        <v>5059</v>
      </c>
      <c r="F1151" s="231">
        <v>2</v>
      </c>
      <c r="G1151" s="234">
        <v>0</v>
      </c>
    </row>
    <row r="1152" spans="1:7">
      <c r="A1152" s="232">
        <v>2015</v>
      </c>
      <c r="B1152" s="229" t="s">
        <v>2490</v>
      </c>
      <c r="C1152" s="230" t="s">
        <v>191</v>
      </c>
      <c r="D1152" s="230" t="s">
        <v>5052</v>
      </c>
      <c r="E1152" s="230" t="s">
        <v>236</v>
      </c>
      <c r="F1152" s="231">
        <v>37</v>
      </c>
      <c r="G1152" s="234">
        <v>0</v>
      </c>
    </row>
    <row r="1153" spans="1:7">
      <c r="A1153" s="232">
        <v>2015</v>
      </c>
      <c r="B1153" s="229" t="s">
        <v>2490</v>
      </c>
      <c r="C1153" s="230" t="s">
        <v>191</v>
      </c>
      <c r="D1153" s="230" t="s">
        <v>5052</v>
      </c>
      <c r="E1153" s="230" t="s">
        <v>234</v>
      </c>
      <c r="F1153" s="231">
        <v>11</v>
      </c>
      <c r="G1153" s="234">
        <v>0</v>
      </c>
    </row>
    <row r="1154" spans="1:7">
      <c r="A1154" s="232">
        <v>2015</v>
      </c>
      <c r="B1154" s="229" t="s">
        <v>2490</v>
      </c>
      <c r="C1154" s="230" t="s">
        <v>191</v>
      </c>
      <c r="D1154" s="230" t="s">
        <v>5051</v>
      </c>
      <c r="E1154" s="230" t="s">
        <v>239</v>
      </c>
      <c r="F1154" s="231">
        <v>10</v>
      </c>
      <c r="G1154" s="234">
        <v>13.5</v>
      </c>
    </row>
    <row r="1155" spans="1:7">
      <c r="A1155" s="232">
        <v>2015</v>
      </c>
      <c r="B1155" s="229" t="s">
        <v>2490</v>
      </c>
      <c r="C1155" s="230" t="s">
        <v>191</v>
      </c>
      <c r="D1155" s="230" t="s">
        <v>5051</v>
      </c>
      <c r="E1155" s="230" t="s">
        <v>235</v>
      </c>
      <c r="F1155" s="231">
        <v>4</v>
      </c>
      <c r="G1155" s="234">
        <v>2</v>
      </c>
    </row>
    <row r="1156" spans="1:7">
      <c r="A1156" s="232">
        <v>2015</v>
      </c>
      <c r="B1156" s="229" t="s">
        <v>2490</v>
      </c>
      <c r="C1156" s="230" t="s">
        <v>191</v>
      </c>
      <c r="D1156" s="230" t="s">
        <v>5051</v>
      </c>
      <c r="E1156" s="230" t="s">
        <v>5059</v>
      </c>
      <c r="F1156" s="231">
        <v>4</v>
      </c>
      <c r="G1156" s="234">
        <v>0</v>
      </c>
    </row>
    <row r="1157" spans="1:7">
      <c r="A1157" s="232">
        <v>2015</v>
      </c>
      <c r="B1157" s="229" t="s">
        <v>2490</v>
      </c>
      <c r="C1157" s="230" t="s">
        <v>191</v>
      </c>
      <c r="D1157" s="230" t="s">
        <v>5051</v>
      </c>
      <c r="E1157" s="230" t="s">
        <v>236</v>
      </c>
      <c r="F1157" s="231">
        <v>17</v>
      </c>
      <c r="G1157" s="234">
        <v>14.5</v>
      </c>
    </row>
    <row r="1158" spans="1:7">
      <c r="A1158" s="232">
        <v>2015</v>
      </c>
      <c r="B1158" s="229" t="s">
        <v>2490</v>
      </c>
      <c r="C1158" s="230" t="s">
        <v>191</v>
      </c>
      <c r="D1158" s="230" t="s">
        <v>5051</v>
      </c>
      <c r="E1158" s="230" t="s">
        <v>234</v>
      </c>
      <c r="F1158" s="231">
        <v>2</v>
      </c>
      <c r="G1158" s="234">
        <v>0.5</v>
      </c>
    </row>
    <row r="1159" spans="1:7">
      <c r="A1159" s="232">
        <v>2015</v>
      </c>
      <c r="B1159" s="229" t="s">
        <v>2490</v>
      </c>
      <c r="C1159" s="230" t="s">
        <v>191</v>
      </c>
      <c r="D1159" s="230" t="s">
        <v>5051</v>
      </c>
      <c r="E1159" s="230" t="s">
        <v>5060</v>
      </c>
      <c r="F1159" s="231">
        <v>3</v>
      </c>
      <c r="G1159" s="234">
        <v>0</v>
      </c>
    </row>
    <row r="1160" spans="1:7">
      <c r="A1160" s="232">
        <v>2015</v>
      </c>
      <c r="B1160" s="229" t="s">
        <v>2490</v>
      </c>
      <c r="C1160" s="230" t="s">
        <v>195</v>
      </c>
      <c r="D1160" s="230" t="s">
        <v>5052</v>
      </c>
      <c r="E1160" s="230" t="s">
        <v>239</v>
      </c>
      <c r="F1160" s="231">
        <v>3</v>
      </c>
      <c r="G1160" s="234">
        <v>0</v>
      </c>
    </row>
    <row r="1161" spans="1:7">
      <c r="A1161" s="232">
        <v>2015</v>
      </c>
      <c r="B1161" s="229" t="s">
        <v>2490</v>
      </c>
      <c r="C1161" s="230" t="s">
        <v>195</v>
      </c>
      <c r="D1161" s="230" t="s">
        <v>5052</v>
      </c>
      <c r="E1161" s="230" t="s">
        <v>235</v>
      </c>
      <c r="F1161" s="231">
        <v>2</v>
      </c>
      <c r="G1161" s="234">
        <v>0</v>
      </c>
    </row>
    <row r="1162" spans="1:7">
      <c r="A1162" s="232">
        <v>2015</v>
      </c>
      <c r="B1162" s="229" t="s">
        <v>2490</v>
      </c>
      <c r="C1162" s="230" t="s">
        <v>195</v>
      </c>
      <c r="D1162" s="230" t="s">
        <v>5052</v>
      </c>
      <c r="E1162" s="230" t="s">
        <v>5059</v>
      </c>
      <c r="F1162" s="231">
        <v>1</v>
      </c>
      <c r="G1162" s="234">
        <v>0</v>
      </c>
    </row>
    <row r="1163" spans="1:7">
      <c r="A1163" s="232">
        <v>2015</v>
      </c>
      <c r="B1163" s="229" t="s">
        <v>2490</v>
      </c>
      <c r="C1163" s="230" t="s">
        <v>195</v>
      </c>
      <c r="D1163" s="230" t="s">
        <v>5052</v>
      </c>
      <c r="E1163" s="230" t="s">
        <v>236</v>
      </c>
      <c r="F1163" s="231">
        <v>2</v>
      </c>
      <c r="G1163" s="234">
        <v>0</v>
      </c>
    </row>
    <row r="1164" spans="1:7">
      <c r="A1164" s="232">
        <v>2015</v>
      </c>
      <c r="B1164" s="229" t="s">
        <v>2490</v>
      </c>
      <c r="C1164" s="230" t="s">
        <v>195</v>
      </c>
      <c r="D1164" s="230" t="s">
        <v>5052</v>
      </c>
      <c r="E1164" s="230" t="s">
        <v>234</v>
      </c>
      <c r="F1164" s="231">
        <v>2</v>
      </c>
      <c r="G1164" s="234">
        <v>0</v>
      </c>
    </row>
    <row r="1165" spans="1:7">
      <c r="A1165" s="232">
        <v>2015</v>
      </c>
      <c r="B1165" s="229" t="s">
        <v>2490</v>
      </c>
      <c r="C1165" s="230" t="s">
        <v>195</v>
      </c>
      <c r="D1165" s="230" t="s">
        <v>5051</v>
      </c>
      <c r="E1165" s="230" t="s">
        <v>239</v>
      </c>
      <c r="F1165" s="231">
        <v>20</v>
      </c>
      <c r="G1165" s="234">
        <v>30</v>
      </c>
    </row>
    <row r="1166" spans="1:7">
      <c r="A1166" s="232">
        <v>2015</v>
      </c>
      <c r="B1166" s="229" t="s">
        <v>2490</v>
      </c>
      <c r="C1166" s="230" t="s">
        <v>195</v>
      </c>
      <c r="D1166" s="230" t="s">
        <v>5051</v>
      </c>
      <c r="E1166" s="230" t="s">
        <v>235</v>
      </c>
      <c r="F1166" s="231">
        <v>2</v>
      </c>
      <c r="G1166" s="234">
        <v>1.5</v>
      </c>
    </row>
    <row r="1167" spans="1:7">
      <c r="A1167" s="232">
        <v>2015</v>
      </c>
      <c r="B1167" s="229" t="s">
        <v>2490</v>
      </c>
      <c r="C1167" s="230" t="s">
        <v>195</v>
      </c>
      <c r="D1167" s="230" t="s">
        <v>5051</v>
      </c>
      <c r="E1167" s="230" t="s">
        <v>5059</v>
      </c>
      <c r="F1167" s="231">
        <v>9</v>
      </c>
      <c r="G1167" s="234">
        <v>0</v>
      </c>
    </row>
    <row r="1168" spans="1:7">
      <c r="A1168" s="232">
        <v>2015</v>
      </c>
      <c r="B1168" s="229" t="s">
        <v>2490</v>
      </c>
      <c r="C1168" s="230" t="s">
        <v>195</v>
      </c>
      <c r="D1168" s="230" t="s">
        <v>5051</v>
      </c>
      <c r="E1168" s="230" t="s">
        <v>236</v>
      </c>
      <c r="F1168" s="231">
        <v>24</v>
      </c>
      <c r="G1168" s="234">
        <v>24</v>
      </c>
    </row>
    <row r="1169" spans="1:7">
      <c r="A1169" s="232">
        <v>2015</v>
      </c>
      <c r="B1169" s="229" t="s">
        <v>2490</v>
      </c>
      <c r="C1169" s="230" t="s">
        <v>195</v>
      </c>
      <c r="D1169" s="230" t="s">
        <v>5051</v>
      </c>
      <c r="E1169" s="230" t="s">
        <v>234</v>
      </c>
      <c r="F1169" s="231">
        <v>4</v>
      </c>
      <c r="G1169" s="234">
        <v>4</v>
      </c>
    </row>
    <row r="1170" spans="1:7">
      <c r="A1170" s="232">
        <v>2015</v>
      </c>
      <c r="B1170" s="229" t="s">
        <v>2490</v>
      </c>
      <c r="C1170" s="230" t="s">
        <v>195</v>
      </c>
      <c r="D1170" s="230" t="s">
        <v>5051</v>
      </c>
      <c r="E1170" s="230" t="s">
        <v>5060</v>
      </c>
      <c r="F1170" s="231">
        <v>2</v>
      </c>
      <c r="G1170" s="234">
        <v>0</v>
      </c>
    </row>
    <row r="1171" spans="1:7">
      <c r="A1171" s="232">
        <v>2015</v>
      </c>
      <c r="B1171" s="229" t="s">
        <v>2490</v>
      </c>
      <c r="C1171" s="230" t="s">
        <v>200</v>
      </c>
      <c r="D1171" s="230" t="s">
        <v>5052</v>
      </c>
      <c r="E1171" s="230" t="s">
        <v>235</v>
      </c>
      <c r="F1171" s="231">
        <v>1</v>
      </c>
      <c r="G1171" s="234">
        <v>0</v>
      </c>
    </row>
    <row r="1172" spans="1:7">
      <c r="A1172" s="232">
        <v>2015</v>
      </c>
      <c r="B1172" s="229" t="s">
        <v>2490</v>
      </c>
      <c r="C1172" s="230" t="s">
        <v>200</v>
      </c>
      <c r="D1172" s="230" t="s">
        <v>5052</v>
      </c>
      <c r="E1172" s="230" t="s">
        <v>236</v>
      </c>
      <c r="F1172" s="231">
        <v>2</v>
      </c>
      <c r="G1172" s="234">
        <v>0</v>
      </c>
    </row>
    <row r="1173" spans="1:7">
      <c r="A1173" s="232">
        <v>2015</v>
      </c>
      <c r="B1173" s="229" t="s">
        <v>2490</v>
      </c>
      <c r="C1173" s="230" t="s">
        <v>200</v>
      </c>
      <c r="D1173" s="230" t="s">
        <v>5051</v>
      </c>
      <c r="E1173" s="230" t="s">
        <v>239</v>
      </c>
      <c r="F1173" s="231">
        <v>3</v>
      </c>
      <c r="G1173" s="234">
        <v>3</v>
      </c>
    </row>
    <row r="1174" spans="1:7">
      <c r="A1174" s="232">
        <v>2015</v>
      </c>
      <c r="B1174" s="229" t="s">
        <v>2490</v>
      </c>
      <c r="C1174" s="230" t="s">
        <v>200</v>
      </c>
      <c r="D1174" s="230" t="s">
        <v>5051</v>
      </c>
      <c r="E1174" s="230" t="s">
        <v>235</v>
      </c>
      <c r="F1174" s="231">
        <v>1</v>
      </c>
      <c r="G1174" s="234">
        <v>1</v>
      </c>
    </row>
    <row r="1175" spans="1:7">
      <c r="A1175" s="232">
        <v>2015</v>
      </c>
      <c r="B1175" s="229" t="s">
        <v>2490</v>
      </c>
      <c r="C1175" s="230" t="s">
        <v>200</v>
      </c>
      <c r="D1175" s="230" t="s">
        <v>5051</v>
      </c>
      <c r="E1175" s="230" t="s">
        <v>236</v>
      </c>
      <c r="F1175" s="231">
        <v>3</v>
      </c>
      <c r="G1175" s="234">
        <v>3</v>
      </c>
    </row>
    <row r="1176" spans="1:7">
      <c r="A1176" s="232">
        <v>2015</v>
      </c>
      <c r="B1176" s="229" t="s">
        <v>2490</v>
      </c>
      <c r="C1176" s="230" t="s">
        <v>678</v>
      </c>
      <c r="D1176" s="230" t="s">
        <v>5051</v>
      </c>
      <c r="E1176" s="230" t="s">
        <v>239</v>
      </c>
      <c r="F1176" s="231">
        <v>5</v>
      </c>
      <c r="G1176" s="234">
        <v>5</v>
      </c>
    </row>
    <row r="1177" spans="1:7">
      <c r="A1177" s="232">
        <v>2015</v>
      </c>
      <c r="B1177" s="229" t="s">
        <v>2490</v>
      </c>
      <c r="C1177" s="230" t="s">
        <v>678</v>
      </c>
      <c r="D1177" s="230" t="s">
        <v>5051</v>
      </c>
      <c r="E1177" s="230" t="s">
        <v>236</v>
      </c>
      <c r="F1177" s="231">
        <v>1</v>
      </c>
      <c r="G1177" s="234">
        <v>1</v>
      </c>
    </row>
    <row r="1178" spans="1:7">
      <c r="A1178" s="232">
        <v>2015</v>
      </c>
      <c r="B1178" s="233" t="s">
        <v>644</v>
      </c>
      <c r="C1178" s="230" t="s">
        <v>213</v>
      </c>
      <c r="D1178" s="230" t="s">
        <v>5052</v>
      </c>
      <c r="E1178" s="230" t="s">
        <v>239</v>
      </c>
      <c r="F1178" s="231">
        <v>7</v>
      </c>
      <c r="G1178" s="234">
        <v>0</v>
      </c>
    </row>
    <row r="1179" spans="1:7">
      <c r="A1179" s="232">
        <v>2015</v>
      </c>
      <c r="B1179" s="233" t="s">
        <v>644</v>
      </c>
      <c r="C1179" s="230" t="s">
        <v>213</v>
      </c>
      <c r="D1179" s="230" t="s">
        <v>5052</v>
      </c>
      <c r="E1179" s="230" t="s">
        <v>235</v>
      </c>
      <c r="F1179" s="231">
        <v>23</v>
      </c>
      <c r="G1179" s="234">
        <v>0</v>
      </c>
    </row>
    <row r="1180" spans="1:7">
      <c r="A1180" s="232">
        <v>2015</v>
      </c>
      <c r="B1180" s="233" t="s">
        <v>644</v>
      </c>
      <c r="C1180" s="230" t="s">
        <v>213</v>
      </c>
      <c r="D1180" s="230" t="s">
        <v>5052</v>
      </c>
      <c r="E1180" s="230" t="s">
        <v>236</v>
      </c>
      <c r="F1180" s="231">
        <v>137</v>
      </c>
      <c r="G1180" s="234">
        <v>0</v>
      </c>
    </row>
    <row r="1181" spans="1:7">
      <c r="A1181" s="232">
        <v>2015</v>
      </c>
      <c r="B1181" s="233" t="s">
        <v>644</v>
      </c>
      <c r="C1181" s="230" t="s">
        <v>213</v>
      </c>
      <c r="D1181" s="230" t="s">
        <v>5052</v>
      </c>
      <c r="E1181" s="230" t="s">
        <v>234</v>
      </c>
      <c r="F1181" s="231">
        <v>7</v>
      </c>
      <c r="G1181" s="234">
        <v>0</v>
      </c>
    </row>
    <row r="1182" spans="1:7">
      <c r="A1182" s="232">
        <v>2015</v>
      </c>
      <c r="B1182" s="233" t="s">
        <v>644</v>
      </c>
      <c r="C1182" s="230" t="s">
        <v>213</v>
      </c>
      <c r="D1182" s="230" t="s">
        <v>5052</v>
      </c>
      <c r="E1182" s="230" t="s">
        <v>5062</v>
      </c>
      <c r="F1182" s="231">
        <v>1</v>
      </c>
      <c r="G1182" s="234">
        <v>0</v>
      </c>
    </row>
    <row r="1183" spans="1:7">
      <c r="A1183" s="232">
        <v>2015</v>
      </c>
      <c r="B1183" s="233" t="s">
        <v>644</v>
      </c>
      <c r="C1183" s="230" t="s">
        <v>213</v>
      </c>
      <c r="D1183" s="230" t="s">
        <v>5051</v>
      </c>
      <c r="E1183" s="230" t="s">
        <v>239</v>
      </c>
      <c r="F1183" s="231">
        <v>11</v>
      </c>
      <c r="G1183" s="234">
        <v>9.5</v>
      </c>
    </row>
    <row r="1184" spans="1:7">
      <c r="A1184" s="232">
        <v>2015</v>
      </c>
      <c r="B1184" s="233" t="s">
        <v>644</v>
      </c>
      <c r="C1184" s="230" t="s">
        <v>213</v>
      </c>
      <c r="D1184" s="230" t="s">
        <v>5051</v>
      </c>
      <c r="E1184" s="230" t="s">
        <v>235</v>
      </c>
      <c r="F1184" s="231">
        <v>1</v>
      </c>
      <c r="G1184" s="234">
        <v>1</v>
      </c>
    </row>
    <row r="1185" spans="1:7">
      <c r="A1185" s="232">
        <v>2015</v>
      </c>
      <c r="B1185" s="233" t="s">
        <v>644</v>
      </c>
      <c r="C1185" s="230" t="s">
        <v>213</v>
      </c>
      <c r="D1185" s="230" t="s">
        <v>5051</v>
      </c>
      <c r="E1185" s="230" t="s">
        <v>236</v>
      </c>
      <c r="F1185" s="231">
        <v>34</v>
      </c>
      <c r="G1185" s="234">
        <v>28.5</v>
      </c>
    </row>
    <row r="1186" spans="1:7">
      <c r="A1186" s="232">
        <v>2015</v>
      </c>
      <c r="B1186" s="233" t="s">
        <v>644</v>
      </c>
      <c r="C1186" s="230" t="s">
        <v>213</v>
      </c>
      <c r="D1186" s="230" t="s">
        <v>5051</v>
      </c>
      <c r="E1186" s="230" t="s">
        <v>234</v>
      </c>
      <c r="F1186" s="231">
        <v>1</v>
      </c>
      <c r="G1186" s="234">
        <v>1</v>
      </c>
    </row>
    <row r="1187" spans="1:7">
      <c r="A1187" s="232">
        <v>2015</v>
      </c>
      <c r="B1187" s="233" t="s">
        <v>644</v>
      </c>
      <c r="C1187" s="230" t="s">
        <v>31</v>
      </c>
      <c r="D1187" s="230" t="s">
        <v>5052</v>
      </c>
      <c r="E1187" s="230" t="s">
        <v>235</v>
      </c>
      <c r="F1187" s="231">
        <v>26</v>
      </c>
      <c r="G1187" s="234">
        <v>0</v>
      </c>
    </row>
    <row r="1188" spans="1:7">
      <c r="A1188" s="232">
        <v>2015</v>
      </c>
      <c r="B1188" s="233" t="s">
        <v>644</v>
      </c>
      <c r="C1188" s="230" t="s">
        <v>31</v>
      </c>
      <c r="D1188" s="230" t="s">
        <v>5052</v>
      </c>
      <c r="E1188" s="230" t="s">
        <v>236</v>
      </c>
      <c r="F1188" s="231">
        <v>38</v>
      </c>
      <c r="G1188" s="234">
        <v>0</v>
      </c>
    </row>
    <row r="1189" spans="1:7">
      <c r="A1189" s="232">
        <v>2015</v>
      </c>
      <c r="B1189" s="233" t="s">
        <v>644</v>
      </c>
      <c r="C1189" s="230" t="s">
        <v>31</v>
      </c>
      <c r="D1189" s="230" t="s">
        <v>5052</v>
      </c>
      <c r="E1189" s="230" t="s">
        <v>234</v>
      </c>
      <c r="F1189" s="231">
        <v>22</v>
      </c>
      <c r="G1189" s="234">
        <v>0</v>
      </c>
    </row>
    <row r="1190" spans="1:7">
      <c r="A1190" s="232">
        <v>2015</v>
      </c>
      <c r="B1190" s="233" t="s">
        <v>644</v>
      </c>
      <c r="C1190" s="230" t="s">
        <v>31</v>
      </c>
      <c r="D1190" s="230" t="s">
        <v>5051</v>
      </c>
      <c r="E1190" s="230" t="s">
        <v>239</v>
      </c>
      <c r="F1190" s="231">
        <v>18</v>
      </c>
      <c r="G1190" s="234">
        <v>18</v>
      </c>
    </row>
    <row r="1191" spans="1:7">
      <c r="A1191" s="232">
        <v>2015</v>
      </c>
      <c r="B1191" s="233" t="s">
        <v>644</v>
      </c>
      <c r="C1191" s="230" t="s">
        <v>31</v>
      </c>
      <c r="D1191" s="230" t="s">
        <v>5051</v>
      </c>
      <c r="E1191" s="230" t="s">
        <v>235</v>
      </c>
      <c r="F1191" s="231">
        <v>3</v>
      </c>
      <c r="G1191" s="234">
        <v>3.5</v>
      </c>
    </row>
    <row r="1192" spans="1:7">
      <c r="A1192" s="232">
        <v>2015</v>
      </c>
      <c r="B1192" s="233" t="s">
        <v>644</v>
      </c>
      <c r="C1192" s="230" t="s">
        <v>31</v>
      </c>
      <c r="D1192" s="230" t="s">
        <v>5051</v>
      </c>
      <c r="E1192" s="230" t="s">
        <v>236</v>
      </c>
      <c r="F1192" s="231">
        <v>48</v>
      </c>
      <c r="G1192" s="234">
        <v>45.5</v>
      </c>
    </row>
    <row r="1193" spans="1:7">
      <c r="A1193" s="232">
        <v>2015</v>
      </c>
      <c r="B1193" s="233" t="s">
        <v>644</v>
      </c>
      <c r="C1193" s="230" t="s">
        <v>31</v>
      </c>
      <c r="D1193" s="230" t="s">
        <v>5051</v>
      </c>
      <c r="E1193" s="230" t="s">
        <v>234</v>
      </c>
      <c r="F1193" s="231">
        <v>3</v>
      </c>
      <c r="G1193" s="234">
        <v>3</v>
      </c>
    </row>
    <row r="1194" spans="1:7">
      <c r="A1194" s="232">
        <v>2015</v>
      </c>
      <c r="B1194" s="233" t="s">
        <v>644</v>
      </c>
      <c r="C1194" s="230" t="s">
        <v>214</v>
      </c>
      <c r="D1194" s="230" t="s">
        <v>5052</v>
      </c>
      <c r="E1194" s="230" t="s">
        <v>239</v>
      </c>
      <c r="F1194" s="231">
        <v>6</v>
      </c>
      <c r="G1194" s="234">
        <v>0</v>
      </c>
    </row>
    <row r="1195" spans="1:7">
      <c r="A1195" s="232">
        <v>2015</v>
      </c>
      <c r="B1195" s="233" t="s">
        <v>644</v>
      </c>
      <c r="C1195" s="230" t="s">
        <v>214</v>
      </c>
      <c r="D1195" s="230" t="s">
        <v>5052</v>
      </c>
      <c r="E1195" s="230" t="s">
        <v>235</v>
      </c>
      <c r="F1195" s="231">
        <v>70</v>
      </c>
      <c r="G1195" s="234">
        <v>0</v>
      </c>
    </row>
    <row r="1196" spans="1:7">
      <c r="A1196" s="232">
        <v>2015</v>
      </c>
      <c r="B1196" s="233" t="s">
        <v>644</v>
      </c>
      <c r="C1196" s="230" t="s">
        <v>214</v>
      </c>
      <c r="D1196" s="230" t="s">
        <v>5052</v>
      </c>
      <c r="E1196" s="230" t="s">
        <v>236</v>
      </c>
      <c r="F1196" s="231">
        <v>82</v>
      </c>
      <c r="G1196" s="234">
        <v>0</v>
      </c>
    </row>
    <row r="1197" spans="1:7">
      <c r="A1197" s="232">
        <v>2015</v>
      </c>
      <c r="B1197" s="233" t="s">
        <v>644</v>
      </c>
      <c r="C1197" s="230" t="s">
        <v>214</v>
      </c>
      <c r="D1197" s="230" t="s">
        <v>5052</v>
      </c>
      <c r="E1197" s="230" t="s">
        <v>234</v>
      </c>
      <c r="F1197" s="231">
        <v>100</v>
      </c>
      <c r="G1197" s="234">
        <v>0</v>
      </c>
    </row>
    <row r="1198" spans="1:7">
      <c r="A1198" s="232">
        <v>2015</v>
      </c>
      <c r="B1198" s="233" t="s">
        <v>644</v>
      </c>
      <c r="C1198" s="230" t="s">
        <v>214</v>
      </c>
      <c r="D1198" s="230" t="s">
        <v>5052</v>
      </c>
      <c r="E1198" s="230" t="s">
        <v>5062</v>
      </c>
      <c r="F1198" s="231">
        <v>5</v>
      </c>
      <c r="G1198" s="234">
        <v>0</v>
      </c>
    </row>
    <row r="1199" spans="1:7">
      <c r="A1199" s="232">
        <v>2015</v>
      </c>
      <c r="B1199" s="233" t="s">
        <v>644</v>
      </c>
      <c r="C1199" s="230" t="s">
        <v>214</v>
      </c>
      <c r="D1199" s="230" t="s">
        <v>5051</v>
      </c>
      <c r="E1199" s="230" t="s">
        <v>239</v>
      </c>
      <c r="F1199" s="231">
        <v>20</v>
      </c>
      <c r="G1199" s="234">
        <v>19.5</v>
      </c>
    </row>
    <row r="1200" spans="1:7">
      <c r="A1200" s="232">
        <v>2015</v>
      </c>
      <c r="B1200" s="233" t="s">
        <v>644</v>
      </c>
      <c r="C1200" s="230" t="s">
        <v>214</v>
      </c>
      <c r="D1200" s="230" t="s">
        <v>5051</v>
      </c>
      <c r="E1200" s="230" t="s">
        <v>235</v>
      </c>
      <c r="F1200" s="231">
        <v>9</v>
      </c>
      <c r="G1200" s="234">
        <v>9</v>
      </c>
    </row>
    <row r="1201" spans="1:7">
      <c r="A1201" s="232">
        <v>2015</v>
      </c>
      <c r="B1201" s="233" t="s">
        <v>644</v>
      </c>
      <c r="C1201" s="230" t="s">
        <v>214</v>
      </c>
      <c r="D1201" s="230" t="s">
        <v>5051</v>
      </c>
      <c r="E1201" s="230" t="s">
        <v>236</v>
      </c>
      <c r="F1201" s="231">
        <v>82</v>
      </c>
      <c r="G1201" s="234">
        <v>76</v>
      </c>
    </row>
    <row r="1202" spans="1:7">
      <c r="A1202" s="232">
        <v>2015</v>
      </c>
      <c r="B1202" s="233" t="s">
        <v>644</v>
      </c>
      <c r="C1202" s="230" t="s">
        <v>214</v>
      </c>
      <c r="D1202" s="230" t="s">
        <v>5051</v>
      </c>
      <c r="E1202" s="230" t="s">
        <v>234</v>
      </c>
      <c r="F1202" s="231">
        <v>21</v>
      </c>
      <c r="G1202" s="234">
        <v>20.5</v>
      </c>
    </row>
    <row r="1203" spans="1:7">
      <c r="A1203" s="232">
        <v>2015</v>
      </c>
      <c r="B1203" s="233" t="s">
        <v>644</v>
      </c>
      <c r="C1203" s="230" t="s">
        <v>126</v>
      </c>
      <c r="D1203" s="230" t="s">
        <v>5052</v>
      </c>
      <c r="E1203" s="230" t="s">
        <v>239</v>
      </c>
      <c r="F1203" s="231">
        <v>15</v>
      </c>
      <c r="G1203" s="234">
        <v>0</v>
      </c>
    </row>
    <row r="1204" spans="1:7">
      <c r="A1204" s="232">
        <v>2015</v>
      </c>
      <c r="B1204" s="233" t="s">
        <v>644</v>
      </c>
      <c r="C1204" s="230" t="s">
        <v>126</v>
      </c>
      <c r="D1204" s="230" t="s">
        <v>5052</v>
      </c>
      <c r="E1204" s="230" t="s">
        <v>235</v>
      </c>
      <c r="F1204" s="231">
        <v>11</v>
      </c>
      <c r="G1204" s="234">
        <v>0</v>
      </c>
    </row>
    <row r="1205" spans="1:7">
      <c r="A1205" s="232">
        <v>2015</v>
      </c>
      <c r="B1205" s="233" t="s">
        <v>644</v>
      </c>
      <c r="C1205" s="230" t="s">
        <v>126</v>
      </c>
      <c r="D1205" s="230" t="s">
        <v>5052</v>
      </c>
      <c r="E1205" s="230" t="s">
        <v>236</v>
      </c>
      <c r="F1205" s="231">
        <v>46</v>
      </c>
      <c r="G1205" s="234">
        <v>0</v>
      </c>
    </row>
    <row r="1206" spans="1:7">
      <c r="A1206" s="232">
        <v>2015</v>
      </c>
      <c r="B1206" s="233" t="s">
        <v>644</v>
      </c>
      <c r="C1206" s="230" t="s">
        <v>126</v>
      </c>
      <c r="D1206" s="230" t="s">
        <v>5052</v>
      </c>
      <c r="E1206" s="230" t="s">
        <v>234</v>
      </c>
      <c r="F1206" s="231">
        <v>40</v>
      </c>
      <c r="G1206" s="234">
        <v>0</v>
      </c>
    </row>
    <row r="1207" spans="1:7">
      <c r="A1207" s="232">
        <v>2015</v>
      </c>
      <c r="B1207" s="233" t="s">
        <v>644</v>
      </c>
      <c r="C1207" s="230" t="s">
        <v>126</v>
      </c>
      <c r="D1207" s="230" t="s">
        <v>5051</v>
      </c>
      <c r="E1207" s="230" t="s">
        <v>239</v>
      </c>
      <c r="F1207" s="231">
        <v>39</v>
      </c>
      <c r="G1207" s="234">
        <v>38</v>
      </c>
    </row>
    <row r="1208" spans="1:7">
      <c r="A1208" s="232">
        <v>2015</v>
      </c>
      <c r="B1208" s="233" t="s">
        <v>644</v>
      </c>
      <c r="C1208" s="230" t="s">
        <v>126</v>
      </c>
      <c r="D1208" s="230" t="s">
        <v>5051</v>
      </c>
      <c r="E1208" s="230" t="s">
        <v>235</v>
      </c>
      <c r="F1208" s="231">
        <v>1</v>
      </c>
      <c r="G1208" s="234">
        <v>1</v>
      </c>
    </row>
    <row r="1209" spans="1:7">
      <c r="A1209" s="232">
        <v>2015</v>
      </c>
      <c r="B1209" s="233" t="s">
        <v>644</v>
      </c>
      <c r="C1209" s="230" t="s">
        <v>126</v>
      </c>
      <c r="D1209" s="230" t="s">
        <v>5051</v>
      </c>
      <c r="E1209" s="230" t="s">
        <v>236</v>
      </c>
      <c r="F1209" s="231">
        <v>43</v>
      </c>
      <c r="G1209" s="234">
        <v>43</v>
      </c>
    </row>
    <row r="1210" spans="1:7">
      <c r="A1210" s="232">
        <v>2015</v>
      </c>
      <c r="B1210" s="233" t="s">
        <v>644</v>
      </c>
      <c r="C1210" s="230" t="s">
        <v>126</v>
      </c>
      <c r="D1210" s="230" t="s">
        <v>5051</v>
      </c>
      <c r="E1210" s="230" t="s">
        <v>234</v>
      </c>
      <c r="F1210" s="231">
        <v>2</v>
      </c>
      <c r="G1210" s="234">
        <v>2</v>
      </c>
    </row>
    <row r="1211" spans="1:7">
      <c r="A1211" s="236">
        <v>2016</v>
      </c>
      <c r="B1211" s="229" t="s">
        <v>2490</v>
      </c>
      <c r="C1211" s="230" t="s">
        <v>5</v>
      </c>
      <c r="D1211" s="230" t="s">
        <v>5052</v>
      </c>
      <c r="E1211" s="230" t="s">
        <v>239</v>
      </c>
      <c r="F1211" s="231">
        <v>7</v>
      </c>
      <c r="G1211" s="234">
        <v>1.1749999999999998</v>
      </c>
    </row>
    <row r="1212" spans="1:7">
      <c r="A1212" s="236">
        <v>2016</v>
      </c>
      <c r="B1212" s="229" t="s">
        <v>2490</v>
      </c>
      <c r="C1212" s="230" t="s">
        <v>5</v>
      </c>
      <c r="D1212" s="230" t="s">
        <v>5052</v>
      </c>
      <c r="E1212" s="230" t="s">
        <v>235</v>
      </c>
      <c r="F1212" s="231">
        <v>44</v>
      </c>
      <c r="G1212" s="234">
        <v>10.400000000000002</v>
      </c>
    </row>
    <row r="1213" spans="1:7">
      <c r="A1213" s="236">
        <v>2016</v>
      </c>
      <c r="B1213" s="229" t="s">
        <v>2490</v>
      </c>
      <c r="C1213" s="230" t="s">
        <v>5</v>
      </c>
      <c r="D1213" s="230" t="s">
        <v>5052</v>
      </c>
      <c r="E1213" s="230" t="s">
        <v>236</v>
      </c>
      <c r="F1213" s="231">
        <v>97</v>
      </c>
      <c r="G1213" s="234">
        <v>20.625000000000007</v>
      </c>
    </row>
    <row r="1214" spans="1:7">
      <c r="A1214" s="236">
        <v>2016</v>
      </c>
      <c r="B1214" s="229" t="s">
        <v>2490</v>
      </c>
      <c r="C1214" s="230" t="s">
        <v>5</v>
      </c>
      <c r="D1214" s="230" t="s">
        <v>5052</v>
      </c>
      <c r="E1214" s="230" t="s">
        <v>234</v>
      </c>
      <c r="F1214" s="231">
        <v>76</v>
      </c>
      <c r="G1214" s="234">
        <v>19.682000000000006</v>
      </c>
    </row>
    <row r="1215" spans="1:7">
      <c r="A1215" s="236">
        <v>2016</v>
      </c>
      <c r="B1215" s="229" t="s">
        <v>2490</v>
      </c>
      <c r="C1215" s="230" t="s">
        <v>5</v>
      </c>
      <c r="D1215" s="230" t="s">
        <v>5052</v>
      </c>
      <c r="E1215" s="230" t="s">
        <v>5062</v>
      </c>
      <c r="F1215" s="231">
        <v>5</v>
      </c>
      <c r="G1215" s="234">
        <v>0</v>
      </c>
    </row>
    <row r="1216" spans="1:7">
      <c r="A1216" s="236">
        <v>2016</v>
      </c>
      <c r="B1216" s="229" t="s">
        <v>2490</v>
      </c>
      <c r="C1216" s="230" t="s">
        <v>5</v>
      </c>
      <c r="D1216" s="230" t="s">
        <v>5051</v>
      </c>
      <c r="E1216" s="230" t="s">
        <v>239</v>
      </c>
      <c r="F1216" s="231">
        <v>13</v>
      </c>
      <c r="G1216" s="234">
        <v>13</v>
      </c>
    </row>
    <row r="1217" spans="1:7">
      <c r="A1217" s="236">
        <v>2016</v>
      </c>
      <c r="B1217" s="229" t="s">
        <v>2490</v>
      </c>
      <c r="C1217" s="230" t="s">
        <v>5</v>
      </c>
      <c r="D1217" s="230" t="s">
        <v>5051</v>
      </c>
      <c r="E1217" s="230" t="s">
        <v>235</v>
      </c>
      <c r="F1217" s="231">
        <v>4</v>
      </c>
      <c r="G1217" s="234">
        <v>4</v>
      </c>
    </row>
    <row r="1218" spans="1:7">
      <c r="A1218" s="236">
        <v>2016</v>
      </c>
      <c r="B1218" s="229" t="s">
        <v>2490</v>
      </c>
      <c r="C1218" s="230" t="s">
        <v>5</v>
      </c>
      <c r="D1218" s="230" t="s">
        <v>5051</v>
      </c>
      <c r="E1218" s="230" t="s">
        <v>236</v>
      </c>
      <c r="F1218" s="231">
        <v>40</v>
      </c>
      <c r="G1218" s="234">
        <v>36.5</v>
      </c>
    </row>
    <row r="1219" spans="1:7">
      <c r="A1219" s="236">
        <v>2016</v>
      </c>
      <c r="B1219" s="229" t="s">
        <v>2490</v>
      </c>
      <c r="C1219" s="230" t="s">
        <v>5</v>
      </c>
      <c r="D1219" s="230" t="s">
        <v>5051</v>
      </c>
      <c r="E1219" s="230" t="s">
        <v>234</v>
      </c>
      <c r="F1219" s="231">
        <v>3</v>
      </c>
      <c r="G1219" s="234">
        <v>2.5</v>
      </c>
    </row>
    <row r="1220" spans="1:7">
      <c r="A1220" s="236">
        <v>2016</v>
      </c>
      <c r="B1220" s="229" t="s">
        <v>2490</v>
      </c>
      <c r="C1220" s="230" t="s">
        <v>12</v>
      </c>
      <c r="D1220" s="230" t="s">
        <v>5052</v>
      </c>
      <c r="E1220" s="230" t="s">
        <v>239</v>
      </c>
      <c r="F1220" s="231">
        <v>2</v>
      </c>
      <c r="G1220" s="234">
        <v>0.15000000000000002</v>
      </c>
    </row>
    <row r="1221" spans="1:7">
      <c r="A1221" s="236">
        <v>2016</v>
      </c>
      <c r="B1221" s="229" t="s">
        <v>2490</v>
      </c>
      <c r="C1221" s="230" t="s">
        <v>12</v>
      </c>
      <c r="D1221" s="230" t="s">
        <v>5052</v>
      </c>
      <c r="E1221" s="230" t="s">
        <v>235</v>
      </c>
      <c r="F1221" s="231">
        <v>23</v>
      </c>
      <c r="G1221" s="234">
        <v>2.0375000000000001</v>
      </c>
    </row>
    <row r="1222" spans="1:7">
      <c r="A1222" s="236">
        <v>2016</v>
      </c>
      <c r="B1222" s="229" t="s">
        <v>2490</v>
      </c>
      <c r="C1222" s="230" t="s">
        <v>12</v>
      </c>
      <c r="D1222" s="230" t="s">
        <v>5052</v>
      </c>
      <c r="E1222" s="230" t="s">
        <v>236</v>
      </c>
      <c r="F1222" s="231">
        <v>70</v>
      </c>
      <c r="G1222" s="234">
        <v>10.3445</v>
      </c>
    </row>
    <row r="1223" spans="1:7">
      <c r="A1223" s="236">
        <v>2016</v>
      </c>
      <c r="B1223" s="229" t="s">
        <v>2490</v>
      </c>
      <c r="C1223" s="230" t="s">
        <v>12</v>
      </c>
      <c r="D1223" s="230" t="s">
        <v>5052</v>
      </c>
      <c r="E1223" s="230" t="s">
        <v>234</v>
      </c>
      <c r="F1223" s="231">
        <v>111</v>
      </c>
      <c r="G1223" s="234">
        <v>21.284750000000006</v>
      </c>
    </row>
    <row r="1224" spans="1:7">
      <c r="A1224" s="236">
        <v>2016</v>
      </c>
      <c r="B1224" s="229" t="s">
        <v>2490</v>
      </c>
      <c r="C1224" s="230" t="s">
        <v>12</v>
      </c>
      <c r="D1224" s="230" t="s">
        <v>5052</v>
      </c>
      <c r="E1224" s="230" t="s">
        <v>5062</v>
      </c>
      <c r="F1224" s="231">
        <v>23</v>
      </c>
      <c r="G1224" s="234">
        <v>0</v>
      </c>
    </row>
    <row r="1225" spans="1:7">
      <c r="A1225" s="236">
        <v>2016</v>
      </c>
      <c r="B1225" s="229" t="s">
        <v>2490</v>
      </c>
      <c r="C1225" s="230" t="s">
        <v>12</v>
      </c>
      <c r="D1225" s="230" t="s">
        <v>5051</v>
      </c>
      <c r="E1225" s="230" t="s">
        <v>239</v>
      </c>
      <c r="F1225" s="231">
        <v>11</v>
      </c>
      <c r="G1225" s="234">
        <v>10.5</v>
      </c>
    </row>
    <row r="1226" spans="1:7">
      <c r="A1226" s="236">
        <v>2016</v>
      </c>
      <c r="B1226" s="229" t="s">
        <v>2490</v>
      </c>
      <c r="C1226" s="230" t="s">
        <v>12</v>
      </c>
      <c r="D1226" s="230" t="s">
        <v>5051</v>
      </c>
      <c r="E1226" s="230" t="s">
        <v>235</v>
      </c>
      <c r="F1226" s="231">
        <v>3</v>
      </c>
      <c r="G1226" s="234">
        <v>2.5</v>
      </c>
    </row>
    <row r="1227" spans="1:7">
      <c r="A1227" s="236">
        <v>2016</v>
      </c>
      <c r="B1227" s="229" t="s">
        <v>2490</v>
      </c>
      <c r="C1227" s="230" t="s">
        <v>12</v>
      </c>
      <c r="D1227" s="230" t="s">
        <v>5051</v>
      </c>
      <c r="E1227" s="230" t="s">
        <v>236</v>
      </c>
      <c r="F1227" s="231">
        <v>30</v>
      </c>
      <c r="G1227" s="234">
        <v>25</v>
      </c>
    </row>
    <row r="1228" spans="1:7">
      <c r="A1228" s="236">
        <v>2016</v>
      </c>
      <c r="B1228" s="229" t="s">
        <v>2490</v>
      </c>
      <c r="C1228" s="230" t="s">
        <v>12</v>
      </c>
      <c r="D1228" s="230" t="s">
        <v>5051</v>
      </c>
      <c r="E1228" s="230" t="s">
        <v>234</v>
      </c>
      <c r="F1228" s="231">
        <v>16</v>
      </c>
      <c r="G1228" s="234">
        <v>13</v>
      </c>
    </row>
    <row r="1229" spans="1:7">
      <c r="A1229" s="236">
        <v>2016</v>
      </c>
      <c r="B1229" s="229" t="s">
        <v>2490</v>
      </c>
      <c r="C1229" s="230" t="s">
        <v>18</v>
      </c>
      <c r="D1229" s="230" t="s">
        <v>5052</v>
      </c>
      <c r="E1229" s="230" t="s">
        <v>239</v>
      </c>
      <c r="F1229" s="231">
        <v>4</v>
      </c>
      <c r="G1229" s="234">
        <v>0.85</v>
      </c>
    </row>
    <row r="1230" spans="1:7">
      <c r="A1230" s="236">
        <v>2016</v>
      </c>
      <c r="B1230" s="229" t="s">
        <v>2490</v>
      </c>
      <c r="C1230" s="230" t="s">
        <v>18</v>
      </c>
      <c r="D1230" s="230" t="s">
        <v>5052</v>
      </c>
      <c r="E1230" s="230" t="s">
        <v>235</v>
      </c>
      <c r="F1230" s="231">
        <v>17</v>
      </c>
      <c r="G1230" s="234">
        <v>3.21225</v>
      </c>
    </row>
    <row r="1231" spans="1:7">
      <c r="A1231" s="236">
        <v>2016</v>
      </c>
      <c r="B1231" s="229" t="s">
        <v>2490</v>
      </c>
      <c r="C1231" s="230" t="s">
        <v>18</v>
      </c>
      <c r="D1231" s="230" t="s">
        <v>5052</v>
      </c>
      <c r="E1231" s="230" t="s">
        <v>5059</v>
      </c>
      <c r="F1231" s="231">
        <v>1</v>
      </c>
      <c r="G1231" s="234">
        <v>0</v>
      </c>
    </row>
    <row r="1232" spans="1:7">
      <c r="A1232" s="236">
        <v>2016</v>
      </c>
      <c r="B1232" s="229" t="s">
        <v>2490</v>
      </c>
      <c r="C1232" s="230" t="s">
        <v>18</v>
      </c>
      <c r="D1232" s="230" t="s">
        <v>5052</v>
      </c>
      <c r="E1232" s="230" t="s">
        <v>236</v>
      </c>
      <c r="F1232" s="231">
        <v>36</v>
      </c>
      <c r="G1232" s="234">
        <v>7.8939999999999992</v>
      </c>
    </row>
    <row r="1233" spans="1:7">
      <c r="A1233" s="236">
        <v>2016</v>
      </c>
      <c r="B1233" s="229" t="s">
        <v>2490</v>
      </c>
      <c r="C1233" s="230" t="s">
        <v>18</v>
      </c>
      <c r="D1233" s="230" t="s">
        <v>5052</v>
      </c>
      <c r="E1233" s="230" t="s">
        <v>234</v>
      </c>
      <c r="F1233" s="231">
        <v>21</v>
      </c>
      <c r="G1233" s="234">
        <v>7.1507499999999977</v>
      </c>
    </row>
    <row r="1234" spans="1:7">
      <c r="A1234" s="236">
        <v>2016</v>
      </c>
      <c r="B1234" s="229" t="s">
        <v>2490</v>
      </c>
      <c r="C1234" s="230" t="s">
        <v>18</v>
      </c>
      <c r="D1234" s="230" t="s">
        <v>5052</v>
      </c>
      <c r="E1234" s="230" t="s">
        <v>5062</v>
      </c>
      <c r="F1234" s="231">
        <v>7</v>
      </c>
      <c r="G1234" s="234">
        <v>0</v>
      </c>
    </row>
    <row r="1235" spans="1:7">
      <c r="A1235" s="236">
        <v>2016</v>
      </c>
      <c r="B1235" s="229" t="s">
        <v>2490</v>
      </c>
      <c r="C1235" s="230" t="s">
        <v>18</v>
      </c>
      <c r="D1235" s="230" t="s">
        <v>5051</v>
      </c>
      <c r="E1235" s="230" t="s">
        <v>239</v>
      </c>
      <c r="F1235" s="231">
        <v>85</v>
      </c>
      <c r="G1235" s="234">
        <v>84</v>
      </c>
    </row>
    <row r="1236" spans="1:7">
      <c r="A1236" s="236">
        <v>2016</v>
      </c>
      <c r="B1236" s="229" t="s">
        <v>2490</v>
      </c>
      <c r="C1236" s="230" t="s">
        <v>18</v>
      </c>
      <c r="D1236" s="230" t="s">
        <v>5051</v>
      </c>
      <c r="E1236" s="230" t="s">
        <v>236</v>
      </c>
      <c r="F1236" s="231">
        <v>62</v>
      </c>
      <c r="G1236" s="234">
        <v>59.5</v>
      </c>
    </row>
    <row r="1237" spans="1:7">
      <c r="A1237" s="236">
        <v>2016</v>
      </c>
      <c r="B1237" s="229" t="s">
        <v>2490</v>
      </c>
      <c r="C1237" s="230" t="s">
        <v>18</v>
      </c>
      <c r="D1237" s="230" t="s">
        <v>5051</v>
      </c>
      <c r="E1237" s="230" t="s">
        <v>234</v>
      </c>
      <c r="F1237" s="231">
        <v>7</v>
      </c>
      <c r="G1237" s="234">
        <v>7</v>
      </c>
    </row>
    <row r="1238" spans="1:7">
      <c r="A1238" s="236">
        <v>2016</v>
      </c>
      <c r="B1238" s="229" t="s">
        <v>2490</v>
      </c>
      <c r="C1238" s="230" t="s">
        <v>31</v>
      </c>
      <c r="D1238" s="230" t="s">
        <v>5052</v>
      </c>
      <c r="E1238" s="230" t="s">
        <v>239</v>
      </c>
      <c r="F1238" s="231">
        <v>9</v>
      </c>
      <c r="G1238" s="234">
        <v>0.66225000000000012</v>
      </c>
    </row>
    <row r="1239" spans="1:7">
      <c r="A1239" s="236">
        <v>2016</v>
      </c>
      <c r="B1239" s="229" t="s">
        <v>2490</v>
      </c>
      <c r="C1239" s="230" t="s">
        <v>31</v>
      </c>
      <c r="D1239" s="230" t="s">
        <v>5052</v>
      </c>
      <c r="E1239" s="230" t="s">
        <v>235</v>
      </c>
      <c r="F1239" s="231">
        <v>90</v>
      </c>
      <c r="G1239" s="234">
        <v>8.1189999999999998</v>
      </c>
    </row>
    <row r="1240" spans="1:7">
      <c r="A1240" s="236">
        <v>2016</v>
      </c>
      <c r="B1240" s="229" t="s">
        <v>2490</v>
      </c>
      <c r="C1240" s="230" t="s">
        <v>31</v>
      </c>
      <c r="D1240" s="230" t="s">
        <v>5052</v>
      </c>
      <c r="E1240" s="230" t="s">
        <v>236</v>
      </c>
      <c r="F1240" s="231">
        <v>111</v>
      </c>
      <c r="G1240" s="234">
        <v>10.586999999999998</v>
      </c>
    </row>
    <row r="1241" spans="1:7">
      <c r="A1241" s="236">
        <v>2016</v>
      </c>
      <c r="B1241" s="229" t="s">
        <v>2490</v>
      </c>
      <c r="C1241" s="230" t="s">
        <v>31</v>
      </c>
      <c r="D1241" s="230" t="s">
        <v>5052</v>
      </c>
      <c r="E1241" s="230" t="s">
        <v>234</v>
      </c>
      <c r="F1241" s="231">
        <v>57</v>
      </c>
      <c r="G1241" s="234">
        <v>16.449249999999992</v>
      </c>
    </row>
    <row r="1242" spans="1:7">
      <c r="A1242" s="236">
        <v>2016</v>
      </c>
      <c r="B1242" s="229" t="s">
        <v>2490</v>
      </c>
      <c r="C1242" s="230" t="s">
        <v>31</v>
      </c>
      <c r="D1242" s="230" t="s">
        <v>5052</v>
      </c>
      <c r="E1242" s="230" t="s">
        <v>5062</v>
      </c>
      <c r="F1242" s="231">
        <v>30</v>
      </c>
      <c r="G1242" s="234">
        <v>0</v>
      </c>
    </row>
    <row r="1243" spans="1:7">
      <c r="A1243" s="236">
        <v>2016</v>
      </c>
      <c r="B1243" s="229" t="s">
        <v>2490</v>
      </c>
      <c r="C1243" s="230" t="s">
        <v>31</v>
      </c>
      <c r="D1243" s="230" t="s">
        <v>5051</v>
      </c>
      <c r="E1243" s="230" t="s">
        <v>239</v>
      </c>
      <c r="F1243" s="231">
        <v>34</v>
      </c>
      <c r="G1243" s="234">
        <v>34</v>
      </c>
    </row>
    <row r="1244" spans="1:7">
      <c r="A1244" s="236">
        <v>2016</v>
      </c>
      <c r="B1244" s="229" t="s">
        <v>2490</v>
      </c>
      <c r="C1244" s="230" t="s">
        <v>31</v>
      </c>
      <c r="D1244" s="230" t="s">
        <v>5051</v>
      </c>
      <c r="E1244" s="230" t="s">
        <v>235</v>
      </c>
      <c r="F1244" s="231">
        <v>5</v>
      </c>
      <c r="G1244" s="234">
        <v>5</v>
      </c>
    </row>
    <row r="1245" spans="1:7">
      <c r="A1245" s="236">
        <v>2016</v>
      </c>
      <c r="B1245" s="229" t="s">
        <v>2490</v>
      </c>
      <c r="C1245" s="230" t="s">
        <v>31</v>
      </c>
      <c r="D1245" s="230" t="s">
        <v>5051</v>
      </c>
      <c r="E1245" s="230" t="s">
        <v>236</v>
      </c>
      <c r="F1245" s="231">
        <v>39</v>
      </c>
      <c r="G1245" s="234">
        <v>38.5</v>
      </c>
    </row>
    <row r="1246" spans="1:7">
      <c r="A1246" s="236">
        <v>2016</v>
      </c>
      <c r="B1246" s="229" t="s">
        <v>2490</v>
      </c>
      <c r="C1246" s="230" t="s">
        <v>31</v>
      </c>
      <c r="D1246" s="230" t="s">
        <v>5051</v>
      </c>
      <c r="E1246" s="230" t="s">
        <v>234</v>
      </c>
      <c r="F1246" s="231">
        <v>16</v>
      </c>
      <c r="G1246" s="234">
        <v>16</v>
      </c>
    </row>
    <row r="1247" spans="1:7">
      <c r="A1247" s="236">
        <v>2016</v>
      </c>
      <c r="B1247" s="229" t="s">
        <v>2490</v>
      </c>
      <c r="C1247" s="230" t="s">
        <v>52</v>
      </c>
      <c r="D1247" s="230" t="s">
        <v>5052</v>
      </c>
      <c r="E1247" s="230" t="s">
        <v>239</v>
      </c>
      <c r="F1247" s="231">
        <v>4</v>
      </c>
      <c r="G1247" s="234">
        <v>0.54999999999999993</v>
      </c>
    </row>
    <row r="1248" spans="1:7">
      <c r="A1248" s="236">
        <v>2016</v>
      </c>
      <c r="B1248" s="229" t="s">
        <v>2490</v>
      </c>
      <c r="C1248" s="230" t="s">
        <v>52</v>
      </c>
      <c r="D1248" s="230" t="s">
        <v>5052</v>
      </c>
      <c r="E1248" s="230" t="s">
        <v>235</v>
      </c>
      <c r="F1248" s="231">
        <v>93</v>
      </c>
      <c r="G1248" s="234">
        <v>6.0249999999999986</v>
      </c>
    </row>
    <row r="1249" spans="1:7">
      <c r="A1249" s="236">
        <v>2016</v>
      </c>
      <c r="B1249" s="229" t="s">
        <v>2490</v>
      </c>
      <c r="C1249" s="230" t="s">
        <v>52</v>
      </c>
      <c r="D1249" s="230" t="s">
        <v>5052</v>
      </c>
      <c r="E1249" s="230" t="s">
        <v>236</v>
      </c>
      <c r="F1249" s="231">
        <v>65</v>
      </c>
      <c r="G1249" s="234">
        <v>4.6972499999999995</v>
      </c>
    </row>
    <row r="1250" spans="1:7">
      <c r="A1250" s="236">
        <v>2016</v>
      </c>
      <c r="B1250" s="229" t="s">
        <v>2490</v>
      </c>
      <c r="C1250" s="230" t="s">
        <v>52</v>
      </c>
      <c r="D1250" s="230" t="s">
        <v>5052</v>
      </c>
      <c r="E1250" s="230" t="s">
        <v>234</v>
      </c>
      <c r="F1250" s="231">
        <v>79</v>
      </c>
      <c r="G1250" s="234">
        <v>8.1854999999999958</v>
      </c>
    </row>
    <row r="1251" spans="1:7">
      <c r="A1251" s="236">
        <v>2016</v>
      </c>
      <c r="B1251" s="229" t="s">
        <v>2490</v>
      </c>
      <c r="C1251" s="230" t="s">
        <v>52</v>
      </c>
      <c r="D1251" s="230" t="s">
        <v>5052</v>
      </c>
      <c r="E1251" s="230" t="s">
        <v>5062</v>
      </c>
      <c r="F1251" s="231">
        <v>10</v>
      </c>
      <c r="G1251" s="234">
        <v>0</v>
      </c>
    </row>
    <row r="1252" spans="1:7">
      <c r="A1252" s="236">
        <v>2016</v>
      </c>
      <c r="B1252" s="229" t="s">
        <v>2490</v>
      </c>
      <c r="C1252" s="230" t="s">
        <v>52</v>
      </c>
      <c r="D1252" s="230" t="s">
        <v>5051</v>
      </c>
      <c r="E1252" s="230" t="s">
        <v>239</v>
      </c>
      <c r="F1252" s="231">
        <v>13</v>
      </c>
      <c r="G1252" s="234">
        <v>12.25</v>
      </c>
    </row>
    <row r="1253" spans="1:7">
      <c r="A1253" s="236">
        <v>2016</v>
      </c>
      <c r="B1253" s="229" t="s">
        <v>2490</v>
      </c>
      <c r="C1253" s="230" t="s">
        <v>52</v>
      </c>
      <c r="D1253" s="230" t="s">
        <v>5051</v>
      </c>
      <c r="E1253" s="230" t="s">
        <v>235</v>
      </c>
      <c r="F1253" s="231">
        <v>11</v>
      </c>
      <c r="G1253" s="234">
        <v>7.25</v>
      </c>
    </row>
    <row r="1254" spans="1:7">
      <c r="A1254" s="236">
        <v>2016</v>
      </c>
      <c r="B1254" s="229" t="s">
        <v>2490</v>
      </c>
      <c r="C1254" s="230" t="s">
        <v>52</v>
      </c>
      <c r="D1254" s="230" t="s">
        <v>5051</v>
      </c>
      <c r="E1254" s="230" t="s">
        <v>236</v>
      </c>
      <c r="F1254" s="231">
        <v>14</v>
      </c>
      <c r="G1254" s="234">
        <v>8.75</v>
      </c>
    </row>
    <row r="1255" spans="1:7">
      <c r="A1255" s="236">
        <v>2016</v>
      </c>
      <c r="B1255" s="229" t="s">
        <v>2490</v>
      </c>
      <c r="C1255" s="230" t="s">
        <v>52</v>
      </c>
      <c r="D1255" s="230" t="s">
        <v>5051</v>
      </c>
      <c r="E1255" s="230" t="s">
        <v>234</v>
      </c>
      <c r="F1255" s="231">
        <v>8</v>
      </c>
      <c r="G1255" s="234">
        <v>4.25</v>
      </c>
    </row>
    <row r="1256" spans="1:7">
      <c r="A1256" s="236">
        <v>2016</v>
      </c>
      <c r="B1256" s="229" t="s">
        <v>2490</v>
      </c>
      <c r="C1256" s="230" t="s">
        <v>72</v>
      </c>
      <c r="D1256" s="230" t="s">
        <v>5052</v>
      </c>
      <c r="E1256" s="230" t="s">
        <v>239</v>
      </c>
      <c r="F1256" s="231">
        <v>9</v>
      </c>
      <c r="G1256" s="234">
        <v>0.35725000000000001</v>
      </c>
    </row>
    <row r="1257" spans="1:7">
      <c r="A1257" s="236">
        <v>2016</v>
      </c>
      <c r="B1257" s="229" t="s">
        <v>2490</v>
      </c>
      <c r="C1257" s="230" t="s">
        <v>72</v>
      </c>
      <c r="D1257" s="230" t="s">
        <v>5052</v>
      </c>
      <c r="E1257" s="230" t="s">
        <v>235</v>
      </c>
      <c r="F1257" s="231">
        <v>13</v>
      </c>
      <c r="G1257" s="234">
        <v>0.77500000000000002</v>
      </c>
    </row>
    <row r="1258" spans="1:7">
      <c r="A1258" s="236">
        <v>2016</v>
      </c>
      <c r="B1258" s="229" t="s">
        <v>2490</v>
      </c>
      <c r="C1258" s="230" t="s">
        <v>72</v>
      </c>
      <c r="D1258" s="230" t="s">
        <v>5052</v>
      </c>
      <c r="E1258" s="230" t="s">
        <v>236</v>
      </c>
      <c r="F1258" s="231">
        <v>62</v>
      </c>
      <c r="G1258" s="234">
        <v>6.0725000000000007</v>
      </c>
    </row>
    <row r="1259" spans="1:7">
      <c r="A1259" s="236">
        <v>2016</v>
      </c>
      <c r="B1259" s="229" t="s">
        <v>2490</v>
      </c>
      <c r="C1259" s="230" t="s">
        <v>72</v>
      </c>
      <c r="D1259" s="230" t="s">
        <v>5052</v>
      </c>
      <c r="E1259" s="230" t="s">
        <v>234</v>
      </c>
      <c r="F1259" s="231">
        <v>8</v>
      </c>
      <c r="G1259" s="234">
        <v>3.0760000000000001</v>
      </c>
    </row>
    <row r="1260" spans="1:7">
      <c r="A1260" s="236">
        <v>2016</v>
      </c>
      <c r="B1260" s="229" t="s">
        <v>2490</v>
      </c>
      <c r="C1260" s="230" t="s">
        <v>72</v>
      </c>
      <c r="D1260" s="230" t="s">
        <v>5052</v>
      </c>
      <c r="E1260" s="230" t="s">
        <v>5062</v>
      </c>
      <c r="F1260" s="231">
        <v>8</v>
      </c>
      <c r="G1260" s="234">
        <v>0</v>
      </c>
    </row>
    <row r="1261" spans="1:7">
      <c r="A1261" s="236">
        <v>2016</v>
      </c>
      <c r="B1261" s="229" t="s">
        <v>2490</v>
      </c>
      <c r="C1261" s="230" t="s">
        <v>72</v>
      </c>
      <c r="D1261" s="230" t="s">
        <v>5051</v>
      </c>
      <c r="E1261" s="230" t="s">
        <v>239</v>
      </c>
      <c r="F1261" s="231">
        <v>13</v>
      </c>
      <c r="G1261" s="234">
        <v>13</v>
      </c>
    </row>
    <row r="1262" spans="1:7">
      <c r="A1262" s="236">
        <v>2016</v>
      </c>
      <c r="B1262" s="229" t="s">
        <v>2490</v>
      </c>
      <c r="C1262" s="230" t="s">
        <v>72</v>
      </c>
      <c r="D1262" s="230" t="s">
        <v>5051</v>
      </c>
      <c r="E1262" s="230" t="s">
        <v>236</v>
      </c>
      <c r="F1262" s="231">
        <v>16</v>
      </c>
      <c r="G1262" s="234">
        <v>16</v>
      </c>
    </row>
    <row r="1263" spans="1:7">
      <c r="A1263" s="236">
        <v>2016</v>
      </c>
      <c r="B1263" s="229" t="s">
        <v>2490</v>
      </c>
      <c r="C1263" s="230" t="s">
        <v>72</v>
      </c>
      <c r="D1263" s="230" t="s">
        <v>5051</v>
      </c>
      <c r="E1263" s="230" t="s">
        <v>234</v>
      </c>
      <c r="F1263" s="231">
        <v>4</v>
      </c>
      <c r="G1263" s="234">
        <v>3.5</v>
      </c>
    </row>
    <row r="1264" spans="1:7">
      <c r="A1264" s="236">
        <v>2016</v>
      </c>
      <c r="B1264" s="229" t="s">
        <v>2490</v>
      </c>
      <c r="C1264" s="230" t="s">
        <v>83</v>
      </c>
      <c r="D1264" s="230" t="s">
        <v>5052</v>
      </c>
      <c r="E1264" s="230" t="s">
        <v>239</v>
      </c>
      <c r="F1264" s="231">
        <v>5</v>
      </c>
      <c r="G1264" s="234">
        <v>0.52500000000000002</v>
      </c>
    </row>
    <row r="1265" spans="1:7">
      <c r="A1265" s="236">
        <v>2016</v>
      </c>
      <c r="B1265" s="229" t="s">
        <v>2490</v>
      </c>
      <c r="C1265" s="230" t="s">
        <v>83</v>
      </c>
      <c r="D1265" s="230" t="s">
        <v>5052</v>
      </c>
      <c r="E1265" s="230" t="s">
        <v>235</v>
      </c>
      <c r="F1265" s="231">
        <v>3</v>
      </c>
      <c r="G1265" s="234">
        <v>0.32500000000000001</v>
      </c>
    </row>
    <row r="1266" spans="1:7">
      <c r="A1266" s="236">
        <v>2016</v>
      </c>
      <c r="B1266" s="229" t="s">
        <v>2490</v>
      </c>
      <c r="C1266" s="230" t="s">
        <v>83</v>
      </c>
      <c r="D1266" s="230" t="s">
        <v>5052</v>
      </c>
      <c r="E1266" s="230" t="s">
        <v>236</v>
      </c>
      <c r="F1266" s="231">
        <v>26</v>
      </c>
      <c r="G1266" s="234">
        <v>2.65</v>
      </c>
    </row>
    <row r="1267" spans="1:7">
      <c r="A1267" s="236">
        <v>2016</v>
      </c>
      <c r="B1267" s="229" t="s">
        <v>2490</v>
      </c>
      <c r="C1267" s="230" t="s">
        <v>83</v>
      </c>
      <c r="D1267" s="230" t="s">
        <v>5052</v>
      </c>
      <c r="E1267" s="230" t="s">
        <v>234</v>
      </c>
      <c r="F1267" s="231">
        <v>15</v>
      </c>
      <c r="G1267" s="234">
        <v>2.7555000000000009</v>
      </c>
    </row>
    <row r="1268" spans="1:7">
      <c r="A1268" s="236">
        <v>2016</v>
      </c>
      <c r="B1268" s="229" t="s">
        <v>2490</v>
      </c>
      <c r="C1268" s="230" t="s">
        <v>83</v>
      </c>
      <c r="D1268" s="230" t="s">
        <v>5052</v>
      </c>
      <c r="E1268" s="230" t="s">
        <v>5062</v>
      </c>
      <c r="F1268" s="231">
        <v>8</v>
      </c>
      <c r="G1268" s="234">
        <v>0</v>
      </c>
    </row>
    <row r="1269" spans="1:7">
      <c r="A1269" s="236">
        <v>2016</v>
      </c>
      <c r="B1269" s="229" t="s">
        <v>2490</v>
      </c>
      <c r="C1269" s="230" t="s">
        <v>83</v>
      </c>
      <c r="D1269" s="230" t="s">
        <v>5051</v>
      </c>
      <c r="E1269" s="230" t="s">
        <v>239</v>
      </c>
      <c r="F1269" s="231">
        <v>29</v>
      </c>
      <c r="G1269" s="234">
        <v>28.5</v>
      </c>
    </row>
    <row r="1270" spans="1:7">
      <c r="A1270" s="236">
        <v>2016</v>
      </c>
      <c r="B1270" s="229" t="s">
        <v>2490</v>
      </c>
      <c r="C1270" s="230" t="s">
        <v>83</v>
      </c>
      <c r="D1270" s="230" t="s">
        <v>5051</v>
      </c>
      <c r="E1270" s="230" t="s">
        <v>236</v>
      </c>
      <c r="F1270" s="231">
        <v>15</v>
      </c>
      <c r="G1270" s="234">
        <v>14.5</v>
      </c>
    </row>
    <row r="1271" spans="1:7">
      <c r="A1271" s="236">
        <v>2016</v>
      </c>
      <c r="B1271" s="229" t="s">
        <v>2490</v>
      </c>
      <c r="C1271" s="230" t="s">
        <v>83</v>
      </c>
      <c r="D1271" s="230" t="s">
        <v>5051</v>
      </c>
      <c r="E1271" s="230" t="s">
        <v>234</v>
      </c>
      <c r="F1271" s="231">
        <v>3</v>
      </c>
      <c r="G1271" s="234">
        <v>3</v>
      </c>
    </row>
    <row r="1272" spans="1:7">
      <c r="A1272" s="236">
        <v>2016</v>
      </c>
      <c r="B1272" s="229" t="s">
        <v>2490</v>
      </c>
      <c r="C1272" s="230" t="s">
        <v>93</v>
      </c>
      <c r="D1272" s="230" t="s">
        <v>5052</v>
      </c>
      <c r="E1272" s="230" t="s">
        <v>239</v>
      </c>
      <c r="F1272" s="231">
        <v>9</v>
      </c>
      <c r="G1272" s="234">
        <v>1.5500000000000003</v>
      </c>
    </row>
    <row r="1273" spans="1:7">
      <c r="A1273" s="236">
        <v>2016</v>
      </c>
      <c r="B1273" s="229" t="s">
        <v>2490</v>
      </c>
      <c r="C1273" s="230" t="s">
        <v>93</v>
      </c>
      <c r="D1273" s="230" t="s">
        <v>5052</v>
      </c>
      <c r="E1273" s="230" t="s">
        <v>235</v>
      </c>
      <c r="F1273" s="231">
        <v>50</v>
      </c>
      <c r="G1273" s="234">
        <v>10.889750000000003</v>
      </c>
    </row>
    <row r="1274" spans="1:7">
      <c r="A1274" s="236">
        <v>2016</v>
      </c>
      <c r="B1274" s="229" t="s">
        <v>2490</v>
      </c>
      <c r="C1274" s="230" t="s">
        <v>93</v>
      </c>
      <c r="D1274" s="230" t="s">
        <v>5052</v>
      </c>
      <c r="E1274" s="230" t="s">
        <v>236</v>
      </c>
      <c r="F1274" s="231">
        <v>118</v>
      </c>
      <c r="G1274" s="234">
        <v>23.069499999999998</v>
      </c>
    </row>
    <row r="1275" spans="1:7">
      <c r="A1275" s="236">
        <v>2016</v>
      </c>
      <c r="B1275" s="229" t="s">
        <v>2490</v>
      </c>
      <c r="C1275" s="230" t="s">
        <v>93</v>
      </c>
      <c r="D1275" s="230" t="s">
        <v>5052</v>
      </c>
      <c r="E1275" s="230" t="s">
        <v>234</v>
      </c>
      <c r="F1275" s="231">
        <v>121</v>
      </c>
      <c r="G1275" s="234">
        <v>30.558250000000008</v>
      </c>
    </row>
    <row r="1276" spans="1:7">
      <c r="A1276" s="236">
        <v>2016</v>
      </c>
      <c r="B1276" s="229" t="s">
        <v>2490</v>
      </c>
      <c r="C1276" s="230" t="s">
        <v>93</v>
      </c>
      <c r="D1276" s="230" t="s">
        <v>5052</v>
      </c>
      <c r="E1276" s="230" t="s">
        <v>5062</v>
      </c>
      <c r="F1276" s="231">
        <v>14</v>
      </c>
      <c r="G1276" s="234">
        <v>0</v>
      </c>
    </row>
    <row r="1277" spans="1:7">
      <c r="A1277" s="236">
        <v>2016</v>
      </c>
      <c r="B1277" s="229" t="s">
        <v>2490</v>
      </c>
      <c r="C1277" s="230" t="s">
        <v>93</v>
      </c>
      <c r="D1277" s="230" t="s">
        <v>5051</v>
      </c>
      <c r="E1277" s="230" t="s">
        <v>239</v>
      </c>
      <c r="F1277" s="231">
        <v>9</v>
      </c>
      <c r="G1277" s="234">
        <v>9</v>
      </c>
    </row>
    <row r="1278" spans="1:7">
      <c r="A1278" s="236">
        <v>2016</v>
      </c>
      <c r="B1278" s="229" t="s">
        <v>2490</v>
      </c>
      <c r="C1278" s="230" t="s">
        <v>93</v>
      </c>
      <c r="D1278" s="230" t="s">
        <v>5051</v>
      </c>
      <c r="E1278" s="230" t="s">
        <v>235</v>
      </c>
      <c r="F1278" s="231">
        <v>4</v>
      </c>
      <c r="G1278" s="234">
        <v>3.25</v>
      </c>
    </row>
    <row r="1279" spans="1:7">
      <c r="A1279" s="236">
        <v>2016</v>
      </c>
      <c r="B1279" s="229" t="s">
        <v>2490</v>
      </c>
      <c r="C1279" s="230" t="s">
        <v>93</v>
      </c>
      <c r="D1279" s="230" t="s">
        <v>5051</v>
      </c>
      <c r="E1279" s="230" t="s">
        <v>236</v>
      </c>
      <c r="F1279" s="231">
        <v>35</v>
      </c>
      <c r="G1279" s="234">
        <v>34</v>
      </c>
    </row>
    <row r="1280" spans="1:7">
      <c r="A1280" s="236">
        <v>2016</v>
      </c>
      <c r="B1280" s="229" t="s">
        <v>2490</v>
      </c>
      <c r="C1280" s="230" t="s">
        <v>93</v>
      </c>
      <c r="D1280" s="230" t="s">
        <v>5051</v>
      </c>
      <c r="E1280" s="230" t="s">
        <v>234</v>
      </c>
      <c r="F1280" s="231">
        <v>8</v>
      </c>
      <c r="G1280" s="234">
        <v>8</v>
      </c>
    </row>
    <row r="1281" spans="1:7">
      <c r="A1281" s="236">
        <v>2016</v>
      </c>
      <c r="B1281" s="229" t="s">
        <v>2490</v>
      </c>
      <c r="C1281" s="230" t="s">
        <v>102</v>
      </c>
      <c r="D1281" s="230" t="s">
        <v>5052</v>
      </c>
      <c r="E1281" s="230" t="s">
        <v>239</v>
      </c>
      <c r="F1281" s="231">
        <v>1</v>
      </c>
      <c r="G1281" s="234">
        <v>0</v>
      </c>
    </row>
    <row r="1282" spans="1:7">
      <c r="A1282" s="236">
        <v>2016</v>
      </c>
      <c r="B1282" s="229" t="s">
        <v>2490</v>
      </c>
      <c r="C1282" s="230" t="s">
        <v>102</v>
      </c>
      <c r="D1282" s="230" t="s">
        <v>5052</v>
      </c>
      <c r="E1282" s="230" t="s">
        <v>234</v>
      </c>
      <c r="F1282" s="231">
        <v>1</v>
      </c>
      <c r="G1282" s="234">
        <v>0.16675000000000001</v>
      </c>
    </row>
    <row r="1283" spans="1:7">
      <c r="A1283" s="236">
        <v>2016</v>
      </c>
      <c r="B1283" s="229" t="s">
        <v>2490</v>
      </c>
      <c r="C1283" s="230" t="s">
        <v>102</v>
      </c>
      <c r="D1283" s="230" t="s">
        <v>5051</v>
      </c>
      <c r="E1283" s="230" t="s">
        <v>239</v>
      </c>
      <c r="F1283" s="231">
        <v>2</v>
      </c>
      <c r="G1283" s="234">
        <v>2</v>
      </c>
    </row>
    <row r="1284" spans="1:7">
      <c r="A1284" s="236">
        <v>2016</v>
      </c>
      <c r="B1284" s="229" t="s">
        <v>2490</v>
      </c>
      <c r="C1284" s="230" t="s">
        <v>105</v>
      </c>
      <c r="D1284" s="230" t="s">
        <v>5052</v>
      </c>
      <c r="E1284" s="230" t="s">
        <v>239</v>
      </c>
      <c r="F1284" s="231">
        <v>9</v>
      </c>
      <c r="G1284" s="234">
        <v>1.1717500000000001</v>
      </c>
    </row>
    <row r="1285" spans="1:7">
      <c r="A1285" s="236">
        <v>2016</v>
      </c>
      <c r="B1285" s="229" t="s">
        <v>2490</v>
      </c>
      <c r="C1285" s="230" t="s">
        <v>105</v>
      </c>
      <c r="D1285" s="230" t="s">
        <v>5052</v>
      </c>
      <c r="E1285" s="230" t="s">
        <v>235</v>
      </c>
      <c r="F1285" s="231">
        <v>8</v>
      </c>
      <c r="G1285" s="234">
        <v>1.4</v>
      </c>
    </row>
    <row r="1286" spans="1:7">
      <c r="A1286" s="236">
        <v>2016</v>
      </c>
      <c r="B1286" s="229" t="s">
        <v>2490</v>
      </c>
      <c r="C1286" s="230" t="s">
        <v>105</v>
      </c>
      <c r="D1286" s="230" t="s">
        <v>5052</v>
      </c>
      <c r="E1286" s="230" t="s">
        <v>236</v>
      </c>
      <c r="F1286" s="231">
        <v>29</v>
      </c>
      <c r="G1286" s="234">
        <v>2.50725</v>
      </c>
    </row>
    <row r="1287" spans="1:7">
      <c r="A1287" s="236">
        <v>2016</v>
      </c>
      <c r="B1287" s="229" t="s">
        <v>2490</v>
      </c>
      <c r="C1287" s="230" t="s">
        <v>105</v>
      </c>
      <c r="D1287" s="230" t="s">
        <v>5052</v>
      </c>
      <c r="E1287" s="230" t="s">
        <v>234</v>
      </c>
      <c r="F1287" s="231">
        <v>21</v>
      </c>
      <c r="G1287" s="234">
        <v>5.7750000000000021</v>
      </c>
    </row>
    <row r="1288" spans="1:7">
      <c r="A1288" s="236">
        <v>2016</v>
      </c>
      <c r="B1288" s="229" t="s">
        <v>2490</v>
      </c>
      <c r="C1288" s="230" t="s">
        <v>105</v>
      </c>
      <c r="D1288" s="230" t="s">
        <v>5052</v>
      </c>
      <c r="E1288" s="230" t="s">
        <v>5062</v>
      </c>
      <c r="F1288" s="231">
        <v>5</v>
      </c>
      <c r="G1288" s="234">
        <v>0</v>
      </c>
    </row>
    <row r="1289" spans="1:7">
      <c r="A1289" s="236">
        <v>2016</v>
      </c>
      <c r="B1289" s="229" t="s">
        <v>2490</v>
      </c>
      <c r="C1289" s="230" t="s">
        <v>105</v>
      </c>
      <c r="D1289" s="230" t="s">
        <v>5051</v>
      </c>
      <c r="E1289" s="230" t="s">
        <v>239</v>
      </c>
      <c r="F1289" s="231">
        <v>9</v>
      </c>
      <c r="G1289" s="234">
        <v>9</v>
      </c>
    </row>
    <row r="1290" spans="1:7">
      <c r="A1290" s="236">
        <v>2016</v>
      </c>
      <c r="B1290" s="229" t="s">
        <v>2490</v>
      </c>
      <c r="C1290" s="230" t="s">
        <v>105</v>
      </c>
      <c r="D1290" s="230" t="s">
        <v>5051</v>
      </c>
      <c r="E1290" s="230" t="s">
        <v>236</v>
      </c>
      <c r="F1290" s="231">
        <v>20</v>
      </c>
      <c r="G1290" s="234">
        <v>17</v>
      </c>
    </row>
    <row r="1291" spans="1:7">
      <c r="A1291" s="236">
        <v>2016</v>
      </c>
      <c r="B1291" s="229" t="s">
        <v>2490</v>
      </c>
      <c r="C1291" s="230" t="s">
        <v>105</v>
      </c>
      <c r="D1291" s="230" t="s">
        <v>5051</v>
      </c>
      <c r="E1291" s="230" t="s">
        <v>234</v>
      </c>
      <c r="F1291" s="231">
        <v>2</v>
      </c>
      <c r="G1291" s="234">
        <v>1.5</v>
      </c>
    </row>
    <row r="1292" spans="1:7">
      <c r="A1292" s="236">
        <v>2016</v>
      </c>
      <c r="B1292" s="229" t="s">
        <v>2490</v>
      </c>
      <c r="C1292" s="230" t="s">
        <v>108</v>
      </c>
      <c r="D1292" s="230" t="s">
        <v>5052</v>
      </c>
      <c r="E1292" s="230" t="s">
        <v>235</v>
      </c>
      <c r="F1292" s="231">
        <v>1</v>
      </c>
      <c r="G1292" s="234">
        <v>0</v>
      </c>
    </row>
    <row r="1293" spans="1:7">
      <c r="A1293" s="236">
        <v>2016</v>
      </c>
      <c r="B1293" s="229" t="s">
        <v>2490</v>
      </c>
      <c r="C1293" s="230" t="s">
        <v>108</v>
      </c>
      <c r="D1293" s="230" t="s">
        <v>5052</v>
      </c>
      <c r="E1293" s="230" t="s">
        <v>236</v>
      </c>
      <c r="F1293" s="231">
        <v>2</v>
      </c>
      <c r="G1293" s="234">
        <v>0</v>
      </c>
    </row>
    <row r="1294" spans="1:7">
      <c r="A1294" s="236">
        <v>2016</v>
      </c>
      <c r="B1294" s="229" t="s">
        <v>2490</v>
      </c>
      <c r="C1294" s="230" t="s">
        <v>108</v>
      </c>
      <c r="D1294" s="230" t="s">
        <v>5052</v>
      </c>
      <c r="E1294" s="230" t="s">
        <v>234</v>
      </c>
      <c r="F1294" s="231">
        <v>1</v>
      </c>
      <c r="G1294" s="234">
        <v>0.52500000000000002</v>
      </c>
    </row>
    <row r="1295" spans="1:7">
      <c r="A1295" s="236">
        <v>2016</v>
      </c>
      <c r="B1295" s="229" t="s">
        <v>2490</v>
      </c>
      <c r="C1295" s="230" t="s">
        <v>108</v>
      </c>
      <c r="D1295" s="230" t="s">
        <v>5051</v>
      </c>
      <c r="E1295" s="230" t="s">
        <v>239</v>
      </c>
      <c r="F1295" s="231">
        <v>4</v>
      </c>
      <c r="G1295" s="234">
        <v>3.5</v>
      </c>
    </row>
    <row r="1296" spans="1:7">
      <c r="A1296" s="236">
        <v>2016</v>
      </c>
      <c r="B1296" s="229" t="s">
        <v>2490</v>
      </c>
      <c r="C1296" s="230" t="s">
        <v>108</v>
      </c>
      <c r="D1296" s="230" t="s">
        <v>5051</v>
      </c>
      <c r="E1296" s="230" t="s">
        <v>235</v>
      </c>
      <c r="F1296" s="231">
        <v>4</v>
      </c>
      <c r="G1296" s="234">
        <v>3.5</v>
      </c>
    </row>
    <row r="1297" spans="1:7">
      <c r="A1297" s="236">
        <v>2016</v>
      </c>
      <c r="B1297" s="229" t="s">
        <v>2490</v>
      </c>
      <c r="C1297" s="230" t="s">
        <v>108</v>
      </c>
      <c r="D1297" s="230" t="s">
        <v>5051</v>
      </c>
      <c r="E1297" s="230" t="s">
        <v>236</v>
      </c>
      <c r="F1297" s="231">
        <v>11</v>
      </c>
      <c r="G1297" s="234">
        <v>10</v>
      </c>
    </row>
    <row r="1298" spans="1:7">
      <c r="A1298" s="236">
        <v>2016</v>
      </c>
      <c r="B1298" s="229" t="s">
        <v>2490</v>
      </c>
      <c r="C1298" s="230" t="s">
        <v>108</v>
      </c>
      <c r="D1298" s="230" t="s">
        <v>5051</v>
      </c>
      <c r="E1298" s="230" t="s">
        <v>234</v>
      </c>
      <c r="F1298" s="231">
        <v>2</v>
      </c>
      <c r="G1298" s="234">
        <v>2</v>
      </c>
    </row>
    <row r="1299" spans="1:7">
      <c r="A1299" s="236">
        <v>2016</v>
      </c>
      <c r="B1299" s="229" t="s">
        <v>2490</v>
      </c>
      <c r="C1299" s="230" t="s">
        <v>114</v>
      </c>
      <c r="D1299" s="230" t="s">
        <v>5052</v>
      </c>
      <c r="E1299" s="230" t="s">
        <v>239</v>
      </c>
      <c r="F1299" s="231">
        <v>4</v>
      </c>
      <c r="G1299" s="234">
        <v>0.44374999999999998</v>
      </c>
    </row>
    <row r="1300" spans="1:7">
      <c r="A1300" s="236">
        <v>2016</v>
      </c>
      <c r="B1300" s="229" t="s">
        <v>2490</v>
      </c>
      <c r="C1300" s="230" t="s">
        <v>114</v>
      </c>
      <c r="D1300" s="230" t="s">
        <v>5052</v>
      </c>
      <c r="E1300" s="230" t="s">
        <v>235</v>
      </c>
      <c r="F1300" s="231">
        <v>2</v>
      </c>
      <c r="G1300" s="234">
        <v>0.15000000000000002</v>
      </c>
    </row>
    <row r="1301" spans="1:7">
      <c r="A1301" s="236">
        <v>2016</v>
      </c>
      <c r="B1301" s="229" t="s">
        <v>2490</v>
      </c>
      <c r="C1301" s="230" t="s">
        <v>114</v>
      </c>
      <c r="D1301" s="230" t="s">
        <v>5052</v>
      </c>
      <c r="E1301" s="230" t="s">
        <v>236</v>
      </c>
      <c r="F1301" s="231">
        <v>12</v>
      </c>
      <c r="G1301" s="234">
        <v>0.96150000000000002</v>
      </c>
    </row>
    <row r="1302" spans="1:7">
      <c r="A1302" s="236">
        <v>2016</v>
      </c>
      <c r="B1302" s="229" t="s">
        <v>2490</v>
      </c>
      <c r="C1302" s="230" t="s">
        <v>114</v>
      </c>
      <c r="D1302" s="230" t="s">
        <v>5052</v>
      </c>
      <c r="E1302" s="230" t="s">
        <v>234</v>
      </c>
      <c r="F1302" s="231">
        <v>1</v>
      </c>
      <c r="G1302" s="234">
        <v>0.68600000000000005</v>
      </c>
    </row>
    <row r="1303" spans="1:7">
      <c r="A1303" s="236">
        <v>2016</v>
      </c>
      <c r="B1303" s="229" t="s">
        <v>2490</v>
      </c>
      <c r="C1303" s="230" t="s">
        <v>114</v>
      </c>
      <c r="D1303" s="230" t="s">
        <v>5052</v>
      </c>
      <c r="E1303" s="230" t="s">
        <v>5062</v>
      </c>
      <c r="F1303" s="231">
        <v>5</v>
      </c>
      <c r="G1303" s="234">
        <v>0</v>
      </c>
    </row>
    <row r="1304" spans="1:7">
      <c r="A1304" s="236">
        <v>2016</v>
      </c>
      <c r="B1304" s="229" t="s">
        <v>2490</v>
      </c>
      <c r="C1304" s="230" t="s">
        <v>114</v>
      </c>
      <c r="D1304" s="230" t="s">
        <v>5051</v>
      </c>
      <c r="E1304" s="230" t="s">
        <v>239</v>
      </c>
      <c r="F1304" s="231">
        <v>16</v>
      </c>
      <c r="G1304" s="234">
        <v>16</v>
      </c>
    </row>
    <row r="1305" spans="1:7">
      <c r="A1305" s="236">
        <v>2016</v>
      </c>
      <c r="B1305" s="229" t="s">
        <v>2490</v>
      </c>
      <c r="C1305" s="230" t="s">
        <v>114</v>
      </c>
      <c r="D1305" s="230" t="s">
        <v>5051</v>
      </c>
      <c r="E1305" s="230" t="s">
        <v>236</v>
      </c>
      <c r="F1305" s="231">
        <v>12</v>
      </c>
      <c r="G1305" s="234">
        <v>12</v>
      </c>
    </row>
    <row r="1306" spans="1:7">
      <c r="A1306" s="236">
        <v>2016</v>
      </c>
      <c r="B1306" s="229" t="s">
        <v>2490</v>
      </c>
      <c r="C1306" s="230" t="s">
        <v>121</v>
      </c>
      <c r="D1306" s="230" t="s">
        <v>5052</v>
      </c>
      <c r="E1306" s="230" t="s">
        <v>239</v>
      </c>
      <c r="F1306" s="231">
        <v>6</v>
      </c>
      <c r="G1306" s="234">
        <v>1.85</v>
      </c>
    </row>
    <row r="1307" spans="1:7">
      <c r="A1307" s="236">
        <v>2016</v>
      </c>
      <c r="B1307" s="229" t="s">
        <v>2490</v>
      </c>
      <c r="C1307" s="230" t="s">
        <v>121</v>
      </c>
      <c r="D1307" s="230" t="s">
        <v>5052</v>
      </c>
      <c r="E1307" s="230" t="s">
        <v>235</v>
      </c>
      <c r="F1307" s="231">
        <v>2</v>
      </c>
      <c r="G1307" s="234">
        <v>0.39999999999999997</v>
      </c>
    </row>
    <row r="1308" spans="1:7">
      <c r="A1308" s="236">
        <v>2016</v>
      </c>
      <c r="B1308" s="229" t="s">
        <v>2490</v>
      </c>
      <c r="C1308" s="230" t="s">
        <v>121</v>
      </c>
      <c r="D1308" s="230" t="s">
        <v>5052</v>
      </c>
      <c r="E1308" s="230" t="s">
        <v>236</v>
      </c>
      <c r="F1308" s="231">
        <v>15</v>
      </c>
      <c r="G1308" s="234">
        <v>3.5749999999999997</v>
      </c>
    </row>
    <row r="1309" spans="1:7">
      <c r="A1309" s="236">
        <v>2016</v>
      </c>
      <c r="B1309" s="229" t="s">
        <v>2490</v>
      </c>
      <c r="C1309" s="230" t="s">
        <v>121</v>
      </c>
      <c r="D1309" s="230" t="s">
        <v>5052</v>
      </c>
      <c r="E1309" s="230" t="s">
        <v>234</v>
      </c>
      <c r="F1309" s="231">
        <v>10</v>
      </c>
      <c r="G1309" s="234">
        <v>1.6500000000000001</v>
      </c>
    </row>
    <row r="1310" spans="1:7">
      <c r="A1310" s="236">
        <v>2016</v>
      </c>
      <c r="B1310" s="229" t="s">
        <v>2490</v>
      </c>
      <c r="C1310" s="230" t="s">
        <v>121</v>
      </c>
      <c r="D1310" s="230" t="s">
        <v>5051</v>
      </c>
      <c r="E1310" s="230" t="s">
        <v>239</v>
      </c>
      <c r="F1310" s="231">
        <v>16</v>
      </c>
      <c r="G1310" s="234">
        <v>16</v>
      </c>
    </row>
    <row r="1311" spans="1:7">
      <c r="A1311" s="236">
        <v>2016</v>
      </c>
      <c r="B1311" s="229" t="s">
        <v>2490</v>
      </c>
      <c r="C1311" s="230" t="s">
        <v>121</v>
      </c>
      <c r="D1311" s="230" t="s">
        <v>5051</v>
      </c>
      <c r="E1311" s="230" t="s">
        <v>236</v>
      </c>
      <c r="F1311" s="231">
        <v>4</v>
      </c>
      <c r="G1311" s="234">
        <v>4.0999999999999996</v>
      </c>
    </row>
    <row r="1312" spans="1:7">
      <c r="A1312" s="236">
        <v>2016</v>
      </c>
      <c r="B1312" s="229" t="s">
        <v>2490</v>
      </c>
      <c r="C1312" s="230" t="s">
        <v>121</v>
      </c>
      <c r="D1312" s="230" t="s">
        <v>5051</v>
      </c>
      <c r="E1312" s="230" t="s">
        <v>234</v>
      </c>
      <c r="F1312" s="231">
        <v>5</v>
      </c>
      <c r="G1312" s="234">
        <v>4.5</v>
      </c>
    </row>
    <row r="1313" spans="1:7">
      <c r="A1313" s="236">
        <v>2016</v>
      </c>
      <c r="B1313" s="229" t="s">
        <v>2490</v>
      </c>
      <c r="C1313" s="230" t="s">
        <v>126</v>
      </c>
      <c r="D1313" s="230" t="s">
        <v>5052</v>
      </c>
      <c r="E1313" s="230" t="s">
        <v>239</v>
      </c>
      <c r="F1313" s="231">
        <v>22</v>
      </c>
      <c r="G1313" s="234">
        <v>1.4735</v>
      </c>
    </row>
    <row r="1314" spans="1:7">
      <c r="A1314" s="236">
        <v>2016</v>
      </c>
      <c r="B1314" s="229" t="s">
        <v>2490</v>
      </c>
      <c r="C1314" s="230" t="s">
        <v>126</v>
      </c>
      <c r="D1314" s="230" t="s">
        <v>5052</v>
      </c>
      <c r="E1314" s="230" t="s">
        <v>235</v>
      </c>
      <c r="F1314" s="231">
        <v>47</v>
      </c>
      <c r="G1314" s="234">
        <v>6.1749999999999998</v>
      </c>
    </row>
    <row r="1315" spans="1:7">
      <c r="A1315" s="236">
        <v>2016</v>
      </c>
      <c r="B1315" s="229" t="s">
        <v>2490</v>
      </c>
      <c r="C1315" s="230" t="s">
        <v>126</v>
      </c>
      <c r="D1315" s="230" t="s">
        <v>5052</v>
      </c>
      <c r="E1315" s="230" t="s">
        <v>236</v>
      </c>
      <c r="F1315" s="231">
        <v>105</v>
      </c>
      <c r="G1315" s="234">
        <v>13.048749999999993</v>
      </c>
    </row>
    <row r="1316" spans="1:7">
      <c r="A1316" s="236">
        <v>2016</v>
      </c>
      <c r="B1316" s="229" t="s">
        <v>2490</v>
      </c>
      <c r="C1316" s="230" t="s">
        <v>126</v>
      </c>
      <c r="D1316" s="230" t="s">
        <v>5052</v>
      </c>
      <c r="E1316" s="230" t="s">
        <v>234</v>
      </c>
      <c r="F1316" s="231">
        <v>77</v>
      </c>
      <c r="G1316" s="234">
        <v>13.926</v>
      </c>
    </row>
    <row r="1317" spans="1:7">
      <c r="A1317" s="236">
        <v>2016</v>
      </c>
      <c r="B1317" s="229" t="s">
        <v>2490</v>
      </c>
      <c r="C1317" s="230" t="s">
        <v>126</v>
      </c>
      <c r="D1317" s="230" t="s">
        <v>5052</v>
      </c>
      <c r="E1317" s="230" t="s">
        <v>5062</v>
      </c>
      <c r="F1317" s="231">
        <v>14</v>
      </c>
      <c r="G1317" s="234">
        <v>0</v>
      </c>
    </row>
    <row r="1318" spans="1:7">
      <c r="A1318" s="236">
        <v>2016</v>
      </c>
      <c r="B1318" s="229" t="s">
        <v>2490</v>
      </c>
      <c r="C1318" s="230" t="s">
        <v>126</v>
      </c>
      <c r="D1318" s="230" t="s">
        <v>5051</v>
      </c>
      <c r="E1318" s="230" t="s">
        <v>239</v>
      </c>
      <c r="F1318" s="231">
        <v>58</v>
      </c>
      <c r="G1318" s="234">
        <v>58</v>
      </c>
    </row>
    <row r="1319" spans="1:7">
      <c r="A1319" s="236">
        <v>2016</v>
      </c>
      <c r="B1319" s="229" t="s">
        <v>2490</v>
      </c>
      <c r="C1319" s="230" t="s">
        <v>126</v>
      </c>
      <c r="D1319" s="230" t="s">
        <v>5051</v>
      </c>
      <c r="E1319" s="230" t="s">
        <v>235</v>
      </c>
      <c r="F1319" s="231">
        <v>1</v>
      </c>
      <c r="G1319" s="234">
        <v>1</v>
      </c>
    </row>
    <row r="1320" spans="1:7">
      <c r="A1320" s="236">
        <v>2016</v>
      </c>
      <c r="B1320" s="229" t="s">
        <v>2490</v>
      </c>
      <c r="C1320" s="230" t="s">
        <v>126</v>
      </c>
      <c r="D1320" s="230" t="s">
        <v>5051</v>
      </c>
      <c r="E1320" s="230" t="s">
        <v>236</v>
      </c>
      <c r="F1320" s="231">
        <v>34</v>
      </c>
      <c r="G1320" s="234">
        <v>34</v>
      </c>
    </row>
    <row r="1321" spans="1:7">
      <c r="A1321" s="236">
        <v>2016</v>
      </c>
      <c r="B1321" s="229" t="s">
        <v>2490</v>
      </c>
      <c r="C1321" s="230" t="s">
        <v>126</v>
      </c>
      <c r="D1321" s="230" t="s">
        <v>5051</v>
      </c>
      <c r="E1321" s="230" t="s">
        <v>234</v>
      </c>
      <c r="F1321" s="231">
        <v>2</v>
      </c>
      <c r="G1321" s="234">
        <v>2</v>
      </c>
    </row>
    <row r="1322" spans="1:7">
      <c r="A1322" s="236">
        <v>2016</v>
      </c>
      <c r="B1322" s="229" t="s">
        <v>2490</v>
      </c>
      <c r="C1322" s="230" t="s">
        <v>145</v>
      </c>
      <c r="D1322" s="230" t="s">
        <v>5052</v>
      </c>
      <c r="E1322" s="230" t="s">
        <v>235</v>
      </c>
      <c r="F1322" s="231">
        <v>6</v>
      </c>
      <c r="G1322" s="234">
        <v>0.76724999999999999</v>
      </c>
    </row>
    <row r="1323" spans="1:7">
      <c r="A1323" s="236">
        <v>2016</v>
      </c>
      <c r="B1323" s="229" t="s">
        <v>2490</v>
      </c>
      <c r="C1323" s="230" t="s">
        <v>145</v>
      </c>
      <c r="D1323" s="230" t="s">
        <v>5052</v>
      </c>
      <c r="E1323" s="230" t="s">
        <v>5059</v>
      </c>
      <c r="F1323" s="231">
        <v>1</v>
      </c>
      <c r="G1323" s="234">
        <v>0</v>
      </c>
    </row>
    <row r="1324" spans="1:7">
      <c r="A1324" s="236">
        <v>2016</v>
      </c>
      <c r="B1324" s="229" t="s">
        <v>2490</v>
      </c>
      <c r="C1324" s="230" t="s">
        <v>145</v>
      </c>
      <c r="D1324" s="230" t="s">
        <v>5052</v>
      </c>
      <c r="E1324" s="230" t="s">
        <v>236</v>
      </c>
      <c r="F1324" s="231">
        <v>3</v>
      </c>
      <c r="G1324" s="234">
        <v>0.25</v>
      </c>
    </row>
    <row r="1325" spans="1:7">
      <c r="A1325" s="236">
        <v>2016</v>
      </c>
      <c r="B1325" s="229" t="s">
        <v>2490</v>
      </c>
      <c r="C1325" s="230" t="s">
        <v>145</v>
      </c>
      <c r="D1325" s="230" t="s">
        <v>5052</v>
      </c>
      <c r="E1325" s="230" t="s">
        <v>234</v>
      </c>
      <c r="F1325" s="231">
        <v>6</v>
      </c>
      <c r="G1325" s="234">
        <v>2.262</v>
      </c>
    </row>
    <row r="1326" spans="1:7">
      <c r="A1326" s="236">
        <v>2016</v>
      </c>
      <c r="B1326" s="229" t="s">
        <v>2490</v>
      </c>
      <c r="C1326" s="230" t="s">
        <v>145</v>
      </c>
      <c r="D1326" s="230" t="s">
        <v>5052</v>
      </c>
      <c r="E1326" s="230" t="s">
        <v>5062</v>
      </c>
      <c r="F1326" s="231">
        <v>1</v>
      </c>
      <c r="G1326" s="234">
        <v>0</v>
      </c>
    </row>
    <row r="1327" spans="1:7">
      <c r="A1327" s="236">
        <v>2016</v>
      </c>
      <c r="B1327" s="229" t="s">
        <v>2490</v>
      </c>
      <c r="C1327" s="230" t="s">
        <v>145</v>
      </c>
      <c r="D1327" s="230" t="s">
        <v>5052</v>
      </c>
      <c r="E1327" s="230" t="s">
        <v>5060</v>
      </c>
      <c r="F1327" s="231">
        <v>5</v>
      </c>
      <c r="G1327" s="234">
        <v>0</v>
      </c>
    </row>
    <row r="1328" spans="1:7">
      <c r="A1328" s="236">
        <v>2016</v>
      </c>
      <c r="B1328" s="229" t="s">
        <v>2490</v>
      </c>
      <c r="C1328" s="230" t="s">
        <v>145</v>
      </c>
      <c r="D1328" s="230" t="s">
        <v>5051</v>
      </c>
      <c r="E1328" s="230" t="s">
        <v>239</v>
      </c>
      <c r="F1328" s="231">
        <v>21</v>
      </c>
      <c r="G1328" s="234">
        <v>19.25</v>
      </c>
    </row>
    <row r="1329" spans="1:7">
      <c r="A1329" s="236">
        <v>2016</v>
      </c>
      <c r="B1329" s="229" t="s">
        <v>2490</v>
      </c>
      <c r="C1329" s="230" t="s">
        <v>145</v>
      </c>
      <c r="D1329" s="230" t="s">
        <v>5051</v>
      </c>
      <c r="E1329" s="230" t="s">
        <v>235</v>
      </c>
      <c r="F1329" s="231">
        <v>8</v>
      </c>
      <c r="G1329" s="234">
        <v>3.5</v>
      </c>
    </row>
    <row r="1330" spans="1:7">
      <c r="A1330" s="236">
        <v>2016</v>
      </c>
      <c r="B1330" s="229" t="s">
        <v>2490</v>
      </c>
      <c r="C1330" s="230" t="s">
        <v>145</v>
      </c>
      <c r="D1330" s="230" t="s">
        <v>5051</v>
      </c>
      <c r="E1330" s="230" t="s">
        <v>5059</v>
      </c>
      <c r="F1330" s="231">
        <v>77</v>
      </c>
      <c r="G1330" s="234">
        <v>35.5</v>
      </c>
    </row>
    <row r="1331" spans="1:7">
      <c r="A1331" s="236">
        <v>2016</v>
      </c>
      <c r="B1331" s="229" t="s">
        <v>2490</v>
      </c>
      <c r="C1331" s="230" t="s">
        <v>145</v>
      </c>
      <c r="D1331" s="230" t="s">
        <v>5051</v>
      </c>
      <c r="E1331" s="230" t="s">
        <v>236</v>
      </c>
      <c r="F1331" s="231">
        <v>49</v>
      </c>
      <c r="G1331" s="234">
        <v>41.75</v>
      </c>
    </row>
    <row r="1332" spans="1:7">
      <c r="A1332" s="236">
        <v>2016</v>
      </c>
      <c r="B1332" s="229" t="s">
        <v>2490</v>
      </c>
      <c r="C1332" s="230" t="s">
        <v>145</v>
      </c>
      <c r="D1332" s="230" t="s">
        <v>5051</v>
      </c>
      <c r="E1332" s="230" t="s">
        <v>234</v>
      </c>
      <c r="F1332" s="231">
        <v>19</v>
      </c>
      <c r="G1332" s="234">
        <v>12.75</v>
      </c>
    </row>
    <row r="1333" spans="1:7">
      <c r="A1333" s="236">
        <v>2016</v>
      </c>
      <c r="B1333" s="229" t="s">
        <v>2490</v>
      </c>
      <c r="C1333" s="230" t="s">
        <v>145</v>
      </c>
      <c r="D1333" s="230" t="s">
        <v>5051</v>
      </c>
      <c r="E1333" s="230" t="s">
        <v>5060</v>
      </c>
      <c r="F1333" s="231">
        <v>60</v>
      </c>
      <c r="G1333" s="234">
        <v>25.375</v>
      </c>
    </row>
    <row r="1334" spans="1:7">
      <c r="A1334" s="236">
        <v>2016</v>
      </c>
      <c r="B1334" s="229" t="s">
        <v>2490</v>
      </c>
      <c r="C1334" s="230" t="s">
        <v>182</v>
      </c>
      <c r="D1334" s="230" t="s">
        <v>5051</v>
      </c>
      <c r="E1334" s="230" t="s">
        <v>239</v>
      </c>
      <c r="F1334" s="231">
        <v>5</v>
      </c>
      <c r="G1334" s="234">
        <v>4.8250000000000002</v>
      </c>
    </row>
    <row r="1335" spans="1:7">
      <c r="A1335" s="236">
        <v>2016</v>
      </c>
      <c r="B1335" s="229" t="s">
        <v>2490</v>
      </c>
      <c r="C1335" s="230" t="s">
        <v>182</v>
      </c>
      <c r="D1335" s="230" t="s">
        <v>5051</v>
      </c>
      <c r="E1335" s="230" t="s">
        <v>235</v>
      </c>
      <c r="F1335" s="231">
        <v>9</v>
      </c>
      <c r="G1335" s="234">
        <v>5.4249999999999998</v>
      </c>
    </row>
    <row r="1336" spans="1:7">
      <c r="A1336" s="236">
        <v>2016</v>
      </c>
      <c r="B1336" s="229" t="s">
        <v>2490</v>
      </c>
      <c r="C1336" s="230" t="s">
        <v>182</v>
      </c>
      <c r="D1336" s="230" t="s">
        <v>5051</v>
      </c>
      <c r="E1336" s="230" t="s">
        <v>5059</v>
      </c>
      <c r="F1336" s="231">
        <v>115</v>
      </c>
      <c r="G1336" s="234">
        <v>46.625</v>
      </c>
    </row>
    <row r="1337" spans="1:7">
      <c r="A1337" s="236">
        <v>2016</v>
      </c>
      <c r="B1337" s="229" t="s">
        <v>2490</v>
      </c>
      <c r="C1337" s="230" t="s">
        <v>182</v>
      </c>
      <c r="D1337" s="230" t="s">
        <v>5051</v>
      </c>
      <c r="E1337" s="230" t="s">
        <v>236</v>
      </c>
      <c r="F1337" s="231">
        <v>24</v>
      </c>
      <c r="G1337" s="234">
        <v>14.95</v>
      </c>
    </row>
    <row r="1338" spans="1:7">
      <c r="A1338" s="236">
        <v>2016</v>
      </c>
      <c r="B1338" s="229" t="s">
        <v>2490</v>
      </c>
      <c r="C1338" s="230" t="s">
        <v>182</v>
      </c>
      <c r="D1338" s="230" t="s">
        <v>5051</v>
      </c>
      <c r="E1338" s="230" t="s">
        <v>234</v>
      </c>
      <c r="F1338" s="231">
        <v>19</v>
      </c>
      <c r="G1338" s="234">
        <v>7.15</v>
      </c>
    </row>
    <row r="1339" spans="1:7">
      <c r="A1339" s="236">
        <v>2016</v>
      </c>
      <c r="B1339" s="229" t="s">
        <v>2490</v>
      </c>
      <c r="C1339" s="230" t="s">
        <v>191</v>
      </c>
      <c r="D1339" s="230" t="s">
        <v>5052</v>
      </c>
      <c r="E1339" s="230" t="s">
        <v>239</v>
      </c>
      <c r="F1339" s="231">
        <v>5</v>
      </c>
      <c r="G1339" s="234">
        <v>0.91249999999999998</v>
      </c>
    </row>
    <row r="1340" spans="1:7">
      <c r="A1340" s="236">
        <v>2016</v>
      </c>
      <c r="B1340" s="229" t="s">
        <v>2490</v>
      </c>
      <c r="C1340" s="230" t="s">
        <v>191</v>
      </c>
      <c r="D1340" s="230" t="s">
        <v>5052</v>
      </c>
      <c r="E1340" s="230" t="s">
        <v>235</v>
      </c>
      <c r="F1340" s="231">
        <v>7</v>
      </c>
      <c r="G1340" s="234">
        <v>0.95</v>
      </c>
    </row>
    <row r="1341" spans="1:7">
      <c r="A1341" s="236">
        <v>2016</v>
      </c>
      <c r="B1341" s="229" t="s">
        <v>2490</v>
      </c>
      <c r="C1341" s="230" t="s">
        <v>191</v>
      </c>
      <c r="D1341" s="230" t="s">
        <v>5052</v>
      </c>
      <c r="E1341" s="230" t="s">
        <v>5059</v>
      </c>
      <c r="F1341" s="231">
        <v>1</v>
      </c>
      <c r="G1341" s="234">
        <v>0</v>
      </c>
    </row>
    <row r="1342" spans="1:7">
      <c r="A1342" s="236">
        <v>2016</v>
      </c>
      <c r="B1342" s="229" t="s">
        <v>2490</v>
      </c>
      <c r="C1342" s="230" t="s">
        <v>191</v>
      </c>
      <c r="D1342" s="230" t="s">
        <v>5052</v>
      </c>
      <c r="E1342" s="230" t="s">
        <v>236</v>
      </c>
      <c r="F1342" s="231">
        <v>32</v>
      </c>
      <c r="G1342" s="234">
        <v>5.1507499999999995</v>
      </c>
    </row>
    <row r="1343" spans="1:7">
      <c r="A1343" s="236">
        <v>2016</v>
      </c>
      <c r="B1343" s="229" t="s">
        <v>2490</v>
      </c>
      <c r="C1343" s="230" t="s">
        <v>191</v>
      </c>
      <c r="D1343" s="230" t="s">
        <v>5052</v>
      </c>
      <c r="E1343" s="230" t="s">
        <v>234</v>
      </c>
      <c r="F1343" s="231">
        <v>9</v>
      </c>
      <c r="G1343" s="234">
        <v>2.1152500000000001</v>
      </c>
    </row>
    <row r="1344" spans="1:7">
      <c r="A1344" s="236">
        <v>2016</v>
      </c>
      <c r="B1344" s="229" t="s">
        <v>2490</v>
      </c>
      <c r="C1344" s="230" t="s">
        <v>191</v>
      </c>
      <c r="D1344" s="230" t="s">
        <v>5052</v>
      </c>
      <c r="E1344" s="230" t="s">
        <v>5062</v>
      </c>
      <c r="F1344" s="231">
        <v>1</v>
      </c>
      <c r="G1344" s="234">
        <v>0</v>
      </c>
    </row>
    <row r="1345" spans="1:7">
      <c r="A1345" s="236">
        <v>2016</v>
      </c>
      <c r="B1345" s="229" t="s">
        <v>2490</v>
      </c>
      <c r="C1345" s="230" t="s">
        <v>191</v>
      </c>
      <c r="D1345" s="230" t="s">
        <v>5051</v>
      </c>
      <c r="E1345" s="230" t="s">
        <v>239</v>
      </c>
      <c r="F1345" s="231">
        <v>18</v>
      </c>
      <c r="G1345" s="234">
        <v>16.5</v>
      </c>
    </row>
    <row r="1346" spans="1:7">
      <c r="A1346" s="236">
        <v>2016</v>
      </c>
      <c r="B1346" s="229" t="s">
        <v>2490</v>
      </c>
      <c r="C1346" s="230" t="s">
        <v>191</v>
      </c>
      <c r="D1346" s="230" t="s">
        <v>5051</v>
      </c>
      <c r="E1346" s="230" t="s">
        <v>235</v>
      </c>
      <c r="F1346" s="231">
        <v>2</v>
      </c>
      <c r="G1346" s="234">
        <v>2</v>
      </c>
    </row>
    <row r="1347" spans="1:7">
      <c r="A1347" s="236">
        <v>2016</v>
      </c>
      <c r="B1347" s="229" t="s">
        <v>2490</v>
      </c>
      <c r="C1347" s="230" t="s">
        <v>191</v>
      </c>
      <c r="D1347" s="230" t="s">
        <v>5051</v>
      </c>
      <c r="E1347" s="230" t="s">
        <v>236</v>
      </c>
      <c r="F1347" s="231">
        <v>18</v>
      </c>
      <c r="G1347" s="234">
        <v>14.5</v>
      </c>
    </row>
    <row r="1348" spans="1:7">
      <c r="A1348" s="236">
        <v>2016</v>
      </c>
      <c r="B1348" s="229" t="s">
        <v>2490</v>
      </c>
      <c r="C1348" s="230" t="s">
        <v>191</v>
      </c>
      <c r="D1348" s="230" t="s">
        <v>5051</v>
      </c>
      <c r="E1348" s="230" t="s">
        <v>234</v>
      </c>
      <c r="F1348" s="231">
        <v>3</v>
      </c>
      <c r="G1348" s="234">
        <v>3</v>
      </c>
    </row>
    <row r="1349" spans="1:7">
      <c r="A1349" s="236">
        <v>2016</v>
      </c>
      <c r="B1349" s="229" t="s">
        <v>2490</v>
      </c>
      <c r="C1349" s="230" t="s">
        <v>195</v>
      </c>
      <c r="D1349" s="230" t="s">
        <v>5052</v>
      </c>
      <c r="E1349" s="230" t="s">
        <v>239</v>
      </c>
      <c r="F1349" s="231">
        <v>6</v>
      </c>
      <c r="G1349" s="234">
        <v>0.30000000000000004</v>
      </c>
    </row>
    <row r="1350" spans="1:7">
      <c r="A1350" s="236">
        <v>2016</v>
      </c>
      <c r="B1350" s="229" t="s">
        <v>2490</v>
      </c>
      <c r="C1350" s="230" t="s">
        <v>195</v>
      </c>
      <c r="D1350" s="230" t="s">
        <v>5052</v>
      </c>
      <c r="E1350" s="230" t="s">
        <v>235</v>
      </c>
      <c r="F1350" s="231">
        <v>2</v>
      </c>
      <c r="G1350" s="234">
        <v>0.15000000000000002</v>
      </c>
    </row>
    <row r="1351" spans="1:7">
      <c r="A1351" s="236">
        <v>2016</v>
      </c>
      <c r="B1351" s="229" t="s">
        <v>2490</v>
      </c>
      <c r="C1351" s="230" t="s">
        <v>195</v>
      </c>
      <c r="D1351" s="230" t="s">
        <v>5052</v>
      </c>
      <c r="E1351" s="230" t="s">
        <v>236</v>
      </c>
      <c r="F1351" s="231">
        <v>5</v>
      </c>
      <c r="G1351" s="234">
        <v>0.35</v>
      </c>
    </row>
    <row r="1352" spans="1:7">
      <c r="A1352" s="236">
        <v>2016</v>
      </c>
      <c r="B1352" s="229" t="s">
        <v>2490</v>
      </c>
      <c r="C1352" s="230" t="s">
        <v>195</v>
      </c>
      <c r="D1352" s="230" t="s">
        <v>5052</v>
      </c>
      <c r="E1352" s="230" t="s">
        <v>234</v>
      </c>
      <c r="F1352" s="231">
        <v>6</v>
      </c>
      <c r="G1352" s="234">
        <v>0.74999999999999989</v>
      </c>
    </row>
    <row r="1353" spans="1:7">
      <c r="A1353" s="236">
        <v>2016</v>
      </c>
      <c r="B1353" s="229" t="s">
        <v>2490</v>
      </c>
      <c r="C1353" s="230" t="s">
        <v>195</v>
      </c>
      <c r="D1353" s="230" t="s">
        <v>5052</v>
      </c>
      <c r="E1353" s="230" t="s">
        <v>5062</v>
      </c>
      <c r="F1353" s="231">
        <v>1</v>
      </c>
      <c r="G1353" s="234">
        <v>0</v>
      </c>
    </row>
    <row r="1354" spans="1:7">
      <c r="A1354" s="236">
        <v>2016</v>
      </c>
      <c r="B1354" s="229" t="s">
        <v>2490</v>
      </c>
      <c r="C1354" s="230" t="s">
        <v>195</v>
      </c>
      <c r="D1354" s="230" t="s">
        <v>5051</v>
      </c>
      <c r="E1354" s="230" t="s">
        <v>239</v>
      </c>
      <c r="F1354" s="231">
        <v>39</v>
      </c>
      <c r="G1354" s="234">
        <v>37</v>
      </c>
    </row>
    <row r="1355" spans="1:7">
      <c r="A1355" s="236">
        <v>2016</v>
      </c>
      <c r="B1355" s="229" t="s">
        <v>2490</v>
      </c>
      <c r="C1355" s="230" t="s">
        <v>195</v>
      </c>
      <c r="D1355" s="230" t="s">
        <v>5051</v>
      </c>
      <c r="E1355" s="230" t="s">
        <v>235</v>
      </c>
      <c r="F1355" s="231">
        <v>2</v>
      </c>
      <c r="G1355" s="234">
        <v>1.5</v>
      </c>
    </row>
    <row r="1356" spans="1:7">
      <c r="A1356" s="236">
        <v>2016</v>
      </c>
      <c r="B1356" s="229" t="s">
        <v>2490</v>
      </c>
      <c r="C1356" s="230" t="s">
        <v>195</v>
      </c>
      <c r="D1356" s="230" t="s">
        <v>5051</v>
      </c>
      <c r="E1356" s="230" t="s">
        <v>236</v>
      </c>
      <c r="F1356" s="231">
        <v>20</v>
      </c>
      <c r="G1356" s="234">
        <v>19.5</v>
      </c>
    </row>
    <row r="1357" spans="1:7">
      <c r="A1357" s="236">
        <v>2016</v>
      </c>
      <c r="B1357" s="229" t="s">
        <v>2490</v>
      </c>
      <c r="C1357" s="230" t="s">
        <v>195</v>
      </c>
      <c r="D1357" s="230" t="s">
        <v>5051</v>
      </c>
      <c r="E1357" s="230" t="s">
        <v>234</v>
      </c>
      <c r="F1357" s="231">
        <v>2</v>
      </c>
      <c r="G1357" s="234">
        <v>2</v>
      </c>
    </row>
    <row r="1358" spans="1:7">
      <c r="A1358" s="236">
        <v>2016</v>
      </c>
      <c r="B1358" s="229" t="s">
        <v>2490</v>
      </c>
      <c r="C1358" s="230" t="s">
        <v>200</v>
      </c>
      <c r="D1358" s="230" t="s">
        <v>5052</v>
      </c>
      <c r="E1358" s="230" t="s">
        <v>239</v>
      </c>
      <c r="F1358" s="231">
        <v>1</v>
      </c>
      <c r="G1358" s="234">
        <v>0.05</v>
      </c>
    </row>
    <row r="1359" spans="1:7">
      <c r="A1359" s="236">
        <v>2016</v>
      </c>
      <c r="B1359" s="229" t="s">
        <v>2490</v>
      </c>
      <c r="C1359" s="230" t="s">
        <v>200</v>
      </c>
      <c r="D1359" s="230" t="s">
        <v>5052</v>
      </c>
      <c r="E1359" s="230" t="s">
        <v>236</v>
      </c>
      <c r="F1359" s="231">
        <v>3</v>
      </c>
      <c r="G1359" s="234">
        <v>0.3</v>
      </c>
    </row>
    <row r="1360" spans="1:7">
      <c r="A1360" s="236">
        <v>2016</v>
      </c>
      <c r="B1360" s="229" t="s">
        <v>2490</v>
      </c>
      <c r="C1360" s="230" t="s">
        <v>200</v>
      </c>
      <c r="D1360" s="230" t="s">
        <v>5052</v>
      </c>
      <c r="E1360" s="230" t="s">
        <v>234</v>
      </c>
      <c r="F1360" s="231">
        <v>1</v>
      </c>
      <c r="G1360" s="234">
        <v>7.4999999999999997E-2</v>
      </c>
    </row>
    <row r="1361" spans="1:7">
      <c r="A1361" s="236">
        <v>2016</v>
      </c>
      <c r="B1361" s="229" t="s">
        <v>2490</v>
      </c>
      <c r="C1361" s="230" t="s">
        <v>200</v>
      </c>
      <c r="D1361" s="230" t="s">
        <v>5051</v>
      </c>
      <c r="E1361" s="230" t="s">
        <v>239</v>
      </c>
      <c r="F1361" s="231">
        <v>3</v>
      </c>
      <c r="G1361" s="234">
        <v>3</v>
      </c>
    </row>
    <row r="1362" spans="1:7">
      <c r="A1362" s="236">
        <v>2016</v>
      </c>
      <c r="B1362" s="229" t="s">
        <v>2490</v>
      </c>
      <c r="C1362" s="230" t="s">
        <v>200</v>
      </c>
      <c r="D1362" s="230" t="s">
        <v>5051</v>
      </c>
      <c r="E1362" s="230" t="s">
        <v>235</v>
      </c>
      <c r="F1362" s="231">
        <v>1</v>
      </c>
      <c r="G1362" s="234">
        <v>1</v>
      </c>
    </row>
    <row r="1363" spans="1:7">
      <c r="A1363" s="236">
        <v>2016</v>
      </c>
      <c r="B1363" s="229" t="s">
        <v>2490</v>
      </c>
      <c r="C1363" s="230" t="s">
        <v>200</v>
      </c>
      <c r="D1363" s="230" t="s">
        <v>5051</v>
      </c>
      <c r="E1363" s="230" t="s">
        <v>236</v>
      </c>
      <c r="F1363" s="231">
        <v>3</v>
      </c>
      <c r="G1363" s="234">
        <v>3</v>
      </c>
    </row>
    <row r="1364" spans="1:7">
      <c r="A1364" s="236">
        <v>2016</v>
      </c>
      <c r="B1364" s="229" t="s">
        <v>2490</v>
      </c>
      <c r="C1364" s="230" t="s">
        <v>678</v>
      </c>
      <c r="D1364" s="230" t="s">
        <v>5051</v>
      </c>
      <c r="E1364" s="230" t="s">
        <v>239</v>
      </c>
      <c r="F1364" s="231">
        <v>4</v>
      </c>
      <c r="G1364" s="234">
        <v>4</v>
      </c>
    </row>
    <row r="1365" spans="1:7">
      <c r="A1365" s="236">
        <v>2016</v>
      </c>
      <c r="B1365" s="229" t="s">
        <v>2490</v>
      </c>
      <c r="C1365" s="230" t="s">
        <v>678</v>
      </c>
      <c r="D1365" s="230" t="s">
        <v>5051</v>
      </c>
      <c r="E1365" s="230" t="s">
        <v>236</v>
      </c>
      <c r="F1365" s="231">
        <v>3</v>
      </c>
      <c r="G1365" s="234">
        <v>2.5</v>
      </c>
    </row>
    <row r="1366" spans="1:7">
      <c r="A1366" s="236">
        <v>2016</v>
      </c>
      <c r="B1366" s="233" t="s">
        <v>644</v>
      </c>
      <c r="C1366" s="230" t="s">
        <v>213</v>
      </c>
      <c r="D1366" s="230" t="s">
        <v>5052</v>
      </c>
      <c r="E1366" s="230" t="s">
        <v>239</v>
      </c>
      <c r="F1366" s="231">
        <v>10</v>
      </c>
      <c r="G1366" s="234">
        <v>3.5</v>
      </c>
    </row>
    <row r="1367" spans="1:7">
      <c r="A1367" s="236">
        <v>2016</v>
      </c>
      <c r="B1367" s="233" t="s">
        <v>644</v>
      </c>
      <c r="C1367" s="230" t="s">
        <v>213</v>
      </c>
      <c r="D1367" s="230" t="s">
        <v>5052</v>
      </c>
      <c r="E1367" s="230" t="s">
        <v>235</v>
      </c>
      <c r="F1367" s="231">
        <v>22</v>
      </c>
      <c r="G1367" s="234">
        <v>6.1</v>
      </c>
    </row>
    <row r="1368" spans="1:7">
      <c r="A1368" s="236">
        <v>2016</v>
      </c>
      <c r="B1368" s="233" t="s">
        <v>644</v>
      </c>
      <c r="C1368" s="230" t="s">
        <v>213</v>
      </c>
      <c r="D1368" s="230" t="s">
        <v>5052</v>
      </c>
      <c r="E1368" s="230" t="s">
        <v>236</v>
      </c>
      <c r="F1368" s="231">
        <v>164</v>
      </c>
      <c r="G1368" s="234">
        <v>47.1</v>
      </c>
    </row>
    <row r="1369" spans="1:7">
      <c r="A1369" s="236">
        <v>2016</v>
      </c>
      <c r="B1369" s="233" t="s">
        <v>644</v>
      </c>
      <c r="C1369" s="230" t="s">
        <v>213</v>
      </c>
      <c r="D1369" s="230" t="s">
        <v>5052</v>
      </c>
      <c r="E1369" s="230" t="s">
        <v>234</v>
      </c>
      <c r="F1369" s="231">
        <v>18</v>
      </c>
      <c r="G1369" s="234">
        <v>4.0999999999999996</v>
      </c>
    </row>
    <row r="1370" spans="1:7">
      <c r="A1370" s="236">
        <v>2016</v>
      </c>
      <c r="B1370" s="233" t="s">
        <v>644</v>
      </c>
      <c r="C1370" s="230" t="s">
        <v>213</v>
      </c>
      <c r="D1370" s="230" t="s">
        <v>5051</v>
      </c>
      <c r="E1370" s="230" t="s">
        <v>239</v>
      </c>
      <c r="F1370" s="231">
        <v>9</v>
      </c>
      <c r="G1370" s="234">
        <v>8</v>
      </c>
    </row>
    <row r="1371" spans="1:7">
      <c r="A1371" s="236">
        <v>2016</v>
      </c>
      <c r="B1371" s="233" t="s">
        <v>644</v>
      </c>
      <c r="C1371" s="230" t="s">
        <v>213</v>
      </c>
      <c r="D1371" s="230" t="s">
        <v>5051</v>
      </c>
      <c r="E1371" s="230" t="s">
        <v>235</v>
      </c>
      <c r="F1371" s="231">
        <v>1</v>
      </c>
      <c r="G1371" s="234">
        <v>1</v>
      </c>
    </row>
    <row r="1372" spans="1:7">
      <c r="A1372" s="236">
        <v>2016</v>
      </c>
      <c r="B1372" s="233" t="s">
        <v>644</v>
      </c>
      <c r="C1372" s="230" t="s">
        <v>213</v>
      </c>
      <c r="D1372" s="230" t="s">
        <v>5051</v>
      </c>
      <c r="E1372" s="230" t="s">
        <v>236</v>
      </c>
      <c r="F1372" s="231">
        <v>45</v>
      </c>
      <c r="G1372" s="234">
        <v>42</v>
      </c>
    </row>
    <row r="1373" spans="1:7">
      <c r="A1373" s="236">
        <v>2016</v>
      </c>
      <c r="B1373" s="233" t="s">
        <v>644</v>
      </c>
      <c r="C1373" s="230" t="s">
        <v>213</v>
      </c>
      <c r="D1373" s="230" t="s">
        <v>5051</v>
      </c>
      <c r="E1373" s="230" t="s">
        <v>234</v>
      </c>
      <c r="F1373" s="231">
        <v>1</v>
      </c>
      <c r="G1373" s="234">
        <v>1</v>
      </c>
    </row>
    <row r="1374" spans="1:7">
      <c r="A1374" s="236">
        <v>2016</v>
      </c>
      <c r="B1374" s="233" t="s">
        <v>644</v>
      </c>
      <c r="C1374" s="230" t="s">
        <v>31</v>
      </c>
      <c r="D1374" s="230" t="s">
        <v>5052</v>
      </c>
      <c r="E1374" s="230" t="s">
        <v>235</v>
      </c>
      <c r="F1374" s="231">
        <v>26</v>
      </c>
      <c r="G1374" s="234">
        <v>9.4</v>
      </c>
    </row>
    <row r="1375" spans="1:7">
      <c r="A1375" s="236">
        <v>2016</v>
      </c>
      <c r="B1375" s="233" t="s">
        <v>644</v>
      </c>
      <c r="C1375" s="230" t="s">
        <v>31</v>
      </c>
      <c r="D1375" s="230" t="s">
        <v>5052</v>
      </c>
      <c r="E1375" s="230" t="s">
        <v>236</v>
      </c>
      <c r="F1375" s="231">
        <v>52</v>
      </c>
      <c r="G1375" s="234">
        <v>16.7</v>
      </c>
    </row>
    <row r="1376" spans="1:7">
      <c r="A1376" s="236">
        <v>2016</v>
      </c>
      <c r="B1376" s="233" t="s">
        <v>644</v>
      </c>
      <c r="C1376" s="230" t="s">
        <v>31</v>
      </c>
      <c r="D1376" s="230" t="s">
        <v>5052</v>
      </c>
      <c r="E1376" s="230" t="s">
        <v>234</v>
      </c>
      <c r="F1376" s="231">
        <v>16</v>
      </c>
      <c r="G1376" s="234">
        <v>4.7</v>
      </c>
    </row>
    <row r="1377" spans="1:7">
      <c r="A1377" s="236">
        <v>2016</v>
      </c>
      <c r="B1377" s="233" t="s">
        <v>644</v>
      </c>
      <c r="C1377" s="230" t="s">
        <v>31</v>
      </c>
      <c r="D1377" s="230" t="s">
        <v>5051</v>
      </c>
      <c r="E1377" s="230" t="s">
        <v>239</v>
      </c>
      <c r="F1377" s="231">
        <v>21</v>
      </c>
      <c r="G1377" s="234">
        <v>21</v>
      </c>
    </row>
    <row r="1378" spans="1:7">
      <c r="A1378" s="236">
        <v>2016</v>
      </c>
      <c r="B1378" s="233" t="s">
        <v>644</v>
      </c>
      <c r="C1378" s="230" t="s">
        <v>31</v>
      </c>
      <c r="D1378" s="230" t="s">
        <v>5051</v>
      </c>
      <c r="E1378" s="230" t="s">
        <v>235</v>
      </c>
      <c r="F1378" s="231">
        <v>1</v>
      </c>
      <c r="G1378" s="234">
        <v>0.5</v>
      </c>
    </row>
    <row r="1379" spans="1:7">
      <c r="A1379" s="236">
        <v>2016</v>
      </c>
      <c r="B1379" s="233" t="s">
        <v>644</v>
      </c>
      <c r="C1379" s="230" t="s">
        <v>31</v>
      </c>
      <c r="D1379" s="230" t="s">
        <v>5051</v>
      </c>
      <c r="E1379" s="230" t="s">
        <v>236</v>
      </c>
      <c r="F1379" s="231">
        <v>44</v>
      </c>
      <c r="G1379" s="234">
        <v>36.5</v>
      </c>
    </row>
    <row r="1380" spans="1:7">
      <c r="A1380" s="236">
        <v>2016</v>
      </c>
      <c r="B1380" s="233" t="s">
        <v>644</v>
      </c>
      <c r="C1380" s="230" t="s">
        <v>31</v>
      </c>
      <c r="D1380" s="230" t="s">
        <v>5051</v>
      </c>
      <c r="E1380" s="230" t="s">
        <v>234</v>
      </c>
      <c r="F1380" s="231">
        <v>3</v>
      </c>
      <c r="G1380" s="234">
        <v>3</v>
      </c>
    </row>
    <row r="1381" spans="1:7">
      <c r="A1381" s="236">
        <v>2016</v>
      </c>
      <c r="B1381" s="233" t="s">
        <v>644</v>
      </c>
      <c r="C1381" s="230" t="s">
        <v>214</v>
      </c>
      <c r="D1381" s="230" t="s">
        <v>5052</v>
      </c>
      <c r="E1381" s="230" t="s">
        <v>239</v>
      </c>
      <c r="F1381" s="231">
        <v>8</v>
      </c>
      <c r="G1381" s="234">
        <v>1.4</v>
      </c>
    </row>
    <row r="1382" spans="1:7">
      <c r="A1382" s="236">
        <v>2016</v>
      </c>
      <c r="B1382" s="233" t="s">
        <v>644</v>
      </c>
      <c r="C1382" s="230" t="s">
        <v>214</v>
      </c>
      <c r="D1382" s="230" t="s">
        <v>5052</v>
      </c>
      <c r="E1382" s="230" t="s">
        <v>235</v>
      </c>
      <c r="F1382" s="231">
        <v>69</v>
      </c>
      <c r="G1382" s="234">
        <v>24.2</v>
      </c>
    </row>
    <row r="1383" spans="1:7">
      <c r="A1383" s="236">
        <v>2016</v>
      </c>
      <c r="B1383" s="233" t="s">
        <v>644</v>
      </c>
      <c r="C1383" s="230" t="s">
        <v>214</v>
      </c>
      <c r="D1383" s="230" t="s">
        <v>5052</v>
      </c>
      <c r="E1383" s="230" t="s">
        <v>236</v>
      </c>
      <c r="F1383" s="231">
        <v>101</v>
      </c>
      <c r="G1383" s="234">
        <v>31.7</v>
      </c>
    </row>
    <row r="1384" spans="1:7">
      <c r="A1384" s="236">
        <v>2016</v>
      </c>
      <c r="B1384" s="233" t="s">
        <v>644</v>
      </c>
      <c r="C1384" s="230" t="s">
        <v>214</v>
      </c>
      <c r="D1384" s="230" t="s">
        <v>5052</v>
      </c>
      <c r="E1384" s="230" t="s">
        <v>234</v>
      </c>
      <c r="F1384" s="231">
        <v>107</v>
      </c>
      <c r="G1384" s="234">
        <v>44</v>
      </c>
    </row>
    <row r="1385" spans="1:7">
      <c r="A1385" s="236">
        <v>2016</v>
      </c>
      <c r="B1385" s="233" t="s">
        <v>644</v>
      </c>
      <c r="C1385" s="230" t="s">
        <v>214</v>
      </c>
      <c r="D1385" s="230" t="s">
        <v>5052</v>
      </c>
      <c r="E1385" s="230" t="s">
        <v>5062</v>
      </c>
      <c r="F1385" s="231">
        <v>5</v>
      </c>
      <c r="G1385" s="234">
        <v>1.8</v>
      </c>
    </row>
    <row r="1386" spans="1:7">
      <c r="A1386" s="236">
        <v>2016</v>
      </c>
      <c r="B1386" s="233" t="s">
        <v>644</v>
      </c>
      <c r="C1386" s="230" t="s">
        <v>214</v>
      </c>
      <c r="D1386" s="230" t="s">
        <v>5051</v>
      </c>
      <c r="E1386" s="230" t="s">
        <v>239</v>
      </c>
      <c r="F1386" s="231">
        <v>25</v>
      </c>
      <c r="G1386" s="234">
        <v>25.5</v>
      </c>
    </row>
    <row r="1387" spans="1:7">
      <c r="A1387" s="236">
        <v>2016</v>
      </c>
      <c r="B1387" s="233" t="s">
        <v>644</v>
      </c>
      <c r="C1387" s="230" t="s">
        <v>214</v>
      </c>
      <c r="D1387" s="230" t="s">
        <v>5051</v>
      </c>
      <c r="E1387" s="230" t="s">
        <v>235</v>
      </c>
      <c r="F1387" s="231">
        <v>10</v>
      </c>
      <c r="G1387" s="234">
        <v>9.5</v>
      </c>
    </row>
    <row r="1388" spans="1:7">
      <c r="A1388" s="236">
        <v>2016</v>
      </c>
      <c r="B1388" s="233" t="s">
        <v>644</v>
      </c>
      <c r="C1388" s="230" t="s">
        <v>214</v>
      </c>
      <c r="D1388" s="230" t="s">
        <v>5051</v>
      </c>
      <c r="E1388" s="230" t="s">
        <v>236</v>
      </c>
      <c r="F1388" s="231">
        <v>92</v>
      </c>
      <c r="G1388" s="234">
        <v>86.5</v>
      </c>
    </row>
    <row r="1389" spans="1:7">
      <c r="A1389" s="236">
        <v>2016</v>
      </c>
      <c r="B1389" s="233" t="s">
        <v>644</v>
      </c>
      <c r="C1389" s="230" t="s">
        <v>214</v>
      </c>
      <c r="D1389" s="230" t="s">
        <v>5051</v>
      </c>
      <c r="E1389" s="230" t="s">
        <v>234</v>
      </c>
      <c r="F1389" s="231">
        <v>16</v>
      </c>
      <c r="G1389" s="234">
        <v>15</v>
      </c>
    </row>
    <row r="1390" spans="1:7">
      <c r="A1390" s="236">
        <v>2016</v>
      </c>
      <c r="B1390" s="233" t="s">
        <v>644</v>
      </c>
      <c r="C1390" s="230" t="s">
        <v>126</v>
      </c>
      <c r="D1390" s="230" t="s">
        <v>5052</v>
      </c>
      <c r="E1390" s="230" t="s">
        <v>239</v>
      </c>
      <c r="F1390" s="231">
        <v>15</v>
      </c>
      <c r="G1390" s="234">
        <v>5.8</v>
      </c>
    </row>
    <row r="1391" spans="1:7">
      <c r="A1391" s="236">
        <v>2016</v>
      </c>
      <c r="B1391" s="233" t="s">
        <v>644</v>
      </c>
      <c r="C1391" s="230" t="s">
        <v>126</v>
      </c>
      <c r="D1391" s="230" t="s">
        <v>5052</v>
      </c>
      <c r="E1391" s="230" t="s">
        <v>235</v>
      </c>
      <c r="F1391" s="231">
        <v>15</v>
      </c>
      <c r="G1391" s="234">
        <v>4.8</v>
      </c>
    </row>
    <row r="1392" spans="1:7">
      <c r="A1392" s="236">
        <v>2016</v>
      </c>
      <c r="B1392" s="233" t="s">
        <v>644</v>
      </c>
      <c r="C1392" s="230" t="s">
        <v>126</v>
      </c>
      <c r="D1392" s="230" t="s">
        <v>5052</v>
      </c>
      <c r="E1392" s="230" t="s">
        <v>236</v>
      </c>
      <c r="F1392" s="231">
        <v>46</v>
      </c>
      <c r="G1392" s="234">
        <v>17</v>
      </c>
    </row>
    <row r="1393" spans="1:7">
      <c r="A1393" s="236">
        <v>2016</v>
      </c>
      <c r="B1393" s="233" t="s">
        <v>644</v>
      </c>
      <c r="C1393" s="230" t="s">
        <v>126</v>
      </c>
      <c r="D1393" s="230" t="s">
        <v>5052</v>
      </c>
      <c r="E1393" s="230" t="s">
        <v>234</v>
      </c>
      <c r="F1393" s="231">
        <v>48</v>
      </c>
      <c r="G1393" s="234">
        <v>18.600000000000001</v>
      </c>
    </row>
    <row r="1394" spans="1:7">
      <c r="A1394" s="236">
        <v>2016</v>
      </c>
      <c r="B1394" s="233" t="s">
        <v>644</v>
      </c>
      <c r="C1394" s="230" t="s">
        <v>126</v>
      </c>
      <c r="D1394" s="230" t="s">
        <v>5051</v>
      </c>
      <c r="E1394" s="230" t="s">
        <v>239</v>
      </c>
      <c r="F1394" s="231">
        <v>45</v>
      </c>
      <c r="G1394" s="234">
        <v>44</v>
      </c>
    </row>
    <row r="1395" spans="1:7">
      <c r="A1395" s="236">
        <v>2016</v>
      </c>
      <c r="B1395" s="233" t="s">
        <v>644</v>
      </c>
      <c r="C1395" s="230" t="s">
        <v>126</v>
      </c>
      <c r="D1395" s="230" t="s">
        <v>5051</v>
      </c>
      <c r="E1395" s="230" t="s">
        <v>235</v>
      </c>
      <c r="F1395" s="231">
        <v>1</v>
      </c>
      <c r="G1395" s="234">
        <v>1</v>
      </c>
    </row>
    <row r="1396" spans="1:7">
      <c r="A1396" s="236">
        <v>2016</v>
      </c>
      <c r="B1396" s="233" t="s">
        <v>644</v>
      </c>
      <c r="C1396" s="230" t="s">
        <v>126</v>
      </c>
      <c r="D1396" s="230" t="s">
        <v>5051</v>
      </c>
      <c r="E1396" s="230" t="s">
        <v>236</v>
      </c>
      <c r="F1396" s="231">
        <v>37</v>
      </c>
      <c r="G1396" s="234">
        <v>37</v>
      </c>
    </row>
    <row r="1397" spans="1:7">
      <c r="A1397" s="236">
        <v>2016</v>
      </c>
      <c r="B1397" s="233" t="s">
        <v>644</v>
      </c>
      <c r="C1397" s="230" t="s">
        <v>126</v>
      </c>
      <c r="D1397" s="230" t="s">
        <v>5051</v>
      </c>
      <c r="E1397" s="230" t="s">
        <v>234</v>
      </c>
      <c r="F1397" s="231">
        <v>1</v>
      </c>
      <c r="G1397" s="234">
        <v>1</v>
      </c>
    </row>
    <row r="1398" spans="1:7">
      <c r="A1398" s="236">
        <v>2016</v>
      </c>
      <c r="B1398" s="233" t="s">
        <v>644</v>
      </c>
      <c r="C1398" s="230" t="s">
        <v>1984</v>
      </c>
      <c r="D1398" s="230" t="s">
        <v>5051</v>
      </c>
      <c r="E1398" s="230" t="s">
        <v>239</v>
      </c>
      <c r="F1398" s="231">
        <v>2</v>
      </c>
      <c r="G1398" s="234">
        <v>2</v>
      </c>
    </row>
    <row r="1399" spans="1:7">
      <c r="A1399" s="236">
        <v>2016</v>
      </c>
      <c r="B1399" s="233" t="s">
        <v>644</v>
      </c>
      <c r="C1399" s="230" t="s">
        <v>1984</v>
      </c>
      <c r="D1399" s="230" t="s">
        <v>5051</v>
      </c>
      <c r="E1399" s="230" t="s">
        <v>236</v>
      </c>
      <c r="F1399" s="231">
        <v>1</v>
      </c>
      <c r="G1399" s="234">
        <v>1</v>
      </c>
    </row>
    <row r="1400" spans="1:7">
      <c r="A1400" s="232">
        <v>2017</v>
      </c>
      <c r="B1400" s="229" t="s">
        <v>2490</v>
      </c>
      <c r="C1400" s="230" t="s">
        <v>5</v>
      </c>
      <c r="D1400" s="230" t="s">
        <v>5052</v>
      </c>
      <c r="E1400" s="230" t="s">
        <v>239</v>
      </c>
      <c r="F1400" s="231">
        <v>9</v>
      </c>
      <c r="G1400" s="234">
        <v>1.55</v>
      </c>
    </row>
    <row r="1401" spans="1:7">
      <c r="A1401" s="232">
        <v>2017</v>
      </c>
      <c r="B1401" s="229" t="s">
        <v>2490</v>
      </c>
      <c r="C1401" s="230" t="s">
        <v>5</v>
      </c>
      <c r="D1401" s="230" t="s">
        <v>5052</v>
      </c>
      <c r="E1401" s="230" t="s">
        <v>235</v>
      </c>
      <c r="F1401" s="231">
        <v>41</v>
      </c>
      <c r="G1401" s="234">
        <v>9.2750000000000021</v>
      </c>
    </row>
    <row r="1402" spans="1:7">
      <c r="A1402" s="232">
        <v>2017</v>
      </c>
      <c r="B1402" s="229" t="s">
        <v>2490</v>
      </c>
      <c r="C1402" s="230" t="s">
        <v>5</v>
      </c>
      <c r="D1402" s="230" t="s">
        <v>5052</v>
      </c>
      <c r="E1402" s="230" t="s">
        <v>236</v>
      </c>
      <c r="F1402" s="231">
        <v>96</v>
      </c>
      <c r="G1402" s="234">
        <v>17.33325000000001</v>
      </c>
    </row>
    <row r="1403" spans="1:7">
      <c r="A1403" s="232">
        <v>2017</v>
      </c>
      <c r="B1403" s="229" t="s">
        <v>2490</v>
      </c>
      <c r="C1403" s="230" t="s">
        <v>5</v>
      </c>
      <c r="D1403" s="230" t="s">
        <v>5052</v>
      </c>
      <c r="E1403" s="230" t="s">
        <v>234</v>
      </c>
      <c r="F1403" s="231">
        <v>76</v>
      </c>
      <c r="G1403" s="234">
        <v>15.475000000000001</v>
      </c>
    </row>
    <row r="1404" spans="1:7">
      <c r="A1404" s="232">
        <v>2017</v>
      </c>
      <c r="B1404" s="229" t="s">
        <v>2490</v>
      </c>
      <c r="C1404" s="230" t="s">
        <v>5</v>
      </c>
      <c r="D1404" s="230" t="s">
        <v>5052</v>
      </c>
      <c r="E1404" s="230" t="s">
        <v>5062</v>
      </c>
      <c r="F1404" s="231">
        <v>3</v>
      </c>
      <c r="G1404" s="234">
        <v>0.70000000000000007</v>
      </c>
    </row>
    <row r="1405" spans="1:7">
      <c r="A1405" s="232">
        <v>2017</v>
      </c>
      <c r="B1405" s="229" t="s">
        <v>2490</v>
      </c>
      <c r="C1405" s="230" t="s">
        <v>5</v>
      </c>
      <c r="D1405" s="230" t="s">
        <v>5051</v>
      </c>
      <c r="E1405" s="230" t="s">
        <v>239</v>
      </c>
      <c r="F1405" s="231">
        <v>16</v>
      </c>
      <c r="G1405" s="234">
        <v>16</v>
      </c>
    </row>
    <row r="1406" spans="1:7">
      <c r="A1406" s="232">
        <v>2017</v>
      </c>
      <c r="B1406" s="229" t="s">
        <v>2490</v>
      </c>
      <c r="C1406" s="230" t="s">
        <v>5</v>
      </c>
      <c r="D1406" s="230" t="s">
        <v>5051</v>
      </c>
      <c r="E1406" s="230" t="s">
        <v>235</v>
      </c>
      <c r="F1406" s="231">
        <v>4</v>
      </c>
      <c r="G1406" s="234">
        <v>4</v>
      </c>
    </row>
    <row r="1407" spans="1:7">
      <c r="A1407" s="232">
        <v>2017</v>
      </c>
      <c r="B1407" s="229" t="s">
        <v>2490</v>
      </c>
      <c r="C1407" s="230" t="s">
        <v>5</v>
      </c>
      <c r="D1407" s="230" t="s">
        <v>5051</v>
      </c>
      <c r="E1407" s="230" t="s">
        <v>236</v>
      </c>
      <c r="F1407" s="231">
        <v>40</v>
      </c>
      <c r="G1407" s="234">
        <v>37</v>
      </c>
    </row>
    <row r="1408" spans="1:7">
      <c r="A1408" s="232">
        <v>2017</v>
      </c>
      <c r="B1408" s="229" t="s">
        <v>2490</v>
      </c>
      <c r="C1408" s="230" t="s">
        <v>5</v>
      </c>
      <c r="D1408" s="230" t="s">
        <v>5051</v>
      </c>
      <c r="E1408" s="230" t="s">
        <v>234</v>
      </c>
      <c r="F1408" s="231">
        <v>2</v>
      </c>
      <c r="G1408" s="234">
        <v>2</v>
      </c>
    </row>
    <row r="1409" spans="1:7">
      <c r="A1409" s="232">
        <v>2017</v>
      </c>
      <c r="B1409" s="229" t="s">
        <v>2490</v>
      </c>
      <c r="C1409" s="230" t="s">
        <v>12</v>
      </c>
      <c r="D1409" s="230" t="s">
        <v>5052</v>
      </c>
      <c r="E1409" s="230" t="s">
        <v>239</v>
      </c>
      <c r="F1409" s="231">
        <v>5</v>
      </c>
      <c r="G1409" s="234">
        <v>0.25</v>
      </c>
    </row>
    <row r="1410" spans="1:7">
      <c r="A1410" s="232">
        <v>2017</v>
      </c>
      <c r="B1410" s="229" t="s">
        <v>2490</v>
      </c>
      <c r="C1410" s="230" t="s">
        <v>12</v>
      </c>
      <c r="D1410" s="230" t="s">
        <v>5052</v>
      </c>
      <c r="E1410" s="230" t="s">
        <v>235</v>
      </c>
      <c r="F1410" s="231">
        <v>23</v>
      </c>
      <c r="G1410" s="234">
        <v>2.8637500000000005</v>
      </c>
    </row>
    <row r="1411" spans="1:7">
      <c r="A1411" s="232">
        <v>2017</v>
      </c>
      <c r="B1411" s="229" t="s">
        <v>2490</v>
      </c>
      <c r="C1411" s="230" t="s">
        <v>12</v>
      </c>
      <c r="D1411" s="230" t="s">
        <v>5052</v>
      </c>
      <c r="E1411" s="230" t="s">
        <v>236</v>
      </c>
      <c r="F1411" s="231">
        <v>97</v>
      </c>
      <c r="G1411" s="234">
        <v>11.152750000000005</v>
      </c>
    </row>
    <row r="1412" spans="1:7">
      <c r="A1412" s="232">
        <v>2017</v>
      </c>
      <c r="B1412" s="229" t="s">
        <v>2490</v>
      </c>
      <c r="C1412" s="230" t="s">
        <v>12</v>
      </c>
      <c r="D1412" s="230" t="s">
        <v>5052</v>
      </c>
      <c r="E1412" s="230" t="s">
        <v>234</v>
      </c>
      <c r="F1412" s="231">
        <v>99</v>
      </c>
      <c r="G1412" s="234">
        <v>13.780499999999995</v>
      </c>
    </row>
    <row r="1413" spans="1:7">
      <c r="A1413" s="232">
        <v>2017</v>
      </c>
      <c r="B1413" s="229" t="s">
        <v>2490</v>
      </c>
      <c r="C1413" s="230" t="s">
        <v>12</v>
      </c>
      <c r="D1413" s="230" t="s">
        <v>5052</v>
      </c>
      <c r="E1413" s="230" t="s">
        <v>5062</v>
      </c>
      <c r="F1413" s="231">
        <v>22</v>
      </c>
      <c r="G1413" s="234">
        <v>2.8457499999999993</v>
      </c>
    </row>
    <row r="1414" spans="1:7">
      <c r="A1414" s="232">
        <v>2017</v>
      </c>
      <c r="B1414" s="229" t="s">
        <v>2490</v>
      </c>
      <c r="C1414" s="230" t="s">
        <v>12</v>
      </c>
      <c r="D1414" s="230" t="s">
        <v>5051</v>
      </c>
      <c r="E1414" s="230" t="s">
        <v>239</v>
      </c>
      <c r="F1414" s="231">
        <v>11</v>
      </c>
      <c r="G1414" s="234">
        <v>10.5</v>
      </c>
    </row>
    <row r="1415" spans="1:7">
      <c r="A1415" s="232">
        <v>2017</v>
      </c>
      <c r="B1415" s="229" t="s">
        <v>2490</v>
      </c>
      <c r="C1415" s="230" t="s">
        <v>12</v>
      </c>
      <c r="D1415" s="230" t="s">
        <v>5051</v>
      </c>
      <c r="E1415" s="230" t="s">
        <v>235</v>
      </c>
      <c r="F1415" s="231">
        <v>3</v>
      </c>
      <c r="G1415" s="234">
        <v>2.5</v>
      </c>
    </row>
    <row r="1416" spans="1:7">
      <c r="A1416" s="232">
        <v>2017</v>
      </c>
      <c r="B1416" s="229" t="s">
        <v>2490</v>
      </c>
      <c r="C1416" s="230" t="s">
        <v>12</v>
      </c>
      <c r="D1416" s="230" t="s">
        <v>5051</v>
      </c>
      <c r="E1416" s="230" t="s">
        <v>236</v>
      </c>
      <c r="F1416" s="231">
        <v>33</v>
      </c>
      <c r="G1416" s="234">
        <v>27</v>
      </c>
    </row>
    <row r="1417" spans="1:7">
      <c r="A1417" s="232">
        <v>2017</v>
      </c>
      <c r="B1417" s="229" t="s">
        <v>2490</v>
      </c>
      <c r="C1417" s="230" t="s">
        <v>12</v>
      </c>
      <c r="D1417" s="230" t="s">
        <v>5051</v>
      </c>
      <c r="E1417" s="230" t="s">
        <v>234</v>
      </c>
      <c r="F1417" s="231">
        <v>15</v>
      </c>
      <c r="G1417" s="234">
        <v>13</v>
      </c>
    </row>
    <row r="1418" spans="1:7">
      <c r="A1418" s="232">
        <v>2017</v>
      </c>
      <c r="B1418" s="229" t="s">
        <v>2490</v>
      </c>
      <c r="C1418" s="230" t="s">
        <v>18</v>
      </c>
      <c r="D1418" s="230" t="s">
        <v>5052</v>
      </c>
      <c r="E1418" s="230" t="s">
        <v>239</v>
      </c>
      <c r="F1418" s="231">
        <v>16</v>
      </c>
      <c r="G1418" s="234">
        <v>3.4984999999999999</v>
      </c>
    </row>
    <row r="1419" spans="1:7">
      <c r="A1419" s="232">
        <v>2017</v>
      </c>
      <c r="B1419" s="229" t="s">
        <v>2490</v>
      </c>
      <c r="C1419" s="230" t="s">
        <v>18</v>
      </c>
      <c r="D1419" s="230" t="s">
        <v>5052</v>
      </c>
      <c r="E1419" s="230" t="s">
        <v>235</v>
      </c>
      <c r="F1419" s="231">
        <v>19</v>
      </c>
      <c r="G1419" s="234">
        <v>3.4550000000000001</v>
      </c>
    </row>
    <row r="1420" spans="1:7">
      <c r="A1420" s="232">
        <v>2017</v>
      </c>
      <c r="B1420" s="229" t="s">
        <v>2490</v>
      </c>
      <c r="C1420" s="230" t="s">
        <v>18</v>
      </c>
      <c r="D1420" s="230" t="s">
        <v>5052</v>
      </c>
      <c r="E1420" s="230" t="s">
        <v>236</v>
      </c>
      <c r="F1420" s="231">
        <v>37</v>
      </c>
      <c r="G1420" s="234">
        <v>8.4057499999999976</v>
      </c>
    </row>
    <row r="1421" spans="1:7">
      <c r="A1421" s="232">
        <v>2017</v>
      </c>
      <c r="B1421" s="229" t="s">
        <v>2490</v>
      </c>
      <c r="C1421" s="230" t="s">
        <v>18</v>
      </c>
      <c r="D1421" s="230" t="s">
        <v>5052</v>
      </c>
      <c r="E1421" s="230" t="s">
        <v>234</v>
      </c>
      <c r="F1421" s="231">
        <v>29</v>
      </c>
      <c r="G1421" s="234">
        <v>5.8992500000000003</v>
      </c>
    </row>
    <row r="1422" spans="1:7">
      <c r="A1422" s="232">
        <v>2017</v>
      </c>
      <c r="B1422" s="229" t="s">
        <v>2490</v>
      </c>
      <c r="C1422" s="230" t="s">
        <v>18</v>
      </c>
      <c r="D1422" s="230" t="s">
        <v>5051</v>
      </c>
      <c r="E1422" s="230" t="s">
        <v>239</v>
      </c>
      <c r="F1422" s="231">
        <v>93</v>
      </c>
      <c r="G1422" s="234">
        <v>92.5</v>
      </c>
    </row>
    <row r="1423" spans="1:7">
      <c r="A1423" s="232">
        <v>2017</v>
      </c>
      <c r="B1423" s="229" t="s">
        <v>2490</v>
      </c>
      <c r="C1423" s="230" t="s">
        <v>18</v>
      </c>
      <c r="D1423" s="230" t="s">
        <v>5051</v>
      </c>
      <c r="E1423" s="230" t="s">
        <v>236</v>
      </c>
      <c r="F1423" s="231">
        <v>56</v>
      </c>
      <c r="G1423" s="234">
        <v>53.5</v>
      </c>
    </row>
    <row r="1424" spans="1:7">
      <c r="A1424" s="232">
        <v>2017</v>
      </c>
      <c r="B1424" s="229" t="s">
        <v>2490</v>
      </c>
      <c r="C1424" s="230" t="s">
        <v>18</v>
      </c>
      <c r="D1424" s="230" t="s">
        <v>5051</v>
      </c>
      <c r="E1424" s="230" t="s">
        <v>234</v>
      </c>
      <c r="F1424" s="231">
        <v>1</v>
      </c>
      <c r="G1424" s="234">
        <v>1</v>
      </c>
    </row>
    <row r="1425" spans="1:7">
      <c r="A1425" s="232">
        <v>2017</v>
      </c>
      <c r="B1425" s="229" t="s">
        <v>2490</v>
      </c>
      <c r="C1425" s="230" t="s">
        <v>31</v>
      </c>
      <c r="D1425" s="230" t="s">
        <v>5052</v>
      </c>
      <c r="E1425" s="230" t="s">
        <v>239</v>
      </c>
      <c r="F1425" s="231">
        <v>16</v>
      </c>
      <c r="G1425" s="234">
        <v>1.29525</v>
      </c>
    </row>
    <row r="1426" spans="1:7">
      <c r="A1426" s="232">
        <v>2017</v>
      </c>
      <c r="B1426" s="229" t="s">
        <v>2490</v>
      </c>
      <c r="C1426" s="230" t="s">
        <v>31</v>
      </c>
      <c r="D1426" s="230" t="s">
        <v>5052</v>
      </c>
      <c r="E1426" s="230" t="s">
        <v>235</v>
      </c>
      <c r="F1426" s="231">
        <v>97</v>
      </c>
      <c r="G1426" s="234">
        <v>12.310999999999995</v>
      </c>
    </row>
    <row r="1427" spans="1:7">
      <c r="A1427" s="232">
        <v>2017</v>
      </c>
      <c r="B1427" s="229" t="s">
        <v>2490</v>
      </c>
      <c r="C1427" s="230" t="s">
        <v>31</v>
      </c>
      <c r="D1427" s="230" t="s">
        <v>5052</v>
      </c>
      <c r="E1427" s="230" t="s">
        <v>236</v>
      </c>
      <c r="F1427" s="231">
        <v>147</v>
      </c>
      <c r="G1427" s="234">
        <v>16.891999999999999</v>
      </c>
    </row>
    <row r="1428" spans="1:7">
      <c r="A1428" s="232">
        <v>2017</v>
      </c>
      <c r="B1428" s="229" t="s">
        <v>2490</v>
      </c>
      <c r="C1428" s="230" t="s">
        <v>31</v>
      </c>
      <c r="D1428" s="230" t="s">
        <v>5052</v>
      </c>
      <c r="E1428" s="230" t="s">
        <v>234</v>
      </c>
      <c r="F1428" s="231">
        <v>41</v>
      </c>
      <c r="G1428" s="234">
        <v>5.1465000000000005</v>
      </c>
    </row>
    <row r="1429" spans="1:7">
      <c r="A1429" s="232">
        <v>2017</v>
      </c>
      <c r="B1429" s="229" t="s">
        <v>2490</v>
      </c>
      <c r="C1429" s="230" t="s">
        <v>31</v>
      </c>
      <c r="D1429" s="230" t="s">
        <v>5052</v>
      </c>
      <c r="E1429" s="230" t="s">
        <v>5062</v>
      </c>
      <c r="F1429" s="231">
        <v>3</v>
      </c>
      <c r="G1429" s="234">
        <v>0.29699999999999999</v>
      </c>
    </row>
    <row r="1430" spans="1:7">
      <c r="A1430" s="232">
        <v>2017</v>
      </c>
      <c r="B1430" s="229" t="s">
        <v>2490</v>
      </c>
      <c r="C1430" s="230" t="s">
        <v>31</v>
      </c>
      <c r="D1430" s="230" t="s">
        <v>5051</v>
      </c>
      <c r="E1430" s="230" t="s">
        <v>239</v>
      </c>
      <c r="F1430" s="231">
        <v>49</v>
      </c>
      <c r="G1430" s="234">
        <v>49</v>
      </c>
    </row>
    <row r="1431" spans="1:7">
      <c r="A1431" s="232">
        <v>2017</v>
      </c>
      <c r="B1431" s="229" t="s">
        <v>2490</v>
      </c>
      <c r="C1431" s="230" t="s">
        <v>31</v>
      </c>
      <c r="D1431" s="230" t="s">
        <v>5051</v>
      </c>
      <c r="E1431" s="230" t="s">
        <v>235</v>
      </c>
      <c r="F1431" s="231">
        <v>3</v>
      </c>
      <c r="G1431" s="234">
        <v>3</v>
      </c>
    </row>
    <row r="1432" spans="1:7">
      <c r="A1432" s="232">
        <v>2017</v>
      </c>
      <c r="B1432" s="229" t="s">
        <v>2490</v>
      </c>
      <c r="C1432" s="230" t="s">
        <v>31</v>
      </c>
      <c r="D1432" s="230" t="s">
        <v>5051</v>
      </c>
      <c r="E1432" s="230" t="s">
        <v>236</v>
      </c>
      <c r="F1432" s="231">
        <v>33</v>
      </c>
      <c r="G1432" s="234">
        <v>32.5</v>
      </c>
    </row>
    <row r="1433" spans="1:7">
      <c r="A1433" s="232">
        <v>2017</v>
      </c>
      <c r="B1433" s="229" t="s">
        <v>2490</v>
      </c>
      <c r="C1433" s="230" t="s">
        <v>31</v>
      </c>
      <c r="D1433" s="230" t="s">
        <v>5051</v>
      </c>
      <c r="E1433" s="230" t="s">
        <v>234</v>
      </c>
      <c r="F1433" s="231">
        <v>3</v>
      </c>
      <c r="G1433" s="234">
        <v>3</v>
      </c>
    </row>
    <row r="1434" spans="1:7">
      <c r="A1434" s="232">
        <v>2017</v>
      </c>
      <c r="B1434" s="229" t="s">
        <v>2490</v>
      </c>
      <c r="C1434" s="230" t="s">
        <v>52</v>
      </c>
      <c r="D1434" s="230" t="s">
        <v>5052</v>
      </c>
      <c r="E1434" s="230" t="s">
        <v>239</v>
      </c>
      <c r="F1434" s="231">
        <v>7</v>
      </c>
      <c r="G1434" s="234">
        <v>0.6</v>
      </c>
    </row>
    <row r="1435" spans="1:7">
      <c r="A1435" s="232">
        <v>2017</v>
      </c>
      <c r="B1435" s="229" t="s">
        <v>2490</v>
      </c>
      <c r="C1435" s="230" t="s">
        <v>52</v>
      </c>
      <c r="D1435" s="230" t="s">
        <v>5052</v>
      </c>
      <c r="E1435" s="230" t="s">
        <v>235</v>
      </c>
      <c r="F1435" s="231">
        <v>100</v>
      </c>
      <c r="G1435" s="234">
        <v>6.8172499999999951</v>
      </c>
    </row>
    <row r="1436" spans="1:7">
      <c r="A1436" s="232">
        <v>2017</v>
      </c>
      <c r="B1436" s="229" t="s">
        <v>2490</v>
      </c>
      <c r="C1436" s="230" t="s">
        <v>52</v>
      </c>
      <c r="D1436" s="230" t="s">
        <v>5052</v>
      </c>
      <c r="E1436" s="230" t="s">
        <v>236</v>
      </c>
      <c r="F1436" s="231">
        <v>80</v>
      </c>
      <c r="G1436" s="234">
        <v>6.9124999999999979</v>
      </c>
    </row>
    <row r="1437" spans="1:7">
      <c r="A1437" s="232">
        <v>2017</v>
      </c>
      <c r="B1437" s="229" t="s">
        <v>2490</v>
      </c>
      <c r="C1437" s="230" t="s">
        <v>52</v>
      </c>
      <c r="D1437" s="230" t="s">
        <v>5052</v>
      </c>
      <c r="E1437" s="230" t="s">
        <v>234</v>
      </c>
      <c r="F1437" s="231">
        <v>88</v>
      </c>
      <c r="G1437" s="234">
        <v>5.7139999999999986</v>
      </c>
    </row>
    <row r="1438" spans="1:7">
      <c r="A1438" s="232">
        <v>2017</v>
      </c>
      <c r="B1438" s="229" t="s">
        <v>2490</v>
      </c>
      <c r="C1438" s="230" t="s">
        <v>52</v>
      </c>
      <c r="D1438" s="230" t="s">
        <v>5051</v>
      </c>
      <c r="E1438" s="230" t="s">
        <v>239</v>
      </c>
      <c r="F1438" s="231">
        <v>17</v>
      </c>
      <c r="G1438" s="234">
        <v>16.25</v>
      </c>
    </row>
    <row r="1439" spans="1:7">
      <c r="A1439" s="232">
        <v>2017</v>
      </c>
      <c r="B1439" s="229" t="s">
        <v>2490</v>
      </c>
      <c r="C1439" s="230" t="s">
        <v>52</v>
      </c>
      <c r="D1439" s="230" t="s">
        <v>5051</v>
      </c>
      <c r="E1439" s="230" t="s">
        <v>235</v>
      </c>
      <c r="F1439" s="231">
        <v>11</v>
      </c>
      <c r="G1439" s="234">
        <v>8.5</v>
      </c>
    </row>
    <row r="1440" spans="1:7">
      <c r="A1440" s="232">
        <v>2017</v>
      </c>
      <c r="B1440" s="229" t="s">
        <v>2490</v>
      </c>
      <c r="C1440" s="230" t="s">
        <v>52</v>
      </c>
      <c r="D1440" s="230" t="s">
        <v>5051</v>
      </c>
      <c r="E1440" s="230" t="s">
        <v>236</v>
      </c>
      <c r="F1440" s="231">
        <v>15</v>
      </c>
      <c r="G1440" s="234">
        <v>9.25</v>
      </c>
    </row>
    <row r="1441" spans="1:7">
      <c r="A1441" s="232">
        <v>2017</v>
      </c>
      <c r="B1441" s="229" t="s">
        <v>2490</v>
      </c>
      <c r="C1441" s="230" t="s">
        <v>52</v>
      </c>
      <c r="D1441" s="230" t="s">
        <v>5051</v>
      </c>
      <c r="E1441" s="230" t="s">
        <v>234</v>
      </c>
      <c r="F1441" s="231">
        <v>6</v>
      </c>
      <c r="G1441" s="234">
        <v>2.75</v>
      </c>
    </row>
    <row r="1442" spans="1:7">
      <c r="A1442" s="232">
        <v>2017</v>
      </c>
      <c r="B1442" s="229" t="s">
        <v>2490</v>
      </c>
      <c r="C1442" s="230" t="s">
        <v>72</v>
      </c>
      <c r="D1442" s="230" t="s">
        <v>5052</v>
      </c>
      <c r="E1442" s="230" t="s">
        <v>239</v>
      </c>
      <c r="F1442" s="231">
        <v>10</v>
      </c>
      <c r="G1442" s="234">
        <v>0.95599999999999996</v>
      </c>
    </row>
    <row r="1443" spans="1:7">
      <c r="A1443" s="232">
        <v>2017</v>
      </c>
      <c r="B1443" s="229" t="s">
        <v>2490</v>
      </c>
      <c r="C1443" s="230" t="s">
        <v>72</v>
      </c>
      <c r="D1443" s="230" t="s">
        <v>5052</v>
      </c>
      <c r="E1443" s="230" t="s">
        <v>235</v>
      </c>
      <c r="F1443" s="231">
        <v>11</v>
      </c>
      <c r="G1443" s="234">
        <v>0.82499999999999996</v>
      </c>
    </row>
    <row r="1444" spans="1:7">
      <c r="A1444" s="232">
        <v>2017</v>
      </c>
      <c r="B1444" s="229" t="s">
        <v>2490</v>
      </c>
      <c r="C1444" s="230" t="s">
        <v>72</v>
      </c>
      <c r="D1444" s="230" t="s">
        <v>5052</v>
      </c>
      <c r="E1444" s="230" t="s">
        <v>236</v>
      </c>
      <c r="F1444" s="231">
        <v>60</v>
      </c>
      <c r="G1444" s="234">
        <v>6.2477500000000008</v>
      </c>
    </row>
    <row r="1445" spans="1:7">
      <c r="A1445" s="232">
        <v>2017</v>
      </c>
      <c r="B1445" s="229" t="s">
        <v>2490</v>
      </c>
      <c r="C1445" s="230" t="s">
        <v>72</v>
      </c>
      <c r="D1445" s="230" t="s">
        <v>5052</v>
      </c>
      <c r="E1445" s="230" t="s">
        <v>234</v>
      </c>
      <c r="F1445" s="231">
        <v>8</v>
      </c>
      <c r="G1445" s="234">
        <v>0.77499999999999991</v>
      </c>
    </row>
    <row r="1446" spans="1:7">
      <c r="A1446" s="232">
        <v>2017</v>
      </c>
      <c r="B1446" s="229" t="s">
        <v>2490</v>
      </c>
      <c r="C1446" s="230" t="s">
        <v>72</v>
      </c>
      <c r="D1446" s="230" t="s">
        <v>5052</v>
      </c>
      <c r="E1446" s="230" t="s">
        <v>5062</v>
      </c>
      <c r="F1446" s="231">
        <v>1</v>
      </c>
      <c r="G1446" s="234">
        <v>0.05</v>
      </c>
    </row>
    <row r="1447" spans="1:7">
      <c r="A1447" s="232">
        <v>2017</v>
      </c>
      <c r="B1447" s="229" t="s">
        <v>2490</v>
      </c>
      <c r="C1447" s="230" t="s">
        <v>72</v>
      </c>
      <c r="D1447" s="230" t="s">
        <v>5051</v>
      </c>
      <c r="E1447" s="230" t="s">
        <v>239</v>
      </c>
      <c r="F1447" s="231">
        <v>14</v>
      </c>
      <c r="G1447" s="234">
        <v>14</v>
      </c>
    </row>
    <row r="1448" spans="1:7">
      <c r="A1448" s="232">
        <v>2017</v>
      </c>
      <c r="B1448" s="229" t="s">
        <v>2490</v>
      </c>
      <c r="C1448" s="230" t="s">
        <v>72</v>
      </c>
      <c r="D1448" s="230" t="s">
        <v>5051</v>
      </c>
      <c r="E1448" s="230" t="s">
        <v>236</v>
      </c>
      <c r="F1448" s="231">
        <v>18</v>
      </c>
      <c r="G1448" s="234">
        <v>17.5</v>
      </c>
    </row>
    <row r="1449" spans="1:7">
      <c r="A1449" s="232">
        <v>2017</v>
      </c>
      <c r="B1449" s="229" t="s">
        <v>2490</v>
      </c>
      <c r="C1449" s="230" t="s">
        <v>83</v>
      </c>
      <c r="D1449" s="230" t="s">
        <v>5052</v>
      </c>
      <c r="E1449" s="230" t="s">
        <v>239</v>
      </c>
      <c r="F1449" s="231">
        <v>11</v>
      </c>
      <c r="G1449" s="234">
        <v>1.3570000000000002</v>
      </c>
    </row>
    <row r="1450" spans="1:7">
      <c r="A1450" s="232">
        <v>2017</v>
      </c>
      <c r="B1450" s="229" t="s">
        <v>2490</v>
      </c>
      <c r="C1450" s="230" t="s">
        <v>83</v>
      </c>
      <c r="D1450" s="230" t="s">
        <v>5052</v>
      </c>
      <c r="E1450" s="230" t="s">
        <v>235</v>
      </c>
      <c r="F1450" s="231">
        <v>3</v>
      </c>
      <c r="G1450" s="234">
        <v>0.25</v>
      </c>
    </row>
    <row r="1451" spans="1:7">
      <c r="A1451" s="232">
        <v>2017</v>
      </c>
      <c r="B1451" s="229" t="s">
        <v>2490</v>
      </c>
      <c r="C1451" s="230" t="s">
        <v>83</v>
      </c>
      <c r="D1451" s="230" t="s">
        <v>5052</v>
      </c>
      <c r="E1451" s="230" t="s">
        <v>236</v>
      </c>
      <c r="F1451" s="231">
        <v>29</v>
      </c>
      <c r="G1451" s="234">
        <v>3.4957500000000001</v>
      </c>
    </row>
    <row r="1452" spans="1:7">
      <c r="A1452" s="232">
        <v>2017</v>
      </c>
      <c r="B1452" s="229" t="s">
        <v>2490</v>
      </c>
      <c r="C1452" s="230" t="s">
        <v>83</v>
      </c>
      <c r="D1452" s="230" t="s">
        <v>5052</v>
      </c>
      <c r="E1452" s="230" t="s">
        <v>234</v>
      </c>
      <c r="F1452" s="231">
        <v>15</v>
      </c>
      <c r="G1452" s="234">
        <v>1.4750000000000001</v>
      </c>
    </row>
    <row r="1453" spans="1:7">
      <c r="A1453" s="232">
        <v>2017</v>
      </c>
      <c r="B1453" s="229" t="s">
        <v>2490</v>
      </c>
      <c r="C1453" s="230" t="s">
        <v>83</v>
      </c>
      <c r="D1453" s="230" t="s">
        <v>5051</v>
      </c>
      <c r="E1453" s="230" t="s">
        <v>239</v>
      </c>
      <c r="F1453" s="231">
        <v>34</v>
      </c>
      <c r="G1453" s="234">
        <v>33.5</v>
      </c>
    </row>
    <row r="1454" spans="1:7">
      <c r="A1454" s="232">
        <v>2017</v>
      </c>
      <c r="B1454" s="229" t="s">
        <v>2490</v>
      </c>
      <c r="C1454" s="230" t="s">
        <v>83</v>
      </c>
      <c r="D1454" s="230" t="s">
        <v>5051</v>
      </c>
      <c r="E1454" s="230" t="s">
        <v>236</v>
      </c>
      <c r="F1454" s="231">
        <v>13</v>
      </c>
      <c r="G1454" s="234">
        <v>12.5</v>
      </c>
    </row>
    <row r="1455" spans="1:7">
      <c r="A1455" s="232">
        <v>2017</v>
      </c>
      <c r="B1455" s="229" t="s">
        <v>2490</v>
      </c>
      <c r="C1455" s="230" t="s">
        <v>93</v>
      </c>
      <c r="D1455" s="230" t="s">
        <v>5052</v>
      </c>
      <c r="E1455" s="230" t="s">
        <v>239</v>
      </c>
      <c r="F1455" s="231">
        <v>12</v>
      </c>
      <c r="G1455" s="234">
        <v>1.8</v>
      </c>
    </row>
    <row r="1456" spans="1:7">
      <c r="A1456" s="232">
        <v>2017</v>
      </c>
      <c r="B1456" s="229" t="s">
        <v>2490</v>
      </c>
      <c r="C1456" s="230" t="s">
        <v>93</v>
      </c>
      <c r="D1456" s="230" t="s">
        <v>5052</v>
      </c>
      <c r="E1456" s="230" t="s">
        <v>235</v>
      </c>
      <c r="F1456" s="231">
        <v>62</v>
      </c>
      <c r="G1456" s="234">
        <v>13.020749999999996</v>
      </c>
    </row>
    <row r="1457" spans="1:7">
      <c r="A1457" s="232">
        <v>2017</v>
      </c>
      <c r="B1457" s="229" t="s">
        <v>2490</v>
      </c>
      <c r="C1457" s="230" t="s">
        <v>93</v>
      </c>
      <c r="D1457" s="230" t="s">
        <v>5052</v>
      </c>
      <c r="E1457" s="230" t="s">
        <v>236</v>
      </c>
      <c r="F1457" s="231">
        <v>141</v>
      </c>
      <c r="G1457" s="234">
        <v>30.947250000000015</v>
      </c>
    </row>
    <row r="1458" spans="1:7">
      <c r="A1458" s="232">
        <v>2017</v>
      </c>
      <c r="B1458" s="229" t="s">
        <v>2490</v>
      </c>
      <c r="C1458" s="230" t="s">
        <v>93</v>
      </c>
      <c r="D1458" s="230" t="s">
        <v>5052</v>
      </c>
      <c r="E1458" s="230" t="s">
        <v>234</v>
      </c>
      <c r="F1458" s="231">
        <v>117</v>
      </c>
      <c r="G1458" s="234">
        <v>25.176249999999996</v>
      </c>
    </row>
    <row r="1459" spans="1:7">
      <c r="A1459" s="232">
        <v>2017</v>
      </c>
      <c r="B1459" s="229" t="s">
        <v>2490</v>
      </c>
      <c r="C1459" s="230" t="s">
        <v>93</v>
      </c>
      <c r="D1459" s="230" t="s">
        <v>5052</v>
      </c>
      <c r="E1459" s="230" t="s">
        <v>5062</v>
      </c>
      <c r="F1459" s="231">
        <v>4</v>
      </c>
      <c r="G1459" s="234">
        <v>0.72500000000000009</v>
      </c>
    </row>
    <row r="1460" spans="1:7">
      <c r="A1460" s="232">
        <v>2017</v>
      </c>
      <c r="B1460" s="229" t="s">
        <v>2490</v>
      </c>
      <c r="C1460" s="230" t="s">
        <v>93</v>
      </c>
      <c r="D1460" s="230" t="s">
        <v>5051</v>
      </c>
      <c r="E1460" s="230" t="s">
        <v>239</v>
      </c>
      <c r="F1460" s="231">
        <v>12</v>
      </c>
      <c r="G1460" s="234">
        <v>12</v>
      </c>
    </row>
    <row r="1461" spans="1:7">
      <c r="A1461" s="232">
        <v>2017</v>
      </c>
      <c r="B1461" s="229" t="s">
        <v>2490</v>
      </c>
      <c r="C1461" s="230" t="s">
        <v>93</v>
      </c>
      <c r="D1461" s="230" t="s">
        <v>5051</v>
      </c>
      <c r="E1461" s="230" t="s">
        <v>235</v>
      </c>
      <c r="F1461" s="231">
        <v>4</v>
      </c>
      <c r="G1461" s="234">
        <v>3.25</v>
      </c>
    </row>
    <row r="1462" spans="1:7">
      <c r="A1462" s="232">
        <v>2017</v>
      </c>
      <c r="B1462" s="229" t="s">
        <v>2490</v>
      </c>
      <c r="C1462" s="230" t="s">
        <v>93</v>
      </c>
      <c r="D1462" s="230" t="s">
        <v>5051</v>
      </c>
      <c r="E1462" s="230" t="s">
        <v>236</v>
      </c>
      <c r="F1462" s="231">
        <v>41</v>
      </c>
      <c r="G1462" s="234">
        <v>40</v>
      </c>
    </row>
    <row r="1463" spans="1:7">
      <c r="A1463" s="232">
        <v>2017</v>
      </c>
      <c r="B1463" s="229" t="s">
        <v>2490</v>
      </c>
      <c r="C1463" s="230" t="s">
        <v>93</v>
      </c>
      <c r="D1463" s="230" t="s">
        <v>5051</v>
      </c>
      <c r="E1463" s="230" t="s">
        <v>234</v>
      </c>
      <c r="F1463" s="231">
        <v>3</v>
      </c>
      <c r="G1463" s="234">
        <v>3</v>
      </c>
    </row>
    <row r="1464" spans="1:7">
      <c r="A1464" s="232">
        <v>2017</v>
      </c>
      <c r="B1464" s="229" t="s">
        <v>2490</v>
      </c>
      <c r="C1464" s="230" t="s">
        <v>102</v>
      </c>
      <c r="D1464" s="230" t="s">
        <v>5052</v>
      </c>
      <c r="E1464" s="230" t="s">
        <v>239</v>
      </c>
      <c r="F1464" s="231">
        <v>4</v>
      </c>
      <c r="G1464" s="234">
        <v>0.2555</v>
      </c>
    </row>
    <row r="1465" spans="1:7">
      <c r="A1465" s="232">
        <v>2017</v>
      </c>
      <c r="B1465" s="229" t="s">
        <v>2490</v>
      </c>
      <c r="C1465" s="230" t="s">
        <v>102</v>
      </c>
      <c r="D1465" s="230" t="s">
        <v>5052</v>
      </c>
      <c r="E1465" s="230" t="s">
        <v>236</v>
      </c>
      <c r="F1465" s="231">
        <v>1</v>
      </c>
      <c r="G1465" s="234">
        <v>0.1</v>
      </c>
    </row>
    <row r="1466" spans="1:7">
      <c r="A1466" s="232">
        <v>2017</v>
      </c>
      <c r="B1466" s="229" t="s">
        <v>2490</v>
      </c>
      <c r="C1466" s="230" t="s">
        <v>102</v>
      </c>
      <c r="D1466" s="230" t="s">
        <v>5052</v>
      </c>
      <c r="E1466" s="230" t="s">
        <v>234</v>
      </c>
      <c r="F1466" s="231">
        <v>1</v>
      </c>
      <c r="G1466" s="234">
        <v>0.1</v>
      </c>
    </row>
    <row r="1467" spans="1:7">
      <c r="A1467" s="232">
        <v>2017</v>
      </c>
      <c r="B1467" s="229" t="s">
        <v>2490</v>
      </c>
      <c r="C1467" s="230" t="s">
        <v>102</v>
      </c>
      <c r="D1467" s="230" t="s">
        <v>5051</v>
      </c>
      <c r="E1467" s="230" t="s">
        <v>239</v>
      </c>
      <c r="F1467" s="231">
        <v>2</v>
      </c>
      <c r="G1467" s="234">
        <v>2</v>
      </c>
    </row>
    <row r="1468" spans="1:7">
      <c r="A1468" s="232">
        <v>2017</v>
      </c>
      <c r="B1468" s="229" t="s">
        <v>2490</v>
      </c>
      <c r="C1468" s="230" t="s">
        <v>105</v>
      </c>
      <c r="D1468" s="230" t="s">
        <v>5052</v>
      </c>
      <c r="E1468" s="230" t="s">
        <v>239</v>
      </c>
      <c r="F1468" s="231">
        <v>7</v>
      </c>
      <c r="G1468" s="234">
        <v>0.57700000000000007</v>
      </c>
    </row>
    <row r="1469" spans="1:7">
      <c r="A1469" s="232">
        <v>2017</v>
      </c>
      <c r="B1469" s="229" t="s">
        <v>2490</v>
      </c>
      <c r="C1469" s="230" t="s">
        <v>105</v>
      </c>
      <c r="D1469" s="230" t="s">
        <v>5052</v>
      </c>
      <c r="E1469" s="230" t="s">
        <v>235</v>
      </c>
      <c r="F1469" s="231">
        <v>11</v>
      </c>
      <c r="G1469" s="234">
        <v>2.2749999999999999</v>
      </c>
    </row>
    <row r="1470" spans="1:7">
      <c r="A1470" s="232">
        <v>2017</v>
      </c>
      <c r="B1470" s="229" t="s">
        <v>2490</v>
      </c>
      <c r="C1470" s="230" t="s">
        <v>105</v>
      </c>
      <c r="D1470" s="230" t="s">
        <v>5052</v>
      </c>
      <c r="E1470" s="230" t="s">
        <v>236</v>
      </c>
      <c r="F1470" s="231">
        <v>33</v>
      </c>
      <c r="G1470" s="234">
        <v>3.3174999999999999</v>
      </c>
    </row>
    <row r="1471" spans="1:7">
      <c r="A1471" s="232">
        <v>2017</v>
      </c>
      <c r="B1471" s="229" t="s">
        <v>2490</v>
      </c>
      <c r="C1471" s="230" t="s">
        <v>105</v>
      </c>
      <c r="D1471" s="230" t="s">
        <v>5052</v>
      </c>
      <c r="E1471" s="230" t="s">
        <v>234</v>
      </c>
      <c r="F1471" s="231">
        <v>20</v>
      </c>
      <c r="G1471" s="234">
        <v>3.85</v>
      </c>
    </row>
    <row r="1472" spans="1:7">
      <c r="A1472" s="232">
        <v>2017</v>
      </c>
      <c r="B1472" s="229" t="s">
        <v>2490</v>
      </c>
      <c r="C1472" s="230" t="s">
        <v>105</v>
      </c>
      <c r="D1472" s="230" t="s">
        <v>5051</v>
      </c>
      <c r="E1472" s="230" t="s">
        <v>239</v>
      </c>
      <c r="F1472" s="231">
        <v>10</v>
      </c>
      <c r="G1472" s="234">
        <v>10</v>
      </c>
    </row>
    <row r="1473" spans="1:7">
      <c r="A1473" s="232">
        <v>2017</v>
      </c>
      <c r="B1473" s="229" t="s">
        <v>2490</v>
      </c>
      <c r="C1473" s="230" t="s">
        <v>105</v>
      </c>
      <c r="D1473" s="230" t="s">
        <v>5051</v>
      </c>
      <c r="E1473" s="230" t="s">
        <v>236</v>
      </c>
      <c r="F1473" s="231">
        <v>19</v>
      </c>
      <c r="G1473" s="234">
        <v>16.5</v>
      </c>
    </row>
    <row r="1474" spans="1:7">
      <c r="A1474" s="232">
        <v>2017</v>
      </c>
      <c r="B1474" s="229" t="s">
        <v>2490</v>
      </c>
      <c r="C1474" s="230" t="s">
        <v>105</v>
      </c>
      <c r="D1474" s="230" t="s">
        <v>5051</v>
      </c>
      <c r="E1474" s="230" t="s">
        <v>234</v>
      </c>
      <c r="F1474" s="231">
        <v>3</v>
      </c>
      <c r="G1474" s="234">
        <v>2.5</v>
      </c>
    </row>
    <row r="1475" spans="1:7">
      <c r="A1475" s="232">
        <v>2017</v>
      </c>
      <c r="B1475" s="229" t="s">
        <v>2490</v>
      </c>
      <c r="C1475" s="230" t="s">
        <v>108</v>
      </c>
      <c r="D1475" s="230" t="s">
        <v>5051</v>
      </c>
      <c r="E1475" s="230" t="s">
        <v>239</v>
      </c>
      <c r="F1475" s="231">
        <v>5</v>
      </c>
      <c r="G1475" s="234">
        <v>4.5</v>
      </c>
    </row>
    <row r="1476" spans="1:7">
      <c r="A1476" s="232">
        <v>2017</v>
      </c>
      <c r="B1476" s="229" t="s">
        <v>2490</v>
      </c>
      <c r="C1476" s="230" t="s">
        <v>108</v>
      </c>
      <c r="D1476" s="230" t="s">
        <v>5051</v>
      </c>
      <c r="E1476" s="230" t="s">
        <v>235</v>
      </c>
      <c r="F1476" s="231">
        <v>4</v>
      </c>
      <c r="G1476" s="234">
        <v>3.5</v>
      </c>
    </row>
    <row r="1477" spans="1:7">
      <c r="A1477" s="232">
        <v>2017</v>
      </c>
      <c r="B1477" s="229" t="s">
        <v>2490</v>
      </c>
      <c r="C1477" s="230" t="s">
        <v>108</v>
      </c>
      <c r="D1477" s="230" t="s">
        <v>5051</v>
      </c>
      <c r="E1477" s="230" t="s">
        <v>236</v>
      </c>
      <c r="F1477" s="231">
        <v>15</v>
      </c>
      <c r="G1477" s="234">
        <v>14</v>
      </c>
    </row>
    <row r="1478" spans="1:7">
      <c r="A1478" s="232">
        <v>2017</v>
      </c>
      <c r="B1478" s="229" t="s">
        <v>2490</v>
      </c>
      <c r="C1478" s="230" t="s">
        <v>114</v>
      </c>
      <c r="D1478" s="230" t="s">
        <v>5052</v>
      </c>
      <c r="E1478" s="230" t="s">
        <v>239</v>
      </c>
      <c r="F1478" s="231">
        <v>6</v>
      </c>
      <c r="G1478" s="234">
        <v>0.65100000000000002</v>
      </c>
    </row>
    <row r="1479" spans="1:7">
      <c r="A1479" s="232">
        <v>2017</v>
      </c>
      <c r="B1479" s="229" t="s">
        <v>2490</v>
      </c>
      <c r="C1479" s="230" t="s">
        <v>114</v>
      </c>
      <c r="D1479" s="230" t="s">
        <v>5052</v>
      </c>
      <c r="E1479" s="230" t="s">
        <v>235</v>
      </c>
      <c r="F1479" s="231">
        <v>1</v>
      </c>
      <c r="G1479" s="234">
        <v>7.4999999999999997E-2</v>
      </c>
    </row>
    <row r="1480" spans="1:7">
      <c r="A1480" s="232">
        <v>2017</v>
      </c>
      <c r="B1480" s="229" t="s">
        <v>2490</v>
      </c>
      <c r="C1480" s="230" t="s">
        <v>114</v>
      </c>
      <c r="D1480" s="230" t="s">
        <v>5052</v>
      </c>
      <c r="E1480" s="230" t="s">
        <v>236</v>
      </c>
      <c r="F1480" s="231">
        <v>13</v>
      </c>
      <c r="G1480" s="234">
        <v>1.1562500000000002</v>
      </c>
    </row>
    <row r="1481" spans="1:7">
      <c r="A1481" s="232">
        <v>2017</v>
      </c>
      <c r="B1481" s="229" t="s">
        <v>2490</v>
      </c>
      <c r="C1481" s="230" t="s">
        <v>114</v>
      </c>
      <c r="D1481" s="230" t="s">
        <v>5052</v>
      </c>
      <c r="E1481" s="230" t="s">
        <v>5062</v>
      </c>
      <c r="F1481" s="231">
        <v>1</v>
      </c>
      <c r="G1481" s="234">
        <v>0.1</v>
      </c>
    </row>
    <row r="1482" spans="1:7">
      <c r="A1482" s="232">
        <v>2017</v>
      </c>
      <c r="B1482" s="229" t="s">
        <v>2490</v>
      </c>
      <c r="C1482" s="230" t="s">
        <v>114</v>
      </c>
      <c r="D1482" s="230" t="s">
        <v>5051</v>
      </c>
      <c r="E1482" s="230" t="s">
        <v>239</v>
      </c>
      <c r="F1482" s="231">
        <v>17</v>
      </c>
      <c r="G1482" s="234">
        <v>17</v>
      </c>
    </row>
    <row r="1483" spans="1:7">
      <c r="A1483" s="232">
        <v>2017</v>
      </c>
      <c r="B1483" s="229" t="s">
        <v>2490</v>
      </c>
      <c r="C1483" s="230" t="s">
        <v>114</v>
      </c>
      <c r="D1483" s="230" t="s">
        <v>5051</v>
      </c>
      <c r="E1483" s="230" t="s">
        <v>236</v>
      </c>
      <c r="F1483" s="231">
        <v>11</v>
      </c>
      <c r="G1483" s="234">
        <v>11</v>
      </c>
    </row>
    <row r="1484" spans="1:7">
      <c r="A1484" s="232">
        <v>2017</v>
      </c>
      <c r="B1484" s="229" t="s">
        <v>2490</v>
      </c>
      <c r="C1484" s="230" t="s">
        <v>121</v>
      </c>
      <c r="D1484" s="230" t="s">
        <v>5052</v>
      </c>
      <c r="E1484" s="230" t="s">
        <v>239</v>
      </c>
      <c r="F1484" s="231">
        <v>7</v>
      </c>
      <c r="G1484" s="234">
        <v>1.95</v>
      </c>
    </row>
    <row r="1485" spans="1:7">
      <c r="A1485" s="232">
        <v>2017</v>
      </c>
      <c r="B1485" s="229" t="s">
        <v>2490</v>
      </c>
      <c r="C1485" s="230" t="s">
        <v>121</v>
      </c>
      <c r="D1485" s="230" t="s">
        <v>5052</v>
      </c>
      <c r="E1485" s="230" t="s">
        <v>236</v>
      </c>
      <c r="F1485" s="231">
        <v>11</v>
      </c>
      <c r="G1485" s="234">
        <v>2.6999999999999997</v>
      </c>
    </row>
    <row r="1486" spans="1:7">
      <c r="A1486" s="232">
        <v>2017</v>
      </c>
      <c r="B1486" s="229" t="s">
        <v>2490</v>
      </c>
      <c r="C1486" s="230" t="s">
        <v>121</v>
      </c>
      <c r="D1486" s="230" t="s">
        <v>5052</v>
      </c>
      <c r="E1486" s="230" t="s">
        <v>234</v>
      </c>
      <c r="F1486" s="231">
        <v>8</v>
      </c>
      <c r="G1486" s="234">
        <v>1.325</v>
      </c>
    </row>
    <row r="1487" spans="1:7">
      <c r="A1487" s="232">
        <v>2017</v>
      </c>
      <c r="B1487" s="229" t="s">
        <v>2490</v>
      </c>
      <c r="C1487" s="230" t="s">
        <v>121</v>
      </c>
      <c r="D1487" s="230" t="s">
        <v>5051</v>
      </c>
      <c r="E1487" s="230" t="s">
        <v>239</v>
      </c>
      <c r="F1487" s="231">
        <v>19</v>
      </c>
      <c r="G1487" s="234">
        <v>19</v>
      </c>
    </row>
    <row r="1488" spans="1:7">
      <c r="A1488" s="232">
        <v>2017</v>
      </c>
      <c r="B1488" s="229" t="s">
        <v>2490</v>
      </c>
      <c r="C1488" s="230" t="s">
        <v>121</v>
      </c>
      <c r="D1488" s="230" t="s">
        <v>5051</v>
      </c>
      <c r="E1488" s="230" t="s">
        <v>236</v>
      </c>
      <c r="F1488" s="231">
        <v>4</v>
      </c>
      <c r="G1488" s="234">
        <v>3.5</v>
      </c>
    </row>
    <row r="1489" spans="1:7">
      <c r="A1489" s="232">
        <v>2017</v>
      </c>
      <c r="B1489" s="229" t="s">
        <v>2490</v>
      </c>
      <c r="C1489" s="230" t="s">
        <v>121</v>
      </c>
      <c r="D1489" s="230" t="s">
        <v>5051</v>
      </c>
      <c r="E1489" s="230" t="s">
        <v>234</v>
      </c>
      <c r="F1489" s="231">
        <v>4</v>
      </c>
      <c r="G1489" s="234">
        <v>4</v>
      </c>
    </row>
    <row r="1490" spans="1:7">
      <c r="A1490" s="232">
        <v>2017</v>
      </c>
      <c r="B1490" s="229" t="s">
        <v>2490</v>
      </c>
      <c r="C1490" s="230" t="s">
        <v>126</v>
      </c>
      <c r="D1490" s="230" t="s">
        <v>5052</v>
      </c>
      <c r="E1490" s="230" t="s">
        <v>239</v>
      </c>
      <c r="F1490" s="231">
        <v>21</v>
      </c>
      <c r="G1490" s="234">
        <v>1.9047500000000002</v>
      </c>
    </row>
    <row r="1491" spans="1:7">
      <c r="A1491" s="232">
        <v>2017</v>
      </c>
      <c r="B1491" s="229" t="s">
        <v>2490</v>
      </c>
      <c r="C1491" s="230" t="s">
        <v>126</v>
      </c>
      <c r="D1491" s="230" t="s">
        <v>5052</v>
      </c>
      <c r="E1491" s="230" t="s">
        <v>235</v>
      </c>
      <c r="F1491" s="231">
        <v>50</v>
      </c>
      <c r="G1491" s="234">
        <v>6.2867499999999987</v>
      </c>
    </row>
    <row r="1492" spans="1:7">
      <c r="A1492" s="232">
        <v>2017</v>
      </c>
      <c r="B1492" s="229" t="s">
        <v>2490</v>
      </c>
      <c r="C1492" s="230" t="s">
        <v>126</v>
      </c>
      <c r="D1492" s="230" t="s">
        <v>5052</v>
      </c>
      <c r="E1492" s="230" t="s">
        <v>236</v>
      </c>
      <c r="F1492" s="231">
        <v>137</v>
      </c>
      <c r="G1492" s="234">
        <v>16.758999999999993</v>
      </c>
    </row>
    <row r="1493" spans="1:7">
      <c r="A1493" s="232">
        <v>2017</v>
      </c>
      <c r="B1493" s="229" t="s">
        <v>2490</v>
      </c>
      <c r="C1493" s="230" t="s">
        <v>126</v>
      </c>
      <c r="D1493" s="230" t="s">
        <v>5052</v>
      </c>
      <c r="E1493" s="230" t="s">
        <v>234</v>
      </c>
      <c r="F1493" s="231">
        <v>70</v>
      </c>
      <c r="G1493" s="234">
        <v>9.4247499999999977</v>
      </c>
    </row>
    <row r="1494" spans="1:7">
      <c r="A1494" s="232">
        <v>2017</v>
      </c>
      <c r="B1494" s="229" t="s">
        <v>2490</v>
      </c>
      <c r="C1494" s="230" t="s">
        <v>126</v>
      </c>
      <c r="D1494" s="230" t="s">
        <v>5052</v>
      </c>
      <c r="E1494" s="230" t="s">
        <v>5062</v>
      </c>
      <c r="F1494" s="231">
        <v>5</v>
      </c>
      <c r="G1494" s="234">
        <v>0.38400000000000001</v>
      </c>
    </row>
    <row r="1495" spans="1:7">
      <c r="A1495" s="232">
        <v>2017</v>
      </c>
      <c r="B1495" s="229" t="s">
        <v>2490</v>
      </c>
      <c r="C1495" s="230" t="s">
        <v>126</v>
      </c>
      <c r="D1495" s="230" t="s">
        <v>5051</v>
      </c>
      <c r="E1495" s="230" t="s">
        <v>239</v>
      </c>
      <c r="F1495" s="231">
        <v>60</v>
      </c>
      <c r="G1495" s="234">
        <v>60</v>
      </c>
    </row>
    <row r="1496" spans="1:7">
      <c r="A1496" s="232">
        <v>2017</v>
      </c>
      <c r="B1496" s="229" t="s">
        <v>2490</v>
      </c>
      <c r="C1496" s="230" t="s">
        <v>126</v>
      </c>
      <c r="D1496" s="230" t="s">
        <v>5051</v>
      </c>
      <c r="E1496" s="230" t="s">
        <v>235</v>
      </c>
      <c r="F1496" s="231">
        <v>1</v>
      </c>
      <c r="G1496" s="234">
        <v>1</v>
      </c>
    </row>
    <row r="1497" spans="1:7">
      <c r="A1497" s="232">
        <v>2017</v>
      </c>
      <c r="B1497" s="229" t="s">
        <v>2490</v>
      </c>
      <c r="C1497" s="230" t="s">
        <v>126</v>
      </c>
      <c r="D1497" s="230" t="s">
        <v>5051</v>
      </c>
      <c r="E1497" s="230" t="s">
        <v>236</v>
      </c>
      <c r="F1497" s="231">
        <v>32</v>
      </c>
      <c r="G1497" s="234">
        <v>32</v>
      </c>
    </row>
    <row r="1498" spans="1:7">
      <c r="A1498" s="232">
        <v>2017</v>
      </c>
      <c r="B1498" s="229" t="s">
        <v>2490</v>
      </c>
      <c r="C1498" s="230" t="s">
        <v>126</v>
      </c>
      <c r="D1498" s="230" t="s">
        <v>5051</v>
      </c>
      <c r="E1498" s="230" t="s">
        <v>234</v>
      </c>
      <c r="F1498" s="231">
        <v>1</v>
      </c>
      <c r="G1498" s="234">
        <v>1</v>
      </c>
    </row>
    <row r="1499" spans="1:7">
      <c r="A1499" s="232">
        <v>2017</v>
      </c>
      <c r="B1499" s="229" t="s">
        <v>2490</v>
      </c>
      <c r="C1499" s="230" t="s">
        <v>145</v>
      </c>
      <c r="D1499" s="230" t="s">
        <v>5052</v>
      </c>
      <c r="E1499" s="230" t="s">
        <v>239</v>
      </c>
      <c r="F1499" s="231">
        <v>1</v>
      </c>
      <c r="G1499" s="234">
        <v>0.1055</v>
      </c>
    </row>
    <row r="1500" spans="1:7">
      <c r="A1500" s="232">
        <v>2017</v>
      </c>
      <c r="B1500" s="229" t="s">
        <v>2490</v>
      </c>
      <c r="C1500" s="230" t="s">
        <v>145</v>
      </c>
      <c r="D1500" s="230" t="s">
        <v>5052</v>
      </c>
      <c r="E1500" s="230" t="s">
        <v>235</v>
      </c>
      <c r="F1500" s="231">
        <v>7</v>
      </c>
      <c r="G1500" s="234">
        <v>1.0780000000000001</v>
      </c>
    </row>
    <row r="1501" spans="1:7">
      <c r="A1501" s="232">
        <v>2017</v>
      </c>
      <c r="B1501" s="229" t="s">
        <v>2490</v>
      </c>
      <c r="C1501" s="230" t="s">
        <v>145</v>
      </c>
      <c r="D1501" s="230" t="s">
        <v>5052</v>
      </c>
      <c r="E1501" s="230" t="s">
        <v>5059</v>
      </c>
      <c r="F1501" s="231">
        <v>7</v>
      </c>
      <c r="G1501" s="234">
        <v>1.1655</v>
      </c>
    </row>
    <row r="1502" spans="1:7">
      <c r="A1502" s="232">
        <v>2017</v>
      </c>
      <c r="B1502" s="229" t="s">
        <v>2490</v>
      </c>
      <c r="C1502" s="230" t="s">
        <v>145</v>
      </c>
      <c r="D1502" s="230" t="s">
        <v>5052</v>
      </c>
      <c r="E1502" s="230" t="s">
        <v>236</v>
      </c>
      <c r="F1502" s="231">
        <v>2</v>
      </c>
      <c r="G1502" s="234">
        <v>0.15750000000000003</v>
      </c>
    </row>
    <row r="1503" spans="1:7">
      <c r="A1503" s="232">
        <v>2017</v>
      </c>
      <c r="B1503" s="229" t="s">
        <v>2490</v>
      </c>
      <c r="C1503" s="230" t="s">
        <v>145</v>
      </c>
      <c r="D1503" s="230" t="s">
        <v>5052</v>
      </c>
      <c r="E1503" s="230" t="s">
        <v>234</v>
      </c>
      <c r="F1503" s="231">
        <v>8</v>
      </c>
      <c r="G1503" s="234">
        <v>2.5882499999999999</v>
      </c>
    </row>
    <row r="1504" spans="1:7">
      <c r="A1504" s="232">
        <v>2017</v>
      </c>
      <c r="B1504" s="229" t="s">
        <v>2490</v>
      </c>
      <c r="C1504" s="230" t="s">
        <v>145</v>
      </c>
      <c r="D1504" s="230" t="s">
        <v>5052</v>
      </c>
      <c r="E1504" s="230" t="s">
        <v>5060</v>
      </c>
      <c r="F1504" s="231">
        <v>4</v>
      </c>
      <c r="G1504" s="234">
        <v>0.34450000000000003</v>
      </c>
    </row>
    <row r="1505" spans="1:7">
      <c r="A1505" s="232">
        <v>2017</v>
      </c>
      <c r="B1505" s="229" t="s">
        <v>2490</v>
      </c>
      <c r="C1505" s="230" t="s">
        <v>145</v>
      </c>
      <c r="D1505" s="230" t="s">
        <v>5051</v>
      </c>
      <c r="E1505" s="230" t="s">
        <v>239</v>
      </c>
      <c r="F1505" s="231">
        <v>23</v>
      </c>
      <c r="G1505" s="234">
        <v>21.25</v>
      </c>
    </row>
    <row r="1506" spans="1:7">
      <c r="A1506" s="232">
        <v>2017</v>
      </c>
      <c r="B1506" s="229" t="s">
        <v>2490</v>
      </c>
      <c r="C1506" s="230" t="s">
        <v>145</v>
      </c>
      <c r="D1506" s="230" t="s">
        <v>5051</v>
      </c>
      <c r="E1506" s="230" t="s">
        <v>235</v>
      </c>
      <c r="F1506" s="231">
        <v>4</v>
      </c>
      <c r="G1506" s="234">
        <v>2.5</v>
      </c>
    </row>
    <row r="1507" spans="1:7">
      <c r="A1507" s="232">
        <v>2017</v>
      </c>
      <c r="B1507" s="229" t="s">
        <v>2490</v>
      </c>
      <c r="C1507" s="230" t="s">
        <v>145</v>
      </c>
      <c r="D1507" s="230" t="s">
        <v>5051</v>
      </c>
      <c r="E1507" s="230" t="s">
        <v>5059</v>
      </c>
      <c r="F1507" s="231">
        <v>82</v>
      </c>
      <c r="G1507" s="234">
        <v>37.125</v>
      </c>
    </row>
    <row r="1508" spans="1:7">
      <c r="A1508" s="232">
        <v>2017</v>
      </c>
      <c r="B1508" s="229" t="s">
        <v>2490</v>
      </c>
      <c r="C1508" s="230" t="s">
        <v>145</v>
      </c>
      <c r="D1508" s="230" t="s">
        <v>5051</v>
      </c>
      <c r="E1508" s="230" t="s">
        <v>236</v>
      </c>
      <c r="F1508" s="231">
        <v>49</v>
      </c>
      <c r="G1508" s="234">
        <v>40.625</v>
      </c>
    </row>
    <row r="1509" spans="1:7">
      <c r="A1509" s="232">
        <v>2017</v>
      </c>
      <c r="B1509" s="229" t="s">
        <v>2490</v>
      </c>
      <c r="C1509" s="230" t="s">
        <v>145</v>
      </c>
      <c r="D1509" s="230" t="s">
        <v>5051</v>
      </c>
      <c r="E1509" s="230" t="s">
        <v>234</v>
      </c>
      <c r="F1509" s="231">
        <v>7</v>
      </c>
      <c r="G1509" s="234">
        <v>6.25</v>
      </c>
    </row>
    <row r="1510" spans="1:7">
      <c r="A1510" s="232">
        <v>2017</v>
      </c>
      <c r="B1510" s="229" t="s">
        <v>2490</v>
      </c>
      <c r="C1510" s="230" t="s">
        <v>145</v>
      </c>
      <c r="D1510" s="230" t="s">
        <v>5051</v>
      </c>
      <c r="E1510" s="230" t="s">
        <v>5060</v>
      </c>
      <c r="F1510" s="231">
        <v>64</v>
      </c>
      <c r="G1510" s="234">
        <v>27</v>
      </c>
    </row>
    <row r="1511" spans="1:7">
      <c r="A1511" s="232">
        <v>2017</v>
      </c>
      <c r="B1511" s="229" t="s">
        <v>2490</v>
      </c>
      <c r="C1511" s="230" t="s">
        <v>182</v>
      </c>
      <c r="D1511" s="230" t="s">
        <v>5051</v>
      </c>
      <c r="E1511" s="230" t="s">
        <v>239</v>
      </c>
      <c r="F1511" s="231">
        <v>5</v>
      </c>
      <c r="G1511" s="234">
        <v>4.8250000000000002</v>
      </c>
    </row>
    <row r="1512" spans="1:7">
      <c r="A1512" s="232">
        <v>2017</v>
      </c>
      <c r="B1512" s="229" t="s">
        <v>2490</v>
      </c>
      <c r="C1512" s="230" t="s">
        <v>182</v>
      </c>
      <c r="D1512" s="230" t="s">
        <v>5051</v>
      </c>
      <c r="E1512" s="230" t="s">
        <v>235</v>
      </c>
      <c r="F1512" s="231">
        <v>5</v>
      </c>
      <c r="G1512" s="234">
        <v>3.0750000000000002</v>
      </c>
    </row>
    <row r="1513" spans="1:7">
      <c r="A1513" s="232">
        <v>2017</v>
      </c>
      <c r="B1513" s="229" t="s">
        <v>2490</v>
      </c>
      <c r="C1513" s="230" t="s">
        <v>182</v>
      </c>
      <c r="D1513" s="230" t="s">
        <v>5051</v>
      </c>
      <c r="E1513" s="230" t="s">
        <v>5059</v>
      </c>
      <c r="F1513" s="231">
        <v>120</v>
      </c>
      <c r="G1513" s="234">
        <v>49.049999999999976</v>
      </c>
    </row>
    <row r="1514" spans="1:7">
      <c r="A1514" s="232">
        <v>2017</v>
      </c>
      <c r="B1514" s="229" t="s">
        <v>2490</v>
      </c>
      <c r="C1514" s="230" t="s">
        <v>182</v>
      </c>
      <c r="D1514" s="230" t="s">
        <v>5051</v>
      </c>
      <c r="E1514" s="230" t="s">
        <v>236</v>
      </c>
      <c r="F1514" s="231">
        <v>26</v>
      </c>
      <c r="G1514" s="234">
        <v>15.825000000000001</v>
      </c>
    </row>
    <row r="1515" spans="1:7">
      <c r="A1515" s="232">
        <v>2017</v>
      </c>
      <c r="B1515" s="229" t="s">
        <v>2490</v>
      </c>
      <c r="C1515" s="230" t="s">
        <v>182</v>
      </c>
      <c r="D1515" s="230" t="s">
        <v>5051</v>
      </c>
      <c r="E1515" s="230" t="s">
        <v>234</v>
      </c>
      <c r="F1515" s="231">
        <v>14</v>
      </c>
      <c r="G1515" s="234">
        <v>6.2</v>
      </c>
    </row>
    <row r="1516" spans="1:7">
      <c r="A1516" s="232">
        <v>2017</v>
      </c>
      <c r="B1516" s="229" t="s">
        <v>2490</v>
      </c>
      <c r="C1516" s="230" t="s">
        <v>191</v>
      </c>
      <c r="D1516" s="230" t="s">
        <v>5052</v>
      </c>
      <c r="E1516" s="230" t="s">
        <v>239</v>
      </c>
      <c r="F1516" s="231">
        <v>6</v>
      </c>
      <c r="G1516" s="234">
        <v>0.97500000000000009</v>
      </c>
    </row>
    <row r="1517" spans="1:7">
      <c r="A1517" s="232">
        <v>2017</v>
      </c>
      <c r="B1517" s="229" t="s">
        <v>2490</v>
      </c>
      <c r="C1517" s="230" t="s">
        <v>191</v>
      </c>
      <c r="D1517" s="230" t="s">
        <v>5052</v>
      </c>
      <c r="E1517" s="230" t="s">
        <v>235</v>
      </c>
      <c r="F1517" s="231">
        <v>10</v>
      </c>
      <c r="G1517" s="234">
        <v>1.1409999999999998</v>
      </c>
    </row>
    <row r="1518" spans="1:7">
      <c r="A1518" s="232">
        <v>2017</v>
      </c>
      <c r="B1518" s="229" t="s">
        <v>2490</v>
      </c>
      <c r="C1518" s="230" t="s">
        <v>191</v>
      </c>
      <c r="D1518" s="230" t="s">
        <v>5052</v>
      </c>
      <c r="E1518" s="230" t="s">
        <v>5059</v>
      </c>
      <c r="F1518" s="231">
        <v>2</v>
      </c>
      <c r="G1518" s="234">
        <v>0.17499999999999999</v>
      </c>
    </row>
    <row r="1519" spans="1:7">
      <c r="A1519" s="232">
        <v>2017</v>
      </c>
      <c r="B1519" s="229" t="s">
        <v>2490</v>
      </c>
      <c r="C1519" s="230" t="s">
        <v>191</v>
      </c>
      <c r="D1519" s="230" t="s">
        <v>5052</v>
      </c>
      <c r="E1519" s="230" t="s">
        <v>236</v>
      </c>
      <c r="F1519" s="231">
        <v>40</v>
      </c>
      <c r="G1519" s="234">
        <v>6.3237499999999995</v>
      </c>
    </row>
    <row r="1520" spans="1:7">
      <c r="A1520" s="232">
        <v>2017</v>
      </c>
      <c r="B1520" s="229" t="s">
        <v>2490</v>
      </c>
      <c r="C1520" s="230" t="s">
        <v>191</v>
      </c>
      <c r="D1520" s="230" t="s">
        <v>5052</v>
      </c>
      <c r="E1520" s="230" t="s">
        <v>234</v>
      </c>
      <c r="F1520" s="231">
        <v>12</v>
      </c>
      <c r="G1520" s="234">
        <v>1.5062499999999999</v>
      </c>
    </row>
    <row r="1521" spans="1:7">
      <c r="A1521" s="232">
        <v>2017</v>
      </c>
      <c r="B1521" s="229" t="s">
        <v>2490</v>
      </c>
      <c r="C1521" s="230" t="s">
        <v>191</v>
      </c>
      <c r="D1521" s="230" t="s">
        <v>5051</v>
      </c>
      <c r="E1521" s="230" t="s">
        <v>239</v>
      </c>
      <c r="F1521" s="231">
        <v>21</v>
      </c>
      <c r="G1521" s="234">
        <v>20</v>
      </c>
    </row>
    <row r="1522" spans="1:7">
      <c r="A1522" s="232">
        <v>2017</v>
      </c>
      <c r="B1522" s="229" t="s">
        <v>2490</v>
      </c>
      <c r="C1522" s="230" t="s">
        <v>191</v>
      </c>
      <c r="D1522" s="230" t="s">
        <v>5051</v>
      </c>
      <c r="E1522" s="230" t="s">
        <v>235</v>
      </c>
      <c r="F1522" s="231">
        <v>3</v>
      </c>
      <c r="G1522" s="234">
        <v>3</v>
      </c>
    </row>
    <row r="1523" spans="1:7">
      <c r="A1523" s="232">
        <v>2017</v>
      </c>
      <c r="B1523" s="229" t="s">
        <v>2490</v>
      </c>
      <c r="C1523" s="230" t="s">
        <v>191</v>
      </c>
      <c r="D1523" s="230" t="s">
        <v>5051</v>
      </c>
      <c r="E1523" s="230" t="s">
        <v>236</v>
      </c>
      <c r="F1523" s="231">
        <v>13</v>
      </c>
      <c r="G1523" s="234">
        <v>10.5</v>
      </c>
    </row>
    <row r="1524" spans="1:7">
      <c r="A1524" s="232">
        <v>2017</v>
      </c>
      <c r="B1524" s="229" t="s">
        <v>2490</v>
      </c>
      <c r="C1524" s="230" t="s">
        <v>2008</v>
      </c>
      <c r="D1524" s="230" t="s">
        <v>5051</v>
      </c>
      <c r="E1524" s="230" t="s">
        <v>239</v>
      </c>
      <c r="F1524" s="231">
        <v>1</v>
      </c>
      <c r="G1524" s="234">
        <v>1</v>
      </c>
    </row>
    <row r="1525" spans="1:7">
      <c r="A1525" s="232">
        <v>2017</v>
      </c>
      <c r="B1525" s="229" t="s">
        <v>2490</v>
      </c>
      <c r="C1525" s="230" t="s">
        <v>195</v>
      </c>
      <c r="D1525" s="230" t="s">
        <v>5052</v>
      </c>
      <c r="E1525" s="230" t="s">
        <v>239</v>
      </c>
      <c r="F1525" s="231">
        <v>7</v>
      </c>
      <c r="G1525" s="234">
        <v>0.7</v>
      </c>
    </row>
    <row r="1526" spans="1:7">
      <c r="A1526" s="232">
        <v>2017</v>
      </c>
      <c r="B1526" s="229" t="s">
        <v>2490</v>
      </c>
      <c r="C1526" s="230" t="s">
        <v>195</v>
      </c>
      <c r="D1526" s="230" t="s">
        <v>5052</v>
      </c>
      <c r="E1526" s="230" t="s">
        <v>235</v>
      </c>
      <c r="F1526" s="231">
        <v>1</v>
      </c>
      <c r="G1526" s="234">
        <v>0.05</v>
      </c>
    </row>
    <row r="1527" spans="1:7">
      <c r="A1527" s="232">
        <v>2017</v>
      </c>
      <c r="B1527" s="229" t="s">
        <v>2490</v>
      </c>
      <c r="C1527" s="230" t="s">
        <v>195</v>
      </c>
      <c r="D1527" s="230" t="s">
        <v>5052</v>
      </c>
      <c r="E1527" s="230" t="s">
        <v>236</v>
      </c>
      <c r="F1527" s="231">
        <v>6</v>
      </c>
      <c r="G1527" s="234">
        <v>0.35</v>
      </c>
    </row>
    <row r="1528" spans="1:7">
      <c r="A1528" s="232">
        <v>2017</v>
      </c>
      <c r="B1528" s="229" t="s">
        <v>2490</v>
      </c>
      <c r="C1528" s="230" t="s">
        <v>195</v>
      </c>
      <c r="D1528" s="230" t="s">
        <v>5052</v>
      </c>
      <c r="E1528" s="230" t="s">
        <v>234</v>
      </c>
      <c r="F1528" s="231">
        <v>4</v>
      </c>
      <c r="G1528" s="234">
        <v>0.25</v>
      </c>
    </row>
    <row r="1529" spans="1:7">
      <c r="A1529" s="232">
        <v>2017</v>
      </c>
      <c r="B1529" s="229" t="s">
        <v>2490</v>
      </c>
      <c r="C1529" s="230" t="s">
        <v>195</v>
      </c>
      <c r="D1529" s="230" t="s">
        <v>5052</v>
      </c>
      <c r="E1529" s="230" t="s">
        <v>5062</v>
      </c>
      <c r="F1529" s="231">
        <v>2</v>
      </c>
      <c r="G1529" s="234">
        <v>0.1</v>
      </c>
    </row>
    <row r="1530" spans="1:7">
      <c r="A1530" s="232">
        <v>2017</v>
      </c>
      <c r="B1530" s="229" t="s">
        <v>2490</v>
      </c>
      <c r="C1530" s="230" t="s">
        <v>195</v>
      </c>
      <c r="D1530" s="230" t="s">
        <v>5051</v>
      </c>
      <c r="E1530" s="230" t="s">
        <v>239</v>
      </c>
      <c r="F1530" s="231">
        <v>41</v>
      </c>
      <c r="G1530" s="234">
        <v>38</v>
      </c>
    </row>
    <row r="1531" spans="1:7">
      <c r="A1531" s="232">
        <v>2017</v>
      </c>
      <c r="B1531" s="229" t="s">
        <v>2490</v>
      </c>
      <c r="C1531" s="230" t="s">
        <v>195</v>
      </c>
      <c r="D1531" s="230" t="s">
        <v>5051</v>
      </c>
      <c r="E1531" s="230" t="s">
        <v>235</v>
      </c>
      <c r="F1531" s="231">
        <v>1</v>
      </c>
      <c r="G1531" s="234">
        <v>1</v>
      </c>
    </row>
    <row r="1532" spans="1:7">
      <c r="A1532" s="232">
        <v>2017</v>
      </c>
      <c r="B1532" s="229" t="s">
        <v>2490</v>
      </c>
      <c r="C1532" s="230" t="s">
        <v>195</v>
      </c>
      <c r="D1532" s="230" t="s">
        <v>5051</v>
      </c>
      <c r="E1532" s="230" t="s">
        <v>236</v>
      </c>
      <c r="F1532" s="231">
        <v>19</v>
      </c>
      <c r="G1532" s="234">
        <v>18.5</v>
      </c>
    </row>
    <row r="1533" spans="1:7">
      <c r="A1533" s="232">
        <v>2017</v>
      </c>
      <c r="B1533" s="229" t="s">
        <v>2490</v>
      </c>
      <c r="C1533" s="230" t="s">
        <v>195</v>
      </c>
      <c r="D1533" s="230" t="s">
        <v>5051</v>
      </c>
      <c r="E1533" s="230" t="s">
        <v>234</v>
      </c>
      <c r="F1533" s="231">
        <v>4</v>
      </c>
      <c r="G1533" s="234">
        <v>4</v>
      </c>
    </row>
    <row r="1534" spans="1:7">
      <c r="A1534" s="232">
        <v>2017</v>
      </c>
      <c r="B1534" s="229" t="s">
        <v>2490</v>
      </c>
      <c r="C1534" s="230" t="s">
        <v>200</v>
      </c>
      <c r="D1534" s="230" t="s">
        <v>5052</v>
      </c>
      <c r="E1534" s="230" t="s">
        <v>239</v>
      </c>
      <c r="F1534" s="231">
        <v>1</v>
      </c>
      <c r="G1534" s="234">
        <v>0.05</v>
      </c>
    </row>
    <row r="1535" spans="1:7">
      <c r="A1535" s="232">
        <v>2017</v>
      </c>
      <c r="B1535" s="229" t="s">
        <v>2490</v>
      </c>
      <c r="C1535" s="230" t="s">
        <v>200</v>
      </c>
      <c r="D1535" s="230" t="s">
        <v>5052</v>
      </c>
      <c r="E1535" s="230" t="s">
        <v>236</v>
      </c>
      <c r="F1535" s="231">
        <v>4</v>
      </c>
      <c r="G1535" s="234">
        <v>0.34175</v>
      </c>
    </row>
    <row r="1536" spans="1:7">
      <c r="A1536" s="232">
        <v>2017</v>
      </c>
      <c r="B1536" s="229" t="s">
        <v>2490</v>
      </c>
      <c r="C1536" s="230" t="s">
        <v>200</v>
      </c>
      <c r="D1536" s="230" t="s">
        <v>5052</v>
      </c>
      <c r="E1536" s="230" t="s">
        <v>234</v>
      </c>
      <c r="F1536" s="231">
        <v>2</v>
      </c>
      <c r="G1536" s="234">
        <v>0.125</v>
      </c>
    </row>
    <row r="1537" spans="1:7">
      <c r="A1537" s="232">
        <v>2017</v>
      </c>
      <c r="B1537" s="229" t="s">
        <v>2490</v>
      </c>
      <c r="C1537" s="230" t="s">
        <v>200</v>
      </c>
      <c r="D1537" s="230" t="s">
        <v>5051</v>
      </c>
      <c r="E1537" s="230" t="s">
        <v>239</v>
      </c>
      <c r="F1537" s="231">
        <v>3</v>
      </c>
      <c r="G1537" s="234">
        <v>3</v>
      </c>
    </row>
    <row r="1538" spans="1:7">
      <c r="A1538" s="232">
        <v>2017</v>
      </c>
      <c r="B1538" s="229" t="s">
        <v>2490</v>
      </c>
      <c r="C1538" s="230" t="s">
        <v>200</v>
      </c>
      <c r="D1538" s="230" t="s">
        <v>5051</v>
      </c>
      <c r="E1538" s="230" t="s">
        <v>235</v>
      </c>
      <c r="F1538" s="231">
        <v>1</v>
      </c>
      <c r="G1538" s="234">
        <v>1</v>
      </c>
    </row>
    <row r="1539" spans="1:7">
      <c r="A1539" s="232">
        <v>2017</v>
      </c>
      <c r="B1539" s="229" t="s">
        <v>2490</v>
      </c>
      <c r="C1539" s="230" t="s">
        <v>200</v>
      </c>
      <c r="D1539" s="230" t="s">
        <v>5051</v>
      </c>
      <c r="E1539" s="230" t="s">
        <v>236</v>
      </c>
      <c r="F1539" s="231">
        <v>3</v>
      </c>
      <c r="G1539" s="234">
        <v>3</v>
      </c>
    </row>
    <row r="1540" spans="1:7">
      <c r="A1540" s="232">
        <v>2017</v>
      </c>
      <c r="B1540" s="229" t="s">
        <v>2490</v>
      </c>
      <c r="C1540" s="230" t="s">
        <v>678</v>
      </c>
      <c r="D1540" s="230" t="s">
        <v>5051</v>
      </c>
      <c r="E1540" s="230" t="s">
        <v>239</v>
      </c>
      <c r="F1540" s="231">
        <v>6</v>
      </c>
      <c r="G1540" s="234">
        <v>6</v>
      </c>
    </row>
    <row r="1541" spans="1:7">
      <c r="A1541" s="232">
        <v>2017</v>
      </c>
      <c r="B1541" s="229" t="s">
        <v>2490</v>
      </c>
      <c r="C1541" s="230" t="s">
        <v>678</v>
      </c>
      <c r="D1541" s="230" t="s">
        <v>5051</v>
      </c>
      <c r="E1541" s="230" t="s">
        <v>236</v>
      </c>
      <c r="F1541" s="231">
        <v>1</v>
      </c>
      <c r="G1541" s="234">
        <v>1</v>
      </c>
    </row>
    <row r="1542" spans="1:7">
      <c r="A1542" s="232">
        <v>2017</v>
      </c>
      <c r="B1542" s="229" t="s">
        <v>2490</v>
      </c>
      <c r="C1542" s="230" t="s">
        <v>2009</v>
      </c>
      <c r="D1542" s="230" t="s">
        <v>5051</v>
      </c>
      <c r="E1542" s="230" t="s">
        <v>239</v>
      </c>
      <c r="F1542" s="231">
        <v>2</v>
      </c>
      <c r="G1542" s="234">
        <v>2</v>
      </c>
    </row>
    <row r="1543" spans="1:7">
      <c r="A1543" s="232">
        <v>2017</v>
      </c>
      <c r="B1543" s="229" t="s">
        <v>2490</v>
      </c>
      <c r="C1543" s="230" t="s">
        <v>2009</v>
      </c>
      <c r="D1543" s="230" t="s">
        <v>5051</v>
      </c>
      <c r="E1543" s="230" t="s">
        <v>236</v>
      </c>
      <c r="F1543" s="231">
        <v>1</v>
      </c>
      <c r="G1543" s="234">
        <v>1</v>
      </c>
    </row>
    <row r="1544" spans="1:7">
      <c r="A1544" s="232">
        <v>2017</v>
      </c>
      <c r="B1544" s="229" t="s">
        <v>2490</v>
      </c>
      <c r="C1544" s="230" t="s">
        <v>1983</v>
      </c>
      <c r="D1544" s="230" t="s">
        <v>5051</v>
      </c>
      <c r="E1544" s="230" t="s">
        <v>236</v>
      </c>
      <c r="F1544" s="231">
        <v>1</v>
      </c>
      <c r="G1544" s="234">
        <v>1</v>
      </c>
    </row>
    <row r="1545" spans="1:7">
      <c r="A1545" s="232">
        <v>2017</v>
      </c>
      <c r="B1545" s="229" t="s">
        <v>2490</v>
      </c>
      <c r="C1545" s="230" t="s">
        <v>2010</v>
      </c>
      <c r="D1545" s="230" t="s">
        <v>5051</v>
      </c>
      <c r="E1545" s="230" t="s">
        <v>239</v>
      </c>
      <c r="F1545" s="231">
        <v>3</v>
      </c>
      <c r="G1545" s="234">
        <v>3</v>
      </c>
    </row>
    <row r="1546" spans="1:7">
      <c r="A1546" s="232">
        <v>2017</v>
      </c>
      <c r="B1546" s="229" t="s">
        <v>2490</v>
      </c>
      <c r="C1546" s="230" t="s">
        <v>2225</v>
      </c>
      <c r="D1546" s="230" t="s">
        <v>5051</v>
      </c>
      <c r="E1546" s="230" t="s">
        <v>239</v>
      </c>
      <c r="F1546" s="231">
        <v>1</v>
      </c>
      <c r="G1546" s="234">
        <v>1</v>
      </c>
    </row>
    <row r="1547" spans="1:7">
      <c r="A1547" s="232">
        <v>2017</v>
      </c>
      <c r="B1547" s="229" t="s">
        <v>2490</v>
      </c>
      <c r="C1547" s="230" t="s">
        <v>2225</v>
      </c>
      <c r="D1547" s="230" t="s">
        <v>5051</v>
      </c>
      <c r="E1547" s="230" t="s">
        <v>236</v>
      </c>
      <c r="F1547" s="231">
        <v>1</v>
      </c>
      <c r="G1547" s="234">
        <v>1</v>
      </c>
    </row>
    <row r="1548" spans="1:7">
      <c r="A1548" s="232">
        <v>2017</v>
      </c>
      <c r="B1548" s="233" t="s">
        <v>644</v>
      </c>
      <c r="C1548" s="230" t="s">
        <v>213</v>
      </c>
      <c r="D1548" s="230" t="s">
        <v>5052</v>
      </c>
      <c r="E1548" s="230" t="s">
        <v>239</v>
      </c>
      <c r="F1548" s="231">
        <v>6</v>
      </c>
      <c r="G1548" s="234">
        <v>0.65625</v>
      </c>
    </row>
    <row r="1549" spans="1:7">
      <c r="A1549" s="232">
        <v>2017</v>
      </c>
      <c r="B1549" s="233" t="s">
        <v>644</v>
      </c>
      <c r="C1549" s="230" t="s">
        <v>213</v>
      </c>
      <c r="D1549" s="230" t="s">
        <v>5052</v>
      </c>
      <c r="E1549" s="230" t="s">
        <v>235</v>
      </c>
      <c r="F1549" s="231">
        <v>16</v>
      </c>
      <c r="G1549" s="234">
        <v>1.9107500000000002</v>
      </c>
    </row>
    <row r="1550" spans="1:7">
      <c r="A1550" s="232">
        <v>2017</v>
      </c>
      <c r="B1550" s="233" t="s">
        <v>644</v>
      </c>
      <c r="C1550" s="230" t="s">
        <v>213</v>
      </c>
      <c r="D1550" s="230" t="s">
        <v>5052</v>
      </c>
      <c r="E1550" s="230" t="s">
        <v>236</v>
      </c>
      <c r="F1550" s="231">
        <v>193</v>
      </c>
      <c r="G1550" s="234">
        <v>29.757250000000006</v>
      </c>
    </row>
    <row r="1551" spans="1:7">
      <c r="A1551" s="232">
        <v>2017</v>
      </c>
      <c r="B1551" s="233" t="s">
        <v>644</v>
      </c>
      <c r="C1551" s="230" t="s">
        <v>213</v>
      </c>
      <c r="D1551" s="230" t="s">
        <v>5052</v>
      </c>
      <c r="E1551" s="230" t="s">
        <v>234</v>
      </c>
      <c r="F1551" s="231">
        <v>26</v>
      </c>
      <c r="G1551" s="234">
        <v>3.0014999999999992</v>
      </c>
    </row>
    <row r="1552" spans="1:7">
      <c r="A1552" s="232">
        <v>2017</v>
      </c>
      <c r="B1552" s="233" t="s">
        <v>644</v>
      </c>
      <c r="C1552" s="230" t="s">
        <v>213</v>
      </c>
      <c r="D1552" s="230" t="s">
        <v>5051</v>
      </c>
      <c r="E1552" s="230" t="s">
        <v>239</v>
      </c>
      <c r="F1552" s="231">
        <v>10</v>
      </c>
      <c r="G1552" s="234">
        <v>8.5</v>
      </c>
    </row>
    <row r="1553" spans="1:7">
      <c r="A1553" s="232">
        <v>2017</v>
      </c>
      <c r="B1553" s="233" t="s">
        <v>644</v>
      </c>
      <c r="C1553" s="230" t="s">
        <v>213</v>
      </c>
      <c r="D1553" s="230" t="s">
        <v>5051</v>
      </c>
      <c r="E1553" s="230" t="s">
        <v>235</v>
      </c>
      <c r="F1553" s="231">
        <v>2</v>
      </c>
      <c r="G1553" s="234">
        <v>1.5</v>
      </c>
    </row>
    <row r="1554" spans="1:7">
      <c r="A1554" s="232">
        <v>2017</v>
      </c>
      <c r="B1554" s="233" t="s">
        <v>644</v>
      </c>
      <c r="C1554" s="230" t="s">
        <v>213</v>
      </c>
      <c r="D1554" s="230" t="s">
        <v>5051</v>
      </c>
      <c r="E1554" s="230" t="s">
        <v>236</v>
      </c>
      <c r="F1554" s="231">
        <v>50</v>
      </c>
      <c r="G1554" s="234">
        <v>40</v>
      </c>
    </row>
    <row r="1555" spans="1:7">
      <c r="A1555" s="232">
        <v>2017</v>
      </c>
      <c r="B1555" s="233" t="s">
        <v>644</v>
      </c>
      <c r="C1555" s="230" t="s">
        <v>213</v>
      </c>
      <c r="D1555" s="230" t="s">
        <v>5051</v>
      </c>
      <c r="E1555" s="230" t="s">
        <v>234</v>
      </c>
      <c r="F1555" s="231">
        <v>1</v>
      </c>
      <c r="G1555" s="234">
        <v>1</v>
      </c>
    </row>
    <row r="1556" spans="1:7">
      <c r="A1556" s="232">
        <v>2017</v>
      </c>
      <c r="B1556" s="233" t="s">
        <v>644</v>
      </c>
      <c r="C1556" s="230" t="s">
        <v>31</v>
      </c>
      <c r="D1556" s="230" t="s">
        <v>5052</v>
      </c>
      <c r="E1556" s="230" t="s">
        <v>235</v>
      </c>
      <c r="F1556" s="231">
        <v>24</v>
      </c>
      <c r="G1556" s="234">
        <v>3.625</v>
      </c>
    </row>
    <row r="1557" spans="1:7">
      <c r="A1557" s="232">
        <v>2017</v>
      </c>
      <c r="B1557" s="233" t="s">
        <v>644</v>
      </c>
      <c r="C1557" s="230" t="s">
        <v>31</v>
      </c>
      <c r="D1557" s="230" t="s">
        <v>5052</v>
      </c>
      <c r="E1557" s="230" t="s">
        <v>236</v>
      </c>
      <c r="F1557" s="231">
        <v>48</v>
      </c>
      <c r="G1557" s="234">
        <v>7.5250000000000004</v>
      </c>
    </row>
    <row r="1558" spans="1:7">
      <c r="A1558" s="232">
        <v>2017</v>
      </c>
      <c r="B1558" s="233" t="s">
        <v>644</v>
      </c>
      <c r="C1558" s="230" t="s">
        <v>31</v>
      </c>
      <c r="D1558" s="230" t="s">
        <v>5052</v>
      </c>
      <c r="E1558" s="230" t="s">
        <v>234</v>
      </c>
      <c r="F1558" s="231">
        <v>9</v>
      </c>
      <c r="G1558" s="234">
        <v>1.4</v>
      </c>
    </row>
    <row r="1559" spans="1:7">
      <c r="A1559" s="232">
        <v>2017</v>
      </c>
      <c r="B1559" s="233" t="s">
        <v>644</v>
      </c>
      <c r="C1559" s="230" t="s">
        <v>31</v>
      </c>
      <c r="D1559" s="230" t="s">
        <v>5051</v>
      </c>
      <c r="E1559" s="230" t="s">
        <v>239</v>
      </c>
      <c r="F1559" s="231">
        <v>25</v>
      </c>
      <c r="G1559" s="234">
        <v>25</v>
      </c>
    </row>
    <row r="1560" spans="1:7">
      <c r="A1560" s="232">
        <v>2017</v>
      </c>
      <c r="B1560" s="233" t="s">
        <v>644</v>
      </c>
      <c r="C1560" s="230" t="s">
        <v>31</v>
      </c>
      <c r="D1560" s="230" t="s">
        <v>5051</v>
      </c>
      <c r="E1560" s="230" t="s">
        <v>235</v>
      </c>
      <c r="F1560" s="231">
        <v>1</v>
      </c>
      <c r="G1560" s="234">
        <v>0.5</v>
      </c>
    </row>
    <row r="1561" spans="1:7">
      <c r="A1561" s="232">
        <v>2017</v>
      </c>
      <c r="B1561" s="233" t="s">
        <v>644</v>
      </c>
      <c r="C1561" s="230" t="s">
        <v>31</v>
      </c>
      <c r="D1561" s="230" t="s">
        <v>5051</v>
      </c>
      <c r="E1561" s="230" t="s">
        <v>236</v>
      </c>
      <c r="F1561" s="231">
        <v>39</v>
      </c>
      <c r="G1561" s="234">
        <v>38.5</v>
      </c>
    </row>
    <row r="1562" spans="1:7">
      <c r="A1562" s="232">
        <v>2017</v>
      </c>
      <c r="B1562" s="233" t="s">
        <v>644</v>
      </c>
      <c r="C1562" s="230" t="s">
        <v>31</v>
      </c>
      <c r="D1562" s="230" t="s">
        <v>5051</v>
      </c>
      <c r="E1562" s="230" t="s">
        <v>234</v>
      </c>
      <c r="F1562" s="231">
        <v>3</v>
      </c>
      <c r="G1562" s="234">
        <v>3</v>
      </c>
    </row>
    <row r="1563" spans="1:7">
      <c r="A1563" s="232">
        <v>2017</v>
      </c>
      <c r="B1563" s="233" t="s">
        <v>644</v>
      </c>
      <c r="C1563" s="230" t="s">
        <v>214</v>
      </c>
      <c r="D1563" s="230" t="s">
        <v>5052</v>
      </c>
      <c r="E1563" s="230" t="s">
        <v>239</v>
      </c>
      <c r="F1563" s="231">
        <v>9</v>
      </c>
      <c r="G1563" s="234">
        <v>1.0329999999999999</v>
      </c>
    </row>
    <row r="1564" spans="1:7">
      <c r="A1564" s="232">
        <v>2017</v>
      </c>
      <c r="B1564" s="233" t="s">
        <v>644</v>
      </c>
      <c r="C1564" s="230" t="s">
        <v>214</v>
      </c>
      <c r="D1564" s="230" t="s">
        <v>5052</v>
      </c>
      <c r="E1564" s="230" t="s">
        <v>235</v>
      </c>
      <c r="F1564" s="231">
        <v>63</v>
      </c>
      <c r="G1564" s="234">
        <v>10.017999999999999</v>
      </c>
    </row>
    <row r="1565" spans="1:7">
      <c r="A1565" s="232">
        <v>2017</v>
      </c>
      <c r="B1565" s="233" t="s">
        <v>644</v>
      </c>
      <c r="C1565" s="230" t="s">
        <v>214</v>
      </c>
      <c r="D1565" s="230" t="s">
        <v>5052</v>
      </c>
      <c r="E1565" s="230" t="s">
        <v>5061</v>
      </c>
      <c r="F1565" s="231">
        <v>1</v>
      </c>
      <c r="G1565" s="234">
        <v>0.1</v>
      </c>
    </row>
    <row r="1566" spans="1:7">
      <c r="A1566" s="232">
        <v>2017</v>
      </c>
      <c r="B1566" s="233" t="s">
        <v>644</v>
      </c>
      <c r="C1566" s="230" t="s">
        <v>214</v>
      </c>
      <c r="D1566" s="230" t="s">
        <v>5052</v>
      </c>
      <c r="E1566" s="230" t="s">
        <v>236</v>
      </c>
      <c r="F1566" s="231">
        <v>122</v>
      </c>
      <c r="G1566" s="234">
        <v>21.372249999999998</v>
      </c>
    </row>
    <row r="1567" spans="1:7">
      <c r="A1567" s="232">
        <v>2017</v>
      </c>
      <c r="B1567" s="233" t="s">
        <v>644</v>
      </c>
      <c r="C1567" s="230" t="s">
        <v>214</v>
      </c>
      <c r="D1567" s="230" t="s">
        <v>5052</v>
      </c>
      <c r="E1567" s="230" t="s">
        <v>234</v>
      </c>
      <c r="F1567" s="231">
        <v>106</v>
      </c>
      <c r="G1567" s="234">
        <v>22.457250000000002</v>
      </c>
    </row>
    <row r="1568" spans="1:7">
      <c r="A1568" s="232">
        <v>2017</v>
      </c>
      <c r="B1568" s="233" t="s">
        <v>644</v>
      </c>
      <c r="C1568" s="230" t="s">
        <v>214</v>
      </c>
      <c r="D1568" s="230" t="s">
        <v>5052</v>
      </c>
      <c r="E1568" s="230" t="s">
        <v>5062</v>
      </c>
      <c r="F1568" s="231">
        <v>4</v>
      </c>
      <c r="G1568" s="234">
        <v>0.65</v>
      </c>
    </row>
    <row r="1569" spans="1:7">
      <c r="A1569" s="232">
        <v>2017</v>
      </c>
      <c r="B1569" s="233" t="s">
        <v>644</v>
      </c>
      <c r="C1569" s="230" t="s">
        <v>214</v>
      </c>
      <c r="D1569" s="230" t="s">
        <v>5051</v>
      </c>
      <c r="E1569" s="230" t="s">
        <v>239</v>
      </c>
      <c r="F1569" s="231">
        <v>28</v>
      </c>
      <c r="G1569" s="234">
        <v>27</v>
      </c>
    </row>
    <row r="1570" spans="1:7">
      <c r="A1570" s="232">
        <v>2017</v>
      </c>
      <c r="B1570" s="233" t="s">
        <v>644</v>
      </c>
      <c r="C1570" s="230" t="s">
        <v>214</v>
      </c>
      <c r="D1570" s="230" t="s">
        <v>5051</v>
      </c>
      <c r="E1570" s="230" t="s">
        <v>235</v>
      </c>
      <c r="F1570" s="231">
        <v>6</v>
      </c>
      <c r="G1570" s="234">
        <v>6</v>
      </c>
    </row>
    <row r="1571" spans="1:7">
      <c r="A1571" s="232">
        <v>2017</v>
      </c>
      <c r="B1571" s="233" t="s">
        <v>644</v>
      </c>
      <c r="C1571" s="230" t="s">
        <v>214</v>
      </c>
      <c r="D1571" s="230" t="s">
        <v>5051</v>
      </c>
      <c r="E1571" s="230" t="s">
        <v>236</v>
      </c>
      <c r="F1571" s="231">
        <v>90</v>
      </c>
      <c r="G1571" s="234">
        <v>85.5</v>
      </c>
    </row>
    <row r="1572" spans="1:7">
      <c r="A1572" s="232">
        <v>2017</v>
      </c>
      <c r="B1572" s="233" t="s">
        <v>644</v>
      </c>
      <c r="C1572" s="230" t="s">
        <v>214</v>
      </c>
      <c r="D1572" s="230" t="s">
        <v>5051</v>
      </c>
      <c r="E1572" s="230" t="s">
        <v>234</v>
      </c>
      <c r="F1572" s="231">
        <v>18</v>
      </c>
      <c r="G1572" s="234">
        <v>17</v>
      </c>
    </row>
    <row r="1573" spans="1:7">
      <c r="A1573" s="232">
        <v>2017</v>
      </c>
      <c r="B1573" s="233" t="s">
        <v>644</v>
      </c>
      <c r="C1573" s="230" t="s">
        <v>126</v>
      </c>
      <c r="D1573" s="230" t="s">
        <v>5052</v>
      </c>
      <c r="E1573" s="230" t="s">
        <v>239</v>
      </c>
      <c r="F1573" s="231">
        <v>19</v>
      </c>
      <c r="G1573" s="234">
        <v>3.4527500000000004</v>
      </c>
    </row>
    <row r="1574" spans="1:7">
      <c r="A1574" s="232">
        <v>2017</v>
      </c>
      <c r="B1574" s="233" t="s">
        <v>644</v>
      </c>
      <c r="C1574" s="230" t="s">
        <v>126</v>
      </c>
      <c r="D1574" s="230" t="s">
        <v>5052</v>
      </c>
      <c r="E1574" s="230" t="s">
        <v>235</v>
      </c>
      <c r="F1574" s="231">
        <v>10</v>
      </c>
      <c r="G1574" s="234">
        <v>1.325</v>
      </c>
    </row>
    <row r="1575" spans="1:7">
      <c r="A1575" s="232">
        <v>2017</v>
      </c>
      <c r="B1575" s="233" t="s">
        <v>644</v>
      </c>
      <c r="C1575" s="230" t="s">
        <v>126</v>
      </c>
      <c r="D1575" s="230" t="s">
        <v>5052</v>
      </c>
      <c r="E1575" s="230" t="s">
        <v>236</v>
      </c>
      <c r="F1575" s="231">
        <v>48</v>
      </c>
      <c r="G1575" s="234">
        <v>8.5665000000000013</v>
      </c>
    </row>
    <row r="1576" spans="1:7">
      <c r="A1576" s="232">
        <v>2017</v>
      </c>
      <c r="B1576" s="233" t="s">
        <v>644</v>
      </c>
      <c r="C1576" s="230" t="s">
        <v>126</v>
      </c>
      <c r="D1576" s="230" t="s">
        <v>5052</v>
      </c>
      <c r="E1576" s="230" t="s">
        <v>234</v>
      </c>
      <c r="F1576" s="231">
        <v>41</v>
      </c>
      <c r="G1576" s="234">
        <v>7.6417499999999992</v>
      </c>
    </row>
    <row r="1577" spans="1:7">
      <c r="A1577" s="232">
        <v>2017</v>
      </c>
      <c r="B1577" s="233" t="s">
        <v>644</v>
      </c>
      <c r="C1577" s="230" t="s">
        <v>126</v>
      </c>
      <c r="D1577" s="230" t="s">
        <v>5051</v>
      </c>
      <c r="E1577" s="230" t="s">
        <v>239</v>
      </c>
      <c r="F1577" s="231">
        <v>53</v>
      </c>
      <c r="G1577" s="234">
        <v>52</v>
      </c>
    </row>
    <row r="1578" spans="1:7">
      <c r="A1578" s="232">
        <v>2017</v>
      </c>
      <c r="B1578" s="233" t="s">
        <v>644</v>
      </c>
      <c r="C1578" s="230" t="s">
        <v>126</v>
      </c>
      <c r="D1578" s="230" t="s">
        <v>5051</v>
      </c>
      <c r="E1578" s="230" t="s">
        <v>235</v>
      </c>
      <c r="F1578" s="231">
        <v>1</v>
      </c>
      <c r="G1578" s="234">
        <v>1</v>
      </c>
    </row>
    <row r="1579" spans="1:7">
      <c r="A1579" s="232">
        <v>2017</v>
      </c>
      <c r="B1579" s="233" t="s">
        <v>644</v>
      </c>
      <c r="C1579" s="230" t="s">
        <v>126</v>
      </c>
      <c r="D1579" s="230" t="s">
        <v>5051</v>
      </c>
      <c r="E1579" s="230" t="s">
        <v>236</v>
      </c>
      <c r="F1579" s="231">
        <v>39</v>
      </c>
      <c r="G1579" s="234">
        <v>39</v>
      </c>
    </row>
    <row r="1580" spans="1:7">
      <c r="A1580" s="232">
        <v>2017</v>
      </c>
      <c r="B1580" s="233" t="s">
        <v>644</v>
      </c>
      <c r="C1580" s="230" t="s">
        <v>126</v>
      </c>
      <c r="D1580" s="230" t="s">
        <v>5051</v>
      </c>
      <c r="E1580" s="230" t="s">
        <v>234</v>
      </c>
      <c r="F1580" s="231">
        <v>1</v>
      </c>
      <c r="G1580" s="234">
        <v>1</v>
      </c>
    </row>
    <row r="1581" spans="1:7">
      <c r="A1581" s="232">
        <v>2017</v>
      </c>
      <c r="B1581" s="233" t="s">
        <v>644</v>
      </c>
      <c r="C1581" s="230" t="s">
        <v>1984</v>
      </c>
      <c r="D1581" s="230" t="s">
        <v>5051</v>
      </c>
      <c r="E1581" s="230" t="s">
        <v>239</v>
      </c>
      <c r="F1581" s="231">
        <v>2</v>
      </c>
      <c r="G1581" s="234">
        <v>2</v>
      </c>
    </row>
    <row r="1582" spans="1:7">
      <c r="A1582" s="232">
        <v>2017</v>
      </c>
      <c r="B1582" s="233" t="s">
        <v>644</v>
      </c>
      <c r="C1582" s="230" t="s">
        <v>1984</v>
      </c>
      <c r="D1582" s="230" t="s">
        <v>5051</v>
      </c>
      <c r="E1582" s="230" t="s">
        <v>236</v>
      </c>
      <c r="F1582" s="231">
        <v>2</v>
      </c>
      <c r="G1582" s="234">
        <v>2</v>
      </c>
    </row>
    <row r="1583" spans="1:7">
      <c r="A1583" s="236">
        <v>2018</v>
      </c>
      <c r="B1583" s="229" t="s">
        <v>2490</v>
      </c>
      <c r="C1583" s="230" t="s">
        <v>5</v>
      </c>
      <c r="D1583" s="230" t="s">
        <v>5052</v>
      </c>
      <c r="E1583" s="230" t="s">
        <v>239</v>
      </c>
      <c r="F1583" s="231">
        <v>10</v>
      </c>
      <c r="G1583" s="234">
        <v>1.8292500000000003</v>
      </c>
    </row>
    <row r="1584" spans="1:7">
      <c r="A1584" s="236">
        <v>2018</v>
      </c>
      <c r="B1584" s="229" t="s">
        <v>2490</v>
      </c>
      <c r="C1584" s="230" t="s">
        <v>5</v>
      </c>
      <c r="D1584" s="230" t="s">
        <v>5052</v>
      </c>
      <c r="E1584" s="230" t="s">
        <v>235</v>
      </c>
      <c r="F1584" s="231">
        <v>36</v>
      </c>
      <c r="G1584" s="234">
        <v>8.7014999999999993</v>
      </c>
    </row>
    <row r="1585" spans="1:7">
      <c r="A1585" s="236">
        <v>2018</v>
      </c>
      <c r="B1585" s="229" t="s">
        <v>2490</v>
      </c>
      <c r="C1585" s="230" t="s">
        <v>5</v>
      </c>
      <c r="D1585" s="230" t="s">
        <v>5052</v>
      </c>
      <c r="E1585" s="230" t="s">
        <v>5061</v>
      </c>
      <c r="F1585" s="231">
        <v>3</v>
      </c>
      <c r="G1585" s="234">
        <v>0.78825000000000001</v>
      </c>
    </row>
    <row r="1586" spans="1:7">
      <c r="A1586" s="236">
        <v>2018</v>
      </c>
      <c r="B1586" s="229" t="s">
        <v>2490</v>
      </c>
      <c r="C1586" s="230" t="s">
        <v>5</v>
      </c>
      <c r="D1586" s="230" t="s">
        <v>5052</v>
      </c>
      <c r="E1586" s="230" t="s">
        <v>236</v>
      </c>
      <c r="F1586" s="231">
        <v>105</v>
      </c>
      <c r="G1586" s="234">
        <v>21.05125</v>
      </c>
    </row>
    <row r="1587" spans="1:7">
      <c r="A1587" s="236">
        <v>2018</v>
      </c>
      <c r="B1587" s="229" t="s">
        <v>2490</v>
      </c>
      <c r="C1587" s="230" t="s">
        <v>5</v>
      </c>
      <c r="D1587" s="230" t="s">
        <v>5052</v>
      </c>
      <c r="E1587" s="230" t="s">
        <v>234</v>
      </c>
      <c r="F1587" s="231">
        <v>70</v>
      </c>
      <c r="G1587" s="234">
        <v>15.69825</v>
      </c>
    </row>
    <row r="1588" spans="1:7">
      <c r="A1588" s="236">
        <v>2018</v>
      </c>
      <c r="B1588" s="229" t="s">
        <v>2490</v>
      </c>
      <c r="C1588" s="230" t="s">
        <v>5</v>
      </c>
      <c r="D1588" s="230" t="s">
        <v>5052</v>
      </c>
      <c r="E1588" s="230" t="s">
        <v>5062</v>
      </c>
      <c r="F1588" s="231">
        <v>1</v>
      </c>
      <c r="G1588" s="234">
        <v>0.17499999999999999</v>
      </c>
    </row>
    <row r="1589" spans="1:7">
      <c r="A1589" s="236">
        <v>2018</v>
      </c>
      <c r="B1589" s="229" t="s">
        <v>2490</v>
      </c>
      <c r="C1589" s="230" t="s">
        <v>5</v>
      </c>
      <c r="D1589" s="230" t="s">
        <v>5051</v>
      </c>
      <c r="E1589" s="230" t="s">
        <v>239</v>
      </c>
      <c r="F1589" s="231">
        <v>16</v>
      </c>
      <c r="G1589" s="234">
        <v>16</v>
      </c>
    </row>
    <row r="1590" spans="1:7">
      <c r="A1590" s="236">
        <v>2018</v>
      </c>
      <c r="B1590" s="229" t="s">
        <v>2490</v>
      </c>
      <c r="C1590" s="230" t="s">
        <v>5</v>
      </c>
      <c r="D1590" s="230" t="s">
        <v>5051</v>
      </c>
      <c r="E1590" s="230" t="s">
        <v>235</v>
      </c>
      <c r="F1590" s="231">
        <v>4</v>
      </c>
      <c r="G1590" s="234">
        <v>4</v>
      </c>
    </row>
    <row r="1591" spans="1:7">
      <c r="A1591" s="236">
        <v>2018</v>
      </c>
      <c r="B1591" s="229" t="s">
        <v>2490</v>
      </c>
      <c r="C1591" s="230" t="s">
        <v>5</v>
      </c>
      <c r="D1591" s="230" t="s">
        <v>5051</v>
      </c>
      <c r="E1591" s="230" t="s">
        <v>236</v>
      </c>
      <c r="F1591" s="231">
        <v>38</v>
      </c>
      <c r="G1591" s="234">
        <v>36</v>
      </c>
    </row>
    <row r="1592" spans="1:7">
      <c r="A1592" s="236">
        <v>2018</v>
      </c>
      <c r="B1592" s="229" t="s">
        <v>2490</v>
      </c>
      <c r="C1592" s="230" t="s">
        <v>5</v>
      </c>
      <c r="D1592" s="230" t="s">
        <v>5051</v>
      </c>
      <c r="E1592" s="230" t="s">
        <v>234</v>
      </c>
      <c r="F1592" s="231">
        <v>2</v>
      </c>
      <c r="G1592" s="234">
        <v>2</v>
      </c>
    </row>
    <row r="1593" spans="1:7">
      <c r="A1593" s="236">
        <v>2018</v>
      </c>
      <c r="B1593" s="229" t="s">
        <v>2490</v>
      </c>
      <c r="C1593" s="230" t="s">
        <v>12</v>
      </c>
      <c r="D1593" s="230" t="s">
        <v>5052</v>
      </c>
      <c r="E1593" s="230" t="s">
        <v>239</v>
      </c>
      <c r="F1593" s="231">
        <v>11</v>
      </c>
      <c r="G1593" s="234">
        <v>1.0985</v>
      </c>
    </row>
    <row r="1594" spans="1:7">
      <c r="A1594" s="236">
        <v>2018</v>
      </c>
      <c r="B1594" s="229" t="s">
        <v>2490</v>
      </c>
      <c r="C1594" s="230" t="s">
        <v>12</v>
      </c>
      <c r="D1594" s="230" t="s">
        <v>5052</v>
      </c>
      <c r="E1594" s="230" t="s">
        <v>235</v>
      </c>
      <c r="F1594" s="231">
        <v>21</v>
      </c>
      <c r="G1594" s="234">
        <v>2.7817500000000002</v>
      </c>
    </row>
    <row r="1595" spans="1:7">
      <c r="A1595" s="236">
        <v>2018</v>
      </c>
      <c r="B1595" s="229" t="s">
        <v>2490</v>
      </c>
      <c r="C1595" s="230" t="s">
        <v>12</v>
      </c>
      <c r="D1595" s="230" t="s">
        <v>5052</v>
      </c>
      <c r="E1595" s="230" t="s">
        <v>5061</v>
      </c>
      <c r="F1595" s="231">
        <v>18</v>
      </c>
      <c r="G1595" s="234">
        <v>3.0374999999999996</v>
      </c>
    </row>
    <row r="1596" spans="1:7">
      <c r="A1596" s="236">
        <v>2018</v>
      </c>
      <c r="B1596" s="229" t="s">
        <v>2490</v>
      </c>
      <c r="C1596" s="230" t="s">
        <v>12</v>
      </c>
      <c r="D1596" s="230" t="s">
        <v>5052</v>
      </c>
      <c r="E1596" s="230" t="s">
        <v>236</v>
      </c>
      <c r="F1596" s="231">
        <v>106</v>
      </c>
      <c r="G1596" s="234">
        <v>14.246250000000007</v>
      </c>
    </row>
    <row r="1597" spans="1:7">
      <c r="A1597" s="236">
        <v>2018</v>
      </c>
      <c r="B1597" s="229" t="s">
        <v>2490</v>
      </c>
      <c r="C1597" s="230" t="s">
        <v>12</v>
      </c>
      <c r="D1597" s="230" t="s">
        <v>5052</v>
      </c>
      <c r="E1597" s="230" t="s">
        <v>234</v>
      </c>
      <c r="F1597" s="231">
        <v>105</v>
      </c>
      <c r="G1597" s="234">
        <v>13.772999999999996</v>
      </c>
    </row>
    <row r="1598" spans="1:7">
      <c r="A1598" s="236">
        <v>2018</v>
      </c>
      <c r="B1598" s="229" t="s">
        <v>2490</v>
      </c>
      <c r="C1598" s="230" t="s">
        <v>12</v>
      </c>
      <c r="D1598" s="230" t="s">
        <v>5052</v>
      </c>
      <c r="E1598" s="230" t="s">
        <v>5062</v>
      </c>
      <c r="F1598" s="231">
        <v>9</v>
      </c>
      <c r="G1598" s="234">
        <v>1.2639999999999998</v>
      </c>
    </row>
    <row r="1599" spans="1:7">
      <c r="A1599" s="236">
        <v>2018</v>
      </c>
      <c r="B1599" s="229" t="s">
        <v>2490</v>
      </c>
      <c r="C1599" s="230" t="s">
        <v>12</v>
      </c>
      <c r="D1599" s="230" t="s">
        <v>5051</v>
      </c>
      <c r="E1599" s="230" t="s">
        <v>239</v>
      </c>
      <c r="F1599" s="231">
        <v>13</v>
      </c>
      <c r="G1599" s="234">
        <v>12</v>
      </c>
    </row>
    <row r="1600" spans="1:7">
      <c r="A1600" s="236">
        <v>2018</v>
      </c>
      <c r="B1600" s="229" t="s">
        <v>2490</v>
      </c>
      <c r="C1600" s="230" t="s">
        <v>12</v>
      </c>
      <c r="D1600" s="230" t="s">
        <v>5051</v>
      </c>
      <c r="E1600" s="230" t="s">
        <v>235</v>
      </c>
      <c r="F1600" s="231">
        <v>3</v>
      </c>
      <c r="G1600" s="234">
        <v>3</v>
      </c>
    </row>
    <row r="1601" spans="1:7">
      <c r="A1601" s="236">
        <v>2018</v>
      </c>
      <c r="B1601" s="229" t="s">
        <v>2490</v>
      </c>
      <c r="C1601" s="230" t="s">
        <v>12</v>
      </c>
      <c r="D1601" s="230" t="s">
        <v>5051</v>
      </c>
      <c r="E1601" s="230" t="s">
        <v>236</v>
      </c>
      <c r="F1601" s="231">
        <v>30</v>
      </c>
      <c r="G1601" s="234">
        <v>25</v>
      </c>
    </row>
    <row r="1602" spans="1:7">
      <c r="A1602" s="236">
        <v>2018</v>
      </c>
      <c r="B1602" s="229" t="s">
        <v>2490</v>
      </c>
      <c r="C1602" s="230" t="s">
        <v>12</v>
      </c>
      <c r="D1602" s="230" t="s">
        <v>5051</v>
      </c>
      <c r="E1602" s="230" t="s">
        <v>234</v>
      </c>
      <c r="F1602" s="231">
        <v>14</v>
      </c>
      <c r="G1602" s="234">
        <v>11.5</v>
      </c>
    </row>
    <row r="1603" spans="1:7">
      <c r="A1603" s="236">
        <v>2018</v>
      </c>
      <c r="B1603" s="229" t="s">
        <v>2490</v>
      </c>
      <c r="C1603" s="230" t="s">
        <v>18</v>
      </c>
      <c r="D1603" s="230" t="s">
        <v>5052</v>
      </c>
      <c r="E1603" s="230" t="s">
        <v>239</v>
      </c>
      <c r="F1603" s="231">
        <v>13</v>
      </c>
      <c r="G1603" s="234">
        <v>2.5187500000000007</v>
      </c>
    </row>
    <row r="1604" spans="1:7">
      <c r="A1604" s="236">
        <v>2018</v>
      </c>
      <c r="B1604" s="229" t="s">
        <v>2490</v>
      </c>
      <c r="C1604" s="230" t="s">
        <v>18</v>
      </c>
      <c r="D1604" s="230" t="s">
        <v>5052</v>
      </c>
      <c r="E1604" s="230" t="s">
        <v>235</v>
      </c>
      <c r="F1604" s="231">
        <v>14</v>
      </c>
      <c r="G1604" s="234">
        <v>2.1852499999999999</v>
      </c>
    </row>
    <row r="1605" spans="1:7">
      <c r="A1605" s="236">
        <v>2018</v>
      </c>
      <c r="B1605" s="229" t="s">
        <v>2490</v>
      </c>
      <c r="C1605" s="230" t="s">
        <v>18</v>
      </c>
      <c r="D1605" s="230" t="s">
        <v>5052</v>
      </c>
      <c r="E1605" s="230" t="s">
        <v>236</v>
      </c>
      <c r="F1605" s="231">
        <v>42</v>
      </c>
      <c r="G1605" s="234">
        <v>8.4872499999999995</v>
      </c>
    </row>
    <row r="1606" spans="1:7">
      <c r="A1606" s="236">
        <v>2018</v>
      </c>
      <c r="B1606" s="229" t="s">
        <v>2490</v>
      </c>
      <c r="C1606" s="230" t="s">
        <v>18</v>
      </c>
      <c r="D1606" s="230" t="s">
        <v>5052</v>
      </c>
      <c r="E1606" s="230" t="s">
        <v>234</v>
      </c>
      <c r="F1606" s="231">
        <v>33</v>
      </c>
      <c r="G1606" s="234">
        <v>6.3945000000000007</v>
      </c>
    </row>
    <row r="1607" spans="1:7">
      <c r="A1607" s="236">
        <v>2018</v>
      </c>
      <c r="B1607" s="229" t="s">
        <v>2490</v>
      </c>
      <c r="C1607" s="230" t="s">
        <v>18</v>
      </c>
      <c r="D1607" s="230" t="s">
        <v>5052</v>
      </c>
      <c r="E1607" s="230" t="s">
        <v>5062</v>
      </c>
      <c r="F1607" s="231">
        <v>1</v>
      </c>
      <c r="G1607" s="234">
        <v>0.2</v>
      </c>
    </row>
    <row r="1608" spans="1:7">
      <c r="A1608" s="236">
        <v>2018</v>
      </c>
      <c r="B1608" s="229" t="s">
        <v>2490</v>
      </c>
      <c r="C1608" s="230" t="s">
        <v>18</v>
      </c>
      <c r="D1608" s="230" t="s">
        <v>5051</v>
      </c>
      <c r="E1608" s="230" t="s">
        <v>239</v>
      </c>
      <c r="F1608" s="231">
        <v>99</v>
      </c>
      <c r="G1608" s="234">
        <v>98.5</v>
      </c>
    </row>
    <row r="1609" spans="1:7">
      <c r="A1609" s="236">
        <v>2018</v>
      </c>
      <c r="B1609" s="229" t="s">
        <v>2490</v>
      </c>
      <c r="C1609" s="230" t="s">
        <v>18</v>
      </c>
      <c r="D1609" s="230" t="s">
        <v>5051</v>
      </c>
      <c r="E1609" s="230" t="s">
        <v>236</v>
      </c>
      <c r="F1609" s="231">
        <v>53</v>
      </c>
      <c r="G1609" s="234">
        <v>50.5</v>
      </c>
    </row>
    <row r="1610" spans="1:7">
      <c r="A1610" s="236">
        <v>2018</v>
      </c>
      <c r="B1610" s="229" t="s">
        <v>2490</v>
      </c>
      <c r="C1610" s="230" t="s">
        <v>18</v>
      </c>
      <c r="D1610" s="230" t="s">
        <v>5051</v>
      </c>
      <c r="E1610" s="230" t="s">
        <v>234</v>
      </c>
      <c r="F1610" s="231">
        <v>1</v>
      </c>
      <c r="G1610" s="234">
        <v>1</v>
      </c>
    </row>
    <row r="1611" spans="1:7">
      <c r="A1611" s="236">
        <v>2018</v>
      </c>
      <c r="B1611" s="229" t="s">
        <v>2490</v>
      </c>
      <c r="C1611" s="230" t="s">
        <v>31</v>
      </c>
      <c r="D1611" s="230" t="s">
        <v>5052</v>
      </c>
      <c r="E1611" s="230" t="s">
        <v>239</v>
      </c>
      <c r="F1611" s="231">
        <v>17</v>
      </c>
      <c r="G1611" s="234">
        <v>1.4367500000000002</v>
      </c>
    </row>
    <row r="1612" spans="1:7">
      <c r="A1612" s="236">
        <v>2018</v>
      </c>
      <c r="B1612" s="229" t="s">
        <v>2490</v>
      </c>
      <c r="C1612" s="230" t="s">
        <v>31</v>
      </c>
      <c r="D1612" s="230" t="s">
        <v>5052</v>
      </c>
      <c r="E1612" s="230" t="s">
        <v>235</v>
      </c>
      <c r="F1612" s="231">
        <v>91</v>
      </c>
      <c r="G1612" s="234">
        <v>11.724749999999995</v>
      </c>
    </row>
    <row r="1613" spans="1:7">
      <c r="A1613" s="236">
        <v>2018</v>
      </c>
      <c r="B1613" s="229" t="s">
        <v>2490</v>
      </c>
      <c r="C1613" s="230" t="s">
        <v>31</v>
      </c>
      <c r="D1613" s="230" t="s">
        <v>5052</v>
      </c>
      <c r="E1613" s="230" t="s">
        <v>236</v>
      </c>
      <c r="F1613" s="231">
        <v>145</v>
      </c>
      <c r="G1613" s="234">
        <v>16.643499999999992</v>
      </c>
    </row>
    <row r="1614" spans="1:7">
      <c r="A1614" s="236">
        <v>2018</v>
      </c>
      <c r="B1614" s="229" t="s">
        <v>2490</v>
      </c>
      <c r="C1614" s="230" t="s">
        <v>31</v>
      </c>
      <c r="D1614" s="230" t="s">
        <v>5052</v>
      </c>
      <c r="E1614" s="230" t="s">
        <v>234</v>
      </c>
      <c r="F1614" s="231">
        <v>31</v>
      </c>
      <c r="G1614" s="234">
        <v>4.0914999999999999</v>
      </c>
    </row>
    <row r="1615" spans="1:7">
      <c r="A1615" s="236">
        <v>2018</v>
      </c>
      <c r="B1615" s="229" t="s">
        <v>2490</v>
      </c>
      <c r="C1615" s="230" t="s">
        <v>31</v>
      </c>
      <c r="D1615" s="230" t="s">
        <v>5052</v>
      </c>
      <c r="E1615" s="230" t="s">
        <v>5062</v>
      </c>
      <c r="F1615" s="231">
        <v>3</v>
      </c>
      <c r="G1615" s="234">
        <v>0.24375000000000002</v>
      </c>
    </row>
    <row r="1616" spans="1:7">
      <c r="A1616" s="236">
        <v>2018</v>
      </c>
      <c r="B1616" s="229" t="s">
        <v>2490</v>
      </c>
      <c r="C1616" s="230" t="s">
        <v>31</v>
      </c>
      <c r="D1616" s="230" t="s">
        <v>5051</v>
      </c>
      <c r="E1616" s="230" t="s">
        <v>239</v>
      </c>
      <c r="F1616" s="231">
        <v>47</v>
      </c>
      <c r="G1616" s="234">
        <v>47</v>
      </c>
    </row>
    <row r="1617" spans="1:7">
      <c r="A1617" s="236">
        <v>2018</v>
      </c>
      <c r="B1617" s="229" t="s">
        <v>2490</v>
      </c>
      <c r="C1617" s="230" t="s">
        <v>31</v>
      </c>
      <c r="D1617" s="230" t="s">
        <v>5051</v>
      </c>
      <c r="E1617" s="230" t="s">
        <v>235</v>
      </c>
      <c r="F1617" s="231">
        <v>1</v>
      </c>
      <c r="G1617" s="234">
        <v>1</v>
      </c>
    </row>
    <row r="1618" spans="1:7">
      <c r="A1618" s="236">
        <v>2018</v>
      </c>
      <c r="B1618" s="229" t="s">
        <v>2490</v>
      </c>
      <c r="C1618" s="230" t="s">
        <v>31</v>
      </c>
      <c r="D1618" s="230" t="s">
        <v>5051</v>
      </c>
      <c r="E1618" s="230" t="s">
        <v>236</v>
      </c>
      <c r="F1618" s="231">
        <v>22</v>
      </c>
      <c r="G1618" s="234">
        <v>21.5</v>
      </c>
    </row>
    <row r="1619" spans="1:7">
      <c r="A1619" s="236">
        <v>2018</v>
      </c>
      <c r="B1619" s="229" t="s">
        <v>2490</v>
      </c>
      <c r="C1619" s="230" t="s">
        <v>31</v>
      </c>
      <c r="D1619" s="230" t="s">
        <v>5051</v>
      </c>
      <c r="E1619" s="230" t="s">
        <v>234</v>
      </c>
      <c r="F1619" s="231">
        <v>1</v>
      </c>
      <c r="G1619" s="234">
        <v>1</v>
      </c>
    </row>
    <row r="1620" spans="1:7">
      <c r="A1620" s="236">
        <v>2018</v>
      </c>
      <c r="B1620" s="229" t="s">
        <v>2490</v>
      </c>
      <c r="C1620" s="230" t="s">
        <v>52</v>
      </c>
      <c r="D1620" s="230" t="s">
        <v>5052</v>
      </c>
      <c r="E1620" s="230" t="s">
        <v>239</v>
      </c>
      <c r="F1620" s="231">
        <v>8</v>
      </c>
      <c r="G1620" s="234">
        <v>0.53750000000000009</v>
      </c>
    </row>
    <row r="1621" spans="1:7">
      <c r="A1621" s="236">
        <v>2018</v>
      </c>
      <c r="B1621" s="229" t="s">
        <v>2490</v>
      </c>
      <c r="C1621" s="230" t="s">
        <v>52</v>
      </c>
      <c r="D1621" s="230" t="s">
        <v>5052</v>
      </c>
      <c r="E1621" s="230" t="s">
        <v>235</v>
      </c>
      <c r="F1621" s="231">
        <v>102</v>
      </c>
      <c r="G1621" s="234">
        <v>6.5442499999999999</v>
      </c>
    </row>
    <row r="1622" spans="1:7">
      <c r="A1622" s="236">
        <v>2018</v>
      </c>
      <c r="B1622" s="229" t="s">
        <v>2490</v>
      </c>
      <c r="C1622" s="230" t="s">
        <v>52</v>
      </c>
      <c r="D1622" s="230" t="s">
        <v>5052</v>
      </c>
      <c r="E1622" s="230" t="s">
        <v>236</v>
      </c>
      <c r="F1622" s="231">
        <v>86</v>
      </c>
      <c r="G1622" s="234">
        <v>7.2959999999999985</v>
      </c>
    </row>
    <row r="1623" spans="1:7">
      <c r="A1623" s="236">
        <v>2018</v>
      </c>
      <c r="B1623" s="229" t="s">
        <v>2490</v>
      </c>
      <c r="C1623" s="230" t="s">
        <v>52</v>
      </c>
      <c r="D1623" s="230" t="s">
        <v>5052</v>
      </c>
      <c r="E1623" s="230" t="s">
        <v>234</v>
      </c>
      <c r="F1623" s="231">
        <v>90</v>
      </c>
      <c r="G1623" s="234">
        <v>5.6167499999999952</v>
      </c>
    </row>
    <row r="1624" spans="1:7">
      <c r="A1624" s="236">
        <v>2018</v>
      </c>
      <c r="B1624" s="229" t="s">
        <v>2490</v>
      </c>
      <c r="C1624" s="230" t="s">
        <v>52</v>
      </c>
      <c r="D1624" s="230" t="s">
        <v>5052</v>
      </c>
      <c r="E1624" s="230" t="s">
        <v>5062</v>
      </c>
      <c r="F1624" s="231">
        <v>3</v>
      </c>
      <c r="G1624" s="234">
        <v>0.32500000000000001</v>
      </c>
    </row>
    <row r="1625" spans="1:7">
      <c r="A1625" s="236">
        <v>2018</v>
      </c>
      <c r="B1625" s="229" t="s">
        <v>2490</v>
      </c>
      <c r="C1625" s="230" t="s">
        <v>52</v>
      </c>
      <c r="D1625" s="230" t="s">
        <v>5051</v>
      </c>
      <c r="E1625" s="230" t="s">
        <v>239</v>
      </c>
      <c r="F1625" s="231">
        <v>21</v>
      </c>
      <c r="G1625" s="234">
        <v>20.25</v>
      </c>
    </row>
    <row r="1626" spans="1:7">
      <c r="A1626" s="236">
        <v>2018</v>
      </c>
      <c r="B1626" s="229" t="s">
        <v>2490</v>
      </c>
      <c r="C1626" s="230" t="s">
        <v>52</v>
      </c>
      <c r="D1626" s="230" t="s">
        <v>5051</v>
      </c>
      <c r="E1626" s="230" t="s">
        <v>235</v>
      </c>
      <c r="F1626" s="231">
        <v>10</v>
      </c>
      <c r="G1626" s="234">
        <v>7.25</v>
      </c>
    </row>
    <row r="1627" spans="1:7">
      <c r="A1627" s="236">
        <v>2018</v>
      </c>
      <c r="B1627" s="229" t="s">
        <v>2490</v>
      </c>
      <c r="C1627" s="230" t="s">
        <v>52</v>
      </c>
      <c r="D1627" s="230" t="s">
        <v>5051</v>
      </c>
      <c r="E1627" s="230" t="s">
        <v>236</v>
      </c>
      <c r="F1627" s="231">
        <v>14</v>
      </c>
      <c r="G1627" s="234">
        <v>8.75</v>
      </c>
    </row>
    <row r="1628" spans="1:7">
      <c r="A1628" s="236">
        <v>2018</v>
      </c>
      <c r="B1628" s="229" t="s">
        <v>2490</v>
      </c>
      <c r="C1628" s="230" t="s">
        <v>52</v>
      </c>
      <c r="D1628" s="230" t="s">
        <v>5051</v>
      </c>
      <c r="E1628" s="230" t="s">
        <v>234</v>
      </c>
      <c r="F1628" s="231">
        <v>4</v>
      </c>
      <c r="G1628" s="234">
        <v>2.75</v>
      </c>
    </row>
    <row r="1629" spans="1:7">
      <c r="A1629" s="236">
        <v>2018</v>
      </c>
      <c r="B1629" s="229" t="s">
        <v>2490</v>
      </c>
      <c r="C1629" s="230" t="s">
        <v>72</v>
      </c>
      <c r="D1629" s="230" t="s">
        <v>5052</v>
      </c>
      <c r="E1629" s="230" t="s">
        <v>239</v>
      </c>
      <c r="F1629" s="231">
        <v>12</v>
      </c>
      <c r="G1629" s="234">
        <v>1.2954999999999999</v>
      </c>
    </row>
    <row r="1630" spans="1:7">
      <c r="A1630" s="236">
        <v>2018</v>
      </c>
      <c r="B1630" s="229" t="s">
        <v>2490</v>
      </c>
      <c r="C1630" s="230" t="s">
        <v>72</v>
      </c>
      <c r="D1630" s="230" t="s">
        <v>5052</v>
      </c>
      <c r="E1630" s="230" t="s">
        <v>235</v>
      </c>
      <c r="F1630" s="231">
        <v>11</v>
      </c>
      <c r="G1630" s="234">
        <v>1.2117499999999999</v>
      </c>
    </row>
    <row r="1631" spans="1:7">
      <c r="A1631" s="236">
        <v>2018</v>
      </c>
      <c r="B1631" s="229" t="s">
        <v>2490</v>
      </c>
      <c r="C1631" s="230" t="s">
        <v>72</v>
      </c>
      <c r="D1631" s="230" t="s">
        <v>5052</v>
      </c>
      <c r="E1631" s="230" t="s">
        <v>236</v>
      </c>
      <c r="F1631" s="231">
        <v>55</v>
      </c>
      <c r="G1631" s="234">
        <v>6.1817500000000019</v>
      </c>
    </row>
    <row r="1632" spans="1:7">
      <c r="A1632" s="236">
        <v>2018</v>
      </c>
      <c r="B1632" s="229" t="s">
        <v>2490</v>
      </c>
      <c r="C1632" s="230" t="s">
        <v>72</v>
      </c>
      <c r="D1632" s="230" t="s">
        <v>5052</v>
      </c>
      <c r="E1632" s="230" t="s">
        <v>234</v>
      </c>
      <c r="F1632" s="231">
        <v>7</v>
      </c>
      <c r="G1632" s="234">
        <v>1.0787500000000001</v>
      </c>
    </row>
    <row r="1633" spans="1:7">
      <c r="A1633" s="236">
        <v>2018</v>
      </c>
      <c r="B1633" s="229" t="s">
        <v>2490</v>
      </c>
      <c r="C1633" s="230" t="s">
        <v>72</v>
      </c>
      <c r="D1633" s="230" t="s">
        <v>5052</v>
      </c>
      <c r="E1633" s="230" t="s">
        <v>5062</v>
      </c>
      <c r="F1633" s="231">
        <v>2</v>
      </c>
      <c r="G1633" s="234">
        <v>0.15250000000000002</v>
      </c>
    </row>
    <row r="1634" spans="1:7">
      <c r="A1634" s="236">
        <v>2018</v>
      </c>
      <c r="B1634" s="229" t="s">
        <v>2490</v>
      </c>
      <c r="C1634" s="230" t="s">
        <v>72</v>
      </c>
      <c r="D1634" s="230" t="s">
        <v>5051</v>
      </c>
      <c r="E1634" s="230" t="s">
        <v>239</v>
      </c>
      <c r="F1634" s="231">
        <v>18</v>
      </c>
      <c r="G1634" s="234">
        <v>18</v>
      </c>
    </row>
    <row r="1635" spans="1:7">
      <c r="A1635" s="236">
        <v>2018</v>
      </c>
      <c r="B1635" s="229" t="s">
        <v>2490</v>
      </c>
      <c r="C1635" s="230" t="s">
        <v>72</v>
      </c>
      <c r="D1635" s="230" t="s">
        <v>5051</v>
      </c>
      <c r="E1635" s="230" t="s">
        <v>236</v>
      </c>
      <c r="F1635" s="231">
        <v>18</v>
      </c>
      <c r="G1635" s="234">
        <v>17.024999999999999</v>
      </c>
    </row>
    <row r="1636" spans="1:7">
      <c r="A1636" s="236">
        <v>2018</v>
      </c>
      <c r="B1636" s="229" t="s">
        <v>2490</v>
      </c>
      <c r="C1636" s="230" t="s">
        <v>83</v>
      </c>
      <c r="D1636" s="230" t="s">
        <v>5052</v>
      </c>
      <c r="E1636" s="230" t="s">
        <v>239</v>
      </c>
      <c r="F1636" s="231">
        <v>10</v>
      </c>
      <c r="G1636" s="234">
        <v>0.74450000000000005</v>
      </c>
    </row>
    <row r="1637" spans="1:7">
      <c r="A1637" s="236">
        <v>2018</v>
      </c>
      <c r="B1637" s="229" t="s">
        <v>2490</v>
      </c>
      <c r="C1637" s="230" t="s">
        <v>83</v>
      </c>
      <c r="D1637" s="230" t="s">
        <v>5052</v>
      </c>
      <c r="E1637" s="230" t="s">
        <v>235</v>
      </c>
      <c r="F1637" s="231">
        <v>2</v>
      </c>
      <c r="G1637" s="234">
        <v>0.17499999999999999</v>
      </c>
    </row>
    <row r="1638" spans="1:7">
      <c r="A1638" s="236">
        <v>2018</v>
      </c>
      <c r="B1638" s="229" t="s">
        <v>2490</v>
      </c>
      <c r="C1638" s="230" t="s">
        <v>83</v>
      </c>
      <c r="D1638" s="230" t="s">
        <v>5052</v>
      </c>
      <c r="E1638" s="230" t="s">
        <v>236</v>
      </c>
      <c r="F1638" s="231">
        <v>32</v>
      </c>
      <c r="G1638" s="234">
        <v>4.0194999999999999</v>
      </c>
    </row>
    <row r="1639" spans="1:7">
      <c r="A1639" s="236">
        <v>2018</v>
      </c>
      <c r="B1639" s="229" t="s">
        <v>2490</v>
      </c>
      <c r="C1639" s="230" t="s">
        <v>83</v>
      </c>
      <c r="D1639" s="230" t="s">
        <v>5052</v>
      </c>
      <c r="E1639" s="230" t="s">
        <v>234</v>
      </c>
      <c r="F1639" s="231">
        <v>16</v>
      </c>
      <c r="G1639" s="234">
        <v>1.4532500000000002</v>
      </c>
    </row>
    <row r="1640" spans="1:7">
      <c r="A1640" s="236">
        <v>2018</v>
      </c>
      <c r="B1640" s="229" t="s">
        <v>2490</v>
      </c>
      <c r="C1640" s="230" t="s">
        <v>83</v>
      </c>
      <c r="D1640" s="230" t="s">
        <v>5051</v>
      </c>
      <c r="E1640" s="230" t="s">
        <v>239</v>
      </c>
      <c r="F1640" s="231">
        <v>39</v>
      </c>
      <c r="G1640" s="234">
        <v>38.5</v>
      </c>
    </row>
    <row r="1641" spans="1:7">
      <c r="A1641" s="236">
        <v>2018</v>
      </c>
      <c r="B1641" s="229" t="s">
        <v>2490</v>
      </c>
      <c r="C1641" s="230" t="s">
        <v>83</v>
      </c>
      <c r="D1641" s="230" t="s">
        <v>5051</v>
      </c>
      <c r="E1641" s="230" t="s">
        <v>236</v>
      </c>
      <c r="F1641" s="231">
        <v>11</v>
      </c>
      <c r="G1641" s="234">
        <v>10.5</v>
      </c>
    </row>
    <row r="1642" spans="1:7">
      <c r="A1642" s="236">
        <v>2018</v>
      </c>
      <c r="B1642" s="229" t="s">
        <v>2490</v>
      </c>
      <c r="C1642" s="230" t="s">
        <v>93</v>
      </c>
      <c r="D1642" s="230" t="s">
        <v>5052</v>
      </c>
      <c r="E1642" s="230" t="s">
        <v>239</v>
      </c>
      <c r="F1642" s="231">
        <v>12</v>
      </c>
      <c r="G1642" s="234">
        <v>3.0249999999999999</v>
      </c>
    </row>
    <row r="1643" spans="1:7">
      <c r="A1643" s="236">
        <v>2018</v>
      </c>
      <c r="B1643" s="229" t="s">
        <v>2490</v>
      </c>
      <c r="C1643" s="230" t="s">
        <v>93</v>
      </c>
      <c r="D1643" s="230" t="s">
        <v>5052</v>
      </c>
      <c r="E1643" s="230" t="s">
        <v>235</v>
      </c>
      <c r="F1643" s="231">
        <v>56</v>
      </c>
      <c r="G1643" s="234">
        <v>10.708000000000002</v>
      </c>
    </row>
    <row r="1644" spans="1:7">
      <c r="A1644" s="236">
        <v>2018</v>
      </c>
      <c r="B1644" s="229" t="s">
        <v>2490</v>
      </c>
      <c r="C1644" s="230" t="s">
        <v>93</v>
      </c>
      <c r="D1644" s="230" t="s">
        <v>5052</v>
      </c>
      <c r="E1644" s="230" t="s">
        <v>5061</v>
      </c>
      <c r="F1644" s="231">
        <v>3</v>
      </c>
      <c r="G1644" s="234">
        <v>0.65</v>
      </c>
    </row>
    <row r="1645" spans="1:7">
      <c r="A1645" s="236">
        <v>2018</v>
      </c>
      <c r="B1645" s="229" t="s">
        <v>2490</v>
      </c>
      <c r="C1645" s="230" t="s">
        <v>93</v>
      </c>
      <c r="D1645" s="230" t="s">
        <v>5052</v>
      </c>
      <c r="E1645" s="230" t="s">
        <v>236</v>
      </c>
      <c r="F1645" s="231">
        <v>149</v>
      </c>
      <c r="G1645" s="234">
        <v>35.033499999999997</v>
      </c>
    </row>
    <row r="1646" spans="1:7">
      <c r="A1646" s="236">
        <v>2018</v>
      </c>
      <c r="B1646" s="229" t="s">
        <v>2490</v>
      </c>
      <c r="C1646" s="230" t="s">
        <v>93</v>
      </c>
      <c r="D1646" s="230" t="s">
        <v>5052</v>
      </c>
      <c r="E1646" s="230" t="s">
        <v>234</v>
      </c>
      <c r="F1646" s="231">
        <v>114</v>
      </c>
      <c r="G1646" s="234">
        <v>22.955500000000004</v>
      </c>
    </row>
    <row r="1647" spans="1:7">
      <c r="A1647" s="236">
        <v>2018</v>
      </c>
      <c r="B1647" s="229" t="s">
        <v>2490</v>
      </c>
      <c r="C1647" s="230" t="s">
        <v>93</v>
      </c>
      <c r="D1647" s="230" t="s">
        <v>5052</v>
      </c>
      <c r="E1647" s="230" t="s">
        <v>5062</v>
      </c>
      <c r="F1647" s="231">
        <v>2</v>
      </c>
      <c r="G1647" s="234">
        <v>0.23449999999999999</v>
      </c>
    </row>
    <row r="1648" spans="1:7">
      <c r="A1648" s="236">
        <v>2018</v>
      </c>
      <c r="B1648" s="229" t="s">
        <v>2490</v>
      </c>
      <c r="C1648" s="230" t="s">
        <v>93</v>
      </c>
      <c r="D1648" s="230" t="s">
        <v>5051</v>
      </c>
      <c r="E1648" s="230" t="s">
        <v>239</v>
      </c>
      <c r="F1648" s="231">
        <v>16</v>
      </c>
      <c r="G1648" s="234">
        <v>16</v>
      </c>
    </row>
    <row r="1649" spans="1:7">
      <c r="A1649" s="236">
        <v>2018</v>
      </c>
      <c r="B1649" s="229" t="s">
        <v>2490</v>
      </c>
      <c r="C1649" s="230" t="s">
        <v>93</v>
      </c>
      <c r="D1649" s="230" t="s">
        <v>5051</v>
      </c>
      <c r="E1649" s="230" t="s">
        <v>235</v>
      </c>
      <c r="F1649" s="231">
        <v>2</v>
      </c>
      <c r="G1649" s="234">
        <v>1.75</v>
      </c>
    </row>
    <row r="1650" spans="1:7">
      <c r="A1650" s="236">
        <v>2018</v>
      </c>
      <c r="B1650" s="229" t="s">
        <v>2490</v>
      </c>
      <c r="C1650" s="230" t="s">
        <v>93</v>
      </c>
      <c r="D1650" s="230" t="s">
        <v>5051</v>
      </c>
      <c r="E1650" s="230" t="s">
        <v>236</v>
      </c>
      <c r="F1650" s="231">
        <v>37</v>
      </c>
      <c r="G1650" s="234">
        <v>36</v>
      </c>
    </row>
    <row r="1651" spans="1:7">
      <c r="A1651" s="236">
        <v>2018</v>
      </c>
      <c r="B1651" s="229" t="s">
        <v>2490</v>
      </c>
      <c r="C1651" s="230" t="s">
        <v>93</v>
      </c>
      <c r="D1651" s="230" t="s">
        <v>5051</v>
      </c>
      <c r="E1651" s="230" t="s">
        <v>234</v>
      </c>
      <c r="F1651" s="231">
        <v>3</v>
      </c>
      <c r="G1651" s="234">
        <v>3</v>
      </c>
    </row>
    <row r="1652" spans="1:7">
      <c r="A1652" s="236">
        <v>2018</v>
      </c>
      <c r="B1652" s="229" t="s">
        <v>2490</v>
      </c>
      <c r="C1652" s="230" t="s">
        <v>102</v>
      </c>
      <c r="D1652" s="230" t="s">
        <v>5052</v>
      </c>
      <c r="E1652" s="230" t="s">
        <v>239</v>
      </c>
      <c r="F1652" s="231">
        <v>3</v>
      </c>
      <c r="G1652" s="234">
        <v>0.1</v>
      </c>
    </row>
    <row r="1653" spans="1:7">
      <c r="A1653" s="236">
        <v>2018</v>
      </c>
      <c r="B1653" s="229" t="s">
        <v>2490</v>
      </c>
      <c r="C1653" s="230" t="s">
        <v>102</v>
      </c>
      <c r="D1653" s="230" t="s">
        <v>5052</v>
      </c>
      <c r="E1653" s="230" t="s">
        <v>236</v>
      </c>
      <c r="F1653" s="231">
        <v>1</v>
      </c>
      <c r="G1653" s="234">
        <v>0.22500000000000001</v>
      </c>
    </row>
    <row r="1654" spans="1:7">
      <c r="A1654" s="236">
        <v>2018</v>
      </c>
      <c r="B1654" s="229" t="s">
        <v>2490</v>
      </c>
      <c r="C1654" s="230" t="s">
        <v>102</v>
      </c>
      <c r="D1654" s="230" t="s">
        <v>5052</v>
      </c>
      <c r="E1654" s="230" t="s">
        <v>234</v>
      </c>
      <c r="F1654" s="231">
        <v>1</v>
      </c>
      <c r="G1654" s="234">
        <v>0.2</v>
      </c>
    </row>
    <row r="1655" spans="1:7">
      <c r="A1655" s="236">
        <v>2018</v>
      </c>
      <c r="B1655" s="229" t="s">
        <v>2490</v>
      </c>
      <c r="C1655" s="230" t="s">
        <v>102</v>
      </c>
      <c r="D1655" s="230" t="s">
        <v>5051</v>
      </c>
      <c r="E1655" s="230" t="s">
        <v>239</v>
      </c>
      <c r="F1655" s="231">
        <v>4</v>
      </c>
      <c r="G1655" s="234">
        <v>2.5499999999999998</v>
      </c>
    </row>
    <row r="1656" spans="1:7">
      <c r="A1656" s="236">
        <v>2018</v>
      </c>
      <c r="B1656" s="229" t="s">
        <v>2490</v>
      </c>
      <c r="C1656" s="230" t="s">
        <v>105</v>
      </c>
      <c r="D1656" s="230" t="s">
        <v>5052</v>
      </c>
      <c r="E1656" s="230" t="s">
        <v>239</v>
      </c>
      <c r="F1656" s="231">
        <v>9</v>
      </c>
      <c r="G1656" s="234">
        <v>0.87175000000000002</v>
      </c>
    </row>
    <row r="1657" spans="1:7">
      <c r="A1657" s="236">
        <v>2018</v>
      </c>
      <c r="B1657" s="229" t="s">
        <v>2490</v>
      </c>
      <c r="C1657" s="230" t="s">
        <v>105</v>
      </c>
      <c r="D1657" s="230" t="s">
        <v>5052</v>
      </c>
      <c r="E1657" s="230" t="s">
        <v>235</v>
      </c>
      <c r="F1657" s="231">
        <v>9</v>
      </c>
      <c r="G1657" s="234">
        <v>2.4944999999999999</v>
      </c>
    </row>
    <row r="1658" spans="1:7">
      <c r="A1658" s="236">
        <v>2018</v>
      </c>
      <c r="B1658" s="229" t="s">
        <v>2490</v>
      </c>
      <c r="C1658" s="230" t="s">
        <v>105</v>
      </c>
      <c r="D1658" s="230" t="s">
        <v>5052</v>
      </c>
      <c r="E1658" s="230" t="s">
        <v>236</v>
      </c>
      <c r="F1658" s="231">
        <v>24</v>
      </c>
      <c r="G1658" s="234">
        <v>2.8257499999999998</v>
      </c>
    </row>
    <row r="1659" spans="1:7">
      <c r="A1659" s="236">
        <v>2018</v>
      </c>
      <c r="B1659" s="229" t="s">
        <v>2490</v>
      </c>
      <c r="C1659" s="230" t="s">
        <v>105</v>
      </c>
      <c r="D1659" s="230" t="s">
        <v>5052</v>
      </c>
      <c r="E1659" s="230" t="s">
        <v>234</v>
      </c>
      <c r="F1659" s="231">
        <v>20</v>
      </c>
      <c r="G1659" s="234">
        <v>3.5249999999999999</v>
      </c>
    </row>
    <row r="1660" spans="1:7">
      <c r="A1660" s="236">
        <v>2018</v>
      </c>
      <c r="B1660" s="229" t="s">
        <v>2490</v>
      </c>
      <c r="C1660" s="230" t="s">
        <v>105</v>
      </c>
      <c r="D1660" s="230" t="s">
        <v>5051</v>
      </c>
      <c r="E1660" s="230" t="s">
        <v>239</v>
      </c>
      <c r="F1660" s="231">
        <v>11</v>
      </c>
      <c r="G1660" s="234">
        <v>10.5</v>
      </c>
    </row>
    <row r="1661" spans="1:7">
      <c r="A1661" s="236">
        <v>2018</v>
      </c>
      <c r="B1661" s="229" t="s">
        <v>2490</v>
      </c>
      <c r="C1661" s="230" t="s">
        <v>105</v>
      </c>
      <c r="D1661" s="230" t="s">
        <v>5051</v>
      </c>
      <c r="E1661" s="230" t="s">
        <v>235</v>
      </c>
      <c r="F1661" s="231">
        <v>1</v>
      </c>
      <c r="G1661" s="234">
        <v>1</v>
      </c>
    </row>
    <row r="1662" spans="1:7">
      <c r="A1662" s="236">
        <v>2018</v>
      </c>
      <c r="B1662" s="229" t="s">
        <v>2490</v>
      </c>
      <c r="C1662" s="230" t="s">
        <v>105</v>
      </c>
      <c r="D1662" s="230" t="s">
        <v>5051</v>
      </c>
      <c r="E1662" s="230" t="s">
        <v>236</v>
      </c>
      <c r="F1662" s="231">
        <v>16</v>
      </c>
      <c r="G1662" s="234">
        <v>14.5</v>
      </c>
    </row>
    <row r="1663" spans="1:7">
      <c r="A1663" s="236">
        <v>2018</v>
      </c>
      <c r="B1663" s="229" t="s">
        <v>2490</v>
      </c>
      <c r="C1663" s="230" t="s">
        <v>105</v>
      </c>
      <c r="D1663" s="230" t="s">
        <v>5051</v>
      </c>
      <c r="E1663" s="230" t="s">
        <v>234</v>
      </c>
      <c r="F1663" s="231">
        <v>1</v>
      </c>
      <c r="G1663" s="234">
        <v>0.5</v>
      </c>
    </row>
    <row r="1664" spans="1:7">
      <c r="A1664" s="236">
        <v>2018</v>
      </c>
      <c r="B1664" s="229" t="s">
        <v>2490</v>
      </c>
      <c r="C1664" s="230" t="s">
        <v>108</v>
      </c>
      <c r="D1664" s="230" t="s">
        <v>5051</v>
      </c>
      <c r="E1664" s="230" t="s">
        <v>239</v>
      </c>
      <c r="F1664" s="231">
        <v>3</v>
      </c>
      <c r="G1664" s="234">
        <v>2.5</v>
      </c>
    </row>
    <row r="1665" spans="1:7">
      <c r="A1665" s="236">
        <v>2018</v>
      </c>
      <c r="B1665" s="229" t="s">
        <v>2490</v>
      </c>
      <c r="C1665" s="230" t="s">
        <v>108</v>
      </c>
      <c r="D1665" s="230" t="s">
        <v>5051</v>
      </c>
      <c r="E1665" s="230" t="s">
        <v>235</v>
      </c>
      <c r="F1665" s="231">
        <v>4</v>
      </c>
      <c r="G1665" s="234">
        <v>3.5</v>
      </c>
    </row>
    <row r="1666" spans="1:7">
      <c r="A1666" s="236">
        <v>2018</v>
      </c>
      <c r="B1666" s="229" t="s">
        <v>2490</v>
      </c>
      <c r="C1666" s="230" t="s">
        <v>108</v>
      </c>
      <c r="D1666" s="230" t="s">
        <v>5051</v>
      </c>
      <c r="E1666" s="230" t="s">
        <v>236</v>
      </c>
      <c r="F1666" s="231">
        <v>15</v>
      </c>
      <c r="G1666" s="234">
        <v>14.5</v>
      </c>
    </row>
    <row r="1667" spans="1:7">
      <c r="A1667" s="236">
        <v>2018</v>
      </c>
      <c r="B1667" s="229" t="s">
        <v>2490</v>
      </c>
      <c r="C1667" s="230" t="s">
        <v>108</v>
      </c>
      <c r="D1667" s="230" t="s">
        <v>5051</v>
      </c>
      <c r="E1667" s="230" t="s">
        <v>234</v>
      </c>
      <c r="F1667" s="231">
        <v>1</v>
      </c>
      <c r="G1667" s="234">
        <v>1</v>
      </c>
    </row>
    <row r="1668" spans="1:7">
      <c r="A1668" s="236">
        <v>2018</v>
      </c>
      <c r="B1668" s="229" t="s">
        <v>2490</v>
      </c>
      <c r="C1668" s="230" t="s">
        <v>114</v>
      </c>
      <c r="D1668" s="230" t="s">
        <v>5052</v>
      </c>
      <c r="E1668" s="230" t="s">
        <v>239</v>
      </c>
      <c r="F1668" s="231">
        <v>8</v>
      </c>
      <c r="G1668" s="234">
        <v>0.52100000000000002</v>
      </c>
    </row>
    <row r="1669" spans="1:7">
      <c r="A1669" s="236">
        <v>2018</v>
      </c>
      <c r="B1669" s="229" t="s">
        <v>2490</v>
      </c>
      <c r="C1669" s="230" t="s">
        <v>114</v>
      </c>
      <c r="D1669" s="230" t="s">
        <v>5052</v>
      </c>
      <c r="E1669" s="230" t="s">
        <v>235</v>
      </c>
      <c r="F1669" s="231">
        <v>4</v>
      </c>
      <c r="G1669" s="234">
        <v>0.18125000000000002</v>
      </c>
    </row>
    <row r="1670" spans="1:7">
      <c r="A1670" s="236">
        <v>2018</v>
      </c>
      <c r="B1670" s="229" t="s">
        <v>2490</v>
      </c>
      <c r="C1670" s="230" t="s">
        <v>114</v>
      </c>
      <c r="D1670" s="230" t="s">
        <v>5052</v>
      </c>
      <c r="E1670" s="230" t="s">
        <v>236</v>
      </c>
      <c r="F1670" s="231">
        <v>11</v>
      </c>
      <c r="G1670" s="234">
        <v>0.67574999999999996</v>
      </c>
    </row>
    <row r="1671" spans="1:7">
      <c r="A1671" s="236">
        <v>2018</v>
      </c>
      <c r="B1671" s="229" t="s">
        <v>2490</v>
      </c>
      <c r="C1671" s="230" t="s">
        <v>114</v>
      </c>
      <c r="D1671" s="230" t="s">
        <v>5052</v>
      </c>
      <c r="E1671" s="230" t="s">
        <v>234</v>
      </c>
      <c r="F1671" s="231">
        <v>2</v>
      </c>
      <c r="G1671" s="234">
        <v>0.21575</v>
      </c>
    </row>
    <row r="1672" spans="1:7">
      <c r="A1672" s="236">
        <v>2018</v>
      </c>
      <c r="B1672" s="229" t="s">
        <v>2490</v>
      </c>
      <c r="C1672" s="230" t="s">
        <v>114</v>
      </c>
      <c r="D1672" s="230" t="s">
        <v>5052</v>
      </c>
      <c r="E1672" s="230" t="s">
        <v>5062</v>
      </c>
      <c r="F1672" s="231">
        <v>1</v>
      </c>
      <c r="G1672" s="234">
        <v>0.1</v>
      </c>
    </row>
    <row r="1673" spans="1:7">
      <c r="A1673" s="236">
        <v>2018</v>
      </c>
      <c r="B1673" s="229" t="s">
        <v>2490</v>
      </c>
      <c r="C1673" s="230" t="s">
        <v>114</v>
      </c>
      <c r="D1673" s="230" t="s">
        <v>5051</v>
      </c>
      <c r="E1673" s="230" t="s">
        <v>239</v>
      </c>
      <c r="F1673" s="231">
        <v>19</v>
      </c>
      <c r="G1673" s="234">
        <v>19</v>
      </c>
    </row>
    <row r="1674" spans="1:7">
      <c r="A1674" s="236">
        <v>2018</v>
      </c>
      <c r="B1674" s="229" t="s">
        <v>2490</v>
      </c>
      <c r="C1674" s="230" t="s">
        <v>114</v>
      </c>
      <c r="D1674" s="230" t="s">
        <v>5051</v>
      </c>
      <c r="E1674" s="230" t="s">
        <v>236</v>
      </c>
      <c r="F1674" s="231">
        <v>10</v>
      </c>
      <c r="G1674" s="234">
        <v>10</v>
      </c>
    </row>
    <row r="1675" spans="1:7">
      <c r="A1675" s="236">
        <v>2018</v>
      </c>
      <c r="B1675" s="229" t="s">
        <v>2490</v>
      </c>
      <c r="C1675" s="230" t="s">
        <v>121</v>
      </c>
      <c r="D1675" s="230" t="s">
        <v>5052</v>
      </c>
      <c r="E1675" s="230" t="s">
        <v>239</v>
      </c>
      <c r="F1675" s="231">
        <v>10</v>
      </c>
      <c r="G1675" s="234">
        <v>2.4027500000000002</v>
      </c>
    </row>
    <row r="1676" spans="1:7">
      <c r="A1676" s="236">
        <v>2018</v>
      </c>
      <c r="B1676" s="229" t="s">
        <v>2490</v>
      </c>
      <c r="C1676" s="230" t="s">
        <v>121</v>
      </c>
      <c r="D1676" s="230" t="s">
        <v>5052</v>
      </c>
      <c r="E1676" s="230" t="s">
        <v>235</v>
      </c>
      <c r="F1676" s="231">
        <v>1</v>
      </c>
      <c r="G1676" s="234">
        <v>0.05</v>
      </c>
    </row>
    <row r="1677" spans="1:7">
      <c r="A1677" s="236">
        <v>2018</v>
      </c>
      <c r="B1677" s="229" t="s">
        <v>2490</v>
      </c>
      <c r="C1677" s="230" t="s">
        <v>121</v>
      </c>
      <c r="D1677" s="230" t="s">
        <v>5052</v>
      </c>
      <c r="E1677" s="230" t="s">
        <v>236</v>
      </c>
      <c r="F1677" s="231">
        <v>11</v>
      </c>
      <c r="G1677" s="234">
        <v>3.0500000000000003</v>
      </c>
    </row>
    <row r="1678" spans="1:7">
      <c r="A1678" s="236">
        <v>2018</v>
      </c>
      <c r="B1678" s="229" t="s">
        <v>2490</v>
      </c>
      <c r="C1678" s="230" t="s">
        <v>121</v>
      </c>
      <c r="D1678" s="230" t="s">
        <v>5052</v>
      </c>
      <c r="E1678" s="230" t="s">
        <v>234</v>
      </c>
      <c r="F1678" s="231">
        <v>7</v>
      </c>
      <c r="G1678" s="234">
        <v>0.82499999999999996</v>
      </c>
    </row>
    <row r="1679" spans="1:7">
      <c r="A1679" s="236">
        <v>2018</v>
      </c>
      <c r="B1679" s="229" t="s">
        <v>2490</v>
      </c>
      <c r="C1679" s="230" t="s">
        <v>121</v>
      </c>
      <c r="D1679" s="230" t="s">
        <v>5051</v>
      </c>
      <c r="E1679" s="230" t="s">
        <v>239</v>
      </c>
      <c r="F1679" s="231">
        <v>18</v>
      </c>
      <c r="G1679" s="234">
        <v>18</v>
      </c>
    </row>
    <row r="1680" spans="1:7">
      <c r="A1680" s="236">
        <v>2018</v>
      </c>
      <c r="B1680" s="229" t="s">
        <v>2490</v>
      </c>
      <c r="C1680" s="230" t="s">
        <v>121</v>
      </c>
      <c r="D1680" s="230" t="s">
        <v>5051</v>
      </c>
      <c r="E1680" s="230" t="s">
        <v>236</v>
      </c>
      <c r="F1680" s="231">
        <v>2</v>
      </c>
      <c r="G1680" s="234">
        <v>1.1499999999999999</v>
      </c>
    </row>
    <row r="1681" spans="1:7">
      <c r="A1681" s="236">
        <v>2018</v>
      </c>
      <c r="B1681" s="229" t="s">
        <v>2490</v>
      </c>
      <c r="C1681" s="230" t="s">
        <v>121</v>
      </c>
      <c r="D1681" s="230" t="s">
        <v>5051</v>
      </c>
      <c r="E1681" s="230" t="s">
        <v>234</v>
      </c>
      <c r="F1681" s="231">
        <v>4</v>
      </c>
      <c r="G1681" s="234">
        <v>4</v>
      </c>
    </row>
    <row r="1682" spans="1:7">
      <c r="A1682" s="236">
        <v>2018</v>
      </c>
      <c r="B1682" s="229" t="s">
        <v>2490</v>
      </c>
      <c r="C1682" s="230" t="s">
        <v>126</v>
      </c>
      <c r="D1682" s="230" t="s">
        <v>5052</v>
      </c>
      <c r="E1682" s="230" t="s">
        <v>239</v>
      </c>
      <c r="F1682" s="231">
        <v>22</v>
      </c>
      <c r="G1682" s="234">
        <v>1.8267499999999999</v>
      </c>
    </row>
    <row r="1683" spans="1:7">
      <c r="A1683" s="236">
        <v>2018</v>
      </c>
      <c r="B1683" s="229" t="s">
        <v>2490</v>
      </c>
      <c r="C1683" s="230" t="s">
        <v>126</v>
      </c>
      <c r="D1683" s="230" t="s">
        <v>5052</v>
      </c>
      <c r="E1683" s="230" t="s">
        <v>235</v>
      </c>
      <c r="F1683" s="231">
        <v>54</v>
      </c>
      <c r="G1683" s="234">
        <v>7.4682500000000012</v>
      </c>
    </row>
    <row r="1684" spans="1:7">
      <c r="A1684" s="236">
        <v>2018</v>
      </c>
      <c r="B1684" s="229" t="s">
        <v>2490</v>
      </c>
      <c r="C1684" s="230" t="s">
        <v>126</v>
      </c>
      <c r="D1684" s="230" t="s">
        <v>5052</v>
      </c>
      <c r="E1684" s="230" t="s">
        <v>236</v>
      </c>
      <c r="F1684" s="231">
        <v>137</v>
      </c>
      <c r="G1684" s="234">
        <v>18.424249999999997</v>
      </c>
    </row>
    <row r="1685" spans="1:7">
      <c r="A1685" s="236">
        <v>2018</v>
      </c>
      <c r="B1685" s="229" t="s">
        <v>2490</v>
      </c>
      <c r="C1685" s="230" t="s">
        <v>126</v>
      </c>
      <c r="D1685" s="230" t="s">
        <v>5052</v>
      </c>
      <c r="E1685" s="230" t="s">
        <v>234</v>
      </c>
      <c r="F1685" s="231">
        <v>75</v>
      </c>
      <c r="G1685" s="234">
        <v>10.856750000000002</v>
      </c>
    </row>
    <row r="1686" spans="1:7">
      <c r="A1686" s="236">
        <v>2018</v>
      </c>
      <c r="B1686" s="229" t="s">
        <v>2490</v>
      </c>
      <c r="C1686" s="230" t="s">
        <v>126</v>
      </c>
      <c r="D1686" s="230" t="s">
        <v>5052</v>
      </c>
      <c r="E1686" s="230" t="s">
        <v>5062</v>
      </c>
      <c r="F1686" s="231">
        <v>3</v>
      </c>
      <c r="G1686" s="234">
        <v>0.22500000000000001</v>
      </c>
    </row>
    <row r="1687" spans="1:7">
      <c r="A1687" s="236">
        <v>2018</v>
      </c>
      <c r="B1687" s="229" t="s">
        <v>2490</v>
      </c>
      <c r="C1687" s="230" t="s">
        <v>126</v>
      </c>
      <c r="D1687" s="230" t="s">
        <v>5051</v>
      </c>
      <c r="E1687" s="230" t="s">
        <v>239</v>
      </c>
      <c r="F1687" s="231">
        <v>67</v>
      </c>
      <c r="G1687" s="234">
        <v>67</v>
      </c>
    </row>
    <row r="1688" spans="1:7">
      <c r="A1688" s="236">
        <v>2018</v>
      </c>
      <c r="B1688" s="229" t="s">
        <v>2490</v>
      </c>
      <c r="C1688" s="230" t="s">
        <v>126</v>
      </c>
      <c r="D1688" s="230" t="s">
        <v>5051</v>
      </c>
      <c r="E1688" s="230" t="s">
        <v>235</v>
      </c>
      <c r="F1688" s="231">
        <v>1</v>
      </c>
      <c r="G1688" s="234">
        <v>1</v>
      </c>
    </row>
    <row r="1689" spans="1:7">
      <c r="A1689" s="236">
        <v>2018</v>
      </c>
      <c r="B1689" s="229" t="s">
        <v>2490</v>
      </c>
      <c r="C1689" s="230" t="s">
        <v>126</v>
      </c>
      <c r="D1689" s="230" t="s">
        <v>5051</v>
      </c>
      <c r="E1689" s="230" t="s">
        <v>236</v>
      </c>
      <c r="F1689" s="231">
        <v>26</v>
      </c>
      <c r="G1689" s="234">
        <v>26</v>
      </c>
    </row>
    <row r="1690" spans="1:7">
      <c r="A1690" s="236">
        <v>2018</v>
      </c>
      <c r="B1690" s="229" t="s">
        <v>2490</v>
      </c>
      <c r="C1690" s="230" t="s">
        <v>126</v>
      </c>
      <c r="D1690" s="230" t="s">
        <v>5051</v>
      </c>
      <c r="E1690" s="230" t="s">
        <v>234</v>
      </c>
      <c r="F1690" s="231">
        <v>1</v>
      </c>
      <c r="G1690" s="234">
        <v>1</v>
      </c>
    </row>
    <row r="1691" spans="1:7">
      <c r="A1691" s="236">
        <v>2018</v>
      </c>
      <c r="B1691" s="229" t="s">
        <v>2490</v>
      </c>
      <c r="C1691" s="230" t="s">
        <v>145</v>
      </c>
      <c r="D1691" s="230" t="s">
        <v>5052</v>
      </c>
      <c r="E1691" s="230" t="s">
        <v>235</v>
      </c>
      <c r="F1691" s="231">
        <v>5</v>
      </c>
      <c r="G1691" s="234">
        <v>0.54475000000000007</v>
      </c>
    </row>
    <row r="1692" spans="1:7">
      <c r="A1692" s="236">
        <v>2018</v>
      </c>
      <c r="B1692" s="229" t="s">
        <v>2490</v>
      </c>
      <c r="C1692" s="230" t="s">
        <v>145</v>
      </c>
      <c r="D1692" s="230" t="s">
        <v>5052</v>
      </c>
      <c r="E1692" s="230" t="s">
        <v>5059</v>
      </c>
      <c r="F1692" s="231">
        <v>6</v>
      </c>
      <c r="G1692" s="234">
        <v>0.56874999999999987</v>
      </c>
    </row>
    <row r="1693" spans="1:7">
      <c r="A1693" s="236">
        <v>2018</v>
      </c>
      <c r="B1693" s="229" t="s">
        <v>2490</v>
      </c>
      <c r="C1693" s="230" t="s">
        <v>145</v>
      </c>
      <c r="D1693" s="230" t="s">
        <v>5052</v>
      </c>
      <c r="E1693" s="230" t="s">
        <v>236</v>
      </c>
      <c r="F1693" s="231">
        <v>4</v>
      </c>
      <c r="G1693" s="234">
        <v>0.35349999999999998</v>
      </c>
    </row>
    <row r="1694" spans="1:7">
      <c r="A1694" s="236">
        <v>2018</v>
      </c>
      <c r="B1694" s="229" t="s">
        <v>2490</v>
      </c>
      <c r="C1694" s="230" t="s">
        <v>145</v>
      </c>
      <c r="D1694" s="230" t="s">
        <v>5052</v>
      </c>
      <c r="E1694" s="230" t="s">
        <v>234</v>
      </c>
      <c r="F1694" s="231">
        <v>6</v>
      </c>
      <c r="G1694" s="234">
        <v>1.7265000000000001</v>
      </c>
    </row>
    <row r="1695" spans="1:7">
      <c r="A1695" s="236">
        <v>2018</v>
      </c>
      <c r="B1695" s="229" t="s">
        <v>2490</v>
      </c>
      <c r="C1695" s="230" t="s">
        <v>145</v>
      </c>
      <c r="D1695" s="230" t="s">
        <v>5052</v>
      </c>
      <c r="E1695" s="230" t="s">
        <v>5062</v>
      </c>
      <c r="F1695" s="231">
        <v>2</v>
      </c>
      <c r="G1695" s="234">
        <v>0.5867500000000001</v>
      </c>
    </row>
    <row r="1696" spans="1:7">
      <c r="A1696" s="236">
        <v>2018</v>
      </c>
      <c r="B1696" s="229" t="s">
        <v>2490</v>
      </c>
      <c r="C1696" s="230" t="s">
        <v>145</v>
      </c>
      <c r="D1696" s="230" t="s">
        <v>5052</v>
      </c>
      <c r="E1696" s="230" t="s">
        <v>5060</v>
      </c>
      <c r="F1696" s="231">
        <v>5</v>
      </c>
      <c r="G1696" s="234">
        <v>0.42975000000000002</v>
      </c>
    </row>
    <row r="1697" spans="1:7">
      <c r="A1697" s="236">
        <v>2018</v>
      </c>
      <c r="B1697" s="229" t="s">
        <v>2490</v>
      </c>
      <c r="C1697" s="230" t="s">
        <v>145</v>
      </c>
      <c r="D1697" s="230" t="s">
        <v>5051</v>
      </c>
      <c r="E1697" s="230" t="s">
        <v>239</v>
      </c>
      <c r="F1697" s="231">
        <v>23</v>
      </c>
      <c r="G1697" s="234">
        <v>21.25</v>
      </c>
    </row>
    <row r="1698" spans="1:7">
      <c r="A1698" s="236">
        <v>2018</v>
      </c>
      <c r="B1698" s="229" t="s">
        <v>2490</v>
      </c>
      <c r="C1698" s="230" t="s">
        <v>145</v>
      </c>
      <c r="D1698" s="230" t="s">
        <v>5051</v>
      </c>
      <c r="E1698" s="230" t="s">
        <v>235</v>
      </c>
      <c r="F1698" s="231">
        <v>2</v>
      </c>
      <c r="G1698" s="234">
        <v>2</v>
      </c>
    </row>
    <row r="1699" spans="1:7">
      <c r="A1699" s="236">
        <v>2018</v>
      </c>
      <c r="B1699" s="229" t="s">
        <v>2490</v>
      </c>
      <c r="C1699" s="230" t="s">
        <v>145</v>
      </c>
      <c r="D1699" s="230" t="s">
        <v>5051</v>
      </c>
      <c r="E1699" s="230" t="s">
        <v>5059</v>
      </c>
      <c r="F1699" s="231">
        <v>110</v>
      </c>
      <c r="G1699" s="234">
        <v>51.75</v>
      </c>
    </row>
    <row r="1700" spans="1:7">
      <c r="A1700" s="236">
        <v>2018</v>
      </c>
      <c r="B1700" s="229" t="s">
        <v>2490</v>
      </c>
      <c r="C1700" s="230" t="s">
        <v>145</v>
      </c>
      <c r="D1700" s="230" t="s">
        <v>5051</v>
      </c>
      <c r="E1700" s="230" t="s">
        <v>236</v>
      </c>
      <c r="F1700" s="231">
        <v>27</v>
      </c>
      <c r="G1700" s="234">
        <v>24.5</v>
      </c>
    </row>
    <row r="1701" spans="1:7">
      <c r="A1701" s="236">
        <v>2018</v>
      </c>
      <c r="B1701" s="229" t="s">
        <v>2490</v>
      </c>
      <c r="C1701" s="230" t="s">
        <v>145</v>
      </c>
      <c r="D1701" s="230" t="s">
        <v>5051</v>
      </c>
      <c r="E1701" s="230" t="s">
        <v>234</v>
      </c>
      <c r="F1701" s="231">
        <v>7</v>
      </c>
      <c r="G1701" s="234">
        <v>6.25</v>
      </c>
    </row>
    <row r="1702" spans="1:7">
      <c r="A1702" s="236">
        <v>2018</v>
      </c>
      <c r="B1702" s="229" t="s">
        <v>2490</v>
      </c>
      <c r="C1702" s="230" t="s">
        <v>145</v>
      </c>
      <c r="D1702" s="230" t="s">
        <v>5051</v>
      </c>
      <c r="E1702" s="230" t="s">
        <v>5060</v>
      </c>
      <c r="F1702" s="231">
        <v>69</v>
      </c>
      <c r="G1702" s="234">
        <v>31</v>
      </c>
    </row>
    <row r="1703" spans="1:7">
      <c r="A1703" s="236">
        <v>2018</v>
      </c>
      <c r="B1703" s="229" t="s">
        <v>2490</v>
      </c>
      <c r="C1703" s="230" t="s">
        <v>182</v>
      </c>
      <c r="D1703" s="230" t="s">
        <v>5051</v>
      </c>
      <c r="E1703" s="230" t="s">
        <v>239</v>
      </c>
      <c r="F1703" s="231">
        <v>5</v>
      </c>
      <c r="G1703" s="234">
        <v>4.9249999999999998</v>
      </c>
    </row>
    <row r="1704" spans="1:7">
      <c r="A1704" s="236">
        <v>2018</v>
      </c>
      <c r="B1704" s="229" t="s">
        <v>2490</v>
      </c>
      <c r="C1704" s="230" t="s">
        <v>182</v>
      </c>
      <c r="D1704" s="230" t="s">
        <v>5051</v>
      </c>
      <c r="E1704" s="230" t="s">
        <v>235</v>
      </c>
      <c r="F1704" s="231">
        <v>8</v>
      </c>
      <c r="G1704" s="234">
        <v>4.5999999999999996</v>
      </c>
    </row>
    <row r="1705" spans="1:7">
      <c r="A1705" s="236">
        <v>2018</v>
      </c>
      <c r="B1705" s="229" t="s">
        <v>2490</v>
      </c>
      <c r="C1705" s="230" t="s">
        <v>182</v>
      </c>
      <c r="D1705" s="230" t="s">
        <v>5051</v>
      </c>
      <c r="E1705" s="230" t="s">
        <v>5059</v>
      </c>
      <c r="F1705" s="231">
        <v>128</v>
      </c>
      <c r="G1705" s="234">
        <v>52.375000000000007</v>
      </c>
    </row>
    <row r="1706" spans="1:7">
      <c r="A1706" s="236">
        <v>2018</v>
      </c>
      <c r="B1706" s="229" t="s">
        <v>2490</v>
      </c>
      <c r="C1706" s="230" t="s">
        <v>182</v>
      </c>
      <c r="D1706" s="230" t="s">
        <v>5051</v>
      </c>
      <c r="E1706" s="230" t="s">
        <v>236</v>
      </c>
      <c r="F1706" s="231">
        <v>15</v>
      </c>
      <c r="G1706" s="234">
        <v>10.625</v>
      </c>
    </row>
    <row r="1707" spans="1:7">
      <c r="A1707" s="236">
        <v>2018</v>
      </c>
      <c r="B1707" s="229" t="s">
        <v>2490</v>
      </c>
      <c r="C1707" s="230" t="s">
        <v>182</v>
      </c>
      <c r="D1707" s="230" t="s">
        <v>5051</v>
      </c>
      <c r="E1707" s="230" t="s">
        <v>234</v>
      </c>
      <c r="F1707" s="231">
        <v>14</v>
      </c>
      <c r="G1707" s="234">
        <v>6.2</v>
      </c>
    </row>
    <row r="1708" spans="1:7">
      <c r="A1708" s="236">
        <v>2018</v>
      </c>
      <c r="B1708" s="229" t="s">
        <v>2490</v>
      </c>
      <c r="C1708" s="230" t="s">
        <v>191</v>
      </c>
      <c r="D1708" s="230" t="s">
        <v>5052</v>
      </c>
      <c r="E1708" s="230" t="s">
        <v>239</v>
      </c>
      <c r="F1708" s="231">
        <v>5</v>
      </c>
      <c r="G1708" s="234">
        <v>0.8125</v>
      </c>
    </row>
    <row r="1709" spans="1:7">
      <c r="A1709" s="236">
        <v>2018</v>
      </c>
      <c r="B1709" s="229" t="s">
        <v>2490</v>
      </c>
      <c r="C1709" s="230" t="s">
        <v>191</v>
      </c>
      <c r="D1709" s="230" t="s">
        <v>5052</v>
      </c>
      <c r="E1709" s="230" t="s">
        <v>235</v>
      </c>
      <c r="F1709" s="231">
        <v>12</v>
      </c>
      <c r="G1709" s="234">
        <v>1.9292500000000001</v>
      </c>
    </row>
    <row r="1710" spans="1:7">
      <c r="A1710" s="236">
        <v>2018</v>
      </c>
      <c r="B1710" s="229" t="s">
        <v>2490</v>
      </c>
      <c r="C1710" s="230" t="s">
        <v>191</v>
      </c>
      <c r="D1710" s="230" t="s">
        <v>5052</v>
      </c>
      <c r="E1710" s="230" t="s">
        <v>5059</v>
      </c>
      <c r="F1710" s="231">
        <v>1</v>
      </c>
      <c r="G1710" s="234">
        <v>0.05</v>
      </c>
    </row>
    <row r="1711" spans="1:7">
      <c r="A1711" s="236">
        <v>2018</v>
      </c>
      <c r="B1711" s="229" t="s">
        <v>2490</v>
      </c>
      <c r="C1711" s="230" t="s">
        <v>191</v>
      </c>
      <c r="D1711" s="230" t="s">
        <v>5052</v>
      </c>
      <c r="E1711" s="230" t="s">
        <v>236</v>
      </c>
      <c r="F1711" s="231">
        <v>35</v>
      </c>
      <c r="G1711" s="234">
        <v>6.4330000000000016</v>
      </c>
    </row>
    <row r="1712" spans="1:7">
      <c r="A1712" s="236">
        <v>2018</v>
      </c>
      <c r="B1712" s="229" t="s">
        <v>2490</v>
      </c>
      <c r="C1712" s="230" t="s">
        <v>191</v>
      </c>
      <c r="D1712" s="230" t="s">
        <v>5052</v>
      </c>
      <c r="E1712" s="230" t="s">
        <v>234</v>
      </c>
      <c r="F1712" s="231">
        <v>13</v>
      </c>
      <c r="G1712" s="234">
        <v>2.19075</v>
      </c>
    </row>
    <row r="1713" spans="1:7">
      <c r="A1713" s="236">
        <v>2018</v>
      </c>
      <c r="B1713" s="229" t="s">
        <v>2490</v>
      </c>
      <c r="C1713" s="230" t="s">
        <v>191</v>
      </c>
      <c r="D1713" s="230" t="s">
        <v>5052</v>
      </c>
      <c r="E1713" s="230" t="s">
        <v>5062</v>
      </c>
      <c r="F1713" s="231">
        <v>1</v>
      </c>
      <c r="G1713" s="234">
        <v>0.05</v>
      </c>
    </row>
    <row r="1714" spans="1:7">
      <c r="A1714" s="236">
        <v>2018</v>
      </c>
      <c r="B1714" s="229" t="s">
        <v>2490</v>
      </c>
      <c r="C1714" s="230" t="s">
        <v>191</v>
      </c>
      <c r="D1714" s="230" t="s">
        <v>5051</v>
      </c>
      <c r="E1714" s="230" t="s">
        <v>239</v>
      </c>
      <c r="F1714" s="231">
        <v>21</v>
      </c>
      <c r="G1714" s="234">
        <v>20.5</v>
      </c>
    </row>
    <row r="1715" spans="1:7">
      <c r="A1715" s="236">
        <v>2018</v>
      </c>
      <c r="B1715" s="229" t="s">
        <v>2490</v>
      </c>
      <c r="C1715" s="230" t="s">
        <v>191</v>
      </c>
      <c r="D1715" s="230" t="s">
        <v>5051</v>
      </c>
      <c r="E1715" s="230" t="s">
        <v>235</v>
      </c>
      <c r="F1715" s="231">
        <v>2</v>
      </c>
      <c r="G1715" s="234">
        <v>2</v>
      </c>
    </row>
    <row r="1716" spans="1:7">
      <c r="A1716" s="236">
        <v>2018</v>
      </c>
      <c r="B1716" s="229" t="s">
        <v>2490</v>
      </c>
      <c r="C1716" s="230" t="s">
        <v>191</v>
      </c>
      <c r="D1716" s="230" t="s">
        <v>5051</v>
      </c>
      <c r="E1716" s="230" t="s">
        <v>236</v>
      </c>
      <c r="F1716" s="231">
        <v>10</v>
      </c>
      <c r="G1716" s="234">
        <v>8</v>
      </c>
    </row>
    <row r="1717" spans="1:7">
      <c r="A1717" s="236">
        <v>2018</v>
      </c>
      <c r="B1717" s="229" t="s">
        <v>2490</v>
      </c>
      <c r="C1717" s="230" t="s">
        <v>2008</v>
      </c>
      <c r="D1717" s="230" t="s">
        <v>5051</v>
      </c>
      <c r="E1717" s="230" t="s">
        <v>239</v>
      </c>
      <c r="F1717" s="231">
        <v>1</v>
      </c>
      <c r="G1717" s="234">
        <v>0</v>
      </c>
    </row>
    <row r="1718" spans="1:7">
      <c r="A1718" s="236">
        <v>2018</v>
      </c>
      <c r="B1718" s="229" t="s">
        <v>2490</v>
      </c>
      <c r="C1718" s="230" t="s">
        <v>2008</v>
      </c>
      <c r="D1718" s="230" t="s">
        <v>5051</v>
      </c>
      <c r="E1718" s="230" t="s">
        <v>236</v>
      </c>
      <c r="F1718" s="231">
        <v>1</v>
      </c>
      <c r="G1718" s="234">
        <v>1</v>
      </c>
    </row>
    <row r="1719" spans="1:7">
      <c r="A1719" s="236">
        <v>2018</v>
      </c>
      <c r="B1719" s="229" t="s">
        <v>2490</v>
      </c>
      <c r="C1719" s="230" t="s">
        <v>195</v>
      </c>
      <c r="D1719" s="230" t="s">
        <v>5052</v>
      </c>
      <c r="E1719" s="230" t="s">
        <v>239</v>
      </c>
      <c r="F1719" s="231">
        <v>5</v>
      </c>
      <c r="G1719" s="234">
        <v>0.35000000000000003</v>
      </c>
    </row>
    <row r="1720" spans="1:7">
      <c r="A1720" s="236">
        <v>2018</v>
      </c>
      <c r="B1720" s="229" t="s">
        <v>2490</v>
      </c>
      <c r="C1720" s="230" t="s">
        <v>195</v>
      </c>
      <c r="D1720" s="230" t="s">
        <v>5052</v>
      </c>
      <c r="E1720" s="230" t="s">
        <v>235</v>
      </c>
      <c r="F1720" s="231">
        <v>1</v>
      </c>
      <c r="G1720" s="234">
        <v>0.05</v>
      </c>
    </row>
    <row r="1721" spans="1:7">
      <c r="A1721" s="236">
        <v>2018</v>
      </c>
      <c r="B1721" s="229" t="s">
        <v>2490</v>
      </c>
      <c r="C1721" s="230" t="s">
        <v>195</v>
      </c>
      <c r="D1721" s="230" t="s">
        <v>5052</v>
      </c>
      <c r="E1721" s="230" t="s">
        <v>236</v>
      </c>
      <c r="F1721" s="231">
        <v>5</v>
      </c>
      <c r="G1721" s="234">
        <v>0.44999999999999996</v>
      </c>
    </row>
    <row r="1722" spans="1:7">
      <c r="A1722" s="236">
        <v>2018</v>
      </c>
      <c r="B1722" s="229" t="s">
        <v>2490</v>
      </c>
      <c r="C1722" s="230" t="s">
        <v>195</v>
      </c>
      <c r="D1722" s="230" t="s">
        <v>5052</v>
      </c>
      <c r="E1722" s="230" t="s">
        <v>234</v>
      </c>
      <c r="F1722" s="231">
        <v>1</v>
      </c>
      <c r="G1722" s="234">
        <v>0.1</v>
      </c>
    </row>
    <row r="1723" spans="1:7">
      <c r="A1723" s="236">
        <v>2018</v>
      </c>
      <c r="B1723" s="229" t="s">
        <v>2490</v>
      </c>
      <c r="C1723" s="230" t="s">
        <v>195</v>
      </c>
      <c r="D1723" s="230" t="s">
        <v>5051</v>
      </c>
      <c r="E1723" s="230" t="s">
        <v>239</v>
      </c>
      <c r="F1723" s="231">
        <v>40</v>
      </c>
      <c r="G1723" s="234">
        <v>36.65</v>
      </c>
    </row>
    <row r="1724" spans="1:7">
      <c r="A1724" s="236">
        <v>2018</v>
      </c>
      <c r="B1724" s="229" t="s">
        <v>2490</v>
      </c>
      <c r="C1724" s="230" t="s">
        <v>195</v>
      </c>
      <c r="D1724" s="230" t="s">
        <v>5051</v>
      </c>
      <c r="E1724" s="230" t="s">
        <v>235</v>
      </c>
      <c r="F1724" s="231">
        <v>1</v>
      </c>
      <c r="G1724" s="234">
        <v>1</v>
      </c>
    </row>
    <row r="1725" spans="1:7">
      <c r="A1725" s="236">
        <v>2018</v>
      </c>
      <c r="B1725" s="229" t="s">
        <v>2490</v>
      </c>
      <c r="C1725" s="230" t="s">
        <v>195</v>
      </c>
      <c r="D1725" s="230" t="s">
        <v>5051</v>
      </c>
      <c r="E1725" s="230" t="s">
        <v>236</v>
      </c>
      <c r="F1725" s="231">
        <v>20</v>
      </c>
      <c r="G1725" s="234">
        <v>19</v>
      </c>
    </row>
    <row r="1726" spans="1:7">
      <c r="A1726" s="236">
        <v>2018</v>
      </c>
      <c r="B1726" s="229" t="s">
        <v>2490</v>
      </c>
      <c r="C1726" s="230" t="s">
        <v>195</v>
      </c>
      <c r="D1726" s="230" t="s">
        <v>5051</v>
      </c>
      <c r="E1726" s="230" t="s">
        <v>234</v>
      </c>
      <c r="F1726" s="231">
        <v>5</v>
      </c>
      <c r="G1726" s="234">
        <v>4.05</v>
      </c>
    </row>
    <row r="1727" spans="1:7">
      <c r="A1727" s="236">
        <v>2018</v>
      </c>
      <c r="B1727" s="229" t="s">
        <v>2490</v>
      </c>
      <c r="C1727" s="230" t="s">
        <v>5074</v>
      </c>
      <c r="D1727" s="230" t="s">
        <v>5051</v>
      </c>
      <c r="E1727" s="230" t="s">
        <v>239</v>
      </c>
      <c r="F1727" s="231">
        <v>2</v>
      </c>
      <c r="G1727" s="234">
        <v>2</v>
      </c>
    </row>
    <row r="1728" spans="1:7">
      <c r="A1728" s="236">
        <v>2018</v>
      </c>
      <c r="B1728" s="229" t="s">
        <v>2490</v>
      </c>
      <c r="C1728" s="230" t="s">
        <v>5074</v>
      </c>
      <c r="D1728" s="230" t="s">
        <v>5051</v>
      </c>
      <c r="E1728" s="230" t="s">
        <v>236</v>
      </c>
      <c r="F1728" s="231">
        <v>1</v>
      </c>
      <c r="G1728" s="234">
        <v>1</v>
      </c>
    </row>
    <row r="1729" spans="1:7">
      <c r="A1729" s="236">
        <v>2018</v>
      </c>
      <c r="B1729" s="229" t="s">
        <v>2490</v>
      </c>
      <c r="C1729" s="230" t="s">
        <v>5074</v>
      </c>
      <c r="D1729" s="230" t="s">
        <v>5051</v>
      </c>
      <c r="E1729" s="230" t="s">
        <v>234</v>
      </c>
      <c r="F1729" s="231">
        <v>1</v>
      </c>
      <c r="G1729" s="234">
        <v>1</v>
      </c>
    </row>
    <row r="1730" spans="1:7">
      <c r="A1730" s="236">
        <v>2018</v>
      </c>
      <c r="B1730" s="229" t="s">
        <v>2490</v>
      </c>
      <c r="C1730" s="230" t="s">
        <v>1983</v>
      </c>
      <c r="D1730" s="230" t="s">
        <v>5051</v>
      </c>
      <c r="E1730" s="230" t="s">
        <v>236</v>
      </c>
      <c r="F1730" s="231">
        <v>1</v>
      </c>
      <c r="G1730" s="234">
        <v>1</v>
      </c>
    </row>
    <row r="1731" spans="1:7">
      <c r="A1731" s="236">
        <v>2018</v>
      </c>
      <c r="B1731" s="229" t="s">
        <v>2490</v>
      </c>
      <c r="C1731" s="230" t="s">
        <v>2010</v>
      </c>
      <c r="D1731" s="230" t="s">
        <v>5052</v>
      </c>
      <c r="E1731" s="230" t="s">
        <v>239</v>
      </c>
      <c r="F1731" s="231">
        <v>1</v>
      </c>
      <c r="G1731" s="234">
        <v>0.05</v>
      </c>
    </row>
    <row r="1732" spans="1:7">
      <c r="A1732" s="236">
        <v>2018</v>
      </c>
      <c r="B1732" s="229" t="s">
        <v>2490</v>
      </c>
      <c r="C1732" s="230" t="s">
        <v>2010</v>
      </c>
      <c r="D1732" s="230" t="s">
        <v>5052</v>
      </c>
      <c r="E1732" s="230" t="s">
        <v>236</v>
      </c>
      <c r="F1732" s="231">
        <v>4</v>
      </c>
      <c r="G1732" s="234">
        <v>0.20325000000000001</v>
      </c>
    </row>
    <row r="1733" spans="1:7">
      <c r="A1733" s="236">
        <v>2018</v>
      </c>
      <c r="B1733" s="229" t="s">
        <v>2490</v>
      </c>
      <c r="C1733" s="230" t="s">
        <v>2010</v>
      </c>
      <c r="D1733" s="230" t="s">
        <v>5052</v>
      </c>
      <c r="E1733" s="230" t="s">
        <v>234</v>
      </c>
      <c r="F1733" s="231">
        <v>2</v>
      </c>
      <c r="G1733" s="234">
        <v>0.17499999999999999</v>
      </c>
    </row>
    <row r="1734" spans="1:7">
      <c r="A1734" s="236">
        <v>2018</v>
      </c>
      <c r="B1734" s="229" t="s">
        <v>2490</v>
      </c>
      <c r="C1734" s="230" t="s">
        <v>2010</v>
      </c>
      <c r="D1734" s="230" t="s">
        <v>5051</v>
      </c>
      <c r="E1734" s="230" t="s">
        <v>239</v>
      </c>
      <c r="F1734" s="231">
        <v>18</v>
      </c>
      <c r="G1734" s="234">
        <v>18</v>
      </c>
    </row>
    <row r="1735" spans="1:7">
      <c r="A1735" s="236">
        <v>2018</v>
      </c>
      <c r="B1735" s="229" t="s">
        <v>2490</v>
      </c>
      <c r="C1735" s="230" t="s">
        <v>2010</v>
      </c>
      <c r="D1735" s="230" t="s">
        <v>5051</v>
      </c>
      <c r="E1735" s="230" t="s">
        <v>235</v>
      </c>
      <c r="F1735" s="231">
        <v>3</v>
      </c>
      <c r="G1735" s="234">
        <v>3</v>
      </c>
    </row>
    <row r="1736" spans="1:7">
      <c r="A1736" s="236">
        <v>2018</v>
      </c>
      <c r="B1736" s="229" t="s">
        <v>2490</v>
      </c>
      <c r="C1736" s="230" t="s">
        <v>2010</v>
      </c>
      <c r="D1736" s="230" t="s">
        <v>5051</v>
      </c>
      <c r="E1736" s="230" t="s">
        <v>236</v>
      </c>
      <c r="F1736" s="231">
        <v>12</v>
      </c>
      <c r="G1736" s="234">
        <v>12</v>
      </c>
    </row>
    <row r="1737" spans="1:7">
      <c r="A1737" s="236">
        <v>2018</v>
      </c>
      <c r="B1737" s="229" t="s">
        <v>2490</v>
      </c>
      <c r="C1737" s="230" t="s">
        <v>2010</v>
      </c>
      <c r="D1737" s="230" t="s">
        <v>5051</v>
      </c>
      <c r="E1737" s="230" t="s">
        <v>234</v>
      </c>
      <c r="F1737" s="231">
        <v>1</v>
      </c>
      <c r="G1737" s="234">
        <v>1</v>
      </c>
    </row>
    <row r="1738" spans="1:7">
      <c r="A1738" s="236">
        <v>2018</v>
      </c>
      <c r="B1738" s="229" t="s">
        <v>2490</v>
      </c>
      <c r="C1738" s="230" t="s">
        <v>2225</v>
      </c>
      <c r="D1738" s="230" t="s">
        <v>5052</v>
      </c>
      <c r="E1738" s="230" t="s">
        <v>239</v>
      </c>
      <c r="F1738" s="231">
        <v>1</v>
      </c>
      <c r="G1738" s="234">
        <v>3.7499999999999999E-2</v>
      </c>
    </row>
    <row r="1739" spans="1:7">
      <c r="A1739" s="236">
        <v>2018</v>
      </c>
      <c r="B1739" s="229" t="s">
        <v>2490</v>
      </c>
      <c r="C1739" s="230" t="s">
        <v>2225</v>
      </c>
      <c r="D1739" s="230" t="s">
        <v>5051</v>
      </c>
      <c r="E1739" s="230" t="s">
        <v>239</v>
      </c>
      <c r="F1739" s="231">
        <v>1</v>
      </c>
      <c r="G1739" s="234">
        <v>1</v>
      </c>
    </row>
    <row r="1740" spans="1:7">
      <c r="A1740" s="236">
        <v>2018</v>
      </c>
      <c r="B1740" s="229" t="s">
        <v>2490</v>
      </c>
      <c r="C1740" s="230" t="s">
        <v>2225</v>
      </c>
      <c r="D1740" s="230" t="s">
        <v>5051</v>
      </c>
      <c r="E1740" s="230" t="s">
        <v>236</v>
      </c>
      <c r="F1740" s="231">
        <v>1</v>
      </c>
      <c r="G1740" s="234">
        <v>1</v>
      </c>
    </row>
    <row r="1741" spans="1:7">
      <c r="A1741" s="236">
        <v>2018</v>
      </c>
      <c r="B1741" s="233" t="s">
        <v>644</v>
      </c>
      <c r="C1741" s="230" t="s">
        <v>213</v>
      </c>
      <c r="D1741" s="230" t="s">
        <v>5052</v>
      </c>
      <c r="E1741" s="230" t="s">
        <v>239</v>
      </c>
      <c r="F1741" s="231">
        <v>16</v>
      </c>
      <c r="G1741" s="234">
        <v>3.8299999999999996</v>
      </c>
    </row>
    <row r="1742" spans="1:7">
      <c r="A1742" s="236">
        <v>2018</v>
      </c>
      <c r="B1742" s="233" t="s">
        <v>644</v>
      </c>
      <c r="C1742" s="230" t="s">
        <v>213</v>
      </c>
      <c r="D1742" s="230" t="s">
        <v>5052</v>
      </c>
      <c r="E1742" s="230" t="s">
        <v>235</v>
      </c>
      <c r="F1742" s="231">
        <v>26</v>
      </c>
      <c r="G1742" s="234">
        <v>7.3120000000000003</v>
      </c>
    </row>
    <row r="1743" spans="1:7">
      <c r="A1743" s="236">
        <v>2018</v>
      </c>
      <c r="B1743" s="233" t="s">
        <v>644</v>
      </c>
      <c r="C1743" s="230" t="s">
        <v>213</v>
      </c>
      <c r="D1743" s="230" t="s">
        <v>5052</v>
      </c>
      <c r="E1743" s="230" t="s">
        <v>236</v>
      </c>
      <c r="F1743" s="231">
        <v>201</v>
      </c>
      <c r="G1743" s="234">
        <v>67.012500000000003</v>
      </c>
    </row>
    <row r="1744" spans="1:7">
      <c r="A1744" s="236">
        <v>2018</v>
      </c>
      <c r="B1744" s="233" t="s">
        <v>644</v>
      </c>
      <c r="C1744" s="230" t="s">
        <v>213</v>
      </c>
      <c r="D1744" s="230" t="s">
        <v>5052</v>
      </c>
      <c r="E1744" s="230" t="s">
        <v>234</v>
      </c>
      <c r="F1744" s="231">
        <v>36</v>
      </c>
      <c r="G1744" s="234">
        <v>5.8674999999999997</v>
      </c>
    </row>
    <row r="1745" spans="1:7">
      <c r="A1745" s="236">
        <v>2018</v>
      </c>
      <c r="B1745" s="233" t="s">
        <v>644</v>
      </c>
      <c r="C1745" s="230" t="s">
        <v>213</v>
      </c>
      <c r="D1745" s="230" t="s">
        <v>5051</v>
      </c>
      <c r="E1745" s="230" t="s">
        <v>239</v>
      </c>
      <c r="F1745" s="231">
        <v>13</v>
      </c>
      <c r="G1745" s="234">
        <v>11</v>
      </c>
    </row>
    <row r="1746" spans="1:7">
      <c r="A1746" s="236">
        <v>2018</v>
      </c>
      <c r="B1746" s="233" t="s">
        <v>644</v>
      </c>
      <c r="C1746" s="230" t="s">
        <v>213</v>
      </c>
      <c r="D1746" s="230" t="s">
        <v>5051</v>
      </c>
      <c r="E1746" s="230" t="s">
        <v>235</v>
      </c>
      <c r="F1746" s="231">
        <v>3</v>
      </c>
      <c r="G1746" s="234">
        <v>2</v>
      </c>
    </row>
    <row r="1747" spans="1:7">
      <c r="A1747" s="236">
        <v>2018</v>
      </c>
      <c r="B1747" s="233" t="s">
        <v>644</v>
      </c>
      <c r="C1747" s="230" t="s">
        <v>213</v>
      </c>
      <c r="D1747" s="230" t="s">
        <v>5051</v>
      </c>
      <c r="E1747" s="230" t="s">
        <v>236</v>
      </c>
      <c r="F1747" s="231">
        <v>54</v>
      </c>
      <c r="G1747" s="234">
        <v>41</v>
      </c>
    </row>
    <row r="1748" spans="1:7">
      <c r="A1748" s="236">
        <v>2018</v>
      </c>
      <c r="B1748" s="233" t="s">
        <v>644</v>
      </c>
      <c r="C1748" s="230" t="s">
        <v>213</v>
      </c>
      <c r="D1748" s="230" t="s">
        <v>5051</v>
      </c>
      <c r="E1748" s="230" t="s">
        <v>234</v>
      </c>
      <c r="F1748" s="231">
        <v>3</v>
      </c>
      <c r="G1748" s="234">
        <v>2</v>
      </c>
    </row>
    <row r="1749" spans="1:7">
      <c r="A1749" s="236">
        <v>2018</v>
      </c>
      <c r="B1749" s="233" t="s">
        <v>644</v>
      </c>
      <c r="C1749" s="230" t="s">
        <v>31</v>
      </c>
      <c r="D1749" s="230" t="s">
        <v>5052</v>
      </c>
      <c r="E1749" s="230" t="s">
        <v>239</v>
      </c>
      <c r="F1749" s="231">
        <v>1</v>
      </c>
      <c r="G1749" s="234">
        <v>0.4</v>
      </c>
    </row>
    <row r="1750" spans="1:7">
      <c r="A1750" s="236">
        <v>2018</v>
      </c>
      <c r="B1750" s="233" t="s">
        <v>644</v>
      </c>
      <c r="C1750" s="230" t="s">
        <v>31</v>
      </c>
      <c r="D1750" s="230" t="s">
        <v>5052</v>
      </c>
      <c r="E1750" s="230" t="s">
        <v>235</v>
      </c>
      <c r="F1750" s="231">
        <v>15</v>
      </c>
      <c r="G1750" s="234">
        <v>3.1</v>
      </c>
    </row>
    <row r="1751" spans="1:7">
      <c r="A1751" s="236">
        <v>2018</v>
      </c>
      <c r="B1751" s="233" t="s">
        <v>644</v>
      </c>
      <c r="C1751" s="230" t="s">
        <v>31</v>
      </c>
      <c r="D1751" s="230" t="s">
        <v>5052</v>
      </c>
      <c r="E1751" s="230" t="s">
        <v>236</v>
      </c>
      <c r="F1751" s="231">
        <v>60</v>
      </c>
      <c r="G1751" s="234">
        <v>14.8</v>
      </c>
    </row>
    <row r="1752" spans="1:7">
      <c r="A1752" s="236">
        <v>2018</v>
      </c>
      <c r="B1752" s="233" t="s">
        <v>644</v>
      </c>
      <c r="C1752" s="230" t="s">
        <v>31</v>
      </c>
      <c r="D1752" s="230" t="s">
        <v>5052</v>
      </c>
      <c r="E1752" s="230" t="s">
        <v>234</v>
      </c>
      <c r="F1752" s="231">
        <v>15</v>
      </c>
      <c r="G1752" s="234">
        <v>4.05</v>
      </c>
    </row>
    <row r="1753" spans="1:7">
      <c r="A1753" s="236">
        <v>2018</v>
      </c>
      <c r="B1753" s="233" t="s">
        <v>644</v>
      </c>
      <c r="C1753" s="230" t="s">
        <v>31</v>
      </c>
      <c r="D1753" s="230" t="s">
        <v>5051</v>
      </c>
      <c r="E1753" s="230" t="s">
        <v>239</v>
      </c>
      <c r="F1753" s="231">
        <v>28</v>
      </c>
      <c r="G1753" s="234">
        <v>28</v>
      </c>
    </row>
    <row r="1754" spans="1:7">
      <c r="A1754" s="236">
        <v>2018</v>
      </c>
      <c r="B1754" s="233" t="s">
        <v>644</v>
      </c>
      <c r="C1754" s="230" t="s">
        <v>31</v>
      </c>
      <c r="D1754" s="230" t="s">
        <v>5051</v>
      </c>
      <c r="E1754" s="230" t="s">
        <v>235</v>
      </c>
      <c r="F1754" s="231">
        <v>1</v>
      </c>
      <c r="G1754" s="234">
        <v>0.5</v>
      </c>
    </row>
    <row r="1755" spans="1:7">
      <c r="A1755" s="236">
        <v>2018</v>
      </c>
      <c r="B1755" s="233" t="s">
        <v>644</v>
      </c>
      <c r="C1755" s="230" t="s">
        <v>31</v>
      </c>
      <c r="D1755" s="230" t="s">
        <v>5051</v>
      </c>
      <c r="E1755" s="230" t="s">
        <v>236</v>
      </c>
      <c r="F1755" s="231">
        <v>32</v>
      </c>
      <c r="G1755" s="234">
        <v>32</v>
      </c>
    </row>
    <row r="1756" spans="1:7">
      <c r="A1756" s="236">
        <v>2018</v>
      </c>
      <c r="B1756" s="233" t="s">
        <v>644</v>
      </c>
      <c r="C1756" s="230" t="s">
        <v>214</v>
      </c>
      <c r="D1756" s="230" t="s">
        <v>5052</v>
      </c>
      <c r="E1756" s="230" t="s">
        <v>239</v>
      </c>
      <c r="F1756" s="231">
        <v>12</v>
      </c>
      <c r="G1756" s="234">
        <v>4.6215000000000002</v>
      </c>
    </row>
    <row r="1757" spans="1:7">
      <c r="A1757" s="236">
        <v>2018</v>
      </c>
      <c r="B1757" s="233" t="s">
        <v>644</v>
      </c>
      <c r="C1757" s="230" t="s">
        <v>214</v>
      </c>
      <c r="D1757" s="230" t="s">
        <v>5052</v>
      </c>
      <c r="E1757" s="230" t="s">
        <v>235</v>
      </c>
      <c r="F1757" s="231">
        <v>65</v>
      </c>
      <c r="G1757" s="234">
        <v>23.058</v>
      </c>
    </row>
    <row r="1758" spans="1:7">
      <c r="A1758" s="236">
        <v>2018</v>
      </c>
      <c r="B1758" s="233" t="s">
        <v>644</v>
      </c>
      <c r="C1758" s="230" t="s">
        <v>214</v>
      </c>
      <c r="D1758" s="230" t="s">
        <v>5052</v>
      </c>
      <c r="E1758" s="230" t="s">
        <v>5061</v>
      </c>
      <c r="F1758" s="231">
        <v>3</v>
      </c>
      <c r="G1758" s="234">
        <v>1</v>
      </c>
    </row>
    <row r="1759" spans="1:7">
      <c r="A1759" s="236">
        <v>2018</v>
      </c>
      <c r="B1759" s="233" t="s">
        <v>644</v>
      </c>
      <c r="C1759" s="230" t="s">
        <v>214</v>
      </c>
      <c r="D1759" s="230" t="s">
        <v>5052</v>
      </c>
      <c r="E1759" s="230" t="s">
        <v>236</v>
      </c>
      <c r="F1759" s="231">
        <v>123</v>
      </c>
      <c r="G1759" s="234">
        <v>36.369500000000002</v>
      </c>
    </row>
    <row r="1760" spans="1:7">
      <c r="A1760" s="236">
        <v>2018</v>
      </c>
      <c r="B1760" s="233" t="s">
        <v>644</v>
      </c>
      <c r="C1760" s="230" t="s">
        <v>214</v>
      </c>
      <c r="D1760" s="230" t="s">
        <v>5052</v>
      </c>
      <c r="E1760" s="230" t="s">
        <v>234</v>
      </c>
      <c r="F1760" s="231">
        <v>107</v>
      </c>
      <c r="G1760" s="234">
        <v>41.112499999999997</v>
      </c>
    </row>
    <row r="1761" spans="1:7">
      <c r="A1761" s="236">
        <v>2018</v>
      </c>
      <c r="B1761" s="233" t="s">
        <v>644</v>
      </c>
      <c r="C1761" s="230" t="s">
        <v>214</v>
      </c>
      <c r="D1761" s="230" t="s">
        <v>5051</v>
      </c>
      <c r="E1761" s="230" t="s">
        <v>239</v>
      </c>
      <c r="F1761" s="231">
        <v>33</v>
      </c>
      <c r="G1761" s="234">
        <v>32</v>
      </c>
    </row>
    <row r="1762" spans="1:7">
      <c r="A1762" s="236">
        <v>2018</v>
      </c>
      <c r="B1762" s="233" t="s">
        <v>644</v>
      </c>
      <c r="C1762" s="230" t="s">
        <v>214</v>
      </c>
      <c r="D1762" s="230" t="s">
        <v>5051</v>
      </c>
      <c r="E1762" s="230" t="s">
        <v>235</v>
      </c>
      <c r="F1762" s="231">
        <v>3</v>
      </c>
      <c r="G1762" s="234">
        <v>3</v>
      </c>
    </row>
    <row r="1763" spans="1:7">
      <c r="A1763" s="236">
        <v>2018</v>
      </c>
      <c r="B1763" s="233" t="s">
        <v>644</v>
      </c>
      <c r="C1763" s="230" t="s">
        <v>214</v>
      </c>
      <c r="D1763" s="230" t="s">
        <v>5051</v>
      </c>
      <c r="E1763" s="230" t="s">
        <v>236</v>
      </c>
      <c r="F1763" s="231">
        <v>92</v>
      </c>
      <c r="G1763" s="234">
        <v>87.5</v>
      </c>
    </row>
    <row r="1764" spans="1:7">
      <c r="A1764" s="236">
        <v>2018</v>
      </c>
      <c r="B1764" s="233" t="s">
        <v>644</v>
      </c>
      <c r="C1764" s="230" t="s">
        <v>214</v>
      </c>
      <c r="D1764" s="230" t="s">
        <v>5051</v>
      </c>
      <c r="E1764" s="230" t="s">
        <v>234</v>
      </c>
      <c r="F1764" s="231">
        <v>10</v>
      </c>
      <c r="G1764" s="234">
        <v>9.5</v>
      </c>
    </row>
    <row r="1765" spans="1:7">
      <c r="A1765" s="236">
        <v>2018</v>
      </c>
      <c r="B1765" s="233" t="s">
        <v>644</v>
      </c>
      <c r="C1765" s="230" t="s">
        <v>126</v>
      </c>
      <c r="D1765" s="230" t="s">
        <v>5052</v>
      </c>
      <c r="E1765" s="230" t="s">
        <v>239</v>
      </c>
      <c r="F1765" s="231">
        <v>30</v>
      </c>
      <c r="G1765" s="234">
        <v>12.061</v>
      </c>
    </row>
    <row r="1766" spans="1:7">
      <c r="A1766" s="236">
        <v>2018</v>
      </c>
      <c r="B1766" s="233" t="s">
        <v>644</v>
      </c>
      <c r="C1766" s="230" t="s">
        <v>126</v>
      </c>
      <c r="D1766" s="230" t="s">
        <v>5052</v>
      </c>
      <c r="E1766" s="230" t="s">
        <v>235</v>
      </c>
      <c r="F1766" s="231">
        <v>12</v>
      </c>
      <c r="G1766" s="234">
        <v>3.1</v>
      </c>
    </row>
    <row r="1767" spans="1:7">
      <c r="A1767" s="236">
        <v>2018</v>
      </c>
      <c r="B1767" s="233" t="s">
        <v>644</v>
      </c>
      <c r="C1767" s="230" t="s">
        <v>126</v>
      </c>
      <c r="D1767" s="230" t="s">
        <v>5052</v>
      </c>
      <c r="E1767" s="230" t="s">
        <v>236</v>
      </c>
      <c r="F1767" s="231">
        <v>53</v>
      </c>
      <c r="G1767" s="234">
        <v>20.041</v>
      </c>
    </row>
    <row r="1768" spans="1:7">
      <c r="A1768" s="236">
        <v>2018</v>
      </c>
      <c r="B1768" s="233" t="s">
        <v>644</v>
      </c>
      <c r="C1768" s="230" t="s">
        <v>126</v>
      </c>
      <c r="D1768" s="230" t="s">
        <v>5052</v>
      </c>
      <c r="E1768" s="230" t="s">
        <v>234</v>
      </c>
      <c r="F1768" s="231">
        <v>43</v>
      </c>
      <c r="G1768" s="234">
        <v>14.291</v>
      </c>
    </row>
    <row r="1769" spans="1:7">
      <c r="A1769" s="236">
        <v>2018</v>
      </c>
      <c r="B1769" s="233" t="s">
        <v>644</v>
      </c>
      <c r="C1769" s="230" t="s">
        <v>126</v>
      </c>
      <c r="D1769" s="230" t="s">
        <v>5051</v>
      </c>
      <c r="E1769" s="230" t="s">
        <v>239</v>
      </c>
      <c r="F1769" s="231">
        <v>55</v>
      </c>
      <c r="G1769" s="234">
        <v>53</v>
      </c>
    </row>
    <row r="1770" spans="1:7">
      <c r="A1770" s="236">
        <v>2018</v>
      </c>
      <c r="B1770" s="233" t="s">
        <v>644</v>
      </c>
      <c r="C1770" s="230" t="s">
        <v>126</v>
      </c>
      <c r="D1770" s="230" t="s">
        <v>5051</v>
      </c>
      <c r="E1770" s="230" t="s">
        <v>235</v>
      </c>
      <c r="F1770" s="231">
        <v>1</v>
      </c>
      <c r="G1770" s="234">
        <v>1</v>
      </c>
    </row>
    <row r="1771" spans="1:7">
      <c r="A1771" s="236">
        <v>2018</v>
      </c>
      <c r="B1771" s="233" t="s">
        <v>644</v>
      </c>
      <c r="C1771" s="230" t="s">
        <v>126</v>
      </c>
      <c r="D1771" s="230" t="s">
        <v>5051</v>
      </c>
      <c r="E1771" s="230" t="s">
        <v>236</v>
      </c>
      <c r="F1771" s="231">
        <v>39</v>
      </c>
      <c r="G1771" s="234">
        <v>39</v>
      </c>
    </row>
    <row r="1772" spans="1:7">
      <c r="A1772" s="236">
        <v>2018</v>
      </c>
      <c r="B1772" s="233" t="s">
        <v>644</v>
      </c>
      <c r="C1772" s="230" t="s">
        <v>126</v>
      </c>
      <c r="D1772" s="230" t="s">
        <v>5051</v>
      </c>
      <c r="E1772" s="230" t="s">
        <v>234</v>
      </c>
      <c r="F1772" s="231">
        <v>1</v>
      </c>
      <c r="G1772" s="234">
        <v>1</v>
      </c>
    </row>
    <row r="1773" spans="1:7">
      <c r="A1773" s="236">
        <v>2018</v>
      </c>
      <c r="B1773" s="233" t="s">
        <v>644</v>
      </c>
      <c r="C1773" s="230" t="s">
        <v>1984</v>
      </c>
      <c r="D1773" s="230" t="s">
        <v>5051</v>
      </c>
      <c r="E1773" s="230" t="s">
        <v>239</v>
      </c>
      <c r="F1773" s="231">
        <v>3</v>
      </c>
      <c r="G1773" s="234">
        <v>3</v>
      </c>
    </row>
    <row r="1774" spans="1:7">
      <c r="A1774" s="236">
        <v>2018</v>
      </c>
      <c r="B1774" s="233" t="s">
        <v>644</v>
      </c>
      <c r="C1774" s="230" t="s">
        <v>1984</v>
      </c>
      <c r="D1774" s="230" t="s">
        <v>5051</v>
      </c>
      <c r="E1774" s="230" t="s">
        <v>236</v>
      </c>
      <c r="F1774" s="231">
        <v>1</v>
      </c>
      <c r="G1774" s="234">
        <v>1</v>
      </c>
    </row>
  </sheetData>
  <autoFilter ref="A1:G1774"/>
  <sortState ref="A2:G3017">
    <sortCondition ref="A2:A3017"/>
    <sortCondition descending="1" ref="B2:B3017"/>
    <sortCondition ref="C2:C3017"/>
    <sortCondition ref="D2:D3017"/>
    <sortCondition ref="E2:E3017"/>
  </sortState>
  <pageMargins left="0.7" right="0.7" top="0.75" bottom="0.75" header="0.3" footer="0.3"/>
  <pageSetup paperSize="9" orientation="portrait" horizontalDpi="300" verticalDpi="30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009ED6"/>
  </sheetPr>
  <dimension ref="A1:E1089"/>
  <sheetViews>
    <sheetView zoomScale="85" zoomScaleNormal="85" workbookViewId="0">
      <pane ySplit="1" topLeftCell="A979" activePane="bottomLeft" state="frozen"/>
      <selection pane="bottomLeft" activeCell="F1" sqref="F1:R1048576"/>
    </sheetView>
  </sheetViews>
  <sheetFormatPr baseColWidth="10" defaultRowHeight="16.5"/>
  <cols>
    <col min="1" max="1" width="8.75" customWidth="1"/>
    <col min="2" max="2" width="11" bestFit="1" customWidth="1"/>
    <col min="3" max="3" width="46.75" bestFit="1" customWidth="1"/>
    <col min="4" max="4" width="10.25" bestFit="1" customWidth="1"/>
    <col min="5" max="5" width="12" bestFit="1" customWidth="1"/>
  </cols>
  <sheetData>
    <row r="1" spans="1:5">
      <c r="A1" s="237" t="s">
        <v>3429</v>
      </c>
      <c r="B1" s="237" t="s">
        <v>228</v>
      </c>
      <c r="C1" s="227" t="s">
        <v>5094</v>
      </c>
      <c r="D1" s="227" t="s">
        <v>5063</v>
      </c>
      <c r="E1" s="237" t="s">
        <v>3886</v>
      </c>
    </row>
    <row r="2" spans="1:5">
      <c r="A2" s="228">
        <v>2007</v>
      </c>
      <c r="B2" s="229" t="s">
        <v>2490</v>
      </c>
      <c r="C2" s="230" t="s">
        <v>5081</v>
      </c>
      <c r="D2" s="230" t="s">
        <v>5066</v>
      </c>
      <c r="E2" s="231">
        <v>1</v>
      </c>
    </row>
    <row r="3" spans="1:5">
      <c r="A3" s="228">
        <v>2007</v>
      </c>
      <c r="B3" s="229" t="s">
        <v>2490</v>
      </c>
      <c r="C3" s="230" t="s">
        <v>5080</v>
      </c>
      <c r="D3" s="230" t="s">
        <v>5065</v>
      </c>
      <c r="E3" s="231">
        <v>3</v>
      </c>
    </row>
    <row r="4" spans="1:5">
      <c r="A4" s="228">
        <v>2007</v>
      </c>
      <c r="B4" s="229" t="s">
        <v>2490</v>
      </c>
      <c r="C4" s="230" t="s">
        <v>5080</v>
      </c>
      <c r="D4" s="230" t="s">
        <v>5066</v>
      </c>
      <c r="E4" s="231">
        <v>5</v>
      </c>
    </row>
    <row r="5" spans="1:5">
      <c r="A5" s="228">
        <v>2007</v>
      </c>
      <c r="B5" s="229" t="s">
        <v>2490</v>
      </c>
      <c r="C5" s="230" t="s">
        <v>5080</v>
      </c>
      <c r="D5" s="230" t="s">
        <v>5064</v>
      </c>
      <c r="E5" s="231">
        <v>3</v>
      </c>
    </row>
    <row r="6" spans="1:5">
      <c r="A6" s="228">
        <v>2007</v>
      </c>
      <c r="B6" s="229" t="s">
        <v>2490</v>
      </c>
      <c r="C6" s="230" t="s">
        <v>5</v>
      </c>
      <c r="D6" s="230" t="s">
        <v>5065</v>
      </c>
      <c r="E6" s="231">
        <v>27</v>
      </c>
    </row>
    <row r="7" spans="1:5">
      <c r="A7" s="228">
        <v>2007</v>
      </c>
      <c r="B7" s="229" t="s">
        <v>2490</v>
      </c>
      <c r="C7" s="230" t="s">
        <v>5</v>
      </c>
      <c r="D7" s="230" t="s">
        <v>5066</v>
      </c>
      <c r="E7" s="231">
        <v>14</v>
      </c>
    </row>
    <row r="8" spans="1:5">
      <c r="A8" s="228">
        <v>2007</v>
      </c>
      <c r="B8" s="229" t="s">
        <v>2490</v>
      </c>
      <c r="C8" s="230" t="s">
        <v>5</v>
      </c>
      <c r="D8" s="230" t="s">
        <v>5064</v>
      </c>
      <c r="E8" s="231">
        <v>28</v>
      </c>
    </row>
    <row r="9" spans="1:5">
      <c r="A9" s="228">
        <v>2007</v>
      </c>
      <c r="B9" s="229" t="s">
        <v>2490</v>
      </c>
      <c r="C9" s="230" t="s">
        <v>5</v>
      </c>
      <c r="D9" s="230" t="s">
        <v>5067</v>
      </c>
      <c r="E9" s="231">
        <v>1</v>
      </c>
    </row>
    <row r="10" spans="1:5">
      <c r="A10" s="228">
        <v>2007</v>
      </c>
      <c r="B10" s="229" t="s">
        <v>2490</v>
      </c>
      <c r="C10" s="230" t="s">
        <v>12</v>
      </c>
      <c r="D10" s="230" t="s">
        <v>5065</v>
      </c>
      <c r="E10" s="231">
        <v>18</v>
      </c>
    </row>
    <row r="11" spans="1:5">
      <c r="A11" s="228">
        <v>2007</v>
      </c>
      <c r="B11" s="229" t="s">
        <v>2490</v>
      </c>
      <c r="C11" s="230" t="s">
        <v>12</v>
      </c>
      <c r="D11" s="230" t="s">
        <v>5066</v>
      </c>
      <c r="E11" s="231">
        <v>8</v>
      </c>
    </row>
    <row r="12" spans="1:5">
      <c r="A12" s="228">
        <v>2007</v>
      </c>
      <c r="B12" s="229" t="s">
        <v>2490</v>
      </c>
      <c r="C12" s="230" t="s">
        <v>12</v>
      </c>
      <c r="D12" s="230" t="s">
        <v>5064</v>
      </c>
      <c r="E12" s="231">
        <v>24</v>
      </c>
    </row>
    <row r="13" spans="1:5">
      <c r="A13" s="228">
        <v>2007</v>
      </c>
      <c r="B13" s="229" t="s">
        <v>2490</v>
      </c>
      <c r="C13" s="230" t="s">
        <v>12</v>
      </c>
      <c r="D13" s="230" t="s">
        <v>5067</v>
      </c>
      <c r="E13" s="231">
        <v>1</v>
      </c>
    </row>
    <row r="14" spans="1:5">
      <c r="A14" s="228">
        <v>2007</v>
      </c>
      <c r="B14" s="229" t="s">
        <v>2490</v>
      </c>
      <c r="C14" s="230" t="s">
        <v>18</v>
      </c>
      <c r="D14" s="230" t="s">
        <v>5065</v>
      </c>
      <c r="E14" s="231">
        <v>98</v>
      </c>
    </row>
    <row r="15" spans="1:5">
      <c r="A15" s="228">
        <v>2007</v>
      </c>
      <c r="B15" s="229" t="s">
        <v>2490</v>
      </c>
      <c r="C15" s="230" t="s">
        <v>18</v>
      </c>
      <c r="D15" s="230" t="s">
        <v>5066</v>
      </c>
      <c r="E15" s="231">
        <v>42</v>
      </c>
    </row>
    <row r="16" spans="1:5">
      <c r="A16" s="228">
        <v>2007</v>
      </c>
      <c r="B16" s="229" t="s">
        <v>2490</v>
      </c>
      <c r="C16" s="230" t="s">
        <v>18</v>
      </c>
      <c r="D16" s="230" t="s">
        <v>5064</v>
      </c>
      <c r="E16" s="231">
        <v>24</v>
      </c>
    </row>
    <row r="17" spans="1:5">
      <c r="A17" s="228">
        <v>2007</v>
      </c>
      <c r="B17" s="229" t="s">
        <v>2490</v>
      </c>
      <c r="C17" s="230" t="s">
        <v>18</v>
      </c>
      <c r="D17" s="230" t="s">
        <v>5067</v>
      </c>
      <c r="E17" s="231">
        <v>10</v>
      </c>
    </row>
    <row r="18" spans="1:5">
      <c r="A18" s="228">
        <v>2007</v>
      </c>
      <c r="B18" s="229" t="s">
        <v>2490</v>
      </c>
      <c r="C18" s="230" t="s">
        <v>31</v>
      </c>
      <c r="D18" s="230" t="s">
        <v>5065</v>
      </c>
      <c r="E18" s="231">
        <v>23</v>
      </c>
    </row>
    <row r="19" spans="1:5">
      <c r="A19" s="228">
        <v>2007</v>
      </c>
      <c r="B19" s="229" t="s">
        <v>2490</v>
      </c>
      <c r="C19" s="230" t="s">
        <v>31</v>
      </c>
      <c r="D19" s="230" t="s">
        <v>5066</v>
      </c>
      <c r="E19" s="231">
        <v>13</v>
      </c>
    </row>
    <row r="20" spans="1:5">
      <c r="A20" s="228">
        <v>2007</v>
      </c>
      <c r="B20" s="229" t="s">
        <v>2490</v>
      </c>
      <c r="C20" s="230" t="s">
        <v>31</v>
      </c>
      <c r="D20" s="230" t="s">
        <v>5064</v>
      </c>
      <c r="E20" s="231">
        <v>26</v>
      </c>
    </row>
    <row r="21" spans="1:5">
      <c r="A21" s="228">
        <v>2007</v>
      </c>
      <c r="B21" s="229" t="s">
        <v>2490</v>
      </c>
      <c r="C21" s="230" t="s">
        <v>31</v>
      </c>
      <c r="D21" s="230" t="s">
        <v>5067</v>
      </c>
      <c r="E21" s="231">
        <v>5</v>
      </c>
    </row>
    <row r="22" spans="1:5">
      <c r="A22" s="228">
        <v>2007</v>
      </c>
      <c r="B22" s="229" t="s">
        <v>2490</v>
      </c>
      <c r="C22" s="230" t="s">
        <v>52</v>
      </c>
      <c r="D22" s="230" t="s">
        <v>5065</v>
      </c>
      <c r="E22" s="231">
        <v>16</v>
      </c>
    </row>
    <row r="23" spans="1:5">
      <c r="A23" s="228">
        <v>2007</v>
      </c>
      <c r="B23" s="229" t="s">
        <v>2490</v>
      </c>
      <c r="C23" s="230" t="s">
        <v>52</v>
      </c>
      <c r="D23" s="230" t="s">
        <v>5066</v>
      </c>
      <c r="E23" s="231">
        <v>6</v>
      </c>
    </row>
    <row r="24" spans="1:5">
      <c r="A24" s="228">
        <v>2007</v>
      </c>
      <c r="B24" s="229" t="s">
        <v>2490</v>
      </c>
      <c r="C24" s="230" t="s">
        <v>52</v>
      </c>
      <c r="D24" s="230" t="s">
        <v>5064</v>
      </c>
      <c r="E24" s="231">
        <v>28</v>
      </c>
    </row>
    <row r="25" spans="1:5">
      <c r="A25" s="228">
        <v>2007</v>
      </c>
      <c r="B25" s="229" t="s">
        <v>2490</v>
      </c>
      <c r="C25" s="230" t="s">
        <v>52</v>
      </c>
      <c r="D25" s="230" t="s">
        <v>5067</v>
      </c>
      <c r="E25" s="231">
        <v>3</v>
      </c>
    </row>
    <row r="26" spans="1:5">
      <c r="A26" s="228">
        <v>2007</v>
      </c>
      <c r="B26" s="229" t="s">
        <v>2490</v>
      </c>
      <c r="C26" s="230" t="s">
        <v>72</v>
      </c>
      <c r="D26" s="230" t="s">
        <v>5065</v>
      </c>
      <c r="E26" s="231">
        <v>12</v>
      </c>
    </row>
    <row r="27" spans="1:5">
      <c r="A27" s="228">
        <v>2007</v>
      </c>
      <c r="B27" s="229" t="s">
        <v>2490</v>
      </c>
      <c r="C27" s="230" t="s">
        <v>72</v>
      </c>
      <c r="D27" s="230" t="s">
        <v>5066</v>
      </c>
      <c r="E27" s="231">
        <v>9</v>
      </c>
    </row>
    <row r="28" spans="1:5">
      <c r="A28" s="228">
        <v>2007</v>
      </c>
      <c r="B28" s="229" t="s">
        <v>2490</v>
      </c>
      <c r="C28" s="230" t="s">
        <v>72</v>
      </c>
      <c r="D28" s="230" t="s">
        <v>5064</v>
      </c>
      <c r="E28" s="231">
        <v>5</v>
      </c>
    </row>
    <row r="29" spans="1:5">
      <c r="A29" s="228">
        <v>2007</v>
      </c>
      <c r="B29" s="229" t="s">
        <v>2490</v>
      </c>
      <c r="C29" s="230" t="s">
        <v>72</v>
      </c>
      <c r="D29" s="230" t="s">
        <v>5067</v>
      </c>
      <c r="E29" s="231">
        <v>2</v>
      </c>
    </row>
    <row r="30" spans="1:5">
      <c r="A30" s="228">
        <v>2007</v>
      </c>
      <c r="B30" s="229" t="s">
        <v>2490</v>
      </c>
      <c r="C30" s="230" t="s">
        <v>83</v>
      </c>
      <c r="D30" s="230" t="s">
        <v>5065</v>
      </c>
      <c r="E30" s="231">
        <v>20</v>
      </c>
    </row>
    <row r="31" spans="1:5">
      <c r="A31" s="228">
        <v>2007</v>
      </c>
      <c r="B31" s="229" t="s">
        <v>2490</v>
      </c>
      <c r="C31" s="230" t="s">
        <v>83</v>
      </c>
      <c r="D31" s="230" t="s">
        <v>5066</v>
      </c>
      <c r="E31" s="231">
        <v>9</v>
      </c>
    </row>
    <row r="32" spans="1:5">
      <c r="A32" s="228">
        <v>2007</v>
      </c>
      <c r="B32" s="229" t="s">
        <v>2490</v>
      </c>
      <c r="C32" s="230" t="s">
        <v>83</v>
      </c>
      <c r="D32" s="230" t="s">
        <v>5064</v>
      </c>
      <c r="E32" s="231">
        <v>7</v>
      </c>
    </row>
    <row r="33" spans="1:5">
      <c r="A33" s="228">
        <v>2007</v>
      </c>
      <c r="B33" s="229" t="s">
        <v>2490</v>
      </c>
      <c r="C33" s="230" t="s">
        <v>83</v>
      </c>
      <c r="D33" s="230" t="s">
        <v>5067</v>
      </c>
      <c r="E33" s="231">
        <v>5</v>
      </c>
    </row>
    <row r="34" spans="1:5">
      <c r="A34" s="228">
        <v>2007</v>
      </c>
      <c r="B34" s="229" t="s">
        <v>2490</v>
      </c>
      <c r="C34" s="230" t="s">
        <v>93</v>
      </c>
      <c r="D34" s="230" t="s">
        <v>5065</v>
      </c>
      <c r="E34" s="231">
        <v>36</v>
      </c>
    </row>
    <row r="35" spans="1:5">
      <c r="A35" s="228">
        <v>2007</v>
      </c>
      <c r="B35" s="229" t="s">
        <v>2490</v>
      </c>
      <c r="C35" s="230" t="s">
        <v>93</v>
      </c>
      <c r="D35" s="230" t="s">
        <v>5066</v>
      </c>
      <c r="E35" s="231">
        <v>11</v>
      </c>
    </row>
    <row r="36" spans="1:5">
      <c r="A36" s="228">
        <v>2007</v>
      </c>
      <c r="B36" s="229" t="s">
        <v>2490</v>
      </c>
      <c r="C36" s="230" t="s">
        <v>93</v>
      </c>
      <c r="D36" s="230" t="s">
        <v>5064</v>
      </c>
      <c r="E36" s="231">
        <v>22</v>
      </c>
    </row>
    <row r="37" spans="1:5">
      <c r="A37" s="228">
        <v>2007</v>
      </c>
      <c r="B37" s="229" t="s">
        <v>2490</v>
      </c>
      <c r="C37" s="230" t="s">
        <v>102</v>
      </c>
      <c r="D37" s="230" t="s">
        <v>5065</v>
      </c>
      <c r="E37" s="231">
        <v>2</v>
      </c>
    </row>
    <row r="38" spans="1:5">
      <c r="A38" s="228">
        <v>2007</v>
      </c>
      <c r="B38" s="229" t="s">
        <v>2490</v>
      </c>
      <c r="C38" s="230" t="s">
        <v>102</v>
      </c>
      <c r="D38" s="230" t="s">
        <v>5066</v>
      </c>
      <c r="E38" s="231">
        <v>1</v>
      </c>
    </row>
    <row r="39" spans="1:5">
      <c r="A39" s="228">
        <v>2007</v>
      </c>
      <c r="B39" s="229" t="s">
        <v>2490</v>
      </c>
      <c r="C39" s="230" t="s">
        <v>105</v>
      </c>
      <c r="D39" s="230" t="s">
        <v>5065</v>
      </c>
      <c r="E39" s="231">
        <v>25</v>
      </c>
    </row>
    <row r="40" spans="1:5">
      <c r="A40" s="228">
        <v>2007</v>
      </c>
      <c r="B40" s="229" t="s">
        <v>2490</v>
      </c>
      <c r="C40" s="230" t="s">
        <v>105</v>
      </c>
      <c r="D40" s="230" t="s">
        <v>5066</v>
      </c>
      <c r="E40" s="231">
        <v>7</v>
      </c>
    </row>
    <row r="41" spans="1:5">
      <c r="A41" s="228">
        <v>2007</v>
      </c>
      <c r="B41" s="229" t="s">
        <v>2490</v>
      </c>
      <c r="C41" s="230" t="s">
        <v>105</v>
      </c>
      <c r="D41" s="230" t="s">
        <v>5064</v>
      </c>
      <c r="E41" s="231">
        <v>15</v>
      </c>
    </row>
    <row r="42" spans="1:5">
      <c r="A42" s="228">
        <v>2007</v>
      </c>
      <c r="B42" s="229" t="s">
        <v>2490</v>
      </c>
      <c r="C42" s="230" t="s">
        <v>105</v>
      </c>
      <c r="D42" s="230" t="s">
        <v>5067</v>
      </c>
      <c r="E42" s="231">
        <v>1</v>
      </c>
    </row>
    <row r="43" spans="1:5">
      <c r="A43" s="228">
        <v>2007</v>
      </c>
      <c r="B43" s="229" t="s">
        <v>2490</v>
      </c>
      <c r="C43" s="230" t="s">
        <v>108</v>
      </c>
      <c r="D43" s="230" t="s">
        <v>5065</v>
      </c>
      <c r="E43" s="231">
        <v>14</v>
      </c>
    </row>
    <row r="44" spans="1:5">
      <c r="A44" s="228">
        <v>2007</v>
      </c>
      <c r="B44" s="229" t="s">
        <v>2490</v>
      </c>
      <c r="C44" s="230" t="s">
        <v>108</v>
      </c>
      <c r="D44" s="230" t="s">
        <v>5066</v>
      </c>
      <c r="E44" s="231">
        <v>6</v>
      </c>
    </row>
    <row r="45" spans="1:5">
      <c r="A45" s="228">
        <v>2007</v>
      </c>
      <c r="B45" s="229" t="s">
        <v>2490</v>
      </c>
      <c r="C45" s="230" t="s">
        <v>108</v>
      </c>
      <c r="D45" s="230" t="s">
        <v>5064</v>
      </c>
      <c r="E45" s="231">
        <v>9</v>
      </c>
    </row>
    <row r="46" spans="1:5">
      <c r="A46" s="228">
        <v>2007</v>
      </c>
      <c r="B46" s="229" t="s">
        <v>2490</v>
      </c>
      <c r="C46" s="230" t="s">
        <v>108</v>
      </c>
      <c r="D46" s="230" t="s">
        <v>5067</v>
      </c>
      <c r="E46" s="231">
        <v>2</v>
      </c>
    </row>
    <row r="47" spans="1:5">
      <c r="A47" s="228">
        <v>2007</v>
      </c>
      <c r="B47" s="229" t="s">
        <v>2490</v>
      </c>
      <c r="C47" s="230" t="s">
        <v>114</v>
      </c>
      <c r="D47" s="230" t="s">
        <v>5065</v>
      </c>
      <c r="E47" s="231">
        <v>20</v>
      </c>
    </row>
    <row r="48" spans="1:5">
      <c r="A48" s="228">
        <v>2007</v>
      </c>
      <c r="B48" s="229" t="s">
        <v>2490</v>
      </c>
      <c r="C48" s="230" t="s">
        <v>114</v>
      </c>
      <c r="D48" s="230" t="s">
        <v>5066</v>
      </c>
      <c r="E48" s="231">
        <v>4</v>
      </c>
    </row>
    <row r="49" spans="1:5">
      <c r="A49" s="228">
        <v>2007</v>
      </c>
      <c r="B49" s="229" t="s">
        <v>2490</v>
      </c>
      <c r="C49" s="230" t="s">
        <v>114</v>
      </c>
      <c r="D49" s="230" t="s">
        <v>5064</v>
      </c>
      <c r="E49" s="231">
        <v>2</v>
      </c>
    </row>
    <row r="50" spans="1:5">
      <c r="A50" s="228">
        <v>2007</v>
      </c>
      <c r="B50" s="229" t="s">
        <v>2490</v>
      </c>
      <c r="C50" s="230" t="s">
        <v>114</v>
      </c>
      <c r="D50" s="230" t="s">
        <v>5067</v>
      </c>
      <c r="E50" s="231">
        <v>5</v>
      </c>
    </row>
    <row r="51" spans="1:5">
      <c r="A51" s="228">
        <v>2007</v>
      </c>
      <c r="B51" s="229" t="s">
        <v>2490</v>
      </c>
      <c r="C51" s="230" t="s">
        <v>121</v>
      </c>
      <c r="D51" s="230" t="s">
        <v>5065</v>
      </c>
      <c r="E51" s="231">
        <v>8</v>
      </c>
    </row>
    <row r="52" spans="1:5">
      <c r="A52" s="228">
        <v>2007</v>
      </c>
      <c r="B52" s="229" t="s">
        <v>2490</v>
      </c>
      <c r="C52" s="230" t="s">
        <v>121</v>
      </c>
      <c r="D52" s="230" t="s">
        <v>5066</v>
      </c>
      <c r="E52" s="231">
        <v>7</v>
      </c>
    </row>
    <row r="53" spans="1:5">
      <c r="A53" s="228">
        <v>2007</v>
      </c>
      <c r="B53" s="229" t="s">
        <v>2490</v>
      </c>
      <c r="C53" s="230" t="s">
        <v>121</v>
      </c>
      <c r="D53" s="230" t="s">
        <v>5064</v>
      </c>
      <c r="E53" s="231">
        <v>8</v>
      </c>
    </row>
    <row r="54" spans="1:5">
      <c r="A54" s="228">
        <v>2007</v>
      </c>
      <c r="B54" s="229" t="s">
        <v>2490</v>
      </c>
      <c r="C54" s="230" t="s">
        <v>121</v>
      </c>
      <c r="D54" s="230" t="s">
        <v>5067</v>
      </c>
      <c r="E54" s="231">
        <v>3</v>
      </c>
    </row>
    <row r="55" spans="1:5">
      <c r="A55" s="228">
        <v>2007</v>
      </c>
      <c r="B55" s="229" t="s">
        <v>2490</v>
      </c>
      <c r="C55" s="230" t="s">
        <v>126</v>
      </c>
      <c r="D55" s="230" t="s">
        <v>5065</v>
      </c>
      <c r="E55" s="231">
        <v>39</v>
      </c>
    </row>
    <row r="56" spans="1:5">
      <c r="A56" s="228">
        <v>2007</v>
      </c>
      <c r="B56" s="229" t="s">
        <v>2490</v>
      </c>
      <c r="C56" s="230" t="s">
        <v>126</v>
      </c>
      <c r="D56" s="230" t="s">
        <v>5066</v>
      </c>
      <c r="E56" s="231">
        <v>19</v>
      </c>
    </row>
    <row r="57" spans="1:5">
      <c r="A57" s="228">
        <v>2007</v>
      </c>
      <c r="B57" s="229" t="s">
        <v>2490</v>
      </c>
      <c r="C57" s="230" t="s">
        <v>126</v>
      </c>
      <c r="D57" s="230" t="s">
        <v>5064</v>
      </c>
      <c r="E57" s="231">
        <v>23</v>
      </c>
    </row>
    <row r="58" spans="1:5">
      <c r="A58" s="228">
        <v>2007</v>
      </c>
      <c r="B58" s="229" t="s">
        <v>2490</v>
      </c>
      <c r="C58" s="230" t="s">
        <v>126</v>
      </c>
      <c r="D58" s="230" t="s">
        <v>5067</v>
      </c>
      <c r="E58" s="231">
        <v>5</v>
      </c>
    </row>
    <row r="59" spans="1:5">
      <c r="A59" s="228">
        <v>2007</v>
      </c>
      <c r="B59" s="229" t="s">
        <v>2490</v>
      </c>
      <c r="C59" s="230" t="s">
        <v>145</v>
      </c>
      <c r="D59" s="230" t="s">
        <v>5065</v>
      </c>
      <c r="E59" s="231">
        <v>86</v>
      </c>
    </row>
    <row r="60" spans="1:5">
      <c r="A60" s="228">
        <v>2007</v>
      </c>
      <c r="B60" s="229" t="s">
        <v>2490</v>
      </c>
      <c r="C60" s="230" t="s">
        <v>145</v>
      </c>
      <c r="D60" s="230" t="s">
        <v>5066</v>
      </c>
      <c r="E60" s="231">
        <v>47</v>
      </c>
    </row>
    <row r="61" spans="1:5">
      <c r="A61" s="228">
        <v>2007</v>
      </c>
      <c r="B61" s="229" t="s">
        <v>2490</v>
      </c>
      <c r="C61" s="230" t="s">
        <v>145</v>
      </c>
      <c r="D61" s="230" t="s">
        <v>5064</v>
      </c>
      <c r="E61" s="231">
        <v>87</v>
      </c>
    </row>
    <row r="62" spans="1:5">
      <c r="A62" s="228">
        <v>2007</v>
      </c>
      <c r="B62" s="229" t="s">
        <v>2490</v>
      </c>
      <c r="C62" s="230" t="s">
        <v>145</v>
      </c>
      <c r="D62" s="230" t="s">
        <v>5067</v>
      </c>
      <c r="E62" s="231">
        <v>32</v>
      </c>
    </row>
    <row r="63" spans="1:5">
      <c r="A63" s="228">
        <v>2007</v>
      </c>
      <c r="B63" s="229" t="s">
        <v>2490</v>
      </c>
      <c r="C63" s="230" t="s">
        <v>182</v>
      </c>
      <c r="D63" s="230" t="s">
        <v>5065</v>
      </c>
      <c r="E63" s="231">
        <v>117</v>
      </c>
    </row>
    <row r="64" spans="1:5">
      <c r="A64" s="228">
        <v>2007</v>
      </c>
      <c r="B64" s="229" t="s">
        <v>2490</v>
      </c>
      <c r="C64" s="230" t="s">
        <v>182</v>
      </c>
      <c r="D64" s="230" t="s">
        <v>5066</v>
      </c>
      <c r="E64" s="231">
        <v>10</v>
      </c>
    </row>
    <row r="65" spans="1:5">
      <c r="A65" s="228">
        <v>2007</v>
      </c>
      <c r="B65" s="229" t="s">
        <v>2490</v>
      </c>
      <c r="C65" s="230" t="s">
        <v>182</v>
      </c>
      <c r="D65" s="230" t="s">
        <v>5064</v>
      </c>
      <c r="E65" s="231">
        <v>64</v>
      </c>
    </row>
    <row r="66" spans="1:5">
      <c r="A66" s="228">
        <v>2007</v>
      </c>
      <c r="B66" s="229" t="s">
        <v>2490</v>
      </c>
      <c r="C66" s="230" t="s">
        <v>191</v>
      </c>
      <c r="D66" s="230" t="s">
        <v>5065</v>
      </c>
      <c r="E66" s="231">
        <v>34</v>
      </c>
    </row>
    <row r="67" spans="1:5">
      <c r="A67" s="228">
        <v>2007</v>
      </c>
      <c r="B67" s="229" t="s">
        <v>2490</v>
      </c>
      <c r="C67" s="230" t="s">
        <v>191</v>
      </c>
      <c r="D67" s="230" t="s">
        <v>5066</v>
      </c>
      <c r="E67" s="231">
        <v>5</v>
      </c>
    </row>
    <row r="68" spans="1:5">
      <c r="A68" s="228">
        <v>2007</v>
      </c>
      <c r="B68" s="229" t="s">
        <v>2490</v>
      </c>
      <c r="C68" s="230" t="s">
        <v>191</v>
      </c>
      <c r="D68" s="230" t="s">
        <v>5064</v>
      </c>
      <c r="E68" s="231">
        <v>10</v>
      </c>
    </row>
    <row r="69" spans="1:5">
      <c r="A69" s="228">
        <v>2007</v>
      </c>
      <c r="B69" s="229" t="s">
        <v>2490</v>
      </c>
      <c r="C69" s="230" t="s">
        <v>191</v>
      </c>
      <c r="D69" s="230" t="s">
        <v>5067</v>
      </c>
      <c r="E69" s="231">
        <v>1</v>
      </c>
    </row>
    <row r="70" spans="1:5">
      <c r="A70" s="228">
        <v>2007</v>
      </c>
      <c r="B70" s="229" t="s">
        <v>2490</v>
      </c>
      <c r="C70" s="230" t="s">
        <v>195</v>
      </c>
      <c r="D70" s="230" t="s">
        <v>5065</v>
      </c>
      <c r="E70" s="231">
        <v>38</v>
      </c>
    </row>
    <row r="71" spans="1:5">
      <c r="A71" s="228">
        <v>2007</v>
      </c>
      <c r="B71" s="229" t="s">
        <v>2490</v>
      </c>
      <c r="C71" s="230" t="s">
        <v>195</v>
      </c>
      <c r="D71" s="230" t="s">
        <v>5066</v>
      </c>
      <c r="E71" s="231">
        <v>10</v>
      </c>
    </row>
    <row r="72" spans="1:5">
      <c r="A72" s="228">
        <v>2007</v>
      </c>
      <c r="B72" s="229" t="s">
        <v>2490</v>
      </c>
      <c r="C72" s="230" t="s">
        <v>195</v>
      </c>
      <c r="D72" s="230" t="s">
        <v>5064</v>
      </c>
      <c r="E72" s="231">
        <v>22</v>
      </c>
    </row>
    <row r="73" spans="1:5">
      <c r="A73" s="228">
        <v>2007</v>
      </c>
      <c r="B73" s="229" t="s">
        <v>2490</v>
      </c>
      <c r="C73" s="230" t="s">
        <v>200</v>
      </c>
      <c r="D73" s="230" t="s">
        <v>5065</v>
      </c>
      <c r="E73" s="231">
        <v>4</v>
      </c>
    </row>
    <row r="74" spans="1:5">
      <c r="A74" s="228">
        <v>2007</v>
      </c>
      <c r="B74" s="229" t="s">
        <v>2490</v>
      </c>
      <c r="C74" s="230" t="s">
        <v>200</v>
      </c>
      <c r="D74" s="230" t="s">
        <v>5064</v>
      </c>
      <c r="E74" s="231">
        <v>2</v>
      </c>
    </row>
    <row r="75" spans="1:5">
      <c r="A75" s="228">
        <v>2007</v>
      </c>
      <c r="B75" s="229" t="s">
        <v>2490</v>
      </c>
      <c r="C75" s="230" t="s">
        <v>678</v>
      </c>
      <c r="D75" s="230" t="s">
        <v>5065</v>
      </c>
      <c r="E75" s="231">
        <v>1</v>
      </c>
    </row>
    <row r="76" spans="1:5">
      <c r="A76" s="228">
        <v>2007</v>
      </c>
      <c r="B76" s="229" t="s">
        <v>2490</v>
      </c>
      <c r="C76" s="230" t="s">
        <v>678</v>
      </c>
      <c r="D76" s="230" t="s">
        <v>5066</v>
      </c>
      <c r="E76" s="231">
        <v>3</v>
      </c>
    </row>
    <row r="77" spans="1:5">
      <c r="A77" s="228">
        <v>2007</v>
      </c>
      <c r="B77" s="229" t="s">
        <v>2490</v>
      </c>
      <c r="C77" s="230" t="s">
        <v>678</v>
      </c>
      <c r="D77" s="230" t="s">
        <v>5064</v>
      </c>
      <c r="E77" s="231">
        <v>3</v>
      </c>
    </row>
    <row r="78" spans="1:5">
      <c r="A78" s="228">
        <v>2007</v>
      </c>
      <c r="B78" s="229" t="s">
        <v>2490</v>
      </c>
      <c r="C78" s="230" t="s">
        <v>678</v>
      </c>
      <c r="D78" s="230" t="s">
        <v>5067</v>
      </c>
      <c r="E78" s="231">
        <v>1</v>
      </c>
    </row>
    <row r="79" spans="1:5">
      <c r="A79" s="232">
        <v>2008</v>
      </c>
      <c r="B79" s="229" t="s">
        <v>2490</v>
      </c>
      <c r="C79" s="230" t="s">
        <v>5080</v>
      </c>
      <c r="D79" s="230" t="s">
        <v>5065</v>
      </c>
      <c r="E79" s="231">
        <v>2</v>
      </c>
    </row>
    <row r="80" spans="1:5">
      <c r="A80" s="232">
        <v>2008</v>
      </c>
      <c r="B80" s="229" t="s">
        <v>2490</v>
      </c>
      <c r="C80" s="230" t="s">
        <v>5080</v>
      </c>
      <c r="D80" s="230" t="s">
        <v>5066</v>
      </c>
      <c r="E80" s="231">
        <v>5</v>
      </c>
    </row>
    <row r="81" spans="1:5">
      <c r="A81" s="232">
        <v>2008</v>
      </c>
      <c r="B81" s="229" t="s">
        <v>2490</v>
      </c>
      <c r="C81" s="230" t="s">
        <v>5080</v>
      </c>
      <c r="D81" s="230" t="s">
        <v>5064</v>
      </c>
      <c r="E81" s="231">
        <v>4</v>
      </c>
    </row>
    <row r="82" spans="1:5">
      <c r="A82" s="232">
        <v>2008</v>
      </c>
      <c r="B82" s="229" t="s">
        <v>2490</v>
      </c>
      <c r="C82" s="230" t="s">
        <v>5</v>
      </c>
      <c r="D82" s="230" t="s">
        <v>5065</v>
      </c>
      <c r="E82" s="231">
        <v>29</v>
      </c>
    </row>
    <row r="83" spans="1:5">
      <c r="A83" s="232">
        <v>2008</v>
      </c>
      <c r="B83" s="229" t="s">
        <v>2490</v>
      </c>
      <c r="C83" s="230" t="s">
        <v>5</v>
      </c>
      <c r="D83" s="230" t="s">
        <v>5066</v>
      </c>
      <c r="E83" s="231">
        <v>15</v>
      </c>
    </row>
    <row r="84" spans="1:5">
      <c r="A84" s="232">
        <v>2008</v>
      </c>
      <c r="B84" s="229" t="s">
        <v>2490</v>
      </c>
      <c r="C84" s="230" t="s">
        <v>5</v>
      </c>
      <c r="D84" s="230" t="s">
        <v>5064</v>
      </c>
      <c r="E84" s="231">
        <v>28</v>
      </c>
    </row>
    <row r="85" spans="1:5">
      <c r="A85" s="232">
        <v>2008</v>
      </c>
      <c r="B85" s="229" t="s">
        <v>2490</v>
      </c>
      <c r="C85" s="230" t="s">
        <v>5</v>
      </c>
      <c r="D85" s="230" t="s">
        <v>5067</v>
      </c>
      <c r="E85" s="231">
        <v>1</v>
      </c>
    </row>
    <row r="86" spans="1:5">
      <c r="A86" s="232">
        <v>2008</v>
      </c>
      <c r="B86" s="229" t="s">
        <v>2490</v>
      </c>
      <c r="C86" s="230" t="s">
        <v>12</v>
      </c>
      <c r="D86" s="230" t="s">
        <v>5065</v>
      </c>
      <c r="E86" s="231">
        <v>24</v>
      </c>
    </row>
    <row r="87" spans="1:5">
      <c r="A87" s="232">
        <v>2008</v>
      </c>
      <c r="B87" s="229" t="s">
        <v>2490</v>
      </c>
      <c r="C87" s="230" t="s">
        <v>12</v>
      </c>
      <c r="D87" s="230" t="s">
        <v>5066</v>
      </c>
      <c r="E87" s="231">
        <v>8</v>
      </c>
    </row>
    <row r="88" spans="1:5">
      <c r="A88" s="232">
        <v>2008</v>
      </c>
      <c r="B88" s="229" t="s">
        <v>2490</v>
      </c>
      <c r="C88" s="230" t="s">
        <v>12</v>
      </c>
      <c r="D88" s="230" t="s">
        <v>5064</v>
      </c>
      <c r="E88" s="231">
        <v>25</v>
      </c>
    </row>
    <row r="89" spans="1:5">
      <c r="A89" s="232">
        <v>2008</v>
      </c>
      <c r="B89" s="229" t="s">
        <v>2490</v>
      </c>
      <c r="C89" s="230" t="s">
        <v>12</v>
      </c>
      <c r="D89" s="230" t="s">
        <v>5067</v>
      </c>
      <c r="E89" s="231">
        <v>1</v>
      </c>
    </row>
    <row r="90" spans="1:5">
      <c r="A90" s="232">
        <v>2008</v>
      </c>
      <c r="B90" s="229" t="s">
        <v>2490</v>
      </c>
      <c r="C90" s="230" t="s">
        <v>18</v>
      </c>
      <c r="D90" s="230" t="s">
        <v>5065</v>
      </c>
      <c r="E90" s="231">
        <v>100</v>
      </c>
    </row>
    <row r="91" spans="1:5">
      <c r="A91" s="232">
        <v>2008</v>
      </c>
      <c r="B91" s="229" t="s">
        <v>2490</v>
      </c>
      <c r="C91" s="230" t="s">
        <v>18</v>
      </c>
      <c r="D91" s="230" t="s">
        <v>5066</v>
      </c>
      <c r="E91" s="231">
        <v>43</v>
      </c>
    </row>
    <row r="92" spans="1:5">
      <c r="A92" s="232">
        <v>2008</v>
      </c>
      <c r="B92" s="229" t="s">
        <v>2490</v>
      </c>
      <c r="C92" s="230" t="s">
        <v>18</v>
      </c>
      <c r="D92" s="230" t="s">
        <v>5064</v>
      </c>
      <c r="E92" s="231">
        <v>21</v>
      </c>
    </row>
    <row r="93" spans="1:5">
      <c r="A93" s="232">
        <v>2008</v>
      </c>
      <c r="B93" s="229" t="s">
        <v>2490</v>
      </c>
      <c r="C93" s="230" t="s">
        <v>18</v>
      </c>
      <c r="D93" s="230" t="s">
        <v>5067</v>
      </c>
      <c r="E93" s="231">
        <v>13</v>
      </c>
    </row>
    <row r="94" spans="1:5">
      <c r="A94" s="232">
        <v>2008</v>
      </c>
      <c r="B94" s="229" t="s">
        <v>2490</v>
      </c>
      <c r="C94" s="230" t="s">
        <v>31</v>
      </c>
      <c r="D94" s="230" t="s">
        <v>5065</v>
      </c>
      <c r="E94" s="231">
        <v>17</v>
      </c>
    </row>
    <row r="95" spans="1:5">
      <c r="A95" s="232">
        <v>2008</v>
      </c>
      <c r="B95" s="229" t="s">
        <v>2490</v>
      </c>
      <c r="C95" s="230" t="s">
        <v>31</v>
      </c>
      <c r="D95" s="230" t="s">
        <v>5066</v>
      </c>
      <c r="E95" s="231">
        <v>14</v>
      </c>
    </row>
    <row r="96" spans="1:5">
      <c r="A96" s="232">
        <v>2008</v>
      </c>
      <c r="B96" s="229" t="s">
        <v>2490</v>
      </c>
      <c r="C96" s="230" t="s">
        <v>31</v>
      </c>
      <c r="D96" s="230" t="s">
        <v>5064</v>
      </c>
      <c r="E96" s="231">
        <v>26</v>
      </c>
    </row>
    <row r="97" spans="1:5">
      <c r="A97" s="232">
        <v>2008</v>
      </c>
      <c r="B97" s="229" t="s">
        <v>2490</v>
      </c>
      <c r="C97" s="230" t="s">
        <v>31</v>
      </c>
      <c r="D97" s="230" t="s">
        <v>5067</v>
      </c>
      <c r="E97" s="231">
        <v>6</v>
      </c>
    </row>
    <row r="98" spans="1:5">
      <c r="A98" s="232">
        <v>2008</v>
      </c>
      <c r="B98" s="229" t="s">
        <v>2490</v>
      </c>
      <c r="C98" s="230" t="s">
        <v>52</v>
      </c>
      <c r="D98" s="230" t="s">
        <v>5065</v>
      </c>
      <c r="E98" s="231">
        <v>17</v>
      </c>
    </row>
    <row r="99" spans="1:5">
      <c r="A99" s="232">
        <v>2008</v>
      </c>
      <c r="B99" s="229" t="s">
        <v>2490</v>
      </c>
      <c r="C99" s="230" t="s">
        <v>52</v>
      </c>
      <c r="D99" s="230" t="s">
        <v>5066</v>
      </c>
      <c r="E99" s="231">
        <v>6</v>
      </c>
    </row>
    <row r="100" spans="1:5">
      <c r="A100" s="232">
        <v>2008</v>
      </c>
      <c r="B100" s="229" t="s">
        <v>2490</v>
      </c>
      <c r="C100" s="230" t="s">
        <v>52</v>
      </c>
      <c r="D100" s="230" t="s">
        <v>5064</v>
      </c>
      <c r="E100" s="231">
        <v>34</v>
      </c>
    </row>
    <row r="101" spans="1:5">
      <c r="A101" s="232">
        <v>2008</v>
      </c>
      <c r="B101" s="229" t="s">
        <v>2490</v>
      </c>
      <c r="C101" s="230" t="s">
        <v>52</v>
      </c>
      <c r="D101" s="230" t="s">
        <v>5067</v>
      </c>
      <c r="E101" s="231">
        <v>4</v>
      </c>
    </row>
    <row r="102" spans="1:5">
      <c r="A102" s="232">
        <v>2008</v>
      </c>
      <c r="B102" s="229" t="s">
        <v>2490</v>
      </c>
      <c r="C102" s="230" t="s">
        <v>72</v>
      </c>
      <c r="D102" s="230" t="s">
        <v>5065</v>
      </c>
      <c r="E102" s="231">
        <v>12</v>
      </c>
    </row>
    <row r="103" spans="1:5">
      <c r="A103" s="232">
        <v>2008</v>
      </c>
      <c r="B103" s="229" t="s">
        <v>2490</v>
      </c>
      <c r="C103" s="230" t="s">
        <v>72</v>
      </c>
      <c r="D103" s="230" t="s">
        <v>5066</v>
      </c>
      <c r="E103" s="231">
        <v>10</v>
      </c>
    </row>
    <row r="104" spans="1:5">
      <c r="A104" s="232">
        <v>2008</v>
      </c>
      <c r="B104" s="229" t="s">
        <v>2490</v>
      </c>
      <c r="C104" s="230" t="s">
        <v>72</v>
      </c>
      <c r="D104" s="230" t="s">
        <v>5064</v>
      </c>
      <c r="E104" s="231">
        <v>4</v>
      </c>
    </row>
    <row r="105" spans="1:5">
      <c r="A105" s="232">
        <v>2008</v>
      </c>
      <c r="B105" s="229" t="s">
        <v>2490</v>
      </c>
      <c r="C105" s="230" t="s">
        <v>72</v>
      </c>
      <c r="D105" s="230" t="s">
        <v>5067</v>
      </c>
      <c r="E105" s="231">
        <v>2</v>
      </c>
    </row>
    <row r="106" spans="1:5">
      <c r="A106" s="232">
        <v>2008</v>
      </c>
      <c r="B106" s="229" t="s">
        <v>2490</v>
      </c>
      <c r="C106" s="230" t="s">
        <v>83</v>
      </c>
      <c r="D106" s="230" t="s">
        <v>5065</v>
      </c>
      <c r="E106" s="231">
        <v>20</v>
      </c>
    </row>
    <row r="107" spans="1:5">
      <c r="A107" s="232">
        <v>2008</v>
      </c>
      <c r="B107" s="229" t="s">
        <v>2490</v>
      </c>
      <c r="C107" s="230" t="s">
        <v>83</v>
      </c>
      <c r="D107" s="230" t="s">
        <v>5066</v>
      </c>
      <c r="E107" s="231">
        <v>10</v>
      </c>
    </row>
    <row r="108" spans="1:5">
      <c r="A108" s="232">
        <v>2008</v>
      </c>
      <c r="B108" s="229" t="s">
        <v>2490</v>
      </c>
      <c r="C108" s="230" t="s">
        <v>83</v>
      </c>
      <c r="D108" s="230" t="s">
        <v>5064</v>
      </c>
      <c r="E108" s="231">
        <v>6</v>
      </c>
    </row>
    <row r="109" spans="1:5">
      <c r="A109" s="232">
        <v>2008</v>
      </c>
      <c r="B109" s="229" t="s">
        <v>2490</v>
      </c>
      <c r="C109" s="230" t="s">
        <v>83</v>
      </c>
      <c r="D109" s="230" t="s">
        <v>5067</v>
      </c>
      <c r="E109" s="231">
        <v>6</v>
      </c>
    </row>
    <row r="110" spans="1:5">
      <c r="A110" s="232">
        <v>2008</v>
      </c>
      <c r="B110" s="229" t="s">
        <v>2490</v>
      </c>
      <c r="C110" s="230" t="s">
        <v>93</v>
      </c>
      <c r="D110" s="230" t="s">
        <v>5065</v>
      </c>
      <c r="E110" s="231">
        <v>36</v>
      </c>
    </row>
    <row r="111" spans="1:5">
      <c r="A111" s="232">
        <v>2008</v>
      </c>
      <c r="B111" s="229" t="s">
        <v>2490</v>
      </c>
      <c r="C111" s="230" t="s">
        <v>93</v>
      </c>
      <c r="D111" s="230" t="s">
        <v>5066</v>
      </c>
      <c r="E111" s="231">
        <v>8</v>
      </c>
    </row>
    <row r="112" spans="1:5">
      <c r="A112" s="232">
        <v>2008</v>
      </c>
      <c r="B112" s="229" t="s">
        <v>2490</v>
      </c>
      <c r="C112" s="230" t="s">
        <v>93</v>
      </c>
      <c r="D112" s="230" t="s">
        <v>5064</v>
      </c>
      <c r="E112" s="231">
        <v>25</v>
      </c>
    </row>
    <row r="113" spans="1:5">
      <c r="A113" s="232">
        <v>2008</v>
      </c>
      <c r="B113" s="229" t="s">
        <v>2490</v>
      </c>
      <c r="C113" s="230" t="s">
        <v>93</v>
      </c>
      <c r="D113" s="230" t="s">
        <v>5067</v>
      </c>
      <c r="E113" s="231">
        <v>1</v>
      </c>
    </row>
    <row r="114" spans="1:5">
      <c r="A114" s="232">
        <v>2008</v>
      </c>
      <c r="B114" s="229" t="s">
        <v>2490</v>
      </c>
      <c r="C114" s="230" t="s">
        <v>102</v>
      </c>
      <c r="D114" s="230" t="s">
        <v>5065</v>
      </c>
      <c r="E114" s="231">
        <v>2</v>
      </c>
    </row>
    <row r="115" spans="1:5">
      <c r="A115" s="232">
        <v>2008</v>
      </c>
      <c r="B115" s="229" t="s">
        <v>2490</v>
      </c>
      <c r="C115" s="230" t="s">
        <v>102</v>
      </c>
      <c r="D115" s="230" t="s">
        <v>5066</v>
      </c>
      <c r="E115" s="231">
        <v>1</v>
      </c>
    </row>
    <row r="116" spans="1:5">
      <c r="A116" s="232">
        <v>2008</v>
      </c>
      <c r="B116" s="229" t="s">
        <v>2490</v>
      </c>
      <c r="C116" s="230" t="s">
        <v>105</v>
      </c>
      <c r="D116" s="230" t="s">
        <v>5065</v>
      </c>
      <c r="E116" s="231">
        <v>25</v>
      </c>
    </row>
    <row r="117" spans="1:5">
      <c r="A117" s="232">
        <v>2008</v>
      </c>
      <c r="B117" s="229" t="s">
        <v>2490</v>
      </c>
      <c r="C117" s="230" t="s">
        <v>105</v>
      </c>
      <c r="D117" s="230" t="s">
        <v>5066</v>
      </c>
      <c r="E117" s="231">
        <v>8</v>
      </c>
    </row>
    <row r="118" spans="1:5">
      <c r="A118" s="232">
        <v>2008</v>
      </c>
      <c r="B118" s="229" t="s">
        <v>2490</v>
      </c>
      <c r="C118" s="230" t="s">
        <v>105</v>
      </c>
      <c r="D118" s="230" t="s">
        <v>5064</v>
      </c>
      <c r="E118" s="231">
        <v>12</v>
      </c>
    </row>
    <row r="119" spans="1:5">
      <c r="A119" s="232">
        <v>2008</v>
      </c>
      <c r="B119" s="229" t="s">
        <v>2490</v>
      </c>
      <c r="C119" s="230" t="s">
        <v>108</v>
      </c>
      <c r="D119" s="230" t="s">
        <v>5065</v>
      </c>
      <c r="E119" s="231">
        <v>11</v>
      </c>
    </row>
    <row r="120" spans="1:5">
      <c r="A120" s="232">
        <v>2008</v>
      </c>
      <c r="B120" s="229" t="s">
        <v>2490</v>
      </c>
      <c r="C120" s="230" t="s">
        <v>108</v>
      </c>
      <c r="D120" s="230" t="s">
        <v>5066</v>
      </c>
      <c r="E120" s="231">
        <v>7</v>
      </c>
    </row>
    <row r="121" spans="1:5">
      <c r="A121" s="232">
        <v>2008</v>
      </c>
      <c r="B121" s="229" t="s">
        <v>2490</v>
      </c>
      <c r="C121" s="230" t="s">
        <v>108</v>
      </c>
      <c r="D121" s="230" t="s">
        <v>5064</v>
      </c>
      <c r="E121" s="231">
        <v>11</v>
      </c>
    </row>
    <row r="122" spans="1:5">
      <c r="A122" s="232">
        <v>2008</v>
      </c>
      <c r="B122" s="229" t="s">
        <v>2490</v>
      </c>
      <c r="C122" s="230" t="s">
        <v>108</v>
      </c>
      <c r="D122" s="230" t="s">
        <v>5067</v>
      </c>
      <c r="E122" s="231">
        <v>2</v>
      </c>
    </row>
    <row r="123" spans="1:5">
      <c r="A123" s="232">
        <v>2008</v>
      </c>
      <c r="B123" s="229" t="s">
        <v>2490</v>
      </c>
      <c r="C123" s="230" t="s">
        <v>114</v>
      </c>
      <c r="D123" s="230" t="s">
        <v>5065</v>
      </c>
      <c r="E123" s="231">
        <v>20</v>
      </c>
    </row>
    <row r="124" spans="1:5">
      <c r="A124" s="232">
        <v>2008</v>
      </c>
      <c r="B124" s="229" t="s">
        <v>2490</v>
      </c>
      <c r="C124" s="230" t="s">
        <v>114</v>
      </c>
      <c r="D124" s="230" t="s">
        <v>5066</v>
      </c>
      <c r="E124" s="231">
        <v>7</v>
      </c>
    </row>
    <row r="125" spans="1:5">
      <c r="A125" s="232">
        <v>2008</v>
      </c>
      <c r="B125" s="229" t="s">
        <v>2490</v>
      </c>
      <c r="C125" s="230" t="s">
        <v>114</v>
      </c>
      <c r="D125" s="230" t="s">
        <v>5064</v>
      </c>
      <c r="E125" s="231">
        <v>1</v>
      </c>
    </row>
    <row r="126" spans="1:5">
      <c r="A126" s="232">
        <v>2008</v>
      </c>
      <c r="B126" s="229" t="s">
        <v>2490</v>
      </c>
      <c r="C126" s="230" t="s">
        <v>114</v>
      </c>
      <c r="D126" s="230" t="s">
        <v>5067</v>
      </c>
      <c r="E126" s="231">
        <v>5</v>
      </c>
    </row>
    <row r="127" spans="1:5">
      <c r="A127" s="232">
        <v>2008</v>
      </c>
      <c r="B127" s="229" t="s">
        <v>2490</v>
      </c>
      <c r="C127" s="230" t="s">
        <v>121</v>
      </c>
      <c r="D127" s="230" t="s">
        <v>5065</v>
      </c>
      <c r="E127" s="231">
        <v>10</v>
      </c>
    </row>
    <row r="128" spans="1:5">
      <c r="A128" s="232">
        <v>2008</v>
      </c>
      <c r="B128" s="229" t="s">
        <v>2490</v>
      </c>
      <c r="C128" s="230" t="s">
        <v>121</v>
      </c>
      <c r="D128" s="230" t="s">
        <v>5066</v>
      </c>
      <c r="E128" s="231">
        <v>7</v>
      </c>
    </row>
    <row r="129" spans="1:5">
      <c r="A129" s="232">
        <v>2008</v>
      </c>
      <c r="B129" s="229" t="s">
        <v>2490</v>
      </c>
      <c r="C129" s="230" t="s">
        <v>121</v>
      </c>
      <c r="D129" s="230" t="s">
        <v>5064</v>
      </c>
      <c r="E129" s="231">
        <v>6</v>
      </c>
    </row>
    <row r="130" spans="1:5">
      <c r="A130" s="232">
        <v>2008</v>
      </c>
      <c r="B130" s="229" t="s">
        <v>2490</v>
      </c>
      <c r="C130" s="230" t="s">
        <v>121</v>
      </c>
      <c r="D130" s="230" t="s">
        <v>5067</v>
      </c>
      <c r="E130" s="231">
        <v>3</v>
      </c>
    </row>
    <row r="131" spans="1:5">
      <c r="A131" s="232">
        <v>2008</v>
      </c>
      <c r="B131" s="229" t="s">
        <v>2490</v>
      </c>
      <c r="C131" s="230" t="s">
        <v>126</v>
      </c>
      <c r="D131" s="230" t="s">
        <v>5065</v>
      </c>
      <c r="E131" s="231">
        <v>43</v>
      </c>
    </row>
    <row r="132" spans="1:5">
      <c r="A132" s="232">
        <v>2008</v>
      </c>
      <c r="B132" s="229" t="s">
        <v>2490</v>
      </c>
      <c r="C132" s="230" t="s">
        <v>126</v>
      </c>
      <c r="D132" s="230" t="s">
        <v>5066</v>
      </c>
      <c r="E132" s="231">
        <v>15</v>
      </c>
    </row>
    <row r="133" spans="1:5">
      <c r="A133" s="232">
        <v>2008</v>
      </c>
      <c r="B133" s="229" t="s">
        <v>2490</v>
      </c>
      <c r="C133" s="230" t="s">
        <v>126</v>
      </c>
      <c r="D133" s="230" t="s">
        <v>5064</v>
      </c>
      <c r="E133" s="231">
        <v>19</v>
      </c>
    </row>
    <row r="134" spans="1:5">
      <c r="A134" s="232">
        <v>2008</v>
      </c>
      <c r="B134" s="229" t="s">
        <v>2490</v>
      </c>
      <c r="C134" s="230" t="s">
        <v>126</v>
      </c>
      <c r="D134" s="230" t="s">
        <v>5067</v>
      </c>
      <c r="E134" s="231">
        <v>7</v>
      </c>
    </row>
    <row r="135" spans="1:5">
      <c r="A135" s="232">
        <v>2008</v>
      </c>
      <c r="B135" s="229" t="s">
        <v>2490</v>
      </c>
      <c r="C135" s="230" t="s">
        <v>145</v>
      </c>
      <c r="D135" s="230" t="s">
        <v>5065</v>
      </c>
      <c r="E135" s="231">
        <v>100</v>
      </c>
    </row>
    <row r="136" spans="1:5">
      <c r="A136" s="232">
        <v>2008</v>
      </c>
      <c r="B136" s="229" t="s">
        <v>2490</v>
      </c>
      <c r="C136" s="230" t="s">
        <v>145</v>
      </c>
      <c r="D136" s="230" t="s">
        <v>5066</v>
      </c>
      <c r="E136" s="231">
        <v>39</v>
      </c>
    </row>
    <row r="137" spans="1:5">
      <c r="A137" s="232">
        <v>2008</v>
      </c>
      <c r="B137" s="229" t="s">
        <v>2490</v>
      </c>
      <c r="C137" s="230" t="s">
        <v>145</v>
      </c>
      <c r="D137" s="230" t="s">
        <v>5064</v>
      </c>
      <c r="E137" s="231">
        <v>71</v>
      </c>
    </row>
    <row r="138" spans="1:5">
      <c r="A138" s="232">
        <v>2008</v>
      </c>
      <c r="B138" s="229" t="s">
        <v>2490</v>
      </c>
      <c r="C138" s="230" t="s">
        <v>145</v>
      </c>
      <c r="D138" s="230" t="s">
        <v>5067</v>
      </c>
      <c r="E138" s="231">
        <v>30</v>
      </c>
    </row>
    <row r="139" spans="1:5">
      <c r="A139" s="232">
        <v>2008</v>
      </c>
      <c r="B139" s="229" t="s">
        <v>2490</v>
      </c>
      <c r="C139" s="230" t="s">
        <v>182</v>
      </c>
      <c r="D139" s="230" t="s">
        <v>5065</v>
      </c>
      <c r="E139" s="231">
        <v>115</v>
      </c>
    </row>
    <row r="140" spans="1:5">
      <c r="A140" s="232">
        <v>2008</v>
      </c>
      <c r="B140" s="229" t="s">
        <v>2490</v>
      </c>
      <c r="C140" s="230" t="s">
        <v>182</v>
      </c>
      <c r="D140" s="230" t="s">
        <v>5066</v>
      </c>
      <c r="E140" s="231">
        <v>7</v>
      </c>
    </row>
    <row r="141" spans="1:5">
      <c r="A141" s="232">
        <v>2008</v>
      </c>
      <c r="B141" s="229" t="s">
        <v>2490</v>
      </c>
      <c r="C141" s="230" t="s">
        <v>182</v>
      </c>
      <c r="D141" s="230" t="s">
        <v>5064</v>
      </c>
      <c r="E141" s="231">
        <v>68</v>
      </c>
    </row>
    <row r="142" spans="1:5">
      <c r="A142" s="232">
        <v>2008</v>
      </c>
      <c r="B142" s="229" t="s">
        <v>2490</v>
      </c>
      <c r="C142" s="230" t="s">
        <v>191</v>
      </c>
      <c r="D142" s="230" t="s">
        <v>5065</v>
      </c>
      <c r="E142" s="231">
        <v>34</v>
      </c>
    </row>
    <row r="143" spans="1:5">
      <c r="A143" s="232">
        <v>2008</v>
      </c>
      <c r="B143" s="229" t="s">
        <v>2490</v>
      </c>
      <c r="C143" s="230" t="s">
        <v>191</v>
      </c>
      <c r="D143" s="230" t="s">
        <v>5066</v>
      </c>
      <c r="E143" s="231">
        <v>7</v>
      </c>
    </row>
    <row r="144" spans="1:5">
      <c r="A144" s="232">
        <v>2008</v>
      </c>
      <c r="B144" s="229" t="s">
        <v>2490</v>
      </c>
      <c r="C144" s="230" t="s">
        <v>191</v>
      </c>
      <c r="D144" s="230" t="s">
        <v>5064</v>
      </c>
      <c r="E144" s="231">
        <v>7</v>
      </c>
    </row>
    <row r="145" spans="1:5">
      <c r="A145" s="232">
        <v>2008</v>
      </c>
      <c r="B145" s="229" t="s">
        <v>2490</v>
      </c>
      <c r="C145" s="230" t="s">
        <v>191</v>
      </c>
      <c r="D145" s="230" t="s">
        <v>5067</v>
      </c>
      <c r="E145" s="231">
        <v>2</v>
      </c>
    </row>
    <row r="146" spans="1:5">
      <c r="A146" s="232">
        <v>2008</v>
      </c>
      <c r="B146" s="229" t="s">
        <v>2490</v>
      </c>
      <c r="C146" s="230" t="s">
        <v>195</v>
      </c>
      <c r="D146" s="230" t="s">
        <v>5065</v>
      </c>
      <c r="E146" s="231">
        <v>36</v>
      </c>
    </row>
    <row r="147" spans="1:5">
      <c r="A147" s="232">
        <v>2008</v>
      </c>
      <c r="B147" s="229" t="s">
        <v>2490</v>
      </c>
      <c r="C147" s="230" t="s">
        <v>195</v>
      </c>
      <c r="D147" s="230" t="s">
        <v>5066</v>
      </c>
      <c r="E147" s="231">
        <v>9</v>
      </c>
    </row>
    <row r="148" spans="1:5">
      <c r="A148" s="232">
        <v>2008</v>
      </c>
      <c r="B148" s="229" t="s">
        <v>2490</v>
      </c>
      <c r="C148" s="230" t="s">
        <v>195</v>
      </c>
      <c r="D148" s="230" t="s">
        <v>5064</v>
      </c>
      <c r="E148" s="231">
        <v>21</v>
      </c>
    </row>
    <row r="149" spans="1:5">
      <c r="A149" s="232">
        <v>2008</v>
      </c>
      <c r="B149" s="229" t="s">
        <v>2490</v>
      </c>
      <c r="C149" s="230" t="s">
        <v>200</v>
      </c>
      <c r="D149" s="230" t="s">
        <v>5065</v>
      </c>
      <c r="E149" s="231">
        <v>3</v>
      </c>
    </row>
    <row r="150" spans="1:5">
      <c r="A150" s="232">
        <v>2008</v>
      </c>
      <c r="B150" s="229" t="s">
        <v>2490</v>
      </c>
      <c r="C150" s="230" t="s">
        <v>200</v>
      </c>
      <c r="D150" s="230" t="s">
        <v>5066</v>
      </c>
      <c r="E150" s="231">
        <v>1</v>
      </c>
    </row>
    <row r="151" spans="1:5">
      <c r="A151" s="232">
        <v>2008</v>
      </c>
      <c r="B151" s="229" t="s">
        <v>2490</v>
      </c>
      <c r="C151" s="230" t="s">
        <v>200</v>
      </c>
      <c r="D151" s="230" t="s">
        <v>5064</v>
      </c>
      <c r="E151" s="231">
        <v>2</v>
      </c>
    </row>
    <row r="152" spans="1:5">
      <c r="A152" s="232">
        <v>2008</v>
      </c>
      <c r="B152" s="229" t="s">
        <v>2490</v>
      </c>
      <c r="C152" s="230" t="s">
        <v>678</v>
      </c>
      <c r="D152" s="230" t="s">
        <v>5065</v>
      </c>
      <c r="E152" s="231">
        <v>1</v>
      </c>
    </row>
    <row r="153" spans="1:5">
      <c r="A153" s="232">
        <v>2008</v>
      </c>
      <c r="B153" s="229" t="s">
        <v>2490</v>
      </c>
      <c r="C153" s="230" t="s">
        <v>678</v>
      </c>
      <c r="D153" s="230" t="s">
        <v>5066</v>
      </c>
      <c r="E153" s="231">
        <v>3</v>
      </c>
    </row>
    <row r="154" spans="1:5">
      <c r="A154" s="232">
        <v>2008</v>
      </c>
      <c r="B154" s="229" t="s">
        <v>2490</v>
      </c>
      <c r="C154" s="230" t="s">
        <v>678</v>
      </c>
      <c r="D154" s="230" t="s">
        <v>5064</v>
      </c>
      <c r="E154" s="231">
        <v>3</v>
      </c>
    </row>
    <row r="155" spans="1:5">
      <c r="A155" s="232">
        <v>2008</v>
      </c>
      <c r="B155" s="229" t="s">
        <v>2490</v>
      </c>
      <c r="C155" s="230" t="s">
        <v>678</v>
      </c>
      <c r="D155" s="230" t="s">
        <v>5067</v>
      </c>
      <c r="E155" s="231">
        <v>1</v>
      </c>
    </row>
    <row r="156" spans="1:5">
      <c r="A156" s="232">
        <v>2008</v>
      </c>
      <c r="B156" s="233" t="s">
        <v>644</v>
      </c>
      <c r="C156" s="230" t="s">
        <v>31</v>
      </c>
      <c r="D156" s="230" t="s">
        <v>5065</v>
      </c>
      <c r="E156" s="231">
        <v>23</v>
      </c>
    </row>
    <row r="157" spans="1:5">
      <c r="A157" s="232">
        <v>2008</v>
      </c>
      <c r="B157" s="233" t="s">
        <v>644</v>
      </c>
      <c r="C157" s="230" t="s">
        <v>31</v>
      </c>
      <c r="D157" s="230" t="s">
        <v>5066</v>
      </c>
      <c r="E157" s="231">
        <v>6</v>
      </c>
    </row>
    <row r="158" spans="1:5">
      <c r="A158" s="232">
        <v>2008</v>
      </c>
      <c r="B158" s="233" t="s">
        <v>644</v>
      </c>
      <c r="C158" s="230" t="s">
        <v>31</v>
      </c>
      <c r="D158" s="230" t="s">
        <v>5064</v>
      </c>
      <c r="E158" s="231">
        <v>27</v>
      </c>
    </row>
    <row r="159" spans="1:5">
      <c r="A159" s="232">
        <v>2008</v>
      </c>
      <c r="B159" s="233" t="s">
        <v>644</v>
      </c>
      <c r="C159" s="230" t="s">
        <v>31</v>
      </c>
      <c r="D159" s="230" t="s">
        <v>5067</v>
      </c>
      <c r="E159" s="231">
        <v>1</v>
      </c>
    </row>
    <row r="160" spans="1:5">
      <c r="A160" s="232">
        <v>2008</v>
      </c>
      <c r="B160" s="233" t="s">
        <v>644</v>
      </c>
      <c r="C160" s="230" t="s">
        <v>214</v>
      </c>
      <c r="D160" s="230" t="s">
        <v>5065</v>
      </c>
      <c r="E160" s="231">
        <v>50</v>
      </c>
    </row>
    <row r="161" spans="1:5">
      <c r="A161" s="232">
        <v>2008</v>
      </c>
      <c r="B161" s="233" t="s">
        <v>644</v>
      </c>
      <c r="C161" s="230" t="s">
        <v>214</v>
      </c>
      <c r="D161" s="230" t="s">
        <v>5066</v>
      </c>
      <c r="E161" s="231">
        <v>9</v>
      </c>
    </row>
    <row r="162" spans="1:5">
      <c r="A162" s="232">
        <v>2008</v>
      </c>
      <c r="B162" s="233" t="s">
        <v>644</v>
      </c>
      <c r="C162" s="230" t="s">
        <v>214</v>
      </c>
      <c r="D162" s="230" t="s">
        <v>5064</v>
      </c>
      <c r="E162" s="231">
        <v>37</v>
      </c>
    </row>
    <row r="163" spans="1:5">
      <c r="A163" s="232">
        <v>2008</v>
      </c>
      <c r="B163" s="233" t="s">
        <v>644</v>
      </c>
      <c r="C163" s="230" t="s">
        <v>214</v>
      </c>
      <c r="D163" s="230" t="s">
        <v>5067</v>
      </c>
      <c r="E163" s="231">
        <v>3</v>
      </c>
    </row>
    <row r="164" spans="1:5">
      <c r="A164" s="232">
        <v>2008</v>
      </c>
      <c r="B164" s="233" t="s">
        <v>644</v>
      </c>
      <c r="C164" s="230" t="s">
        <v>126</v>
      </c>
      <c r="D164" s="230" t="s">
        <v>5065</v>
      </c>
      <c r="E164" s="231">
        <v>38</v>
      </c>
    </row>
    <row r="165" spans="1:5">
      <c r="A165" s="232">
        <v>2008</v>
      </c>
      <c r="B165" s="233" t="s">
        <v>644</v>
      </c>
      <c r="C165" s="230" t="s">
        <v>126</v>
      </c>
      <c r="D165" s="230" t="s">
        <v>5066</v>
      </c>
      <c r="E165" s="231">
        <v>18</v>
      </c>
    </row>
    <row r="166" spans="1:5">
      <c r="A166" s="232">
        <v>2008</v>
      </c>
      <c r="B166" s="233" t="s">
        <v>644</v>
      </c>
      <c r="C166" s="230" t="s">
        <v>126</v>
      </c>
      <c r="D166" s="230" t="s">
        <v>5064</v>
      </c>
      <c r="E166" s="231">
        <v>16</v>
      </c>
    </row>
    <row r="167" spans="1:5">
      <c r="A167" s="232">
        <v>2008</v>
      </c>
      <c r="B167" s="233" t="s">
        <v>644</v>
      </c>
      <c r="C167" s="230" t="s">
        <v>126</v>
      </c>
      <c r="D167" s="230" t="s">
        <v>5067</v>
      </c>
      <c r="E167" s="231">
        <v>6</v>
      </c>
    </row>
    <row r="168" spans="1:5">
      <c r="A168" s="228">
        <v>2009</v>
      </c>
      <c r="B168" s="229" t="s">
        <v>2490</v>
      </c>
      <c r="C168" s="230" t="s">
        <v>5080</v>
      </c>
      <c r="D168" s="230" t="s">
        <v>5065</v>
      </c>
      <c r="E168" s="231">
        <v>1</v>
      </c>
    </row>
    <row r="169" spans="1:5">
      <c r="A169" s="228">
        <v>2009</v>
      </c>
      <c r="B169" s="229" t="s">
        <v>2490</v>
      </c>
      <c r="C169" s="230" t="s">
        <v>5080</v>
      </c>
      <c r="D169" s="230" t="s">
        <v>5066</v>
      </c>
      <c r="E169" s="231">
        <v>4</v>
      </c>
    </row>
    <row r="170" spans="1:5">
      <c r="A170" s="228">
        <v>2009</v>
      </c>
      <c r="B170" s="229" t="s">
        <v>2490</v>
      </c>
      <c r="C170" s="230" t="s">
        <v>5080</v>
      </c>
      <c r="D170" s="230" t="s">
        <v>5064</v>
      </c>
      <c r="E170" s="231">
        <v>6</v>
      </c>
    </row>
    <row r="171" spans="1:5">
      <c r="A171" s="228">
        <v>2009</v>
      </c>
      <c r="B171" s="229" t="s">
        <v>2490</v>
      </c>
      <c r="C171" s="230" t="s">
        <v>5</v>
      </c>
      <c r="D171" s="230" t="s">
        <v>5065</v>
      </c>
      <c r="E171" s="231">
        <v>31</v>
      </c>
    </row>
    <row r="172" spans="1:5">
      <c r="A172" s="228">
        <v>2009</v>
      </c>
      <c r="B172" s="229" t="s">
        <v>2490</v>
      </c>
      <c r="C172" s="230" t="s">
        <v>5</v>
      </c>
      <c r="D172" s="230" t="s">
        <v>5066</v>
      </c>
      <c r="E172" s="231">
        <v>15</v>
      </c>
    </row>
    <row r="173" spans="1:5">
      <c r="A173" s="228">
        <v>2009</v>
      </c>
      <c r="B173" s="229" t="s">
        <v>2490</v>
      </c>
      <c r="C173" s="230" t="s">
        <v>5</v>
      </c>
      <c r="D173" s="230" t="s">
        <v>5064</v>
      </c>
      <c r="E173" s="231">
        <v>22</v>
      </c>
    </row>
    <row r="174" spans="1:5">
      <c r="A174" s="228">
        <v>2009</v>
      </c>
      <c r="B174" s="229" t="s">
        <v>2490</v>
      </c>
      <c r="C174" s="230" t="s">
        <v>5</v>
      </c>
      <c r="D174" s="230" t="s">
        <v>5067</v>
      </c>
      <c r="E174" s="231">
        <v>1</v>
      </c>
    </row>
    <row r="175" spans="1:5">
      <c r="A175" s="228">
        <v>2009</v>
      </c>
      <c r="B175" s="229" t="s">
        <v>2490</v>
      </c>
      <c r="C175" s="230" t="s">
        <v>12</v>
      </c>
      <c r="D175" s="230" t="s">
        <v>5065</v>
      </c>
      <c r="E175" s="231">
        <v>26</v>
      </c>
    </row>
    <row r="176" spans="1:5">
      <c r="A176" s="228">
        <v>2009</v>
      </c>
      <c r="B176" s="229" t="s">
        <v>2490</v>
      </c>
      <c r="C176" s="230" t="s">
        <v>12</v>
      </c>
      <c r="D176" s="230" t="s">
        <v>5066</v>
      </c>
      <c r="E176" s="231">
        <v>9</v>
      </c>
    </row>
    <row r="177" spans="1:5">
      <c r="A177" s="228">
        <v>2009</v>
      </c>
      <c r="B177" s="229" t="s">
        <v>2490</v>
      </c>
      <c r="C177" s="230" t="s">
        <v>12</v>
      </c>
      <c r="D177" s="230" t="s">
        <v>5064</v>
      </c>
      <c r="E177" s="231">
        <v>23</v>
      </c>
    </row>
    <row r="178" spans="1:5">
      <c r="A178" s="228">
        <v>2009</v>
      </c>
      <c r="B178" s="229" t="s">
        <v>2490</v>
      </c>
      <c r="C178" s="230" t="s">
        <v>12</v>
      </c>
      <c r="D178" s="230" t="s">
        <v>5067</v>
      </c>
      <c r="E178" s="231">
        <v>1</v>
      </c>
    </row>
    <row r="179" spans="1:5">
      <c r="A179" s="228">
        <v>2009</v>
      </c>
      <c r="B179" s="229" t="s">
        <v>2490</v>
      </c>
      <c r="C179" s="230" t="s">
        <v>18</v>
      </c>
      <c r="D179" s="230" t="s">
        <v>5065</v>
      </c>
      <c r="E179" s="231">
        <v>92</v>
      </c>
    </row>
    <row r="180" spans="1:5">
      <c r="A180" s="228">
        <v>2009</v>
      </c>
      <c r="B180" s="229" t="s">
        <v>2490</v>
      </c>
      <c r="C180" s="230" t="s">
        <v>18</v>
      </c>
      <c r="D180" s="230" t="s">
        <v>5066</v>
      </c>
      <c r="E180" s="231">
        <v>47</v>
      </c>
    </row>
    <row r="181" spans="1:5">
      <c r="A181" s="228">
        <v>2009</v>
      </c>
      <c r="B181" s="229" t="s">
        <v>2490</v>
      </c>
      <c r="C181" s="230" t="s">
        <v>18</v>
      </c>
      <c r="D181" s="230" t="s">
        <v>5064</v>
      </c>
      <c r="E181" s="231">
        <v>21</v>
      </c>
    </row>
    <row r="182" spans="1:5">
      <c r="A182" s="228">
        <v>2009</v>
      </c>
      <c r="B182" s="229" t="s">
        <v>2490</v>
      </c>
      <c r="C182" s="230" t="s">
        <v>18</v>
      </c>
      <c r="D182" s="230" t="s">
        <v>5067</v>
      </c>
      <c r="E182" s="231">
        <v>12</v>
      </c>
    </row>
    <row r="183" spans="1:5">
      <c r="A183" s="228">
        <v>2009</v>
      </c>
      <c r="B183" s="229" t="s">
        <v>2490</v>
      </c>
      <c r="C183" s="230" t="s">
        <v>31</v>
      </c>
      <c r="D183" s="230" t="s">
        <v>5065</v>
      </c>
      <c r="E183" s="231">
        <v>23</v>
      </c>
    </row>
    <row r="184" spans="1:5">
      <c r="A184" s="228">
        <v>2009</v>
      </c>
      <c r="B184" s="229" t="s">
        <v>2490</v>
      </c>
      <c r="C184" s="230" t="s">
        <v>31</v>
      </c>
      <c r="D184" s="230" t="s">
        <v>5066</v>
      </c>
      <c r="E184" s="231">
        <v>18</v>
      </c>
    </row>
    <row r="185" spans="1:5">
      <c r="A185" s="228">
        <v>2009</v>
      </c>
      <c r="B185" s="229" t="s">
        <v>2490</v>
      </c>
      <c r="C185" s="230" t="s">
        <v>31</v>
      </c>
      <c r="D185" s="230" t="s">
        <v>5064</v>
      </c>
      <c r="E185" s="231">
        <v>19</v>
      </c>
    </row>
    <row r="186" spans="1:5">
      <c r="A186" s="228">
        <v>2009</v>
      </c>
      <c r="B186" s="229" t="s">
        <v>2490</v>
      </c>
      <c r="C186" s="230" t="s">
        <v>31</v>
      </c>
      <c r="D186" s="230" t="s">
        <v>5067</v>
      </c>
      <c r="E186" s="231">
        <v>4</v>
      </c>
    </row>
    <row r="187" spans="1:5">
      <c r="A187" s="228">
        <v>2009</v>
      </c>
      <c r="B187" s="229" t="s">
        <v>2490</v>
      </c>
      <c r="C187" s="230" t="s">
        <v>52</v>
      </c>
      <c r="D187" s="230" t="s">
        <v>5065</v>
      </c>
      <c r="E187" s="231">
        <v>16</v>
      </c>
    </row>
    <row r="188" spans="1:5">
      <c r="A188" s="228">
        <v>2009</v>
      </c>
      <c r="B188" s="229" t="s">
        <v>2490</v>
      </c>
      <c r="C188" s="230" t="s">
        <v>52</v>
      </c>
      <c r="D188" s="230" t="s">
        <v>5066</v>
      </c>
      <c r="E188" s="231">
        <v>7</v>
      </c>
    </row>
    <row r="189" spans="1:5">
      <c r="A189" s="228">
        <v>2009</v>
      </c>
      <c r="B189" s="229" t="s">
        <v>2490</v>
      </c>
      <c r="C189" s="230" t="s">
        <v>52</v>
      </c>
      <c r="D189" s="230" t="s">
        <v>5064</v>
      </c>
      <c r="E189" s="231">
        <v>32</v>
      </c>
    </row>
    <row r="190" spans="1:5">
      <c r="A190" s="228">
        <v>2009</v>
      </c>
      <c r="B190" s="229" t="s">
        <v>2490</v>
      </c>
      <c r="C190" s="230" t="s">
        <v>52</v>
      </c>
      <c r="D190" s="230" t="s">
        <v>5067</v>
      </c>
      <c r="E190" s="231">
        <v>3</v>
      </c>
    </row>
    <row r="191" spans="1:5">
      <c r="A191" s="228">
        <v>2009</v>
      </c>
      <c r="B191" s="229" t="s">
        <v>2490</v>
      </c>
      <c r="C191" s="230" t="s">
        <v>72</v>
      </c>
      <c r="D191" s="230" t="s">
        <v>5065</v>
      </c>
      <c r="E191" s="231">
        <v>11</v>
      </c>
    </row>
    <row r="192" spans="1:5">
      <c r="A192" s="228">
        <v>2009</v>
      </c>
      <c r="B192" s="229" t="s">
        <v>2490</v>
      </c>
      <c r="C192" s="230" t="s">
        <v>72</v>
      </c>
      <c r="D192" s="230" t="s">
        <v>5066</v>
      </c>
      <c r="E192" s="231">
        <v>11</v>
      </c>
    </row>
    <row r="193" spans="1:5">
      <c r="A193" s="228">
        <v>2009</v>
      </c>
      <c r="B193" s="229" t="s">
        <v>2490</v>
      </c>
      <c r="C193" s="230" t="s">
        <v>72</v>
      </c>
      <c r="D193" s="230" t="s">
        <v>5064</v>
      </c>
      <c r="E193" s="231">
        <v>4</v>
      </c>
    </row>
    <row r="194" spans="1:5">
      <c r="A194" s="228">
        <v>2009</v>
      </c>
      <c r="B194" s="229" t="s">
        <v>2490</v>
      </c>
      <c r="C194" s="230" t="s">
        <v>72</v>
      </c>
      <c r="D194" s="230" t="s">
        <v>5067</v>
      </c>
      <c r="E194" s="231">
        <v>2</v>
      </c>
    </row>
    <row r="195" spans="1:5">
      <c r="A195" s="228">
        <v>2009</v>
      </c>
      <c r="B195" s="229" t="s">
        <v>2490</v>
      </c>
      <c r="C195" s="230" t="s">
        <v>83</v>
      </c>
      <c r="D195" s="230" t="s">
        <v>5065</v>
      </c>
      <c r="E195" s="231">
        <v>21</v>
      </c>
    </row>
    <row r="196" spans="1:5">
      <c r="A196" s="228">
        <v>2009</v>
      </c>
      <c r="B196" s="229" t="s">
        <v>2490</v>
      </c>
      <c r="C196" s="230" t="s">
        <v>83</v>
      </c>
      <c r="D196" s="230" t="s">
        <v>5066</v>
      </c>
      <c r="E196" s="231">
        <v>9</v>
      </c>
    </row>
    <row r="197" spans="1:5">
      <c r="A197" s="228">
        <v>2009</v>
      </c>
      <c r="B197" s="229" t="s">
        <v>2490</v>
      </c>
      <c r="C197" s="230" t="s">
        <v>83</v>
      </c>
      <c r="D197" s="230" t="s">
        <v>5064</v>
      </c>
      <c r="E197" s="231">
        <v>6</v>
      </c>
    </row>
    <row r="198" spans="1:5">
      <c r="A198" s="228">
        <v>2009</v>
      </c>
      <c r="B198" s="229" t="s">
        <v>2490</v>
      </c>
      <c r="C198" s="230" t="s">
        <v>83</v>
      </c>
      <c r="D198" s="230" t="s">
        <v>5067</v>
      </c>
      <c r="E198" s="231">
        <v>7</v>
      </c>
    </row>
    <row r="199" spans="1:5">
      <c r="A199" s="228">
        <v>2009</v>
      </c>
      <c r="B199" s="229" t="s">
        <v>2490</v>
      </c>
      <c r="C199" s="230" t="s">
        <v>93</v>
      </c>
      <c r="D199" s="230" t="s">
        <v>5065</v>
      </c>
      <c r="E199" s="231">
        <v>33</v>
      </c>
    </row>
    <row r="200" spans="1:5">
      <c r="A200" s="228">
        <v>2009</v>
      </c>
      <c r="B200" s="229" t="s">
        <v>2490</v>
      </c>
      <c r="C200" s="230" t="s">
        <v>93</v>
      </c>
      <c r="D200" s="230" t="s">
        <v>5066</v>
      </c>
      <c r="E200" s="231">
        <v>7</v>
      </c>
    </row>
    <row r="201" spans="1:5">
      <c r="A201" s="228">
        <v>2009</v>
      </c>
      <c r="B201" s="229" t="s">
        <v>2490</v>
      </c>
      <c r="C201" s="230" t="s">
        <v>93</v>
      </c>
      <c r="D201" s="230" t="s">
        <v>5064</v>
      </c>
      <c r="E201" s="231">
        <v>26</v>
      </c>
    </row>
    <row r="202" spans="1:5">
      <c r="A202" s="228">
        <v>2009</v>
      </c>
      <c r="B202" s="229" t="s">
        <v>2490</v>
      </c>
      <c r="C202" s="230" t="s">
        <v>93</v>
      </c>
      <c r="D202" s="230" t="s">
        <v>5067</v>
      </c>
      <c r="E202" s="231">
        <v>1</v>
      </c>
    </row>
    <row r="203" spans="1:5">
      <c r="A203" s="228">
        <v>2009</v>
      </c>
      <c r="B203" s="229" t="s">
        <v>2490</v>
      </c>
      <c r="C203" s="230" t="s">
        <v>102</v>
      </c>
      <c r="D203" s="230" t="s">
        <v>5065</v>
      </c>
      <c r="E203" s="231">
        <v>2</v>
      </c>
    </row>
    <row r="204" spans="1:5">
      <c r="A204" s="228">
        <v>2009</v>
      </c>
      <c r="B204" s="229" t="s">
        <v>2490</v>
      </c>
      <c r="C204" s="230" t="s">
        <v>102</v>
      </c>
      <c r="D204" s="230" t="s">
        <v>5066</v>
      </c>
      <c r="E204" s="231">
        <v>1</v>
      </c>
    </row>
    <row r="205" spans="1:5">
      <c r="A205" s="228">
        <v>2009</v>
      </c>
      <c r="B205" s="229" t="s">
        <v>2490</v>
      </c>
      <c r="C205" s="230" t="s">
        <v>105</v>
      </c>
      <c r="D205" s="230" t="s">
        <v>5065</v>
      </c>
      <c r="E205" s="231">
        <v>24</v>
      </c>
    </row>
    <row r="206" spans="1:5">
      <c r="A206" s="228">
        <v>2009</v>
      </c>
      <c r="B206" s="229" t="s">
        <v>2490</v>
      </c>
      <c r="C206" s="230" t="s">
        <v>105</v>
      </c>
      <c r="D206" s="230" t="s">
        <v>5066</v>
      </c>
      <c r="E206" s="231">
        <v>7</v>
      </c>
    </row>
    <row r="207" spans="1:5">
      <c r="A207" s="228">
        <v>2009</v>
      </c>
      <c r="B207" s="229" t="s">
        <v>2490</v>
      </c>
      <c r="C207" s="230" t="s">
        <v>105</v>
      </c>
      <c r="D207" s="230" t="s">
        <v>5064</v>
      </c>
      <c r="E207" s="231">
        <v>12</v>
      </c>
    </row>
    <row r="208" spans="1:5">
      <c r="A208" s="228">
        <v>2009</v>
      </c>
      <c r="B208" s="229" t="s">
        <v>2490</v>
      </c>
      <c r="C208" s="230" t="s">
        <v>108</v>
      </c>
      <c r="D208" s="230" t="s">
        <v>5065</v>
      </c>
      <c r="E208" s="231">
        <v>14</v>
      </c>
    </row>
    <row r="209" spans="1:5">
      <c r="A209" s="228">
        <v>2009</v>
      </c>
      <c r="B209" s="229" t="s">
        <v>2490</v>
      </c>
      <c r="C209" s="230" t="s">
        <v>108</v>
      </c>
      <c r="D209" s="230" t="s">
        <v>5066</v>
      </c>
      <c r="E209" s="231">
        <v>6</v>
      </c>
    </row>
    <row r="210" spans="1:5">
      <c r="A210" s="228">
        <v>2009</v>
      </c>
      <c r="B210" s="229" t="s">
        <v>2490</v>
      </c>
      <c r="C210" s="230" t="s">
        <v>108</v>
      </c>
      <c r="D210" s="230" t="s">
        <v>5064</v>
      </c>
      <c r="E210" s="231">
        <v>11</v>
      </c>
    </row>
    <row r="211" spans="1:5">
      <c r="A211" s="228">
        <v>2009</v>
      </c>
      <c r="B211" s="229" t="s">
        <v>2490</v>
      </c>
      <c r="C211" s="230" t="s">
        <v>108</v>
      </c>
      <c r="D211" s="230" t="s">
        <v>5067</v>
      </c>
      <c r="E211" s="231">
        <v>2</v>
      </c>
    </row>
    <row r="212" spans="1:5">
      <c r="A212" s="228">
        <v>2009</v>
      </c>
      <c r="B212" s="229" t="s">
        <v>2490</v>
      </c>
      <c r="C212" s="230" t="s">
        <v>114</v>
      </c>
      <c r="D212" s="230" t="s">
        <v>5065</v>
      </c>
      <c r="E212" s="231">
        <v>20</v>
      </c>
    </row>
    <row r="213" spans="1:5">
      <c r="A213" s="228">
        <v>2009</v>
      </c>
      <c r="B213" s="229" t="s">
        <v>2490</v>
      </c>
      <c r="C213" s="230" t="s">
        <v>114</v>
      </c>
      <c r="D213" s="230" t="s">
        <v>5066</v>
      </c>
      <c r="E213" s="231">
        <v>8</v>
      </c>
    </row>
    <row r="214" spans="1:5">
      <c r="A214" s="228">
        <v>2009</v>
      </c>
      <c r="B214" s="229" t="s">
        <v>2490</v>
      </c>
      <c r="C214" s="230" t="s">
        <v>114</v>
      </c>
      <c r="D214" s="230" t="s">
        <v>5064</v>
      </c>
      <c r="E214" s="231">
        <v>1</v>
      </c>
    </row>
    <row r="215" spans="1:5">
      <c r="A215" s="228">
        <v>2009</v>
      </c>
      <c r="B215" s="229" t="s">
        <v>2490</v>
      </c>
      <c r="C215" s="230" t="s">
        <v>114</v>
      </c>
      <c r="D215" s="230" t="s">
        <v>5067</v>
      </c>
      <c r="E215" s="231">
        <v>5</v>
      </c>
    </row>
    <row r="216" spans="1:5">
      <c r="A216" s="228">
        <v>2009</v>
      </c>
      <c r="B216" s="229" t="s">
        <v>2490</v>
      </c>
      <c r="C216" s="230" t="s">
        <v>121</v>
      </c>
      <c r="D216" s="230" t="s">
        <v>5065</v>
      </c>
      <c r="E216" s="231">
        <v>9</v>
      </c>
    </row>
    <row r="217" spans="1:5">
      <c r="A217" s="228">
        <v>2009</v>
      </c>
      <c r="B217" s="229" t="s">
        <v>2490</v>
      </c>
      <c r="C217" s="230" t="s">
        <v>121</v>
      </c>
      <c r="D217" s="230" t="s">
        <v>5066</v>
      </c>
      <c r="E217" s="231">
        <v>7</v>
      </c>
    </row>
    <row r="218" spans="1:5">
      <c r="A218" s="228">
        <v>2009</v>
      </c>
      <c r="B218" s="229" t="s">
        <v>2490</v>
      </c>
      <c r="C218" s="230" t="s">
        <v>121</v>
      </c>
      <c r="D218" s="230" t="s">
        <v>5064</v>
      </c>
      <c r="E218" s="231">
        <v>6</v>
      </c>
    </row>
    <row r="219" spans="1:5">
      <c r="A219" s="228">
        <v>2009</v>
      </c>
      <c r="B219" s="229" t="s">
        <v>2490</v>
      </c>
      <c r="C219" s="230" t="s">
        <v>121</v>
      </c>
      <c r="D219" s="230" t="s">
        <v>5067</v>
      </c>
      <c r="E219" s="231">
        <v>4</v>
      </c>
    </row>
    <row r="220" spans="1:5">
      <c r="A220" s="228">
        <v>2009</v>
      </c>
      <c r="B220" s="229" t="s">
        <v>2490</v>
      </c>
      <c r="C220" s="230" t="s">
        <v>126</v>
      </c>
      <c r="D220" s="230" t="s">
        <v>5065</v>
      </c>
      <c r="E220" s="231">
        <v>47</v>
      </c>
    </row>
    <row r="221" spans="1:5">
      <c r="A221" s="228">
        <v>2009</v>
      </c>
      <c r="B221" s="229" t="s">
        <v>2490</v>
      </c>
      <c r="C221" s="230" t="s">
        <v>126</v>
      </c>
      <c r="D221" s="230" t="s">
        <v>5066</v>
      </c>
      <c r="E221" s="231">
        <v>18</v>
      </c>
    </row>
    <row r="222" spans="1:5">
      <c r="A222" s="228">
        <v>2009</v>
      </c>
      <c r="B222" s="229" t="s">
        <v>2490</v>
      </c>
      <c r="C222" s="230" t="s">
        <v>126</v>
      </c>
      <c r="D222" s="230" t="s">
        <v>5064</v>
      </c>
      <c r="E222" s="231">
        <v>15</v>
      </c>
    </row>
    <row r="223" spans="1:5">
      <c r="A223" s="228">
        <v>2009</v>
      </c>
      <c r="B223" s="229" t="s">
        <v>2490</v>
      </c>
      <c r="C223" s="230" t="s">
        <v>126</v>
      </c>
      <c r="D223" s="230" t="s">
        <v>5067</v>
      </c>
      <c r="E223" s="231">
        <v>7</v>
      </c>
    </row>
    <row r="224" spans="1:5">
      <c r="A224" s="228">
        <v>2009</v>
      </c>
      <c r="B224" s="229" t="s">
        <v>2490</v>
      </c>
      <c r="C224" s="230" t="s">
        <v>145</v>
      </c>
      <c r="D224" s="230" t="s">
        <v>5065</v>
      </c>
      <c r="E224" s="231">
        <v>105</v>
      </c>
    </row>
    <row r="225" spans="1:5">
      <c r="A225" s="228">
        <v>2009</v>
      </c>
      <c r="B225" s="229" t="s">
        <v>2490</v>
      </c>
      <c r="C225" s="230" t="s">
        <v>145</v>
      </c>
      <c r="D225" s="230" t="s">
        <v>5066</v>
      </c>
      <c r="E225" s="231">
        <v>39</v>
      </c>
    </row>
    <row r="226" spans="1:5">
      <c r="A226" s="228">
        <v>2009</v>
      </c>
      <c r="B226" s="229" t="s">
        <v>2490</v>
      </c>
      <c r="C226" s="230" t="s">
        <v>145</v>
      </c>
      <c r="D226" s="230" t="s">
        <v>5064</v>
      </c>
      <c r="E226" s="231">
        <v>62</v>
      </c>
    </row>
    <row r="227" spans="1:5">
      <c r="A227" s="228">
        <v>2009</v>
      </c>
      <c r="B227" s="229" t="s">
        <v>2490</v>
      </c>
      <c r="C227" s="230" t="s">
        <v>145</v>
      </c>
      <c r="D227" s="230" t="s">
        <v>5067</v>
      </c>
      <c r="E227" s="231">
        <v>27</v>
      </c>
    </row>
    <row r="228" spans="1:5">
      <c r="A228" s="228">
        <v>2009</v>
      </c>
      <c r="B228" s="229" t="s">
        <v>2490</v>
      </c>
      <c r="C228" s="230" t="s">
        <v>182</v>
      </c>
      <c r="D228" s="230" t="s">
        <v>5065</v>
      </c>
      <c r="E228" s="231">
        <v>110</v>
      </c>
    </row>
    <row r="229" spans="1:5">
      <c r="A229" s="228">
        <v>2009</v>
      </c>
      <c r="B229" s="229" t="s">
        <v>2490</v>
      </c>
      <c r="C229" s="230" t="s">
        <v>182</v>
      </c>
      <c r="D229" s="230" t="s">
        <v>5066</v>
      </c>
      <c r="E229" s="231">
        <v>7</v>
      </c>
    </row>
    <row r="230" spans="1:5">
      <c r="A230" s="228">
        <v>2009</v>
      </c>
      <c r="B230" s="229" t="s">
        <v>2490</v>
      </c>
      <c r="C230" s="230" t="s">
        <v>182</v>
      </c>
      <c r="D230" s="230" t="s">
        <v>5064</v>
      </c>
      <c r="E230" s="231">
        <v>79</v>
      </c>
    </row>
    <row r="231" spans="1:5">
      <c r="A231" s="228">
        <v>2009</v>
      </c>
      <c r="B231" s="229" t="s">
        <v>2490</v>
      </c>
      <c r="C231" s="230" t="s">
        <v>191</v>
      </c>
      <c r="D231" s="230" t="s">
        <v>5065</v>
      </c>
      <c r="E231" s="231">
        <v>33</v>
      </c>
    </row>
    <row r="232" spans="1:5">
      <c r="A232" s="228">
        <v>2009</v>
      </c>
      <c r="B232" s="229" t="s">
        <v>2490</v>
      </c>
      <c r="C232" s="230" t="s">
        <v>191</v>
      </c>
      <c r="D232" s="230" t="s">
        <v>5066</v>
      </c>
      <c r="E232" s="231">
        <v>10</v>
      </c>
    </row>
    <row r="233" spans="1:5">
      <c r="A233" s="228">
        <v>2009</v>
      </c>
      <c r="B233" s="229" t="s">
        <v>2490</v>
      </c>
      <c r="C233" s="230" t="s">
        <v>191</v>
      </c>
      <c r="D233" s="230" t="s">
        <v>5064</v>
      </c>
      <c r="E233" s="231">
        <v>7</v>
      </c>
    </row>
    <row r="234" spans="1:5">
      <c r="A234" s="228">
        <v>2009</v>
      </c>
      <c r="B234" s="229" t="s">
        <v>2490</v>
      </c>
      <c r="C234" s="230" t="s">
        <v>191</v>
      </c>
      <c r="D234" s="230" t="s">
        <v>5067</v>
      </c>
      <c r="E234" s="231">
        <v>1</v>
      </c>
    </row>
    <row r="235" spans="1:5">
      <c r="A235" s="228">
        <v>2009</v>
      </c>
      <c r="B235" s="229" t="s">
        <v>2490</v>
      </c>
      <c r="C235" s="230" t="s">
        <v>195</v>
      </c>
      <c r="D235" s="230" t="s">
        <v>5065</v>
      </c>
      <c r="E235" s="231">
        <v>36</v>
      </c>
    </row>
    <row r="236" spans="1:5">
      <c r="A236" s="228">
        <v>2009</v>
      </c>
      <c r="B236" s="229" t="s">
        <v>2490</v>
      </c>
      <c r="C236" s="230" t="s">
        <v>195</v>
      </c>
      <c r="D236" s="230" t="s">
        <v>5066</v>
      </c>
      <c r="E236" s="231">
        <v>9</v>
      </c>
    </row>
    <row r="237" spans="1:5">
      <c r="A237" s="228">
        <v>2009</v>
      </c>
      <c r="B237" s="229" t="s">
        <v>2490</v>
      </c>
      <c r="C237" s="230" t="s">
        <v>195</v>
      </c>
      <c r="D237" s="230" t="s">
        <v>5064</v>
      </c>
      <c r="E237" s="231">
        <v>18</v>
      </c>
    </row>
    <row r="238" spans="1:5">
      <c r="A238" s="228">
        <v>2009</v>
      </c>
      <c r="B238" s="229" t="s">
        <v>2490</v>
      </c>
      <c r="C238" s="230" t="s">
        <v>200</v>
      </c>
      <c r="D238" s="230" t="s">
        <v>5065</v>
      </c>
      <c r="E238" s="231">
        <v>3</v>
      </c>
    </row>
    <row r="239" spans="1:5">
      <c r="A239" s="228">
        <v>2009</v>
      </c>
      <c r="B239" s="229" t="s">
        <v>2490</v>
      </c>
      <c r="C239" s="230" t="s">
        <v>200</v>
      </c>
      <c r="D239" s="230" t="s">
        <v>5066</v>
      </c>
      <c r="E239" s="231">
        <v>1</v>
      </c>
    </row>
    <row r="240" spans="1:5">
      <c r="A240" s="228">
        <v>2009</v>
      </c>
      <c r="B240" s="229" t="s">
        <v>2490</v>
      </c>
      <c r="C240" s="230" t="s">
        <v>200</v>
      </c>
      <c r="D240" s="230" t="s">
        <v>5064</v>
      </c>
      <c r="E240" s="231">
        <v>2</v>
      </c>
    </row>
    <row r="241" spans="1:5">
      <c r="A241" s="228">
        <v>2009</v>
      </c>
      <c r="B241" s="229" t="s">
        <v>2490</v>
      </c>
      <c r="C241" s="230" t="s">
        <v>678</v>
      </c>
      <c r="D241" s="230" t="s">
        <v>5065</v>
      </c>
      <c r="E241" s="231">
        <v>1</v>
      </c>
    </row>
    <row r="242" spans="1:5">
      <c r="A242" s="228">
        <v>2009</v>
      </c>
      <c r="B242" s="229" t="s">
        <v>2490</v>
      </c>
      <c r="C242" s="230" t="s">
        <v>678</v>
      </c>
      <c r="D242" s="230" t="s">
        <v>5066</v>
      </c>
      <c r="E242" s="231">
        <v>2</v>
      </c>
    </row>
    <row r="243" spans="1:5">
      <c r="A243" s="228">
        <v>2009</v>
      </c>
      <c r="B243" s="229" t="s">
        <v>2490</v>
      </c>
      <c r="C243" s="230" t="s">
        <v>678</v>
      </c>
      <c r="D243" s="230" t="s">
        <v>5064</v>
      </c>
      <c r="E243" s="231">
        <v>3</v>
      </c>
    </row>
    <row r="244" spans="1:5">
      <c r="A244" s="228">
        <v>2009</v>
      </c>
      <c r="B244" s="229" t="s">
        <v>2490</v>
      </c>
      <c r="C244" s="230" t="s">
        <v>678</v>
      </c>
      <c r="D244" s="230" t="s">
        <v>5067</v>
      </c>
      <c r="E244" s="231">
        <v>2</v>
      </c>
    </row>
    <row r="245" spans="1:5">
      <c r="A245" s="228">
        <v>2009</v>
      </c>
      <c r="B245" s="233" t="s">
        <v>644</v>
      </c>
      <c r="C245" s="230" t="s">
        <v>31</v>
      </c>
      <c r="D245" s="230" t="s">
        <v>5065</v>
      </c>
      <c r="E245" s="231">
        <v>24</v>
      </c>
    </row>
    <row r="246" spans="1:5">
      <c r="A246" s="228">
        <v>2009</v>
      </c>
      <c r="B246" s="233" t="s">
        <v>644</v>
      </c>
      <c r="C246" s="230" t="s">
        <v>31</v>
      </c>
      <c r="D246" s="230" t="s">
        <v>5066</v>
      </c>
      <c r="E246" s="231">
        <v>7</v>
      </c>
    </row>
    <row r="247" spans="1:5">
      <c r="A247" s="228">
        <v>2009</v>
      </c>
      <c r="B247" s="233" t="s">
        <v>644</v>
      </c>
      <c r="C247" s="230" t="s">
        <v>31</v>
      </c>
      <c r="D247" s="230" t="s">
        <v>5064</v>
      </c>
      <c r="E247" s="231">
        <v>28</v>
      </c>
    </row>
    <row r="248" spans="1:5">
      <c r="A248" s="228">
        <v>2009</v>
      </c>
      <c r="B248" s="233" t="s">
        <v>644</v>
      </c>
      <c r="C248" s="230" t="s">
        <v>31</v>
      </c>
      <c r="D248" s="230" t="s">
        <v>5067</v>
      </c>
      <c r="E248" s="231">
        <v>1</v>
      </c>
    </row>
    <row r="249" spans="1:5">
      <c r="A249" s="228">
        <v>2009</v>
      </c>
      <c r="B249" s="233" t="s">
        <v>644</v>
      </c>
      <c r="C249" s="230" t="s">
        <v>214</v>
      </c>
      <c r="D249" s="230" t="s">
        <v>5065</v>
      </c>
      <c r="E249" s="231">
        <v>51</v>
      </c>
    </row>
    <row r="250" spans="1:5">
      <c r="A250" s="228">
        <v>2009</v>
      </c>
      <c r="B250" s="233" t="s">
        <v>644</v>
      </c>
      <c r="C250" s="230" t="s">
        <v>214</v>
      </c>
      <c r="D250" s="230" t="s">
        <v>5066</v>
      </c>
      <c r="E250" s="231">
        <v>8</v>
      </c>
    </row>
    <row r="251" spans="1:5">
      <c r="A251" s="228">
        <v>2009</v>
      </c>
      <c r="B251" s="233" t="s">
        <v>644</v>
      </c>
      <c r="C251" s="230" t="s">
        <v>214</v>
      </c>
      <c r="D251" s="230" t="s">
        <v>5064</v>
      </c>
      <c r="E251" s="231">
        <v>37</v>
      </c>
    </row>
    <row r="252" spans="1:5">
      <c r="A252" s="228">
        <v>2009</v>
      </c>
      <c r="B252" s="233" t="s">
        <v>644</v>
      </c>
      <c r="C252" s="230" t="s">
        <v>214</v>
      </c>
      <c r="D252" s="230" t="s">
        <v>5067</v>
      </c>
      <c r="E252" s="231">
        <v>3</v>
      </c>
    </row>
    <row r="253" spans="1:5">
      <c r="A253" s="228">
        <v>2009</v>
      </c>
      <c r="B253" s="233" t="s">
        <v>644</v>
      </c>
      <c r="C253" s="230" t="s">
        <v>126</v>
      </c>
      <c r="D253" s="230" t="s">
        <v>5065</v>
      </c>
      <c r="E253" s="231">
        <v>38</v>
      </c>
    </row>
    <row r="254" spans="1:5">
      <c r="A254" s="228">
        <v>2009</v>
      </c>
      <c r="B254" s="233" t="s">
        <v>644</v>
      </c>
      <c r="C254" s="230" t="s">
        <v>126</v>
      </c>
      <c r="D254" s="230" t="s">
        <v>5066</v>
      </c>
      <c r="E254" s="231">
        <v>18</v>
      </c>
    </row>
    <row r="255" spans="1:5">
      <c r="A255" s="228">
        <v>2009</v>
      </c>
      <c r="B255" s="233" t="s">
        <v>644</v>
      </c>
      <c r="C255" s="230" t="s">
        <v>126</v>
      </c>
      <c r="D255" s="230" t="s">
        <v>5064</v>
      </c>
      <c r="E255" s="231">
        <v>15</v>
      </c>
    </row>
    <row r="256" spans="1:5">
      <c r="A256" s="228">
        <v>2009</v>
      </c>
      <c r="B256" s="233" t="s">
        <v>644</v>
      </c>
      <c r="C256" s="230" t="s">
        <v>126</v>
      </c>
      <c r="D256" s="230" t="s">
        <v>5067</v>
      </c>
      <c r="E256" s="231">
        <v>6</v>
      </c>
    </row>
    <row r="257" spans="1:5">
      <c r="A257" s="232">
        <v>2010</v>
      </c>
      <c r="B257" s="229" t="s">
        <v>2490</v>
      </c>
      <c r="C257" s="230" t="s">
        <v>5080</v>
      </c>
      <c r="D257" s="230" t="s">
        <v>5065</v>
      </c>
      <c r="E257" s="231">
        <v>2</v>
      </c>
    </row>
    <row r="258" spans="1:5">
      <c r="A258" s="232">
        <v>2010</v>
      </c>
      <c r="B258" s="229" t="s">
        <v>2490</v>
      </c>
      <c r="C258" s="230" t="s">
        <v>5080</v>
      </c>
      <c r="D258" s="230" t="s">
        <v>5066</v>
      </c>
      <c r="E258" s="231">
        <v>5</v>
      </c>
    </row>
    <row r="259" spans="1:5">
      <c r="A259" s="232">
        <v>2010</v>
      </c>
      <c r="B259" s="229" t="s">
        <v>2490</v>
      </c>
      <c r="C259" s="230" t="s">
        <v>5080</v>
      </c>
      <c r="D259" s="230" t="s">
        <v>5064</v>
      </c>
      <c r="E259" s="231">
        <v>4</v>
      </c>
    </row>
    <row r="260" spans="1:5">
      <c r="A260" s="232">
        <v>2010</v>
      </c>
      <c r="B260" s="229" t="s">
        <v>2490</v>
      </c>
      <c r="C260" s="230" t="s">
        <v>5</v>
      </c>
      <c r="D260" s="230" t="s">
        <v>5065</v>
      </c>
      <c r="E260" s="231">
        <v>34</v>
      </c>
    </row>
    <row r="261" spans="1:5">
      <c r="A261" s="232">
        <v>2010</v>
      </c>
      <c r="B261" s="229" t="s">
        <v>2490</v>
      </c>
      <c r="C261" s="230" t="s">
        <v>5</v>
      </c>
      <c r="D261" s="230" t="s">
        <v>5066</v>
      </c>
      <c r="E261" s="231">
        <v>10</v>
      </c>
    </row>
    <row r="262" spans="1:5">
      <c r="A262" s="232">
        <v>2010</v>
      </c>
      <c r="B262" s="229" t="s">
        <v>2490</v>
      </c>
      <c r="C262" s="230" t="s">
        <v>5</v>
      </c>
      <c r="D262" s="230" t="s">
        <v>5064</v>
      </c>
      <c r="E262" s="231">
        <v>20</v>
      </c>
    </row>
    <row r="263" spans="1:5">
      <c r="A263" s="232">
        <v>2010</v>
      </c>
      <c r="B263" s="229" t="s">
        <v>2490</v>
      </c>
      <c r="C263" s="230" t="s">
        <v>5</v>
      </c>
      <c r="D263" s="230" t="s">
        <v>5067</v>
      </c>
      <c r="E263" s="231">
        <v>1</v>
      </c>
    </row>
    <row r="264" spans="1:5">
      <c r="A264" s="232">
        <v>2010</v>
      </c>
      <c r="B264" s="229" t="s">
        <v>2490</v>
      </c>
      <c r="C264" s="230" t="s">
        <v>12</v>
      </c>
      <c r="D264" s="230" t="s">
        <v>5065</v>
      </c>
      <c r="E264" s="231">
        <v>28</v>
      </c>
    </row>
    <row r="265" spans="1:5">
      <c r="A265" s="232">
        <v>2010</v>
      </c>
      <c r="B265" s="229" t="s">
        <v>2490</v>
      </c>
      <c r="C265" s="230" t="s">
        <v>12</v>
      </c>
      <c r="D265" s="230" t="s">
        <v>5066</v>
      </c>
      <c r="E265" s="231">
        <v>7</v>
      </c>
    </row>
    <row r="266" spans="1:5">
      <c r="A266" s="232">
        <v>2010</v>
      </c>
      <c r="B266" s="229" t="s">
        <v>2490</v>
      </c>
      <c r="C266" s="230" t="s">
        <v>12</v>
      </c>
      <c r="D266" s="230" t="s">
        <v>5064</v>
      </c>
      <c r="E266" s="231">
        <v>20</v>
      </c>
    </row>
    <row r="267" spans="1:5">
      <c r="A267" s="232">
        <v>2010</v>
      </c>
      <c r="B267" s="229" t="s">
        <v>2490</v>
      </c>
      <c r="C267" s="230" t="s">
        <v>12</v>
      </c>
      <c r="D267" s="230" t="s">
        <v>5067</v>
      </c>
      <c r="E267" s="231">
        <v>1</v>
      </c>
    </row>
    <row r="268" spans="1:5">
      <c r="A268" s="232">
        <v>2010</v>
      </c>
      <c r="B268" s="229" t="s">
        <v>2490</v>
      </c>
      <c r="C268" s="230" t="s">
        <v>18</v>
      </c>
      <c r="D268" s="230" t="s">
        <v>5065</v>
      </c>
      <c r="E268" s="231">
        <v>86</v>
      </c>
    </row>
    <row r="269" spans="1:5">
      <c r="A269" s="232">
        <v>2010</v>
      </c>
      <c r="B269" s="229" t="s">
        <v>2490</v>
      </c>
      <c r="C269" s="230" t="s">
        <v>18</v>
      </c>
      <c r="D269" s="230" t="s">
        <v>5066</v>
      </c>
      <c r="E269" s="231">
        <v>45</v>
      </c>
    </row>
    <row r="270" spans="1:5">
      <c r="A270" s="232">
        <v>2010</v>
      </c>
      <c r="B270" s="229" t="s">
        <v>2490</v>
      </c>
      <c r="C270" s="230" t="s">
        <v>18</v>
      </c>
      <c r="D270" s="230" t="s">
        <v>5064</v>
      </c>
      <c r="E270" s="231">
        <v>18</v>
      </c>
    </row>
    <row r="271" spans="1:5">
      <c r="A271" s="232">
        <v>2010</v>
      </c>
      <c r="B271" s="229" t="s">
        <v>2490</v>
      </c>
      <c r="C271" s="230" t="s">
        <v>18</v>
      </c>
      <c r="D271" s="230" t="s">
        <v>5067</v>
      </c>
      <c r="E271" s="231">
        <v>9</v>
      </c>
    </row>
    <row r="272" spans="1:5">
      <c r="A272" s="232">
        <v>2010</v>
      </c>
      <c r="B272" s="229" t="s">
        <v>2490</v>
      </c>
      <c r="C272" s="230" t="s">
        <v>31</v>
      </c>
      <c r="D272" s="230" t="s">
        <v>5065</v>
      </c>
      <c r="E272" s="231">
        <v>24</v>
      </c>
    </row>
    <row r="273" spans="1:5">
      <c r="A273" s="232">
        <v>2010</v>
      </c>
      <c r="B273" s="229" t="s">
        <v>2490</v>
      </c>
      <c r="C273" s="230" t="s">
        <v>31</v>
      </c>
      <c r="D273" s="230" t="s">
        <v>5066</v>
      </c>
      <c r="E273" s="231">
        <v>16</v>
      </c>
    </row>
    <row r="274" spans="1:5">
      <c r="A274" s="232">
        <v>2010</v>
      </c>
      <c r="B274" s="229" t="s">
        <v>2490</v>
      </c>
      <c r="C274" s="230" t="s">
        <v>31</v>
      </c>
      <c r="D274" s="230" t="s">
        <v>5064</v>
      </c>
      <c r="E274" s="231">
        <v>15</v>
      </c>
    </row>
    <row r="275" spans="1:5">
      <c r="A275" s="232">
        <v>2010</v>
      </c>
      <c r="B275" s="229" t="s">
        <v>2490</v>
      </c>
      <c r="C275" s="230" t="s">
        <v>31</v>
      </c>
      <c r="D275" s="230" t="s">
        <v>5067</v>
      </c>
      <c r="E275" s="231">
        <v>3</v>
      </c>
    </row>
    <row r="276" spans="1:5">
      <c r="A276" s="232">
        <v>2010</v>
      </c>
      <c r="B276" s="229" t="s">
        <v>2490</v>
      </c>
      <c r="C276" s="230" t="s">
        <v>52</v>
      </c>
      <c r="D276" s="230" t="s">
        <v>5065</v>
      </c>
      <c r="E276" s="231">
        <v>19</v>
      </c>
    </row>
    <row r="277" spans="1:5">
      <c r="A277" s="232">
        <v>2010</v>
      </c>
      <c r="B277" s="229" t="s">
        <v>2490</v>
      </c>
      <c r="C277" s="230" t="s">
        <v>52</v>
      </c>
      <c r="D277" s="230" t="s">
        <v>5066</v>
      </c>
      <c r="E277" s="231">
        <v>8</v>
      </c>
    </row>
    <row r="278" spans="1:5">
      <c r="A278" s="232">
        <v>2010</v>
      </c>
      <c r="B278" s="229" t="s">
        <v>2490</v>
      </c>
      <c r="C278" s="230" t="s">
        <v>52</v>
      </c>
      <c r="D278" s="230" t="s">
        <v>5064</v>
      </c>
      <c r="E278" s="231">
        <v>26</v>
      </c>
    </row>
    <row r="279" spans="1:5">
      <c r="A279" s="232">
        <v>2010</v>
      </c>
      <c r="B279" s="229" t="s">
        <v>2490</v>
      </c>
      <c r="C279" s="230" t="s">
        <v>52</v>
      </c>
      <c r="D279" s="230" t="s">
        <v>5067</v>
      </c>
      <c r="E279" s="231">
        <v>4</v>
      </c>
    </row>
    <row r="280" spans="1:5">
      <c r="A280" s="232">
        <v>2010</v>
      </c>
      <c r="B280" s="229" t="s">
        <v>2490</v>
      </c>
      <c r="C280" s="230" t="s">
        <v>72</v>
      </c>
      <c r="D280" s="230" t="s">
        <v>5065</v>
      </c>
      <c r="E280" s="231">
        <v>11</v>
      </c>
    </row>
    <row r="281" spans="1:5">
      <c r="A281" s="232">
        <v>2010</v>
      </c>
      <c r="B281" s="229" t="s">
        <v>2490</v>
      </c>
      <c r="C281" s="230" t="s">
        <v>72</v>
      </c>
      <c r="D281" s="230" t="s">
        <v>5066</v>
      </c>
      <c r="E281" s="231">
        <v>9</v>
      </c>
    </row>
    <row r="282" spans="1:5">
      <c r="A282" s="232">
        <v>2010</v>
      </c>
      <c r="B282" s="229" t="s">
        <v>2490</v>
      </c>
      <c r="C282" s="230" t="s">
        <v>72</v>
      </c>
      <c r="D282" s="230" t="s">
        <v>5064</v>
      </c>
      <c r="E282" s="231">
        <v>4</v>
      </c>
    </row>
    <row r="283" spans="1:5">
      <c r="A283" s="232">
        <v>2010</v>
      </c>
      <c r="B283" s="229" t="s">
        <v>2490</v>
      </c>
      <c r="C283" s="230" t="s">
        <v>72</v>
      </c>
      <c r="D283" s="230" t="s">
        <v>5067</v>
      </c>
      <c r="E283" s="231">
        <v>2</v>
      </c>
    </row>
    <row r="284" spans="1:5">
      <c r="A284" s="232">
        <v>2010</v>
      </c>
      <c r="B284" s="229" t="s">
        <v>2490</v>
      </c>
      <c r="C284" s="230" t="s">
        <v>83</v>
      </c>
      <c r="D284" s="230" t="s">
        <v>5065</v>
      </c>
      <c r="E284" s="231">
        <v>22</v>
      </c>
    </row>
    <row r="285" spans="1:5">
      <c r="A285" s="232">
        <v>2010</v>
      </c>
      <c r="B285" s="229" t="s">
        <v>2490</v>
      </c>
      <c r="C285" s="230" t="s">
        <v>83</v>
      </c>
      <c r="D285" s="230" t="s">
        <v>5066</v>
      </c>
      <c r="E285" s="231">
        <v>9</v>
      </c>
    </row>
    <row r="286" spans="1:5">
      <c r="A286" s="232">
        <v>2010</v>
      </c>
      <c r="B286" s="229" t="s">
        <v>2490</v>
      </c>
      <c r="C286" s="230" t="s">
        <v>83</v>
      </c>
      <c r="D286" s="230" t="s">
        <v>5064</v>
      </c>
      <c r="E286" s="231">
        <v>3</v>
      </c>
    </row>
    <row r="287" spans="1:5">
      <c r="A287" s="232">
        <v>2010</v>
      </c>
      <c r="B287" s="229" t="s">
        <v>2490</v>
      </c>
      <c r="C287" s="230" t="s">
        <v>83</v>
      </c>
      <c r="D287" s="230" t="s">
        <v>5067</v>
      </c>
      <c r="E287" s="231">
        <v>7</v>
      </c>
    </row>
    <row r="288" spans="1:5">
      <c r="A288" s="232">
        <v>2010</v>
      </c>
      <c r="B288" s="229" t="s">
        <v>2490</v>
      </c>
      <c r="C288" s="230" t="s">
        <v>93</v>
      </c>
      <c r="D288" s="230" t="s">
        <v>5065</v>
      </c>
      <c r="E288" s="231">
        <v>31</v>
      </c>
    </row>
    <row r="289" spans="1:5">
      <c r="A289" s="232">
        <v>2010</v>
      </c>
      <c r="B289" s="229" t="s">
        <v>2490</v>
      </c>
      <c r="C289" s="230" t="s">
        <v>93</v>
      </c>
      <c r="D289" s="230" t="s">
        <v>5066</v>
      </c>
      <c r="E289" s="231">
        <v>7</v>
      </c>
    </row>
    <row r="290" spans="1:5">
      <c r="A290" s="232">
        <v>2010</v>
      </c>
      <c r="B290" s="229" t="s">
        <v>2490</v>
      </c>
      <c r="C290" s="230" t="s">
        <v>93</v>
      </c>
      <c r="D290" s="230" t="s">
        <v>5064</v>
      </c>
      <c r="E290" s="231">
        <v>23</v>
      </c>
    </row>
    <row r="291" spans="1:5">
      <c r="A291" s="232">
        <v>2010</v>
      </c>
      <c r="B291" s="229" t="s">
        <v>2490</v>
      </c>
      <c r="C291" s="230" t="s">
        <v>93</v>
      </c>
      <c r="D291" s="230" t="s">
        <v>5067</v>
      </c>
      <c r="E291" s="231">
        <v>1</v>
      </c>
    </row>
    <row r="292" spans="1:5">
      <c r="A292" s="232">
        <v>2010</v>
      </c>
      <c r="B292" s="229" t="s">
        <v>2490</v>
      </c>
      <c r="C292" s="230" t="s">
        <v>102</v>
      </c>
      <c r="D292" s="230" t="s">
        <v>5065</v>
      </c>
      <c r="E292" s="231">
        <v>1</v>
      </c>
    </row>
    <row r="293" spans="1:5">
      <c r="A293" s="232">
        <v>2010</v>
      </c>
      <c r="B293" s="229" t="s">
        <v>2490</v>
      </c>
      <c r="C293" s="230" t="s">
        <v>105</v>
      </c>
      <c r="D293" s="230" t="s">
        <v>5065</v>
      </c>
      <c r="E293" s="231">
        <v>25</v>
      </c>
    </row>
    <row r="294" spans="1:5">
      <c r="A294" s="232">
        <v>2010</v>
      </c>
      <c r="B294" s="229" t="s">
        <v>2490</v>
      </c>
      <c r="C294" s="230" t="s">
        <v>105</v>
      </c>
      <c r="D294" s="230" t="s">
        <v>5066</v>
      </c>
      <c r="E294" s="231">
        <v>5</v>
      </c>
    </row>
    <row r="295" spans="1:5">
      <c r="A295" s="232">
        <v>2010</v>
      </c>
      <c r="B295" s="229" t="s">
        <v>2490</v>
      </c>
      <c r="C295" s="230" t="s">
        <v>105</v>
      </c>
      <c r="D295" s="230" t="s">
        <v>5064</v>
      </c>
      <c r="E295" s="231">
        <v>12</v>
      </c>
    </row>
    <row r="296" spans="1:5">
      <c r="A296" s="232">
        <v>2010</v>
      </c>
      <c r="B296" s="229" t="s">
        <v>2490</v>
      </c>
      <c r="C296" s="230" t="s">
        <v>108</v>
      </c>
      <c r="D296" s="230" t="s">
        <v>5065</v>
      </c>
      <c r="E296" s="231">
        <v>11</v>
      </c>
    </row>
    <row r="297" spans="1:5">
      <c r="A297" s="232">
        <v>2010</v>
      </c>
      <c r="B297" s="229" t="s">
        <v>2490</v>
      </c>
      <c r="C297" s="230" t="s">
        <v>108</v>
      </c>
      <c r="D297" s="230" t="s">
        <v>5066</v>
      </c>
      <c r="E297" s="231">
        <v>6</v>
      </c>
    </row>
    <row r="298" spans="1:5">
      <c r="A298" s="232">
        <v>2010</v>
      </c>
      <c r="B298" s="229" t="s">
        <v>2490</v>
      </c>
      <c r="C298" s="230" t="s">
        <v>108</v>
      </c>
      <c r="D298" s="230" t="s">
        <v>5064</v>
      </c>
      <c r="E298" s="231">
        <v>11</v>
      </c>
    </row>
    <row r="299" spans="1:5">
      <c r="A299" s="232">
        <v>2010</v>
      </c>
      <c r="B299" s="229" t="s">
        <v>2490</v>
      </c>
      <c r="C299" s="230" t="s">
        <v>108</v>
      </c>
      <c r="D299" s="230" t="s">
        <v>5067</v>
      </c>
      <c r="E299" s="231">
        <v>2</v>
      </c>
    </row>
    <row r="300" spans="1:5">
      <c r="A300" s="232">
        <v>2010</v>
      </c>
      <c r="B300" s="229" t="s">
        <v>2490</v>
      </c>
      <c r="C300" s="230" t="s">
        <v>114</v>
      </c>
      <c r="D300" s="230" t="s">
        <v>5065</v>
      </c>
      <c r="E300" s="231">
        <v>18</v>
      </c>
    </row>
    <row r="301" spans="1:5">
      <c r="A301" s="232">
        <v>2010</v>
      </c>
      <c r="B301" s="229" t="s">
        <v>2490</v>
      </c>
      <c r="C301" s="230" t="s">
        <v>114</v>
      </c>
      <c r="D301" s="230" t="s">
        <v>5066</v>
      </c>
      <c r="E301" s="231">
        <v>10</v>
      </c>
    </row>
    <row r="302" spans="1:5">
      <c r="A302" s="232">
        <v>2010</v>
      </c>
      <c r="B302" s="229" t="s">
        <v>2490</v>
      </c>
      <c r="C302" s="230" t="s">
        <v>114</v>
      </c>
      <c r="D302" s="230" t="s">
        <v>5067</v>
      </c>
      <c r="E302" s="231">
        <v>5</v>
      </c>
    </row>
    <row r="303" spans="1:5">
      <c r="A303" s="232">
        <v>2010</v>
      </c>
      <c r="B303" s="229" t="s">
        <v>2490</v>
      </c>
      <c r="C303" s="230" t="s">
        <v>121</v>
      </c>
      <c r="D303" s="230" t="s">
        <v>5065</v>
      </c>
      <c r="E303" s="231">
        <v>9</v>
      </c>
    </row>
    <row r="304" spans="1:5">
      <c r="A304" s="232">
        <v>2010</v>
      </c>
      <c r="B304" s="229" t="s">
        <v>2490</v>
      </c>
      <c r="C304" s="230" t="s">
        <v>121</v>
      </c>
      <c r="D304" s="230" t="s">
        <v>5066</v>
      </c>
      <c r="E304" s="231">
        <v>6</v>
      </c>
    </row>
    <row r="305" spans="1:5">
      <c r="A305" s="232">
        <v>2010</v>
      </c>
      <c r="B305" s="229" t="s">
        <v>2490</v>
      </c>
      <c r="C305" s="230" t="s">
        <v>121</v>
      </c>
      <c r="D305" s="230" t="s">
        <v>5064</v>
      </c>
      <c r="E305" s="231">
        <v>6</v>
      </c>
    </row>
    <row r="306" spans="1:5">
      <c r="A306" s="232">
        <v>2010</v>
      </c>
      <c r="B306" s="229" t="s">
        <v>2490</v>
      </c>
      <c r="C306" s="230" t="s">
        <v>121</v>
      </c>
      <c r="D306" s="230" t="s">
        <v>5067</v>
      </c>
      <c r="E306" s="231">
        <v>4</v>
      </c>
    </row>
    <row r="307" spans="1:5">
      <c r="A307" s="232">
        <v>2010</v>
      </c>
      <c r="B307" s="229" t="s">
        <v>2490</v>
      </c>
      <c r="C307" s="230" t="s">
        <v>126</v>
      </c>
      <c r="D307" s="230" t="s">
        <v>5065</v>
      </c>
      <c r="E307" s="231">
        <v>51</v>
      </c>
    </row>
    <row r="308" spans="1:5">
      <c r="A308" s="232">
        <v>2010</v>
      </c>
      <c r="B308" s="229" t="s">
        <v>2490</v>
      </c>
      <c r="C308" s="230" t="s">
        <v>126</v>
      </c>
      <c r="D308" s="230" t="s">
        <v>5066</v>
      </c>
      <c r="E308" s="231">
        <v>17</v>
      </c>
    </row>
    <row r="309" spans="1:5">
      <c r="A309" s="232">
        <v>2010</v>
      </c>
      <c r="B309" s="229" t="s">
        <v>2490</v>
      </c>
      <c r="C309" s="230" t="s">
        <v>126</v>
      </c>
      <c r="D309" s="230" t="s">
        <v>5064</v>
      </c>
      <c r="E309" s="231">
        <v>10</v>
      </c>
    </row>
    <row r="310" spans="1:5">
      <c r="A310" s="232">
        <v>2010</v>
      </c>
      <c r="B310" s="229" t="s">
        <v>2490</v>
      </c>
      <c r="C310" s="230" t="s">
        <v>126</v>
      </c>
      <c r="D310" s="230" t="s">
        <v>5067</v>
      </c>
      <c r="E310" s="231">
        <v>8</v>
      </c>
    </row>
    <row r="311" spans="1:5">
      <c r="A311" s="232">
        <v>2010</v>
      </c>
      <c r="B311" s="229" t="s">
        <v>2490</v>
      </c>
      <c r="C311" s="230" t="s">
        <v>145</v>
      </c>
      <c r="D311" s="230" t="s">
        <v>5065</v>
      </c>
      <c r="E311" s="231">
        <v>106</v>
      </c>
    </row>
    <row r="312" spans="1:5">
      <c r="A312" s="232">
        <v>2010</v>
      </c>
      <c r="B312" s="229" t="s">
        <v>2490</v>
      </c>
      <c r="C312" s="230" t="s">
        <v>145</v>
      </c>
      <c r="D312" s="230" t="s">
        <v>5066</v>
      </c>
      <c r="E312" s="231">
        <v>37</v>
      </c>
    </row>
    <row r="313" spans="1:5">
      <c r="A313" s="232">
        <v>2010</v>
      </c>
      <c r="B313" s="229" t="s">
        <v>2490</v>
      </c>
      <c r="C313" s="230" t="s">
        <v>145</v>
      </c>
      <c r="D313" s="230" t="s">
        <v>5064</v>
      </c>
      <c r="E313" s="231">
        <v>52</v>
      </c>
    </row>
    <row r="314" spans="1:5">
      <c r="A314" s="232">
        <v>2010</v>
      </c>
      <c r="B314" s="229" t="s">
        <v>2490</v>
      </c>
      <c r="C314" s="230" t="s">
        <v>145</v>
      </c>
      <c r="D314" s="230" t="s">
        <v>5067</v>
      </c>
      <c r="E314" s="231">
        <v>25</v>
      </c>
    </row>
    <row r="315" spans="1:5">
      <c r="A315" s="232">
        <v>2010</v>
      </c>
      <c r="B315" s="229" t="s">
        <v>2490</v>
      </c>
      <c r="C315" s="230" t="s">
        <v>182</v>
      </c>
      <c r="D315" s="230" t="s">
        <v>5065</v>
      </c>
      <c r="E315" s="231">
        <v>91</v>
      </c>
    </row>
    <row r="316" spans="1:5">
      <c r="A316" s="232">
        <v>2010</v>
      </c>
      <c r="B316" s="229" t="s">
        <v>2490</v>
      </c>
      <c r="C316" s="230" t="s">
        <v>182</v>
      </c>
      <c r="D316" s="230" t="s">
        <v>5066</v>
      </c>
      <c r="E316" s="231">
        <v>9</v>
      </c>
    </row>
    <row r="317" spans="1:5">
      <c r="A317" s="232">
        <v>2010</v>
      </c>
      <c r="B317" s="229" t="s">
        <v>2490</v>
      </c>
      <c r="C317" s="230" t="s">
        <v>182</v>
      </c>
      <c r="D317" s="230" t="s">
        <v>5064</v>
      </c>
      <c r="E317" s="231">
        <v>56</v>
      </c>
    </row>
    <row r="318" spans="1:5">
      <c r="A318" s="232">
        <v>2010</v>
      </c>
      <c r="B318" s="229" t="s">
        <v>2490</v>
      </c>
      <c r="C318" s="230" t="s">
        <v>191</v>
      </c>
      <c r="D318" s="230" t="s">
        <v>5065</v>
      </c>
      <c r="E318" s="231">
        <v>32</v>
      </c>
    </row>
    <row r="319" spans="1:5">
      <c r="A319" s="232">
        <v>2010</v>
      </c>
      <c r="B319" s="229" t="s">
        <v>2490</v>
      </c>
      <c r="C319" s="230" t="s">
        <v>191</v>
      </c>
      <c r="D319" s="230" t="s">
        <v>5066</v>
      </c>
      <c r="E319" s="231">
        <v>11</v>
      </c>
    </row>
    <row r="320" spans="1:5">
      <c r="A320" s="232">
        <v>2010</v>
      </c>
      <c r="B320" s="229" t="s">
        <v>2490</v>
      </c>
      <c r="C320" s="230" t="s">
        <v>191</v>
      </c>
      <c r="D320" s="230" t="s">
        <v>5064</v>
      </c>
      <c r="E320" s="231">
        <v>3</v>
      </c>
    </row>
    <row r="321" spans="1:5">
      <c r="A321" s="232">
        <v>2010</v>
      </c>
      <c r="B321" s="229" t="s">
        <v>2490</v>
      </c>
      <c r="C321" s="230" t="s">
        <v>191</v>
      </c>
      <c r="D321" s="230" t="s">
        <v>5067</v>
      </c>
      <c r="E321" s="231">
        <v>1</v>
      </c>
    </row>
    <row r="322" spans="1:5">
      <c r="A322" s="232">
        <v>2010</v>
      </c>
      <c r="B322" s="229" t="s">
        <v>2490</v>
      </c>
      <c r="C322" s="230" t="s">
        <v>195</v>
      </c>
      <c r="D322" s="230" t="s">
        <v>5065</v>
      </c>
      <c r="E322" s="231">
        <v>30</v>
      </c>
    </row>
    <row r="323" spans="1:5">
      <c r="A323" s="232">
        <v>2010</v>
      </c>
      <c r="B323" s="229" t="s">
        <v>2490</v>
      </c>
      <c r="C323" s="230" t="s">
        <v>195</v>
      </c>
      <c r="D323" s="230" t="s">
        <v>5066</v>
      </c>
      <c r="E323" s="231">
        <v>11</v>
      </c>
    </row>
    <row r="324" spans="1:5">
      <c r="A324" s="232">
        <v>2010</v>
      </c>
      <c r="B324" s="229" t="s">
        <v>2490</v>
      </c>
      <c r="C324" s="230" t="s">
        <v>195</v>
      </c>
      <c r="D324" s="230" t="s">
        <v>5064</v>
      </c>
      <c r="E324" s="231">
        <v>17</v>
      </c>
    </row>
    <row r="325" spans="1:5">
      <c r="A325" s="232">
        <v>2010</v>
      </c>
      <c r="B325" s="229" t="s">
        <v>2490</v>
      </c>
      <c r="C325" s="230" t="s">
        <v>195</v>
      </c>
      <c r="D325" s="230" t="s">
        <v>5067</v>
      </c>
      <c r="E325" s="231">
        <v>1</v>
      </c>
    </row>
    <row r="326" spans="1:5">
      <c r="A326" s="232">
        <v>2010</v>
      </c>
      <c r="B326" s="229" t="s">
        <v>2490</v>
      </c>
      <c r="C326" s="230" t="s">
        <v>200</v>
      </c>
      <c r="D326" s="230" t="s">
        <v>5065</v>
      </c>
      <c r="E326" s="231">
        <v>3</v>
      </c>
    </row>
    <row r="327" spans="1:5">
      <c r="A327" s="232">
        <v>2010</v>
      </c>
      <c r="B327" s="229" t="s">
        <v>2490</v>
      </c>
      <c r="C327" s="230" t="s">
        <v>200</v>
      </c>
      <c r="D327" s="230" t="s">
        <v>5066</v>
      </c>
      <c r="E327" s="231">
        <v>1</v>
      </c>
    </row>
    <row r="328" spans="1:5">
      <c r="A328" s="232">
        <v>2010</v>
      </c>
      <c r="B328" s="229" t="s">
        <v>2490</v>
      </c>
      <c r="C328" s="230" t="s">
        <v>200</v>
      </c>
      <c r="D328" s="230" t="s">
        <v>5064</v>
      </c>
      <c r="E328" s="231">
        <v>2</v>
      </c>
    </row>
    <row r="329" spans="1:5">
      <c r="A329" s="232">
        <v>2010</v>
      </c>
      <c r="B329" s="229" t="s">
        <v>2490</v>
      </c>
      <c r="C329" s="230" t="s">
        <v>678</v>
      </c>
      <c r="D329" s="230" t="s">
        <v>5065</v>
      </c>
      <c r="E329" s="231">
        <v>1</v>
      </c>
    </row>
    <row r="330" spans="1:5">
      <c r="A330" s="232">
        <v>2010</v>
      </c>
      <c r="B330" s="229" t="s">
        <v>2490</v>
      </c>
      <c r="C330" s="230" t="s">
        <v>678</v>
      </c>
      <c r="D330" s="230" t="s">
        <v>5066</v>
      </c>
      <c r="E330" s="231">
        <v>1</v>
      </c>
    </row>
    <row r="331" spans="1:5">
      <c r="A331" s="232">
        <v>2010</v>
      </c>
      <c r="B331" s="229" t="s">
        <v>2490</v>
      </c>
      <c r="C331" s="230" t="s">
        <v>678</v>
      </c>
      <c r="D331" s="230" t="s">
        <v>5064</v>
      </c>
      <c r="E331" s="231">
        <v>3</v>
      </c>
    </row>
    <row r="332" spans="1:5">
      <c r="A332" s="232">
        <v>2010</v>
      </c>
      <c r="B332" s="229" t="s">
        <v>2490</v>
      </c>
      <c r="C332" s="230" t="s">
        <v>678</v>
      </c>
      <c r="D332" s="230" t="s">
        <v>5067</v>
      </c>
      <c r="E332" s="231">
        <v>3</v>
      </c>
    </row>
    <row r="333" spans="1:5">
      <c r="A333" s="232">
        <v>2010</v>
      </c>
      <c r="B333" s="233" t="s">
        <v>644</v>
      </c>
      <c r="C333" s="230" t="s">
        <v>213</v>
      </c>
      <c r="D333" s="230" t="s">
        <v>5065</v>
      </c>
      <c r="E333" s="231">
        <v>1</v>
      </c>
    </row>
    <row r="334" spans="1:5">
      <c r="A334" s="232">
        <v>2010</v>
      </c>
      <c r="B334" s="233" t="s">
        <v>644</v>
      </c>
      <c r="C334" s="230" t="s">
        <v>213</v>
      </c>
      <c r="D334" s="230" t="s">
        <v>5066</v>
      </c>
      <c r="E334" s="231">
        <v>3</v>
      </c>
    </row>
    <row r="335" spans="1:5">
      <c r="A335" s="232">
        <v>2010</v>
      </c>
      <c r="B335" s="233" t="s">
        <v>644</v>
      </c>
      <c r="C335" s="230" t="s">
        <v>213</v>
      </c>
      <c r="D335" s="230" t="s">
        <v>5064</v>
      </c>
      <c r="E335" s="231">
        <v>1</v>
      </c>
    </row>
    <row r="336" spans="1:5">
      <c r="A336" s="232">
        <v>2010</v>
      </c>
      <c r="B336" s="233" t="s">
        <v>644</v>
      </c>
      <c r="C336" s="230" t="s">
        <v>31</v>
      </c>
      <c r="D336" s="230" t="s">
        <v>5065</v>
      </c>
      <c r="E336" s="231">
        <v>31</v>
      </c>
    </row>
    <row r="337" spans="1:5">
      <c r="A337" s="232">
        <v>2010</v>
      </c>
      <c r="B337" s="233" t="s">
        <v>644</v>
      </c>
      <c r="C337" s="230" t="s">
        <v>31</v>
      </c>
      <c r="D337" s="230" t="s">
        <v>5066</v>
      </c>
      <c r="E337" s="231">
        <v>6</v>
      </c>
    </row>
    <row r="338" spans="1:5">
      <c r="A338" s="232">
        <v>2010</v>
      </c>
      <c r="B338" s="233" t="s">
        <v>644</v>
      </c>
      <c r="C338" s="230" t="s">
        <v>31</v>
      </c>
      <c r="D338" s="230" t="s">
        <v>5064</v>
      </c>
      <c r="E338" s="231">
        <v>23</v>
      </c>
    </row>
    <row r="339" spans="1:5">
      <c r="A339" s="232">
        <v>2010</v>
      </c>
      <c r="B339" s="233" t="s">
        <v>644</v>
      </c>
      <c r="C339" s="230" t="s">
        <v>31</v>
      </c>
      <c r="D339" s="230" t="s">
        <v>5067</v>
      </c>
      <c r="E339" s="231">
        <v>1</v>
      </c>
    </row>
    <row r="340" spans="1:5">
      <c r="A340" s="232">
        <v>2010</v>
      </c>
      <c r="B340" s="233" t="s">
        <v>644</v>
      </c>
      <c r="C340" s="230" t="s">
        <v>214</v>
      </c>
      <c r="D340" s="230" t="s">
        <v>5065</v>
      </c>
      <c r="E340" s="231">
        <v>54</v>
      </c>
    </row>
    <row r="341" spans="1:5">
      <c r="A341" s="232">
        <v>2010</v>
      </c>
      <c r="B341" s="233" t="s">
        <v>644</v>
      </c>
      <c r="C341" s="230" t="s">
        <v>214</v>
      </c>
      <c r="D341" s="230" t="s">
        <v>5066</v>
      </c>
      <c r="E341" s="231">
        <v>9</v>
      </c>
    </row>
    <row r="342" spans="1:5">
      <c r="A342" s="232">
        <v>2010</v>
      </c>
      <c r="B342" s="233" t="s">
        <v>644</v>
      </c>
      <c r="C342" s="230" t="s">
        <v>214</v>
      </c>
      <c r="D342" s="230" t="s">
        <v>5064</v>
      </c>
      <c r="E342" s="231">
        <v>48</v>
      </c>
    </row>
    <row r="343" spans="1:5">
      <c r="A343" s="232">
        <v>2010</v>
      </c>
      <c r="B343" s="233" t="s">
        <v>644</v>
      </c>
      <c r="C343" s="230" t="s">
        <v>214</v>
      </c>
      <c r="D343" s="230" t="s">
        <v>5067</v>
      </c>
      <c r="E343" s="231">
        <v>5</v>
      </c>
    </row>
    <row r="344" spans="1:5">
      <c r="A344" s="232">
        <v>2010</v>
      </c>
      <c r="B344" s="233" t="s">
        <v>644</v>
      </c>
      <c r="C344" s="230" t="s">
        <v>126</v>
      </c>
      <c r="D344" s="230" t="s">
        <v>5065</v>
      </c>
      <c r="E344" s="231">
        <v>39</v>
      </c>
    </row>
    <row r="345" spans="1:5">
      <c r="A345" s="232">
        <v>2010</v>
      </c>
      <c r="B345" s="233" t="s">
        <v>644</v>
      </c>
      <c r="C345" s="230" t="s">
        <v>126</v>
      </c>
      <c r="D345" s="230" t="s">
        <v>5066</v>
      </c>
      <c r="E345" s="231">
        <v>21</v>
      </c>
    </row>
    <row r="346" spans="1:5">
      <c r="A346" s="232">
        <v>2010</v>
      </c>
      <c r="B346" s="233" t="s">
        <v>644</v>
      </c>
      <c r="C346" s="230" t="s">
        <v>126</v>
      </c>
      <c r="D346" s="230" t="s">
        <v>5064</v>
      </c>
      <c r="E346" s="231">
        <v>14</v>
      </c>
    </row>
    <row r="347" spans="1:5">
      <c r="A347" s="232">
        <v>2010</v>
      </c>
      <c r="B347" s="233" t="s">
        <v>644</v>
      </c>
      <c r="C347" s="230" t="s">
        <v>126</v>
      </c>
      <c r="D347" s="230" t="s">
        <v>5067</v>
      </c>
      <c r="E347" s="231">
        <v>7</v>
      </c>
    </row>
    <row r="348" spans="1:5">
      <c r="A348" s="228">
        <v>2011</v>
      </c>
      <c r="B348" s="229" t="s">
        <v>2490</v>
      </c>
      <c r="C348" s="230" t="s">
        <v>5080</v>
      </c>
      <c r="D348" s="230" t="s">
        <v>5065</v>
      </c>
      <c r="E348" s="231">
        <v>3</v>
      </c>
    </row>
    <row r="349" spans="1:5">
      <c r="A349" s="228">
        <v>2011</v>
      </c>
      <c r="B349" s="229" t="s">
        <v>2490</v>
      </c>
      <c r="C349" s="230" t="s">
        <v>5080</v>
      </c>
      <c r="D349" s="230" t="s">
        <v>5066</v>
      </c>
      <c r="E349" s="231">
        <v>4</v>
      </c>
    </row>
    <row r="350" spans="1:5">
      <c r="A350" s="228">
        <v>2011</v>
      </c>
      <c r="B350" s="229" t="s">
        <v>2490</v>
      </c>
      <c r="C350" s="230" t="s">
        <v>5080</v>
      </c>
      <c r="D350" s="230" t="s">
        <v>5064</v>
      </c>
      <c r="E350" s="231">
        <v>1</v>
      </c>
    </row>
    <row r="351" spans="1:5">
      <c r="A351" s="228">
        <v>2011</v>
      </c>
      <c r="B351" s="229" t="s">
        <v>2490</v>
      </c>
      <c r="C351" s="230" t="s">
        <v>5</v>
      </c>
      <c r="D351" s="230" t="s">
        <v>5065</v>
      </c>
      <c r="E351" s="231">
        <v>37</v>
      </c>
    </row>
    <row r="352" spans="1:5">
      <c r="A352" s="228">
        <v>2011</v>
      </c>
      <c r="B352" s="229" t="s">
        <v>2490</v>
      </c>
      <c r="C352" s="230" t="s">
        <v>5</v>
      </c>
      <c r="D352" s="230" t="s">
        <v>5066</v>
      </c>
      <c r="E352" s="231">
        <v>15</v>
      </c>
    </row>
    <row r="353" spans="1:5">
      <c r="A353" s="228">
        <v>2011</v>
      </c>
      <c r="B353" s="229" t="s">
        <v>2490</v>
      </c>
      <c r="C353" s="230" t="s">
        <v>5</v>
      </c>
      <c r="D353" s="230" t="s">
        <v>5064</v>
      </c>
      <c r="E353" s="231">
        <v>18</v>
      </c>
    </row>
    <row r="354" spans="1:5">
      <c r="A354" s="228">
        <v>2011</v>
      </c>
      <c r="B354" s="229" t="s">
        <v>2490</v>
      </c>
      <c r="C354" s="230" t="s">
        <v>5</v>
      </c>
      <c r="D354" s="230" t="s">
        <v>5067</v>
      </c>
      <c r="E354" s="231">
        <v>1</v>
      </c>
    </row>
    <row r="355" spans="1:5">
      <c r="A355" s="228">
        <v>2011</v>
      </c>
      <c r="B355" s="229" t="s">
        <v>2490</v>
      </c>
      <c r="C355" s="230" t="s">
        <v>12</v>
      </c>
      <c r="D355" s="230" t="s">
        <v>5065</v>
      </c>
      <c r="E355" s="231">
        <v>30</v>
      </c>
    </row>
    <row r="356" spans="1:5">
      <c r="A356" s="228">
        <v>2011</v>
      </c>
      <c r="B356" s="229" t="s">
        <v>2490</v>
      </c>
      <c r="C356" s="230" t="s">
        <v>12</v>
      </c>
      <c r="D356" s="230" t="s">
        <v>5066</v>
      </c>
      <c r="E356" s="231">
        <v>8</v>
      </c>
    </row>
    <row r="357" spans="1:5">
      <c r="A357" s="228">
        <v>2011</v>
      </c>
      <c r="B357" s="229" t="s">
        <v>2490</v>
      </c>
      <c r="C357" s="230" t="s">
        <v>12</v>
      </c>
      <c r="D357" s="230" t="s">
        <v>5064</v>
      </c>
      <c r="E357" s="231">
        <v>23</v>
      </c>
    </row>
    <row r="358" spans="1:5">
      <c r="A358" s="228">
        <v>2011</v>
      </c>
      <c r="B358" s="229" t="s">
        <v>2490</v>
      </c>
      <c r="C358" s="230" t="s">
        <v>12</v>
      </c>
      <c r="D358" s="230" t="s">
        <v>5067</v>
      </c>
      <c r="E358" s="231">
        <v>1</v>
      </c>
    </row>
    <row r="359" spans="1:5">
      <c r="A359" s="228">
        <v>2011</v>
      </c>
      <c r="B359" s="229" t="s">
        <v>2490</v>
      </c>
      <c r="C359" s="230" t="s">
        <v>18</v>
      </c>
      <c r="D359" s="230" t="s">
        <v>5065</v>
      </c>
      <c r="E359" s="231">
        <v>91</v>
      </c>
    </row>
    <row r="360" spans="1:5">
      <c r="A360" s="228">
        <v>2011</v>
      </c>
      <c r="B360" s="229" t="s">
        <v>2490</v>
      </c>
      <c r="C360" s="230" t="s">
        <v>18</v>
      </c>
      <c r="D360" s="230" t="s">
        <v>5066</v>
      </c>
      <c r="E360" s="231">
        <v>49</v>
      </c>
    </row>
    <row r="361" spans="1:5">
      <c r="A361" s="228">
        <v>2011</v>
      </c>
      <c r="B361" s="229" t="s">
        <v>2490</v>
      </c>
      <c r="C361" s="230" t="s">
        <v>18</v>
      </c>
      <c r="D361" s="230" t="s">
        <v>5064</v>
      </c>
      <c r="E361" s="231">
        <v>13</v>
      </c>
    </row>
    <row r="362" spans="1:5">
      <c r="A362" s="228">
        <v>2011</v>
      </c>
      <c r="B362" s="229" t="s">
        <v>2490</v>
      </c>
      <c r="C362" s="230" t="s">
        <v>18</v>
      </c>
      <c r="D362" s="230" t="s">
        <v>5067</v>
      </c>
      <c r="E362" s="231">
        <v>11</v>
      </c>
    </row>
    <row r="363" spans="1:5">
      <c r="A363" s="228">
        <v>2011</v>
      </c>
      <c r="B363" s="229" t="s">
        <v>2490</v>
      </c>
      <c r="C363" s="230" t="s">
        <v>31</v>
      </c>
      <c r="D363" s="230" t="s">
        <v>5065</v>
      </c>
      <c r="E363" s="231">
        <v>29</v>
      </c>
    </row>
    <row r="364" spans="1:5">
      <c r="A364" s="228">
        <v>2011</v>
      </c>
      <c r="B364" s="229" t="s">
        <v>2490</v>
      </c>
      <c r="C364" s="230" t="s">
        <v>31</v>
      </c>
      <c r="D364" s="230" t="s">
        <v>5066</v>
      </c>
      <c r="E364" s="231">
        <v>17</v>
      </c>
    </row>
    <row r="365" spans="1:5">
      <c r="A365" s="228">
        <v>2011</v>
      </c>
      <c r="B365" s="229" t="s">
        <v>2490</v>
      </c>
      <c r="C365" s="230" t="s">
        <v>31</v>
      </c>
      <c r="D365" s="230" t="s">
        <v>5064</v>
      </c>
      <c r="E365" s="231">
        <v>19</v>
      </c>
    </row>
    <row r="366" spans="1:5">
      <c r="A366" s="228">
        <v>2011</v>
      </c>
      <c r="B366" s="229" t="s">
        <v>2490</v>
      </c>
      <c r="C366" s="230" t="s">
        <v>31</v>
      </c>
      <c r="D366" s="230" t="s">
        <v>5067</v>
      </c>
      <c r="E366" s="231">
        <v>6</v>
      </c>
    </row>
    <row r="367" spans="1:5">
      <c r="A367" s="228">
        <v>2011</v>
      </c>
      <c r="B367" s="229" t="s">
        <v>2490</v>
      </c>
      <c r="C367" s="230" t="s">
        <v>52</v>
      </c>
      <c r="D367" s="230" t="s">
        <v>5065</v>
      </c>
      <c r="E367" s="231">
        <v>19</v>
      </c>
    </row>
    <row r="368" spans="1:5">
      <c r="A368" s="228">
        <v>2011</v>
      </c>
      <c r="B368" s="229" t="s">
        <v>2490</v>
      </c>
      <c r="C368" s="230" t="s">
        <v>52</v>
      </c>
      <c r="D368" s="230" t="s">
        <v>5066</v>
      </c>
      <c r="E368" s="231">
        <v>10</v>
      </c>
    </row>
    <row r="369" spans="1:5">
      <c r="A369" s="228">
        <v>2011</v>
      </c>
      <c r="B369" s="229" t="s">
        <v>2490</v>
      </c>
      <c r="C369" s="230" t="s">
        <v>52</v>
      </c>
      <c r="D369" s="230" t="s">
        <v>5064</v>
      </c>
      <c r="E369" s="231">
        <v>26</v>
      </c>
    </row>
    <row r="370" spans="1:5">
      <c r="A370" s="228">
        <v>2011</v>
      </c>
      <c r="B370" s="229" t="s">
        <v>2490</v>
      </c>
      <c r="C370" s="230" t="s">
        <v>52</v>
      </c>
      <c r="D370" s="230" t="s">
        <v>5067</v>
      </c>
      <c r="E370" s="231">
        <v>3</v>
      </c>
    </row>
    <row r="371" spans="1:5">
      <c r="A371" s="228">
        <v>2011</v>
      </c>
      <c r="B371" s="229" t="s">
        <v>2490</v>
      </c>
      <c r="C371" s="230" t="s">
        <v>72</v>
      </c>
      <c r="D371" s="230" t="s">
        <v>5065</v>
      </c>
      <c r="E371" s="231">
        <v>14</v>
      </c>
    </row>
    <row r="372" spans="1:5">
      <c r="A372" s="228">
        <v>2011</v>
      </c>
      <c r="B372" s="229" t="s">
        <v>2490</v>
      </c>
      <c r="C372" s="230" t="s">
        <v>72</v>
      </c>
      <c r="D372" s="230" t="s">
        <v>5066</v>
      </c>
      <c r="E372" s="231">
        <v>9</v>
      </c>
    </row>
    <row r="373" spans="1:5">
      <c r="A373" s="228">
        <v>2011</v>
      </c>
      <c r="B373" s="229" t="s">
        <v>2490</v>
      </c>
      <c r="C373" s="230" t="s">
        <v>72</v>
      </c>
      <c r="D373" s="230" t="s">
        <v>5064</v>
      </c>
      <c r="E373" s="231">
        <v>3</v>
      </c>
    </row>
    <row r="374" spans="1:5">
      <c r="A374" s="228">
        <v>2011</v>
      </c>
      <c r="B374" s="229" t="s">
        <v>2490</v>
      </c>
      <c r="C374" s="230" t="s">
        <v>72</v>
      </c>
      <c r="D374" s="230" t="s">
        <v>5067</v>
      </c>
      <c r="E374" s="231">
        <v>2</v>
      </c>
    </row>
    <row r="375" spans="1:5">
      <c r="A375" s="228">
        <v>2011</v>
      </c>
      <c r="B375" s="229" t="s">
        <v>2490</v>
      </c>
      <c r="C375" s="230" t="s">
        <v>83</v>
      </c>
      <c r="D375" s="230" t="s">
        <v>5065</v>
      </c>
      <c r="E375" s="231">
        <v>26</v>
      </c>
    </row>
    <row r="376" spans="1:5">
      <c r="A376" s="228">
        <v>2011</v>
      </c>
      <c r="B376" s="229" t="s">
        <v>2490</v>
      </c>
      <c r="C376" s="230" t="s">
        <v>83</v>
      </c>
      <c r="D376" s="230" t="s">
        <v>5066</v>
      </c>
      <c r="E376" s="231">
        <v>14</v>
      </c>
    </row>
    <row r="377" spans="1:5">
      <c r="A377" s="228">
        <v>2011</v>
      </c>
      <c r="B377" s="229" t="s">
        <v>2490</v>
      </c>
      <c r="C377" s="230" t="s">
        <v>83</v>
      </c>
      <c r="D377" s="230" t="s">
        <v>5064</v>
      </c>
      <c r="E377" s="231">
        <v>1</v>
      </c>
    </row>
    <row r="378" spans="1:5">
      <c r="A378" s="228">
        <v>2011</v>
      </c>
      <c r="B378" s="229" t="s">
        <v>2490</v>
      </c>
      <c r="C378" s="230" t="s">
        <v>83</v>
      </c>
      <c r="D378" s="230" t="s">
        <v>5067</v>
      </c>
      <c r="E378" s="231">
        <v>8</v>
      </c>
    </row>
    <row r="379" spans="1:5">
      <c r="A379" s="228">
        <v>2011</v>
      </c>
      <c r="B379" s="229" t="s">
        <v>2490</v>
      </c>
      <c r="C379" s="230" t="s">
        <v>93</v>
      </c>
      <c r="D379" s="230" t="s">
        <v>5065</v>
      </c>
      <c r="E379" s="231">
        <v>33</v>
      </c>
    </row>
    <row r="380" spans="1:5">
      <c r="A380" s="228">
        <v>2011</v>
      </c>
      <c r="B380" s="229" t="s">
        <v>2490</v>
      </c>
      <c r="C380" s="230" t="s">
        <v>93</v>
      </c>
      <c r="D380" s="230" t="s">
        <v>5066</v>
      </c>
      <c r="E380" s="231">
        <v>7</v>
      </c>
    </row>
    <row r="381" spans="1:5">
      <c r="A381" s="228">
        <v>2011</v>
      </c>
      <c r="B381" s="229" t="s">
        <v>2490</v>
      </c>
      <c r="C381" s="230" t="s">
        <v>93</v>
      </c>
      <c r="D381" s="230" t="s">
        <v>5064</v>
      </c>
      <c r="E381" s="231">
        <v>17</v>
      </c>
    </row>
    <row r="382" spans="1:5">
      <c r="A382" s="228">
        <v>2011</v>
      </c>
      <c r="B382" s="229" t="s">
        <v>2490</v>
      </c>
      <c r="C382" s="230" t="s">
        <v>93</v>
      </c>
      <c r="D382" s="230" t="s">
        <v>5067</v>
      </c>
      <c r="E382" s="231">
        <v>2</v>
      </c>
    </row>
    <row r="383" spans="1:5">
      <c r="A383" s="228">
        <v>2011</v>
      </c>
      <c r="B383" s="229" t="s">
        <v>2490</v>
      </c>
      <c r="C383" s="230" t="s">
        <v>102</v>
      </c>
      <c r="D383" s="230" t="s">
        <v>5065</v>
      </c>
      <c r="E383" s="231">
        <v>2</v>
      </c>
    </row>
    <row r="384" spans="1:5">
      <c r="A384" s="228">
        <v>2011</v>
      </c>
      <c r="B384" s="229" t="s">
        <v>2490</v>
      </c>
      <c r="C384" s="230" t="s">
        <v>105</v>
      </c>
      <c r="D384" s="230" t="s">
        <v>5065</v>
      </c>
      <c r="E384" s="231">
        <v>28</v>
      </c>
    </row>
    <row r="385" spans="1:5">
      <c r="A385" s="228">
        <v>2011</v>
      </c>
      <c r="B385" s="229" t="s">
        <v>2490</v>
      </c>
      <c r="C385" s="230" t="s">
        <v>105</v>
      </c>
      <c r="D385" s="230" t="s">
        <v>5066</v>
      </c>
      <c r="E385" s="231">
        <v>5</v>
      </c>
    </row>
    <row r="386" spans="1:5">
      <c r="A386" s="228">
        <v>2011</v>
      </c>
      <c r="B386" s="229" t="s">
        <v>2490</v>
      </c>
      <c r="C386" s="230" t="s">
        <v>105</v>
      </c>
      <c r="D386" s="230" t="s">
        <v>5064</v>
      </c>
      <c r="E386" s="231">
        <v>6</v>
      </c>
    </row>
    <row r="387" spans="1:5">
      <c r="A387" s="228">
        <v>2011</v>
      </c>
      <c r="B387" s="229" t="s">
        <v>2490</v>
      </c>
      <c r="C387" s="230" t="s">
        <v>108</v>
      </c>
      <c r="D387" s="230" t="s">
        <v>5065</v>
      </c>
      <c r="E387" s="231">
        <v>11</v>
      </c>
    </row>
    <row r="388" spans="1:5">
      <c r="A388" s="228">
        <v>2011</v>
      </c>
      <c r="B388" s="229" t="s">
        <v>2490</v>
      </c>
      <c r="C388" s="230" t="s">
        <v>108</v>
      </c>
      <c r="D388" s="230" t="s">
        <v>5066</v>
      </c>
      <c r="E388" s="231">
        <v>9</v>
      </c>
    </row>
    <row r="389" spans="1:5">
      <c r="A389" s="228">
        <v>2011</v>
      </c>
      <c r="B389" s="229" t="s">
        <v>2490</v>
      </c>
      <c r="C389" s="230" t="s">
        <v>108</v>
      </c>
      <c r="D389" s="230" t="s">
        <v>5064</v>
      </c>
      <c r="E389" s="231">
        <v>10</v>
      </c>
    </row>
    <row r="390" spans="1:5">
      <c r="A390" s="228">
        <v>2011</v>
      </c>
      <c r="B390" s="229" t="s">
        <v>2490</v>
      </c>
      <c r="C390" s="230" t="s">
        <v>108</v>
      </c>
      <c r="D390" s="230" t="s">
        <v>5067</v>
      </c>
      <c r="E390" s="231">
        <v>2</v>
      </c>
    </row>
    <row r="391" spans="1:5">
      <c r="A391" s="228">
        <v>2011</v>
      </c>
      <c r="B391" s="229" t="s">
        <v>2490</v>
      </c>
      <c r="C391" s="230" t="s">
        <v>114</v>
      </c>
      <c r="D391" s="230" t="s">
        <v>5065</v>
      </c>
      <c r="E391" s="231">
        <v>17</v>
      </c>
    </row>
    <row r="392" spans="1:5">
      <c r="A392" s="228">
        <v>2011</v>
      </c>
      <c r="B392" s="229" t="s">
        <v>2490</v>
      </c>
      <c r="C392" s="230" t="s">
        <v>114</v>
      </c>
      <c r="D392" s="230" t="s">
        <v>5066</v>
      </c>
      <c r="E392" s="231">
        <v>8</v>
      </c>
    </row>
    <row r="393" spans="1:5">
      <c r="A393" s="228">
        <v>2011</v>
      </c>
      <c r="B393" s="229" t="s">
        <v>2490</v>
      </c>
      <c r="C393" s="230" t="s">
        <v>114</v>
      </c>
      <c r="D393" s="230" t="s">
        <v>5067</v>
      </c>
      <c r="E393" s="231">
        <v>9</v>
      </c>
    </row>
    <row r="394" spans="1:5">
      <c r="A394" s="228">
        <v>2011</v>
      </c>
      <c r="B394" s="229" t="s">
        <v>2490</v>
      </c>
      <c r="C394" s="230" t="s">
        <v>121</v>
      </c>
      <c r="D394" s="230" t="s">
        <v>5065</v>
      </c>
      <c r="E394" s="231">
        <v>7</v>
      </c>
    </row>
    <row r="395" spans="1:5">
      <c r="A395" s="228">
        <v>2011</v>
      </c>
      <c r="B395" s="229" t="s">
        <v>2490</v>
      </c>
      <c r="C395" s="230" t="s">
        <v>121</v>
      </c>
      <c r="D395" s="230" t="s">
        <v>5066</v>
      </c>
      <c r="E395" s="231">
        <v>8</v>
      </c>
    </row>
    <row r="396" spans="1:5">
      <c r="A396" s="228">
        <v>2011</v>
      </c>
      <c r="B396" s="229" t="s">
        <v>2490</v>
      </c>
      <c r="C396" s="230" t="s">
        <v>121</v>
      </c>
      <c r="D396" s="230" t="s">
        <v>5064</v>
      </c>
      <c r="E396" s="231">
        <v>6</v>
      </c>
    </row>
    <row r="397" spans="1:5">
      <c r="A397" s="228">
        <v>2011</v>
      </c>
      <c r="B397" s="229" t="s">
        <v>2490</v>
      </c>
      <c r="C397" s="230" t="s">
        <v>121</v>
      </c>
      <c r="D397" s="230" t="s">
        <v>5067</v>
      </c>
      <c r="E397" s="231">
        <v>4</v>
      </c>
    </row>
    <row r="398" spans="1:5">
      <c r="A398" s="228">
        <v>2011</v>
      </c>
      <c r="B398" s="229" t="s">
        <v>2490</v>
      </c>
      <c r="C398" s="230" t="s">
        <v>126</v>
      </c>
      <c r="D398" s="230" t="s">
        <v>5065</v>
      </c>
      <c r="E398" s="231">
        <v>51</v>
      </c>
    </row>
    <row r="399" spans="1:5">
      <c r="A399" s="228">
        <v>2011</v>
      </c>
      <c r="B399" s="229" t="s">
        <v>2490</v>
      </c>
      <c r="C399" s="230" t="s">
        <v>126</v>
      </c>
      <c r="D399" s="230" t="s">
        <v>5066</v>
      </c>
      <c r="E399" s="231">
        <v>24</v>
      </c>
    </row>
    <row r="400" spans="1:5">
      <c r="A400" s="228">
        <v>2011</v>
      </c>
      <c r="B400" s="229" t="s">
        <v>2490</v>
      </c>
      <c r="C400" s="230" t="s">
        <v>126</v>
      </c>
      <c r="D400" s="230" t="s">
        <v>5064</v>
      </c>
      <c r="E400" s="231">
        <v>5</v>
      </c>
    </row>
    <row r="401" spans="1:5">
      <c r="A401" s="228">
        <v>2011</v>
      </c>
      <c r="B401" s="229" t="s">
        <v>2490</v>
      </c>
      <c r="C401" s="230" t="s">
        <v>126</v>
      </c>
      <c r="D401" s="230" t="s">
        <v>5067</v>
      </c>
      <c r="E401" s="231">
        <v>8</v>
      </c>
    </row>
    <row r="402" spans="1:5">
      <c r="A402" s="228">
        <v>2011</v>
      </c>
      <c r="B402" s="229" t="s">
        <v>2490</v>
      </c>
      <c r="C402" s="230" t="s">
        <v>145</v>
      </c>
      <c r="D402" s="230" t="s">
        <v>5065</v>
      </c>
      <c r="E402" s="231">
        <v>100</v>
      </c>
    </row>
    <row r="403" spans="1:5">
      <c r="A403" s="228">
        <v>2011</v>
      </c>
      <c r="B403" s="229" t="s">
        <v>2490</v>
      </c>
      <c r="C403" s="230" t="s">
        <v>145</v>
      </c>
      <c r="D403" s="230" t="s">
        <v>5066</v>
      </c>
      <c r="E403" s="231">
        <v>41</v>
      </c>
    </row>
    <row r="404" spans="1:5">
      <c r="A404" s="228">
        <v>2011</v>
      </c>
      <c r="B404" s="229" t="s">
        <v>2490</v>
      </c>
      <c r="C404" s="230" t="s">
        <v>145</v>
      </c>
      <c r="D404" s="230" t="s">
        <v>5064</v>
      </c>
      <c r="E404" s="231">
        <v>59</v>
      </c>
    </row>
    <row r="405" spans="1:5">
      <c r="A405" s="228">
        <v>2011</v>
      </c>
      <c r="B405" s="229" t="s">
        <v>2490</v>
      </c>
      <c r="C405" s="230" t="s">
        <v>145</v>
      </c>
      <c r="D405" s="230" t="s">
        <v>5067</v>
      </c>
      <c r="E405" s="231">
        <v>26</v>
      </c>
    </row>
    <row r="406" spans="1:5">
      <c r="A406" s="228">
        <v>2011</v>
      </c>
      <c r="B406" s="229" t="s">
        <v>2490</v>
      </c>
      <c r="C406" s="230" t="s">
        <v>182</v>
      </c>
      <c r="D406" s="230" t="s">
        <v>5065</v>
      </c>
      <c r="E406" s="231">
        <v>90</v>
      </c>
    </row>
    <row r="407" spans="1:5">
      <c r="A407" s="228">
        <v>2011</v>
      </c>
      <c r="B407" s="229" t="s">
        <v>2490</v>
      </c>
      <c r="C407" s="230" t="s">
        <v>182</v>
      </c>
      <c r="D407" s="230" t="s">
        <v>5066</v>
      </c>
      <c r="E407" s="231">
        <v>9</v>
      </c>
    </row>
    <row r="408" spans="1:5">
      <c r="A408" s="228">
        <v>2011</v>
      </c>
      <c r="B408" s="229" t="s">
        <v>2490</v>
      </c>
      <c r="C408" s="230" t="s">
        <v>182</v>
      </c>
      <c r="D408" s="230" t="s">
        <v>5064</v>
      </c>
      <c r="E408" s="231">
        <v>60</v>
      </c>
    </row>
    <row r="409" spans="1:5">
      <c r="A409" s="228">
        <v>2011</v>
      </c>
      <c r="B409" s="229" t="s">
        <v>2490</v>
      </c>
      <c r="C409" s="230" t="s">
        <v>191</v>
      </c>
      <c r="D409" s="230" t="s">
        <v>5065</v>
      </c>
      <c r="E409" s="231">
        <v>32</v>
      </c>
    </row>
    <row r="410" spans="1:5">
      <c r="A410" s="228">
        <v>2011</v>
      </c>
      <c r="B410" s="229" t="s">
        <v>2490</v>
      </c>
      <c r="C410" s="230" t="s">
        <v>191</v>
      </c>
      <c r="D410" s="230" t="s">
        <v>5066</v>
      </c>
      <c r="E410" s="231">
        <v>14</v>
      </c>
    </row>
    <row r="411" spans="1:5">
      <c r="A411" s="228">
        <v>2011</v>
      </c>
      <c r="B411" s="229" t="s">
        <v>2490</v>
      </c>
      <c r="C411" s="230" t="s">
        <v>191</v>
      </c>
      <c r="D411" s="230" t="s">
        <v>5064</v>
      </c>
      <c r="E411" s="231">
        <v>2</v>
      </c>
    </row>
    <row r="412" spans="1:5">
      <c r="A412" s="228">
        <v>2011</v>
      </c>
      <c r="B412" s="229" t="s">
        <v>2490</v>
      </c>
      <c r="C412" s="230" t="s">
        <v>191</v>
      </c>
      <c r="D412" s="230" t="s">
        <v>5067</v>
      </c>
      <c r="E412" s="231">
        <v>1</v>
      </c>
    </row>
    <row r="413" spans="1:5">
      <c r="A413" s="228">
        <v>2011</v>
      </c>
      <c r="B413" s="229" t="s">
        <v>2490</v>
      </c>
      <c r="C413" s="230" t="s">
        <v>195</v>
      </c>
      <c r="D413" s="230" t="s">
        <v>5065</v>
      </c>
      <c r="E413" s="231">
        <v>34</v>
      </c>
    </row>
    <row r="414" spans="1:5">
      <c r="A414" s="228">
        <v>2011</v>
      </c>
      <c r="B414" s="229" t="s">
        <v>2490</v>
      </c>
      <c r="C414" s="230" t="s">
        <v>195</v>
      </c>
      <c r="D414" s="230" t="s">
        <v>5066</v>
      </c>
      <c r="E414" s="231">
        <v>10</v>
      </c>
    </row>
    <row r="415" spans="1:5">
      <c r="A415" s="228">
        <v>2011</v>
      </c>
      <c r="B415" s="229" t="s">
        <v>2490</v>
      </c>
      <c r="C415" s="230" t="s">
        <v>195</v>
      </c>
      <c r="D415" s="230" t="s">
        <v>5064</v>
      </c>
      <c r="E415" s="231">
        <v>9</v>
      </c>
    </row>
    <row r="416" spans="1:5">
      <c r="A416" s="228">
        <v>2011</v>
      </c>
      <c r="B416" s="229" t="s">
        <v>2490</v>
      </c>
      <c r="C416" s="230" t="s">
        <v>195</v>
      </c>
      <c r="D416" s="230" t="s">
        <v>5067</v>
      </c>
      <c r="E416" s="231">
        <v>2</v>
      </c>
    </row>
    <row r="417" spans="1:5">
      <c r="A417" s="228">
        <v>2011</v>
      </c>
      <c r="B417" s="229" t="s">
        <v>2490</v>
      </c>
      <c r="C417" s="230" t="s">
        <v>200</v>
      </c>
      <c r="D417" s="230" t="s">
        <v>5065</v>
      </c>
      <c r="E417" s="231">
        <v>3</v>
      </c>
    </row>
    <row r="418" spans="1:5">
      <c r="A418" s="228">
        <v>2011</v>
      </c>
      <c r="B418" s="229" t="s">
        <v>2490</v>
      </c>
      <c r="C418" s="230" t="s">
        <v>200</v>
      </c>
      <c r="D418" s="230" t="s">
        <v>5066</v>
      </c>
      <c r="E418" s="231">
        <v>1</v>
      </c>
    </row>
    <row r="419" spans="1:5">
      <c r="A419" s="228">
        <v>2011</v>
      </c>
      <c r="B419" s="229" t="s">
        <v>2490</v>
      </c>
      <c r="C419" s="230" t="s">
        <v>200</v>
      </c>
      <c r="D419" s="230" t="s">
        <v>5064</v>
      </c>
      <c r="E419" s="231">
        <v>2</v>
      </c>
    </row>
    <row r="420" spans="1:5">
      <c r="A420" s="228">
        <v>2011</v>
      </c>
      <c r="B420" s="229" t="s">
        <v>2490</v>
      </c>
      <c r="C420" s="230" t="s">
        <v>678</v>
      </c>
      <c r="D420" s="230" t="s">
        <v>5065</v>
      </c>
      <c r="E420" s="231">
        <v>1</v>
      </c>
    </row>
    <row r="421" spans="1:5">
      <c r="A421" s="228">
        <v>2011</v>
      </c>
      <c r="B421" s="229" t="s">
        <v>2490</v>
      </c>
      <c r="C421" s="230" t="s">
        <v>678</v>
      </c>
      <c r="D421" s="230" t="s">
        <v>5064</v>
      </c>
      <c r="E421" s="231">
        <v>3</v>
      </c>
    </row>
    <row r="422" spans="1:5">
      <c r="A422" s="228">
        <v>2011</v>
      </c>
      <c r="B422" s="229" t="s">
        <v>2490</v>
      </c>
      <c r="C422" s="230" t="s">
        <v>678</v>
      </c>
      <c r="D422" s="230" t="s">
        <v>5067</v>
      </c>
      <c r="E422" s="231">
        <v>2</v>
      </c>
    </row>
    <row r="423" spans="1:5">
      <c r="A423" s="232">
        <v>2011</v>
      </c>
      <c r="B423" s="229" t="s">
        <v>2490</v>
      </c>
      <c r="C423" s="230" t="s">
        <v>2009</v>
      </c>
      <c r="D423" s="230" t="s">
        <v>5065</v>
      </c>
      <c r="E423" s="231">
        <v>1</v>
      </c>
    </row>
    <row r="424" spans="1:5">
      <c r="A424" s="228">
        <v>2011</v>
      </c>
      <c r="B424" s="229" t="s">
        <v>2490</v>
      </c>
      <c r="C424" s="230" t="s">
        <v>2009</v>
      </c>
      <c r="D424" s="230" t="s">
        <v>5066</v>
      </c>
      <c r="E424" s="238">
        <v>2</v>
      </c>
    </row>
    <row r="425" spans="1:5">
      <c r="A425" s="228">
        <v>2011</v>
      </c>
      <c r="B425" s="233" t="s">
        <v>644</v>
      </c>
      <c r="C425" s="230" t="s">
        <v>213</v>
      </c>
      <c r="D425" s="230" t="s">
        <v>5065</v>
      </c>
      <c r="E425" s="231">
        <v>1</v>
      </c>
    </row>
    <row r="426" spans="1:5">
      <c r="A426" s="228">
        <v>2011</v>
      </c>
      <c r="B426" s="233" t="s">
        <v>644</v>
      </c>
      <c r="C426" s="230" t="s">
        <v>213</v>
      </c>
      <c r="D426" s="230" t="s">
        <v>5066</v>
      </c>
      <c r="E426" s="231">
        <v>7</v>
      </c>
    </row>
    <row r="427" spans="1:5">
      <c r="A427" s="228">
        <v>2011</v>
      </c>
      <c r="B427" s="233" t="s">
        <v>644</v>
      </c>
      <c r="C427" s="230" t="s">
        <v>213</v>
      </c>
      <c r="D427" s="230" t="s">
        <v>5064</v>
      </c>
      <c r="E427" s="231">
        <v>8</v>
      </c>
    </row>
    <row r="428" spans="1:5">
      <c r="A428" s="228">
        <v>2011</v>
      </c>
      <c r="B428" s="233" t="s">
        <v>644</v>
      </c>
      <c r="C428" s="230" t="s">
        <v>31</v>
      </c>
      <c r="D428" s="230" t="s">
        <v>5065</v>
      </c>
      <c r="E428" s="231">
        <v>5</v>
      </c>
    </row>
    <row r="429" spans="1:5">
      <c r="A429" s="228">
        <v>2011</v>
      </c>
      <c r="B429" s="233" t="s">
        <v>644</v>
      </c>
      <c r="C429" s="230" t="s">
        <v>31</v>
      </c>
      <c r="D429" s="230" t="s">
        <v>5066</v>
      </c>
      <c r="E429" s="231">
        <v>35</v>
      </c>
    </row>
    <row r="430" spans="1:5">
      <c r="A430" s="228">
        <v>2011</v>
      </c>
      <c r="B430" s="233" t="s">
        <v>644</v>
      </c>
      <c r="C430" s="230" t="s">
        <v>31</v>
      </c>
      <c r="D430" s="230" t="s">
        <v>5064</v>
      </c>
      <c r="E430" s="231">
        <v>26</v>
      </c>
    </row>
    <row r="431" spans="1:5">
      <c r="A431" s="228">
        <v>2011</v>
      </c>
      <c r="B431" s="233" t="s">
        <v>644</v>
      </c>
      <c r="C431" s="230" t="s">
        <v>214</v>
      </c>
      <c r="D431" s="230" t="s">
        <v>5065</v>
      </c>
      <c r="E431" s="231">
        <v>10</v>
      </c>
    </row>
    <row r="432" spans="1:5">
      <c r="A432" s="228">
        <v>2011</v>
      </c>
      <c r="B432" s="233" t="s">
        <v>644</v>
      </c>
      <c r="C432" s="230" t="s">
        <v>214</v>
      </c>
      <c r="D432" s="230" t="s">
        <v>5066</v>
      </c>
      <c r="E432" s="231">
        <v>56</v>
      </c>
    </row>
    <row r="433" spans="1:5">
      <c r="A433" s="228">
        <v>2011</v>
      </c>
      <c r="B433" s="233" t="s">
        <v>644</v>
      </c>
      <c r="C433" s="230" t="s">
        <v>214</v>
      </c>
      <c r="D433" s="230" t="s">
        <v>5064</v>
      </c>
      <c r="E433" s="231">
        <v>49</v>
      </c>
    </row>
    <row r="434" spans="1:5">
      <c r="A434" s="228">
        <v>2011</v>
      </c>
      <c r="B434" s="233" t="s">
        <v>644</v>
      </c>
      <c r="C434" s="230" t="s">
        <v>214</v>
      </c>
      <c r="D434" s="230" t="s">
        <v>5067</v>
      </c>
      <c r="E434" s="231">
        <v>3</v>
      </c>
    </row>
    <row r="435" spans="1:5">
      <c r="A435" s="228">
        <v>2011</v>
      </c>
      <c r="B435" s="233" t="s">
        <v>644</v>
      </c>
      <c r="C435" s="230" t="s">
        <v>126</v>
      </c>
      <c r="D435" s="230" t="s">
        <v>5065</v>
      </c>
      <c r="E435" s="231">
        <v>22</v>
      </c>
    </row>
    <row r="436" spans="1:5">
      <c r="A436" s="228">
        <v>2011</v>
      </c>
      <c r="B436" s="233" t="s">
        <v>644</v>
      </c>
      <c r="C436" s="230" t="s">
        <v>126</v>
      </c>
      <c r="D436" s="230" t="s">
        <v>5066</v>
      </c>
      <c r="E436" s="231">
        <v>39</v>
      </c>
    </row>
    <row r="437" spans="1:5">
      <c r="A437" s="228">
        <v>2011</v>
      </c>
      <c r="B437" s="233" t="s">
        <v>644</v>
      </c>
      <c r="C437" s="230" t="s">
        <v>126</v>
      </c>
      <c r="D437" s="230" t="s">
        <v>5064</v>
      </c>
      <c r="E437" s="231">
        <v>10</v>
      </c>
    </row>
    <row r="438" spans="1:5">
      <c r="A438" s="228">
        <v>2011</v>
      </c>
      <c r="B438" s="233" t="s">
        <v>644</v>
      </c>
      <c r="C438" s="230" t="s">
        <v>126</v>
      </c>
      <c r="D438" s="230" t="s">
        <v>5067</v>
      </c>
      <c r="E438" s="231">
        <v>7</v>
      </c>
    </row>
    <row r="439" spans="1:5">
      <c r="A439" s="232">
        <v>2012</v>
      </c>
      <c r="B439" s="229" t="s">
        <v>2490</v>
      </c>
      <c r="C439" s="230" t="s">
        <v>5</v>
      </c>
      <c r="D439" s="230" t="s">
        <v>5065</v>
      </c>
      <c r="E439" s="231">
        <v>37</v>
      </c>
    </row>
    <row r="440" spans="1:5">
      <c r="A440" s="232">
        <v>2012</v>
      </c>
      <c r="B440" s="229" t="s">
        <v>2490</v>
      </c>
      <c r="C440" s="230" t="s">
        <v>5</v>
      </c>
      <c r="D440" s="230" t="s">
        <v>5066</v>
      </c>
      <c r="E440" s="231">
        <v>13</v>
      </c>
    </row>
    <row r="441" spans="1:5">
      <c r="A441" s="232">
        <v>2012</v>
      </c>
      <c r="B441" s="229" t="s">
        <v>2490</v>
      </c>
      <c r="C441" s="230" t="s">
        <v>5</v>
      </c>
      <c r="D441" s="230" t="s">
        <v>5064</v>
      </c>
      <c r="E441" s="231">
        <v>18</v>
      </c>
    </row>
    <row r="442" spans="1:5">
      <c r="A442" s="232">
        <v>2012</v>
      </c>
      <c r="B442" s="229" t="s">
        <v>2490</v>
      </c>
      <c r="C442" s="230" t="s">
        <v>5</v>
      </c>
      <c r="D442" s="230" t="s">
        <v>5067</v>
      </c>
      <c r="E442" s="231">
        <v>1</v>
      </c>
    </row>
    <row r="443" spans="1:5">
      <c r="A443" s="232">
        <v>2012</v>
      </c>
      <c r="B443" s="229" t="s">
        <v>2490</v>
      </c>
      <c r="C443" s="230" t="s">
        <v>12</v>
      </c>
      <c r="D443" s="230" t="s">
        <v>5065</v>
      </c>
      <c r="E443" s="231">
        <v>32</v>
      </c>
    </row>
    <row r="444" spans="1:5">
      <c r="A444" s="232">
        <v>2012</v>
      </c>
      <c r="B444" s="229" t="s">
        <v>2490</v>
      </c>
      <c r="C444" s="230" t="s">
        <v>12</v>
      </c>
      <c r="D444" s="230" t="s">
        <v>5066</v>
      </c>
      <c r="E444" s="231">
        <v>7</v>
      </c>
    </row>
    <row r="445" spans="1:5">
      <c r="A445" s="232">
        <v>2012</v>
      </c>
      <c r="B445" s="229" t="s">
        <v>2490</v>
      </c>
      <c r="C445" s="230" t="s">
        <v>12</v>
      </c>
      <c r="D445" s="230" t="s">
        <v>5064</v>
      </c>
      <c r="E445" s="231">
        <v>24</v>
      </c>
    </row>
    <row r="446" spans="1:5">
      <c r="A446" s="232">
        <v>2012</v>
      </c>
      <c r="B446" s="229" t="s">
        <v>2490</v>
      </c>
      <c r="C446" s="230" t="s">
        <v>12</v>
      </c>
      <c r="D446" s="230" t="s">
        <v>5067</v>
      </c>
      <c r="E446" s="231">
        <v>1</v>
      </c>
    </row>
    <row r="447" spans="1:5">
      <c r="A447" s="232">
        <v>2012</v>
      </c>
      <c r="B447" s="229" t="s">
        <v>2490</v>
      </c>
      <c r="C447" s="230" t="s">
        <v>18</v>
      </c>
      <c r="D447" s="230" t="s">
        <v>5065</v>
      </c>
      <c r="E447" s="231">
        <v>95</v>
      </c>
    </row>
    <row r="448" spans="1:5">
      <c r="A448" s="232">
        <v>2012</v>
      </c>
      <c r="B448" s="229" t="s">
        <v>2490</v>
      </c>
      <c r="C448" s="230" t="s">
        <v>18</v>
      </c>
      <c r="D448" s="230" t="s">
        <v>5066</v>
      </c>
      <c r="E448" s="231">
        <v>46</v>
      </c>
    </row>
    <row r="449" spans="1:5">
      <c r="A449" s="232">
        <v>2012</v>
      </c>
      <c r="B449" s="229" t="s">
        <v>2490</v>
      </c>
      <c r="C449" s="230" t="s">
        <v>18</v>
      </c>
      <c r="D449" s="230" t="s">
        <v>5064</v>
      </c>
      <c r="E449" s="231">
        <v>12</v>
      </c>
    </row>
    <row r="450" spans="1:5">
      <c r="A450" s="232">
        <v>2012</v>
      </c>
      <c r="B450" s="229" t="s">
        <v>2490</v>
      </c>
      <c r="C450" s="230" t="s">
        <v>18</v>
      </c>
      <c r="D450" s="230" t="s">
        <v>5067</v>
      </c>
      <c r="E450" s="231">
        <v>11</v>
      </c>
    </row>
    <row r="451" spans="1:5">
      <c r="A451" s="232">
        <v>2012</v>
      </c>
      <c r="B451" s="229" t="s">
        <v>2490</v>
      </c>
      <c r="C451" s="230" t="s">
        <v>31</v>
      </c>
      <c r="D451" s="230" t="s">
        <v>5065</v>
      </c>
      <c r="E451" s="231">
        <v>31</v>
      </c>
    </row>
    <row r="452" spans="1:5">
      <c r="A452" s="232">
        <v>2012</v>
      </c>
      <c r="B452" s="229" t="s">
        <v>2490</v>
      </c>
      <c r="C452" s="230" t="s">
        <v>31</v>
      </c>
      <c r="D452" s="230" t="s">
        <v>5066</v>
      </c>
      <c r="E452" s="231">
        <v>18</v>
      </c>
    </row>
    <row r="453" spans="1:5">
      <c r="A453" s="232">
        <v>2012</v>
      </c>
      <c r="B453" s="229" t="s">
        <v>2490</v>
      </c>
      <c r="C453" s="230" t="s">
        <v>31</v>
      </c>
      <c r="D453" s="230" t="s">
        <v>5064</v>
      </c>
      <c r="E453" s="231">
        <v>14</v>
      </c>
    </row>
    <row r="454" spans="1:5">
      <c r="A454" s="232">
        <v>2012</v>
      </c>
      <c r="B454" s="229" t="s">
        <v>2490</v>
      </c>
      <c r="C454" s="230" t="s">
        <v>31</v>
      </c>
      <c r="D454" s="230" t="s">
        <v>5067</v>
      </c>
      <c r="E454" s="231">
        <v>5</v>
      </c>
    </row>
    <row r="455" spans="1:5">
      <c r="A455" s="232">
        <v>2012</v>
      </c>
      <c r="B455" s="229" t="s">
        <v>2490</v>
      </c>
      <c r="C455" s="230" t="s">
        <v>52</v>
      </c>
      <c r="D455" s="230" t="s">
        <v>5065</v>
      </c>
      <c r="E455" s="231">
        <v>21</v>
      </c>
    </row>
    <row r="456" spans="1:5">
      <c r="A456" s="232">
        <v>2012</v>
      </c>
      <c r="B456" s="229" t="s">
        <v>2490</v>
      </c>
      <c r="C456" s="230" t="s">
        <v>52</v>
      </c>
      <c r="D456" s="230" t="s">
        <v>5066</v>
      </c>
      <c r="E456" s="231">
        <v>10</v>
      </c>
    </row>
    <row r="457" spans="1:5">
      <c r="A457" s="232">
        <v>2012</v>
      </c>
      <c r="B457" s="229" t="s">
        <v>2490</v>
      </c>
      <c r="C457" s="230" t="s">
        <v>52</v>
      </c>
      <c r="D457" s="230" t="s">
        <v>5064</v>
      </c>
      <c r="E457" s="231">
        <v>21</v>
      </c>
    </row>
    <row r="458" spans="1:5">
      <c r="A458" s="232">
        <v>2012</v>
      </c>
      <c r="B458" s="229" t="s">
        <v>2490</v>
      </c>
      <c r="C458" s="230" t="s">
        <v>52</v>
      </c>
      <c r="D458" s="230" t="s">
        <v>5067</v>
      </c>
      <c r="E458" s="231">
        <v>3</v>
      </c>
    </row>
    <row r="459" spans="1:5">
      <c r="A459" s="232">
        <v>2012</v>
      </c>
      <c r="B459" s="229" t="s">
        <v>2490</v>
      </c>
      <c r="C459" s="230" t="s">
        <v>72</v>
      </c>
      <c r="D459" s="230" t="s">
        <v>5065</v>
      </c>
      <c r="E459" s="231">
        <v>12</v>
      </c>
    </row>
    <row r="460" spans="1:5">
      <c r="A460" s="232">
        <v>2012</v>
      </c>
      <c r="B460" s="229" t="s">
        <v>2490</v>
      </c>
      <c r="C460" s="230" t="s">
        <v>72</v>
      </c>
      <c r="D460" s="230" t="s">
        <v>5066</v>
      </c>
      <c r="E460" s="231">
        <v>9</v>
      </c>
    </row>
    <row r="461" spans="1:5">
      <c r="A461" s="232">
        <v>2012</v>
      </c>
      <c r="B461" s="229" t="s">
        <v>2490</v>
      </c>
      <c r="C461" s="230" t="s">
        <v>72</v>
      </c>
      <c r="D461" s="230" t="s">
        <v>5064</v>
      </c>
      <c r="E461" s="231">
        <v>3</v>
      </c>
    </row>
    <row r="462" spans="1:5">
      <c r="A462" s="232">
        <v>2012</v>
      </c>
      <c r="B462" s="229" t="s">
        <v>2490</v>
      </c>
      <c r="C462" s="230" t="s">
        <v>72</v>
      </c>
      <c r="D462" s="230" t="s">
        <v>5067</v>
      </c>
      <c r="E462" s="231">
        <v>2</v>
      </c>
    </row>
    <row r="463" spans="1:5">
      <c r="A463" s="232">
        <v>2012</v>
      </c>
      <c r="B463" s="229" t="s">
        <v>2490</v>
      </c>
      <c r="C463" s="230" t="s">
        <v>83</v>
      </c>
      <c r="D463" s="230" t="s">
        <v>5065</v>
      </c>
      <c r="E463" s="231">
        <v>27</v>
      </c>
    </row>
    <row r="464" spans="1:5">
      <c r="A464" s="232">
        <v>2012</v>
      </c>
      <c r="B464" s="229" t="s">
        <v>2490</v>
      </c>
      <c r="C464" s="230" t="s">
        <v>83</v>
      </c>
      <c r="D464" s="230" t="s">
        <v>5066</v>
      </c>
      <c r="E464" s="231">
        <v>14</v>
      </c>
    </row>
    <row r="465" spans="1:5">
      <c r="A465" s="232">
        <v>2012</v>
      </c>
      <c r="B465" s="229" t="s">
        <v>2490</v>
      </c>
      <c r="C465" s="230" t="s">
        <v>83</v>
      </c>
      <c r="D465" s="230" t="s">
        <v>5064</v>
      </c>
      <c r="E465" s="231">
        <v>1</v>
      </c>
    </row>
    <row r="466" spans="1:5">
      <c r="A466" s="232">
        <v>2012</v>
      </c>
      <c r="B466" s="229" t="s">
        <v>2490</v>
      </c>
      <c r="C466" s="230" t="s">
        <v>83</v>
      </c>
      <c r="D466" s="230" t="s">
        <v>5067</v>
      </c>
      <c r="E466" s="231">
        <v>8</v>
      </c>
    </row>
    <row r="467" spans="1:5">
      <c r="A467" s="232">
        <v>2012</v>
      </c>
      <c r="B467" s="229" t="s">
        <v>2490</v>
      </c>
      <c r="C467" s="230" t="s">
        <v>93</v>
      </c>
      <c r="D467" s="230" t="s">
        <v>5065</v>
      </c>
      <c r="E467" s="231">
        <v>34</v>
      </c>
    </row>
    <row r="468" spans="1:5">
      <c r="A468" s="232">
        <v>2012</v>
      </c>
      <c r="B468" s="229" t="s">
        <v>2490</v>
      </c>
      <c r="C468" s="230" t="s">
        <v>93</v>
      </c>
      <c r="D468" s="230" t="s">
        <v>5066</v>
      </c>
      <c r="E468" s="231">
        <v>6</v>
      </c>
    </row>
    <row r="469" spans="1:5">
      <c r="A469" s="232">
        <v>2012</v>
      </c>
      <c r="B469" s="229" t="s">
        <v>2490</v>
      </c>
      <c r="C469" s="230" t="s">
        <v>93</v>
      </c>
      <c r="D469" s="230" t="s">
        <v>5064</v>
      </c>
      <c r="E469" s="231">
        <v>21</v>
      </c>
    </row>
    <row r="470" spans="1:5">
      <c r="A470" s="232">
        <v>2012</v>
      </c>
      <c r="B470" s="229" t="s">
        <v>2490</v>
      </c>
      <c r="C470" s="230" t="s">
        <v>93</v>
      </c>
      <c r="D470" s="230" t="s">
        <v>5067</v>
      </c>
      <c r="E470" s="231">
        <v>2</v>
      </c>
    </row>
    <row r="471" spans="1:5">
      <c r="A471" s="232">
        <v>2012</v>
      </c>
      <c r="B471" s="229" t="s">
        <v>2490</v>
      </c>
      <c r="C471" s="230" t="s">
        <v>102</v>
      </c>
      <c r="D471" s="230" t="s">
        <v>5065</v>
      </c>
      <c r="E471" s="231">
        <v>2</v>
      </c>
    </row>
    <row r="472" spans="1:5">
      <c r="A472" s="232">
        <v>2012</v>
      </c>
      <c r="B472" s="229" t="s">
        <v>2490</v>
      </c>
      <c r="C472" s="230" t="s">
        <v>105</v>
      </c>
      <c r="D472" s="230" t="s">
        <v>5065</v>
      </c>
      <c r="E472" s="231">
        <v>30</v>
      </c>
    </row>
    <row r="473" spans="1:5">
      <c r="A473" s="232">
        <v>2012</v>
      </c>
      <c r="B473" s="229" t="s">
        <v>2490</v>
      </c>
      <c r="C473" s="230" t="s">
        <v>105</v>
      </c>
      <c r="D473" s="230" t="s">
        <v>5066</v>
      </c>
      <c r="E473" s="231">
        <v>5</v>
      </c>
    </row>
    <row r="474" spans="1:5">
      <c r="A474" s="232">
        <v>2012</v>
      </c>
      <c r="B474" s="229" t="s">
        <v>2490</v>
      </c>
      <c r="C474" s="230" t="s">
        <v>105</v>
      </c>
      <c r="D474" s="230" t="s">
        <v>5064</v>
      </c>
      <c r="E474" s="231">
        <v>5</v>
      </c>
    </row>
    <row r="475" spans="1:5">
      <c r="A475" s="232">
        <v>2012</v>
      </c>
      <c r="B475" s="229" t="s">
        <v>2490</v>
      </c>
      <c r="C475" s="230" t="s">
        <v>108</v>
      </c>
      <c r="D475" s="230" t="s">
        <v>5065</v>
      </c>
      <c r="E475" s="231">
        <v>13</v>
      </c>
    </row>
    <row r="476" spans="1:5">
      <c r="A476" s="232">
        <v>2012</v>
      </c>
      <c r="B476" s="229" t="s">
        <v>2490</v>
      </c>
      <c r="C476" s="230" t="s">
        <v>108</v>
      </c>
      <c r="D476" s="230" t="s">
        <v>5066</v>
      </c>
      <c r="E476" s="231">
        <v>7</v>
      </c>
    </row>
    <row r="477" spans="1:5">
      <c r="A477" s="232">
        <v>2012</v>
      </c>
      <c r="B477" s="229" t="s">
        <v>2490</v>
      </c>
      <c r="C477" s="230" t="s">
        <v>108</v>
      </c>
      <c r="D477" s="230" t="s">
        <v>5064</v>
      </c>
      <c r="E477" s="231">
        <v>10</v>
      </c>
    </row>
    <row r="478" spans="1:5">
      <c r="A478" s="232">
        <v>2012</v>
      </c>
      <c r="B478" s="229" t="s">
        <v>2490</v>
      </c>
      <c r="C478" s="230" t="s">
        <v>108</v>
      </c>
      <c r="D478" s="230" t="s">
        <v>5067</v>
      </c>
      <c r="E478" s="231">
        <v>2</v>
      </c>
    </row>
    <row r="479" spans="1:5">
      <c r="A479" s="232">
        <v>2012</v>
      </c>
      <c r="B479" s="229" t="s">
        <v>2490</v>
      </c>
      <c r="C479" s="230" t="s">
        <v>114</v>
      </c>
      <c r="D479" s="230" t="s">
        <v>5065</v>
      </c>
      <c r="E479" s="231">
        <v>17</v>
      </c>
    </row>
    <row r="480" spans="1:5">
      <c r="A480" s="232">
        <v>2012</v>
      </c>
      <c r="B480" s="229" t="s">
        <v>2490</v>
      </c>
      <c r="C480" s="230" t="s">
        <v>114</v>
      </c>
      <c r="D480" s="230" t="s">
        <v>5066</v>
      </c>
      <c r="E480" s="231">
        <v>8</v>
      </c>
    </row>
    <row r="481" spans="1:5">
      <c r="A481" s="232">
        <v>2012</v>
      </c>
      <c r="B481" s="229" t="s">
        <v>2490</v>
      </c>
      <c r="C481" s="230" t="s">
        <v>114</v>
      </c>
      <c r="D481" s="230" t="s">
        <v>5067</v>
      </c>
      <c r="E481" s="231">
        <v>8</v>
      </c>
    </row>
    <row r="482" spans="1:5">
      <c r="A482" s="232">
        <v>2012</v>
      </c>
      <c r="B482" s="229" t="s">
        <v>2490</v>
      </c>
      <c r="C482" s="230" t="s">
        <v>121</v>
      </c>
      <c r="D482" s="230" t="s">
        <v>5065</v>
      </c>
      <c r="E482" s="231">
        <v>8</v>
      </c>
    </row>
    <row r="483" spans="1:5">
      <c r="A483" s="232">
        <v>2012</v>
      </c>
      <c r="B483" s="229" t="s">
        <v>2490</v>
      </c>
      <c r="C483" s="230" t="s">
        <v>121</v>
      </c>
      <c r="D483" s="230" t="s">
        <v>5066</v>
      </c>
      <c r="E483" s="231">
        <v>6</v>
      </c>
    </row>
    <row r="484" spans="1:5">
      <c r="A484" s="232">
        <v>2012</v>
      </c>
      <c r="B484" s="229" t="s">
        <v>2490</v>
      </c>
      <c r="C484" s="230" t="s">
        <v>121</v>
      </c>
      <c r="D484" s="230" t="s">
        <v>5064</v>
      </c>
      <c r="E484" s="231">
        <v>6</v>
      </c>
    </row>
    <row r="485" spans="1:5">
      <c r="A485" s="232">
        <v>2012</v>
      </c>
      <c r="B485" s="229" t="s">
        <v>2490</v>
      </c>
      <c r="C485" s="230" t="s">
        <v>121</v>
      </c>
      <c r="D485" s="230" t="s">
        <v>5067</v>
      </c>
      <c r="E485" s="231">
        <v>8</v>
      </c>
    </row>
    <row r="486" spans="1:5">
      <c r="A486" s="232">
        <v>2012</v>
      </c>
      <c r="B486" s="229" t="s">
        <v>2490</v>
      </c>
      <c r="C486" s="230" t="s">
        <v>126</v>
      </c>
      <c r="D486" s="230" t="s">
        <v>5065</v>
      </c>
      <c r="E486" s="231">
        <v>54</v>
      </c>
    </row>
    <row r="487" spans="1:5">
      <c r="A487" s="232">
        <v>2012</v>
      </c>
      <c r="B487" s="229" t="s">
        <v>2490</v>
      </c>
      <c r="C487" s="230" t="s">
        <v>126</v>
      </c>
      <c r="D487" s="230" t="s">
        <v>5066</v>
      </c>
      <c r="E487" s="231">
        <v>24</v>
      </c>
    </row>
    <row r="488" spans="1:5">
      <c r="A488" s="232">
        <v>2012</v>
      </c>
      <c r="B488" s="229" t="s">
        <v>2490</v>
      </c>
      <c r="C488" s="230" t="s">
        <v>126</v>
      </c>
      <c r="D488" s="230" t="s">
        <v>5064</v>
      </c>
      <c r="E488" s="231">
        <v>5</v>
      </c>
    </row>
    <row r="489" spans="1:5">
      <c r="A489" s="232">
        <v>2012</v>
      </c>
      <c r="B489" s="229" t="s">
        <v>2490</v>
      </c>
      <c r="C489" s="230" t="s">
        <v>126</v>
      </c>
      <c r="D489" s="230" t="s">
        <v>5067</v>
      </c>
      <c r="E489" s="231">
        <v>8</v>
      </c>
    </row>
    <row r="490" spans="1:5">
      <c r="A490" s="232">
        <v>2012</v>
      </c>
      <c r="B490" s="229" t="s">
        <v>2490</v>
      </c>
      <c r="C490" s="230" t="s">
        <v>145</v>
      </c>
      <c r="D490" s="230" t="s">
        <v>5065</v>
      </c>
      <c r="E490" s="231">
        <v>98</v>
      </c>
    </row>
    <row r="491" spans="1:5">
      <c r="A491" s="232">
        <v>2012</v>
      </c>
      <c r="B491" s="229" t="s">
        <v>2490</v>
      </c>
      <c r="C491" s="230" t="s">
        <v>145</v>
      </c>
      <c r="D491" s="230" t="s">
        <v>5066</v>
      </c>
      <c r="E491" s="231">
        <v>41</v>
      </c>
    </row>
    <row r="492" spans="1:5">
      <c r="A492" s="232">
        <v>2012</v>
      </c>
      <c r="B492" s="229" t="s">
        <v>2490</v>
      </c>
      <c r="C492" s="230" t="s">
        <v>145</v>
      </c>
      <c r="D492" s="230" t="s">
        <v>5064</v>
      </c>
      <c r="E492" s="231">
        <v>60</v>
      </c>
    </row>
    <row r="493" spans="1:5">
      <c r="A493" s="232">
        <v>2012</v>
      </c>
      <c r="B493" s="229" t="s">
        <v>2490</v>
      </c>
      <c r="C493" s="230" t="s">
        <v>145</v>
      </c>
      <c r="D493" s="230" t="s">
        <v>5067</v>
      </c>
      <c r="E493" s="231">
        <v>24</v>
      </c>
    </row>
    <row r="494" spans="1:5">
      <c r="A494" s="232">
        <v>2012</v>
      </c>
      <c r="B494" s="229" t="s">
        <v>2490</v>
      </c>
      <c r="C494" s="230" t="s">
        <v>182</v>
      </c>
      <c r="D494" s="230" t="s">
        <v>5065</v>
      </c>
      <c r="E494" s="231">
        <v>98</v>
      </c>
    </row>
    <row r="495" spans="1:5">
      <c r="A495" s="232">
        <v>2012</v>
      </c>
      <c r="B495" s="229" t="s">
        <v>2490</v>
      </c>
      <c r="C495" s="230" t="s">
        <v>182</v>
      </c>
      <c r="D495" s="230" t="s">
        <v>5066</v>
      </c>
      <c r="E495" s="231">
        <v>8</v>
      </c>
    </row>
    <row r="496" spans="1:5">
      <c r="A496" s="232">
        <v>2012</v>
      </c>
      <c r="B496" s="229" t="s">
        <v>2490</v>
      </c>
      <c r="C496" s="230" t="s">
        <v>182</v>
      </c>
      <c r="D496" s="230" t="s">
        <v>5064</v>
      </c>
      <c r="E496" s="231">
        <v>78</v>
      </c>
    </row>
    <row r="497" spans="1:5">
      <c r="A497" s="232">
        <v>2012</v>
      </c>
      <c r="B497" s="229" t="s">
        <v>2490</v>
      </c>
      <c r="C497" s="230" t="s">
        <v>191</v>
      </c>
      <c r="D497" s="230" t="s">
        <v>5065</v>
      </c>
      <c r="E497" s="231">
        <v>30</v>
      </c>
    </row>
    <row r="498" spans="1:5">
      <c r="A498" s="232">
        <v>2012</v>
      </c>
      <c r="B498" s="229" t="s">
        <v>2490</v>
      </c>
      <c r="C498" s="230" t="s">
        <v>191</v>
      </c>
      <c r="D498" s="230" t="s">
        <v>5066</v>
      </c>
      <c r="E498" s="231">
        <v>14</v>
      </c>
    </row>
    <row r="499" spans="1:5">
      <c r="A499" s="232">
        <v>2012</v>
      </c>
      <c r="B499" s="229" t="s">
        <v>2490</v>
      </c>
      <c r="C499" s="230" t="s">
        <v>191</v>
      </c>
      <c r="D499" s="230" t="s">
        <v>5064</v>
      </c>
      <c r="E499" s="231">
        <v>2</v>
      </c>
    </row>
    <row r="500" spans="1:5">
      <c r="A500" s="232">
        <v>2012</v>
      </c>
      <c r="B500" s="229" t="s">
        <v>2490</v>
      </c>
      <c r="C500" s="230" t="s">
        <v>191</v>
      </c>
      <c r="D500" s="230" t="s">
        <v>5067</v>
      </c>
      <c r="E500" s="231">
        <v>1</v>
      </c>
    </row>
    <row r="501" spans="1:5">
      <c r="A501" s="232">
        <v>2012</v>
      </c>
      <c r="B501" s="229" t="s">
        <v>2490</v>
      </c>
      <c r="C501" s="230" t="s">
        <v>195</v>
      </c>
      <c r="D501" s="230" t="s">
        <v>5065</v>
      </c>
      <c r="E501" s="231">
        <v>34</v>
      </c>
    </row>
    <row r="502" spans="1:5">
      <c r="A502" s="232">
        <v>2012</v>
      </c>
      <c r="B502" s="229" t="s">
        <v>2490</v>
      </c>
      <c r="C502" s="230" t="s">
        <v>195</v>
      </c>
      <c r="D502" s="230" t="s">
        <v>5066</v>
      </c>
      <c r="E502" s="231">
        <v>12</v>
      </c>
    </row>
    <row r="503" spans="1:5">
      <c r="A503" s="232">
        <v>2012</v>
      </c>
      <c r="B503" s="229" t="s">
        <v>2490</v>
      </c>
      <c r="C503" s="230" t="s">
        <v>195</v>
      </c>
      <c r="D503" s="230" t="s">
        <v>5064</v>
      </c>
      <c r="E503" s="231">
        <v>10</v>
      </c>
    </row>
    <row r="504" spans="1:5">
      <c r="A504" s="232">
        <v>2012</v>
      </c>
      <c r="B504" s="229" t="s">
        <v>2490</v>
      </c>
      <c r="C504" s="230" t="s">
        <v>195</v>
      </c>
      <c r="D504" s="230" t="s">
        <v>5067</v>
      </c>
      <c r="E504" s="231">
        <v>8</v>
      </c>
    </row>
    <row r="505" spans="1:5">
      <c r="A505" s="232">
        <v>2012</v>
      </c>
      <c r="B505" s="229" t="s">
        <v>2490</v>
      </c>
      <c r="C505" s="230" t="s">
        <v>2009</v>
      </c>
      <c r="D505" s="230" t="s">
        <v>5065</v>
      </c>
      <c r="E505" s="231">
        <v>9</v>
      </c>
    </row>
    <row r="506" spans="1:5">
      <c r="A506" s="232">
        <v>2012</v>
      </c>
      <c r="B506" s="229" t="s">
        <v>2490</v>
      </c>
      <c r="C506" s="230" t="s">
        <v>2009</v>
      </c>
      <c r="D506" s="230" t="s">
        <v>5066</v>
      </c>
      <c r="E506" s="231">
        <v>6</v>
      </c>
    </row>
    <row r="507" spans="1:5">
      <c r="A507" s="232">
        <v>2012</v>
      </c>
      <c r="B507" s="229" t="s">
        <v>2490</v>
      </c>
      <c r="C507" s="230" t="s">
        <v>2009</v>
      </c>
      <c r="D507" s="230" t="s">
        <v>5064</v>
      </c>
      <c r="E507" s="231">
        <v>5</v>
      </c>
    </row>
    <row r="508" spans="1:5">
      <c r="A508" s="232">
        <v>2012</v>
      </c>
      <c r="B508" s="229" t="s">
        <v>2490</v>
      </c>
      <c r="C508" s="230" t="s">
        <v>2009</v>
      </c>
      <c r="D508" s="230" t="s">
        <v>5067</v>
      </c>
      <c r="E508" s="231">
        <v>2</v>
      </c>
    </row>
    <row r="509" spans="1:5">
      <c r="A509" s="232">
        <v>2012</v>
      </c>
      <c r="B509" s="229" t="s">
        <v>2490</v>
      </c>
      <c r="C509" s="230" t="s">
        <v>2224</v>
      </c>
      <c r="D509" s="230" t="s">
        <v>5067</v>
      </c>
      <c r="E509" s="231">
        <v>1</v>
      </c>
    </row>
    <row r="510" spans="1:5">
      <c r="A510" s="232">
        <v>2012</v>
      </c>
      <c r="B510" s="233" t="s">
        <v>644</v>
      </c>
      <c r="C510" s="230" t="s">
        <v>213</v>
      </c>
      <c r="D510" s="230" t="s">
        <v>5065</v>
      </c>
      <c r="E510" s="231">
        <v>3</v>
      </c>
    </row>
    <row r="511" spans="1:5">
      <c r="A511" s="232">
        <v>2012</v>
      </c>
      <c r="B511" s="233" t="s">
        <v>644</v>
      </c>
      <c r="C511" s="230" t="s">
        <v>213</v>
      </c>
      <c r="D511" s="230" t="s">
        <v>5066</v>
      </c>
      <c r="E511" s="231">
        <v>14</v>
      </c>
    </row>
    <row r="512" spans="1:5">
      <c r="A512" s="232">
        <v>2012</v>
      </c>
      <c r="B512" s="233" t="s">
        <v>644</v>
      </c>
      <c r="C512" s="230" t="s">
        <v>213</v>
      </c>
      <c r="D512" s="230" t="s">
        <v>5064</v>
      </c>
      <c r="E512" s="231">
        <v>11</v>
      </c>
    </row>
    <row r="513" spans="1:5">
      <c r="A513" s="232">
        <v>2012</v>
      </c>
      <c r="B513" s="233" t="s">
        <v>644</v>
      </c>
      <c r="C513" s="230" t="s">
        <v>31</v>
      </c>
      <c r="D513" s="230" t="s">
        <v>5065</v>
      </c>
      <c r="E513" s="231">
        <v>7</v>
      </c>
    </row>
    <row r="514" spans="1:5">
      <c r="A514" s="232">
        <v>2012</v>
      </c>
      <c r="B514" s="233" t="s">
        <v>644</v>
      </c>
      <c r="C514" s="230" t="s">
        <v>31</v>
      </c>
      <c r="D514" s="230" t="s">
        <v>5066</v>
      </c>
      <c r="E514" s="231">
        <v>36</v>
      </c>
    </row>
    <row r="515" spans="1:5">
      <c r="A515" s="232">
        <v>2012</v>
      </c>
      <c r="B515" s="233" t="s">
        <v>644</v>
      </c>
      <c r="C515" s="230" t="s">
        <v>31</v>
      </c>
      <c r="D515" s="230" t="s">
        <v>5064</v>
      </c>
      <c r="E515" s="231">
        <v>23</v>
      </c>
    </row>
    <row r="516" spans="1:5">
      <c r="A516" s="232">
        <v>2012</v>
      </c>
      <c r="B516" s="233" t="s">
        <v>644</v>
      </c>
      <c r="C516" s="230" t="s">
        <v>31</v>
      </c>
      <c r="D516" s="230" t="s">
        <v>5067</v>
      </c>
      <c r="E516" s="231">
        <v>1</v>
      </c>
    </row>
    <row r="517" spans="1:5">
      <c r="A517" s="232">
        <v>2012</v>
      </c>
      <c r="B517" s="233" t="s">
        <v>644</v>
      </c>
      <c r="C517" s="230" t="s">
        <v>214</v>
      </c>
      <c r="D517" s="230" t="s">
        <v>5065</v>
      </c>
      <c r="E517" s="231">
        <v>16</v>
      </c>
    </row>
    <row r="518" spans="1:5">
      <c r="A518" s="232">
        <v>2012</v>
      </c>
      <c r="B518" s="233" t="s">
        <v>644</v>
      </c>
      <c r="C518" s="230" t="s">
        <v>214</v>
      </c>
      <c r="D518" s="230" t="s">
        <v>5066</v>
      </c>
      <c r="E518" s="231">
        <v>67</v>
      </c>
    </row>
    <row r="519" spans="1:5">
      <c r="A519" s="232">
        <v>2012</v>
      </c>
      <c r="B519" s="233" t="s">
        <v>644</v>
      </c>
      <c r="C519" s="230" t="s">
        <v>214</v>
      </c>
      <c r="D519" s="230" t="s">
        <v>5064</v>
      </c>
      <c r="E519" s="231">
        <v>44</v>
      </c>
    </row>
    <row r="520" spans="1:5">
      <c r="A520" s="232">
        <v>2012</v>
      </c>
      <c r="B520" s="233" t="s">
        <v>644</v>
      </c>
      <c r="C520" s="230" t="s">
        <v>214</v>
      </c>
      <c r="D520" s="230" t="s">
        <v>5067</v>
      </c>
      <c r="E520" s="231">
        <v>4</v>
      </c>
    </row>
    <row r="521" spans="1:5">
      <c r="A521" s="232">
        <v>2012</v>
      </c>
      <c r="B521" s="233" t="s">
        <v>644</v>
      </c>
      <c r="C521" s="230" t="s">
        <v>126</v>
      </c>
      <c r="D521" s="230" t="s">
        <v>5065</v>
      </c>
      <c r="E521" s="231">
        <v>26</v>
      </c>
    </row>
    <row r="522" spans="1:5">
      <c r="A522" s="232">
        <v>2012</v>
      </c>
      <c r="B522" s="233" t="s">
        <v>644</v>
      </c>
      <c r="C522" s="230" t="s">
        <v>126</v>
      </c>
      <c r="D522" s="230" t="s">
        <v>5066</v>
      </c>
      <c r="E522" s="231">
        <v>38</v>
      </c>
    </row>
    <row r="523" spans="1:5">
      <c r="A523" s="232">
        <v>2012</v>
      </c>
      <c r="B523" s="233" t="s">
        <v>644</v>
      </c>
      <c r="C523" s="230" t="s">
        <v>126</v>
      </c>
      <c r="D523" s="230" t="s">
        <v>5064</v>
      </c>
      <c r="E523" s="231">
        <v>13</v>
      </c>
    </row>
    <row r="524" spans="1:5">
      <c r="A524" s="232">
        <v>2012</v>
      </c>
      <c r="B524" s="233" t="s">
        <v>644</v>
      </c>
      <c r="C524" s="230" t="s">
        <v>126</v>
      </c>
      <c r="D524" s="230" t="s">
        <v>5067</v>
      </c>
      <c r="E524" s="231">
        <v>8</v>
      </c>
    </row>
    <row r="525" spans="1:5">
      <c r="A525" s="228">
        <v>2013</v>
      </c>
      <c r="B525" s="229" t="s">
        <v>2490</v>
      </c>
      <c r="C525" s="230" t="s">
        <v>5</v>
      </c>
      <c r="D525" s="230" t="s">
        <v>5065</v>
      </c>
      <c r="E525" s="231">
        <v>35</v>
      </c>
    </row>
    <row r="526" spans="1:5">
      <c r="A526" s="228">
        <v>2013</v>
      </c>
      <c r="B526" s="229" t="s">
        <v>2490</v>
      </c>
      <c r="C526" s="230" t="s">
        <v>5</v>
      </c>
      <c r="D526" s="230" t="s">
        <v>5066</v>
      </c>
      <c r="E526" s="231">
        <v>13</v>
      </c>
    </row>
    <row r="527" spans="1:5">
      <c r="A527" s="228">
        <v>2013</v>
      </c>
      <c r="B527" s="229" t="s">
        <v>2490</v>
      </c>
      <c r="C527" s="230" t="s">
        <v>5</v>
      </c>
      <c r="D527" s="230" t="s">
        <v>5064</v>
      </c>
      <c r="E527" s="231">
        <v>20</v>
      </c>
    </row>
    <row r="528" spans="1:5">
      <c r="A528" s="228">
        <v>2013</v>
      </c>
      <c r="B528" s="229" t="s">
        <v>2490</v>
      </c>
      <c r="C528" s="230" t="s">
        <v>5</v>
      </c>
      <c r="D528" s="230" t="s">
        <v>5067</v>
      </c>
      <c r="E528" s="231">
        <v>1</v>
      </c>
    </row>
    <row r="529" spans="1:5">
      <c r="A529" s="228">
        <v>2013</v>
      </c>
      <c r="B529" s="229" t="s">
        <v>2490</v>
      </c>
      <c r="C529" s="230" t="s">
        <v>12</v>
      </c>
      <c r="D529" s="230" t="s">
        <v>5065</v>
      </c>
      <c r="E529" s="231">
        <v>27</v>
      </c>
    </row>
    <row r="530" spans="1:5">
      <c r="A530" s="228">
        <v>2013</v>
      </c>
      <c r="B530" s="229" t="s">
        <v>2490</v>
      </c>
      <c r="C530" s="230" t="s">
        <v>12</v>
      </c>
      <c r="D530" s="230" t="s">
        <v>5066</v>
      </c>
      <c r="E530" s="231">
        <v>8</v>
      </c>
    </row>
    <row r="531" spans="1:5">
      <c r="A531" s="228">
        <v>2013</v>
      </c>
      <c r="B531" s="229" t="s">
        <v>2490</v>
      </c>
      <c r="C531" s="230" t="s">
        <v>12</v>
      </c>
      <c r="D531" s="230" t="s">
        <v>5064</v>
      </c>
      <c r="E531" s="231">
        <v>21</v>
      </c>
    </row>
    <row r="532" spans="1:5">
      <c r="A532" s="228">
        <v>2013</v>
      </c>
      <c r="B532" s="229" t="s">
        <v>2490</v>
      </c>
      <c r="C532" s="230" t="s">
        <v>12</v>
      </c>
      <c r="D532" s="230" t="s">
        <v>5067</v>
      </c>
      <c r="E532" s="231">
        <v>1</v>
      </c>
    </row>
    <row r="533" spans="1:5">
      <c r="A533" s="228">
        <v>2013</v>
      </c>
      <c r="B533" s="229" t="s">
        <v>2490</v>
      </c>
      <c r="C533" s="230" t="s">
        <v>18</v>
      </c>
      <c r="D533" s="230" t="s">
        <v>5065</v>
      </c>
      <c r="E533" s="231">
        <v>82</v>
      </c>
    </row>
    <row r="534" spans="1:5">
      <c r="A534" s="228">
        <v>2013</v>
      </c>
      <c r="B534" s="229" t="s">
        <v>2490</v>
      </c>
      <c r="C534" s="230" t="s">
        <v>18</v>
      </c>
      <c r="D534" s="230" t="s">
        <v>5066</v>
      </c>
      <c r="E534" s="231">
        <v>45</v>
      </c>
    </row>
    <row r="535" spans="1:5">
      <c r="A535" s="228">
        <v>2013</v>
      </c>
      <c r="B535" s="229" t="s">
        <v>2490</v>
      </c>
      <c r="C535" s="230" t="s">
        <v>18</v>
      </c>
      <c r="D535" s="230" t="s">
        <v>5064</v>
      </c>
      <c r="E535" s="231">
        <v>9</v>
      </c>
    </row>
    <row r="536" spans="1:5">
      <c r="A536" s="228">
        <v>2013</v>
      </c>
      <c r="B536" s="229" t="s">
        <v>2490</v>
      </c>
      <c r="C536" s="230" t="s">
        <v>18</v>
      </c>
      <c r="D536" s="230" t="s">
        <v>5067</v>
      </c>
      <c r="E536" s="231">
        <v>12</v>
      </c>
    </row>
    <row r="537" spans="1:5">
      <c r="A537" s="228">
        <v>2013</v>
      </c>
      <c r="B537" s="229" t="s">
        <v>2490</v>
      </c>
      <c r="C537" s="230" t="s">
        <v>31</v>
      </c>
      <c r="D537" s="230" t="s">
        <v>5065</v>
      </c>
      <c r="E537" s="231">
        <v>29</v>
      </c>
    </row>
    <row r="538" spans="1:5">
      <c r="A538" s="228">
        <v>2013</v>
      </c>
      <c r="B538" s="229" t="s">
        <v>2490</v>
      </c>
      <c r="C538" s="230" t="s">
        <v>31</v>
      </c>
      <c r="D538" s="230" t="s">
        <v>5066</v>
      </c>
      <c r="E538" s="231">
        <v>13</v>
      </c>
    </row>
    <row r="539" spans="1:5">
      <c r="A539" s="228">
        <v>2013</v>
      </c>
      <c r="B539" s="229" t="s">
        <v>2490</v>
      </c>
      <c r="C539" s="230" t="s">
        <v>31</v>
      </c>
      <c r="D539" s="230" t="s">
        <v>5064</v>
      </c>
      <c r="E539" s="231">
        <v>12</v>
      </c>
    </row>
    <row r="540" spans="1:5">
      <c r="A540" s="228">
        <v>2013</v>
      </c>
      <c r="B540" s="229" t="s">
        <v>2490</v>
      </c>
      <c r="C540" s="230" t="s">
        <v>31</v>
      </c>
      <c r="D540" s="230" t="s">
        <v>5067</v>
      </c>
      <c r="E540" s="231">
        <v>6</v>
      </c>
    </row>
    <row r="541" spans="1:5">
      <c r="A541" s="228">
        <v>2013</v>
      </c>
      <c r="B541" s="229" t="s">
        <v>2490</v>
      </c>
      <c r="C541" s="230" t="s">
        <v>52</v>
      </c>
      <c r="D541" s="230" t="s">
        <v>5065</v>
      </c>
      <c r="E541" s="231">
        <v>19</v>
      </c>
    </row>
    <row r="542" spans="1:5">
      <c r="A542" s="228">
        <v>2013</v>
      </c>
      <c r="B542" s="229" t="s">
        <v>2490</v>
      </c>
      <c r="C542" s="230" t="s">
        <v>52</v>
      </c>
      <c r="D542" s="230" t="s">
        <v>5066</v>
      </c>
      <c r="E542" s="231">
        <v>9</v>
      </c>
    </row>
    <row r="543" spans="1:5">
      <c r="A543" s="228">
        <v>2013</v>
      </c>
      <c r="B543" s="229" t="s">
        <v>2490</v>
      </c>
      <c r="C543" s="230" t="s">
        <v>52</v>
      </c>
      <c r="D543" s="230" t="s">
        <v>5064</v>
      </c>
      <c r="E543" s="231">
        <v>13</v>
      </c>
    </row>
    <row r="544" spans="1:5">
      <c r="A544" s="228">
        <v>2013</v>
      </c>
      <c r="B544" s="229" t="s">
        <v>2490</v>
      </c>
      <c r="C544" s="230" t="s">
        <v>52</v>
      </c>
      <c r="D544" s="230" t="s">
        <v>5067</v>
      </c>
      <c r="E544" s="231">
        <v>4</v>
      </c>
    </row>
    <row r="545" spans="1:5">
      <c r="A545" s="228">
        <v>2013</v>
      </c>
      <c r="B545" s="229" t="s">
        <v>2490</v>
      </c>
      <c r="C545" s="230" t="s">
        <v>72</v>
      </c>
      <c r="D545" s="230" t="s">
        <v>5065</v>
      </c>
      <c r="E545" s="231">
        <v>11</v>
      </c>
    </row>
    <row r="546" spans="1:5">
      <c r="A546" s="228">
        <v>2013</v>
      </c>
      <c r="B546" s="229" t="s">
        <v>2490</v>
      </c>
      <c r="C546" s="230" t="s">
        <v>72</v>
      </c>
      <c r="D546" s="230" t="s">
        <v>5066</v>
      </c>
      <c r="E546" s="231">
        <v>7</v>
      </c>
    </row>
    <row r="547" spans="1:5">
      <c r="A547" s="228">
        <v>2013</v>
      </c>
      <c r="B547" s="229" t="s">
        <v>2490</v>
      </c>
      <c r="C547" s="230" t="s">
        <v>72</v>
      </c>
      <c r="D547" s="230" t="s">
        <v>5064</v>
      </c>
      <c r="E547" s="231">
        <v>3</v>
      </c>
    </row>
    <row r="548" spans="1:5">
      <c r="A548" s="228">
        <v>2013</v>
      </c>
      <c r="B548" s="229" t="s">
        <v>2490</v>
      </c>
      <c r="C548" s="230" t="s">
        <v>72</v>
      </c>
      <c r="D548" s="230" t="s">
        <v>5067</v>
      </c>
      <c r="E548" s="231">
        <v>2</v>
      </c>
    </row>
    <row r="549" spans="1:5">
      <c r="A549" s="228">
        <v>2013</v>
      </c>
      <c r="B549" s="229" t="s">
        <v>2490</v>
      </c>
      <c r="C549" s="230" t="s">
        <v>83</v>
      </c>
      <c r="D549" s="230" t="s">
        <v>5065</v>
      </c>
      <c r="E549" s="231">
        <v>22</v>
      </c>
    </row>
    <row r="550" spans="1:5">
      <c r="A550" s="228">
        <v>2013</v>
      </c>
      <c r="B550" s="229" t="s">
        <v>2490</v>
      </c>
      <c r="C550" s="230" t="s">
        <v>83</v>
      </c>
      <c r="D550" s="230" t="s">
        <v>5066</v>
      </c>
      <c r="E550" s="231">
        <v>12</v>
      </c>
    </row>
    <row r="551" spans="1:5">
      <c r="A551" s="228">
        <v>2013</v>
      </c>
      <c r="B551" s="229" t="s">
        <v>2490</v>
      </c>
      <c r="C551" s="230" t="s">
        <v>83</v>
      </c>
      <c r="D551" s="230" t="s">
        <v>5067</v>
      </c>
      <c r="E551" s="231">
        <v>10</v>
      </c>
    </row>
    <row r="552" spans="1:5">
      <c r="A552" s="228">
        <v>2013</v>
      </c>
      <c r="B552" s="229" t="s">
        <v>2490</v>
      </c>
      <c r="C552" s="230" t="s">
        <v>93</v>
      </c>
      <c r="D552" s="230" t="s">
        <v>5065</v>
      </c>
      <c r="E552" s="231">
        <v>31</v>
      </c>
    </row>
    <row r="553" spans="1:5">
      <c r="A553" s="228">
        <v>2013</v>
      </c>
      <c r="B553" s="229" t="s">
        <v>2490</v>
      </c>
      <c r="C553" s="230" t="s">
        <v>93</v>
      </c>
      <c r="D553" s="230" t="s">
        <v>5066</v>
      </c>
      <c r="E553" s="231">
        <v>6</v>
      </c>
    </row>
    <row r="554" spans="1:5">
      <c r="A554" s="228">
        <v>2013</v>
      </c>
      <c r="B554" s="229" t="s">
        <v>2490</v>
      </c>
      <c r="C554" s="230" t="s">
        <v>93</v>
      </c>
      <c r="D554" s="230" t="s">
        <v>5064</v>
      </c>
      <c r="E554" s="231">
        <v>21</v>
      </c>
    </row>
    <row r="555" spans="1:5">
      <c r="A555" s="228">
        <v>2013</v>
      </c>
      <c r="B555" s="229" t="s">
        <v>2490</v>
      </c>
      <c r="C555" s="230" t="s">
        <v>93</v>
      </c>
      <c r="D555" s="230" t="s">
        <v>5067</v>
      </c>
      <c r="E555" s="231">
        <v>2</v>
      </c>
    </row>
    <row r="556" spans="1:5">
      <c r="A556" s="228">
        <v>2013</v>
      </c>
      <c r="B556" s="229" t="s">
        <v>2490</v>
      </c>
      <c r="C556" s="230" t="s">
        <v>102</v>
      </c>
      <c r="D556" s="230" t="s">
        <v>5065</v>
      </c>
      <c r="E556" s="231">
        <v>2</v>
      </c>
    </row>
    <row r="557" spans="1:5">
      <c r="A557" s="228">
        <v>2013</v>
      </c>
      <c r="B557" s="229" t="s">
        <v>2490</v>
      </c>
      <c r="C557" s="230" t="s">
        <v>105</v>
      </c>
      <c r="D557" s="230" t="s">
        <v>5065</v>
      </c>
      <c r="E557" s="231">
        <v>26</v>
      </c>
    </row>
    <row r="558" spans="1:5">
      <c r="A558" s="228">
        <v>2013</v>
      </c>
      <c r="B558" s="229" t="s">
        <v>2490</v>
      </c>
      <c r="C558" s="230" t="s">
        <v>105</v>
      </c>
      <c r="D558" s="230" t="s">
        <v>5066</v>
      </c>
      <c r="E558" s="231">
        <v>6</v>
      </c>
    </row>
    <row r="559" spans="1:5">
      <c r="A559" s="228">
        <v>2013</v>
      </c>
      <c r="B559" s="229" t="s">
        <v>2490</v>
      </c>
      <c r="C559" s="230" t="s">
        <v>105</v>
      </c>
      <c r="D559" s="230" t="s">
        <v>5064</v>
      </c>
      <c r="E559" s="231">
        <v>4</v>
      </c>
    </row>
    <row r="560" spans="1:5">
      <c r="A560" s="228">
        <v>2013</v>
      </c>
      <c r="B560" s="229" t="s">
        <v>2490</v>
      </c>
      <c r="C560" s="230" t="s">
        <v>108</v>
      </c>
      <c r="D560" s="230" t="s">
        <v>5065</v>
      </c>
      <c r="E560" s="231">
        <v>11</v>
      </c>
    </row>
    <row r="561" spans="1:5">
      <c r="A561" s="228">
        <v>2013</v>
      </c>
      <c r="B561" s="229" t="s">
        <v>2490</v>
      </c>
      <c r="C561" s="230" t="s">
        <v>108</v>
      </c>
      <c r="D561" s="230" t="s">
        <v>5066</v>
      </c>
      <c r="E561" s="231">
        <v>7</v>
      </c>
    </row>
    <row r="562" spans="1:5">
      <c r="A562" s="228">
        <v>2013</v>
      </c>
      <c r="B562" s="229" t="s">
        <v>2490</v>
      </c>
      <c r="C562" s="230" t="s">
        <v>108</v>
      </c>
      <c r="D562" s="230" t="s">
        <v>5064</v>
      </c>
      <c r="E562" s="231">
        <v>9</v>
      </c>
    </row>
    <row r="563" spans="1:5">
      <c r="A563" s="228">
        <v>2013</v>
      </c>
      <c r="B563" s="229" t="s">
        <v>2490</v>
      </c>
      <c r="C563" s="230" t="s">
        <v>108</v>
      </c>
      <c r="D563" s="230" t="s">
        <v>5067</v>
      </c>
      <c r="E563" s="231">
        <v>2</v>
      </c>
    </row>
    <row r="564" spans="1:5">
      <c r="A564" s="228">
        <v>2013</v>
      </c>
      <c r="B564" s="229" t="s">
        <v>2490</v>
      </c>
      <c r="C564" s="230" t="s">
        <v>114</v>
      </c>
      <c r="D564" s="230" t="s">
        <v>5065</v>
      </c>
      <c r="E564" s="231">
        <v>12</v>
      </c>
    </row>
    <row r="565" spans="1:5">
      <c r="A565" s="228">
        <v>2013</v>
      </c>
      <c r="B565" s="229" t="s">
        <v>2490</v>
      </c>
      <c r="C565" s="230" t="s">
        <v>114</v>
      </c>
      <c r="D565" s="230" t="s">
        <v>5066</v>
      </c>
      <c r="E565" s="231">
        <v>8</v>
      </c>
    </row>
    <row r="566" spans="1:5">
      <c r="A566" s="228">
        <v>2013</v>
      </c>
      <c r="B566" s="229" t="s">
        <v>2490</v>
      </c>
      <c r="C566" s="230" t="s">
        <v>114</v>
      </c>
      <c r="D566" s="230" t="s">
        <v>5067</v>
      </c>
      <c r="E566" s="231">
        <v>8</v>
      </c>
    </row>
    <row r="567" spans="1:5">
      <c r="A567" s="228">
        <v>2013</v>
      </c>
      <c r="B567" s="229" t="s">
        <v>2490</v>
      </c>
      <c r="C567" s="230" t="s">
        <v>121</v>
      </c>
      <c r="D567" s="230" t="s">
        <v>5065</v>
      </c>
      <c r="E567" s="231">
        <v>7</v>
      </c>
    </row>
    <row r="568" spans="1:5">
      <c r="A568" s="228">
        <v>2013</v>
      </c>
      <c r="B568" s="229" t="s">
        <v>2490</v>
      </c>
      <c r="C568" s="230" t="s">
        <v>121</v>
      </c>
      <c r="D568" s="230" t="s">
        <v>5066</v>
      </c>
      <c r="E568" s="231">
        <v>5</v>
      </c>
    </row>
    <row r="569" spans="1:5">
      <c r="A569" s="228">
        <v>2013</v>
      </c>
      <c r="B569" s="229" t="s">
        <v>2490</v>
      </c>
      <c r="C569" s="230" t="s">
        <v>121</v>
      </c>
      <c r="D569" s="230" t="s">
        <v>5064</v>
      </c>
      <c r="E569" s="231">
        <v>2</v>
      </c>
    </row>
    <row r="570" spans="1:5">
      <c r="A570" s="228">
        <v>2013</v>
      </c>
      <c r="B570" s="229" t="s">
        <v>2490</v>
      </c>
      <c r="C570" s="230" t="s">
        <v>121</v>
      </c>
      <c r="D570" s="230" t="s">
        <v>5067</v>
      </c>
      <c r="E570" s="231">
        <v>8</v>
      </c>
    </row>
    <row r="571" spans="1:5">
      <c r="A571" s="228">
        <v>2013</v>
      </c>
      <c r="B571" s="229" t="s">
        <v>2490</v>
      </c>
      <c r="C571" s="230" t="s">
        <v>126</v>
      </c>
      <c r="D571" s="230" t="s">
        <v>5065</v>
      </c>
      <c r="E571" s="231">
        <v>49</v>
      </c>
    </row>
    <row r="572" spans="1:5">
      <c r="A572" s="228">
        <v>2013</v>
      </c>
      <c r="B572" s="229" t="s">
        <v>2490</v>
      </c>
      <c r="C572" s="230" t="s">
        <v>126</v>
      </c>
      <c r="D572" s="230" t="s">
        <v>5066</v>
      </c>
      <c r="E572" s="231">
        <v>23</v>
      </c>
    </row>
    <row r="573" spans="1:5">
      <c r="A573" s="228">
        <v>2013</v>
      </c>
      <c r="B573" s="229" t="s">
        <v>2490</v>
      </c>
      <c r="C573" s="230" t="s">
        <v>126</v>
      </c>
      <c r="D573" s="230" t="s">
        <v>5064</v>
      </c>
      <c r="E573" s="231">
        <v>2</v>
      </c>
    </row>
    <row r="574" spans="1:5">
      <c r="A574" s="228">
        <v>2013</v>
      </c>
      <c r="B574" s="229" t="s">
        <v>2490</v>
      </c>
      <c r="C574" s="230" t="s">
        <v>126</v>
      </c>
      <c r="D574" s="230" t="s">
        <v>5067</v>
      </c>
      <c r="E574" s="231">
        <v>8</v>
      </c>
    </row>
    <row r="575" spans="1:5">
      <c r="A575" s="228">
        <v>2013</v>
      </c>
      <c r="B575" s="229" t="s">
        <v>2490</v>
      </c>
      <c r="C575" s="230" t="s">
        <v>145</v>
      </c>
      <c r="D575" s="230" t="s">
        <v>5065</v>
      </c>
      <c r="E575" s="231">
        <v>94</v>
      </c>
    </row>
    <row r="576" spans="1:5">
      <c r="A576" s="228">
        <v>2013</v>
      </c>
      <c r="B576" s="229" t="s">
        <v>2490</v>
      </c>
      <c r="C576" s="230" t="s">
        <v>145</v>
      </c>
      <c r="D576" s="230" t="s">
        <v>5066</v>
      </c>
      <c r="E576" s="231">
        <v>47</v>
      </c>
    </row>
    <row r="577" spans="1:5">
      <c r="A577" s="228">
        <v>2013</v>
      </c>
      <c r="B577" s="229" t="s">
        <v>2490</v>
      </c>
      <c r="C577" s="230" t="s">
        <v>145</v>
      </c>
      <c r="D577" s="230" t="s">
        <v>5064</v>
      </c>
      <c r="E577" s="231">
        <v>53</v>
      </c>
    </row>
    <row r="578" spans="1:5">
      <c r="A578" s="228">
        <v>2013</v>
      </c>
      <c r="B578" s="229" t="s">
        <v>2490</v>
      </c>
      <c r="C578" s="230" t="s">
        <v>145</v>
      </c>
      <c r="D578" s="230" t="s">
        <v>5067</v>
      </c>
      <c r="E578" s="231">
        <v>24</v>
      </c>
    </row>
    <row r="579" spans="1:5">
      <c r="A579" s="228">
        <v>2013</v>
      </c>
      <c r="B579" s="229" t="s">
        <v>2490</v>
      </c>
      <c r="C579" s="230" t="s">
        <v>182</v>
      </c>
      <c r="D579" s="230" t="s">
        <v>5065</v>
      </c>
      <c r="E579" s="231">
        <v>92</v>
      </c>
    </row>
    <row r="580" spans="1:5">
      <c r="A580" s="228">
        <v>2013</v>
      </c>
      <c r="B580" s="229" t="s">
        <v>2490</v>
      </c>
      <c r="C580" s="230" t="s">
        <v>182</v>
      </c>
      <c r="D580" s="230" t="s">
        <v>5066</v>
      </c>
      <c r="E580" s="231">
        <v>12</v>
      </c>
    </row>
    <row r="581" spans="1:5">
      <c r="A581" s="228">
        <v>2013</v>
      </c>
      <c r="B581" s="229" t="s">
        <v>2490</v>
      </c>
      <c r="C581" s="230" t="s">
        <v>182</v>
      </c>
      <c r="D581" s="230" t="s">
        <v>5064</v>
      </c>
      <c r="E581" s="231">
        <v>80</v>
      </c>
    </row>
    <row r="582" spans="1:5">
      <c r="A582" s="228">
        <v>2013</v>
      </c>
      <c r="B582" s="229" t="s">
        <v>2490</v>
      </c>
      <c r="C582" s="230" t="s">
        <v>191</v>
      </c>
      <c r="D582" s="230" t="s">
        <v>5065</v>
      </c>
      <c r="E582" s="231">
        <v>25</v>
      </c>
    </row>
    <row r="583" spans="1:5">
      <c r="A583" s="228">
        <v>2013</v>
      </c>
      <c r="B583" s="229" t="s">
        <v>2490</v>
      </c>
      <c r="C583" s="230" t="s">
        <v>191</v>
      </c>
      <c r="D583" s="230" t="s">
        <v>5066</v>
      </c>
      <c r="E583" s="231">
        <v>13</v>
      </c>
    </row>
    <row r="584" spans="1:5">
      <c r="A584" s="228">
        <v>2013</v>
      </c>
      <c r="B584" s="229" t="s">
        <v>2490</v>
      </c>
      <c r="C584" s="230" t="s">
        <v>191</v>
      </c>
      <c r="D584" s="230" t="s">
        <v>5064</v>
      </c>
      <c r="E584" s="231">
        <v>2</v>
      </c>
    </row>
    <row r="585" spans="1:5">
      <c r="A585" s="228">
        <v>2013</v>
      </c>
      <c r="B585" s="229" t="s">
        <v>2490</v>
      </c>
      <c r="C585" s="230" t="s">
        <v>191</v>
      </c>
      <c r="D585" s="230" t="s">
        <v>5067</v>
      </c>
      <c r="E585" s="231">
        <v>1</v>
      </c>
    </row>
    <row r="586" spans="1:5">
      <c r="A586" s="228">
        <v>2013</v>
      </c>
      <c r="B586" s="229" t="s">
        <v>2490</v>
      </c>
      <c r="C586" s="230" t="s">
        <v>195</v>
      </c>
      <c r="D586" s="230" t="s">
        <v>5065</v>
      </c>
      <c r="E586" s="231">
        <v>34</v>
      </c>
    </row>
    <row r="587" spans="1:5">
      <c r="A587" s="228">
        <v>2013</v>
      </c>
      <c r="B587" s="229" t="s">
        <v>2490</v>
      </c>
      <c r="C587" s="230" t="s">
        <v>195</v>
      </c>
      <c r="D587" s="230" t="s">
        <v>5066</v>
      </c>
      <c r="E587" s="231">
        <v>12</v>
      </c>
    </row>
    <row r="588" spans="1:5">
      <c r="A588" s="228">
        <v>2013</v>
      </c>
      <c r="B588" s="229" t="s">
        <v>2490</v>
      </c>
      <c r="C588" s="230" t="s">
        <v>195</v>
      </c>
      <c r="D588" s="230" t="s">
        <v>5064</v>
      </c>
      <c r="E588" s="231">
        <v>10</v>
      </c>
    </row>
    <row r="589" spans="1:5">
      <c r="A589" s="228">
        <v>2013</v>
      </c>
      <c r="B589" s="229" t="s">
        <v>2490</v>
      </c>
      <c r="C589" s="230" t="s">
        <v>195</v>
      </c>
      <c r="D589" s="230" t="s">
        <v>5067</v>
      </c>
      <c r="E589" s="231">
        <v>8</v>
      </c>
    </row>
    <row r="590" spans="1:5">
      <c r="A590" s="228">
        <v>2013</v>
      </c>
      <c r="B590" s="229" t="s">
        <v>2490</v>
      </c>
      <c r="C590" s="230" t="s">
        <v>2009</v>
      </c>
      <c r="D590" s="230" t="s">
        <v>5065</v>
      </c>
      <c r="E590" s="231">
        <v>4</v>
      </c>
    </row>
    <row r="591" spans="1:5">
      <c r="A591" s="228">
        <v>2013</v>
      </c>
      <c r="B591" s="229" t="s">
        <v>2490</v>
      </c>
      <c r="C591" s="230" t="s">
        <v>2009</v>
      </c>
      <c r="D591" s="230" t="s">
        <v>5066</v>
      </c>
      <c r="E591" s="231">
        <v>4</v>
      </c>
    </row>
    <row r="592" spans="1:5">
      <c r="A592" s="228">
        <v>2013</v>
      </c>
      <c r="B592" s="229" t="s">
        <v>2490</v>
      </c>
      <c r="C592" s="230" t="s">
        <v>2009</v>
      </c>
      <c r="D592" s="230" t="s">
        <v>5064</v>
      </c>
      <c r="E592" s="231">
        <v>1</v>
      </c>
    </row>
    <row r="593" spans="1:5">
      <c r="A593" s="228">
        <v>2013</v>
      </c>
      <c r="B593" s="229" t="s">
        <v>2490</v>
      </c>
      <c r="C593" s="230" t="s">
        <v>2010</v>
      </c>
      <c r="D593" s="230" t="s">
        <v>5065</v>
      </c>
      <c r="E593" s="231">
        <v>5</v>
      </c>
    </row>
    <row r="594" spans="1:5">
      <c r="A594" s="228">
        <v>2013</v>
      </c>
      <c r="B594" s="229" t="s">
        <v>2490</v>
      </c>
      <c r="C594" s="230" t="s">
        <v>2010</v>
      </c>
      <c r="D594" s="230" t="s">
        <v>5066</v>
      </c>
      <c r="E594" s="231">
        <v>1</v>
      </c>
    </row>
    <row r="595" spans="1:5">
      <c r="A595" s="228">
        <v>2013</v>
      </c>
      <c r="B595" s="229" t="s">
        <v>2490</v>
      </c>
      <c r="C595" s="230" t="s">
        <v>2010</v>
      </c>
      <c r="D595" s="230" t="s">
        <v>5064</v>
      </c>
      <c r="E595" s="231">
        <v>4</v>
      </c>
    </row>
    <row r="596" spans="1:5">
      <c r="A596" s="228">
        <v>2013</v>
      </c>
      <c r="B596" s="229" t="s">
        <v>2490</v>
      </c>
      <c r="C596" s="230" t="s">
        <v>2010</v>
      </c>
      <c r="D596" s="230" t="s">
        <v>5067</v>
      </c>
      <c r="E596" s="231">
        <v>1</v>
      </c>
    </row>
    <row r="597" spans="1:5">
      <c r="A597" s="228">
        <v>2013</v>
      </c>
      <c r="B597" s="233" t="s">
        <v>644</v>
      </c>
      <c r="C597" s="230" t="s">
        <v>213</v>
      </c>
      <c r="D597" s="230" t="s">
        <v>5065</v>
      </c>
      <c r="E597" s="231">
        <v>19</v>
      </c>
    </row>
    <row r="598" spans="1:5">
      <c r="A598" s="228">
        <v>2013</v>
      </c>
      <c r="B598" s="233" t="s">
        <v>644</v>
      </c>
      <c r="C598" s="230" t="s">
        <v>213</v>
      </c>
      <c r="D598" s="230" t="s">
        <v>5066</v>
      </c>
      <c r="E598" s="231">
        <v>3</v>
      </c>
    </row>
    <row r="599" spans="1:5">
      <c r="A599" s="228">
        <v>2013</v>
      </c>
      <c r="B599" s="233" t="s">
        <v>644</v>
      </c>
      <c r="C599" s="230" t="s">
        <v>213</v>
      </c>
      <c r="D599" s="230" t="s">
        <v>5064</v>
      </c>
      <c r="E599" s="231">
        <v>17</v>
      </c>
    </row>
    <row r="600" spans="1:5">
      <c r="A600" s="228">
        <v>2013</v>
      </c>
      <c r="B600" s="233" t="s">
        <v>644</v>
      </c>
      <c r="C600" s="230" t="s">
        <v>31</v>
      </c>
      <c r="D600" s="230" t="s">
        <v>5065</v>
      </c>
      <c r="E600" s="231">
        <v>36</v>
      </c>
    </row>
    <row r="601" spans="1:5">
      <c r="A601" s="228">
        <v>2013</v>
      </c>
      <c r="B601" s="233" t="s">
        <v>644</v>
      </c>
      <c r="C601" s="230" t="s">
        <v>31</v>
      </c>
      <c r="D601" s="230" t="s">
        <v>5066</v>
      </c>
      <c r="E601" s="231">
        <v>7</v>
      </c>
    </row>
    <row r="602" spans="1:5">
      <c r="A602" s="228">
        <v>2013</v>
      </c>
      <c r="B602" s="233" t="s">
        <v>644</v>
      </c>
      <c r="C602" s="230" t="s">
        <v>31</v>
      </c>
      <c r="D602" s="230" t="s">
        <v>5064</v>
      </c>
      <c r="E602" s="231">
        <v>18</v>
      </c>
    </row>
    <row r="603" spans="1:5">
      <c r="A603" s="228">
        <v>2013</v>
      </c>
      <c r="B603" s="233" t="s">
        <v>644</v>
      </c>
      <c r="C603" s="230" t="s">
        <v>31</v>
      </c>
      <c r="D603" s="230" t="s">
        <v>5067</v>
      </c>
      <c r="E603" s="231">
        <v>1</v>
      </c>
    </row>
    <row r="604" spans="1:5">
      <c r="A604" s="228">
        <v>2013</v>
      </c>
      <c r="B604" s="233" t="s">
        <v>644</v>
      </c>
      <c r="C604" s="230" t="s">
        <v>214</v>
      </c>
      <c r="D604" s="230" t="s">
        <v>5065</v>
      </c>
      <c r="E604" s="231">
        <v>63</v>
      </c>
    </row>
    <row r="605" spans="1:5">
      <c r="A605" s="228">
        <v>2013</v>
      </c>
      <c r="B605" s="233" t="s">
        <v>644</v>
      </c>
      <c r="C605" s="230" t="s">
        <v>214</v>
      </c>
      <c r="D605" s="230" t="s">
        <v>5066</v>
      </c>
      <c r="E605" s="231">
        <v>16</v>
      </c>
    </row>
    <row r="606" spans="1:5">
      <c r="A606" s="228">
        <v>2013</v>
      </c>
      <c r="B606" s="233" t="s">
        <v>644</v>
      </c>
      <c r="C606" s="230" t="s">
        <v>214</v>
      </c>
      <c r="D606" s="230" t="s">
        <v>5064</v>
      </c>
      <c r="E606" s="231">
        <v>42</v>
      </c>
    </row>
    <row r="607" spans="1:5">
      <c r="A607" s="228">
        <v>2013</v>
      </c>
      <c r="B607" s="233" t="s">
        <v>644</v>
      </c>
      <c r="C607" s="230" t="s">
        <v>214</v>
      </c>
      <c r="D607" s="230" t="s">
        <v>5067</v>
      </c>
      <c r="E607" s="231">
        <v>2</v>
      </c>
    </row>
    <row r="608" spans="1:5">
      <c r="A608" s="228">
        <v>2013</v>
      </c>
      <c r="B608" s="233" t="s">
        <v>644</v>
      </c>
      <c r="C608" s="230" t="s">
        <v>126</v>
      </c>
      <c r="D608" s="230" t="s">
        <v>5065</v>
      </c>
      <c r="E608" s="231">
        <v>34</v>
      </c>
    </row>
    <row r="609" spans="1:5">
      <c r="A609" s="228">
        <v>2013</v>
      </c>
      <c r="B609" s="233" t="s">
        <v>644</v>
      </c>
      <c r="C609" s="230" t="s">
        <v>126</v>
      </c>
      <c r="D609" s="230" t="s">
        <v>5066</v>
      </c>
      <c r="E609" s="231">
        <v>32</v>
      </c>
    </row>
    <row r="610" spans="1:5">
      <c r="A610" s="228">
        <v>2013</v>
      </c>
      <c r="B610" s="233" t="s">
        <v>644</v>
      </c>
      <c r="C610" s="230" t="s">
        <v>126</v>
      </c>
      <c r="D610" s="230" t="s">
        <v>5064</v>
      </c>
      <c r="E610" s="231">
        <v>11</v>
      </c>
    </row>
    <row r="611" spans="1:5">
      <c r="A611" s="228">
        <v>2013</v>
      </c>
      <c r="B611" s="233" t="s">
        <v>644</v>
      </c>
      <c r="C611" s="230" t="s">
        <v>126</v>
      </c>
      <c r="D611" s="230" t="s">
        <v>5067</v>
      </c>
      <c r="E611" s="231">
        <v>8</v>
      </c>
    </row>
    <row r="612" spans="1:5">
      <c r="A612" s="232">
        <v>2014</v>
      </c>
      <c r="B612" s="229" t="s">
        <v>2490</v>
      </c>
      <c r="C612" s="230" t="s">
        <v>5</v>
      </c>
      <c r="D612" s="230" t="s">
        <v>5065</v>
      </c>
      <c r="E612" s="231">
        <v>39</v>
      </c>
    </row>
    <row r="613" spans="1:5">
      <c r="A613" s="232">
        <v>2014</v>
      </c>
      <c r="B613" s="229" t="s">
        <v>2490</v>
      </c>
      <c r="C613" s="230" t="s">
        <v>5</v>
      </c>
      <c r="D613" s="230" t="s">
        <v>5066</v>
      </c>
      <c r="E613" s="231">
        <v>12</v>
      </c>
    </row>
    <row r="614" spans="1:5">
      <c r="A614" s="232">
        <v>2014</v>
      </c>
      <c r="B614" s="229" t="s">
        <v>2490</v>
      </c>
      <c r="C614" s="230" t="s">
        <v>5</v>
      </c>
      <c r="D614" s="230" t="s">
        <v>5064</v>
      </c>
      <c r="E614" s="231">
        <v>16</v>
      </c>
    </row>
    <row r="615" spans="1:5">
      <c r="A615" s="232">
        <v>2014</v>
      </c>
      <c r="B615" s="229" t="s">
        <v>2490</v>
      </c>
      <c r="C615" s="230" t="s">
        <v>5</v>
      </c>
      <c r="D615" s="230" t="s">
        <v>5067</v>
      </c>
      <c r="E615" s="231">
        <v>2</v>
      </c>
    </row>
    <row r="616" spans="1:5">
      <c r="A616" s="232">
        <v>2014</v>
      </c>
      <c r="B616" s="229" t="s">
        <v>2490</v>
      </c>
      <c r="C616" s="230" t="s">
        <v>12</v>
      </c>
      <c r="D616" s="230" t="s">
        <v>5065</v>
      </c>
      <c r="E616" s="231">
        <v>31</v>
      </c>
    </row>
    <row r="617" spans="1:5">
      <c r="A617" s="232">
        <v>2014</v>
      </c>
      <c r="B617" s="229" t="s">
        <v>2490</v>
      </c>
      <c r="C617" s="230" t="s">
        <v>12</v>
      </c>
      <c r="D617" s="230" t="s">
        <v>5066</v>
      </c>
      <c r="E617" s="231">
        <v>7</v>
      </c>
    </row>
    <row r="618" spans="1:5">
      <c r="A618" s="232">
        <v>2014</v>
      </c>
      <c r="B618" s="229" t="s">
        <v>2490</v>
      </c>
      <c r="C618" s="230" t="s">
        <v>12</v>
      </c>
      <c r="D618" s="230" t="s">
        <v>5064</v>
      </c>
      <c r="E618" s="231">
        <v>24</v>
      </c>
    </row>
    <row r="619" spans="1:5">
      <c r="A619" s="232">
        <v>2014</v>
      </c>
      <c r="B619" s="229" t="s">
        <v>2490</v>
      </c>
      <c r="C619" s="230" t="s">
        <v>12</v>
      </c>
      <c r="D619" s="230" t="s">
        <v>5067</v>
      </c>
      <c r="E619" s="231">
        <v>1</v>
      </c>
    </row>
    <row r="620" spans="1:5">
      <c r="A620" s="232">
        <v>2014</v>
      </c>
      <c r="B620" s="229" t="s">
        <v>2490</v>
      </c>
      <c r="C620" s="230" t="s">
        <v>18</v>
      </c>
      <c r="D620" s="230" t="s">
        <v>5065</v>
      </c>
      <c r="E620" s="231">
        <v>79</v>
      </c>
    </row>
    <row r="621" spans="1:5">
      <c r="A621" s="232">
        <v>2014</v>
      </c>
      <c r="B621" s="229" t="s">
        <v>2490</v>
      </c>
      <c r="C621" s="230" t="s">
        <v>18</v>
      </c>
      <c r="D621" s="230" t="s">
        <v>5066</v>
      </c>
      <c r="E621" s="231">
        <v>41</v>
      </c>
    </row>
    <row r="622" spans="1:5">
      <c r="A622" s="232">
        <v>2014</v>
      </c>
      <c r="B622" s="229" t="s">
        <v>2490</v>
      </c>
      <c r="C622" s="230" t="s">
        <v>18</v>
      </c>
      <c r="D622" s="230" t="s">
        <v>5064</v>
      </c>
      <c r="E622" s="231">
        <v>11</v>
      </c>
    </row>
    <row r="623" spans="1:5">
      <c r="A623" s="232">
        <v>2014</v>
      </c>
      <c r="B623" s="229" t="s">
        <v>2490</v>
      </c>
      <c r="C623" s="230" t="s">
        <v>18</v>
      </c>
      <c r="D623" s="230" t="s">
        <v>5067</v>
      </c>
      <c r="E623" s="231">
        <v>14</v>
      </c>
    </row>
    <row r="624" spans="1:5">
      <c r="A624" s="232">
        <v>2014</v>
      </c>
      <c r="B624" s="229" t="s">
        <v>2490</v>
      </c>
      <c r="C624" s="230" t="s">
        <v>31</v>
      </c>
      <c r="D624" s="230" t="s">
        <v>5065</v>
      </c>
      <c r="E624" s="231">
        <v>30</v>
      </c>
    </row>
    <row r="625" spans="1:5">
      <c r="A625" s="232">
        <v>2014</v>
      </c>
      <c r="B625" s="229" t="s">
        <v>2490</v>
      </c>
      <c r="C625" s="230" t="s">
        <v>31</v>
      </c>
      <c r="D625" s="230" t="s">
        <v>5066</v>
      </c>
      <c r="E625" s="231">
        <v>18</v>
      </c>
    </row>
    <row r="626" spans="1:5">
      <c r="A626" s="232">
        <v>2014</v>
      </c>
      <c r="B626" s="229" t="s">
        <v>2490</v>
      </c>
      <c r="C626" s="230" t="s">
        <v>31</v>
      </c>
      <c r="D626" s="230" t="s">
        <v>5064</v>
      </c>
      <c r="E626" s="231">
        <v>13</v>
      </c>
    </row>
    <row r="627" spans="1:5">
      <c r="A627" s="232">
        <v>2014</v>
      </c>
      <c r="B627" s="229" t="s">
        <v>2490</v>
      </c>
      <c r="C627" s="230" t="s">
        <v>31</v>
      </c>
      <c r="D627" s="230" t="s">
        <v>5067</v>
      </c>
      <c r="E627" s="231">
        <v>5</v>
      </c>
    </row>
    <row r="628" spans="1:5">
      <c r="A628" s="232">
        <v>2014</v>
      </c>
      <c r="B628" s="229" t="s">
        <v>2490</v>
      </c>
      <c r="C628" s="230" t="s">
        <v>52</v>
      </c>
      <c r="D628" s="230" t="s">
        <v>5065</v>
      </c>
      <c r="E628" s="231">
        <v>19</v>
      </c>
    </row>
    <row r="629" spans="1:5">
      <c r="A629" s="232">
        <v>2014</v>
      </c>
      <c r="B629" s="229" t="s">
        <v>2490</v>
      </c>
      <c r="C629" s="230" t="s">
        <v>52</v>
      </c>
      <c r="D629" s="230" t="s">
        <v>5066</v>
      </c>
      <c r="E629" s="231">
        <v>9</v>
      </c>
    </row>
    <row r="630" spans="1:5">
      <c r="A630" s="232">
        <v>2014</v>
      </c>
      <c r="B630" s="229" t="s">
        <v>2490</v>
      </c>
      <c r="C630" s="230" t="s">
        <v>52</v>
      </c>
      <c r="D630" s="230" t="s">
        <v>5064</v>
      </c>
      <c r="E630" s="231">
        <v>13</v>
      </c>
    </row>
    <row r="631" spans="1:5">
      <c r="A631" s="232">
        <v>2014</v>
      </c>
      <c r="B631" s="229" t="s">
        <v>2490</v>
      </c>
      <c r="C631" s="230" t="s">
        <v>52</v>
      </c>
      <c r="D631" s="230" t="s">
        <v>5067</v>
      </c>
      <c r="E631" s="231">
        <v>3</v>
      </c>
    </row>
    <row r="632" spans="1:5">
      <c r="A632" s="232">
        <v>2014</v>
      </c>
      <c r="B632" s="229" t="s">
        <v>2490</v>
      </c>
      <c r="C632" s="230" t="s">
        <v>72</v>
      </c>
      <c r="D632" s="230" t="s">
        <v>5065</v>
      </c>
      <c r="E632" s="231">
        <v>16</v>
      </c>
    </row>
    <row r="633" spans="1:5">
      <c r="A633" s="232">
        <v>2014</v>
      </c>
      <c r="B633" s="229" t="s">
        <v>2490</v>
      </c>
      <c r="C633" s="230" t="s">
        <v>72</v>
      </c>
      <c r="D633" s="230" t="s">
        <v>5066</v>
      </c>
      <c r="E633" s="231">
        <v>9</v>
      </c>
    </row>
    <row r="634" spans="1:5">
      <c r="A634" s="232">
        <v>2014</v>
      </c>
      <c r="B634" s="229" t="s">
        <v>2490</v>
      </c>
      <c r="C634" s="230" t="s">
        <v>72</v>
      </c>
      <c r="D634" s="230" t="s">
        <v>5064</v>
      </c>
      <c r="E634" s="231">
        <v>2</v>
      </c>
    </row>
    <row r="635" spans="1:5">
      <c r="A635" s="232">
        <v>2014</v>
      </c>
      <c r="B635" s="229" t="s">
        <v>2490</v>
      </c>
      <c r="C635" s="230" t="s">
        <v>72</v>
      </c>
      <c r="D635" s="230" t="s">
        <v>5067</v>
      </c>
      <c r="E635" s="231">
        <v>2</v>
      </c>
    </row>
    <row r="636" spans="1:5">
      <c r="A636" s="232">
        <v>2014</v>
      </c>
      <c r="B636" s="229" t="s">
        <v>2490</v>
      </c>
      <c r="C636" s="230" t="s">
        <v>83</v>
      </c>
      <c r="D636" s="230" t="s">
        <v>5065</v>
      </c>
      <c r="E636" s="231">
        <v>22</v>
      </c>
    </row>
    <row r="637" spans="1:5">
      <c r="A637" s="232">
        <v>2014</v>
      </c>
      <c r="B637" s="229" t="s">
        <v>2490</v>
      </c>
      <c r="C637" s="230" t="s">
        <v>83</v>
      </c>
      <c r="D637" s="230" t="s">
        <v>5066</v>
      </c>
      <c r="E637" s="231">
        <v>13</v>
      </c>
    </row>
    <row r="638" spans="1:5">
      <c r="A638" s="232">
        <v>2014</v>
      </c>
      <c r="B638" s="229" t="s">
        <v>2490</v>
      </c>
      <c r="C638" s="230" t="s">
        <v>83</v>
      </c>
      <c r="D638" s="230" t="s">
        <v>5064</v>
      </c>
      <c r="E638" s="231">
        <v>1</v>
      </c>
    </row>
    <row r="639" spans="1:5">
      <c r="A639" s="232">
        <v>2014</v>
      </c>
      <c r="B639" s="229" t="s">
        <v>2490</v>
      </c>
      <c r="C639" s="230" t="s">
        <v>83</v>
      </c>
      <c r="D639" s="230" t="s">
        <v>5067</v>
      </c>
      <c r="E639" s="231">
        <v>12</v>
      </c>
    </row>
    <row r="640" spans="1:5">
      <c r="A640" s="232">
        <v>2014</v>
      </c>
      <c r="B640" s="229" t="s">
        <v>2490</v>
      </c>
      <c r="C640" s="230" t="s">
        <v>93</v>
      </c>
      <c r="D640" s="230" t="s">
        <v>5065</v>
      </c>
      <c r="E640" s="231">
        <v>31</v>
      </c>
    </row>
    <row r="641" spans="1:5">
      <c r="A641" s="232">
        <v>2014</v>
      </c>
      <c r="B641" s="229" t="s">
        <v>2490</v>
      </c>
      <c r="C641" s="230" t="s">
        <v>93</v>
      </c>
      <c r="D641" s="230" t="s">
        <v>5066</v>
      </c>
      <c r="E641" s="231">
        <v>7</v>
      </c>
    </row>
    <row r="642" spans="1:5">
      <c r="A642" s="232">
        <v>2014</v>
      </c>
      <c r="B642" s="229" t="s">
        <v>2490</v>
      </c>
      <c r="C642" s="230" t="s">
        <v>93</v>
      </c>
      <c r="D642" s="230" t="s">
        <v>5064</v>
      </c>
      <c r="E642" s="231">
        <v>18</v>
      </c>
    </row>
    <row r="643" spans="1:5">
      <c r="A643" s="232">
        <v>2014</v>
      </c>
      <c r="B643" s="229" t="s">
        <v>2490</v>
      </c>
      <c r="C643" s="230" t="s">
        <v>93</v>
      </c>
      <c r="D643" s="230" t="s">
        <v>5067</v>
      </c>
      <c r="E643" s="231">
        <v>2</v>
      </c>
    </row>
    <row r="644" spans="1:5">
      <c r="A644" s="232">
        <v>2014</v>
      </c>
      <c r="B644" s="229" t="s">
        <v>2490</v>
      </c>
      <c r="C644" s="230" t="s">
        <v>102</v>
      </c>
      <c r="D644" s="230" t="s">
        <v>5065</v>
      </c>
      <c r="E644" s="231">
        <v>3</v>
      </c>
    </row>
    <row r="645" spans="1:5">
      <c r="A645" s="232">
        <v>2014</v>
      </c>
      <c r="B645" s="229" t="s">
        <v>2490</v>
      </c>
      <c r="C645" s="230" t="s">
        <v>105</v>
      </c>
      <c r="D645" s="230" t="s">
        <v>5065</v>
      </c>
      <c r="E645" s="231">
        <v>23</v>
      </c>
    </row>
    <row r="646" spans="1:5">
      <c r="A646" s="232">
        <v>2014</v>
      </c>
      <c r="B646" s="229" t="s">
        <v>2490</v>
      </c>
      <c r="C646" s="230" t="s">
        <v>105</v>
      </c>
      <c r="D646" s="230" t="s">
        <v>5066</v>
      </c>
      <c r="E646" s="231">
        <v>5</v>
      </c>
    </row>
    <row r="647" spans="1:5">
      <c r="A647" s="232">
        <v>2014</v>
      </c>
      <c r="B647" s="229" t="s">
        <v>2490</v>
      </c>
      <c r="C647" s="230" t="s">
        <v>105</v>
      </c>
      <c r="D647" s="230" t="s">
        <v>5064</v>
      </c>
      <c r="E647" s="231">
        <v>3</v>
      </c>
    </row>
    <row r="648" spans="1:5">
      <c r="A648" s="232">
        <v>2014</v>
      </c>
      <c r="B648" s="229" t="s">
        <v>2490</v>
      </c>
      <c r="C648" s="230" t="s">
        <v>105</v>
      </c>
      <c r="D648" s="230" t="s">
        <v>5067</v>
      </c>
      <c r="E648" s="231">
        <v>1</v>
      </c>
    </row>
    <row r="649" spans="1:5">
      <c r="A649" s="232">
        <v>2014</v>
      </c>
      <c r="B649" s="229" t="s">
        <v>2490</v>
      </c>
      <c r="C649" s="230" t="s">
        <v>108</v>
      </c>
      <c r="D649" s="230" t="s">
        <v>5065</v>
      </c>
      <c r="E649" s="231">
        <v>13</v>
      </c>
    </row>
    <row r="650" spans="1:5">
      <c r="A650" s="232">
        <v>2014</v>
      </c>
      <c r="B650" s="229" t="s">
        <v>2490</v>
      </c>
      <c r="C650" s="230" t="s">
        <v>108</v>
      </c>
      <c r="D650" s="230" t="s">
        <v>5066</v>
      </c>
      <c r="E650" s="231">
        <v>7</v>
      </c>
    </row>
    <row r="651" spans="1:5">
      <c r="A651" s="232">
        <v>2014</v>
      </c>
      <c r="B651" s="229" t="s">
        <v>2490</v>
      </c>
      <c r="C651" s="230" t="s">
        <v>108</v>
      </c>
      <c r="D651" s="230" t="s">
        <v>5064</v>
      </c>
      <c r="E651" s="231">
        <v>7</v>
      </c>
    </row>
    <row r="652" spans="1:5">
      <c r="A652" s="232">
        <v>2014</v>
      </c>
      <c r="B652" s="229" t="s">
        <v>2490</v>
      </c>
      <c r="C652" s="230" t="s">
        <v>108</v>
      </c>
      <c r="D652" s="230" t="s">
        <v>5067</v>
      </c>
      <c r="E652" s="231">
        <v>1</v>
      </c>
    </row>
    <row r="653" spans="1:5">
      <c r="A653" s="232">
        <v>2014</v>
      </c>
      <c r="B653" s="229" t="s">
        <v>2490</v>
      </c>
      <c r="C653" s="230" t="s">
        <v>114</v>
      </c>
      <c r="D653" s="230" t="s">
        <v>5065</v>
      </c>
      <c r="E653" s="231">
        <v>11</v>
      </c>
    </row>
    <row r="654" spans="1:5">
      <c r="A654" s="232">
        <v>2014</v>
      </c>
      <c r="B654" s="229" t="s">
        <v>2490</v>
      </c>
      <c r="C654" s="230" t="s">
        <v>114</v>
      </c>
      <c r="D654" s="230" t="s">
        <v>5066</v>
      </c>
      <c r="E654" s="231">
        <v>9</v>
      </c>
    </row>
    <row r="655" spans="1:5">
      <c r="A655" s="232">
        <v>2014</v>
      </c>
      <c r="B655" s="229" t="s">
        <v>2490</v>
      </c>
      <c r="C655" s="230" t="s">
        <v>114</v>
      </c>
      <c r="D655" s="230" t="s">
        <v>5067</v>
      </c>
      <c r="E655" s="231">
        <v>8</v>
      </c>
    </row>
    <row r="656" spans="1:5">
      <c r="A656" s="232">
        <v>2014</v>
      </c>
      <c r="B656" s="229" t="s">
        <v>2490</v>
      </c>
      <c r="C656" s="230" t="s">
        <v>121</v>
      </c>
      <c r="D656" s="230" t="s">
        <v>5065</v>
      </c>
      <c r="E656" s="231">
        <v>7</v>
      </c>
    </row>
    <row r="657" spans="1:5">
      <c r="A657" s="232">
        <v>2014</v>
      </c>
      <c r="B657" s="229" t="s">
        <v>2490</v>
      </c>
      <c r="C657" s="230" t="s">
        <v>121</v>
      </c>
      <c r="D657" s="230" t="s">
        <v>5066</v>
      </c>
      <c r="E657" s="231">
        <v>5</v>
      </c>
    </row>
    <row r="658" spans="1:5">
      <c r="A658" s="232">
        <v>2014</v>
      </c>
      <c r="B658" s="229" t="s">
        <v>2490</v>
      </c>
      <c r="C658" s="230" t="s">
        <v>121</v>
      </c>
      <c r="D658" s="230" t="s">
        <v>5064</v>
      </c>
      <c r="E658" s="231">
        <v>5</v>
      </c>
    </row>
    <row r="659" spans="1:5">
      <c r="A659" s="232">
        <v>2014</v>
      </c>
      <c r="B659" s="229" t="s">
        <v>2490</v>
      </c>
      <c r="C659" s="230" t="s">
        <v>121</v>
      </c>
      <c r="D659" s="230" t="s">
        <v>5067</v>
      </c>
      <c r="E659" s="231">
        <v>9</v>
      </c>
    </row>
    <row r="660" spans="1:5">
      <c r="A660" s="232">
        <v>2014</v>
      </c>
      <c r="B660" s="229" t="s">
        <v>2490</v>
      </c>
      <c r="C660" s="230" t="s">
        <v>126</v>
      </c>
      <c r="D660" s="230" t="s">
        <v>5065</v>
      </c>
      <c r="E660" s="231">
        <v>57</v>
      </c>
    </row>
    <row r="661" spans="1:5">
      <c r="A661" s="232">
        <v>2014</v>
      </c>
      <c r="B661" s="229" t="s">
        <v>2490</v>
      </c>
      <c r="C661" s="230" t="s">
        <v>126</v>
      </c>
      <c r="D661" s="230" t="s">
        <v>5066</v>
      </c>
      <c r="E661" s="231">
        <v>25</v>
      </c>
    </row>
    <row r="662" spans="1:5">
      <c r="A662" s="232">
        <v>2014</v>
      </c>
      <c r="B662" s="229" t="s">
        <v>2490</v>
      </c>
      <c r="C662" s="230" t="s">
        <v>126</v>
      </c>
      <c r="D662" s="230" t="s">
        <v>5064</v>
      </c>
      <c r="E662" s="231">
        <v>4</v>
      </c>
    </row>
    <row r="663" spans="1:5">
      <c r="A663" s="232">
        <v>2014</v>
      </c>
      <c r="B663" s="229" t="s">
        <v>2490</v>
      </c>
      <c r="C663" s="230" t="s">
        <v>126</v>
      </c>
      <c r="D663" s="230" t="s">
        <v>5067</v>
      </c>
      <c r="E663" s="231">
        <v>8</v>
      </c>
    </row>
    <row r="664" spans="1:5">
      <c r="A664" s="232">
        <v>2014</v>
      </c>
      <c r="B664" s="229" t="s">
        <v>2490</v>
      </c>
      <c r="C664" s="230" t="s">
        <v>145</v>
      </c>
      <c r="D664" s="230" t="s">
        <v>5065</v>
      </c>
      <c r="E664" s="231">
        <v>96</v>
      </c>
    </row>
    <row r="665" spans="1:5">
      <c r="A665" s="232">
        <v>2014</v>
      </c>
      <c r="B665" s="229" t="s">
        <v>2490</v>
      </c>
      <c r="C665" s="230" t="s">
        <v>145</v>
      </c>
      <c r="D665" s="230" t="s">
        <v>5066</v>
      </c>
      <c r="E665" s="231">
        <v>46</v>
      </c>
    </row>
    <row r="666" spans="1:5">
      <c r="A666" s="232">
        <v>2014</v>
      </c>
      <c r="B666" s="229" t="s">
        <v>2490</v>
      </c>
      <c r="C666" s="230" t="s">
        <v>145</v>
      </c>
      <c r="D666" s="230" t="s">
        <v>5064</v>
      </c>
      <c r="E666" s="231">
        <v>56</v>
      </c>
    </row>
    <row r="667" spans="1:5">
      <c r="A667" s="232">
        <v>2014</v>
      </c>
      <c r="B667" s="229" t="s">
        <v>2490</v>
      </c>
      <c r="C667" s="230" t="s">
        <v>145</v>
      </c>
      <c r="D667" s="230" t="s">
        <v>5067</v>
      </c>
      <c r="E667" s="231">
        <v>24</v>
      </c>
    </row>
    <row r="668" spans="1:5">
      <c r="A668" s="232">
        <v>2014</v>
      </c>
      <c r="B668" s="229" t="s">
        <v>2490</v>
      </c>
      <c r="C668" s="230" t="s">
        <v>182</v>
      </c>
      <c r="D668" s="230" t="s">
        <v>5065</v>
      </c>
      <c r="E668" s="231">
        <v>86</v>
      </c>
    </row>
    <row r="669" spans="1:5">
      <c r="A669" s="232">
        <v>2014</v>
      </c>
      <c r="B669" s="229" t="s">
        <v>2490</v>
      </c>
      <c r="C669" s="230" t="s">
        <v>182</v>
      </c>
      <c r="D669" s="230" t="s">
        <v>5066</v>
      </c>
      <c r="E669" s="231">
        <v>14</v>
      </c>
    </row>
    <row r="670" spans="1:5">
      <c r="A670" s="232">
        <v>2014</v>
      </c>
      <c r="B670" s="229" t="s">
        <v>2490</v>
      </c>
      <c r="C670" s="230" t="s">
        <v>182</v>
      </c>
      <c r="D670" s="230" t="s">
        <v>5064</v>
      </c>
      <c r="E670" s="231">
        <v>70</v>
      </c>
    </row>
    <row r="671" spans="1:5">
      <c r="A671" s="232">
        <v>2014</v>
      </c>
      <c r="B671" s="229" t="s">
        <v>2490</v>
      </c>
      <c r="C671" s="230" t="s">
        <v>191</v>
      </c>
      <c r="D671" s="230" t="s">
        <v>5065</v>
      </c>
      <c r="E671" s="231">
        <v>25</v>
      </c>
    </row>
    <row r="672" spans="1:5">
      <c r="A672" s="232">
        <v>2014</v>
      </c>
      <c r="B672" s="229" t="s">
        <v>2490</v>
      </c>
      <c r="C672" s="230" t="s">
        <v>191</v>
      </c>
      <c r="D672" s="230" t="s">
        <v>5066</v>
      </c>
      <c r="E672" s="231">
        <v>11</v>
      </c>
    </row>
    <row r="673" spans="1:5">
      <c r="A673" s="232">
        <v>2014</v>
      </c>
      <c r="B673" s="229" t="s">
        <v>2490</v>
      </c>
      <c r="C673" s="230" t="s">
        <v>191</v>
      </c>
      <c r="D673" s="230" t="s">
        <v>5064</v>
      </c>
      <c r="E673" s="231">
        <v>3</v>
      </c>
    </row>
    <row r="674" spans="1:5">
      <c r="A674" s="232">
        <v>2014</v>
      </c>
      <c r="B674" s="229" t="s">
        <v>2490</v>
      </c>
      <c r="C674" s="230" t="s">
        <v>195</v>
      </c>
      <c r="D674" s="230" t="s">
        <v>5065</v>
      </c>
      <c r="E674" s="231">
        <v>35</v>
      </c>
    </row>
    <row r="675" spans="1:5">
      <c r="A675" s="232">
        <v>2014</v>
      </c>
      <c r="B675" s="229" t="s">
        <v>2490</v>
      </c>
      <c r="C675" s="230" t="s">
        <v>195</v>
      </c>
      <c r="D675" s="230" t="s">
        <v>5066</v>
      </c>
      <c r="E675" s="231">
        <v>11</v>
      </c>
    </row>
    <row r="676" spans="1:5">
      <c r="A676" s="232">
        <v>2014</v>
      </c>
      <c r="B676" s="229" t="s">
        <v>2490</v>
      </c>
      <c r="C676" s="230" t="s">
        <v>195</v>
      </c>
      <c r="D676" s="230" t="s">
        <v>5064</v>
      </c>
      <c r="E676" s="231">
        <v>10</v>
      </c>
    </row>
    <row r="677" spans="1:5">
      <c r="A677" s="232">
        <v>2014</v>
      </c>
      <c r="B677" s="229" t="s">
        <v>2490</v>
      </c>
      <c r="C677" s="230" t="s">
        <v>195</v>
      </c>
      <c r="D677" s="230" t="s">
        <v>5067</v>
      </c>
      <c r="E677" s="231">
        <v>8</v>
      </c>
    </row>
    <row r="678" spans="1:5">
      <c r="A678" s="232">
        <v>2014</v>
      </c>
      <c r="B678" s="229" t="s">
        <v>2490</v>
      </c>
      <c r="C678" s="230" t="s">
        <v>678</v>
      </c>
      <c r="D678" s="230" t="s">
        <v>5065</v>
      </c>
      <c r="E678" s="231">
        <v>3</v>
      </c>
    </row>
    <row r="679" spans="1:5">
      <c r="A679" s="232">
        <v>2014</v>
      </c>
      <c r="B679" s="229" t="s">
        <v>2490</v>
      </c>
      <c r="C679" s="230" t="s">
        <v>678</v>
      </c>
      <c r="D679" s="230" t="s">
        <v>5066</v>
      </c>
      <c r="E679" s="231">
        <v>2</v>
      </c>
    </row>
    <row r="680" spans="1:5">
      <c r="A680" s="232">
        <v>2014</v>
      </c>
      <c r="B680" s="229" t="s">
        <v>2490</v>
      </c>
      <c r="C680" s="230" t="s">
        <v>678</v>
      </c>
      <c r="D680" s="230" t="s">
        <v>5064</v>
      </c>
      <c r="E680" s="231">
        <v>1</v>
      </c>
    </row>
    <row r="681" spans="1:5">
      <c r="A681" s="232">
        <v>2014</v>
      </c>
      <c r="B681" s="229" t="s">
        <v>2490</v>
      </c>
      <c r="C681" s="230" t="s">
        <v>678</v>
      </c>
      <c r="D681" s="230" t="s">
        <v>5067</v>
      </c>
      <c r="E681" s="231">
        <v>1</v>
      </c>
    </row>
    <row r="682" spans="1:5">
      <c r="A682" s="232">
        <v>2014</v>
      </c>
      <c r="B682" s="229" t="s">
        <v>2490</v>
      </c>
      <c r="C682" s="230" t="s">
        <v>2008</v>
      </c>
      <c r="D682" s="230" t="s">
        <v>5067</v>
      </c>
      <c r="E682" s="231">
        <v>1</v>
      </c>
    </row>
    <row r="683" spans="1:5">
      <c r="A683" s="232">
        <v>2014</v>
      </c>
      <c r="B683" s="229" t="s">
        <v>2490</v>
      </c>
      <c r="C683" s="230" t="s">
        <v>2009</v>
      </c>
      <c r="D683" s="230" t="s">
        <v>5065</v>
      </c>
      <c r="E683" s="231">
        <v>6</v>
      </c>
    </row>
    <row r="684" spans="1:5">
      <c r="A684" s="232">
        <v>2014</v>
      </c>
      <c r="B684" s="229" t="s">
        <v>2490</v>
      </c>
      <c r="C684" s="230" t="s">
        <v>2009</v>
      </c>
      <c r="D684" s="230" t="s">
        <v>5066</v>
      </c>
      <c r="E684" s="231">
        <v>5</v>
      </c>
    </row>
    <row r="685" spans="1:5">
      <c r="A685" s="232">
        <v>2014</v>
      </c>
      <c r="B685" s="229" t="s">
        <v>2490</v>
      </c>
      <c r="C685" s="230" t="s">
        <v>2009</v>
      </c>
      <c r="D685" s="230" t="s">
        <v>5067</v>
      </c>
      <c r="E685" s="231">
        <v>1</v>
      </c>
    </row>
    <row r="686" spans="1:5">
      <c r="A686" s="232">
        <v>2014</v>
      </c>
      <c r="B686" s="229" t="s">
        <v>2490</v>
      </c>
      <c r="C686" s="230" t="s">
        <v>1983</v>
      </c>
      <c r="D686" s="230" t="s">
        <v>5064</v>
      </c>
      <c r="E686" s="231">
        <v>1</v>
      </c>
    </row>
    <row r="687" spans="1:5">
      <c r="A687" s="232">
        <v>2014</v>
      </c>
      <c r="B687" s="229" t="s">
        <v>2490</v>
      </c>
      <c r="C687" s="230" t="s">
        <v>1983</v>
      </c>
      <c r="D687" s="230" t="s">
        <v>5067</v>
      </c>
      <c r="E687" s="231">
        <v>1</v>
      </c>
    </row>
    <row r="688" spans="1:5">
      <c r="A688" s="232">
        <v>2014</v>
      </c>
      <c r="B688" s="229" t="s">
        <v>2490</v>
      </c>
      <c r="C688" s="230" t="s">
        <v>2010</v>
      </c>
      <c r="D688" s="230" t="s">
        <v>5065</v>
      </c>
      <c r="E688" s="231">
        <v>7</v>
      </c>
    </row>
    <row r="689" spans="1:5">
      <c r="A689" s="232">
        <v>2014</v>
      </c>
      <c r="B689" s="229" t="s">
        <v>2490</v>
      </c>
      <c r="C689" s="230" t="s">
        <v>2010</v>
      </c>
      <c r="D689" s="230" t="s">
        <v>5066</v>
      </c>
      <c r="E689" s="231">
        <v>3</v>
      </c>
    </row>
    <row r="690" spans="1:5">
      <c r="A690" s="232">
        <v>2014</v>
      </c>
      <c r="B690" s="229" t="s">
        <v>2490</v>
      </c>
      <c r="C690" s="230" t="s">
        <v>2010</v>
      </c>
      <c r="D690" s="230" t="s">
        <v>5064</v>
      </c>
      <c r="E690" s="231">
        <v>4</v>
      </c>
    </row>
    <row r="691" spans="1:5">
      <c r="A691" s="232">
        <v>2014</v>
      </c>
      <c r="B691" s="229" t="s">
        <v>2490</v>
      </c>
      <c r="C691" s="230" t="s">
        <v>2010</v>
      </c>
      <c r="D691" s="230" t="s">
        <v>5067</v>
      </c>
      <c r="E691" s="231">
        <v>2</v>
      </c>
    </row>
    <row r="692" spans="1:5">
      <c r="A692" s="232">
        <v>2014</v>
      </c>
      <c r="B692" s="229" t="s">
        <v>2490</v>
      </c>
      <c r="C692" s="230" t="s">
        <v>2225</v>
      </c>
      <c r="D692" s="230" t="s">
        <v>5066</v>
      </c>
      <c r="E692" s="231">
        <v>2</v>
      </c>
    </row>
    <row r="693" spans="1:5">
      <c r="A693" s="232">
        <v>2014</v>
      </c>
      <c r="B693" s="233" t="s">
        <v>644</v>
      </c>
      <c r="C693" s="230" t="s">
        <v>213</v>
      </c>
      <c r="D693" s="230" t="s">
        <v>5065</v>
      </c>
      <c r="E693" s="231">
        <v>23</v>
      </c>
    </row>
    <row r="694" spans="1:5">
      <c r="A694" s="232">
        <v>2014</v>
      </c>
      <c r="B694" s="233" t="s">
        <v>644</v>
      </c>
      <c r="C694" s="230" t="s">
        <v>213</v>
      </c>
      <c r="D694" s="230" t="s">
        <v>5066</v>
      </c>
      <c r="E694" s="231">
        <v>3</v>
      </c>
    </row>
    <row r="695" spans="1:5">
      <c r="A695" s="232">
        <v>2014</v>
      </c>
      <c r="B695" s="233" t="s">
        <v>644</v>
      </c>
      <c r="C695" s="230" t="s">
        <v>213</v>
      </c>
      <c r="D695" s="230" t="s">
        <v>5064</v>
      </c>
      <c r="E695" s="231">
        <v>16</v>
      </c>
    </row>
    <row r="696" spans="1:5">
      <c r="A696" s="232">
        <v>2014</v>
      </c>
      <c r="B696" s="233" t="s">
        <v>644</v>
      </c>
      <c r="C696" s="230" t="s">
        <v>31</v>
      </c>
      <c r="D696" s="230" t="s">
        <v>5065</v>
      </c>
      <c r="E696" s="231">
        <v>42</v>
      </c>
    </row>
    <row r="697" spans="1:5">
      <c r="A697" s="232">
        <v>2014</v>
      </c>
      <c r="B697" s="233" t="s">
        <v>644</v>
      </c>
      <c r="C697" s="230" t="s">
        <v>31</v>
      </c>
      <c r="D697" s="230" t="s">
        <v>5066</v>
      </c>
      <c r="E697" s="231">
        <v>9</v>
      </c>
    </row>
    <row r="698" spans="1:5">
      <c r="A698" s="232">
        <v>2014</v>
      </c>
      <c r="B698" s="233" t="s">
        <v>644</v>
      </c>
      <c r="C698" s="230" t="s">
        <v>31</v>
      </c>
      <c r="D698" s="230" t="s">
        <v>5064</v>
      </c>
      <c r="E698" s="231">
        <v>11</v>
      </c>
    </row>
    <row r="699" spans="1:5">
      <c r="A699" s="232">
        <v>2014</v>
      </c>
      <c r="B699" s="233" t="s">
        <v>644</v>
      </c>
      <c r="C699" s="230" t="s">
        <v>31</v>
      </c>
      <c r="D699" s="230" t="s">
        <v>5067</v>
      </c>
      <c r="E699" s="231">
        <v>1</v>
      </c>
    </row>
    <row r="700" spans="1:5">
      <c r="A700" s="232">
        <v>2014</v>
      </c>
      <c r="B700" s="233" t="s">
        <v>644</v>
      </c>
      <c r="C700" s="230" t="s">
        <v>214</v>
      </c>
      <c r="D700" s="230" t="s">
        <v>5065</v>
      </c>
      <c r="E700" s="231">
        <v>70</v>
      </c>
    </row>
    <row r="701" spans="1:5">
      <c r="A701" s="232">
        <v>2014</v>
      </c>
      <c r="B701" s="233" t="s">
        <v>644</v>
      </c>
      <c r="C701" s="230" t="s">
        <v>214</v>
      </c>
      <c r="D701" s="230" t="s">
        <v>5066</v>
      </c>
      <c r="E701" s="231">
        <v>17</v>
      </c>
    </row>
    <row r="702" spans="1:5">
      <c r="A702" s="232">
        <v>2014</v>
      </c>
      <c r="B702" s="233" t="s">
        <v>644</v>
      </c>
      <c r="C702" s="230" t="s">
        <v>214</v>
      </c>
      <c r="D702" s="230" t="s">
        <v>5064</v>
      </c>
      <c r="E702" s="231">
        <v>36</v>
      </c>
    </row>
    <row r="703" spans="1:5">
      <c r="A703" s="232">
        <v>2014</v>
      </c>
      <c r="B703" s="233" t="s">
        <v>644</v>
      </c>
      <c r="C703" s="230" t="s">
        <v>214</v>
      </c>
      <c r="D703" s="230" t="s">
        <v>5067</v>
      </c>
      <c r="E703" s="231">
        <v>2</v>
      </c>
    </row>
    <row r="704" spans="1:5">
      <c r="A704" s="232">
        <v>2014</v>
      </c>
      <c r="B704" s="233" t="s">
        <v>644</v>
      </c>
      <c r="C704" s="230" t="s">
        <v>126</v>
      </c>
      <c r="D704" s="230" t="s">
        <v>5065</v>
      </c>
      <c r="E704" s="231">
        <v>28</v>
      </c>
    </row>
    <row r="705" spans="1:5">
      <c r="A705" s="232">
        <v>2014</v>
      </c>
      <c r="B705" s="233" t="s">
        <v>644</v>
      </c>
      <c r="C705" s="230" t="s">
        <v>126</v>
      </c>
      <c r="D705" s="230" t="s">
        <v>5066</v>
      </c>
      <c r="E705" s="231">
        <v>36</v>
      </c>
    </row>
    <row r="706" spans="1:5">
      <c r="A706" s="232">
        <v>2014</v>
      </c>
      <c r="B706" s="233" t="s">
        <v>644</v>
      </c>
      <c r="C706" s="230" t="s">
        <v>126</v>
      </c>
      <c r="D706" s="230" t="s">
        <v>5064</v>
      </c>
      <c r="E706" s="231">
        <v>14</v>
      </c>
    </row>
    <row r="707" spans="1:5">
      <c r="A707" s="232">
        <v>2014</v>
      </c>
      <c r="B707" s="233" t="s">
        <v>644</v>
      </c>
      <c r="C707" s="230" t="s">
        <v>126</v>
      </c>
      <c r="D707" s="230" t="s">
        <v>5067</v>
      </c>
      <c r="E707" s="231">
        <v>6</v>
      </c>
    </row>
    <row r="708" spans="1:5">
      <c r="A708" s="228">
        <v>2015</v>
      </c>
      <c r="B708" s="229" t="s">
        <v>2490</v>
      </c>
      <c r="C708" s="230" t="s">
        <v>5</v>
      </c>
      <c r="D708" s="230" t="s">
        <v>5065</v>
      </c>
      <c r="E708" s="231">
        <v>38</v>
      </c>
    </row>
    <row r="709" spans="1:5">
      <c r="A709" s="228">
        <v>2015</v>
      </c>
      <c r="B709" s="229" t="s">
        <v>2490</v>
      </c>
      <c r="C709" s="230" t="s">
        <v>5</v>
      </c>
      <c r="D709" s="230" t="s">
        <v>5066</v>
      </c>
      <c r="E709" s="231">
        <v>12</v>
      </c>
    </row>
    <row r="710" spans="1:5">
      <c r="A710" s="228">
        <v>2015</v>
      </c>
      <c r="B710" s="229" t="s">
        <v>2490</v>
      </c>
      <c r="C710" s="230" t="s">
        <v>5</v>
      </c>
      <c r="D710" s="230" t="s">
        <v>5064</v>
      </c>
      <c r="E710" s="231">
        <v>10</v>
      </c>
    </row>
    <row r="711" spans="1:5">
      <c r="A711" s="228">
        <v>2015</v>
      </c>
      <c r="B711" s="229" t="s">
        <v>2490</v>
      </c>
      <c r="C711" s="230" t="s">
        <v>5</v>
      </c>
      <c r="D711" s="230" t="s">
        <v>5067</v>
      </c>
      <c r="E711" s="231">
        <v>2</v>
      </c>
    </row>
    <row r="712" spans="1:5">
      <c r="A712" s="228">
        <v>2015</v>
      </c>
      <c r="B712" s="229" t="s">
        <v>2490</v>
      </c>
      <c r="C712" s="230" t="s">
        <v>12</v>
      </c>
      <c r="D712" s="230" t="s">
        <v>5065</v>
      </c>
      <c r="E712" s="231">
        <v>34</v>
      </c>
    </row>
    <row r="713" spans="1:5">
      <c r="A713" s="228">
        <v>2015</v>
      </c>
      <c r="B713" s="229" t="s">
        <v>2490</v>
      </c>
      <c r="C713" s="230" t="s">
        <v>12</v>
      </c>
      <c r="D713" s="230" t="s">
        <v>5066</v>
      </c>
      <c r="E713" s="231">
        <v>7</v>
      </c>
    </row>
    <row r="714" spans="1:5">
      <c r="A714" s="228">
        <v>2015</v>
      </c>
      <c r="B714" s="229" t="s">
        <v>2490</v>
      </c>
      <c r="C714" s="230" t="s">
        <v>12</v>
      </c>
      <c r="D714" s="230" t="s">
        <v>5064</v>
      </c>
      <c r="E714" s="231">
        <v>18</v>
      </c>
    </row>
    <row r="715" spans="1:5">
      <c r="A715" s="228">
        <v>2015</v>
      </c>
      <c r="B715" s="229" t="s">
        <v>2490</v>
      </c>
      <c r="C715" s="230" t="s">
        <v>12</v>
      </c>
      <c r="D715" s="230" t="s">
        <v>5067</v>
      </c>
      <c r="E715" s="231">
        <v>2</v>
      </c>
    </row>
    <row r="716" spans="1:5">
      <c r="A716" s="228">
        <v>2015</v>
      </c>
      <c r="B716" s="229" t="s">
        <v>2490</v>
      </c>
      <c r="C716" s="230" t="s">
        <v>18</v>
      </c>
      <c r="D716" s="230" t="s">
        <v>5065</v>
      </c>
      <c r="E716" s="231">
        <v>84</v>
      </c>
    </row>
    <row r="717" spans="1:5">
      <c r="A717" s="228">
        <v>2015</v>
      </c>
      <c r="B717" s="229" t="s">
        <v>2490</v>
      </c>
      <c r="C717" s="230" t="s">
        <v>18</v>
      </c>
      <c r="D717" s="230" t="s">
        <v>5066</v>
      </c>
      <c r="E717" s="231">
        <v>38</v>
      </c>
    </row>
    <row r="718" spans="1:5">
      <c r="A718" s="228">
        <v>2015</v>
      </c>
      <c r="B718" s="229" t="s">
        <v>2490</v>
      </c>
      <c r="C718" s="230" t="s">
        <v>18</v>
      </c>
      <c r="D718" s="230" t="s">
        <v>5064</v>
      </c>
      <c r="E718" s="231">
        <v>9</v>
      </c>
    </row>
    <row r="719" spans="1:5">
      <c r="A719" s="228">
        <v>2015</v>
      </c>
      <c r="B719" s="229" t="s">
        <v>2490</v>
      </c>
      <c r="C719" s="230" t="s">
        <v>18</v>
      </c>
      <c r="D719" s="230" t="s">
        <v>5067</v>
      </c>
      <c r="E719" s="231">
        <v>16</v>
      </c>
    </row>
    <row r="720" spans="1:5">
      <c r="A720" s="228">
        <v>2015</v>
      </c>
      <c r="B720" s="229" t="s">
        <v>2490</v>
      </c>
      <c r="C720" s="230" t="s">
        <v>31</v>
      </c>
      <c r="D720" s="230" t="s">
        <v>5065</v>
      </c>
      <c r="E720" s="231">
        <v>33</v>
      </c>
    </row>
    <row r="721" spans="1:5">
      <c r="A721" s="228">
        <v>2015</v>
      </c>
      <c r="B721" s="229" t="s">
        <v>2490</v>
      </c>
      <c r="C721" s="230" t="s">
        <v>31</v>
      </c>
      <c r="D721" s="230" t="s">
        <v>5066</v>
      </c>
      <c r="E721" s="231">
        <v>18</v>
      </c>
    </row>
    <row r="722" spans="1:5">
      <c r="A722" s="228">
        <v>2015</v>
      </c>
      <c r="B722" s="229" t="s">
        <v>2490</v>
      </c>
      <c r="C722" s="230" t="s">
        <v>31</v>
      </c>
      <c r="D722" s="230" t="s">
        <v>5064</v>
      </c>
      <c r="E722" s="231">
        <v>11</v>
      </c>
    </row>
    <row r="723" spans="1:5">
      <c r="A723" s="228">
        <v>2015</v>
      </c>
      <c r="B723" s="229" t="s">
        <v>2490</v>
      </c>
      <c r="C723" s="230" t="s">
        <v>31</v>
      </c>
      <c r="D723" s="230" t="s">
        <v>5067</v>
      </c>
      <c r="E723" s="231">
        <v>5</v>
      </c>
    </row>
    <row r="724" spans="1:5">
      <c r="A724" s="228">
        <v>2015</v>
      </c>
      <c r="B724" s="229" t="s">
        <v>2490</v>
      </c>
      <c r="C724" s="230" t="s">
        <v>52</v>
      </c>
      <c r="D724" s="230" t="s">
        <v>5065</v>
      </c>
      <c r="E724" s="231">
        <v>15</v>
      </c>
    </row>
    <row r="725" spans="1:5">
      <c r="A725" s="228">
        <v>2015</v>
      </c>
      <c r="B725" s="229" t="s">
        <v>2490</v>
      </c>
      <c r="C725" s="230" t="s">
        <v>52</v>
      </c>
      <c r="D725" s="230" t="s">
        <v>5066</v>
      </c>
      <c r="E725" s="231">
        <v>11</v>
      </c>
    </row>
    <row r="726" spans="1:5">
      <c r="A726" s="228">
        <v>2015</v>
      </c>
      <c r="B726" s="229" t="s">
        <v>2490</v>
      </c>
      <c r="C726" s="230" t="s">
        <v>52</v>
      </c>
      <c r="D726" s="230" t="s">
        <v>5064</v>
      </c>
      <c r="E726" s="231">
        <v>15</v>
      </c>
    </row>
    <row r="727" spans="1:5">
      <c r="A727" s="228">
        <v>2015</v>
      </c>
      <c r="B727" s="229" t="s">
        <v>2490</v>
      </c>
      <c r="C727" s="230" t="s">
        <v>52</v>
      </c>
      <c r="D727" s="230" t="s">
        <v>5067</v>
      </c>
      <c r="E727" s="231">
        <v>2</v>
      </c>
    </row>
    <row r="728" spans="1:5">
      <c r="A728" s="228">
        <v>2015</v>
      </c>
      <c r="B728" s="229" t="s">
        <v>2490</v>
      </c>
      <c r="C728" s="230" t="s">
        <v>72</v>
      </c>
      <c r="D728" s="230" t="s">
        <v>5065</v>
      </c>
      <c r="E728" s="231">
        <v>16</v>
      </c>
    </row>
    <row r="729" spans="1:5">
      <c r="A729" s="228">
        <v>2015</v>
      </c>
      <c r="B729" s="229" t="s">
        <v>2490</v>
      </c>
      <c r="C729" s="230" t="s">
        <v>72</v>
      </c>
      <c r="D729" s="230" t="s">
        <v>5066</v>
      </c>
      <c r="E729" s="231">
        <v>8</v>
      </c>
    </row>
    <row r="730" spans="1:5">
      <c r="A730" s="228">
        <v>2015</v>
      </c>
      <c r="B730" s="229" t="s">
        <v>2490</v>
      </c>
      <c r="C730" s="230" t="s">
        <v>72</v>
      </c>
      <c r="D730" s="230" t="s">
        <v>5064</v>
      </c>
      <c r="E730" s="231">
        <v>6</v>
      </c>
    </row>
    <row r="731" spans="1:5">
      <c r="A731" s="228">
        <v>2015</v>
      </c>
      <c r="B731" s="229" t="s">
        <v>2490</v>
      </c>
      <c r="C731" s="230" t="s">
        <v>72</v>
      </c>
      <c r="D731" s="230" t="s">
        <v>5067</v>
      </c>
      <c r="E731" s="231">
        <v>2</v>
      </c>
    </row>
    <row r="732" spans="1:5">
      <c r="A732" s="228">
        <v>2015</v>
      </c>
      <c r="B732" s="229" t="s">
        <v>2490</v>
      </c>
      <c r="C732" s="230" t="s">
        <v>83</v>
      </c>
      <c r="D732" s="230" t="s">
        <v>5065</v>
      </c>
      <c r="E732" s="231">
        <v>18</v>
      </c>
    </row>
    <row r="733" spans="1:5">
      <c r="A733" s="228">
        <v>2015</v>
      </c>
      <c r="B733" s="229" t="s">
        <v>2490</v>
      </c>
      <c r="C733" s="230" t="s">
        <v>83</v>
      </c>
      <c r="D733" s="230" t="s">
        <v>5066</v>
      </c>
      <c r="E733" s="231">
        <v>12</v>
      </c>
    </row>
    <row r="734" spans="1:5">
      <c r="A734" s="228">
        <v>2015</v>
      </c>
      <c r="B734" s="229" t="s">
        <v>2490</v>
      </c>
      <c r="C734" s="230" t="s">
        <v>83</v>
      </c>
      <c r="D734" s="230" t="s">
        <v>5067</v>
      </c>
      <c r="E734" s="231">
        <v>11</v>
      </c>
    </row>
    <row r="735" spans="1:5">
      <c r="A735" s="228">
        <v>2015</v>
      </c>
      <c r="B735" s="229" t="s">
        <v>2490</v>
      </c>
      <c r="C735" s="230" t="s">
        <v>93</v>
      </c>
      <c r="D735" s="230" t="s">
        <v>5065</v>
      </c>
      <c r="E735" s="231">
        <v>32</v>
      </c>
    </row>
    <row r="736" spans="1:5">
      <c r="A736" s="228">
        <v>2015</v>
      </c>
      <c r="B736" s="229" t="s">
        <v>2490</v>
      </c>
      <c r="C736" s="230" t="s">
        <v>93</v>
      </c>
      <c r="D736" s="230" t="s">
        <v>5066</v>
      </c>
      <c r="E736" s="231">
        <v>7</v>
      </c>
    </row>
    <row r="737" spans="1:5">
      <c r="A737" s="228">
        <v>2015</v>
      </c>
      <c r="B737" s="229" t="s">
        <v>2490</v>
      </c>
      <c r="C737" s="230" t="s">
        <v>93</v>
      </c>
      <c r="D737" s="230" t="s">
        <v>5064</v>
      </c>
      <c r="E737" s="231">
        <v>20</v>
      </c>
    </row>
    <row r="738" spans="1:5">
      <c r="A738" s="228">
        <v>2015</v>
      </c>
      <c r="B738" s="229" t="s">
        <v>2490</v>
      </c>
      <c r="C738" s="230" t="s">
        <v>93</v>
      </c>
      <c r="D738" s="230" t="s">
        <v>5067</v>
      </c>
      <c r="E738" s="231">
        <v>2</v>
      </c>
    </row>
    <row r="739" spans="1:5">
      <c r="A739" s="228">
        <v>2015</v>
      </c>
      <c r="B739" s="229" t="s">
        <v>2490</v>
      </c>
      <c r="C739" s="230" t="s">
        <v>102</v>
      </c>
      <c r="D739" s="230" t="s">
        <v>5065</v>
      </c>
      <c r="E739" s="231">
        <v>3</v>
      </c>
    </row>
    <row r="740" spans="1:5">
      <c r="A740" s="228">
        <v>2015</v>
      </c>
      <c r="B740" s="229" t="s">
        <v>2490</v>
      </c>
      <c r="C740" s="230" t="s">
        <v>105</v>
      </c>
      <c r="D740" s="230" t="s">
        <v>5065</v>
      </c>
      <c r="E740" s="231">
        <v>22</v>
      </c>
    </row>
    <row r="741" spans="1:5">
      <c r="A741" s="228">
        <v>2015</v>
      </c>
      <c r="B741" s="229" t="s">
        <v>2490</v>
      </c>
      <c r="C741" s="230" t="s">
        <v>105</v>
      </c>
      <c r="D741" s="230" t="s">
        <v>5066</v>
      </c>
      <c r="E741" s="231">
        <v>5</v>
      </c>
    </row>
    <row r="742" spans="1:5">
      <c r="A742" s="228">
        <v>2015</v>
      </c>
      <c r="B742" s="229" t="s">
        <v>2490</v>
      </c>
      <c r="C742" s="230" t="s">
        <v>105</v>
      </c>
      <c r="D742" s="230" t="s">
        <v>5064</v>
      </c>
      <c r="E742" s="231">
        <v>3</v>
      </c>
    </row>
    <row r="743" spans="1:5">
      <c r="A743" s="228">
        <v>2015</v>
      </c>
      <c r="B743" s="229" t="s">
        <v>2490</v>
      </c>
      <c r="C743" s="230" t="s">
        <v>105</v>
      </c>
      <c r="D743" s="230" t="s">
        <v>5067</v>
      </c>
      <c r="E743" s="231">
        <v>1</v>
      </c>
    </row>
    <row r="744" spans="1:5">
      <c r="A744" s="228">
        <v>2015</v>
      </c>
      <c r="B744" s="229" t="s">
        <v>2490</v>
      </c>
      <c r="C744" s="230" t="s">
        <v>108</v>
      </c>
      <c r="D744" s="230" t="s">
        <v>5065</v>
      </c>
      <c r="E744" s="231">
        <v>12</v>
      </c>
    </row>
    <row r="745" spans="1:5">
      <c r="A745" s="228">
        <v>2015</v>
      </c>
      <c r="B745" s="229" t="s">
        <v>2490</v>
      </c>
      <c r="C745" s="230" t="s">
        <v>108</v>
      </c>
      <c r="D745" s="230" t="s">
        <v>5066</v>
      </c>
      <c r="E745" s="231">
        <v>3</v>
      </c>
    </row>
    <row r="746" spans="1:5">
      <c r="A746" s="228">
        <v>2015</v>
      </c>
      <c r="B746" s="229" t="s">
        <v>2490</v>
      </c>
      <c r="C746" s="230" t="s">
        <v>108</v>
      </c>
      <c r="D746" s="230" t="s">
        <v>5064</v>
      </c>
      <c r="E746" s="231">
        <v>8</v>
      </c>
    </row>
    <row r="747" spans="1:5">
      <c r="A747" s="228">
        <v>2015</v>
      </c>
      <c r="B747" s="229" t="s">
        <v>2490</v>
      </c>
      <c r="C747" s="230" t="s">
        <v>108</v>
      </c>
      <c r="D747" s="230" t="s">
        <v>5067</v>
      </c>
      <c r="E747" s="231">
        <v>1</v>
      </c>
    </row>
    <row r="748" spans="1:5">
      <c r="A748" s="228">
        <v>2015</v>
      </c>
      <c r="B748" s="229" t="s">
        <v>2490</v>
      </c>
      <c r="C748" s="230" t="s">
        <v>114</v>
      </c>
      <c r="D748" s="230" t="s">
        <v>5065</v>
      </c>
      <c r="E748" s="231">
        <v>10</v>
      </c>
    </row>
    <row r="749" spans="1:5">
      <c r="A749" s="228">
        <v>2015</v>
      </c>
      <c r="B749" s="229" t="s">
        <v>2490</v>
      </c>
      <c r="C749" s="230" t="s">
        <v>114</v>
      </c>
      <c r="D749" s="230" t="s">
        <v>5066</v>
      </c>
      <c r="E749" s="231">
        <v>8</v>
      </c>
    </row>
    <row r="750" spans="1:5">
      <c r="A750" s="228">
        <v>2015</v>
      </c>
      <c r="B750" s="229" t="s">
        <v>2490</v>
      </c>
      <c r="C750" s="230" t="s">
        <v>114</v>
      </c>
      <c r="D750" s="230" t="s">
        <v>5067</v>
      </c>
      <c r="E750" s="231">
        <v>7</v>
      </c>
    </row>
    <row r="751" spans="1:5">
      <c r="A751" s="228">
        <v>2015</v>
      </c>
      <c r="B751" s="229" t="s">
        <v>2490</v>
      </c>
      <c r="C751" s="230" t="s">
        <v>121</v>
      </c>
      <c r="D751" s="230" t="s">
        <v>5065</v>
      </c>
      <c r="E751" s="231">
        <v>8</v>
      </c>
    </row>
    <row r="752" spans="1:5">
      <c r="A752" s="228">
        <v>2015</v>
      </c>
      <c r="B752" s="229" t="s">
        <v>2490</v>
      </c>
      <c r="C752" s="230" t="s">
        <v>121</v>
      </c>
      <c r="D752" s="230" t="s">
        <v>5066</v>
      </c>
      <c r="E752" s="231">
        <v>5</v>
      </c>
    </row>
    <row r="753" spans="1:5">
      <c r="A753" s="228">
        <v>2015</v>
      </c>
      <c r="B753" s="229" t="s">
        <v>2490</v>
      </c>
      <c r="C753" s="230" t="s">
        <v>121</v>
      </c>
      <c r="D753" s="230" t="s">
        <v>5064</v>
      </c>
      <c r="E753" s="231">
        <v>5</v>
      </c>
    </row>
    <row r="754" spans="1:5">
      <c r="A754" s="228">
        <v>2015</v>
      </c>
      <c r="B754" s="229" t="s">
        <v>2490</v>
      </c>
      <c r="C754" s="230" t="s">
        <v>121</v>
      </c>
      <c r="D754" s="230" t="s">
        <v>5067</v>
      </c>
      <c r="E754" s="231">
        <v>8</v>
      </c>
    </row>
    <row r="755" spans="1:5">
      <c r="A755" s="228">
        <v>2015</v>
      </c>
      <c r="B755" s="229" t="s">
        <v>2490</v>
      </c>
      <c r="C755" s="230" t="s">
        <v>126</v>
      </c>
      <c r="D755" s="230" t="s">
        <v>5065</v>
      </c>
      <c r="E755" s="231">
        <v>50</v>
      </c>
    </row>
    <row r="756" spans="1:5">
      <c r="A756" s="228">
        <v>2015</v>
      </c>
      <c r="B756" s="229" t="s">
        <v>2490</v>
      </c>
      <c r="C756" s="230" t="s">
        <v>126</v>
      </c>
      <c r="D756" s="230" t="s">
        <v>5066</v>
      </c>
      <c r="E756" s="231">
        <v>28</v>
      </c>
    </row>
    <row r="757" spans="1:5">
      <c r="A757" s="228">
        <v>2015</v>
      </c>
      <c r="B757" s="229" t="s">
        <v>2490</v>
      </c>
      <c r="C757" s="230" t="s">
        <v>126</v>
      </c>
      <c r="D757" s="230" t="s">
        <v>5064</v>
      </c>
      <c r="E757" s="231">
        <v>1</v>
      </c>
    </row>
    <row r="758" spans="1:5">
      <c r="A758" s="228">
        <v>2015</v>
      </c>
      <c r="B758" s="229" t="s">
        <v>2490</v>
      </c>
      <c r="C758" s="230" t="s">
        <v>126</v>
      </c>
      <c r="D758" s="230" t="s">
        <v>5067</v>
      </c>
      <c r="E758" s="231">
        <v>9</v>
      </c>
    </row>
    <row r="759" spans="1:5">
      <c r="A759" s="228">
        <v>2015</v>
      </c>
      <c r="B759" s="229" t="s">
        <v>2490</v>
      </c>
      <c r="C759" s="230" t="s">
        <v>145</v>
      </c>
      <c r="D759" s="230" t="s">
        <v>5065</v>
      </c>
      <c r="E759" s="231">
        <v>99</v>
      </c>
    </row>
    <row r="760" spans="1:5">
      <c r="A760" s="228">
        <v>2015</v>
      </c>
      <c r="B760" s="229" t="s">
        <v>2490</v>
      </c>
      <c r="C760" s="230" t="s">
        <v>145</v>
      </c>
      <c r="D760" s="230" t="s">
        <v>5066</v>
      </c>
      <c r="E760" s="231">
        <v>40</v>
      </c>
    </row>
    <row r="761" spans="1:5">
      <c r="A761" s="228">
        <v>2015</v>
      </c>
      <c r="B761" s="229" t="s">
        <v>2490</v>
      </c>
      <c r="C761" s="230" t="s">
        <v>145</v>
      </c>
      <c r="D761" s="230" t="s">
        <v>5064</v>
      </c>
      <c r="E761" s="231">
        <v>57</v>
      </c>
    </row>
    <row r="762" spans="1:5">
      <c r="A762" s="228">
        <v>2015</v>
      </c>
      <c r="B762" s="229" t="s">
        <v>2490</v>
      </c>
      <c r="C762" s="230" t="s">
        <v>145</v>
      </c>
      <c r="D762" s="230" t="s">
        <v>5067</v>
      </c>
      <c r="E762" s="231">
        <v>23</v>
      </c>
    </row>
    <row r="763" spans="1:5">
      <c r="A763" s="228">
        <v>2015</v>
      </c>
      <c r="B763" s="229" t="s">
        <v>2490</v>
      </c>
      <c r="C763" s="230" t="s">
        <v>182</v>
      </c>
      <c r="D763" s="230" t="s">
        <v>5065</v>
      </c>
      <c r="E763" s="231">
        <v>85</v>
      </c>
    </row>
    <row r="764" spans="1:5">
      <c r="A764" s="228">
        <v>2015</v>
      </c>
      <c r="B764" s="229" t="s">
        <v>2490</v>
      </c>
      <c r="C764" s="230" t="s">
        <v>182</v>
      </c>
      <c r="D764" s="230" t="s">
        <v>5066</v>
      </c>
      <c r="E764" s="231">
        <v>13</v>
      </c>
    </row>
    <row r="765" spans="1:5">
      <c r="A765" s="228">
        <v>2015</v>
      </c>
      <c r="B765" s="229" t="s">
        <v>2490</v>
      </c>
      <c r="C765" s="230" t="s">
        <v>182</v>
      </c>
      <c r="D765" s="230" t="s">
        <v>5064</v>
      </c>
      <c r="E765" s="231">
        <v>72</v>
      </c>
    </row>
    <row r="766" spans="1:5">
      <c r="A766" s="228">
        <v>2015</v>
      </c>
      <c r="B766" s="229" t="s">
        <v>2490</v>
      </c>
      <c r="C766" s="230" t="s">
        <v>191</v>
      </c>
      <c r="D766" s="230" t="s">
        <v>5065</v>
      </c>
      <c r="E766" s="231">
        <v>25</v>
      </c>
    </row>
    <row r="767" spans="1:5">
      <c r="A767" s="228">
        <v>2015</v>
      </c>
      <c r="B767" s="229" t="s">
        <v>2490</v>
      </c>
      <c r="C767" s="230" t="s">
        <v>191</v>
      </c>
      <c r="D767" s="230" t="s">
        <v>5066</v>
      </c>
      <c r="E767" s="231">
        <v>8</v>
      </c>
    </row>
    <row r="768" spans="1:5">
      <c r="A768" s="228">
        <v>2015</v>
      </c>
      <c r="B768" s="229" t="s">
        <v>2490</v>
      </c>
      <c r="C768" s="230" t="s">
        <v>191</v>
      </c>
      <c r="D768" s="230" t="s">
        <v>5064</v>
      </c>
      <c r="E768" s="231">
        <v>3</v>
      </c>
    </row>
    <row r="769" spans="1:5">
      <c r="A769" s="228">
        <v>2015</v>
      </c>
      <c r="B769" s="229" t="s">
        <v>2490</v>
      </c>
      <c r="C769" s="230" t="s">
        <v>195</v>
      </c>
      <c r="D769" s="230" t="s">
        <v>5065</v>
      </c>
      <c r="E769" s="231">
        <v>34</v>
      </c>
    </row>
    <row r="770" spans="1:5">
      <c r="A770" s="228">
        <v>2015</v>
      </c>
      <c r="B770" s="229" t="s">
        <v>2490</v>
      </c>
      <c r="C770" s="230" t="s">
        <v>195</v>
      </c>
      <c r="D770" s="230" t="s">
        <v>5066</v>
      </c>
      <c r="E770" s="231">
        <v>11</v>
      </c>
    </row>
    <row r="771" spans="1:5">
      <c r="A771" s="228">
        <v>2015</v>
      </c>
      <c r="B771" s="229" t="s">
        <v>2490</v>
      </c>
      <c r="C771" s="230" t="s">
        <v>195</v>
      </c>
      <c r="D771" s="230" t="s">
        <v>5064</v>
      </c>
      <c r="E771" s="231">
        <v>10</v>
      </c>
    </row>
    <row r="772" spans="1:5">
      <c r="A772" s="228">
        <v>2015</v>
      </c>
      <c r="B772" s="229" t="s">
        <v>2490</v>
      </c>
      <c r="C772" s="230" t="s">
        <v>195</v>
      </c>
      <c r="D772" s="230" t="s">
        <v>5067</v>
      </c>
      <c r="E772" s="231">
        <v>8</v>
      </c>
    </row>
    <row r="773" spans="1:5">
      <c r="A773" s="228">
        <v>2015</v>
      </c>
      <c r="B773" s="229" t="s">
        <v>2490</v>
      </c>
      <c r="C773" s="230" t="s">
        <v>678</v>
      </c>
      <c r="D773" s="230" t="s">
        <v>5067</v>
      </c>
      <c r="E773" s="231">
        <v>1</v>
      </c>
    </row>
    <row r="774" spans="1:5">
      <c r="A774" s="228">
        <v>2015</v>
      </c>
      <c r="B774" s="229" t="s">
        <v>2490</v>
      </c>
      <c r="C774" s="230" t="s">
        <v>2009</v>
      </c>
      <c r="D774" s="230" t="s">
        <v>5065</v>
      </c>
      <c r="E774" s="231">
        <v>5</v>
      </c>
    </row>
    <row r="775" spans="1:5">
      <c r="A775" s="228">
        <v>2015</v>
      </c>
      <c r="B775" s="229" t="s">
        <v>2490</v>
      </c>
      <c r="C775" s="230" t="s">
        <v>2009</v>
      </c>
      <c r="D775" s="230" t="s">
        <v>5066</v>
      </c>
      <c r="E775" s="231">
        <v>3</v>
      </c>
    </row>
    <row r="776" spans="1:5">
      <c r="A776" s="228">
        <v>2015</v>
      </c>
      <c r="B776" s="229" t="s">
        <v>2490</v>
      </c>
      <c r="C776" s="230" t="s">
        <v>2010</v>
      </c>
      <c r="D776" s="230" t="s">
        <v>5065</v>
      </c>
      <c r="E776" s="231">
        <v>6</v>
      </c>
    </row>
    <row r="777" spans="1:5">
      <c r="A777" s="228">
        <v>2015</v>
      </c>
      <c r="B777" s="229" t="s">
        <v>2490</v>
      </c>
      <c r="C777" s="230" t="s">
        <v>2010</v>
      </c>
      <c r="D777" s="230" t="s">
        <v>5066</v>
      </c>
      <c r="E777" s="231">
        <v>3</v>
      </c>
    </row>
    <row r="778" spans="1:5">
      <c r="A778" s="228">
        <v>2015</v>
      </c>
      <c r="B778" s="229" t="s">
        <v>2490</v>
      </c>
      <c r="C778" s="230" t="s">
        <v>2010</v>
      </c>
      <c r="D778" s="230" t="s">
        <v>5064</v>
      </c>
      <c r="E778" s="231">
        <v>3</v>
      </c>
    </row>
    <row r="779" spans="1:5">
      <c r="A779" s="228">
        <v>2015</v>
      </c>
      <c r="B779" s="229" t="s">
        <v>2490</v>
      </c>
      <c r="C779" s="230" t="s">
        <v>2010</v>
      </c>
      <c r="D779" s="230" t="s">
        <v>5067</v>
      </c>
      <c r="E779" s="231">
        <v>1</v>
      </c>
    </row>
    <row r="780" spans="1:5">
      <c r="A780" s="228">
        <v>2015</v>
      </c>
      <c r="B780" s="233" t="s">
        <v>644</v>
      </c>
      <c r="C780" s="230" t="s">
        <v>213</v>
      </c>
      <c r="D780" s="230" t="s">
        <v>5065</v>
      </c>
      <c r="E780" s="231">
        <v>27</v>
      </c>
    </row>
    <row r="781" spans="1:5">
      <c r="A781" s="228">
        <v>2015</v>
      </c>
      <c r="B781" s="233" t="s">
        <v>644</v>
      </c>
      <c r="C781" s="230" t="s">
        <v>213</v>
      </c>
      <c r="D781" s="230" t="s">
        <v>5066</v>
      </c>
      <c r="E781" s="231">
        <v>3</v>
      </c>
    </row>
    <row r="782" spans="1:5">
      <c r="A782" s="228">
        <v>2015</v>
      </c>
      <c r="B782" s="233" t="s">
        <v>644</v>
      </c>
      <c r="C782" s="230" t="s">
        <v>213</v>
      </c>
      <c r="D782" s="230" t="s">
        <v>5064</v>
      </c>
      <c r="E782" s="231">
        <v>16</v>
      </c>
    </row>
    <row r="783" spans="1:5">
      <c r="A783" s="228">
        <v>2015</v>
      </c>
      <c r="B783" s="233" t="s">
        <v>644</v>
      </c>
      <c r="C783" s="230" t="s">
        <v>31</v>
      </c>
      <c r="D783" s="230" t="s">
        <v>5065</v>
      </c>
      <c r="E783" s="231">
        <v>38</v>
      </c>
    </row>
    <row r="784" spans="1:5">
      <c r="A784" s="228">
        <v>2015</v>
      </c>
      <c r="B784" s="233" t="s">
        <v>644</v>
      </c>
      <c r="C784" s="230" t="s">
        <v>31</v>
      </c>
      <c r="D784" s="230" t="s">
        <v>5066</v>
      </c>
      <c r="E784" s="231">
        <v>10</v>
      </c>
    </row>
    <row r="785" spans="1:5">
      <c r="A785" s="228">
        <v>2015</v>
      </c>
      <c r="B785" s="233" t="s">
        <v>644</v>
      </c>
      <c r="C785" s="230" t="s">
        <v>31</v>
      </c>
      <c r="D785" s="230" t="s">
        <v>5064</v>
      </c>
      <c r="E785" s="231">
        <v>13</v>
      </c>
    </row>
    <row r="786" spans="1:5">
      <c r="A786" s="228">
        <v>2015</v>
      </c>
      <c r="B786" s="233" t="s">
        <v>644</v>
      </c>
      <c r="C786" s="230" t="s">
        <v>31</v>
      </c>
      <c r="D786" s="230" t="s">
        <v>5067</v>
      </c>
      <c r="E786" s="231">
        <v>3</v>
      </c>
    </row>
    <row r="787" spans="1:5">
      <c r="A787" s="228">
        <v>2015</v>
      </c>
      <c r="B787" s="233" t="s">
        <v>644</v>
      </c>
      <c r="C787" s="230" t="s">
        <v>214</v>
      </c>
      <c r="D787" s="230" t="s">
        <v>5065</v>
      </c>
      <c r="E787" s="231">
        <v>70</v>
      </c>
    </row>
    <row r="788" spans="1:5">
      <c r="A788" s="228">
        <v>2015</v>
      </c>
      <c r="B788" s="233" t="s">
        <v>644</v>
      </c>
      <c r="C788" s="230" t="s">
        <v>214</v>
      </c>
      <c r="D788" s="230" t="s">
        <v>5066</v>
      </c>
      <c r="E788" s="231">
        <v>16</v>
      </c>
    </row>
    <row r="789" spans="1:5">
      <c r="A789" s="228">
        <v>2015</v>
      </c>
      <c r="B789" s="233" t="s">
        <v>644</v>
      </c>
      <c r="C789" s="230" t="s">
        <v>214</v>
      </c>
      <c r="D789" s="230" t="s">
        <v>5064</v>
      </c>
      <c r="E789" s="231">
        <v>34</v>
      </c>
    </row>
    <row r="790" spans="1:5">
      <c r="A790" s="228">
        <v>2015</v>
      </c>
      <c r="B790" s="233" t="s">
        <v>644</v>
      </c>
      <c r="C790" s="230" t="s">
        <v>214</v>
      </c>
      <c r="D790" s="230" t="s">
        <v>5067</v>
      </c>
      <c r="E790" s="231">
        <v>2</v>
      </c>
    </row>
    <row r="791" spans="1:5">
      <c r="A791" s="228">
        <v>2015</v>
      </c>
      <c r="B791" s="233" t="s">
        <v>644</v>
      </c>
      <c r="C791" s="230" t="s">
        <v>126</v>
      </c>
      <c r="D791" s="230" t="s">
        <v>5065</v>
      </c>
      <c r="E791" s="231">
        <v>31</v>
      </c>
    </row>
    <row r="792" spans="1:5">
      <c r="A792" s="228">
        <v>2015</v>
      </c>
      <c r="B792" s="233" t="s">
        <v>644</v>
      </c>
      <c r="C792" s="230" t="s">
        <v>126</v>
      </c>
      <c r="D792" s="230" t="s">
        <v>5066</v>
      </c>
      <c r="E792" s="231">
        <v>36</v>
      </c>
    </row>
    <row r="793" spans="1:5">
      <c r="A793" s="228">
        <v>2015</v>
      </c>
      <c r="B793" s="233" t="s">
        <v>644</v>
      </c>
      <c r="C793" s="230" t="s">
        <v>126</v>
      </c>
      <c r="D793" s="230" t="s">
        <v>5064</v>
      </c>
      <c r="E793" s="231">
        <v>8</v>
      </c>
    </row>
    <row r="794" spans="1:5">
      <c r="A794" s="228">
        <v>2015</v>
      </c>
      <c r="B794" s="233" t="s">
        <v>644</v>
      </c>
      <c r="C794" s="230" t="s">
        <v>126</v>
      </c>
      <c r="D794" s="230" t="s">
        <v>5067</v>
      </c>
      <c r="E794" s="231">
        <v>8</v>
      </c>
    </row>
    <row r="795" spans="1:5">
      <c r="A795" s="232">
        <v>2016</v>
      </c>
      <c r="B795" s="229" t="s">
        <v>2490</v>
      </c>
      <c r="C795" s="230" t="s">
        <v>5</v>
      </c>
      <c r="D795" s="230" t="s">
        <v>5065</v>
      </c>
      <c r="E795" s="231">
        <v>37</v>
      </c>
    </row>
    <row r="796" spans="1:5">
      <c r="A796" s="232">
        <v>2016</v>
      </c>
      <c r="B796" s="229" t="s">
        <v>2490</v>
      </c>
      <c r="C796" s="230" t="s">
        <v>5</v>
      </c>
      <c r="D796" s="230" t="s">
        <v>5066</v>
      </c>
      <c r="E796" s="231">
        <v>12</v>
      </c>
    </row>
    <row r="797" spans="1:5">
      <c r="A797" s="232">
        <v>2016</v>
      </c>
      <c r="B797" s="229" t="s">
        <v>2490</v>
      </c>
      <c r="C797" s="230" t="s">
        <v>5</v>
      </c>
      <c r="D797" s="230" t="s">
        <v>5064</v>
      </c>
      <c r="E797" s="231">
        <v>8</v>
      </c>
    </row>
    <row r="798" spans="1:5">
      <c r="A798" s="232">
        <v>2016</v>
      </c>
      <c r="B798" s="229" t="s">
        <v>2490</v>
      </c>
      <c r="C798" s="230" t="s">
        <v>5</v>
      </c>
      <c r="D798" s="230" t="s">
        <v>5067</v>
      </c>
      <c r="E798" s="231">
        <v>2</v>
      </c>
    </row>
    <row r="799" spans="1:5">
      <c r="A799" s="232">
        <v>2016</v>
      </c>
      <c r="B799" s="229" t="s">
        <v>2490</v>
      </c>
      <c r="C799" s="230" t="s">
        <v>12</v>
      </c>
      <c r="D799" s="230" t="s">
        <v>5065</v>
      </c>
      <c r="E799" s="231">
        <v>35</v>
      </c>
    </row>
    <row r="800" spans="1:5">
      <c r="A800" s="232">
        <v>2016</v>
      </c>
      <c r="B800" s="229" t="s">
        <v>2490</v>
      </c>
      <c r="C800" s="230" t="s">
        <v>12</v>
      </c>
      <c r="D800" s="230" t="s">
        <v>5066</v>
      </c>
      <c r="E800" s="231">
        <v>6</v>
      </c>
    </row>
    <row r="801" spans="1:5">
      <c r="A801" s="232">
        <v>2016</v>
      </c>
      <c r="B801" s="229" t="s">
        <v>2490</v>
      </c>
      <c r="C801" s="230" t="s">
        <v>12</v>
      </c>
      <c r="D801" s="230" t="s">
        <v>5064</v>
      </c>
      <c r="E801" s="231">
        <v>15</v>
      </c>
    </row>
    <row r="802" spans="1:5">
      <c r="A802" s="232">
        <v>2016</v>
      </c>
      <c r="B802" s="229" t="s">
        <v>2490</v>
      </c>
      <c r="C802" s="230" t="s">
        <v>18</v>
      </c>
      <c r="D802" s="230" t="s">
        <v>5065</v>
      </c>
      <c r="E802" s="231">
        <v>86</v>
      </c>
    </row>
    <row r="803" spans="1:5">
      <c r="A803" s="232">
        <v>2016</v>
      </c>
      <c r="B803" s="229" t="s">
        <v>2490</v>
      </c>
      <c r="C803" s="230" t="s">
        <v>18</v>
      </c>
      <c r="D803" s="230" t="s">
        <v>5066</v>
      </c>
      <c r="E803" s="231">
        <v>40</v>
      </c>
    </row>
    <row r="804" spans="1:5">
      <c r="A804" s="232">
        <v>2016</v>
      </c>
      <c r="B804" s="229" t="s">
        <v>2490</v>
      </c>
      <c r="C804" s="230" t="s">
        <v>18</v>
      </c>
      <c r="D804" s="230" t="s">
        <v>5064</v>
      </c>
      <c r="E804" s="231">
        <v>10</v>
      </c>
    </row>
    <row r="805" spans="1:5">
      <c r="A805" s="232">
        <v>2016</v>
      </c>
      <c r="B805" s="229" t="s">
        <v>2490</v>
      </c>
      <c r="C805" s="230" t="s">
        <v>18</v>
      </c>
      <c r="D805" s="230" t="s">
        <v>5067</v>
      </c>
      <c r="E805" s="231">
        <v>16</v>
      </c>
    </row>
    <row r="806" spans="1:5">
      <c r="A806" s="232">
        <v>2016</v>
      </c>
      <c r="B806" s="229" t="s">
        <v>2490</v>
      </c>
      <c r="C806" s="230" t="s">
        <v>31</v>
      </c>
      <c r="D806" s="230" t="s">
        <v>5065</v>
      </c>
      <c r="E806" s="231">
        <v>39</v>
      </c>
    </row>
    <row r="807" spans="1:5">
      <c r="A807" s="232">
        <v>2016</v>
      </c>
      <c r="B807" s="229" t="s">
        <v>2490</v>
      </c>
      <c r="C807" s="230" t="s">
        <v>31</v>
      </c>
      <c r="D807" s="230" t="s">
        <v>5066</v>
      </c>
      <c r="E807" s="231">
        <v>17</v>
      </c>
    </row>
    <row r="808" spans="1:5">
      <c r="A808" s="232">
        <v>2016</v>
      </c>
      <c r="B808" s="229" t="s">
        <v>2490</v>
      </c>
      <c r="C808" s="230" t="s">
        <v>31</v>
      </c>
      <c r="D808" s="230" t="s">
        <v>5064</v>
      </c>
      <c r="E808" s="231">
        <v>12</v>
      </c>
    </row>
    <row r="809" spans="1:5">
      <c r="A809" s="232">
        <v>2016</v>
      </c>
      <c r="B809" s="229" t="s">
        <v>2490</v>
      </c>
      <c r="C809" s="230" t="s">
        <v>31</v>
      </c>
      <c r="D809" s="230" t="s">
        <v>5067</v>
      </c>
      <c r="E809" s="231">
        <v>3</v>
      </c>
    </row>
    <row r="810" spans="1:5">
      <c r="A810" s="232">
        <v>2016</v>
      </c>
      <c r="B810" s="229" t="s">
        <v>2490</v>
      </c>
      <c r="C810" s="230" t="s">
        <v>52</v>
      </c>
      <c r="D810" s="230" t="s">
        <v>5065</v>
      </c>
      <c r="E810" s="231">
        <v>14</v>
      </c>
    </row>
    <row r="811" spans="1:5">
      <c r="A811" s="232">
        <v>2016</v>
      </c>
      <c r="B811" s="229" t="s">
        <v>2490</v>
      </c>
      <c r="C811" s="230" t="s">
        <v>52</v>
      </c>
      <c r="D811" s="230" t="s">
        <v>5066</v>
      </c>
      <c r="E811" s="231">
        <v>8</v>
      </c>
    </row>
    <row r="812" spans="1:5">
      <c r="A812" s="232">
        <v>2016</v>
      </c>
      <c r="B812" s="229" t="s">
        <v>2490</v>
      </c>
      <c r="C812" s="230" t="s">
        <v>52</v>
      </c>
      <c r="D812" s="230" t="s">
        <v>5064</v>
      </c>
      <c r="E812" s="231">
        <v>14</v>
      </c>
    </row>
    <row r="813" spans="1:5">
      <c r="A813" s="232">
        <v>2016</v>
      </c>
      <c r="B813" s="229" t="s">
        <v>2490</v>
      </c>
      <c r="C813" s="230" t="s">
        <v>52</v>
      </c>
      <c r="D813" s="230" t="s">
        <v>5067</v>
      </c>
      <c r="E813" s="231">
        <v>4</v>
      </c>
    </row>
    <row r="814" spans="1:5">
      <c r="A814" s="232">
        <v>2016</v>
      </c>
      <c r="B814" s="229" t="s">
        <v>2490</v>
      </c>
      <c r="C814" s="230" t="s">
        <v>72</v>
      </c>
      <c r="D814" s="230" t="s">
        <v>5065</v>
      </c>
      <c r="E814" s="231">
        <v>16</v>
      </c>
    </row>
    <row r="815" spans="1:5">
      <c r="A815" s="232">
        <v>2016</v>
      </c>
      <c r="B815" s="229" t="s">
        <v>2490</v>
      </c>
      <c r="C815" s="230" t="s">
        <v>72</v>
      </c>
      <c r="D815" s="230" t="s">
        <v>5066</v>
      </c>
      <c r="E815" s="231">
        <v>7</v>
      </c>
    </row>
    <row r="816" spans="1:5">
      <c r="A816" s="232">
        <v>2016</v>
      </c>
      <c r="B816" s="229" t="s">
        <v>2490</v>
      </c>
      <c r="C816" s="230" t="s">
        <v>72</v>
      </c>
      <c r="D816" s="230" t="s">
        <v>5064</v>
      </c>
      <c r="E816" s="231">
        <v>7</v>
      </c>
    </row>
    <row r="817" spans="1:5">
      <c r="A817" s="232">
        <v>2016</v>
      </c>
      <c r="B817" s="229" t="s">
        <v>2490</v>
      </c>
      <c r="C817" s="230" t="s">
        <v>72</v>
      </c>
      <c r="D817" s="230" t="s">
        <v>5067</v>
      </c>
      <c r="E817" s="231">
        <v>2</v>
      </c>
    </row>
    <row r="818" spans="1:5">
      <c r="A818" s="232">
        <v>2016</v>
      </c>
      <c r="B818" s="229" t="s">
        <v>2490</v>
      </c>
      <c r="C818" s="230" t="s">
        <v>83</v>
      </c>
      <c r="D818" s="230" t="s">
        <v>5065</v>
      </c>
      <c r="E818" s="231">
        <v>19</v>
      </c>
    </row>
    <row r="819" spans="1:5">
      <c r="A819" s="232">
        <v>2016</v>
      </c>
      <c r="B819" s="229" t="s">
        <v>2490</v>
      </c>
      <c r="C819" s="230" t="s">
        <v>83</v>
      </c>
      <c r="D819" s="230" t="s">
        <v>5066</v>
      </c>
      <c r="E819" s="231">
        <v>13</v>
      </c>
    </row>
    <row r="820" spans="1:5">
      <c r="A820" s="232">
        <v>2016</v>
      </c>
      <c r="B820" s="229" t="s">
        <v>2490</v>
      </c>
      <c r="C820" s="230" t="s">
        <v>83</v>
      </c>
      <c r="D820" s="230" t="s">
        <v>5067</v>
      </c>
      <c r="E820" s="231">
        <v>9</v>
      </c>
    </row>
    <row r="821" spans="1:5">
      <c r="A821" s="232">
        <v>2016</v>
      </c>
      <c r="B821" s="229" t="s">
        <v>2490</v>
      </c>
      <c r="C821" s="230" t="s">
        <v>93</v>
      </c>
      <c r="D821" s="230" t="s">
        <v>5065</v>
      </c>
      <c r="E821" s="231">
        <v>30</v>
      </c>
    </row>
    <row r="822" spans="1:5">
      <c r="A822" s="232">
        <v>2016</v>
      </c>
      <c r="B822" s="229" t="s">
        <v>2490</v>
      </c>
      <c r="C822" s="230" t="s">
        <v>93</v>
      </c>
      <c r="D822" s="230" t="s">
        <v>5066</v>
      </c>
      <c r="E822" s="231">
        <v>6</v>
      </c>
    </row>
    <row r="823" spans="1:5">
      <c r="A823" s="232">
        <v>2016</v>
      </c>
      <c r="B823" s="229" t="s">
        <v>2490</v>
      </c>
      <c r="C823" s="230" t="s">
        <v>93</v>
      </c>
      <c r="D823" s="230" t="s">
        <v>5064</v>
      </c>
      <c r="E823" s="231">
        <v>17</v>
      </c>
    </row>
    <row r="824" spans="1:5">
      <c r="A824" s="232">
        <v>2016</v>
      </c>
      <c r="B824" s="229" t="s">
        <v>2490</v>
      </c>
      <c r="C824" s="230" t="s">
        <v>93</v>
      </c>
      <c r="D824" s="230" t="s">
        <v>5067</v>
      </c>
      <c r="E824" s="231">
        <v>1</v>
      </c>
    </row>
    <row r="825" spans="1:5">
      <c r="A825" s="232">
        <v>2016</v>
      </c>
      <c r="B825" s="229" t="s">
        <v>2490</v>
      </c>
      <c r="C825" s="230" t="s">
        <v>102</v>
      </c>
      <c r="D825" s="230" t="s">
        <v>5065</v>
      </c>
      <c r="E825" s="231">
        <v>2</v>
      </c>
    </row>
    <row r="826" spans="1:5">
      <c r="A826" s="232">
        <v>2016</v>
      </c>
      <c r="B826" s="229" t="s">
        <v>2490</v>
      </c>
      <c r="C826" s="230" t="s">
        <v>105</v>
      </c>
      <c r="D826" s="230" t="s">
        <v>5065</v>
      </c>
      <c r="E826" s="231">
        <v>22</v>
      </c>
    </row>
    <row r="827" spans="1:5">
      <c r="A827" s="232">
        <v>2016</v>
      </c>
      <c r="B827" s="229" t="s">
        <v>2490</v>
      </c>
      <c r="C827" s="230" t="s">
        <v>105</v>
      </c>
      <c r="D827" s="230" t="s">
        <v>5066</v>
      </c>
      <c r="E827" s="231">
        <v>4</v>
      </c>
    </row>
    <row r="828" spans="1:5">
      <c r="A828" s="232">
        <v>2016</v>
      </c>
      <c r="B828" s="229" t="s">
        <v>2490</v>
      </c>
      <c r="C828" s="230" t="s">
        <v>105</v>
      </c>
      <c r="D828" s="230" t="s">
        <v>5064</v>
      </c>
      <c r="E828" s="231">
        <v>3</v>
      </c>
    </row>
    <row r="829" spans="1:5">
      <c r="A829" s="232">
        <v>2016</v>
      </c>
      <c r="B829" s="229" t="s">
        <v>2490</v>
      </c>
      <c r="C829" s="230" t="s">
        <v>105</v>
      </c>
      <c r="D829" s="230" t="s">
        <v>5067</v>
      </c>
      <c r="E829" s="231">
        <v>1</v>
      </c>
    </row>
    <row r="830" spans="1:5">
      <c r="A830" s="232">
        <v>2016</v>
      </c>
      <c r="B830" s="229" t="s">
        <v>2490</v>
      </c>
      <c r="C830" s="230" t="s">
        <v>108</v>
      </c>
      <c r="D830" s="230" t="s">
        <v>5065</v>
      </c>
      <c r="E830" s="231">
        <v>10</v>
      </c>
    </row>
    <row r="831" spans="1:5">
      <c r="A831" s="232">
        <v>2016</v>
      </c>
      <c r="B831" s="229" t="s">
        <v>2490</v>
      </c>
      <c r="C831" s="230" t="s">
        <v>108</v>
      </c>
      <c r="D831" s="230" t="s">
        <v>5066</v>
      </c>
      <c r="E831" s="231">
        <v>3</v>
      </c>
    </row>
    <row r="832" spans="1:5">
      <c r="A832" s="232">
        <v>2016</v>
      </c>
      <c r="B832" s="229" t="s">
        <v>2490</v>
      </c>
      <c r="C832" s="230" t="s">
        <v>108</v>
      </c>
      <c r="D832" s="230" t="s">
        <v>5064</v>
      </c>
      <c r="E832" s="231">
        <v>7</v>
      </c>
    </row>
    <row r="833" spans="1:5">
      <c r="A833" s="232">
        <v>2016</v>
      </c>
      <c r="B833" s="229" t="s">
        <v>2490</v>
      </c>
      <c r="C833" s="230" t="s">
        <v>108</v>
      </c>
      <c r="D833" s="230" t="s">
        <v>5067</v>
      </c>
      <c r="E833" s="231">
        <v>1</v>
      </c>
    </row>
    <row r="834" spans="1:5">
      <c r="A834" s="232">
        <v>2016</v>
      </c>
      <c r="B834" s="229" t="s">
        <v>2490</v>
      </c>
      <c r="C834" s="230" t="s">
        <v>114</v>
      </c>
      <c r="D834" s="230" t="s">
        <v>5065</v>
      </c>
      <c r="E834" s="231">
        <v>14</v>
      </c>
    </row>
    <row r="835" spans="1:5">
      <c r="A835" s="232">
        <v>2016</v>
      </c>
      <c r="B835" s="229" t="s">
        <v>2490</v>
      </c>
      <c r="C835" s="230" t="s">
        <v>114</v>
      </c>
      <c r="D835" s="230" t="s">
        <v>5066</v>
      </c>
      <c r="E835" s="231">
        <v>8</v>
      </c>
    </row>
    <row r="836" spans="1:5">
      <c r="A836" s="232">
        <v>2016</v>
      </c>
      <c r="B836" s="229" t="s">
        <v>2490</v>
      </c>
      <c r="C836" s="230" t="s">
        <v>114</v>
      </c>
      <c r="D836" s="230" t="s">
        <v>5064</v>
      </c>
      <c r="E836" s="231">
        <v>2</v>
      </c>
    </row>
    <row r="837" spans="1:5">
      <c r="A837" s="232">
        <v>2016</v>
      </c>
      <c r="B837" s="229" t="s">
        <v>2490</v>
      </c>
      <c r="C837" s="230" t="s">
        <v>114</v>
      </c>
      <c r="D837" s="230" t="s">
        <v>5067</v>
      </c>
      <c r="E837" s="231">
        <v>4</v>
      </c>
    </row>
    <row r="838" spans="1:5">
      <c r="A838" s="232">
        <v>2016</v>
      </c>
      <c r="B838" s="229" t="s">
        <v>2490</v>
      </c>
      <c r="C838" s="230" t="s">
        <v>121</v>
      </c>
      <c r="D838" s="230" t="s">
        <v>5065</v>
      </c>
      <c r="E838" s="231">
        <v>7</v>
      </c>
    </row>
    <row r="839" spans="1:5">
      <c r="A839" s="232">
        <v>2016</v>
      </c>
      <c r="B839" s="229" t="s">
        <v>2490</v>
      </c>
      <c r="C839" s="230" t="s">
        <v>121</v>
      </c>
      <c r="D839" s="230" t="s">
        <v>5066</v>
      </c>
      <c r="E839" s="231">
        <v>5</v>
      </c>
    </row>
    <row r="840" spans="1:5">
      <c r="A840" s="232">
        <v>2016</v>
      </c>
      <c r="B840" s="229" t="s">
        <v>2490</v>
      </c>
      <c r="C840" s="230" t="s">
        <v>121</v>
      </c>
      <c r="D840" s="230" t="s">
        <v>5064</v>
      </c>
      <c r="E840" s="231">
        <v>6</v>
      </c>
    </row>
    <row r="841" spans="1:5">
      <c r="A841" s="232">
        <v>2016</v>
      </c>
      <c r="B841" s="229" t="s">
        <v>2490</v>
      </c>
      <c r="C841" s="230" t="s">
        <v>121</v>
      </c>
      <c r="D841" s="230" t="s">
        <v>5067</v>
      </c>
      <c r="E841" s="231">
        <v>8</v>
      </c>
    </row>
    <row r="842" spans="1:5">
      <c r="A842" s="232">
        <v>2016</v>
      </c>
      <c r="B842" s="229" t="s">
        <v>2490</v>
      </c>
      <c r="C842" s="230" t="s">
        <v>126</v>
      </c>
      <c r="D842" s="230" t="s">
        <v>5065</v>
      </c>
      <c r="E842" s="231">
        <v>46</v>
      </c>
    </row>
    <row r="843" spans="1:5">
      <c r="A843" s="232">
        <v>2016</v>
      </c>
      <c r="B843" s="229" t="s">
        <v>2490</v>
      </c>
      <c r="C843" s="230" t="s">
        <v>126</v>
      </c>
      <c r="D843" s="230" t="s">
        <v>5066</v>
      </c>
      <c r="E843" s="231">
        <v>28</v>
      </c>
    </row>
    <row r="844" spans="1:5">
      <c r="A844" s="232">
        <v>2016</v>
      </c>
      <c r="B844" s="229" t="s">
        <v>2490</v>
      </c>
      <c r="C844" s="230" t="s">
        <v>126</v>
      </c>
      <c r="D844" s="230" t="s">
        <v>5064</v>
      </c>
      <c r="E844" s="231">
        <v>3</v>
      </c>
    </row>
    <row r="845" spans="1:5">
      <c r="A845" s="232">
        <v>2016</v>
      </c>
      <c r="B845" s="229" t="s">
        <v>2490</v>
      </c>
      <c r="C845" s="230" t="s">
        <v>126</v>
      </c>
      <c r="D845" s="230" t="s">
        <v>5067</v>
      </c>
      <c r="E845" s="231">
        <v>10</v>
      </c>
    </row>
    <row r="846" spans="1:5">
      <c r="A846" s="232">
        <v>2016</v>
      </c>
      <c r="B846" s="229" t="s">
        <v>2490</v>
      </c>
      <c r="C846" s="230" t="s">
        <v>145</v>
      </c>
      <c r="D846" s="230" t="s">
        <v>5065</v>
      </c>
      <c r="E846" s="231">
        <v>104</v>
      </c>
    </row>
    <row r="847" spans="1:5">
      <c r="A847" s="232">
        <v>2016</v>
      </c>
      <c r="B847" s="229" t="s">
        <v>2490</v>
      </c>
      <c r="C847" s="230" t="s">
        <v>145</v>
      </c>
      <c r="D847" s="230" t="s">
        <v>5066</v>
      </c>
      <c r="E847" s="231">
        <v>38</v>
      </c>
    </row>
    <row r="848" spans="1:5">
      <c r="A848" s="232">
        <v>2016</v>
      </c>
      <c r="B848" s="229" t="s">
        <v>2490</v>
      </c>
      <c r="C848" s="230" t="s">
        <v>145</v>
      </c>
      <c r="D848" s="230" t="s">
        <v>5064</v>
      </c>
      <c r="E848" s="231">
        <v>65</v>
      </c>
    </row>
    <row r="849" spans="1:5">
      <c r="A849" s="232">
        <v>2016</v>
      </c>
      <c r="B849" s="229" t="s">
        <v>2490</v>
      </c>
      <c r="C849" s="230" t="s">
        <v>145</v>
      </c>
      <c r="D849" s="230" t="s">
        <v>5067</v>
      </c>
      <c r="E849" s="231">
        <v>20</v>
      </c>
    </row>
    <row r="850" spans="1:5">
      <c r="A850" s="232">
        <v>2016</v>
      </c>
      <c r="B850" s="229" t="s">
        <v>2490</v>
      </c>
      <c r="C850" s="230" t="s">
        <v>182</v>
      </c>
      <c r="D850" s="230" t="s">
        <v>5065</v>
      </c>
      <c r="E850" s="231">
        <v>85</v>
      </c>
    </row>
    <row r="851" spans="1:5">
      <c r="A851" s="232">
        <v>2016</v>
      </c>
      <c r="B851" s="229" t="s">
        <v>2490</v>
      </c>
      <c r="C851" s="230" t="s">
        <v>182</v>
      </c>
      <c r="D851" s="230" t="s">
        <v>5066</v>
      </c>
      <c r="E851" s="231">
        <v>12</v>
      </c>
    </row>
    <row r="852" spans="1:5">
      <c r="A852" s="232">
        <v>2016</v>
      </c>
      <c r="B852" s="229" t="s">
        <v>2490</v>
      </c>
      <c r="C852" s="230" t="s">
        <v>182</v>
      </c>
      <c r="D852" s="230" t="s">
        <v>5064</v>
      </c>
      <c r="E852" s="231">
        <v>75</v>
      </c>
    </row>
    <row r="853" spans="1:5">
      <c r="A853" s="232">
        <v>2016</v>
      </c>
      <c r="B853" s="229" t="s">
        <v>2490</v>
      </c>
      <c r="C853" s="230" t="s">
        <v>191</v>
      </c>
      <c r="D853" s="230" t="s">
        <v>5065</v>
      </c>
      <c r="E853" s="231">
        <v>26</v>
      </c>
    </row>
    <row r="854" spans="1:5">
      <c r="A854" s="232">
        <v>2016</v>
      </c>
      <c r="B854" s="229" t="s">
        <v>2490</v>
      </c>
      <c r="C854" s="230" t="s">
        <v>191</v>
      </c>
      <c r="D854" s="230" t="s">
        <v>5066</v>
      </c>
      <c r="E854" s="231">
        <v>8</v>
      </c>
    </row>
    <row r="855" spans="1:5">
      <c r="A855" s="232">
        <v>2016</v>
      </c>
      <c r="B855" s="229" t="s">
        <v>2490</v>
      </c>
      <c r="C855" s="230" t="s">
        <v>191</v>
      </c>
      <c r="D855" s="230" t="s">
        <v>5064</v>
      </c>
      <c r="E855" s="231">
        <v>3</v>
      </c>
    </row>
    <row r="856" spans="1:5">
      <c r="A856" s="232">
        <v>2016</v>
      </c>
      <c r="B856" s="229" t="s">
        <v>2490</v>
      </c>
      <c r="C856" s="230" t="s">
        <v>195</v>
      </c>
      <c r="D856" s="230" t="s">
        <v>5065</v>
      </c>
      <c r="E856" s="231">
        <v>34</v>
      </c>
    </row>
    <row r="857" spans="1:5">
      <c r="A857" s="232">
        <v>2016</v>
      </c>
      <c r="B857" s="229" t="s">
        <v>2490</v>
      </c>
      <c r="C857" s="230" t="s">
        <v>195</v>
      </c>
      <c r="D857" s="230" t="s">
        <v>5066</v>
      </c>
      <c r="E857" s="231">
        <v>10</v>
      </c>
    </row>
    <row r="858" spans="1:5">
      <c r="A858" s="232">
        <v>2016</v>
      </c>
      <c r="B858" s="229" t="s">
        <v>2490</v>
      </c>
      <c r="C858" s="230" t="s">
        <v>195</v>
      </c>
      <c r="D858" s="230" t="s">
        <v>5064</v>
      </c>
      <c r="E858" s="231">
        <v>10</v>
      </c>
    </row>
    <row r="859" spans="1:5">
      <c r="A859" s="232">
        <v>2016</v>
      </c>
      <c r="B859" s="229" t="s">
        <v>2490</v>
      </c>
      <c r="C859" s="230" t="s">
        <v>195</v>
      </c>
      <c r="D859" s="230" t="s">
        <v>5067</v>
      </c>
      <c r="E859" s="231">
        <v>7</v>
      </c>
    </row>
    <row r="860" spans="1:5">
      <c r="A860" s="232">
        <v>2016</v>
      </c>
      <c r="B860" s="229" t="s">
        <v>2490</v>
      </c>
      <c r="C860" s="230" t="s">
        <v>200</v>
      </c>
      <c r="D860" s="230" t="s">
        <v>5065</v>
      </c>
      <c r="E860" s="231">
        <v>3</v>
      </c>
    </row>
    <row r="861" spans="1:5">
      <c r="A861" s="232">
        <v>2016</v>
      </c>
      <c r="B861" s="229" t="s">
        <v>2490</v>
      </c>
      <c r="C861" s="230" t="s">
        <v>200</v>
      </c>
      <c r="D861" s="230" t="s">
        <v>5066</v>
      </c>
      <c r="E861" s="231">
        <v>2</v>
      </c>
    </row>
    <row r="862" spans="1:5">
      <c r="A862" s="232">
        <v>2016</v>
      </c>
      <c r="B862" s="229" t="s">
        <v>2490</v>
      </c>
      <c r="C862" s="230" t="s">
        <v>200</v>
      </c>
      <c r="D862" s="230" t="s">
        <v>5064</v>
      </c>
      <c r="E862" s="231">
        <v>2</v>
      </c>
    </row>
    <row r="863" spans="1:5">
      <c r="A863" s="232">
        <v>2016</v>
      </c>
      <c r="B863" s="229" t="s">
        <v>2490</v>
      </c>
      <c r="C863" s="230" t="s">
        <v>1041</v>
      </c>
      <c r="D863" s="230" t="s">
        <v>5065</v>
      </c>
      <c r="E863" s="231">
        <v>8</v>
      </c>
    </row>
    <row r="864" spans="1:5">
      <c r="A864" s="232">
        <v>2016</v>
      </c>
      <c r="B864" s="229" t="s">
        <v>2490</v>
      </c>
      <c r="C864" s="230" t="s">
        <v>1041</v>
      </c>
      <c r="D864" s="230" t="s">
        <v>5066</v>
      </c>
      <c r="E864" s="231">
        <v>6</v>
      </c>
    </row>
    <row r="865" spans="1:5">
      <c r="A865" s="232">
        <v>2016</v>
      </c>
      <c r="B865" s="229" t="s">
        <v>2490</v>
      </c>
      <c r="C865" s="230" t="s">
        <v>1041</v>
      </c>
      <c r="D865" s="230" t="s">
        <v>5064</v>
      </c>
      <c r="E865" s="231">
        <v>3</v>
      </c>
    </row>
    <row r="866" spans="1:5">
      <c r="A866" s="232">
        <v>2016</v>
      </c>
      <c r="B866" s="229" t="s">
        <v>2490</v>
      </c>
      <c r="C866" s="230" t="s">
        <v>1041</v>
      </c>
      <c r="D866" s="230" t="s">
        <v>5067</v>
      </c>
      <c r="E866" s="231">
        <v>1</v>
      </c>
    </row>
    <row r="867" spans="1:5">
      <c r="A867" s="232">
        <v>2016</v>
      </c>
      <c r="B867" s="229" t="s">
        <v>2490</v>
      </c>
      <c r="C867" s="230" t="s">
        <v>678</v>
      </c>
      <c r="D867" s="230" t="s">
        <v>5065</v>
      </c>
      <c r="E867" s="231">
        <v>4</v>
      </c>
    </row>
    <row r="868" spans="1:5">
      <c r="A868" s="232">
        <v>2016</v>
      </c>
      <c r="B868" s="229" t="s">
        <v>2490</v>
      </c>
      <c r="C868" s="230" t="s">
        <v>678</v>
      </c>
      <c r="D868" s="230" t="s">
        <v>5066</v>
      </c>
      <c r="E868" s="231">
        <v>1</v>
      </c>
    </row>
    <row r="869" spans="1:5">
      <c r="A869" s="232">
        <v>2016</v>
      </c>
      <c r="B869" s="229" t="s">
        <v>2490</v>
      </c>
      <c r="C869" s="230" t="s">
        <v>678</v>
      </c>
      <c r="D869" s="230" t="s">
        <v>5064</v>
      </c>
      <c r="E869" s="231">
        <v>2</v>
      </c>
    </row>
    <row r="870" spans="1:5">
      <c r="A870" s="232">
        <v>2016</v>
      </c>
      <c r="B870" s="229" t="s">
        <v>2490</v>
      </c>
      <c r="C870" s="230" t="s">
        <v>2009</v>
      </c>
      <c r="D870" s="230" t="s">
        <v>5066</v>
      </c>
      <c r="E870" s="231">
        <v>2</v>
      </c>
    </row>
    <row r="871" spans="1:5">
      <c r="A871" s="232">
        <v>2016</v>
      </c>
      <c r="B871" s="229" t="s">
        <v>2490</v>
      </c>
      <c r="C871" s="230" t="s">
        <v>1983</v>
      </c>
      <c r="D871" s="230" t="s">
        <v>5067</v>
      </c>
      <c r="E871" s="231">
        <v>1</v>
      </c>
    </row>
    <row r="872" spans="1:5">
      <c r="A872" s="232">
        <v>2016</v>
      </c>
      <c r="B872" s="229" t="s">
        <v>2490</v>
      </c>
      <c r="C872" s="230" t="s">
        <v>2010</v>
      </c>
      <c r="D872" s="230" t="s">
        <v>5066</v>
      </c>
      <c r="E872" s="231">
        <v>1</v>
      </c>
    </row>
    <row r="873" spans="1:5">
      <c r="A873" s="232">
        <v>2016</v>
      </c>
      <c r="B873" s="229" t="s">
        <v>2490</v>
      </c>
      <c r="C873" s="230" t="s">
        <v>2010</v>
      </c>
      <c r="D873" s="230" t="s">
        <v>5067</v>
      </c>
      <c r="E873" s="231">
        <v>1</v>
      </c>
    </row>
    <row r="874" spans="1:5">
      <c r="A874" s="232">
        <v>2016</v>
      </c>
      <c r="B874" s="229" t="s">
        <v>2490</v>
      </c>
      <c r="C874" s="230" t="s">
        <v>2225</v>
      </c>
      <c r="D874" s="230" t="s">
        <v>5066</v>
      </c>
      <c r="E874" s="231">
        <v>2</v>
      </c>
    </row>
    <row r="875" spans="1:5">
      <c r="A875" s="232">
        <v>2016</v>
      </c>
      <c r="B875" s="233" t="s">
        <v>644</v>
      </c>
      <c r="C875" s="230" t="s">
        <v>213</v>
      </c>
      <c r="D875" s="230" t="s">
        <v>5065</v>
      </c>
      <c r="E875" s="231">
        <v>30</v>
      </c>
    </row>
    <row r="876" spans="1:5">
      <c r="A876" s="232">
        <v>2016</v>
      </c>
      <c r="B876" s="233" t="s">
        <v>644</v>
      </c>
      <c r="C876" s="230" t="s">
        <v>213</v>
      </c>
      <c r="D876" s="230" t="s">
        <v>5066</v>
      </c>
      <c r="E876" s="231">
        <v>1</v>
      </c>
    </row>
    <row r="877" spans="1:5">
      <c r="A877" s="232">
        <v>2016</v>
      </c>
      <c r="B877" s="233" t="s">
        <v>644</v>
      </c>
      <c r="C877" s="230" t="s">
        <v>213</v>
      </c>
      <c r="D877" s="230" t="s">
        <v>5064</v>
      </c>
      <c r="E877" s="231">
        <v>22</v>
      </c>
    </row>
    <row r="878" spans="1:5">
      <c r="A878" s="232">
        <v>2016</v>
      </c>
      <c r="B878" s="233" t="s">
        <v>644</v>
      </c>
      <c r="C878" s="230" t="s">
        <v>213</v>
      </c>
      <c r="D878" s="230" t="s">
        <v>5067</v>
      </c>
      <c r="E878" s="231">
        <v>1</v>
      </c>
    </row>
    <row r="879" spans="1:5">
      <c r="A879" s="232">
        <v>2016</v>
      </c>
      <c r="B879" s="233" t="s">
        <v>644</v>
      </c>
      <c r="C879" s="230" t="s">
        <v>31</v>
      </c>
      <c r="D879" s="230" t="s">
        <v>5065</v>
      </c>
      <c r="E879" s="231">
        <v>40</v>
      </c>
    </row>
    <row r="880" spans="1:5">
      <c r="A880" s="232">
        <v>2016</v>
      </c>
      <c r="B880" s="233" t="s">
        <v>644</v>
      </c>
      <c r="C880" s="230" t="s">
        <v>31</v>
      </c>
      <c r="D880" s="230" t="s">
        <v>5066</v>
      </c>
      <c r="E880" s="231">
        <v>11</v>
      </c>
    </row>
    <row r="881" spans="1:5">
      <c r="A881" s="232">
        <v>2016</v>
      </c>
      <c r="B881" s="233" t="s">
        <v>644</v>
      </c>
      <c r="C881" s="230" t="s">
        <v>31</v>
      </c>
      <c r="D881" s="230" t="s">
        <v>5064</v>
      </c>
      <c r="E881" s="231">
        <v>8</v>
      </c>
    </row>
    <row r="882" spans="1:5">
      <c r="A882" s="232">
        <v>2016</v>
      </c>
      <c r="B882" s="233" t="s">
        <v>644</v>
      </c>
      <c r="C882" s="230" t="s">
        <v>31</v>
      </c>
      <c r="D882" s="230" t="s">
        <v>5067</v>
      </c>
      <c r="E882" s="231">
        <v>3</v>
      </c>
    </row>
    <row r="883" spans="1:5">
      <c r="A883" s="232">
        <v>2016</v>
      </c>
      <c r="B883" s="233" t="s">
        <v>644</v>
      </c>
      <c r="C883" s="230" t="s">
        <v>214</v>
      </c>
      <c r="D883" s="230" t="s">
        <v>5065</v>
      </c>
      <c r="E883" s="231">
        <v>69</v>
      </c>
    </row>
    <row r="884" spans="1:5">
      <c r="A884" s="232">
        <v>2016</v>
      </c>
      <c r="B884" s="233" t="s">
        <v>644</v>
      </c>
      <c r="C884" s="230" t="s">
        <v>214</v>
      </c>
      <c r="D884" s="230" t="s">
        <v>5066</v>
      </c>
      <c r="E884" s="231">
        <v>19</v>
      </c>
    </row>
    <row r="885" spans="1:5">
      <c r="A885" s="232">
        <v>2016</v>
      </c>
      <c r="B885" s="233" t="s">
        <v>644</v>
      </c>
      <c r="C885" s="230" t="s">
        <v>214</v>
      </c>
      <c r="D885" s="230" t="s">
        <v>5064</v>
      </c>
      <c r="E885" s="231">
        <v>33</v>
      </c>
    </row>
    <row r="886" spans="1:5">
      <c r="A886" s="232">
        <v>2016</v>
      </c>
      <c r="B886" s="233" t="s">
        <v>644</v>
      </c>
      <c r="C886" s="230" t="s">
        <v>214</v>
      </c>
      <c r="D886" s="230" t="s">
        <v>5067</v>
      </c>
      <c r="E886" s="231">
        <v>2</v>
      </c>
    </row>
    <row r="887" spans="1:5">
      <c r="A887" s="232">
        <v>2016</v>
      </c>
      <c r="B887" s="233" t="s">
        <v>644</v>
      </c>
      <c r="C887" s="230" t="s">
        <v>126</v>
      </c>
      <c r="D887" s="230" t="s">
        <v>5065</v>
      </c>
      <c r="E887" s="231">
        <v>29</v>
      </c>
    </row>
    <row r="888" spans="1:5">
      <c r="A888" s="232">
        <v>2016</v>
      </c>
      <c r="B888" s="233" t="s">
        <v>644</v>
      </c>
      <c r="C888" s="230" t="s">
        <v>126</v>
      </c>
      <c r="D888" s="230" t="s">
        <v>5066</v>
      </c>
      <c r="E888" s="231">
        <v>37</v>
      </c>
    </row>
    <row r="889" spans="1:5">
      <c r="A889" s="232">
        <v>2016</v>
      </c>
      <c r="B889" s="233" t="s">
        <v>644</v>
      </c>
      <c r="C889" s="230" t="s">
        <v>126</v>
      </c>
      <c r="D889" s="230" t="s">
        <v>5064</v>
      </c>
      <c r="E889" s="231">
        <v>8</v>
      </c>
    </row>
    <row r="890" spans="1:5">
      <c r="A890" s="232">
        <v>2016</v>
      </c>
      <c r="B890" s="233" t="s">
        <v>644</v>
      </c>
      <c r="C890" s="230" t="s">
        <v>126</v>
      </c>
      <c r="D890" s="230" t="s">
        <v>5067</v>
      </c>
      <c r="E890" s="231">
        <v>8</v>
      </c>
    </row>
    <row r="891" spans="1:5">
      <c r="A891" s="232">
        <v>2016</v>
      </c>
      <c r="B891" s="233" t="s">
        <v>644</v>
      </c>
      <c r="C891" s="230" t="s">
        <v>1984</v>
      </c>
      <c r="D891" s="230" t="s">
        <v>5065</v>
      </c>
      <c r="E891" s="231">
        <v>2</v>
      </c>
    </row>
    <row r="892" spans="1:5">
      <c r="A892" s="232">
        <v>2016</v>
      </c>
      <c r="B892" s="233" t="s">
        <v>644</v>
      </c>
      <c r="C892" s="230" t="s">
        <v>1984</v>
      </c>
      <c r="D892" s="230" t="s">
        <v>5066</v>
      </c>
      <c r="E892" s="231">
        <v>1</v>
      </c>
    </row>
    <row r="893" spans="1:5">
      <c r="A893" s="228">
        <v>2017</v>
      </c>
      <c r="B893" s="229" t="s">
        <v>2490</v>
      </c>
      <c r="C893" s="230" t="s">
        <v>5</v>
      </c>
      <c r="D893" s="230" t="s">
        <v>5065</v>
      </c>
      <c r="E893" s="231">
        <v>41</v>
      </c>
    </row>
    <row r="894" spans="1:5">
      <c r="A894" s="228">
        <v>2017</v>
      </c>
      <c r="B894" s="229" t="s">
        <v>2490</v>
      </c>
      <c r="C894" s="230" t="s">
        <v>5</v>
      </c>
      <c r="D894" s="230" t="s">
        <v>5066</v>
      </c>
      <c r="E894" s="231">
        <v>11</v>
      </c>
    </row>
    <row r="895" spans="1:5">
      <c r="A895" s="228">
        <v>2017</v>
      </c>
      <c r="B895" s="229" t="s">
        <v>2490</v>
      </c>
      <c r="C895" s="230" t="s">
        <v>5</v>
      </c>
      <c r="D895" s="230" t="s">
        <v>5064</v>
      </c>
      <c r="E895" s="231">
        <v>7</v>
      </c>
    </row>
    <row r="896" spans="1:5">
      <c r="A896" s="228">
        <v>2017</v>
      </c>
      <c r="B896" s="229" t="s">
        <v>2490</v>
      </c>
      <c r="C896" s="230" t="s">
        <v>5</v>
      </c>
      <c r="D896" s="230" t="s">
        <v>5067</v>
      </c>
      <c r="E896" s="231">
        <v>3</v>
      </c>
    </row>
    <row r="897" spans="1:5">
      <c r="A897" s="228">
        <v>2017</v>
      </c>
      <c r="B897" s="229" t="s">
        <v>2490</v>
      </c>
      <c r="C897" s="230" t="s">
        <v>12</v>
      </c>
      <c r="D897" s="230" t="s">
        <v>5065</v>
      </c>
      <c r="E897" s="231">
        <v>38</v>
      </c>
    </row>
    <row r="898" spans="1:5">
      <c r="A898" s="228">
        <v>2017</v>
      </c>
      <c r="B898" s="229" t="s">
        <v>2490</v>
      </c>
      <c r="C898" s="230" t="s">
        <v>12</v>
      </c>
      <c r="D898" s="230" t="s">
        <v>5066</v>
      </c>
      <c r="E898" s="231">
        <v>7</v>
      </c>
    </row>
    <row r="899" spans="1:5">
      <c r="A899" s="228">
        <v>2017</v>
      </c>
      <c r="B899" s="229" t="s">
        <v>2490</v>
      </c>
      <c r="C899" s="230" t="s">
        <v>12</v>
      </c>
      <c r="D899" s="230" t="s">
        <v>5064</v>
      </c>
      <c r="E899" s="231">
        <v>16</v>
      </c>
    </row>
    <row r="900" spans="1:5">
      <c r="A900" s="228">
        <v>2017</v>
      </c>
      <c r="B900" s="229" t="s">
        <v>2490</v>
      </c>
      <c r="C900" s="230" t="s">
        <v>12</v>
      </c>
      <c r="D900" s="230" t="s">
        <v>5067</v>
      </c>
      <c r="E900" s="231">
        <v>1</v>
      </c>
    </row>
    <row r="901" spans="1:5">
      <c r="A901" s="228">
        <v>2017</v>
      </c>
      <c r="B901" s="229" t="s">
        <v>2490</v>
      </c>
      <c r="C901" s="230" t="s">
        <v>18</v>
      </c>
      <c r="D901" s="230" t="s">
        <v>5065</v>
      </c>
      <c r="E901" s="231">
        <v>77</v>
      </c>
    </row>
    <row r="902" spans="1:5">
      <c r="A902" s="228">
        <v>2017</v>
      </c>
      <c r="B902" s="229" t="s">
        <v>2490</v>
      </c>
      <c r="C902" s="230" t="s">
        <v>18</v>
      </c>
      <c r="D902" s="230" t="s">
        <v>5066</v>
      </c>
      <c r="E902" s="231">
        <v>49</v>
      </c>
    </row>
    <row r="903" spans="1:5">
      <c r="A903" s="228">
        <v>2017</v>
      </c>
      <c r="B903" s="229" t="s">
        <v>2490</v>
      </c>
      <c r="C903" s="230" t="s">
        <v>18</v>
      </c>
      <c r="D903" s="230" t="s">
        <v>5064</v>
      </c>
      <c r="E903" s="231">
        <v>5</v>
      </c>
    </row>
    <row r="904" spans="1:5">
      <c r="A904" s="228">
        <v>2017</v>
      </c>
      <c r="B904" s="229" t="s">
        <v>2490</v>
      </c>
      <c r="C904" s="230" t="s">
        <v>18</v>
      </c>
      <c r="D904" s="230" t="s">
        <v>5067</v>
      </c>
      <c r="E904" s="231">
        <v>19</v>
      </c>
    </row>
    <row r="905" spans="1:5">
      <c r="A905" s="228">
        <v>2017</v>
      </c>
      <c r="B905" s="229" t="s">
        <v>2490</v>
      </c>
      <c r="C905" s="230" t="s">
        <v>31</v>
      </c>
      <c r="D905" s="230" t="s">
        <v>5065</v>
      </c>
      <c r="E905" s="231">
        <v>53</v>
      </c>
    </row>
    <row r="906" spans="1:5">
      <c r="A906" s="228">
        <v>2017</v>
      </c>
      <c r="B906" s="229" t="s">
        <v>2490</v>
      </c>
      <c r="C906" s="230" t="s">
        <v>31</v>
      </c>
      <c r="D906" s="230" t="s">
        <v>5066</v>
      </c>
      <c r="E906" s="231">
        <v>21</v>
      </c>
    </row>
    <row r="907" spans="1:5">
      <c r="A907" s="228">
        <v>2017</v>
      </c>
      <c r="B907" s="229" t="s">
        <v>2490</v>
      </c>
      <c r="C907" s="230" t="s">
        <v>31</v>
      </c>
      <c r="D907" s="230" t="s">
        <v>5064</v>
      </c>
      <c r="E907" s="231">
        <v>6</v>
      </c>
    </row>
    <row r="908" spans="1:5">
      <c r="A908" s="228">
        <v>2017</v>
      </c>
      <c r="B908" s="229" t="s">
        <v>2490</v>
      </c>
      <c r="C908" s="230" t="s">
        <v>31</v>
      </c>
      <c r="D908" s="230" t="s">
        <v>5067</v>
      </c>
      <c r="E908" s="231">
        <v>7</v>
      </c>
    </row>
    <row r="909" spans="1:5">
      <c r="A909" s="228">
        <v>2017</v>
      </c>
      <c r="B909" s="229" t="s">
        <v>2490</v>
      </c>
      <c r="C909" s="230" t="s">
        <v>52</v>
      </c>
      <c r="D909" s="230" t="s">
        <v>5065</v>
      </c>
      <c r="E909" s="231">
        <v>18</v>
      </c>
    </row>
    <row r="910" spans="1:5">
      <c r="A910" s="228">
        <v>2017</v>
      </c>
      <c r="B910" s="229" t="s">
        <v>2490</v>
      </c>
      <c r="C910" s="230" t="s">
        <v>52</v>
      </c>
      <c r="D910" s="230" t="s">
        <v>5066</v>
      </c>
      <c r="E910" s="231">
        <v>9</v>
      </c>
    </row>
    <row r="911" spans="1:5">
      <c r="A911" s="228">
        <v>2017</v>
      </c>
      <c r="B911" s="229" t="s">
        <v>2490</v>
      </c>
      <c r="C911" s="230" t="s">
        <v>52</v>
      </c>
      <c r="D911" s="230" t="s">
        <v>5064</v>
      </c>
      <c r="E911" s="231">
        <v>15</v>
      </c>
    </row>
    <row r="912" spans="1:5">
      <c r="A912" s="228">
        <v>2017</v>
      </c>
      <c r="B912" s="229" t="s">
        <v>2490</v>
      </c>
      <c r="C912" s="230" t="s">
        <v>52</v>
      </c>
      <c r="D912" s="230" t="s">
        <v>5067</v>
      </c>
      <c r="E912" s="231">
        <v>5</v>
      </c>
    </row>
    <row r="913" spans="1:5">
      <c r="A913" s="228">
        <v>2017</v>
      </c>
      <c r="B913" s="229" t="s">
        <v>2490</v>
      </c>
      <c r="C913" s="230" t="s">
        <v>72</v>
      </c>
      <c r="D913" s="230" t="s">
        <v>5065</v>
      </c>
      <c r="E913" s="231">
        <v>13</v>
      </c>
    </row>
    <row r="914" spans="1:5">
      <c r="A914" s="228">
        <v>2017</v>
      </c>
      <c r="B914" s="229" t="s">
        <v>2490</v>
      </c>
      <c r="C914" s="230" t="s">
        <v>72</v>
      </c>
      <c r="D914" s="230" t="s">
        <v>5066</v>
      </c>
      <c r="E914" s="231">
        <v>9</v>
      </c>
    </row>
    <row r="915" spans="1:5">
      <c r="A915" s="228">
        <v>2017</v>
      </c>
      <c r="B915" s="229" t="s">
        <v>2490</v>
      </c>
      <c r="C915" s="230" t="s">
        <v>72</v>
      </c>
      <c r="D915" s="230" t="s">
        <v>5064</v>
      </c>
      <c r="E915" s="231">
        <v>7</v>
      </c>
    </row>
    <row r="916" spans="1:5">
      <c r="A916" s="228">
        <v>2017</v>
      </c>
      <c r="B916" s="229" t="s">
        <v>2490</v>
      </c>
      <c r="C916" s="230" t="s">
        <v>72</v>
      </c>
      <c r="D916" s="230" t="s">
        <v>5067</v>
      </c>
      <c r="E916" s="231">
        <v>2</v>
      </c>
    </row>
    <row r="917" spans="1:5">
      <c r="A917" s="228">
        <v>2017</v>
      </c>
      <c r="B917" s="229" t="s">
        <v>2490</v>
      </c>
      <c r="C917" s="230" t="s">
        <v>83</v>
      </c>
      <c r="D917" s="230" t="s">
        <v>5065</v>
      </c>
      <c r="E917" s="231">
        <v>25</v>
      </c>
    </row>
    <row r="918" spans="1:5">
      <c r="A918" s="228">
        <v>2017</v>
      </c>
      <c r="B918" s="229" t="s">
        <v>2490</v>
      </c>
      <c r="C918" s="230" t="s">
        <v>83</v>
      </c>
      <c r="D918" s="230" t="s">
        <v>5066</v>
      </c>
      <c r="E918" s="231">
        <v>13</v>
      </c>
    </row>
    <row r="919" spans="1:5">
      <c r="A919" s="228">
        <v>2017</v>
      </c>
      <c r="B919" s="229" t="s">
        <v>2490</v>
      </c>
      <c r="C919" s="230" t="s">
        <v>83</v>
      </c>
      <c r="D919" s="230" t="s">
        <v>5064</v>
      </c>
      <c r="E919" s="231">
        <v>1</v>
      </c>
    </row>
    <row r="920" spans="1:5">
      <c r="A920" s="228">
        <v>2017</v>
      </c>
      <c r="B920" s="229" t="s">
        <v>2490</v>
      </c>
      <c r="C920" s="230" t="s">
        <v>83</v>
      </c>
      <c r="D920" s="230" t="s">
        <v>5067</v>
      </c>
      <c r="E920" s="231">
        <v>8</v>
      </c>
    </row>
    <row r="921" spans="1:5">
      <c r="A921" s="228">
        <v>2017</v>
      </c>
      <c r="B921" s="229" t="s">
        <v>2490</v>
      </c>
      <c r="C921" s="230" t="s">
        <v>93</v>
      </c>
      <c r="D921" s="230" t="s">
        <v>5065</v>
      </c>
      <c r="E921" s="231">
        <v>37</v>
      </c>
    </row>
    <row r="922" spans="1:5">
      <c r="A922" s="228">
        <v>2017</v>
      </c>
      <c r="B922" s="229" t="s">
        <v>2490</v>
      </c>
      <c r="C922" s="230" t="s">
        <v>93</v>
      </c>
      <c r="D922" s="230" t="s">
        <v>5066</v>
      </c>
      <c r="E922" s="231">
        <v>5</v>
      </c>
    </row>
    <row r="923" spans="1:5">
      <c r="A923" s="228">
        <v>2017</v>
      </c>
      <c r="B923" s="229" t="s">
        <v>2490</v>
      </c>
      <c r="C923" s="230" t="s">
        <v>93</v>
      </c>
      <c r="D923" s="230" t="s">
        <v>5064</v>
      </c>
      <c r="E923" s="231">
        <v>17</v>
      </c>
    </row>
    <row r="924" spans="1:5">
      <c r="A924" s="228">
        <v>2017</v>
      </c>
      <c r="B924" s="229" t="s">
        <v>2490</v>
      </c>
      <c r="C924" s="230" t="s">
        <v>93</v>
      </c>
      <c r="D924" s="230" t="s">
        <v>5067</v>
      </c>
      <c r="E924" s="231">
        <v>1</v>
      </c>
    </row>
    <row r="925" spans="1:5">
      <c r="A925" s="228">
        <v>2017</v>
      </c>
      <c r="B925" s="229" t="s">
        <v>2490</v>
      </c>
      <c r="C925" s="230" t="s">
        <v>102</v>
      </c>
      <c r="D925" s="230" t="s">
        <v>5065</v>
      </c>
      <c r="E925" s="231">
        <v>2</v>
      </c>
    </row>
    <row r="926" spans="1:5">
      <c r="A926" s="228">
        <v>2017</v>
      </c>
      <c r="B926" s="229" t="s">
        <v>2490</v>
      </c>
      <c r="C926" s="230" t="s">
        <v>105</v>
      </c>
      <c r="D926" s="230" t="s">
        <v>5065</v>
      </c>
      <c r="E926" s="231">
        <v>20</v>
      </c>
    </row>
    <row r="927" spans="1:5">
      <c r="A927" s="228">
        <v>2017</v>
      </c>
      <c r="B927" s="229" t="s">
        <v>2490</v>
      </c>
      <c r="C927" s="230" t="s">
        <v>105</v>
      </c>
      <c r="D927" s="230" t="s">
        <v>5066</v>
      </c>
      <c r="E927" s="231">
        <v>4</v>
      </c>
    </row>
    <row r="928" spans="1:5">
      <c r="A928" s="228">
        <v>2017</v>
      </c>
      <c r="B928" s="229" t="s">
        <v>2490</v>
      </c>
      <c r="C928" s="230" t="s">
        <v>105</v>
      </c>
      <c r="D928" s="230" t="s">
        <v>5064</v>
      </c>
      <c r="E928" s="231">
        <v>6</v>
      </c>
    </row>
    <row r="929" spans="1:5">
      <c r="A929" s="228">
        <v>2017</v>
      </c>
      <c r="B929" s="229" t="s">
        <v>2490</v>
      </c>
      <c r="C929" s="230" t="s">
        <v>105</v>
      </c>
      <c r="D929" s="230" t="s">
        <v>5067</v>
      </c>
      <c r="E929" s="231">
        <v>1</v>
      </c>
    </row>
    <row r="930" spans="1:5">
      <c r="A930" s="228">
        <v>2017</v>
      </c>
      <c r="B930" s="229" t="s">
        <v>2490</v>
      </c>
      <c r="C930" s="230" t="s">
        <v>108</v>
      </c>
      <c r="D930" s="230" t="s">
        <v>5065</v>
      </c>
      <c r="E930" s="231">
        <v>11</v>
      </c>
    </row>
    <row r="931" spans="1:5">
      <c r="A931" s="228">
        <v>2017</v>
      </c>
      <c r="B931" s="229" t="s">
        <v>2490</v>
      </c>
      <c r="C931" s="230" t="s">
        <v>108</v>
      </c>
      <c r="D931" s="230" t="s">
        <v>5066</v>
      </c>
      <c r="E931" s="231">
        <v>3</v>
      </c>
    </row>
    <row r="932" spans="1:5">
      <c r="A932" s="228">
        <v>2017</v>
      </c>
      <c r="B932" s="229" t="s">
        <v>2490</v>
      </c>
      <c r="C932" s="230" t="s">
        <v>108</v>
      </c>
      <c r="D932" s="230" t="s">
        <v>5064</v>
      </c>
      <c r="E932" s="231">
        <v>9</v>
      </c>
    </row>
    <row r="933" spans="1:5">
      <c r="A933" s="228">
        <v>2017</v>
      </c>
      <c r="B933" s="229" t="s">
        <v>2490</v>
      </c>
      <c r="C933" s="230" t="s">
        <v>108</v>
      </c>
      <c r="D933" s="230" t="s">
        <v>5067</v>
      </c>
      <c r="E933" s="231">
        <v>1</v>
      </c>
    </row>
    <row r="934" spans="1:5">
      <c r="A934" s="228">
        <v>2017</v>
      </c>
      <c r="B934" s="229" t="s">
        <v>2490</v>
      </c>
      <c r="C934" s="230" t="s">
        <v>114</v>
      </c>
      <c r="D934" s="230" t="s">
        <v>5065</v>
      </c>
      <c r="E934" s="231">
        <v>13</v>
      </c>
    </row>
    <row r="935" spans="1:5">
      <c r="A935" s="228">
        <v>2017</v>
      </c>
      <c r="B935" s="229" t="s">
        <v>2490</v>
      </c>
      <c r="C935" s="230" t="s">
        <v>114</v>
      </c>
      <c r="D935" s="230" t="s">
        <v>5066</v>
      </c>
      <c r="E935" s="231">
        <v>10</v>
      </c>
    </row>
    <row r="936" spans="1:5">
      <c r="A936" s="228">
        <v>2017</v>
      </c>
      <c r="B936" s="229" t="s">
        <v>2490</v>
      </c>
      <c r="C936" s="230" t="s">
        <v>114</v>
      </c>
      <c r="D936" s="230" t="s">
        <v>5064</v>
      </c>
      <c r="E936" s="231">
        <v>2</v>
      </c>
    </row>
    <row r="937" spans="1:5">
      <c r="A937" s="228">
        <v>2017</v>
      </c>
      <c r="B937" s="229" t="s">
        <v>2490</v>
      </c>
      <c r="C937" s="230" t="s">
        <v>114</v>
      </c>
      <c r="D937" s="230" t="s">
        <v>5067</v>
      </c>
      <c r="E937" s="231">
        <v>3</v>
      </c>
    </row>
    <row r="938" spans="1:5">
      <c r="A938" s="228">
        <v>2017</v>
      </c>
      <c r="B938" s="229" t="s">
        <v>2490</v>
      </c>
      <c r="C938" s="230" t="s">
        <v>121</v>
      </c>
      <c r="D938" s="230" t="s">
        <v>5065</v>
      </c>
      <c r="E938" s="231">
        <v>8</v>
      </c>
    </row>
    <row r="939" spans="1:5">
      <c r="A939" s="228">
        <v>2017</v>
      </c>
      <c r="B939" s="229" t="s">
        <v>2490</v>
      </c>
      <c r="C939" s="230" t="s">
        <v>121</v>
      </c>
      <c r="D939" s="230" t="s">
        <v>5066</v>
      </c>
      <c r="E939" s="231">
        <v>6</v>
      </c>
    </row>
    <row r="940" spans="1:5">
      <c r="A940" s="228">
        <v>2017</v>
      </c>
      <c r="B940" s="229" t="s">
        <v>2490</v>
      </c>
      <c r="C940" s="230" t="s">
        <v>121</v>
      </c>
      <c r="D940" s="230" t="s">
        <v>5064</v>
      </c>
      <c r="E940" s="231">
        <v>5</v>
      </c>
    </row>
    <row r="941" spans="1:5">
      <c r="A941" s="228">
        <v>2017</v>
      </c>
      <c r="B941" s="229" t="s">
        <v>2490</v>
      </c>
      <c r="C941" s="230" t="s">
        <v>121</v>
      </c>
      <c r="D941" s="230" t="s">
        <v>5067</v>
      </c>
      <c r="E941" s="231">
        <v>7</v>
      </c>
    </row>
    <row r="942" spans="1:5">
      <c r="A942" s="228">
        <v>2017</v>
      </c>
      <c r="B942" s="229" t="s">
        <v>2490</v>
      </c>
      <c r="C942" s="230" t="s">
        <v>126</v>
      </c>
      <c r="D942" s="230" t="s">
        <v>5065</v>
      </c>
      <c r="E942" s="231">
        <v>53</v>
      </c>
    </row>
    <row r="943" spans="1:5">
      <c r="A943" s="228">
        <v>2017</v>
      </c>
      <c r="B943" s="229" t="s">
        <v>2490</v>
      </c>
      <c r="C943" s="230" t="s">
        <v>126</v>
      </c>
      <c r="D943" s="230" t="s">
        <v>5066</v>
      </c>
      <c r="E943" s="231">
        <v>27</v>
      </c>
    </row>
    <row r="944" spans="1:5">
      <c r="A944" s="228">
        <v>2017</v>
      </c>
      <c r="B944" s="229" t="s">
        <v>2490</v>
      </c>
      <c r="C944" s="230" t="s">
        <v>126</v>
      </c>
      <c r="D944" s="230" t="s">
        <v>5064</v>
      </c>
      <c r="E944" s="231">
        <v>3</v>
      </c>
    </row>
    <row r="945" spans="1:5">
      <c r="A945" s="228">
        <v>2017</v>
      </c>
      <c r="B945" s="229" t="s">
        <v>2490</v>
      </c>
      <c r="C945" s="230" t="s">
        <v>126</v>
      </c>
      <c r="D945" s="230" t="s">
        <v>5067</v>
      </c>
      <c r="E945" s="231">
        <v>11</v>
      </c>
    </row>
    <row r="946" spans="1:5">
      <c r="A946" s="228">
        <v>2017</v>
      </c>
      <c r="B946" s="229" t="s">
        <v>2490</v>
      </c>
      <c r="C946" s="230" t="s">
        <v>145</v>
      </c>
      <c r="D946" s="230" t="s">
        <v>5065</v>
      </c>
      <c r="E946" s="231">
        <v>110</v>
      </c>
    </row>
    <row r="947" spans="1:5">
      <c r="A947" s="228">
        <v>2017</v>
      </c>
      <c r="B947" s="229" t="s">
        <v>2490</v>
      </c>
      <c r="C947" s="230" t="s">
        <v>145</v>
      </c>
      <c r="D947" s="230" t="s">
        <v>5066</v>
      </c>
      <c r="E947" s="231">
        <v>36</v>
      </c>
    </row>
    <row r="948" spans="1:5">
      <c r="A948" s="228">
        <v>2017</v>
      </c>
      <c r="B948" s="229" t="s">
        <v>2490</v>
      </c>
      <c r="C948" s="230" t="s">
        <v>145</v>
      </c>
      <c r="D948" s="230" t="s">
        <v>5064</v>
      </c>
      <c r="E948" s="231">
        <v>60</v>
      </c>
    </row>
    <row r="949" spans="1:5">
      <c r="A949" s="228">
        <v>2017</v>
      </c>
      <c r="B949" s="229" t="s">
        <v>2490</v>
      </c>
      <c r="C949" s="230" t="s">
        <v>145</v>
      </c>
      <c r="D949" s="230" t="s">
        <v>5067</v>
      </c>
      <c r="E949" s="231">
        <v>23</v>
      </c>
    </row>
    <row r="950" spans="1:5">
      <c r="A950" s="228">
        <v>2017</v>
      </c>
      <c r="B950" s="229" t="s">
        <v>2490</v>
      </c>
      <c r="C950" s="230" t="s">
        <v>182</v>
      </c>
      <c r="D950" s="230" t="s">
        <v>5065</v>
      </c>
      <c r="E950" s="231">
        <v>84</v>
      </c>
    </row>
    <row r="951" spans="1:5">
      <c r="A951" s="228">
        <v>2017</v>
      </c>
      <c r="B951" s="229" t="s">
        <v>2490</v>
      </c>
      <c r="C951" s="230" t="s">
        <v>182</v>
      </c>
      <c r="D951" s="230" t="s">
        <v>5066</v>
      </c>
      <c r="E951" s="231">
        <v>11</v>
      </c>
    </row>
    <row r="952" spans="1:5">
      <c r="A952" s="228">
        <v>2017</v>
      </c>
      <c r="B952" s="229" t="s">
        <v>2490</v>
      </c>
      <c r="C952" s="230" t="s">
        <v>182</v>
      </c>
      <c r="D952" s="230" t="s">
        <v>5064</v>
      </c>
      <c r="E952" s="231">
        <v>73</v>
      </c>
    </row>
    <row r="953" spans="1:5">
      <c r="A953" s="228">
        <v>2017</v>
      </c>
      <c r="B953" s="229" t="s">
        <v>2490</v>
      </c>
      <c r="C953" s="230" t="s">
        <v>182</v>
      </c>
      <c r="D953" s="230" t="s">
        <v>5067</v>
      </c>
      <c r="E953" s="231">
        <v>2</v>
      </c>
    </row>
    <row r="954" spans="1:5">
      <c r="A954" s="228">
        <v>2017</v>
      </c>
      <c r="B954" s="229" t="s">
        <v>2490</v>
      </c>
      <c r="C954" s="230" t="s">
        <v>191</v>
      </c>
      <c r="D954" s="230" t="s">
        <v>5065</v>
      </c>
      <c r="E954" s="231">
        <v>26</v>
      </c>
    </row>
    <row r="955" spans="1:5">
      <c r="A955" s="228">
        <v>2017</v>
      </c>
      <c r="B955" s="229" t="s">
        <v>2490</v>
      </c>
      <c r="C955" s="230" t="s">
        <v>191</v>
      </c>
      <c r="D955" s="230" t="s">
        <v>5066</v>
      </c>
      <c r="E955" s="231">
        <v>4</v>
      </c>
    </row>
    <row r="956" spans="1:5">
      <c r="A956" s="228">
        <v>2017</v>
      </c>
      <c r="B956" s="229" t="s">
        <v>2490</v>
      </c>
      <c r="C956" s="230" t="s">
        <v>191</v>
      </c>
      <c r="D956" s="230" t="s">
        <v>5064</v>
      </c>
      <c r="E956" s="231">
        <v>2</v>
      </c>
    </row>
    <row r="957" spans="1:5">
      <c r="A957" s="228">
        <v>2017</v>
      </c>
      <c r="B957" s="229" t="s">
        <v>2490</v>
      </c>
      <c r="C957" s="230" t="s">
        <v>191</v>
      </c>
      <c r="D957" s="230" t="s">
        <v>5067</v>
      </c>
      <c r="E957" s="231">
        <v>5</v>
      </c>
    </row>
    <row r="958" spans="1:5">
      <c r="A958" s="228">
        <v>2017</v>
      </c>
      <c r="B958" s="229" t="s">
        <v>2490</v>
      </c>
      <c r="C958" s="230" t="s">
        <v>195</v>
      </c>
      <c r="D958" s="230" t="s">
        <v>5065</v>
      </c>
      <c r="E958" s="231">
        <v>34</v>
      </c>
    </row>
    <row r="959" spans="1:5">
      <c r="A959" s="228">
        <v>2017</v>
      </c>
      <c r="B959" s="229" t="s">
        <v>2490</v>
      </c>
      <c r="C959" s="230" t="s">
        <v>195</v>
      </c>
      <c r="D959" s="230" t="s">
        <v>5066</v>
      </c>
      <c r="E959" s="231">
        <v>14</v>
      </c>
    </row>
    <row r="960" spans="1:5">
      <c r="A960" s="228">
        <v>2017</v>
      </c>
      <c r="B960" s="229" t="s">
        <v>2490</v>
      </c>
      <c r="C960" s="230" t="s">
        <v>195</v>
      </c>
      <c r="D960" s="230" t="s">
        <v>5064</v>
      </c>
      <c r="E960" s="231">
        <v>9</v>
      </c>
    </row>
    <row r="961" spans="1:5">
      <c r="A961" s="228">
        <v>2017</v>
      </c>
      <c r="B961" s="229" t="s">
        <v>2490</v>
      </c>
      <c r="C961" s="230" t="s">
        <v>195</v>
      </c>
      <c r="D961" s="230" t="s">
        <v>5067</v>
      </c>
      <c r="E961" s="231">
        <v>8</v>
      </c>
    </row>
    <row r="962" spans="1:5">
      <c r="A962" s="228">
        <v>2017</v>
      </c>
      <c r="B962" s="229" t="s">
        <v>2490</v>
      </c>
      <c r="C962" s="230" t="s">
        <v>200</v>
      </c>
      <c r="D962" s="230" t="s">
        <v>5065</v>
      </c>
      <c r="E962" s="231">
        <v>3</v>
      </c>
    </row>
    <row r="963" spans="1:5">
      <c r="A963" s="228">
        <v>2017</v>
      </c>
      <c r="B963" s="229" t="s">
        <v>2490</v>
      </c>
      <c r="C963" s="230" t="s">
        <v>200</v>
      </c>
      <c r="D963" s="230" t="s">
        <v>5066</v>
      </c>
      <c r="E963" s="231">
        <v>1</v>
      </c>
    </row>
    <row r="964" spans="1:5">
      <c r="A964" s="228">
        <v>2017</v>
      </c>
      <c r="B964" s="229" t="s">
        <v>2490</v>
      </c>
      <c r="C964" s="230" t="s">
        <v>200</v>
      </c>
      <c r="D964" s="230" t="s">
        <v>5064</v>
      </c>
      <c r="E964" s="231">
        <v>2</v>
      </c>
    </row>
    <row r="965" spans="1:5">
      <c r="A965" s="228">
        <v>2017</v>
      </c>
      <c r="B965" s="229" t="s">
        <v>2490</v>
      </c>
      <c r="C965" s="230" t="s">
        <v>200</v>
      </c>
      <c r="D965" s="230" t="s">
        <v>5067</v>
      </c>
      <c r="E965" s="231">
        <v>1</v>
      </c>
    </row>
    <row r="966" spans="1:5">
      <c r="A966" s="228">
        <v>2017</v>
      </c>
      <c r="B966" s="229" t="s">
        <v>2490</v>
      </c>
      <c r="C966" s="230" t="s">
        <v>678</v>
      </c>
      <c r="D966" s="230" t="s">
        <v>5065</v>
      </c>
      <c r="E966" s="231">
        <v>2</v>
      </c>
    </row>
    <row r="967" spans="1:5">
      <c r="A967" s="228">
        <v>2017</v>
      </c>
      <c r="B967" s="229" t="s">
        <v>2490</v>
      </c>
      <c r="C967" s="230" t="s">
        <v>678</v>
      </c>
      <c r="D967" s="230" t="s">
        <v>5066</v>
      </c>
      <c r="E967" s="231">
        <v>4</v>
      </c>
    </row>
    <row r="968" spans="1:5">
      <c r="A968" s="228">
        <v>2017</v>
      </c>
      <c r="B968" s="229" t="s">
        <v>2490</v>
      </c>
      <c r="C968" s="230" t="s">
        <v>678</v>
      </c>
      <c r="D968" s="230" t="s">
        <v>5064</v>
      </c>
      <c r="E968" s="231">
        <v>1</v>
      </c>
    </row>
    <row r="969" spans="1:5">
      <c r="A969" s="228">
        <v>2017</v>
      </c>
      <c r="B969" s="229" t="s">
        <v>2490</v>
      </c>
      <c r="C969" s="230" t="s">
        <v>2009</v>
      </c>
      <c r="D969" s="230" t="s">
        <v>5065</v>
      </c>
      <c r="E969" s="231">
        <v>1</v>
      </c>
    </row>
    <row r="970" spans="1:5">
      <c r="A970" s="228">
        <v>2017</v>
      </c>
      <c r="B970" s="229" t="s">
        <v>2490</v>
      </c>
      <c r="C970" s="230" t="s">
        <v>2009</v>
      </c>
      <c r="D970" s="230" t="s">
        <v>5066</v>
      </c>
      <c r="E970" s="231">
        <v>2</v>
      </c>
    </row>
    <row r="971" spans="1:5">
      <c r="A971" s="228">
        <v>2017</v>
      </c>
      <c r="B971" s="229" t="s">
        <v>2490</v>
      </c>
      <c r="C971" s="230" t="s">
        <v>1983</v>
      </c>
      <c r="D971" s="230" t="s">
        <v>5067</v>
      </c>
      <c r="E971" s="231">
        <v>1</v>
      </c>
    </row>
    <row r="972" spans="1:5">
      <c r="A972" s="228">
        <v>2017</v>
      </c>
      <c r="B972" s="229" t="s">
        <v>2490</v>
      </c>
      <c r="C972" s="230" t="s">
        <v>2010</v>
      </c>
      <c r="D972" s="230" t="s">
        <v>5066</v>
      </c>
      <c r="E972" s="231">
        <v>2</v>
      </c>
    </row>
    <row r="973" spans="1:5">
      <c r="A973" s="228">
        <v>2017</v>
      </c>
      <c r="B973" s="229" t="s">
        <v>2490</v>
      </c>
      <c r="C973" s="230" t="s">
        <v>2010</v>
      </c>
      <c r="D973" s="230" t="s">
        <v>5067</v>
      </c>
      <c r="E973" s="231">
        <v>1</v>
      </c>
    </row>
    <row r="974" spans="1:5">
      <c r="A974" s="228">
        <v>2017</v>
      </c>
      <c r="B974" s="229" t="s">
        <v>2490</v>
      </c>
      <c r="C974" s="230" t="s">
        <v>2225</v>
      </c>
      <c r="D974" s="230" t="s">
        <v>5066</v>
      </c>
      <c r="E974" s="231">
        <v>2</v>
      </c>
    </row>
    <row r="975" spans="1:5">
      <c r="A975" s="228">
        <v>2017</v>
      </c>
      <c r="B975" s="233" t="s">
        <v>644</v>
      </c>
      <c r="C975" s="230" t="s">
        <v>213</v>
      </c>
      <c r="D975" s="230" t="s">
        <v>5065</v>
      </c>
      <c r="E975" s="231">
        <v>20</v>
      </c>
    </row>
    <row r="976" spans="1:5">
      <c r="A976" s="228">
        <v>2017</v>
      </c>
      <c r="B976" s="233" t="s">
        <v>644</v>
      </c>
      <c r="C976" s="230" t="s">
        <v>213</v>
      </c>
      <c r="D976" s="230" t="s">
        <v>5066</v>
      </c>
      <c r="E976" s="231">
        <v>4</v>
      </c>
    </row>
    <row r="977" spans="1:5">
      <c r="A977" s="228">
        <v>2017</v>
      </c>
      <c r="B977" s="233" t="s">
        <v>644</v>
      </c>
      <c r="C977" s="230" t="s">
        <v>213</v>
      </c>
      <c r="D977" s="230" t="s">
        <v>5064</v>
      </c>
      <c r="E977" s="231">
        <v>12</v>
      </c>
    </row>
    <row r="978" spans="1:5">
      <c r="A978" s="228">
        <v>2017</v>
      </c>
      <c r="B978" s="233" t="s">
        <v>644</v>
      </c>
      <c r="C978" s="230" t="s">
        <v>213</v>
      </c>
      <c r="D978" s="230" t="s">
        <v>5067</v>
      </c>
      <c r="E978" s="231">
        <v>1</v>
      </c>
    </row>
    <row r="979" spans="1:5">
      <c r="A979" s="228">
        <v>2017</v>
      </c>
      <c r="B979" s="233" t="s">
        <v>644</v>
      </c>
      <c r="C979" s="230" t="s">
        <v>31</v>
      </c>
      <c r="D979" s="230" t="s">
        <v>5065</v>
      </c>
      <c r="E979" s="231">
        <v>38</v>
      </c>
    </row>
    <row r="980" spans="1:5">
      <c r="A980" s="228">
        <v>2017</v>
      </c>
      <c r="B980" s="233" t="s">
        <v>644</v>
      </c>
      <c r="C980" s="230" t="s">
        <v>31</v>
      </c>
      <c r="D980" s="230" t="s">
        <v>5066</v>
      </c>
      <c r="E980" s="231">
        <v>14</v>
      </c>
    </row>
    <row r="981" spans="1:5">
      <c r="A981" s="228">
        <v>2017</v>
      </c>
      <c r="B981" s="233" t="s">
        <v>644</v>
      </c>
      <c r="C981" s="230" t="s">
        <v>31</v>
      </c>
      <c r="D981" s="230" t="s">
        <v>5064</v>
      </c>
      <c r="E981" s="231">
        <v>6</v>
      </c>
    </row>
    <row r="982" spans="1:5">
      <c r="A982" s="228">
        <v>2017</v>
      </c>
      <c r="B982" s="233" t="s">
        <v>644</v>
      </c>
      <c r="C982" s="230" t="s">
        <v>31</v>
      </c>
      <c r="D982" s="230" t="s">
        <v>5067</v>
      </c>
      <c r="E982" s="231">
        <v>3</v>
      </c>
    </row>
    <row r="983" spans="1:5">
      <c r="A983" s="228">
        <v>2017</v>
      </c>
      <c r="B983" s="233" t="s">
        <v>644</v>
      </c>
      <c r="C983" s="230" t="s">
        <v>214</v>
      </c>
      <c r="D983" s="230" t="s">
        <v>5065</v>
      </c>
      <c r="E983" s="231">
        <v>60</v>
      </c>
    </row>
    <row r="984" spans="1:5">
      <c r="A984" s="228">
        <v>2017</v>
      </c>
      <c r="B984" s="233" t="s">
        <v>644</v>
      </c>
      <c r="C984" s="230" t="s">
        <v>214</v>
      </c>
      <c r="D984" s="230" t="s">
        <v>5066</v>
      </c>
      <c r="E984" s="231">
        <v>18</v>
      </c>
    </row>
    <row r="985" spans="1:5">
      <c r="A985" s="228">
        <v>2017</v>
      </c>
      <c r="B985" s="233" t="s">
        <v>644</v>
      </c>
      <c r="C985" s="230" t="s">
        <v>214</v>
      </c>
      <c r="D985" s="230" t="s">
        <v>5064</v>
      </c>
      <c r="E985" s="231">
        <v>29</v>
      </c>
    </row>
    <row r="986" spans="1:5">
      <c r="A986" s="228">
        <v>2017</v>
      </c>
      <c r="B986" s="233" t="s">
        <v>644</v>
      </c>
      <c r="C986" s="230" t="s">
        <v>214</v>
      </c>
      <c r="D986" s="230" t="s">
        <v>5067</v>
      </c>
      <c r="E986" s="231">
        <v>1</v>
      </c>
    </row>
    <row r="987" spans="1:5">
      <c r="A987" s="228">
        <v>2017</v>
      </c>
      <c r="B987" s="233" t="s">
        <v>644</v>
      </c>
      <c r="C987" s="230" t="s">
        <v>126</v>
      </c>
      <c r="D987" s="230" t="s">
        <v>5065</v>
      </c>
      <c r="E987" s="231">
        <v>31</v>
      </c>
    </row>
    <row r="988" spans="1:5">
      <c r="A988" s="228">
        <v>2017</v>
      </c>
      <c r="B988" s="233" t="s">
        <v>644</v>
      </c>
      <c r="C988" s="230" t="s">
        <v>126</v>
      </c>
      <c r="D988" s="230" t="s">
        <v>5066</v>
      </c>
      <c r="E988" s="231">
        <v>34</v>
      </c>
    </row>
    <row r="989" spans="1:5">
      <c r="A989" s="228">
        <v>2017</v>
      </c>
      <c r="B989" s="233" t="s">
        <v>644</v>
      </c>
      <c r="C989" s="230" t="s">
        <v>126</v>
      </c>
      <c r="D989" s="230" t="s">
        <v>5064</v>
      </c>
      <c r="E989" s="231">
        <v>12</v>
      </c>
    </row>
    <row r="990" spans="1:5">
      <c r="A990" s="228">
        <v>2017</v>
      </c>
      <c r="B990" s="233" t="s">
        <v>644</v>
      </c>
      <c r="C990" s="230" t="s">
        <v>126</v>
      </c>
      <c r="D990" s="230" t="s">
        <v>5067</v>
      </c>
      <c r="E990" s="231">
        <v>12</v>
      </c>
    </row>
    <row r="991" spans="1:5">
      <c r="A991" s="228">
        <v>2017</v>
      </c>
      <c r="B991" s="233" t="s">
        <v>644</v>
      </c>
      <c r="C991" s="230" t="s">
        <v>1984</v>
      </c>
      <c r="D991" s="230" t="s">
        <v>5065</v>
      </c>
      <c r="E991" s="231">
        <v>3</v>
      </c>
    </row>
    <row r="992" spans="1:5">
      <c r="A992" s="228">
        <v>2017</v>
      </c>
      <c r="B992" s="233" t="s">
        <v>644</v>
      </c>
      <c r="C992" s="230" t="s">
        <v>1984</v>
      </c>
      <c r="D992" s="230" t="s">
        <v>5066</v>
      </c>
      <c r="E992" s="231">
        <v>1</v>
      </c>
    </row>
    <row r="993" spans="1:5">
      <c r="A993" s="232">
        <v>2018</v>
      </c>
      <c r="B993" s="229" t="s">
        <v>2490</v>
      </c>
      <c r="C993" s="230" t="s">
        <v>5</v>
      </c>
      <c r="D993" s="230" t="s">
        <v>5065</v>
      </c>
      <c r="E993" s="231">
        <v>39</v>
      </c>
    </row>
    <row r="994" spans="1:5">
      <c r="A994" s="232">
        <v>2018</v>
      </c>
      <c r="B994" s="229" t="s">
        <v>2490</v>
      </c>
      <c r="C994" s="230" t="s">
        <v>5</v>
      </c>
      <c r="D994" s="230" t="s">
        <v>5066</v>
      </c>
      <c r="E994" s="231">
        <v>11</v>
      </c>
    </row>
    <row r="995" spans="1:5">
      <c r="A995" s="232">
        <v>2018</v>
      </c>
      <c r="B995" s="229" t="s">
        <v>2490</v>
      </c>
      <c r="C995" s="230" t="s">
        <v>5</v>
      </c>
      <c r="D995" s="230" t="s">
        <v>5064</v>
      </c>
      <c r="E995" s="231">
        <v>6</v>
      </c>
    </row>
    <row r="996" spans="1:5">
      <c r="A996" s="232">
        <v>2018</v>
      </c>
      <c r="B996" s="229" t="s">
        <v>2490</v>
      </c>
      <c r="C996" s="230" t="s">
        <v>5</v>
      </c>
      <c r="D996" s="230" t="s">
        <v>5067</v>
      </c>
      <c r="E996" s="231">
        <v>4</v>
      </c>
    </row>
    <row r="997" spans="1:5">
      <c r="A997" s="232">
        <v>2018</v>
      </c>
      <c r="B997" s="229" t="s">
        <v>2490</v>
      </c>
      <c r="C997" s="230" t="s">
        <v>12</v>
      </c>
      <c r="D997" s="230" t="s">
        <v>5065</v>
      </c>
      <c r="E997" s="231">
        <v>35</v>
      </c>
    </row>
    <row r="998" spans="1:5">
      <c r="A998" s="232">
        <v>2018</v>
      </c>
      <c r="B998" s="229" t="s">
        <v>2490</v>
      </c>
      <c r="C998" s="230" t="s">
        <v>12</v>
      </c>
      <c r="D998" s="230" t="s">
        <v>5066</v>
      </c>
      <c r="E998" s="231">
        <v>8</v>
      </c>
    </row>
    <row r="999" spans="1:5">
      <c r="A999" s="232">
        <v>2018</v>
      </c>
      <c r="B999" s="229" t="s">
        <v>2490</v>
      </c>
      <c r="C999" s="230" t="s">
        <v>12</v>
      </c>
      <c r="D999" s="230" t="s">
        <v>5064</v>
      </c>
      <c r="E999" s="231">
        <v>16</v>
      </c>
    </row>
    <row r="1000" spans="1:5">
      <c r="A1000" s="232">
        <v>2018</v>
      </c>
      <c r="B1000" s="229" t="s">
        <v>2490</v>
      </c>
      <c r="C1000" s="230" t="s">
        <v>12</v>
      </c>
      <c r="D1000" s="230" t="s">
        <v>5067</v>
      </c>
      <c r="E1000" s="231">
        <v>1</v>
      </c>
    </row>
    <row r="1001" spans="1:5">
      <c r="A1001" s="232">
        <v>2018</v>
      </c>
      <c r="B1001" s="229" t="s">
        <v>2490</v>
      </c>
      <c r="C1001" s="230" t="s">
        <v>18</v>
      </c>
      <c r="D1001" s="230" t="s">
        <v>5065</v>
      </c>
      <c r="E1001" s="231">
        <v>77</v>
      </c>
    </row>
    <row r="1002" spans="1:5">
      <c r="A1002" s="232">
        <v>2018</v>
      </c>
      <c r="B1002" s="229" t="s">
        <v>2490</v>
      </c>
      <c r="C1002" s="230" t="s">
        <v>18</v>
      </c>
      <c r="D1002" s="230" t="s">
        <v>5066</v>
      </c>
      <c r="E1002" s="231">
        <v>51</v>
      </c>
    </row>
    <row r="1003" spans="1:5">
      <c r="A1003" s="232">
        <v>2018</v>
      </c>
      <c r="B1003" s="229" t="s">
        <v>2490</v>
      </c>
      <c r="C1003" s="230" t="s">
        <v>18</v>
      </c>
      <c r="D1003" s="230" t="s">
        <v>5064</v>
      </c>
      <c r="E1003" s="231">
        <v>5</v>
      </c>
    </row>
    <row r="1004" spans="1:5">
      <c r="A1004" s="232">
        <v>2018</v>
      </c>
      <c r="B1004" s="229" t="s">
        <v>2490</v>
      </c>
      <c r="C1004" s="230" t="s">
        <v>18</v>
      </c>
      <c r="D1004" s="230" t="s">
        <v>5067</v>
      </c>
      <c r="E1004" s="231">
        <v>20</v>
      </c>
    </row>
    <row r="1005" spans="1:5">
      <c r="A1005" s="232">
        <v>2018</v>
      </c>
      <c r="B1005" s="229" t="s">
        <v>2490</v>
      </c>
      <c r="C1005" s="230" t="s">
        <v>31</v>
      </c>
      <c r="D1005" s="230" t="s">
        <v>5065</v>
      </c>
      <c r="E1005" s="231">
        <v>46</v>
      </c>
    </row>
    <row r="1006" spans="1:5">
      <c r="A1006" s="232">
        <v>2018</v>
      </c>
      <c r="B1006" s="229" t="s">
        <v>2490</v>
      </c>
      <c r="C1006" s="230" t="s">
        <v>31</v>
      </c>
      <c r="D1006" s="230" t="s">
        <v>5066</v>
      </c>
      <c r="E1006" s="231">
        <v>16</v>
      </c>
    </row>
    <row r="1007" spans="1:5">
      <c r="A1007" s="232">
        <v>2018</v>
      </c>
      <c r="B1007" s="229" t="s">
        <v>2490</v>
      </c>
      <c r="C1007" s="230" t="s">
        <v>31</v>
      </c>
      <c r="D1007" s="230" t="s">
        <v>5064</v>
      </c>
      <c r="E1007" s="231">
        <v>1</v>
      </c>
    </row>
    <row r="1008" spans="1:5">
      <c r="A1008" s="232">
        <v>2018</v>
      </c>
      <c r="B1008" s="229" t="s">
        <v>2490</v>
      </c>
      <c r="C1008" s="230" t="s">
        <v>31</v>
      </c>
      <c r="D1008" s="230" t="s">
        <v>5067</v>
      </c>
      <c r="E1008" s="231">
        <v>7</v>
      </c>
    </row>
    <row r="1009" spans="1:5">
      <c r="A1009" s="232">
        <v>2018</v>
      </c>
      <c r="B1009" s="229" t="s">
        <v>2490</v>
      </c>
      <c r="C1009" s="230" t="s">
        <v>52</v>
      </c>
      <c r="D1009" s="230" t="s">
        <v>5065</v>
      </c>
      <c r="E1009" s="231">
        <v>19</v>
      </c>
    </row>
    <row r="1010" spans="1:5">
      <c r="A1010" s="232">
        <v>2018</v>
      </c>
      <c r="B1010" s="229" t="s">
        <v>2490</v>
      </c>
      <c r="C1010" s="230" t="s">
        <v>52</v>
      </c>
      <c r="D1010" s="230" t="s">
        <v>5066</v>
      </c>
      <c r="E1010" s="231">
        <v>12</v>
      </c>
    </row>
    <row r="1011" spans="1:5">
      <c r="A1011" s="232">
        <v>2018</v>
      </c>
      <c r="B1011" s="229" t="s">
        <v>2490</v>
      </c>
      <c r="C1011" s="230" t="s">
        <v>52</v>
      </c>
      <c r="D1011" s="230" t="s">
        <v>5064</v>
      </c>
      <c r="E1011" s="231">
        <v>12</v>
      </c>
    </row>
    <row r="1012" spans="1:5">
      <c r="A1012" s="232">
        <v>2018</v>
      </c>
      <c r="B1012" s="229" t="s">
        <v>2490</v>
      </c>
      <c r="C1012" s="230" t="s">
        <v>52</v>
      </c>
      <c r="D1012" s="230" t="s">
        <v>5067</v>
      </c>
      <c r="E1012" s="231">
        <v>4</v>
      </c>
    </row>
    <row r="1013" spans="1:5">
      <c r="A1013" s="232">
        <v>2018</v>
      </c>
      <c r="B1013" s="229" t="s">
        <v>2490</v>
      </c>
      <c r="C1013" s="230" t="s">
        <v>72</v>
      </c>
      <c r="D1013" s="230" t="s">
        <v>5065</v>
      </c>
      <c r="E1013" s="231">
        <v>17</v>
      </c>
    </row>
    <row r="1014" spans="1:5">
      <c r="A1014" s="232">
        <v>2018</v>
      </c>
      <c r="B1014" s="229" t="s">
        <v>2490</v>
      </c>
      <c r="C1014" s="230" t="s">
        <v>72</v>
      </c>
      <c r="D1014" s="230" t="s">
        <v>5066</v>
      </c>
      <c r="E1014" s="231">
        <v>8</v>
      </c>
    </row>
    <row r="1015" spans="1:5">
      <c r="A1015" s="232">
        <v>2018</v>
      </c>
      <c r="B1015" s="229" t="s">
        <v>2490</v>
      </c>
      <c r="C1015" s="230" t="s">
        <v>72</v>
      </c>
      <c r="D1015" s="230" t="s">
        <v>5064</v>
      </c>
      <c r="E1015" s="231">
        <v>7</v>
      </c>
    </row>
    <row r="1016" spans="1:5">
      <c r="A1016" s="232">
        <v>2018</v>
      </c>
      <c r="B1016" s="229" t="s">
        <v>2490</v>
      </c>
      <c r="C1016" s="230" t="s">
        <v>72</v>
      </c>
      <c r="D1016" s="230" t="s">
        <v>5067</v>
      </c>
      <c r="E1016" s="231">
        <v>2</v>
      </c>
    </row>
    <row r="1017" spans="1:5">
      <c r="A1017" s="232">
        <v>2018</v>
      </c>
      <c r="B1017" s="229" t="s">
        <v>2490</v>
      </c>
      <c r="C1017" s="230" t="s">
        <v>83</v>
      </c>
      <c r="D1017" s="230" t="s">
        <v>5065</v>
      </c>
      <c r="E1017" s="231">
        <v>23</v>
      </c>
    </row>
    <row r="1018" spans="1:5">
      <c r="A1018" s="232">
        <v>2018</v>
      </c>
      <c r="B1018" s="229" t="s">
        <v>2490</v>
      </c>
      <c r="C1018" s="230" t="s">
        <v>83</v>
      </c>
      <c r="D1018" s="230" t="s">
        <v>5066</v>
      </c>
      <c r="E1018" s="231">
        <v>16</v>
      </c>
    </row>
    <row r="1019" spans="1:5">
      <c r="A1019" s="232">
        <v>2018</v>
      </c>
      <c r="B1019" s="229" t="s">
        <v>2490</v>
      </c>
      <c r="C1019" s="230" t="s">
        <v>83</v>
      </c>
      <c r="D1019" s="230" t="s">
        <v>5064</v>
      </c>
      <c r="E1019" s="231">
        <v>1</v>
      </c>
    </row>
    <row r="1020" spans="1:5">
      <c r="A1020" s="232">
        <v>2018</v>
      </c>
      <c r="B1020" s="229" t="s">
        <v>2490</v>
      </c>
      <c r="C1020" s="230" t="s">
        <v>83</v>
      </c>
      <c r="D1020" s="230" t="s">
        <v>5067</v>
      </c>
      <c r="E1020" s="231">
        <v>10</v>
      </c>
    </row>
    <row r="1021" spans="1:5">
      <c r="A1021" s="232">
        <v>2018</v>
      </c>
      <c r="B1021" s="229" t="s">
        <v>2490</v>
      </c>
      <c r="C1021" s="230" t="s">
        <v>93</v>
      </c>
      <c r="D1021" s="230" t="s">
        <v>5065</v>
      </c>
      <c r="E1021" s="231">
        <v>36</v>
      </c>
    </row>
    <row r="1022" spans="1:5">
      <c r="A1022" s="232">
        <v>2018</v>
      </c>
      <c r="B1022" s="229" t="s">
        <v>2490</v>
      </c>
      <c r="C1022" s="230" t="s">
        <v>93</v>
      </c>
      <c r="D1022" s="230" t="s">
        <v>5066</v>
      </c>
      <c r="E1022" s="231">
        <v>6</v>
      </c>
    </row>
    <row r="1023" spans="1:5">
      <c r="A1023" s="232">
        <v>2018</v>
      </c>
      <c r="B1023" s="229" t="s">
        <v>2490</v>
      </c>
      <c r="C1023" s="230" t="s">
        <v>93</v>
      </c>
      <c r="D1023" s="230" t="s">
        <v>5064</v>
      </c>
      <c r="E1023" s="231">
        <v>15</v>
      </c>
    </row>
    <row r="1024" spans="1:5">
      <c r="A1024" s="232">
        <v>2018</v>
      </c>
      <c r="B1024" s="229" t="s">
        <v>2490</v>
      </c>
      <c r="C1024" s="230" t="s">
        <v>93</v>
      </c>
      <c r="D1024" s="230" t="s">
        <v>5067</v>
      </c>
      <c r="E1024" s="231">
        <v>1</v>
      </c>
    </row>
    <row r="1025" spans="1:5">
      <c r="A1025" s="232">
        <v>2018</v>
      </c>
      <c r="B1025" s="229" t="s">
        <v>2490</v>
      </c>
      <c r="C1025" s="230" t="s">
        <v>102</v>
      </c>
      <c r="D1025" s="230" t="s">
        <v>5065</v>
      </c>
      <c r="E1025" s="231">
        <v>3</v>
      </c>
    </row>
    <row r="1026" spans="1:5">
      <c r="A1026" s="232">
        <v>2018</v>
      </c>
      <c r="B1026" s="229" t="s">
        <v>2490</v>
      </c>
      <c r="C1026" s="230" t="s">
        <v>105</v>
      </c>
      <c r="D1026" s="230" t="s">
        <v>5065</v>
      </c>
      <c r="E1026" s="231">
        <v>19</v>
      </c>
    </row>
    <row r="1027" spans="1:5">
      <c r="A1027" s="232">
        <v>2018</v>
      </c>
      <c r="B1027" s="229" t="s">
        <v>2490</v>
      </c>
      <c r="C1027" s="230" t="s">
        <v>105</v>
      </c>
      <c r="D1027" s="230" t="s">
        <v>5066</v>
      </c>
      <c r="E1027" s="231">
        <v>3</v>
      </c>
    </row>
    <row r="1028" spans="1:5">
      <c r="A1028" s="232">
        <v>2018</v>
      </c>
      <c r="B1028" s="229" t="s">
        <v>2490</v>
      </c>
      <c r="C1028" s="230" t="s">
        <v>105</v>
      </c>
      <c r="D1028" s="230" t="s">
        <v>5064</v>
      </c>
      <c r="E1028" s="231">
        <v>5</v>
      </c>
    </row>
    <row r="1029" spans="1:5">
      <c r="A1029" s="232">
        <v>2018</v>
      </c>
      <c r="B1029" s="229" t="s">
        <v>2490</v>
      </c>
      <c r="C1029" s="230" t="s">
        <v>105</v>
      </c>
      <c r="D1029" s="230" t="s">
        <v>5067</v>
      </c>
      <c r="E1029" s="231">
        <v>2</v>
      </c>
    </row>
    <row r="1030" spans="1:5">
      <c r="A1030" s="232">
        <v>2018</v>
      </c>
      <c r="B1030" s="229" t="s">
        <v>2490</v>
      </c>
      <c r="C1030" s="230" t="s">
        <v>108</v>
      </c>
      <c r="D1030" s="230" t="s">
        <v>5065</v>
      </c>
      <c r="E1030" s="231">
        <v>10</v>
      </c>
    </row>
    <row r="1031" spans="1:5">
      <c r="A1031" s="232">
        <v>2018</v>
      </c>
      <c r="B1031" s="229" t="s">
        <v>2490</v>
      </c>
      <c r="C1031" s="230" t="s">
        <v>108</v>
      </c>
      <c r="D1031" s="230" t="s">
        <v>5066</v>
      </c>
      <c r="E1031" s="231">
        <v>2</v>
      </c>
    </row>
    <row r="1032" spans="1:5">
      <c r="A1032" s="232">
        <v>2018</v>
      </c>
      <c r="B1032" s="229" t="s">
        <v>2490</v>
      </c>
      <c r="C1032" s="230" t="s">
        <v>108</v>
      </c>
      <c r="D1032" s="230" t="s">
        <v>5064</v>
      </c>
      <c r="E1032" s="231">
        <v>10</v>
      </c>
    </row>
    <row r="1033" spans="1:5">
      <c r="A1033" s="232">
        <v>2018</v>
      </c>
      <c r="B1033" s="229" t="s">
        <v>2490</v>
      </c>
      <c r="C1033" s="230" t="s">
        <v>108</v>
      </c>
      <c r="D1033" s="230" t="s">
        <v>5067</v>
      </c>
      <c r="E1033" s="231">
        <v>1</v>
      </c>
    </row>
    <row r="1034" spans="1:5">
      <c r="A1034" s="232">
        <v>2018</v>
      </c>
      <c r="B1034" s="229" t="s">
        <v>2490</v>
      </c>
      <c r="C1034" s="230" t="s">
        <v>114</v>
      </c>
      <c r="D1034" s="230" t="s">
        <v>5065</v>
      </c>
      <c r="E1034" s="231">
        <v>13</v>
      </c>
    </row>
    <row r="1035" spans="1:5">
      <c r="A1035" s="232">
        <v>2018</v>
      </c>
      <c r="B1035" s="229" t="s">
        <v>2490</v>
      </c>
      <c r="C1035" s="230" t="s">
        <v>114</v>
      </c>
      <c r="D1035" s="230" t="s">
        <v>5066</v>
      </c>
      <c r="E1035" s="231">
        <v>11</v>
      </c>
    </row>
    <row r="1036" spans="1:5">
      <c r="A1036" s="232">
        <v>2018</v>
      </c>
      <c r="B1036" s="229" t="s">
        <v>2490</v>
      </c>
      <c r="C1036" s="230" t="s">
        <v>114</v>
      </c>
      <c r="D1036" s="230" t="s">
        <v>5064</v>
      </c>
      <c r="E1036" s="231">
        <v>2</v>
      </c>
    </row>
    <row r="1037" spans="1:5">
      <c r="A1037" s="232">
        <v>2018</v>
      </c>
      <c r="B1037" s="229" t="s">
        <v>2490</v>
      </c>
      <c r="C1037" s="230" t="s">
        <v>114</v>
      </c>
      <c r="D1037" s="230" t="s">
        <v>5067</v>
      </c>
      <c r="E1037" s="231">
        <v>3</v>
      </c>
    </row>
    <row r="1038" spans="1:5">
      <c r="A1038" s="232">
        <v>2018</v>
      </c>
      <c r="B1038" s="229" t="s">
        <v>2490</v>
      </c>
      <c r="C1038" s="230" t="s">
        <v>121</v>
      </c>
      <c r="D1038" s="230" t="s">
        <v>5065</v>
      </c>
      <c r="E1038" s="231">
        <v>9</v>
      </c>
    </row>
    <row r="1039" spans="1:5">
      <c r="A1039" s="232">
        <v>2018</v>
      </c>
      <c r="B1039" s="229" t="s">
        <v>2490</v>
      </c>
      <c r="C1039" s="230" t="s">
        <v>121</v>
      </c>
      <c r="D1039" s="230" t="s">
        <v>5066</v>
      </c>
      <c r="E1039" s="231">
        <v>6</v>
      </c>
    </row>
    <row r="1040" spans="1:5">
      <c r="A1040" s="232">
        <v>2018</v>
      </c>
      <c r="B1040" s="229" t="s">
        <v>2490</v>
      </c>
      <c r="C1040" s="230" t="s">
        <v>121</v>
      </c>
      <c r="D1040" s="230" t="s">
        <v>5064</v>
      </c>
      <c r="E1040" s="231">
        <v>1</v>
      </c>
    </row>
    <row r="1041" spans="1:5">
      <c r="A1041" s="232">
        <v>2018</v>
      </c>
      <c r="B1041" s="229" t="s">
        <v>2490</v>
      </c>
      <c r="C1041" s="230" t="s">
        <v>121</v>
      </c>
      <c r="D1041" s="230" t="s">
        <v>5067</v>
      </c>
      <c r="E1041" s="231">
        <v>7</v>
      </c>
    </row>
    <row r="1042" spans="1:5">
      <c r="A1042" s="232">
        <v>2018</v>
      </c>
      <c r="B1042" s="229" t="s">
        <v>2490</v>
      </c>
      <c r="C1042" s="230" t="s">
        <v>126</v>
      </c>
      <c r="D1042" s="230" t="s">
        <v>5065</v>
      </c>
      <c r="E1042" s="231">
        <v>47</v>
      </c>
    </row>
    <row r="1043" spans="1:5">
      <c r="A1043" s="232">
        <v>2018</v>
      </c>
      <c r="B1043" s="229" t="s">
        <v>2490</v>
      </c>
      <c r="C1043" s="230" t="s">
        <v>126</v>
      </c>
      <c r="D1043" s="230" t="s">
        <v>5066</v>
      </c>
      <c r="E1043" s="231">
        <v>31</v>
      </c>
    </row>
    <row r="1044" spans="1:5">
      <c r="A1044" s="232">
        <v>2018</v>
      </c>
      <c r="B1044" s="229" t="s">
        <v>2490</v>
      </c>
      <c r="C1044" s="230" t="s">
        <v>126</v>
      </c>
      <c r="D1044" s="230" t="s">
        <v>5064</v>
      </c>
      <c r="E1044" s="231">
        <v>2</v>
      </c>
    </row>
    <row r="1045" spans="1:5">
      <c r="A1045" s="232">
        <v>2018</v>
      </c>
      <c r="B1045" s="229" t="s">
        <v>2490</v>
      </c>
      <c r="C1045" s="230" t="s">
        <v>126</v>
      </c>
      <c r="D1045" s="230" t="s">
        <v>5067</v>
      </c>
      <c r="E1045" s="231">
        <v>15</v>
      </c>
    </row>
    <row r="1046" spans="1:5">
      <c r="A1046" s="232">
        <v>2018</v>
      </c>
      <c r="B1046" s="229" t="s">
        <v>2490</v>
      </c>
      <c r="C1046" s="230" t="s">
        <v>145</v>
      </c>
      <c r="D1046" s="230" t="s">
        <v>5065</v>
      </c>
      <c r="E1046" s="231">
        <v>114</v>
      </c>
    </row>
    <row r="1047" spans="1:5">
      <c r="A1047" s="232">
        <v>2018</v>
      </c>
      <c r="B1047" s="229" t="s">
        <v>2490</v>
      </c>
      <c r="C1047" s="230" t="s">
        <v>145</v>
      </c>
      <c r="D1047" s="230" t="s">
        <v>5066</v>
      </c>
      <c r="E1047" s="231">
        <v>36</v>
      </c>
    </row>
    <row r="1048" spans="1:5">
      <c r="A1048" s="232">
        <v>2018</v>
      </c>
      <c r="B1048" s="229" t="s">
        <v>2490</v>
      </c>
      <c r="C1048" s="230" t="s">
        <v>145</v>
      </c>
      <c r="D1048" s="230" t="s">
        <v>5064</v>
      </c>
      <c r="E1048" s="231">
        <v>65</v>
      </c>
    </row>
    <row r="1049" spans="1:5">
      <c r="A1049" s="232">
        <v>2018</v>
      </c>
      <c r="B1049" s="229" t="s">
        <v>2490</v>
      </c>
      <c r="C1049" s="230" t="s">
        <v>145</v>
      </c>
      <c r="D1049" s="230" t="s">
        <v>5067</v>
      </c>
      <c r="E1049" s="231">
        <v>22</v>
      </c>
    </row>
    <row r="1050" spans="1:5">
      <c r="A1050" s="232">
        <v>2018</v>
      </c>
      <c r="B1050" s="229" t="s">
        <v>2490</v>
      </c>
      <c r="C1050" s="230" t="s">
        <v>182</v>
      </c>
      <c r="D1050" s="230" t="s">
        <v>5065</v>
      </c>
      <c r="E1050" s="231">
        <v>84</v>
      </c>
    </row>
    <row r="1051" spans="1:5">
      <c r="A1051" s="232">
        <v>2018</v>
      </c>
      <c r="B1051" s="229" t="s">
        <v>2490</v>
      </c>
      <c r="C1051" s="230" t="s">
        <v>182</v>
      </c>
      <c r="D1051" s="230" t="s">
        <v>5066</v>
      </c>
      <c r="E1051" s="231">
        <v>11</v>
      </c>
    </row>
    <row r="1052" spans="1:5">
      <c r="A1052" s="232">
        <v>2018</v>
      </c>
      <c r="B1052" s="229" t="s">
        <v>2490</v>
      </c>
      <c r="C1052" s="230" t="s">
        <v>182</v>
      </c>
      <c r="D1052" s="230" t="s">
        <v>5064</v>
      </c>
      <c r="E1052" s="231">
        <v>73</v>
      </c>
    </row>
    <row r="1053" spans="1:5">
      <c r="A1053" s="232">
        <v>2018</v>
      </c>
      <c r="B1053" s="229" t="s">
        <v>2490</v>
      </c>
      <c r="C1053" s="230" t="s">
        <v>182</v>
      </c>
      <c r="D1053" s="230" t="s">
        <v>5067</v>
      </c>
      <c r="E1053" s="231">
        <v>2</v>
      </c>
    </row>
    <row r="1054" spans="1:5">
      <c r="A1054" s="232">
        <v>2018</v>
      </c>
      <c r="B1054" s="229" t="s">
        <v>2490</v>
      </c>
      <c r="C1054" s="230" t="s">
        <v>191</v>
      </c>
      <c r="D1054" s="230" t="s">
        <v>5065</v>
      </c>
      <c r="E1054" s="231">
        <v>24</v>
      </c>
    </row>
    <row r="1055" spans="1:5">
      <c r="A1055" s="232">
        <v>2018</v>
      </c>
      <c r="B1055" s="229" t="s">
        <v>2490</v>
      </c>
      <c r="C1055" s="230" t="s">
        <v>191</v>
      </c>
      <c r="D1055" s="230" t="s">
        <v>5066</v>
      </c>
      <c r="E1055" s="231">
        <v>4</v>
      </c>
    </row>
    <row r="1056" spans="1:5">
      <c r="A1056" s="232">
        <v>2018</v>
      </c>
      <c r="B1056" s="229" t="s">
        <v>2490</v>
      </c>
      <c r="C1056" s="230" t="s">
        <v>191</v>
      </c>
      <c r="D1056" s="230" t="s">
        <v>5067</v>
      </c>
      <c r="E1056" s="231">
        <v>5</v>
      </c>
    </row>
    <row r="1057" spans="1:5">
      <c r="A1057" s="232">
        <v>2018</v>
      </c>
      <c r="B1057" s="229" t="s">
        <v>2490</v>
      </c>
      <c r="C1057" s="230" t="s">
        <v>195</v>
      </c>
      <c r="D1057" s="230" t="s">
        <v>5065</v>
      </c>
      <c r="E1057" s="231">
        <v>33</v>
      </c>
    </row>
    <row r="1058" spans="1:5">
      <c r="A1058" s="232">
        <v>2018</v>
      </c>
      <c r="B1058" s="229" t="s">
        <v>2490</v>
      </c>
      <c r="C1058" s="230" t="s">
        <v>195</v>
      </c>
      <c r="D1058" s="230" t="s">
        <v>5066</v>
      </c>
      <c r="E1058" s="231">
        <v>15</v>
      </c>
    </row>
    <row r="1059" spans="1:5">
      <c r="A1059" s="232">
        <v>2018</v>
      </c>
      <c r="B1059" s="229" t="s">
        <v>2490</v>
      </c>
      <c r="C1059" s="230" t="s">
        <v>195</v>
      </c>
      <c r="D1059" s="230" t="s">
        <v>5064</v>
      </c>
      <c r="E1059" s="231">
        <v>9</v>
      </c>
    </row>
    <row r="1060" spans="1:5">
      <c r="A1060" s="232">
        <v>2018</v>
      </c>
      <c r="B1060" s="229" t="s">
        <v>2490</v>
      </c>
      <c r="C1060" s="230" t="s">
        <v>195</v>
      </c>
      <c r="D1060" s="230" t="s">
        <v>5067</v>
      </c>
      <c r="E1060" s="231">
        <v>7</v>
      </c>
    </row>
    <row r="1061" spans="1:5">
      <c r="A1061" s="232">
        <v>2018</v>
      </c>
      <c r="B1061" s="229" t="s">
        <v>2490</v>
      </c>
      <c r="C1061" s="230" t="s">
        <v>2008</v>
      </c>
      <c r="D1061" s="230" t="s">
        <v>5065</v>
      </c>
      <c r="E1061" s="231">
        <v>1</v>
      </c>
    </row>
    <row r="1062" spans="1:5">
      <c r="A1062" s="232">
        <v>2018</v>
      </c>
      <c r="B1062" s="229" t="s">
        <v>2490</v>
      </c>
      <c r="C1062" s="230" t="s">
        <v>2008</v>
      </c>
      <c r="D1062" s="230" t="s">
        <v>5067</v>
      </c>
      <c r="E1062" s="231">
        <v>1</v>
      </c>
    </row>
    <row r="1063" spans="1:5">
      <c r="A1063" s="232">
        <v>2018</v>
      </c>
      <c r="B1063" s="229" t="s">
        <v>2490</v>
      </c>
      <c r="C1063" s="230" t="s">
        <v>2009</v>
      </c>
      <c r="D1063" s="230" t="s">
        <v>5065</v>
      </c>
      <c r="E1063" s="231">
        <v>1</v>
      </c>
    </row>
    <row r="1064" spans="1:5">
      <c r="A1064" s="232">
        <v>2018</v>
      </c>
      <c r="B1064" s="229" t="s">
        <v>2490</v>
      </c>
      <c r="C1064" s="230" t="s">
        <v>2009</v>
      </c>
      <c r="D1064" s="230" t="s">
        <v>5066</v>
      </c>
      <c r="E1064" s="231">
        <v>2</v>
      </c>
    </row>
    <row r="1065" spans="1:5">
      <c r="A1065" s="232">
        <v>2018</v>
      </c>
      <c r="B1065" s="229" t="s">
        <v>2490</v>
      </c>
      <c r="C1065" s="230" t="s">
        <v>2009</v>
      </c>
      <c r="D1065" s="230" t="s">
        <v>5067</v>
      </c>
      <c r="E1065" s="231">
        <v>1</v>
      </c>
    </row>
    <row r="1066" spans="1:5">
      <c r="A1066" s="232">
        <v>2018</v>
      </c>
      <c r="B1066" s="229" t="s">
        <v>2490</v>
      </c>
      <c r="C1066" s="230" t="s">
        <v>1983</v>
      </c>
      <c r="D1066" s="230" t="s">
        <v>5067</v>
      </c>
      <c r="E1066" s="231">
        <v>1</v>
      </c>
    </row>
    <row r="1067" spans="1:5">
      <c r="A1067" s="232">
        <v>2018</v>
      </c>
      <c r="B1067" s="229" t="s">
        <v>2490</v>
      </c>
      <c r="C1067" s="230" t="s">
        <v>2010</v>
      </c>
      <c r="D1067" s="230" t="s">
        <v>5065</v>
      </c>
      <c r="E1067" s="231">
        <v>13</v>
      </c>
    </row>
    <row r="1068" spans="1:5">
      <c r="A1068" s="232">
        <v>2018</v>
      </c>
      <c r="B1068" s="229" t="s">
        <v>2490</v>
      </c>
      <c r="C1068" s="230" t="s">
        <v>2010</v>
      </c>
      <c r="D1068" s="230" t="s">
        <v>5066</v>
      </c>
      <c r="E1068" s="231">
        <v>10</v>
      </c>
    </row>
    <row r="1069" spans="1:5">
      <c r="A1069" s="232">
        <v>2018</v>
      </c>
      <c r="B1069" s="229" t="s">
        <v>2490</v>
      </c>
      <c r="C1069" s="230" t="s">
        <v>2010</v>
      </c>
      <c r="D1069" s="230" t="s">
        <v>5064</v>
      </c>
      <c r="E1069" s="231">
        <v>6</v>
      </c>
    </row>
    <row r="1070" spans="1:5">
      <c r="A1070" s="232">
        <v>2018</v>
      </c>
      <c r="B1070" s="229" t="s">
        <v>2490</v>
      </c>
      <c r="C1070" s="230" t="s">
        <v>2010</v>
      </c>
      <c r="D1070" s="230" t="s">
        <v>5067</v>
      </c>
      <c r="E1070" s="231">
        <v>5</v>
      </c>
    </row>
    <row r="1071" spans="1:5">
      <c r="A1071" s="232">
        <v>2018</v>
      </c>
      <c r="B1071" s="229" t="s">
        <v>2490</v>
      </c>
      <c r="C1071" s="230" t="s">
        <v>2225</v>
      </c>
      <c r="D1071" s="230" t="s">
        <v>5066</v>
      </c>
      <c r="E1071" s="231">
        <v>2</v>
      </c>
    </row>
    <row r="1072" spans="1:5">
      <c r="A1072" s="232">
        <v>2018</v>
      </c>
      <c r="B1072" s="233" t="s">
        <v>644</v>
      </c>
      <c r="C1072" s="230" t="s">
        <v>213</v>
      </c>
      <c r="D1072" s="230" t="s">
        <v>5065</v>
      </c>
      <c r="E1072" s="231">
        <v>29</v>
      </c>
    </row>
    <row r="1073" spans="1:5">
      <c r="A1073" s="232">
        <v>2018</v>
      </c>
      <c r="B1073" s="233" t="s">
        <v>644</v>
      </c>
      <c r="C1073" s="230" t="s">
        <v>213</v>
      </c>
      <c r="D1073" s="230" t="s">
        <v>5066</v>
      </c>
      <c r="E1073" s="231">
        <v>5</v>
      </c>
    </row>
    <row r="1074" spans="1:5">
      <c r="A1074" s="232">
        <v>2018</v>
      </c>
      <c r="B1074" s="233" t="s">
        <v>644</v>
      </c>
      <c r="C1074" s="230" t="s">
        <v>213</v>
      </c>
      <c r="D1074" s="230" t="s">
        <v>5064</v>
      </c>
      <c r="E1074" s="231">
        <v>31</v>
      </c>
    </row>
    <row r="1075" spans="1:5">
      <c r="A1075" s="232">
        <v>2018</v>
      </c>
      <c r="B1075" s="233" t="s">
        <v>644</v>
      </c>
      <c r="C1075" s="230" t="s">
        <v>213</v>
      </c>
      <c r="D1075" s="230" t="s">
        <v>5067</v>
      </c>
      <c r="E1075" s="231">
        <v>1</v>
      </c>
    </row>
    <row r="1076" spans="1:5">
      <c r="A1076" s="232">
        <v>2018</v>
      </c>
      <c r="B1076" s="233" t="s">
        <v>644</v>
      </c>
      <c r="C1076" s="230" t="s">
        <v>31</v>
      </c>
      <c r="D1076" s="230" t="s">
        <v>5065</v>
      </c>
      <c r="E1076" s="231">
        <v>32</v>
      </c>
    </row>
    <row r="1077" spans="1:5">
      <c r="A1077" s="232">
        <v>2018</v>
      </c>
      <c r="B1077" s="233" t="s">
        <v>644</v>
      </c>
      <c r="C1077" s="230" t="s">
        <v>31</v>
      </c>
      <c r="D1077" s="230" t="s">
        <v>5066</v>
      </c>
      <c r="E1077" s="231">
        <v>17</v>
      </c>
    </row>
    <row r="1078" spans="1:5">
      <c r="A1078" s="232">
        <v>2018</v>
      </c>
      <c r="B1078" s="233" t="s">
        <v>644</v>
      </c>
      <c r="C1078" s="230" t="s">
        <v>31</v>
      </c>
      <c r="D1078" s="230" t="s">
        <v>5064</v>
      </c>
      <c r="E1078" s="231">
        <v>7</v>
      </c>
    </row>
    <row r="1079" spans="1:5">
      <c r="A1079" s="232">
        <v>2018</v>
      </c>
      <c r="B1079" s="233" t="s">
        <v>644</v>
      </c>
      <c r="C1079" s="230" t="s">
        <v>31</v>
      </c>
      <c r="D1079" s="230" t="s">
        <v>5067</v>
      </c>
      <c r="E1079" s="231">
        <v>3</v>
      </c>
    </row>
    <row r="1080" spans="1:5">
      <c r="A1080" s="232">
        <v>2018</v>
      </c>
      <c r="B1080" s="233" t="s">
        <v>644</v>
      </c>
      <c r="C1080" s="230" t="s">
        <v>214</v>
      </c>
      <c r="D1080" s="230" t="s">
        <v>5065</v>
      </c>
      <c r="E1080" s="231">
        <v>70</v>
      </c>
    </row>
    <row r="1081" spans="1:5">
      <c r="A1081" s="232">
        <v>2018</v>
      </c>
      <c r="B1081" s="233" t="s">
        <v>644</v>
      </c>
      <c r="C1081" s="230" t="s">
        <v>214</v>
      </c>
      <c r="D1081" s="230" t="s">
        <v>5066</v>
      </c>
      <c r="E1081" s="231">
        <v>20</v>
      </c>
    </row>
    <row r="1082" spans="1:5">
      <c r="A1082" s="232">
        <v>2018</v>
      </c>
      <c r="B1082" s="233" t="s">
        <v>644</v>
      </c>
      <c r="C1082" s="230" t="s">
        <v>214</v>
      </c>
      <c r="D1082" s="230" t="s">
        <v>5064</v>
      </c>
      <c r="E1082" s="231">
        <v>29</v>
      </c>
    </row>
    <row r="1083" spans="1:5">
      <c r="A1083" s="232">
        <v>2018</v>
      </c>
      <c r="B1083" s="233" t="s">
        <v>644</v>
      </c>
      <c r="C1083" s="230" t="s">
        <v>214</v>
      </c>
      <c r="D1083" s="230" t="s">
        <v>5067</v>
      </c>
      <c r="E1083" s="231">
        <v>1</v>
      </c>
    </row>
    <row r="1084" spans="1:5">
      <c r="A1084" s="232">
        <v>2018</v>
      </c>
      <c r="B1084" s="233" t="s">
        <v>644</v>
      </c>
      <c r="C1084" s="230" t="s">
        <v>126</v>
      </c>
      <c r="D1084" s="230" t="s">
        <v>5065</v>
      </c>
      <c r="E1084" s="231">
        <v>32</v>
      </c>
    </row>
    <row r="1085" spans="1:5">
      <c r="A1085" s="232">
        <v>2018</v>
      </c>
      <c r="B1085" s="233" t="s">
        <v>644</v>
      </c>
      <c r="C1085" s="230" t="s">
        <v>126</v>
      </c>
      <c r="D1085" s="230" t="s">
        <v>5066</v>
      </c>
      <c r="E1085" s="231">
        <v>34</v>
      </c>
    </row>
    <row r="1086" spans="1:5">
      <c r="A1086" s="232">
        <v>2018</v>
      </c>
      <c r="B1086" s="233" t="s">
        <v>644</v>
      </c>
      <c r="C1086" s="230" t="s">
        <v>126</v>
      </c>
      <c r="D1086" s="230" t="s">
        <v>5064</v>
      </c>
      <c r="E1086" s="231">
        <v>12</v>
      </c>
    </row>
    <row r="1087" spans="1:5">
      <c r="A1087" s="232">
        <v>2018</v>
      </c>
      <c r="B1087" s="233" t="s">
        <v>644</v>
      </c>
      <c r="C1087" s="230" t="s">
        <v>126</v>
      </c>
      <c r="D1087" s="230" t="s">
        <v>5067</v>
      </c>
      <c r="E1087" s="231">
        <v>14</v>
      </c>
    </row>
    <row r="1088" spans="1:5">
      <c r="A1088" s="232">
        <v>2018</v>
      </c>
      <c r="B1088" s="233" t="s">
        <v>644</v>
      </c>
      <c r="C1088" s="230" t="s">
        <v>1984</v>
      </c>
      <c r="D1088" s="230" t="s">
        <v>5065</v>
      </c>
      <c r="E1088" s="231">
        <v>2</v>
      </c>
    </row>
    <row r="1089" spans="1:5">
      <c r="A1089" s="232">
        <v>2018</v>
      </c>
      <c r="B1089" s="233" t="s">
        <v>644</v>
      </c>
      <c r="C1089" s="230" t="s">
        <v>1984</v>
      </c>
      <c r="D1089" s="230" t="s">
        <v>5066</v>
      </c>
      <c r="E1089" s="231">
        <v>2</v>
      </c>
    </row>
  </sheetData>
  <autoFilter ref="A1:E1089"/>
  <sortState ref="A2:E1089">
    <sortCondition ref="A2:A1089"/>
    <sortCondition descending="1" ref="B2:B1089"/>
    <sortCondition ref="C2:C1089"/>
    <sortCondition ref="D2:D1089"/>
  </sortState>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FF0000"/>
  </sheetPr>
  <dimension ref="A1:I283"/>
  <sheetViews>
    <sheetView zoomScaleNormal="100" workbookViewId="0">
      <pane ySplit="1" topLeftCell="A254" activePane="bottomLeft" state="frozen"/>
      <selection pane="bottomLeft" activeCell="J287" sqref="J287"/>
    </sheetView>
  </sheetViews>
  <sheetFormatPr baseColWidth="10" defaultRowHeight="16.5"/>
  <cols>
    <col min="2" max="2" width="14.125" bestFit="1" customWidth="1"/>
    <col min="3" max="3" width="50.75" bestFit="1" customWidth="1"/>
    <col min="4" max="4" width="15.25" bestFit="1" customWidth="1"/>
    <col min="5" max="6" width="13.5" bestFit="1" customWidth="1"/>
    <col min="7" max="7" width="11.5" bestFit="1" customWidth="1"/>
    <col min="8" max="8" width="10.75" bestFit="1" customWidth="1"/>
  </cols>
  <sheetData>
    <row r="1" spans="1:8">
      <c r="A1" s="42" t="s">
        <v>319</v>
      </c>
      <c r="B1" s="42" t="s">
        <v>229</v>
      </c>
      <c r="C1" s="41" t="s">
        <v>679</v>
      </c>
      <c r="D1" s="42" t="s">
        <v>1996</v>
      </c>
      <c r="E1" s="42" t="s">
        <v>1997</v>
      </c>
      <c r="F1" s="42" t="s">
        <v>1998</v>
      </c>
      <c r="G1" s="42" t="s">
        <v>1999</v>
      </c>
      <c r="H1" s="42" t="s">
        <v>1908</v>
      </c>
    </row>
    <row r="2" spans="1:8">
      <c r="A2" s="32">
        <v>2007</v>
      </c>
      <c r="B2" s="15" t="s">
        <v>2490</v>
      </c>
      <c r="C2" s="29" t="s">
        <v>1980</v>
      </c>
      <c r="D2" s="26">
        <v>0</v>
      </c>
      <c r="E2" s="26">
        <v>0</v>
      </c>
      <c r="F2" s="26">
        <v>1</v>
      </c>
      <c r="G2" s="26">
        <v>0</v>
      </c>
      <c r="H2" s="26">
        <f t="shared" ref="H2:H65" si="0">SUM(D2:G2)</f>
        <v>1</v>
      </c>
    </row>
    <row r="3" spans="1:8">
      <c r="A3" s="32">
        <v>2007</v>
      </c>
      <c r="B3" s="15" t="s">
        <v>2490</v>
      </c>
      <c r="C3" s="29" t="s">
        <v>1981</v>
      </c>
      <c r="D3" s="26">
        <v>3</v>
      </c>
      <c r="E3" s="26">
        <v>3</v>
      </c>
      <c r="F3" s="26">
        <v>5</v>
      </c>
      <c r="G3" s="26">
        <v>0</v>
      </c>
      <c r="H3" s="26">
        <f t="shared" si="0"/>
        <v>11</v>
      </c>
    </row>
    <row r="4" spans="1:8">
      <c r="A4" s="32">
        <v>2007</v>
      </c>
      <c r="B4" s="15" t="s">
        <v>2490</v>
      </c>
      <c r="C4" s="29" t="s">
        <v>1988</v>
      </c>
      <c r="D4" s="26">
        <v>28</v>
      </c>
      <c r="E4" s="26">
        <v>27</v>
      </c>
      <c r="F4" s="26">
        <v>14</v>
      </c>
      <c r="G4" s="26">
        <v>1</v>
      </c>
      <c r="H4" s="26">
        <f t="shared" si="0"/>
        <v>70</v>
      </c>
    </row>
    <row r="5" spans="1:8">
      <c r="A5" s="32">
        <v>2007</v>
      </c>
      <c r="B5" s="15" t="s">
        <v>2490</v>
      </c>
      <c r="C5" s="29" t="s">
        <v>698</v>
      </c>
      <c r="D5" s="26">
        <v>24</v>
      </c>
      <c r="E5" s="26">
        <v>18</v>
      </c>
      <c r="F5" s="26">
        <v>8</v>
      </c>
      <c r="G5" s="26">
        <v>1</v>
      </c>
      <c r="H5" s="26">
        <f t="shared" si="0"/>
        <v>51</v>
      </c>
    </row>
    <row r="6" spans="1:8">
      <c r="A6" s="32">
        <v>2007</v>
      </c>
      <c r="B6" s="15" t="s">
        <v>2490</v>
      </c>
      <c r="C6" s="29" t="s">
        <v>1987</v>
      </c>
      <c r="D6" s="26">
        <v>24</v>
      </c>
      <c r="E6" s="26">
        <v>98</v>
      </c>
      <c r="F6" s="26">
        <v>42</v>
      </c>
      <c r="G6" s="26">
        <v>10</v>
      </c>
      <c r="H6" s="26">
        <f t="shared" si="0"/>
        <v>174</v>
      </c>
    </row>
    <row r="7" spans="1:8">
      <c r="A7" s="32">
        <v>2007</v>
      </c>
      <c r="B7" s="15" t="s">
        <v>2490</v>
      </c>
      <c r="C7" s="29" t="s">
        <v>2496</v>
      </c>
      <c r="D7" s="26">
        <v>26</v>
      </c>
      <c r="E7" s="26">
        <v>23</v>
      </c>
      <c r="F7" s="26">
        <v>13</v>
      </c>
      <c r="G7" s="26">
        <v>5</v>
      </c>
      <c r="H7" s="26">
        <f t="shared" si="0"/>
        <v>67</v>
      </c>
    </row>
    <row r="8" spans="1:8">
      <c r="A8" s="32">
        <v>2007</v>
      </c>
      <c r="B8" s="15" t="s">
        <v>2490</v>
      </c>
      <c r="C8" s="29" t="s">
        <v>2497</v>
      </c>
      <c r="D8" s="26">
        <v>28</v>
      </c>
      <c r="E8" s="26">
        <v>16</v>
      </c>
      <c r="F8" s="26">
        <v>6</v>
      </c>
      <c r="G8" s="26">
        <v>3</v>
      </c>
      <c r="H8" s="26">
        <f t="shared" si="0"/>
        <v>53</v>
      </c>
    </row>
    <row r="9" spans="1:8">
      <c r="A9" s="32">
        <v>2007</v>
      </c>
      <c r="B9" s="15" t="s">
        <v>2490</v>
      </c>
      <c r="C9" s="29" t="s">
        <v>2499</v>
      </c>
      <c r="D9" s="26">
        <v>5</v>
      </c>
      <c r="E9" s="26">
        <v>12</v>
      </c>
      <c r="F9" s="26">
        <v>9</v>
      </c>
      <c r="G9" s="26">
        <v>2</v>
      </c>
      <c r="H9" s="26">
        <f t="shared" si="0"/>
        <v>28</v>
      </c>
    </row>
    <row r="10" spans="1:8">
      <c r="A10" s="32">
        <v>2007</v>
      </c>
      <c r="B10" s="15" t="s">
        <v>2490</v>
      </c>
      <c r="C10" s="29" t="s">
        <v>3382</v>
      </c>
      <c r="D10" s="26">
        <v>7</v>
      </c>
      <c r="E10" s="26">
        <v>20</v>
      </c>
      <c r="F10" s="26">
        <v>9</v>
      </c>
      <c r="G10" s="26">
        <v>5</v>
      </c>
      <c r="H10" s="26">
        <f t="shared" si="0"/>
        <v>41</v>
      </c>
    </row>
    <row r="11" spans="1:8">
      <c r="A11" s="32">
        <v>2007</v>
      </c>
      <c r="B11" s="15" t="s">
        <v>2490</v>
      </c>
      <c r="C11" s="29" t="s">
        <v>3383</v>
      </c>
      <c r="D11" s="26">
        <v>22</v>
      </c>
      <c r="E11" s="26">
        <v>36</v>
      </c>
      <c r="F11" s="26">
        <v>11</v>
      </c>
      <c r="G11" s="26">
        <v>0</v>
      </c>
      <c r="H11" s="26">
        <f t="shared" si="0"/>
        <v>69</v>
      </c>
    </row>
    <row r="12" spans="1:8">
      <c r="A12" s="32">
        <v>2007</v>
      </c>
      <c r="B12" s="15" t="s">
        <v>2490</v>
      </c>
      <c r="C12" s="29" t="s">
        <v>3384</v>
      </c>
      <c r="D12" s="26">
        <v>0</v>
      </c>
      <c r="E12" s="26">
        <v>2</v>
      </c>
      <c r="F12" s="26">
        <v>1</v>
      </c>
      <c r="G12" s="26">
        <v>0</v>
      </c>
      <c r="H12" s="26">
        <f t="shared" si="0"/>
        <v>3</v>
      </c>
    </row>
    <row r="13" spans="1:8">
      <c r="A13" s="32">
        <v>2007</v>
      </c>
      <c r="B13" s="15" t="s">
        <v>2490</v>
      </c>
      <c r="C13" s="29" t="s">
        <v>709</v>
      </c>
      <c r="D13" s="26">
        <v>15</v>
      </c>
      <c r="E13" s="26">
        <v>25</v>
      </c>
      <c r="F13" s="26">
        <v>7</v>
      </c>
      <c r="G13" s="26">
        <v>1</v>
      </c>
      <c r="H13" s="26">
        <f t="shared" si="0"/>
        <v>48</v>
      </c>
    </row>
    <row r="14" spans="1:8">
      <c r="A14" s="32">
        <v>2007</v>
      </c>
      <c r="B14" s="15" t="s">
        <v>2490</v>
      </c>
      <c r="C14" s="29" t="s">
        <v>1931</v>
      </c>
      <c r="D14" s="26">
        <v>9</v>
      </c>
      <c r="E14" s="26">
        <v>14</v>
      </c>
      <c r="F14" s="26">
        <v>6</v>
      </c>
      <c r="G14" s="26">
        <v>2</v>
      </c>
      <c r="H14" s="26">
        <f t="shared" si="0"/>
        <v>31</v>
      </c>
    </row>
    <row r="15" spans="1:8">
      <c r="A15" s="32">
        <v>2007</v>
      </c>
      <c r="B15" s="15" t="s">
        <v>2490</v>
      </c>
      <c r="C15" s="29" t="s">
        <v>1989</v>
      </c>
      <c r="D15" s="26">
        <v>2</v>
      </c>
      <c r="E15" s="26">
        <v>20</v>
      </c>
      <c r="F15" s="26">
        <v>4</v>
      </c>
      <c r="G15" s="26">
        <v>5</v>
      </c>
      <c r="H15" s="26">
        <f t="shared" si="0"/>
        <v>31</v>
      </c>
    </row>
    <row r="16" spans="1:8">
      <c r="A16" s="32">
        <v>2007</v>
      </c>
      <c r="B16" s="15" t="s">
        <v>2490</v>
      </c>
      <c r="C16" s="29" t="s">
        <v>1934</v>
      </c>
      <c r="D16" s="26">
        <v>8</v>
      </c>
      <c r="E16" s="26">
        <v>8</v>
      </c>
      <c r="F16" s="26">
        <v>7</v>
      </c>
      <c r="G16" s="26">
        <v>3</v>
      </c>
      <c r="H16" s="26">
        <f t="shared" si="0"/>
        <v>26</v>
      </c>
    </row>
    <row r="17" spans="1:8">
      <c r="A17" s="32">
        <v>2007</v>
      </c>
      <c r="B17" s="15" t="s">
        <v>2490</v>
      </c>
      <c r="C17" s="29" t="s">
        <v>2498</v>
      </c>
      <c r="D17" s="26">
        <v>23</v>
      </c>
      <c r="E17" s="26">
        <v>39</v>
      </c>
      <c r="F17" s="26">
        <v>19</v>
      </c>
      <c r="G17" s="26">
        <v>5</v>
      </c>
      <c r="H17" s="26">
        <f t="shared" si="0"/>
        <v>86</v>
      </c>
    </row>
    <row r="18" spans="1:8">
      <c r="A18" s="32">
        <v>2007</v>
      </c>
      <c r="B18" s="15" t="s">
        <v>2490</v>
      </c>
      <c r="C18" s="29" t="s">
        <v>1948</v>
      </c>
      <c r="D18" s="26">
        <v>87</v>
      </c>
      <c r="E18" s="26">
        <v>86</v>
      </c>
      <c r="F18" s="26">
        <v>47</v>
      </c>
      <c r="G18" s="26">
        <v>32</v>
      </c>
      <c r="H18" s="26">
        <f t="shared" si="0"/>
        <v>252</v>
      </c>
    </row>
    <row r="19" spans="1:8">
      <c r="A19" s="32">
        <v>2007</v>
      </c>
      <c r="B19" s="15" t="s">
        <v>2490</v>
      </c>
      <c r="C19" s="29" t="s">
        <v>1949</v>
      </c>
      <c r="D19" s="26">
        <v>64</v>
      </c>
      <c r="E19" s="26">
        <v>117</v>
      </c>
      <c r="F19" s="26">
        <v>10</v>
      </c>
      <c r="G19" s="26">
        <v>0</v>
      </c>
      <c r="H19" s="26">
        <f t="shared" si="0"/>
        <v>191</v>
      </c>
    </row>
    <row r="20" spans="1:8">
      <c r="A20" s="32">
        <v>2007</v>
      </c>
      <c r="B20" s="15" t="s">
        <v>2490</v>
      </c>
      <c r="C20" s="29" t="s">
        <v>730</v>
      </c>
      <c r="D20" s="26">
        <v>10</v>
      </c>
      <c r="E20" s="26">
        <v>34</v>
      </c>
      <c r="F20" s="26">
        <v>5</v>
      </c>
      <c r="G20" s="26">
        <v>1</v>
      </c>
      <c r="H20" s="26">
        <f t="shared" si="0"/>
        <v>50</v>
      </c>
    </row>
    <row r="21" spans="1:8">
      <c r="A21" s="32">
        <v>2007</v>
      </c>
      <c r="B21" s="15" t="s">
        <v>2490</v>
      </c>
      <c r="C21" s="29" t="s">
        <v>1945</v>
      </c>
      <c r="D21" s="26">
        <v>22</v>
      </c>
      <c r="E21" s="26">
        <v>38</v>
      </c>
      <c r="F21" s="26">
        <v>10</v>
      </c>
      <c r="G21" s="26">
        <v>0</v>
      </c>
      <c r="H21" s="26">
        <f t="shared" si="0"/>
        <v>70</v>
      </c>
    </row>
    <row r="22" spans="1:8">
      <c r="A22" s="32">
        <v>2007</v>
      </c>
      <c r="B22" s="15" t="s">
        <v>2490</v>
      </c>
      <c r="C22" s="29" t="s">
        <v>200</v>
      </c>
      <c r="D22" s="26">
        <v>2</v>
      </c>
      <c r="E22" s="26">
        <v>4</v>
      </c>
      <c r="F22" s="26">
        <v>0</v>
      </c>
      <c r="G22" s="26">
        <v>0</v>
      </c>
      <c r="H22" s="26">
        <f t="shared" si="0"/>
        <v>6</v>
      </c>
    </row>
    <row r="23" spans="1:8">
      <c r="A23" s="32">
        <v>2007</v>
      </c>
      <c r="B23" s="15" t="s">
        <v>2490</v>
      </c>
      <c r="C23" s="29" t="s">
        <v>678</v>
      </c>
      <c r="D23" s="26">
        <v>3</v>
      </c>
      <c r="E23" s="26">
        <v>1</v>
      </c>
      <c r="F23" s="26">
        <v>3</v>
      </c>
      <c r="G23" s="26">
        <v>1</v>
      </c>
      <c r="H23" s="26">
        <f t="shared" si="0"/>
        <v>8</v>
      </c>
    </row>
    <row r="24" spans="1:8">
      <c r="A24" s="28">
        <v>2008</v>
      </c>
      <c r="B24" s="15" t="s">
        <v>2490</v>
      </c>
      <c r="C24" s="29" t="s">
        <v>1981</v>
      </c>
      <c r="D24" s="26">
        <v>4</v>
      </c>
      <c r="E24" s="26">
        <v>2</v>
      </c>
      <c r="F24" s="26">
        <v>5</v>
      </c>
      <c r="G24" s="26">
        <v>0</v>
      </c>
      <c r="H24" s="26">
        <f t="shared" si="0"/>
        <v>11</v>
      </c>
    </row>
    <row r="25" spans="1:8">
      <c r="A25" s="28">
        <v>2008</v>
      </c>
      <c r="B25" s="15" t="s">
        <v>2490</v>
      </c>
      <c r="C25" s="29" t="s">
        <v>1988</v>
      </c>
      <c r="D25" s="26">
        <v>28</v>
      </c>
      <c r="E25" s="26">
        <v>29</v>
      </c>
      <c r="F25" s="26">
        <v>15</v>
      </c>
      <c r="G25" s="26">
        <v>1</v>
      </c>
      <c r="H25" s="26">
        <f t="shared" si="0"/>
        <v>73</v>
      </c>
    </row>
    <row r="26" spans="1:8">
      <c r="A26" s="28">
        <v>2008</v>
      </c>
      <c r="B26" s="15" t="s">
        <v>2490</v>
      </c>
      <c r="C26" s="29" t="s">
        <v>698</v>
      </c>
      <c r="D26" s="26">
        <v>25</v>
      </c>
      <c r="E26" s="26">
        <v>24</v>
      </c>
      <c r="F26" s="26">
        <v>8</v>
      </c>
      <c r="G26" s="26">
        <v>1</v>
      </c>
      <c r="H26" s="26">
        <f t="shared" si="0"/>
        <v>58</v>
      </c>
    </row>
    <row r="27" spans="1:8">
      <c r="A27" s="28">
        <v>2008</v>
      </c>
      <c r="B27" s="15" t="s">
        <v>2490</v>
      </c>
      <c r="C27" s="29" t="s">
        <v>1987</v>
      </c>
      <c r="D27" s="26">
        <v>21</v>
      </c>
      <c r="E27" s="26">
        <v>100</v>
      </c>
      <c r="F27" s="26">
        <v>43</v>
      </c>
      <c r="G27" s="26">
        <v>13</v>
      </c>
      <c r="H27" s="26">
        <f t="shared" si="0"/>
        <v>177</v>
      </c>
    </row>
    <row r="28" spans="1:8">
      <c r="A28" s="28">
        <v>2008</v>
      </c>
      <c r="B28" s="15" t="s">
        <v>2490</v>
      </c>
      <c r="C28" s="29" t="s">
        <v>2496</v>
      </c>
      <c r="D28" s="26">
        <v>26</v>
      </c>
      <c r="E28" s="26">
        <v>17</v>
      </c>
      <c r="F28" s="26">
        <v>14</v>
      </c>
      <c r="G28" s="26">
        <v>6</v>
      </c>
      <c r="H28" s="26">
        <f t="shared" si="0"/>
        <v>63</v>
      </c>
    </row>
    <row r="29" spans="1:8">
      <c r="A29" s="28">
        <v>2008</v>
      </c>
      <c r="B29" s="15" t="s">
        <v>2490</v>
      </c>
      <c r="C29" s="29" t="s">
        <v>2497</v>
      </c>
      <c r="D29" s="26">
        <v>34</v>
      </c>
      <c r="E29" s="26">
        <v>17</v>
      </c>
      <c r="F29" s="26">
        <v>6</v>
      </c>
      <c r="G29" s="26">
        <v>4</v>
      </c>
      <c r="H29" s="26">
        <f t="shared" si="0"/>
        <v>61</v>
      </c>
    </row>
    <row r="30" spans="1:8">
      <c r="A30" s="28">
        <v>2008</v>
      </c>
      <c r="B30" s="15" t="s">
        <v>2490</v>
      </c>
      <c r="C30" s="29" t="s">
        <v>2499</v>
      </c>
      <c r="D30" s="26">
        <v>4</v>
      </c>
      <c r="E30" s="26">
        <v>12</v>
      </c>
      <c r="F30" s="26">
        <v>10</v>
      </c>
      <c r="G30" s="26">
        <v>2</v>
      </c>
      <c r="H30" s="26">
        <f t="shared" si="0"/>
        <v>28</v>
      </c>
    </row>
    <row r="31" spans="1:8">
      <c r="A31" s="28">
        <v>2008</v>
      </c>
      <c r="B31" s="15" t="s">
        <v>2490</v>
      </c>
      <c r="C31" s="29" t="s">
        <v>3382</v>
      </c>
      <c r="D31" s="26">
        <v>6</v>
      </c>
      <c r="E31" s="26">
        <v>20</v>
      </c>
      <c r="F31" s="26">
        <v>10</v>
      </c>
      <c r="G31" s="26">
        <v>6</v>
      </c>
      <c r="H31" s="26">
        <f t="shared" si="0"/>
        <v>42</v>
      </c>
    </row>
    <row r="32" spans="1:8">
      <c r="A32" s="28">
        <v>2008</v>
      </c>
      <c r="B32" s="15" t="s">
        <v>2490</v>
      </c>
      <c r="C32" s="29" t="s">
        <v>3383</v>
      </c>
      <c r="D32" s="26">
        <v>25</v>
      </c>
      <c r="E32" s="26">
        <v>36</v>
      </c>
      <c r="F32" s="26">
        <v>8</v>
      </c>
      <c r="G32" s="26">
        <v>1</v>
      </c>
      <c r="H32" s="26">
        <f t="shared" si="0"/>
        <v>70</v>
      </c>
    </row>
    <row r="33" spans="1:8">
      <c r="A33" s="28">
        <v>2008</v>
      </c>
      <c r="B33" s="15" t="s">
        <v>2490</v>
      </c>
      <c r="C33" s="29" t="s">
        <v>3384</v>
      </c>
      <c r="D33" s="26">
        <v>0</v>
      </c>
      <c r="E33" s="26">
        <v>2</v>
      </c>
      <c r="F33" s="26">
        <v>1</v>
      </c>
      <c r="G33" s="26">
        <v>0</v>
      </c>
      <c r="H33" s="26">
        <f t="shared" si="0"/>
        <v>3</v>
      </c>
    </row>
    <row r="34" spans="1:8">
      <c r="A34" s="28">
        <v>2008</v>
      </c>
      <c r="B34" s="15" t="s">
        <v>2490</v>
      </c>
      <c r="C34" s="29" t="s">
        <v>709</v>
      </c>
      <c r="D34" s="26">
        <v>12</v>
      </c>
      <c r="E34" s="26">
        <v>25</v>
      </c>
      <c r="F34" s="26">
        <v>8</v>
      </c>
      <c r="G34" s="26">
        <v>0</v>
      </c>
      <c r="H34" s="26">
        <f t="shared" si="0"/>
        <v>45</v>
      </c>
    </row>
    <row r="35" spans="1:8">
      <c r="A35" s="28">
        <v>2008</v>
      </c>
      <c r="B35" s="15" t="s">
        <v>2490</v>
      </c>
      <c r="C35" s="29" t="s">
        <v>1931</v>
      </c>
      <c r="D35" s="26">
        <v>11</v>
      </c>
      <c r="E35" s="26">
        <v>11</v>
      </c>
      <c r="F35" s="26">
        <v>7</v>
      </c>
      <c r="G35" s="26">
        <v>2</v>
      </c>
      <c r="H35" s="26">
        <f t="shared" si="0"/>
        <v>31</v>
      </c>
    </row>
    <row r="36" spans="1:8">
      <c r="A36" s="28">
        <v>2008</v>
      </c>
      <c r="B36" s="15" t="s">
        <v>2490</v>
      </c>
      <c r="C36" s="29" t="s">
        <v>1989</v>
      </c>
      <c r="D36" s="26">
        <v>1</v>
      </c>
      <c r="E36" s="26">
        <v>20</v>
      </c>
      <c r="F36" s="26">
        <v>7</v>
      </c>
      <c r="G36" s="26">
        <v>5</v>
      </c>
      <c r="H36" s="26">
        <f t="shared" si="0"/>
        <v>33</v>
      </c>
    </row>
    <row r="37" spans="1:8">
      <c r="A37" s="28">
        <v>2008</v>
      </c>
      <c r="B37" s="15" t="s">
        <v>2490</v>
      </c>
      <c r="C37" s="29" t="s">
        <v>1934</v>
      </c>
      <c r="D37" s="26">
        <v>6</v>
      </c>
      <c r="E37" s="26">
        <v>10</v>
      </c>
      <c r="F37" s="26">
        <v>7</v>
      </c>
      <c r="G37" s="26">
        <v>3</v>
      </c>
      <c r="H37" s="26">
        <f t="shared" si="0"/>
        <v>26</v>
      </c>
    </row>
    <row r="38" spans="1:8">
      <c r="A38" s="28">
        <v>2008</v>
      </c>
      <c r="B38" s="15" t="s">
        <v>2490</v>
      </c>
      <c r="C38" s="29" t="s">
        <v>2498</v>
      </c>
      <c r="D38" s="26">
        <v>19</v>
      </c>
      <c r="E38" s="26">
        <v>43</v>
      </c>
      <c r="F38" s="26">
        <v>15</v>
      </c>
      <c r="G38" s="26">
        <v>7</v>
      </c>
      <c r="H38" s="26">
        <f t="shared" si="0"/>
        <v>84</v>
      </c>
    </row>
    <row r="39" spans="1:8">
      <c r="A39" s="28">
        <v>2008</v>
      </c>
      <c r="B39" s="15" t="s">
        <v>2490</v>
      </c>
      <c r="C39" s="29" t="s">
        <v>1948</v>
      </c>
      <c r="D39" s="26">
        <v>71</v>
      </c>
      <c r="E39" s="26">
        <v>100</v>
      </c>
      <c r="F39" s="26">
        <v>39</v>
      </c>
      <c r="G39" s="26">
        <v>30</v>
      </c>
      <c r="H39" s="26">
        <f t="shared" si="0"/>
        <v>240</v>
      </c>
    </row>
    <row r="40" spans="1:8">
      <c r="A40" s="28">
        <v>2008</v>
      </c>
      <c r="B40" s="15" t="s">
        <v>2490</v>
      </c>
      <c r="C40" s="29" t="s">
        <v>1949</v>
      </c>
      <c r="D40" s="26">
        <v>68</v>
      </c>
      <c r="E40" s="26">
        <v>115</v>
      </c>
      <c r="F40" s="26">
        <v>7</v>
      </c>
      <c r="G40" s="26">
        <v>0</v>
      </c>
      <c r="H40" s="26">
        <f t="shared" si="0"/>
        <v>190</v>
      </c>
    </row>
    <row r="41" spans="1:8">
      <c r="A41" s="28">
        <v>2008</v>
      </c>
      <c r="B41" s="15" t="s">
        <v>2490</v>
      </c>
      <c r="C41" s="29" t="s">
        <v>730</v>
      </c>
      <c r="D41" s="26">
        <v>7</v>
      </c>
      <c r="E41" s="26">
        <v>34</v>
      </c>
      <c r="F41" s="26">
        <v>7</v>
      </c>
      <c r="G41" s="26">
        <v>2</v>
      </c>
      <c r="H41" s="26">
        <f t="shared" si="0"/>
        <v>50</v>
      </c>
    </row>
    <row r="42" spans="1:8">
      <c r="A42" s="28">
        <v>2008</v>
      </c>
      <c r="B42" s="15" t="s">
        <v>2490</v>
      </c>
      <c r="C42" s="29" t="s">
        <v>1945</v>
      </c>
      <c r="D42" s="26">
        <v>21</v>
      </c>
      <c r="E42" s="26">
        <v>36</v>
      </c>
      <c r="F42" s="26">
        <v>9</v>
      </c>
      <c r="G42" s="26">
        <v>0</v>
      </c>
      <c r="H42" s="26">
        <f t="shared" si="0"/>
        <v>66</v>
      </c>
    </row>
    <row r="43" spans="1:8">
      <c r="A43" s="28">
        <v>2008</v>
      </c>
      <c r="B43" s="15" t="s">
        <v>2490</v>
      </c>
      <c r="C43" s="29" t="s">
        <v>200</v>
      </c>
      <c r="D43" s="26">
        <v>2</v>
      </c>
      <c r="E43" s="26">
        <v>3</v>
      </c>
      <c r="F43" s="26">
        <v>1</v>
      </c>
      <c r="G43" s="26">
        <v>0</v>
      </c>
      <c r="H43" s="26">
        <f t="shared" si="0"/>
        <v>6</v>
      </c>
    </row>
    <row r="44" spans="1:8">
      <c r="A44" s="28">
        <v>2008</v>
      </c>
      <c r="B44" s="15" t="s">
        <v>2490</v>
      </c>
      <c r="C44" s="29" t="s">
        <v>678</v>
      </c>
      <c r="D44" s="26">
        <v>3</v>
      </c>
      <c r="E44" s="26">
        <v>1</v>
      </c>
      <c r="F44" s="26">
        <v>3</v>
      </c>
      <c r="G44" s="26">
        <v>1</v>
      </c>
      <c r="H44" s="26">
        <f t="shared" si="0"/>
        <v>8</v>
      </c>
    </row>
    <row r="45" spans="1:8">
      <c r="A45" s="28">
        <v>2008</v>
      </c>
      <c r="B45" s="37" t="s">
        <v>644</v>
      </c>
      <c r="C45" s="29" t="s">
        <v>2496</v>
      </c>
      <c r="D45" s="26">
        <v>27</v>
      </c>
      <c r="E45" s="26">
        <v>23</v>
      </c>
      <c r="F45" s="26">
        <v>6</v>
      </c>
      <c r="G45" s="26">
        <v>1</v>
      </c>
      <c r="H45" s="26">
        <f t="shared" si="0"/>
        <v>57</v>
      </c>
    </row>
    <row r="46" spans="1:8">
      <c r="A46" s="28">
        <v>2008</v>
      </c>
      <c r="B46" s="37" t="s">
        <v>644</v>
      </c>
      <c r="C46" s="29" t="s">
        <v>2691</v>
      </c>
      <c r="D46" s="26">
        <v>37</v>
      </c>
      <c r="E46" s="26">
        <v>50</v>
      </c>
      <c r="F46" s="26">
        <v>9</v>
      </c>
      <c r="G46" s="26">
        <v>3</v>
      </c>
      <c r="H46" s="26">
        <f t="shared" si="0"/>
        <v>99</v>
      </c>
    </row>
    <row r="47" spans="1:8">
      <c r="A47" s="28">
        <v>2008</v>
      </c>
      <c r="B47" s="37" t="s">
        <v>644</v>
      </c>
      <c r="C47" s="29" t="s">
        <v>2498</v>
      </c>
      <c r="D47" s="26">
        <v>16</v>
      </c>
      <c r="E47" s="26">
        <v>38</v>
      </c>
      <c r="F47" s="26">
        <v>18</v>
      </c>
      <c r="G47" s="26">
        <v>6</v>
      </c>
      <c r="H47" s="26">
        <f t="shared" si="0"/>
        <v>78</v>
      </c>
    </row>
    <row r="48" spans="1:8">
      <c r="A48" s="32">
        <v>2009</v>
      </c>
      <c r="B48" s="15" t="s">
        <v>2490</v>
      </c>
      <c r="C48" s="29" t="s">
        <v>1981</v>
      </c>
      <c r="D48" s="26">
        <v>6</v>
      </c>
      <c r="E48" s="26">
        <v>1</v>
      </c>
      <c r="F48" s="26">
        <v>4</v>
      </c>
      <c r="G48" s="26">
        <v>0</v>
      </c>
      <c r="H48" s="26">
        <f t="shared" si="0"/>
        <v>11</v>
      </c>
    </row>
    <row r="49" spans="1:8">
      <c r="A49" s="32">
        <v>2009</v>
      </c>
      <c r="B49" s="15" t="s">
        <v>2490</v>
      </c>
      <c r="C49" s="29" t="s">
        <v>1988</v>
      </c>
      <c r="D49" s="26">
        <v>22</v>
      </c>
      <c r="E49" s="26">
        <v>31</v>
      </c>
      <c r="F49" s="26">
        <v>15</v>
      </c>
      <c r="G49" s="26">
        <v>1</v>
      </c>
      <c r="H49" s="26">
        <f t="shared" si="0"/>
        <v>69</v>
      </c>
    </row>
    <row r="50" spans="1:8">
      <c r="A50" s="32">
        <v>2009</v>
      </c>
      <c r="B50" s="15" t="s">
        <v>2490</v>
      </c>
      <c r="C50" s="29" t="s">
        <v>698</v>
      </c>
      <c r="D50" s="26">
        <v>23</v>
      </c>
      <c r="E50" s="26">
        <v>26</v>
      </c>
      <c r="F50" s="26">
        <v>9</v>
      </c>
      <c r="G50" s="26">
        <v>1</v>
      </c>
      <c r="H50" s="26">
        <f t="shared" si="0"/>
        <v>59</v>
      </c>
    </row>
    <row r="51" spans="1:8">
      <c r="A51" s="32">
        <v>2009</v>
      </c>
      <c r="B51" s="15" t="s">
        <v>2490</v>
      </c>
      <c r="C51" s="29" t="s">
        <v>1987</v>
      </c>
      <c r="D51" s="26">
        <v>21</v>
      </c>
      <c r="E51" s="26">
        <v>92</v>
      </c>
      <c r="F51" s="26">
        <v>47</v>
      </c>
      <c r="G51" s="26">
        <v>12</v>
      </c>
      <c r="H51" s="26">
        <f t="shared" si="0"/>
        <v>172</v>
      </c>
    </row>
    <row r="52" spans="1:8">
      <c r="A52" s="32">
        <v>2009</v>
      </c>
      <c r="B52" s="15" t="s">
        <v>2490</v>
      </c>
      <c r="C52" s="29" t="s">
        <v>2496</v>
      </c>
      <c r="D52" s="26">
        <v>19</v>
      </c>
      <c r="E52" s="26">
        <v>23</v>
      </c>
      <c r="F52" s="26">
        <v>18</v>
      </c>
      <c r="G52" s="26">
        <v>4</v>
      </c>
      <c r="H52" s="26">
        <f t="shared" si="0"/>
        <v>64</v>
      </c>
    </row>
    <row r="53" spans="1:8">
      <c r="A53" s="32">
        <v>2009</v>
      </c>
      <c r="B53" s="15" t="s">
        <v>2490</v>
      </c>
      <c r="C53" s="29" t="s">
        <v>2497</v>
      </c>
      <c r="D53" s="26">
        <v>32</v>
      </c>
      <c r="E53" s="26">
        <v>16</v>
      </c>
      <c r="F53" s="26">
        <v>7</v>
      </c>
      <c r="G53" s="26">
        <v>3</v>
      </c>
      <c r="H53" s="26">
        <f t="shared" si="0"/>
        <v>58</v>
      </c>
    </row>
    <row r="54" spans="1:8">
      <c r="A54" s="32">
        <v>2009</v>
      </c>
      <c r="B54" s="15" t="s">
        <v>2490</v>
      </c>
      <c r="C54" s="29" t="s">
        <v>2499</v>
      </c>
      <c r="D54" s="26">
        <v>4</v>
      </c>
      <c r="E54" s="26">
        <v>11</v>
      </c>
      <c r="F54" s="26">
        <v>11</v>
      </c>
      <c r="G54" s="26">
        <v>2</v>
      </c>
      <c r="H54" s="26">
        <f t="shared" si="0"/>
        <v>28</v>
      </c>
    </row>
    <row r="55" spans="1:8">
      <c r="A55" s="32">
        <v>2009</v>
      </c>
      <c r="B55" s="15" t="s">
        <v>2490</v>
      </c>
      <c r="C55" s="29" t="s">
        <v>3382</v>
      </c>
      <c r="D55" s="26">
        <v>6</v>
      </c>
      <c r="E55" s="26">
        <v>21</v>
      </c>
      <c r="F55" s="26">
        <v>9</v>
      </c>
      <c r="G55" s="26">
        <v>7</v>
      </c>
      <c r="H55" s="26">
        <f t="shared" si="0"/>
        <v>43</v>
      </c>
    </row>
    <row r="56" spans="1:8">
      <c r="A56" s="32">
        <v>2009</v>
      </c>
      <c r="B56" s="15" t="s">
        <v>2490</v>
      </c>
      <c r="C56" s="29" t="s">
        <v>3383</v>
      </c>
      <c r="D56" s="26">
        <v>26</v>
      </c>
      <c r="E56" s="26">
        <v>33</v>
      </c>
      <c r="F56" s="26">
        <v>7</v>
      </c>
      <c r="G56" s="26">
        <v>1</v>
      </c>
      <c r="H56" s="26">
        <f t="shared" si="0"/>
        <v>67</v>
      </c>
    </row>
    <row r="57" spans="1:8">
      <c r="A57" s="32">
        <v>2009</v>
      </c>
      <c r="B57" s="15" t="s">
        <v>2490</v>
      </c>
      <c r="C57" s="29" t="s">
        <v>3384</v>
      </c>
      <c r="D57" s="26">
        <v>0</v>
      </c>
      <c r="E57" s="26">
        <v>2</v>
      </c>
      <c r="F57" s="26">
        <v>1</v>
      </c>
      <c r="G57" s="26">
        <v>0</v>
      </c>
      <c r="H57" s="26">
        <f t="shared" si="0"/>
        <v>3</v>
      </c>
    </row>
    <row r="58" spans="1:8">
      <c r="A58" s="32">
        <v>2009</v>
      </c>
      <c r="B58" s="15" t="s">
        <v>2490</v>
      </c>
      <c r="C58" s="29" t="s">
        <v>709</v>
      </c>
      <c r="D58" s="26">
        <v>12</v>
      </c>
      <c r="E58" s="26">
        <v>24</v>
      </c>
      <c r="F58" s="26">
        <v>7</v>
      </c>
      <c r="G58" s="26">
        <v>0</v>
      </c>
      <c r="H58" s="26">
        <f t="shared" si="0"/>
        <v>43</v>
      </c>
    </row>
    <row r="59" spans="1:8">
      <c r="A59" s="32">
        <v>2009</v>
      </c>
      <c r="B59" s="15" t="s">
        <v>2490</v>
      </c>
      <c r="C59" s="29" t="s">
        <v>1931</v>
      </c>
      <c r="D59" s="26">
        <v>11</v>
      </c>
      <c r="E59" s="26">
        <v>14</v>
      </c>
      <c r="F59" s="26">
        <v>6</v>
      </c>
      <c r="G59" s="26">
        <v>2</v>
      </c>
      <c r="H59" s="26">
        <f t="shared" si="0"/>
        <v>33</v>
      </c>
    </row>
    <row r="60" spans="1:8">
      <c r="A60" s="32">
        <v>2009</v>
      </c>
      <c r="B60" s="15" t="s">
        <v>2490</v>
      </c>
      <c r="C60" s="29" t="s">
        <v>1989</v>
      </c>
      <c r="D60" s="26">
        <v>1</v>
      </c>
      <c r="E60" s="26">
        <v>20</v>
      </c>
      <c r="F60" s="26">
        <v>8</v>
      </c>
      <c r="G60" s="26">
        <v>5</v>
      </c>
      <c r="H60" s="26">
        <f t="shared" si="0"/>
        <v>34</v>
      </c>
    </row>
    <row r="61" spans="1:8">
      <c r="A61" s="32">
        <v>2009</v>
      </c>
      <c r="B61" s="15" t="s">
        <v>2490</v>
      </c>
      <c r="C61" s="29" t="s">
        <v>1934</v>
      </c>
      <c r="D61" s="26">
        <v>6</v>
      </c>
      <c r="E61" s="26">
        <v>9</v>
      </c>
      <c r="F61" s="26">
        <v>7</v>
      </c>
      <c r="G61" s="26">
        <v>4</v>
      </c>
      <c r="H61" s="26">
        <f t="shared" si="0"/>
        <v>26</v>
      </c>
    </row>
    <row r="62" spans="1:8">
      <c r="A62" s="32">
        <v>2009</v>
      </c>
      <c r="B62" s="15" t="s">
        <v>2490</v>
      </c>
      <c r="C62" s="29" t="s">
        <v>2498</v>
      </c>
      <c r="D62" s="26">
        <v>15</v>
      </c>
      <c r="E62" s="26">
        <v>47</v>
      </c>
      <c r="F62" s="26">
        <v>18</v>
      </c>
      <c r="G62" s="26">
        <v>7</v>
      </c>
      <c r="H62" s="26">
        <f t="shared" si="0"/>
        <v>87</v>
      </c>
    </row>
    <row r="63" spans="1:8">
      <c r="A63" s="32">
        <v>2009</v>
      </c>
      <c r="B63" s="15" t="s">
        <v>2490</v>
      </c>
      <c r="C63" s="29" t="s">
        <v>1948</v>
      </c>
      <c r="D63" s="26">
        <v>62</v>
      </c>
      <c r="E63" s="26">
        <v>105</v>
      </c>
      <c r="F63" s="26">
        <v>39</v>
      </c>
      <c r="G63" s="26">
        <v>27</v>
      </c>
      <c r="H63" s="26">
        <f t="shared" si="0"/>
        <v>233</v>
      </c>
    </row>
    <row r="64" spans="1:8">
      <c r="A64" s="32">
        <v>2009</v>
      </c>
      <c r="B64" s="15" t="s">
        <v>2490</v>
      </c>
      <c r="C64" s="29" t="s">
        <v>1949</v>
      </c>
      <c r="D64" s="26">
        <v>79</v>
      </c>
      <c r="E64" s="26">
        <v>110</v>
      </c>
      <c r="F64" s="26">
        <v>7</v>
      </c>
      <c r="G64" s="26">
        <v>0</v>
      </c>
      <c r="H64" s="26">
        <f t="shared" si="0"/>
        <v>196</v>
      </c>
    </row>
    <row r="65" spans="1:8">
      <c r="A65" s="32">
        <v>2009</v>
      </c>
      <c r="B65" s="15" t="s">
        <v>2490</v>
      </c>
      <c r="C65" s="29" t="s">
        <v>730</v>
      </c>
      <c r="D65" s="26">
        <v>7</v>
      </c>
      <c r="E65" s="26">
        <v>33</v>
      </c>
      <c r="F65" s="26">
        <v>10</v>
      </c>
      <c r="G65" s="26">
        <v>1</v>
      </c>
      <c r="H65" s="26">
        <f t="shared" si="0"/>
        <v>51</v>
      </c>
    </row>
    <row r="66" spans="1:8">
      <c r="A66" s="32">
        <v>2009</v>
      </c>
      <c r="B66" s="15" t="s">
        <v>2490</v>
      </c>
      <c r="C66" s="29" t="s">
        <v>1945</v>
      </c>
      <c r="D66" s="26">
        <v>18</v>
      </c>
      <c r="E66" s="26">
        <v>36</v>
      </c>
      <c r="F66" s="26">
        <v>9</v>
      </c>
      <c r="G66" s="26">
        <v>0</v>
      </c>
      <c r="H66" s="26">
        <f t="shared" ref="H66:H129" si="1">SUM(D66:G66)</f>
        <v>63</v>
      </c>
    </row>
    <row r="67" spans="1:8">
      <c r="A67" s="32">
        <v>2009</v>
      </c>
      <c r="B67" s="15" t="s">
        <v>2490</v>
      </c>
      <c r="C67" s="29" t="s">
        <v>200</v>
      </c>
      <c r="D67" s="26">
        <v>2</v>
      </c>
      <c r="E67" s="26">
        <v>3</v>
      </c>
      <c r="F67" s="26">
        <v>1</v>
      </c>
      <c r="G67" s="26">
        <v>0</v>
      </c>
      <c r="H67" s="26">
        <f t="shared" si="1"/>
        <v>6</v>
      </c>
    </row>
    <row r="68" spans="1:8">
      <c r="A68" s="32">
        <v>2009</v>
      </c>
      <c r="B68" s="15" t="s">
        <v>2490</v>
      </c>
      <c r="C68" s="29" t="s">
        <v>678</v>
      </c>
      <c r="D68" s="26">
        <v>3</v>
      </c>
      <c r="E68" s="26">
        <v>1</v>
      </c>
      <c r="F68" s="26">
        <v>2</v>
      </c>
      <c r="G68" s="26">
        <v>2</v>
      </c>
      <c r="H68" s="26">
        <f t="shared" si="1"/>
        <v>8</v>
      </c>
    </row>
    <row r="69" spans="1:8">
      <c r="A69" s="32">
        <v>2009</v>
      </c>
      <c r="B69" s="37" t="s">
        <v>644</v>
      </c>
      <c r="C69" s="29" t="s">
        <v>2496</v>
      </c>
      <c r="D69" s="26">
        <v>28</v>
      </c>
      <c r="E69" s="26">
        <v>24</v>
      </c>
      <c r="F69" s="26">
        <v>7</v>
      </c>
      <c r="G69" s="26">
        <v>1</v>
      </c>
      <c r="H69" s="26">
        <f t="shared" si="1"/>
        <v>60</v>
      </c>
    </row>
    <row r="70" spans="1:8">
      <c r="A70" s="32">
        <v>2009</v>
      </c>
      <c r="B70" s="37" t="s">
        <v>644</v>
      </c>
      <c r="C70" s="29" t="s">
        <v>2691</v>
      </c>
      <c r="D70" s="26">
        <v>37</v>
      </c>
      <c r="E70" s="26">
        <v>51</v>
      </c>
      <c r="F70" s="26">
        <v>8</v>
      </c>
      <c r="G70" s="26">
        <v>3</v>
      </c>
      <c r="H70" s="26">
        <f t="shared" si="1"/>
        <v>99</v>
      </c>
    </row>
    <row r="71" spans="1:8">
      <c r="A71" s="32">
        <v>2009</v>
      </c>
      <c r="B71" s="37" t="s">
        <v>644</v>
      </c>
      <c r="C71" s="29" t="s">
        <v>2498</v>
      </c>
      <c r="D71" s="26">
        <v>15</v>
      </c>
      <c r="E71" s="26">
        <v>38</v>
      </c>
      <c r="F71" s="26">
        <v>18</v>
      </c>
      <c r="G71" s="26">
        <v>6</v>
      </c>
      <c r="H71" s="26">
        <f t="shared" si="1"/>
        <v>77</v>
      </c>
    </row>
    <row r="72" spans="1:8">
      <c r="A72" s="28">
        <v>2010</v>
      </c>
      <c r="B72" s="15" t="s">
        <v>2490</v>
      </c>
      <c r="C72" s="29" t="s">
        <v>1981</v>
      </c>
      <c r="D72" s="26">
        <v>4</v>
      </c>
      <c r="E72" s="26">
        <v>2</v>
      </c>
      <c r="F72" s="26">
        <v>5</v>
      </c>
      <c r="G72" s="26">
        <v>0</v>
      </c>
      <c r="H72" s="26">
        <f t="shared" si="1"/>
        <v>11</v>
      </c>
    </row>
    <row r="73" spans="1:8">
      <c r="A73" s="28">
        <v>2010</v>
      </c>
      <c r="B73" s="15" t="s">
        <v>2490</v>
      </c>
      <c r="C73" s="29" t="s">
        <v>1988</v>
      </c>
      <c r="D73" s="26">
        <v>20</v>
      </c>
      <c r="E73" s="26">
        <v>34</v>
      </c>
      <c r="F73" s="26">
        <v>10</v>
      </c>
      <c r="G73" s="26">
        <v>1</v>
      </c>
      <c r="H73" s="26">
        <f t="shared" si="1"/>
        <v>65</v>
      </c>
    </row>
    <row r="74" spans="1:8">
      <c r="A74" s="28">
        <v>2010</v>
      </c>
      <c r="B74" s="15" t="s">
        <v>2490</v>
      </c>
      <c r="C74" s="29" t="s">
        <v>698</v>
      </c>
      <c r="D74" s="26">
        <v>20</v>
      </c>
      <c r="E74" s="26">
        <v>28</v>
      </c>
      <c r="F74" s="26">
        <v>7</v>
      </c>
      <c r="G74" s="26">
        <v>1</v>
      </c>
      <c r="H74" s="26">
        <f t="shared" si="1"/>
        <v>56</v>
      </c>
    </row>
    <row r="75" spans="1:8">
      <c r="A75" s="28">
        <v>2010</v>
      </c>
      <c r="B75" s="15" t="s">
        <v>2490</v>
      </c>
      <c r="C75" s="29" t="s">
        <v>1987</v>
      </c>
      <c r="D75" s="26">
        <v>18</v>
      </c>
      <c r="E75" s="26">
        <v>86</v>
      </c>
      <c r="F75" s="26">
        <v>45</v>
      </c>
      <c r="G75" s="26">
        <v>9</v>
      </c>
      <c r="H75" s="26">
        <f t="shared" si="1"/>
        <v>158</v>
      </c>
    </row>
    <row r="76" spans="1:8">
      <c r="A76" s="28">
        <v>2010</v>
      </c>
      <c r="B76" s="15" t="s">
        <v>2490</v>
      </c>
      <c r="C76" s="29" t="s">
        <v>2496</v>
      </c>
      <c r="D76" s="26">
        <v>15</v>
      </c>
      <c r="E76" s="26">
        <v>24</v>
      </c>
      <c r="F76" s="26">
        <v>16</v>
      </c>
      <c r="G76" s="26">
        <v>3</v>
      </c>
      <c r="H76" s="26">
        <f t="shared" si="1"/>
        <v>58</v>
      </c>
    </row>
    <row r="77" spans="1:8">
      <c r="A77" s="28">
        <v>2010</v>
      </c>
      <c r="B77" s="15" t="s">
        <v>2490</v>
      </c>
      <c r="C77" s="29" t="s">
        <v>2497</v>
      </c>
      <c r="D77" s="26">
        <v>26</v>
      </c>
      <c r="E77" s="26">
        <v>19</v>
      </c>
      <c r="F77" s="26">
        <v>8</v>
      </c>
      <c r="G77" s="26">
        <v>4</v>
      </c>
      <c r="H77" s="26">
        <f t="shared" si="1"/>
        <v>57</v>
      </c>
    </row>
    <row r="78" spans="1:8">
      <c r="A78" s="28">
        <v>2010</v>
      </c>
      <c r="B78" s="15" t="s">
        <v>2490</v>
      </c>
      <c r="C78" s="29" t="s">
        <v>2499</v>
      </c>
      <c r="D78" s="26">
        <v>4</v>
      </c>
      <c r="E78" s="26">
        <v>11</v>
      </c>
      <c r="F78" s="26">
        <v>9</v>
      </c>
      <c r="G78" s="26">
        <v>2</v>
      </c>
      <c r="H78" s="26">
        <f t="shared" si="1"/>
        <v>26</v>
      </c>
    </row>
    <row r="79" spans="1:8">
      <c r="A79" s="28">
        <v>2010</v>
      </c>
      <c r="B79" s="15" t="s">
        <v>2490</v>
      </c>
      <c r="C79" s="29" t="s">
        <v>3382</v>
      </c>
      <c r="D79" s="26">
        <v>3</v>
      </c>
      <c r="E79" s="26">
        <v>22</v>
      </c>
      <c r="F79" s="26">
        <v>9</v>
      </c>
      <c r="G79" s="26">
        <v>7</v>
      </c>
      <c r="H79" s="26">
        <f t="shared" si="1"/>
        <v>41</v>
      </c>
    </row>
    <row r="80" spans="1:8">
      <c r="A80" s="28">
        <v>2010</v>
      </c>
      <c r="B80" s="15" t="s">
        <v>2490</v>
      </c>
      <c r="C80" s="29" t="s">
        <v>3383</v>
      </c>
      <c r="D80" s="26">
        <v>23</v>
      </c>
      <c r="E80" s="26">
        <v>31</v>
      </c>
      <c r="F80" s="26">
        <v>7</v>
      </c>
      <c r="G80" s="26">
        <v>1</v>
      </c>
      <c r="H80" s="26">
        <f t="shared" si="1"/>
        <v>62</v>
      </c>
    </row>
    <row r="81" spans="1:9">
      <c r="A81" s="28">
        <v>2010</v>
      </c>
      <c r="B81" s="15" t="s">
        <v>2490</v>
      </c>
      <c r="C81" s="29" t="s">
        <v>3384</v>
      </c>
      <c r="D81" s="26">
        <v>0</v>
      </c>
      <c r="E81" s="26">
        <v>1</v>
      </c>
      <c r="F81" s="26">
        <v>0</v>
      </c>
      <c r="G81" s="26">
        <v>0</v>
      </c>
      <c r="H81" s="26">
        <f t="shared" si="1"/>
        <v>1</v>
      </c>
      <c r="I81" t="s">
        <v>3002</v>
      </c>
    </row>
    <row r="82" spans="1:9">
      <c r="A82" s="28">
        <v>2010</v>
      </c>
      <c r="B82" s="15" t="s">
        <v>2490</v>
      </c>
      <c r="C82" s="29" t="s">
        <v>709</v>
      </c>
      <c r="D82" s="26">
        <v>12</v>
      </c>
      <c r="E82" s="26">
        <v>25</v>
      </c>
      <c r="F82" s="26">
        <v>5</v>
      </c>
      <c r="G82" s="26">
        <v>0</v>
      </c>
      <c r="H82" s="26">
        <f t="shared" si="1"/>
        <v>42</v>
      </c>
    </row>
    <row r="83" spans="1:9">
      <c r="A83" s="28">
        <v>2010</v>
      </c>
      <c r="B83" s="15" t="s">
        <v>2490</v>
      </c>
      <c r="C83" s="29" t="s">
        <v>1931</v>
      </c>
      <c r="D83" s="26">
        <v>11</v>
      </c>
      <c r="E83" s="26">
        <v>11</v>
      </c>
      <c r="F83" s="26">
        <v>6</v>
      </c>
      <c r="G83" s="26">
        <v>2</v>
      </c>
      <c r="H83" s="26">
        <f t="shared" si="1"/>
        <v>30</v>
      </c>
    </row>
    <row r="84" spans="1:9">
      <c r="A84" s="28">
        <v>2010</v>
      </c>
      <c r="B84" s="15" t="s">
        <v>2490</v>
      </c>
      <c r="C84" s="29" t="s">
        <v>1989</v>
      </c>
      <c r="D84" s="26">
        <v>0</v>
      </c>
      <c r="E84" s="26">
        <v>18</v>
      </c>
      <c r="F84" s="26">
        <v>10</v>
      </c>
      <c r="G84" s="26">
        <v>5</v>
      </c>
      <c r="H84" s="26">
        <f t="shared" si="1"/>
        <v>33</v>
      </c>
    </row>
    <row r="85" spans="1:9">
      <c r="A85" s="28">
        <v>2010</v>
      </c>
      <c r="B85" s="15" t="s">
        <v>2490</v>
      </c>
      <c r="C85" s="29" t="s">
        <v>1934</v>
      </c>
      <c r="D85" s="26">
        <v>6</v>
      </c>
      <c r="E85" s="26">
        <v>9</v>
      </c>
      <c r="F85" s="26">
        <v>6</v>
      </c>
      <c r="G85" s="26">
        <v>4</v>
      </c>
      <c r="H85" s="26">
        <f t="shared" si="1"/>
        <v>25</v>
      </c>
    </row>
    <row r="86" spans="1:9">
      <c r="A86" s="28">
        <v>2010</v>
      </c>
      <c r="B86" s="15" t="s">
        <v>2490</v>
      </c>
      <c r="C86" s="29" t="s">
        <v>2498</v>
      </c>
      <c r="D86" s="26">
        <v>10</v>
      </c>
      <c r="E86" s="26">
        <v>51</v>
      </c>
      <c r="F86" s="26">
        <v>17</v>
      </c>
      <c r="G86" s="26">
        <v>8</v>
      </c>
      <c r="H86" s="26">
        <f t="shared" si="1"/>
        <v>86</v>
      </c>
    </row>
    <row r="87" spans="1:9">
      <c r="A87" s="28">
        <v>2010</v>
      </c>
      <c r="B87" s="15" t="s">
        <v>2490</v>
      </c>
      <c r="C87" s="29" t="s">
        <v>1948</v>
      </c>
      <c r="D87" s="26">
        <v>52</v>
      </c>
      <c r="E87" s="26">
        <v>106</v>
      </c>
      <c r="F87" s="26">
        <v>37</v>
      </c>
      <c r="G87" s="26">
        <v>25</v>
      </c>
      <c r="H87" s="26">
        <f t="shared" si="1"/>
        <v>220</v>
      </c>
    </row>
    <row r="88" spans="1:9">
      <c r="A88" s="28">
        <v>2010</v>
      </c>
      <c r="B88" s="15" t="s">
        <v>2490</v>
      </c>
      <c r="C88" s="29" t="s">
        <v>1949</v>
      </c>
      <c r="D88" s="26">
        <v>56</v>
      </c>
      <c r="E88" s="26">
        <v>91</v>
      </c>
      <c r="F88" s="26">
        <v>9</v>
      </c>
      <c r="G88" s="26">
        <v>0</v>
      </c>
      <c r="H88" s="26">
        <f t="shared" si="1"/>
        <v>156</v>
      </c>
    </row>
    <row r="89" spans="1:9">
      <c r="A89" s="28">
        <v>2010</v>
      </c>
      <c r="B89" s="15" t="s">
        <v>2490</v>
      </c>
      <c r="C89" s="29" t="s">
        <v>730</v>
      </c>
      <c r="D89" s="26">
        <v>3</v>
      </c>
      <c r="E89" s="26">
        <v>32</v>
      </c>
      <c r="F89" s="26">
        <v>11</v>
      </c>
      <c r="G89" s="26">
        <v>1</v>
      </c>
      <c r="H89" s="26">
        <f t="shared" si="1"/>
        <v>47</v>
      </c>
    </row>
    <row r="90" spans="1:9">
      <c r="A90" s="28">
        <v>2010</v>
      </c>
      <c r="B90" s="15" t="s">
        <v>2490</v>
      </c>
      <c r="C90" s="29" t="s">
        <v>1945</v>
      </c>
      <c r="D90" s="26">
        <v>17</v>
      </c>
      <c r="E90" s="26">
        <v>30</v>
      </c>
      <c r="F90" s="26">
        <v>11</v>
      </c>
      <c r="G90" s="26">
        <v>1</v>
      </c>
      <c r="H90" s="26">
        <f t="shared" si="1"/>
        <v>59</v>
      </c>
    </row>
    <row r="91" spans="1:9">
      <c r="A91" s="28">
        <v>2010</v>
      </c>
      <c r="B91" s="15" t="s">
        <v>2490</v>
      </c>
      <c r="C91" s="29" t="s">
        <v>200</v>
      </c>
      <c r="D91" s="26">
        <v>2</v>
      </c>
      <c r="E91" s="26">
        <v>3</v>
      </c>
      <c r="F91" s="26">
        <v>1</v>
      </c>
      <c r="G91" s="26">
        <v>0</v>
      </c>
      <c r="H91" s="26">
        <f t="shared" si="1"/>
        <v>6</v>
      </c>
    </row>
    <row r="92" spans="1:9">
      <c r="A92" s="28">
        <v>2011</v>
      </c>
      <c r="B92" s="15" t="s">
        <v>2490</v>
      </c>
      <c r="C92" s="29" t="s">
        <v>2009</v>
      </c>
      <c r="D92" s="26">
        <v>0</v>
      </c>
      <c r="E92" s="26">
        <v>1</v>
      </c>
      <c r="F92" s="26">
        <v>0</v>
      </c>
      <c r="G92" s="26">
        <v>0</v>
      </c>
      <c r="H92" s="26">
        <f t="shared" si="1"/>
        <v>1</v>
      </c>
    </row>
    <row r="93" spans="1:9">
      <c r="A93" s="28">
        <v>2012</v>
      </c>
      <c r="B93" s="15" t="s">
        <v>2490</v>
      </c>
      <c r="C93" s="29" t="s">
        <v>2224</v>
      </c>
      <c r="D93" s="26">
        <v>0</v>
      </c>
      <c r="E93" s="26">
        <v>0</v>
      </c>
      <c r="F93" s="26">
        <v>0</v>
      </c>
      <c r="G93" s="26">
        <v>1</v>
      </c>
      <c r="H93" s="26">
        <f t="shared" si="1"/>
        <v>1</v>
      </c>
    </row>
    <row r="94" spans="1:9">
      <c r="A94" s="28">
        <v>2010</v>
      </c>
      <c r="B94" s="15" t="s">
        <v>2490</v>
      </c>
      <c r="C94" s="29" t="s">
        <v>678</v>
      </c>
      <c r="D94" s="26">
        <v>3</v>
      </c>
      <c r="E94" s="26">
        <v>1</v>
      </c>
      <c r="F94" s="26">
        <v>1</v>
      </c>
      <c r="G94" s="26">
        <v>3</v>
      </c>
      <c r="H94" s="26">
        <f t="shared" si="1"/>
        <v>8</v>
      </c>
    </row>
    <row r="95" spans="1:9">
      <c r="A95" s="28">
        <v>2010</v>
      </c>
      <c r="B95" s="37" t="s">
        <v>644</v>
      </c>
      <c r="C95" s="29" t="s">
        <v>3385</v>
      </c>
      <c r="D95" s="26">
        <v>1</v>
      </c>
      <c r="E95" s="26">
        <v>1</v>
      </c>
      <c r="F95" s="26">
        <v>3</v>
      </c>
      <c r="G95" s="26">
        <v>0</v>
      </c>
      <c r="H95" s="26">
        <f t="shared" si="1"/>
        <v>5</v>
      </c>
    </row>
    <row r="96" spans="1:9">
      <c r="A96" s="28">
        <v>2010</v>
      </c>
      <c r="B96" s="37" t="s">
        <v>644</v>
      </c>
      <c r="C96" s="29" t="s">
        <v>2496</v>
      </c>
      <c r="D96" s="26">
        <v>23</v>
      </c>
      <c r="E96" s="26">
        <v>31</v>
      </c>
      <c r="F96" s="26">
        <v>6</v>
      </c>
      <c r="G96" s="26">
        <v>1</v>
      </c>
      <c r="H96" s="26">
        <f t="shared" si="1"/>
        <v>61</v>
      </c>
    </row>
    <row r="97" spans="1:8">
      <c r="A97" s="28">
        <v>2010</v>
      </c>
      <c r="B97" s="37" t="s">
        <v>644</v>
      </c>
      <c r="C97" s="29" t="s">
        <v>2691</v>
      </c>
      <c r="D97" s="26">
        <v>48</v>
      </c>
      <c r="E97" s="26">
        <v>54</v>
      </c>
      <c r="F97" s="26">
        <v>9</v>
      </c>
      <c r="G97" s="26">
        <v>5</v>
      </c>
      <c r="H97" s="26">
        <f t="shared" si="1"/>
        <v>116</v>
      </c>
    </row>
    <row r="98" spans="1:8">
      <c r="A98" s="28">
        <v>2010</v>
      </c>
      <c r="B98" s="37" t="s">
        <v>644</v>
      </c>
      <c r="C98" s="29" t="s">
        <v>2498</v>
      </c>
      <c r="D98" s="26">
        <v>14</v>
      </c>
      <c r="E98" s="26">
        <v>39</v>
      </c>
      <c r="F98" s="26">
        <v>21</v>
      </c>
      <c r="G98" s="26">
        <v>7</v>
      </c>
      <c r="H98" s="26">
        <f t="shared" si="1"/>
        <v>81</v>
      </c>
    </row>
    <row r="99" spans="1:8">
      <c r="A99" s="32">
        <v>2011</v>
      </c>
      <c r="B99" s="15" t="s">
        <v>2490</v>
      </c>
      <c r="C99" s="29" t="s">
        <v>1981</v>
      </c>
      <c r="D99" s="26">
        <v>1</v>
      </c>
      <c r="E99" s="26">
        <v>3</v>
      </c>
      <c r="F99" s="26">
        <v>4</v>
      </c>
      <c r="G99" s="26">
        <v>0</v>
      </c>
      <c r="H99" s="26">
        <f t="shared" si="1"/>
        <v>8</v>
      </c>
    </row>
    <row r="100" spans="1:8">
      <c r="A100" s="32">
        <v>2011</v>
      </c>
      <c r="B100" s="15" t="s">
        <v>2490</v>
      </c>
      <c r="C100" s="29" t="s">
        <v>1988</v>
      </c>
      <c r="D100" s="26">
        <v>18</v>
      </c>
      <c r="E100" s="26">
        <v>37</v>
      </c>
      <c r="F100" s="26">
        <v>15</v>
      </c>
      <c r="G100" s="26">
        <v>1</v>
      </c>
      <c r="H100" s="26">
        <f t="shared" si="1"/>
        <v>71</v>
      </c>
    </row>
    <row r="101" spans="1:8">
      <c r="A101" s="32">
        <v>2011</v>
      </c>
      <c r="B101" s="15" t="s">
        <v>2490</v>
      </c>
      <c r="C101" s="29" t="s">
        <v>698</v>
      </c>
      <c r="D101" s="26">
        <v>23</v>
      </c>
      <c r="E101" s="26">
        <v>30</v>
      </c>
      <c r="F101" s="26">
        <v>8</v>
      </c>
      <c r="G101" s="26">
        <v>1</v>
      </c>
      <c r="H101" s="26">
        <f t="shared" si="1"/>
        <v>62</v>
      </c>
    </row>
    <row r="102" spans="1:8">
      <c r="A102" s="32">
        <v>2011</v>
      </c>
      <c r="B102" s="15" t="s">
        <v>2490</v>
      </c>
      <c r="C102" s="29" t="s">
        <v>1987</v>
      </c>
      <c r="D102" s="26">
        <v>13</v>
      </c>
      <c r="E102" s="26">
        <v>91</v>
      </c>
      <c r="F102" s="26">
        <v>49</v>
      </c>
      <c r="G102" s="26">
        <v>11</v>
      </c>
      <c r="H102" s="26">
        <f t="shared" si="1"/>
        <v>164</v>
      </c>
    </row>
    <row r="103" spans="1:8">
      <c r="A103" s="32">
        <v>2011</v>
      </c>
      <c r="B103" s="15" t="s">
        <v>2490</v>
      </c>
      <c r="C103" s="29" t="s">
        <v>2496</v>
      </c>
      <c r="D103" s="26">
        <v>19</v>
      </c>
      <c r="E103" s="26">
        <v>29</v>
      </c>
      <c r="F103" s="26">
        <v>17</v>
      </c>
      <c r="G103" s="26">
        <v>6</v>
      </c>
      <c r="H103" s="26">
        <f t="shared" si="1"/>
        <v>71</v>
      </c>
    </row>
    <row r="104" spans="1:8">
      <c r="A104" s="32">
        <v>2011</v>
      </c>
      <c r="B104" s="15" t="s">
        <v>2490</v>
      </c>
      <c r="C104" s="29" t="s">
        <v>2497</v>
      </c>
      <c r="D104" s="26">
        <v>26</v>
      </c>
      <c r="E104" s="26">
        <v>19</v>
      </c>
      <c r="F104" s="26">
        <v>10</v>
      </c>
      <c r="G104" s="26">
        <v>3</v>
      </c>
      <c r="H104" s="26">
        <f t="shared" si="1"/>
        <v>58</v>
      </c>
    </row>
    <row r="105" spans="1:8">
      <c r="A105" s="32">
        <v>2011</v>
      </c>
      <c r="B105" s="15" t="s">
        <v>2490</v>
      </c>
      <c r="C105" s="29" t="s">
        <v>2499</v>
      </c>
      <c r="D105" s="26">
        <v>3</v>
      </c>
      <c r="E105" s="26">
        <v>14</v>
      </c>
      <c r="F105" s="26">
        <v>9</v>
      </c>
      <c r="G105" s="26">
        <v>2</v>
      </c>
      <c r="H105" s="26">
        <f t="shared" si="1"/>
        <v>28</v>
      </c>
    </row>
    <row r="106" spans="1:8">
      <c r="A106" s="32">
        <v>2011</v>
      </c>
      <c r="B106" s="15" t="s">
        <v>2490</v>
      </c>
      <c r="C106" s="29" t="s">
        <v>3382</v>
      </c>
      <c r="D106" s="26">
        <v>1</v>
      </c>
      <c r="E106" s="26">
        <v>26</v>
      </c>
      <c r="F106" s="26">
        <v>14</v>
      </c>
      <c r="G106" s="26">
        <v>8</v>
      </c>
      <c r="H106" s="26">
        <f t="shared" si="1"/>
        <v>49</v>
      </c>
    </row>
    <row r="107" spans="1:8">
      <c r="A107" s="32">
        <v>2011</v>
      </c>
      <c r="B107" s="15" t="s">
        <v>2490</v>
      </c>
      <c r="C107" s="29" t="s">
        <v>3383</v>
      </c>
      <c r="D107" s="26">
        <v>17</v>
      </c>
      <c r="E107" s="26">
        <v>33</v>
      </c>
      <c r="F107" s="26">
        <v>7</v>
      </c>
      <c r="G107" s="26">
        <v>2</v>
      </c>
      <c r="H107" s="26">
        <f t="shared" si="1"/>
        <v>59</v>
      </c>
    </row>
    <row r="108" spans="1:8">
      <c r="A108" s="32">
        <v>2011</v>
      </c>
      <c r="B108" s="15" t="s">
        <v>2490</v>
      </c>
      <c r="C108" s="29" t="s">
        <v>3384</v>
      </c>
      <c r="D108" s="26">
        <v>0</v>
      </c>
      <c r="E108" s="26">
        <v>2</v>
      </c>
      <c r="F108" s="26">
        <v>0</v>
      </c>
      <c r="G108" s="26">
        <v>0</v>
      </c>
      <c r="H108" s="26">
        <f t="shared" si="1"/>
        <v>2</v>
      </c>
    </row>
    <row r="109" spans="1:8">
      <c r="A109" s="32">
        <v>2011</v>
      </c>
      <c r="B109" s="15" t="s">
        <v>2490</v>
      </c>
      <c r="C109" s="29" t="s">
        <v>709</v>
      </c>
      <c r="D109" s="26">
        <v>6</v>
      </c>
      <c r="E109" s="26">
        <v>28</v>
      </c>
      <c r="F109" s="26">
        <v>5</v>
      </c>
      <c r="G109" s="26">
        <v>0</v>
      </c>
      <c r="H109" s="26">
        <f t="shared" si="1"/>
        <v>39</v>
      </c>
    </row>
    <row r="110" spans="1:8">
      <c r="A110" s="32">
        <v>2011</v>
      </c>
      <c r="B110" s="15" t="s">
        <v>2490</v>
      </c>
      <c r="C110" s="29" t="s">
        <v>1931</v>
      </c>
      <c r="D110" s="26">
        <v>10</v>
      </c>
      <c r="E110" s="26">
        <v>11</v>
      </c>
      <c r="F110" s="26">
        <v>9</v>
      </c>
      <c r="G110" s="26">
        <v>2</v>
      </c>
      <c r="H110" s="26">
        <f t="shared" si="1"/>
        <v>32</v>
      </c>
    </row>
    <row r="111" spans="1:8">
      <c r="A111" s="32">
        <v>2011</v>
      </c>
      <c r="B111" s="15" t="s">
        <v>2490</v>
      </c>
      <c r="C111" s="29" t="s">
        <v>1989</v>
      </c>
      <c r="D111" s="26">
        <v>0</v>
      </c>
      <c r="E111" s="26">
        <v>17</v>
      </c>
      <c r="F111" s="26">
        <v>8</v>
      </c>
      <c r="G111" s="26">
        <v>9</v>
      </c>
      <c r="H111" s="26">
        <f t="shared" si="1"/>
        <v>34</v>
      </c>
    </row>
    <row r="112" spans="1:8">
      <c r="A112" s="32">
        <v>2011</v>
      </c>
      <c r="B112" s="15" t="s">
        <v>2490</v>
      </c>
      <c r="C112" s="29" t="s">
        <v>1934</v>
      </c>
      <c r="D112" s="26">
        <v>6</v>
      </c>
      <c r="E112" s="26">
        <v>7</v>
      </c>
      <c r="F112" s="26">
        <v>8</v>
      </c>
      <c r="G112" s="26">
        <v>4</v>
      </c>
      <c r="H112" s="26">
        <f t="shared" si="1"/>
        <v>25</v>
      </c>
    </row>
    <row r="113" spans="1:8">
      <c r="A113" s="32">
        <v>2011</v>
      </c>
      <c r="B113" s="15" t="s">
        <v>2490</v>
      </c>
      <c r="C113" s="29" t="s">
        <v>2498</v>
      </c>
      <c r="D113" s="26">
        <v>5</v>
      </c>
      <c r="E113" s="26">
        <v>51</v>
      </c>
      <c r="F113" s="26">
        <v>24</v>
      </c>
      <c r="G113" s="26">
        <v>8</v>
      </c>
      <c r="H113" s="26">
        <f t="shared" si="1"/>
        <v>88</v>
      </c>
    </row>
    <row r="114" spans="1:8">
      <c r="A114" s="32">
        <v>2011</v>
      </c>
      <c r="B114" s="15" t="s">
        <v>2490</v>
      </c>
      <c r="C114" s="29" t="s">
        <v>1948</v>
      </c>
      <c r="D114" s="26">
        <v>59</v>
      </c>
      <c r="E114" s="26">
        <v>100</v>
      </c>
      <c r="F114" s="26">
        <v>41</v>
      </c>
      <c r="G114" s="26">
        <v>26</v>
      </c>
      <c r="H114" s="26">
        <f t="shared" si="1"/>
        <v>226</v>
      </c>
    </row>
    <row r="115" spans="1:8">
      <c r="A115" s="32">
        <v>2011</v>
      </c>
      <c r="B115" s="15" t="s">
        <v>2490</v>
      </c>
      <c r="C115" s="29" t="s">
        <v>1949</v>
      </c>
      <c r="D115" s="26">
        <v>60</v>
      </c>
      <c r="E115" s="26">
        <v>90</v>
      </c>
      <c r="F115" s="26">
        <v>9</v>
      </c>
      <c r="G115" s="26">
        <v>0</v>
      </c>
      <c r="H115" s="26">
        <f t="shared" si="1"/>
        <v>159</v>
      </c>
    </row>
    <row r="116" spans="1:8">
      <c r="A116" s="32">
        <v>2011</v>
      </c>
      <c r="B116" s="15" t="s">
        <v>2490</v>
      </c>
      <c r="C116" s="29" t="s">
        <v>730</v>
      </c>
      <c r="D116" s="26">
        <v>2</v>
      </c>
      <c r="E116" s="26">
        <v>32</v>
      </c>
      <c r="F116" s="26">
        <v>14</v>
      </c>
      <c r="G116" s="26">
        <v>1</v>
      </c>
      <c r="H116" s="26">
        <f t="shared" si="1"/>
        <v>49</v>
      </c>
    </row>
    <row r="117" spans="1:8">
      <c r="A117" s="32">
        <v>2011</v>
      </c>
      <c r="B117" s="15" t="s">
        <v>2490</v>
      </c>
      <c r="C117" s="29" t="s">
        <v>1945</v>
      </c>
      <c r="D117" s="26">
        <v>9</v>
      </c>
      <c r="E117" s="26">
        <v>34</v>
      </c>
      <c r="F117" s="26">
        <v>10</v>
      </c>
      <c r="G117" s="26">
        <v>2</v>
      </c>
      <c r="H117" s="26">
        <f t="shared" si="1"/>
        <v>55</v>
      </c>
    </row>
    <row r="118" spans="1:8">
      <c r="A118" s="32">
        <v>2011</v>
      </c>
      <c r="B118" s="15" t="s">
        <v>2490</v>
      </c>
      <c r="C118" s="29" t="s">
        <v>200</v>
      </c>
      <c r="D118" s="26">
        <v>2</v>
      </c>
      <c r="E118" s="26">
        <v>3</v>
      </c>
      <c r="F118" s="26">
        <v>1</v>
      </c>
      <c r="G118" s="26">
        <v>0</v>
      </c>
      <c r="H118" s="26">
        <f t="shared" si="1"/>
        <v>6</v>
      </c>
    </row>
    <row r="119" spans="1:8">
      <c r="A119" s="32">
        <v>2011</v>
      </c>
      <c r="B119" s="15" t="s">
        <v>2490</v>
      </c>
      <c r="C119" s="29" t="s">
        <v>678</v>
      </c>
      <c r="D119" s="26">
        <v>3</v>
      </c>
      <c r="E119" s="26">
        <v>1</v>
      </c>
      <c r="F119" s="26">
        <v>0</v>
      </c>
      <c r="G119" s="26">
        <v>2</v>
      </c>
      <c r="H119" s="26">
        <f t="shared" si="1"/>
        <v>6</v>
      </c>
    </row>
    <row r="120" spans="1:8">
      <c r="A120" s="32">
        <v>2011</v>
      </c>
      <c r="B120" s="15" t="s">
        <v>2490</v>
      </c>
      <c r="C120" s="29" t="s">
        <v>2009</v>
      </c>
      <c r="D120">
        <v>0</v>
      </c>
      <c r="E120">
        <v>0</v>
      </c>
      <c r="F120">
        <v>2</v>
      </c>
      <c r="G120">
        <v>0</v>
      </c>
      <c r="H120" s="26">
        <f t="shared" si="1"/>
        <v>2</v>
      </c>
    </row>
    <row r="121" spans="1:8">
      <c r="A121" s="32">
        <v>2011</v>
      </c>
      <c r="B121" s="37" t="s">
        <v>644</v>
      </c>
      <c r="C121" s="29" t="s">
        <v>3385</v>
      </c>
      <c r="D121" s="26">
        <v>8</v>
      </c>
      <c r="E121" s="26">
        <v>1</v>
      </c>
      <c r="F121" s="26">
        <v>7</v>
      </c>
      <c r="G121" s="26">
        <v>0</v>
      </c>
      <c r="H121" s="26">
        <f t="shared" si="1"/>
        <v>16</v>
      </c>
    </row>
    <row r="122" spans="1:8">
      <c r="A122" s="32">
        <v>2011</v>
      </c>
      <c r="B122" s="37" t="s">
        <v>644</v>
      </c>
      <c r="C122" s="29" t="s">
        <v>2496</v>
      </c>
      <c r="D122" s="26">
        <v>26</v>
      </c>
      <c r="E122" s="26">
        <v>5</v>
      </c>
      <c r="F122" s="26">
        <v>35</v>
      </c>
      <c r="G122" s="26">
        <v>0</v>
      </c>
      <c r="H122" s="26">
        <f t="shared" si="1"/>
        <v>66</v>
      </c>
    </row>
    <row r="123" spans="1:8">
      <c r="A123" s="32">
        <v>2011</v>
      </c>
      <c r="B123" s="37" t="s">
        <v>644</v>
      </c>
      <c r="C123" s="29" t="s">
        <v>2691</v>
      </c>
      <c r="D123" s="26">
        <v>49</v>
      </c>
      <c r="E123" s="26">
        <v>10</v>
      </c>
      <c r="F123" s="26">
        <v>56</v>
      </c>
      <c r="G123" s="26">
        <v>3</v>
      </c>
      <c r="H123" s="26">
        <f t="shared" si="1"/>
        <v>118</v>
      </c>
    </row>
    <row r="124" spans="1:8">
      <c r="A124" s="32">
        <v>2011</v>
      </c>
      <c r="B124" s="37" t="s">
        <v>644</v>
      </c>
      <c r="C124" s="29" t="s">
        <v>2498</v>
      </c>
      <c r="D124" s="26">
        <v>10</v>
      </c>
      <c r="E124" s="26">
        <v>22</v>
      </c>
      <c r="F124" s="26">
        <v>39</v>
      </c>
      <c r="G124" s="26">
        <v>7</v>
      </c>
      <c r="H124" s="26">
        <f t="shared" si="1"/>
        <v>78</v>
      </c>
    </row>
    <row r="125" spans="1:8">
      <c r="A125" s="28">
        <v>2012</v>
      </c>
      <c r="B125" s="15" t="s">
        <v>2490</v>
      </c>
      <c r="C125" s="29" t="s">
        <v>1988</v>
      </c>
      <c r="D125" s="26">
        <v>18</v>
      </c>
      <c r="E125" s="26">
        <v>37</v>
      </c>
      <c r="F125" s="26">
        <v>13</v>
      </c>
      <c r="G125" s="26">
        <v>1</v>
      </c>
      <c r="H125" s="26">
        <f t="shared" si="1"/>
        <v>69</v>
      </c>
    </row>
    <row r="126" spans="1:8">
      <c r="A126" s="28">
        <v>2012</v>
      </c>
      <c r="B126" s="15" t="s">
        <v>2490</v>
      </c>
      <c r="C126" s="29" t="s">
        <v>698</v>
      </c>
      <c r="D126" s="26">
        <v>24</v>
      </c>
      <c r="E126" s="26">
        <v>32</v>
      </c>
      <c r="F126" s="26">
        <v>7</v>
      </c>
      <c r="G126" s="26">
        <v>1</v>
      </c>
      <c r="H126" s="26">
        <f t="shared" si="1"/>
        <v>64</v>
      </c>
    </row>
    <row r="127" spans="1:8">
      <c r="A127" s="28">
        <v>2012</v>
      </c>
      <c r="B127" s="15" t="s">
        <v>2490</v>
      </c>
      <c r="C127" s="29" t="s">
        <v>1987</v>
      </c>
      <c r="D127" s="26">
        <v>12</v>
      </c>
      <c r="E127" s="26">
        <v>95</v>
      </c>
      <c r="F127" s="26">
        <v>46</v>
      </c>
      <c r="G127" s="26">
        <v>11</v>
      </c>
      <c r="H127" s="26">
        <f t="shared" si="1"/>
        <v>164</v>
      </c>
    </row>
    <row r="128" spans="1:8">
      <c r="A128" s="28">
        <v>2012</v>
      </c>
      <c r="B128" s="15" t="s">
        <v>2490</v>
      </c>
      <c r="C128" s="29" t="s">
        <v>2496</v>
      </c>
      <c r="D128" s="26">
        <v>14</v>
      </c>
      <c r="E128" s="26">
        <v>31</v>
      </c>
      <c r="F128" s="26">
        <v>18</v>
      </c>
      <c r="G128" s="26">
        <v>5</v>
      </c>
      <c r="H128" s="26">
        <f t="shared" si="1"/>
        <v>68</v>
      </c>
    </row>
    <row r="129" spans="1:8">
      <c r="A129" s="28">
        <v>2012</v>
      </c>
      <c r="B129" s="15" t="s">
        <v>2490</v>
      </c>
      <c r="C129" s="29" t="s">
        <v>2497</v>
      </c>
      <c r="D129" s="26">
        <v>21</v>
      </c>
      <c r="E129" s="26">
        <v>21</v>
      </c>
      <c r="F129" s="26">
        <v>10</v>
      </c>
      <c r="G129" s="26">
        <v>3</v>
      </c>
      <c r="H129" s="26">
        <f t="shared" si="1"/>
        <v>55</v>
      </c>
    </row>
    <row r="130" spans="1:8">
      <c r="A130" s="28">
        <v>2012</v>
      </c>
      <c r="B130" s="15" t="s">
        <v>2490</v>
      </c>
      <c r="C130" s="29" t="s">
        <v>2499</v>
      </c>
      <c r="D130" s="26">
        <v>3</v>
      </c>
      <c r="E130" s="26">
        <v>12</v>
      </c>
      <c r="F130" s="26">
        <v>9</v>
      </c>
      <c r="G130" s="26">
        <v>2</v>
      </c>
      <c r="H130" s="26">
        <f t="shared" ref="H130:H193" si="2">SUM(D130:G130)</f>
        <v>26</v>
      </c>
    </row>
    <row r="131" spans="1:8">
      <c r="A131" s="28">
        <v>2012</v>
      </c>
      <c r="B131" s="15" t="s">
        <v>2490</v>
      </c>
      <c r="C131" s="29" t="s">
        <v>3382</v>
      </c>
      <c r="D131" s="26">
        <v>1</v>
      </c>
      <c r="E131" s="26">
        <v>27</v>
      </c>
      <c r="F131" s="26">
        <v>14</v>
      </c>
      <c r="G131" s="26">
        <v>8</v>
      </c>
      <c r="H131" s="26">
        <f t="shared" si="2"/>
        <v>50</v>
      </c>
    </row>
    <row r="132" spans="1:8">
      <c r="A132" s="28">
        <v>2012</v>
      </c>
      <c r="B132" s="15" t="s">
        <v>2490</v>
      </c>
      <c r="C132" s="29" t="s">
        <v>3383</v>
      </c>
      <c r="D132" s="26">
        <v>21</v>
      </c>
      <c r="E132" s="26">
        <v>34</v>
      </c>
      <c r="F132" s="26">
        <v>6</v>
      </c>
      <c r="G132" s="26">
        <v>2</v>
      </c>
      <c r="H132" s="26">
        <f t="shared" si="2"/>
        <v>63</v>
      </c>
    </row>
    <row r="133" spans="1:8">
      <c r="A133" s="28">
        <v>2012</v>
      </c>
      <c r="B133" s="15" t="s">
        <v>2490</v>
      </c>
      <c r="C133" s="29" t="s">
        <v>3384</v>
      </c>
      <c r="D133" s="26">
        <v>0</v>
      </c>
      <c r="E133" s="26">
        <v>2</v>
      </c>
      <c r="F133" s="26">
        <v>0</v>
      </c>
      <c r="G133" s="26">
        <v>0</v>
      </c>
      <c r="H133" s="26">
        <f t="shared" si="2"/>
        <v>2</v>
      </c>
    </row>
    <row r="134" spans="1:8">
      <c r="A134" s="28">
        <v>2012</v>
      </c>
      <c r="B134" s="15" t="s">
        <v>2490</v>
      </c>
      <c r="C134" s="29" t="s">
        <v>709</v>
      </c>
      <c r="D134" s="26">
        <v>5</v>
      </c>
      <c r="E134" s="26">
        <v>30</v>
      </c>
      <c r="F134" s="26">
        <v>5</v>
      </c>
      <c r="G134" s="26">
        <v>0</v>
      </c>
      <c r="H134" s="26">
        <f t="shared" si="2"/>
        <v>40</v>
      </c>
    </row>
    <row r="135" spans="1:8">
      <c r="A135" s="28">
        <v>2012</v>
      </c>
      <c r="B135" s="15" t="s">
        <v>2490</v>
      </c>
      <c r="C135" s="29" t="s">
        <v>1931</v>
      </c>
      <c r="D135" s="26">
        <v>10</v>
      </c>
      <c r="E135" s="26">
        <v>13</v>
      </c>
      <c r="F135" s="26">
        <v>7</v>
      </c>
      <c r="G135" s="26">
        <v>2</v>
      </c>
      <c r="H135" s="26">
        <f t="shared" si="2"/>
        <v>32</v>
      </c>
    </row>
    <row r="136" spans="1:8">
      <c r="A136" s="28">
        <v>2012</v>
      </c>
      <c r="B136" s="15" t="s">
        <v>2490</v>
      </c>
      <c r="C136" s="29" t="s">
        <v>1989</v>
      </c>
      <c r="D136" s="26">
        <v>0</v>
      </c>
      <c r="E136" s="26">
        <v>17</v>
      </c>
      <c r="F136" s="26">
        <v>8</v>
      </c>
      <c r="G136" s="26">
        <v>8</v>
      </c>
      <c r="H136" s="26">
        <f t="shared" si="2"/>
        <v>33</v>
      </c>
    </row>
    <row r="137" spans="1:8">
      <c r="A137" s="28">
        <v>2012</v>
      </c>
      <c r="B137" s="15" t="s">
        <v>2490</v>
      </c>
      <c r="C137" s="29" t="s">
        <v>1934</v>
      </c>
      <c r="D137" s="26">
        <v>6</v>
      </c>
      <c r="E137" s="26">
        <v>8</v>
      </c>
      <c r="F137" s="26">
        <v>6</v>
      </c>
      <c r="G137" s="26">
        <v>8</v>
      </c>
      <c r="H137" s="26">
        <f t="shared" si="2"/>
        <v>28</v>
      </c>
    </row>
    <row r="138" spans="1:8">
      <c r="A138" s="28">
        <v>2012</v>
      </c>
      <c r="B138" s="15" t="s">
        <v>2490</v>
      </c>
      <c r="C138" s="29" t="s">
        <v>2498</v>
      </c>
      <c r="D138" s="26">
        <v>5</v>
      </c>
      <c r="E138" s="26">
        <v>54</v>
      </c>
      <c r="F138" s="26">
        <v>24</v>
      </c>
      <c r="G138" s="26">
        <v>8</v>
      </c>
      <c r="H138" s="26">
        <f t="shared" si="2"/>
        <v>91</v>
      </c>
    </row>
    <row r="139" spans="1:8">
      <c r="A139" s="28">
        <v>2012</v>
      </c>
      <c r="B139" s="15" t="s">
        <v>2490</v>
      </c>
      <c r="C139" s="29" t="s">
        <v>1948</v>
      </c>
      <c r="D139" s="26">
        <v>60</v>
      </c>
      <c r="E139" s="26">
        <v>98</v>
      </c>
      <c r="F139" s="26">
        <v>41</v>
      </c>
      <c r="G139" s="26">
        <v>24</v>
      </c>
      <c r="H139" s="26">
        <f t="shared" si="2"/>
        <v>223</v>
      </c>
    </row>
    <row r="140" spans="1:8">
      <c r="A140" s="28">
        <v>2012</v>
      </c>
      <c r="B140" s="15" t="s">
        <v>2490</v>
      </c>
      <c r="C140" s="29" t="s">
        <v>1949</v>
      </c>
      <c r="D140" s="26">
        <v>78</v>
      </c>
      <c r="E140" s="26">
        <v>98</v>
      </c>
      <c r="F140" s="26">
        <v>8</v>
      </c>
      <c r="G140" s="26">
        <v>0</v>
      </c>
      <c r="H140" s="26">
        <f t="shared" si="2"/>
        <v>184</v>
      </c>
    </row>
    <row r="141" spans="1:8">
      <c r="A141" s="28">
        <v>2012</v>
      </c>
      <c r="B141" s="15" t="s">
        <v>2490</v>
      </c>
      <c r="C141" s="29" t="s">
        <v>730</v>
      </c>
      <c r="D141" s="26">
        <v>2</v>
      </c>
      <c r="E141" s="26">
        <v>30</v>
      </c>
      <c r="F141" s="26">
        <v>14</v>
      </c>
      <c r="G141" s="26">
        <v>1</v>
      </c>
      <c r="H141" s="26">
        <f t="shared" si="2"/>
        <v>47</v>
      </c>
    </row>
    <row r="142" spans="1:8">
      <c r="A142" s="28">
        <v>2012</v>
      </c>
      <c r="B142" s="15" t="s">
        <v>2490</v>
      </c>
      <c r="C142" s="29" t="s">
        <v>1945</v>
      </c>
      <c r="D142" s="26">
        <v>10</v>
      </c>
      <c r="E142" s="26">
        <v>34</v>
      </c>
      <c r="F142" s="26">
        <v>12</v>
      </c>
      <c r="G142" s="26">
        <v>8</v>
      </c>
      <c r="H142" s="26">
        <f t="shared" si="2"/>
        <v>64</v>
      </c>
    </row>
    <row r="143" spans="1:8">
      <c r="A143" s="28">
        <v>2012</v>
      </c>
      <c r="B143" s="15" t="s">
        <v>2490</v>
      </c>
      <c r="C143" s="29" t="s">
        <v>2009</v>
      </c>
      <c r="D143" s="26">
        <v>5</v>
      </c>
      <c r="E143" s="26">
        <v>9</v>
      </c>
      <c r="F143" s="26">
        <v>6</v>
      </c>
      <c r="G143" s="26">
        <v>2</v>
      </c>
      <c r="H143" s="26">
        <f t="shared" si="2"/>
        <v>22</v>
      </c>
    </row>
    <row r="144" spans="1:8">
      <c r="A144" s="28">
        <v>2012</v>
      </c>
      <c r="B144" s="37" t="s">
        <v>644</v>
      </c>
      <c r="C144" s="29" t="s">
        <v>3385</v>
      </c>
      <c r="D144" s="26">
        <v>11</v>
      </c>
      <c r="E144" s="26">
        <v>3</v>
      </c>
      <c r="F144" s="26">
        <v>14</v>
      </c>
      <c r="G144" s="26">
        <v>0</v>
      </c>
      <c r="H144" s="26">
        <f t="shared" si="2"/>
        <v>28</v>
      </c>
    </row>
    <row r="145" spans="1:8">
      <c r="A145" s="28">
        <v>2012</v>
      </c>
      <c r="B145" s="37" t="s">
        <v>644</v>
      </c>
      <c r="C145" s="29" t="s">
        <v>2496</v>
      </c>
      <c r="D145" s="26">
        <v>23</v>
      </c>
      <c r="E145" s="26">
        <v>7</v>
      </c>
      <c r="F145" s="26">
        <v>36</v>
      </c>
      <c r="G145" s="26">
        <v>1</v>
      </c>
      <c r="H145" s="26">
        <f t="shared" si="2"/>
        <v>67</v>
      </c>
    </row>
    <row r="146" spans="1:8">
      <c r="A146" s="28">
        <v>2012</v>
      </c>
      <c r="B146" s="37" t="s">
        <v>644</v>
      </c>
      <c r="C146" s="29" t="s">
        <v>2691</v>
      </c>
      <c r="D146" s="26">
        <v>44</v>
      </c>
      <c r="E146" s="26">
        <v>16</v>
      </c>
      <c r="F146" s="26">
        <v>67</v>
      </c>
      <c r="G146" s="26">
        <v>4</v>
      </c>
      <c r="H146" s="26">
        <f t="shared" si="2"/>
        <v>131</v>
      </c>
    </row>
    <row r="147" spans="1:8">
      <c r="A147" s="28">
        <v>2012</v>
      </c>
      <c r="B147" s="37" t="s">
        <v>644</v>
      </c>
      <c r="C147" s="29" t="s">
        <v>2498</v>
      </c>
      <c r="D147" s="26">
        <v>13</v>
      </c>
      <c r="E147" s="26">
        <v>26</v>
      </c>
      <c r="F147" s="26">
        <v>38</v>
      </c>
      <c r="G147" s="26">
        <v>8</v>
      </c>
      <c r="H147" s="26">
        <f t="shared" si="2"/>
        <v>85</v>
      </c>
    </row>
    <row r="148" spans="1:8">
      <c r="A148" s="32">
        <v>2013</v>
      </c>
      <c r="B148" s="15" t="s">
        <v>2490</v>
      </c>
      <c r="C148" s="29" t="s">
        <v>1988</v>
      </c>
      <c r="D148" s="26">
        <v>20</v>
      </c>
      <c r="E148" s="26">
        <v>35</v>
      </c>
      <c r="F148" s="26">
        <v>13</v>
      </c>
      <c r="G148" s="26">
        <v>1</v>
      </c>
      <c r="H148" s="26">
        <f t="shared" si="2"/>
        <v>69</v>
      </c>
    </row>
    <row r="149" spans="1:8">
      <c r="A149" s="32">
        <v>2013</v>
      </c>
      <c r="B149" s="15" t="s">
        <v>2490</v>
      </c>
      <c r="C149" s="29" t="s">
        <v>698</v>
      </c>
      <c r="D149" s="26">
        <v>21</v>
      </c>
      <c r="E149" s="26">
        <v>27</v>
      </c>
      <c r="F149" s="26">
        <v>8</v>
      </c>
      <c r="G149" s="26">
        <v>1</v>
      </c>
      <c r="H149" s="26">
        <f t="shared" si="2"/>
        <v>57</v>
      </c>
    </row>
    <row r="150" spans="1:8">
      <c r="A150" s="32">
        <v>2013</v>
      </c>
      <c r="B150" s="15" t="s">
        <v>2490</v>
      </c>
      <c r="C150" s="29" t="s">
        <v>1987</v>
      </c>
      <c r="D150" s="26">
        <v>9</v>
      </c>
      <c r="E150" s="26">
        <v>82</v>
      </c>
      <c r="F150" s="26">
        <v>45</v>
      </c>
      <c r="G150" s="26">
        <v>12</v>
      </c>
      <c r="H150" s="26">
        <f t="shared" si="2"/>
        <v>148</v>
      </c>
    </row>
    <row r="151" spans="1:8">
      <c r="A151" s="32">
        <v>2013</v>
      </c>
      <c r="B151" s="15" t="s">
        <v>2490</v>
      </c>
      <c r="C151" s="29" t="s">
        <v>2496</v>
      </c>
      <c r="D151" s="26">
        <v>12</v>
      </c>
      <c r="E151" s="26">
        <v>29</v>
      </c>
      <c r="F151" s="26">
        <v>13</v>
      </c>
      <c r="G151" s="26">
        <v>6</v>
      </c>
      <c r="H151" s="26">
        <f t="shared" si="2"/>
        <v>60</v>
      </c>
    </row>
    <row r="152" spans="1:8">
      <c r="A152" s="32">
        <v>2013</v>
      </c>
      <c r="B152" s="15" t="s">
        <v>2490</v>
      </c>
      <c r="C152" s="29" t="s">
        <v>2497</v>
      </c>
      <c r="D152" s="26">
        <v>13</v>
      </c>
      <c r="E152" s="26">
        <v>19</v>
      </c>
      <c r="F152" s="26">
        <v>9</v>
      </c>
      <c r="G152" s="26">
        <v>4</v>
      </c>
      <c r="H152" s="26">
        <f t="shared" si="2"/>
        <v>45</v>
      </c>
    </row>
    <row r="153" spans="1:8">
      <c r="A153" s="32">
        <v>2013</v>
      </c>
      <c r="B153" s="15" t="s">
        <v>2490</v>
      </c>
      <c r="C153" s="29" t="s">
        <v>2499</v>
      </c>
      <c r="D153" s="26">
        <v>3</v>
      </c>
      <c r="E153" s="26">
        <v>11</v>
      </c>
      <c r="F153" s="26">
        <v>7</v>
      </c>
      <c r="G153" s="26">
        <v>2</v>
      </c>
      <c r="H153" s="26">
        <f t="shared" si="2"/>
        <v>23</v>
      </c>
    </row>
    <row r="154" spans="1:8">
      <c r="A154" s="32">
        <v>2013</v>
      </c>
      <c r="B154" s="15" t="s">
        <v>2490</v>
      </c>
      <c r="C154" s="29" t="s">
        <v>3382</v>
      </c>
      <c r="D154" s="26">
        <v>0</v>
      </c>
      <c r="E154" s="26">
        <v>22</v>
      </c>
      <c r="F154" s="26">
        <v>12</v>
      </c>
      <c r="G154" s="26">
        <v>10</v>
      </c>
      <c r="H154" s="26">
        <f t="shared" si="2"/>
        <v>44</v>
      </c>
    </row>
    <row r="155" spans="1:8">
      <c r="A155" s="32">
        <v>2013</v>
      </c>
      <c r="B155" s="15" t="s">
        <v>2490</v>
      </c>
      <c r="C155" s="29" t="s">
        <v>3383</v>
      </c>
      <c r="D155" s="26">
        <v>21</v>
      </c>
      <c r="E155" s="26">
        <v>31</v>
      </c>
      <c r="F155" s="26">
        <v>6</v>
      </c>
      <c r="G155" s="26">
        <v>2</v>
      </c>
      <c r="H155" s="26">
        <f t="shared" si="2"/>
        <v>60</v>
      </c>
    </row>
    <row r="156" spans="1:8">
      <c r="A156" s="32">
        <v>2013</v>
      </c>
      <c r="B156" s="15" t="s">
        <v>2490</v>
      </c>
      <c r="C156" s="29" t="s">
        <v>3384</v>
      </c>
      <c r="D156" s="26">
        <v>0</v>
      </c>
      <c r="E156" s="26">
        <v>2</v>
      </c>
      <c r="F156" s="26">
        <v>0</v>
      </c>
      <c r="G156" s="26">
        <v>0</v>
      </c>
      <c r="H156" s="26">
        <f t="shared" si="2"/>
        <v>2</v>
      </c>
    </row>
    <row r="157" spans="1:8">
      <c r="A157" s="32">
        <v>2013</v>
      </c>
      <c r="B157" s="15" t="s">
        <v>2490</v>
      </c>
      <c r="C157" s="29" t="s">
        <v>709</v>
      </c>
      <c r="D157" s="26">
        <v>4</v>
      </c>
      <c r="E157" s="26">
        <v>26</v>
      </c>
      <c r="F157" s="26">
        <v>6</v>
      </c>
      <c r="G157" s="26">
        <v>0</v>
      </c>
      <c r="H157" s="26">
        <f t="shared" si="2"/>
        <v>36</v>
      </c>
    </row>
    <row r="158" spans="1:8">
      <c r="A158" s="32">
        <v>2013</v>
      </c>
      <c r="B158" s="15" t="s">
        <v>2490</v>
      </c>
      <c r="C158" s="29" t="s">
        <v>1931</v>
      </c>
      <c r="D158" s="26">
        <v>9</v>
      </c>
      <c r="E158" s="26">
        <v>11</v>
      </c>
      <c r="F158" s="26">
        <v>7</v>
      </c>
      <c r="G158" s="26">
        <v>2</v>
      </c>
      <c r="H158" s="26">
        <f t="shared" si="2"/>
        <v>29</v>
      </c>
    </row>
    <row r="159" spans="1:8">
      <c r="A159" s="32">
        <v>2013</v>
      </c>
      <c r="B159" s="15" t="s">
        <v>2490</v>
      </c>
      <c r="C159" s="29" t="s">
        <v>1989</v>
      </c>
      <c r="D159" s="26">
        <v>0</v>
      </c>
      <c r="E159" s="26">
        <v>12</v>
      </c>
      <c r="F159" s="26">
        <v>8</v>
      </c>
      <c r="G159" s="26">
        <v>8</v>
      </c>
      <c r="H159" s="26">
        <f t="shared" si="2"/>
        <v>28</v>
      </c>
    </row>
    <row r="160" spans="1:8">
      <c r="A160" s="32">
        <v>2013</v>
      </c>
      <c r="B160" s="15" t="s">
        <v>2490</v>
      </c>
      <c r="C160" s="29" t="s">
        <v>1934</v>
      </c>
      <c r="D160" s="26">
        <v>2</v>
      </c>
      <c r="E160" s="26">
        <v>7</v>
      </c>
      <c r="F160" s="26">
        <v>5</v>
      </c>
      <c r="G160" s="26">
        <v>8</v>
      </c>
      <c r="H160" s="26">
        <f t="shared" si="2"/>
        <v>22</v>
      </c>
    </row>
    <row r="161" spans="1:8">
      <c r="A161" s="32">
        <v>2013</v>
      </c>
      <c r="B161" s="15" t="s">
        <v>2490</v>
      </c>
      <c r="C161" s="29" t="s">
        <v>2498</v>
      </c>
      <c r="D161" s="26">
        <v>2</v>
      </c>
      <c r="E161" s="26">
        <v>49</v>
      </c>
      <c r="F161" s="26">
        <v>23</v>
      </c>
      <c r="G161" s="26">
        <v>8</v>
      </c>
      <c r="H161" s="26">
        <f t="shared" si="2"/>
        <v>82</v>
      </c>
    </row>
    <row r="162" spans="1:8">
      <c r="A162" s="32">
        <v>2013</v>
      </c>
      <c r="B162" s="15" t="s">
        <v>2490</v>
      </c>
      <c r="C162" s="29" t="s">
        <v>1948</v>
      </c>
      <c r="D162" s="26">
        <v>53</v>
      </c>
      <c r="E162" s="26">
        <v>94</v>
      </c>
      <c r="F162" s="26">
        <v>47</v>
      </c>
      <c r="G162" s="26">
        <v>24</v>
      </c>
      <c r="H162" s="26">
        <f t="shared" si="2"/>
        <v>218</v>
      </c>
    </row>
    <row r="163" spans="1:8">
      <c r="A163" s="32">
        <v>2013</v>
      </c>
      <c r="B163" s="15" t="s">
        <v>2490</v>
      </c>
      <c r="C163" s="29" t="s">
        <v>1949</v>
      </c>
      <c r="D163" s="26">
        <v>80</v>
      </c>
      <c r="E163" s="26">
        <v>92</v>
      </c>
      <c r="F163" s="26">
        <v>12</v>
      </c>
      <c r="G163" s="26">
        <v>0</v>
      </c>
      <c r="H163" s="26">
        <f t="shared" si="2"/>
        <v>184</v>
      </c>
    </row>
    <row r="164" spans="1:8">
      <c r="A164" s="32">
        <v>2013</v>
      </c>
      <c r="B164" s="15" t="s">
        <v>2490</v>
      </c>
      <c r="C164" s="29" t="s">
        <v>730</v>
      </c>
      <c r="D164" s="26">
        <v>2</v>
      </c>
      <c r="E164" s="26">
        <v>25</v>
      </c>
      <c r="F164" s="26">
        <v>13</v>
      </c>
      <c r="G164" s="26">
        <v>1</v>
      </c>
      <c r="H164" s="26">
        <f t="shared" si="2"/>
        <v>41</v>
      </c>
    </row>
    <row r="165" spans="1:8">
      <c r="A165" s="32">
        <v>2013</v>
      </c>
      <c r="B165" s="15" t="s">
        <v>2490</v>
      </c>
      <c r="C165" s="29" t="s">
        <v>1945</v>
      </c>
      <c r="D165" s="26">
        <v>10</v>
      </c>
      <c r="E165" s="26">
        <v>34</v>
      </c>
      <c r="F165" s="26">
        <v>12</v>
      </c>
      <c r="G165" s="26">
        <v>8</v>
      </c>
      <c r="H165" s="26">
        <f t="shared" si="2"/>
        <v>64</v>
      </c>
    </row>
    <row r="166" spans="1:8">
      <c r="A166" s="32">
        <v>2013</v>
      </c>
      <c r="B166" s="15" t="s">
        <v>2490</v>
      </c>
      <c r="C166" s="29" t="s">
        <v>2009</v>
      </c>
      <c r="D166" s="26">
        <v>1</v>
      </c>
      <c r="E166" s="26">
        <v>4</v>
      </c>
      <c r="F166" s="26">
        <v>4</v>
      </c>
      <c r="G166" s="26">
        <v>0</v>
      </c>
      <c r="H166" s="26">
        <f t="shared" si="2"/>
        <v>9</v>
      </c>
    </row>
    <row r="167" spans="1:8">
      <c r="A167" s="32">
        <v>2013</v>
      </c>
      <c r="B167" s="15" t="s">
        <v>2490</v>
      </c>
      <c r="C167" s="29" t="s">
        <v>2010</v>
      </c>
      <c r="D167" s="26">
        <v>4</v>
      </c>
      <c r="E167" s="26">
        <v>5</v>
      </c>
      <c r="F167" s="26">
        <v>1</v>
      </c>
      <c r="G167" s="26">
        <v>1</v>
      </c>
      <c r="H167" s="26">
        <f t="shared" si="2"/>
        <v>11</v>
      </c>
    </row>
    <row r="168" spans="1:8">
      <c r="A168" s="32">
        <v>2013</v>
      </c>
      <c r="B168" s="37" t="s">
        <v>644</v>
      </c>
      <c r="C168" s="29" t="s">
        <v>3385</v>
      </c>
      <c r="D168" s="26">
        <v>17</v>
      </c>
      <c r="E168" s="26">
        <v>19</v>
      </c>
      <c r="F168" s="26">
        <v>3</v>
      </c>
      <c r="G168" s="26">
        <v>0</v>
      </c>
      <c r="H168" s="26">
        <f t="shared" si="2"/>
        <v>39</v>
      </c>
    </row>
    <row r="169" spans="1:8">
      <c r="A169" s="32">
        <v>2013</v>
      </c>
      <c r="B169" s="37" t="s">
        <v>644</v>
      </c>
      <c r="C169" s="29" t="s">
        <v>2496</v>
      </c>
      <c r="D169" s="26">
        <v>18</v>
      </c>
      <c r="E169" s="26">
        <v>36</v>
      </c>
      <c r="F169" s="26">
        <v>7</v>
      </c>
      <c r="G169" s="26">
        <v>1</v>
      </c>
      <c r="H169" s="26">
        <f t="shared" si="2"/>
        <v>62</v>
      </c>
    </row>
    <row r="170" spans="1:8">
      <c r="A170" s="32">
        <v>2013</v>
      </c>
      <c r="B170" s="37" t="s">
        <v>644</v>
      </c>
      <c r="C170" s="29" t="s">
        <v>2691</v>
      </c>
      <c r="D170" s="26">
        <v>42</v>
      </c>
      <c r="E170" s="26">
        <v>63</v>
      </c>
      <c r="F170" s="26">
        <v>16</v>
      </c>
      <c r="G170" s="26">
        <v>2</v>
      </c>
      <c r="H170" s="26">
        <f t="shared" si="2"/>
        <v>123</v>
      </c>
    </row>
    <row r="171" spans="1:8">
      <c r="A171" s="32">
        <v>2013</v>
      </c>
      <c r="B171" s="37" t="s">
        <v>644</v>
      </c>
      <c r="C171" s="29" t="s">
        <v>2498</v>
      </c>
      <c r="D171" s="26">
        <v>11</v>
      </c>
      <c r="E171" s="26">
        <v>34</v>
      </c>
      <c r="F171" s="26">
        <v>32</v>
      </c>
      <c r="G171" s="26">
        <v>8</v>
      </c>
      <c r="H171" s="26">
        <f t="shared" si="2"/>
        <v>85</v>
      </c>
    </row>
    <row r="172" spans="1:8">
      <c r="A172" s="28">
        <v>2014</v>
      </c>
      <c r="B172" s="15" t="s">
        <v>2490</v>
      </c>
      <c r="C172" s="29" t="s">
        <v>1988</v>
      </c>
      <c r="D172" s="26">
        <v>16</v>
      </c>
      <c r="E172" s="26">
        <v>39</v>
      </c>
      <c r="F172" s="26">
        <v>12</v>
      </c>
      <c r="G172" s="26">
        <v>2</v>
      </c>
      <c r="H172" s="26">
        <f t="shared" si="2"/>
        <v>69</v>
      </c>
    </row>
    <row r="173" spans="1:8">
      <c r="A173" s="28">
        <v>2014</v>
      </c>
      <c r="B173" s="15" t="s">
        <v>2490</v>
      </c>
      <c r="C173" s="29" t="s">
        <v>698</v>
      </c>
      <c r="D173" s="26">
        <v>24</v>
      </c>
      <c r="E173" s="26">
        <v>31</v>
      </c>
      <c r="F173" s="26">
        <v>7</v>
      </c>
      <c r="G173" s="26">
        <v>1</v>
      </c>
      <c r="H173" s="26">
        <f t="shared" si="2"/>
        <v>63</v>
      </c>
    </row>
    <row r="174" spans="1:8">
      <c r="A174" s="28">
        <v>2014</v>
      </c>
      <c r="B174" s="15" t="s">
        <v>2490</v>
      </c>
      <c r="C174" s="29" t="s">
        <v>1987</v>
      </c>
      <c r="D174" s="26">
        <v>11</v>
      </c>
      <c r="E174" s="26">
        <v>79</v>
      </c>
      <c r="F174" s="26">
        <v>41</v>
      </c>
      <c r="G174" s="26">
        <v>14</v>
      </c>
      <c r="H174" s="26">
        <f t="shared" si="2"/>
        <v>145</v>
      </c>
    </row>
    <row r="175" spans="1:8">
      <c r="A175" s="28">
        <v>2014</v>
      </c>
      <c r="B175" s="15" t="s">
        <v>2490</v>
      </c>
      <c r="C175" s="29" t="s">
        <v>2496</v>
      </c>
      <c r="D175" s="26">
        <v>13</v>
      </c>
      <c r="E175" s="26">
        <v>30</v>
      </c>
      <c r="F175" s="26">
        <v>18</v>
      </c>
      <c r="G175" s="26">
        <v>5</v>
      </c>
      <c r="H175" s="26">
        <f t="shared" si="2"/>
        <v>66</v>
      </c>
    </row>
    <row r="176" spans="1:8">
      <c r="A176" s="28">
        <v>2014</v>
      </c>
      <c r="B176" s="15" t="s">
        <v>2490</v>
      </c>
      <c r="C176" s="29" t="s">
        <v>2497</v>
      </c>
      <c r="D176" s="26">
        <v>13</v>
      </c>
      <c r="E176" s="26">
        <v>19</v>
      </c>
      <c r="F176" s="26">
        <v>9</v>
      </c>
      <c r="G176" s="26">
        <v>3</v>
      </c>
      <c r="H176" s="26">
        <f t="shared" si="2"/>
        <v>44</v>
      </c>
    </row>
    <row r="177" spans="1:8">
      <c r="A177" s="28">
        <v>2014</v>
      </c>
      <c r="B177" s="15" t="s">
        <v>2490</v>
      </c>
      <c r="C177" s="29" t="s">
        <v>2499</v>
      </c>
      <c r="D177" s="26">
        <v>2</v>
      </c>
      <c r="E177" s="26">
        <v>16</v>
      </c>
      <c r="F177" s="26">
        <v>9</v>
      </c>
      <c r="G177" s="26">
        <v>2</v>
      </c>
      <c r="H177" s="26">
        <f t="shared" si="2"/>
        <v>29</v>
      </c>
    </row>
    <row r="178" spans="1:8">
      <c r="A178" s="28">
        <v>2014</v>
      </c>
      <c r="B178" s="15" t="s">
        <v>2490</v>
      </c>
      <c r="C178" s="29" t="s">
        <v>3382</v>
      </c>
      <c r="D178" s="26">
        <v>1</v>
      </c>
      <c r="E178" s="26">
        <v>22</v>
      </c>
      <c r="F178" s="26">
        <v>13</v>
      </c>
      <c r="G178" s="26">
        <v>12</v>
      </c>
      <c r="H178" s="26">
        <f t="shared" si="2"/>
        <v>48</v>
      </c>
    </row>
    <row r="179" spans="1:8">
      <c r="A179" s="28">
        <v>2014</v>
      </c>
      <c r="B179" s="15" t="s">
        <v>2490</v>
      </c>
      <c r="C179" s="29" t="s">
        <v>3383</v>
      </c>
      <c r="D179" s="26">
        <v>18</v>
      </c>
      <c r="E179" s="26">
        <v>31</v>
      </c>
      <c r="F179" s="26">
        <v>7</v>
      </c>
      <c r="G179" s="26">
        <v>2</v>
      </c>
      <c r="H179" s="26">
        <f t="shared" si="2"/>
        <v>58</v>
      </c>
    </row>
    <row r="180" spans="1:8">
      <c r="A180" s="28">
        <v>2014</v>
      </c>
      <c r="B180" s="15" t="s">
        <v>2490</v>
      </c>
      <c r="C180" s="29" t="s">
        <v>3384</v>
      </c>
      <c r="D180" s="26">
        <v>0</v>
      </c>
      <c r="E180" s="26">
        <v>3</v>
      </c>
      <c r="F180" s="26">
        <v>0</v>
      </c>
      <c r="G180" s="26">
        <v>0</v>
      </c>
      <c r="H180" s="26">
        <f t="shared" si="2"/>
        <v>3</v>
      </c>
    </row>
    <row r="181" spans="1:8">
      <c r="A181" s="28">
        <v>2014</v>
      </c>
      <c r="B181" s="15" t="s">
        <v>2490</v>
      </c>
      <c r="C181" s="29" t="s">
        <v>709</v>
      </c>
      <c r="D181" s="26">
        <v>3</v>
      </c>
      <c r="E181" s="26">
        <v>23</v>
      </c>
      <c r="F181" s="26">
        <v>5</v>
      </c>
      <c r="G181" s="26">
        <v>1</v>
      </c>
      <c r="H181" s="26">
        <f t="shared" si="2"/>
        <v>32</v>
      </c>
    </row>
    <row r="182" spans="1:8">
      <c r="A182" s="28">
        <v>2014</v>
      </c>
      <c r="B182" s="15" t="s">
        <v>2490</v>
      </c>
      <c r="C182" s="29" t="s">
        <v>1931</v>
      </c>
      <c r="D182" s="26">
        <v>7</v>
      </c>
      <c r="E182" s="26">
        <v>13</v>
      </c>
      <c r="F182" s="26">
        <v>7</v>
      </c>
      <c r="G182" s="26">
        <v>1</v>
      </c>
      <c r="H182" s="26">
        <f t="shared" si="2"/>
        <v>28</v>
      </c>
    </row>
    <row r="183" spans="1:8">
      <c r="A183" s="28">
        <v>2014</v>
      </c>
      <c r="B183" s="15" t="s">
        <v>2490</v>
      </c>
      <c r="C183" s="29" t="s">
        <v>1989</v>
      </c>
      <c r="D183" s="26">
        <v>0</v>
      </c>
      <c r="E183" s="26">
        <v>11</v>
      </c>
      <c r="F183" s="26">
        <v>9</v>
      </c>
      <c r="G183" s="26">
        <v>8</v>
      </c>
      <c r="H183" s="26">
        <f t="shared" si="2"/>
        <v>28</v>
      </c>
    </row>
    <row r="184" spans="1:8">
      <c r="A184" s="28">
        <v>2014</v>
      </c>
      <c r="B184" s="15" t="s">
        <v>2490</v>
      </c>
      <c r="C184" s="29" t="s">
        <v>1934</v>
      </c>
      <c r="D184" s="26">
        <v>5</v>
      </c>
      <c r="E184" s="26">
        <v>7</v>
      </c>
      <c r="F184" s="26">
        <v>5</v>
      </c>
      <c r="G184" s="26">
        <v>9</v>
      </c>
      <c r="H184" s="26">
        <f t="shared" si="2"/>
        <v>26</v>
      </c>
    </row>
    <row r="185" spans="1:8">
      <c r="A185" s="28">
        <v>2014</v>
      </c>
      <c r="B185" s="15" t="s">
        <v>2490</v>
      </c>
      <c r="C185" s="29" t="s">
        <v>2498</v>
      </c>
      <c r="D185" s="26">
        <v>4</v>
      </c>
      <c r="E185" s="26">
        <v>57</v>
      </c>
      <c r="F185" s="26">
        <v>25</v>
      </c>
      <c r="G185" s="26">
        <v>8</v>
      </c>
      <c r="H185" s="26">
        <f t="shared" si="2"/>
        <v>94</v>
      </c>
    </row>
    <row r="186" spans="1:8">
      <c r="A186" s="28">
        <v>2014</v>
      </c>
      <c r="B186" s="15" t="s">
        <v>2490</v>
      </c>
      <c r="C186" s="29" t="s">
        <v>1948</v>
      </c>
      <c r="D186" s="26">
        <v>56</v>
      </c>
      <c r="E186" s="26">
        <v>96</v>
      </c>
      <c r="F186" s="26">
        <v>46</v>
      </c>
      <c r="G186" s="26">
        <v>24</v>
      </c>
      <c r="H186" s="26">
        <f t="shared" si="2"/>
        <v>222</v>
      </c>
    </row>
    <row r="187" spans="1:8">
      <c r="A187" s="28">
        <v>2014</v>
      </c>
      <c r="B187" s="15" t="s">
        <v>2490</v>
      </c>
      <c r="C187" s="29" t="s">
        <v>1949</v>
      </c>
      <c r="D187" s="26">
        <v>70</v>
      </c>
      <c r="E187" s="26">
        <v>86</v>
      </c>
      <c r="F187" s="26">
        <v>14</v>
      </c>
      <c r="G187" s="26">
        <v>0</v>
      </c>
      <c r="H187" s="26">
        <f t="shared" si="2"/>
        <v>170</v>
      </c>
    </row>
    <row r="188" spans="1:8">
      <c r="A188" s="28">
        <v>2014</v>
      </c>
      <c r="B188" s="15" t="s">
        <v>2490</v>
      </c>
      <c r="C188" s="29" t="s">
        <v>730</v>
      </c>
      <c r="D188" s="26">
        <v>3</v>
      </c>
      <c r="E188" s="26">
        <v>25</v>
      </c>
      <c r="F188" s="26">
        <v>11</v>
      </c>
      <c r="G188" s="26">
        <v>0</v>
      </c>
      <c r="H188" s="26">
        <f t="shared" si="2"/>
        <v>39</v>
      </c>
    </row>
    <row r="189" spans="1:8">
      <c r="A189" s="28">
        <v>2014</v>
      </c>
      <c r="B189" s="15" t="s">
        <v>2490</v>
      </c>
      <c r="C189" s="29" t="s">
        <v>1945</v>
      </c>
      <c r="D189" s="26">
        <v>10</v>
      </c>
      <c r="E189" s="26">
        <v>35</v>
      </c>
      <c r="F189" s="26">
        <v>11</v>
      </c>
      <c r="G189" s="26">
        <v>8</v>
      </c>
      <c r="H189" s="26">
        <f t="shared" si="2"/>
        <v>64</v>
      </c>
    </row>
    <row r="190" spans="1:8">
      <c r="A190" s="28">
        <v>2014</v>
      </c>
      <c r="B190" s="15" t="s">
        <v>2490</v>
      </c>
      <c r="C190" s="29" t="s">
        <v>2008</v>
      </c>
      <c r="D190" s="26">
        <v>0</v>
      </c>
      <c r="E190" s="26">
        <v>0</v>
      </c>
      <c r="F190" s="26">
        <v>0</v>
      </c>
      <c r="G190" s="26">
        <v>1</v>
      </c>
      <c r="H190" s="26">
        <f t="shared" si="2"/>
        <v>1</v>
      </c>
    </row>
    <row r="191" spans="1:8">
      <c r="A191" s="28">
        <v>2014</v>
      </c>
      <c r="B191" s="15" t="s">
        <v>2490</v>
      </c>
      <c r="C191" s="29" t="s">
        <v>2009</v>
      </c>
      <c r="D191" s="26">
        <v>0</v>
      </c>
      <c r="E191" s="26">
        <v>6</v>
      </c>
      <c r="F191" s="26">
        <v>5</v>
      </c>
      <c r="G191" s="26">
        <v>1</v>
      </c>
      <c r="H191" s="26">
        <f t="shared" si="2"/>
        <v>12</v>
      </c>
    </row>
    <row r="192" spans="1:8">
      <c r="A192" s="28">
        <v>2014</v>
      </c>
      <c r="B192" s="15" t="s">
        <v>2490</v>
      </c>
      <c r="C192" s="29" t="s">
        <v>1983</v>
      </c>
      <c r="D192" s="26">
        <v>1</v>
      </c>
      <c r="E192" s="26">
        <v>0</v>
      </c>
      <c r="F192" s="26">
        <v>0</v>
      </c>
      <c r="G192" s="26">
        <v>1</v>
      </c>
      <c r="H192" s="26">
        <f t="shared" si="2"/>
        <v>2</v>
      </c>
    </row>
    <row r="193" spans="1:8">
      <c r="A193" s="28">
        <v>2014</v>
      </c>
      <c r="B193" s="15" t="s">
        <v>2490</v>
      </c>
      <c r="C193" s="29" t="s">
        <v>2010</v>
      </c>
      <c r="D193" s="26">
        <v>4</v>
      </c>
      <c r="E193" s="26">
        <v>7</v>
      </c>
      <c r="F193" s="26">
        <v>3</v>
      </c>
      <c r="G193" s="26">
        <v>2</v>
      </c>
      <c r="H193" s="26">
        <f t="shared" si="2"/>
        <v>16</v>
      </c>
    </row>
    <row r="194" spans="1:8">
      <c r="A194" s="28">
        <v>2014</v>
      </c>
      <c r="B194" s="15" t="s">
        <v>2490</v>
      </c>
      <c r="C194" s="29" t="s">
        <v>2225</v>
      </c>
      <c r="D194" s="26">
        <v>0</v>
      </c>
      <c r="E194" s="26">
        <v>0</v>
      </c>
      <c r="F194" s="26">
        <v>2</v>
      </c>
      <c r="G194" s="26">
        <v>0</v>
      </c>
      <c r="H194" s="26">
        <f t="shared" ref="H194:H257" si="3">SUM(D194:G194)</f>
        <v>2</v>
      </c>
    </row>
    <row r="195" spans="1:8">
      <c r="A195" s="28">
        <v>2014</v>
      </c>
      <c r="B195" s="15" t="s">
        <v>2490</v>
      </c>
      <c r="C195" s="29" t="s">
        <v>678</v>
      </c>
      <c r="D195" s="26">
        <v>1</v>
      </c>
      <c r="E195" s="26">
        <v>3</v>
      </c>
      <c r="F195" s="26">
        <v>2</v>
      </c>
      <c r="G195" s="26">
        <v>1</v>
      </c>
      <c r="H195" s="26">
        <f t="shared" si="3"/>
        <v>7</v>
      </c>
    </row>
    <row r="196" spans="1:8">
      <c r="A196" s="28">
        <v>2014</v>
      </c>
      <c r="B196" s="37" t="s">
        <v>644</v>
      </c>
      <c r="C196" s="29" t="s">
        <v>3385</v>
      </c>
      <c r="D196" s="26">
        <v>16</v>
      </c>
      <c r="E196" s="26">
        <v>23</v>
      </c>
      <c r="F196" s="26">
        <v>3</v>
      </c>
      <c r="G196" s="26">
        <v>0</v>
      </c>
      <c r="H196" s="26">
        <f t="shared" si="3"/>
        <v>42</v>
      </c>
    </row>
    <row r="197" spans="1:8">
      <c r="A197" s="28">
        <v>2014</v>
      </c>
      <c r="B197" s="37" t="s">
        <v>644</v>
      </c>
      <c r="C197" s="29" t="s">
        <v>2496</v>
      </c>
      <c r="D197" s="26">
        <v>11</v>
      </c>
      <c r="E197" s="26">
        <v>42</v>
      </c>
      <c r="F197" s="26">
        <v>9</v>
      </c>
      <c r="G197" s="26">
        <v>1</v>
      </c>
      <c r="H197" s="26">
        <f t="shared" si="3"/>
        <v>63</v>
      </c>
    </row>
    <row r="198" spans="1:8">
      <c r="A198" s="28">
        <v>2014</v>
      </c>
      <c r="B198" s="37" t="s">
        <v>644</v>
      </c>
      <c r="C198" s="29" t="s">
        <v>2691</v>
      </c>
      <c r="D198" s="26">
        <v>36</v>
      </c>
      <c r="E198" s="26">
        <v>70</v>
      </c>
      <c r="F198" s="26">
        <v>17</v>
      </c>
      <c r="G198" s="26">
        <v>2</v>
      </c>
      <c r="H198" s="26">
        <f t="shared" si="3"/>
        <v>125</v>
      </c>
    </row>
    <row r="199" spans="1:8">
      <c r="A199" s="28">
        <v>2014</v>
      </c>
      <c r="B199" s="37" t="s">
        <v>644</v>
      </c>
      <c r="C199" s="29" t="s">
        <v>2498</v>
      </c>
      <c r="D199" s="26">
        <v>14</v>
      </c>
      <c r="E199" s="26">
        <v>28</v>
      </c>
      <c r="F199" s="26">
        <v>36</v>
      </c>
      <c r="G199" s="26">
        <v>6</v>
      </c>
      <c r="H199" s="26">
        <f t="shared" si="3"/>
        <v>84</v>
      </c>
    </row>
    <row r="200" spans="1:8">
      <c r="A200" s="32">
        <v>2015</v>
      </c>
      <c r="B200" s="15" t="s">
        <v>2490</v>
      </c>
      <c r="C200" s="29" t="s">
        <v>1988</v>
      </c>
      <c r="D200" s="26">
        <v>10</v>
      </c>
      <c r="E200" s="26">
        <v>38</v>
      </c>
      <c r="F200" s="26">
        <v>12</v>
      </c>
      <c r="G200" s="26">
        <v>2</v>
      </c>
      <c r="H200" s="26">
        <f t="shared" si="3"/>
        <v>62</v>
      </c>
    </row>
    <row r="201" spans="1:8">
      <c r="A201" s="32">
        <v>2015</v>
      </c>
      <c r="B201" s="15" t="s">
        <v>2490</v>
      </c>
      <c r="C201" s="29" t="s">
        <v>698</v>
      </c>
      <c r="D201" s="26">
        <v>18</v>
      </c>
      <c r="E201" s="26">
        <v>34</v>
      </c>
      <c r="F201" s="26">
        <v>7</v>
      </c>
      <c r="G201" s="26">
        <v>2</v>
      </c>
      <c r="H201" s="26">
        <f t="shared" si="3"/>
        <v>61</v>
      </c>
    </row>
    <row r="202" spans="1:8">
      <c r="A202" s="32">
        <v>2015</v>
      </c>
      <c r="B202" s="15" t="s">
        <v>2490</v>
      </c>
      <c r="C202" s="29" t="s">
        <v>1987</v>
      </c>
      <c r="D202" s="26">
        <v>9</v>
      </c>
      <c r="E202" s="26">
        <v>84</v>
      </c>
      <c r="F202" s="26">
        <v>38</v>
      </c>
      <c r="G202" s="26">
        <v>16</v>
      </c>
      <c r="H202" s="26">
        <f t="shared" si="3"/>
        <v>147</v>
      </c>
    </row>
    <row r="203" spans="1:8">
      <c r="A203" s="32">
        <v>2015</v>
      </c>
      <c r="B203" s="15" t="s">
        <v>2490</v>
      </c>
      <c r="C203" s="29" t="s">
        <v>2496</v>
      </c>
      <c r="D203" s="26">
        <v>11</v>
      </c>
      <c r="E203" s="26">
        <v>33</v>
      </c>
      <c r="F203" s="26">
        <v>18</v>
      </c>
      <c r="G203" s="26">
        <v>5</v>
      </c>
      <c r="H203" s="26">
        <f t="shared" si="3"/>
        <v>67</v>
      </c>
    </row>
    <row r="204" spans="1:8">
      <c r="A204" s="32">
        <v>2015</v>
      </c>
      <c r="B204" s="15" t="s">
        <v>2490</v>
      </c>
      <c r="C204" s="29" t="s">
        <v>2497</v>
      </c>
      <c r="D204" s="26">
        <v>15</v>
      </c>
      <c r="E204" s="26">
        <v>15</v>
      </c>
      <c r="F204" s="26">
        <v>11</v>
      </c>
      <c r="G204" s="26">
        <v>2</v>
      </c>
      <c r="H204" s="26">
        <f t="shared" si="3"/>
        <v>43</v>
      </c>
    </row>
    <row r="205" spans="1:8">
      <c r="A205" s="32">
        <v>2015</v>
      </c>
      <c r="B205" s="15" t="s">
        <v>2490</v>
      </c>
      <c r="C205" s="29" t="s">
        <v>2499</v>
      </c>
      <c r="D205" s="26">
        <v>6</v>
      </c>
      <c r="E205" s="26">
        <v>16</v>
      </c>
      <c r="F205" s="26">
        <v>8</v>
      </c>
      <c r="G205" s="26">
        <v>2</v>
      </c>
      <c r="H205" s="26">
        <f t="shared" si="3"/>
        <v>32</v>
      </c>
    </row>
    <row r="206" spans="1:8">
      <c r="A206" s="32">
        <v>2015</v>
      </c>
      <c r="B206" s="15" t="s">
        <v>2490</v>
      </c>
      <c r="C206" s="29" t="s">
        <v>3382</v>
      </c>
      <c r="D206" s="26">
        <v>0</v>
      </c>
      <c r="E206" s="26">
        <v>18</v>
      </c>
      <c r="F206" s="26">
        <v>12</v>
      </c>
      <c r="G206" s="26">
        <v>11</v>
      </c>
      <c r="H206" s="26">
        <f t="shared" si="3"/>
        <v>41</v>
      </c>
    </row>
    <row r="207" spans="1:8">
      <c r="A207" s="32">
        <v>2015</v>
      </c>
      <c r="B207" s="15" t="s">
        <v>2490</v>
      </c>
      <c r="C207" s="29" t="s">
        <v>3383</v>
      </c>
      <c r="D207" s="26">
        <v>20</v>
      </c>
      <c r="E207" s="26">
        <v>32</v>
      </c>
      <c r="F207" s="26">
        <v>7</v>
      </c>
      <c r="G207" s="26">
        <v>2</v>
      </c>
      <c r="H207" s="26">
        <f t="shared" si="3"/>
        <v>61</v>
      </c>
    </row>
    <row r="208" spans="1:8">
      <c r="A208" s="32">
        <v>2015</v>
      </c>
      <c r="B208" s="15" t="s">
        <v>2490</v>
      </c>
      <c r="C208" s="29" t="s">
        <v>3384</v>
      </c>
      <c r="D208" s="26">
        <v>0</v>
      </c>
      <c r="E208" s="26">
        <v>3</v>
      </c>
      <c r="F208" s="26">
        <v>0</v>
      </c>
      <c r="G208" s="26">
        <v>0</v>
      </c>
      <c r="H208" s="26">
        <f t="shared" si="3"/>
        <v>3</v>
      </c>
    </row>
    <row r="209" spans="1:8">
      <c r="A209" s="32">
        <v>2015</v>
      </c>
      <c r="B209" s="15" t="s">
        <v>2490</v>
      </c>
      <c r="C209" s="29" t="s">
        <v>709</v>
      </c>
      <c r="D209" s="26">
        <v>3</v>
      </c>
      <c r="E209" s="26">
        <v>22</v>
      </c>
      <c r="F209" s="26">
        <v>5</v>
      </c>
      <c r="G209" s="26">
        <v>1</v>
      </c>
      <c r="H209" s="26">
        <f t="shared" si="3"/>
        <v>31</v>
      </c>
    </row>
    <row r="210" spans="1:8">
      <c r="A210" s="32">
        <v>2015</v>
      </c>
      <c r="B210" s="15" t="s">
        <v>2490</v>
      </c>
      <c r="C210" s="29" t="s">
        <v>1931</v>
      </c>
      <c r="D210" s="26">
        <v>8</v>
      </c>
      <c r="E210" s="26">
        <v>12</v>
      </c>
      <c r="F210" s="26">
        <v>3</v>
      </c>
      <c r="G210" s="26">
        <v>1</v>
      </c>
      <c r="H210" s="26">
        <f t="shared" si="3"/>
        <v>24</v>
      </c>
    </row>
    <row r="211" spans="1:8">
      <c r="A211" s="32">
        <v>2015</v>
      </c>
      <c r="B211" s="15" t="s">
        <v>2490</v>
      </c>
      <c r="C211" s="29" t="s">
        <v>1989</v>
      </c>
      <c r="D211" s="26">
        <v>0</v>
      </c>
      <c r="E211" s="26">
        <v>10</v>
      </c>
      <c r="F211" s="26">
        <v>8</v>
      </c>
      <c r="G211" s="26">
        <v>7</v>
      </c>
      <c r="H211" s="26">
        <f t="shared" si="3"/>
        <v>25</v>
      </c>
    </row>
    <row r="212" spans="1:8">
      <c r="A212" s="32">
        <v>2015</v>
      </c>
      <c r="B212" s="15" t="s">
        <v>2490</v>
      </c>
      <c r="C212" s="29" t="s">
        <v>1934</v>
      </c>
      <c r="D212" s="26">
        <v>5</v>
      </c>
      <c r="E212" s="26">
        <v>8</v>
      </c>
      <c r="F212" s="26">
        <v>5</v>
      </c>
      <c r="G212" s="26">
        <v>8</v>
      </c>
      <c r="H212" s="26">
        <f t="shared" si="3"/>
        <v>26</v>
      </c>
    </row>
    <row r="213" spans="1:8">
      <c r="A213" s="32">
        <v>2015</v>
      </c>
      <c r="B213" s="15" t="s">
        <v>2490</v>
      </c>
      <c r="C213" s="29" t="s">
        <v>2498</v>
      </c>
      <c r="D213" s="26">
        <v>1</v>
      </c>
      <c r="E213" s="26">
        <v>50</v>
      </c>
      <c r="F213" s="26">
        <v>28</v>
      </c>
      <c r="G213" s="26">
        <v>9</v>
      </c>
      <c r="H213" s="26">
        <f t="shared" si="3"/>
        <v>88</v>
      </c>
    </row>
    <row r="214" spans="1:8">
      <c r="A214" s="32">
        <v>2015</v>
      </c>
      <c r="B214" s="15" t="s">
        <v>2490</v>
      </c>
      <c r="C214" s="29" t="s">
        <v>1948</v>
      </c>
      <c r="D214" s="26">
        <v>57</v>
      </c>
      <c r="E214" s="26">
        <v>99</v>
      </c>
      <c r="F214" s="26">
        <v>40</v>
      </c>
      <c r="G214" s="26">
        <v>23</v>
      </c>
      <c r="H214" s="26">
        <f t="shared" si="3"/>
        <v>219</v>
      </c>
    </row>
    <row r="215" spans="1:8">
      <c r="A215" s="32">
        <v>2015</v>
      </c>
      <c r="B215" s="15" t="s">
        <v>2490</v>
      </c>
      <c r="C215" s="29" t="s">
        <v>1949</v>
      </c>
      <c r="D215" s="26">
        <v>72</v>
      </c>
      <c r="E215" s="26">
        <v>85</v>
      </c>
      <c r="F215" s="26">
        <v>13</v>
      </c>
      <c r="G215" s="26">
        <v>0</v>
      </c>
      <c r="H215" s="26">
        <f t="shared" si="3"/>
        <v>170</v>
      </c>
    </row>
    <row r="216" spans="1:8">
      <c r="A216" s="32">
        <v>2015</v>
      </c>
      <c r="B216" s="15" t="s">
        <v>2490</v>
      </c>
      <c r="C216" s="29" t="s">
        <v>730</v>
      </c>
      <c r="D216" s="26">
        <v>3</v>
      </c>
      <c r="E216" s="26">
        <v>25</v>
      </c>
      <c r="F216" s="26">
        <v>8</v>
      </c>
      <c r="G216" s="26">
        <v>0</v>
      </c>
      <c r="H216" s="26">
        <f t="shared" si="3"/>
        <v>36</v>
      </c>
    </row>
    <row r="217" spans="1:8">
      <c r="A217" s="32">
        <v>2015</v>
      </c>
      <c r="B217" s="15" t="s">
        <v>2490</v>
      </c>
      <c r="C217" s="29" t="s">
        <v>1945</v>
      </c>
      <c r="D217" s="26">
        <v>10</v>
      </c>
      <c r="E217" s="26">
        <v>34</v>
      </c>
      <c r="F217" s="26">
        <v>11</v>
      </c>
      <c r="G217" s="26">
        <v>8</v>
      </c>
      <c r="H217" s="26">
        <f t="shared" si="3"/>
        <v>63</v>
      </c>
    </row>
    <row r="218" spans="1:8">
      <c r="A218" s="32">
        <v>2015</v>
      </c>
      <c r="B218" s="15" t="s">
        <v>2490</v>
      </c>
      <c r="C218" s="29" t="s">
        <v>678</v>
      </c>
      <c r="D218" s="26">
        <v>0</v>
      </c>
      <c r="E218" s="26">
        <v>0</v>
      </c>
      <c r="F218" s="26">
        <v>0</v>
      </c>
      <c r="G218" s="26">
        <v>1</v>
      </c>
      <c r="H218" s="26">
        <f t="shared" si="3"/>
        <v>1</v>
      </c>
    </row>
    <row r="219" spans="1:8">
      <c r="A219" s="32">
        <v>2015</v>
      </c>
      <c r="B219" s="15" t="s">
        <v>2490</v>
      </c>
      <c r="C219" s="29" t="s">
        <v>2009</v>
      </c>
      <c r="D219" s="26">
        <v>0</v>
      </c>
      <c r="E219" s="26">
        <v>5</v>
      </c>
      <c r="F219" s="26">
        <v>3</v>
      </c>
      <c r="G219" s="26">
        <v>0</v>
      </c>
      <c r="H219" s="26">
        <f t="shared" si="3"/>
        <v>8</v>
      </c>
    </row>
    <row r="220" spans="1:8">
      <c r="A220" s="32">
        <v>2015</v>
      </c>
      <c r="B220" s="15" t="s">
        <v>2490</v>
      </c>
      <c r="C220" s="29" t="s">
        <v>2010</v>
      </c>
      <c r="D220" s="26">
        <v>3</v>
      </c>
      <c r="E220" s="26">
        <v>6</v>
      </c>
      <c r="F220" s="26">
        <v>3</v>
      </c>
      <c r="G220" s="26">
        <v>1</v>
      </c>
      <c r="H220" s="26">
        <f t="shared" si="3"/>
        <v>13</v>
      </c>
    </row>
    <row r="221" spans="1:8">
      <c r="A221" s="32">
        <v>2015</v>
      </c>
      <c r="B221" s="37" t="s">
        <v>644</v>
      </c>
      <c r="C221" s="29" t="s">
        <v>3385</v>
      </c>
      <c r="D221" s="26">
        <v>16</v>
      </c>
      <c r="E221" s="26">
        <v>27</v>
      </c>
      <c r="F221" s="26">
        <v>3</v>
      </c>
      <c r="G221" s="26">
        <v>0</v>
      </c>
      <c r="H221" s="26">
        <f t="shared" si="3"/>
        <v>46</v>
      </c>
    </row>
    <row r="222" spans="1:8">
      <c r="A222" s="32">
        <v>2015</v>
      </c>
      <c r="B222" s="37" t="s">
        <v>644</v>
      </c>
      <c r="C222" s="29" t="s">
        <v>2496</v>
      </c>
      <c r="D222" s="26">
        <v>13</v>
      </c>
      <c r="E222" s="26">
        <v>38</v>
      </c>
      <c r="F222" s="26">
        <v>10</v>
      </c>
      <c r="G222" s="26">
        <v>3</v>
      </c>
      <c r="H222" s="26">
        <f t="shared" si="3"/>
        <v>64</v>
      </c>
    </row>
    <row r="223" spans="1:8">
      <c r="A223" s="32">
        <v>2015</v>
      </c>
      <c r="B223" s="37" t="s">
        <v>644</v>
      </c>
      <c r="C223" s="29" t="s">
        <v>2691</v>
      </c>
      <c r="D223" s="26">
        <v>34</v>
      </c>
      <c r="E223" s="26">
        <v>70</v>
      </c>
      <c r="F223" s="26">
        <v>16</v>
      </c>
      <c r="G223" s="26">
        <v>2</v>
      </c>
      <c r="H223" s="26">
        <f t="shared" si="3"/>
        <v>122</v>
      </c>
    </row>
    <row r="224" spans="1:8">
      <c r="A224" s="32">
        <v>2015</v>
      </c>
      <c r="B224" s="37" t="s">
        <v>644</v>
      </c>
      <c r="C224" s="29" t="s">
        <v>2498</v>
      </c>
      <c r="D224" s="26">
        <v>8</v>
      </c>
      <c r="E224" s="26">
        <v>31</v>
      </c>
      <c r="F224" s="26">
        <v>36</v>
      </c>
      <c r="G224" s="26">
        <v>8</v>
      </c>
      <c r="H224" s="26">
        <f t="shared" si="3"/>
        <v>83</v>
      </c>
    </row>
    <row r="225" spans="1:8">
      <c r="A225" s="28">
        <v>2016</v>
      </c>
      <c r="B225" s="15" t="s">
        <v>2490</v>
      </c>
      <c r="C225" s="29" t="s">
        <v>1988</v>
      </c>
      <c r="D225" s="26">
        <v>8</v>
      </c>
      <c r="E225" s="26">
        <v>37</v>
      </c>
      <c r="F225" s="26">
        <v>12</v>
      </c>
      <c r="G225" s="26">
        <v>2</v>
      </c>
      <c r="H225" s="26">
        <f t="shared" si="3"/>
        <v>59</v>
      </c>
    </row>
    <row r="226" spans="1:8">
      <c r="A226" s="28">
        <v>2016</v>
      </c>
      <c r="B226" s="15" t="s">
        <v>2490</v>
      </c>
      <c r="C226" s="29" t="s">
        <v>698</v>
      </c>
      <c r="D226" s="26">
        <v>15</v>
      </c>
      <c r="E226" s="26">
        <v>35</v>
      </c>
      <c r="F226" s="26">
        <v>6</v>
      </c>
      <c r="G226" s="26">
        <v>0</v>
      </c>
      <c r="H226" s="26">
        <f t="shared" si="3"/>
        <v>56</v>
      </c>
    </row>
    <row r="227" spans="1:8">
      <c r="A227" s="28">
        <v>2016</v>
      </c>
      <c r="B227" s="15" t="s">
        <v>2490</v>
      </c>
      <c r="C227" s="29" t="s">
        <v>1987</v>
      </c>
      <c r="D227" s="26">
        <v>10</v>
      </c>
      <c r="E227" s="26">
        <v>86</v>
      </c>
      <c r="F227" s="26">
        <v>40</v>
      </c>
      <c r="G227" s="26">
        <v>16</v>
      </c>
      <c r="H227" s="26">
        <f t="shared" si="3"/>
        <v>152</v>
      </c>
    </row>
    <row r="228" spans="1:8">
      <c r="A228" s="28">
        <v>2016</v>
      </c>
      <c r="B228" s="15" t="s">
        <v>2490</v>
      </c>
      <c r="C228" s="29" t="s">
        <v>2496</v>
      </c>
      <c r="D228" s="26">
        <v>12</v>
      </c>
      <c r="E228" s="26">
        <v>39</v>
      </c>
      <c r="F228" s="26">
        <v>17</v>
      </c>
      <c r="G228" s="26">
        <v>3</v>
      </c>
      <c r="H228" s="26">
        <f t="shared" si="3"/>
        <v>71</v>
      </c>
    </row>
    <row r="229" spans="1:8">
      <c r="A229" s="28">
        <v>2016</v>
      </c>
      <c r="B229" s="15" t="s">
        <v>2490</v>
      </c>
      <c r="C229" s="29" t="s">
        <v>2497</v>
      </c>
      <c r="D229" s="26">
        <v>14</v>
      </c>
      <c r="E229" s="26">
        <v>14</v>
      </c>
      <c r="F229" s="26">
        <v>8</v>
      </c>
      <c r="G229" s="26">
        <v>4</v>
      </c>
      <c r="H229" s="26">
        <f t="shared" si="3"/>
        <v>40</v>
      </c>
    </row>
    <row r="230" spans="1:8">
      <c r="A230" s="28">
        <v>2016</v>
      </c>
      <c r="B230" s="15" t="s">
        <v>2490</v>
      </c>
      <c r="C230" s="29" t="s">
        <v>2499</v>
      </c>
      <c r="D230" s="26">
        <v>7</v>
      </c>
      <c r="E230" s="26">
        <v>16</v>
      </c>
      <c r="F230" s="26">
        <v>7</v>
      </c>
      <c r="G230" s="26">
        <v>2</v>
      </c>
      <c r="H230" s="26">
        <f t="shared" si="3"/>
        <v>32</v>
      </c>
    </row>
    <row r="231" spans="1:8">
      <c r="A231" s="28">
        <v>2016</v>
      </c>
      <c r="B231" s="15" t="s">
        <v>2490</v>
      </c>
      <c r="C231" s="29" t="s">
        <v>3382</v>
      </c>
      <c r="D231" s="26">
        <v>0</v>
      </c>
      <c r="E231" s="26">
        <v>19</v>
      </c>
      <c r="F231" s="26">
        <v>13</v>
      </c>
      <c r="G231" s="26">
        <v>9</v>
      </c>
      <c r="H231" s="26">
        <f t="shared" si="3"/>
        <v>41</v>
      </c>
    </row>
    <row r="232" spans="1:8">
      <c r="A232" s="28">
        <v>2016</v>
      </c>
      <c r="B232" s="15" t="s">
        <v>2490</v>
      </c>
      <c r="C232" s="29" t="s">
        <v>3383</v>
      </c>
      <c r="D232" s="26">
        <v>17</v>
      </c>
      <c r="E232" s="26">
        <v>30</v>
      </c>
      <c r="F232" s="26">
        <v>6</v>
      </c>
      <c r="G232" s="26">
        <v>1</v>
      </c>
      <c r="H232" s="26">
        <f t="shared" si="3"/>
        <v>54</v>
      </c>
    </row>
    <row r="233" spans="1:8">
      <c r="A233" s="28">
        <v>2016</v>
      </c>
      <c r="B233" s="15" t="s">
        <v>2490</v>
      </c>
      <c r="C233" s="29" t="s">
        <v>3384</v>
      </c>
      <c r="D233" s="26">
        <v>0</v>
      </c>
      <c r="E233" s="26">
        <v>2</v>
      </c>
      <c r="F233" s="26">
        <v>0</v>
      </c>
      <c r="G233" s="26">
        <v>0</v>
      </c>
      <c r="H233" s="26">
        <f t="shared" si="3"/>
        <v>2</v>
      </c>
    </row>
    <row r="234" spans="1:8">
      <c r="A234" s="28">
        <v>2016</v>
      </c>
      <c r="B234" s="15" t="s">
        <v>2490</v>
      </c>
      <c r="C234" s="29" t="s">
        <v>709</v>
      </c>
      <c r="D234" s="26">
        <v>3</v>
      </c>
      <c r="E234" s="26">
        <v>22</v>
      </c>
      <c r="F234" s="26">
        <v>4</v>
      </c>
      <c r="G234" s="26">
        <v>1</v>
      </c>
      <c r="H234" s="26">
        <f t="shared" si="3"/>
        <v>30</v>
      </c>
    </row>
    <row r="235" spans="1:8">
      <c r="A235" s="28">
        <v>2016</v>
      </c>
      <c r="B235" s="15" t="s">
        <v>2490</v>
      </c>
      <c r="C235" s="29" t="s">
        <v>1931</v>
      </c>
      <c r="D235" s="26">
        <v>7</v>
      </c>
      <c r="E235" s="26">
        <v>10</v>
      </c>
      <c r="F235" s="26">
        <v>3</v>
      </c>
      <c r="G235" s="26">
        <v>1</v>
      </c>
      <c r="H235" s="26">
        <f t="shared" si="3"/>
        <v>21</v>
      </c>
    </row>
    <row r="236" spans="1:8">
      <c r="A236" s="28">
        <v>2016</v>
      </c>
      <c r="B236" s="15" t="s">
        <v>2490</v>
      </c>
      <c r="C236" s="29" t="s">
        <v>1989</v>
      </c>
      <c r="D236" s="26">
        <v>2</v>
      </c>
      <c r="E236" s="26">
        <v>14</v>
      </c>
      <c r="F236" s="26">
        <v>8</v>
      </c>
      <c r="G236" s="26">
        <v>4</v>
      </c>
      <c r="H236" s="26">
        <f t="shared" si="3"/>
        <v>28</v>
      </c>
    </row>
    <row r="237" spans="1:8">
      <c r="A237" s="28">
        <v>2016</v>
      </c>
      <c r="B237" s="15" t="s">
        <v>2490</v>
      </c>
      <c r="C237" s="29" t="s">
        <v>1934</v>
      </c>
      <c r="D237" s="26">
        <v>6</v>
      </c>
      <c r="E237" s="26">
        <v>7</v>
      </c>
      <c r="F237" s="26">
        <v>5</v>
      </c>
      <c r="G237" s="26">
        <v>8</v>
      </c>
      <c r="H237" s="26">
        <f t="shared" si="3"/>
        <v>26</v>
      </c>
    </row>
    <row r="238" spans="1:8">
      <c r="A238" s="28">
        <v>2016</v>
      </c>
      <c r="B238" s="15" t="s">
        <v>2490</v>
      </c>
      <c r="C238" s="29" t="s">
        <v>2498</v>
      </c>
      <c r="D238" s="26">
        <v>3</v>
      </c>
      <c r="E238" s="26">
        <v>46</v>
      </c>
      <c r="F238" s="26">
        <v>28</v>
      </c>
      <c r="G238" s="26">
        <v>10</v>
      </c>
      <c r="H238" s="26">
        <f t="shared" si="3"/>
        <v>87</v>
      </c>
    </row>
    <row r="239" spans="1:8">
      <c r="A239" s="28">
        <v>2016</v>
      </c>
      <c r="B239" s="15" t="s">
        <v>2490</v>
      </c>
      <c r="C239" s="29" t="s">
        <v>1948</v>
      </c>
      <c r="D239" s="26">
        <v>65</v>
      </c>
      <c r="E239" s="26">
        <v>104</v>
      </c>
      <c r="F239" s="26">
        <v>38</v>
      </c>
      <c r="G239" s="26">
        <v>20</v>
      </c>
      <c r="H239" s="26">
        <f t="shared" si="3"/>
        <v>227</v>
      </c>
    </row>
    <row r="240" spans="1:8">
      <c r="A240" s="28">
        <v>2016</v>
      </c>
      <c r="B240" s="15" t="s">
        <v>2490</v>
      </c>
      <c r="C240" s="29" t="s">
        <v>1949</v>
      </c>
      <c r="D240" s="26">
        <v>75</v>
      </c>
      <c r="E240" s="26">
        <v>85</v>
      </c>
      <c r="F240" s="26">
        <v>12</v>
      </c>
      <c r="G240" s="26">
        <v>0</v>
      </c>
      <c r="H240" s="26">
        <f t="shared" si="3"/>
        <v>172</v>
      </c>
    </row>
    <row r="241" spans="1:8">
      <c r="A241" s="28">
        <v>2016</v>
      </c>
      <c r="B241" s="15" t="s">
        <v>2490</v>
      </c>
      <c r="C241" s="29" t="s">
        <v>730</v>
      </c>
      <c r="D241" s="26">
        <v>3</v>
      </c>
      <c r="E241" s="26">
        <v>26</v>
      </c>
      <c r="F241" s="26">
        <v>8</v>
      </c>
      <c r="G241" s="26">
        <v>0</v>
      </c>
      <c r="H241" s="26">
        <f t="shared" si="3"/>
        <v>37</v>
      </c>
    </row>
    <row r="242" spans="1:8">
      <c r="A242" s="28">
        <v>2016</v>
      </c>
      <c r="B242" s="15" t="s">
        <v>2490</v>
      </c>
      <c r="C242" s="29" t="s">
        <v>1945</v>
      </c>
      <c r="D242" s="26">
        <v>10</v>
      </c>
      <c r="E242" s="26">
        <v>34</v>
      </c>
      <c r="F242" s="26">
        <v>10</v>
      </c>
      <c r="G242" s="26">
        <v>7</v>
      </c>
      <c r="H242" s="26">
        <f t="shared" si="3"/>
        <v>61</v>
      </c>
    </row>
    <row r="243" spans="1:8">
      <c r="A243" s="28">
        <v>2016</v>
      </c>
      <c r="B243" s="15" t="s">
        <v>2490</v>
      </c>
      <c r="C243" s="29" t="s">
        <v>200</v>
      </c>
      <c r="D243" s="26">
        <v>2</v>
      </c>
      <c r="E243" s="26">
        <v>3</v>
      </c>
      <c r="F243" s="26">
        <v>2</v>
      </c>
      <c r="G243" s="26">
        <v>0</v>
      </c>
      <c r="H243" s="26">
        <f t="shared" si="3"/>
        <v>7</v>
      </c>
    </row>
    <row r="244" spans="1:8">
      <c r="A244" s="28">
        <v>2016</v>
      </c>
      <c r="B244" s="15" t="s">
        <v>2490</v>
      </c>
      <c r="C244" s="29" t="s">
        <v>1041</v>
      </c>
      <c r="D244" s="26">
        <v>3</v>
      </c>
      <c r="E244" s="26">
        <v>8</v>
      </c>
      <c r="F244" s="26">
        <v>6</v>
      </c>
      <c r="G244" s="26">
        <v>1</v>
      </c>
      <c r="H244" s="26">
        <f t="shared" si="3"/>
        <v>18</v>
      </c>
    </row>
    <row r="245" spans="1:8">
      <c r="A245" s="28">
        <v>2016</v>
      </c>
      <c r="B245" s="15" t="s">
        <v>2490</v>
      </c>
      <c r="C245" s="29" t="s">
        <v>678</v>
      </c>
      <c r="D245" s="26">
        <v>2</v>
      </c>
      <c r="E245" s="26">
        <v>4</v>
      </c>
      <c r="F245" s="26">
        <v>1</v>
      </c>
      <c r="G245" s="26">
        <v>0</v>
      </c>
      <c r="H245" s="26">
        <f t="shared" si="3"/>
        <v>7</v>
      </c>
    </row>
    <row r="246" spans="1:8">
      <c r="A246" s="28">
        <v>2016</v>
      </c>
      <c r="B246" s="15" t="s">
        <v>2490</v>
      </c>
      <c r="C246" s="29" t="s">
        <v>2009</v>
      </c>
      <c r="D246" s="26">
        <v>0</v>
      </c>
      <c r="E246" s="26">
        <v>0</v>
      </c>
      <c r="F246" s="26">
        <v>2</v>
      </c>
      <c r="G246" s="26">
        <v>0</v>
      </c>
      <c r="H246" s="26">
        <f t="shared" si="3"/>
        <v>2</v>
      </c>
    </row>
    <row r="247" spans="1:8">
      <c r="A247" s="28">
        <v>2016</v>
      </c>
      <c r="B247" s="15" t="s">
        <v>2490</v>
      </c>
      <c r="C247" s="29" t="s">
        <v>1983</v>
      </c>
      <c r="D247" s="26">
        <v>0</v>
      </c>
      <c r="E247" s="26">
        <v>0</v>
      </c>
      <c r="F247" s="26">
        <v>0</v>
      </c>
      <c r="G247" s="26">
        <v>1</v>
      </c>
      <c r="H247" s="26">
        <f t="shared" si="3"/>
        <v>1</v>
      </c>
    </row>
    <row r="248" spans="1:8">
      <c r="A248" s="28">
        <v>2016</v>
      </c>
      <c r="B248" s="15" t="s">
        <v>2490</v>
      </c>
      <c r="C248" s="29" t="s">
        <v>2010</v>
      </c>
      <c r="D248" s="26">
        <v>0</v>
      </c>
      <c r="E248" s="26">
        <v>0</v>
      </c>
      <c r="F248" s="26">
        <v>1</v>
      </c>
      <c r="G248" s="26">
        <v>1</v>
      </c>
      <c r="H248" s="26">
        <f t="shared" si="3"/>
        <v>2</v>
      </c>
    </row>
    <row r="249" spans="1:8">
      <c r="A249" s="28">
        <v>2016</v>
      </c>
      <c r="B249" s="15" t="s">
        <v>2490</v>
      </c>
      <c r="C249" s="29" t="s">
        <v>2225</v>
      </c>
      <c r="D249" s="26">
        <v>0</v>
      </c>
      <c r="E249" s="26">
        <v>0</v>
      </c>
      <c r="F249" s="26">
        <v>2</v>
      </c>
      <c r="G249" s="26">
        <v>0</v>
      </c>
      <c r="H249" s="26">
        <f t="shared" si="3"/>
        <v>2</v>
      </c>
    </row>
    <row r="250" spans="1:8">
      <c r="A250" s="28">
        <v>2016</v>
      </c>
      <c r="B250" s="37" t="s">
        <v>644</v>
      </c>
      <c r="C250" s="29" t="s">
        <v>3385</v>
      </c>
      <c r="D250" s="26">
        <v>22</v>
      </c>
      <c r="E250" s="26">
        <v>30</v>
      </c>
      <c r="F250" s="26">
        <v>1</v>
      </c>
      <c r="G250" s="26">
        <v>1</v>
      </c>
      <c r="H250" s="26">
        <f t="shared" si="3"/>
        <v>54</v>
      </c>
    </row>
    <row r="251" spans="1:8">
      <c r="A251" s="28">
        <v>2016</v>
      </c>
      <c r="B251" s="37" t="s">
        <v>644</v>
      </c>
      <c r="C251" s="29" t="s">
        <v>2496</v>
      </c>
      <c r="D251" s="26">
        <v>8</v>
      </c>
      <c r="E251" s="26">
        <v>40</v>
      </c>
      <c r="F251" s="26">
        <v>11</v>
      </c>
      <c r="G251" s="26">
        <v>3</v>
      </c>
      <c r="H251" s="26">
        <f t="shared" si="3"/>
        <v>62</v>
      </c>
    </row>
    <row r="252" spans="1:8">
      <c r="A252" s="28">
        <v>2016</v>
      </c>
      <c r="B252" s="37" t="s">
        <v>644</v>
      </c>
      <c r="C252" s="29" t="s">
        <v>2691</v>
      </c>
      <c r="D252" s="26">
        <v>33</v>
      </c>
      <c r="E252" s="26">
        <v>69</v>
      </c>
      <c r="F252" s="26">
        <v>19</v>
      </c>
      <c r="G252" s="26">
        <v>2</v>
      </c>
      <c r="H252" s="26">
        <f t="shared" si="3"/>
        <v>123</v>
      </c>
    </row>
    <row r="253" spans="1:8">
      <c r="A253" s="28">
        <v>2016</v>
      </c>
      <c r="B253" s="37" t="s">
        <v>644</v>
      </c>
      <c r="C253" s="29" t="s">
        <v>2498</v>
      </c>
      <c r="D253" s="26">
        <v>8</v>
      </c>
      <c r="E253" s="26">
        <v>29</v>
      </c>
      <c r="F253" s="26">
        <v>37</v>
      </c>
      <c r="G253" s="26">
        <v>8</v>
      </c>
      <c r="H253" s="26">
        <f t="shared" si="3"/>
        <v>82</v>
      </c>
    </row>
    <row r="254" spans="1:8">
      <c r="A254" s="28">
        <v>2016</v>
      </c>
      <c r="B254" s="37" t="s">
        <v>644</v>
      </c>
      <c r="C254" s="29" t="s">
        <v>1984</v>
      </c>
      <c r="D254" s="26">
        <v>0</v>
      </c>
      <c r="E254" s="26">
        <v>2</v>
      </c>
      <c r="F254" s="26">
        <v>1</v>
      </c>
      <c r="G254" s="26">
        <v>0</v>
      </c>
      <c r="H254" s="26">
        <f t="shared" si="3"/>
        <v>3</v>
      </c>
    </row>
    <row r="255" spans="1:8">
      <c r="A255" s="32">
        <v>2017</v>
      </c>
      <c r="B255" s="15" t="s">
        <v>2490</v>
      </c>
      <c r="C255" s="29" t="s">
        <v>200</v>
      </c>
      <c r="D255" s="26">
        <v>2</v>
      </c>
      <c r="E255" s="26">
        <v>3</v>
      </c>
      <c r="F255" s="26">
        <v>1</v>
      </c>
      <c r="G255" s="26">
        <v>1</v>
      </c>
      <c r="H255" s="26">
        <f t="shared" si="3"/>
        <v>7</v>
      </c>
    </row>
    <row r="256" spans="1:8">
      <c r="A256" s="32">
        <v>2017</v>
      </c>
      <c r="B256" s="15" t="s">
        <v>2490</v>
      </c>
      <c r="C256" s="29" t="s">
        <v>678</v>
      </c>
      <c r="D256" s="26">
        <v>1</v>
      </c>
      <c r="E256" s="26">
        <v>2</v>
      </c>
      <c r="F256" s="26">
        <v>4</v>
      </c>
      <c r="G256" s="26">
        <v>0</v>
      </c>
      <c r="H256" s="26">
        <f t="shared" si="3"/>
        <v>7</v>
      </c>
    </row>
    <row r="257" spans="1:8">
      <c r="A257" s="32">
        <v>2017</v>
      </c>
      <c r="B257" s="15" t="s">
        <v>2490</v>
      </c>
      <c r="C257" s="29" t="s">
        <v>1988</v>
      </c>
      <c r="D257" s="26">
        <v>7</v>
      </c>
      <c r="E257" s="26">
        <v>41</v>
      </c>
      <c r="F257" s="26">
        <v>11</v>
      </c>
      <c r="G257" s="26">
        <v>3</v>
      </c>
      <c r="H257" s="26">
        <f t="shared" si="3"/>
        <v>62</v>
      </c>
    </row>
    <row r="258" spans="1:8">
      <c r="A258" s="32">
        <v>2017</v>
      </c>
      <c r="B258" s="15" t="s">
        <v>2490</v>
      </c>
      <c r="C258" s="29" t="s">
        <v>698</v>
      </c>
      <c r="D258" s="26">
        <v>16</v>
      </c>
      <c r="E258" s="26">
        <v>38</v>
      </c>
      <c r="F258" s="26">
        <v>7</v>
      </c>
      <c r="G258" s="26">
        <v>1</v>
      </c>
      <c r="H258" s="26">
        <f t="shared" ref="H258:H282" si="4">SUM(D258:G258)</f>
        <v>62</v>
      </c>
    </row>
    <row r="259" spans="1:8">
      <c r="A259" s="32">
        <v>2017</v>
      </c>
      <c r="B259" s="15" t="s">
        <v>2490</v>
      </c>
      <c r="C259" s="29" t="s">
        <v>1987</v>
      </c>
      <c r="D259" s="26">
        <v>5</v>
      </c>
      <c r="E259" s="26">
        <v>77</v>
      </c>
      <c r="F259" s="26">
        <v>49</v>
      </c>
      <c r="G259" s="26">
        <v>19</v>
      </c>
      <c r="H259" s="26">
        <f t="shared" si="4"/>
        <v>150</v>
      </c>
    </row>
    <row r="260" spans="1:8">
      <c r="A260" s="32">
        <v>2017</v>
      </c>
      <c r="B260" s="15" t="s">
        <v>2490</v>
      </c>
      <c r="C260" s="29" t="s">
        <v>2497</v>
      </c>
      <c r="D260" s="26">
        <v>15</v>
      </c>
      <c r="E260" s="26">
        <v>18</v>
      </c>
      <c r="F260" s="26">
        <v>9</v>
      </c>
      <c r="G260" s="26">
        <v>5</v>
      </c>
      <c r="H260" s="26">
        <f t="shared" si="4"/>
        <v>47</v>
      </c>
    </row>
    <row r="261" spans="1:8">
      <c r="A261" s="32">
        <v>2017</v>
      </c>
      <c r="B261" s="15" t="s">
        <v>2490</v>
      </c>
      <c r="C261" s="29" t="s">
        <v>3382</v>
      </c>
      <c r="D261" s="26">
        <v>1</v>
      </c>
      <c r="E261" s="26">
        <v>25</v>
      </c>
      <c r="F261" s="26">
        <v>13</v>
      </c>
      <c r="G261" s="26">
        <v>8</v>
      </c>
      <c r="H261" s="26">
        <f t="shared" si="4"/>
        <v>47</v>
      </c>
    </row>
    <row r="262" spans="1:8">
      <c r="A262" s="32">
        <v>2017</v>
      </c>
      <c r="B262" s="15" t="s">
        <v>2490</v>
      </c>
      <c r="C262" s="29" t="s">
        <v>3383</v>
      </c>
      <c r="D262" s="26">
        <v>17</v>
      </c>
      <c r="E262" s="26">
        <v>37</v>
      </c>
      <c r="F262" s="26">
        <v>5</v>
      </c>
      <c r="G262" s="26">
        <v>1</v>
      </c>
      <c r="H262" s="26">
        <f t="shared" si="4"/>
        <v>60</v>
      </c>
    </row>
    <row r="263" spans="1:8">
      <c r="A263" s="32">
        <v>2017</v>
      </c>
      <c r="B263" s="15" t="s">
        <v>2490</v>
      </c>
      <c r="C263" s="29" t="s">
        <v>2496</v>
      </c>
      <c r="D263" s="26">
        <v>6</v>
      </c>
      <c r="E263" s="26">
        <v>53</v>
      </c>
      <c r="F263" s="26">
        <v>21</v>
      </c>
      <c r="G263" s="26">
        <v>7</v>
      </c>
      <c r="H263" s="26">
        <f t="shared" si="4"/>
        <v>87</v>
      </c>
    </row>
    <row r="264" spans="1:8">
      <c r="A264" s="32">
        <v>2017</v>
      </c>
      <c r="B264" s="15" t="s">
        <v>2490</v>
      </c>
      <c r="C264" s="29" t="s">
        <v>2499</v>
      </c>
      <c r="D264" s="26">
        <v>7</v>
      </c>
      <c r="E264" s="26">
        <v>13</v>
      </c>
      <c r="F264" s="26">
        <v>9</v>
      </c>
      <c r="G264" s="26">
        <v>2</v>
      </c>
      <c r="H264" s="26">
        <f t="shared" si="4"/>
        <v>31</v>
      </c>
    </row>
    <row r="265" spans="1:8">
      <c r="A265" s="32">
        <v>2017</v>
      </c>
      <c r="B265" s="15" t="s">
        <v>2490</v>
      </c>
      <c r="C265" s="29" t="s">
        <v>3384</v>
      </c>
      <c r="D265" s="26">
        <v>0</v>
      </c>
      <c r="E265" s="26">
        <v>2</v>
      </c>
      <c r="F265" s="26">
        <v>0</v>
      </c>
      <c r="G265" s="26">
        <v>0</v>
      </c>
      <c r="H265" s="26">
        <f t="shared" si="4"/>
        <v>2</v>
      </c>
    </row>
    <row r="266" spans="1:8">
      <c r="A266" s="32">
        <v>2017</v>
      </c>
      <c r="B266" s="15" t="s">
        <v>2490</v>
      </c>
      <c r="C266" s="29" t="s">
        <v>709</v>
      </c>
      <c r="D266" s="26">
        <v>6</v>
      </c>
      <c r="E266" s="26">
        <v>20</v>
      </c>
      <c r="F266" s="26">
        <v>4</v>
      </c>
      <c r="G266" s="26">
        <v>1</v>
      </c>
      <c r="H266" s="26">
        <f t="shared" si="4"/>
        <v>31</v>
      </c>
    </row>
    <row r="267" spans="1:8">
      <c r="A267" s="32">
        <v>2017</v>
      </c>
      <c r="B267" s="15" t="s">
        <v>2490</v>
      </c>
      <c r="C267" s="29" t="s">
        <v>1931</v>
      </c>
      <c r="D267" s="26">
        <v>9</v>
      </c>
      <c r="E267" s="26">
        <v>11</v>
      </c>
      <c r="F267" s="26">
        <v>3</v>
      </c>
      <c r="G267" s="26">
        <v>1</v>
      </c>
      <c r="H267" s="26">
        <f t="shared" si="4"/>
        <v>24</v>
      </c>
    </row>
    <row r="268" spans="1:8">
      <c r="A268" s="32">
        <v>2017</v>
      </c>
      <c r="B268" s="15" t="s">
        <v>2490</v>
      </c>
      <c r="C268" s="29" t="s">
        <v>1989</v>
      </c>
      <c r="D268" s="26">
        <v>2</v>
      </c>
      <c r="E268" s="26">
        <v>13</v>
      </c>
      <c r="F268" s="26">
        <v>10</v>
      </c>
      <c r="G268" s="26">
        <v>3</v>
      </c>
      <c r="H268" s="26">
        <f t="shared" si="4"/>
        <v>28</v>
      </c>
    </row>
    <row r="269" spans="1:8">
      <c r="A269" s="32">
        <v>2017</v>
      </c>
      <c r="B269" s="15" t="s">
        <v>2490</v>
      </c>
      <c r="C269" s="29" t="s">
        <v>1934</v>
      </c>
      <c r="D269" s="26">
        <v>5</v>
      </c>
      <c r="E269" s="26">
        <v>8</v>
      </c>
      <c r="F269" s="26">
        <v>6</v>
      </c>
      <c r="G269" s="26">
        <v>7</v>
      </c>
      <c r="H269" s="26">
        <f t="shared" si="4"/>
        <v>26</v>
      </c>
    </row>
    <row r="270" spans="1:8">
      <c r="A270" s="32">
        <v>2017</v>
      </c>
      <c r="B270" s="15" t="s">
        <v>2490</v>
      </c>
      <c r="C270" s="29" t="s">
        <v>2498</v>
      </c>
      <c r="D270" s="26">
        <v>3</v>
      </c>
      <c r="E270" s="26">
        <v>53</v>
      </c>
      <c r="F270" s="26">
        <v>27</v>
      </c>
      <c r="G270" s="26">
        <v>11</v>
      </c>
      <c r="H270" s="26">
        <f t="shared" si="4"/>
        <v>94</v>
      </c>
    </row>
    <row r="271" spans="1:8">
      <c r="A271" s="32">
        <v>2017</v>
      </c>
      <c r="B271" s="15" t="s">
        <v>2490</v>
      </c>
      <c r="C271" s="29" t="s">
        <v>1948</v>
      </c>
      <c r="D271" s="26">
        <v>60</v>
      </c>
      <c r="E271" s="26">
        <v>110</v>
      </c>
      <c r="F271" s="26">
        <v>36</v>
      </c>
      <c r="G271" s="26">
        <v>23</v>
      </c>
      <c r="H271" s="26">
        <f t="shared" si="4"/>
        <v>229</v>
      </c>
    </row>
    <row r="272" spans="1:8">
      <c r="A272" s="32">
        <v>2017</v>
      </c>
      <c r="B272" s="15" t="s">
        <v>2490</v>
      </c>
      <c r="C272" s="29" t="s">
        <v>730</v>
      </c>
      <c r="D272" s="26">
        <v>2</v>
      </c>
      <c r="E272" s="26">
        <v>26</v>
      </c>
      <c r="F272" s="26">
        <v>4</v>
      </c>
      <c r="G272" s="26">
        <v>5</v>
      </c>
      <c r="H272" s="26">
        <f t="shared" si="4"/>
        <v>37</v>
      </c>
    </row>
    <row r="273" spans="1:8">
      <c r="A273" s="32">
        <v>2017</v>
      </c>
      <c r="B273" s="15" t="s">
        <v>2490</v>
      </c>
      <c r="C273" s="29" t="s">
        <v>1945</v>
      </c>
      <c r="D273" s="26">
        <v>9</v>
      </c>
      <c r="E273" s="26">
        <v>34</v>
      </c>
      <c r="F273" s="26">
        <v>14</v>
      </c>
      <c r="G273" s="26">
        <v>8</v>
      </c>
      <c r="H273" s="26">
        <f t="shared" si="4"/>
        <v>65</v>
      </c>
    </row>
    <row r="274" spans="1:8">
      <c r="A274" s="32">
        <v>2017</v>
      </c>
      <c r="B274" s="15" t="s">
        <v>2490</v>
      </c>
      <c r="C274" s="29" t="s">
        <v>1949</v>
      </c>
      <c r="D274" s="26">
        <v>73</v>
      </c>
      <c r="E274" s="26">
        <v>84</v>
      </c>
      <c r="F274" s="26">
        <v>11</v>
      </c>
      <c r="G274" s="26">
        <v>2</v>
      </c>
      <c r="H274" s="26">
        <f t="shared" si="4"/>
        <v>170</v>
      </c>
    </row>
    <row r="275" spans="1:8">
      <c r="A275" s="32">
        <v>2017</v>
      </c>
      <c r="B275" s="15" t="s">
        <v>2490</v>
      </c>
      <c r="C275" s="29" t="s">
        <v>2009</v>
      </c>
      <c r="D275" s="26">
        <v>0</v>
      </c>
      <c r="E275" s="26">
        <v>1</v>
      </c>
      <c r="F275" s="26">
        <v>2</v>
      </c>
      <c r="G275" s="26">
        <v>0</v>
      </c>
      <c r="H275" s="26">
        <f t="shared" si="4"/>
        <v>3</v>
      </c>
    </row>
    <row r="276" spans="1:8">
      <c r="A276" s="32">
        <v>2017</v>
      </c>
      <c r="B276" s="15" t="s">
        <v>2490</v>
      </c>
      <c r="C276" s="29" t="s">
        <v>1983</v>
      </c>
      <c r="D276" s="26">
        <v>0</v>
      </c>
      <c r="E276" s="26">
        <v>0</v>
      </c>
      <c r="F276" s="26">
        <v>0</v>
      </c>
      <c r="G276" s="26">
        <v>1</v>
      </c>
      <c r="H276" s="26">
        <f t="shared" si="4"/>
        <v>1</v>
      </c>
    </row>
    <row r="277" spans="1:8">
      <c r="A277" s="32">
        <v>2017</v>
      </c>
      <c r="B277" s="15" t="s">
        <v>2490</v>
      </c>
      <c r="C277" s="29" t="s">
        <v>2010</v>
      </c>
      <c r="D277" s="26">
        <v>0</v>
      </c>
      <c r="E277" s="26">
        <v>0</v>
      </c>
      <c r="F277" s="26">
        <v>2</v>
      </c>
      <c r="G277" s="26">
        <v>1</v>
      </c>
      <c r="H277" s="26">
        <f t="shared" si="4"/>
        <v>3</v>
      </c>
    </row>
    <row r="278" spans="1:8">
      <c r="A278" s="32">
        <v>2017</v>
      </c>
      <c r="B278" s="15" t="s">
        <v>2490</v>
      </c>
      <c r="C278" s="29" t="s">
        <v>2225</v>
      </c>
      <c r="D278" s="26">
        <v>0</v>
      </c>
      <c r="E278" s="26">
        <v>0</v>
      </c>
      <c r="F278" s="26">
        <v>2</v>
      </c>
      <c r="G278" s="26">
        <v>0</v>
      </c>
      <c r="H278" s="26">
        <f t="shared" si="4"/>
        <v>2</v>
      </c>
    </row>
    <row r="279" spans="1:8">
      <c r="A279" s="32">
        <v>2017</v>
      </c>
      <c r="B279" s="37" t="s">
        <v>644</v>
      </c>
      <c r="C279" s="29" t="s">
        <v>3385</v>
      </c>
      <c r="D279" s="26">
        <v>12</v>
      </c>
      <c r="E279" s="26">
        <v>20</v>
      </c>
      <c r="F279" s="26">
        <v>4</v>
      </c>
      <c r="G279" s="26">
        <v>1</v>
      </c>
      <c r="H279" s="26">
        <f t="shared" si="4"/>
        <v>37</v>
      </c>
    </row>
    <row r="280" spans="1:8">
      <c r="A280" s="32">
        <v>2017</v>
      </c>
      <c r="B280" s="37" t="s">
        <v>644</v>
      </c>
      <c r="C280" s="29" t="s">
        <v>2496</v>
      </c>
      <c r="D280" s="26">
        <v>6</v>
      </c>
      <c r="E280" s="26">
        <v>38</v>
      </c>
      <c r="F280" s="26">
        <v>14</v>
      </c>
      <c r="G280" s="26">
        <v>3</v>
      </c>
      <c r="H280" s="26">
        <f t="shared" si="4"/>
        <v>61</v>
      </c>
    </row>
    <row r="281" spans="1:8">
      <c r="A281" s="32">
        <v>2017</v>
      </c>
      <c r="B281" s="37" t="s">
        <v>644</v>
      </c>
      <c r="C281" s="29" t="s">
        <v>2691</v>
      </c>
      <c r="D281" s="26">
        <v>29</v>
      </c>
      <c r="E281" s="26">
        <v>60</v>
      </c>
      <c r="F281" s="26">
        <v>18</v>
      </c>
      <c r="G281" s="26">
        <v>1</v>
      </c>
      <c r="H281" s="26">
        <f t="shared" si="4"/>
        <v>108</v>
      </c>
    </row>
    <row r="282" spans="1:8">
      <c r="A282" s="32">
        <v>2017</v>
      </c>
      <c r="B282" s="37" t="s">
        <v>644</v>
      </c>
      <c r="C282" s="29" t="s">
        <v>2498</v>
      </c>
      <c r="D282" s="26">
        <v>12</v>
      </c>
      <c r="E282" s="26">
        <v>31</v>
      </c>
      <c r="F282" s="26">
        <v>34</v>
      </c>
      <c r="G282" s="26">
        <v>12</v>
      </c>
      <c r="H282" s="26">
        <f t="shared" si="4"/>
        <v>89</v>
      </c>
    </row>
    <row r="283" spans="1:8">
      <c r="A283" s="32">
        <v>2017</v>
      </c>
      <c r="B283" s="37" t="s">
        <v>644</v>
      </c>
      <c r="C283" s="29" t="s">
        <v>1984</v>
      </c>
      <c r="D283" s="26">
        <v>0</v>
      </c>
      <c r="E283" s="26">
        <v>3</v>
      </c>
      <c r="F283" s="26">
        <v>1</v>
      </c>
      <c r="G283" s="26">
        <v>0</v>
      </c>
      <c r="H283" s="26">
        <f>SUM(D283:G283)</f>
        <v>4</v>
      </c>
    </row>
  </sheetData>
  <sheetProtection autoFilter="0" pivotTables="0"/>
  <autoFilter ref="A1:H283"/>
  <sortState ref="C244:H263">
    <sortCondition ref="C244"/>
  </sortState>
  <pageMargins left="0.7" right="0.7" top="0.75" bottom="0.75" header="0.3" footer="0.3"/>
  <pageSetup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009ED6"/>
  </sheetPr>
  <dimension ref="A1:L531"/>
  <sheetViews>
    <sheetView zoomScale="85" zoomScaleNormal="85" workbookViewId="0">
      <pane xSplit="1" ySplit="1" topLeftCell="B485" activePane="bottomRight" state="frozen"/>
      <selection pane="topRight" activeCell="B1" sqref="B1"/>
      <selection pane="bottomLeft" activeCell="A2" sqref="A2"/>
      <selection pane="bottomRight" activeCell="K447" sqref="K427:K447"/>
    </sheetView>
  </sheetViews>
  <sheetFormatPr baseColWidth="10" defaultRowHeight="14.25"/>
  <cols>
    <col min="1" max="1" width="8.75" style="86" bestFit="1" customWidth="1"/>
    <col min="2" max="2" width="12" style="86" bestFit="1" customWidth="1"/>
    <col min="3" max="3" width="11" style="86" bestFit="1" customWidth="1"/>
    <col min="4" max="4" width="45" style="86" bestFit="1" customWidth="1"/>
    <col min="5" max="5" width="16.875" style="86" bestFit="1" customWidth="1"/>
    <col min="6" max="6" width="15.375" style="86" bestFit="1" customWidth="1"/>
    <col min="7" max="7" width="15.125" style="86" bestFit="1" customWidth="1"/>
    <col min="8" max="9" width="15.125" style="86" customWidth="1"/>
    <col min="10" max="10" width="23.625" style="86" bestFit="1" customWidth="1"/>
    <col min="11" max="11" width="18.75" style="86" customWidth="1"/>
    <col min="12" max="12" width="29.25" style="86" bestFit="1" customWidth="1"/>
    <col min="13" max="16384" width="11" style="86"/>
  </cols>
  <sheetData>
    <row r="1" spans="1:12">
      <c r="A1" s="237" t="s">
        <v>3429</v>
      </c>
      <c r="B1" s="237" t="s">
        <v>3806</v>
      </c>
      <c r="C1" s="237" t="s">
        <v>228</v>
      </c>
      <c r="D1" s="237" t="s">
        <v>5094</v>
      </c>
      <c r="E1" s="237" t="s">
        <v>5050</v>
      </c>
      <c r="F1" s="237" t="s">
        <v>5099</v>
      </c>
      <c r="G1" s="237" t="s">
        <v>5100</v>
      </c>
      <c r="H1" s="237" t="s">
        <v>5104</v>
      </c>
      <c r="I1" s="237" t="s">
        <v>5105</v>
      </c>
      <c r="J1" s="237" t="s">
        <v>5101</v>
      </c>
      <c r="K1" s="237" t="s">
        <v>5102</v>
      </c>
      <c r="L1" s="237" t="s">
        <v>5103</v>
      </c>
    </row>
    <row r="2" spans="1:12">
      <c r="A2" s="232">
        <v>2007</v>
      </c>
      <c r="B2" s="232" t="s">
        <v>3387</v>
      </c>
      <c r="C2" s="229" t="s">
        <v>2490</v>
      </c>
      <c r="D2" s="231" t="s">
        <v>5</v>
      </c>
      <c r="E2" s="231" t="s">
        <v>5051</v>
      </c>
      <c r="F2" s="231">
        <v>70</v>
      </c>
      <c r="G2" s="231">
        <f>+H2+I2</f>
        <v>1887</v>
      </c>
      <c r="H2" s="231">
        <v>1887</v>
      </c>
      <c r="I2" s="231">
        <v>0</v>
      </c>
      <c r="J2" s="231">
        <v>26.957142857142856</v>
      </c>
      <c r="K2" s="235">
        <v>57.5</v>
      </c>
      <c r="L2" s="235">
        <v>32.817391304347829</v>
      </c>
    </row>
    <row r="3" spans="1:12">
      <c r="A3" s="232">
        <v>2007</v>
      </c>
      <c r="B3" s="232" t="s">
        <v>3387</v>
      </c>
      <c r="C3" s="229" t="s">
        <v>2490</v>
      </c>
      <c r="D3" s="231" t="s">
        <v>12</v>
      </c>
      <c r="E3" s="231" t="s">
        <v>5051</v>
      </c>
      <c r="F3" s="231">
        <v>54</v>
      </c>
      <c r="G3" s="231">
        <f t="shared" ref="G3:G66" si="0">+H3+I3</f>
        <v>982</v>
      </c>
      <c r="H3" s="231">
        <v>982</v>
      </c>
      <c r="I3" s="231">
        <v>0</v>
      </c>
      <c r="J3" s="231">
        <v>18.185185185185187</v>
      </c>
      <c r="K3" s="235">
        <v>43.5</v>
      </c>
      <c r="L3" s="235">
        <v>22.574712643678161</v>
      </c>
    </row>
    <row r="4" spans="1:12">
      <c r="A4" s="232">
        <v>2007</v>
      </c>
      <c r="B4" s="232" t="s">
        <v>3387</v>
      </c>
      <c r="C4" s="229" t="s">
        <v>2490</v>
      </c>
      <c r="D4" s="231" t="s">
        <v>18</v>
      </c>
      <c r="E4" s="231" t="s">
        <v>5051</v>
      </c>
      <c r="F4" s="231">
        <v>175</v>
      </c>
      <c r="G4" s="231">
        <f t="shared" si="0"/>
        <v>1976</v>
      </c>
      <c r="H4" s="231">
        <v>1976</v>
      </c>
      <c r="I4" s="231">
        <v>0</v>
      </c>
      <c r="J4" s="231">
        <v>11.291428571428572</v>
      </c>
      <c r="K4" s="235">
        <v>163.5</v>
      </c>
      <c r="L4" s="235">
        <v>12.085626911314984</v>
      </c>
    </row>
    <row r="5" spans="1:12">
      <c r="A5" s="232">
        <v>2007</v>
      </c>
      <c r="B5" s="232" t="s">
        <v>3387</v>
      </c>
      <c r="C5" s="229" t="s">
        <v>2490</v>
      </c>
      <c r="D5" s="231" t="s">
        <v>31</v>
      </c>
      <c r="E5" s="231" t="s">
        <v>5051</v>
      </c>
      <c r="F5" s="231">
        <v>69</v>
      </c>
      <c r="G5" s="231">
        <f t="shared" si="0"/>
        <v>2963</v>
      </c>
      <c r="H5" s="231">
        <v>2963</v>
      </c>
      <c r="I5" s="231">
        <v>0</v>
      </c>
      <c r="J5" s="231">
        <v>42.94202898550725</v>
      </c>
      <c r="K5" s="235">
        <v>67.8</v>
      </c>
      <c r="L5" s="235">
        <v>43.702064896755161</v>
      </c>
    </row>
    <row r="6" spans="1:12">
      <c r="A6" s="232">
        <v>2007</v>
      </c>
      <c r="B6" s="232" t="s">
        <v>3387</v>
      </c>
      <c r="C6" s="229" t="s">
        <v>2490</v>
      </c>
      <c r="D6" s="231" t="s">
        <v>52</v>
      </c>
      <c r="E6" s="231" t="s">
        <v>5051</v>
      </c>
      <c r="F6" s="231">
        <v>56</v>
      </c>
      <c r="G6" s="231">
        <f t="shared" si="0"/>
        <v>861</v>
      </c>
      <c r="H6" s="231">
        <v>861</v>
      </c>
      <c r="I6" s="231">
        <v>0</v>
      </c>
      <c r="J6" s="231">
        <v>15.375</v>
      </c>
      <c r="K6" s="235">
        <v>38.5</v>
      </c>
      <c r="L6" s="235">
        <v>22.363636363636363</v>
      </c>
    </row>
    <row r="7" spans="1:12">
      <c r="A7" s="232">
        <v>2007</v>
      </c>
      <c r="B7" s="232" t="s">
        <v>3387</v>
      </c>
      <c r="C7" s="229" t="s">
        <v>2490</v>
      </c>
      <c r="D7" s="231" t="s">
        <v>72</v>
      </c>
      <c r="E7" s="231" t="s">
        <v>5051</v>
      </c>
      <c r="F7" s="231">
        <v>28</v>
      </c>
      <c r="G7" s="231">
        <f t="shared" si="0"/>
        <v>572</v>
      </c>
      <c r="H7" s="231">
        <v>572</v>
      </c>
      <c r="I7" s="231">
        <v>0</v>
      </c>
      <c r="J7" s="231">
        <v>20.428571428571427</v>
      </c>
      <c r="K7" s="235">
        <v>27.3</v>
      </c>
      <c r="L7" s="235">
        <v>20.952380952380953</v>
      </c>
    </row>
    <row r="8" spans="1:12">
      <c r="A8" s="232">
        <v>2007</v>
      </c>
      <c r="B8" s="232" t="s">
        <v>3387</v>
      </c>
      <c r="C8" s="229" t="s">
        <v>2490</v>
      </c>
      <c r="D8" s="231" t="s">
        <v>83</v>
      </c>
      <c r="E8" s="231" t="s">
        <v>5051</v>
      </c>
      <c r="F8" s="231">
        <v>42</v>
      </c>
      <c r="G8" s="231">
        <f t="shared" si="0"/>
        <v>545</v>
      </c>
      <c r="H8" s="231">
        <v>545</v>
      </c>
      <c r="I8" s="231">
        <v>0</v>
      </c>
      <c r="J8" s="231">
        <v>12.976190476190476</v>
      </c>
      <c r="K8" s="235">
        <v>40</v>
      </c>
      <c r="L8" s="235">
        <v>13.625</v>
      </c>
    </row>
    <row r="9" spans="1:12">
      <c r="A9" s="232">
        <v>2007</v>
      </c>
      <c r="B9" s="232" t="s">
        <v>3387</v>
      </c>
      <c r="C9" s="229" t="s">
        <v>2490</v>
      </c>
      <c r="D9" s="231" t="s">
        <v>93</v>
      </c>
      <c r="E9" s="231" t="s">
        <v>5051</v>
      </c>
      <c r="F9" s="231">
        <v>69</v>
      </c>
      <c r="G9" s="231">
        <f t="shared" si="0"/>
        <v>1847</v>
      </c>
      <c r="H9" s="231">
        <v>1847</v>
      </c>
      <c r="I9" s="231">
        <v>0</v>
      </c>
      <c r="J9" s="231">
        <v>26.768115942028984</v>
      </c>
      <c r="K9" s="235">
        <v>60.3</v>
      </c>
      <c r="L9" s="235">
        <v>30.6301824212272</v>
      </c>
    </row>
    <row r="10" spans="1:12">
      <c r="A10" s="232">
        <v>2007</v>
      </c>
      <c r="B10" s="232" t="s">
        <v>3387</v>
      </c>
      <c r="C10" s="229" t="s">
        <v>2490</v>
      </c>
      <c r="D10" s="231" t="s">
        <v>105</v>
      </c>
      <c r="E10" s="231" t="s">
        <v>5051</v>
      </c>
      <c r="F10" s="231">
        <v>48</v>
      </c>
      <c r="G10" s="231">
        <f t="shared" si="0"/>
        <v>253</v>
      </c>
      <c r="H10" s="231">
        <v>253</v>
      </c>
      <c r="I10" s="231">
        <v>0</v>
      </c>
      <c r="J10" s="231">
        <v>5.270833333333333</v>
      </c>
      <c r="K10" s="235">
        <v>40</v>
      </c>
      <c r="L10" s="235">
        <v>6.3250000000000002</v>
      </c>
    </row>
    <row r="11" spans="1:12">
      <c r="A11" s="232">
        <v>2007</v>
      </c>
      <c r="B11" s="232" t="s">
        <v>3387</v>
      </c>
      <c r="C11" s="229" t="s">
        <v>2490</v>
      </c>
      <c r="D11" s="231" t="s">
        <v>108</v>
      </c>
      <c r="E11" s="231" t="s">
        <v>5051</v>
      </c>
      <c r="F11" s="231">
        <v>31</v>
      </c>
      <c r="G11" s="231">
        <f t="shared" si="0"/>
        <v>558</v>
      </c>
      <c r="H11" s="231">
        <v>558</v>
      </c>
      <c r="I11" s="231">
        <v>0</v>
      </c>
      <c r="J11" s="231">
        <v>18</v>
      </c>
      <c r="K11" s="235">
        <v>26</v>
      </c>
      <c r="L11" s="235">
        <v>21.46153846153846</v>
      </c>
    </row>
    <row r="12" spans="1:12">
      <c r="A12" s="232">
        <v>2007</v>
      </c>
      <c r="B12" s="232" t="s">
        <v>3387</v>
      </c>
      <c r="C12" s="229" t="s">
        <v>2490</v>
      </c>
      <c r="D12" s="231" t="s">
        <v>114</v>
      </c>
      <c r="E12" s="231" t="s">
        <v>5051</v>
      </c>
      <c r="F12" s="231">
        <v>32</v>
      </c>
      <c r="G12" s="231">
        <f t="shared" si="0"/>
        <v>231</v>
      </c>
      <c r="H12" s="231">
        <v>231</v>
      </c>
      <c r="I12" s="231">
        <v>0</v>
      </c>
      <c r="J12" s="231">
        <v>7.21875</v>
      </c>
      <c r="K12" s="235">
        <v>31.5</v>
      </c>
      <c r="L12" s="235">
        <v>7.333333333333333</v>
      </c>
    </row>
    <row r="13" spans="1:12">
      <c r="A13" s="232">
        <v>2007</v>
      </c>
      <c r="B13" s="232" t="s">
        <v>3387</v>
      </c>
      <c r="C13" s="229" t="s">
        <v>2490</v>
      </c>
      <c r="D13" s="231" t="s">
        <v>121</v>
      </c>
      <c r="E13" s="231" t="s">
        <v>5051</v>
      </c>
      <c r="F13" s="231">
        <v>26</v>
      </c>
      <c r="G13" s="231">
        <f t="shared" si="0"/>
        <v>181</v>
      </c>
      <c r="H13" s="231">
        <v>181</v>
      </c>
      <c r="I13" s="231">
        <v>0</v>
      </c>
      <c r="J13" s="231">
        <v>6.9615384615384617</v>
      </c>
      <c r="K13" s="235">
        <v>21</v>
      </c>
      <c r="L13" s="235">
        <v>8.6190476190476186</v>
      </c>
    </row>
    <row r="14" spans="1:12">
      <c r="A14" s="232">
        <v>2007</v>
      </c>
      <c r="B14" s="232" t="s">
        <v>3387</v>
      </c>
      <c r="C14" s="229" t="s">
        <v>2490</v>
      </c>
      <c r="D14" s="231" t="s">
        <v>126</v>
      </c>
      <c r="E14" s="231" t="s">
        <v>5051</v>
      </c>
      <c r="F14" s="231">
        <v>86</v>
      </c>
      <c r="G14" s="231">
        <f t="shared" si="0"/>
        <v>2806</v>
      </c>
      <c r="H14" s="231">
        <v>2806</v>
      </c>
      <c r="I14" s="231">
        <v>0</v>
      </c>
      <c r="J14" s="231">
        <v>32.627906976744185</v>
      </c>
      <c r="K14" s="235">
        <v>86</v>
      </c>
      <c r="L14" s="235">
        <v>32.627906976744185</v>
      </c>
    </row>
    <row r="15" spans="1:12">
      <c r="A15" s="232">
        <v>2007</v>
      </c>
      <c r="B15" s="232" t="s">
        <v>3387</v>
      </c>
      <c r="C15" s="229" t="s">
        <v>2490</v>
      </c>
      <c r="D15" s="231" t="s">
        <v>145</v>
      </c>
      <c r="E15" s="231" t="s">
        <v>5051</v>
      </c>
      <c r="F15" s="231">
        <v>257</v>
      </c>
      <c r="G15" s="231">
        <f t="shared" si="0"/>
        <v>918</v>
      </c>
      <c r="H15" s="231">
        <v>918</v>
      </c>
      <c r="I15" s="231">
        <v>0</v>
      </c>
      <c r="J15" s="231">
        <v>3.5719844357976656</v>
      </c>
      <c r="K15" s="235">
        <v>182.8</v>
      </c>
      <c r="L15" s="235">
        <v>5.0218818380743979</v>
      </c>
    </row>
    <row r="16" spans="1:12">
      <c r="A16" s="232">
        <v>2007</v>
      </c>
      <c r="B16" s="232" t="s">
        <v>3387</v>
      </c>
      <c r="C16" s="229" t="s">
        <v>2490</v>
      </c>
      <c r="D16" s="231" t="s">
        <v>182</v>
      </c>
      <c r="E16" s="231" t="s">
        <v>5051</v>
      </c>
      <c r="F16" s="231">
        <v>199</v>
      </c>
      <c r="G16" s="231">
        <f t="shared" si="0"/>
        <v>676</v>
      </c>
      <c r="H16" s="231">
        <v>676</v>
      </c>
      <c r="I16" s="231">
        <v>0</v>
      </c>
      <c r="J16" s="231">
        <v>3.3969849246231156</v>
      </c>
      <c r="K16" s="235">
        <v>105.8</v>
      </c>
      <c r="L16" s="235">
        <v>6.3894139886578456</v>
      </c>
    </row>
    <row r="17" spans="1:12">
      <c r="A17" s="232">
        <v>2007</v>
      </c>
      <c r="B17" s="232" t="s">
        <v>3387</v>
      </c>
      <c r="C17" s="229" t="s">
        <v>2490</v>
      </c>
      <c r="D17" s="231" t="s">
        <v>191</v>
      </c>
      <c r="E17" s="231" t="s">
        <v>5051</v>
      </c>
      <c r="F17" s="231">
        <v>51</v>
      </c>
      <c r="G17" s="231">
        <f t="shared" si="0"/>
        <v>802</v>
      </c>
      <c r="H17" s="231">
        <v>802</v>
      </c>
      <c r="I17" s="231">
        <v>0</v>
      </c>
      <c r="J17" s="231">
        <v>15.725490196078431</v>
      </c>
      <c r="K17" s="235">
        <v>36.299999999999997</v>
      </c>
      <c r="L17" s="235">
        <v>22.093663911845731</v>
      </c>
    </row>
    <row r="18" spans="1:12">
      <c r="A18" s="232">
        <v>2007</v>
      </c>
      <c r="B18" s="232" t="s">
        <v>3387</v>
      </c>
      <c r="C18" s="229" t="s">
        <v>2490</v>
      </c>
      <c r="D18" s="231" t="s">
        <v>195</v>
      </c>
      <c r="E18" s="231" t="s">
        <v>5051</v>
      </c>
      <c r="F18" s="231">
        <v>70</v>
      </c>
      <c r="G18" s="231">
        <f t="shared" si="0"/>
        <v>265</v>
      </c>
      <c r="H18" s="231">
        <v>265</v>
      </c>
      <c r="I18" s="231">
        <v>0</v>
      </c>
      <c r="J18" s="231">
        <v>3.7857142857142856</v>
      </c>
      <c r="K18" s="235">
        <v>65</v>
      </c>
      <c r="L18" s="235">
        <v>4.0769230769230766</v>
      </c>
    </row>
    <row r="19" spans="1:12">
      <c r="A19" s="236">
        <v>2008</v>
      </c>
      <c r="B19" s="232" t="s">
        <v>3387</v>
      </c>
      <c r="C19" s="229" t="s">
        <v>2490</v>
      </c>
      <c r="D19" s="231" t="s">
        <v>5</v>
      </c>
      <c r="E19" s="231" t="s">
        <v>5052</v>
      </c>
      <c r="F19" s="231">
        <v>0</v>
      </c>
      <c r="G19" s="231">
        <f t="shared" si="0"/>
        <v>1962</v>
      </c>
      <c r="H19" s="231">
        <v>1962</v>
      </c>
      <c r="I19" s="231">
        <v>0</v>
      </c>
      <c r="J19" s="231">
        <v>0</v>
      </c>
      <c r="K19" s="235">
        <v>151</v>
      </c>
      <c r="L19" s="235">
        <v>12.993377483443709</v>
      </c>
    </row>
    <row r="20" spans="1:12" ht="16.5" customHeight="1">
      <c r="A20" s="236">
        <v>2008</v>
      </c>
      <c r="B20" s="232" t="s">
        <v>3387</v>
      </c>
      <c r="C20" s="229" t="s">
        <v>2490</v>
      </c>
      <c r="D20" s="231" t="s">
        <v>12</v>
      </c>
      <c r="E20" s="231" t="s">
        <v>5052</v>
      </c>
      <c r="F20" s="231">
        <v>0</v>
      </c>
      <c r="G20" s="231">
        <f t="shared" si="0"/>
        <v>976</v>
      </c>
      <c r="H20" s="231">
        <v>976</v>
      </c>
      <c r="I20" s="231">
        <v>0</v>
      </c>
      <c r="J20" s="231">
        <v>0</v>
      </c>
      <c r="K20" s="235">
        <v>72.900000000000006</v>
      </c>
      <c r="L20" s="235">
        <v>13.388203017832646</v>
      </c>
    </row>
    <row r="21" spans="1:12">
      <c r="A21" s="236">
        <v>2008</v>
      </c>
      <c r="B21" s="232" t="s">
        <v>3387</v>
      </c>
      <c r="C21" s="229" t="s">
        <v>2490</v>
      </c>
      <c r="D21" s="231" t="s">
        <v>18</v>
      </c>
      <c r="E21" s="231" t="s">
        <v>5052</v>
      </c>
      <c r="F21" s="231">
        <v>0</v>
      </c>
      <c r="G21" s="231">
        <f t="shared" si="0"/>
        <v>1786</v>
      </c>
      <c r="H21" s="231">
        <v>1786</v>
      </c>
      <c r="I21" s="231">
        <v>0</v>
      </c>
      <c r="J21" s="231">
        <v>0</v>
      </c>
      <c r="K21" s="235">
        <v>45.800000000000011</v>
      </c>
      <c r="L21" s="235">
        <v>38.995633187772917</v>
      </c>
    </row>
    <row r="22" spans="1:12">
      <c r="A22" s="236">
        <v>2008</v>
      </c>
      <c r="B22" s="232" t="s">
        <v>3387</v>
      </c>
      <c r="C22" s="229" t="s">
        <v>2490</v>
      </c>
      <c r="D22" s="231" t="s">
        <v>31</v>
      </c>
      <c r="E22" s="231" t="s">
        <v>5052</v>
      </c>
      <c r="F22" s="231">
        <v>0</v>
      </c>
      <c r="G22" s="231">
        <f t="shared" si="0"/>
        <v>3051</v>
      </c>
      <c r="H22" s="231">
        <v>3051</v>
      </c>
      <c r="I22" s="231">
        <v>0</v>
      </c>
      <c r="J22" s="231">
        <v>0</v>
      </c>
      <c r="K22" s="235">
        <v>103.00000000000001</v>
      </c>
      <c r="L22" s="235">
        <v>29.621359223300967</v>
      </c>
    </row>
    <row r="23" spans="1:12">
      <c r="A23" s="236">
        <v>2008</v>
      </c>
      <c r="B23" s="232" t="s">
        <v>3387</v>
      </c>
      <c r="C23" s="229" t="s">
        <v>2490</v>
      </c>
      <c r="D23" s="231" t="s">
        <v>52</v>
      </c>
      <c r="E23" s="231" t="s">
        <v>5052</v>
      </c>
      <c r="F23" s="231">
        <v>0</v>
      </c>
      <c r="G23" s="231">
        <f t="shared" si="0"/>
        <v>875</v>
      </c>
      <c r="H23" s="231">
        <v>875</v>
      </c>
      <c r="I23" s="231">
        <v>0</v>
      </c>
      <c r="J23" s="231">
        <v>0</v>
      </c>
      <c r="K23" s="235">
        <v>34.5</v>
      </c>
      <c r="L23" s="235">
        <v>25.362318840579711</v>
      </c>
    </row>
    <row r="24" spans="1:12">
      <c r="A24" s="236">
        <v>2008</v>
      </c>
      <c r="B24" s="232" t="s">
        <v>3387</v>
      </c>
      <c r="C24" s="229" t="s">
        <v>2490</v>
      </c>
      <c r="D24" s="231" t="s">
        <v>72</v>
      </c>
      <c r="E24" s="231" t="s">
        <v>5052</v>
      </c>
      <c r="F24" s="231">
        <v>0</v>
      </c>
      <c r="G24" s="231">
        <f t="shared" si="0"/>
        <v>531</v>
      </c>
      <c r="H24" s="231">
        <v>531</v>
      </c>
      <c r="I24" s="231">
        <v>0</v>
      </c>
      <c r="J24" s="231">
        <v>0</v>
      </c>
      <c r="K24" s="235">
        <v>22.3</v>
      </c>
      <c r="L24" s="235">
        <v>23.811659192825111</v>
      </c>
    </row>
    <row r="25" spans="1:12">
      <c r="A25" s="236">
        <v>2008</v>
      </c>
      <c r="B25" s="232" t="s">
        <v>3387</v>
      </c>
      <c r="C25" s="229" t="s">
        <v>2490</v>
      </c>
      <c r="D25" s="231" t="s">
        <v>83</v>
      </c>
      <c r="E25" s="231" t="s">
        <v>5052</v>
      </c>
      <c r="F25" s="231">
        <v>0</v>
      </c>
      <c r="G25" s="231">
        <f t="shared" si="0"/>
        <v>549</v>
      </c>
      <c r="H25" s="231">
        <v>549</v>
      </c>
      <c r="I25" s="231">
        <v>0</v>
      </c>
      <c r="J25" s="231">
        <v>0</v>
      </c>
      <c r="K25" s="235">
        <v>19.700000000000003</v>
      </c>
      <c r="L25" s="235">
        <v>27.868020304568525</v>
      </c>
    </row>
    <row r="26" spans="1:12">
      <c r="A26" s="236">
        <v>2008</v>
      </c>
      <c r="B26" s="232" t="s">
        <v>3387</v>
      </c>
      <c r="C26" s="229" t="s">
        <v>2490</v>
      </c>
      <c r="D26" s="231" t="s">
        <v>93</v>
      </c>
      <c r="E26" s="231" t="s">
        <v>5052</v>
      </c>
      <c r="F26" s="231">
        <v>0</v>
      </c>
      <c r="G26" s="231">
        <f t="shared" si="0"/>
        <v>1834</v>
      </c>
      <c r="H26" s="231">
        <v>1834</v>
      </c>
      <c r="I26" s="231">
        <v>0</v>
      </c>
      <c r="J26" s="231">
        <v>0</v>
      </c>
      <c r="K26" s="235">
        <v>135.09999999999997</v>
      </c>
      <c r="L26" s="235">
        <v>13.57512953367876</v>
      </c>
    </row>
    <row r="27" spans="1:12">
      <c r="A27" s="236">
        <v>2008</v>
      </c>
      <c r="B27" s="232" t="s">
        <v>3387</v>
      </c>
      <c r="C27" s="229" t="s">
        <v>2490</v>
      </c>
      <c r="D27" s="231" t="s">
        <v>105</v>
      </c>
      <c r="E27" s="231" t="s">
        <v>5052</v>
      </c>
      <c r="F27" s="231">
        <v>0</v>
      </c>
      <c r="G27" s="231">
        <f t="shared" si="0"/>
        <v>220</v>
      </c>
      <c r="H27" s="231">
        <v>220</v>
      </c>
      <c r="I27" s="231">
        <v>0</v>
      </c>
      <c r="J27" s="231">
        <v>0</v>
      </c>
      <c r="K27" s="235">
        <v>22</v>
      </c>
      <c r="L27" s="235">
        <v>10</v>
      </c>
    </row>
    <row r="28" spans="1:12">
      <c r="A28" s="236">
        <v>2008</v>
      </c>
      <c r="B28" s="232" t="s">
        <v>3387</v>
      </c>
      <c r="C28" s="229" t="s">
        <v>2490</v>
      </c>
      <c r="D28" s="231" t="s">
        <v>108</v>
      </c>
      <c r="E28" s="231" t="s">
        <v>5052</v>
      </c>
      <c r="F28" s="231">
        <v>0</v>
      </c>
      <c r="G28" s="231">
        <f t="shared" si="0"/>
        <v>546</v>
      </c>
      <c r="H28" s="231">
        <v>546</v>
      </c>
      <c r="I28" s="231">
        <v>0</v>
      </c>
      <c r="J28" s="231">
        <v>0</v>
      </c>
      <c r="K28" s="235">
        <v>0.69999999999999929</v>
      </c>
      <c r="L28" s="235">
        <v>780.0000000000008</v>
      </c>
    </row>
    <row r="29" spans="1:12">
      <c r="A29" s="236">
        <v>2008</v>
      </c>
      <c r="B29" s="232" t="s">
        <v>3387</v>
      </c>
      <c r="C29" s="229" t="s">
        <v>2490</v>
      </c>
      <c r="D29" s="231" t="s">
        <v>114</v>
      </c>
      <c r="E29" s="231" t="s">
        <v>5052</v>
      </c>
      <c r="F29" s="231">
        <v>0</v>
      </c>
      <c r="G29" s="231">
        <f t="shared" si="0"/>
        <v>227</v>
      </c>
      <c r="H29" s="231">
        <v>227</v>
      </c>
      <c r="I29" s="231">
        <v>0</v>
      </c>
      <c r="J29" s="231">
        <v>0</v>
      </c>
      <c r="K29" s="235">
        <v>6.3999999999999986</v>
      </c>
      <c r="L29" s="235">
        <v>35.468750000000007</v>
      </c>
    </row>
    <row r="30" spans="1:12">
      <c r="A30" s="236">
        <v>2008</v>
      </c>
      <c r="B30" s="232" t="s">
        <v>3387</v>
      </c>
      <c r="C30" s="229" t="s">
        <v>2490</v>
      </c>
      <c r="D30" s="231" t="s">
        <v>121</v>
      </c>
      <c r="E30" s="231" t="s">
        <v>5052</v>
      </c>
      <c r="F30" s="231">
        <v>0</v>
      </c>
      <c r="G30" s="231">
        <f t="shared" si="0"/>
        <v>162</v>
      </c>
      <c r="H30" s="231">
        <v>162</v>
      </c>
      <c r="I30" s="231">
        <v>0</v>
      </c>
      <c r="J30" s="231">
        <v>0</v>
      </c>
      <c r="K30" s="235">
        <v>15.5</v>
      </c>
      <c r="L30" s="235">
        <v>10.451612903225806</v>
      </c>
    </row>
    <row r="31" spans="1:12">
      <c r="A31" s="236">
        <v>2008</v>
      </c>
      <c r="B31" s="232" t="s">
        <v>3387</v>
      </c>
      <c r="C31" s="229" t="s">
        <v>2490</v>
      </c>
      <c r="D31" s="231" t="s">
        <v>126</v>
      </c>
      <c r="E31" s="231" t="s">
        <v>5052</v>
      </c>
      <c r="F31" s="231">
        <v>0</v>
      </c>
      <c r="G31" s="231">
        <f t="shared" si="0"/>
        <v>2720</v>
      </c>
      <c r="H31" s="231">
        <v>2720</v>
      </c>
      <c r="I31" s="231">
        <v>0</v>
      </c>
      <c r="J31" s="231">
        <v>0</v>
      </c>
      <c r="K31" s="235">
        <v>81.599999999999994</v>
      </c>
      <c r="L31" s="235">
        <v>33.333333333333336</v>
      </c>
    </row>
    <row r="32" spans="1:12">
      <c r="A32" s="236">
        <v>2008</v>
      </c>
      <c r="B32" s="232" t="s">
        <v>3387</v>
      </c>
      <c r="C32" s="229" t="s">
        <v>2490</v>
      </c>
      <c r="D32" s="231" t="s">
        <v>145</v>
      </c>
      <c r="E32" s="231" t="s">
        <v>5052</v>
      </c>
      <c r="F32" s="231">
        <v>0</v>
      </c>
      <c r="G32" s="231">
        <f t="shared" si="0"/>
        <v>906</v>
      </c>
      <c r="H32" s="231">
        <v>906</v>
      </c>
      <c r="I32" s="231">
        <v>0</v>
      </c>
      <c r="J32" s="231">
        <v>0</v>
      </c>
      <c r="K32" s="235">
        <v>6.8000000000000114</v>
      </c>
      <c r="L32" s="235">
        <v>133.23529411764684</v>
      </c>
    </row>
    <row r="33" spans="1:12">
      <c r="A33" s="236">
        <v>2008</v>
      </c>
      <c r="B33" s="232" t="s">
        <v>3387</v>
      </c>
      <c r="C33" s="229" t="s">
        <v>2490</v>
      </c>
      <c r="D33" s="231" t="s">
        <v>182</v>
      </c>
      <c r="E33" s="231" t="s">
        <v>5052</v>
      </c>
      <c r="F33" s="231">
        <v>0</v>
      </c>
      <c r="G33" s="231">
        <f t="shared" si="0"/>
        <v>638</v>
      </c>
      <c r="H33" s="231">
        <v>638</v>
      </c>
      <c r="I33" s="231">
        <v>0</v>
      </c>
      <c r="J33" s="231">
        <v>0</v>
      </c>
      <c r="K33" s="235">
        <v>0</v>
      </c>
      <c r="L33" s="235">
        <v>0</v>
      </c>
    </row>
    <row r="34" spans="1:12">
      <c r="A34" s="236">
        <v>2008</v>
      </c>
      <c r="B34" s="232" t="s">
        <v>3387</v>
      </c>
      <c r="C34" s="229" t="s">
        <v>2490</v>
      </c>
      <c r="D34" s="231" t="s">
        <v>191</v>
      </c>
      <c r="E34" s="231" t="s">
        <v>5052</v>
      </c>
      <c r="F34" s="231">
        <v>0</v>
      </c>
      <c r="G34" s="231">
        <f t="shared" si="0"/>
        <v>756</v>
      </c>
      <c r="H34" s="231">
        <v>756</v>
      </c>
      <c r="I34" s="231">
        <v>0</v>
      </c>
      <c r="J34" s="231">
        <v>0</v>
      </c>
      <c r="K34" s="235">
        <v>53.400000000000006</v>
      </c>
      <c r="L34" s="235">
        <v>14.157303370786515</v>
      </c>
    </row>
    <row r="35" spans="1:12">
      <c r="A35" s="236">
        <v>2008</v>
      </c>
      <c r="B35" s="232" t="s">
        <v>3387</v>
      </c>
      <c r="C35" s="229" t="s">
        <v>2490</v>
      </c>
      <c r="D35" s="231" t="s">
        <v>195</v>
      </c>
      <c r="E35" s="231" t="s">
        <v>5052</v>
      </c>
      <c r="F35" s="231">
        <v>0</v>
      </c>
      <c r="G35" s="231">
        <f t="shared" si="0"/>
        <v>362</v>
      </c>
      <c r="H35" s="231">
        <v>362</v>
      </c>
      <c r="I35" s="231">
        <v>0</v>
      </c>
      <c r="J35" s="231">
        <v>0</v>
      </c>
      <c r="K35" s="235">
        <v>4.2999999999999972</v>
      </c>
      <c r="L35" s="235">
        <v>84.186046511627964</v>
      </c>
    </row>
    <row r="36" spans="1:12">
      <c r="A36" s="236">
        <v>2008</v>
      </c>
      <c r="B36" s="232" t="s">
        <v>3387</v>
      </c>
      <c r="C36" s="229" t="s">
        <v>2490</v>
      </c>
      <c r="D36" s="231" t="s">
        <v>5</v>
      </c>
      <c r="E36" s="231" t="s">
        <v>5051</v>
      </c>
      <c r="F36" s="231">
        <v>73</v>
      </c>
      <c r="G36" s="231">
        <f t="shared" si="0"/>
        <v>1962</v>
      </c>
      <c r="H36" s="231">
        <v>1962</v>
      </c>
      <c r="I36" s="231">
        <v>0</v>
      </c>
      <c r="J36" s="231">
        <v>26.876712328767123</v>
      </c>
      <c r="K36" s="235">
        <v>59.5</v>
      </c>
      <c r="L36" s="235">
        <v>32.974789915966383</v>
      </c>
    </row>
    <row r="37" spans="1:12">
      <c r="A37" s="236">
        <v>2008</v>
      </c>
      <c r="B37" s="232" t="s">
        <v>3387</v>
      </c>
      <c r="C37" s="229" t="s">
        <v>2490</v>
      </c>
      <c r="D37" s="231" t="s">
        <v>12</v>
      </c>
      <c r="E37" s="231" t="s">
        <v>5051</v>
      </c>
      <c r="F37" s="231">
        <v>61</v>
      </c>
      <c r="G37" s="231">
        <f t="shared" si="0"/>
        <v>976</v>
      </c>
      <c r="H37" s="231">
        <v>976</v>
      </c>
      <c r="I37" s="231">
        <v>0</v>
      </c>
      <c r="J37" s="231">
        <v>16</v>
      </c>
      <c r="K37" s="235">
        <v>49</v>
      </c>
      <c r="L37" s="235">
        <v>19.918367346938776</v>
      </c>
    </row>
    <row r="38" spans="1:12">
      <c r="A38" s="236">
        <v>2008</v>
      </c>
      <c r="B38" s="232" t="s">
        <v>3387</v>
      </c>
      <c r="C38" s="229" t="s">
        <v>2490</v>
      </c>
      <c r="D38" s="231" t="s">
        <v>18</v>
      </c>
      <c r="E38" s="231" t="s">
        <v>5051</v>
      </c>
      <c r="F38" s="231">
        <v>178</v>
      </c>
      <c r="G38" s="231">
        <f t="shared" si="0"/>
        <v>1786</v>
      </c>
      <c r="H38" s="231">
        <v>1786</v>
      </c>
      <c r="I38" s="231">
        <v>0</v>
      </c>
      <c r="J38" s="231">
        <v>10.033707865168539</v>
      </c>
      <c r="K38" s="235">
        <v>167</v>
      </c>
      <c r="L38" s="235">
        <v>10.694610778443113</v>
      </c>
    </row>
    <row r="39" spans="1:12">
      <c r="A39" s="236">
        <v>2008</v>
      </c>
      <c r="B39" s="232" t="s">
        <v>3387</v>
      </c>
      <c r="C39" s="229" t="s">
        <v>2490</v>
      </c>
      <c r="D39" s="231" t="s">
        <v>31</v>
      </c>
      <c r="E39" s="231" t="s">
        <v>5051</v>
      </c>
      <c r="F39" s="231">
        <v>65</v>
      </c>
      <c r="G39" s="231">
        <f t="shared" si="0"/>
        <v>3051</v>
      </c>
      <c r="H39" s="231">
        <v>3051</v>
      </c>
      <c r="I39" s="231">
        <v>0</v>
      </c>
      <c r="J39" s="231">
        <v>46.938461538461539</v>
      </c>
      <c r="K39" s="235">
        <v>63.8</v>
      </c>
      <c r="L39" s="235">
        <v>47.821316614420063</v>
      </c>
    </row>
    <row r="40" spans="1:12">
      <c r="A40" s="236">
        <v>2008</v>
      </c>
      <c r="B40" s="232" t="s">
        <v>3387</v>
      </c>
      <c r="C40" s="229" t="s">
        <v>2490</v>
      </c>
      <c r="D40" s="231" t="s">
        <v>52</v>
      </c>
      <c r="E40" s="231" t="s">
        <v>5051</v>
      </c>
      <c r="F40" s="231">
        <v>64</v>
      </c>
      <c r="G40" s="231">
        <f t="shared" si="0"/>
        <v>875</v>
      </c>
      <c r="H40" s="231">
        <v>875</v>
      </c>
      <c r="I40" s="231">
        <v>0</v>
      </c>
      <c r="J40" s="231">
        <v>13.671875</v>
      </c>
      <c r="K40" s="235">
        <v>43</v>
      </c>
      <c r="L40" s="235">
        <v>20.348837209302324</v>
      </c>
    </row>
    <row r="41" spans="1:12">
      <c r="A41" s="236">
        <v>2008</v>
      </c>
      <c r="B41" s="232" t="s">
        <v>3387</v>
      </c>
      <c r="C41" s="229" t="s">
        <v>2490</v>
      </c>
      <c r="D41" s="231" t="s">
        <v>72</v>
      </c>
      <c r="E41" s="231" t="s">
        <v>5051</v>
      </c>
      <c r="F41" s="231">
        <v>28</v>
      </c>
      <c r="G41" s="231">
        <f t="shared" si="0"/>
        <v>531</v>
      </c>
      <c r="H41" s="231">
        <v>531</v>
      </c>
      <c r="I41" s="231">
        <v>0</v>
      </c>
      <c r="J41" s="231">
        <v>18.964285714285715</v>
      </c>
      <c r="K41" s="235">
        <v>27.3</v>
      </c>
      <c r="L41" s="235">
        <v>19.450549450549449</v>
      </c>
    </row>
    <row r="42" spans="1:12">
      <c r="A42" s="236">
        <v>2008</v>
      </c>
      <c r="B42" s="232" t="s">
        <v>3387</v>
      </c>
      <c r="C42" s="229" t="s">
        <v>2490</v>
      </c>
      <c r="D42" s="231" t="s">
        <v>83</v>
      </c>
      <c r="E42" s="231" t="s">
        <v>5051</v>
      </c>
      <c r="F42" s="231">
        <v>42</v>
      </c>
      <c r="G42" s="231">
        <f t="shared" si="0"/>
        <v>549</v>
      </c>
      <c r="H42" s="231">
        <v>549</v>
      </c>
      <c r="I42" s="231">
        <v>0</v>
      </c>
      <c r="J42" s="231">
        <v>13.071428571428571</v>
      </c>
      <c r="K42" s="235">
        <v>40.5</v>
      </c>
      <c r="L42" s="235">
        <v>13.555555555555555</v>
      </c>
    </row>
    <row r="43" spans="1:12">
      <c r="A43" s="236">
        <v>2008</v>
      </c>
      <c r="B43" s="232" t="s">
        <v>3387</v>
      </c>
      <c r="C43" s="229" t="s">
        <v>2490</v>
      </c>
      <c r="D43" s="231" t="s">
        <v>93</v>
      </c>
      <c r="E43" s="231" t="s">
        <v>5051</v>
      </c>
      <c r="F43" s="231">
        <v>70</v>
      </c>
      <c r="G43" s="231">
        <f t="shared" si="0"/>
        <v>1834</v>
      </c>
      <c r="H43" s="231">
        <v>1834</v>
      </c>
      <c r="I43" s="231">
        <v>0</v>
      </c>
      <c r="J43" s="231">
        <v>26.2</v>
      </c>
      <c r="K43" s="235">
        <v>63.8</v>
      </c>
      <c r="L43" s="235">
        <v>28.746081504702197</v>
      </c>
    </row>
    <row r="44" spans="1:12">
      <c r="A44" s="236">
        <v>2008</v>
      </c>
      <c r="B44" s="232" t="s">
        <v>3387</v>
      </c>
      <c r="C44" s="229" t="s">
        <v>2490</v>
      </c>
      <c r="D44" s="231" t="s">
        <v>105</v>
      </c>
      <c r="E44" s="231" t="s">
        <v>5051</v>
      </c>
      <c r="F44" s="231">
        <v>45</v>
      </c>
      <c r="G44" s="231">
        <f t="shared" si="0"/>
        <v>220</v>
      </c>
      <c r="H44" s="231">
        <v>220</v>
      </c>
      <c r="I44" s="231">
        <v>0</v>
      </c>
      <c r="J44" s="231">
        <v>4.8888888888888893</v>
      </c>
      <c r="K44" s="235">
        <v>38</v>
      </c>
      <c r="L44" s="235">
        <v>5.7894736842105265</v>
      </c>
    </row>
    <row r="45" spans="1:12">
      <c r="A45" s="236">
        <v>2008</v>
      </c>
      <c r="B45" s="232" t="s">
        <v>3387</v>
      </c>
      <c r="C45" s="229" t="s">
        <v>2490</v>
      </c>
      <c r="D45" s="231" t="s">
        <v>108</v>
      </c>
      <c r="E45" s="231" t="s">
        <v>5051</v>
      </c>
      <c r="F45" s="231">
        <v>31</v>
      </c>
      <c r="G45" s="231">
        <f t="shared" si="0"/>
        <v>546</v>
      </c>
      <c r="H45" s="231">
        <v>546</v>
      </c>
      <c r="I45" s="231">
        <v>0</v>
      </c>
      <c r="J45" s="231">
        <v>17.612903225806452</v>
      </c>
      <c r="K45" s="235">
        <v>25.5</v>
      </c>
      <c r="L45" s="235">
        <v>21.411764705882351</v>
      </c>
    </row>
    <row r="46" spans="1:12">
      <c r="A46" s="236">
        <v>2008</v>
      </c>
      <c r="B46" s="232" t="s">
        <v>3387</v>
      </c>
      <c r="C46" s="229" t="s">
        <v>2490</v>
      </c>
      <c r="D46" s="231" t="s">
        <v>114</v>
      </c>
      <c r="E46" s="231" t="s">
        <v>5051</v>
      </c>
      <c r="F46" s="231">
        <v>33</v>
      </c>
      <c r="G46" s="231">
        <f t="shared" si="0"/>
        <v>227</v>
      </c>
      <c r="H46" s="231">
        <v>227</v>
      </c>
      <c r="I46" s="231">
        <v>0</v>
      </c>
      <c r="J46" s="231">
        <v>6.8787878787878789</v>
      </c>
      <c r="K46" s="235">
        <v>32.5</v>
      </c>
      <c r="L46" s="235">
        <v>6.9846153846153847</v>
      </c>
    </row>
    <row r="47" spans="1:12">
      <c r="A47" s="236">
        <v>2008</v>
      </c>
      <c r="B47" s="232" t="s">
        <v>3387</v>
      </c>
      <c r="C47" s="229" t="s">
        <v>2490</v>
      </c>
      <c r="D47" s="231" t="s">
        <v>121</v>
      </c>
      <c r="E47" s="231" t="s">
        <v>5051</v>
      </c>
      <c r="F47" s="231">
        <v>26</v>
      </c>
      <c r="G47" s="231">
        <f t="shared" si="0"/>
        <v>162</v>
      </c>
      <c r="H47" s="231">
        <v>162</v>
      </c>
      <c r="I47" s="231">
        <v>0</v>
      </c>
      <c r="J47" s="231">
        <v>6.2307692307692308</v>
      </c>
      <c r="K47" s="235">
        <v>21.5</v>
      </c>
      <c r="L47" s="235">
        <v>7.5348837209302326</v>
      </c>
    </row>
    <row r="48" spans="1:12">
      <c r="A48" s="236">
        <v>2008</v>
      </c>
      <c r="B48" s="232" t="s">
        <v>3387</v>
      </c>
      <c r="C48" s="229" t="s">
        <v>2490</v>
      </c>
      <c r="D48" s="231" t="s">
        <v>126</v>
      </c>
      <c r="E48" s="231" t="s">
        <v>5051</v>
      </c>
      <c r="F48" s="231">
        <v>85</v>
      </c>
      <c r="G48" s="231">
        <f t="shared" si="0"/>
        <v>2720</v>
      </c>
      <c r="H48" s="231">
        <v>2720</v>
      </c>
      <c r="I48" s="231">
        <v>0</v>
      </c>
      <c r="J48" s="231">
        <v>32</v>
      </c>
      <c r="K48" s="235">
        <v>84.5</v>
      </c>
      <c r="L48" s="235">
        <v>32.189349112426036</v>
      </c>
    </row>
    <row r="49" spans="1:12">
      <c r="A49" s="236">
        <v>2008</v>
      </c>
      <c r="B49" s="232" t="s">
        <v>3387</v>
      </c>
      <c r="C49" s="229" t="s">
        <v>2490</v>
      </c>
      <c r="D49" s="231" t="s">
        <v>145</v>
      </c>
      <c r="E49" s="231" t="s">
        <v>5051</v>
      </c>
      <c r="F49" s="231">
        <v>245</v>
      </c>
      <c r="G49" s="231">
        <f t="shared" si="0"/>
        <v>906</v>
      </c>
      <c r="H49" s="231">
        <v>906</v>
      </c>
      <c r="I49" s="231">
        <v>0</v>
      </c>
      <c r="J49" s="231">
        <v>3.6979591836734693</v>
      </c>
      <c r="K49" s="235">
        <v>172.9</v>
      </c>
      <c r="L49" s="235">
        <v>5.2400231347599764</v>
      </c>
    </row>
    <row r="50" spans="1:12">
      <c r="A50" s="236">
        <v>2008</v>
      </c>
      <c r="B50" s="232" t="s">
        <v>3387</v>
      </c>
      <c r="C50" s="229" t="s">
        <v>2490</v>
      </c>
      <c r="D50" s="231" t="s">
        <v>182</v>
      </c>
      <c r="E50" s="231" t="s">
        <v>5051</v>
      </c>
      <c r="F50" s="231">
        <v>199</v>
      </c>
      <c r="G50" s="231">
        <f t="shared" si="0"/>
        <v>638</v>
      </c>
      <c r="H50" s="231">
        <v>638</v>
      </c>
      <c r="I50" s="231">
        <v>0</v>
      </c>
      <c r="J50" s="231">
        <v>3.2060301507537687</v>
      </c>
      <c r="K50" s="235">
        <v>118.6</v>
      </c>
      <c r="L50" s="235">
        <v>5.379426644182125</v>
      </c>
    </row>
    <row r="51" spans="1:12">
      <c r="A51" s="236">
        <v>2008</v>
      </c>
      <c r="B51" s="232" t="s">
        <v>3387</v>
      </c>
      <c r="C51" s="229" t="s">
        <v>2490</v>
      </c>
      <c r="D51" s="231" t="s">
        <v>191</v>
      </c>
      <c r="E51" s="231" t="s">
        <v>5051</v>
      </c>
      <c r="F51" s="231">
        <v>50</v>
      </c>
      <c r="G51" s="231">
        <f t="shared" si="0"/>
        <v>756</v>
      </c>
      <c r="H51" s="231">
        <v>756</v>
      </c>
      <c r="I51" s="231">
        <v>0</v>
      </c>
      <c r="J51" s="231">
        <v>15.12</v>
      </c>
      <c r="K51" s="235">
        <v>36</v>
      </c>
      <c r="L51" s="235">
        <v>21</v>
      </c>
    </row>
    <row r="52" spans="1:12">
      <c r="A52" s="236">
        <v>2008</v>
      </c>
      <c r="B52" s="232" t="s">
        <v>3387</v>
      </c>
      <c r="C52" s="229" t="s">
        <v>2490</v>
      </c>
      <c r="D52" s="231" t="s">
        <v>195</v>
      </c>
      <c r="E52" s="231" t="s">
        <v>5051</v>
      </c>
      <c r="F52" s="231">
        <v>66</v>
      </c>
      <c r="G52" s="231">
        <f t="shared" si="0"/>
        <v>362</v>
      </c>
      <c r="H52" s="231">
        <v>362</v>
      </c>
      <c r="I52" s="231">
        <v>0</v>
      </c>
      <c r="J52" s="231">
        <v>5.4848484848484844</v>
      </c>
      <c r="K52" s="235">
        <v>61</v>
      </c>
      <c r="L52" s="235">
        <v>5.9344262295081966</v>
      </c>
    </row>
    <row r="53" spans="1:12">
      <c r="A53" s="236">
        <v>2008</v>
      </c>
      <c r="B53" s="232" t="s">
        <v>3387</v>
      </c>
      <c r="C53" s="233" t="s">
        <v>644</v>
      </c>
      <c r="D53" s="231" t="s">
        <v>31</v>
      </c>
      <c r="E53" s="231" t="s">
        <v>5052</v>
      </c>
      <c r="F53" s="231">
        <v>101</v>
      </c>
      <c r="G53" s="231">
        <f t="shared" si="0"/>
        <v>1906</v>
      </c>
      <c r="H53" s="231">
        <v>1906</v>
      </c>
      <c r="I53" s="231">
        <v>0</v>
      </c>
      <c r="J53" s="231">
        <v>18.871287128712872</v>
      </c>
      <c r="K53" s="235">
        <v>30.349999999999998</v>
      </c>
      <c r="L53" s="235">
        <v>62.800658978583201</v>
      </c>
    </row>
    <row r="54" spans="1:12">
      <c r="A54" s="236">
        <v>2008</v>
      </c>
      <c r="B54" s="232" t="s">
        <v>3387</v>
      </c>
      <c r="C54" s="233" t="s">
        <v>644</v>
      </c>
      <c r="D54" s="231" t="s">
        <v>214</v>
      </c>
      <c r="E54" s="231" t="s">
        <v>5052</v>
      </c>
      <c r="F54" s="231">
        <v>192</v>
      </c>
      <c r="G54" s="231">
        <f t="shared" si="0"/>
        <v>1706</v>
      </c>
      <c r="H54" s="231">
        <v>1706</v>
      </c>
      <c r="I54" s="231">
        <v>0</v>
      </c>
      <c r="J54" s="231">
        <v>8.8854166666666661</v>
      </c>
      <c r="K54" s="235">
        <v>66.649999999999991</v>
      </c>
      <c r="L54" s="235">
        <v>25.596399099774946</v>
      </c>
    </row>
    <row r="55" spans="1:12">
      <c r="A55" s="236">
        <v>2008</v>
      </c>
      <c r="B55" s="232" t="s">
        <v>3387</v>
      </c>
      <c r="C55" s="233" t="s">
        <v>644</v>
      </c>
      <c r="D55" s="231" t="s">
        <v>126</v>
      </c>
      <c r="E55" s="231" t="s">
        <v>5052</v>
      </c>
      <c r="F55" s="231">
        <v>109</v>
      </c>
      <c r="G55" s="231">
        <f t="shared" si="0"/>
        <v>1631</v>
      </c>
      <c r="H55" s="231">
        <v>1631</v>
      </c>
      <c r="I55" s="231">
        <v>0</v>
      </c>
      <c r="J55" s="231">
        <v>14.963302752293577</v>
      </c>
      <c r="K55" s="235">
        <v>42.55</v>
      </c>
      <c r="L55" s="235">
        <v>38.331374853113985</v>
      </c>
    </row>
    <row r="56" spans="1:12">
      <c r="A56" s="236">
        <v>2008</v>
      </c>
      <c r="B56" s="232" t="s">
        <v>3387</v>
      </c>
      <c r="C56" s="233" t="s">
        <v>644</v>
      </c>
      <c r="D56" s="231" t="s">
        <v>31</v>
      </c>
      <c r="E56" s="231" t="s">
        <v>5051</v>
      </c>
      <c r="F56" s="231">
        <v>58</v>
      </c>
      <c r="G56" s="231">
        <f t="shared" si="0"/>
        <v>1906</v>
      </c>
      <c r="H56" s="231">
        <v>1906</v>
      </c>
      <c r="I56" s="231">
        <v>0</v>
      </c>
      <c r="J56" s="231">
        <v>32.862068965517238</v>
      </c>
      <c r="K56" s="235">
        <v>30</v>
      </c>
      <c r="L56" s="235">
        <v>63.533333333333331</v>
      </c>
    </row>
    <row r="57" spans="1:12">
      <c r="A57" s="236">
        <v>2008</v>
      </c>
      <c r="B57" s="232" t="s">
        <v>3387</v>
      </c>
      <c r="C57" s="233" t="s">
        <v>644</v>
      </c>
      <c r="D57" s="231" t="s">
        <v>214</v>
      </c>
      <c r="E57" s="231" t="s">
        <v>5051</v>
      </c>
      <c r="F57" s="231">
        <v>99</v>
      </c>
      <c r="G57" s="231">
        <f t="shared" si="0"/>
        <v>1706</v>
      </c>
      <c r="H57" s="231">
        <v>1706</v>
      </c>
      <c r="I57" s="231">
        <v>0</v>
      </c>
      <c r="J57" s="231">
        <v>17.232323232323232</v>
      </c>
      <c r="K57" s="235">
        <v>60</v>
      </c>
      <c r="L57" s="235">
        <v>28.433333333333334</v>
      </c>
    </row>
    <row r="58" spans="1:12">
      <c r="A58" s="236">
        <v>2008</v>
      </c>
      <c r="B58" s="232" t="s">
        <v>3387</v>
      </c>
      <c r="C58" s="233" t="s">
        <v>644</v>
      </c>
      <c r="D58" s="231" t="s">
        <v>126</v>
      </c>
      <c r="E58" s="231" t="s">
        <v>5051</v>
      </c>
      <c r="F58" s="231">
        <v>78</v>
      </c>
      <c r="G58" s="231">
        <f t="shared" si="0"/>
        <v>1631</v>
      </c>
      <c r="H58" s="231">
        <v>1631</v>
      </c>
      <c r="I58" s="231">
        <v>0</v>
      </c>
      <c r="J58" s="231">
        <v>20.910256410256409</v>
      </c>
      <c r="K58" s="235">
        <v>39</v>
      </c>
      <c r="L58" s="235">
        <v>41.820512820512818</v>
      </c>
    </row>
    <row r="59" spans="1:12">
      <c r="A59" s="232">
        <v>2009</v>
      </c>
      <c r="B59" s="232" t="s">
        <v>3387</v>
      </c>
      <c r="C59" s="229" t="s">
        <v>2490</v>
      </c>
      <c r="D59" s="231" t="s">
        <v>5</v>
      </c>
      <c r="E59" s="231" t="s">
        <v>5052</v>
      </c>
      <c r="F59" s="231">
        <v>0</v>
      </c>
      <c r="G59" s="231">
        <f t="shared" si="0"/>
        <v>2059</v>
      </c>
      <c r="H59" s="231">
        <v>2059</v>
      </c>
      <c r="I59" s="231">
        <v>0</v>
      </c>
      <c r="J59" s="231">
        <v>0</v>
      </c>
      <c r="K59" s="235">
        <v>150.30000000000001</v>
      </c>
      <c r="L59" s="235">
        <v>13.699268130405853</v>
      </c>
    </row>
    <row r="60" spans="1:12">
      <c r="A60" s="232">
        <v>2009</v>
      </c>
      <c r="B60" s="232" t="s">
        <v>3387</v>
      </c>
      <c r="C60" s="229" t="s">
        <v>2490</v>
      </c>
      <c r="D60" s="231" t="s">
        <v>12</v>
      </c>
      <c r="E60" s="231" t="s">
        <v>5052</v>
      </c>
      <c r="F60" s="231">
        <v>0</v>
      </c>
      <c r="G60" s="231">
        <f t="shared" si="0"/>
        <v>946</v>
      </c>
      <c r="H60" s="231">
        <v>946</v>
      </c>
      <c r="I60" s="231">
        <v>0</v>
      </c>
      <c r="J60" s="231">
        <v>0</v>
      </c>
      <c r="K60" s="235">
        <v>79.2</v>
      </c>
      <c r="L60" s="235">
        <v>11.944444444444445</v>
      </c>
    </row>
    <row r="61" spans="1:12">
      <c r="A61" s="232">
        <v>2009</v>
      </c>
      <c r="B61" s="232" t="s">
        <v>3387</v>
      </c>
      <c r="C61" s="229" t="s">
        <v>2490</v>
      </c>
      <c r="D61" s="231" t="s">
        <v>18</v>
      </c>
      <c r="E61" s="231" t="s">
        <v>5052</v>
      </c>
      <c r="F61" s="231">
        <v>0</v>
      </c>
      <c r="G61" s="231">
        <f t="shared" si="0"/>
        <v>1608</v>
      </c>
      <c r="H61" s="231">
        <v>1608</v>
      </c>
      <c r="I61" s="231">
        <v>0</v>
      </c>
      <c r="J61" s="231">
        <v>0</v>
      </c>
      <c r="K61" s="235">
        <v>56</v>
      </c>
      <c r="L61" s="235">
        <v>28.714285714285715</v>
      </c>
    </row>
    <row r="62" spans="1:12">
      <c r="A62" s="232">
        <v>2009</v>
      </c>
      <c r="B62" s="232" t="s">
        <v>3387</v>
      </c>
      <c r="C62" s="229" t="s">
        <v>2490</v>
      </c>
      <c r="D62" s="231" t="s">
        <v>31</v>
      </c>
      <c r="E62" s="231" t="s">
        <v>5052</v>
      </c>
      <c r="F62" s="231">
        <v>0</v>
      </c>
      <c r="G62" s="231">
        <f t="shared" si="0"/>
        <v>3156</v>
      </c>
      <c r="H62" s="231">
        <v>3156</v>
      </c>
      <c r="I62" s="231">
        <v>0</v>
      </c>
      <c r="J62" s="231">
        <v>0</v>
      </c>
      <c r="K62" s="235">
        <v>107.7</v>
      </c>
      <c r="L62" s="235">
        <v>29.303621169916433</v>
      </c>
    </row>
    <row r="63" spans="1:12">
      <c r="A63" s="232">
        <v>2009</v>
      </c>
      <c r="B63" s="232" t="s">
        <v>3387</v>
      </c>
      <c r="C63" s="229" t="s">
        <v>2490</v>
      </c>
      <c r="D63" s="231" t="s">
        <v>52</v>
      </c>
      <c r="E63" s="231" t="s">
        <v>5052</v>
      </c>
      <c r="F63" s="231">
        <v>0</v>
      </c>
      <c r="G63" s="231">
        <f t="shared" si="0"/>
        <v>854</v>
      </c>
      <c r="H63" s="231">
        <v>854</v>
      </c>
      <c r="I63" s="231">
        <v>0</v>
      </c>
      <c r="J63" s="231">
        <v>0</v>
      </c>
      <c r="K63" s="235">
        <v>37.799999999999997</v>
      </c>
      <c r="L63" s="235">
        <v>22.592592592592595</v>
      </c>
    </row>
    <row r="64" spans="1:12">
      <c r="A64" s="232">
        <v>2009</v>
      </c>
      <c r="B64" s="232" t="s">
        <v>3387</v>
      </c>
      <c r="C64" s="229" t="s">
        <v>2490</v>
      </c>
      <c r="D64" s="231" t="s">
        <v>72</v>
      </c>
      <c r="E64" s="231" t="s">
        <v>5052</v>
      </c>
      <c r="F64" s="231">
        <v>0</v>
      </c>
      <c r="G64" s="231">
        <f t="shared" si="0"/>
        <v>492</v>
      </c>
      <c r="H64" s="231">
        <v>492</v>
      </c>
      <c r="I64" s="231">
        <v>0</v>
      </c>
      <c r="J64" s="231">
        <v>0</v>
      </c>
      <c r="K64" s="235">
        <v>22.3</v>
      </c>
      <c r="L64" s="235">
        <v>22.062780269058294</v>
      </c>
    </row>
    <row r="65" spans="1:12">
      <c r="A65" s="232">
        <v>2009</v>
      </c>
      <c r="B65" s="232" t="s">
        <v>3387</v>
      </c>
      <c r="C65" s="229" t="s">
        <v>2490</v>
      </c>
      <c r="D65" s="231" t="s">
        <v>83</v>
      </c>
      <c r="E65" s="231" t="s">
        <v>5052</v>
      </c>
      <c r="F65" s="231">
        <v>0</v>
      </c>
      <c r="G65" s="231">
        <f t="shared" si="0"/>
        <v>574</v>
      </c>
      <c r="H65" s="231">
        <v>574</v>
      </c>
      <c r="I65" s="231">
        <v>0</v>
      </c>
      <c r="J65" s="231">
        <v>0</v>
      </c>
      <c r="K65" s="235">
        <v>19.600000000000001</v>
      </c>
      <c r="L65" s="235">
        <v>29.285714285714285</v>
      </c>
    </row>
    <row r="66" spans="1:12">
      <c r="A66" s="232">
        <v>2009</v>
      </c>
      <c r="B66" s="232" t="s">
        <v>3387</v>
      </c>
      <c r="C66" s="229" t="s">
        <v>2490</v>
      </c>
      <c r="D66" s="231" t="s">
        <v>93</v>
      </c>
      <c r="E66" s="231" t="s">
        <v>5052</v>
      </c>
      <c r="F66" s="231">
        <v>0</v>
      </c>
      <c r="G66" s="231">
        <f t="shared" si="0"/>
        <v>1846</v>
      </c>
      <c r="H66" s="231">
        <v>1846</v>
      </c>
      <c r="I66" s="231">
        <v>0</v>
      </c>
      <c r="J66" s="231">
        <v>0</v>
      </c>
      <c r="K66" s="235">
        <v>134.30000000000001</v>
      </c>
      <c r="L66" s="235">
        <v>13.745346239761727</v>
      </c>
    </row>
    <row r="67" spans="1:12">
      <c r="A67" s="232">
        <v>2009</v>
      </c>
      <c r="B67" s="232" t="s">
        <v>3387</v>
      </c>
      <c r="C67" s="229" t="s">
        <v>2490</v>
      </c>
      <c r="D67" s="231" t="s">
        <v>105</v>
      </c>
      <c r="E67" s="231" t="s">
        <v>5052</v>
      </c>
      <c r="F67" s="231">
        <v>0</v>
      </c>
      <c r="G67" s="231">
        <f t="shared" ref="G67:G130" si="1">+H67+I67</f>
        <v>208</v>
      </c>
      <c r="H67" s="231">
        <v>208</v>
      </c>
      <c r="I67" s="231">
        <v>0</v>
      </c>
      <c r="J67" s="231">
        <v>0</v>
      </c>
      <c r="K67" s="235">
        <v>20.299999999999997</v>
      </c>
      <c r="L67" s="235">
        <v>10.246305418719214</v>
      </c>
    </row>
    <row r="68" spans="1:12">
      <c r="A68" s="232">
        <v>2009</v>
      </c>
      <c r="B68" s="232" t="s">
        <v>3387</v>
      </c>
      <c r="C68" s="229" t="s">
        <v>2490</v>
      </c>
      <c r="D68" s="231" t="s">
        <v>108</v>
      </c>
      <c r="E68" s="231" t="s">
        <v>5052</v>
      </c>
      <c r="F68" s="231">
        <v>0</v>
      </c>
      <c r="G68" s="231">
        <f t="shared" si="1"/>
        <v>545</v>
      </c>
      <c r="H68" s="231">
        <v>545</v>
      </c>
      <c r="I68" s="231">
        <v>0</v>
      </c>
      <c r="J68" s="231">
        <v>0</v>
      </c>
      <c r="K68" s="235">
        <v>0.69999999999999929</v>
      </c>
      <c r="L68" s="235">
        <v>778.57142857142935</v>
      </c>
    </row>
    <row r="69" spans="1:12">
      <c r="A69" s="232">
        <v>2009</v>
      </c>
      <c r="B69" s="232" t="s">
        <v>3387</v>
      </c>
      <c r="C69" s="229" t="s">
        <v>2490</v>
      </c>
      <c r="D69" s="231" t="s">
        <v>114</v>
      </c>
      <c r="E69" s="231" t="s">
        <v>5052</v>
      </c>
      <c r="F69" s="231">
        <v>0</v>
      </c>
      <c r="G69" s="231">
        <f t="shared" si="1"/>
        <v>249</v>
      </c>
      <c r="H69" s="231">
        <v>249</v>
      </c>
      <c r="I69" s="231">
        <v>0</v>
      </c>
      <c r="J69" s="231">
        <v>0</v>
      </c>
      <c r="K69" s="235">
        <v>6.5</v>
      </c>
      <c r="L69" s="235">
        <v>38.307692307692307</v>
      </c>
    </row>
    <row r="70" spans="1:12">
      <c r="A70" s="232">
        <v>2009</v>
      </c>
      <c r="B70" s="232" t="s">
        <v>3387</v>
      </c>
      <c r="C70" s="229" t="s">
        <v>2490</v>
      </c>
      <c r="D70" s="231" t="s">
        <v>121</v>
      </c>
      <c r="E70" s="231" t="s">
        <v>5052</v>
      </c>
      <c r="F70" s="231">
        <v>0</v>
      </c>
      <c r="G70" s="231">
        <f t="shared" si="1"/>
        <v>159</v>
      </c>
      <c r="H70" s="231">
        <v>159</v>
      </c>
      <c r="I70" s="231">
        <v>0</v>
      </c>
      <c r="J70" s="231">
        <v>0</v>
      </c>
      <c r="K70" s="235">
        <v>17.600000000000001</v>
      </c>
      <c r="L70" s="235">
        <v>9.0340909090909083</v>
      </c>
    </row>
    <row r="71" spans="1:12">
      <c r="A71" s="232">
        <v>2009</v>
      </c>
      <c r="B71" s="232" t="s">
        <v>3387</v>
      </c>
      <c r="C71" s="229" t="s">
        <v>2490</v>
      </c>
      <c r="D71" s="231" t="s">
        <v>126</v>
      </c>
      <c r="E71" s="231" t="s">
        <v>5052</v>
      </c>
      <c r="F71" s="231">
        <v>0</v>
      </c>
      <c r="G71" s="231">
        <f t="shared" si="1"/>
        <v>2633</v>
      </c>
      <c r="H71" s="231">
        <v>2633</v>
      </c>
      <c r="I71" s="231">
        <v>0</v>
      </c>
      <c r="J71" s="231">
        <v>0</v>
      </c>
      <c r="K71" s="235">
        <v>85</v>
      </c>
      <c r="L71" s="235">
        <v>30.976470588235294</v>
      </c>
    </row>
    <row r="72" spans="1:12">
      <c r="A72" s="232">
        <v>2009</v>
      </c>
      <c r="B72" s="232" t="s">
        <v>3387</v>
      </c>
      <c r="C72" s="229" t="s">
        <v>2490</v>
      </c>
      <c r="D72" s="231" t="s">
        <v>145</v>
      </c>
      <c r="E72" s="231" t="s">
        <v>5052</v>
      </c>
      <c r="F72" s="231">
        <v>0</v>
      </c>
      <c r="G72" s="231">
        <f t="shared" si="1"/>
        <v>850</v>
      </c>
      <c r="H72" s="231">
        <v>850</v>
      </c>
      <c r="I72" s="231">
        <v>0</v>
      </c>
      <c r="J72" s="231">
        <v>0</v>
      </c>
      <c r="K72" s="235">
        <v>6.5</v>
      </c>
      <c r="L72" s="235">
        <v>130.76923076923077</v>
      </c>
    </row>
    <row r="73" spans="1:12">
      <c r="A73" s="232">
        <v>2009</v>
      </c>
      <c r="B73" s="232" t="s">
        <v>3387</v>
      </c>
      <c r="C73" s="229" t="s">
        <v>2490</v>
      </c>
      <c r="D73" s="231" t="s">
        <v>182</v>
      </c>
      <c r="E73" s="231" t="s">
        <v>5052</v>
      </c>
      <c r="F73" s="231">
        <v>0</v>
      </c>
      <c r="G73" s="231">
        <f t="shared" si="1"/>
        <v>642</v>
      </c>
      <c r="H73" s="231">
        <v>642</v>
      </c>
      <c r="I73" s="231">
        <v>0</v>
      </c>
      <c r="J73" s="231">
        <v>0</v>
      </c>
      <c r="K73" s="235">
        <v>0</v>
      </c>
      <c r="L73" s="235">
        <v>0</v>
      </c>
    </row>
    <row r="74" spans="1:12">
      <c r="A74" s="232">
        <v>2009</v>
      </c>
      <c r="B74" s="232" t="s">
        <v>3387</v>
      </c>
      <c r="C74" s="229" t="s">
        <v>2490</v>
      </c>
      <c r="D74" s="231" t="s">
        <v>191</v>
      </c>
      <c r="E74" s="231" t="s">
        <v>5052</v>
      </c>
      <c r="F74" s="231">
        <v>0</v>
      </c>
      <c r="G74" s="231">
        <f t="shared" si="1"/>
        <v>768</v>
      </c>
      <c r="H74" s="231">
        <v>768</v>
      </c>
      <c r="I74" s="231">
        <v>0</v>
      </c>
      <c r="J74" s="231">
        <v>0</v>
      </c>
      <c r="K74" s="235">
        <v>58.5</v>
      </c>
      <c r="L74" s="235">
        <v>13.128205128205128</v>
      </c>
    </row>
    <row r="75" spans="1:12">
      <c r="A75" s="232">
        <v>2009</v>
      </c>
      <c r="B75" s="232" t="s">
        <v>3387</v>
      </c>
      <c r="C75" s="229" t="s">
        <v>2490</v>
      </c>
      <c r="D75" s="231" t="s">
        <v>195</v>
      </c>
      <c r="E75" s="231" t="s">
        <v>5052</v>
      </c>
      <c r="F75" s="231">
        <v>0</v>
      </c>
      <c r="G75" s="231">
        <f t="shared" si="1"/>
        <v>264</v>
      </c>
      <c r="H75" s="231">
        <v>264</v>
      </c>
      <c r="I75" s="231">
        <v>0</v>
      </c>
      <c r="J75" s="231">
        <v>0</v>
      </c>
      <c r="K75" s="235">
        <v>4.4000000000000057</v>
      </c>
      <c r="L75" s="235">
        <v>59.999999999999922</v>
      </c>
    </row>
    <row r="76" spans="1:12">
      <c r="A76" s="232">
        <v>2009</v>
      </c>
      <c r="B76" s="232" t="s">
        <v>3387</v>
      </c>
      <c r="C76" s="229" t="s">
        <v>2490</v>
      </c>
      <c r="D76" s="231" t="s">
        <v>5</v>
      </c>
      <c r="E76" s="231" t="s">
        <v>5051</v>
      </c>
      <c r="F76" s="231">
        <v>69</v>
      </c>
      <c r="G76" s="231">
        <f t="shared" si="1"/>
        <v>2059</v>
      </c>
      <c r="H76" s="231">
        <v>2059</v>
      </c>
      <c r="I76" s="231">
        <v>0</v>
      </c>
      <c r="J76" s="231">
        <v>29.840579710144926</v>
      </c>
      <c r="K76" s="235">
        <v>59</v>
      </c>
      <c r="L76" s="235">
        <v>34.898305084745765</v>
      </c>
    </row>
    <row r="77" spans="1:12">
      <c r="A77" s="232">
        <v>2009</v>
      </c>
      <c r="B77" s="232" t="s">
        <v>3387</v>
      </c>
      <c r="C77" s="229" t="s">
        <v>2490</v>
      </c>
      <c r="D77" s="231" t="s">
        <v>12</v>
      </c>
      <c r="E77" s="231" t="s">
        <v>5051</v>
      </c>
      <c r="F77" s="231">
        <v>60</v>
      </c>
      <c r="G77" s="231">
        <f t="shared" si="1"/>
        <v>946</v>
      </c>
      <c r="H77" s="231">
        <v>946</v>
      </c>
      <c r="I77" s="231">
        <v>0</v>
      </c>
      <c r="J77" s="231">
        <v>15.766666666666667</v>
      </c>
      <c r="K77" s="235">
        <v>47.7</v>
      </c>
      <c r="L77" s="235">
        <v>19.832285115303982</v>
      </c>
    </row>
    <row r="78" spans="1:12">
      <c r="A78" s="232">
        <v>2009</v>
      </c>
      <c r="B78" s="232" t="s">
        <v>3387</v>
      </c>
      <c r="C78" s="229" t="s">
        <v>2490</v>
      </c>
      <c r="D78" s="231" t="s">
        <v>18</v>
      </c>
      <c r="E78" s="231" t="s">
        <v>5051</v>
      </c>
      <c r="F78" s="231">
        <v>172</v>
      </c>
      <c r="G78" s="231">
        <f t="shared" si="1"/>
        <v>1608</v>
      </c>
      <c r="H78" s="231">
        <v>1608</v>
      </c>
      <c r="I78" s="231">
        <v>0</v>
      </c>
      <c r="J78" s="231">
        <v>9.3488372093023262</v>
      </c>
      <c r="K78" s="235">
        <v>164</v>
      </c>
      <c r="L78" s="235">
        <v>9.8048780487804876</v>
      </c>
    </row>
    <row r="79" spans="1:12">
      <c r="A79" s="232">
        <v>2009</v>
      </c>
      <c r="B79" s="232" t="s">
        <v>3387</v>
      </c>
      <c r="C79" s="229" t="s">
        <v>2490</v>
      </c>
      <c r="D79" s="231" t="s">
        <v>31</v>
      </c>
      <c r="E79" s="231" t="s">
        <v>5051</v>
      </c>
      <c r="F79" s="231">
        <v>65</v>
      </c>
      <c r="G79" s="231">
        <f t="shared" si="1"/>
        <v>3156</v>
      </c>
      <c r="H79" s="231">
        <v>3156</v>
      </c>
      <c r="I79" s="231">
        <v>0</v>
      </c>
      <c r="J79" s="231">
        <v>48.553846153846152</v>
      </c>
      <c r="K79" s="235">
        <v>63.8</v>
      </c>
      <c r="L79" s="235">
        <v>49.467084639498438</v>
      </c>
    </row>
    <row r="80" spans="1:12">
      <c r="A80" s="232">
        <v>2009</v>
      </c>
      <c r="B80" s="232" t="s">
        <v>3387</v>
      </c>
      <c r="C80" s="229" t="s">
        <v>2490</v>
      </c>
      <c r="D80" s="231" t="s">
        <v>52</v>
      </c>
      <c r="E80" s="231" t="s">
        <v>5051</v>
      </c>
      <c r="F80" s="231">
        <v>62</v>
      </c>
      <c r="G80" s="231">
        <f t="shared" si="1"/>
        <v>854</v>
      </c>
      <c r="H80" s="231">
        <v>854</v>
      </c>
      <c r="I80" s="231">
        <v>0</v>
      </c>
      <c r="J80" s="231">
        <v>13.774193548387096</v>
      </c>
      <c r="K80" s="235">
        <v>41.5</v>
      </c>
      <c r="L80" s="235">
        <v>20.578313253012048</v>
      </c>
    </row>
    <row r="81" spans="1:12">
      <c r="A81" s="232">
        <v>2009</v>
      </c>
      <c r="B81" s="232" t="s">
        <v>3387</v>
      </c>
      <c r="C81" s="229" t="s">
        <v>2490</v>
      </c>
      <c r="D81" s="231" t="s">
        <v>72</v>
      </c>
      <c r="E81" s="231" t="s">
        <v>5051</v>
      </c>
      <c r="F81" s="231">
        <v>28</v>
      </c>
      <c r="G81" s="231">
        <f t="shared" si="1"/>
        <v>492</v>
      </c>
      <c r="H81" s="231">
        <v>492</v>
      </c>
      <c r="I81" s="231">
        <v>0</v>
      </c>
      <c r="J81" s="231">
        <v>17.571428571428573</v>
      </c>
      <c r="K81" s="235">
        <v>27.3</v>
      </c>
      <c r="L81" s="235">
        <v>18.021978021978022</v>
      </c>
    </row>
    <row r="82" spans="1:12">
      <c r="A82" s="232">
        <v>2009</v>
      </c>
      <c r="B82" s="232" t="s">
        <v>3387</v>
      </c>
      <c r="C82" s="229" t="s">
        <v>2490</v>
      </c>
      <c r="D82" s="231" t="s">
        <v>83</v>
      </c>
      <c r="E82" s="231" t="s">
        <v>5051</v>
      </c>
      <c r="F82" s="231">
        <v>44</v>
      </c>
      <c r="G82" s="231">
        <f t="shared" si="1"/>
        <v>574</v>
      </c>
      <c r="H82" s="231">
        <v>574</v>
      </c>
      <c r="I82" s="231">
        <v>0</v>
      </c>
      <c r="J82" s="231">
        <v>13.045454545454545</v>
      </c>
      <c r="K82" s="235">
        <v>41.5</v>
      </c>
      <c r="L82" s="235">
        <v>13.831325301204819</v>
      </c>
    </row>
    <row r="83" spans="1:12">
      <c r="A83" s="232">
        <v>2009</v>
      </c>
      <c r="B83" s="232" t="s">
        <v>3387</v>
      </c>
      <c r="C83" s="229" t="s">
        <v>2490</v>
      </c>
      <c r="D83" s="231" t="s">
        <v>93</v>
      </c>
      <c r="E83" s="231" t="s">
        <v>5051</v>
      </c>
      <c r="F83" s="231">
        <v>67</v>
      </c>
      <c r="G83" s="231">
        <f t="shared" si="1"/>
        <v>1846</v>
      </c>
      <c r="H83" s="231">
        <v>1846</v>
      </c>
      <c r="I83" s="231">
        <v>0</v>
      </c>
      <c r="J83" s="231">
        <v>27.552238805970148</v>
      </c>
      <c r="K83" s="235">
        <v>63.3</v>
      </c>
      <c r="L83" s="235">
        <v>29.162717219589258</v>
      </c>
    </row>
    <row r="84" spans="1:12">
      <c r="A84" s="232">
        <v>2009</v>
      </c>
      <c r="B84" s="232" t="s">
        <v>3387</v>
      </c>
      <c r="C84" s="229" t="s">
        <v>2490</v>
      </c>
      <c r="D84" s="231" t="s">
        <v>105</v>
      </c>
      <c r="E84" s="231" t="s">
        <v>5051</v>
      </c>
      <c r="F84" s="231">
        <v>44</v>
      </c>
      <c r="G84" s="231">
        <f t="shared" si="1"/>
        <v>208</v>
      </c>
      <c r="H84" s="231">
        <v>208</v>
      </c>
      <c r="I84" s="231">
        <v>0</v>
      </c>
      <c r="J84" s="231">
        <v>4.7272727272727275</v>
      </c>
      <c r="K84" s="235">
        <v>36.5</v>
      </c>
      <c r="L84" s="235">
        <v>5.6986301369863011</v>
      </c>
    </row>
    <row r="85" spans="1:12">
      <c r="A85" s="232">
        <v>2009</v>
      </c>
      <c r="B85" s="232" t="s">
        <v>3387</v>
      </c>
      <c r="C85" s="229" t="s">
        <v>2490</v>
      </c>
      <c r="D85" s="231" t="s">
        <v>108</v>
      </c>
      <c r="E85" s="231" t="s">
        <v>5051</v>
      </c>
      <c r="F85" s="231">
        <v>34</v>
      </c>
      <c r="G85" s="231">
        <f t="shared" si="1"/>
        <v>545</v>
      </c>
      <c r="H85" s="231">
        <v>545</v>
      </c>
      <c r="I85" s="231">
        <v>0</v>
      </c>
      <c r="J85" s="231">
        <v>16.029411764705884</v>
      </c>
      <c r="K85" s="235">
        <v>29</v>
      </c>
      <c r="L85" s="235">
        <v>18.793103448275861</v>
      </c>
    </row>
    <row r="86" spans="1:12">
      <c r="A86" s="232">
        <v>2009</v>
      </c>
      <c r="B86" s="232" t="s">
        <v>3387</v>
      </c>
      <c r="C86" s="229" t="s">
        <v>2490</v>
      </c>
      <c r="D86" s="231" t="s">
        <v>114</v>
      </c>
      <c r="E86" s="231" t="s">
        <v>5051</v>
      </c>
      <c r="F86" s="231">
        <v>34</v>
      </c>
      <c r="G86" s="231">
        <f t="shared" si="1"/>
        <v>249</v>
      </c>
      <c r="H86" s="231">
        <v>249</v>
      </c>
      <c r="I86" s="231">
        <v>0</v>
      </c>
      <c r="J86" s="231">
        <v>7.3235294117647056</v>
      </c>
      <c r="K86" s="235">
        <v>33.5</v>
      </c>
      <c r="L86" s="235">
        <v>7.4328358208955221</v>
      </c>
    </row>
    <row r="87" spans="1:12">
      <c r="A87" s="232">
        <v>2009</v>
      </c>
      <c r="B87" s="232" t="s">
        <v>3387</v>
      </c>
      <c r="C87" s="229" t="s">
        <v>2490</v>
      </c>
      <c r="D87" s="231" t="s">
        <v>121</v>
      </c>
      <c r="E87" s="231" t="s">
        <v>5051</v>
      </c>
      <c r="F87" s="231">
        <v>27</v>
      </c>
      <c r="G87" s="231">
        <f t="shared" si="1"/>
        <v>159</v>
      </c>
      <c r="H87" s="231">
        <v>159</v>
      </c>
      <c r="I87" s="231">
        <v>0</v>
      </c>
      <c r="J87" s="231">
        <v>5.8888888888888893</v>
      </c>
      <c r="K87" s="235">
        <v>23</v>
      </c>
      <c r="L87" s="235">
        <v>6.9130434782608692</v>
      </c>
    </row>
    <row r="88" spans="1:12">
      <c r="A88" s="232">
        <v>2009</v>
      </c>
      <c r="B88" s="232" t="s">
        <v>3387</v>
      </c>
      <c r="C88" s="229" t="s">
        <v>2490</v>
      </c>
      <c r="D88" s="231" t="s">
        <v>126</v>
      </c>
      <c r="E88" s="231" t="s">
        <v>5051</v>
      </c>
      <c r="F88" s="231">
        <v>88</v>
      </c>
      <c r="G88" s="231">
        <f t="shared" si="1"/>
        <v>2633</v>
      </c>
      <c r="H88" s="231">
        <v>2633</v>
      </c>
      <c r="I88" s="231">
        <v>0</v>
      </c>
      <c r="J88" s="231">
        <v>29.920454545454547</v>
      </c>
      <c r="K88" s="235">
        <v>87.5</v>
      </c>
      <c r="L88" s="235">
        <v>30.091428571428573</v>
      </c>
    </row>
    <row r="89" spans="1:12">
      <c r="A89" s="232">
        <v>2009</v>
      </c>
      <c r="B89" s="232" t="s">
        <v>3387</v>
      </c>
      <c r="C89" s="229" t="s">
        <v>2490</v>
      </c>
      <c r="D89" s="231" t="s">
        <v>145</v>
      </c>
      <c r="E89" s="231" t="s">
        <v>5051</v>
      </c>
      <c r="F89" s="231">
        <v>236</v>
      </c>
      <c r="G89" s="231">
        <f t="shared" si="1"/>
        <v>850</v>
      </c>
      <c r="H89" s="231">
        <v>850</v>
      </c>
      <c r="I89" s="231">
        <v>0</v>
      </c>
      <c r="J89" s="231">
        <v>3.6016949152542375</v>
      </c>
      <c r="K89" s="235">
        <v>148.1</v>
      </c>
      <c r="L89" s="235">
        <v>5.7393652937204598</v>
      </c>
    </row>
    <row r="90" spans="1:12">
      <c r="A90" s="232">
        <v>2009</v>
      </c>
      <c r="B90" s="232" t="s">
        <v>3387</v>
      </c>
      <c r="C90" s="229" t="s">
        <v>2490</v>
      </c>
      <c r="D90" s="231" t="s">
        <v>182</v>
      </c>
      <c r="E90" s="231" t="s">
        <v>5051</v>
      </c>
      <c r="F90" s="231">
        <v>203</v>
      </c>
      <c r="G90" s="231">
        <f t="shared" si="1"/>
        <v>642</v>
      </c>
      <c r="H90" s="231">
        <v>642</v>
      </c>
      <c r="I90" s="231">
        <v>0</v>
      </c>
      <c r="J90" s="231">
        <v>3.1625615763546797</v>
      </c>
      <c r="K90" s="235">
        <v>80.099999999999994</v>
      </c>
      <c r="L90" s="235">
        <v>8.0149812734082406</v>
      </c>
    </row>
    <row r="91" spans="1:12">
      <c r="A91" s="232">
        <v>2009</v>
      </c>
      <c r="B91" s="232" t="s">
        <v>3387</v>
      </c>
      <c r="C91" s="229" t="s">
        <v>2490</v>
      </c>
      <c r="D91" s="231" t="s">
        <v>191</v>
      </c>
      <c r="E91" s="231" t="s">
        <v>5051</v>
      </c>
      <c r="F91" s="231">
        <v>51</v>
      </c>
      <c r="G91" s="231">
        <f t="shared" si="1"/>
        <v>768</v>
      </c>
      <c r="H91" s="231">
        <v>768</v>
      </c>
      <c r="I91" s="231">
        <v>0</v>
      </c>
      <c r="J91" s="231">
        <v>15.058823529411764</v>
      </c>
      <c r="K91" s="235">
        <v>37.799999999999997</v>
      </c>
      <c r="L91" s="235">
        <v>20.31746031746032</v>
      </c>
    </row>
    <row r="92" spans="1:12">
      <c r="A92" s="232">
        <v>2009</v>
      </c>
      <c r="B92" s="232" t="s">
        <v>3387</v>
      </c>
      <c r="C92" s="229" t="s">
        <v>2490</v>
      </c>
      <c r="D92" s="231" t="s">
        <v>195</v>
      </c>
      <c r="E92" s="231" t="s">
        <v>5051</v>
      </c>
      <c r="F92" s="231">
        <v>63</v>
      </c>
      <c r="G92" s="231">
        <f t="shared" si="1"/>
        <v>264</v>
      </c>
      <c r="H92" s="231">
        <v>264</v>
      </c>
      <c r="I92" s="231">
        <v>0</v>
      </c>
      <c r="J92" s="231">
        <v>4.1904761904761907</v>
      </c>
      <c r="K92" s="235">
        <v>60.5</v>
      </c>
      <c r="L92" s="235">
        <v>4.3636363636363633</v>
      </c>
    </row>
    <row r="93" spans="1:12">
      <c r="A93" s="232">
        <v>2009</v>
      </c>
      <c r="B93" s="232" t="s">
        <v>3387</v>
      </c>
      <c r="C93" s="233" t="s">
        <v>644</v>
      </c>
      <c r="D93" s="231" t="s">
        <v>31</v>
      </c>
      <c r="E93" s="231" t="s">
        <v>5052</v>
      </c>
      <c r="F93" s="231">
        <v>101</v>
      </c>
      <c r="G93" s="231">
        <f t="shared" si="1"/>
        <v>1828</v>
      </c>
      <c r="H93" s="231">
        <v>1828</v>
      </c>
      <c r="I93" s="231">
        <v>0</v>
      </c>
      <c r="J93" s="231">
        <v>18.099009900990097</v>
      </c>
      <c r="K93" s="235">
        <v>28.8</v>
      </c>
      <c r="L93" s="235">
        <v>63.472222222222221</v>
      </c>
    </row>
    <row r="94" spans="1:12">
      <c r="A94" s="232">
        <v>2009</v>
      </c>
      <c r="B94" s="232" t="s">
        <v>3387</v>
      </c>
      <c r="C94" s="233" t="s">
        <v>644</v>
      </c>
      <c r="D94" s="231" t="s">
        <v>214</v>
      </c>
      <c r="E94" s="231" t="s">
        <v>5052</v>
      </c>
      <c r="F94" s="231">
        <v>192</v>
      </c>
      <c r="G94" s="231">
        <f t="shared" si="1"/>
        <v>1740</v>
      </c>
      <c r="H94" s="231">
        <v>1740</v>
      </c>
      <c r="I94" s="231">
        <v>0</v>
      </c>
      <c r="J94" s="231">
        <v>9.0625</v>
      </c>
      <c r="K94" s="235">
        <v>79.050000000000011</v>
      </c>
      <c r="L94" s="235">
        <v>22.011385199240983</v>
      </c>
    </row>
    <row r="95" spans="1:12">
      <c r="A95" s="232">
        <v>2009</v>
      </c>
      <c r="B95" s="232" t="s">
        <v>3387</v>
      </c>
      <c r="C95" s="233" t="s">
        <v>644</v>
      </c>
      <c r="D95" s="231" t="s">
        <v>126</v>
      </c>
      <c r="E95" s="231" t="s">
        <v>5052</v>
      </c>
      <c r="F95" s="231">
        <v>109</v>
      </c>
      <c r="G95" s="231">
        <f t="shared" si="1"/>
        <v>1547</v>
      </c>
      <c r="H95" s="231">
        <v>1547</v>
      </c>
      <c r="I95" s="231">
        <v>0</v>
      </c>
      <c r="J95" s="231">
        <v>14.192660550458715</v>
      </c>
      <c r="K95" s="235">
        <v>39.25</v>
      </c>
      <c r="L95" s="235">
        <v>39.414012738853501</v>
      </c>
    </row>
    <row r="96" spans="1:12">
      <c r="A96" s="232">
        <v>2009</v>
      </c>
      <c r="B96" s="232" t="s">
        <v>3387</v>
      </c>
      <c r="C96" s="233" t="s">
        <v>644</v>
      </c>
      <c r="D96" s="231" t="s">
        <v>31</v>
      </c>
      <c r="E96" s="231" t="s">
        <v>5051</v>
      </c>
      <c r="F96" s="231">
        <v>61</v>
      </c>
      <c r="G96" s="231">
        <f t="shared" si="1"/>
        <v>1828</v>
      </c>
      <c r="H96" s="231">
        <v>1828</v>
      </c>
      <c r="I96" s="231">
        <v>0</v>
      </c>
      <c r="J96" s="231">
        <v>29.967213114754099</v>
      </c>
      <c r="K96" s="235">
        <v>39</v>
      </c>
      <c r="L96" s="235">
        <v>46.871794871794869</v>
      </c>
    </row>
    <row r="97" spans="1:12">
      <c r="A97" s="232">
        <v>2009</v>
      </c>
      <c r="B97" s="232" t="s">
        <v>3387</v>
      </c>
      <c r="C97" s="233" t="s">
        <v>644</v>
      </c>
      <c r="D97" s="231" t="s">
        <v>214</v>
      </c>
      <c r="E97" s="231" t="s">
        <v>5051</v>
      </c>
      <c r="F97" s="231">
        <v>99</v>
      </c>
      <c r="G97" s="231">
        <f t="shared" si="1"/>
        <v>1740</v>
      </c>
      <c r="H97" s="231">
        <v>1740</v>
      </c>
      <c r="I97" s="231">
        <v>0</v>
      </c>
      <c r="J97" s="231">
        <v>17.575757575757574</v>
      </c>
      <c r="K97" s="235">
        <v>64.5</v>
      </c>
      <c r="L97" s="235">
        <v>26.976744186046513</v>
      </c>
    </row>
    <row r="98" spans="1:12">
      <c r="A98" s="232">
        <v>2009</v>
      </c>
      <c r="B98" s="232" t="s">
        <v>3387</v>
      </c>
      <c r="C98" s="233" t="s">
        <v>644</v>
      </c>
      <c r="D98" s="231" t="s">
        <v>126</v>
      </c>
      <c r="E98" s="231" t="s">
        <v>5051</v>
      </c>
      <c r="F98" s="231">
        <v>77</v>
      </c>
      <c r="G98" s="231">
        <f t="shared" si="1"/>
        <v>1547</v>
      </c>
      <c r="H98" s="231">
        <v>1547</v>
      </c>
      <c r="I98" s="231">
        <v>0</v>
      </c>
      <c r="J98" s="231">
        <v>20.09090909090909</v>
      </c>
      <c r="K98" s="235">
        <v>40.5</v>
      </c>
      <c r="L98" s="235">
        <v>38.197530864197532</v>
      </c>
    </row>
    <row r="99" spans="1:12">
      <c r="A99" s="236">
        <v>2010</v>
      </c>
      <c r="B99" s="232" t="s">
        <v>3387</v>
      </c>
      <c r="C99" s="229" t="s">
        <v>2490</v>
      </c>
      <c r="D99" s="231" t="s">
        <v>5</v>
      </c>
      <c r="E99" s="231" t="s">
        <v>5052</v>
      </c>
      <c r="F99" s="231">
        <v>0</v>
      </c>
      <c r="G99" s="231">
        <f t="shared" si="1"/>
        <v>2215</v>
      </c>
      <c r="H99" s="231">
        <v>2115</v>
      </c>
      <c r="I99" s="231">
        <v>100</v>
      </c>
      <c r="J99" s="231">
        <v>0</v>
      </c>
      <c r="K99" s="235">
        <v>154.69999999999999</v>
      </c>
      <c r="L99" s="235">
        <v>13.671622495151908</v>
      </c>
    </row>
    <row r="100" spans="1:12">
      <c r="A100" s="236">
        <v>2010</v>
      </c>
      <c r="B100" s="232" t="s">
        <v>3387</v>
      </c>
      <c r="C100" s="229" t="s">
        <v>2490</v>
      </c>
      <c r="D100" s="231" t="s">
        <v>12</v>
      </c>
      <c r="E100" s="231" t="s">
        <v>5052</v>
      </c>
      <c r="F100" s="231">
        <v>0</v>
      </c>
      <c r="G100" s="231">
        <f t="shared" si="1"/>
        <v>962</v>
      </c>
      <c r="H100" s="231">
        <v>947</v>
      </c>
      <c r="I100" s="231">
        <v>15</v>
      </c>
      <c r="J100" s="231">
        <v>0</v>
      </c>
      <c r="K100" s="235">
        <v>74.900000000000006</v>
      </c>
      <c r="L100" s="235">
        <v>12.643524699599466</v>
      </c>
    </row>
    <row r="101" spans="1:12">
      <c r="A101" s="236">
        <v>2010</v>
      </c>
      <c r="B101" s="232" t="s">
        <v>3387</v>
      </c>
      <c r="C101" s="229" t="s">
        <v>2490</v>
      </c>
      <c r="D101" s="231" t="s">
        <v>18</v>
      </c>
      <c r="E101" s="231" t="s">
        <v>5052</v>
      </c>
      <c r="F101" s="231">
        <v>0</v>
      </c>
      <c r="G101" s="231">
        <f t="shared" si="1"/>
        <v>1478</v>
      </c>
      <c r="H101" s="231">
        <v>1302</v>
      </c>
      <c r="I101" s="231">
        <v>176</v>
      </c>
      <c r="J101" s="231">
        <v>0</v>
      </c>
      <c r="K101" s="235">
        <v>43.199999999999989</v>
      </c>
      <c r="L101" s="235">
        <v>30.138888888888896</v>
      </c>
    </row>
    <row r="102" spans="1:12">
      <c r="A102" s="236">
        <v>2010</v>
      </c>
      <c r="B102" s="232" t="s">
        <v>3387</v>
      </c>
      <c r="C102" s="229" t="s">
        <v>2490</v>
      </c>
      <c r="D102" s="231" t="s">
        <v>31</v>
      </c>
      <c r="E102" s="231" t="s">
        <v>5052</v>
      </c>
      <c r="F102" s="231">
        <v>0</v>
      </c>
      <c r="G102" s="231">
        <f t="shared" si="1"/>
        <v>3637</v>
      </c>
      <c r="H102" s="231">
        <v>3024</v>
      </c>
      <c r="I102" s="231">
        <v>613</v>
      </c>
      <c r="J102" s="231">
        <v>0</v>
      </c>
      <c r="K102" s="235">
        <v>97.699999999999989</v>
      </c>
      <c r="L102" s="235">
        <v>30.951893551688848</v>
      </c>
    </row>
    <row r="103" spans="1:12">
      <c r="A103" s="236">
        <v>2010</v>
      </c>
      <c r="B103" s="232" t="s">
        <v>3387</v>
      </c>
      <c r="C103" s="229" t="s">
        <v>2490</v>
      </c>
      <c r="D103" s="231" t="s">
        <v>52</v>
      </c>
      <c r="E103" s="231" t="s">
        <v>5052</v>
      </c>
      <c r="F103" s="231">
        <v>0</v>
      </c>
      <c r="G103" s="231">
        <f t="shared" si="1"/>
        <v>1263</v>
      </c>
      <c r="H103" s="231">
        <v>892</v>
      </c>
      <c r="I103" s="231">
        <v>371</v>
      </c>
      <c r="J103" s="231">
        <v>0</v>
      </c>
      <c r="K103" s="235">
        <v>36.599999999999994</v>
      </c>
      <c r="L103" s="235">
        <v>24.371584699453557</v>
      </c>
    </row>
    <row r="104" spans="1:12">
      <c r="A104" s="236">
        <v>2010</v>
      </c>
      <c r="B104" s="232" t="s">
        <v>3387</v>
      </c>
      <c r="C104" s="229" t="s">
        <v>2490</v>
      </c>
      <c r="D104" s="231" t="s">
        <v>72</v>
      </c>
      <c r="E104" s="231" t="s">
        <v>5052</v>
      </c>
      <c r="F104" s="231">
        <v>0</v>
      </c>
      <c r="G104" s="231">
        <f t="shared" si="1"/>
        <v>739</v>
      </c>
      <c r="H104" s="231">
        <v>517</v>
      </c>
      <c r="I104" s="231">
        <v>222</v>
      </c>
      <c r="J104" s="231">
        <v>0</v>
      </c>
      <c r="K104" s="235">
        <v>21.9</v>
      </c>
      <c r="L104" s="235">
        <v>23.607305936073061</v>
      </c>
    </row>
    <row r="105" spans="1:12">
      <c r="A105" s="236">
        <v>2010</v>
      </c>
      <c r="B105" s="232" t="s">
        <v>3387</v>
      </c>
      <c r="C105" s="229" t="s">
        <v>2490</v>
      </c>
      <c r="D105" s="231" t="s">
        <v>83</v>
      </c>
      <c r="E105" s="231" t="s">
        <v>5052</v>
      </c>
      <c r="F105" s="231">
        <v>0</v>
      </c>
      <c r="G105" s="231">
        <f t="shared" si="1"/>
        <v>723</v>
      </c>
      <c r="H105" s="231">
        <v>530</v>
      </c>
      <c r="I105" s="231">
        <v>193</v>
      </c>
      <c r="J105" s="231">
        <v>0</v>
      </c>
      <c r="K105" s="235">
        <v>20.5</v>
      </c>
      <c r="L105" s="235">
        <v>25.853658536585368</v>
      </c>
    </row>
    <row r="106" spans="1:12">
      <c r="A106" s="236">
        <v>2010</v>
      </c>
      <c r="B106" s="232" t="s">
        <v>3387</v>
      </c>
      <c r="C106" s="229" t="s">
        <v>2490</v>
      </c>
      <c r="D106" s="231" t="s">
        <v>93</v>
      </c>
      <c r="E106" s="231" t="s">
        <v>5052</v>
      </c>
      <c r="F106" s="231">
        <v>0</v>
      </c>
      <c r="G106" s="231">
        <f t="shared" si="1"/>
        <v>1973</v>
      </c>
      <c r="H106" s="231">
        <v>1869</v>
      </c>
      <c r="I106" s="231">
        <v>104</v>
      </c>
      <c r="J106" s="231">
        <v>0</v>
      </c>
      <c r="K106" s="235">
        <v>140</v>
      </c>
      <c r="L106" s="235">
        <v>13.35</v>
      </c>
    </row>
    <row r="107" spans="1:12">
      <c r="A107" s="236">
        <v>2010</v>
      </c>
      <c r="B107" s="232" t="s">
        <v>3387</v>
      </c>
      <c r="C107" s="229" t="s">
        <v>2490</v>
      </c>
      <c r="D107" s="231" t="s">
        <v>3760</v>
      </c>
      <c r="E107" s="231" t="s">
        <v>5052</v>
      </c>
      <c r="F107" s="231"/>
      <c r="G107" s="231">
        <f t="shared" si="1"/>
        <v>18</v>
      </c>
      <c r="H107" s="231"/>
      <c r="I107" s="231">
        <v>18</v>
      </c>
      <c r="J107" s="231"/>
      <c r="K107" s="235"/>
      <c r="L107" s="235"/>
    </row>
    <row r="108" spans="1:12">
      <c r="A108" s="236">
        <v>2010</v>
      </c>
      <c r="B108" s="232" t="s">
        <v>3387</v>
      </c>
      <c r="C108" s="229" t="s">
        <v>2490</v>
      </c>
      <c r="D108" s="231" t="s">
        <v>105</v>
      </c>
      <c r="E108" s="231" t="s">
        <v>5052</v>
      </c>
      <c r="F108" s="231">
        <v>0</v>
      </c>
      <c r="G108" s="231">
        <f t="shared" si="1"/>
        <v>312</v>
      </c>
      <c r="H108" s="231">
        <v>195</v>
      </c>
      <c r="I108" s="231">
        <v>117</v>
      </c>
      <c r="J108" s="231">
        <v>0</v>
      </c>
      <c r="K108" s="235">
        <v>19.799999999999997</v>
      </c>
      <c r="L108" s="235">
        <v>9.8484848484848495</v>
      </c>
    </row>
    <row r="109" spans="1:12">
      <c r="A109" s="236">
        <v>2010</v>
      </c>
      <c r="B109" s="232" t="s">
        <v>3387</v>
      </c>
      <c r="C109" s="229" t="s">
        <v>2490</v>
      </c>
      <c r="D109" s="231" t="s">
        <v>108</v>
      </c>
      <c r="E109" s="231" t="s">
        <v>5052</v>
      </c>
      <c r="F109" s="231">
        <v>0</v>
      </c>
      <c r="G109" s="231">
        <f t="shared" si="1"/>
        <v>614</v>
      </c>
      <c r="H109" s="231">
        <v>520</v>
      </c>
      <c r="I109" s="231">
        <v>94</v>
      </c>
      <c r="J109" s="231">
        <v>0</v>
      </c>
      <c r="K109" s="235">
        <v>0.89999999999999858</v>
      </c>
      <c r="L109" s="235">
        <v>577.77777777777874</v>
      </c>
    </row>
    <row r="110" spans="1:12">
      <c r="A110" s="236">
        <v>2010</v>
      </c>
      <c r="B110" s="232" t="s">
        <v>3387</v>
      </c>
      <c r="C110" s="229" t="s">
        <v>2490</v>
      </c>
      <c r="D110" s="231" t="s">
        <v>114</v>
      </c>
      <c r="E110" s="231" t="s">
        <v>5052</v>
      </c>
      <c r="F110" s="231">
        <v>0</v>
      </c>
      <c r="G110" s="231">
        <f t="shared" si="1"/>
        <v>470</v>
      </c>
      <c r="H110" s="231">
        <v>240</v>
      </c>
      <c r="I110" s="231">
        <v>230</v>
      </c>
      <c r="J110" s="231">
        <v>0</v>
      </c>
      <c r="K110" s="235">
        <v>7.2000000000000028</v>
      </c>
      <c r="L110" s="235">
        <v>33.333333333333321</v>
      </c>
    </row>
    <row r="111" spans="1:12">
      <c r="A111" s="236">
        <v>2010</v>
      </c>
      <c r="B111" s="232" t="s">
        <v>3387</v>
      </c>
      <c r="C111" s="229" t="s">
        <v>2490</v>
      </c>
      <c r="D111" s="231" t="s">
        <v>121</v>
      </c>
      <c r="E111" s="231" t="s">
        <v>5052</v>
      </c>
      <c r="F111" s="231">
        <v>0</v>
      </c>
      <c r="G111" s="231">
        <f t="shared" si="1"/>
        <v>206</v>
      </c>
      <c r="H111" s="231">
        <v>134</v>
      </c>
      <c r="I111" s="231">
        <v>72</v>
      </c>
      <c r="J111" s="231">
        <v>0</v>
      </c>
      <c r="K111" s="235">
        <v>17.799999999999997</v>
      </c>
      <c r="L111" s="235">
        <v>7.5280898876404505</v>
      </c>
    </row>
    <row r="112" spans="1:12">
      <c r="A112" s="236">
        <v>2010</v>
      </c>
      <c r="B112" s="232" t="s">
        <v>3387</v>
      </c>
      <c r="C112" s="229" t="s">
        <v>2490</v>
      </c>
      <c r="D112" s="231" t="s">
        <v>126</v>
      </c>
      <c r="E112" s="231" t="s">
        <v>5052</v>
      </c>
      <c r="F112" s="231">
        <v>0</v>
      </c>
      <c r="G112" s="231">
        <f t="shared" si="1"/>
        <v>3111</v>
      </c>
      <c r="H112" s="231">
        <v>2643</v>
      </c>
      <c r="I112" s="231">
        <v>468</v>
      </c>
      <c r="J112" s="231">
        <v>0</v>
      </c>
      <c r="K112" s="235">
        <v>94.6</v>
      </c>
      <c r="L112" s="235">
        <v>27.938689217758988</v>
      </c>
    </row>
    <row r="113" spans="1:12">
      <c r="A113" s="236">
        <v>2010</v>
      </c>
      <c r="B113" s="232" t="s">
        <v>3387</v>
      </c>
      <c r="C113" s="229" t="s">
        <v>2490</v>
      </c>
      <c r="D113" s="231" t="s">
        <v>145</v>
      </c>
      <c r="E113" s="231" t="s">
        <v>5052</v>
      </c>
      <c r="F113" s="231">
        <v>0</v>
      </c>
      <c r="G113" s="231">
        <f t="shared" si="1"/>
        <v>1172</v>
      </c>
      <c r="H113" s="231">
        <v>846</v>
      </c>
      <c r="I113" s="231">
        <v>326</v>
      </c>
      <c r="J113" s="231">
        <v>0</v>
      </c>
      <c r="K113" s="235">
        <v>6.1999999999999886</v>
      </c>
      <c r="L113" s="235">
        <v>136.45161290322605</v>
      </c>
    </row>
    <row r="114" spans="1:12">
      <c r="A114" s="236">
        <v>2010</v>
      </c>
      <c r="B114" s="232" t="s">
        <v>3387</v>
      </c>
      <c r="C114" s="229" t="s">
        <v>2490</v>
      </c>
      <c r="D114" s="231" t="s">
        <v>182</v>
      </c>
      <c r="E114" s="231" t="s">
        <v>5052</v>
      </c>
      <c r="F114" s="231">
        <v>0</v>
      </c>
      <c r="G114" s="231">
        <f t="shared" si="1"/>
        <v>784</v>
      </c>
      <c r="H114" s="231">
        <v>621</v>
      </c>
      <c r="I114" s="231">
        <v>163</v>
      </c>
      <c r="J114" s="231">
        <v>0</v>
      </c>
      <c r="K114" s="235">
        <v>0</v>
      </c>
      <c r="L114" s="235">
        <v>0</v>
      </c>
    </row>
    <row r="115" spans="1:12">
      <c r="A115" s="236">
        <v>2010</v>
      </c>
      <c r="B115" s="232" t="s">
        <v>3387</v>
      </c>
      <c r="C115" s="229" t="s">
        <v>2490</v>
      </c>
      <c r="D115" s="231" t="s">
        <v>191</v>
      </c>
      <c r="E115" s="231" t="s">
        <v>5052</v>
      </c>
      <c r="F115" s="231">
        <v>0</v>
      </c>
      <c r="G115" s="231">
        <f t="shared" si="1"/>
        <v>847</v>
      </c>
      <c r="H115" s="231">
        <v>768</v>
      </c>
      <c r="I115" s="231">
        <v>79</v>
      </c>
      <c r="J115" s="231">
        <v>0</v>
      </c>
      <c r="K115" s="235">
        <v>52.1</v>
      </c>
      <c r="L115" s="235">
        <v>14.74088291746641</v>
      </c>
    </row>
    <row r="116" spans="1:12">
      <c r="A116" s="236">
        <v>2010</v>
      </c>
      <c r="B116" s="232" t="s">
        <v>3387</v>
      </c>
      <c r="C116" s="229" t="s">
        <v>2490</v>
      </c>
      <c r="D116" s="231" t="s">
        <v>195</v>
      </c>
      <c r="E116" s="231" t="s">
        <v>5052</v>
      </c>
      <c r="F116" s="231">
        <v>0</v>
      </c>
      <c r="G116" s="231">
        <f t="shared" si="1"/>
        <v>297</v>
      </c>
      <c r="H116" s="231">
        <v>251</v>
      </c>
      <c r="I116" s="231">
        <v>46</v>
      </c>
      <c r="J116" s="231">
        <v>0</v>
      </c>
      <c r="K116" s="235">
        <v>4.2000000000000028</v>
      </c>
      <c r="L116" s="235">
        <v>59.761904761904724</v>
      </c>
    </row>
    <row r="117" spans="1:12">
      <c r="A117" s="236">
        <v>2010</v>
      </c>
      <c r="B117" s="232" t="s">
        <v>3387</v>
      </c>
      <c r="C117" s="229" t="s">
        <v>2490</v>
      </c>
      <c r="D117" s="231" t="s">
        <v>2212</v>
      </c>
      <c r="E117" s="231" t="s">
        <v>5052</v>
      </c>
      <c r="F117" s="231"/>
      <c r="G117" s="231">
        <f t="shared" si="1"/>
        <v>22</v>
      </c>
      <c r="H117" s="231"/>
      <c r="I117" s="231">
        <v>22</v>
      </c>
      <c r="J117" s="231"/>
      <c r="K117" s="235"/>
      <c r="L117" s="235"/>
    </row>
    <row r="118" spans="1:12">
      <c r="A118" s="236">
        <v>2010</v>
      </c>
      <c r="B118" s="232" t="s">
        <v>3387</v>
      </c>
      <c r="C118" s="229" t="s">
        <v>2490</v>
      </c>
      <c r="D118" s="231" t="s">
        <v>5</v>
      </c>
      <c r="E118" s="231" t="s">
        <v>5051</v>
      </c>
      <c r="F118" s="231">
        <v>71</v>
      </c>
      <c r="G118" s="231">
        <f t="shared" si="1"/>
        <v>2215</v>
      </c>
      <c r="H118" s="231">
        <v>2115</v>
      </c>
      <c r="I118" s="231">
        <v>100</v>
      </c>
      <c r="J118" s="231">
        <v>29.788732394366196</v>
      </c>
      <c r="K118" s="235">
        <v>61.5</v>
      </c>
      <c r="L118" s="235">
        <v>34.390243902439025</v>
      </c>
    </row>
    <row r="119" spans="1:12">
      <c r="A119" s="236">
        <v>2010</v>
      </c>
      <c r="B119" s="232" t="s">
        <v>3387</v>
      </c>
      <c r="C119" s="229" t="s">
        <v>2490</v>
      </c>
      <c r="D119" s="231" t="s">
        <v>12</v>
      </c>
      <c r="E119" s="231" t="s">
        <v>5051</v>
      </c>
      <c r="F119" s="231">
        <v>60</v>
      </c>
      <c r="G119" s="231">
        <f t="shared" si="1"/>
        <v>962</v>
      </c>
      <c r="H119" s="231">
        <v>947</v>
      </c>
      <c r="I119" s="231">
        <v>15</v>
      </c>
      <c r="J119" s="231">
        <v>15.783333333333333</v>
      </c>
      <c r="K119" s="235">
        <v>49.2</v>
      </c>
      <c r="L119" s="235">
        <v>19.247967479674795</v>
      </c>
    </row>
    <row r="120" spans="1:12">
      <c r="A120" s="236">
        <v>2010</v>
      </c>
      <c r="B120" s="232" t="s">
        <v>3387</v>
      </c>
      <c r="C120" s="229" t="s">
        <v>2490</v>
      </c>
      <c r="D120" s="231" t="s">
        <v>18</v>
      </c>
      <c r="E120" s="231" t="s">
        <v>5051</v>
      </c>
      <c r="F120" s="231">
        <v>166</v>
      </c>
      <c r="G120" s="231">
        <f t="shared" si="1"/>
        <v>1478</v>
      </c>
      <c r="H120" s="231">
        <v>1302</v>
      </c>
      <c r="I120" s="231">
        <v>176</v>
      </c>
      <c r="J120" s="231">
        <v>7.8433734939759034</v>
      </c>
      <c r="K120" s="235">
        <v>161.5</v>
      </c>
      <c r="L120" s="235">
        <v>8.0619195046439636</v>
      </c>
    </row>
    <row r="121" spans="1:12">
      <c r="A121" s="236">
        <v>2010</v>
      </c>
      <c r="B121" s="232" t="s">
        <v>3387</v>
      </c>
      <c r="C121" s="229" t="s">
        <v>2490</v>
      </c>
      <c r="D121" s="231" t="s">
        <v>31</v>
      </c>
      <c r="E121" s="231" t="s">
        <v>5051</v>
      </c>
      <c r="F121" s="231">
        <v>67</v>
      </c>
      <c r="G121" s="231">
        <f t="shared" si="1"/>
        <v>3637</v>
      </c>
      <c r="H121" s="231">
        <v>3024</v>
      </c>
      <c r="I121" s="231">
        <v>613</v>
      </c>
      <c r="J121" s="231">
        <v>45.134328358208954</v>
      </c>
      <c r="K121" s="235">
        <v>66.5</v>
      </c>
      <c r="L121" s="235">
        <v>45.473684210526315</v>
      </c>
    </row>
    <row r="122" spans="1:12">
      <c r="A122" s="236">
        <v>2010</v>
      </c>
      <c r="B122" s="232" t="s">
        <v>3387</v>
      </c>
      <c r="C122" s="229" t="s">
        <v>2490</v>
      </c>
      <c r="D122" s="231" t="s">
        <v>52</v>
      </c>
      <c r="E122" s="231" t="s">
        <v>5051</v>
      </c>
      <c r="F122" s="231">
        <v>62</v>
      </c>
      <c r="G122" s="231">
        <f t="shared" si="1"/>
        <v>1263</v>
      </c>
      <c r="H122" s="231">
        <v>892</v>
      </c>
      <c r="I122" s="231">
        <v>371</v>
      </c>
      <c r="J122" s="231">
        <v>14.387096774193548</v>
      </c>
      <c r="K122" s="235">
        <v>42.75</v>
      </c>
      <c r="L122" s="235">
        <v>20.865497076023392</v>
      </c>
    </row>
    <row r="123" spans="1:12">
      <c r="A123" s="236">
        <v>2010</v>
      </c>
      <c r="B123" s="232" t="s">
        <v>3387</v>
      </c>
      <c r="C123" s="229" t="s">
        <v>2490</v>
      </c>
      <c r="D123" s="231" t="s">
        <v>72</v>
      </c>
      <c r="E123" s="231" t="s">
        <v>5051</v>
      </c>
      <c r="F123" s="231">
        <v>27</v>
      </c>
      <c r="G123" s="231">
        <f t="shared" si="1"/>
        <v>739</v>
      </c>
      <c r="H123" s="231">
        <v>517</v>
      </c>
      <c r="I123" s="231">
        <v>222</v>
      </c>
      <c r="J123" s="231">
        <v>19.148148148148149</v>
      </c>
      <c r="K123" s="235">
        <v>26.25</v>
      </c>
      <c r="L123" s="235">
        <v>19.695238095238096</v>
      </c>
    </row>
    <row r="124" spans="1:12">
      <c r="A124" s="236">
        <v>2010</v>
      </c>
      <c r="B124" s="232" t="s">
        <v>3387</v>
      </c>
      <c r="C124" s="229" t="s">
        <v>2490</v>
      </c>
      <c r="D124" s="231" t="s">
        <v>83</v>
      </c>
      <c r="E124" s="231" t="s">
        <v>5051</v>
      </c>
      <c r="F124" s="231">
        <v>47</v>
      </c>
      <c r="G124" s="231">
        <f t="shared" si="1"/>
        <v>723</v>
      </c>
      <c r="H124" s="231">
        <v>530</v>
      </c>
      <c r="I124" s="231">
        <v>193</v>
      </c>
      <c r="J124" s="231">
        <v>11.276595744680851</v>
      </c>
      <c r="K124" s="235">
        <v>44</v>
      </c>
      <c r="L124" s="235">
        <v>12.045454545454545</v>
      </c>
    </row>
    <row r="125" spans="1:12">
      <c r="A125" s="236">
        <v>2010</v>
      </c>
      <c r="B125" s="232" t="s">
        <v>3387</v>
      </c>
      <c r="C125" s="229" t="s">
        <v>2490</v>
      </c>
      <c r="D125" s="231" t="s">
        <v>93</v>
      </c>
      <c r="E125" s="231" t="s">
        <v>5051</v>
      </c>
      <c r="F125" s="231">
        <v>66</v>
      </c>
      <c r="G125" s="231">
        <f t="shared" si="1"/>
        <v>1973</v>
      </c>
      <c r="H125" s="231">
        <v>1869</v>
      </c>
      <c r="I125" s="231">
        <v>104</v>
      </c>
      <c r="J125" s="231">
        <v>28.318181818181817</v>
      </c>
      <c r="K125" s="235">
        <v>62.75</v>
      </c>
      <c r="L125" s="235">
        <v>29.784860557768923</v>
      </c>
    </row>
    <row r="126" spans="1:12">
      <c r="A126" s="236">
        <v>2010</v>
      </c>
      <c r="B126" s="232" t="s">
        <v>3387</v>
      </c>
      <c r="C126" s="229" t="s">
        <v>2490</v>
      </c>
      <c r="D126" s="231" t="s">
        <v>3760</v>
      </c>
      <c r="E126" s="231" t="s">
        <v>5051</v>
      </c>
      <c r="F126" s="231"/>
      <c r="G126" s="231">
        <f t="shared" si="1"/>
        <v>18</v>
      </c>
      <c r="H126" s="231"/>
      <c r="I126" s="231">
        <v>18</v>
      </c>
      <c r="J126" s="231"/>
      <c r="K126" s="235"/>
      <c r="L126" s="235"/>
    </row>
    <row r="127" spans="1:12">
      <c r="A127" s="236">
        <v>2010</v>
      </c>
      <c r="B127" s="232" t="s">
        <v>3387</v>
      </c>
      <c r="C127" s="229" t="s">
        <v>2490</v>
      </c>
      <c r="D127" s="231" t="s">
        <v>105</v>
      </c>
      <c r="E127" s="231" t="s">
        <v>5051</v>
      </c>
      <c r="F127" s="231">
        <v>43</v>
      </c>
      <c r="G127" s="231">
        <f t="shared" si="1"/>
        <v>312</v>
      </c>
      <c r="H127" s="231">
        <v>195</v>
      </c>
      <c r="I127" s="231">
        <v>117</v>
      </c>
      <c r="J127" s="231">
        <v>4.5348837209302326</v>
      </c>
      <c r="K127" s="235">
        <v>35.5</v>
      </c>
      <c r="L127" s="235">
        <v>5.492957746478873</v>
      </c>
    </row>
    <row r="128" spans="1:12">
      <c r="A128" s="236">
        <v>2010</v>
      </c>
      <c r="B128" s="232" t="s">
        <v>3387</v>
      </c>
      <c r="C128" s="229" t="s">
        <v>2490</v>
      </c>
      <c r="D128" s="231" t="s">
        <v>108</v>
      </c>
      <c r="E128" s="231" t="s">
        <v>5051</v>
      </c>
      <c r="F128" s="231">
        <v>33</v>
      </c>
      <c r="G128" s="231">
        <f t="shared" si="1"/>
        <v>614</v>
      </c>
      <c r="H128" s="231">
        <v>520</v>
      </c>
      <c r="I128" s="231">
        <v>94</v>
      </c>
      <c r="J128" s="231">
        <v>15.757575757575758</v>
      </c>
      <c r="K128" s="235">
        <v>27.5</v>
      </c>
      <c r="L128" s="235">
        <v>18.90909090909091</v>
      </c>
    </row>
    <row r="129" spans="1:12">
      <c r="A129" s="236">
        <v>2010</v>
      </c>
      <c r="B129" s="232" t="s">
        <v>3387</v>
      </c>
      <c r="C129" s="229" t="s">
        <v>2490</v>
      </c>
      <c r="D129" s="231" t="s">
        <v>114</v>
      </c>
      <c r="E129" s="231" t="s">
        <v>5051</v>
      </c>
      <c r="F129" s="231">
        <v>33</v>
      </c>
      <c r="G129" s="231">
        <f t="shared" si="1"/>
        <v>470</v>
      </c>
      <c r="H129" s="231">
        <v>240</v>
      </c>
      <c r="I129" s="231">
        <v>230</v>
      </c>
      <c r="J129" s="231">
        <v>7.2727272727272725</v>
      </c>
      <c r="K129" s="235">
        <v>32.6</v>
      </c>
      <c r="L129" s="235">
        <v>7.3619631901840483</v>
      </c>
    </row>
    <row r="130" spans="1:12">
      <c r="A130" s="236">
        <v>2010</v>
      </c>
      <c r="B130" s="232" t="s">
        <v>3387</v>
      </c>
      <c r="C130" s="229" t="s">
        <v>2490</v>
      </c>
      <c r="D130" s="231" t="s">
        <v>121</v>
      </c>
      <c r="E130" s="231" t="s">
        <v>5051</v>
      </c>
      <c r="F130" s="231">
        <v>25</v>
      </c>
      <c r="G130" s="231">
        <f t="shared" si="1"/>
        <v>206</v>
      </c>
      <c r="H130" s="231">
        <v>134</v>
      </c>
      <c r="I130" s="231">
        <v>72</v>
      </c>
      <c r="J130" s="231">
        <v>5.36</v>
      </c>
      <c r="K130" s="235">
        <v>21.5</v>
      </c>
      <c r="L130" s="235">
        <v>6.2325581395348841</v>
      </c>
    </row>
    <row r="131" spans="1:12">
      <c r="A131" s="236">
        <v>2010</v>
      </c>
      <c r="B131" s="232" t="s">
        <v>3387</v>
      </c>
      <c r="C131" s="229" t="s">
        <v>2490</v>
      </c>
      <c r="D131" s="231" t="s">
        <v>126</v>
      </c>
      <c r="E131" s="231" t="s">
        <v>5051</v>
      </c>
      <c r="F131" s="231">
        <v>88</v>
      </c>
      <c r="G131" s="231">
        <f t="shared" ref="G131:G194" si="2">+H131+I131</f>
        <v>3111</v>
      </c>
      <c r="H131" s="231">
        <v>2643</v>
      </c>
      <c r="I131" s="231">
        <v>468</v>
      </c>
      <c r="J131" s="231">
        <v>30.03409090909091</v>
      </c>
      <c r="K131" s="235">
        <v>87.5</v>
      </c>
      <c r="L131" s="235">
        <v>30.205714285714286</v>
      </c>
    </row>
    <row r="132" spans="1:12">
      <c r="A132" s="236">
        <v>2010</v>
      </c>
      <c r="B132" s="232" t="s">
        <v>3387</v>
      </c>
      <c r="C132" s="229" t="s">
        <v>2490</v>
      </c>
      <c r="D132" s="231" t="s">
        <v>145</v>
      </c>
      <c r="E132" s="231" t="s">
        <v>5051</v>
      </c>
      <c r="F132" s="231">
        <v>237</v>
      </c>
      <c r="G132" s="231">
        <f t="shared" si="2"/>
        <v>1172</v>
      </c>
      <c r="H132" s="231">
        <v>846</v>
      </c>
      <c r="I132" s="231">
        <v>326</v>
      </c>
      <c r="J132" s="231">
        <v>3.5696202531645569</v>
      </c>
      <c r="K132" s="235">
        <v>144.5</v>
      </c>
      <c r="L132" s="235">
        <v>5.8546712802768166</v>
      </c>
    </row>
    <row r="133" spans="1:12">
      <c r="A133" s="236">
        <v>2010</v>
      </c>
      <c r="B133" s="232" t="s">
        <v>3387</v>
      </c>
      <c r="C133" s="229" t="s">
        <v>2490</v>
      </c>
      <c r="D133" s="231" t="s">
        <v>182</v>
      </c>
      <c r="E133" s="231" t="s">
        <v>5051</v>
      </c>
      <c r="F133" s="231">
        <v>198</v>
      </c>
      <c r="G133" s="231">
        <f t="shared" si="2"/>
        <v>784</v>
      </c>
      <c r="H133" s="231">
        <v>621</v>
      </c>
      <c r="I133" s="231">
        <v>163</v>
      </c>
      <c r="J133" s="231">
        <v>3.1363636363636362</v>
      </c>
      <c r="K133" s="235">
        <v>79.099999999999994</v>
      </c>
      <c r="L133" s="235">
        <v>7.850821744627055</v>
      </c>
    </row>
    <row r="134" spans="1:12">
      <c r="A134" s="236">
        <v>2010</v>
      </c>
      <c r="B134" s="232" t="s">
        <v>3387</v>
      </c>
      <c r="C134" s="229" t="s">
        <v>2490</v>
      </c>
      <c r="D134" s="231" t="s">
        <v>191</v>
      </c>
      <c r="E134" s="231" t="s">
        <v>5051</v>
      </c>
      <c r="F134" s="231">
        <v>52</v>
      </c>
      <c r="G134" s="231">
        <f t="shared" si="2"/>
        <v>847</v>
      </c>
      <c r="H134" s="231">
        <v>768</v>
      </c>
      <c r="I134" s="231">
        <v>79</v>
      </c>
      <c r="J134" s="231">
        <v>14.76923076923077</v>
      </c>
      <c r="K134" s="235">
        <v>40.6</v>
      </c>
      <c r="L134" s="235">
        <v>18.916256157635466</v>
      </c>
    </row>
    <row r="135" spans="1:12">
      <c r="A135" s="236">
        <v>2010</v>
      </c>
      <c r="B135" s="232" t="s">
        <v>3387</v>
      </c>
      <c r="C135" s="229" t="s">
        <v>2490</v>
      </c>
      <c r="D135" s="231" t="s">
        <v>195</v>
      </c>
      <c r="E135" s="231" t="s">
        <v>5051</v>
      </c>
      <c r="F135" s="231">
        <v>60</v>
      </c>
      <c r="G135" s="231">
        <f t="shared" si="2"/>
        <v>297</v>
      </c>
      <c r="H135" s="231">
        <v>251</v>
      </c>
      <c r="I135" s="231">
        <v>46</v>
      </c>
      <c r="J135" s="231">
        <v>4.1833333333333336</v>
      </c>
      <c r="K135" s="235">
        <v>57</v>
      </c>
      <c r="L135" s="235">
        <v>4.4035087719298245</v>
      </c>
    </row>
    <row r="136" spans="1:12">
      <c r="A136" s="236">
        <v>2010</v>
      </c>
      <c r="B136" s="232" t="s">
        <v>3387</v>
      </c>
      <c r="C136" s="229" t="s">
        <v>2490</v>
      </c>
      <c r="D136" s="231" t="s">
        <v>2212</v>
      </c>
      <c r="E136" s="231" t="s">
        <v>5051</v>
      </c>
      <c r="F136" s="231"/>
      <c r="G136" s="231">
        <f t="shared" si="2"/>
        <v>22</v>
      </c>
      <c r="H136" s="231"/>
      <c r="I136" s="231">
        <v>22</v>
      </c>
      <c r="J136" s="231"/>
      <c r="K136" s="235"/>
      <c r="L136" s="235"/>
    </row>
    <row r="137" spans="1:12">
      <c r="A137" s="236">
        <v>2010</v>
      </c>
      <c r="B137" s="232" t="s">
        <v>3387</v>
      </c>
      <c r="C137" s="233" t="s">
        <v>644</v>
      </c>
      <c r="D137" s="231" t="s">
        <v>213</v>
      </c>
      <c r="E137" s="231" t="s">
        <v>5052</v>
      </c>
      <c r="F137" s="231">
        <v>1</v>
      </c>
      <c r="G137" s="231">
        <f t="shared" si="2"/>
        <v>131</v>
      </c>
      <c r="H137" s="231">
        <v>131</v>
      </c>
      <c r="I137" s="231">
        <v>0</v>
      </c>
      <c r="J137" s="231">
        <v>131</v>
      </c>
      <c r="K137" s="235">
        <v>2.5499999999999998</v>
      </c>
      <c r="L137" s="235">
        <v>51.372549019607845</v>
      </c>
    </row>
    <row r="138" spans="1:12">
      <c r="A138" s="236">
        <v>2010</v>
      </c>
      <c r="B138" s="232" t="s">
        <v>3387</v>
      </c>
      <c r="C138" s="233" t="s">
        <v>644</v>
      </c>
      <c r="D138" s="231" t="s">
        <v>31</v>
      </c>
      <c r="E138" s="231" t="s">
        <v>5052</v>
      </c>
      <c r="F138" s="231">
        <v>104</v>
      </c>
      <c r="G138" s="231">
        <f t="shared" si="2"/>
        <v>1812</v>
      </c>
      <c r="H138" s="231">
        <v>1812</v>
      </c>
      <c r="I138" s="231">
        <v>0</v>
      </c>
      <c r="J138" s="231">
        <v>17.423076923076923</v>
      </c>
      <c r="K138" s="235">
        <v>24.400000000000002</v>
      </c>
      <c r="L138" s="235">
        <v>74.26229508196721</v>
      </c>
    </row>
    <row r="139" spans="1:12">
      <c r="A139" s="236">
        <v>2010</v>
      </c>
      <c r="B139" s="232" t="s">
        <v>3387</v>
      </c>
      <c r="C139" s="233" t="s">
        <v>644</v>
      </c>
      <c r="D139" s="231" t="s">
        <v>214</v>
      </c>
      <c r="E139" s="231" t="s">
        <v>5052</v>
      </c>
      <c r="F139" s="231">
        <v>197</v>
      </c>
      <c r="G139" s="231">
        <f t="shared" si="2"/>
        <v>1751</v>
      </c>
      <c r="H139" s="231">
        <v>1751</v>
      </c>
      <c r="I139" s="231">
        <v>0</v>
      </c>
      <c r="J139" s="231">
        <v>8.8883248730964475</v>
      </c>
      <c r="K139" s="235">
        <v>69.050000000000011</v>
      </c>
      <c r="L139" s="235">
        <v>25.358435916002893</v>
      </c>
    </row>
    <row r="140" spans="1:12">
      <c r="A140" s="236">
        <v>2010</v>
      </c>
      <c r="B140" s="232" t="s">
        <v>3387</v>
      </c>
      <c r="C140" s="233" t="s">
        <v>644</v>
      </c>
      <c r="D140" s="231" t="s">
        <v>126</v>
      </c>
      <c r="E140" s="231" t="s">
        <v>5052</v>
      </c>
      <c r="F140" s="231">
        <v>102</v>
      </c>
      <c r="G140" s="231">
        <f t="shared" si="2"/>
        <v>1509</v>
      </c>
      <c r="H140" s="231">
        <v>1509</v>
      </c>
      <c r="I140" s="231">
        <v>0</v>
      </c>
      <c r="J140" s="231">
        <v>14.794117647058824</v>
      </c>
      <c r="K140" s="235">
        <v>35.5</v>
      </c>
      <c r="L140" s="235">
        <v>42.507042253521128</v>
      </c>
    </row>
    <row r="141" spans="1:12">
      <c r="A141" s="236">
        <v>2010</v>
      </c>
      <c r="B141" s="232" t="s">
        <v>3387</v>
      </c>
      <c r="C141" s="233" t="s">
        <v>644</v>
      </c>
      <c r="D141" s="231" t="s">
        <v>213</v>
      </c>
      <c r="E141" s="231" t="s">
        <v>5051</v>
      </c>
      <c r="F141" s="231">
        <v>5</v>
      </c>
      <c r="G141" s="231">
        <f t="shared" si="2"/>
        <v>131</v>
      </c>
      <c r="H141" s="231">
        <v>131</v>
      </c>
      <c r="I141" s="231">
        <v>0</v>
      </c>
      <c r="J141" s="231">
        <v>26.2</v>
      </c>
      <c r="K141" s="235">
        <v>4.5</v>
      </c>
      <c r="L141" s="235">
        <v>29.111111111111111</v>
      </c>
    </row>
    <row r="142" spans="1:12">
      <c r="A142" s="236">
        <v>2010</v>
      </c>
      <c r="B142" s="232" t="s">
        <v>3387</v>
      </c>
      <c r="C142" s="233" t="s">
        <v>644</v>
      </c>
      <c r="D142" s="231" t="s">
        <v>31</v>
      </c>
      <c r="E142" s="231" t="s">
        <v>5051</v>
      </c>
      <c r="F142" s="231">
        <v>61</v>
      </c>
      <c r="G142" s="231">
        <f t="shared" si="2"/>
        <v>1812</v>
      </c>
      <c r="H142" s="231">
        <v>1812</v>
      </c>
      <c r="I142" s="231">
        <v>0</v>
      </c>
      <c r="J142" s="231">
        <v>29.704918032786885</v>
      </c>
      <c r="K142" s="235">
        <v>32.5</v>
      </c>
      <c r="L142" s="235">
        <v>55.753846153846155</v>
      </c>
    </row>
    <row r="143" spans="1:12">
      <c r="A143" s="236">
        <v>2010</v>
      </c>
      <c r="B143" s="232" t="s">
        <v>3387</v>
      </c>
      <c r="C143" s="233" t="s">
        <v>644</v>
      </c>
      <c r="D143" s="231" t="s">
        <v>214</v>
      </c>
      <c r="E143" s="231" t="s">
        <v>5051</v>
      </c>
      <c r="F143" s="231">
        <v>116</v>
      </c>
      <c r="G143" s="231">
        <f t="shared" si="2"/>
        <v>1751</v>
      </c>
      <c r="H143" s="231">
        <v>1751</v>
      </c>
      <c r="I143" s="231">
        <v>0</v>
      </c>
      <c r="J143" s="231">
        <v>15.094827586206897</v>
      </c>
      <c r="K143" s="235">
        <v>68</v>
      </c>
      <c r="L143" s="235">
        <v>25.75</v>
      </c>
    </row>
    <row r="144" spans="1:12">
      <c r="A144" s="236">
        <v>2010</v>
      </c>
      <c r="B144" s="232" t="s">
        <v>3387</v>
      </c>
      <c r="C144" s="233" t="s">
        <v>644</v>
      </c>
      <c r="D144" s="231" t="s">
        <v>126</v>
      </c>
      <c r="E144" s="231" t="s">
        <v>5051</v>
      </c>
      <c r="F144" s="231">
        <v>81</v>
      </c>
      <c r="G144" s="231">
        <f t="shared" si="2"/>
        <v>1509</v>
      </c>
      <c r="H144" s="231">
        <v>1509</v>
      </c>
      <c r="I144" s="231">
        <v>0</v>
      </c>
      <c r="J144" s="231">
        <v>18.62962962962963</v>
      </c>
      <c r="K144" s="235">
        <v>41</v>
      </c>
      <c r="L144" s="235">
        <v>36.804878048780488</v>
      </c>
    </row>
    <row r="145" spans="1:12">
      <c r="A145" s="232">
        <v>2011</v>
      </c>
      <c r="B145" s="232" t="s">
        <v>3387</v>
      </c>
      <c r="C145" s="229" t="s">
        <v>2490</v>
      </c>
      <c r="D145" s="231" t="s">
        <v>5</v>
      </c>
      <c r="E145" s="231" t="s">
        <v>5052</v>
      </c>
      <c r="F145" s="231">
        <v>0</v>
      </c>
      <c r="G145" s="231">
        <f t="shared" si="2"/>
        <v>2190</v>
      </c>
      <c r="H145" s="231">
        <v>2082</v>
      </c>
      <c r="I145" s="231">
        <v>108</v>
      </c>
      <c r="J145" s="231">
        <v>0</v>
      </c>
      <c r="K145" s="235">
        <v>142.4</v>
      </c>
      <c r="L145" s="235">
        <v>14.620786516853933</v>
      </c>
    </row>
    <row r="146" spans="1:12">
      <c r="A146" s="232">
        <v>2011</v>
      </c>
      <c r="B146" s="232" t="s">
        <v>3387</v>
      </c>
      <c r="C146" s="229" t="s">
        <v>2490</v>
      </c>
      <c r="D146" s="231" t="s">
        <v>12</v>
      </c>
      <c r="E146" s="231" t="s">
        <v>5052</v>
      </c>
      <c r="F146" s="231">
        <v>0</v>
      </c>
      <c r="G146" s="231">
        <f t="shared" si="2"/>
        <v>978</v>
      </c>
      <c r="H146" s="231">
        <v>967</v>
      </c>
      <c r="I146" s="231">
        <v>11</v>
      </c>
      <c r="J146" s="231">
        <v>0</v>
      </c>
      <c r="K146" s="235">
        <v>76.5</v>
      </c>
      <c r="L146" s="235">
        <v>12.640522875816993</v>
      </c>
    </row>
    <row r="147" spans="1:12">
      <c r="A147" s="232">
        <v>2011</v>
      </c>
      <c r="B147" s="232" t="s">
        <v>3387</v>
      </c>
      <c r="C147" s="229" t="s">
        <v>2490</v>
      </c>
      <c r="D147" s="231" t="s">
        <v>18</v>
      </c>
      <c r="E147" s="231" t="s">
        <v>5052</v>
      </c>
      <c r="F147" s="231">
        <v>0</v>
      </c>
      <c r="G147" s="231">
        <f t="shared" si="2"/>
        <v>1391</v>
      </c>
      <c r="H147" s="231">
        <v>1187</v>
      </c>
      <c r="I147" s="231">
        <v>204</v>
      </c>
      <c r="J147" s="231">
        <v>0</v>
      </c>
      <c r="K147" s="235">
        <v>45</v>
      </c>
      <c r="L147" s="235">
        <v>26.377777777777776</v>
      </c>
    </row>
    <row r="148" spans="1:12">
      <c r="A148" s="232">
        <v>2011</v>
      </c>
      <c r="B148" s="232" t="s">
        <v>3387</v>
      </c>
      <c r="C148" s="229" t="s">
        <v>2490</v>
      </c>
      <c r="D148" s="231" t="s">
        <v>31</v>
      </c>
      <c r="E148" s="231" t="s">
        <v>5052</v>
      </c>
      <c r="F148" s="231">
        <v>0</v>
      </c>
      <c r="G148" s="231">
        <f t="shared" si="2"/>
        <v>3620</v>
      </c>
      <c r="H148" s="231">
        <v>3041</v>
      </c>
      <c r="I148" s="231">
        <v>579</v>
      </c>
      <c r="J148" s="231">
        <v>0</v>
      </c>
      <c r="K148" s="235">
        <v>95.199999999999989</v>
      </c>
      <c r="L148" s="235">
        <v>31.943277310924373</v>
      </c>
    </row>
    <row r="149" spans="1:12">
      <c r="A149" s="232">
        <v>2011</v>
      </c>
      <c r="B149" s="232" t="s">
        <v>3387</v>
      </c>
      <c r="C149" s="229" t="s">
        <v>2490</v>
      </c>
      <c r="D149" s="231" t="s">
        <v>52</v>
      </c>
      <c r="E149" s="231" t="s">
        <v>5052</v>
      </c>
      <c r="F149" s="231">
        <v>0</v>
      </c>
      <c r="G149" s="231">
        <f t="shared" si="2"/>
        <v>1335</v>
      </c>
      <c r="H149" s="231">
        <v>907</v>
      </c>
      <c r="I149" s="231">
        <v>428</v>
      </c>
      <c r="J149" s="231">
        <v>0</v>
      </c>
      <c r="K149" s="235">
        <v>37.1</v>
      </c>
      <c r="L149" s="235">
        <v>24.447439353099728</v>
      </c>
    </row>
    <row r="150" spans="1:12">
      <c r="A150" s="232">
        <v>2011</v>
      </c>
      <c r="B150" s="232" t="s">
        <v>3387</v>
      </c>
      <c r="C150" s="229" t="s">
        <v>2490</v>
      </c>
      <c r="D150" s="231" t="s">
        <v>72</v>
      </c>
      <c r="E150" s="231" t="s">
        <v>5052</v>
      </c>
      <c r="F150" s="231">
        <v>0</v>
      </c>
      <c r="G150" s="231">
        <f t="shared" si="2"/>
        <v>835</v>
      </c>
      <c r="H150" s="231">
        <v>534</v>
      </c>
      <c r="I150" s="231">
        <v>301</v>
      </c>
      <c r="J150" s="231">
        <v>0</v>
      </c>
      <c r="K150" s="235">
        <v>18.100000000000001</v>
      </c>
      <c r="L150" s="235">
        <v>29.502762430939224</v>
      </c>
    </row>
    <row r="151" spans="1:12">
      <c r="A151" s="232">
        <v>2011</v>
      </c>
      <c r="B151" s="232" t="s">
        <v>3387</v>
      </c>
      <c r="C151" s="229" t="s">
        <v>2490</v>
      </c>
      <c r="D151" s="231" t="s">
        <v>83</v>
      </c>
      <c r="E151" s="231" t="s">
        <v>5052</v>
      </c>
      <c r="F151" s="231">
        <v>0</v>
      </c>
      <c r="G151" s="231">
        <f t="shared" si="2"/>
        <v>780</v>
      </c>
      <c r="H151" s="231">
        <v>574</v>
      </c>
      <c r="I151" s="231">
        <v>206</v>
      </c>
      <c r="J151" s="231">
        <v>0</v>
      </c>
      <c r="K151" s="235">
        <v>16.399999999999999</v>
      </c>
      <c r="L151" s="235">
        <v>35</v>
      </c>
    </row>
    <row r="152" spans="1:12">
      <c r="A152" s="232">
        <v>2011</v>
      </c>
      <c r="B152" s="232" t="s">
        <v>3387</v>
      </c>
      <c r="C152" s="229" t="s">
        <v>2490</v>
      </c>
      <c r="D152" s="231" t="s">
        <v>93</v>
      </c>
      <c r="E152" s="231" t="s">
        <v>5052</v>
      </c>
      <c r="F152" s="231">
        <v>0</v>
      </c>
      <c r="G152" s="231">
        <f t="shared" si="2"/>
        <v>2061</v>
      </c>
      <c r="H152" s="231">
        <v>1948</v>
      </c>
      <c r="I152" s="231">
        <v>113</v>
      </c>
      <c r="J152" s="231">
        <v>0</v>
      </c>
      <c r="K152" s="235">
        <v>139.39999999999998</v>
      </c>
      <c r="L152" s="235">
        <v>13.974175035868008</v>
      </c>
    </row>
    <row r="153" spans="1:12">
      <c r="A153" s="232">
        <v>2011</v>
      </c>
      <c r="B153" s="232" t="s">
        <v>3387</v>
      </c>
      <c r="C153" s="229" t="s">
        <v>2490</v>
      </c>
      <c r="D153" s="231" t="s">
        <v>3760</v>
      </c>
      <c r="E153" s="231" t="s">
        <v>5052</v>
      </c>
      <c r="F153" s="231"/>
      <c r="G153" s="231">
        <f t="shared" si="2"/>
        <v>29</v>
      </c>
      <c r="H153" s="231"/>
      <c r="I153" s="231">
        <v>29</v>
      </c>
      <c r="J153" s="231"/>
      <c r="K153" s="235"/>
      <c r="L153" s="235"/>
    </row>
    <row r="154" spans="1:12">
      <c r="A154" s="232">
        <v>2011</v>
      </c>
      <c r="B154" s="232" t="s">
        <v>3387</v>
      </c>
      <c r="C154" s="229" t="s">
        <v>2490</v>
      </c>
      <c r="D154" s="231" t="s">
        <v>105</v>
      </c>
      <c r="E154" s="231" t="s">
        <v>5052</v>
      </c>
      <c r="F154" s="231">
        <v>0</v>
      </c>
      <c r="G154" s="231">
        <f t="shared" si="2"/>
        <v>348</v>
      </c>
      <c r="H154" s="231">
        <v>192</v>
      </c>
      <c r="I154" s="231">
        <v>156</v>
      </c>
      <c r="J154" s="231">
        <v>0</v>
      </c>
      <c r="K154" s="235">
        <v>18.799999999999997</v>
      </c>
      <c r="L154" s="235">
        <v>10.212765957446811</v>
      </c>
    </row>
    <row r="155" spans="1:12">
      <c r="A155" s="232">
        <v>2011</v>
      </c>
      <c r="B155" s="232" t="s">
        <v>3387</v>
      </c>
      <c r="C155" s="229" t="s">
        <v>2490</v>
      </c>
      <c r="D155" s="231" t="s">
        <v>108</v>
      </c>
      <c r="E155" s="231" t="s">
        <v>5052</v>
      </c>
      <c r="F155" s="231">
        <v>0</v>
      </c>
      <c r="G155" s="231">
        <f t="shared" si="2"/>
        <v>584</v>
      </c>
      <c r="H155" s="231">
        <v>493</v>
      </c>
      <c r="I155" s="231">
        <v>91</v>
      </c>
      <c r="J155" s="231">
        <v>0</v>
      </c>
      <c r="K155" s="235">
        <v>0.89999999999999858</v>
      </c>
      <c r="L155" s="235">
        <v>547.77777777777862</v>
      </c>
    </row>
    <row r="156" spans="1:12">
      <c r="A156" s="232">
        <v>2011</v>
      </c>
      <c r="B156" s="232" t="s">
        <v>3387</v>
      </c>
      <c r="C156" s="229" t="s">
        <v>2490</v>
      </c>
      <c r="D156" s="231" t="s">
        <v>114</v>
      </c>
      <c r="E156" s="231" t="s">
        <v>5052</v>
      </c>
      <c r="F156" s="231">
        <v>0</v>
      </c>
      <c r="G156" s="231">
        <f t="shared" si="2"/>
        <v>469</v>
      </c>
      <c r="H156" s="231">
        <v>246</v>
      </c>
      <c r="I156" s="231">
        <v>223</v>
      </c>
      <c r="J156" s="231">
        <v>0</v>
      </c>
      <c r="K156" s="235">
        <v>6.2000000000000028</v>
      </c>
      <c r="L156" s="235">
        <v>39.67741935483869</v>
      </c>
    </row>
    <row r="157" spans="1:12">
      <c r="A157" s="232">
        <v>2011</v>
      </c>
      <c r="B157" s="232" t="s">
        <v>3387</v>
      </c>
      <c r="C157" s="229" t="s">
        <v>2490</v>
      </c>
      <c r="D157" s="231" t="s">
        <v>121</v>
      </c>
      <c r="E157" s="231" t="s">
        <v>5052</v>
      </c>
      <c r="F157" s="231">
        <v>0</v>
      </c>
      <c r="G157" s="231">
        <f t="shared" si="2"/>
        <v>208</v>
      </c>
      <c r="H157" s="231">
        <v>154</v>
      </c>
      <c r="I157" s="231">
        <v>54</v>
      </c>
      <c r="J157" s="231">
        <v>0</v>
      </c>
      <c r="K157" s="235">
        <v>17</v>
      </c>
      <c r="L157" s="235">
        <v>9.0588235294117645</v>
      </c>
    </row>
    <row r="158" spans="1:12">
      <c r="A158" s="232">
        <v>2011</v>
      </c>
      <c r="B158" s="232" t="s">
        <v>3387</v>
      </c>
      <c r="C158" s="229" t="s">
        <v>2490</v>
      </c>
      <c r="D158" s="231" t="s">
        <v>126</v>
      </c>
      <c r="E158" s="231" t="s">
        <v>5052</v>
      </c>
      <c r="F158" s="231">
        <v>0</v>
      </c>
      <c r="G158" s="231">
        <f t="shared" si="2"/>
        <v>3291</v>
      </c>
      <c r="H158" s="231">
        <v>2718</v>
      </c>
      <c r="I158" s="231">
        <v>573</v>
      </c>
      <c r="J158" s="231">
        <v>0</v>
      </c>
      <c r="K158" s="235">
        <v>99.800000000000011</v>
      </c>
      <c r="L158" s="235">
        <v>27.23446893787575</v>
      </c>
    </row>
    <row r="159" spans="1:12">
      <c r="A159" s="232">
        <v>2011</v>
      </c>
      <c r="B159" s="232" t="s">
        <v>3387</v>
      </c>
      <c r="C159" s="229" t="s">
        <v>2490</v>
      </c>
      <c r="D159" s="231" t="s">
        <v>145</v>
      </c>
      <c r="E159" s="231" t="s">
        <v>5052</v>
      </c>
      <c r="F159" s="231">
        <v>0</v>
      </c>
      <c r="G159" s="231">
        <f t="shared" si="2"/>
        <v>1246</v>
      </c>
      <c r="H159" s="231">
        <v>884</v>
      </c>
      <c r="I159" s="231">
        <v>362</v>
      </c>
      <c r="J159" s="231">
        <v>0</v>
      </c>
      <c r="K159" s="235">
        <v>6.6999999999999886</v>
      </c>
      <c r="L159" s="235">
        <v>131.9402985074629</v>
      </c>
    </row>
    <row r="160" spans="1:12">
      <c r="A160" s="232">
        <v>2011</v>
      </c>
      <c r="B160" s="232" t="s">
        <v>3387</v>
      </c>
      <c r="C160" s="229" t="s">
        <v>2490</v>
      </c>
      <c r="D160" s="231" t="s">
        <v>182</v>
      </c>
      <c r="E160" s="231" t="s">
        <v>5052</v>
      </c>
      <c r="F160" s="231">
        <v>0</v>
      </c>
      <c r="G160" s="231">
        <f t="shared" si="2"/>
        <v>824</v>
      </c>
      <c r="H160" s="231">
        <v>666</v>
      </c>
      <c r="I160" s="231">
        <v>158</v>
      </c>
      <c r="J160" s="231">
        <v>0</v>
      </c>
      <c r="K160" s="235">
        <v>0</v>
      </c>
      <c r="L160" s="235">
        <v>0</v>
      </c>
    </row>
    <row r="161" spans="1:12">
      <c r="A161" s="232">
        <v>2011</v>
      </c>
      <c r="B161" s="232" t="s">
        <v>3387</v>
      </c>
      <c r="C161" s="229" t="s">
        <v>2490</v>
      </c>
      <c r="D161" s="231" t="s">
        <v>191</v>
      </c>
      <c r="E161" s="231" t="s">
        <v>5052</v>
      </c>
      <c r="F161" s="231">
        <v>0</v>
      </c>
      <c r="G161" s="231">
        <f t="shared" si="2"/>
        <v>870</v>
      </c>
      <c r="H161" s="231">
        <v>789</v>
      </c>
      <c r="I161" s="231">
        <v>81</v>
      </c>
      <c r="J161" s="231">
        <v>0</v>
      </c>
      <c r="K161" s="235">
        <v>52.1</v>
      </c>
      <c r="L161" s="235">
        <v>15.143953934740882</v>
      </c>
    </row>
    <row r="162" spans="1:12">
      <c r="A162" s="232">
        <v>2011</v>
      </c>
      <c r="B162" s="232" t="s">
        <v>3387</v>
      </c>
      <c r="C162" s="229" t="s">
        <v>2490</v>
      </c>
      <c r="D162" s="231" t="s">
        <v>195</v>
      </c>
      <c r="E162" s="231" t="s">
        <v>5052</v>
      </c>
      <c r="F162" s="231">
        <v>0</v>
      </c>
      <c r="G162" s="231">
        <f t="shared" si="2"/>
        <v>323</v>
      </c>
      <c r="H162" s="231">
        <v>259</v>
      </c>
      <c r="I162" s="231">
        <v>64</v>
      </c>
      <c r="J162" s="231">
        <v>0</v>
      </c>
      <c r="K162" s="235">
        <v>3.7999999999999972</v>
      </c>
      <c r="L162" s="235">
        <v>68.157894736842152</v>
      </c>
    </row>
    <row r="163" spans="1:12">
      <c r="A163" s="232">
        <v>2011</v>
      </c>
      <c r="B163" s="232" t="s">
        <v>3387</v>
      </c>
      <c r="C163" s="229" t="s">
        <v>2490</v>
      </c>
      <c r="D163" s="231" t="s">
        <v>2212</v>
      </c>
      <c r="E163" s="231" t="s">
        <v>5052</v>
      </c>
      <c r="F163" s="231"/>
      <c r="G163" s="231">
        <f t="shared" si="2"/>
        <v>32</v>
      </c>
      <c r="H163" s="231"/>
      <c r="I163" s="231">
        <v>32</v>
      </c>
      <c r="J163" s="231"/>
      <c r="K163" s="235"/>
      <c r="L163" s="235"/>
    </row>
    <row r="164" spans="1:12">
      <c r="A164" s="232">
        <v>2011</v>
      </c>
      <c r="B164" s="232" t="s">
        <v>3387</v>
      </c>
      <c r="C164" s="229" t="s">
        <v>2490</v>
      </c>
      <c r="D164" s="231" t="s">
        <v>5</v>
      </c>
      <c r="E164" s="231" t="s">
        <v>5051</v>
      </c>
      <c r="F164" s="231">
        <v>73</v>
      </c>
      <c r="G164" s="231">
        <f t="shared" si="2"/>
        <v>2190</v>
      </c>
      <c r="H164" s="231">
        <v>2082</v>
      </c>
      <c r="I164" s="231">
        <v>108</v>
      </c>
      <c r="J164" s="231">
        <v>28.520547945205479</v>
      </c>
      <c r="K164" s="235">
        <v>63</v>
      </c>
      <c r="L164" s="235">
        <v>33.047619047619051</v>
      </c>
    </row>
    <row r="165" spans="1:12">
      <c r="A165" s="232">
        <v>2011</v>
      </c>
      <c r="B165" s="232" t="s">
        <v>3387</v>
      </c>
      <c r="C165" s="229" t="s">
        <v>2490</v>
      </c>
      <c r="D165" s="231" t="s">
        <v>12</v>
      </c>
      <c r="E165" s="231" t="s">
        <v>5051</v>
      </c>
      <c r="F165" s="231">
        <v>62</v>
      </c>
      <c r="G165" s="231">
        <f t="shared" si="2"/>
        <v>978</v>
      </c>
      <c r="H165" s="231">
        <v>967</v>
      </c>
      <c r="I165" s="231">
        <v>11</v>
      </c>
      <c r="J165" s="231">
        <v>15.596774193548388</v>
      </c>
      <c r="K165" s="235">
        <v>49.8</v>
      </c>
      <c r="L165" s="235">
        <v>19.417670682730925</v>
      </c>
    </row>
    <row r="166" spans="1:12">
      <c r="A166" s="232">
        <v>2011</v>
      </c>
      <c r="B166" s="232" t="s">
        <v>3387</v>
      </c>
      <c r="C166" s="229" t="s">
        <v>2490</v>
      </c>
      <c r="D166" s="231" t="s">
        <v>18</v>
      </c>
      <c r="E166" s="231" t="s">
        <v>5051</v>
      </c>
      <c r="F166" s="231">
        <v>164</v>
      </c>
      <c r="G166" s="231">
        <f t="shared" si="2"/>
        <v>1391</v>
      </c>
      <c r="H166" s="231">
        <v>1187</v>
      </c>
      <c r="I166" s="231">
        <v>204</v>
      </c>
      <c r="J166" s="231">
        <v>7.2378048780487809</v>
      </c>
      <c r="K166" s="235">
        <v>160</v>
      </c>
      <c r="L166" s="235">
        <v>7.4187500000000002</v>
      </c>
    </row>
    <row r="167" spans="1:12">
      <c r="A167" s="232">
        <v>2011</v>
      </c>
      <c r="B167" s="232" t="s">
        <v>3387</v>
      </c>
      <c r="C167" s="229" t="s">
        <v>2490</v>
      </c>
      <c r="D167" s="231" t="s">
        <v>31</v>
      </c>
      <c r="E167" s="231" t="s">
        <v>5051</v>
      </c>
      <c r="F167" s="231">
        <v>72</v>
      </c>
      <c r="G167" s="231">
        <f t="shared" si="2"/>
        <v>3620</v>
      </c>
      <c r="H167" s="231">
        <v>3041</v>
      </c>
      <c r="I167" s="231">
        <v>579</v>
      </c>
      <c r="J167" s="231">
        <v>42.236111111111114</v>
      </c>
      <c r="K167" s="235">
        <v>71.5</v>
      </c>
      <c r="L167" s="235">
        <v>42.531468531468533</v>
      </c>
    </row>
    <row r="168" spans="1:12">
      <c r="A168" s="232">
        <v>2011</v>
      </c>
      <c r="B168" s="232" t="s">
        <v>3387</v>
      </c>
      <c r="C168" s="229" t="s">
        <v>2490</v>
      </c>
      <c r="D168" s="231" t="s">
        <v>52</v>
      </c>
      <c r="E168" s="231" t="s">
        <v>5051</v>
      </c>
      <c r="F168" s="231">
        <v>61</v>
      </c>
      <c r="G168" s="231">
        <f t="shared" si="2"/>
        <v>1335</v>
      </c>
      <c r="H168" s="231">
        <v>907</v>
      </c>
      <c r="I168" s="231">
        <v>428</v>
      </c>
      <c r="J168" s="231">
        <v>14.868852459016393</v>
      </c>
      <c r="K168" s="235">
        <v>41.1</v>
      </c>
      <c r="L168" s="235">
        <v>22.068126520681265</v>
      </c>
    </row>
    <row r="169" spans="1:12">
      <c r="A169" s="232">
        <v>2011</v>
      </c>
      <c r="B169" s="232" t="s">
        <v>3387</v>
      </c>
      <c r="C169" s="229" t="s">
        <v>2490</v>
      </c>
      <c r="D169" s="231" t="s">
        <v>72</v>
      </c>
      <c r="E169" s="231" t="s">
        <v>5051</v>
      </c>
      <c r="F169" s="231">
        <v>28</v>
      </c>
      <c r="G169" s="231">
        <f t="shared" si="2"/>
        <v>835</v>
      </c>
      <c r="H169" s="231">
        <v>534</v>
      </c>
      <c r="I169" s="231">
        <v>301</v>
      </c>
      <c r="J169" s="231">
        <v>19.071428571428573</v>
      </c>
      <c r="K169" s="235">
        <v>27.5</v>
      </c>
      <c r="L169" s="235">
        <v>19.418181818181818</v>
      </c>
    </row>
    <row r="170" spans="1:12">
      <c r="A170" s="232">
        <v>2011</v>
      </c>
      <c r="B170" s="232" t="s">
        <v>3387</v>
      </c>
      <c r="C170" s="229" t="s">
        <v>2490</v>
      </c>
      <c r="D170" s="231" t="s">
        <v>83</v>
      </c>
      <c r="E170" s="231" t="s">
        <v>5051</v>
      </c>
      <c r="F170" s="231">
        <v>49</v>
      </c>
      <c r="G170" s="231">
        <f t="shared" si="2"/>
        <v>780</v>
      </c>
      <c r="H170" s="231">
        <v>574</v>
      </c>
      <c r="I170" s="231">
        <v>206</v>
      </c>
      <c r="J170" s="231">
        <v>11.714285714285714</v>
      </c>
      <c r="K170" s="235">
        <v>46.5</v>
      </c>
      <c r="L170" s="235">
        <v>12.344086021505376</v>
      </c>
    </row>
    <row r="171" spans="1:12">
      <c r="A171" s="232">
        <v>2011</v>
      </c>
      <c r="B171" s="232" t="s">
        <v>3387</v>
      </c>
      <c r="C171" s="229" t="s">
        <v>2490</v>
      </c>
      <c r="D171" s="231" t="s">
        <v>93</v>
      </c>
      <c r="E171" s="231" t="s">
        <v>5051</v>
      </c>
      <c r="F171" s="231">
        <v>59</v>
      </c>
      <c r="G171" s="231">
        <f t="shared" si="2"/>
        <v>2061</v>
      </c>
      <c r="H171" s="231">
        <v>1948</v>
      </c>
      <c r="I171" s="231">
        <v>113</v>
      </c>
      <c r="J171" s="231">
        <v>33.016949152542374</v>
      </c>
      <c r="K171" s="235">
        <v>56.3</v>
      </c>
      <c r="L171" s="235">
        <v>34.600355239786857</v>
      </c>
    </row>
    <row r="172" spans="1:12">
      <c r="A172" s="232">
        <v>2011</v>
      </c>
      <c r="B172" s="232" t="s">
        <v>3387</v>
      </c>
      <c r="C172" s="229" t="s">
        <v>2490</v>
      </c>
      <c r="D172" s="231" t="s">
        <v>3760</v>
      </c>
      <c r="E172" s="231" t="s">
        <v>5051</v>
      </c>
      <c r="F172" s="231"/>
      <c r="G172" s="231">
        <f t="shared" si="2"/>
        <v>29</v>
      </c>
      <c r="H172" s="231"/>
      <c r="I172" s="231">
        <v>29</v>
      </c>
      <c r="J172" s="231"/>
      <c r="K172" s="235"/>
      <c r="L172" s="235"/>
    </row>
    <row r="173" spans="1:12">
      <c r="A173" s="232">
        <v>2011</v>
      </c>
      <c r="B173" s="232" t="s">
        <v>3387</v>
      </c>
      <c r="C173" s="229" t="s">
        <v>2490</v>
      </c>
      <c r="D173" s="231" t="s">
        <v>105</v>
      </c>
      <c r="E173" s="231" t="s">
        <v>5051</v>
      </c>
      <c r="F173" s="231">
        <v>39</v>
      </c>
      <c r="G173" s="231">
        <f t="shared" si="2"/>
        <v>348</v>
      </c>
      <c r="H173" s="231">
        <v>192</v>
      </c>
      <c r="I173" s="231">
        <v>156</v>
      </c>
      <c r="J173" s="231">
        <v>4.9230769230769234</v>
      </c>
      <c r="K173" s="235">
        <v>32</v>
      </c>
      <c r="L173" s="235">
        <v>6</v>
      </c>
    </row>
    <row r="174" spans="1:12">
      <c r="A174" s="232">
        <v>2011</v>
      </c>
      <c r="B174" s="232" t="s">
        <v>3387</v>
      </c>
      <c r="C174" s="229" t="s">
        <v>2490</v>
      </c>
      <c r="D174" s="231" t="s">
        <v>108</v>
      </c>
      <c r="E174" s="231" t="s">
        <v>5051</v>
      </c>
      <c r="F174" s="231">
        <v>32</v>
      </c>
      <c r="G174" s="231">
        <f t="shared" si="2"/>
        <v>584</v>
      </c>
      <c r="H174" s="231">
        <v>493</v>
      </c>
      <c r="I174" s="231">
        <v>91</v>
      </c>
      <c r="J174" s="231">
        <v>15.40625</v>
      </c>
      <c r="K174" s="235">
        <v>26.5</v>
      </c>
      <c r="L174" s="235">
        <v>18.60377358490566</v>
      </c>
    </row>
    <row r="175" spans="1:12">
      <c r="A175" s="232">
        <v>2011</v>
      </c>
      <c r="B175" s="232" t="s">
        <v>3387</v>
      </c>
      <c r="C175" s="229" t="s">
        <v>2490</v>
      </c>
      <c r="D175" s="231" t="s">
        <v>114</v>
      </c>
      <c r="E175" s="231" t="s">
        <v>5051</v>
      </c>
      <c r="F175" s="231">
        <v>34</v>
      </c>
      <c r="G175" s="231">
        <f t="shared" si="2"/>
        <v>469</v>
      </c>
      <c r="H175" s="231">
        <v>246</v>
      </c>
      <c r="I175" s="231">
        <v>223</v>
      </c>
      <c r="J175" s="231">
        <v>7.2352941176470589</v>
      </c>
      <c r="K175" s="235">
        <v>33.5</v>
      </c>
      <c r="L175" s="235">
        <v>7.3432835820895521</v>
      </c>
    </row>
    <row r="176" spans="1:12">
      <c r="A176" s="232">
        <v>2011</v>
      </c>
      <c r="B176" s="232" t="s">
        <v>3387</v>
      </c>
      <c r="C176" s="229" t="s">
        <v>2490</v>
      </c>
      <c r="D176" s="231" t="s">
        <v>121</v>
      </c>
      <c r="E176" s="231" t="s">
        <v>5051</v>
      </c>
      <c r="F176" s="231">
        <v>25</v>
      </c>
      <c r="G176" s="231">
        <f t="shared" si="2"/>
        <v>208</v>
      </c>
      <c r="H176" s="231">
        <v>154</v>
      </c>
      <c r="I176" s="231">
        <v>54</v>
      </c>
      <c r="J176" s="231">
        <v>6.16</v>
      </c>
      <c r="K176" s="235">
        <v>22</v>
      </c>
      <c r="L176" s="235">
        <v>7</v>
      </c>
    </row>
    <row r="177" spans="1:12">
      <c r="A177" s="232">
        <v>2011</v>
      </c>
      <c r="B177" s="232" t="s">
        <v>3387</v>
      </c>
      <c r="C177" s="229" t="s">
        <v>2490</v>
      </c>
      <c r="D177" s="231" t="s">
        <v>126</v>
      </c>
      <c r="E177" s="231" t="s">
        <v>5051</v>
      </c>
      <c r="F177" s="231">
        <v>89</v>
      </c>
      <c r="G177" s="231">
        <f t="shared" si="2"/>
        <v>3291</v>
      </c>
      <c r="H177" s="231">
        <v>2718</v>
      </c>
      <c r="I177" s="231">
        <v>573</v>
      </c>
      <c r="J177" s="231">
        <v>30.539325842696631</v>
      </c>
      <c r="K177" s="235">
        <v>88.5</v>
      </c>
      <c r="L177" s="235">
        <v>30.711864406779661</v>
      </c>
    </row>
    <row r="178" spans="1:12">
      <c r="A178" s="232">
        <v>2011</v>
      </c>
      <c r="B178" s="232" t="s">
        <v>3387</v>
      </c>
      <c r="C178" s="229" t="s">
        <v>2490</v>
      </c>
      <c r="D178" s="231" t="s">
        <v>145</v>
      </c>
      <c r="E178" s="231" t="s">
        <v>5051</v>
      </c>
      <c r="F178" s="231">
        <v>229</v>
      </c>
      <c r="G178" s="231">
        <f t="shared" si="2"/>
        <v>1246</v>
      </c>
      <c r="H178" s="231">
        <v>884</v>
      </c>
      <c r="I178" s="231">
        <v>362</v>
      </c>
      <c r="J178" s="231">
        <v>3.8602620087336246</v>
      </c>
      <c r="K178" s="235">
        <v>137.9</v>
      </c>
      <c r="L178" s="235">
        <v>6.410442349528644</v>
      </c>
    </row>
    <row r="179" spans="1:12">
      <c r="A179" s="232">
        <v>2011</v>
      </c>
      <c r="B179" s="232" t="s">
        <v>3387</v>
      </c>
      <c r="C179" s="229" t="s">
        <v>2490</v>
      </c>
      <c r="D179" s="231" t="s">
        <v>182</v>
      </c>
      <c r="E179" s="231" t="s">
        <v>5051</v>
      </c>
      <c r="F179" s="231">
        <v>189</v>
      </c>
      <c r="G179" s="231">
        <f t="shared" si="2"/>
        <v>824</v>
      </c>
      <c r="H179" s="231">
        <v>666</v>
      </c>
      <c r="I179" s="231">
        <v>158</v>
      </c>
      <c r="J179" s="231">
        <v>3.5238095238095237</v>
      </c>
      <c r="K179" s="235">
        <v>80.099999999999994</v>
      </c>
      <c r="L179" s="235">
        <v>8.3146067415730336</v>
      </c>
    </row>
    <row r="180" spans="1:12">
      <c r="A180" s="232">
        <v>2011</v>
      </c>
      <c r="B180" s="232" t="s">
        <v>3387</v>
      </c>
      <c r="C180" s="229" t="s">
        <v>2490</v>
      </c>
      <c r="D180" s="231" t="s">
        <v>191</v>
      </c>
      <c r="E180" s="231" t="s">
        <v>5051</v>
      </c>
      <c r="F180" s="231">
        <v>50</v>
      </c>
      <c r="G180" s="231">
        <f t="shared" si="2"/>
        <v>870</v>
      </c>
      <c r="H180" s="231">
        <v>789</v>
      </c>
      <c r="I180" s="231">
        <v>81</v>
      </c>
      <c r="J180" s="231">
        <v>15.78</v>
      </c>
      <c r="K180" s="235">
        <v>38.9</v>
      </c>
      <c r="L180" s="235">
        <v>20.282776349614398</v>
      </c>
    </row>
    <row r="181" spans="1:12">
      <c r="A181" s="232">
        <v>2011</v>
      </c>
      <c r="B181" s="232" t="s">
        <v>3387</v>
      </c>
      <c r="C181" s="229" t="s">
        <v>2490</v>
      </c>
      <c r="D181" s="231" t="s">
        <v>195</v>
      </c>
      <c r="E181" s="231" t="s">
        <v>5051</v>
      </c>
      <c r="F181" s="231">
        <v>55</v>
      </c>
      <c r="G181" s="231">
        <f t="shared" si="2"/>
        <v>323</v>
      </c>
      <c r="H181" s="231">
        <v>259</v>
      </c>
      <c r="I181" s="231">
        <v>64</v>
      </c>
      <c r="J181" s="231">
        <v>4.709090909090909</v>
      </c>
      <c r="K181" s="235">
        <v>52</v>
      </c>
      <c r="L181" s="235">
        <v>4.9807692307692308</v>
      </c>
    </row>
    <row r="182" spans="1:12">
      <c r="A182" s="232">
        <v>2011</v>
      </c>
      <c r="B182" s="232" t="s">
        <v>3387</v>
      </c>
      <c r="C182" s="229" t="s">
        <v>2490</v>
      </c>
      <c r="D182" s="231" t="s">
        <v>2212</v>
      </c>
      <c r="E182" s="231" t="s">
        <v>5051</v>
      </c>
      <c r="F182" s="231"/>
      <c r="G182" s="231">
        <f t="shared" si="2"/>
        <v>32</v>
      </c>
      <c r="H182" s="231"/>
      <c r="I182" s="231">
        <v>32</v>
      </c>
      <c r="J182" s="231"/>
      <c r="K182" s="235"/>
      <c r="L182" s="235"/>
    </row>
    <row r="183" spans="1:12">
      <c r="A183" s="232">
        <v>2011</v>
      </c>
      <c r="B183" s="232" t="s">
        <v>3387</v>
      </c>
      <c r="C183" s="233" t="s">
        <v>644</v>
      </c>
      <c r="D183" s="231" t="s">
        <v>213</v>
      </c>
      <c r="E183" s="231" t="s">
        <v>5052</v>
      </c>
      <c r="F183" s="231">
        <v>10</v>
      </c>
      <c r="G183" s="231">
        <f t="shared" si="2"/>
        <v>251</v>
      </c>
      <c r="H183" s="231">
        <v>251</v>
      </c>
      <c r="I183" s="231">
        <v>0</v>
      </c>
      <c r="J183" s="231">
        <v>25.1</v>
      </c>
      <c r="K183" s="235">
        <v>1.3380000000000001</v>
      </c>
      <c r="L183" s="235">
        <v>187.59342301943198</v>
      </c>
    </row>
    <row r="184" spans="1:12">
      <c r="A184" s="232">
        <v>2011</v>
      </c>
      <c r="B184" s="232" t="s">
        <v>3387</v>
      </c>
      <c r="C184" s="233" t="s">
        <v>644</v>
      </c>
      <c r="D184" s="231" t="s">
        <v>31</v>
      </c>
      <c r="E184" s="231" t="s">
        <v>5052</v>
      </c>
      <c r="F184" s="231">
        <v>98</v>
      </c>
      <c r="G184" s="231">
        <f t="shared" si="2"/>
        <v>1833</v>
      </c>
      <c r="H184" s="231">
        <v>1833</v>
      </c>
      <c r="I184" s="231">
        <v>0</v>
      </c>
      <c r="J184" s="231">
        <v>18.704081632653061</v>
      </c>
      <c r="K184" s="235">
        <v>27.200000000000003</v>
      </c>
      <c r="L184" s="235">
        <v>67.389705882352928</v>
      </c>
    </row>
    <row r="185" spans="1:12">
      <c r="A185" s="232">
        <v>2011</v>
      </c>
      <c r="B185" s="232" t="s">
        <v>3387</v>
      </c>
      <c r="C185" s="233" t="s">
        <v>644</v>
      </c>
      <c r="D185" s="231" t="s">
        <v>214</v>
      </c>
      <c r="E185" s="231" t="s">
        <v>5052</v>
      </c>
      <c r="F185" s="231">
        <v>188</v>
      </c>
      <c r="G185" s="231">
        <f t="shared" si="2"/>
        <v>1893</v>
      </c>
      <c r="H185" s="231">
        <v>1893</v>
      </c>
      <c r="I185" s="231">
        <v>0</v>
      </c>
      <c r="J185" s="231">
        <v>10.069148936170214</v>
      </c>
      <c r="K185" s="235">
        <v>84.09950000000002</v>
      </c>
      <c r="L185" s="235">
        <v>22.509051777953491</v>
      </c>
    </row>
    <row r="186" spans="1:12">
      <c r="A186" s="232">
        <v>2011</v>
      </c>
      <c r="B186" s="232" t="s">
        <v>3387</v>
      </c>
      <c r="C186" s="233" t="s">
        <v>644</v>
      </c>
      <c r="D186" s="231" t="s">
        <v>126</v>
      </c>
      <c r="E186" s="231" t="s">
        <v>5052</v>
      </c>
      <c r="F186" s="231">
        <v>108</v>
      </c>
      <c r="G186" s="231">
        <f t="shared" si="2"/>
        <v>1513</v>
      </c>
      <c r="H186" s="231">
        <v>1513</v>
      </c>
      <c r="I186" s="231">
        <v>0</v>
      </c>
      <c r="J186" s="231">
        <v>14.00925925925926</v>
      </c>
      <c r="K186" s="235">
        <v>39.283000000000001</v>
      </c>
      <c r="L186" s="235">
        <v>38.515388335921386</v>
      </c>
    </row>
    <row r="187" spans="1:12">
      <c r="A187" s="232">
        <v>2011</v>
      </c>
      <c r="B187" s="232" t="s">
        <v>3387</v>
      </c>
      <c r="C187" s="233" t="s">
        <v>644</v>
      </c>
      <c r="D187" s="231" t="s">
        <v>213</v>
      </c>
      <c r="E187" s="231" t="s">
        <v>5051</v>
      </c>
      <c r="F187" s="231">
        <v>16</v>
      </c>
      <c r="G187" s="231">
        <f t="shared" si="2"/>
        <v>251</v>
      </c>
      <c r="H187" s="231">
        <v>251</v>
      </c>
      <c r="I187" s="231">
        <v>0</v>
      </c>
      <c r="J187" s="231">
        <v>15.6875</v>
      </c>
      <c r="K187" s="235">
        <v>12.5</v>
      </c>
      <c r="L187" s="235">
        <v>20.079999999999998</v>
      </c>
    </row>
    <row r="188" spans="1:12">
      <c r="A188" s="232">
        <v>2011</v>
      </c>
      <c r="B188" s="232" t="s">
        <v>3387</v>
      </c>
      <c r="C188" s="233" t="s">
        <v>644</v>
      </c>
      <c r="D188" s="231" t="s">
        <v>31</v>
      </c>
      <c r="E188" s="231" t="s">
        <v>5051</v>
      </c>
      <c r="F188" s="231">
        <v>66</v>
      </c>
      <c r="G188" s="231">
        <f t="shared" si="2"/>
        <v>1833</v>
      </c>
      <c r="H188" s="231">
        <v>1833</v>
      </c>
      <c r="I188" s="231">
        <v>0</v>
      </c>
      <c r="J188" s="231">
        <v>27.772727272727273</v>
      </c>
      <c r="K188" s="235">
        <v>66</v>
      </c>
      <c r="L188" s="235">
        <v>27.772727272727273</v>
      </c>
    </row>
    <row r="189" spans="1:12">
      <c r="A189" s="232">
        <v>2011</v>
      </c>
      <c r="B189" s="232" t="s">
        <v>3387</v>
      </c>
      <c r="C189" s="233" t="s">
        <v>644</v>
      </c>
      <c r="D189" s="231" t="s">
        <v>214</v>
      </c>
      <c r="E189" s="231" t="s">
        <v>5051</v>
      </c>
      <c r="F189" s="231">
        <v>118</v>
      </c>
      <c r="G189" s="231">
        <f t="shared" si="2"/>
        <v>1893</v>
      </c>
      <c r="H189" s="231">
        <v>1893</v>
      </c>
      <c r="I189" s="231">
        <v>0</v>
      </c>
      <c r="J189" s="231">
        <v>16.042372881355931</v>
      </c>
      <c r="K189" s="235">
        <v>112.5</v>
      </c>
      <c r="L189" s="235">
        <v>16.826666666666668</v>
      </c>
    </row>
    <row r="190" spans="1:12">
      <c r="A190" s="232">
        <v>2011</v>
      </c>
      <c r="B190" s="232" t="s">
        <v>3387</v>
      </c>
      <c r="C190" s="233" t="s">
        <v>644</v>
      </c>
      <c r="D190" s="231" t="s">
        <v>126</v>
      </c>
      <c r="E190" s="231" t="s">
        <v>5051</v>
      </c>
      <c r="F190" s="231">
        <v>78</v>
      </c>
      <c r="G190" s="231">
        <f t="shared" si="2"/>
        <v>1513</v>
      </c>
      <c r="H190" s="231">
        <v>1513</v>
      </c>
      <c r="I190" s="231">
        <v>0</v>
      </c>
      <c r="J190" s="231">
        <v>19.397435897435898</v>
      </c>
      <c r="K190" s="235">
        <v>83</v>
      </c>
      <c r="L190" s="235">
        <v>18.228915662650603</v>
      </c>
    </row>
    <row r="191" spans="1:12">
      <c r="A191" s="236">
        <v>2012</v>
      </c>
      <c r="B191" s="232" t="s">
        <v>3387</v>
      </c>
      <c r="C191" s="229" t="s">
        <v>2490</v>
      </c>
      <c r="D191" s="231" t="s">
        <v>5</v>
      </c>
      <c r="E191" s="231" t="s">
        <v>5052</v>
      </c>
      <c r="F191" s="231">
        <v>0</v>
      </c>
      <c r="G191" s="231">
        <f t="shared" si="2"/>
        <v>2171</v>
      </c>
      <c r="H191" s="231">
        <v>2088</v>
      </c>
      <c r="I191" s="231">
        <v>83</v>
      </c>
      <c r="J191" s="231">
        <v>0</v>
      </c>
      <c r="K191" s="235">
        <v>135.29444444444442</v>
      </c>
      <c r="L191" s="235">
        <v>15.433006200468117</v>
      </c>
    </row>
    <row r="192" spans="1:12">
      <c r="A192" s="236">
        <v>2012</v>
      </c>
      <c r="B192" s="232" t="s">
        <v>3387</v>
      </c>
      <c r="C192" s="229" t="s">
        <v>2490</v>
      </c>
      <c r="D192" s="231" t="s">
        <v>12</v>
      </c>
      <c r="E192" s="231" t="s">
        <v>5052</v>
      </c>
      <c r="F192" s="231">
        <v>0</v>
      </c>
      <c r="G192" s="231">
        <f t="shared" si="2"/>
        <v>1059</v>
      </c>
      <c r="H192" s="231">
        <v>1046</v>
      </c>
      <c r="I192" s="231">
        <v>13</v>
      </c>
      <c r="J192" s="231">
        <v>0</v>
      </c>
      <c r="K192" s="235">
        <v>82.044444444444437</v>
      </c>
      <c r="L192" s="235">
        <v>12.749187432286025</v>
      </c>
    </row>
    <row r="193" spans="1:12">
      <c r="A193" s="236">
        <v>2012</v>
      </c>
      <c r="B193" s="232" t="s">
        <v>3387</v>
      </c>
      <c r="C193" s="229" t="s">
        <v>2490</v>
      </c>
      <c r="D193" s="231" t="s">
        <v>18</v>
      </c>
      <c r="E193" s="231" t="s">
        <v>5052</v>
      </c>
      <c r="F193" s="231">
        <v>0</v>
      </c>
      <c r="G193" s="231">
        <f t="shared" si="2"/>
        <v>1350</v>
      </c>
      <c r="H193" s="231">
        <v>1188</v>
      </c>
      <c r="I193" s="231">
        <v>162</v>
      </c>
      <c r="J193" s="231">
        <v>0</v>
      </c>
      <c r="K193" s="235">
        <v>37.044444444444451</v>
      </c>
      <c r="L193" s="235">
        <v>32.069586082783438</v>
      </c>
    </row>
    <row r="194" spans="1:12">
      <c r="A194" s="236">
        <v>2012</v>
      </c>
      <c r="B194" s="232" t="s">
        <v>3387</v>
      </c>
      <c r="C194" s="229" t="s">
        <v>2490</v>
      </c>
      <c r="D194" s="231" t="s">
        <v>31</v>
      </c>
      <c r="E194" s="231" t="s">
        <v>5052</v>
      </c>
      <c r="F194" s="231">
        <v>0</v>
      </c>
      <c r="G194" s="231">
        <f t="shared" si="2"/>
        <v>3612</v>
      </c>
      <c r="H194" s="231">
        <v>2995</v>
      </c>
      <c r="I194" s="231">
        <v>617</v>
      </c>
      <c r="J194" s="231">
        <v>0</v>
      </c>
      <c r="K194" s="235">
        <v>85.461111111111109</v>
      </c>
      <c r="L194" s="235">
        <v>35.045179743873106</v>
      </c>
    </row>
    <row r="195" spans="1:12">
      <c r="A195" s="236">
        <v>2012</v>
      </c>
      <c r="B195" s="232" t="s">
        <v>3387</v>
      </c>
      <c r="C195" s="229" t="s">
        <v>2490</v>
      </c>
      <c r="D195" s="231" t="s">
        <v>52</v>
      </c>
      <c r="E195" s="231" t="s">
        <v>5052</v>
      </c>
      <c r="F195" s="231">
        <v>0</v>
      </c>
      <c r="G195" s="231">
        <f t="shared" ref="G195:G258" si="3">+H195+I195</f>
        <v>1348</v>
      </c>
      <c r="H195" s="231">
        <v>923</v>
      </c>
      <c r="I195" s="231">
        <v>425</v>
      </c>
      <c r="J195" s="231">
        <v>0</v>
      </c>
      <c r="K195" s="235">
        <v>37.547222222222231</v>
      </c>
      <c r="L195" s="235">
        <v>24.582377746541386</v>
      </c>
    </row>
    <row r="196" spans="1:12">
      <c r="A196" s="236">
        <v>2012</v>
      </c>
      <c r="B196" s="232" t="s">
        <v>3387</v>
      </c>
      <c r="C196" s="229" t="s">
        <v>2490</v>
      </c>
      <c r="D196" s="231" t="s">
        <v>72</v>
      </c>
      <c r="E196" s="231" t="s">
        <v>5052</v>
      </c>
      <c r="F196" s="231">
        <v>0</v>
      </c>
      <c r="G196" s="231">
        <f t="shared" si="3"/>
        <v>908</v>
      </c>
      <c r="H196" s="231">
        <v>636</v>
      </c>
      <c r="I196" s="231">
        <v>272</v>
      </c>
      <c r="J196" s="231">
        <v>0</v>
      </c>
      <c r="K196" s="235">
        <v>12.149999999999999</v>
      </c>
      <c r="L196" s="235">
        <v>52.345679012345684</v>
      </c>
    </row>
    <row r="197" spans="1:12">
      <c r="A197" s="236">
        <v>2012</v>
      </c>
      <c r="B197" s="232" t="s">
        <v>3387</v>
      </c>
      <c r="C197" s="229" t="s">
        <v>2490</v>
      </c>
      <c r="D197" s="231" t="s">
        <v>83</v>
      </c>
      <c r="E197" s="231" t="s">
        <v>5052</v>
      </c>
      <c r="F197" s="231">
        <v>0</v>
      </c>
      <c r="G197" s="231">
        <f t="shared" si="3"/>
        <v>735</v>
      </c>
      <c r="H197" s="231">
        <v>550</v>
      </c>
      <c r="I197" s="231">
        <v>185</v>
      </c>
      <c r="J197" s="231">
        <v>0</v>
      </c>
      <c r="K197" s="235">
        <v>15.611111111111114</v>
      </c>
      <c r="L197" s="235">
        <v>35.231316725978644</v>
      </c>
    </row>
    <row r="198" spans="1:12">
      <c r="A198" s="236">
        <v>2012</v>
      </c>
      <c r="B198" s="232" t="s">
        <v>3387</v>
      </c>
      <c r="C198" s="229" t="s">
        <v>2490</v>
      </c>
      <c r="D198" s="231" t="s">
        <v>93</v>
      </c>
      <c r="E198" s="231" t="s">
        <v>5052</v>
      </c>
      <c r="F198" s="231">
        <v>0</v>
      </c>
      <c r="G198" s="231">
        <f t="shared" si="3"/>
        <v>2202</v>
      </c>
      <c r="H198" s="231">
        <v>2101</v>
      </c>
      <c r="I198" s="231">
        <v>101</v>
      </c>
      <c r="J198" s="231">
        <v>0</v>
      </c>
      <c r="K198" s="235">
        <v>148.0888888888889</v>
      </c>
      <c r="L198" s="235">
        <v>14.187424969987994</v>
      </c>
    </row>
    <row r="199" spans="1:12">
      <c r="A199" s="236">
        <v>2012</v>
      </c>
      <c r="B199" s="232" t="s">
        <v>3387</v>
      </c>
      <c r="C199" s="229" t="s">
        <v>2490</v>
      </c>
      <c r="D199" s="231" t="s">
        <v>3760</v>
      </c>
      <c r="E199" s="231" t="s">
        <v>5052</v>
      </c>
      <c r="F199" s="231"/>
      <c r="G199" s="231">
        <f t="shared" si="3"/>
        <v>33</v>
      </c>
      <c r="H199" s="231"/>
      <c r="I199" s="231">
        <v>33</v>
      </c>
      <c r="J199" s="231"/>
      <c r="K199" s="235"/>
      <c r="L199" s="235"/>
    </row>
    <row r="200" spans="1:12">
      <c r="A200" s="236">
        <v>2012</v>
      </c>
      <c r="B200" s="232" t="s">
        <v>3387</v>
      </c>
      <c r="C200" s="229" t="s">
        <v>2490</v>
      </c>
      <c r="D200" s="231" t="s">
        <v>105</v>
      </c>
      <c r="E200" s="231" t="s">
        <v>5052</v>
      </c>
      <c r="F200" s="231">
        <v>0</v>
      </c>
      <c r="G200" s="231">
        <f t="shared" si="3"/>
        <v>367</v>
      </c>
      <c r="H200" s="231">
        <v>200</v>
      </c>
      <c r="I200" s="231">
        <v>167</v>
      </c>
      <c r="J200" s="231">
        <v>0</v>
      </c>
      <c r="K200" s="235">
        <v>17.547222222222224</v>
      </c>
      <c r="L200" s="235">
        <v>11.397815418711412</v>
      </c>
    </row>
    <row r="201" spans="1:12">
      <c r="A201" s="236">
        <v>2012</v>
      </c>
      <c r="B201" s="232" t="s">
        <v>3387</v>
      </c>
      <c r="C201" s="229" t="s">
        <v>2490</v>
      </c>
      <c r="D201" s="231" t="s">
        <v>108</v>
      </c>
      <c r="E201" s="231" t="s">
        <v>5052</v>
      </c>
      <c r="F201" s="231">
        <v>0</v>
      </c>
      <c r="G201" s="231">
        <f t="shared" si="3"/>
        <v>540</v>
      </c>
      <c r="H201" s="231">
        <v>443</v>
      </c>
      <c r="I201" s="231">
        <v>97</v>
      </c>
      <c r="J201" s="231">
        <v>0</v>
      </c>
      <c r="K201" s="235">
        <v>0.39999999999999858</v>
      </c>
      <c r="L201" s="235">
        <v>1107.5000000000039</v>
      </c>
    </row>
    <row r="202" spans="1:12">
      <c r="A202" s="236">
        <v>2012</v>
      </c>
      <c r="B202" s="232" t="s">
        <v>3387</v>
      </c>
      <c r="C202" s="229" t="s">
        <v>2490</v>
      </c>
      <c r="D202" s="231" t="s">
        <v>114</v>
      </c>
      <c r="E202" s="231" t="s">
        <v>5052</v>
      </c>
      <c r="F202" s="231">
        <v>0</v>
      </c>
      <c r="G202" s="231">
        <f t="shared" si="3"/>
        <v>518</v>
      </c>
      <c r="H202" s="231">
        <v>249</v>
      </c>
      <c r="I202" s="231">
        <v>269</v>
      </c>
      <c r="J202" s="231">
        <v>0</v>
      </c>
      <c r="K202" s="235">
        <v>7.6027777777777743</v>
      </c>
      <c r="L202" s="235">
        <v>32.751187431494351</v>
      </c>
    </row>
    <row r="203" spans="1:12">
      <c r="A203" s="236">
        <v>2012</v>
      </c>
      <c r="B203" s="232" t="s">
        <v>3387</v>
      </c>
      <c r="C203" s="229" t="s">
        <v>2490</v>
      </c>
      <c r="D203" s="231" t="s">
        <v>121</v>
      </c>
      <c r="E203" s="231" t="s">
        <v>5052</v>
      </c>
      <c r="F203" s="231">
        <v>0</v>
      </c>
      <c r="G203" s="231">
        <f t="shared" si="3"/>
        <v>181</v>
      </c>
      <c r="H203" s="231">
        <v>133</v>
      </c>
      <c r="I203" s="231">
        <v>48</v>
      </c>
      <c r="J203" s="231">
        <v>0</v>
      </c>
      <c r="K203" s="235">
        <v>17.047222222222224</v>
      </c>
      <c r="L203" s="235">
        <v>7.8018575851393184</v>
      </c>
    </row>
    <row r="204" spans="1:12">
      <c r="A204" s="236">
        <v>2012</v>
      </c>
      <c r="B204" s="232" t="s">
        <v>3387</v>
      </c>
      <c r="C204" s="229" t="s">
        <v>2490</v>
      </c>
      <c r="D204" s="231" t="s">
        <v>126</v>
      </c>
      <c r="E204" s="231" t="s">
        <v>5052</v>
      </c>
      <c r="F204" s="231">
        <v>0</v>
      </c>
      <c r="G204" s="231">
        <f t="shared" si="3"/>
        <v>3259</v>
      </c>
      <c r="H204" s="231">
        <v>2673</v>
      </c>
      <c r="I204" s="231">
        <v>586</v>
      </c>
      <c r="J204" s="231">
        <v>0</v>
      </c>
      <c r="K204" s="235">
        <v>84.15</v>
      </c>
      <c r="L204" s="235">
        <v>31.764705882352938</v>
      </c>
    </row>
    <row r="205" spans="1:12">
      <c r="A205" s="236">
        <v>2012</v>
      </c>
      <c r="B205" s="232" t="s">
        <v>3387</v>
      </c>
      <c r="C205" s="229" t="s">
        <v>2490</v>
      </c>
      <c r="D205" s="231" t="s">
        <v>145</v>
      </c>
      <c r="E205" s="231" t="s">
        <v>5052</v>
      </c>
      <c r="F205" s="231">
        <v>0</v>
      </c>
      <c r="G205" s="231">
        <f t="shared" si="3"/>
        <v>1236</v>
      </c>
      <c r="H205" s="231">
        <v>871</v>
      </c>
      <c r="I205" s="231">
        <v>365</v>
      </c>
      <c r="J205" s="231">
        <v>0</v>
      </c>
      <c r="K205" s="235">
        <v>5.5444444444444514</v>
      </c>
      <c r="L205" s="235">
        <v>157.09418837675332</v>
      </c>
    </row>
    <row r="206" spans="1:12">
      <c r="A206" s="236">
        <v>2012</v>
      </c>
      <c r="B206" s="232" t="s">
        <v>3387</v>
      </c>
      <c r="C206" s="229" t="s">
        <v>2490</v>
      </c>
      <c r="D206" s="231" t="s">
        <v>182</v>
      </c>
      <c r="E206" s="231" t="s">
        <v>5052</v>
      </c>
      <c r="F206" s="231">
        <v>0</v>
      </c>
      <c r="G206" s="231">
        <f t="shared" si="3"/>
        <v>803</v>
      </c>
      <c r="H206" s="231">
        <v>664</v>
      </c>
      <c r="I206" s="231">
        <v>139</v>
      </c>
      <c r="J206" s="231">
        <v>0</v>
      </c>
      <c r="K206" s="235">
        <v>0</v>
      </c>
      <c r="L206" s="235">
        <v>0</v>
      </c>
    </row>
    <row r="207" spans="1:12">
      <c r="A207" s="236">
        <v>2012</v>
      </c>
      <c r="B207" s="232" t="s">
        <v>3387</v>
      </c>
      <c r="C207" s="229" t="s">
        <v>2490</v>
      </c>
      <c r="D207" s="231" t="s">
        <v>191</v>
      </c>
      <c r="E207" s="231" t="s">
        <v>5052</v>
      </c>
      <c r="F207" s="231">
        <v>0</v>
      </c>
      <c r="G207" s="231">
        <f t="shared" si="3"/>
        <v>821</v>
      </c>
      <c r="H207" s="231">
        <v>748</v>
      </c>
      <c r="I207" s="231">
        <v>73</v>
      </c>
      <c r="J207" s="231">
        <v>0</v>
      </c>
      <c r="K207" s="235">
        <v>43.600000000000009</v>
      </c>
      <c r="L207" s="235">
        <v>17.155963302752291</v>
      </c>
    </row>
    <row r="208" spans="1:12">
      <c r="A208" s="236">
        <v>2012</v>
      </c>
      <c r="B208" s="232" t="s">
        <v>3387</v>
      </c>
      <c r="C208" s="229" t="s">
        <v>2490</v>
      </c>
      <c r="D208" s="231" t="s">
        <v>195</v>
      </c>
      <c r="E208" s="231" t="s">
        <v>5052</v>
      </c>
      <c r="F208" s="231">
        <v>0</v>
      </c>
      <c r="G208" s="231">
        <f t="shared" si="3"/>
        <v>303</v>
      </c>
      <c r="H208" s="231">
        <v>235</v>
      </c>
      <c r="I208" s="231">
        <v>68</v>
      </c>
      <c r="J208" s="231">
        <v>0</v>
      </c>
      <c r="K208" s="235">
        <v>3.2000000000000028</v>
      </c>
      <c r="L208" s="235">
        <v>73.437499999999929</v>
      </c>
    </row>
    <row r="209" spans="1:12">
      <c r="A209" s="236">
        <v>2012</v>
      </c>
      <c r="B209" s="232" t="s">
        <v>3387</v>
      </c>
      <c r="C209" s="229" t="s">
        <v>2490</v>
      </c>
      <c r="D209" s="231" t="s">
        <v>2212</v>
      </c>
      <c r="E209" s="231" t="s">
        <v>5052</v>
      </c>
      <c r="F209" s="231"/>
      <c r="G209" s="231">
        <f t="shared" si="3"/>
        <v>30</v>
      </c>
      <c r="H209" s="231"/>
      <c r="I209" s="231">
        <v>30</v>
      </c>
      <c r="J209" s="231"/>
      <c r="K209" s="235"/>
      <c r="L209" s="235"/>
    </row>
    <row r="210" spans="1:12">
      <c r="A210" s="236">
        <v>2012</v>
      </c>
      <c r="B210" s="232" t="s">
        <v>3387</v>
      </c>
      <c r="C210" s="229" t="s">
        <v>2490</v>
      </c>
      <c r="D210" s="231" t="s">
        <v>5</v>
      </c>
      <c r="E210" s="231" t="s">
        <v>5051</v>
      </c>
      <c r="F210" s="231">
        <v>70</v>
      </c>
      <c r="G210" s="231">
        <f t="shared" si="3"/>
        <v>2171</v>
      </c>
      <c r="H210" s="231">
        <v>2088</v>
      </c>
      <c r="I210" s="231">
        <v>83</v>
      </c>
      <c r="J210" s="231">
        <v>29.828571428571429</v>
      </c>
      <c r="K210" s="235">
        <v>60.1</v>
      </c>
      <c r="L210" s="235">
        <v>34.742096505823625</v>
      </c>
    </row>
    <row r="211" spans="1:12">
      <c r="A211" s="236">
        <v>2012</v>
      </c>
      <c r="B211" s="232" t="s">
        <v>3387</v>
      </c>
      <c r="C211" s="229" t="s">
        <v>2490</v>
      </c>
      <c r="D211" s="231" t="s">
        <v>12</v>
      </c>
      <c r="E211" s="231" t="s">
        <v>5051</v>
      </c>
      <c r="F211" s="231">
        <v>62</v>
      </c>
      <c r="G211" s="231">
        <f t="shared" si="3"/>
        <v>1059</v>
      </c>
      <c r="H211" s="231">
        <v>1046</v>
      </c>
      <c r="I211" s="231">
        <v>13</v>
      </c>
      <c r="J211" s="231">
        <v>16.870967741935484</v>
      </c>
      <c r="K211" s="235">
        <v>50.3</v>
      </c>
      <c r="L211" s="235">
        <v>20.795228628230618</v>
      </c>
    </row>
    <row r="212" spans="1:12">
      <c r="A212" s="236">
        <v>2012</v>
      </c>
      <c r="B212" s="232" t="s">
        <v>3387</v>
      </c>
      <c r="C212" s="229" t="s">
        <v>2490</v>
      </c>
      <c r="D212" s="231" t="s">
        <v>18</v>
      </c>
      <c r="E212" s="231" t="s">
        <v>5051</v>
      </c>
      <c r="F212" s="231">
        <v>164</v>
      </c>
      <c r="G212" s="231">
        <f t="shared" si="3"/>
        <v>1350</v>
      </c>
      <c r="H212" s="231">
        <v>1188</v>
      </c>
      <c r="I212" s="231">
        <v>162</v>
      </c>
      <c r="J212" s="231">
        <v>7.2439024390243905</v>
      </c>
      <c r="K212" s="235">
        <v>160.1</v>
      </c>
      <c r="L212" s="235">
        <v>7.4203622735790136</v>
      </c>
    </row>
    <row r="213" spans="1:12">
      <c r="A213" s="236">
        <v>2012</v>
      </c>
      <c r="B213" s="232" t="s">
        <v>3387</v>
      </c>
      <c r="C213" s="229" t="s">
        <v>2490</v>
      </c>
      <c r="D213" s="231" t="s">
        <v>31</v>
      </c>
      <c r="E213" s="231" t="s">
        <v>5051</v>
      </c>
      <c r="F213" s="231">
        <v>65</v>
      </c>
      <c r="G213" s="231">
        <f t="shared" si="3"/>
        <v>3612</v>
      </c>
      <c r="H213" s="231">
        <v>2995</v>
      </c>
      <c r="I213" s="231">
        <v>617</v>
      </c>
      <c r="J213" s="231">
        <v>46.07692307692308</v>
      </c>
      <c r="K213" s="235">
        <v>64</v>
      </c>
      <c r="L213" s="235">
        <v>46.796875</v>
      </c>
    </row>
    <row r="214" spans="1:12">
      <c r="A214" s="236">
        <v>2012</v>
      </c>
      <c r="B214" s="232" t="s">
        <v>3387</v>
      </c>
      <c r="C214" s="229" t="s">
        <v>2490</v>
      </c>
      <c r="D214" s="231" t="s">
        <v>52</v>
      </c>
      <c r="E214" s="231" t="s">
        <v>5051</v>
      </c>
      <c r="F214" s="231">
        <v>53</v>
      </c>
      <c r="G214" s="231">
        <f t="shared" si="3"/>
        <v>1348</v>
      </c>
      <c r="H214" s="231">
        <v>923</v>
      </c>
      <c r="I214" s="231">
        <v>425</v>
      </c>
      <c r="J214" s="231">
        <v>17.415094339622641</v>
      </c>
      <c r="K214" s="235">
        <v>35.799999999999997</v>
      </c>
      <c r="L214" s="235">
        <v>25.782122905027936</v>
      </c>
    </row>
    <row r="215" spans="1:12">
      <c r="A215" s="236">
        <v>2012</v>
      </c>
      <c r="B215" s="232" t="s">
        <v>3387</v>
      </c>
      <c r="C215" s="229" t="s">
        <v>2490</v>
      </c>
      <c r="D215" s="231" t="s">
        <v>72</v>
      </c>
      <c r="E215" s="231" t="s">
        <v>5051</v>
      </c>
      <c r="F215" s="231">
        <v>26</v>
      </c>
      <c r="G215" s="231">
        <f t="shared" si="3"/>
        <v>908</v>
      </c>
      <c r="H215" s="231">
        <v>636</v>
      </c>
      <c r="I215" s="231">
        <v>272</v>
      </c>
      <c r="J215" s="231">
        <v>24.46153846153846</v>
      </c>
      <c r="K215" s="235">
        <v>26</v>
      </c>
      <c r="L215" s="235">
        <v>24.46153846153846</v>
      </c>
    </row>
    <row r="216" spans="1:12">
      <c r="A216" s="236">
        <v>2012</v>
      </c>
      <c r="B216" s="232" t="s">
        <v>3387</v>
      </c>
      <c r="C216" s="229" t="s">
        <v>2490</v>
      </c>
      <c r="D216" s="231" t="s">
        <v>83</v>
      </c>
      <c r="E216" s="231" t="s">
        <v>5051</v>
      </c>
      <c r="F216" s="231">
        <v>48</v>
      </c>
      <c r="G216" s="231">
        <f t="shared" si="3"/>
        <v>735</v>
      </c>
      <c r="H216" s="231">
        <v>550</v>
      </c>
      <c r="I216" s="231">
        <v>185</v>
      </c>
      <c r="J216" s="231">
        <v>11.458333333333334</v>
      </c>
      <c r="K216" s="235">
        <v>45.5</v>
      </c>
      <c r="L216" s="235">
        <v>12.087912087912088</v>
      </c>
    </row>
    <row r="217" spans="1:12">
      <c r="A217" s="236">
        <v>2012</v>
      </c>
      <c r="B217" s="232" t="s">
        <v>3387</v>
      </c>
      <c r="C217" s="229" t="s">
        <v>2490</v>
      </c>
      <c r="D217" s="231" t="s">
        <v>93</v>
      </c>
      <c r="E217" s="231" t="s">
        <v>5051</v>
      </c>
      <c r="F217" s="231">
        <v>62</v>
      </c>
      <c r="G217" s="231">
        <f t="shared" si="3"/>
        <v>2202</v>
      </c>
      <c r="H217" s="231">
        <v>2101</v>
      </c>
      <c r="I217" s="231">
        <v>101</v>
      </c>
      <c r="J217" s="231">
        <v>33.887096774193552</v>
      </c>
      <c r="K217" s="235">
        <v>60.25</v>
      </c>
      <c r="L217" s="235">
        <v>34.871369294605806</v>
      </c>
    </row>
    <row r="218" spans="1:12">
      <c r="A218" s="236">
        <v>2012</v>
      </c>
      <c r="B218" s="232" t="s">
        <v>3387</v>
      </c>
      <c r="C218" s="229" t="s">
        <v>2490</v>
      </c>
      <c r="D218" s="231" t="s">
        <v>3760</v>
      </c>
      <c r="E218" s="231" t="s">
        <v>5051</v>
      </c>
      <c r="F218" s="231"/>
      <c r="G218" s="231">
        <f t="shared" si="3"/>
        <v>33</v>
      </c>
      <c r="H218" s="231"/>
      <c r="I218" s="231">
        <v>33</v>
      </c>
      <c r="J218" s="231"/>
      <c r="K218" s="235"/>
      <c r="L218" s="235"/>
    </row>
    <row r="219" spans="1:12">
      <c r="A219" s="236">
        <v>2012</v>
      </c>
      <c r="B219" s="232" t="s">
        <v>3387</v>
      </c>
      <c r="C219" s="229" t="s">
        <v>2490</v>
      </c>
      <c r="D219" s="231" t="s">
        <v>105</v>
      </c>
      <c r="E219" s="231" t="s">
        <v>5051</v>
      </c>
      <c r="F219" s="231">
        <v>40</v>
      </c>
      <c r="G219" s="231">
        <f t="shared" si="3"/>
        <v>367</v>
      </c>
      <c r="H219" s="231">
        <v>200</v>
      </c>
      <c r="I219" s="231">
        <v>167</v>
      </c>
      <c r="J219" s="231">
        <v>5</v>
      </c>
      <c r="K219" s="235">
        <v>34.5</v>
      </c>
      <c r="L219" s="235">
        <v>5.7971014492753623</v>
      </c>
    </row>
    <row r="220" spans="1:12">
      <c r="A220" s="236">
        <v>2012</v>
      </c>
      <c r="B220" s="232" t="s">
        <v>3387</v>
      </c>
      <c r="C220" s="229" t="s">
        <v>2490</v>
      </c>
      <c r="D220" s="231" t="s">
        <v>108</v>
      </c>
      <c r="E220" s="231" t="s">
        <v>5051</v>
      </c>
      <c r="F220" s="231">
        <v>31</v>
      </c>
      <c r="G220" s="231">
        <f t="shared" si="3"/>
        <v>540</v>
      </c>
      <c r="H220" s="231">
        <v>443</v>
      </c>
      <c r="I220" s="231">
        <v>97</v>
      </c>
      <c r="J220" s="231">
        <v>14.290322580645162</v>
      </c>
      <c r="K220" s="235">
        <v>25.5</v>
      </c>
      <c r="L220" s="235">
        <v>17.372549019607842</v>
      </c>
    </row>
    <row r="221" spans="1:12">
      <c r="A221" s="236">
        <v>2012</v>
      </c>
      <c r="B221" s="232" t="s">
        <v>3387</v>
      </c>
      <c r="C221" s="229" t="s">
        <v>2490</v>
      </c>
      <c r="D221" s="231" t="s">
        <v>114</v>
      </c>
      <c r="E221" s="231" t="s">
        <v>5051</v>
      </c>
      <c r="F221" s="231">
        <v>30</v>
      </c>
      <c r="G221" s="231">
        <f t="shared" si="3"/>
        <v>518</v>
      </c>
      <c r="H221" s="231">
        <v>249</v>
      </c>
      <c r="I221" s="231">
        <v>269</v>
      </c>
      <c r="J221" s="231">
        <v>8.3000000000000007</v>
      </c>
      <c r="K221" s="235">
        <v>29.5</v>
      </c>
      <c r="L221" s="235">
        <v>8.4406779661016955</v>
      </c>
    </row>
    <row r="222" spans="1:12">
      <c r="A222" s="236">
        <v>2012</v>
      </c>
      <c r="B222" s="232" t="s">
        <v>3387</v>
      </c>
      <c r="C222" s="229" t="s">
        <v>2490</v>
      </c>
      <c r="D222" s="231" t="s">
        <v>121</v>
      </c>
      <c r="E222" s="231" t="s">
        <v>5051</v>
      </c>
      <c r="F222" s="231">
        <v>23</v>
      </c>
      <c r="G222" s="231">
        <f t="shared" si="3"/>
        <v>181</v>
      </c>
      <c r="H222" s="231">
        <v>133</v>
      </c>
      <c r="I222" s="231">
        <v>48</v>
      </c>
      <c r="J222" s="231">
        <v>5.7826086956521738</v>
      </c>
      <c r="K222" s="235">
        <v>22.5</v>
      </c>
      <c r="L222" s="235">
        <v>5.9111111111111114</v>
      </c>
    </row>
    <row r="223" spans="1:12">
      <c r="A223" s="236">
        <v>2012</v>
      </c>
      <c r="B223" s="232" t="s">
        <v>3387</v>
      </c>
      <c r="C223" s="229" t="s">
        <v>2490</v>
      </c>
      <c r="D223" s="231" t="s">
        <v>126</v>
      </c>
      <c r="E223" s="231" t="s">
        <v>5051</v>
      </c>
      <c r="F223" s="231">
        <v>92</v>
      </c>
      <c r="G223" s="231">
        <f t="shared" si="3"/>
        <v>3259</v>
      </c>
      <c r="H223" s="231">
        <v>2673</v>
      </c>
      <c r="I223" s="231">
        <v>586</v>
      </c>
      <c r="J223" s="231">
        <v>29.054347826086957</v>
      </c>
      <c r="K223" s="235">
        <v>91.5</v>
      </c>
      <c r="L223" s="235">
        <v>29.21311475409836</v>
      </c>
    </row>
    <row r="224" spans="1:12">
      <c r="A224" s="236">
        <v>2012</v>
      </c>
      <c r="B224" s="232" t="s">
        <v>3387</v>
      </c>
      <c r="C224" s="229" t="s">
        <v>2490</v>
      </c>
      <c r="D224" s="231" t="s">
        <v>145</v>
      </c>
      <c r="E224" s="231" t="s">
        <v>5051</v>
      </c>
      <c r="F224" s="231">
        <v>219</v>
      </c>
      <c r="G224" s="231">
        <f t="shared" si="3"/>
        <v>1236</v>
      </c>
      <c r="H224" s="231">
        <v>871</v>
      </c>
      <c r="I224" s="231">
        <v>365</v>
      </c>
      <c r="J224" s="231">
        <v>3.9771689497716896</v>
      </c>
      <c r="K224" s="235">
        <v>131.5</v>
      </c>
      <c r="L224" s="235">
        <v>6.6235741444866916</v>
      </c>
    </row>
    <row r="225" spans="1:12">
      <c r="A225" s="236">
        <v>2012</v>
      </c>
      <c r="B225" s="232" t="s">
        <v>3387</v>
      </c>
      <c r="C225" s="229" t="s">
        <v>2490</v>
      </c>
      <c r="D225" s="231" t="s">
        <v>182</v>
      </c>
      <c r="E225" s="231" t="s">
        <v>5051</v>
      </c>
      <c r="F225" s="231">
        <v>188</v>
      </c>
      <c r="G225" s="231">
        <f t="shared" si="3"/>
        <v>803</v>
      </c>
      <c r="H225" s="231">
        <v>664</v>
      </c>
      <c r="I225" s="231">
        <v>139</v>
      </c>
      <c r="J225" s="231">
        <v>3.5319148936170213</v>
      </c>
      <c r="K225" s="235">
        <v>80</v>
      </c>
      <c r="L225" s="235">
        <v>8.3000000000000007</v>
      </c>
    </row>
    <row r="226" spans="1:12">
      <c r="A226" s="236">
        <v>2012</v>
      </c>
      <c r="B226" s="232" t="s">
        <v>3387</v>
      </c>
      <c r="C226" s="229" t="s">
        <v>2490</v>
      </c>
      <c r="D226" s="231" t="s">
        <v>191</v>
      </c>
      <c r="E226" s="231" t="s">
        <v>5051</v>
      </c>
      <c r="F226" s="231">
        <v>49</v>
      </c>
      <c r="G226" s="231">
        <f t="shared" si="3"/>
        <v>821</v>
      </c>
      <c r="H226" s="231">
        <v>748</v>
      </c>
      <c r="I226" s="231">
        <v>73</v>
      </c>
      <c r="J226" s="231">
        <v>15.26530612244898</v>
      </c>
      <c r="K226" s="235">
        <v>39.299999999999997</v>
      </c>
      <c r="L226" s="235">
        <v>19.033078880407125</v>
      </c>
    </row>
    <row r="227" spans="1:12">
      <c r="A227" s="236">
        <v>2012</v>
      </c>
      <c r="B227" s="232" t="s">
        <v>3387</v>
      </c>
      <c r="C227" s="229" t="s">
        <v>2490</v>
      </c>
      <c r="D227" s="231" t="s">
        <v>195</v>
      </c>
      <c r="E227" s="231" t="s">
        <v>5051</v>
      </c>
      <c r="F227" s="231">
        <v>63</v>
      </c>
      <c r="G227" s="231">
        <f t="shared" si="3"/>
        <v>303</v>
      </c>
      <c r="H227" s="231">
        <v>235</v>
      </c>
      <c r="I227" s="231">
        <v>68</v>
      </c>
      <c r="J227" s="231">
        <v>3.7301587301587302</v>
      </c>
      <c r="K227" s="235">
        <v>58</v>
      </c>
      <c r="L227" s="235">
        <v>4.0517241379310347</v>
      </c>
    </row>
    <row r="228" spans="1:12">
      <c r="A228" s="236">
        <v>2012</v>
      </c>
      <c r="B228" s="232" t="s">
        <v>3387</v>
      </c>
      <c r="C228" s="229" t="s">
        <v>2490</v>
      </c>
      <c r="D228" s="231" t="s">
        <v>2212</v>
      </c>
      <c r="E228" s="231" t="s">
        <v>5051</v>
      </c>
      <c r="F228" s="231"/>
      <c r="G228" s="231">
        <f t="shared" si="3"/>
        <v>30</v>
      </c>
      <c r="H228" s="231"/>
      <c r="I228" s="231">
        <v>30</v>
      </c>
      <c r="J228" s="231"/>
      <c r="K228" s="235"/>
      <c r="L228" s="235"/>
    </row>
    <row r="229" spans="1:12">
      <c r="A229" s="236">
        <v>2012</v>
      </c>
      <c r="B229" s="232" t="s">
        <v>3387</v>
      </c>
      <c r="C229" s="233" t="s">
        <v>644</v>
      </c>
      <c r="D229" s="231" t="s">
        <v>213</v>
      </c>
      <c r="E229" s="231" t="s">
        <v>5052</v>
      </c>
      <c r="F229" s="231">
        <v>27</v>
      </c>
      <c r="G229" s="231">
        <f t="shared" si="3"/>
        <v>371</v>
      </c>
      <c r="H229" s="231">
        <v>371</v>
      </c>
      <c r="I229" s="231">
        <v>0</v>
      </c>
      <c r="J229" s="231">
        <v>13.74074074074074</v>
      </c>
      <c r="K229" s="235">
        <v>6.0110000000000001</v>
      </c>
      <c r="L229" s="235">
        <v>61.720179670603891</v>
      </c>
    </row>
    <row r="230" spans="1:12">
      <c r="A230" s="236">
        <v>2012</v>
      </c>
      <c r="B230" s="232" t="s">
        <v>3387</v>
      </c>
      <c r="C230" s="233" t="s">
        <v>644</v>
      </c>
      <c r="D230" s="231" t="s">
        <v>31</v>
      </c>
      <c r="E230" s="231" t="s">
        <v>5052</v>
      </c>
      <c r="F230" s="231">
        <v>88</v>
      </c>
      <c r="G230" s="231">
        <f t="shared" si="3"/>
        <v>1820</v>
      </c>
      <c r="H230" s="231">
        <v>1820</v>
      </c>
      <c r="I230" s="231">
        <v>0</v>
      </c>
      <c r="J230" s="231">
        <v>20.681818181818183</v>
      </c>
      <c r="K230" s="235">
        <v>25.15</v>
      </c>
      <c r="L230" s="235">
        <v>72.365805168986086</v>
      </c>
    </row>
    <row r="231" spans="1:12">
      <c r="A231" s="236">
        <v>2012</v>
      </c>
      <c r="B231" s="232" t="s">
        <v>3387</v>
      </c>
      <c r="C231" s="233" t="s">
        <v>644</v>
      </c>
      <c r="D231" s="231" t="s">
        <v>214</v>
      </c>
      <c r="E231" s="231" t="s">
        <v>5052</v>
      </c>
      <c r="F231" s="231">
        <v>207</v>
      </c>
      <c r="G231" s="231">
        <f t="shared" si="3"/>
        <v>1967</v>
      </c>
      <c r="H231" s="231">
        <v>1967</v>
      </c>
      <c r="I231" s="231">
        <v>0</v>
      </c>
      <c r="J231" s="231">
        <v>9.5024154589371985</v>
      </c>
      <c r="K231" s="235">
        <v>76.25</v>
      </c>
      <c r="L231" s="235">
        <v>25.796721311475409</v>
      </c>
    </row>
    <row r="232" spans="1:12">
      <c r="A232" s="236">
        <v>2012</v>
      </c>
      <c r="B232" s="232" t="s">
        <v>3387</v>
      </c>
      <c r="C232" s="233" t="s">
        <v>644</v>
      </c>
      <c r="D232" s="231" t="s">
        <v>126</v>
      </c>
      <c r="E232" s="231" t="s">
        <v>5052</v>
      </c>
      <c r="F232" s="231">
        <v>101</v>
      </c>
      <c r="G232" s="231">
        <f t="shared" si="3"/>
        <v>1570</v>
      </c>
      <c r="H232" s="231">
        <v>1570</v>
      </c>
      <c r="I232" s="231">
        <v>0</v>
      </c>
      <c r="J232" s="231">
        <v>15.544554455445544</v>
      </c>
      <c r="K232" s="235">
        <v>35.319000000000003</v>
      </c>
      <c r="L232" s="235">
        <v>44.451994677085985</v>
      </c>
    </row>
    <row r="233" spans="1:12">
      <c r="A233" s="236">
        <v>2012</v>
      </c>
      <c r="B233" s="232" t="s">
        <v>3387</v>
      </c>
      <c r="C233" s="233" t="s">
        <v>644</v>
      </c>
      <c r="D233" s="231" t="s">
        <v>213</v>
      </c>
      <c r="E233" s="231" t="s">
        <v>5051</v>
      </c>
      <c r="F233" s="231">
        <v>28</v>
      </c>
      <c r="G233" s="231">
        <f t="shared" si="3"/>
        <v>371</v>
      </c>
      <c r="H233" s="231">
        <v>371</v>
      </c>
      <c r="I233" s="231">
        <v>0</v>
      </c>
      <c r="J233" s="231">
        <v>13.25</v>
      </c>
      <c r="K233" s="235">
        <v>22</v>
      </c>
      <c r="L233" s="235">
        <v>16.863636363636363</v>
      </c>
    </row>
    <row r="234" spans="1:12">
      <c r="A234" s="236">
        <v>2012</v>
      </c>
      <c r="B234" s="232" t="s">
        <v>3387</v>
      </c>
      <c r="C234" s="233" t="s">
        <v>644</v>
      </c>
      <c r="D234" s="231" t="s">
        <v>31</v>
      </c>
      <c r="E234" s="231" t="s">
        <v>5051</v>
      </c>
      <c r="F234" s="231">
        <v>67</v>
      </c>
      <c r="G234" s="231">
        <f t="shared" si="3"/>
        <v>1820</v>
      </c>
      <c r="H234" s="231">
        <v>1820</v>
      </c>
      <c r="I234" s="231">
        <v>0</v>
      </c>
      <c r="J234" s="231">
        <v>27.164179104477611</v>
      </c>
      <c r="K234" s="235">
        <v>67</v>
      </c>
      <c r="L234" s="235">
        <v>27.164179104477611</v>
      </c>
    </row>
    <row r="235" spans="1:12">
      <c r="A235" s="236">
        <v>2012</v>
      </c>
      <c r="B235" s="232" t="s">
        <v>3387</v>
      </c>
      <c r="C235" s="233" t="s">
        <v>644</v>
      </c>
      <c r="D235" s="231" t="s">
        <v>214</v>
      </c>
      <c r="E235" s="231" t="s">
        <v>5051</v>
      </c>
      <c r="F235" s="231">
        <v>131</v>
      </c>
      <c r="G235" s="231">
        <f t="shared" si="3"/>
        <v>1967</v>
      </c>
      <c r="H235" s="231">
        <v>1967</v>
      </c>
      <c r="I235" s="231">
        <v>0</v>
      </c>
      <c r="J235" s="231">
        <v>15.01526717557252</v>
      </c>
      <c r="K235" s="235">
        <v>121</v>
      </c>
      <c r="L235" s="235">
        <v>16.256198347107439</v>
      </c>
    </row>
    <row r="236" spans="1:12">
      <c r="A236" s="236">
        <v>2012</v>
      </c>
      <c r="B236" s="232" t="s">
        <v>3387</v>
      </c>
      <c r="C236" s="233" t="s">
        <v>644</v>
      </c>
      <c r="D236" s="231" t="s">
        <v>126</v>
      </c>
      <c r="E236" s="231" t="s">
        <v>5051</v>
      </c>
      <c r="F236" s="231">
        <v>85</v>
      </c>
      <c r="G236" s="231">
        <f t="shared" si="3"/>
        <v>1570</v>
      </c>
      <c r="H236" s="231">
        <v>1570</v>
      </c>
      <c r="I236" s="231">
        <v>0</v>
      </c>
      <c r="J236" s="231">
        <v>18.470588235294116</v>
      </c>
      <c r="K236" s="235">
        <v>85</v>
      </c>
      <c r="L236" s="235">
        <v>18.470588235294116</v>
      </c>
    </row>
    <row r="237" spans="1:12">
      <c r="A237" s="232">
        <v>2013</v>
      </c>
      <c r="B237" s="232" t="s">
        <v>3387</v>
      </c>
      <c r="C237" s="229" t="s">
        <v>2490</v>
      </c>
      <c r="D237" s="231" t="s">
        <v>5</v>
      </c>
      <c r="E237" s="231" t="s">
        <v>5052</v>
      </c>
      <c r="F237" s="231">
        <v>250</v>
      </c>
      <c r="G237" s="231">
        <f t="shared" si="3"/>
        <v>2156</v>
      </c>
      <c r="H237" s="231">
        <v>2088</v>
      </c>
      <c r="I237" s="231">
        <v>68</v>
      </c>
      <c r="J237" s="231">
        <v>8.3520000000000003</v>
      </c>
      <c r="K237" s="235">
        <v>115.58150000000005</v>
      </c>
      <c r="L237" s="235">
        <v>18.06517479008318</v>
      </c>
    </row>
    <row r="238" spans="1:12">
      <c r="A238" s="232">
        <v>2013</v>
      </c>
      <c r="B238" s="232" t="s">
        <v>3387</v>
      </c>
      <c r="C238" s="229" t="s">
        <v>2490</v>
      </c>
      <c r="D238" s="231" t="s">
        <v>12</v>
      </c>
      <c r="E238" s="231" t="s">
        <v>5052</v>
      </c>
      <c r="F238" s="231">
        <v>200</v>
      </c>
      <c r="G238" s="231">
        <f t="shared" si="3"/>
        <v>1086</v>
      </c>
      <c r="H238" s="231">
        <v>1046</v>
      </c>
      <c r="I238" s="231">
        <v>40</v>
      </c>
      <c r="J238" s="231">
        <v>5.23</v>
      </c>
      <c r="K238" s="235">
        <v>72.300000000000082</v>
      </c>
      <c r="L238" s="235">
        <v>14.467496542185323</v>
      </c>
    </row>
    <row r="239" spans="1:12">
      <c r="A239" s="232">
        <v>2013</v>
      </c>
      <c r="B239" s="232" t="s">
        <v>3387</v>
      </c>
      <c r="C239" s="229" t="s">
        <v>2490</v>
      </c>
      <c r="D239" s="231" t="s">
        <v>18</v>
      </c>
      <c r="E239" s="231" t="s">
        <v>5052</v>
      </c>
      <c r="F239" s="231">
        <v>79</v>
      </c>
      <c r="G239" s="231">
        <f t="shared" si="3"/>
        <v>1315</v>
      </c>
      <c r="H239" s="231">
        <v>1188</v>
      </c>
      <c r="I239" s="231">
        <v>127</v>
      </c>
      <c r="J239" s="231">
        <v>15.037974683544304</v>
      </c>
      <c r="K239" s="235">
        <v>36.521999999999984</v>
      </c>
      <c r="L239" s="235">
        <v>32.528339083292273</v>
      </c>
    </row>
    <row r="240" spans="1:12">
      <c r="A240" s="232">
        <v>2013</v>
      </c>
      <c r="B240" s="232" t="s">
        <v>3387</v>
      </c>
      <c r="C240" s="229" t="s">
        <v>2490</v>
      </c>
      <c r="D240" s="231" t="s">
        <v>31</v>
      </c>
      <c r="E240" s="231" t="s">
        <v>5052</v>
      </c>
      <c r="F240" s="231">
        <v>306</v>
      </c>
      <c r="G240" s="231">
        <f t="shared" si="3"/>
        <v>3867</v>
      </c>
      <c r="H240" s="231">
        <v>2995</v>
      </c>
      <c r="I240" s="231">
        <v>872</v>
      </c>
      <c r="J240" s="231">
        <v>9.787581699346406</v>
      </c>
      <c r="K240" s="235">
        <v>72.639999999999986</v>
      </c>
      <c r="L240" s="235">
        <v>41.230726872246706</v>
      </c>
    </row>
    <row r="241" spans="1:12">
      <c r="A241" s="232">
        <v>2013</v>
      </c>
      <c r="B241" s="232" t="s">
        <v>3387</v>
      </c>
      <c r="C241" s="229" t="s">
        <v>2490</v>
      </c>
      <c r="D241" s="231" t="s">
        <v>52</v>
      </c>
      <c r="E241" s="231" t="s">
        <v>5052</v>
      </c>
      <c r="F241" s="231">
        <v>220</v>
      </c>
      <c r="G241" s="231">
        <f t="shared" si="3"/>
        <v>1342</v>
      </c>
      <c r="H241" s="231">
        <v>923</v>
      </c>
      <c r="I241" s="231">
        <v>419</v>
      </c>
      <c r="J241" s="231">
        <v>4.1954545454545453</v>
      </c>
      <c r="K241" s="235">
        <v>33.154999999999987</v>
      </c>
      <c r="L241" s="235">
        <v>27.838938320012076</v>
      </c>
    </row>
    <row r="242" spans="1:12">
      <c r="A242" s="232">
        <v>2013</v>
      </c>
      <c r="B242" s="232" t="s">
        <v>3387</v>
      </c>
      <c r="C242" s="229" t="s">
        <v>2490</v>
      </c>
      <c r="D242" s="231" t="s">
        <v>72</v>
      </c>
      <c r="E242" s="231" t="s">
        <v>5052</v>
      </c>
      <c r="F242" s="231">
        <v>83</v>
      </c>
      <c r="G242" s="231">
        <f t="shared" si="3"/>
        <v>934</v>
      </c>
      <c r="H242" s="231">
        <v>636</v>
      </c>
      <c r="I242" s="231">
        <v>298</v>
      </c>
      <c r="J242" s="231">
        <v>7.6626506024096388</v>
      </c>
      <c r="K242" s="235">
        <v>18.8995</v>
      </c>
      <c r="L242" s="235">
        <v>33.651683906981667</v>
      </c>
    </row>
    <row r="243" spans="1:12">
      <c r="A243" s="232">
        <v>2013</v>
      </c>
      <c r="B243" s="232" t="s">
        <v>3387</v>
      </c>
      <c r="C243" s="229" t="s">
        <v>2490</v>
      </c>
      <c r="D243" s="231" t="s">
        <v>83</v>
      </c>
      <c r="E243" s="231" t="s">
        <v>5052</v>
      </c>
      <c r="F243" s="231">
        <v>57</v>
      </c>
      <c r="G243" s="231">
        <f t="shared" si="3"/>
        <v>743</v>
      </c>
      <c r="H243" s="231">
        <v>550</v>
      </c>
      <c r="I243" s="231">
        <v>193</v>
      </c>
      <c r="J243" s="231">
        <v>9.6491228070175445</v>
      </c>
      <c r="K243" s="235">
        <v>15.516499999999999</v>
      </c>
      <c r="L243" s="235">
        <v>35.446137982148038</v>
      </c>
    </row>
    <row r="244" spans="1:12">
      <c r="A244" s="232">
        <v>2013</v>
      </c>
      <c r="B244" s="232" t="s">
        <v>3387</v>
      </c>
      <c r="C244" s="229" t="s">
        <v>2490</v>
      </c>
      <c r="D244" s="231" t="s">
        <v>93</v>
      </c>
      <c r="E244" s="231" t="s">
        <v>5052</v>
      </c>
      <c r="F244" s="231">
        <v>326</v>
      </c>
      <c r="G244" s="231">
        <f t="shared" si="3"/>
        <v>2251</v>
      </c>
      <c r="H244" s="231">
        <v>2101</v>
      </c>
      <c r="I244" s="231">
        <v>150</v>
      </c>
      <c r="J244" s="231">
        <v>6.4447852760736195</v>
      </c>
      <c r="K244" s="235">
        <v>140.99250000000006</v>
      </c>
      <c r="L244" s="235">
        <v>14.901501852935434</v>
      </c>
    </row>
    <row r="245" spans="1:12">
      <c r="A245" s="232">
        <v>2013</v>
      </c>
      <c r="B245" s="232" t="s">
        <v>3387</v>
      </c>
      <c r="C245" s="229" t="s">
        <v>2490</v>
      </c>
      <c r="D245" s="231" t="s">
        <v>3760</v>
      </c>
      <c r="E245" s="231" t="s">
        <v>5052</v>
      </c>
      <c r="F245" s="231"/>
      <c r="G245" s="231">
        <f t="shared" si="3"/>
        <v>39</v>
      </c>
      <c r="H245" s="231"/>
      <c r="I245" s="231">
        <v>39</v>
      </c>
      <c r="J245" s="231"/>
      <c r="K245" s="235"/>
      <c r="L245" s="235"/>
    </row>
    <row r="246" spans="1:12">
      <c r="A246" s="232">
        <v>2013</v>
      </c>
      <c r="B246" s="232" t="s">
        <v>3387</v>
      </c>
      <c r="C246" s="229" t="s">
        <v>2490</v>
      </c>
      <c r="D246" s="231" t="s">
        <v>105</v>
      </c>
      <c r="E246" s="231" t="s">
        <v>5052</v>
      </c>
      <c r="F246" s="231">
        <v>45</v>
      </c>
      <c r="G246" s="231">
        <f t="shared" si="3"/>
        <v>412</v>
      </c>
      <c r="H246" s="231">
        <v>200</v>
      </c>
      <c r="I246" s="231">
        <v>212</v>
      </c>
      <c r="J246" s="231">
        <v>4.4444444444444446</v>
      </c>
      <c r="K246" s="235">
        <v>14.562499999999996</v>
      </c>
      <c r="L246" s="235">
        <v>13.733905579399146</v>
      </c>
    </row>
    <row r="247" spans="1:12">
      <c r="A247" s="232">
        <v>2013</v>
      </c>
      <c r="B247" s="232" t="s">
        <v>3387</v>
      </c>
      <c r="C247" s="229" t="s">
        <v>2490</v>
      </c>
      <c r="D247" s="231" t="s">
        <v>108</v>
      </c>
      <c r="E247" s="231" t="s">
        <v>5052</v>
      </c>
      <c r="F247" s="231">
        <v>3</v>
      </c>
      <c r="G247" s="231">
        <f t="shared" si="3"/>
        <v>544</v>
      </c>
      <c r="H247" s="231">
        <v>443</v>
      </c>
      <c r="I247" s="231">
        <v>101</v>
      </c>
      <c r="J247" s="231">
        <v>147.66666666666666</v>
      </c>
      <c r="K247" s="235">
        <v>0.75</v>
      </c>
      <c r="L247" s="235">
        <v>590.66666666666663</v>
      </c>
    </row>
    <row r="248" spans="1:12">
      <c r="A248" s="232">
        <v>2013</v>
      </c>
      <c r="B248" s="232" t="s">
        <v>3387</v>
      </c>
      <c r="C248" s="229" t="s">
        <v>2490</v>
      </c>
      <c r="D248" s="231" t="s">
        <v>114</v>
      </c>
      <c r="E248" s="231" t="s">
        <v>5052</v>
      </c>
      <c r="F248" s="231">
        <v>30</v>
      </c>
      <c r="G248" s="231">
        <f t="shared" si="3"/>
        <v>529</v>
      </c>
      <c r="H248" s="231">
        <v>249</v>
      </c>
      <c r="I248" s="231">
        <v>280</v>
      </c>
      <c r="J248" s="231">
        <v>8.3000000000000007</v>
      </c>
      <c r="K248" s="235">
        <v>5.2585000000000015</v>
      </c>
      <c r="L248" s="235">
        <v>47.351906437196902</v>
      </c>
    </row>
    <row r="249" spans="1:12">
      <c r="A249" s="232">
        <v>2013</v>
      </c>
      <c r="B249" s="232" t="s">
        <v>3387</v>
      </c>
      <c r="C249" s="229" t="s">
        <v>2490</v>
      </c>
      <c r="D249" s="231" t="s">
        <v>121</v>
      </c>
      <c r="E249" s="231" t="s">
        <v>5052</v>
      </c>
      <c r="F249" s="231">
        <v>30</v>
      </c>
      <c r="G249" s="231">
        <f t="shared" si="3"/>
        <v>177</v>
      </c>
      <c r="H249" s="231">
        <v>133</v>
      </c>
      <c r="I249" s="231">
        <v>44</v>
      </c>
      <c r="J249" s="231">
        <v>4.4333333333333336</v>
      </c>
      <c r="K249" s="235">
        <v>16.899999999999991</v>
      </c>
      <c r="L249" s="235">
        <v>7.8698224852071048</v>
      </c>
    </row>
    <row r="250" spans="1:12">
      <c r="A250" s="232">
        <v>2013</v>
      </c>
      <c r="B250" s="232" t="s">
        <v>3387</v>
      </c>
      <c r="C250" s="229" t="s">
        <v>2490</v>
      </c>
      <c r="D250" s="231" t="s">
        <v>126</v>
      </c>
      <c r="E250" s="231" t="s">
        <v>5052</v>
      </c>
      <c r="F250" s="231">
        <v>276</v>
      </c>
      <c r="G250" s="231">
        <f t="shared" si="3"/>
        <v>3244</v>
      </c>
      <c r="H250" s="231">
        <v>2673</v>
      </c>
      <c r="I250" s="231">
        <v>571</v>
      </c>
      <c r="J250" s="231">
        <v>9.6847826086956523</v>
      </c>
      <c r="K250" s="235">
        <v>84.498499999999964</v>
      </c>
      <c r="L250" s="235">
        <v>31.633697639603085</v>
      </c>
    </row>
    <row r="251" spans="1:12">
      <c r="A251" s="232">
        <v>2013</v>
      </c>
      <c r="B251" s="232" t="s">
        <v>3387</v>
      </c>
      <c r="C251" s="229" t="s">
        <v>2490</v>
      </c>
      <c r="D251" s="231" t="s">
        <v>145</v>
      </c>
      <c r="E251" s="231" t="s">
        <v>5052</v>
      </c>
      <c r="F251" s="231">
        <v>20</v>
      </c>
      <c r="G251" s="231">
        <f t="shared" si="3"/>
        <v>1234</v>
      </c>
      <c r="H251" s="231">
        <v>871</v>
      </c>
      <c r="I251" s="231">
        <v>363</v>
      </c>
      <c r="J251" s="231">
        <v>43.55</v>
      </c>
      <c r="K251" s="235">
        <v>4.6524999999999999</v>
      </c>
      <c r="L251" s="235">
        <v>187.21117678667383</v>
      </c>
    </row>
    <row r="252" spans="1:12">
      <c r="A252" s="232">
        <v>2013</v>
      </c>
      <c r="B252" s="232" t="s">
        <v>3387</v>
      </c>
      <c r="C252" s="229" t="s">
        <v>2490</v>
      </c>
      <c r="D252" s="231" t="s">
        <v>182</v>
      </c>
      <c r="E252" s="231" t="s">
        <v>5052</v>
      </c>
      <c r="F252" s="231">
        <v>0</v>
      </c>
      <c r="G252" s="231">
        <f t="shared" si="3"/>
        <v>797</v>
      </c>
      <c r="H252" s="231">
        <v>664</v>
      </c>
      <c r="I252" s="231">
        <v>133</v>
      </c>
      <c r="J252" s="231">
        <v>0</v>
      </c>
      <c r="K252" s="235">
        <v>0</v>
      </c>
      <c r="L252" s="235">
        <v>0</v>
      </c>
    </row>
    <row r="253" spans="1:12">
      <c r="A253" s="232">
        <v>2013</v>
      </c>
      <c r="B253" s="232" t="s">
        <v>3387</v>
      </c>
      <c r="C253" s="229" t="s">
        <v>2490</v>
      </c>
      <c r="D253" s="231" t="s">
        <v>191</v>
      </c>
      <c r="E253" s="231" t="s">
        <v>5052</v>
      </c>
      <c r="F253" s="231">
        <v>87</v>
      </c>
      <c r="G253" s="231">
        <f t="shared" si="3"/>
        <v>820</v>
      </c>
      <c r="H253" s="231">
        <v>748</v>
      </c>
      <c r="I253" s="231">
        <v>72</v>
      </c>
      <c r="J253" s="231">
        <v>8.5977011494252871</v>
      </c>
      <c r="K253" s="235">
        <v>34.775000000000013</v>
      </c>
      <c r="L253" s="235">
        <v>21.509705248022996</v>
      </c>
    </row>
    <row r="254" spans="1:12">
      <c r="A254" s="232">
        <v>2013</v>
      </c>
      <c r="B254" s="232" t="s">
        <v>3387</v>
      </c>
      <c r="C254" s="229" t="s">
        <v>2490</v>
      </c>
      <c r="D254" s="231" t="s">
        <v>195</v>
      </c>
      <c r="E254" s="231" t="s">
        <v>5052</v>
      </c>
      <c r="F254" s="231">
        <v>10</v>
      </c>
      <c r="G254" s="231">
        <f t="shared" si="3"/>
        <v>280</v>
      </c>
      <c r="H254" s="231">
        <v>235</v>
      </c>
      <c r="I254" s="231">
        <v>45</v>
      </c>
      <c r="J254" s="231">
        <v>23.5</v>
      </c>
      <c r="K254" s="235">
        <v>2.75</v>
      </c>
      <c r="L254" s="235">
        <v>85.454545454545453</v>
      </c>
    </row>
    <row r="255" spans="1:12">
      <c r="A255" s="232">
        <v>2013</v>
      </c>
      <c r="B255" s="232" t="s">
        <v>3387</v>
      </c>
      <c r="C255" s="229" t="s">
        <v>2490</v>
      </c>
      <c r="D255" s="231" t="s">
        <v>2212</v>
      </c>
      <c r="E255" s="231" t="s">
        <v>5052</v>
      </c>
      <c r="F255" s="231"/>
      <c r="G255" s="231">
        <f t="shared" si="3"/>
        <v>27</v>
      </c>
      <c r="H255" s="231"/>
      <c r="I255" s="231">
        <v>27</v>
      </c>
      <c r="J255" s="231"/>
      <c r="K255" s="235"/>
      <c r="L255" s="235"/>
    </row>
    <row r="256" spans="1:12">
      <c r="A256" s="232">
        <v>2013</v>
      </c>
      <c r="B256" s="232" t="s">
        <v>3387</v>
      </c>
      <c r="C256" s="229" t="s">
        <v>2490</v>
      </c>
      <c r="D256" s="231" t="s">
        <v>5</v>
      </c>
      <c r="E256" s="231" t="s">
        <v>5051</v>
      </c>
      <c r="F256" s="231">
        <v>72</v>
      </c>
      <c r="G256" s="231">
        <f t="shared" si="3"/>
        <v>2085</v>
      </c>
      <c r="H256" s="231">
        <v>2017</v>
      </c>
      <c r="I256" s="231">
        <v>68</v>
      </c>
      <c r="J256" s="231">
        <v>28.013888888888889</v>
      </c>
      <c r="K256" s="235">
        <v>63</v>
      </c>
      <c r="L256" s="235">
        <v>32.015873015873019</v>
      </c>
    </row>
    <row r="257" spans="1:12">
      <c r="A257" s="232">
        <v>2013</v>
      </c>
      <c r="B257" s="232" t="s">
        <v>3387</v>
      </c>
      <c r="C257" s="229" t="s">
        <v>2490</v>
      </c>
      <c r="D257" s="231" t="s">
        <v>12</v>
      </c>
      <c r="E257" s="231" t="s">
        <v>5051</v>
      </c>
      <c r="F257" s="231">
        <v>64</v>
      </c>
      <c r="G257" s="231">
        <f t="shared" si="3"/>
        <v>1078</v>
      </c>
      <c r="H257" s="231">
        <v>1038</v>
      </c>
      <c r="I257" s="231">
        <v>40</v>
      </c>
      <c r="J257" s="231">
        <v>16.21875</v>
      </c>
      <c r="K257" s="235">
        <v>50.08325</v>
      </c>
      <c r="L257" s="235">
        <v>20.725492055727216</v>
      </c>
    </row>
    <row r="258" spans="1:12">
      <c r="A258" s="232">
        <v>2013</v>
      </c>
      <c r="B258" s="232" t="s">
        <v>3387</v>
      </c>
      <c r="C258" s="229" t="s">
        <v>2490</v>
      </c>
      <c r="D258" s="231" t="s">
        <v>18</v>
      </c>
      <c r="E258" s="231" t="s">
        <v>5051</v>
      </c>
      <c r="F258" s="231">
        <v>155</v>
      </c>
      <c r="G258" s="231">
        <f t="shared" si="3"/>
        <v>1244</v>
      </c>
      <c r="H258" s="231">
        <v>1117</v>
      </c>
      <c r="I258" s="231">
        <v>127</v>
      </c>
      <c r="J258" s="231">
        <v>7.2064516129032254</v>
      </c>
      <c r="K258" s="235">
        <v>151.5</v>
      </c>
      <c r="L258" s="235">
        <v>7.3729372937293727</v>
      </c>
    </row>
    <row r="259" spans="1:12">
      <c r="A259" s="232">
        <v>2013</v>
      </c>
      <c r="B259" s="232" t="s">
        <v>3387</v>
      </c>
      <c r="C259" s="229" t="s">
        <v>2490</v>
      </c>
      <c r="D259" s="231" t="s">
        <v>31</v>
      </c>
      <c r="E259" s="231" t="s">
        <v>5051</v>
      </c>
      <c r="F259" s="231">
        <v>69</v>
      </c>
      <c r="G259" s="231">
        <f t="shared" ref="G259:G322" si="4">+H259+I259</f>
        <v>3797</v>
      </c>
      <c r="H259" s="231">
        <v>2925</v>
      </c>
      <c r="I259" s="231">
        <v>872</v>
      </c>
      <c r="J259" s="231">
        <v>42.391304347826086</v>
      </c>
      <c r="K259" s="235">
        <v>68</v>
      </c>
      <c r="L259" s="235">
        <v>43.014705882352942</v>
      </c>
    </row>
    <row r="260" spans="1:12">
      <c r="A260" s="232">
        <v>2013</v>
      </c>
      <c r="B260" s="232" t="s">
        <v>3387</v>
      </c>
      <c r="C260" s="229" t="s">
        <v>2490</v>
      </c>
      <c r="D260" s="231" t="s">
        <v>52</v>
      </c>
      <c r="E260" s="231" t="s">
        <v>5051</v>
      </c>
      <c r="F260" s="231">
        <v>50</v>
      </c>
      <c r="G260" s="231">
        <f t="shared" si="4"/>
        <v>1381</v>
      </c>
      <c r="H260" s="231">
        <v>962</v>
      </c>
      <c r="I260" s="231">
        <v>419</v>
      </c>
      <c r="J260" s="231">
        <v>19.239999999999998</v>
      </c>
      <c r="K260" s="235">
        <v>35.25</v>
      </c>
      <c r="L260" s="235">
        <v>27.290780141843971</v>
      </c>
    </row>
    <row r="261" spans="1:12">
      <c r="A261" s="232">
        <v>2013</v>
      </c>
      <c r="B261" s="232" t="s">
        <v>3387</v>
      </c>
      <c r="C261" s="229" t="s">
        <v>2490</v>
      </c>
      <c r="D261" s="231" t="s">
        <v>72</v>
      </c>
      <c r="E261" s="231" t="s">
        <v>5051</v>
      </c>
      <c r="F261" s="231">
        <v>24</v>
      </c>
      <c r="G261" s="231">
        <f t="shared" si="4"/>
        <v>972</v>
      </c>
      <c r="H261" s="231">
        <v>674</v>
      </c>
      <c r="I261" s="231">
        <v>298</v>
      </c>
      <c r="J261" s="231">
        <v>28.083333333333332</v>
      </c>
      <c r="K261" s="235">
        <v>24</v>
      </c>
      <c r="L261" s="235">
        <v>28.083333333333332</v>
      </c>
    </row>
    <row r="262" spans="1:12">
      <c r="A262" s="232">
        <v>2013</v>
      </c>
      <c r="B262" s="232" t="s">
        <v>3387</v>
      </c>
      <c r="C262" s="229" t="s">
        <v>2490</v>
      </c>
      <c r="D262" s="231" t="s">
        <v>83</v>
      </c>
      <c r="E262" s="231" t="s">
        <v>5051</v>
      </c>
      <c r="F262" s="231">
        <v>49</v>
      </c>
      <c r="G262" s="231">
        <f t="shared" si="4"/>
        <v>795</v>
      </c>
      <c r="H262" s="231">
        <v>602</v>
      </c>
      <c r="I262" s="231">
        <v>193</v>
      </c>
      <c r="J262" s="231">
        <v>12.285714285714286</v>
      </c>
      <c r="K262" s="235">
        <v>47</v>
      </c>
      <c r="L262" s="235">
        <v>12.808510638297872</v>
      </c>
    </row>
    <row r="263" spans="1:12">
      <c r="A263" s="232">
        <v>2013</v>
      </c>
      <c r="B263" s="232" t="s">
        <v>3387</v>
      </c>
      <c r="C263" s="229" t="s">
        <v>2490</v>
      </c>
      <c r="D263" s="231" t="s">
        <v>93</v>
      </c>
      <c r="E263" s="231" t="s">
        <v>5051</v>
      </c>
      <c r="F263" s="231">
        <v>61</v>
      </c>
      <c r="G263" s="231">
        <f t="shared" si="4"/>
        <v>2406</v>
      </c>
      <c r="H263" s="231">
        <v>2256</v>
      </c>
      <c r="I263" s="231">
        <v>150</v>
      </c>
      <c r="J263" s="231">
        <v>36.983606557377051</v>
      </c>
      <c r="K263" s="235">
        <v>59.25</v>
      </c>
      <c r="L263" s="235">
        <v>38.075949367088604</v>
      </c>
    </row>
    <row r="264" spans="1:12">
      <c r="A264" s="232">
        <v>2013</v>
      </c>
      <c r="B264" s="232" t="s">
        <v>3387</v>
      </c>
      <c r="C264" s="229" t="s">
        <v>2490</v>
      </c>
      <c r="D264" s="231" t="s">
        <v>3760</v>
      </c>
      <c r="E264" s="231" t="s">
        <v>5051</v>
      </c>
      <c r="F264" s="231"/>
      <c r="G264" s="231">
        <f t="shared" si="4"/>
        <v>39</v>
      </c>
      <c r="H264" s="231"/>
      <c r="I264" s="231">
        <v>39</v>
      </c>
      <c r="J264" s="231"/>
      <c r="K264" s="235"/>
      <c r="L264" s="235"/>
    </row>
    <row r="265" spans="1:12">
      <c r="A265" s="232">
        <v>2013</v>
      </c>
      <c r="B265" s="232" t="s">
        <v>3387</v>
      </c>
      <c r="C265" s="229" t="s">
        <v>2490</v>
      </c>
      <c r="D265" s="231" t="s">
        <v>105</v>
      </c>
      <c r="E265" s="231" t="s">
        <v>5051</v>
      </c>
      <c r="F265" s="231">
        <v>37</v>
      </c>
      <c r="G265" s="231">
        <f t="shared" si="4"/>
        <v>421</v>
      </c>
      <c r="H265" s="231">
        <v>209</v>
      </c>
      <c r="I265" s="231">
        <v>212</v>
      </c>
      <c r="J265" s="231">
        <v>5.6486486486486482</v>
      </c>
      <c r="K265" s="235">
        <v>31.5</v>
      </c>
      <c r="L265" s="235">
        <v>6.6349206349206353</v>
      </c>
    </row>
    <row r="266" spans="1:12">
      <c r="A266" s="232">
        <v>2013</v>
      </c>
      <c r="B266" s="232" t="s">
        <v>3387</v>
      </c>
      <c r="C266" s="229" t="s">
        <v>2490</v>
      </c>
      <c r="D266" s="231" t="s">
        <v>108</v>
      </c>
      <c r="E266" s="231" t="s">
        <v>5051</v>
      </c>
      <c r="F266" s="231">
        <v>29</v>
      </c>
      <c r="G266" s="231">
        <f t="shared" si="4"/>
        <v>463</v>
      </c>
      <c r="H266" s="231">
        <v>362</v>
      </c>
      <c r="I266" s="231">
        <v>101</v>
      </c>
      <c r="J266" s="231">
        <v>12.482758620689655</v>
      </c>
      <c r="K266" s="235">
        <v>24.5</v>
      </c>
      <c r="L266" s="235">
        <v>14.775510204081632</v>
      </c>
    </row>
    <row r="267" spans="1:12">
      <c r="A267" s="232">
        <v>2013</v>
      </c>
      <c r="B267" s="232" t="s">
        <v>3387</v>
      </c>
      <c r="C267" s="229" t="s">
        <v>2490</v>
      </c>
      <c r="D267" s="231" t="s">
        <v>114</v>
      </c>
      <c r="E267" s="231" t="s">
        <v>5051</v>
      </c>
      <c r="F267" s="231">
        <v>29</v>
      </c>
      <c r="G267" s="231">
        <f t="shared" si="4"/>
        <v>540</v>
      </c>
      <c r="H267" s="231">
        <v>260</v>
      </c>
      <c r="I267" s="231">
        <v>280</v>
      </c>
      <c r="J267" s="231">
        <v>8.9655172413793096</v>
      </c>
      <c r="K267" s="235">
        <v>28.5</v>
      </c>
      <c r="L267" s="235">
        <v>9.1228070175438596</v>
      </c>
    </row>
    <row r="268" spans="1:12">
      <c r="A268" s="232">
        <v>2013</v>
      </c>
      <c r="B268" s="232" t="s">
        <v>3387</v>
      </c>
      <c r="C268" s="229" t="s">
        <v>2490</v>
      </c>
      <c r="D268" s="231" t="s">
        <v>121</v>
      </c>
      <c r="E268" s="231" t="s">
        <v>5051</v>
      </c>
      <c r="F268" s="231">
        <v>22</v>
      </c>
      <c r="G268" s="231">
        <f t="shared" si="4"/>
        <v>185</v>
      </c>
      <c r="H268" s="231">
        <v>141</v>
      </c>
      <c r="I268" s="231">
        <v>44</v>
      </c>
      <c r="J268" s="231">
        <v>6.4090909090909092</v>
      </c>
      <c r="K268" s="235">
        <v>21</v>
      </c>
      <c r="L268" s="235">
        <v>6.7142857142857144</v>
      </c>
    </row>
    <row r="269" spans="1:12">
      <c r="A269" s="232">
        <v>2013</v>
      </c>
      <c r="B269" s="232" t="s">
        <v>3387</v>
      </c>
      <c r="C269" s="229" t="s">
        <v>2490</v>
      </c>
      <c r="D269" s="231" t="s">
        <v>126</v>
      </c>
      <c r="E269" s="231" t="s">
        <v>5051</v>
      </c>
      <c r="F269" s="231">
        <v>90</v>
      </c>
      <c r="G269" s="231">
        <f t="shared" si="4"/>
        <v>3273</v>
      </c>
      <c r="H269" s="231">
        <v>2702</v>
      </c>
      <c r="I269" s="231">
        <v>571</v>
      </c>
      <c r="J269" s="231">
        <v>30.022222222222222</v>
      </c>
      <c r="K269" s="235">
        <v>89</v>
      </c>
      <c r="L269" s="235">
        <v>30.359550561797754</v>
      </c>
    </row>
    <row r="270" spans="1:12">
      <c r="A270" s="232">
        <v>2013</v>
      </c>
      <c r="B270" s="232" t="s">
        <v>3387</v>
      </c>
      <c r="C270" s="229" t="s">
        <v>2490</v>
      </c>
      <c r="D270" s="231" t="s">
        <v>145</v>
      </c>
      <c r="E270" s="231" t="s">
        <v>5051</v>
      </c>
      <c r="F270" s="231">
        <v>226</v>
      </c>
      <c r="G270" s="231">
        <f t="shared" si="4"/>
        <v>1256</v>
      </c>
      <c r="H270" s="231">
        <v>893</v>
      </c>
      <c r="I270" s="231">
        <v>363</v>
      </c>
      <c r="J270" s="231">
        <v>3.9513274336283186</v>
      </c>
      <c r="K270" s="235">
        <v>135.25</v>
      </c>
      <c r="L270" s="235">
        <v>6.6025878003696858</v>
      </c>
    </row>
    <row r="271" spans="1:12">
      <c r="A271" s="232">
        <v>2013</v>
      </c>
      <c r="B271" s="232" t="s">
        <v>3387</v>
      </c>
      <c r="C271" s="229" t="s">
        <v>2490</v>
      </c>
      <c r="D271" s="231" t="s">
        <v>182</v>
      </c>
      <c r="E271" s="231" t="s">
        <v>5051</v>
      </c>
      <c r="F271" s="231">
        <v>187</v>
      </c>
      <c r="G271" s="231">
        <f t="shared" si="4"/>
        <v>808</v>
      </c>
      <c r="H271" s="231">
        <v>675</v>
      </c>
      <c r="I271" s="231">
        <v>133</v>
      </c>
      <c r="J271" s="231">
        <v>3.6096256684491981</v>
      </c>
      <c r="K271" s="235">
        <v>78.27500000000002</v>
      </c>
      <c r="L271" s="235">
        <v>8.6234429894602336</v>
      </c>
    </row>
    <row r="272" spans="1:12">
      <c r="A272" s="232">
        <v>2013</v>
      </c>
      <c r="B272" s="232" t="s">
        <v>3387</v>
      </c>
      <c r="C272" s="229" t="s">
        <v>2490</v>
      </c>
      <c r="D272" s="231" t="s">
        <v>191</v>
      </c>
      <c r="E272" s="231" t="s">
        <v>5051</v>
      </c>
      <c r="F272" s="231">
        <v>46</v>
      </c>
      <c r="G272" s="231">
        <f t="shared" si="4"/>
        <v>873</v>
      </c>
      <c r="H272" s="231">
        <v>801</v>
      </c>
      <c r="I272" s="231">
        <v>72</v>
      </c>
      <c r="J272" s="231">
        <v>17.413043478260871</v>
      </c>
      <c r="K272" s="235">
        <v>37.325000000000003</v>
      </c>
      <c r="L272" s="235">
        <v>21.46014735432016</v>
      </c>
    </row>
    <row r="273" spans="1:12">
      <c r="A273" s="232">
        <v>2013</v>
      </c>
      <c r="B273" s="232" t="s">
        <v>3387</v>
      </c>
      <c r="C273" s="229" t="s">
        <v>2490</v>
      </c>
      <c r="D273" s="231" t="s">
        <v>195</v>
      </c>
      <c r="E273" s="231" t="s">
        <v>5051</v>
      </c>
      <c r="F273" s="231">
        <v>65</v>
      </c>
      <c r="G273" s="231">
        <f t="shared" si="4"/>
        <v>263</v>
      </c>
      <c r="H273" s="231">
        <v>218</v>
      </c>
      <c r="I273" s="231">
        <v>45</v>
      </c>
      <c r="J273" s="231">
        <v>3.3538461538461539</v>
      </c>
      <c r="K273" s="235">
        <v>59.5</v>
      </c>
      <c r="L273" s="235">
        <v>3.6638655462184873</v>
      </c>
    </row>
    <row r="274" spans="1:12">
      <c r="A274" s="232">
        <v>2013</v>
      </c>
      <c r="B274" s="232" t="s">
        <v>3387</v>
      </c>
      <c r="C274" s="229" t="s">
        <v>2490</v>
      </c>
      <c r="D274" s="231" t="s">
        <v>2212</v>
      </c>
      <c r="E274" s="231" t="s">
        <v>5051</v>
      </c>
      <c r="F274" s="231"/>
      <c r="G274" s="231">
        <f t="shared" si="4"/>
        <v>27</v>
      </c>
      <c r="H274" s="231"/>
      <c r="I274" s="231">
        <v>27</v>
      </c>
      <c r="J274" s="231"/>
      <c r="K274" s="235"/>
      <c r="L274" s="235"/>
    </row>
    <row r="275" spans="1:12">
      <c r="A275" s="232">
        <v>2013</v>
      </c>
      <c r="B275" s="232" t="s">
        <v>3387</v>
      </c>
      <c r="C275" s="233" t="s">
        <v>644</v>
      </c>
      <c r="D275" s="231" t="s">
        <v>213</v>
      </c>
      <c r="E275" s="231" t="s">
        <v>5052</v>
      </c>
      <c r="F275" s="231">
        <v>76</v>
      </c>
      <c r="G275" s="231">
        <f t="shared" si="4"/>
        <v>485</v>
      </c>
      <c r="H275" s="231">
        <v>485</v>
      </c>
      <c r="I275" s="231">
        <v>0</v>
      </c>
      <c r="J275" s="231">
        <v>6.3815789473684212</v>
      </c>
      <c r="K275" s="235">
        <v>26.53</v>
      </c>
      <c r="L275" s="235">
        <v>18.281191104410102</v>
      </c>
    </row>
    <row r="276" spans="1:12">
      <c r="A276" s="232">
        <v>2013</v>
      </c>
      <c r="B276" s="232" t="s">
        <v>3387</v>
      </c>
      <c r="C276" s="233" t="s">
        <v>644</v>
      </c>
      <c r="D276" s="231" t="s">
        <v>31</v>
      </c>
      <c r="E276" s="231" t="s">
        <v>5052</v>
      </c>
      <c r="F276" s="231">
        <v>97</v>
      </c>
      <c r="G276" s="231">
        <f t="shared" si="4"/>
        <v>1782</v>
      </c>
      <c r="H276" s="231">
        <v>1782</v>
      </c>
      <c r="I276" s="231">
        <v>0</v>
      </c>
      <c r="J276" s="231">
        <v>18.371134020618555</v>
      </c>
      <c r="K276" s="235">
        <v>26.35</v>
      </c>
      <c r="L276" s="235">
        <v>67.628083491461098</v>
      </c>
    </row>
    <row r="277" spans="1:12">
      <c r="A277" s="232">
        <v>2013</v>
      </c>
      <c r="B277" s="232" t="s">
        <v>3387</v>
      </c>
      <c r="C277" s="233" t="s">
        <v>644</v>
      </c>
      <c r="D277" s="231" t="s">
        <v>214</v>
      </c>
      <c r="E277" s="231" t="s">
        <v>5052</v>
      </c>
      <c r="F277" s="231">
        <v>208</v>
      </c>
      <c r="G277" s="231">
        <f t="shared" si="4"/>
        <v>2051</v>
      </c>
      <c r="H277" s="231">
        <v>2051</v>
      </c>
      <c r="I277" s="231">
        <v>0</v>
      </c>
      <c r="J277" s="231">
        <v>9.8605769230769234</v>
      </c>
      <c r="K277" s="235">
        <v>83.6</v>
      </c>
      <c r="L277" s="235">
        <v>24.533492822966508</v>
      </c>
    </row>
    <row r="278" spans="1:12">
      <c r="A278" s="232">
        <v>2013</v>
      </c>
      <c r="B278" s="232" t="s">
        <v>3387</v>
      </c>
      <c r="C278" s="233" t="s">
        <v>644</v>
      </c>
      <c r="D278" s="231" t="s">
        <v>126</v>
      </c>
      <c r="E278" s="231" t="s">
        <v>5052</v>
      </c>
      <c r="F278" s="231">
        <v>96</v>
      </c>
      <c r="G278" s="231">
        <f t="shared" si="4"/>
        <v>1525</v>
      </c>
      <c r="H278" s="231">
        <v>1525</v>
      </c>
      <c r="I278" s="231">
        <v>0</v>
      </c>
      <c r="J278" s="231">
        <v>15.885416666666666</v>
      </c>
      <c r="K278" s="235">
        <v>32.950000000000003</v>
      </c>
      <c r="L278" s="235">
        <v>46.28224582701062</v>
      </c>
    </row>
    <row r="279" spans="1:12">
      <c r="A279" s="232">
        <v>2013</v>
      </c>
      <c r="B279" s="232" t="s">
        <v>3387</v>
      </c>
      <c r="C279" s="233" t="s">
        <v>644</v>
      </c>
      <c r="D279" s="231" t="s">
        <v>213</v>
      </c>
      <c r="E279" s="231" t="s">
        <v>5051</v>
      </c>
      <c r="F279" s="231">
        <v>39</v>
      </c>
      <c r="G279" s="231">
        <f t="shared" si="4"/>
        <v>485</v>
      </c>
      <c r="H279" s="231">
        <v>485</v>
      </c>
      <c r="I279" s="231">
        <v>0</v>
      </c>
      <c r="J279" s="231">
        <v>12.435897435897436</v>
      </c>
      <c r="K279" s="235">
        <v>31</v>
      </c>
      <c r="L279" s="235">
        <v>15.64516129032258</v>
      </c>
    </row>
    <row r="280" spans="1:12">
      <c r="A280" s="232">
        <v>2013</v>
      </c>
      <c r="B280" s="232" t="s">
        <v>3387</v>
      </c>
      <c r="C280" s="233" t="s">
        <v>644</v>
      </c>
      <c r="D280" s="231" t="s">
        <v>31</v>
      </c>
      <c r="E280" s="231" t="s">
        <v>5051</v>
      </c>
      <c r="F280" s="231">
        <v>66</v>
      </c>
      <c r="G280" s="231">
        <f t="shared" si="4"/>
        <v>1782</v>
      </c>
      <c r="H280" s="231">
        <v>1782</v>
      </c>
      <c r="I280" s="231">
        <v>0</v>
      </c>
      <c r="J280" s="231">
        <v>27</v>
      </c>
      <c r="K280" s="235">
        <v>65</v>
      </c>
      <c r="L280" s="235">
        <v>27.415384615384614</v>
      </c>
    </row>
    <row r="281" spans="1:12">
      <c r="A281" s="232">
        <v>2013</v>
      </c>
      <c r="B281" s="232" t="s">
        <v>3387</v>
      </c>
      <c r="C281" s="233" t="s">
        <v>644</v>
      </c>
      <c r="D281" s="231" t="s">
        <v>214</v>
      </c>
      <c r="E281" s="231" t="s">
        <v>5051</v>
      </c>
      <c r="F281" s="231">
        <v>127</v>
      </c>
      <c r="G281" s="231">
        <f t="shared" si="4"/>
        <v>2051</v>
      </c>
      <c r="H281" s="231">
        <v>2051</v>
      </c>
      <c r="I281" s="231">
        <v>0</v>
      </c>
      <c r="J281" s="231">
        <v>16.1496062992126</v>
      </c>
      <c r="K281" s="235">
        <v>116.5</v>
      </c>
      <c r="L281" s="235">
        <v>17.605150214592275</v>
      </c>
    </row>
    <row r="282" spans="1:12">
      <c r="A282" s="232">
        <v>2013</v>
      </c>
      <c r="B282" s="232" t="s">
        <v>3387</v>
      </c>
      <c r="C282" s="233" t="s">
        <v>644</v>
      </c>
      <c r="D282" s="231" t="s">
        <v>126</v>
      </c>
      <c r="E282" s="231" t="s">
        <v>5051</v>
      </c>
      <c r="F282" s="231">
        <v>86</v>
      </c>
      <c r="G282" s="231">
        <f t="shared" si="4"/>
        <v>1525</v>
      </c>
      <c r="H282" s="231">
        <v>1525</v>
      </c>
      <c r="I282" s="231">
        <v>0</v>
      </c>
      <c r="J282" s="231">
        <v>17.732558139534884</v>
      </c>
      <c r="K282" s="235">
        <v>86</v>
      </c>
      <c r="L282" s="235">
        <v>17.732558139534884</v>
      </c>
    </row>
    <row r="283" spans="1:12">
      <c r="A283" s="236">
        <v>2014</v>
      </c>
      <c r="B283" s="232" t="s">
        <v>3387</v>
      </c>
      <c r="C283" s="229" t="s">
        <v>2490</v>
      </c>
      <c r="D283" s="231" t="s">
        <v>5</v>
      </c>
      <c r="E283" s="231" t="s">
        <v>5052</v>
      </c>
      <c r="F283" s="231">
        <v>240</v>
      </c>
      <c r="G283" s="231">
        <f t="shared" si="4"/>
        <v>2084</v>
      </c>
      <c r="H283" s="231">
        <v>2031</v>
      </c>
      <c r="I283" s="231">
        <v>53</v>
      </c>
      <c r="J283" s="231">
        <v>8.4625000000000004</v>
      </c>
      <c r="K283" s="235">
        <v>101.02500000000003</v>
      </c>
      <c r="L283" s="235">
        <v>20.103934669636221</v>
      </c>
    </row>
    <row r="284" spans="1:12">
      <c r="A284" s="236">
        <v>2014</v>
      </c>
      <c r="B284" s="232" t="s">
        <v>3387</v>
      </c>
      <c r="C284" s="229" t="s">
        <v>2490</v>
      </c>
      <c r="D284" s="231" t="s">
        <v>12</v>
      </c>
      <c r="E284" s="231" t="s">
        <v>5052</v>
      </c>
      <c r="F284" s="231">
        <v>220</v>
      </c>
      <c r="G284" s="231">
        <f t="shared" si="4"/>
        <v>1182</v>
      </c>
      <c r="H284" s="231">
        <v>1131</v>
      </c>
      <c r="I284" s="231">
        <v>51</v>
      </c>
      <c r="J284" s="231">
        <v>5.1409090909090907</v>
      </c>
      <c r="K284" s="235">
        <v>61.274999999999977</v>
      </c>
      <c r="L284" s="235">
        <v>18.457772337821304</v>
      </c>
    </row>
    <row r="285" spans="1:12">
      <c r="A285" s="236">
        <v>2014</v>
      </c>
      <c r="B285" s="232" t="s">
        <v>3387</v>
      </c>
      <c r="C285" s="229" t="s">
        <v>2490</v>
      </c>
      <c r="D285" s="231" t="s">
        <v>18</v>
      </c>
      <c r="E285" s="231" t="s">
        <v>5052</v>
      </c>
      <c r="F285" s="231">
        <v>76</v>
      </c>
      <c r="G285" s="231">
        <f t="shared" si="4"/>
        <v>1216</v>
      </c>
      <c r="H285" s="231">
        <v>1075</v>
      </c>
      <c r="I285" s="231">
        <v>141</v>
      </c>
      <c r="J285" s="231">
        <v>14.144736842105264</v>
      </c>
      <c r="K285" s="235">
        <v>30.725000000000005</v>
      </c>
      <c r="L285" s="235">
        <v>34.987794955248162</v>
      </c>
    </row>
    <row r="286" spans="1:12">
      <c r="A286" s="236">
        <v>2014</v>
      </c>
      <c r="B286" s="232" t="s">
        <v>3387</v>
      </c>
      <c r="C286" s="229" t="s">
        <v>2490</v>
      </c>
      <c r="D286" s="231" t="s">
        <v>31</v>
      </c>
      <c r="E286" s="231" t="s">
        <v>5052</v>
      </c>
      <c r="F286" s="231">
        <v>250</v>
      </c>
      <c r="G286" s="231">
        <f t="shared" si="4"/>
        <v>3725</v>
      </c>
      <c r="H286" s="231">
        <v>2775</v>
      </c>
      <c r="I286" s="231">
        <v>950</v>
      </c>
      <c r="J286" s="231">
        <v>11.1</v>
      </c>
      <c r="K286" s="235">
        <v>47.184999999999995</v>
      </c>
      <c r="L286" s="235">
        <v>58.811062837766244</v>
      </c>
    </row>
    <row r="287" spans="1:12">
      <c r="A287" s="236">
        <v>2014</v>
      </c>
      <c r="B287" s="232" t="s">
        <v>3387</v>
      </c>
      <c r="C287" s="229" t="s">
        <v>2490</v>
      </c>
      <c r="D287" s="231" t="s">
        <v>52</v>
      </c>
      <c r="E287" s="231" t="s">
        <v>5052</v>
      </c>
      <c r="F287" s="231">
        <v>209</v>
      </c>
      <c r="G287" s="231">
        <f t="shared" si="4"/>
        <v>1445</v>
      </c>
      <c r="H287" s="231">
        <v>1031</v>
      </c>
      <c r="I287" s="231">
        <v>414</v>
      </c>
      <c r="J287" s="231">
        <v>4.9330143540669855</v>
      </c>
      <c r="K287" s="235">
        <v>28.849999999999991</v>
      </c>
      <c r="L287" s="235">
        <v>35.736568457539008</v>
      </c>
    </row>
    <row r="288" spans="1:12">
      <c r="A288" s="236">
        <v>2014</v>
      </c>
      <c r="B288" s="232" t="s">
        <v>3387</v>
      </c>
      <c r="C288" s="229" t="s">
        <v>2490</v>
      </c>
      <c r="D288" s="231" t="s">
        <v>72</v>
      </c>
      <c r="E288" s="231" t="s">
        <v>5052</v>
      </c>
      <c r="F288" s="231">
        <v>99</v>
      </c>
      <c r="G288" s="231">
        <f t="shared" si="4"/>
        <v>1094</v>
      </c>
      <c r="H288" s="231">
        <v>796</v>
      </c>
      <c r="I288" s="231">
        <v>298</v>
      </c>
      <c r="J288" s="231">
        <v>8.0404040404040398</v>
      </c>
      <c r="K288" s="235">
        <v>16.630000000000003</v>
      </c>
      <c r="L288" s="235">
        <v>47.865303668069743</v>
      </c>
    </row>
    <row r="289" spans="1:12">
      <c r="A289" s="236">
        <v>2014</v>
      </c>
      <c r="B289" s="232" t="s">
        <v>3387</v>
      </c>
      <c r="C289" s="229" t="s">
        <v>2490</v>
      </c>
      <c r="D289" s="231" t="s">
        <v>83</v>
      </c>
      <c r="E289" s="231" t="s">
        <v>5052</v>
      </c>
      <c r="F289" s="231">
        <v>53</v>
      </c>
      <c r="G289" s="231">
        <f t="shared" si="4"/>
        <v>823</v>
      </c>
      <c r="H289" s="231">
        <v>623</v>
      </c>
      <c r="I289" s="231">
        <v>200</v>
      </c>
      <c r="J289" s="231">
        <v>11.754716981132075</v>
      </c>
      <c r="K289" s="235">
        <v>11.400000000000002</v>
      </c>
      <c r="L289" s="235">
        <v>54.649122807017534</v>
      </c>
    </row>
    <row r="290" spans="1:12">
      <c r="A290" s="236">
        <v>2014</v>
      </c>
      <c r="B290" s="232" t="s">
        <v>3387</v>
      </c>
      <c r="C290" s="229" t="s">
        <v>2490</v>
      </c>
      <c r="D290" s="231" t="s">
        <v>93</v>
      </c>
      <c r="E290" s="231" t="s">
        <v>5052</v>
      </c>
      <c r="F290" s="231">
        <v>317</v>
      </c>
      <c r="G290" s="231">
        <f t="shared" si="4"/>
        <v>2513</v>
      </c>
      <c r="H290" s="231">
        <v>2347</v>
      </c>
      <c r="I290" s="231">
        <v>166</v>
      </c>
      <c r="J290" s="231">
        <v>7.4037854889589907</v>
      </c>
      <c r="K290" s="235">
        <v>121.13999999999999</v>
      </c>
      <c r="L290" s="235">
        <v>19.374277695228663</v>
      </c>
    </row>
    <row r="291" spans="1:12">
      <c r="A291" s="236">
        <v>2014</v>
      </c>
      <c r="B291" s="232" t="s">
        <v>3387</v>
      </c>
      <c r="C291" s="229" t="s">
        <v>2490</v>
      </c>
      <c r="D291" s="231" t="s">
        <v>3760</v>
      </c>
      <c r="E291" s="231" t="s">
        <v>5052</v>
      </c>
      <c r="F291" s="231"/>
      <c r="G291" s="231">
        <f t="shared" si="4"/>
        <v>22</v>
      </c>
      <c r="H291" s="231"/>
      <c r="I291" s="231">
        <v>22</v>
      </c>
      <c r="J291" s="231"/>
      <c r="K291" s="235"/>
      <c r="L291" s="235"/>
    </row>
    <row r="292" spans="1:12">
      <c r="A292" s="236">
        <v>2014</v>
      </c>
      <c r="B292" s="232" t="s">
        <v>3387</v>
      </c>
      <c r="C292" s="229" t="s">
        <v>2490</v>
      </c>
      <c r="D292" s="231" t="s">
        <v>105</v>
      </c>
      <c r="E292" s="231" t="s">
        <v>5052</v>
      </c>
      <c r="F292" s="231">
        <v>62</v>
      </c>
      <c r="G292" s="231">
        <f t="shared" si="4"/>
        <v>609</v>
      </c>
      <c r="H292" s="231">
        <v>199</v>
      </c>
      <c r="I292" s="231">
        <v>410</v>
      </c>
      <c r="J292" s="231">
        <v>3.2096774193548385</v>
      </c>
      <c r="K292" s="235">
        <v>17.355000000000004</v>
      </c>
      <c r="L292" s="235">
        <v>11.466436185537306</v>
      </c>
    </row>
    <row r="293" spans="1:12">
      <c r="A293" s="236">
        <v>2014</v>
      </c>
      <c r="B293" s="232" t="s">
        <v>3387</v>
      </c>
      <c r="C293" s="229" t="s">
        <v>2490</v>
      </c>
      <c r="D293" s="231" t="s">
        <v>108</v>
      </c>
      <c r="E293" s="231" t="s">
        <v>5052</v>
      </c>
      <c r="F293" s="231">
        <v>2</v>
      </c>
      <c r="G293" s="231">
        <f t="shared" si="4"/>
        <v>427</v>
      </c>
      <c r="H293" s="231">
        <v>322</v>
      </c>
      <c r="I293" s="231">
        <v>105</v>
      </c>
      <c r="J293" s="231">
        <v>161</v>
      </c>
      <c r="K293" s="235">
        <v>0.2</v>
      </c>
      <c r="L293" s="235">
        <v>1610</v>
      </c>
    </row>
    <row r="294" spans="1:12">
      <c r="A294" s="236">
        <v>2014</v>
      </c>
      <c r="B294" s="232" t="s">
        <v>3387</v>
      </c>
      <c r="C294" s="229" t="s">
        <v>2490</v>
      </c>
      <c r="D294" s="231" t="s">
        <v>114</v>
      </c>
      <c r="E294" s="231" t="s">
        <v>5052</v>
      </c>
      <c r="F294" s="231">
        <v>14</v>
      </c>
      <c r="G294" s="231">
        <f t="shared" si="4"/>
        <v>493</v>
      </c>
      <c r="H294" s="231">
        <v>244</v>
      </c>
      <c r="I294" s="231">
        <v>249</v>
      </c>
      <c r="J294" s="231">
        <v>17.428571428571427</v>
      </c>
      <c r="K294" s="235">
        <v>2.0500000000000003</v>
      </c>
      <c r="L294" s="235">
        <v>119.02439024390242</v>
      </c>
    </row>
    <row r="295" spans="1:12">
      <c r="A295" s="236">
        <v>2014</v>
      </c>
      <c r="B295" s="232" t="s">
        <v>3387</v>
      </c>
      <c r="C295" s="229" t="s">
        <v>2490</v>
      </c>
      <c r="D295" s="231" t="s">
        <v>121</v>
      </c>
      <c r="E295" s="231" t="s">
        <v>5052</v>
      </c>
      <c r="F295" s="231">
        <v>28</v>
      </c>
      <c r="G295" s="231">
        <f t="shared" si="4"/>
        <v>195</v>
      </c>
      <c r="H295" s="231">
        <v>145</v>
      </c>
      <c r="I295" s="231">
        <v>50</v>
      </c>
      <c r="J295" s="231">
        <v>5.1785714285714288</v>
      </c>
      <c r="K295" s="235">
        <v>15.75</v>
      </c>
      <c r="L295" s="235">
        <v>9.2063492063492056</v>
      </c>
    </row>
    <row r="296" spans="1:12">
      <c r="A296" s="236">
        <v>2014</v>
      </c>
      <c r="B296" s="232" t="s">
        <v>3387</v>
      </c>
      <c r="C296" s="229" t="s">
        <v>2490</v>
      </c>
      <c r="D296" s="231" t="s">
        <v>126</v>
      </c>
      <c r="E296" s="231" t="s">
        <v>5052</v>
      </c>
      <c r="F296" s="231">
        <v>251</v>
      </c>
      <c r="G296" s="231">
        <f t="shared" si="4"/>
        <v>3318</v>
      </c>
      <c r="H296" s="231">
        <v>2758</v>
      </c>
      <c r="I296" s="231">
        <v>560</v>
      </c>
      <c r="J296" s="231">
        <v>10.988047808764939</v>
      </c>
      <c r="K296" s="235">
        <v>61.73</v>
      </c>
      <c r="L296" s="235">
        <v>44.678438360602627</v>
      </c>
    </row>
    <row r="297" spans="1:12">
      <c r="A297" s="236">
        <v>2014</v>
      </c>
      <c r="B297" s="232" t="s">
        <v>3387</v>
      </c>
      <c r="C297" s="229" t="s">
        <v>2490</v>
      </c>
      <c r="D297" s="231" t="s">
        <v>145</v>
      </c>
      <c r="E297" s="231" t="s">
        <v>5052</v>
      </c>
      <c r="F297" s="231">
        <v>19</v>
      </c>
      <c r="G297" s="231">
        <f t="shared" si="4"/>
        <v>1319</v>
      </c>
      <c r="H297" s="231">
        <v>939</v>
      </c>
      <c r="I297" s="231">
        <v>380</v>
      </c>
      <c r="J297" s="231">
        <v>49.421052631578945</v>
      </c>
      <c r="K297" s="235">
        <v>4.9264999999999999</v>
      </c>
      <c r="L297" s="235">
        <v>190.60184715315134</v>
      </c>
    </row>
    <row r="298" spans="1:12">
      <c r="A298" s="236">
        <v>2014</v>
      </c>
      <c r="B298" s="232" t="s">
        <v>3387</v>
      </c>
      <c r="C298" s="229" t="s">
        <v>2490</v>
      </c>
      <c r="D298" s="231" t="s">
        <v>182</v>
      </c>
      <c r="E298" s="231" t="s">
        <v>5052</v>
      </c>
      <c r="F298" s="231">
        <v>0</v>
      </c>
      <c r="G298" s="231">
        <f t="shared" si="4"/>
        <v>795</v>
      </c>
      <c r="H298" s="231">
        <v>650</v>
      </c>
      <c r="I298" s="231">
        <v>145</v>
      </c>
      <c r="J298" s="231">
        <v>0</v>
      </c>
      <c r="K298" s="235">
        <v>17.875000000000014</v>
      </c>
      <c r="L298" s="235">
        <v>36.363636363636331</v>
      </c>
    </row>
    <row r="299" spans="1:12">
      <c r="A299" s="236">
        <v>2014</v>
      </c>
      <c r="B299" s="232" t="s">
        <v>3387</v>
      </c>
      <c r="C299" s="229" t="s">
        <v>2490</v>
      </c>
      <c r="D299" s="231" t="s">
        <v>191</v>
      </c>
      <c r="E299" s="231" t="s">
        <v>5052</v>
      </c>
      <c r="F299" s="231">
        <v>75</v>
      </c>
      <c r="G299" s="231">
        <f t="shared" si="4"/>
        <v>895</v>
      </c>
      <c r="H299" s="231">
        <v>822</v>
      </c>
      <c r="I299" s="231">
        <v>73</v>
      </c>
      <c r="J299" s="231">
        <v>10.96</v>
      </c>
      <c r="K299" s="235">
        <v>18.774999999999995</v>
      </c>
      <c r="L299" s="235">
        <v>43.781624500665792</v>
      </c>
    </row>
    <row r="300" spans="1:12">
      <c r="A300" s="236">
        <v>2014</v>
      </c>
      <c r="B300" s="232" t="s">
        <v>3387</v>
      </c>
      <c r="C300" s="229" t="s">
        <v>2490</v>
      </c>
      <c r="D300" s="231" t="s">
        <v>195</v>
      </c>
      <c r="E300" s="231" t="s">
        <v>5052</v>
      </c>
      <c r="F300" s="231">
        <v>9</v>
      </c>
      <c r="G300" s="231">
        <f t="shared" si="4"/>
        <v>246</v>
      </c>
      <c r="H300" s="231">
        <v>203</v>
      </c>
      <c r="I300" s="231">
        <v>43</v>
      </c>
      <c r="J300" s="231">
        <v>22.555555555555557</v>
      </c>
      <c r="K300" s="235">
        <v>1.95</v>
      </c>
      <c r="L300" s="235">
        <v>104.1025641025641</v>
      </c>
    </row>
    <row r="301" spans="1:12">
      <c r="A301" s="236">
        <v>2014</v>
      </c>
      <c r="B301" s="232" t="s">
        <v>3387</v>
      </c>
      <c r="C301" s="229" t="s">
        <v>2490</v>
      </c>
      <c r="D301" s="231" t="s">
        <v>2212</v>
      </c>
      <c r="E301" s="231" t="s">
        <v>5052</v>
      </c>
      <c r="F301" s="231"/>
      <c r="G301" s="231">
        <f t="shared" si="4"/>
        <v>36</v>
      </c>
      <c r="H301" s="231"/>
      <c r="I301" s="231">
        <v>36</v>
      </c>
      <c r="J301" s="231"/>
      <c r="K301" s="235"/>
      <c r="L301" s="235"/>
    </row>
    <row r="302" spans="1:12">
      <c r="A302" s="236">
        <v>2014</v>
      </c>
      <c r="B302" s="232" t="s">
        <v>3387</v>
      </c>
      <c r="C302" s="229" t="s">
        <v>2490</v>
      </c>
      <c r="D302" s="231" t="s">
        <v>5</v>
      </c>
      <c r="E302" s="231" t="s">
        <v>5051</v>
      </c>
      <c r="F302" s="231">
        <v>69</v>
      </c>
      <c r="G302" s="231">
        <f t="shared" si="4"/>
        <v>2084</v>
      </c>
      <c r="H302" s="231">
        <v>2031</v>
      </c>
      <c r="I302" s="231">
        <v>53</v>
      </c>
      <c r="J302" s="231">
        <v>29.434782608695652</v>
      </c>
      <c r="K302" s="235">
        <v>63</v>
      </c>
      <c r="L302" s="235">
        <v>32.238095238095241</v>
      </c>
    </row>
    <row r="303" spans="1:12">
      <c r="A303" s="236">
        <v>2014</v>
      </c>
      <c r="B303" s="232" t="s">
        <v>3387</v>
      </c>
      <c r="C303" s="229" t="s">
        <v>2490</v>
      </c>
      <c r="D303" s="231" t="s">
        <v>12</v>
      </c>
      <c r="E303" s="231" t="s">
        <v>5051</v>
      </c>
      <c r="F303" s="231">
        <v>63</v>
      </c>
      <c r="G303" s="231">
        <f t="shared" si="4"/>
        <v>1182</v>
      </c>
      <c r="H303" s="231">
        <v>1131</v>
      </c>
      <c r="I303" s="231">
        <v>51</v>
      </c>
      <c r="J303" s="231">
        <v>17.952380952380953</v>
      </c>
      <c r="K303" s="235">
        <v>51</v>
      </c>
      <c r="L303" s="235">
        <v>22.176470588235293</v>
      </c>
    </row>
    <row r="304" spans="1:12">
      <c r="A304" s="236">
        <v>2014</v>
      </c>
      <c r="B304" s="232" t="s">
        <v>3387</v>
      </c>
      <c r="C304" s="229" t="s">
        <v>2490</v>
      </c>
      <c r="D304" s="231" t="s">
        <v>18</v>
      </c>
      <c r="E304" s="231" t="s">
        <v>5051</v>
      </c>
      <c r="F304" s="231">
        <v>153</v>
      </c>
      <c r="G304" s="231">
        <f t="shared" si="4"/>
        <v>1216</v>
      </c>
      <c r="H304" s="231">
        <v>1075</v>
      </c>
      <c r="I304" s="231">
        <v>141</v>
      </c>
      <c r="J304" s="231">
        <v>7.0261437908496731</v>
      </c>
      <c r="K304" s="235">
        <v>149.25</v>
      </c>
      <c r="L304" s="235">
        <v>7.2026800670016753</v>
      </c>
    </row>
    <row r="305" spans="1:12">
      <c r="A305" s="236">
        <v>2014</v>
      </c>
      <c r="B305" s="232" t="s">
        <v>3387</v>
      </c>
      <c r="C305" s="229" t="s">
        <v>2490</v>
      </c>
      <c r="D305" s="231" t="s">
        <v>31</v>
      </c>
      <c r="E305" s="231" t="s">
        <v>5051</v>
      </c>
      <c r="F305" s="231">
        <v>68</v>
      </c>
      <c r="G305" s="231">
        <f t="shared" si="4"/>
        <v>3725</v>
      </c>
      <c r="H305" s="231">
        <v>2775</v>
      </c>
      <c r="I305" s="231">
        <v>950</v>
      </c>
      <c r="J305" s="231">
        <v>40.808823529411768</v>
      </c>
      <c r="K305" s="235">
        <v>67.5</v>
      </c>
      <c r="L305" s="235">
        <v>41.111111111111114</v>
      </c>
    </row>
    <row r="306" spans="1:12">
      <c r="A306" s="236">
        <v>2014</v>
      </c>
      <c r="B306" s="232" t="s">
        <v>3387</v>
      </c>
      <c r="C306" s="229" t="s">
        <v>2490</v>
      </c>
      <c r="D306" s="231" t="s">
        <v>52</v>
      </c>
      <c r="E306" s="231" t="s">
        <v>5051</v>
      </c>
      <c r="F306" s="231">
        <v>46</v>
      </c>
      <c r="G306" s="231">
        <f t="shared" si="4"/>
        <v>1445</v>
      </c>
      <c r="H306" s="231">
        <v>1031</v>
      </c>
      <c r="I306" s="231">
        <v>414</v>
      </c>
      <c r="J306" s="231">
        <v>22.413043478260871</v>
      </c>
      <c r="K306" s="235">
        <v>33</v>
      </c>
      <c r="L306" s="235">
        <v>31.242424242424242</v>
      </c>
    </row>
    <row r="307" spans="1:12">
      <c r="A307" s="236">
        <v>2014</v>
      </c>
      <c r="B307" s="232" t="s">
        <v>3387</v>
      </c>
      <c r="C307" s="229" t="s">
        <v>2490</v>
      </c>
      <c r="D307" s="231" t="s">
        <v>72</v>
      </c>
      <c r="E307" s="231" t="s">
        <v>5051</v>
      </c>
      <c r="F307" s="231">
        <v>33</v>
      </c>
      <c r="G307" s="231">
        <f t="shared" si="4"/>
        <v>1094</v>
      </c>
      <c r="H307" s="231">
        <v>796</v>
      </c>
      <c r="I307" s="231">
        <v>298</v>
      </c>
      <c r="J307" s="231">
        <v>24.121212121212121</v>
      </c>
      <c r="K307" s="235">
        <v>32.5</v>
      </c>
      <c r="L307" s="235">
        <v>24.492307692307691</v>
      </c>
    </row>
    <row r="308" spans="1:12">
      <c r="A308" s="236">
        <v>2014</v>
      </c>
      <c r="B308" s="232" t="s">
        <v>3387</v>
      </c>
      <c r="C308" s="229" t="s">
        <v>2490</v>
      </c>
      <c r="D308" s="231" t="s">
        <v>83</v>
      </c>
      <c r="E308" s="231" t="s">
        <v>5051</v>
      </c>
      <c r="F308" s="231">
        <v>48</v>
      </c>
      <c r="G308" s="231">
        <f t="shared" si="4"/>
        <v>823</v>
      </c>
      <c r="H308" s="231">
        <v>623</v>
      </c>
      <c r="I308" s="231">
        <v>200</v>
      </c>
      <c r="J308" s="231">
        <v>12.979166666666666</v>
      </c>
      <c r="K308" s="235">
        <v>45.5</v>
      </c>
      <c r="L308" s="235">
        <v>13.692307692307692</v>
      </c>
    </row>
    <row r="309" spans="1:12">
      <c r="A309" s="236">
        <v>2014</v>
      </c>
      <c r="B309" s="232" t="s">
        <v>3387</v>
      </c>
      <c r="C309" s="229" t="s">
        <v>2490</v>
      </c>
      <c r="D309" s="231" t="s">
        <v>93</v>
      </c>
      <c r="E309" s="231" t="s">
        <v>5051</v>
      </c>
      <c r="F309" s="231">
        <v>64</v>
      </c>
      <c r="G309" s="231">
        <f t="shared" si="4"/>
        <v>2513</v>
      </c>
      <c r="H309" s="231">
        <v>2347</v>
      </c>
      <c r="I309" s="231">
        <v>166</v>
      </c>
      <c r="J309" s="231">
        <v>36.671875</v>
      </c>
      <c r="K309" s="235">
        <v>61.75</v>
      </c>
      <c r="L309" s="235">
        <v>38.008097165991906</v>
      </c>
    </row>
    <row r="310" spans="1:12">
      <c r="A310" s="236">
        <v>2014</v>
      </c>
      <c r="B310" s="232" t="s">
        <v>3387</v>
      </c>
      <c r="C310" s="229" t="s">
        <v>2490</v>
      </c>
      <c r="D310" s="231" t="s">
        <v>3760</v>
      </c>
      <c r="E310" s="231" t="s">
        <v>5051</v>
      </c>
      <c r="F310" s="231"/>
      <c r="G310" s="231">
        <f t="shared" si="4"/>
        <v>22</v>
      </c>
      <c r="H310" s="231"/>
      <c r="I310" s="231">
        <v>22</v>
      </c>
      <c r="J310" s="231"/>
      <c r="K310" s="235"/>
      <c r="L310" s="235"/>
    </row>
    <row r="311" spans="1:12">
      <c r="A311" s="236">
        <v>2014</v>
      </c>
      <c r="B311" s="232" t="s">
        <v>3387</v>
      </c>
      <c r="C311" s="229" t="s">
        <v>2490</v>
      </c>
      <c r="D311" s="231" t="s">
        <v>105</v>
      </c>
      <c r="E311" s="231" t="s">
        <v>5051</v>
      </c>
      <c r="F311" s="231">
        <v>32</v>
      </c>
      <c r="G311" s="231">
        <f t="shared" si="4"/>
        <v>609</v>
      </c>
      <c r="H311" s="231">
        <v>199</v>
      </c>
      <c r="I311" s="231">
        <v>410</v>
      </c>
      <c r="J311" s="231">
        <v>6.21875</v>
      </c>
      <c r="K311" s="235">
        <v>29</v>
      </c>
      <c r="L311" s="235">
        <v>6.8620689655172411</v>
      </c>
    </row>
    <row r="312" spans="1:12">
      <c r="A312" s="236">
        <v>2014</v>
      </c>
      <c r="B312" s="232" t="s">
        <v>3387</v>
      </c>
      <c r="C312" s="229" t="s">
        <v>2490</v>
      </c>
      <c r="D312" s="231" t="s">
        <v>108</v>
      </c>
      <c r="E312" s="231" t="s">
        <v>5051</v>
      </c>
      <c r="F312" s="231">
        <v>28</v>
      </c>
      <c r="G312" s="231">
        <f t="shared" si="4"/>
        <v>427</v>
      </c>
      <c r="H312" s="231">
        <v>322</v>
      </c>
      <c r="I312" s="231">
        <v>105</v>
      </c>
      <c r="J312" s="231">
        <v>11.5</v>
      </c>
      <c r="K312" s="235">
        <v>23.5</v>
      </c>
      <c r="L312" s="235">
        <v>13.702127659574469</v>
      </c>
    </row>
    <row r="313" spans="1:12">
      <c r="A313" s="236">
        <v>2014</v>
      </c>
      <c r="B313" s="232" t="s">
        <v>3387</v>
      </c>
      <c r="C313" s="229" t="s">
        <v>2490</v>
      </c>
      <c r="D313" s="231" t="s">
        <v>114</v>
      </c>
      <c r="E313" s="231" t="s">
        <v>5051</v>
      </c>
      <c r="F313" s="231">
        <v>25</v>
      </c>
      <c r="G313" s="231">
        <f t="shared" si="4"/>
        <v>493</v>
      </c>
      <c r="H313" s="231">
        <v>244</v>
      </c>
      <c r="I313" s="231">
        <v>249</v>
      </c>
      <c r="J313" s="231">
        <v>9.76</v>
      </c>
      <c r="K313" s="235">
        <v>24.5</v>
      </c>
      <c r="L313" s="235">
        <v>9.9591836734693882</v>
      </c>
    </row>
    <row r="314" spans="1:12">
      <c r="A314" s="236">
        <v>2014</v>
      </c>
      <c r="B314" s="232" t="s">
        <v>3387</v>
      </c>
      <c r="C314" s="229" t="s">
        <v>2490</v>
      </c>
      <c r="D314" s="231" t="s">
        <v>121</v>
      </c>
      <c r="E314" s="231" t="s">
        <v>5051</v>
      </c>
      <c r="F314" s="231">
        <v>26</v>
      </c>
      <c r="G314" s="231">
        <f t="shared" si="4"/>
        <v>195</v>
      </c>
      <c r="H314" s="231">
        <v>145</v>
      </c>
      <c r="I314" s="231">
        <v>50</v>
      </c>
      <c r="J314" s="231">
        <v>5.5769230769230766</v>
      </c>
      <c r="K314" s="235">
        <v>24</v>
      </c>
      <c r="L314" s="235">
        <v>6.041666666666667</v>
      </c>
    </row>
    <row r="315" spans="1:12">
      <c r="A315" s="236">
        <v>2014</v>
      </c>
      <c r="B315" s="232" t="s">
        <v>3387</v>
      </c>
      <c r="C315" s="229" t="s">
        <v>2490</v>
      </c>
      <c r="D315" s="231" t="s">
        <v>126</v>
      </c>
      <c r="E315" s="231" t="s">
        <v>5051</v>
      </c>
      <c r="F315" s="231">
        <v>96</v>
      </c>
      <c r="G315" s="231">
        <f t="shared" si="4"/>
        <v>3318</v>
      </c>
      <c r="H315" s="231">
        <v>2758</v>
      </c>
      <c r="I315" s="231">
        <v>560</v>
      </c>
      <c r="J315" s="231">
        <v>28.729166666666668</v>
      </c>
      <c r="K315" s="235">
        <v>95</v>
      </c>
      <c r="L315" s="235">
        <v>29.03157894736842</v>
      </c>
    </row>
    <row r="316" spans="1:12">
      <c r="A316" s="236">
        <v>2014</v>
      </c>
      <c r="B316" s="232" t="s">
        <v>3387</v>
      </c>
      <c r="C316" s="229" t="s">
        <v>2490</v>
      </c>
      <c r="D316" s="231" t="s">
        <v>145</v>
      </c>
      <c r="E316" s="231" t="s">
        <v>5051</v>
      </c>
      <c r="F316" s="231">
        <v>226</v>
      </c>
      <c r="G316" s="231">
        <f t="shared" si="4"/>
        <v>1319</v>
      </c>
      <c r="H316" s="231">
        <v>939</v>
      </c>
      <c r="I316" s="231">
        <v>380</v>
      </c>
      <c r="J316" s="231">
        <v>4.1548672566371678</v>
      </c>
      <c r="K316" s="235">
        <v>133.375</v>
      </c>
      <c r="L316" s="235">
        <v>7.0402999062792881</v>
      </c>
    </row>
    <row r="317" spans="1:12">
      <c r="A317" s="236">
        <v>2014</v>
      </c>
      <c r="B317" s="232" t="s">
        <v>3387</v>
      </c>
      <c r="C317" s="229" t="s">
        <v>2490</v>
      </c>
      <c r="D317" s="231" t="s">
        <v>182</v>
      </c>
      <c r="E317" s="231" t="s">
        <v>5051</v>
      </c>
      <c r="F317" s="231">
        <v>172</v>
      </c>
      <c r="G317" s="231">
        <f t="shared" si="4"/>
        <v>795</v>
      </c>
      <c r="H317" s="231">
        <v>650</v>
      </c>
      <c r="I317" s="231">
        <v>145</v>
      </c>
      <c r="J317" s="231">
        <v>3.7790697674418605</v>
      </c>
      <c r="K317" s="235">
        <v>76.950000000000017</v>
      </c>
      <c r="L317" s="235">
        <v>8.4470435347628303</v>
      </c>
    </row>
    <row r="318" spans="1:12">
      <c r="A318" s="236">
        <v>2014</v>
      </c>
      <c r="B318" s="232" t="s">
        <v>3387</v>
      </c>
      <c r="C318" s="229" t="s">
        <v>2490</v>
      </c>
      <c r="D318" s="231" t="s">
        <v>191</v>
      </c>
      <c r="E318" s="231" t="s">
        <v>5051</v>
      </c>
      <c r="F318" s="231">
        <v>42</v>
      </c>
      <c r="G318" s="231">
        <f t="shared" si="4"/>
        <v>895</v>
      </c>
      <c r="H318" s="231">
        <v>822</v>
      </c>
      <c r="I318" s="231">
        <v>73</v>
      </c>
      <c r="J318" s="231">
        <v>19.571428571428573</v>
      </c>
      <c r="K318" s="235">
        <v>34.5</v>
      </c>
      <c r="L318" s="235">
        <v>23.826086956521738</v>
      </c>
    </row>
    <row r="319" spans="1:12">
      <c r="A319" s="236">
        <v>2014</v>
      </c>
      <c r="B319" s="232" t="s">
        <v>3387</v>
      </c>
      <c r="C319" s="229" t="s">
        <v>2490</v>
      </c>
      <c r="D319" s="231" t="s">
        <v>195</v>
      </c>
      <c r="E319" s="231" t="s">
        <v>5051</v>
      </c>
      <c r="F319" s="231">
        <v>64</v>
      </c>
      <c r="G319" s="231">
        <f t="shared" si="4"/>
        <v>246</v>
      </c>
      <c r="H319" s="231">
        <v>203</v>
      </c>
      <c r="I319" s="231">
        <v>43</v>
      </c>
      <c r="J319" s="231">
        <v>3.171875</v>
      </c>
      <c r="K319" s="235">
        <v>60.5</v>
      </c>
      <c r="L319" s="235">
        <v>3.3553719008264462</v>
      </c>
    </row>
    <row r="320" spans="1:12">
      <c r="A320" s="236">
        <v>2014</v>
      </c>
      <c r="B320" s="232" t="s">
        <v>3387</v>
      </c>
      <c r="C320" s="229" t="s">
        <v>2490</v>
      </c>
      <c r="D320" s="231" t="s">
        <v>2212</v>
      </c>
      <c r="E320" s="231" t="s">
        <v>5051</v>
      </c>
      <c r="F320" s="231"/>
      <c r="G320" s="231">
        <f t="shared" si="4"/>
        <v>36</v>
      </c>
      <c r="H320" s="231"/>
      <c r="I320" s="231">
        <v>36</v>
      </c>
      <c r="J320" s="231"/>
      <c r="K320" s="235"/>
      <c r="L320" s="235"/>
    </row>
    <row r="321" spans="1:12">
      <c r="A321" s="236">
        <v>2014</v>
      </c>
      <c r="B321" s="232" t="s">
        <v>3387</v>
      </c>
      <c r="C321" s="233" t="s">
        <v>644</v>
      </c>
      <c r="D321" s="231" t="s">
        <v>213</v>
      </c>
      <c r="E321" s="231" t="s">
        <v>5052</v>
      </c>
      <c r="F321" s="231">
        <v>143</v>
      </c>
      <c r="G321" s="231">
        <f t="shared" si="4"/>
        <v>583</v>
      </c>
      <c r="H321" s="231">
        <v>583</v>
      </c>
      <c r="I321" s="231">
        <v>0</v>
      </c>
      <c r="J321" s="231">
        <v>4.0769230769230766</v>
      </c>
      <c r="K321" s="235">
        <v>48.42</v>
      </c>
      <c r="L321" s="235">
        <v>12.040479140850888</v>
      </c>
    </row>
    <row r="322" spans="1:12">
      <c r="A322" s="236">
        <v>2014</v>
      </c>
      <c r="B322" s="232" t="s">
        <v>3387</v>
      </c>
      <c r="C322" s="233" t="s">
        <v>644</v>
      </c>
      <c r="D322" s="231" t="s">
        <v>31</v>
      </c>
      <c r="E322" s="231" t="s">
        <v>5052</v>
      </c>
      <c r="F322" s="231">
        <v>97</v>
      </c>
      <c r="G322" s="231">
        <f t="shared" si="4"/>
        <v>1823</v>
      </c>
      <c r="H322" s="231">
        <v>1823</v>
      </c>
      <c r="I322" s="231">
        <v>0</v>
      </c>
      <c r="J322" s="231">
        <v>18.793814432989691</v>
      </c>
      <c r="K322" s="235">
        <v>33.05263157894737</v>
      </c>
      <c r="L322" s="235">
        <v>55.154458598726109</v>
      </c>
    </row>
    <row r="323" spans="1:12">
      <c r="A323" s="236">
        <v>2014</v>
      </c>
      <c r="B323" s="232" t="s">
        <v>3387</v>
      </c>
      <c r="C323" s="233" t="s">
        <v>644</v>
      </c>
      <c r="D323" s="231" t="s">
        <v>214</v>
      </c>
      <c r="E323" s="231" t="s">
        <v>5052</v>
      </c>
      <c r="F323" s="231">
        <v>230</v>
      </c>
      <c r="G323" s="231">
        <f t="shared" ref="G323:G386" si="5">+H323+I323</f>
        <v>2183</v>
      </c>
      <c r="H323" s="231">
        <v>2183</v>
      </c>
      <c r="I323" s="231">
        <v>0</v>
      </c>
      <c r="J323" s="231">
        <v>9.4913043478260875</v>
      </c>
      <c r="K323" s="235">
        <v>92.441578947368427</v>
      </c>
      <c r="L323" s="235">
        <v>23.614914682957657</v>
      </c>
    </row>
    <row r="324" spans="1:12">
      <c r="A324" s="236">
        <v>2014</v>
      </c>
      <c r="B324" s="232" t="s">
        <v>3387</v>
      </c>
      <c r="C324" s="233" t="s">
        <v>644</v>
      </c>
      <c r="D324" s="231" t="s">
        <v>126</v>
      </c>
      <c r="E324" s="231" t="s">
        <v>5052</v>
      </c>
      <c r="F324" s="231">
        <v>105</v>
      </c>
      <c r="G324" s="231">
        <f t="shared" si="5"/>
        <v>1572</v>
      </c>
      <c r="H324" s="231">
        <v>1572</v>
      </c>
      <c r="I324" s="231">
        <v>0</v>
      </c>
      <c r="J324" s="231">
        <v>14.971428571428572</v>
      </c>
      <c r="K324" s="235">
        <v>40.578947368421055</v>
      </c>
      <c r="L324" s="235">
        <v>38.739299610894939</v>
      </c>
    </row>
    <row r="325" spans="1:12">
      <c r="A325" s="236">
        <v>2014</v>
      </c>
      <c r="B325" s="232" t="s">
        <v>3387</v>
      </c>
      <c r="C325" s="233" t="s">
        <v>644</v>
      </c>
      <c r="D325" s="231" t="s">
        <v>213</v>
      </c>
      <c r="E325" s="231" t="s">
        <v>5051</v>
      </c>
      <c r="F325" s="231">
        <v>43</v>
      </c>
      <c r="G325" s="231">
        <f t="shared" si="5"/>
        <v>583</v>
      </c>
      <c r="H325" s="231">
        <v>583</v>
      </c>
      <c r="I325" s="231">
        <v>0</v>
      </c>
      <c r="J325" s="231">
        <v>13.55813953488372</v>
      </c>
      <c r="K325" s="235">
        <v>37</v>
      </c>
      <c r="L325" s="235">
        <v>15.756756756756756</v>
      </c>
    </row>
    <row r="326" spans="1:12">
      <c r="A326" s="236">
        <v>2014</v>
      </c>
      <c r="B326" s="232" t="s">
        <v>3387</v>
      </c>
      <c r="C326" s="233" t="s">
        <v>644</v>
      </c>
      <c r="D326" s="231" t="s">
        <v>31</v>
      </c>
      <c r="E326" s="231" t="s">
        <v>5051</v>
      </c>
      <c r="F326" s="231">
        <v>67</v>
      </c>
      <c r="G326" s="231">
        <f t="shared" si="5"/>
        <v>1823</v>
      </c>
      <c r="H326" s="231">
        <v>1823</v>
      </c>
      <c r="I326" s="231">
        <v>0</v>
      </c>
      <c r="J326" s="231">
        <v>27.208955223880597</v>
      </c>
      <c r="K326" s="235">
        <v>65</v>
      </c>
      <c r="L326" s="235">
        <v>28.046153846153846</v>
      </c>
    </row>
    <row r="327" spans="1:12">
      <c r="A327" s="236">
        <v>2014</v>
      </c>
      <c r="B327" s="232" t="s">
        <v>3387</v>
      </c>
      <c r="C327" s="233" t="s">
        <v>644</v>
      </c>
      <c r="D327" s="231" t="s">
        <v>214</v>
      </c>
      <c r="E327" s="231" t="s">
        <v>5051</v>
      </c>
      <c r="F327" s="231">
        <v>130</v>
      </c>
      <c r="G327" s="231">
        <f t="shared" si="5"/>
        <v>2183</v>
      </c>
      <c r="H327" s="231">
        <v>2183</v>
      </c>
      <c r="I327" s="231">
        <v>0</v>
      </c>
      <c r="J327" s="231">
        <v>16.792307692307691</v>
      </c>
      <c r="K327" s="235">
        <v>121</v>
      </c>
      <c r="L327" s="235">
        <v>18.041322314049587</v>
      </c>
    </row>
    <row r="328" spans="1:12">
      <c r="A328" s="236">
        <v>2014</v>
      </c>
      <c r="B328" s="232" t="s">
        <v>3387</v>
      </c>
      <c r="C328" s="233" t="s">
        <v>644</v>
      </c>
      <c r="D328" s="231" t="s">
        <v>126</v>
      </c>
      <c r="E328" s="231" t="s">
        <v>5051</v>
      </c>
      <c r="F328" s="231">
        <v>85</v>
      </c>
      <c r="G328" s="231">
        <f t="shared" si="5"/>
        <v>1572</v>
      </c>
      <c r="H328" s="231">
        <v>1572</v>
      </c>
      <c r="I328" s="231">
        <v>0</v>
      </c>
      <c r="J328" s="231">
        <v>18.494117647058822</v>
      </c>
      <c r="K328" s="235">
        <v>84.5</v>
      </c>
      <c r="L328" s="235">
        <v>18.603550295857989</v>
      </c>
    </row>
    <row r="329" spans="1:12">
      <c r="A329" s="232">
        <v>2015</v>
      </c>
      <c r="B329" s="232" t="s">
        <v>3387</v>
      </c>
      <c r="C329" s="229" t="s">
        <v>2490</v>
      </c>
      <c r="D329" s="231" t="s">
        <v>5</v>
      </c>
      <c r="E329" s="231" t="s">
        <v>5052</v>
      </c>
      <c r="F329" s="231">
        <v>230</v>
      </c>
      <c r="G329" s="231">
        <f t="shared" si="5"/>
        <v>1997</v>
      </c>
      <c r="H329" s="231">
        <v>1952</v>
      </c>
      <c r="I329" s="231">
        <v>45</v>
      </c>
      <c r="J329" s="231">
        <v>8.4869565217391312</v>
      </c>
      <c r="K329" s="235">
        <v>98.35</v>
      </c>
      <c r="L329" s="235">
        <v>19.847483477376716</v>
      </c>
    </row>
    <row r="330" spans="1:12">
      <c r="A330" s="232">
        <v>2015</v>
      </c>
      <c r="B330" s="232" t="s">
        <v>3387</v>
      </c>
      <c r="C330" s="229" t="s">
        <v>2490</v>
      </c>
      <c r="D330" s="231" t="s">
        <v>12</v>
      </c>
      <c r="E330" s="231" t="s">
        <v>5052</v>
      </c>
      <c r="F330" s="231">
        <v>217</v>
      </c>
      <c r="G330" s="231">
        <f t="shared" si="5"/>
        <v>1281</v>
      </c>
      <c r="H330" s="231">
        <v>1231</v>
      </c>
      <c r="I330" s="231">
        <v>50</v>
      </c>
      <c r="J330" s="231">
        <v>5.6728110599078345</v>
      </c>
      <c r="K330" s="235">
        <v>58.858000000000004</v>
      </c>
      <c r="L330" s="235">
        <v>20.914743960039416</v>
      </c>
    </row>
    <row r="331" spans="1:12">
      <c r="A331" s="232">
        <v>2015</v>
      </c>
      <c r="B331" s="232" t="s">
        <v>3387</v>
      </c>
      <c r="C331" s="229" t="s">
        <v>2490</v>
      </c>
      <c r="D331" s="231" t="s">
        <v>18</v>
      </c>
      <c r="E331" s="231" t="s">
        <v>5052</v>
      </c>
      <c r="F331" s="231">
        <v>83</v>
      </c>
      <c r="G331" s="231">
        <f t="shared" si="5"/>
        <v>1265</v>
      </c>
      <c r="H331" s="231">
        <v>1124</v>
      </c>
      <c r="I331" s="231">
        <v>141</v>
      </c>
      <c r="J331" s="231">
        <v>13.542168674698795</v>
      </c>
      <c r="K331" s="235">
        <v>36.002499999999998</v>
      </c>
      <c r="L331" s="235">
        <v>31.220054162905356</v>
      </c>
    </row>
    <row r="332" spans="1:12">
      <c r="A332" s="232">
        <v>2015</v>
      </c>
      <c r="B332" s="232" t="s">
        <v>3387</v>
      </c>
      <c r="C332" s="229" t="s">
        <v>2490</v>
      </c>
      <c r="D332" s="231" t="s">
        <v>31</v>
      </c>
      <c r="E332" s="231" t="s">
        <v>5052</v>
      </c>
      <c r="F332" s="231">
        <v>302</v>
      </c>
      <c r="G332" s="231">
        <f t="shared" si="5"/>
        <v>3812</v>
      </c>
      <c r="H332" s="231">
        <v>2842</v>
      </c>
      <c r="I332" s="231">
        <v>970</v>
      </c>
      <c r="J332" s="231">
        <v>9.410596026490067</v>
      </c>
      <c r="K332" s="235">
        <v>68.725499999999982</v>
      </c>
      <c r="L332" s="235">
        <v>41.35291849459081</v>
      </c>
    </row>
    <row r="333" spans="1:12">
      <c r="A333" s="232">
        <v>2015</v>
      </c>
      <c r="B333" s="232" t="s">
        <v>3387</v>
      </c>
      <c r="C333" s="229" t="s">
        <v>2490</v>
      </c>
      <c r="D333" s="231" t="s">
        <v>52</v>
      </c>
      <c r="E333" s="231" t="s">
        <v>5052</v>
      </c>
      <c r="F333" s="231">
        <v>231</v>
      </c>
      <c r="G333" s="231">
        <f t="shared" si="5"/>
        <v>1525</v>
      </c>
      <c r="H333" s="231">
        <v>1112</v>
      </c>
      <c r="I333" s="231">
        <v>413</v>
      </c>
      <c r="J333" s="231">
        <v>4.8138528138528143</v>
      </c>
      <c r="K333" s="235">
        <v>31.866000000000003</v>
      </c>
      <c r="L333" s="235">
        <v>34.896127534048823</v>
      </c>
    </row>
    <row r="334" spans="1:12">
      <c r="A334" s="232">
        <v>2015</v>
      </c>
      <c r="B334" s="232" t="s">
        <v>3387</v>
      </c>
      <c r="C334" s="229" t="s">
        <v>2490</v>
      </c>
      <c r="D334" s="231" t="s">
        <v>72</v>
      </c>
      <c r="E334" s="231" t="s">
        <v>5052</v>
      </c>
      <c r="F334" s="231">
        <v>83</v>
      </c>
      <c r="G334" s="231">
        <f t="shared" si="5"/>
        <v>1177</v>
      </c>
      <c r="H334" s="231">
        <v>887</v>
      </c>
      <c r="I334" s="231">
        <v>290</v>
      </c>
      <c r="J334" s="231">
        <v>10.686746987951807</v>
      </c>
      <c r="K334" s="235">
        <v>17.618000000000002</v>
      </c>
      <c r="L334" s="235">
        <v>50.346236803269377</v>
      </c>
    </row>
    <row r="335" spans="1:12">
      <c r="A335" s="232">
        <v>2015</v>
      </c>
      <c r="B335" s="232" t="s">
        <v>3387</v>
      </c>
      <c r="C335" s="229" t="s">
        <v>2490</v>
      </c>
      <c r="D335" s="231" t="s">
        <v>83</v>
      </c>
      <c r="E335" s="231" t="s">
        <v>5052</v>
      </c>
      <c r="F335" s="231">
        <v>52</v>
      </c>
      <c r="G335" s="231">
        <f t="shared" si="5"/>
        <v>835</v>
      </c>
      <c r="H335" s="231">
        <v>659</v>
      </c>
      <c r="I335" s="231">
        <v>176</v>
      </c>
      <c r="J335" s="231">
        <v>12.673076923076923</v>
      </c>
      <c r="K335" s="235">
        <v>11.65</v>
      </c>
      <c r="L335" s="235">
        <v>56.566523605150216</v>
      </c>
    </row>
    <row r="336" spans="1:12">
      <c r="A336" s="232">
        <v>2015</v>
      </c>
      <c r="B336" s="232" t="s">
        <v>3387</v>
      </c>
      <c r="C336" s="229" t="s">
        <v>2490</v>
      </c>
      <c r="D336" s="231" t="s">
        <v>93</v>
      </c>
      <c r="E336" s="231" t="s">
        <v>5052</v>
      </c>
      <c r="F336" s="231">
        <v>315</v>
      </c>
      <c r="G336" s="231">
        <f t="shared" si="5"/>
        <v>2603</v>
      </c>
      <c r="H336" s="231">
        <v>2455</v>
      </c>
      <c r="I336" s="231">
        <v>148</v>
      </c>
      <c r="J336" s="231">
        <v>7.7936507936507935</v>
      </c>
      <c r="K336" s="235">
        <v>124.02350000000001</v>
      </c>
      <c r="L336" s="235">
        <v>19.794635694041855</v>
      </c>
    </row>
    <row r="337" spans="1:12">
      <c r="A337" s="232">
        <v>2015</v>
      </c>
      <c r="B337" s="232" t="s">
        <v>3387</v>
      </c>
      <c r="C337" s="229" t="s">
        <v>2490</v>
      </c>
      <c r="D337" s="231" t="s">
        <v>3760</v>
      </c>
      <c r="E337" s="231" t="s">
        <v>5052</v>
      </c>
      <c r="F337" s="231"/>
      <c r="G337" s="231">
        <f t="shared" si="5"/>
        <v>26</v>
      </c>
      <c r="H337" s="231"/>
      <c r="I337" s="231">
        <v>26</v>
      </c>
      <c r="J337" s="231"/>
      <c r="K337" s="235"/>
      <c r="L337" s="235"/>
    </row>
    <row r="338" spans="1:12">
      <c r="A338" s="232">
        <v>2015</v>
      </c>
      <c r="B338" s="232" t="s">
        <v>3387</v>
      </c>
      <c r="C338" s="229" t="s">
        <v>2490</v>
      </c>
      <c r="D338" s="231" t="s">
        <v>105</v>
      </c>
      <c r="E338" s="231" t="s">
        <v>5052</v>
      </c>
      <c r="F338" s="231">
        <v>72</v>
      </c>
      <c r="G338" s="231">
        <f t="shared" si="5"/>
        <v>834</v>
      </c>
      <c r="H338" s="231">
        <v>399</v>
      </c>
      <c r="I338" s="231">
        <v>435</v>
      </c>
      <c r="J338" s="231">
        <v>5.541666666666667</v>
      </c>
      <c r="K338" s="235">
        <v>20.779</v>
      </c>
      <c r="L338" s="235">
        <v>19.20207902208961</v>
      </c>
    </row>
    <row r="339" spans="1:12">
      <c r="A339" s="232">
        <v>2015</v>
      </c>
      <c r="B339" s="232" t="s">
        <v>3387</v>
      </c>
      <c r="C339" s="229" t="s">
        <v>2490</v>
      </c>
      <c r="D339" s="231" t="s">
        <v>108</v>
      </c>
      <c r="E339" s="231" t="s">
        <v>5052</v>
      </c>
      <c r="F339" s="231">
        <v>1</v>
      </c>
      <c r="G339" s="231">
        <f t="shared" si="5"/>
        <v>433</v>
      </c>
      <c r="H339" s="231">
        <v>335</v>
      </c>
      <c r="I339" s="231">
        <v>98</v>
      </c>
      <c r="J339" s="231">
        <v>335</v>
      </c>
      <c r="K339" s="235">
        <v>0.1</v>
      </c>
      <c r="L339" s="235">
        <v>3350</v>
      </c>
    </row>
    <row r="340" spans="1:12">
      <c r="A340" s="232">
        <v>2015</v>
      </c>
      <c r="B340" s="232" t="s">
        <v>3387</v>
      </c>
      <c r="C340" s="229" t="s">
        <v>2490</v>
      </c>
      <c r="D340" s="231" t="s">
        <v>114</v>
      </c>
      <c r="E340" s="231" t="s">
        <v>5052</v>
      </c>
      <c r="F340" s="231">
        <v>16</v>
      </c>
      <c r="G340" s="231">
        <f t="shared" si="5"/>
        <v>478</v>
      </c>
      <c r="H340" s="231">
        <v>250</v>
      </c>
      <c r="I340" s="231">
        <v>228</v>
      </c>
      <c r="J340" s="231">
        <v>15.625</v>
      </c>
      <c r="K340" s="235">
        <v>3.6164999999999998</v>
      </c>
      <c r="L340" s="235">
        <v>69.12760956726116</v>
      </c>
    </row>
    <row r="341" spans="1:12">
      <c r="A341" s="232">
        <v>2015</v>
      </c>
      <c r="B341" s="232" t="s">
        <v>3387</v>
      </c>
      <c r="C341" s="229" t="s">
        <v>2490</v>
      </c>
      <c r="D341" s="231" t="s">
        <v>121</v>
      </c>
      <c r="E341" s="231" t="s">
        <v>5052</v>
      </c>
      <c r="F341" s="231">
        <v>32</v>
      </c>
      <c r="G341" s="231">
        <f t="shared" si="5"/>
        <v>192</v>
      </c>
      <c r="H341" s="231">
        <v>142</v>
      </c>
      <c r="I341" s="231">
        <v>50</v>
      </c>
      <c r="J341" s="231">
        <v>4.4375</v>
      </c>
      <c r="K341" s="235">
        <v>17</v>
      </c>
      <c r="L341" s="235">
        <v>8.3529411764705888</v>
      </c>
    </row>
    <row r="342" spans="1:12">
      <c r="A342" s="232">
        <v>2015</v>
      </c>
      <c r="B342" s="232" t="s">
        <v>3387</v>
      </c>
      <c r="C342" s="229" t="s">
        <v>2490</v>
      </c>
      <c r="D342" s="231" t="s">
        <v>126</v>
      </c>
      <c r="E342" s="231" t="s">
        <v>5052</v>
      </c>
      <c r="F342" s="231">
        <v>259</v>
      </c>
      <c r="G342" s="231">
        <f t="shared" si="5"/>
        <v>3492</v>
      </c>
      <c r="H342" s="231">
        <v>2916</v>
      </c>
      <c r="I342" s="231">
        <v>576</v>
      </c>
      <c r="J342" s="231">
        <v>11.258687258687258</v>
      </c>
      <c r="K342" s="235">
        <v>68.13300000000001</v>
      </c>
      <c r="L342" s="235">
        <v>42.798643828981547</v>
      </c>
    </row>
    <row r="343" spans="1:12">
      <c r="A343" s="232">
        <v>2015</v>
      </c>
      <c r="B343" s="232" t="s">
        <v>3387</v>
      </c>
      <c r="C343" s="229" t="s">
        <v>2490</v>
      </c>
      <c r="D343" s="231" t="s">
        <v>145</v>
      </c>
      <c r="E343" s="231" t="s">
        <v>5052</v>
      </c>
      <c r="F343" s="231">
        <v>22</v>
      </c>
      <c r="G343" s="231">
        <f t="shared" si="5"/>
        <v>1350</v>
      </c>
      <c r="H343" s="231">
        <v>961</v>
      </c>
      <c r="I343" s="231">
        <v>389</v>
      </c>
      <c r="J343" s="231">
        <v>43.68181818181818</v>
      </c>
      <c r="K343" s="235">
        <v>5.1485000000000003</v>
      </c>
      <c r="L343" s="235">
        <v>186.65630766242595</v>
      </c>
    </row>
    <row r="344" spans="1:12">
      <c r="A344" s="232">
        <v>2015</v>
      </c>
      <c r="B344" s="232" t="s">
        <v>3387</v>
      </c>
      <c r="C344" s="229" t="s">
        <v>2490</v>
      </c>
      <c r="D344" s="231" t="s">
        <v>182</v>
      </c>
      <c r="E344" s="231" t="s">
        <v>5052</v>
      </c>
      <c r="F344" s="231">
        <v>0</v>
      </c>
      <c r="G344" s="231">
        <f t="shared" si="5"/>
        <v>711</v>
      </c>
      <c r="H344" s="231">
        <v>588</v>
      </c>
      <c r="I344" s="231">
        <v>123</v>
      </c>
      <c r="J344" s="231">
        <v>0</v>
      </c>
      <c r="K344" s="235">
        <v>20.003500000000003</v>
      </c>
      <c r="L344" s="235">
        <v>29.394855900217458</v>
      </c>
    </row>
    <row r="345" spans="1:12">
      <c r="A345" s="232">
        <v>2015</v>
      </c>
      <c r="B345" s="232" t="s">
        <v>3387</v>
      </c>
      <c r="C345" s="229" t="s">
        <v>2490</v>
      </c>
      <c r="D345" s="231" t="s">
        <v>191</v>
      </c>
      <c r="E345" s="231" t="s">
        <v>5052</v>
      </c>
      <c r="F345" s="231">
        <v>64</v>
      </c>
      <c r="G345" s="231">
        <f t="shared" si="5"/>
        <v>873</v>
      </c>
      <c r="H345" s="231">
        <v>824</v>
      </c>
      <c r="I345" s="231">
        <v>49</v>
      </c>
      <c r="J345" s="231">
        <v>12.875</v>
      </c>
      <c r="K345" s="235">
        <v>20.003500000000003</v>
      </c>
      <c r="L345" s="235">
        <v>41.19279126152923</v>
      </c>
    </row>
    <row r="346" spans="1:12">
      <c r="A346" s="232">
        <v>2015</v>
      </c>
      <c r="B346" s="232" t="s">
        <v>3387</v>
      </c>
      <c r="C346" s="229" t="s">
        <v>2490</v>
      </c>
      <c r="D346" s="231" t="s">
        <v>195</v>
      </c>
      <c r="E346" s="231" t="s">
        <v>5052</v>
      </c>
      <c r="F346" s="231">
        <v>10</v>
      </c>
      <c r="G346" s="231">
        <f t="shared" si="5"/>
        <v>354</v>
      </c>
      <c r="H346" s="231">
        <v>318</v>
      </c>
      <c r="I346" s="231">
        <v>36</v>
      </c>
      <c r="J346" s="231">
        <v>31.8</v>
      </c>
      <c r="K346" s="235">
        <v>1.85</v>
      </c>
      <c r="L346" s="235">
        <v>171.89189189189187</v>
      </c>
    </row>
    <row r="347" spans="1:12">
      <c r="A347" s="232">
        <v>2015</v>
      </c>
      <c r="B347" s="232" t="s">
        <v>3387</v>
      </c>
      <c r="C347" s="229" t="s">
        <v>2490</v>
      </c>
      <c r="D347" s="231" t="s">
        <v>2212</v>
      </c>
      <c r="E347" s="231" t="s">
        <v>5052</v>
      </c>
      <c r="F347" s="231"/>
      <c r="G347" s="231">
        <f t="shared" si="5"/>
        <v>32</v>
      </c>
      <c r="H347" s="231"/>
      <c r="I347" s="231">
        <v>32</v>
      </c>
      <c r="J347" s="231"/>
      <c r="K347" s="235"/>
      <c r="L347" s="235"/>
    </row>
    <row r="348" spans="1:12">
      <c r="A348" s="232">
        <v>2015</v>
      </c>
      <c r="B348" s="232" t="s">
        <v>3387</v>
      </c>
      <c r="C348" s="229" t="s">
        <v>2490</v>
      </c>
      <c r="D348" s="231" t="s">
        <v>5</v>
      </c>
      <c r="E348" s="231" t="s">
        <v>5051</v>
      </c>
      <c r="F348" s="231">
        <v>62</v>
      </c>
      <c r="G348" s="231">
        <f t="shared" si="5"/>
        <v>1997</v>
      </c>
      <c r="H348" s="231">
        <v>1952</v>
      </c>
      <c r="I348" s="231">
        <v>45</v>
      </c>
      <c r="J348" s="231">
        <v>31.483870967741936</v>
      </c>
      <c r="K348" s="235">
        <v>56</v>
      </c>
      <c r="L348" s="235">
        <v>34.857142857142854</v>
      </c>
    </row>
    <row r="349" spans="1:12">
      <c r="A349" s="232">
        <v>2015</v>
      </c>
      <c r="B349" s="232" t="s">
        <v>3387</v>
      </c>
      <c r="C349" s="229" t="s">
        <v>2490</v>
      </c>
      <c r="D349" s="231" t="s">
        <v>12</v>
      </c>
      <c r="E349" s="231" t="s">
        <v>5051</v>
      </c>
      <c r="F349" s="231">
        <v>64</v>
      </c>
      <c r="G349" s="231">
        <f t="shared" si="5"/>
        <v>1281</v>
      </c>
      <c r="H349" s="231">
        <v>1231</v>
      </c>
      <c r="I349" s="231">
        <v>50</v>
      </c>
      <c r="J349" s="231">
        <v>19.234375</v>
      </c>
      <c r="K349" s="235">
        <v>51</v>
      </c>
      <c r="L349" s="235">
        <v>24.137254901960784</v>
      </c>
    </row>
    <row r="350" spans="1:12">
      <c r="A350" s="232">
        <v>2015</v>
      </c>
      <c r="B350" s="232" t="s">
        <v>3387</v>
      </c>
      <c r="C350" s="229" t="s">
        <v>2490</v>
      </c>
      <c r="D350" s="231" t="s">
        <v>18</v>
      </c>
      <c r="E350" s="231" t="s">
        <v>5051</v>
      </c>
      <c r="F350" s="231">
        <v>148</v>
      </c>
      <c r="G350" s="231">
        <f t="shared" si="5"/>
        <v>1265</v>
      </c>
      <c r="H350" s="231">
        <v>1124</v>
      </c>
      <c r="I350" s="231">
        <v>141</v>
      </c>
      <c r="J350" s="231">
        <v>7.5945945945945947</v>
      </c>
      <c r="K350" s="235">
        <v>142.5</v>
      </c>
      <c r="L350" s="235">
        <v>7.8877192982456137</v>
      </c>
    </row>
    <row r="351" spans="1:12">
      <c r="A351" s="232">
        <v>2015</v>
      </c>
      <c r="B351" s="232" t="s">
        <v>3387</v>
      </c>
      <c r="C351" s="229" t="s">
        <v>2490</v>
      </c>
      <c r="D351" s="231" t="s">
        <v>31</v>
      </c>
      <c r="E351" s="231" t="s">
        <v>5051</v>
      </c>
      <c r="F351" s="231">
        <v>74</v>
      </c>
      <c r="G351" s="231">
        <f t="shared" si="5"/>
        <v>3812</v>
      </c>
      <c r="H351" s="231">
        <v>2842</v>
      </c>
      <c r="I351" s="231">
        <v>970</v>
      </c>
      <c r="J351" s="231">
        <v>38.405405405405403</v>
      </c>
      <c r="K351" s="235">
        <v>70</v>
      </c>
      <c r="L351" s="235">
        <v>40.6</v>
      </c>
    </row>
    <row r="352" spans="1:12">
      <c r="A352" s="232">
        <v>2015</v>
      </c>
      <c r="B352" s="232" t="s">
        <v>3387</v>
      </c>
      <c r="C352" s="229" t="s">
        <v>2490</v>
      </c>
      <c r="D352" s="231" t="s">
        <v>52</v>
      </c>
      <c r="E352" s="231" t="s">
        <v>5051</v>
      </c>
      <c r="F352" s="231">
        <v>49</v>
      </c>
      <c r="G352" s="231">
        <f t="shared" si="5"/>
        <v>1525</v>
      </c>
      <c r="H352" s="231">
        <v>1112</v>
      </c>
      <c r="I352" s="231">
        <v>413</v>
      </c>
      <c r="J352" s="231">
        <v>22.693877551020407</v>
      </c>
      <c r="K352" s="235">
        <v>35.25</v>
      </c>
      <c r="L352" s="235">
        <v>31.546099290780141</v>
      </c>
    </row>
    <row r="353" spans="1:12">
      <c r="A353" s="232">
        <v>2015</v>
      </c>
      <c r="B353" s="232" t="s">
        <v>3387</v>
      </c>
      <c r="C353" s="229" t="s">
        <v>2490</v>
      </c>
      <c r="D353" s="231" t="s">
        <v>72</v>
      </c>
      <c r="E353" s="231" t="s">
        <v>5051</v>
      </c>
      <c r="F353" s="231">
        <v>33</v>
      </c>
      <c r="G353" s="231">
        <f t="shared" si="5"/>
        <v>1177</v>
      </c>
      <c r="H353" s="231">
        <v>887</v>
      </c>
      <c r="I353" s="231">
        <v>290</v>
      </c>
      <c r="J353" s="231">
        <v>26.878787878787879</v>
      </c>
      <c r="K353" s="235">
        <v>31</v>
      </c>
      <c r="L353" s="235">
        <v>28.612903225806452</v>
      </c>
    </row>
    <row r="354" spans="1:12">
      <c r="A354" s="232">
        <v>2015</v>
      </c>
      <c r="B354" s="232" t="s">
        <v>3387</v>
      </c>
      <c r="C354" s="229" t="s">
        <v>2490</v>
      </c>
      <c r="D354" s="231" t="s">
        <v>83</v>
      </c>
      <c r="E354" s="231" t="s">
        <v>5051</v>
      </c>
      <c r="F354" s="231">
        <v>48</v>
      </c>
      <c r="G354" s="231">
        <f t="shared" si="5"/>
        <v>835</v>
      </c>
      <c r="H354" s="231">
        <v>659</v>
      </c>
      <c r="I354" s="231">
        <v>176</v>
      </c>
      <c r="J354" s="231">
        <v>13.729166666666666</v>
      </c>
      <c r="K354" s="235">
        <v>40</v>
      </c>
      <c r="L354" s="235">
        <v>16.475000000000001</v>
      </c>
    </row>
    <row r="355" spans="1:12">
      <c r="A355" s="232">
        <v>2015</v>
      </c>
      <c r="B355" s="232" t="s">
        <v>3387</v>
      </c>
      <c r="C355" s="229" t="s">
        <v>2490</v>
      </c>
      <c r="D355" s="231" t="s">
        <v>93</v>
      </c>
      <c r="E355" s="231" t="s">
        <v>5051</v>
      </c>
      <c r="F355" s="231">
        <v>63</v>
      </c>
      <c r="G355" s="231">
        <f t="shared" si="5"/>
        <v>2603</v>
      </c>
      <c r="H355" s="231">
        <v>2455</v>
      </c>
      <c r="I355" s="231">
        <v>148</v>
      </c>
      <c r="J355" s="231">
        <v>38.968253968253968</v>
      </c>
      <c r="K355" s="235">
        <v>59.75</v>
      </c>
      <c r="L355" s="235">
        <v>41.087866108786613</v>
      </c>
    </row>
    <row r="356" spans="1:12">
      <c r="A356" s="232">
        <v>2015</v>
      </c>
      <c r="B356" s="232" t="s">
        <v>3387</v>
      </c>
      <c r="C356" s="229" t="s">
        <v>2490</v>
      </c>
      <c r="D356" s="231" t="s">
        <v>3760</v>
      </c>
      <c r="E356" s="231" t="s">
        <v>5051</v>
      </c>
      <c r="F356" s="231"/>
      <c r="G356" s="231">
        <f t="shared" si="5"/>
        <v>26</v>
      </c>
      <c r="H356" s="231"/>
      <c r="I356" s="231">
        <v>26</v>
      </c>
      <c r="J356" s="231"/>
      <c r="K356" s="235"/>
      <c r="L356" s="235"/>
    </row>
    <row r="357" spans="1:12">
      <c r="A357" s="232">
        <v>2015</v>
      </c>
      <c r="B357" s="232" t="s">
        <v>3387</v>
      </c>
      <c r="C357" s="229" t="s">
        <v>2490</v>
      </c>
      <c r="D357" s="231" t="s">
        <v>105</v>
      </c>
      <c r="E357" s="231" t="s">
        <v>5051</v>
      </c>
      <c r="F357" s="231">
        <v>33</v>
      </c>
      <c r="G357" s="231">
        <f t="shared" si="5"/>
        <v>626</v>
      </c>
      <c r="H357" s="231">
        <v>191</v>
      </c>
      <c r="I357" s="231">
        <v>435</v>
      </c>
      <c r="J357" s="231">
        <v>5.7878787878787881</v>
      </c>
      <c r="K357" s="235">
        <v>27.5</v>
      </c>
      <c r="L357" s="235">
        <v>6.9454545454545453</v>
      </c>
    </row>
    <row r="358" spans="1:12">
      <c r="A358" s="232">
        <v>2015</v>
      </c>
      <c r="B358" s="232" t="s">
        <v>3387</v>
      </c>
      <c r="C358" s="229" t="s">
        <v>2490</v>
      </c>
      <c r="D358" s="231" t="s">
        <v>108</v>
      </c>
      <c r="E358" s="231" t="s">
        <v>5051</v>
      </c>
      <c r="F358" s="231">
        <v>25</v>
      </c>
      <c r="G358" s="231">
        <f t="shared" si="5"/>
        <v>433</v>
      </c>
      <c r="H358" s="231">
        <v>335</v>
      </c>
      <c r="I358" s="231">
        <v>98</v>
      </c>
      <c r="J358" s="231">
        <v>13.4</v>
      </c>
      <c r="K358" s="235">
        <v>21.5</v>
      </c>
      <c r="L358" s="235">
        <v>15.581395348837209</v>
      </c>
    </row>
    <row r="359" spans="1:12">
      <c r="A359" s="232">
        <v>2015</v>
      </c>
      <c r="B359" s="232" t="s">
        <v>3387</v>
      </c>
      <c r="C359" s="229" t="s">
        <v>2490</v>
      </c>
      <c r="D359" s="231" t="s">
        <v>114</v>
      </c>
      <c r="E359" s="231" t="s">
        <v>5051</v>
      </c>
      <c r="F359" s="231">
        <v>27</v>
      </c>
      <c r="G359" s="231">
        <f t="shared" si="5"/>
        <v>478</v>
      </c>
      <c r="H359" s="231">
        <v>250</v>
      </c>
      <c r="I359" s="231">
        <v>228</v>
      </c>
      <c r="J359" s="231">
        <v>9.2592592592592595</v>
      </c>
      <c r="K359" s="235">
        <v>25.5</v>
      </c>
      <c r="L359" s="235">
        <v>9.8039215686274517</v>
      </c>
    </row>
    <row r="360" spans="1:12">
      <c r="A360" s="232">
        <v>2015</v>
      </c>
      <c r="B360" s="232" t="s">
        <v>3387</v>
      </c>
      <c r="C360" s="229" t="s">
        <v>2490</v>
      </c>
      <c r="D360" s="231" t="s">
        <v>121</v>
      </c>
      <c r="E360" s="231" t="s">
        <v>5051</v>
      </c>
      <c r="F360" s="231">
        <v>27</v>
      </c>
      <c r="G360" s="231">
        <f t="shared" si="5"/>
        <v>192</v>
      </c>
      <c r="H360" s="231">
        <v>142</v>
      </c>
      <c r="I360" s="231">
        <v>50</v>
      </c>
      <c r="J360" s="231">
        <v>5.2592592592592595</v>
      </c>
      <c r="K360" s="235">
        <v>24.5</v>
      </c>
      <c r="L360" s="235">
        <v>5.795918367346939</v>
      </c>
    </row>
    <row r="361" spans="1:12">
      <c r="A361" s="232">
        <v>2015</v>
      </c>
      <c r="B361" s="232" t="s">
        <v>3387</v>
      </c>
      <c r="C361" s="229" t="s">
        <v>2490</v>
      </c>
      <c r="D361" s="231" t="s">
        <v>126</v>
      </c>
      <c r="E361" s="231" t="s">
        <v>5051</v>
      </c>
      <c r="F361" s="231">
        <v>95</v>
      </c>
      <c r="G361" s="231">
        <f t="shared" si="5"/>
        <v>3492</v>
      </c>
      <c r="H361" s="231">
        <v>2916</v>
      </c>
      <c r="I361" s="231">
        <v>576</v>
      </c>
      <c r="J361" s="231">
        <v>30.694736842105264</v>
      </c>
      <c r="K361" s="235">
        <v>86.5</v>
      </c>
      <c r="L361" s="235">
        <v>33.710982658959537</v>
      </c>
    </row>
    <row r="362" spans="1:12">
      <c r="A362" s="232">
        <v>2015</v>
      </c>
      <c r="B362" s="232" t="s">
        <v>3387</v>
      </c>
      <c r="C362" s="229" t="s">
        <v>2490</v>
      </c>
      <c r="D362" s="231" t="s">
        <v>145</v>
      </c>
      <c r="E362" s="231" t="s">
        <v>5051</v>
      </c>
      <c r="F362" s="231">
        <v>218</v>
      </c>
      <c r="G362" s="231">
        <f t="shared" si="5"/>
        <v>1350</v>
      </c>
      <c r="H362" s="231">
        <v>961</v>
      </c>
      <c r="I362" s="231">
        <v>389</v>
      </c>
      <c r="J362" s="231">
        <v>4.4082568807339451</v>
      </c>
      <c r="K362" s="235">
        <v>124.125</v>
      </c>
      <c r="L362" s="235">
        <v>7.7421953675730109</v>
      </c>
    </row>
    <row r="363" spans="1:12">
      <c r="A363" s="232">
        <v>2015</v>
      </c>
      <c r="B363" s="232" t="s">
        <v>3387</v>
      </c>
      <c r="C363" s="229" t="s">
        <v>2490</v>
      </c>
      <c r="D363" s="231" t="s">
        <v>182</v>
      </c>
      <c r="E363" s="231" t="s">
        <v>5051</v>
      </c>
      <c r="F363" s="231">
        <v>173</v>
      </c>
      <c r="G363" s="231">
        <f t="shared" si="5"/>
        <v>711</v>
      </c>
      <c r="H363" s="231">
        <v>588</v>
      </c>
      <c r="I363" s="231">
        <v>123</v>
      </c>
      <c r="J363" s="231">
        <v>3.398843930635838</v>
      </c>
      <c r="K363" s="235">
        <v>79.150000000000006</v>
      </c>
      <c r="L363" s="235">
        <v>7.4289324068224882</v>
      </c>
    </row>
    <row r="364" spans="1:12">
      <c r="A364" s="232">
        <v>2015</v>
      </c>
      <c r="B364" s="232" t="s">
        <v>3387</v>
      </c>
      <c r="C364" s="229" t="s">
        <v>2490</v>
      </c>
      <c r="D364" s="231" t="s">
        <v>191</v>
      </c>
      <c r="E364" s="231" t="s">
        <v>5051</v>
      </c>
      <c r="F364" s="231">
        <v>40</v>
      </c>
      <c r="G364" s="231">
        <f t="shared" si="5"/>
        <v>873</v>
      </c>
      <c r="H364" s="231">
        <v>824</v>
      </c>
      <c r="I364" s="231">
        <v>49</v>
      </c>
      <c r="J364" s="231">
        <v>20.6</v>
      </c>
      <c r="K364" s="235">
        <v>30.5</v>
      </c>
      <c r="L364" s="235">
        <v>27.016393442622952</v>
      </c>
    </row>
    <row r="365" spans="1:12">
      <c r="A365" s="232">
        <v>2015</v>
      </c>
      <c r="B365" s="232" t="s">
        <v>3387</v>
      </c>
      <c r="C365" s="229" t="s">
        <v>2490</v>
      </c>
      <c r="D365" s="231" t="s">
        <v>195</v>
      </c>
      <c r="E365" s="231" t="s">
        <v>5051</v>
      </c>
      <c r="F365" s="231">
        <v>63</v>
      </c>
      <c r="G365" s="231">
        <f t="shared" si="5"/>
        <v>212</v>
      </c>
      <c r="H365" s="231">
        <v>176</v>
      </c>
      <c r="I365" s="231">
        <v>36</v>
      </c>
      <c r="J365" s="231">
        <v>2.7936507936507935</v>
      </c>
      <c r="K365" s="235">
        <v>59.5</v>
      </c>
      <c r="L365" s="235">
        <v>2.9579831932773111</v>
      </c>
    </row>
    <row r="366" spans="1:12">
      <c r="A366" s="232">
        <v>2015</v>
      </c>
      <c r="B366" s="232" t="s">
        <v>3387</v>
      </c>
      <c r="C366" s="229" t="s">
        <v>2490</v>
      </c>
      <c r="D366" s="231" t="s">
        <v>2212</v>
      </c>
      <c r="E366" s="231" t="s">
        <v>5051</v>
      </c>
      <c r="F366" s="231"/>
      <c r="G366" s="231">
        <f t="shared" si="5"/>
        <v>32</v>
      </c>
      <c r="H366" s="231"/>
      <c r="I366" s="231">
        <v>32</v>
      </c>
      <c r="J366" s="231"/>
      <c r="K366" s="235"/>
      <c r="L366" s="235"/>
    </row>
    <row r="367" spans="1:12">
      <c r="A367" s="232">
        <v>2015</v>
      </c>
      <c r="B367" s="232" t="s">
        <v>3387</v>
      </c>
      <c r="C367" s="233" t="s">
        <v>644</v>
      </c>
      <c r="D367" s="231" t="s">
        <v>213</v>
      </c>
      <c r="E367" s="231" t="s">
        <v>5052</v>
      </c>
      <c r="F367" s="231">
        <v>175</v>
      </c>
      <c r="G367" s="231">
        <f t="shared" si="5"/>
        <v>684</v>
      </c>
      <c r="H367" s="231">
        <v>684</v>
      </c>
      <c r="I367" s="231">
        <v>0</v>
      </c>
      <c r="J367" s="231">
        <v>3.9085714285714284</v>
      </c>
      <c r="K367" s="235">
        <v>53.055499999999995</v>
      </c>
      <c r="L367" s="235">
        <v>12.892160096502719</v>
      </c>
    </row>
    <row r="368" spans="1:12">
      <c r="A368" s="232">
        <v>2015</v>
      </c>
      <c r="B368" s="232" t="s">
        <v>3387</v>
      </c>
      <c r="C368" s="233" t="s">
        <v>644</v>
      </c>
      <c r="D368" s="231" t="s">
        <v>31</v>
      </c>
      <c r="E368" s="231" t="s">
        <v>5052</v>
      </c>
      <c r="F368" s="231">
        <v>86</v>
      </c>
      <c r="G368" s="231">
        <f t="shared" si="5"/>
        <v>1839</v>
      </c>
      <c r="H368" s="231">
        <v>1839</v>
      </c>
      <c r="I368" s="231">
        <v>0</v>
      </c>
      <c r="J368" s="231">
        <v>21.38372093023256</v>
      </c>
      <c r="K368" s="235">
        <v>29.45</v>
      </c>
      <c r="L368" s="235">
        <v>62.444821731748725</v>
      </c>
    </row>
    <row r="369" spans="1:12">
      <c r="A369" s="232">
        <v>2015</v>
      </c>
      <c r="B369" s="232" t="s">
        <v>3387</v>
      </c>
      <c r="C369" s="233" t="s">
        <v>644</v>
      </c>
      <c r="D369" s="231" t="s">
        <v>214</v>
      </c>
      <c r="E369" s="231" t="s">
        <v>5052</v>
      </c>
      <c r="F369" s="231">
        <v>263</v>
      </c>
      <c r="G369" s="231">
        <f t="shared" si="5"/>
        <v>2330</v>
      </c>
      <c r="H369" s="231">
        <v>2330</v>
      </c>
      <c r="I369" s="231">
        <v>0</v>
      </c>
      <c r="J369" s="231">
        <v>8.8593155893536117</v>
      </c>
      <c r="K369" s="235">
        <v>100.381</v>
      </c>
      <c r="L369" s="235">
        <v>23.211563941383329</v>
      </c>
    </row>
    <row r="370" spans="1:12">
      <c r="A370" s="232">
        <v>2015</v>
      </c>
      <c r="B370" s="232" t="s">
        <v>3387</v>
      </c>
      <c r="C370" s="233" t="s">
        <v>644</v>
      </c>
      <c r="D370" s="231" t="s">
        <v>126</v>
      </c>
      <c r="E370" s="231" t="s">
        <v>5052</v>
      </c>
      <c r="F370" s="231">
        <v>112</v>
      </c>
      <c r="G370" s="231">
        <f t="shared" si="5"/>
        <v>1665</v>
      </c>
      <c r="H370" s="231">
        <v>1665</v>
      </c>
      <c r="I370" s="231">
        <v>0</v>
      </c>
      <c r="J370" s="231">
        <v>14.866071428571429</v>
      </c>
      <c r="K370" s="235">
        <v>38.720500000000001</v>
      </c>
      <c r="L370" s="235">
        <v>43.000477783086474</v>
      </c>
    </row>
    <row r="371" spans="1:12">
      <c r="A371" s="232">
        <v>2015</v>
      </c>
      <c r="B371" s="232" t="s">
        <v>3387</v>
      </c>
      <c r="C371" s="233" t="s">
        <v>644</v>
      </c>
      <c r="D371" s="231" t="s">
        <v>213</v>
      </c>
      <c r="E371" s="231" t="s">
        <v>5051</v>
      </c>
      <c r="F371" s="231">
        <v>47</v>
      </c>
      <c r="G371" s="231">
        <f t="shared" si="5"/>
        <v>684</v>
      </c>
      <c r="H371" s="231">
        <v>684</v>
      </c>
      <c r="I371" s="231">
        <v>0</v>
      </c>
      <c r="J371" s="231">
        <v>14.553191489361701</v>
      </c>
      <c r="K371" s="235">
        <v>40</v>
      </c>
      <c r="L371" s="235">
        <v>17.100000000000001</v>
      </c>
    </row>
    <row r="372" spans="1:12">
      <c r="A372" s="232">
        <v>2015</v>
      </c>
      <c r="B372" s="232" t="s">
        <v>3387</v>
      </c>
      <c r="C372" s="233" t="s">
        <v>644</v>
      </c>
      <c r="D372" s="231" t="s">
        <v>31</v>
      </c>
      <c r="E372" s="231" t="s">
        <v>5051</v>
      </c>
      <c r="F372" s="231">
        <v>72</v>
      </c>
      <c r="G372" s="231">
        <f t="shared" si="5"/>
        <v>1839</v>
      </c>
      <c r="H372" s="231">
        <v>1839</v>
      </c>
      <c r="I372" s="231">
        <v>0</v>
      </c>
      <c r="J372" s="231">
        <v>25.541666666666668</v>
      </c>
      <c r="K372" s="235">
        <v>70</v>
      </c>
      <c r="L372" s="235">
        <v>26.271428571428572</v>
      </c>
    </row>
    <row r="373" spans="1:12">
      <c r="A373" s="232">
        <v>2015</v>
      </c>
      <c r="B373" s="232" t="s">
        <v>3387</v>
      </c>
      <c r="C373" s="233" t="s">
        <v>644</v>
      </c>
      <c r="D373" s="231" t="s">
        <v>214</v>
      </c>
      <c r="E373" s="231" t="s">
        <v>5051</v>
      </c>
      <c r="F373" s="231">
        <v>132</v>
      </c>
      <c r="G373" s="231">
        <f t="shared" si="5"/>
        <v>2330</v>
      </c>
      <c r="H373" s="231">
        <v>2330</v>
      </c>
      <c r="I373" s="231">
        <v>0</v>
      </c>
      <c r="J373" s="231">
        <v>17.651515151515152</v>
      </c>
      <c r="K373" s="235">
        <v>125</v>
      </c>
      <c r="L373" s="235">
        <v>18.64</v>
      </c>
    </row>
    <row r="374" spans="1:12">
      <c r="A374" s="232">
        <v>2015</v>
      </c>
      <c r="B374" s="232" t="s">
        <v>3387</v>
      </c>
      <c r="C374" s="233" t="s">
        <v>644</v>
      </c>
      <c r="D374" s="231" t="s">
        <v>126</v>
      </c>
      <c r="E374" s="231" t="s">
        <v>5051</v>
      </c>
      <c r="F374" s="231">
        <v>85</v>
      </c>
      <c r="G374" s="231">
        <f t="shared" si="5"/>
        <v>1665</v>
      </c>
      <c r="H374" s="231">
        <v>1665</v>
      </c>
      <c r="I374" s="231">
        <v>0</v>
      </c>
      <c r="J374" s="231">
        <v>19.588235294117649</v>
      </c>
      <c r="K374" s="235">
        <v>84</v>
      </c>
      <c r="L374" s="235">
        <v>19.821428571428573</v>
      </c>
    </row>
    <row r="375" spans="1:12">
      <c r="A375" s="236">
        <v>2016</v>
      </c>
      <c r="B375" s="232" t="s">
        <v>3387</v>
      </c>
      <c r="C375" s="229" t="s">
        <v>2490</v>
      </c>
      <c r="D375" s="231" t="s">
        <v>5</v>
      </c>
      <c r="E375" s="231" t="s">
        <v>5052</v>
      </c>
      <c r="F375" s="231">
        <v>229</v>
      </c>
      <c r="G375" s="231">
        <f t="shared" si="5"/>
        <v>2012</v>
      </c>
      <c r="H375" s="231">
        <v>1962</v>
      </c>
      <c r="I375" s="231">
        <v>50</v>
      </c>
      <c r="J375" s="231">
        <v>8.56768558951965</v>
      </c>
      <c r="K375" s="235">
        <v>51.881999999999969</v>
      </c>
      <c r="L375" s="235">
        <v>37.816583786284284</v>
      </c>
    </row>
    <row r="376" spans="1:12">
      <c r="A376" s="236">
        <v>2016</v>
      </c>
      <c r="B376" s="232" t="s">
        <v>3387</v>
      </c>
      <c r="C376" s="229" t="s">
        <v>2490</v>
      </c>
      <c r="D376" s="231" t="s">
        <v>12</v>
      </c>
      <c r="E376" s="231" t="s">
        <v>5052</v>
      </c>
      <c r="F376" s="231">
        <v>229</v>
      </c>
      <c r="G376" s="231">
        <f t="shared" si="5"/>
        <v>1404</v>
      </c>
      <c r="H376" s="231">
        <v>1337</v>
      </c>
      <c r="I376" s="231">
        <v>67</v>
      </c>
      <c r="J376" s="231">
        <v>5.8384279475982535</v>
      </c>
      <c r="K376" s="235">
        <v>33.816749999999978</v>
      </c>
      <c r="L376" s="235">
        <v>39.536620166041999</v>
      </c>
    </row>
    <row r="377" spans="1:12">
      <c r="A377" s="236">
        <v>2016</v>
      </c>
      <c r="B377" s="232" t="s">
        <v>3387</v>
      </c>
      <c r="C377" s="229" t="s">
        <v>2490</v>
      </c>
      <c r="D377" s="231" t="s">
        <v>18</v>
      </c>
      <c r="E377" s="231" t="s">
        <v>5052</v>
      </c>
      <c r="F377" s="231">
        <v>86</v>
      </c>
      <c r="G377" s="231">
        <f t="shared" si="5"/>
        <v>1326</v>
      </c>
      <c r="H377" s="231">
        <v>1194</v>
      </c>
      <c r="I377" s="231">
        <v>132</v>
      </c>
      <c r="J377" s="231">
        <v>13.883720930232558</v>
      </c>
      <c r="K377" s="235">
        <v>19.107000000000006</v>
      </c>
      <c r="L377" s="235">
        <v>62.490186842518426</v>
      </c>
    </row>
    <row r="378" spans="1:12">
      <c r="A378" s="236">
        <v>2016</v>
      </c>
      <c r="B378" s="232" t="s">
        <v>3387</v>
      </c>
      <c r="C378" s="229" t="s">
        <v>2490</v>
      </c>
      <c r="D378" s="231" t="s">
        <v>31</v>
      </c>
      <c r="E378" s="231" t="s">
        <v>5052</v>
      </c>
      <c r="F378" s="231">
        <v>297</v>
      </c>
      <c r="G378" s="231">
        <f t="shared" si="5"/>
        <v>3790</v>
      </c>
      <c r="H378" s="231">
        <v>2859</v>
      </c>
      <c r="I378" s="231">
        <v>931</v>
      </c>
      <c r="J378" s="231">
        <v>9.6262626262626263</v>
      </c>
      <c r="K378" s="235">
        <v>35.81750000000001</v>
      </c>
      <c r="L378" s="235">
        <v>79.821316395616648</v>
      </c>
    </row>
    <row r="379" spans="1:12">
      <c r="A379" s="236">
        <v>2016</v>
      </c>
      <c r="B379" s="232" t="s">
        <v>3387</v>
      </c>
      <c r="C379" s="229" t="s">
        <v>2490</v>
      </c>
      <c r="D379" s="231" t="s">
        <v>52</v>
      </c>
      <c r="E379" s="231" t="s">
        <v>5052</v>
      </c>
      <c r="F379" s="231">
        <v>251</v>
      </c>
      <c r="G379" s="231">
        <f t="shared" si="5"/>
        <v>1656</v>
      </c>
      <c r="H379" s="231">
        <v>1195</v>
      </c>
      <c r="I379" s="231">
        <v>461</v>
      </c>
      <c r="J379" s="231">
        <v>4.760956175298805</v>
      </c>
      <c r="K379" s="235">
        <v>19.457750000000019</v>
      </c>
      <c r="L379" s="235">
        <v>61.415117369685539</v>
      </c>
    </row>
    <row r="380" spans="1:12">
      <c r="A380" s="236">
        <v>2016</v>
      </c>
      <c r="B380" s="232" t="s">
        <v>3387</v>
      </c>
      <c r="C380" s="229" t="s">
        <v>2490</v>
      </c>
      <c r="D380" s="231" t="s">
        <v>72</v>
      </c>
      <c r="E380" s="231" t="s">
        <v>5052</v>
      </c>
      <c r="F380" s="231">
        <v>100</v>
      </c>
      <c r="G380" s="231">
        <f t="shared" si="5"/>
        <v>1427</v>
      </c>
      <c r="H380" s="231">
        <v>1078</v>
      </c>
      <c r="I380" s="231">
        <v>349</v>
      </c>
      <c r="J380" s="231">
        <v>10.78</v>
      </c>
      <c r="K380" s="235">
        <v>10.280749999999998</v>
      </c>
      <c r="L380" s="235">
        <v>104.8561632176641</v>
      </c>
    </row>
    <row r="381" spans="1:12">
      <c r="A381" s="236">
        <v>2016</v>
      </c>
      <c r="B381" s="232" t="s">
        <v>3387</v>
      </c>
      <c r="C381" s="229" t="s">
        <v>2490</v>
      </c>
      <c r="D381" s="231" t="s">
        <v>83</v>
      </c>
      <c r="E381" s="231" t="s">
        <v>5052</v>
      </c>
      <c r="F381" s="231">
        <v>57</v>
      </c>
      <c r="G381" s="231">
        <f t="shared" si="5"/>
        <v>1003</v>
      </c>
      <c r="H381" s="231">
        <v>845</v>
      </c>
      <c r="I381" s="231">
        <v>158</v>
      </c>
      <c r="J381" s="231">
        <v>14.824561403508772</v>
      </c>
      <c r="K381" s="235">
        <v>6.2555000000000005</v>
      </c>
      <c r="L381" s="235">
        <v>135.08112860682598</v>
      </c>
    </row>
    <row r="382" spans="1:12">
      <c r="A382" s="236">
        <v>2016</v>
      </c>
      <c r="B382" s="232" t="s">
        <v>3387</v>
      </c>
      <c r="C382" s="229" t="s">
        <v>2490</v>
      </c>
      <c r="D382" s="231" t="s">
        <v>93</v>
      </c>
      <c r="E382" s="231" t="s">
        <v>5052</v>
      </c>
      <c r="F382" s="231">
        <v>312</v>
      </c>
      <c r="G382" s="231">
        <f t="shared" si="5"/>
        <v>2644</v>
      </c>
      <c r="H382" s="231">
        <v>2507</v>
      </c>
      <c r="I382" s="231">
        <v>137</v>
      </c>
      <c r="J382" s="231">
        <v>8.0352564102564106</v>
      </c>
      <c r="K382" s="235">
        <v>66.067500000000024</v>
      </c>
      <c r="L382" s="235">
        <v>37.946040034812867</v>
      </c>
    </row>
    <row r="383" spans="1:12">
      <c r="A383" s="236">
        <v>2016</v>
      </c>
      <c r="B383" s="232" t="s">
        <v>3387</v>
      </c>
      <c r="C383" s="229" t="s">
        <v>2490</v>
      </c>
      <c r="D383" s="231" t="s">
        <v>102</v>
      </c>
      <c r="E383" s="231" t="s">
        <v>5052</v>
      </c>
      <c r="F383" s="231">
        <v>2</v>
      </c>
      <c r="G383" s="231">
        <f t="shared" si="5"/>
        <v>29</v>
      </c>
      <c r="H383" s="231">
        <v>0</v>
      </c>
      <c r="I383" s="231">
        <v>29</v>
      </c>
      <c r="J383" s="231">
        <v>0</v>
      </c>
      <c r="K383" s="235">
        <v>0.16675000000000001</v>
      </c>
      <c r="L383" s="235">
        <v>0</v>
      </c>
    </row>
    <row r="384" spans="1:12">
      <c r="A384" s="236">
        <v>2016</v>
      </c>
      <c r="B384" s="232" t="s">
        <v>3387</v>
      </c>
      <c r="C384" s="229" t="s">
        <v>2490</v>
      </c>
      <c r="D384" s="231" t="s">
        <v>105</v>
      </c>
      <c r="E384" s="231" t="s">
        <v>5052</v>
      </c>
      <c r="F384" s="231">
        <v>72</v>
      </c>
      <c r="G384" s="231">
        <f t="shared" si="5"/>
        <v>677</v>
      </c>
      <c r="H384" s="231">
        <v>198</v>
      </c>
      <c r="I384" s="231">
        <v>479</v>
      </c>
      <c r="J384" s="231">
        <v>2.75</v>
      </c>
      <c r="K384" s="235">
        <v>10.854000000000003</v>
      </c>
      <c r="L384" s="235">
        <v>18.242122719734656</v>
      </c>
    </row>
    <row r="385" spans="1:12">
      <c r="A385" s="236">
        <v>2016</v>
      </c>
      <c r="B385" s="232" t="s">
        <v>3387</v>
      </c>
      <c r="C385" s="229" t="s">
        <v>2490</v>
      </c>
      <c r="D385" s="231" t="s">
        <v>108</v>
      </c>
      <c r="E385" s="231" t="s">
        <v>5052</v>
      </c>
      <c r="F385" s="231">
        <v>3</v>
      </c>
      <c r="G385" s="231">
        <f t="shared" si="5"/>
        <v>447</v>
      </c>
      <c r="H385" s="231">
        <v>359</v>
      </c>
      <c r="I385" s="231">
        <v>88</v>
      </c>
      <c r="J385" s="231">
        <v>119.66666666666667</v>
      </c>
      <c r="K385" s="235">
        <v>0.52500000000000002</v>
      </c>
      <c r="L385" s="235">
        <v>683.80952380952374</v>
      </c>
    </row>
    <row r="386" spans="1:12">
      <c r="A386" s="236">
        <v>2016</v>
      </c>
      <c r="B386" s="232" t="s">
        <v>3387</v>
      </c>
      <c r="C386" s="229" t="s">
        <v>2490</v>
      </c>
      <c r="D386" s="231" t="s">
        <v>114</v>
      </c>
      <c r="E386" s="231" t="s">
        <v>5052</v>
      </c>
      <c r="F386" s="231">
        <v>24</v>
      </c>
      <c r="G386" s="231">
        <f t="shared" si="5"/>
        <v>489</v>
      </c>
      <c r="H386" s="231">
        <v>252</v>
      </c>
      <c r="I386" s="231">
        <v>237</v>
      </c>
      <c r="J386" s="231">
        <v>10.5</v>
      </c>
      <c r="K386" s="235">
        <v>2.24125</v>
      </c>
      <c r="L386" s="235">
        <v>112.43725599553821</v>
      </c>
    </row>
    <row r="387" spans="1:12">
      <c r="A387" s="236">
        <v>2016</v>
      </c>
      <c r="B387" s="232" t="s">
        <v>3387</v>
      </c>
      <c r="C387" s="229" t="s">
        <v>2490</v>
      </c>
      <c r="D387" s="231" t="s">
        <v>121</v>
      </c>
      <c r="E387" s="231" t="s">
        <v>5052</v>
      </c>
      <c r="F387" s="231">
        <v>33</v>
      </c>
      <c r="G387" s="231">
        <f t="shared" ref="G387:G450" si="6">+H387+I387</f>
        <v>196</v>
      </c>
      <c r="H387" s="231">
        <v>165</v>
      </c>
      <c r="I387" s="231">
        <v>31</v>
      </c>
      <c r="J387" s="231">
        <v>5</v>
      </c>
      <c r="K387" s="235">
        <v>7.4749999999999979</v>
      </c>
      <c r="L387" s="235">
        <v>22.073578595317731</v>
      </c>
    </row>
    <row r="388" spans="1:12">
      <c r="A388" s="236">
        <v>2016</v>
      </c>
      <c r="B388" s="232" t="s">
        <v>3387</v>
      </c>
      <c r="C388" s="229" t="s">
        <v>2490</v>
      </c>
      <c r="D388" s="231" t="s">
        <v>126</v>
      </c>
      <c r="E388" s="231" t="s">
        <v>5052</v>
      </c>
      <c r="F388" s="231">
        <v>265</v>
      </c>
      <c r="G388" s="231">
        <f t="shared" si="6"/>
        <v>3764</v>
      </c>
      <c r="H388" s="231">
        <v>3097</v>
      </c>
      <c r="I388" s="231">
        <v>667</v>
      </c>
      <c r="J388" s="231">
        <v>11.686792452830188</v>
      </c>
      <c r="K388" s="235">
        <v>34.623249999999985</v>
      </c>
      <c r="L388" s="235">
        <v>89.448564187359693</v>
      </c>
    </row>
    <row r="389" spans="1:12">
      <c r="A389" s="236">
        <v>2016</v>
      </c>
      <c r="B389" s="232" t="s">
        <v>3387</v>
      </c>
      <c r="C389" s="229" t="s">
        <v>2490</v>
      </c>
      <c r="D389" s="231" t="s">
        <v>145</v>
      </c>
      <c r="E389" s="231" t="s">
        <v>5052</v>
      </c>
      <c r="F389" s="231">
        <v>22</v>
      </c>
      <c r="G389" s="231">
        <f t="shared" si="6"/>
        <v>1413</v>
      </c>
      <c r="H389" s="231">
        <v>992</v>
      </c>
      <c r="I389" s="231">
        <v>421</v>
      </c>
      <c r="J389" s="231">
        <v>45.090909090909093</v>
      </c>
      <c r="K389" s="235">
        <v>3.2792499999999993</v>
      </c>
      <c r="L389" s="235">
        <v>302.50819547152554</v>
      </c>
    </row>
    <row r="390" spans="1:12">
      <c r="A390" s="236">
        <v>2016</v>
      </c>
      <c r="B390" s="232" t="s">
        <v>3387</v>
      </c>
      <c r="C390" s="229" t="s">
        <v>2490</v>
      </c>
      <c r="D390" s="231" t="s">
        <v>182</v>
      </c>
      <c r="E390" s="231" t="s">
        <v>5052</v>
      </c>
      <c r="F390" s="231">
        <v>0</v>
      </c>
      <c r="G390" s="231">
        <f t="shared" si="6"/>
        <v>665</v>
      </c>
      <c r="H390" s="231">
        <v>550</v>
      </c>
      <c r="I390" s="231">
        <v>115</v>
      </c>
      <c r="J390" s="231">
        <v>0</v>
      </c>
      <c r="K390" s="235">
        <v>0</v>
      </c>
      <c r="L390" s="235">
        <v>0</v>
      </c>
    </row>
    <row r="391" spans="1:12">
      <c r="A391" s="236">
        <v>2016</v>
      </c>
      <c r="B391" s="232" t="s">
        <v>3387</v>
      </c>
      <c r="C391" s="229" t="s">
        <v>2490</v>
      </c>
      <c r="D391" s="231" t="s">
        <v>191</v>
      </c>
      <c r="E391" s="231" t="s">
        <v>5052</v>
      </c>
      <c r="F391" s="231">
        <v>55</v>
      </c>
      <c r="G391" s="231">
        <f t="shared" si="6"/>
        <v>955</v>
      </c>
      <c r="H391" s="231">
        <v>920</v>
      </c>
      <c r="I391" s="231">
        <v>35</v>
      </c>
      <c r="J391" s="231">
        <v>16.727272727272727</v>
      </c>
      <c r="K391" s="235">
        <v>9.1285000000000007</v>
      </c>
      <c r="L391" s="235">
        <v>100.78326121487648</v>
      </c>
    </row>
    <row r="392" spans="1:12">
      <c r="A392" s="236">
        <v>2016</v>
      </c>
      <c r="B392" s="232" t="s">
        <v>3387</v>
      </c>
      <c r="C392" s="229" t="s">
        <v>2490</v>
      </c>
      <c r="D392" s="231" t="s">
        <v>195</v>
      </c>
      <c r="E392" s="231" t="s">
        <v>5052</v>
      </c>
      <c r="F392" s="231">
        <v>20</v>
      </c>
      <c r="G392" s="231">
        <f t="shared" si="6"/>
        <v>203</v>
      </c>
      <c r="H392" s="231">
        <v>172</v>
      </c>
      <c r="I392" s="231">
        <v>31</v>
      </c>
      <c r="J392" s="231">
        <v>8.6</v>
      </c>
      <c r="K392" s="235">
        <v>1.55</v>
      </c>
      <c r="L392" s="235">
        <v>110.96774193548387</v>
      </c>
    </row>
    <row r="393" spans="1:12">
      <c r="A393" s="236">
        <v>2016</v>
      </c>
      <c r="B393" s="232" t="s">
        <v>3387</v>
      </c>
      <c r="C393" s="229" t="s">
        <v>2490</v>
      </c>
      <c r="D393" s="231" t="s">
        <v>200</v>
      </c>
      <c r="E393" s="231" t="s">
        <v>5052</v>
      </c>
      <c r="F393" s="231">
        <v>5</v>
      </c>
      <c r="G393" s="231">
        <f t="shared" si="6"/>
        <v>29</v>
      </c>
      <c r="H393" s="231">
        <v>0</v>
      </c>
      <c r="I393" s="231">
        <v>29</v>
      </c>
      <c r="J393" s="231">
        <v>0</v>
      </c>
      <c r="K393" s="235">
        <v>0.42499999999999999</v>
      </c>
      <c r="L393" s="235">
        <v>0</v>
      </c>
    </row>
    <row r="394" spans="1:12">
      <c r="A394" s="236">
        <v>2016</v>
      </c>
      <c r="B394" s="232" t="s">
        <v>3387</v>
      </c>
      <c r="C394" s="229" t="s">
        <v>2490</v>
      </c>
      <c r="D394" s="231" t="s">
        <v>5112</v>
      </c>
      <c r="E394" s="231" t="s">
        <v>5052</v>
      </c>
      <c r="F394" s="231"/>
      <c r="G394" s="231">
        <f t="shared" si="6"/>
        <v>17</v>
      </c>
      <c r="H394" s="231"/>
      <c r="I394" s="231">
        <v>17</v>
      </c>
      <c r="J394" s="231"/>
      <c r="K394" s="235"/>
      <c r="L394" s="235"/>
    </row>
    <row r="395" spans="1:12">
      <c r="A395" s="236">
        <v>2016</v>
      </c>
      <c r="B395" s="232" t="s">
        <v>3387</v>
      </c>
      <c r="C395" s="229" t="s">
        <v>2490</v>
      </c>
      <c r="D395" s="231" t="s">
        <v>678</v>
      </c>
      <c r="E395" s="231" t="s">
        <v>5052</v>
      </c>
      <c r="F395" s="231">
        <v>0</v>
      </c>
      <c r="G395" s="231">
        <f t="shared" si="6"/>
        <v>0</v>
      </c>
      <c r="H395" s="231">
        <v>0</v>
      </c>
      <c r="I395" s="231">
        <v>0</v>
      </c>
      <c r="J395" s="231">
        <v>0</v>
      </c>
      <c r="K395" s="235">
        <v>0</v>
      </c>
      <c r="L395" s="235">
        <v>0</v>
      </c>
    </row>
    <row r="396" spans="1:12">
      <c r="A396" s="236">
        <v>2016</v>
      </c>
      <c r="B396" s="232" t="s">
        <v>3387</v>
      </c>
      <c r="C396" s="229" t="s">
        <v>2490</v>
      </c>
      <c r="D396" s="231" t="s">
        <v>5</v>
      </c>
      <c r="E396" s="231" t="s">
        <v>5051</v>
      </c>
      <c r="F396" s="231">
        <v>60</v>
      </c>
      <c r="G396" s="231">
        <f t="shared" si="6"/>
        <v>2012</v>
      </c>
      <c r="H396" s="231">
        <v>1962</v>
      </c>
      <c r="I396" s="231">
        <v>50</v>
      </c>
      <c r="J396" s="231">
        <v>32.700000000000003</v>
      </c>
      <c r="K396" s="235">
        <v>56</v>
      </c>
      <c r="L396" s="235">
        <v>35.035714285714285</v>
      </c>
    </row>
    <row r="397" spans="1:12">
      <c r="A397" s="236">
        <v>2016</v>
      </c>
      <c r="B397" s="232" t="s">
        <v>3387</v>
      </c>
      <c r="C397" s="229" t="s">
        <v>2490</v>
      </c>
      <c r="D397" s="231" t="s">
        <v>12</v>
      </c>
      <c r="E397" s="231" t="s">
        <v>5051</v>
      </c>
      <c r="F397" s="231">
        <v>60</v>
      </c>
      <c r="G397" s="231">
        <f t="shared" si="6"/>
        <v>1404</v>
      </c>
      <c r="H397" s="231">
        <v>1337</v>
      </c>
      <c r="I397" s="231">
        <v>67</v>
      </c>
      <c r="J397" s="231">
        <v>22.283333333333335</v>
      </c>
      <c r="K397" s="235">
        <v>51</v>
      </c>
      <c r="L397" s="235">
        <v>26.215686274509803</v>
      </c>
    </row>
    <row r="398" spans="1:12">
      <c r="A398" s="236">
        <v>2016</v>
      </c>
      <c r="B398" s="232" t="s">
        <v>3387</v>
      </c>
      <c r="C398" s="229" t="s">
        <v>2490</v>
      </c>
      <c r="D398" s="231" t="s">
        <v>18</v>
      </c>
      <c r="E398" s="231" t="s">
        <v>5051</v>
      </c>
      <c r="F398" s="231">
        <v>154</v>
      </c>
      <c r="G398" s="231">
        <f t="shared" si="6"/>
        <v>1326</v>
      </c>
      <c r="H398" s="231">
        <v>1194</v>
      </c>
      <c r="I398" s="231">
        <v>132</v>
      </c>
      <c r="J398" s="231">
        <v>7.7532467532467528</v>
      </c>
      <c r="K398" s="235">
        <v>150.5</v>
      </c>
      <c r="L398" s="235">
        <v>7.9335548172757475</v>
      </c>
    </row>
    <row r="399" spans="1:12">
      <c r="A399" s="236">
        <v>2016</v>
      </c>
      <c r="B399" s="232" t="s">
        <v>3387</v>
      </c>
      <c r="C399" s="229" t="s">
        <v>2490</v>
      </c>
      <c r="D399" s="231" t="s">
        <v>31</v>
      </c>
      <c r="E399" s="231" t="s">
        <v>5051</v>
      </c>
      <c r="F399" s="231">
        <v>94</v>
      </c>
      <c r="G399" s="231">
        <f t="shared" si="6"/>
        <v>3790</v>
      </c>
      <c r="H399" s="231">
        <v>2859</v>
      </c>
      <c r="I399" s="231">
        <v>931</v>
      </c>
      <c r="J399" s="231">
        <v>30.414893617021278</v>
      </c>
      <c r="K399" s="235">
        <v>93.5</v>
      </c>
      <c r="L399" s="235">
        <v>30.577540106951872</v>
      </c>
    </row>
    <row r="400" spans="1:12">
      <c r="A400" s="236">
        <v>2016</v>
      </c>
      <c r="B400" s="232" t="s">
        <v>3387</v>
      </c>
      <c r="C400" s="229" t="s">
        <v>2490</v>
      </c>
      <c r="D400" s="231" t="s">
        <v>52</v>
      </c>
      <c r="E400" s="231" t="s">
        <v>5051</v>
      </c>
      <c r="F400" s="231">
        <v>46</v>
      </c>
      <c r="G400" s="231">
        <f t="shared" si="6"/>
        <v>1656</v>
      </c>
      <c r="H400" s="231">
        <v>1195</v>
      </c>
      <c r="I400" s="231">
        <v>461</v>
      </c>
      <c r="J400" s="231">
        <v>25.978260869565219</v>
      </c>
      <c r="K400" s="235">
        <v>32.5</v>
      </c>
      <c r="L400" s="235">
        <v>36.769230769230766</v>
      </c>
    </row>
    <row r="401" spans="1:12">
      <c r="A401" s="236">
        <v>2016</v>
      </c>
      <c r="B401" s="232" t="s">
        <v>3387</v>
      </c>
      <c r="C401" s="229" t="s">
        <v>2490</v>
      </c>
      <c r="D401" s="231" t="s">
        <v>72</v>
      </c>
      <c r="E401" s="231" t="s">
        <v>5051</v>
      </c>
      <c r="F401" s="231">
        <v>33</v>
      </c>
      <c r="G401" s="231">
        <f t="shared" si="6"/>
        <v>1427</v>
      </c>
      <c r="H401" s="231">
        <v>1078</v>
      </c>
      <c r="I401" s="231">
        <v>349</v>
      </c>
      <c r="J401" s="231">
        <v>32.666666666666664</v>
      </c>
      <c r="K401" s="235">
        <v>32.5</v>
      </c>
      <c r="L401" s="235">
        <v>33.169230769230772</v>
      </c>
    </row>
    <row r="402" spans="1:12">
      <c r="A402" s="236">
        <v>2016</v>
      </c>
      <c r="B402" s="232" t="s">
        <v>3387</v>
      </c>
      <c r="C402" s="229" t="s">
        <v>2490</v>
      </c>
      <c r="D402" s="231" t="s">
        <v>83</v>
      </c>
      <c r="E402" s="231" t="s">
        <v>5051</v>
      </c>
      <c r="F402" s="231">
        <v>47</v>
      </c>
      <c r="G402" s="231">
        <f t="shared" si="6"/>
        <v>1003</v>
      </c>
      <c r="H402" s="231">
        <v>845</v>
      </c>
      <c r="I402" s="231">
        <v>158</v>
      </c>
      <c r="J402" s="231">
        <v>17.978723404255319</v>
      </c>
      <c r="K402" s="235">
        <v>46</v>
      </c>
      <c r="L402" s="235">
        <v>18.369565217391305</v>
      </c>
    </row>
    <row r="403" spans="1:12">
      <c r="A403" s="236">
        <v>2016</v>
      </c>
      <c r="B403" s="232" t="s">
        <v>3387</v>
      </c>
      <c r="C403" s="229" t="s">
        <v>2490</v>
      </c>
      <c r="D403" s="231" t="s">
        <v>93</v>
      </c>
      <c r="E403" s="231" t="s">
        <v>5051</v>
      </c>
      <c r="F403" s="231">
        <v>56</v>
      </c>
      <c r="G403" s="231">
        <f t="shared" si="6"/>
        <v>2644</v>
      </c>
      <c r="H403" s="231">
        <v>2507</v>
      </c>
      <c r="I403" s="231">
        <v>137</v>
      </c>
      <c r="J403" s="231">
        <v>44.767857142857146</v>
      </c>
      <c r="K403" s="235">
        <v>54.25</v>
      </c>
      <c r="L403" s="235">
        <v>46.211981566820278</v>
      </c>
    </row>
    <row r="404" spans="1:12">
      <c r="A404" s="236">
        <v>2016</v>
      </c>
      <c r="B404" s="232" t="s">
        <v>3387</v>
      </c>
      <c r="C404" s="229" t="s">
        <v>2490</v>
      </c>
      <c r="D404" s="231" t="s">
        <v>102</v>
      </c>
      <c r="E404" s="231" t="s">
        <v>5051</v>
      </c>
      <c r="F404" s="231">
        <v>2</v>
      </c>
      <c r="G404" s="231">
        <f t="shared" si="6"/>
        <v>29</v>
      </c>
      <c r="H404" s="231">
        <v>0</v>
      </c>
      <c r="I404" s="231">
        <v>29</v>
      </c>
      <c r="J404" s="231">
        <v>0</v>
      </c>
      <c r="K404" s="235">
        <v>2</v>
      </c>
      <c r="L404" s="235">
        <v>0</v>
      </c>
    </row>
    <row r="405" spans="1:12">
      <c r="A405" s="236">
        <v>2016</v>
      </c>
      <c r="B405" s="232" t="s">
        <v>3387</v>
      </c>
      <c r="C405" s="229" t="s">
        <v>2490</v>
      </c>
      <c r="D405" s="231" t="s">
        <v>105</v>
      </c>
      <c r="E405" s="231" t="s">
        <v>5051</v>
      </c>
      <c r="F405" s="231">
        <v>31</v>
      </c>
      <c r="G405" s="231">
        <f t="shared" si="6"/>
        <v>677</v>
      </c>
      <c r="H405" s="231">
        <v>198</v>
      </c>
      <c r="I405" s="231">
        <v>479</v>
      </c>
      <c r="J405" s="231">
        <v>6.387096774193548</v>
      </c>
      <c r="K405" s="235">
        <v>27.5</v>
      </c>
      <c r="L405" s="235">
        <v>7.2</v>
      </c>
    </row>
    <row r="406" spans="1:12">
      <c r="A406" s="236">
        <v>2016</v>
      </c>
      <c r="B406" s="232" t="s">
        <v>3387</v>
      </c>
      <c r="C406" s="229" t="s">
        <v>2490</v>
      </c>
      <c r="D406" s="231" t="s">
        <v>108</v>
      </c>
      <c r="E406" s="231" t="s">
        <v>5051</v>
      </c>
      <c r="F406" s="231">
        <v>21</v>
      </c>
      <c r="G406" s="231">
        <f t="shared" si="6"/>
        <v>447</v>
      </c>
      <c r="H406" s="231">
        <v>359</v>
      </c>
      <c r="I406" s="231">
        <v>88</v>
      </c>
      <c r="J406" s="231">
        <v>17.095238095238095</v>
      </c>
      <c r="K406" s="235">
        <v>19</v>
      </c>
      <c r="L406" s="235">
        <v>18.894736842105264</v>
      </c>
    </row>
    <row r="407" spans="1:12">
      <c r="A407" s="236">
        <v>2016</v>
      </c>
      <c r="B407" s="232" t="s">
        <v>3387</v>
      </c>
      <c r="C407" s="229" t="s">
        <v>2490</v>
      </c>
      <c r="D407" s="231" t="s">
        <v>114</v>
      </c>
      <c r="E407" s="231" t="s">
        <v>5051</v>
      </c>
      <c r="F407" s="231">
        <v>28</v>
      </c>
      <c r="G407" s="231">
        <f t="shared" si="6"/>
        <v>489</v>
      </c>
      <c r="H407" s="231">
        <v>252</v>
      </c>
      <c r="I407" s="231">
        <v>237</v>
      </c>
      <c r="J407" s="231">
        <v>9</v>
      </c>
      <c r="K407" s="235">
        <v>28</v>
      </c>
      <c r="L407" s="235">
        <v>9</v>
      </c>
    </row>
    <row r="408" spans="1:12">
      <c r="A408" s="236">
        <v>2016</v>
      </c>
      <c r="B408" s="232" t="s">
        <v>3387</v>
      </c>
      <c r="C408" s="229" t="s">
        <v>2490</v>
      </c>
      <c r="D408" s="231" t="s">
        <v>121</v>
      </c>
      <c r="E408" s="231" t="s">
        <v>5051</v>
      </c>
      <c r="F408" s="231">
        <v>26</v>
      </c>
      <c r="G408" s="231">
        <f t="shared" si="6"/>
        <v>196</v>
      </c>
      <c r="H408" s="231">
        <v>165</v>
      </c>
      <c r="I408" s="231">
        <v>31</v>
      </c>
      <c r="J408" s="231">
        <v>6.3461538461538458</v>
      </c>
      <c r="K408" s="235">
        <v>24.6</v>
      </c>
      <c r="L408" s="235">
        <v>6.7073170731707314</v>
      </c>
    </row>
    <row r="409" spans="1:12">
      <c r="A409" s="236">
        <v>2016</v>
      </c>
      <c r="B409" s="232" t="s">
        <v>3387</v>
      </c>
      <c r="C409" s="229" t="s">
        <v>2490</v>
      </c>
      <c r="D409" s="231" t="s">
        <v>126</v>
      </c>
      <c r="E409" s="231" t="s">
        <v>5051</v>
      </c>
      <c r="F409" s="231">
        <v>95</v>
      </c>
      <c r="G409" s="231">
        <f t="shared" si="6"/>
        <v>3764</v>
      </c>
      <c r="H409" s="231">
        <v>3097</v>
      </c>
      <c r="I409" s="231">
        <v>667</v>
      </c>
      <c r="J409" s="231">
        <v>32.6</v>
      </c>
      <c r="K409" s="235">
        <v>95</v>
      </c>
      <c r="L409" s="235">
        <v>32.6</v>
      </c>
    </row>
    <row r="410" spans="1:12">
      <c r="A410" s="236">
        <v>2016</v>
      </c>
      <c r="B410" s="232" t="s">
        <v>3387</v>
      </c>
      <c r="C410" s="229" t="s">
        <v>2490</v>
      </c>
      <c r="D410" s="231" t="s">
        <v>145</v>
      </c>
      <c r="E410" s="231" t="s">
        <v>5051</v>
      </c>
      <c r="F410" s="231">
        <v>233</v>
      </c>
      <c r="G410" s="231">
        <f t="shared" si="6"/>
        <v>1413</v>
      </c>
      <c r="H410" s="231">
        <v>992</v>
      </c>
      <c r="I410" s="231">
        <v>421</v>
      </c>
      <c r="J410" s="231">
        <v>4.2575107296137338</v>
      </c>
      <c r="K410" s="235">
        <v>138.125</v>
      </c>
      <c r="L410" s="235">
        <v>7.181900452488688</v>
      </c>
    </row>
    <row r="411" spans="1:12">
      <c r="A411" s="236">
        <v>2016</v>
      </c>
      <c r="B411" s="232" t="s">
        <v>3387</v>
      </c>
      <c r="C411" s="229" t="s">
        <v>2490</v>
      </c>
      <c r="D411" s="231" t="s">
        <v>182</v>
      </c>
      <c r="E411" s="231" t="s">
        <v>5051</v>
      </c>
      <c r="F411" s="231">
        <v>172</v>
      </c>
      <c r="G411" s="231">
        <f t="shared" si="6"/>
        <v>665</v>
      </c>
      <c r="H411" s="231">
        <v>550</v>
      </c>
      <c r="I411" s="231">
        <v>115</v>
      </c>
      <c r="J411" s="231">
        <v>3.1976744186046511</v>
      </c>
      <c r="K411" s="235">
        <v>78.975000000000051</v>
      </c>
      <c r="L411" s="235">
        <v>6.9642291864514041</v>
      </c>
    </row>
    <row r="412" spans="1:12">
      <c r="A412" s="236">
        <v>2016</v>
      </c>
      <c r="B412" s="232" t="s">
        <v>3387</v>
      </c>
      <c r="C412" s="229" t="s">
        <v>2490</v>
      </c>
      <c r="D412" s="231" t="s">
        <v>191</v>
      </c>
      <c r="E412" s="231" t="s">
        <v>5051</v>
      </c>
      <c r="F412" s="231">
        <v>41</v>
      </c>
      <c r="G412" s="231">
        <f t="shared" si="6"/>
        <v>955</v>
      </c>
      <c r="H412" s="231">
        <v>920</v>
      </c>
      <c r="I412" s="231">
        <v>35</v>
      </c>
      <c r="J412" s="231">
        <v>22.439024390243901</v>
      </c>
      <c r="K412" s="235">
        <v>36</v>
      </c>
      <c r="L412" s="235">
        <v>25.555555555555557</v>
      </c>
    </row>
    <row r="413" spans="1:12">
      <c r="A413" s="236">
        <v>2016</v>
      </c>
      <c r="B413" s="232" t="s">
        <v>3387</v>
      </c>
      <c r="C413" s="229" t="s">
        <v>2490</v>
      </c>
      <c r="D413" s="231" t="s">
        <v>195</v>
      </c>
      <c r="E413" s="231" t="s">
        <v>5051</v>
      </c>
      <c r="F413" s="231">
        <v>63</v>
      </c>
      <c r="G413" s="231">
        <f t="shared" si="6"/>
        <v>203</v>
      </c>
      <c r="H413" s="231">
        <v>172</v>
      </c>
      <c r="I413" s="231">
        <v>31</v>
      </c>
      <c r="J413" s="231">
        <v>2.7301587301587302</v>
      </c>
      <c r="K413" s="235">
        <v>60</v>
      </c>
      <c r="L413" s="235">
        <v>2.8666666666666667</v>
      </c>
    </row>
    <row r="414" spans="1:12">
      <c r="A414" s="236">
        <v>2016</v>
      </c>
      <c r="B414" s="232" t="s">
        <v>3387</v>
      </c>
      <c r="C414" s="229" t="s">
        <v>2490</v>
      </c>
      <c r="D414" s="231" t="s">
        <v>200</v>
      </c>
      <c r="E414" s="231" t="s">
        <v>5051</v>
      </c>
      <c r="F414" s="231">
        <v>7</v>
      </c>
      <c r="G414" s="231">
        <f t="shared" si="6"/>
        <v>29</v>
      </c>
      <c r="H414" s="231">
        <v>0</v>
      </c>
      <c r="I414" s="231">
        <v>29</v>
      </c>
      <c r="J414" s="231">
        <v>0</v>
      </c>
      <c r="K414" s="235">
        <v>7</v>
      </c>
      <c r="L414" s="235">
        <v>0</v>
      </c>
    </row>
    <row r="415" spans="1:12">
      <c r="A415" s="236">
        <v>2016</v>
      </c>
      <c r="B415" s="232" t="s">
        <v>3387</v>
      </c>
      <c r="C415" s="229" t="s">
        <v>2490</v>
      </c>
      <c r="D415" s="231" t="s">
        <v>5112</v>
      </c>
      <c r="E415" s="231" t="s">
        <v>5051</v>
      </c>
      <c r="F415" s="231"/>
      <c r="G415" s="231">
        <f t="shared" si="6"/>
        <v>17</v>
      </c>
      <c r="H415" s="231"/>
      <c r="I415" s="231">
        <v>17</v>
      </c>
      <c r="J415" s="231"/>
      <c r="K415" s="235"/>
      <c r="L415" s="235"/>
    </row>
    <row r="416" spans="1:12">
      <c r="A416" s="236">
        <v>2016</v>
      </c>
      <c r="B416" s="232" t="s">
        <v>3387</v>
      </c>
      <c r="C416" s="229" t="s">
        <v>2490</v>
      </c>
      <c r="D416" s="231" t="s">
        <v>678</v>
      </c>
      <c r="E416" s="231" t="s">
        <v>5051</v>
      </c>
      <c r="F416" s="231">
        <v>7</v>
      </c>
      <c r="G416" s="231">
        <f t="shared" si="6"/>
        <v>0</v>
      </c>
      <c r="H416" s="231">
        <v>0</v>
      </c>
      <c r="I416" s="231">
        <v>0</v>
      </c>
      <c r="J416" s="231">
        <v>0</v>
      </c>
      <c r="K416" s="235">
        <v>6.5</v>
      </c>
      <c r="L416" s="235">
        <v>0</v>
      </c>
    </row>
    <row r="417" spans="1:12">
      <c r="A417" s="236">
        <v>2016</v>
      </c>
      <c r="B417" s="232" t="s">
        <v>3387</v>
      </c>
      <c r="C417" s="233" t="s">
        <v>644</v>
      </c>
      <c r="D417" s="231" t="s">
        <v>213</v>
      </c>
      <c r="E417" s="231" t="s">
        <v>5052</v>
      </c>
      <c r="F417" s="231">
        <v>214</v>
      </c>
      <c r="G417" s="231">
        <f t="shared" si="6"/>
        <v>764</v>
      </c>
      <c r="H417" s="231">
        <v>764</v>
      </c>
      <c r="I417" s="231">
        <v>0</v>
      </c>
      <c r="J417" s="231">
        <v>3.5700934579439254</v>
      </c>
      <c r="K417" s="235">
        <v>60.8155</v>
      </c>
      <c r="L417" s="235">
        <v>12.562586840525853</v>
      </c>
    </row>
    <row r="418" spans="1:12">
      <c r="A418" s="236">
        <v>2016</v>
      </c>
      <c r="B418" s="232" t="s">
        <v>3387</v>
      </c>
      <c r="C418" s="233" t="s">
        <v>644</v>
      </c>
      <c r="D418" s="231" t="s">
        <v>31</v>
      </c>
      <c r="E418" s="231" t="s">
        <v>5052</v>
      </c>
      <c r="F418" s="231">
        <v>94</v>
      </c>
      <c r="G418" s="231">
        <f t="shared" si="6"/>
        <v>1842</v>
      </c>
      <c r="H418" s="231">
        <v>1842</v>
      </c>
      <c r="I418" s="231">
        <v>0</v>
      </c>
      <c r="J418" s="231">
        <v>19.595744680851062</v>
      </c>
      <c r="K418" s="235">
        <v>30.75</v>
      </c>
      <c r="L418" s="235">
        <v>59.902439024390247</v>
      </c>
    </row>
    <row r="419" spans="1:12">
      <c r="A419" s="236">
        <v>2016</v>
      </c>
      <c r="B419" s="232" t="s">
        <v>3387</v>
      </c>
      <c r="C419" s="233" t="s">
        <v>644</v>
      </c>
      <c r="D419" s="231" t="s">
        <v>214</v>
      </c>
      <c r="E419" s="231" t="s">
        <v>5052</v>
      </c>
      <c r="F419" s="231">
        <v>290</v>
      </c>
      <c r="G419" s="231">
        <f t="shared" si="6"/>
        <v>2534</v>
      </c>
      <c r="H419" s="231">
        <v>2534</v>
      </c>
      <c r="I419" s="231">
        <v>0</v>
      </c>
      <c r="J419" s="231">
        <v>8.7379310344827594</v>
      </c>
      <c r="K419" s="235">
        <v>103.07899999999999</v>
      </c>
      <c r="L419" s="235">
        <v>24.58308675869964</v>
      </c>
    </row>
    <row r="420" spans="1:12">
      <c r="A420" s="236">
        <v>2016</v>
      </c>
      <c r="B420" s="232" t="s">
        <v>3387</v>
      </c>
      <c r="C420" s="233" t="s">
        <v>644</v>
      </c>
      <c r="D420" s="231" t="s">
        <v>126</v>
      </c>
      <c r="E420" s="231" t="s">
        <v>5052</v>
      </c>
      <c r="F420" s="231">
        <v>124</v>
      </c>
      <c r="G420" s="231">
        <f t="shared" si="6"/>
        <v>1793</v>
      </c>
      <c r="H420" s="231">
        <v>1793</v>
      </c>
      <c r="I420" s="231">
        <v>0</v>
      </c>
      <c r="J420" s="231">
        <v>14.459677419354838</v>
      </c>
      <c r="K420" s="235">
        <v>46.216999999999999</v>
      </c>
      <c r="L420" s="235">
        <v>38.795248501633601</v>
      </c>
    </row>
    <row r="421" spans="1:12">
      <c r="A421" s="236">
        <v>2016</v>
      </c>
      <c r="B421" s="232" t="s">
        <v>3387</v>
      </c>
      <c r="C421" s="233" t="s">
        <v>644</v>
      </c>
      <c r="D421" s="231" t="s">
        <v>1984</v>
      </c>
      <c r="E421" s="231" t="s">
        <v>5052</v>
      </c>
      <c r="F421" s="231">
        <v>0</v>
      </c>
      <c r="G421" s="231">
        <f t="shared" si="6"/>
        <v>0</v>
      </c>
      <c r="H421" s="231">
        <v>0</v>
      </c>
      <c r="I421" s="231">
        <v>0</v>
      </c>
      <c r="J421" s="231">
        <v>0</v>
      </c>
      <c r="K421" s="235">
        <v>0</v>
      </c>
      <c r="L421" s="235">
        <v>0</v>
      </c>
    </row>
    <row r="422" spans="1:12">
      <c r="A422" s="236">
        <v>2016</v>
      </c>
      <c r="B422" s="232" t="s">
        <v>3387</v>
      </c>
      <c r="C422" s="233" t="s">
        <v>644</v>
      </c>
      <c r="D422" s="231" t="s">
        <v>213</v>
      </c>
      <c r="E422" s="231" t="s">
        <v>5051</v>
      </c>
      <c r="F422" s="231">
        <v>56</v>
      </c>
      <c r="G422" s="231">
        <f t="shared" si="6"/>
        <v>764</v>
      </c>
      <c r="H422" s="231">
        <v>764</v>
      </c>
      <c r="I422" s="231">
        <v>0</v>
      </c>
      <c r="J422" s="231">
        <v>13.642857142857142</v>
      </c>
      <c r="K422" s="235">
        <v>46.5</v>
      </c>
      <c r="L422" s="235">
        <v>16.43010752688172</v>
      </c>
    </row>
    <row r="423" spans="1:12">
      <c r="A423" s="236">
        <v>2016</v>
      </c>
      <c r="B423" s="232" t="s">
        <v>3387</v>
      </c>
      <c r="C423" s="233" t="s">
        <v>644</v>
      </c>
      <c r="D423" s="231" t="s">
        <v>31</v>
      </c>
      <c r="E423" s="231" t="s">
        <v>5051</v>
      </c>
      <c r="F423" s="231">
        <v>69</v>
      </c>
      <c r="G423" s="231">
        <f t="shared" si="6"/>
        <v>1842</v>
      </c>
      <c r="H423" s="231">
        <v>1842</v>
      </c>
      <c r="I423" s="231">
        <v>0</v>
      </c>
      <c r="J423" s="231">
        <v>26.695652173913043</v>
      </c>
      <c r="K423" s="235">
        <v>67.5</v>
      </c>
      <c r="L423" s="235">
        <v>27.288888888888888</v>
      </c>
    </row>
    <row r="424" spans="1:12">
      <c r="A424" s="236">
        <v>2016</v>
      </c>
      <c r="B424" s="232" t="s">
        <v>3387</v>
      </c>
      <c r="C424" s="233" t="s">
        <v>644</v>
      </c>
      <c r="D424" s="231" t="s">
        <v>214</v>
      </c>
      <c r="E424" s="231" t="s">
        <v>5051</v>
      </c>
      <c r="F424" s="231">
        <v>143</v>
      </c>
      <c r="G424" s="231">
        <f t="shared" si="6"/>
        <v>2534</v>
      </c>
      <c r="H424" s="231">
        <v>2534</v>
      </c>
      <c r="I424" s="231">
        <v>0</v>
      </c>
      <c r="J424" s="231">
        <v>17.72027972027972</v>
      </c>
      <c r="K424" s="235">
        <v>135.5</v>
      </c>
      <c r="L424" s="235">
        <v>18.701107011070111</v>
      </c>
    </row>
    <row r="425" spans="1:12">
      <c r="A425" s="236">
        <v>2016</v>
      </c>
      <c r="B425" s="232" t="s">
        <v>3387</v>
      </c>
      <c r="C425" s="233" t="s">
        <v>644</v>
      </c>
      <c r="D425" s="231" t="s">
        <v>126</v>
      </c>
      <c r="E425" s="231" t="s">
        <v>5051</v>
      </c>
      <c r="F425" s="231">
        <v>84</v>
      </c>
      <c r="G425" s="231">
        <f t="shared" si="6"/>
        <v>1793</v>
      </c>
      <c r="H425" s="231">
        <v>1793</v>
      </c>
      <c r="I425" s="231">
        <v>0</v>
      </c>
      <c r="J425" s="231">
        <v>21.345238095238095</v>
      </c>
      <c r="K425" s="235">
        <v>83</v>
      </c>
      <c r="L425" s="235">
        <v>21.602409638554217</v>
      </c>
    </row>
    <row r="426" spans="1:12">
      <c r="A426" s="236">
        <v>2016</v>
      </c>
      <c r="B426" s="232" t="s">
        <v>3387</v>
      </c>
      <c r="C426" s="233" t="s">
        <v>644</v>
      </c>
      <c r="D426" s="231" t="s">
        <v>1984</v>
      </c>
      <c r="E426" s="231" t="s">
        <v>5051</v>
      </c>
      <c r="F426" s="231">
        <v>3</v>
      </c>
      <c r="G426" s="231">
        <f t="shared" si="6"/>
        <v>0</v>
      </c>
      <c r="H426" s="231">
        <v>0</v>
      </c>
      <c r="I426" s="231">
        <v>0</v>
      </c>
      <c r="J426" s="231">
        <v>0</v>
      </c>
      <c r="K426" s="235">
        <v>3</v>
      </c>
      <c r="L426" s="235">
        <v>0</v>
      </c>
    </row>
    <row r="427" spans="1:12">
      <c r="A427" s="232">
        <v>2017</v>
      </c>
      <c r="B427" s="232" t="s">
        <v>3387</v>
      </c>
      <c r="C427" s="229" t="s">
        <v>2490</v>
      </c>
      <c r="D427" s="231" t="s">
        <v>5</v>
      </c>
      <c r="E427" s="231" t="s">
        <v>5052</v>
      </c>
      <c r="F427" s="231">
        <v>225</v>
      </c>
      <c r="G427" s="231">
        <f t="shared" si="6"/>
        <v>1942</v>
      </c>
      <c r="H427" s="231">
        <v>1883</v>
      </c>
      <c r="I427" s="231">
        <v>59</v>
      </c>
      <c r="J427" s="231">
        <v>8.3688888888888897</v>
      </c>
      <c r="K427" s="235">
        <v>44.333249999999985</v>
      </c>
      <c r="L427" s="235">
        <v>42.473764048428677</v>
      </c>
    </row>
    <row r="428" spans="1:12">
      <c r="A428" s="232">
        <v>2017</v>
      </c>
      <c r="B428" s="232" t="s">
        <v>3387</v>
      </c>
      <c r="C428" s="229" t="s">
        <v>2490</v>
      </c>
      <c r="D428" s="231" t="s">
        <v>12</v>
      </c>
      <c r="E428" s="231" t="s">
        <v>5052</v>
      </c>
      <c r="F428" s="231">
        <v>246</v>
      </c>
      <c r="G428" s="231">
        <f t="shared" si="6"/>
        <v>1526</v>
      </c>
      <c r="H428" s="231">
        <v>1457</v>
      </c>
      <c r="I428" s="231">
        <v>69</v>
      </c>
      <c r="J428" s="231">
        <v>5.9227642276422765</v>
      </c>
      <c r="K428" s="235">
        <v>30.892749999999975</v>
      </c>
      <c r="L428" s="235">
        <v>47.163169352032476</v>
      </c>
    </row>
    <row r="429" spans="1:12">
      <c r="A429" s="232">
        <v>2017</v>
      </c>
      <c r="B429" s="232" t="s">
        <v>3387</v>
      </c>
      <c r="C429" s="229" t="s">
        <v>2490</v>
      </c>
      <c r="D429" s="231" t="s">
        <v>18</v>
      </c>
      <c r="E429" s="231" t="s">
        <v>5052</v>
      </c>
      <c r="F429" s="231">
        <v>101</v>
      </c>
      <c r="G429" s="231">
        <f t="shared" si="6"/>
        <v>1280</v>
      </c>
      <c r="H429" s="231">
        <v>1142</v>
      </c>
      <c r="I429" s="231">
        <v>138</v>
      </c>
      <c r="J429" s="231">
        <v>11.306930693069306</v>
      </c>
      <c r="K429" s="235">
        <v>21.258499999999994</v>
      </c>
      <c r="L429" s="235">
        <v>53.719688595150188</v>
      </c>
    </row>
    <row r="430" spans="1:12">
      <c r="A430" s="232">
        <v>2017</v>
      </c>
      <c r="B430" s="232" t="s">
        <v>3387</v>
      </c>
      <c r="C430" s="229" t="s">
        <v>2490</v>
      </c>
      <c r="D430" s="231" t="s">
        <v>31</v>
      </c>
      <c r="E430" s="231" t="s">
        <v>5052</v>
      </c>
      <c r="F430" s="231">
        <v>304</v>
      </c>
      <c r="G430" s="231">
        <f t="shared" si="6"/>
        <v>3807</v>
      </c>
      <c r="H430" s="231">
        <v>2881</v>
      </c>
      <c r="I430" s="231">
        <v>926</v>
      </c>
      <c r="J430" s="231">
        <v>9.4769736842105257</v>
      </c>
      <c r="K430" s="235">
        <v>35.941749999999999</v>
      </c>
      <c r="L430" s="235">
        <v>80.157477028803555</v>
      </c>
    </row>
    <row r="431" spans="1:12">
      <c r="A431" s="232">
        <v>2017</v>
      </c>
      <c r="B431" s="232" t="s">
        <v>3387</v>
      </c>
      <c r="C431" s="229" t="s">
        <v>2490</v>
      </c>
      <c r="D431" s="231" t="s">
        <v>52</v>
      </c>
      <c r="E431" s="231" t="s">
        <v>5052</v>
      </c>
      <c r="F431" s="231">
        <v>275</v>
      </c>
      <c r="G431" s="231">
        <f t="shared" si="6"/>
        <v>1709</v>
      </c>
      <c r="H431" s="231">
        <v>1199</v>
      </c>
      <c r="I431" s="231">
        <v>510</v>
      </c>
      <c r="J431" s="231">
        <v>4.3600000000000003</v>
      </c>
      <c r="K431" s="235">
        <v>20.043750000000028</v>
      </c>
      <c r="L431" s="235">
        <v>59.819145618958444</v>
      </c>
    </row>
    <row r="432" spans="1:12">
      <c r="A432" s="232">
        <v>2017</v>
      </c>
      <c r="B432" s="232" t="s">
        <v>3387</v>
      </c>
      <c r="C432" s="229" t="s">
        <v>2490</v>
      </c>
      <c r="D432" s="231" t="s">
        <v>72</v>
      </c>
      <c r="E432" s="231" t="s">
        <v>5052</v>
      </c>
      <c r="F432" s="231">
        <v>90</v>
      </c>
      <c r="G432" s="231">
        <f t="shared" si="6"/>
        <v>1489</v>
      </c>
      <c r="H432" s="231">
        <v>1121</v>
      </c>
      <c r="I432" s="231">
        <v>368</v>
      </c>
      <c r="J432" s="231">
        <v>12.455555555555556</v>
      </c>
      <c r="K432" s="235">
        <v>8.8537499999999998</v>
      </c>
      <c r="L432" s="235">
        <v>126.61301708315686</v>
      </c>
    </row>
    <row r="433" spans="1:12">
      <c r="A433" s="232">
        <v>2017</v>
      </c>
      <c r="B433" s="232" t="s">
        <v>3387</v>
      </c>
      <c r="C433" s="229" t="s">
        <v>2490</v>
      </c>
      <c r="D433" s="231" t="s">
        <v>83</v>
      </c>
      <c r="E433" s="231" t="s">
        <v>5052</v>
      </c>
      <c r="F433" s="231">
        <v>58</v>
      </c>
      <c r="G433" s="231">
        <f t="shared" si="6"/>
        <v>1006</v>
      </c>
      <c r="H433" s="231">
        <v>839</v>
      </c>
      <c r="I433" s="231">
        <v>167</v>
      </c>
      <c r="J433" s="231">
        <v>14.46551724137931</v>
      </c>
      <c r="K433" s="235">
        <v>6.5777500000000044</v>
      </c>
      <c r="L433" s="235">
        <v>127.55121432100634</v>
      </c>
    </row>
    <row r="434" spans="1:12">
      <c r="A434" s="232">
        <v>2017</v>
      </c>
      <c r="B434" s="232" t="s">
        <v>3387</v>
      </c>
      <c r="C434" s="229" t="s">
        <v>2490</v>
      </c>
      <c r="D434" s="231" t="s">
        <v>93</v>
      </c>
      <c r="E434" s="231" t="s">
        <v>5052</v>
      </c>
      <c r="F434" s="231">
        <v>336</v>
      </c>
      <c r="G434" s="231">
        <f t="shared" si="6"/>
        <v>2567</v>
      </c>
      <c r="H434" s="231">
        <v>2440</v>
      </c>
      <c r="I434" s="231">
        <v>127</v>
      </c>
      <c r="J434" s="231">
        <v>7.2619047619047619</v>
      </c>
      <c r="K434" s="235">
        <v>71.669250000000005</v>
      </c>
      <c r="L434" s="235">
        <v>34.045284414166467</v>
      </c>
    </row>
    <row r="435" spans="1:12">
      <c r="A435" s="232">
        <v>2017</v>
      </c>
      <c r="B435" s="232" t="s">
        <v>3387</v>
      </c>
      <c r="C435" s="229" t="s">
        <v>2490</v>
      </c>
      <c r="D435" s="231" t="s">
        <v>102</v>
      </c>
      <c r="E435" s="231" t="s">
        <v>5052</v>
      </c>
      <c r="F435" s="231">
        <v>6</v>
      </c>
      <c r="G435" s="231">
        <f t="shared" si="6"/>
        <v>21</v>
      </c>
      <c r="H435" s="231">
        <v>0</v>
      </c>
      <c r="I435" s="231">
        <v>21</v>
      </c>
      <c r="J435" s="231">
        <v>0</v>
      </c>
      <c r="K435" s="235">
        <v>0.45550000000000002</v>
      </c>
      <c r="L435" s="235">
        <v>0</v>
      </c>
    </row>
    <row r="436" spans="1:12">
      <c r="A436" s="232">
        <v>2017</v>
      </c>
      <c r="B436" s="232" t="s">
        <v>3387</v>
      </c>
      <c r="C436" s="229" t="s">
        <v>2490</v>
      </c>
      <c r="D436" s="231" t="s">
        <v>105</v>
      </c>
      <c r="E436" s="231" t="s">
        <v>5052</v>
      </c>
      <c r="F436" s="231">
        <v>71</v>
      </c>
      <c r="G436" s="231">
        <f t="shared" si="6"/>
        <v>661</v>
      </c>
      <c r="H436" s="231">
        <v>281</v>
      </c>
      <c r="I436" s="231">
        <v>380</v>
      </c>
      <c r="J436" s="231">
        <v>3.9577464788732395</v>
      </c>
      <c r="K436" s="235">
        <v>10.019500000000001</v>
      </c>
      <c r="L436" s="235">
        <v>28.045311642297516</v>
      </c>
    </row>
    <row r="437" spans="1:12">
      <c r="A437" s="232">
        <v>2017</v>
      </c>
      <c r="B437" s="232" t="s">
        <v>3387</v>
      </c>
      <c r="C437" s="229" t="s">
        <v>2490</v>
      </c>
      <c r="D437" s="231" t="s">
        <v>108</v>
      </c>
      <c r="E437" s="231" t="s">
        <v>5052</v>
      </c>
      <c r="F437" s="231">
        <v>0</v>
      </c>
      <c r="G437" s="231">
        <f t="shared" si="6"/>
        <v>468</v>
      </c>
      <c r="H437" s="231">
        <v>368</v>
      </c>
      <c r="I437" s="231">
        <v>100</v>
      </c>
      <c r="J437" s="231">
        <v>0</v>
      </c>
      <c r="K437" s="235">
        <v>0</v>
      </c>
      <c r="L437" s="235">
        <v>0</v>
      </c>
    </row>
    <row r="438" spans="1:12">
      <c r="A438" s="232">
        <v>2017</v>
      </c>
      <c r="B438" s="232" t="s">
        <v>3387</v>
      </c>
      <c r="C438" s="229" t="s">
        <v>2490</v>
      </c>
      <c r="D438" s="231" t="s">
        <v>114</v>
      </c>
      <c r="E438" s="231" t="s">
        <v>5052</v>
      </c>
      <c r="F438" s="231">
        <v>21</v>
      </c>
      <c r="G438" s="231">
        <f t="shared" si="6"/>
        <v>477</v>
      </c>
      <c r="H438" s="231">
        <v>254</v>
      </c>
      <c r="I438" s="231">
        <v>223</v>
      </c>
      <c r="J438" s="231">
        <v>12.095238095238095</v>
      </c>
      <c r="K438" s="235">
        <v>1.9822500000000003</v>
      </c>
      <c r="L438" s="235">
        <v>128.13721780804639</v>
      </c>
    </row>
    <row r="439" spans="1:12">
      <c r="A439" s="232">
        <v>2017</v>
      </c>
      <c r="B439" s="232" t="s">
        <v>3387</v>
      </c>
      <c r="C439" s="229" t="s">
        <v>2490</v>
      </c>
      <c r="D439" s="231" t="s">
        <v>121</v>
      </c>
      <c r="E439" s="231" t="s">
        <v>5052</v>
      </c>
      <c r="F439" s="231">
        <v>26</v>
      </c>
      <c r="G439" s="231">
        <f t="shared" si="6"/>
        <v>176</v>
      </c>
      <c r="H439" s="231">
        <v>140</v>
      </c>
      <c r="I439" s="231">
        <v>36</v>
      </c>
      <c r="J439" s="231">
        <v>5.384615384615385</v>
      </c>
      <c r="K439" s="235">
        <v>5.9749999999999996</v>
      </c>
      <c r="L439" s="235">
        <v>23.430962343096237</v>
      </c>
    </row>
    <row r="440" spans="1:12">
      <c r="A440" s="232">
        <v>2017</v>
      </c>
      <c r="B440" s="232" t="s">
        <v>3387</v>
      </c>
      <c r="C440" s="229" t="s">
        <v>2490</v>
      </c>
      <c r="D440" s="231" t="s">
        <v>126</v>
      </c>
      <c r="E440" s="231" t="s">
        <v>5052</v>
      </c>
      <c r="F440" s="231">
        <v>283</v>
      </c>
      <c r="G440" s="231">
        <f t="shared" si="6"/>
        <v>3771</v>
      </c>
      <c r="H440" s="231">
        <v>3133</v>
      </c>
      <c r="I440" s="231">
        <v>638</v>
      </c>
      <c r="J440" s="231">
        <v>11.070671378091873</v>
      </c>
      <c r="K440" s="235">
        <v>34.759249999999987</v>
      </c>
      <c r="L440" s="235">
        <v>90.134280802951764</v>
      </c>
    </row>
    <row r="441" spans="1:12">
      <c r="A441" s="232">
        <v>2017</v>
      </c>
      <c r="B441" s="232" t="s">
        <v>3387</v>
      </c>
      <c r="C441" s="229" t="s">
        <v>2490</v>
      </c>
      <c r="D441" s="231" t="s">
        <v>145</v>
      </c>
      <c r="E441" s="231" t="s">
        <v>5052</v>
      </c>
      <c r="F441" s="231">
        <v>29</v>
      </c>
      <c r="G441" s="231">
        <f t="shared" si="6"/>
        <v>1281</v>
      </c>
      <c r="H441" s="231">
        <v>1002</v>
      </c>
      <c r="I441" s="231">
        <v>279</v>
      </c>
      <c r="J441" s="231">
        <v>34.551724137931032</v>
      </c>
      <c r="K441" s="235">
        <v>5.4392499999999995</v>
      </c>
      <c r="L441" s="235">
        <v>184.2165739761916</v>
      </c>
    </row>
    <row r="442" spans="1:12">
      <c r="A442" s="232">
        <v>2017</v>
      </c>
      <c r="B442" s="232" t="s">
        <v>3387</v>
      </c>
      <c r="C442" s="229" t="s">
        <v>2490</v>
      </c>
      <c r="D442" s="231" t="s">
        <v>182</v>
      </c>
      <c r="E442" s="231" t="s">
        <v>5052</v>
      </c>
      <c r="F442" s="231">
        <v>0</v>
      </c>
      <c r="G442" s="231">
        <f t="shared" si="6"/>
        <v>629</v>
      </c>
      <c r="H442" s="231">
        <v>513</v>
      </c>
      <c r="I442" s="231">
        <v>116</v>
      </c>
      <c r="J442" s="231">
        <v>0</v>
      </c>
      <c r="K442" s="235">
        <v>0</v>
      </c>
      <c r="L442" s="235">
        <v>0</v>
      </c>
    </row>
    <row r="443" spans="1:12">
      <c r="A443" s="232">
        <v>2017</v>
      </c>
      <c r="B443" s="232" t="s">
        <v>3387</v>
      </c>
      <c r="C443" s="229" t="s">
        <v>2490</v>
      </c>
      <c r="D443" s="231" t="s">
        <v>191</v>
      </c>
      <c r="E443" s="231" t="s">
        <v>5052</v>
      </c>
      <c r="F443" s="231">
        <v>70</v>
      </c>
      <c r="G443" s="231">
        <f t="shared" si="6"/>
        <v>999</v>
      </c>
      <c r="H443" s="231">
        <v>955</v>
      </c>
      <c r="I443" s="231">
        <v>44</v>
      </c>
      <c r="J443" s="231">
        <v>13.642857142857142</v>
      </c>
      <c r="K443" s="235">
        <v>10.121</v>
      </c>
      <c r="L443" s="235">
        <v>94.358264993577706</v>
      </c>
    </row>
    <row r="444" spans="1:12">
      <c r="A444" s="232">
        <v>2017</v>
      </c>
      <c r="B444" s="232" t="s">
        <v>3387</v>
      </c>
      <c r="C444" s="229" t="s">
        <v>2490</v>
      </c>
      <c r="D444" s="231" t="s">
        <v>195</v>
      </c>
      <c r="E444" s="231" t="s">
        <v>5052</v>
      </c>
      <c r="F444" s="231">
        <v>20</v>
      </c>
      <c r="G444" s="231">
        <f t="shared" si="6"/>
        <v>350</v>
      </c>
      <c r="H444" s="231">
        <v>308</v>
      </c>
      <c r="I444" s="231">
        <v>42</v>
      </c>
      <c r="J444" s="231">
        <v>15.4</v>
      </c>
      <c r="K444" s="235">
        <v>1.4500000000000002</v>
      </c>
      <c r="L444" s="235">
        <v>212.41379310344826</v>
      </c>
    </row>
    <row r="445" spans="1:12">
      <c r="A445" s="232">
        <v>2017</v>
      </c>
      <c r="B445" s="232" t="s">
        <v>3387</v>
      </c>
      <c r="C445" s="229" t="s">
        <v>2490</v>
      </c>
      <c r="D445" s="231" t="s">
        <v>200</v>
      </c>
      <c r="E445" s="231" t="s">
        <v>5052</v>
      </c>
      <c r="F445" s="231">
        <v>7</v>
      </c>
      <c r="G445" s="231">
        <f t="shared" si="6"/>
        <v>30</v>
      </c>
      <c r="H445" s="231">
        <v>0</v>
      </c>
      <c r="I445" s="231">
        <v>30</v>
      </c>
      <c r="J445" s="231">
        <v>0</v>
      </c>
      <c r="K445" s="235">
        <v>0.51675000000000004</v>
      </c>
      <c r="L445" s="235">
        <v>0</v>
      </c>
    </row>
    <row r="446" spans="1:12">
      <c r="A446" s="232">
        <v>2017</v>
      </c>
      <c r="B446" s="232" t="s">
        <v>3387</v>
      </c>
      <c r="C446" s="229" t="s">
        <v>2490</v>
      </c>
      <c r="D446" s="231" t="s">
        <v>5113</v>
      </c>
      <c r="E446" s="231" t="s">
        <v>5052</v>
      </c>
      <c r="F446" s="231"/>
      <c r="G446" s="231">
        <f t="shared" si="6"/>
        <v>14</v>
      </c>
      <c r="H446" s="231"/>
      <c r="I446" s="231">
        <v>14</v>
      </c>
      <c r="J446" s="231"/>
      <c r="K446" s="235"/>
      <c r="L446" s="235"/>
    </row>
    <row r="447" spans="1:12">
      <c r="A447" s="232">
        <v>2017</v>
      </c>
      <c r="B447" s="232" t="s">
        <v>3387</v>
      </c>
      <c r="C447" s="229" t="s">
        <v>2490</v>
      </c>
      <c r="D447" s="231" t="s">
        <v>678</v>
      </c>
      <c r="E447" s="231" t="s">
        <v>5052</v>
      </c>
      <c r="F447" s="231">
        <v>0</v>
      </c>
      <c r="G447" s="231">
        <f t="shared" si="6"/>
        <v>0</v>
      </c>
      <c r="H447" s="231">
        <v>0</v>
      </c>
      <c r="I447" s="231">
        <v>0</v>
      </c>
      <c r="J447" s="231">
        <v>0</v>
      </c>
      <c r="K447" s="235">
        <v>0</v>
      </c>
      <c r="L447" s="235">
        <v>0</v>
      </c>
    </row>
    <row r="448" spans="1:12">
      <c r="A448" s="232">
        <v>2017</v>
      </c>
      <c r="B448" s="232" t="s">
        <v>3387</v>
      </c>
      <c r="C448" s="229" t="s">
        <v>2490</v>
      </c>
      <c r="D448" s="231" t="s">
        <v>5</v>
      </c>
      <c r="E448" s="231" t="s">
        <v>5051</v>
      </c>
      <c r="F448" s="231">
        <v>63</v>
      </c>
      <c r="G448" s="231">
        <f t="shared" si="6"/>
        <v>1942</v>
      </c>
      <c r="H448" s="231">
        <v>1883</v>
      </c>
      <c r="I448" s="231">
        <v>59</v>
      </c>
      <c r="J448" s="231">
        <v>29.888888888888889</v>
      </c>
      <c r="K448" s="235">
        <v>60</v>
      </c>
      <c r="L448" s="235">
        <v>31.383333333333333</v>
      </c>
    </row>
    <row r="449" spans="1:12">
      <c r="A449" s="232">
        <v>2017</v>
      </c>
      <c r="B449" s="232" t="s">
        <v>3387</v>
      </c>
      <c r="C449" s="229" t="s">
        <v>2490</v>
      </c>
      <c r="D449" s="231" t="s">
        <v>12</v>
      </c>
      <c r="E449" s="231" t="s">
        <v>5051</v>
      </c>
      <c r="F449" s="231">
        <v>64</v>
      </c>
      <c r="G449" s="231">
        <f t="shared" si="6"/>
        <v>1526</v>
      </c>
      <c r="H449" s="231">
        <v>1457</v>
      </c>
      <c r="I449" s="231">
        <v>69</v>
      </c>
      <c r="J449" s="231">
        <v>22.765625</v>
      </c>
      <c r="K449" s="235">
        <v>54</v>
      </c>
      <c r="L449" s="235">
        <v>26.981481481481481</v>
      </c>
    </row>
    <row r="450" spans="1:12">
      <c r="A450" s="232">
        <v>2017</v>
      </c>
      <c r="B450" s="232" t="s">
        <v>3387</v>
      </c>
      <c r="C450" s="229" t="s">
        <v>2490</v>
      </c>
      <c r="D450" s="231" t="s">
        <v>18</v>
      </c>
      <c r="E450" s="231" t="s">
        <v>5051</v>
      </c>
      <c r="F450" s="231">
        <v>151</v>
      </c>
      <c r="G450" s="231">
        <f t="shared" si="6"/>
        <v>1280</v>
      </c>
      <c r="H450" s="231">
        <v>1142</v>
      </c>
      <c r="I450" s="231">
        <v>138</v>
      </c>
      <c r="J450" s="231">
        <v>7.5629139072847682</v>
      </c>
      <c r="K450" s="235">
        <v>148</v>
      </c>
      <c r="L450" s="235">
        <v>7.7162162162162158</v>
      </c>
    </row>
    <row r="451" spans="1:12">
      <c r="A451" s="232">
        <v>2017</v>
      </c>
      <c r="B451" s="232" t="s">
        <v>3387</v>
      </c>
      <c r="C451" s="229" t="s">
        <v>2490</v>
      </c>
      <c r="D451" s="231" t="s">
        <v>31</v>
      </c>
      <c r="E451" s="231" t="s">
        <v>5051</v>
      </c>
      <c r="F451" s="231">
        <v>91</v>
      </c>
      <c r="G451" s="231">
        <f t="shared" ref="G451:G514" si="7">+H451+I451</f>
        <v>3807</v>
      </c>
      <c r="H451" s="231">
        <v>2881</v>
      </c>
      <c r="I451" s="231">
        <v>926</v>
      </c>
      <c r="J451" s="231">
        <v>31.659340659340661</v>
      </c>
      <c r="K451" s="235">
        <v>90.5</v>
      </c>
      <c r="L451" s="235">
        <v>31.834254143646408</v>
      </c>
    </row>
    <row r="452" spans="1:12">
      <c r="A452" s="232">
        <v>2017</v>
      </c>
      <c r="B452" s="232" t="s">
        <v>3387</v>
      </c>
      <c r="C452" s="229" t="s">
        <v>2490</v>
      </c>
      <c r="D452" s="231" t="s">
        <v>52</v>
      </c>
      <c r="E452" s="231" t="s">
        <v>5051</v>
      </c>
      <c r="F452" s="231">
        <v>50</v>
      </c>
      <c r="G452" s="231">
        <f t="shared" si="7"/>
        <v>1709</v>
      </c>
      <c r="H452" s="231">
        <v>1199</v>
      </c>
      <c r="I452" s="231">
        <v>510</v>
      </c>
      <c r="J452" s="231">
        <v>23.98</v>
      </c>
      <c r="K452" s="235">
        <v>37.25</v>
      </c>
      <c r="L452" s="235">
        <v>32.187919463087248</v>
      </c>
    </row>
    <row r="453" spans="1:12">
      <c r="A453" s="232">
        <v>2017</v>
      </c>
      <c r="B453" s="232" t="s">
        <v>3387</v>
      </c>
      <c r="C453" s="229" t="s">
        <v>2490</v>
      </c>
      <c r="D453" s="231" t="s">
        <v>72</v>
      </c>
      <c r="E453" s="231" t="s">
        <v>5051</v>
      </c>
      <c r="F453" s="231">
        <v>32</v>
      </c>
      <c r="G453" s="231">
        <f t="shared" si="7"/>
        <v>1489</v>
      </c>
      <c r="H453" s="231">
        <v>1121</v>
      </c>
      <c r="I453" s="231">
        <v>368</v>
      </c>
      <c r="J453" s="231">
        <v>35.03125</v>
      </c>
      <c r="K453" s="235">
        <v>31.5</v>
      </c>
      <c r="L453" s="235">
        <v>35.587301587301589</v>
      </c>
    </row>
    <row r="454" spans="1:12">
      <c r="A454" s="232">
        <v>2017</v>
      </c>
      <c r="B454" s="232" t="s">
        <v>3387</v>
      </c>
      <c r="C454" s="229" t="s">
        <v>2490</v>
      </c>
      <c r="D454" s="231" t="s">
        <v>83</v>
      </c>
      <c r="E454" s="231" t="s">
        <v>5051</v>
      </c>
      <c r="F454" s="231">
        <v>48</v>
      </c>
      <c r="G454" s="231">
        <f t="shared" si="7"/>
        <v>1006</v>
      </c>
      <c r="H454" s="231">
        <v>839</v>
      </c>
      <c r="I454" s="231">
        <v>167</v>
      </c>
      <c r="J454" s="231">
        <v>17.479166666666668</v>
      </c>
      <c r="K454" s="235">
        <v>47</v>
      </c>
      <c r="L454" s="235">
        <v>17.851063829787233</v>
      </c>
    </row>
    <row r="455" spans="1:12">
      <c r="A455" s="232">
        <v>2017</v>
      </c>
      <c r="B455" s="232" t="s">
        <v>3387</v>
      </c>
      <c r="C455" s="229" t="s">
        <v>2490</v>
      </c>
      <c r="D455" s="231" t="s">
        <v>93</v>
      </c>
      <c r="E455" s="231" t="s">
        <v>5051</v>
      </c>
      <c r="F455" s="231">
        <v>60</v>
      </c>
      <c r="G455" s="231">
        <f t="shared" si="7"/>
        <v>2567</v>
      </c>
      <c r="H455" s="231">
        <v>2440</v>
      </c>
      <c r="I455" s="231">
        <v>127</v>
      </c>
      <c r="J455" s="231">
        <v>40.666666666666664</v>
      </c>
      <c r="K455" s="235">
        <v>58.25</v>
      </c>
      <c r="L455" s="235">
        <v>41.888412017167383</v>
      </c>
    </row>
    <row r="456" spans="1:12">
      <c r="A456" s="232">
        <v>2017</v>
      </c>
      <c r="B456" s="232" t="s">
        <v>3387</v>
      </c>
      <c r="C456" s="229" t="s">
        <v>2490</v>
      </c>
      <c r="D456" s="231" t="s">
        <v>102</v>
      </c>
      <c r="E456" s="231" t="s">
        <v>5051</v>
      </c>
      <c r="F456" s="231">
        <v>2</v>
      </c>
      <c r="G456" s="231">
        <f t="shared" si="7"/>
        <v>21</v>
      </c>
      <c r="H456" s="231">
        <v>0</v>
      </c>
      <c r="I456" s="231">
        <v>21</v>
      </c>
      <c r="J456" s="231">
        <v>0</v>
      </c>
      <c r="K456" s="235">
        <v>2</v>
      </c>
      <c r="L456" s="235">
        <v>0</v>
      </c>
    </row>
    <row r="457" spans="1:12">
      <c r="A457" s="232">
        <v>2017</v>
      </c>
      <c r="B457" s="232" t="s">
        <v>3387</v>
      </c>
      <c r="C457" s="229" t="s">
        <v>2490</v>
      </c>
      <c r="D457" s="231" t="s">
        <v>105</v>
      </c>
      <c r="E457" s="231" t="s">
        <v>5051</v>
      </c>
      <c r="F457" s="231">
        <v>32</v>
      </c>
      <c r="G457" s="231">
        <f t="shared" si="7"/>
        <v>661</v>
      </c>
      <c r="H457" s="231">
        <v>281</v>
      </c>
      <c r="I457" s="231">
        <v>380</v>
      </c>
      <c r="J457" s="231">
        <v>8.78125</v>
      </c>
      <c r="K457" s="235">
        <v>29</v>
      </c>
      <c r="L457" s="235">
        <v>9.6896551724137936</v>
      </c>
    </row>
    <row r="458" spans="1:12">
      <c r="A458" s="232">
        <v>2017</v>
      </c>
      <c r="B458" s="232" t="s">
        <v>3387</v>
      </c>
      <c r="C458" s="229" t="s">
        <v>2490</v>
      </c>
      <c r="D458" s="231" t="s">
        <v>108</v>
      </c>
      <c r="E458" s="231" t="s">
        <v>5051</v>
      </c>
      <c r="F458" s="231">
        <v>24</v>
      </c>
      <c r="G458" s="231">
        <f t="shared" si="7"/>
        <v>468</v>
      </c>
      <c r="H458" s="231">
        <v>368</v>
      </c>
      <c r="I458" s="231">
        <v>100</v>
      </c>
      <c r="J458" s="231">
        <v>15.333333333333334</v>
      </c>
      <c r="K458" s="235">
        <v>22</v>
      </c>
      <c r="L458" s="235">
        <v>16.727272727272727</v>
      </c>
    </row>
    <row r="459" spans="1:12">
      <c r="A459" s="232">
        <v>2017</v>
      </c>
      <c r="B459" s="232" t="s">
        <v>3387</v>
      </c>
      <c r="C459" s="229" t="s">
        <v>2490</v>
      </c>
      <c r="D459" s="231" t="s">
        <v>114</v>
      </c>
      <c r="E459" s="231" t="s">
        <v>5051</v>
      </c>
      <c r="F459" s="231">
        <v>28</v>
      </c>
      <c r="G459" s="231">
        <f t="shared" si="7"/>
        <v>477</v>
      </c>
      <c r="H459" s="231">
        <v>254</v>
      </c>
      <c r="I459" s="231">
        <v>223</v>
      </c>
      <c r="J459" s="231">
        <v>9.0714285714285712</v>
      </c>
      <c r="K459" s="235">
        <v>28</v>
      </c>
      <c r="L459" s="235">
        <v>9.0714285714285712</v>
      </c>
    </row>
    <row r="460" spans="1:12">
      <c r="A460" s="232">
        <v>2017</v>
      </c>
      <c r="B460" s="232" t="s">
        <v>3387</v>
      </c>
      <c r="C460" s="229" t="s">
        <v>2490</v>
      </c>
      <c r="D460" s="231" t="s">
        <v>121</v>
      </c>
      <c r="E460" s="231" t="s">
        <v>5051</v>
      </c>
      <c r="F460" s="231">
        <v>26</v>
      </c>
      <c r="G460" s="231">
        <f t="shared" si="7"/>
        <v>176</v>
      </c>
      <c r="H460" s="231">
        <v>140</v>
      </c>
      <c r="I460" s="231">
        <v>36</v>
      </c>
      <c r="J460" s="231">
        <v>5.384615384615385</v>
      </c>
      <c r="K460" s="235">
        <v>25.5</v>
      </c>
      <c r="L460" s="235">
        <v>5.4901960784313726</v>
      </c>
    </row>
    <row r="461" spans="1:12">
      <c r="A461" s="232">
        <v>2017</v>
      </c>
      <c r="B461" s="232" t="s">
        <v>3387</v>
      </c>
      <c r="C461" s="229" t="s">
        <v>2490</v>
      </c>
      <c r="D461" s="231" t="s">
        <v>126</v>
      </c>
      <c r="E461" s="231" t="s">
        <v>5051</v>
      </c>
      <c r="F461" s="231">
        <v>98</v>
      </c>
      <c r="G461" s="231">
        <f t="shared" si="7"/>
        <v>3771</v>
      </c>
      <c r="H461" s="231">
        <v>3133</v>
      </c>
      <c r="I461" s="231">
        <v>638</v>
      </c>
      <c r="J461" s="231">
        <v>31.969387755102041</v>
      </c>
      <c r="K461" s="235">
        <v>98</v>
      </c>
      <c r="L461" s="235">
        <v>31.969387755102041</v>
      </c>
    </row>
    <row r="462" spans="1:12">
      <c r="A462" s="232">
        <v>2017</v>
      </c>
      <c r="B462" s="232" t="s">
        <v>3387</v>
      </c>
      <c r="C462" s="229" t="s">
        <v>2490</v>
      </c>
      <c r="D462" s="231" t="s">
        <v>145</v>
      </c>
      <c r="E462" s="231" t="s">
        <v>5051</v>
      </c>
      <c r="F462" s="231">
        <v>233</v>
      </c>
      <c r="G462" s="231">
        <f t="shared" si="7"/>
        <v>1281</v>
      </c>
      <c r="H462" s="231">
        <v>1002</v>
      </c>
      <c r="I462" s="231">
        <v>279</v>
      </c>
      <c r="J462" s="231">
        <v>4.3004291845493565</v>
      </c>
      <c r="K462" s="235">
        <v>137</v>
      </c>
      <c r="L462" s="235">
        <v>7.3138686131386859</v>
      </c>
    </row>
    <row r="463" spans="1:12">
      <c r="A463" s="232">
        <v>2017</v>
      </c>
      <c r="B463" s="232" t="s">
        <v>3387</v>
      </c>
      <c r="C463" s="229" t="s">
        <v>2490</v>
      </c>
      <c r="D463" s="231" t="s">
        <v>182</v>
      </c>
      <c r="E463" s="231" t="s">
        <v>5051</v>
      </c>
      <c r="F463" s="231">
        <v>170</v>
      </c>
      <c r="G463" s="231">
        <f t="shared" si="7"/>
        <v>629</v>
      </c>
      <c r="H463" s="231">
        <v>513</v>
      </c>
      <c r="I463" s="231">
        <v>116</v>
      </c>
      <c r="J463" s="231">
        <v>3.0176470588235293</v>
      </c>
      <c r="K463" s="235">
        <v>78.98</v>
      </c>
      <c r="L463" s="235">
        <v>6.4953152696885281</v>
      </c>
    </row>
    <row r="464" spans="1:12">
      <c r="A464" s="232">
        <v>2017</v>
      </c>
      <c r="B464" s="232" t="s">
        <v>3387</v>
      </c>
      <c r="C464" s="229" t="s">
        <v>2490</v>
      </c>
      <c r="D464" s="231" t="s">
        <v>191</v>
      </c>
      <c r="E464" s="231" t="s">
        <v>5051</v>
      </c>
      <c r="F464" s="231">
        <v>39</v>
      </c>
      <c r="G464" s="231">
        <f t="shared" si="7"/>
        <v>999</v>
      </c>
      <c r="H464" s="231">
        <v>955</v>
      </c>
      <c r="I464" s="231">
        <v>44</v>
      </c>
      <c r="J464" s="231">
        <v>24.487179487179485</v>
      </c>
      <c r="K464" s="235">
        <v>35</v>
      </c>
      <c r="L464" s="235">
        <v>27.285714285714285</v>
      </c>
    </row>
    <row r="465" spans="1:12">
      <c r="A465" s="232">
        <v>2017</v>
      </c>
      <c r="B465" s="232" t="s">
        <v>3387</v>
      </c>
      <c r="C465" s="229" t="s">
        <v>2490</v>
      </c>
      <c r="D465" s="231" t="s">
        <v>195</v>
      </c>
      <c r="E465" s="231" t="s">
        <v>5051</v>
      </c>
      <c r="F465" s="231">
        <v>65</v>
      </c>
      <c r="G465" s="231">
        <f t="shared" si="7"/>
        <v>350</v>
      </c>
      <c r="H465" s="231">
        <v>308</v>
      </c>
      <c r="I465" s="231">
        <v>42</v>
      </c>
      <c r="J465" s="231">
        <v>4.7384615384615385</v>
      </c>
      <c r="K465" s="235">
        <v>61.5</v>
      </c>
      <c r="L465" s="235">
        <v>5.0081300813008127</v>
      </c>
    </row>
    <row r="466" spans="1:12">
      <c r="A466" s="232">
        <v>2017</v>
      </c>
      <c r="B466" s="232" t="s">
        <v>3387</v>
      </c>
      <c r="C466" s="229" t="s">
        <v>2490</v>
      </c>
      <c r="D466" s="231" t="s">
        <v>200</v>
      </c>
      <c r="E466" s="231" t="s">
        <v>5051</v>
      </c>
      <c r="F466" s="231">
        <v>7</v>
      </c>
      <c r="G466" s="231">
        <f t="shared" si="7"/>
        <v>30</v>
      </c>
      <c r="H466" s="231">
        <v>0</v>
      </c>
      <c r="I466" s="231">
        <v>30</v>
      </c>
      <c r="J466" s="231">
        <v>0</v>
      </c>
      <c r="K466" s="235">
        <v>7</v>
      </c>
      <c r="L466" s="235">
        <v>0</v>
      </c>
    </row>
    <row r="467" spans="1:12">
      <c r="A467" s="232">
        <v>2017</v>
      </c>
      <c r="B467" s="232" t="s">
        <v>3387</v>
      </c>
      <c r="C467" s="229" t="s">
        <v>2490</v>
      </c>
      <c r="D467" s="231" t="s">
        <v>5113</v>
      </c>
      <c r="E467" s="231" t="s">
        <v>5051</v>
      </c>
      <c r="F467" s="231"/>
      <c r="G467" s="231">
        <f t="shared" si="7"/>
        <v>14</v>
      </c>
      <c r="H467" s="231"/>
      <c r="I467" s="231">
        <v>14</v>
      </c>
      <c r="J467" s="231"/>
      <c r="K467" s="235"/>
      <c r="L467" s="235"/>
    </row>
    <row r="468" spans="1:12">
      <c r="A468" s="232">
        <v>2017</v>
      </c>
      <c r="B468" s="232" t="s">
        <v>3387</v>
      </c>
      <c r="C468" s="229" t="s">
        <v>2490</v>
      </c>
      <c r="D468" s="231" t="s">
        <v>678</v>
      </c>
      <c r="E468" s="231" t="s">
        <v>5051</v>
      </c>
      <c r="F468" s="231">
        <v>7</v>
      </c>
      <c r="G468" s="231">
        <f t="shared" si="7"/>
        <v>0</v>
      </c>
      <c r="H468" s="231">
        <v>0</v>
      </c>
      <c r="I468" s="231">
        <v>0</v>
      </c>
      <c r="J468" s="231">
        <v>0</v>
      </c>
      <c r="K468" s="235">
        <v>7</v>
      </c>
      <c r="L468" s="235">
        <v>0</v>
      </c>
    </row>
    <row r="469" spans="1:12">
      <c r="A469" s="232">
        <v>2017</v>
      </c>
      <c r="B469" s="232" t="s">
        <v>3387</v>
      </c>
      <c r="C469" s="233" t="s">
        <v>644</v>
      </c>
      <c r="D469" s="231" t="s">
        <v>213</v>
      </c>
      <c r="E469" s="231" t="s">
        <v>5052</v>
      </c>
      <c r="F469" s="231">
        <v>241</v>
      </c>
      <c r="G469" s="231">
        <f t="shared" si="7"/>
        <v>764</v>
      </c>
      <c r="H469" s="231">
        <v>764</v>
      </c>
      <c r="I469" s="231">
        <v>0</v>
      </c>
      <c r="J469" s="231">
        <v>3.1701244813278007</v>
      </c>
      <c r="K469" s="235">
        <v>35.325750000000006</v>
      </c>
      <c r="L469" s="235">
        <v>21.627283214086038</v>
      </c>
    </row>
    <row r="470" spans="1:12">
      <c r="A470" s="232">
        <v>2017</v>
      </c>
      <c r="B470" s="232" t="s">
        <v>3387</v>
      </c>
      <c r="C470" s="233" t="s">
        <v>644</v>
      </c>
      <c r="D470" s="231" t="s">
        <v>31</v>
      </c>
      <c r="E470" s="231" t="s">
        <v>5052</v>
      </c>
      <c r="F470" s="231">
        <v>81</v>
      </c>
      <c r="G470" s="231">
        <f t="shared" si="7"/>
        <v>1842</v>
      </c>
      <c r="H470" s="231">
        <v>1842</v>
      </c>
      <c r="I470" s="231">
        <v>0</v>
      </c>
      <c r="J470" s="231">
        <v>22.74074074074074</v>
      </c>
      <c r="K470" s="235">
        <v>12.55</v>
      </c>
      <c r="L470" s="235">
        <v>146.77290836653387</v>
      </c>
    </row>
    <row r="471" spans="1:12">
      <c r="A471" s="232">
        <v>2017</v>
      </c>
      <c r="B471" s="232" t="s">
        <v>3387</v>
      </c>
      <c r="C471" s="233" t="s">
        <v>644</v>
      </c>
      <c r="D471" s="231" t="s">
        <v>214</v>
      </c>
      <c r="E471" s="231" t="s">
        <v>5052</v>
      </c>
      <c r="F471" s="231">
        <v>305</v>
      </c>
      <c r="G471" s="231">
        <f t="shared" si="7"/>
        <v>2534</v>
      </c>
      <c r="H471" s="231">
        <v>2534</v>
      </c>
      <c r="I471" s="231">
        <v>0</v>
      </c>
      <c r="J471" s="231">
        <v>8.3081967213114751</v>
      </c>
      <c r="K471" s="235">
        <v>55.630500000000005</v>
      </c>
      <c r="L471" s="235">
        <v>45.550552304940631</v>
      </c>
    </row>
    <row r="472" spans="1:12">
      <c r="A472" s="232">
        <v>2017</v>
      </c>
      <c r="B472" s="232" t="s">
        <v>3387</v>
      </c>
      <c r="C472" s="233" t="s">
        <v>644</v>
      </c>
      <c r="D472" s="231" t="s">
        <v>126</v>
      </c>
      <c r="E472" s="231" t="s">
        <v>5052</v>
      </c>
      <c r="F472" s="231">
        <v>118</v>
      </c>
      <c r="G472" s="231">
        <f t="shared" si="7"/>
        <v>1793</v>
      </c>
      <c r="H472" s="231">
        <v>1793</v>
      </c>
      <c r="I472" s="231">
        <v>0</v>
      </c>
      <c r="J472" s="231">
        <v>15.194915254237289</v>
      </c>
      <c r="K472" s="235">
        <v>20.986000000000001</v>
      </c>
      <c r="L472" s="235">
        <v>85.437910988277892</v>
      </c>
    </row>
    <row r="473" spans="1:12">
      <c r="A473" s="232">
        <v>2017</v>
      </c>
      <c r="B473" s="232" t="s">
        <v>3387</v>
      </c>
      <c r="C473" s="233" t="s">
        <v>644</v>
      </c>
      <c r="D473" s="231" t="s">
        <v>1984</v>
      </c>
      <c r="E473" s="231" t="s">
        <v>5052</v>
      </c>
      <c r="F473" s="231">
        <v>0</v>
      </c>
      <c r="G473" s="231">
        <f t="shared" si="7"/>
        <v>0</v>
      </c>
      <c r="H473" s="231">
        <v>0</v>
      </c>
      <c r="I473" s="231">
        <v>0</v>
      </c>
      <c r="J473" s="231">
        <v>0</v>
      </c>
      <c r="K473" s="235">
        <v>0</v>
      </c>
      <c r="L473" s="235">
        <v>0</v>
      </c>
    </row>
    <row r="474" spans="1:12">
      <c r="A474" s="232">
        <v>2017</v>
      </c>
      <c r="B474" s="232" t="s">
        <v>3387</v>
      </c>
      <c r="C474" s="233" t="s">
        <v>644</v>
      </c>
      <c r="D474" s="231" t="s">
        <v>213</v>
      </c>
      <c r="E474" s="231" t="s">
        <v>5051</v>
      </c>
      <c r="F474" s="231">
        <v>63</v>
      </c>
      <c r="G474" s="231">
        <f t="shared" si="7"/>
        <v>871</v>
      </c>
      <c r="H474" s="231">
        <v>871</v>
      </c>
      <c r="I474" s="231">
        <v>0</v>
      </c>
      <c r="J474" s="231">
        <v>13.825396825396826</v>
      </c>
      <c r="K474" s="235">
        <v>51</v>
      </c>
      <c r="L474" s="235">
        <v>17.078431372549019</v>
      </c>
    </row>
    <row r="475" spans="1:12">
      <c r="A475" s="232">
        <v>2017</v>
      </c>
      <c r="B475" s="232" t="s">
        <v>3387</v>
      </c>
      <c r="C475" s="233" t="s">
        <v>644</v>
      </c>
      <c r="D475" s="231" t="s">
        <v>31</v>
      </c>
      <c r="E475" s="231" t="s">
        <v>5051</v>
      </c>
      <c r="F475" s="231">
        <v>68</v>
      </c>
      <c r="G475" s="231">
        <f t="shared" si="7"/>
        <v>1754</v>
      </c>
      <c r="H475" s="231">
        <v>1754</v>
      </c>
      <c r="I475" s="231">
        <v>0</v>
      </c>
      <c r="J475" s="231">
        <v>25.794117647058822</v>
      </c>
      <c r="K475" s="235">
        <v>67</v>
      </c>
      <c r="L475" s="235">
        <v>26.17910447761194</v>
      </c>
    </row>
    <row r="476" spans="1:12">
      <c r="A476" s="232">
        <v>2017</v>
      </c>
      <c r="B476" s="232" t="s">
        <v>3387</v>
      </c>
      <c r="C476" s="233" t="s">
        <v>644</v>
      </c>
      <c r="D476" s="231" t="s">
        <v>214</v>
      </c>
      <c r="E476" s="231" t="s">
        <v>5051</v>
      </c>
      <c r="F476" s="231">
        <v>142</v>
      </c>
      <c r="G476" s="231">
        <f t="shared" si="7"/>
        <v>2591</v>
      </c>
      <c r="H476" s="231">
        <v>2591</v>
      </c>
      <c r="I476" s="231">
        <v>0</v>
      </c>
      <c r="J476" s="231">
        <v>18.246478873239436</v>
      </c>
      <c r="K476" s="235">
        <v>135.5</v>
      </c>
      <c r="L476" s="235">
        <v>19.121771217712176</v>
      </c>
    </row>
    <row r="477" spans="1:12">
      <c r="A477" s="232">
        <v>2017</v>
      </c>
      <c r="B477" s="232" t="s">
        <v>3387</v>
      </c>
      <c r="C477" s="233" t="s">
        <v>644</v>
      </c>
      <c r="D477" s="231" t="s">
        <v>126</v>
      </c>
      <c r="E477" s="231" t="s">
        <v>5051</v>
      </c>
      <c r="F477" s="231">
        <v>94</v>
      </c>
      <c r="G477" s="231">
        <f t="shared" si="7"/>
        <v>1794</v>
      </c>
      <c r="H477" s="231">
        <v>1794</v>
      </c>
      <c r="I477" s="231">
        <v>0</v>
      </c>
      <c r="J477" s="231">
        <v>19.085106382978722</v>
      </c>
      <c r="K477" s="235">
        <v>93</v>
      </c>
      <c r="L477" s="235">
        <v>19.29032258064516</v>
      </c>
    </row>
    <row r="478" spans="1:12">
      <c r="A478" s="232">
        <v>2017</v>
      </c>
      <c r="B478" s="232" t="s">
        <v>3387</v>
      </c>
      <c r="C478" s="233" t="s">
        <v>644</v>
      </c>
      <c r="D478" s="231" t="s">
        <v>1984</v>
      </c>
      <c r="E478" s="231" t="s">
        <v>5051</v>
      </c>
      <c r="F478" s="231">
        <v>4</v>
      </c>
      <c r="G478" s="231">
        <f t="shared" si="7"/>
        <v>0</v>
      </c>
      <c r="H478" s="231">
        <v>0</v>
      </c>
      <c r="I478" s="231">
        <v>0</v>
      </c>
      <c r="J478" s="231">
        <v>0</v>
      </c>
      <c r="K478" s="235">
        <v>4</v>
      </c>
      <c r="L478" s="235">
        <v>0</v>
      </c>
    </row>
    <row r="479" spans="1:12">
      <c r="A479" s="236">
        <v>2018</v>
      </c>
      <c r="B479" s="232" t="s">
        <v>3387</v>
      </c>
      <c r="C479" s="229" t="s">
        <v>2490</v>
      </c>
      <c r="D479" s="231" t="s">
        <v>5</v>
      </c>
      <c r="E479" s="231" t="s">
        <v>5052</v>
      </c>
      <c r="F479" s="231">
        <v>225</v>
      </c>
      <c r="G479" s="231">
        <f t="shared" si="7"/>
        <v>1902</v>
      </c>
      <c r="H479" s="231">
        <v>1839</v>
      </c>
      <c r="I479" s="231">
        <v>63</v>
      </c>
      <c r="J479" s="231">
        <v>8.4533333333333331</v>
      </c>
      <c r="K479" s="235">
        <v>48.243500000000026</v>
      </c>
      <c r="L479" s="235">
        <v>39.425000259102241</v>
      </c>
    </row>
    <row r="480" spans="1:12">
      <c r="A480" s="236">
        <v>2018</v>
      </c>
      <c r="B480" s="232" t="s">
        <v>3387</v>
      </c>
      <c r="C480" s="229" t="s">
        <v>2490</v>
      </c>
      <c r="D480" s="231" t="s">
        <v>12</v>
      </c>
      <c r="E480" s="231" t="s">
        <v>5052</v>
      </c>
      <c r="F480" s="231">
        <v>270</v>
      </c>
      <c r="G480" s="231">
        <f t="shared" si="7"/>
        <v>1508</v>
      </c>
      <c r="H480" s="231">
        <v>1454</v>
      </c>
      <c r="I480" s="231">
        <v>54</v>
      </c>
      <c r="J480" s="231">
        <v>5.5851851851851855</v>
      </c>
      <c r="K480" s="235">
        <v>36.201000000000008</v>
      </c>
      <c r="L480" s="235">
        <v>41.656307836800082</v>
      </c>
    </row>
    <row r="481" spans="1:12">
      <c r="A481" s="236">
        <v>2018</v>
      </c>
      <c r="B481" s="232" t="s">
        <v>3387</v>
      </c>
      <c r="C481" s="229" t="s">
        <v>2490</v>
      </c>
      <c r="D481" s="231" t="s">
        <v>18</v>
      </c>
      <c r="E481" s="231" t="s">
        <v>5052</v>
      </c>
      <c r="F481" s="231">
        <v>103</v>
      </c>
      <c r="G481" s="231">
        <f t="shared" si="7"/>
        <v>1258</v>
      </c>
      <c r="H481" s="231">
        <v>1140</v>
      </c>
      <c r="I481" s="231">
        <v>118</v>
      </c>
      <c r="J481" s="231">
        <v>12.21359223300971</v>
      </c>
      <c r="K481" s="235">
        <v>19.78575</v>
      </c>
      <c r="L481" s="235">
        <v>63.581112669471715</v>
      </c>
    </row>
    <row r="482" spans="1:12">
      <c r="A482" s="236">
        <v>2018</v>
      </c>
      <c r="B482" s="232" t="s">
        <v>3387</v>
      </c>
      <c r="C482" s="229" t="s">
        <v>2490</v>
      </c>
      <c r="D482" s="231" t="s">
        <v>31</v>
      </c>
      <c r="E482" s="231" t="s">
        <v>5052</v>
      </c>
      <c r="F482" s="231">
        <v>287</v>
      </c>
      <c r="G482" s="231">
        <f t="shared" si="7"/>
        <v>3529</v>
      </c>
      <c r="H482" s="231">
        <v>2766</v>
      </c>
      <c r="I482" s="231">
        <v>763</v>
      </c>
      <c r="J482" s="231">
        <v>12.296167247386759</v>
      </c>
      <c r="K482" s="235">
        <v>34.14024999999998</v>
      </c>
      <c r="L482" s="235">
        <v>103.36772577822371</v>
      </c>
    </row>
    <row r="483" spans="1:12">
      <c r="A483" s="236">
        <v>2018</v>
      </c>
      <c r="B483" s="232" t="s">
        <v>3387</v>
      </c>
      <c r="C483" s="229" t="s">
        <v>2490</v>
      </c>
      <c r="D483" s="231" t="s">
        <v>52</v>
      </c>
      <c r="E483" s="231" t="s">
        <v>5052</v>
      </c>
      <c r="F483" s="231">
        <v>289</v>
      </c>
      <c r="G483" s="231">
        <f t="shared" si="7"/>
        <v>1636</v>
      </c>
      <c r="H483" s="231">
        <v>1189</v>
      </c>
      <c r="I483" s="231">
        <v>447</v>
      </c>
      <c r="J483" s="231">
        <v>5.6608996539792384</v>
      </c>
      <c r="K483" s="235">
        <v>20.319499999999998</v>
      </c>
      <c r="L483" s="235">
        <v>80.513792170082937</v>
      </c>
    </row>
    <row r="484" spans="1:12">
      <c r="A484" s="236">
        <v>2018</v>
      </c>
      <c r="B484" s="232" t="s">
        <v>3387</v>
      </c>
      <c r="C484" s="229" t="s">
        <v>2490</v>
      </c>
      <c r="D484" s="231" t="s">
        <v>72</v>
      </c>
      <c r="E484" s="231" t="s">
        <v>5052</v>
      </c>
      <c r="F484" s="231">
        <v>87</v>
      </c>
      <c r="G484" s="231">
        <f t="shared" si="7"/>
        <v>1511</v>
      </c>
      <c r="H484" s="231">
        <v>1184</v>
      </c>
      <c r="I484" s="231">
        <v>327</v>
      </c>
      <c r="J484" s="231">
        <v>17.367816091954023</v>
      </c>
      <c r="K484" s="235">
        <v>9.9202500000000029</v>
      </c>
      <c r="L484" s="235">
        <v>152.31470981074062</v>
      </c>
    </row>
    <row r="485" spans="1:12">
      <c r="A485" s="236">
        <v>2018</v>
      </c>
      <c r="B485" s="232" t="s">
        <v>3387</v>
      </c>
      <c r="C485" s="229" t="s">
        <v>2490</v>
      </c>
      <c r="D485" s="231" t="s">
        <v>83</v>
      </c>
      <c r="E485" s="231" t="s">
        <v>5052</v>
      </c>
      <c r="F485" s="231">
        <v>60</v>
      </c>
      <c r="G485" s="231">
        <f t="shared" si="7"/>
        <v>967</v>
      </c>
      <c r="H485" s="231">
        <v>810</v>
      </c>
      <c r="I485" s="231">
        <v>157</v>
      </c>
      <c r="J485" s="231">
        <v>16.116666666666667</v>
      </c>
      <c r="K485" s="235">
        <v>6.3922499999999998</v>
      </c>
      <c r="L485" s="235">
        <v>151.27693691579648</v>
      </c>
    </row>
    <row r="486" spans="1:12">
      <c r="A486" s="236">
        <v>2018</v>
      </c>
      <c r="B486" s="232" t="s">
        <v>3387</v>
      </c>
      <c r="C486" s="229" t="s">
        <v>2490</v>
      </c>
      <c r="D486" s="231" t="s">
        <v>93</v>
      </c>
      <c r="E486" s="231" t="s">
        <v>5052</v>
      </c>
      <c r="F486" s="231">
        <v>336</v>
      </c>
      <c r="G486" s="231">
        <f t="shared" si="7"/>
        <v>2557</v>
      </c>
      <c r="H486" s="231">
        <v>2435</v>
      </c>
      <c r="I486" s="231">
        <v>122</v>
      </c>
      <c r="J486" s="231">
        <v>7.6101190476190474</v>
      </c>
      <c r="K486" s="235">
        <v>72.606499999999954</v>
      </c>
      <c r="L486" s="235">
        <v>35.217232616914487</v>
      </c>
    </row>
    <row r="487" spans="1:12">
      <c r="A487" s="236">
        <v>2018</v>
      </c>
      <c r="B487" s="232" t="s">
        <v>3387</v>
      </c>
      <c r="C487" s="229" t="s">
        <v>2490</v>
      </c>
      <c r="D487" s="231" t="s">
        <v>102</v>
      </c>
      <c r="E487" s="231" t="s">
        <v>5052</v>
      </c>
      <c r="F487" s="231">
        <v>5</v>
      </c>
      <c r="G487" s="231">
        <f t="shared" si="7"/>
        <v>11</v>
      </c>
      <c r="H487" s="231">
        <v>0</v>
      </c>
      <c r="I487" s="231">
        <v>11</v>
      </c>
      <c r="J487" s="231">
        <v>2.2000000000000002</v>
      </c>
      <c r="K487" s="235">
        <v>0.52500000000000002</v>
      </c>
      <c r="L487" s="235">
        <v>20.952380952380953</v>
      </c>
    </row>
    <row r="488" spans="1:12">
      <c r="A488" s="236">
        <v>2018</v>
      </c>
      <c r="B488" s="232" t="s">
        <v>3387</v>
      </c>
      <c r="C488" s="229" t="s">
        <v>2490</v>
      </c>
      <c r="D488" s="231" t="s">
        <v>105</v>
      </c>
      <c r="E488" s="231" t="s">
        <v>5052</v>
      </c>
      <c r="F488" s="231">
        <v>62</v>
      </c>
      <c r="G488" s="231">
        <f t="shared" si="7"/>
        <v>395</v>
      </c>
      <c r="H488" s="231">
        <v>172</v>
      </c>
      <c r="I488" s="231">
        <v>223</v>
      </c>
      <c r="J488" s="231">
        <v>6.370967741935484</v>
      </c>
      <c r="K488" s="235">
        <v>9.7170000000000023</v>
      </c>
      <c r="L488" s="235">
        <v>40.650406504065032</v>
      </c>
    </row>
    <row r="489" spans="1:12">
      <c r="A489" s="236">
        <v>2018</v>
      </c>
      <c r="B489" s="232" t="s">
        <v>3387</v>
      </c>
      <c r="C489" s="229" t="s">
        <v>2490</v>
      </c>
      <c r="D489" s="231" t="s">
        <v>108</v>
      </c>
      <c r="E489" s="231" t="s">
        <v>5052</v>
      </c>
      <c r="F489" s="231">
        <v>0</v>
      </c>
      <c r="G489" s="231">
        <f t="shared" si="7"/>
        <v>541</v>
      </c>
      <c r="H489" s="231">
        <v>408</v>
      </c>
      <c r="I489" s="231">
        <v>133</v>
      </c>
      <c r="J489" s="231">
        <v>0</v>
      </c>
      <c r="K489" s="235">
        <v>0</v>
      </c>
      <c r="L489" s="235">
        <v>0</v>
      </c>
    </row>
    <row r="490" spans="1:12">
      <c r="A490" s="236">
        <v>2018</v>
      </c>
      <c r="B490" s="232" t="s">
        <v>3387</v>
      </c>
      <c r="C490" s="229" t="s">
        <v>2490</v>
      </c>
      <c r="D490" s="231" t="s">
        <v>114</v>
      </c>
      <c r="E490" s="231" t="s">
        <v>5052</v>
      </c>
      <c r="F490" s="231">
        <v>26</v>
      </c>
      <c r="G490" s="231">
        <f t="shared" si="7"/>
        <v>428</v>
      </c>
      <c r="H490" s="231">
        <v>245</v>
      </c>
      <c r="I490" s="231">
        <v>183</v>
      </c>
      <c r="J490" s="231">
        <v>16.46153846153846</v>
      </c>
      <c r="K490" s="235">
        <v>1.6937500000000001</v>
      </c>
      <c r="L490" s="235">
        <v>252.69372693726936</v>
      </c>
    </row>
    <row r="491" spans="1:12">
      <c r="A491" s="236">
        <v>2018</v>
      </c>
      <c r="B491" s="232" t="s">
        <v>3387</v>
      </c>
      <c r="C491" s="229" t="s">
        <v>2490</v>
      </c>
      <c r="D491" s="231" t="s">
        <v>121</v>
      </c>
      <c r="E491" s="231" t="s">
        <v>5052</v>
      </c>
      <c r="F491" s="231">
        <v>29</v>
      </c>
      <c r="G491" s="231">
        <f t="shared" si="7"/>
        <v>165</v>
      </c>
      <c r="H491" s="231">
        <v>128</v>
      </c>
      <c r="I491" s="231">
        <v>37</v>
      </c>
      <c r="J491" s="231">
        <v>5.6896551724137927</v>
      </c>
      <c r="K491" s="235">
        <v>6.32775</v>
      </c>
      <c r="L491" s="235">
        <v>26.07561929595828</v>
      </c>
    </row>
    <row r="492" spans="1:12">
      <c r="A492" s="236">
        <v>2018</v>
      </c>
      <c r="B492" s="232" t="s">
        <v>3387</v>
      </c>
      <c r="C492" s="229" t="s">
        <v>2490</v>
      </c>
      <c r="D492" s="231" t="s">
        <v>126</v>
      </c>
      <c r="E492" s="231" t="s">
        <v>5052</v>
      </c>
      <c r="F492" s="231">
        <v>291</v>
      </c>
      <c r="G492" s="231">
        <f t="shared" si="7"/>
        <v>3779</v>
      </c>
      <c r="H492" s="231">
        <v>3093</v>
      </c>
      <c r="I492" s="231">
        <v>686</v>
      </c>
      <c r="J492" s="231">
        <v>12.986254295532646</v>
      </c>
      <c r="K492" s="235">
        <v>38.801000000000023</v>
      </c>
      <c r="L492" s="235">
        <v>97.39439705162232</v>
      </c>
    </row>
    <row r="493" spans="1:12">
      <c r="A493" s="236">
        <v>2018</v>
      </c>
      <c r="B493" s="232" t="s">
        <v>3387</v>
      </c>
      <c r="C493" s="229" t="s">
        <v>2490</v>
      </c>
      <c r="D493" s="231" t="s">
        <v>145</v>
      </c>
      <c r="E493" s="231" t="s">
        <v>5052</v>
      </c>
      <c r="F493" s="231">
        <v>28</v>
      </c>
      <c r="G493" s="231">
        <f t="shared" si="7"/>
        <v>1279</v>
      </c>
      <c r="H493" s="231">
        <v>987</v>
      </c>
      <c r="I493" s="231">
        <v>292</v>
      </c>
      <c r="J493" s="231">
        <v>45.678571428571431</v>
      </c>
      <c r="K493" s="235">
        <v>4.2100000000000009</v>
      </c>
      <c r="L493" s="235">
        <v>303.80047505938234</v>
      </c>
    </row>
    <row r="494" spans="1:12">
      <c r="A494" s="236">
        <v>2018</v>
      </c>
      <c r="B494" s="232" t="s">
        <v>3387</v>
      </c>
      <c r="C494" s="229" t="s">
        <v>2490</v>
      </c>
      <c r="D494" s="231" t="s">
        <v>182</v>
      </c>
      <c r="E494" s="231" t="s">
        <v>5052</v>
      </c>
      <c r="F494" s="231">
        <v>0</v>
      </c>
      <c r="G494" s="231">
        <f t="shared" si="7"/>
        <v>566</v>
      </c>
      <c r="H494" s="231">
        <v>447</v>
      </c>
      <c r="I494" s="231">
        <v>119</v>
      </c>
      <c r="J494" s="231">
        <v>0</v>
      </c>
      <c r="K494" s="235">
        <v>0</v>
      </c>
      <c r="L494" s="235">
        <v>0</v>
      </c>
    </row>
    <row r="495" spans="1:12">
      <c r="A495" s="236">
        <v>2018</v>
      </c>
      <c r="B495" s="232" t="s">
        <v>3387</v>
      </c>
      <c r="C495" s="229" t="s">
        <v>2490</v>
      </c>
      <c r="D495" s="231" t="s">
        <v>191</v>
      </c>
      <c r="E495" s="231" t="s">
        <v>5052</v>
      </c>
      <c r="F495" s="231">
        <v>67</v>
      </c>
      <c r="G495" s="231">
        <f t="shared" si="7"/>
        <v>975</v>
      </c>
      <c r="H495" s="231">
        <v>919</v>
      </c>
      <c r="I495" s="231">
        <v>56</v>
      </c>
      <c r="J495" s="231">
        <v>14.552238805970148</v>
      </c>
      <c r="K495" s="235">
        <v>11.465500000000002</v>
      </c>
      <c r="L495" s="235">
        <v>85.037721861235866</v>
      </c>
    </row>
    <row r="496" spans="1:12">
      <c r="A496" s="236">
        <v>2018</v>
      </c>
      <c r="B496" s="232" t="s">
        <v>3387</v>
      </c>
      <c r="C496" s="229" t="s">
        <v>2490</v>
      </c>
      <c r="D496" s="231" t="s">
        <v>195</v>
      </c>
      <c r="E496" s="231" t="s">
        <v>5052</v>
      </c>
      <c r="F496" s="231">
        <v>12</v>
      </c>
      <c r="G496" s="231">
        <f t="shared" si="7"/>
        <v>420</v>
      </c>
      <c r="H496" s="231">
        <v>217</v>
      </c>
      <c r="I496" s="231">
        <v>203</v>
      </c>
      <c r="J496" s="231">
        <v>35</v>
      </c>
      <c r="K496" s="235">
        <v>0.95000000000000007</v>
      </c>
      <c r="L496" s="235">
        <v>442.10526315789468</v>
      </c>
    </row>
    <row r="497" spans="1:12">
      <c r="A497" s="236">
        <v>2018</v>
      </c>
      <c r="B497" s="232" t="s">
        <v>3387</v>
      </c>
      <c r="C497" s="229" t="s">
        <v>2490</v>
      </c>
      <c r="D497" s="231" t="s">
        <v>200</v>
      </c>
      <c r="E497" s="231" t="s">
        <v>5052</v>
      </c>
      <c r="F497" s="231">
        <v>0</v>
      </c>
      <c r="G497" s="231">
        <f t="shared" si="7"/>
        <v>39</v>
      </c>
      <c r="H497" s="231">
        <v>0</v>
      </c>
      <c r="I497" s="231">
        <v>39</v>
      </c>
      <c r="J497" s="231">
        <v>0</v>
      </c>
      <c r="K497" s="235">
        <v>0</v>
      </c>
      <c r="L497" s="235">
        <v>0</v>
      </c>
    </row>
    <row r="498" spans="1:12">
      <c r="A498" s="236">
        <v>2018</v>
      </c>
      <c r="B498" s="232" t="s">
        <v>3387</v>
      </c>
      <c r="C498" s="229" t="s">
        <v>2490</v>
      </c>
      <c r="D498" s="231" t="s">
        <v>1041</v>
      </c>
      <c r="E498" s="231" t="s">
        <v>5052</v>
      </c>
      <c r="F498" s="231">
        <v>0</v>
      </c>
      <c r="G498" s="231">
        <f t="shared" si="7"/>
        <v>22</v>
      </c>
      <c r="H498" s="231">
        <v>0</v>
      </c>
      <c r="I498" s="231">
        <v>22</v>
      </c>
      <c r="J498" s="231">
        <v>0</v>
      </c>
      <c r="K498" s="235">
        <v>0</v>
      </c>
      <c r="L498" s="235">
        <v>0</v>
      </c>
    </row>
    <row r="499" spans="1:12">
      <c r="A499" s="236">
        <v>2018</v>
      </c>
      <c r="B499" s="232" t="s">
        <v>3387</v>
      </c>
      <c r="C499" s="229" t="s">
        <v>2490</v>
      </c>
      <c r="D499" s="231" t="s">
        <v>2010</v>
      </c>
      <c r="E499" s="231" t="s">
        <v>5052</v>
      </c>
      <c r="F499" s="231">
        <v>7</v>
      </c>
      <c r="G499" s="231">
        <f t="shared" si="7"/>
        <v>0</v>
      </c>
      <c r="H499" s="231">
        <v>0</v>
      </c>
      <c r="I499" s="231">
        <v>0</v>
      </c>
      <c r="J499" s="231">
        <v>0</v>
      </c>
      <c r="K499" s="235">
        <v>0.42825000000000008</v>
      </c>
      <c r="L499" s="235">
        <v>0</v>
      </c>
    </row>
    <row r="500" spans="1:12">
      <c r="A500" s="236">
        <v>2018</v>
      </c>
      <c r="B500" s="232" t="s">
        <v>3387</v>
      </c>
      <c r="C500" s="229" t="s">
        <v>2490</v>
      </c>
      <c r="D500" s="231" t="s">
        <v>2225</v>
      </c>
      <c r="E500" s="231" t="s">
        <v>5052</v>
      </c>
      <c r="F500" s="231">
        <v>1</v>
      </c>
      <c r="G500" s="231">
        <f t="shared" si="7"/>
        <v>0</v>
      </c>
      <c r="H500" s="231">
        <v>0</v>
      </c>
      <c r="I500" s="231">
        <v>0</v>
      </c>
      <c r="J500" s="231">
        <v>0</v>
      </c>
      <c r="K500" s="235">
        <v>3.7499999999999999E-2</v>
      </c>
      <c r="L500" s="235">
        <v>0</v>
      </c>
    </row>
    <row r="501" spans="1:12">
      <c r="A501" s="236">
        <v>2018</v>
      </c>
      <c r="B501" s="232" t="s">
        <v>3387</v>
      </c>
      <c r="C501" s="229" t="s">
        <v>2490</v>
      </c>
      <c r="D501" s="231" t="s">
        <v>5</v>
      </c>
      <c r="E501" s="231" t="s">
        <v>5051</v>
      </c>
      <c r="F501" s="231">
        <v>60</v>
      </c>
      <c r="G501" s="231">
        <f t="shared" si="7"/>
        <v>1902</v>
      </c>
      <c r="H501" s="231">
        <v>1839</v>
      </c>
      <c r="I501" s="231">
        <v>63</v>
      </c>
      <c r="J501" s="231">
        <v>31.7</v>
      </c>
      <c r="K501" s="235">
        <v>58</v>
      </c>
      <c r="L501" s="235">
        <v>32.793103448275865</v>
      </c>
    </row>
    <row r="502" spans="1:12">
      <c r="A502" s="236">
        <v>2018</v>
      </c>
      <c r="B502" s="232" t="s">
        <v>3387</v>
      </c>
      <c r="C502" s="229" t="s">
        <v>2490</v>
      </c>
      <c r="D502" s="231" t="s">
        <v>12</v>
      </c>
      <c r="E502" s="231" t="s">
        <v>5051</v>
      </c>
      <c r="F502" s="231">
        <v>61</v>
      </c>
      <c r="G502" s="231">
        <f t="shared" si="7"/>
        <v>1508</v>
      </c>
      <c r="H502" s="231">
        <v>1454</v>
      </c>
      <c r="I502" s="231">
        <v>54</v>
      </c>
      <c r="J502" s="231">
        <v>24.721311475409838</v>
      </c>
      <c r="K502" s="235">
        <v>52.5</v>
      </c>
      <c r="L502" s="235">
        <v>28.723809523809525</v>
      </c>
    </row>
    <row r="503" spans="1:12">
      <c r="A503" s="236">
        <v>2018</v>
      </c>
      <c r="B503" s="232" t="s">
        <v>3387</v>
      </c>
      <c r="C503" s="229" t="s">
        <v>2490</v>
      </c>
      <c r="D503" s="231" t="s">
        <v>18</v>
      </c>
      <c r="E503" s="231" t="s">
        <v>5051</v>
      </c>
      <c r="F503" s="231">
        <v>154</v>
      </c>
      <c r="G503" s="231">
        <f t="shared" si="7"/>
        <v>1258</v>
      </c>
      <c r="H503" s="231">
        <v>1140</v>
      </c>
      <c r="I503" s="231">
        <v>118</v>
      </c>
      <c r="J503" s="231">
        <v>8.1688311688311686</v>
      </c>
      <c r="K503" s="235">
        <v>151</v>
      </c>
      <c r="L503" s="235">
        <v>8.331125827814569</v>
      </c>
    </row>
    <row r="504" spans="1:12">
      <c r="A504" s="236">
        <v>2018</v>
      </c>
      <c r="B504" s="232" t="s">
        <v>3387</v>
      </c>
      <c r="C504" s="229" t="s">
        <v>2490</v>
      </c>
      <c r="D504" s="231" t="s">
        <v>31</v>
      </c>
      <c r="E504" s="231" t="s">
        <v>5051</v>
      </c>
      <c r="F504" s="231">
        <v>72</v>
      </c>
      <c r="G504" s="231">
        <f t="shared" si="7"/>
        <v>3529</v>
      </c>
      <c r="H504" s="231">
        <v>2766</v>
      </c>
      <c r="I504" s="231">
        <v>763</v>
      </c>
      <c r="J504" s="231">
        <v>49.013888888888886</v>
      </c>
      <c r="K504" s="235">
        <v>71.5</v>
      </c>
      <c r="L504" s="235">
        <v>49.356643356643353</v>
      </c>
    </row>
    <row r="505" spans="1:12">
      <c r="A505" s="236">
        <v>2018</v>
      </c>
      <c r="B505" s="232" t="s">
        <v>3387</v>
      </c>
      <c r="C505" s="229" t="s">
        <v>2490</v>
      </c>
      <c r="D505" s="231" t="s">
        <v>52</v>
      </c>
      <c r="E505" s="231" t="s">
        <v>5051</v>
      </c>
      <c r="F505" s="231">
        <v>49</v>
      </c>
      <c r="G505" s="231">
        <f t="shared" si="7"/>
        <v>1636</v>
      </c>
      <c r="H505" s="231">
        <v>1189</v>
      </c>
      <c r="I505" s="231">
        <v>447</v>
      </c>
      <c r="J505" s="231">
        <v>33.387755102040813</v>
      </c>
      <c r="K505" s="235">
        <v>39</v>
      </c>
      <c r="L505" s="235">
        <v>41.948717948717949</v>
      </c>
    </row>
    <row r="506" spans="1:12">
      <c r="A506" s="236">
        <v>2018</v>
      </c>
      <c r="B506" s="232" t="s">
        <v>3387</v>
      </c>
      <c r="C506" s="229" t="s">
        <v>2490</v>
      </c>
      <c r="D506" s="231" t="s">
        <v>72</v>
      </c>
      <c r="E506" s="231" t="s">
        <v>5051</v>
      </c>
      <c r="F506" s="231">
        <v>36</v>
      </c>
      <c r="G506" s="231">
        <f t="shared" si="7"/>
        <v>1511</v>
      </c>
      <c r="H506" s="231">
        <v>1184</v>
      </c>
      <c r="I506" s="231">
        <v>327</v>
      </c>
      <c r="J506" s="231">
        <v>41.972222222222221</v>
      </c>
      <c r="K506" s="235">
        <v>35.024999999999999</v>
      </c>
      <c r="L506" s="235">
        <v>43.140613847251963</v>
      </c>
    </row>
    <row r="507" spans="1:12">
      <c r="A507" s="236">
        <v>2018</v>
      </c>
      <c r="B507" s="232" t="s">
        <v>3387</v>
      </c>
      <c r="C507" s="229" t="s">
        <v>2490</v>
      </c>
      <c r="D507" s="231" t="s">
        <v>83</v>
      </c>
      <c r="E507" s="231" t="s">
        <v>5051</v>
      </c>
      <c r="F507" s="231">
        <v>51</v>
      </c>
      <c r="G507" s="231">
        <f t="shared" si="7"/>
        <v>967</v>
      </c>
      <c r="H507" s="231">
        <v>810</v>
      </c>
      <c r="I507" s="231">
        <v>157</v>
      </c>
      <c r="J507" s="231">
        <v>18.96078431372549</v>
      </c>
      <c r="K507" s="235">
        <v>50</v>
      </c>
      <c r="L507" s="235">
        <v>19.34</v>
      </c>
    </row>
    <row r="508" spans="1:12">
      <c r="A508" s="236">
        <v>2018</v>
      </c>
      <c r="B508" s="232" t="s">
        <v>3387</v>
      </c>
      <c r="C508" s="229" t="s">
        <v>2490</v>
      </c>
      <c r="D508" s="231" t="s">
        <v>93</v>
      </c>
      <c r="E508" s="231" t="s">
        <v>5051</v>
      </c>
      <c r="F508" s="231">
        <v>59</v>
      </c>
      <c r="G508" s="231">
        <f t="shared" si="7"/>
        <v>2557</v>
      </c>
      <c r="H508" s="231">
        <v>2435</v>
      </c>
      <c r="I508" s="231">
        <v>122</v>
      </c>
      <c r="J508" s="231">
        <v>43.33898305084746</v>
      </c>
      <c r="K508" s="235">
        <v>57.75</v>
      </c>
      <c r="L508" s="235">
        <v>44.277056277056275</v>
      </c>
    </row>
    <row r="509" spans="1:12">
      <c r="A509" s="236">
        <v>2018</v>
      </c>
      <c r="B509" s="232" t="s">
        <v>3387</v>
      </c>
      <c r="C509" s="229" t="s">
        <v>2490</v>
      </c>
      <c r="D509" s="231" t="s">
        <v>102</v>
      </c>
      <c r="E509" s="231" t="s">
        <v>5051</v>
      </c>
      <c r="F509" s="231">
        <v>4</v>
      </c>
      <c r="G509" s="231">
        <f t="shared" si="7"/>
        <v>11</v>
      </c>
      <c r="H509" s="231">
        <v>0</v>
      </c>
      <c r="I509" s="231">
        <v>11</v>
      </c>
      <c r="J509" s="231">
        <v>2.75</v>
      </c>
      <c r="K509" s="235">
        <v>2.5499999999999998</v>
      </c>
      <c r="L509" s="235">
        <v>4.3137254901960791</v>
      </c>
    </row>
    <row r="510" spans="1:12">
      <c r="A510" s="236">
        <v>2018</v>
      </c>
      <c r="B510" s="232" t="s">
        <v>3387</v>
      </c>
      <c r="C510" s="229" t="s">
        <v>2490</v>
      </c>
      <c r="D510" s="231" t="s">
        <v>105</v>
      </c>
      <c r="E510" s="231" t="s">
        <v>5051</v>
      </c>
      <c r="F510" s="231">
        <v>29</v>
      </c>
      <c r="G510" s="231">
        <f t="shared" si="7"/>
        <v>395</v>
      </c>
      <c r="H510" s="231">
        <v>172</v>
      </c>
      <c r="I510" s="231">
        <v>223</v>
      </c>
      <c r="J510" s="231">
        <v>13.620689655172415</v>
      </c>
      <c r="K510" s="235">
        <v>26.5</v>
      </c>
      <c r="L510" s="235">
        <v>14.90566037735849</v>
      </c>
    </row>
    <row r="511" spans="1:12">
      <c r="A511" s="236">
        <v>2018</v>
      </c>
      <c r="B511" s="232" t="s">
        <v>3387</v>
      </c>
      <c r="C511" s="229" t="s">
        <v>2490</v>
      </c>
      <c r="D511" s="231" t="s">
        <v>108</v>
      </c>
      <c r="E511" s="231" t="s">
        <v>5051</v>
      </c>
      <c r="F511" s="231">
        <v>23</v>
      </c>
      <c r="G511" s="231">
        <f t="shared" si="7"/>
        <v>541</v>
      </c>
      <c r="H511" s="231">
        <v>408</v>
      </c>
      <c r="I511" s="231">
        <v>133</v>
      </c>
      <c r="J511" s="231">
        <v>23.521739130434781</v>
      </c>
      <c r="K511" s="235">
        <v>21.5</v>
      </c>
      <c r="L511" s="235">
        <v>25.162790697674417</v>
      </c>
    </row>
    <row r="512" spans="1:12">
      <c r="A512" s="236">
        <v>2018</v>
      </c>
      <c r="B512" s="232" t="s">
        <v>3387</v>
      </c>
      <c r="C512" s="229" t="s">
        <v>2490</v>
      </c>
      <c r="D512" s="231" t="s">
        <v>114</v>
      </c>
      <c r="E512" s="231" t="s">
        <v>5051</v>
      </c>
      <c r="F512" s="231">
        <v>29</v>
      </c>
      <c r="G512" s="231">
        <f t="shared" si="7"/>
        <v>428</v>
      </c>
      <c r="H512" s="231">
        <v>245</v>
      </c>
      <c r="I512" s="231">
        <v>183</v>
      </c>
      <c r="J512" s="231">
        <v>14.758620689655173</v>
      </c>
      <c r="K512" s="235">
        <v>29</v>
      </c>
      <c r="L512" s="235">
        <v>14.758620689655173</v>
      </c>
    </row>
    <row r="513" spans="1:12">
      <c r="A513" s="236">
        <v>2018</v>
      </c>
      <c r="B513" s="232" t="s">
        <v>3387</v>
      </c>
      <c r="C513" s="229" t="s">
        <v>2490</v>
      </c>
      <c r="D513" s="231" t="s">
        <v>121</v>
      </c>
      <c r="E513" s="231" t="s">
        <v>5051</v>
      </c>
      <c r="F513" s="231">
        <v>24</v>
      </c>
      <c r="G513" s="231">
        <f t="shared" si="7"/>
        <v>165</v>
      </c>
      <c r="H513" s="231">
        <v>128</v>
      </c>
      <c r="I513" s="231">
        <v>37</v>
      </c>
      <c r="J513" s="231">
        <v>6.875</v>
      </c>
      <c r="K513" s="235">
        <v>23.15</v>
      </c>
      <c r="L513" s="235">
        <v>7.1274298056155514</v>
      </c>
    </row>
    <row r="514" spans="1:12">
      <c r="A514" s="236">
        <v>2018</v>
      </c>
      <c r="B514" s="232" t="s">
        <v>3387</v>
      </c>
      <c r="C514" s="229" t="s">
        <v>2490</v>
      </c>
      <c r="D514" s="231" t="s">
        <v>126</v>
      </c>
      <c r="E514" s="231" t="s">
        <v>5051</v>
      </c>
      <c r="F514" s="231">
        <v>97</v>
      </c>
      <c r="G514" s="231">
        <f t="shared" si="7"/>
        <v>3779</v>
      </c>
      <c r="H514" s="231">
        <v>3093</v>
      </c>
      <c r="I514" s="231">
        <v>686</v>
      </c>
      <c r="J514" s="231">
        <v>38.958762886597938</v>
      </c>
      <c r="K514" s="235">
        <v>97</v>
      </c>
      <c r="L514" s="235">
        <v>38.958762886597938</v>
      </c>
    </row>
    <row r="515" spans="1:12">
      <c r="A515" s="236">
        <v>2018</v>
      </c>
      <c r="B515" s="232" t="s">
        <v>3387</v>
      </c>
      <c r="C515" s="229" t="s">
        <v>2490</v>
      </c>
      <c r="D515" s="231" t="s">
        <v>145</v>
      </c>
      <c r="E515" s="231" t="s">
        <v>5051</v>
      </c>
      <c r="F515" s="231">
        <v>242</v>
      </c>
      <c r="G515" s="231">
        <f t="shared" ref="G515:G531" si="8">+H515+I515</f>
        <v>1279</v>
      </c>
      <c r="H515" s="231">
        <v>987</v>
      </c>
      <c r="I515" s="231">
        <v>292</v>
      </c>
      <c r="J515" s="231">
        <v>5.285123966942149</v>
      </c>
      <c r="K515" s="235">
        <v>139.875</v>
      </c>
      <c r="L515" s="235">
        <v>9.1438784629133156</v>
      </c>
    </row>
    <row r="516" spans="1:12">
      <c r="A516" s="236">
        <v>2018</v>
      </c>
      <c r="B516" s="232" t="s">
        <v>3387</v>
      </c>
      <c r="C516" s="229" t="s">
        <v>2490</v>
      </c>
      <c r="D516" s="231" t="s">
        <v>182</v>
      </c>
      <c r="E516" s="231" t="s">
        <v>5051</v>
      </c>
      <c r="F516" s="231">
        <v>170</v>
      </c>
      <c r="G516" s="231">
        <f t="shared" si="8"/>
        <v>566</v>
      </c>
      <c r="H516" s="231">
        <v>447</v>
      </c>
      <c r="I516" s="231">
        <v>119</v>
      </c>
      <c r="J516" s="231">
        <v>3.3294117647058825</v>
      </c>
      <c r="K516" s="235">
        <v>78.724999999999937</v>
      </c>
      <c r="L516" s="235">
        <v>7.1895839949190234</v>
      </c>
    </row>
    <row r="517" spans="1:12">
      <c r="A517" s="236">
        <v>2018</v>
      </c>
      <c r="B517" s="232" t="s">
        <v>3387</v>
      </c>
      <c r="C517" s="229" t="s">
        <v>2490</v>
      </c>
      <c r="D517" s="231" t="s">
        <v>191</v>
      </c>
      <c r="E517" s="231" t="s">
        <v>5051</v>
      </c>
      <c r="F517" s="231">
        <v>34</v>
      </c>
      <c r="G517" s="231">
        <f t="shared" si="8"/>
        <v>975</v>
      </c>
      <c r="H517" s="231">
        <v>919</v>
      </c>
      <c r="I517" s="231">
        <v>56</v>
      </c>
      <c r="J517" s="231">
        <v>28.676470588235293</v>
      </c>
      <c r="K517" s="235">
        <v>31.5</v>
      </c>
      <c r="L517" s="235">
        <v>30.952380952380953</v>
      </c>
    </row>
    <row r="518" spans="1:12">
      <c r="A518" s="236">
        <v>2018</v>
      </c>
      <c r="B518" s="232" t="s">
        <v>3387</v>
      </c>
      <c r="C518" s="229" t="s">
        <v>2490</v>
      </c>
      <c r="D518" s="231" t="s">
        <v>195</v>
      </c>
      <c r="E518" s="231" t="s">
        <v>5051</v>
      </c>
      <c r="F518" s="231">
        <v>66</v>
      </c>
      <c r="G518" s="231">
        <f t="shared" si="8"/>
        <v>420</v>
      </c>
      <c r="H518" s="231">
        <v>217</v>
      </c>
      <c r="I518" s="231">
        <v>203</v>
      </c>
      <c r="J518" s="231">
        <v>6.3636363636363633</v>
      </c>
      <c r="K518" s="235">
        <v>60.699999999999996</v>
      </c>
      <c r="L518" s="235">
        <v>6.9192751235584851</v>
      </c>
    </row>
    <row r="519" spans="1:12">
      <c r="A519" s="236">
        <v>2018</v>
      </c>
      <c r="B519" s="232" t="s">
        <v>3387</v>
      </c>
      <c r="C519" s="229" t="s">
        <v>2490</v>
      </c>
      <c r="D519" s="231" t="s">
        <v>200</v>
      </c>
      <c r="E519" s="231" t="s">
        <v>5051</v>
      </c>
      <c r="F519" s="231">
        <v>0</v>
      </c>
      <c r="G519" s="231">
        <f t="shared" si="8"/>
        <v>39</v>
      </c>
      <c r="H519" s="231">
        <v>0</v>
      </c>
      <c r="I519" s="231">
        <v>39</v>
      </c>
      <c r="J519" s="231">
        <v>0</v>
      </c>
      <c r="K519" s="235">
        <v>0</v>
      </c>
      <c r="L519" s="235">
        <v>0</v>
      </c>
    </row>
    <row r="520" spans="1:12">
      <c r="A520" s="236">
        <v>2018</v>
      </c>
      <c r="B520" s="232" t="s">
        <v>3387</v>
      </c>
      <c r="C520" s="229" t="s">
        <v>2490</v>
      </c>
      <c r="D520" s="231" t="s">
        <v>1041</v>
      </c>
      <c r="E520" s="231" t="s">
        <v>5051</v>
      </c>
      <c r="F520" s="231">
        <v>0</v>
      </c>
      <c r="G520" s="231">
        <f t="shared" si="8"/>
        <v>22</v>
      </c>
      <c r="H520" s="231">
        <v>0</v>
      </c>
      <c r="I520" s="231">
        <v>22</v>
      </c>
      <c r="J520" s="231">
        <v>0</v>
      </c>
      <c r="K520" s="235">
        <v>0</v>
      </c>
      <c r="L520" s="235">
        <v>0</v>
      </c>
    </row>
    <row r="521" spans="1:12">
      <c r="A521" s="236">
        <v>2018</v>
      </c>
      <c r="B521" s="232" t="s">
        <v>3387</v>
      </c>
      <c r="C521" s="229" t="s">
        <v>2490</v>
      </c>
      <c r="D521" s="231" t="s">
        <v>2010</v>
      </c>
      <c r="E521" s="231" t="s">
        <v>5051</v>
      </c>
      <c r="F521" s="231">
        <v>33</v>
      </c>
      <c r="G521" s="231">
        <f t="shared" si="8"/>
        <v>0</v>
      </c>
      <c r="H521" s="231">
        <v>0</v>
      </c>
      <c r="I521" s="231">
        <v>0</v>
      </c>
      <c r="J521" s="231">
        <v>0</v>
      </c>
      <c r="K521" s="235">
        <v>33</v>
      </c>
      <c r="L521" s="235">
        <v>0</v>
      </c>
    </row>
    <row r="522" spans="1:12">
      <c r="A522" s="236">
        <v>2018</v>
      </c>
      <c r="B522" s="232" t="s">
        <v>3387</v>
      </c>
      <c r="C522" s="233" t="s">
        <v>644</v>
      </c>
      <c r="D522" s="231" t="s">
        <v>213</v>
      </c>
      <c r="E522" s="231" t="s">
        <v>5052</v>
      </c>
      <c r="F522" s="231">
        <v>279</v>
      </c>
      <c r="G522" s="231">
        <f t="shared" si="8"/>
        <v>1137</v>
      </c>
      <c r="H522" s="231">
        <v>1056</v>
      </c>
      <c r="I522" s="231">
        <v>81</v>
      </c>
      <c r="J522" s="231">
        <v>4.075268817204301</v>
      </c>
      <c r="K522" s="235">
        <v>84.421999999999997</v>
      </c>
      <c r="L522" s="235">
        <v>13.468053351022245</v>
      </c>
    </row>
    <row r="523" spans="1:12">
      <c r="A523" s="236">
        <v>2018</v>
      </c>
      <c r="B523" s="232" t="s">
        <v>3387</v>
      </c>
      <c r="C523" s="233" t="s">
        <v>644</v>
      </c>
      <c r="D523" s="231" t="s">
        <v>31</v>
      </c>
      <c r="E523" s="231" t="s">
        <v>5052</v>
      </c>
      <c r="F523" s="231">
        <v>91</v>
      </c>
      <c r="G523" s="231">
        <f t="shared" si="8"/>
        <v>2149</v>
      </c>
      <c r="H523" s="231">
        <v>1688</v>
      </c>
      <c r="I523" s="231">
        <v>461</v>
      </c>
      <c r="J523" s="231">
        <v>23.615384615384617</v>
      </c>
      <c r="K523" s="235">
        <v>21.950000000000003</v>
      </c>
      <c r="L523" s="235">
        <v>97.904328018223225</v>
      </c>
    </row>
    <row r="524" spans="1:12">
      <c r="A524" s="236">
        <v>2018</v>
      </c>
      <c r="B524" s="232" t="s">
        <v>3387</v>
      </c>
      <c r="C524" s="233" t="s">
        <v>644</v>
      </c>
      <c r="D524" s="231" t="s">
        <v>214</v>
      </c>
      <c r="E524" s="231" t="s">
        <v>5052</v>
      </c>
      <c r="F524" s="231">
        <v>310</v>
      </c>
      <c r="G524" s="231">
        <f t="shared" si="8"/>
        <v>3158</v>
      </c>
      <c r="H524" s="231">
        <v>2615</v>
      </c>
      <c r="I524" s="231">
        <v>543</v>
      </c>
      <c r="J524" s="231">
        <v>10.187096774193549</v>
      </c>
      <c r="K524" s="235">
        <v>106.16149999999999</v>
      </c>
      <c r="L524" s="235">
        <v>29.747130551094326</v>
      </c>
    </row>
    <row r="525" spans="1:12">
      <c r="A525" s="236">
        <v>2018</v>
      </c>
      <c r="B525" s="232" t="s">
        <v>3387</v>
      </c>
      <c r="C525" s="233" t="s">
        <v>644</v>
      </c>
      <c r="D525" s="231" t="s">
        <v>126</v>
      </c>
      <c r="E525" s="231" t="s">
        <v>5052</v>
      </c>
      <c r="F525" s="231">
        <v>138</v>
      </c>
      <c r="G525" s="231">
        <f t="shared" si="8"/>
        <v>2029</v>
      </c>
      <c r="H525" s="231">
        <v>1786</v>
      </c>
      <c r="I525" s="231">
        <v>243</v>
      </c>
      <c r="J525" s="231">
        <v>14.702898550724637</v>
      </c>
      <c r="K525" s="235">
        <v>49.492999999999995</v>
      </c>
      <c r="L525" s="235">
        <v>40.995696361101572</v>
      </c>
    </row>
    <row r="526" spans="1:12">
      <c r="A526" s="236">
        <v>2018</v>
      </c>
      <c r="B526" s="232" t="s">
        <v>3387</v>
      </c>
      <c r="C526" s="233" t="s">
        <v>644</v>
      </c>
      <c r="D526" s="231" t="s">
        <v>1984</v>
      </c>
      <c r="E526" s="231" t="s">
        <v>5052</v>
      </c>
      <c r="F526" s="231">
        <v>0</v>
      </c>
      <c r="G526" s="231">
        <f t="shared" si="8"/>
        <v>0</v>
      </c>
      <c r="H526" s="231">
        <v>0</v>
      </c>
      <c r="I526" s="231">
        <v>0</v>
      </c>
      <c r="J526" s="231">
        <v>0</v>
      </c>
      <c r="K526" s="235">
        <v>0</v>
      </c>
      <c r="L526" s="235">
        <v>0</v>
      </c>
    </row>
    <row r="527" spans="1:12">
      <c r="A527" s="236">
        <v>2018</v>
      </c>
      <c r="B527" s="232" t="s">
        <v>3387</v>
      </c>
      <c r="C527" s="233" t="s">
        <v>644</v>
      </c>
      <c r="D527" s="231" t="s">
        <v>213</v>
      </c>
      <c r="E527" s="231" t="s">
        <v>5051</v>
      </c>
      <c r="F527" s="231">
        <v>73</v>
      </c>
      <c r="G527" s="231">
        <f t="shared" si="8"/>
        <v>1137</v>
      </c>
      <c r="H527" s="231">
        <v>1056</v>
      </c>
      <c r="I527" s="231">
        <v>81</v>
      </c>
      <c r="J527" s="231">
        <v>15.575342465753424</v>
      </c>
      <c r="K527" s="235">
        <v>56</v>
      </c>
      <c r="L527" s="235">
        <v>20.303571428571427</v>
      </c>
    </row>
    <row r="528" spans="1:12">
      <c r="A528" s="236">
        <v>2018</v>
      </c>
      <c r="B528" s="232" t="s">
        <v>3387</v>
      </c>
      <c r="C528" s="233" t="s">
        <v>644</v>
      </c>
      <c r="D528" s="231" t="s">
        <v>31</v>
      </c>
      <c r="E528" s="231" t="s">
        <v>5051</v>
      </c>
      <c r="F528" s="231">
        <v>61</v>
      </c>
      <c r="G528" s="231">
        <f t="shared" si="8"/>
        <v>2149</v>
      </c>
      <c r="H528" s="231">
        <v>1688</v>
      </c>
      <c r="I528" s="231">
        <v>461</v>
      </c>
      <c r="J528" s="231">
        <v>35.229508196721312</v>
      </c>
      <c r="K528" s="235">
        <v>60.5</v>
      </c>
      <c r="L528" s="235">
        <v>35.52066115702479</v>
      </c>
    </row>
    <row r="529" spans="1:12">
      <c r="A529" s="236">
        <v>2018</v>
      </c>
      <c r="B529" s="232" t="s">
        <v>3387</v>
      </c>
      <c r="C529" s="233" t="s">
        <v>644</v>
      </c>
      <c r="D529" s="231" t="s">
        <v>214</v>
      </c>
      <c r="E529" s="231" t="s">
        <v>5051</v>
      </c>
      <c r="F529" s="231">
        <v>138</v>
      </c>
      <c r="G529" s="231">
        <f t="shared" si="8"/>
        <v>3158</v>
      </c>
      <c r="H529" s="231">
        <v>2615</v>
      </c>
      <c r="I529" s="231">
        <v>543</v>
      </c>
      <c r="J529" s="231">
        <v>22.884057971014492</v>
      </c>
      <c r="K529" s="235">
        <v>132</v>
      </c>
      <c r="L529" s="235">
        <v>23.924242424242426</v>
      </c>
    </row>
    <row r="530" spans="1:12">
      <c r="A530" s="236">
        <v>2018</v>
      </c>
      <c r="B530" s="232" t="s">
        <v>3387</v>
      </c>
      <c r="C530" s="233" t="s">
        <v>644</v>
      </c>
      <c r="D530" s="231" t="s">
        <v>126</v>
      </c>
      <c r="E530" s="231" t="s">
        <v>5051</v>
      </c>
      <c r="F530" s="231">
        <v>96</v>
      </c>
      <c r="G530" s="231">
        <f t="shared" si="8"/>
        <v>2029</v>
      </c>
      <c r="H530" s="231">
        <v>1786</v>
      </c>
      <c r="I530" s="231">
        <v>243</v>
      </c>
      <c r="J530" s="231">
        <v>21.135416666666668</v>
      </c>
      <c r="K530" s="235">
        <v>94</v>
      </c>
      <c r="L530" s="235">
        <v>21.585106382978722</v>
      </c>
    </row>
    <row r="531" spans="1:12">
      <c r="A531" s="236">
        <v>2018</v>
      </c>
      <c r="B531" s="232" t="s">
        <v>3387</v>
      </c>
      <c r="C531" s="233" t="s">
        <v>644</v>
      </c>
      <c r="D531" s="231" t="s">
        <v>1984</v>
      </c>
      <c r="E531" s="231" t="s">
        <v>5051</v>
      </c>
      <c r="F531" s="231">
        <v>4</v>
      </c>
      <c r="G531" s="231">
        <f t="shared" si="8"/>
        <v>0</v>
      </c>
      <c r="H531" s="231">
        <v>0</v>
      </c>
      <c r="I531" s="231">
        <v>0</v>
      </c>
      <c r="J531" s="231">
        <v>0</v>
      </c>
      <c r="K531" s="235">
        <v>4</v>
      </c>
      <c r="L531" s="235">
        <v>0</v>
      </c>
    </row>
  </sheetData>
  <autoFilter ref="A1:L503"/>
  <sortState ref="A2:L531">
    <sortCondition ref="A2:A531"/>
    <sortCondition ref="B2:B531"/>
    <sortCondition descending="1" ref="C2:C531"/>
    <sortCondition ref="E2:E531"/>
    <sortCondition ref="D2:D531"/>
  </sortState>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FF0000"/>
  </sheetPr>
  <dimension ref="A1:E276"/>
  <sheetViews>
    <sheetView zoomScale="90" zoomScaleNormal="90" workbookViewId="0">
      <pane ySplit="1" topLeftCell="A253" activePane="bottomLeft" state="frozen"/>
      <selection pane="bottomLeft" activeCell="D286" sqref="D286"/>
    </sheetView>
  </sheetViews>
  <sheetFormatPr baseColWidth="10" defaultRowHeight="16.5"/>
  <cols>
    <col min="1" max="1" width="9" customWidth="1"/>
    <col min="2" max="2" width="14.125" bestFit="1" customWidth="1"/>
    <col min="3" max="3" width="50.75" bestFit="1" customWidth="1"/>
    <col min="4" max="5" width="17" customWidth="1"/>
  </cols>
  <sheetData>
    <row r="1" spans="1:5" s="1" customFormat="1">
      <c r="A1" s="42" t="s">
        <v>319</v>
      </c>
      <c r="B1" s="41" t="s">
        <v>229</v>
      </c>
      <c r="C1" s="41" t="s">
        <v>1964</v>
      </c>
      <c r="D1" s="39" t="s">
        <v>1240</v>
      </c>
      <c r="E1" s="39" t="s">
        <v>1982</v>
      </c>
    </row>
    <row r="2" spans="1:5">
      <c r="A2" s="32">
        <v>2007</v>
      </c>
      <c r="B2" s="15" t="s">
        <v>2490</v>
      </c>
      <c r="C2" s="29" t="s">
        <v>1980</v>
      </c>
      <c r="D2" s="26">
        <v>1</v>
      </c>
      <c r="E2" s="43">
        <v>1</v>
      </c>
    </row>
    <row r="3" spans="1:5">
      <c r="A3" s="32">
        <v>2007</v>
      </c>
      <c r="B3" s="15" t="s">
        <v>2490</v>
      </c>
      <c r="C3" s="29" t="s">
        <v>1981</v>
      </c>
      <c r="D3" s="26">
        <v>11</v>
      </c>
      <c r="E3" s="43">
        <v>11</v>
      </c>
    </row>
    <row r="4" spans="1:5">
      <c r="A4" s="32">
        <v>2007</v>
      </c>
      <c r="B4" s="15" t="s">
        <v>2490</v>
      </c>
      <c r="C4" s="29" t="s">
        <v>1988</v>
      </c>
      <c r="D4" s="26">
        <v>70</v>
      </c>
      <c r="E4" s="43">
        <v>57.5</v>
      </c>
    </row>
    <row r="5" spans="1:5">
      <c r="A5" s="32">
        <v>2007</v>
      </c>
      <c r="B5" s="15" t="s">
        <v>2490</v>
      </c>
      <c r="C5" s="29" t="s">
        <v>698</v>
      </c>
      <c r="D5" s="26">
        <v>54</v>
      </c>
      <c r="E5" s="43">
        <v>43.5</v>
      </c>
    </row>
    <row r="6" spans="1:5">
      <c r="A6" s="32">
        <v>2007</v>
      </c>
      <c r="B6" s="15" t="s">
        <v>2490</v>
      </c>
      <c r="C6" s="29" t="s">
        <v>1987</v>
      </c>
      <c r="D6" s="26">
        <v>175</v>
      </c>
      <c r="E6" s="43">
        <v>163.5</v>
      </c>
    </row>
    <row r="7" spans="1:5">
      <c r="A7" s="32">
        <v>2007</v>
      </c>
      <c r="B7" s="15" t="s">
        <v>2490</v>
      </c>
      <c r="C7" s="29" t="s">
        <v>2496</v>
      </c>
      <c r="D7" s="26">
        <v>69</v>
      </c>
      <c r="E7" s="43">
        <v>67.8</v>
      </c>
    </row>
    <row r="8" spans="1:5">
      <c r="A8" s="32">
        <v>2007</v>
      </c>
      <c r="B8" s="15" t="s">
        <v>2490</v>
      </c>
      <c r="C8" s="29" t="s">
        <v>2497</v>
      </c>
      <c r="D8" s="26">
        <v>56</v>
      </c>
      <c r="E8" s="43">
        <v>38.5</v>
      </c>
    </row>
    <row r="9" spans="1:5">
      <c r="A9" s="32">
        <v>2007</v>
      </c>
      <c r="B9" s="15" t="s">
        <v>2490</v>
      </c>
      <c r="C9" s="29" t="s">
        <v>2499</v>
      </c>
      <c r="D9" s="26">
        <v>28</v>
      </c>
      <c r="E9" s="43">
        <v>27.3</v>
      </c>
    </row>
    <row r="10" spans="1:5">
      <c r="A10" s="32">
        <v>2007</v>
      </c>
      <c r="B10" s="15" t="s">
        <v>2490</v>
      </c>
      <c r="C10" s="29" t="s">
        <v>3382</v>
      </c>
      <c r="D10" s="26">
        <v>42</v>
      </c>
      <c r="E10" s="43">
        <v>40</v>
      </c>
    </row>
    <row r="11" spans="1:5">
      <c r="A11" s="32">
        <v>2007</v>
      </c>
      <c r="B11" s="15" t="s">
        <v>2490</v>
      </c>
      <c r="C11" s="29" t="s">
        <v>3383</v>
      </c>
      <c r="D11" s="26">
        <v>69</v>
      </c>
      <c r="E11" s="43">
        <v>60.3</v>
      </c>
    </row>
    <row r="12" spans="1:5">
      <c r="A12" s="32">
        <v>2007</v>
      </c>
      <c r="B12" s="15" t="s">
        <v>2490</v>
      </c>
      <c r="C12" s="29" t="s">
        <v>3384</v>
      </c>
      <c r="D12" s="26">
        <v>3</v>
      </c>
      <c r="E12" s="43">
        <v>2</v>
      </c>
    </row>
    <row r="13" spans="1:5">
      <c r="A13" s="32">
        <v>2007</v>
      </c>
      <c r="B13" s="15" t="s">
        <v>2490</v>
      </c>
      <c r="C13" s="29" t="s">
        <v>709</v>
      </c>
      <c r="D13" s="26">
        <v>48</v>
      </c>
      <c r="E13" s="43">
        <v>40</v>
      </c>
    </row>
    <row r="14" spans="1:5">
      <c r="A14" s="32">
        <v>2007</v>
      </c>
      <c r="B14" s="15" t="s">
        <v>2490</v>
      </c>
      <c r="C14" s="29" t="s">
        <v>1931</v>
      </c>
      <c r="D14" s="26">
        <v>31</v>
      </c>
      <c r="E14" s="43">
        <v>26</v>
      </c>
    </row>
    <row r="15" spans="1:5">
      <c r="A15" s="32">
        <v>2007</v>
      </c>
      <c r="B15" s="15" t="s">
        <v>2490</v>
      </c>
      <c r="C15" s="29" t="s">
        <v>1989</v>
      </c>
      <c r="D15" s="26">
        <v>32</v>
      </c>
      <c r="E15" s="43">
        <v>31.5</v>
      </c>
    </row>
    <row r="16" spans="1:5">
      <c r="A16" s="32">
        <v>2007</v>
      </c>
      <c r="B16" s="15" t="s">
        <v>2490</v>
      </c>
      <c r="C16" s="29" t="s">
        <v>1934</v>
      </c>
      <c r="D16" s="26">
        <v>26</v>
      </c>
      <c r="E16" s="43">
        <v>21</v>
      </c>
    </row>
    <row r="17" spans="1:5">
      <c r="A17" s="32">
        <v>2007</v>
      </c>
      <c r="B17" s="15" t="s">
        <v>2490</v>
      </c>
      <c r="C17" s="29" t="s">
        <v>2498</v>
      </c>
      <c r="D17" s="26">
        <v>86</v>
      </c>
      <c r="E17" s="43">
        <v>86</v>
      </c>
    </row>
    <row r="18" spans="1:5">
      <c r="A18" s="32">
        <v>2007</v>
      </c>
      <c r="B18" s="15" t="s">
        <v>2490</v>
      </c>
      <c r="C18" s="29" t="s">
        <v>1948</v>
      </c>
      <c r="D18" s="26">
        <v>257</v>
      </c>
      <c r="E18" s="43">
        <v>182.8</v>
      </c>
    </row>
    <row r="19" spans="1:5">
      <c r="A19" s="32">
        <v>2007</v>
      </c>
      <c r="B19" s="15" t="s">
        <v>2490</v>
      </c>
      <c r="C19" s="29" t="s">
        <v>1949</v>
      </c>
      <c r="D19" s="26">
        <v>199</v>
      </c>
      <c r="E19" s="43">
        <v>105.8</v>
      </c>
    </row>
    <row r="20" spans="1:5">
      <c r="A20" s="32">
        <v>2007</v>
      </c>
      <c r="B20" s="15" t="s">
        <v>2490</v>
      </c>
      <c r="C20" s="29" t="s">
        <v>730</v>
      </c>
      <c r="D20" s="26">
        <v>51</v>
      </c>
      <c r="E20" s="43">
        <v>36.299999999999997</v>
      </c>
    </row>
    <row r="21" spans="1:5">
      <c r="A21" s="32">
        <v>2007</v>
      </c>
      <c r="B21" s="15" t="s">
        <v>2490</v>
      </c>
      <c r="C21" s="29" t="s">
        <v>1945</v>
      </c>
      <c r="D21" s="26">
        <v>70</v>
      </c>
      <c r="E21" s="43">
        <v>65</v>
      </c>
    </row>
    <row r="22" spans="1:5">
      <c r="A22" s="32">
        <v>2007</v>
      </c>
      <c r="B22" s="15" t="s">
        <v>2490</v>
      </c>
      <c r="C22" s="29" t="s">
        <v>200</v>
      </c>
      <c r="D22" s="26">
        <v>6</v>
      </c>
      <c r="E22" s="43">
        <v>5.5</v>
      </c>
    </row>
    <row r="23" spans="1:5">
      <c r="A23" s="32">
        <v>2007</v>
      </c>
      <c r="B23" s="15" t="s">
        <v>2490</v>
      </c>
      <c r="C23" s="29" t="s">
        <v>678</v>
      </c>
      <c r="D23" s="26">
        <v>9</v>
      </c>
      <c r="E23" s="43">
        <v>7.8</v>
      </c>
    </row>
    <row r="24" spans="1:5">
      <c r="A24" s="28">
        <v>2008</v>
      </c>
      <c r="B24" s="15" t="s">
        <v>2490</v>
      </c>
      <c r="C24" s="29" t="s">
        <v>1981</v>
      </c>
      <c r="D24" s="26">
        <v>11</v>
      </c>
      <c r="E24" s="43">
        <v>10.5</v>
      </c>
    </row>
    <row r="25" spans="1:5">
      <c r="A25" s="28">
        <v>2008</v>
      </c>
      <c r="B25" s="15" t="s">
        <v>2490</v>
      </c>
      <c r="C25" s="29" t="s">
        <v>1988</v>
      </c>
      <c r="D25" s="26">
        <v>73</v>
      </c>
      <c r="E25" s="43">
        <v>59.5</v>
      </c>
    </row>
    <row r="26" spans="1:5">
      <c r="A26" s="28">
        <v>2008</v>
      </c>
      <c r="B26" s="15" t="s">
        <v>2490</v>
      </c>
      <c r="C26" s="29" t="s">
        <v>698</v>
      </c>
      <c r="D26" s="26">
        <v>61</v>
      </c>
      <c r="E26" s="43">
        <v>49</v>
      </c>
    </row>
    <row r="27" spans="1:5">
      <c r="A27" s="28">
        <v>2008</v>
      </c>
      <c r="B27" s="15" t="s">
        <v>2490</v>
      </c>
      <c r="C27" s="29" t="s">
        <v>1987</v>
      </c>
      <c r="D27" s="26">
        <v>178</v>
      </c>
      <c r="E27" s="43">
        <v>167</v>
      </c>
    </row>
    <row r="28" spans="1:5">
      <c r="A28" s="28">
        <v>2008</v>
      </c>
      <c r="B28" s="15" t="s">
        <v>2490</v>
      </c>
      <c r="C28" s="29" t="s">
        <v>2496</v>
      </c>
      <c r="D28" s="26">
        <v>65</v>
      </c>
      <c r="E28" s="43">
        <v>63.8</v>
      </c>
    </row>
    <row r="29" spans="1:5">
      <c r="A29" s="28">
        <v>2008</v>
      </c>
      <c r="B29" s="15" t="s">
        <v>2490</v>
      </c>
      <c r="C29" s="29" t="s">
        <v>2497</v>
      </c>
      <c r="D29" s="26">
        <v>64</v>
      </c>
      <c r="E29" s="43">
        <v>43</v>
      </c>
    </row>
    <row r="30" spans="1:5">
      <c r="A30" s="28">
        <v>2008</v>
      </c>
      <c r="B30" s="15" t="s">
        <v>2490</v>
      </c>
      <c r="C30" s="29" t="s">
        <v>2499</v>
      </c>
      <c r="D30" s="26">
        <v>28</v>
      </c>
      <c r="E30" s="43">
        <v>27.3</v>
      </c>
    </row>
    <row r="31" spans="1:5">
      <c r="A31" s="28">
        <v>2008</v>
      </c>
      <c r="B31" s="15" t="s">
        <v>2490</v>
      </c>
      <c r="C31" s="29" t="s">
        <v>3382</v>
      </c>
      <c r="D31" s="26">
        <v>42</v>
      </c>
      <c r="E31" s="43">
        <v>40.5</v>
      </c>
    </row>
    <row r="32" spans="1:5">
      <c r="A32" s="28">
        <v>2008</v>
      </c>
      <c r="B32" s="15" t="s">
        <v>2490</v>
      </c>
      <c r="C32" s="29" t="s">
        <v>3383</v>
      </c>
      <c r="D32" s="26">
        <v>70</v>
      </c>
      <c r="E32" s="43">
        <v>63.8</v>
      </c>
    </row>
    <row r="33" spans="1:5">
      <c r="A33" s="28">
        <v>2008</v>
      </c>
      <c r="B33" s="15" t="s">
        <v>2490</v>
      </c>
      <c r="C33" s="29" t="s">
        <v>3384</v>
      </c>
      <c r="D33" s="26">
        <v>3</v>
      </c>
      <c r="E33" s="43">
        <v>2</v>
      </c>
    </row>
    <row r="34" spans="1:5">
      <c r="A34" s="28">
        <v>2008</v>
      </c>
      <c r="B34" s="15" t="s">
        <v>2490</v>
      </c>
      <c r="C34" s="29" t="s">
        <v>709</v>
      </c>
      <c r="D34" s="26">
        <v>45</v>
      </c>
      <c r="E34" s="43">
        <v>38</v>
      </c>
    </row>
    <row r="35" spans="1:5">
      <c r="A35" s="28">
        <v>2008</v>
      </c>
      <c r="B35" s="15" t="s">
        <v>2490</v>
      </c>
      <c r="C35" s="29" t="s">
        <v>1931</v>
      </c>
      <c r="D35" s="26">
        <v>31</v>
      </c>
      <c r="E35" s="43">
        <v>25.5</v>
      </c>
    </row>
    <row r="36" spans="1:5">
      <c r="A36" s="28">
        <v>2008</v>
      </c>
      <c r="B36" s="15" t="s">
        <v>2490</v>
      </c>
      <c r="C36" s="29" t="s">
        <v>1989</v>
      </c>
      <c r="D36" s="26">
        <v>33</v>
      </c>
      <c r="E36" s="43">
        <v>32.5</v>
      </c>
    </row>
    <row r="37" spans="1:5">
      <c r="A37" s="28">
        <v>2008</v>
      </c>
      <c r="B37" s="15" t="s">
        <v>2490</v>
      </c>
      <c r="C37" s="29" t="s">
        <v>1934</v>
      </c>
      <c r="D37" s="26">
        <v>26</v>
      </c>
      <c r="E37" s="43">
        <v>21.5</v>
      </c>
    </row>
    <row r="38" spans="1:5">
      <c r="A38" s="28">
        <v>2008</v>
      </c>
      <c r="B38" s="15" t="s">
        <v>2490</v>
      </c>
      <c r="C38" s="29" t="s">
        <v>2498</v>
      </c>
      <c r="D38" s="26">
        <v>85</v>
      </c>
      <c r="E38" s="43">
        <v>84.5</v>
      </c>
    </row>
    <row r="39" spans="1:5">
      <c r="A39" s="28">
        <v>2008</v>
      </c>
      <c r="B39" s="15" t="s">
        <v>2490</v>
      </c>
      <c r="C39" s="29" t="s">
        <v>1948</v>
      </c>
      <c r="D39" s="26">
        <v>245</v>
      </c>
      <c r="E39" s="43">
        <v>172.9</v>
      </c>
    </row>
    <row r="40" spans="1:5">
      <c r="A40" s="28">
        <v>2008</v>
      </c>
      <c r="B40" s="15" t="s">
        <v>2490</v>
      </c>
      <c r="C40" s="29" t="s">
        <v>1949</v>
      </c>
      <c r="D40" s="26">
        <v>199</v>
      </c>
      <c r="E40" s="43">
        <v>118.6</v>
      </c>
    </row>
    <row r="41" spans="1:5">
      <c r="A41" s="28">
        <v>2008</v>
      </c>
      <c r="B41" s="15" t="s">
        <v>2490</v>
      </c>
      <c r="C41" s="29" t="s">
        <v>730</v>
      </c>
      <c r="D41" s="26">
        <v>50</v>
      </c>
      <c r="E41" s="43">
        <v>36</v>
      </c>
    </row>
    <row r="42" spans="1:5">
      <c r="A42" s="28">
        <v>2008</v>
      </c>
      <c r="B42" s="15" t="s">
        <v>2490</v>
      </c>
      <c r="C42" s="29" t="s">
        <v>1945</v>
      </c>
      <c r="D42" s="26">
        <v>66</v>
      </c>
      <c r="E42" s="43">
        <v>61</v>
      </c>
    </row>
    <row r="43" spans="1:5">
      <c r="A43" s="28">
        <v>2008</v>
      </c>
      <c r="B43" s="15" t="s">
        <v>2490</v>
      </c>
      <c r="C43" s="29" t="s">
        <v>200</v>
      </c>
      <c r="D43" s="26">
        <v>6</v>
      </c>
      <c r="E43" s="43">
        <v>5.5</v>
      </c>
    </row>
    <row r="44" spans="1:5">
      <c r="A44" s="28">
        <v>2008</v>
      </c>
      <c r="B44" s="15" t="s">
        <v>2490</v>
      </c>
      <c r="C44" s="29" t="s">
        <v>678</v>
      </c>
      <c r="D44" s="26">
        <v>9</v>
      </c>
      <c r="E44" s="43">
        <v>7.3</v>
      </c>
    </row>
    <row r="45" spans="1:5">
      <c r="A45" s="28">
        <v>2008</v>
      </c>
      <c r="B45" s="37" t="s">
        <v>644</v>
      </c>
      <c r="C45" s="29" t="s">
        <v>2496</v>
      </c>
      <c r="D45" s="26">
        <v>58</v>
      </c>
      <c r="E45" s="43">
        <v>30</v>
      </c>
    </row>
    <row r="46" spans="1:5">
      <c r="A46" s="28">
        <v>2008</v>
      </c>
      <c r="B46" s="37" t="s">
        <v>644</v>
      </c>
      <c r="C46" s="29" t="s">
        <v>2691</v>
      </c>
      <c r="D46" s="26">
        <v>99</v>
      </c>
      <c r="E46" s="43">
        <v>60</v>
      </c>
    </row>
    <row r="47" spans="1:5">
      <c r="A47" s="28">
        <v>2008</v>
      </c>
      <c r="B47" s="37" t="s">
        <v>644</v>
      </c>
      <c r="C47" s="29" t="s">
        <v>2498</v>
      </c>
      <c r="D47" s="26">
        <v>78</v>
      </c>
      <c r="E47" s="43">
        <v>39</v>
      </c>
    </row>
    <row r="48" spans="1:5">
      <c r="A48" s="32">
        <v>2009</v>
      </c>
      <c r="B48" s="15" t="s">
        <v>2490</v>
      </c>
      <c r="C48" s="29" t="s">
        <v>1981</v>
      </c>
      <c r="D48" s="26">
        <v>12</v>
      </c>
      <c r="E48" s="43">
        <v>11.5</v>
      </c>
    </row>
    <row r="49" spans="1:5">
      <c r="A49" s="32">
        <v>2009</v>
      </c>
      <c r="B49" s="15" t="s">
        <v>2490</v>
      </c>
      <c r="C49" s="29" t="s">
        <v>1988</v>
      </c>
      <c r="D49" s="26">
        <v>69</v>
      </c>
      <c r="E49" s="43">
        <v>59</v>
      </c>
    </row>
    <row r="50" spans="1:5">
      <c r="A50" s="32">
        <v>2009</v>
      </c>
      <c r="B50" s="15" t="s">
        <v>2490</v>
      </c>
      <c r="C50" s="29" t="s">
        <v>698</v>
      </c>
      <c r="D50" s="26">
        <v>60</v>
      </c>
      <c r="E50" s="43">
        <v>47.7</v>
      </c>
    </row>
    <row r="51" spans="1:5">
      <c r="A51" s="32">
        <v>2009</v>
      </c>
      <c r="B51" s="15" t="s">
        <v>2490</v>
      </c>
      <c r="C51" s="29" t="s">
        <v>1987</v>
      </c>
      <c r="D51" s="26">
        <v>172</v>
      </c>
      <c r="E51" s="43">
        <v>164</v>
      </c>
    </row>
    <row r="52" spans="1:5">
      <c r="A52" s="32">
        <v>2009</v>
      </c>
      <c r="B52" s="15" t="s">
        <v>2490</v>
      </c>
      <c r="C52" s="29" t="s">
        <v>2496</v>
      </c>
      <c r="D52" s="26">
        <v>65</v>
      </c>
      <c r="E52" s="43">
        <v>63.8</v>
      </c>
    </row>
    <row r="53" spans="1:5">
      <c r="A53" s="32">
        <v>2009</v>
      </c>
      <c r="B53" s="15" t="s">
        <v>2490</v>
      </c>
      <c r="C53" s="29" t="s">
        <v>2497</v>
      </c>
      <c r="D53" s="26">
        <v>62</v>
      </c>
      <c r="E53" s="43">
        <v>41.5</v>
      </c>
    </row>
    <row r="54" spans="1:5">
      <c r="A54" s="32">
        <v>2009</v>
      </c>
      <c r="B54" s="15" t="s">
        <v>2490</v>
      </c>
      <c r="C54" s="29" t="s">
        <v>2499</v>
      </c>
      <c r="D54" s="26">
        <v>28</v>
      </c>
      <c r="E54" s="43">
        <v>27.3</v>
      </c>
    </row>
    <row r="55" spans="1:5">
      <c r="A55" s="32">
        <v>2009</v>
      </c>
      <c r="B55" s="15" t="s">
        <v>2490</v>
      </c>
      <c r="C55" s="29" t="s">
        <v>3382</v>
      </c>
      <c r="D55" s="26">
        <v>44</v>
      </c>
      <c r="E55" s="43">
        <v>41.5</v>
      </c>
    </row>
    <row r="56" spans="1:5">
      <c r="A56" s="32">
        <v>2009</v>
      </c>
      <c r="B56" s="15" t="s">
        <v>2490</v>
      </c>
      <c r="C56" s="29" t="s">
        <v>3383</v>
      </c>
      <c r="D56" s="26">
        <v>67</v>
      </c>
      <c r="E56" s="43">
        <v>63.3</v>
      </c>
    </row>
    <row r="57" spans="1:5">
      <c r="A57" s="32">
        <v>2009</v>
      </c>
      <c r="B57" s="15" t="s">
        <v>2490</v>
      </c>
      <c r="C57" s="29" t="s">
        <v>3384</v>
      </c>
      <c r="D57" s="26">
        <v>3</v>
      </c>
      <c r="E57" s="43">
        <v>2</v>
      </c>
    </row>
    <row r="58" spans="1:5">
      <c r="A58" s="32">
        <v>2009</v>
      </c>
      <c r="B58" s="15" t="s">
        <v>2490</v>
      </c>
      <c r="C58" s="29" t="s">
        <v>709</v>
      </c>
      <c r="D58" s="26">
        <v>44</v>
      </c>
      <c r="E58" s="43">
        <v>36.5</v>
      </c>
    </row>
    <row r="59" spans="1:5">
      <c r="A59" s="32">
        <v>2009</v>
      </c>
      <c r="B59" s="15" t="s">
        <v>2490</v>
      </c>
      <c r="C59" s="29" t="s">
        <v>1931</v>
      </c>
      <c r="D59" s="26">
        <v>34</v>
      </c>
      <c r="E59" s="43">
        <v>29</v>
      </c>
    </row>
    <row r="60" spans="1:5">
      <c r="A60" s="32">
        <v>2009</v>
      </c>
      <c r="B60" s="15" t="s">
        <v>2490</v>
      </c>
      <c r="C60" s="29" t="s">
        <v>1989</v>
      </c>
      <c r="D60" s="26">
        <v>34</v>
      </c>
      <c r="E60" s="43">
        <v>33.5</v>
      </c>
    </row>
    <row r="61" spans="1:5">
      <c r="A61" s="32">
        <v>2009</v>
      </c>
      <c r="B61" s="15" t="s">
        <v>2490</v>
      </c>
      <c r="C61" s="29" t="s">
        <v>1934</v>
      </c>
      <c r="D61" s="26">
        <v>27</v>
      </c>
      <c r="E61" s="43">
        <v>23</v>
      </c>
    </row>
    <row r="62" spans="1:5">
      <c r="A62" s="32">
        <v>2009</v>
      </c>
      <c r="B62" s="15" t="s">
        <v>2490</v>
      </c>
      <c r="C62" s="29" t="s">
        <v>2498</v>
      </c>
      <c r="D62" s="26">
        <v>88</v>
      </c>
      <c r="E62" s="43">
        <v>87.5</v>
      </c>
    </row>
    <row r="63" spans="1:5">
      <c r="A63" s="32">
        <v>2009</v>
      </c>
      <c r="B63" s="15" t="s">
        <v>2490</v>
      </c>
      <c r="C63" s="29" t="s">
        <v>1948</v>
      </c>
      <c r="D63" s="26">
        <v>236</v>
      </c>
      <c r="E63" s="43">
        <v>148.1</v>
      </c>
    </row>
    <row r="64" spans="1:5">
      <c r="A64" s="32">
        <v>2009</v>
      </c>
      <c r="B64" s="15" t="s">
        <v>2490</v>
      </c>
      <c r="C64" s="29" t="s">
        <v>1949</v>
      </c>
      <c r="D64" s="26">
        <v>203</v>
      </c>
      <c r="E64" s="43">
        <v>80.099999999999994</v>
      </c>
    </row>
    <row r="65" spans="1:5">
      <c r="A65" s="32">
        <v>2009</v>
      </c>
      <c r="B65" s="15" t="s">
        <v>2490</v>
      </c>
      <c r="C65" s="29" t="s">
        <v>730</v>
      </c>
      <c r="D65" s="26">
        <v>51</v>
      </c>
      <c r="E65" s="43">
        <v>37.799999999999997</v>
      </c>
    </row>
    <row r="66" spans="1:5">
      <c r="A66" s="32">
        <v>2009</v>
      </c>
      <c r="B66" s="15" t="s">
        <v>2490</v>
      </c>
      <c r="C66" s="29" t="s">
        <v>1945</v>
      </c>
      <c r="D66" s="26">
        <v>63</v>
      </c>
      <c r="E66" s="43">
        <v>60.5</v>
      </c>
    </row>
    <row r="67" spans="1:5">
      <c r="A67" s="32">
        <v>2009</v>
      </c>
      <c r="B67" s="15" t="s">
        <v>2490</v>
      </c>
      <c r="C67" s="29" t="s">
        <v>200</v>
      </c>
      <c r="D67" s="26">
        <v>6</v>
      </c>
      <c r="E67" s="43">
        <v>5.5</v>
      </c>
    </row>
    <row r="68" spans="1:5">
      <c r="A68" s="32">
        <v>2009</v>
      </c>
      <c r="B68" s="15" t="s">
        <v>2490</v>
      </c>
      <c r="C68" s="29" t="s">
        <v>678</v>
      </c>
      <c r="D68" s="26">
        <v>9</v>
      </c>
      <c r="E68" s="43">
        <v>7.9</v>
      </c>
    </row>
    <row r="69" spans="1:5">
      <c r="A69" s="32">
        <v>2009</v>
      </c>
      <c r="B69" s="37" t="s">
        <v>644</v>
      </c>
      <c r="C69" s="29" t="s">
        <v>2496</v>
      </c>
      <c r="D69" s="26">
        <v>61</v>
      </c>
      <c r="E69" s="43">
        <v>39</v>
      </c>
    </row>
    <row r="70" spans="1:5">
      <c r="A70" s="32">
        <v>2009</v>
      </c>
      <c r="B70" s="37" t="s">
        <v>644</v>
      </c>
      <c r="C70" s="29" t="s">
        <v>2691</v>
      </c>
      <c r="D70" s="26">
        <v>99</v>
      </c>
      <c r="E70" s="43">
        <v>64.5</v>
      </c>
    </row>
    <row r="71" spans="1:5">
      <c r="A71" s="32">
        <v>2009</v>
      </c>
      <c r="B71" s="37" t="s">
        <v>644</v>
      </c>
      <c r="C71" s="29" t="s">
        <v>2498</v>
      </c>
      <c r="D71" s="26">
        <v>77</v>
      </c>
      <c r="E71" s="43">
        <v>40.5</v>
      </c>
    </row>
    <row r="72" spans="1:5">
      <c r="A72" s="28">
        <v>2010</v>
      </c>
      <c r="B72" s="15" t="s">
        <v>2490</v>
      </c>
      <c r="C72" s="29" t="s">
        <v>1981</v>
      </c>
      <c r="D72" s="26">
        <v>11</v>
      </c>
      <c r="E72" s="43">
        <v>11</v>
      </c>
    </row>
    <row r="73" spans="1:5">
      <c r="A73" s="28">
        <v>2010</v>
      </c>
      <c r="B73" s="15" t="s">
        <v>2490</v>
      </c>
      <c r="C73" s="29" t="s">
        <v>1988</v>
      </c>
      <c r="D73" s="26">
        <v>71</v>
      </c>
      <c r="E73" s="43">
        <v>61.5</v>
      </c>
    </row>
    <row r="74" spans="1:5">
      <c r="A74" s="28">
        <v>2010</v>
      </c>
      <c r="B74" s="15" t="s">
        <v>2490</v>
      </c>
      <c r="C74" s="29" t="s">
        <v>698</v>
      </c>
      <c r="D74" s="26">
        <v>60</v>
      </c>
      <c r="E74" s="43">
        <v>49.2</v>
      </c>
    </row>
    <row r="75" spans="1:5">
      <c r="A75" s="28">
        <v>2010</v>
      </c>
      <c r="B75" s="15" t="s">
        <v>2490</v>
      </c>
      <c r="C75" s="29" t="s">
        <v>1987</v>
      </c>
      <c r="D75" s="26">
        <v>166</v>
      </c>
      <c r="E75" s="43">
        <v>161.5</v>
      </c>
    </row>
    <row r="76" spans="1:5">
      <c r="A76" s="28">
        <v>2010</v>
      </c>
      <c r="B76" s="15" t="s">
        <v>2490</v>
      </c>
      <c r="C76" s="29" t="s">
        <v>2496</v>
      </c>
      <c r="D76" s="26">
        <v>67</v>
      </c>
      <c r="E76" s="43">
        <v>66.5</v>
      </c>
    </row>
    <row r="77" spans="1:5">
      <c r="A77" s="28">
        <v>2010</v>
      </c>
      <c r="B77" s="15" t="s">
        <v>2490</v>
      </c>
      <c r="C77" s="29" t="s">
        <v>2497</v>
      </c>
      <c r="D77" s="26">
        <v>62</v>
      </c>
      <c r="E77" s="43">
        <v>42.75</v>
      </c>
    </row>
    <row r="78" spans="1:5">
      <c r="A78" s="28">
        <v>2010</v>
      </c>
      <c r="B78" s="15" t="s">
        <v>2490</v>
      </c>
      <c r="C78" s="29" t="s">
        <v>2499</v>
      </c>
      <c r="D78" s="26">
        <v>27</v>
      </c>
      <c r="E78" s="43">
        <v>26.25</v>
      </c>
    </row>
    <row r="79" spans="1:5">
      <c r="A79" s="28">
        <v>2010</v>
      </c>
      <c r="B79" s="15" t="s">
        <v>2490</v>
      </c>
      <c r="C79" s="29" t="s">
        <v>3382</v>
      </c>
      <c r="D79" s="26">
        <v>47</v>
      </c>
      <c r="E79" s="43">
        <v>44</v>
      </c>
    </row>
    <row r="80" spans="1:5">
      <c r="A80" s="28">
        <v>2010</v>
      </c>
      <c r="B80" s="15" t="s">
        <v>2490</v>
      </c>
      <c r="C80" s="29" t="s">
        <v>3383</v>
      </c>
      <c r="D80" s="26">
        <v>66</v>
      </c>
      <c r="E80" s="43">
        <v>62.75</v>
      </c>
    </row>
    <row r="81" spans="1:5">
      <c r="A81" s="28">
        <v>2010</v>
      </c>
      <c r="B81" s="15" t="s">
        <v>2490</v>
      </c>
      <c r="C81" s="29" t="s">
        <v>3384</v>
      </c>
      <c r="D81" s="26">
        <v>2</v>
      </c>
      <c r="E81" s="43">
        <v>1</v>
      </c>
    </row>
    <row r="82" spans="1:5">
      <c r="A82" s="28">
        <v>2010</v>
      </c>
      <c r="B82" s="15" t="s">
        <v>2490</v>
      </c>
      <c r="C82" s="29" t="s">
        <v>709</v>
      </c>
      <c r="D82" s="26">
        <v>43</v>
      </c>
      <c r="E82" s="43">
        <v>35.5</v>
      </c>
    </row>
    <row r="83" spans="1:5">
      <c r="A83" s="28">
        <v>2010</v>
      </c>
      <c r="B83" s="15" t="s">
        <v>2490</v>
      </c>
      <c r="C83" s="29" t="s">
        <v>1931</v>
      </c>
      <c r="D83" s="26">
        <v>33</v>
      </c>
      <c r="E83" s="43">
        <v>27.5</v>
      </c>
    </row>
    <row r="84" spans="1:5">
      <c r="A84" s="28">
        <v>2010</v>
      </c>
      <c r="B84" s="15" t="s">
        <v>2490</v>
      </c>
      <c r="C84" s="29" t="s">
        <v>1989</v>
      </c>
      <c r="D84" s="26">
        <v>33</v>
      </c>
      <c r="E84" s="43">
        <v>32.6</v>
      </c>
    </row>
    <row r="85" spans="1:5">
      <c r="A85" s="28">
        <v>2010</v>
      </c>
      <c r="B85" s="15" t="s">
        <v>2490</v>
      </c>
      <c r="C85" s="29" t="s">
        <v>1934</v>
      </c>
      <c r="D85" s="26">
        <v>25</v>
      </c>
      <c r="E85" s="43">
        <v>21.5</v>
      </c>
    </row>
    <row r="86" spans="1:5">
      <c r="A86" s="28">
        <v>2010</v>
      </c>
      <c r="B86" s="15" t="s">
        <v>2490</v>
      </c>
      <c r="C86" s="29" t="s">
        <v>2498</v>
      </c>
      <c r="D86" s="26">
        <v>88</v>
      </c>
      <c r="E86" s="43">
        <v>87.5</v>
      </c>
    </row>
    <row r="87" spans="1:5">
      <c r="A87" s="28">
        <v>2010</v>
      </c>
      <c r="B87" s="15" t="s">
        <v>2490</v>
      </c>
      <c r="C87" s="29" t="s">
        <v>1948</v>
      </c>
      <c r="D87" s="26">
        <v>237</v>
      </c>
      <c r="E87" s="43">
        <v>144.5</v>
      </c>
    </row>
    <row r="88" spans="1:5">
      <c r="A88" s="28">
        <v>2010</v>
      </c>
      <c r="B88" s="15" t="s">
        <v>2490</v>
      </c>
      <c r="C88" s="29" t="s">
        <v>1949</v>
      </c>
      <c r="D88" s="26">
        <v>198</v>
      </c>
      <c r="E88" s="43">
        <v>79.099999999999994</v>
      </c>
    </row>
    <row r="89" spans="1:5">
      <c r="A89" s="28">
        <v>2010</v>
      </c>
      <c r="B89" s="15" t="s">
        <v>2490</v>
      </c>
      <c r="C89" s="29" t="s">
        <v>730</v>
      </c>
      <c r="D89" s="26">
        <v>52</v>
      </c>
      <c r="E89" s="43">
        <v>40.6</v>
      </c>
    </row>
    <row r="90" spans="1:5">
      <c r="A90" s="28">
        <v>2010</v>
      </c>
      <c r="B90" s="15" t="s">
        <v>2490</v>
      </c>
      <c r="C90" s="29" t="s">
        <v>1945</v>
      </c>
      <c r="D90" s="26">
        <v>60</v>
      </c>
      <c r="E90" s="43">
        <v>57</v>
      </c>
    </row>
    <row r="91" spans="1:5">
      <c r="A91" s="28">
        <v>2010</v>
      </c>
      <c r="B91" s="15" t="s">
        <v>2490</v>
      </c>
      <c r="C91" s="29" t="s">
        <v>200</v>
      </c>
      <c r="D91" s="26">
        <v>7</v>
      </c>
      <c r="E91" s="43">
        <v>6.5</v>
      </c>
    </row>
    <row r="92" spans="1:5">
      <c r="A92" s="28">
        <v>2010</v>
      </c>
      <c r="B92" s="15" t="s">
        <v>2490</v>
      </c>
      <c r="C92" s="29" t="s">
        <v>678</v>
      </c>
      <c r="D92" s="26">
        <v>9</v>
      </c>
      <c r="E92" s="43">
        <v>7.25</v>
      </c>
    </row>
    <row r="93" spans="1:5">
      <c r="A93" s="28">
        <v>2010</v>
      </c>
      <c r="B93" s="37" t="s">
        <v>644</v>
      </c>
      <c r="C93" s="29" t="s">
        <v>3385</v>
      </c>
      <c r="D93" s="26">
        <v>5</v>
      </c>
      <c r="E93" s="43">
        <v>4.5</v>
      </c>
    </row>
    <row r="94" spans="1:5">
      <c r="A94" s="28">
        <v>2010</v>
      </c>
      <c r="B94" s="37" t="s">
        <v>644</v>
      </c>
      <c r="C94" s="29" t="s">
        <v>2496</v>
      </c>
      <c r="D94" s="26">
        <v>61</v>
      </c>
      <c r="E94" s="43">
        <v>32.5</v>
      </c>
    </row>
    <row r="95" spans="1:5">
      <c r="A95" s="28">
        <v>2010</v>
      </c>
      <c r="B95" s="37" t="s">
        <v>644</v>
      </c>
      <c r="C95" s="29" t="s">
        <v>2691</v>
      </c>
      <c r="D95" s="26">
        <v>116</v>
      </c>
      <c r="E95" s="43">
        <v>68</v>
      </c>
    </row>
    <row r="96" spans="1:5">
      <c r="A96" s="28">
        <v>2010</v>
      </c>
      <c r="B96" s="37" t="s">
        <v>644</v>
      </c>
      <c r="C96" s="29" t="s">
        <v>2498</v>
      </c>
      <c r="D96" s="26">
        <v>81</v>
      </c>
      <c r="E96" s="43">
        <v>41</v>
      </c>
    </row>
    <row r="97" spans="1:5">
      <c r="A97" s="32">
        <v>2011</v>
      </c>
      <c r="B97" s="15" t="s">
        <v>2490</v>
      </c>
      <c r="C97" s="29" t="s">
        <v>1981</v>
      </c>
      <c r="D97" s="26">
        <v>8</v>
      </c>
      <c r="E97" s="43">
        <v>8</v>
      </c>
    </row>
    <row r="98" spans="1:5">
      <c r="A98" s="32">
        <v>2011</v>
      </c>
      <c r="B98" s="15" t="s">
        <v>2490</v>
      </c>
      <c r="C98" s="29" t="s">
        <v>1988</v>
      </c>
      <c r="D98" s="26">
        <v>73</v>
      </c>
      <c r="E98" s="43">
        <v>63</v>
      </c>
    </row>
    <row r="99" spans="1:5">
      <c r="A99" s="32">
        <v>2011</v>
      </c>
      <c r="B99" s="15" t="s">
        <v>2490</v>
      </c>
      <c r="C99" s="29" t="s">
        <v>698</v>
      </c>
      <c r="D99" s="26">
        <v>62</v>
      </c>
      <c r="E99" s="43">
        <v>49.8</v>
      </c>
    </row>
    <row r="100" spans="1:5">
      <c r="A100" s="32">
        <v>2011</v>
      </c>
      <c r="B100" s="15" t="s">
        <v>2490</v>
      </c>
      <c r="C100" s="29" t="s">
        <v>1987</v>
      </c>
      <c r="D100" s="26">
        <v>164</v>
      </c>
      <c r="E100" s="43">
        <v>160</v>
      </c>
    </row>
    <row r="101" spans="1:5">
      <c r="A101" s="32">
        <v>2011</v>
      </c>
      <c r="B101" s="15" t="s">
        <v>2490</v>
      </c>
      <c r="C101" s="29" t="s">
        <v>2496</v>
      </c>
      <c r="D101" s="26">
        <v>72</v>
      </c>
      <c r="E101" s="43">
        <v>71.5</v>
      </c>
    </row>
    <row r="102" spans="1:5">
      <c r="A102" s="32">
        <v>2011</v>
      </c>
      <c r="B102" s="15" t="s">
        <v>2490</v>
      </c>
      <c r="C102" s="29" t="s">
        <v>2497</v>
      </c>
      <c r="D102" s="26">
        <v>61</v>
      </c>
      <c r="E102" s="43">
        <v>41.1</v>
      </c>
    </row>
    <row r="103" spans="1:5">
      <c r="A103" s="32">
        <v>2011</v>
      </c>
      <c r="B103" s="15" t="s">
        <v>2490</v>
      </c>
      <c r="C103" s="29" t="s">
        <v>2499</v>
      </c>
      <c r="D103" s="26">
        <v>28</v>
      </c>
      <c r="E103" s="43">
        <v>27.5</v>
      </c>
    </row>
    <row r="104" spans="1:5">
      <c r="A104" s="32">
        <v>2011</v>
      </c>
      <c r="B104" s="15" t="s">
        <v>2490</v>
      </c>
      <c r="C104" s="29" t="s">
        <v>3382</v>
      </c>
      <c r="D104" s="26">
        <v>49</v>
      </c>
      <c r="E104" s="43">
        <v>46.5</v>
      </c>
    </row>
    <row r="105" spans="1:5">
      <c r="A105" s="32">
        <v>2011</v>
      </c>
      <c r="B105" s="15" t="s">
        <v>2490</v>
      </c>
      <c r="C105" s="29" t="s">
        <v>3383</v>
      </c>
      <c r="D105" s="26">
        <v>59</v>
      </c>
      <c r="E105" s="43">
        <v>56.3</v>
      </c>
    </row>
    <row r="106" spans="1:5">
      <c r="A106" s="32">
        <v>2011</v>
      </c>
      <c r="B106" s="15" t="s">
        <v>2490</v>
      </c>
      <c r="C106" s="29" t="s">
        <v>3384</v>
      </c>
      <c r="D106" s="26">
        <v>2</v>
      </c>
      <c r="E106" s="43">
        <v>1</v>
      </c>
    </row>
    <row r="107" spans="1:5">
      <c r="A107" s="32">
        <v>2011</v>
      </c>
      <c r="B107" s="15" t="s">
        <v>2490</v>
      </c>
      <c r="C107" s="29" t="s">
        <v>709</v>
      </c>
      <c r="D107" s="26">
        <v>39</v>
      </c>
      <c r="E107" s="43">
        <v>32</v>
      </c>
    </row>
    <row r="108" spans="1:5">
      <c r="A108" s="32">
        <v>2011</v>
      </c>
      <c r="B108" s="15" t="s">
        <v>2490</v>
      </c>
      <c r="C108" s="29" t="s">
        <v>1931</v>
      </c>
      <c r="D108" s="26">
        <v>32</v>
      </c>
      <c r="E108" s="43">
        <v>26.5</v>
      </c>
    </row>
    <row r="109" spans="1:5">
      <c r="A109" s="32">
        <v>2011</v>
      </c>
      <c r="B109" s="15" t="s">
        <v>2490</v>
      </c>
      <c r="C109" s="29" t="s">
        <v>1989</v>
      </c>
      <c r="D109" s="26">
        <v>34</v>
      </c>
      <c r="E109" s="43">
        <v>33.5</v>
      </c>
    </row>
    <row r="110" spans="1:5">
      <c r="A110" s="32">
        <v>2011</v>
      </c>
      <c r="B110" s="15" t="s">
        <v>2490</v>
      </c>
      <c r="C110" s="29" t="s">
        <v>1934</v>
      </c>
      <c r="D110" s="26">
        <v>25</v>
      </c>
      <c r="E110" s="43">
        <v>22</v>
      </c>
    </row>
    <row r="111" spans="1:5">
      <c r="A111" s="32">
        <v>2011</v>
      </c>
      <c r="B111" s="15" t="s">
        <v>2490</v>
      </c>
      <c r="C111" s="29" t="s">
        <v>2498</v>
      </c>
      <c r="D111" s="26">
        <v>89</v>
      </c>
      <c r="E111" s="43">
        <v>88.5</v>
      </c>
    </row>
    <row r="112" spans="1:5">
      <c r="A112" s="32">
        <v>2011</v>
      </c>
      <c r="B112" s="15" t="s">
        <v>2490</v>
      </c>
      <c r="C112" s="29" t="s">
        <v>1948</v>
      </c>
      <c r="D112" s="26">
        <v>229</v>
      </c>
      <c r="E112" s="43">
        <v>137.9</v>
      </c>
    </row>
    <row r="113" spans="1:5">
      <c r="A113" s="32">
        <v>2011</v>
      </c>
      <c r="B113" s="15" t="s">
        <v>2490</v>
      </c>
      <c r="C113" s="29" t="s">
        <v>1949</v>
      </c>
      <c r="D113" s="26">
        <v>189</v>
      </c>
      <c r="E113" s="43">
        <v>80.099999999999994</v>
      </c>
    </row>
    <row r="114" spans="1:5">
      <c r="A114" s="32">
        <v>2011</v>
      </c>
      <c r="B114" s="15" t="s">
        <v>2490</v>
      </c>
      <c r="C114" s="29" t="s">
        <v>730</v>
      </c>
      <c r="D114" s="26">
        <v>50</v>
      </c>
      <c r="E114" s="43">
        <v>38.9</v>
      </c>
    </row>
    <row r="115" spans="1:5">
      <c r="A115" s="32">
        <v>2011</v>
      </c>
      <c r="B115" s="15" t="s">
        <v>2490</v>
      </c>
      <c r="C115" s="29" t="s">
        <v>1945</v>
      </c>
      <c r="D115" s="26">
        <v>55</v>
      </c>
      <c r="E115" s="43">
        <v>52</v>
      </c>
    </row>
    <row r="116" spans="1:5">
      <c r="A116" s="32">
        <v>2011</v>
      </c>
      <c r="B116" s="15" t="s">
        <v>2490</v>
      </c>
      <c r="C116" s="29" t="s">
        <v>200</v>
      </c>
      <c r="D116" s="26">
        <v>7</v>
      </c>
      <c r="E116" s="43">
        <v>7</v>
      </c>
    </row>
    <row r="117" spans="1:5">
      <c r="A117" s="32">
        <v>2011</v>
      </c>
      <c r="B117" s="15" t="s">
        <v>2490</v>
      </c>
      <c r="C117" s="29" t="s">
        <v>678</v>
      </c>
      <c r="D117" s="26">
        <v>6</v>
      </c>
      <c r="E117" s="43">
        <v>4.3</v>
      </c>
    </row>
    <row r="118" spans="1:5">
      <c r="A118" s="32">
        <v>2011</v>
      </c>
      <c r="B118" s="37" t="s">
        <v>644</v>
      </c>
      <c r="C118" s="29" t="s">
        <v>3385</v>
      </c>
      <c r="D118" s="26">
        <v>16</v>
      </c>
      <c r="E118" s="43">
        <v>12.5</v>
      </c>
    </row>
    <row r="119" spans="1:5">
      <c r="A119" s="32">
        <v>2011</v>
      </c>
      <c r="B119" s="37" t="s">
        <v>644</v>
      </c>
      <c r="C119" s="29" t="s">
        <v>2496</v>
      </c>
      <c r="D119" s="26">
        <v>67</v>
      </c>
      <c r="E119" s="43">
        <v>66</v>
      </c>
    </row>
    <row r="120" spans="1:5">
      <c r="A120" s="32">
        <v>2011</v>
      </c>
      <c r="B120" s="37" t="s">
        <v>644</v>
      </c>
      <c r="C120" s="29" t="s">
        <v>2691</v>
      </c>
      <c r="D120" s="26">
        <v>118</v>
      </c>
      <c r="E120" s="43">
        <v>112.5</v>
      </c>
    </row>
    <row r="121" spans="1:5">
      <c r="A121" s="32">
        <v>2011</v>
      </c>
      <c r="B121" s="37" t="s">
        <v>644</v>
      </c>
      <c r="C121" s="29" t="s">
        <v>2498</v>
      </c>
      <c r="D121" s="26">
        <v>78</v>
      </c>
      <c r="E121" s="43">
        <v>83</v>
      </c>
    </row>
    <row r="122" spans="1:5">
      <c r="A122" s="28">
        <v>2012</v>
      </c>
      <c r="B122" s="15" t="s">
        <v>2490</v>
      </c>
      <c r="C122" s="29" t="s">
        <v>1981</v>
      </c>
      <c r="D122" s="26">
        <v>9</v>
      </c>
      <c r="E122" s="43">
        <v>9</v>
      </c>
    </row>
    <row r="123" spans="1:5">
      <c r="A123" s="28">
        <v>2012</v>
      </c>
      <c r="B123" s="15" t="s">
        <v>2490</v>
      </c>
      <c r="C123" s="29" t="s">
        <v>1988</v>
      </c>
      <c r="D123" s="26">
        <v>70</v>
      </c>
      <c r="E123" s="43">
        <v>60.1</v>
      </c>
    </row>
    <row r="124" spans="1:5">
      <c r="A124" s="28">
        <v>2012</v>
      </c>
      <c r="B124" s="15" t="s">
        <v>2490</v>
      </c>
      <c r="C124" s="29" t="s">
        <v>698</v>
      </c>
      <c r="D124" s="26">
        <v>62</v>
      </c>
      <c r="E124" s="43">
        <v>50.3</v>
      </c>
    </row>
    <row r="125" spans="1:5">
      <c r="A125" s="28">
        <v>2012</v>
      </c>
      <c r="B125" s="15" t="s">
        <v>2490</v>
      </c>
      <c r="C125" s="29" t="s">
        <v>1987</v>
      </c>
      <c r="D125" s="26">
        <v>164</v>
      </c>
      <c r="E125" s="43">
        <v>160.1</v>
      </c>
    </row>
    <row r="126" spans="1:5">
      <c r="A126" s="28">
        <v>2012</v>
      </c>
      <c r="B126" s="15" t="s">
        <v>2490</v>
      </c>
      <c r="C126" s="29" t="s">
        <v>2496</v>
      </c>
      <c r="D126" s="26">
        <v>65</v>
      </c>
      <c r="E126" s="43">
        <v>64</v>
      </c>
    </row>
    <row r="127" spans="1:5">
      <c r="A127" s="28">
        <v>2012</v>
      </c>
      <c r="B127" s="15" t="s">
        <v>2490</v>
      </c>
      <c r="C127" s="29" t="s">
        <v>2497</v>
      </c>
      <c r="D127" s="26">
        <v>53</v>
      </c>
      <c r="E127" s="43">
        <v>35.799999999999997</v>
      </c>
    </row>
    <row r="128" spans="1:5">
      <c r="A128" s="28">
        <v>2012</v>
      </c>
      <c r="B128" s="15" t="s">
        <v>2490</v>
      </c>
      <c r="C128" s="29" t="s">
        <v>2499</v>
      </c>
      <c r="D128" s="26">
        <v>26</v>
      </c>
      <c r="E128" s="43">
        <v>26</v>
      </c>
    </row>
    <row r="129" spans="1:5">
      <c r="A129" s="28">
        <v>2012</v>
      </c>
      <c r="B129" s="15" t="s">
        <v>2490</v>
      </c>
      <c r="C129" s="29" t="s">
        <v>3382</v>
      </c>
      <c r="D129" s="26">
        <v>48</v>
      </c>
      <c r="E129" s="43">
        <v>45.5</v>
      </c>
    </row>
    <row r="130" spans="1:5">
      <c r="A130" s="28">
        <v>2012</v>
      </c>
      <c r="B130" s="15" t="s">
        <v>2490</v>
      </c>
      <c r="C130" s="29" t="s">
        <v>3383</v>
      </c>
      <c r="D130" s="26">
        <v>62</v>
      </c>
      <c r="E130" s="43">
        <v>60.25</v>
      </c>
    </row>
    <row r="131" spans="1:5">
      <c r="A131" s="28">
        <v>2012</v>
      </c>
      <c r="B131" s="15" t="s">
        <v>2490</v>
      </c>
      <c r="C131" s="29" t="s">
        <v>3384</v>
      </c>
      <c r="D131" s="26">
        <v>2</v>
      </c>
      <c r="E131" s="43">
        <v>1.5</v>
      </c>
    </row>
    <row r="132" spans="1:5">
      <c r="A132" s="28">
        <v>2012</v>
      </c>
      <c r="B132" s="15" t="s">
        <v>2490</v>
      </c>
      <c r="C132" s="29" t="s">
        <v>709</v>
      </c>
      <c r="D132" s="26">
        <v>40</v>
      </c>
      <c r="E132" s="43">
        <v>34.5</v>
      </c>
    </row>
    <row r="133" spans="1:5">
      <c r="A133" s="28">
        <v>2012</v>
      </c>
      <c r="B133" s="15" t="s">
        <v>2490</v>
      </c>
      <c r="C133" s="29" t="s">
        <v>1931</v>
      </c>
      <c r="D133" s="26">
        <v>31</v>
      </c>
      <c r="E133" s="43">
        <v>25.5</v>
      </c>
    </row>
    <row r="134" spans="1:5">
      <c r="A134" s="28">
        <v>2012</v>
      </c>
      <c r="B134" s="15" t="s">
        <v>2490</v>
      </c>
      <c r="C134" s="29" t="s">
        <v>1989</v>
      </c>
      <c r="D134" s="26">
        <v>30</v>
      </c>
      <c r="E134" s="43">
        <v>29.5</v>
      </c>
    </row>
    <row r="135" spans="1:5">
      <c r="A135" s="28">
        <v>2012</v>
      </c>
      <c r="B135" s="15" t="s">
        <v>2490</v>
      </c>
      <c r="C135" s="29" t="s">
        <v>1934</v>
      </c>
      <c r="D135" s="26">
        <v>23</v>
      </c>
      <c r="E135" s="43">
        <v>22.5</v>
      </c>
    </row>
    <row r="136" spans="1:5">
      <c r="A136" s="28">
        <v>2012</v>
      </c>
      <c r="B136" s="15" t="s">
        <v>2490</v>
      </c>
      <c r="C136" s="29" t="s">
        <v>2498</v>
      </c>
      <c r="D136" s="26">
        <v>92</v>
      </c>
      <c r="E136" s="43">
        <v>91.5</v>
      </c>
    </row>
    <row r="137" spans="1:5">
      <c r="A137" s="28">
        <v>2012</v>
      </c>
      <c r="B137" s="15" t="s">
        <v>2490</v>
      </c>
      <c r="C137" s="29" t="s">
        <v>1948</v>
      </c>
      <c r="D137" s="26">
        <v>219</v>
      </c>
      <c r="E137" s="43">
        <v>131.5</v>
      </c>
    </row>
    <row r="138" spans="1:5">
      <c r="A138" s="28">
        <v>2012</v>
      </c>
      <c r="B138" s="15" t="s">
        <v>2490</v>
      </c>
      <c r="C138" s="29" t="s">
        <v>1949</v>
      </c>
      <c r="D138" s="26">
        <v>188</v>
      </c>
      <c r="E138" s="43">
        <v>80</v>
      </c>
    </row>
    <row r="139" spans="1:5">
      <c r="A139" s="28">
        <v>2012</v>
      </c>
      <c r="B139" s="15" t="s">
        <v>2490</v>
      </c>
      <c r="C139" s="29" t="s">
        <v>730</v>
      </c>
      <c r="D139" s="26">
        <v>49</v>
      </c>
      <c r="E139" s="43">
        <v>39.299999999999997</v>
      </c>
    </row>
    <row r="140" spans="1:5">
      <c r="A140" s="28">
        <v>2012</v>
      </c>
      <c r="B140" s="15" t="s">
        <v>2490</v>
      </c>
      <c r="C140" s="29" t="s">
        <v>1945</v>
      </c>
      <c r="D140" s="26">
        <v>63</v>
      </c>
      <c r="E140" s="43">
        <v>58</v>
      </c>
    </row>
    <row r="141" spans="1:5">
      <c r="A141" s="28">
        <v>2012</v>
      </c>
      <c r="B141" s="15" t="s">
        <v>2490</v>
      </c>
      <c r="C141" s="29" t="s">
        <v>200</v>
      </c>
      <c r="D141" s="26">
        <v>7</v>
      </c>
      <c r="E141" s="43">
        <v>7</v>
      </c>
    </row>
    <row r="142" spans="1:5">
      <c r="A142" s="28">
        <v>2012</v>
      </c>
      <c r="B142" s="15" t="s">
        <v>2490</v>
      </c>
      <c r="C142" s="29" t="s">
        <v>678</v>
      </c>
      <c r="D142" s="26">
        <v>5</v>
      </c>
      <c r="E142" s="43">
        <v>4.5</v>
      </c>
    </row>
    <row r="143" spans="1:5">
      <c r="A143" s="28">
        <v>2012</v>
      </c>
      <c r="B143" s="37" t="s">
        <v>644</v>
      </c>
      <c r="C143" s="29" t="s">
        <v>3385</v>
      </c>
      <c r="D143" s="26">
        <v>28</v>
      </c>
      <c r="E143" s="43">
        <v>22</v>
      </c>
    </row>
    <row r="144" spans="1:5">
      <c r="A144" s="28">
        <v>2012</v>
      </c>
      <c r="B144" s="37" t="s">
        <v>644</v>
      </c>
      <c r="C144" s="29" t="s">
        <v>2496</v>
      </c>
      <c r="D144" s="26">
        <v>67</v>
      </c>
      <c r="E144" s="43">
        <v>67</v>
      </c>
    </row>
    <row r="145" spans="1:5">
      <c r="A145" s="28">
        <v>2012</v>
      </c>
      <c r="B145" s="37" t="s">
        <v>644</v>
      </c>
      <c r="C145" s="29" t="s">
        <v>2691</v>
      </c>
      <c r="D145" s="26">
        <v>131</v>
      </c>
      <c r="E145" s="43">
        <v>121</v>
      </c>
    </row>
    <row r="146" spans="1:5">
      <c r="A146" s="28">
        <v>2012</v>
      </c>
      <c r="B146" s="37" t="s">
        <v>644</v>
      </c>
      <c r="C146" s="29" t="s">
        <v>2498</v>
      </c>
      <c r="D146" s="26">
        <v>85</v>
      </c>
      <c r="E146" s="43">
        <v>85</v>
      </c>
    </row>
    <row r="147" spans="1:5">
      <c r="A147" s="32">
        <v>2013</v>
      </c>
      <c r="B147" s="15" t="s">
        <v>2490</v>
      </c>
      <c r="C147" s="29" t="s">
        <v>1981</v>
      </c>
      <c r="D147" s="26">
        <v>9</v>
      </c>
      <c r="E147" s="43">
        <v>9</v>
      </c>
    </row>
    <row r="148" spans="1:5">
      <c r="A148" s="32">
        <v>2013</v>
      </c>
      <c r="B148" s="15" t="s">
        <v>2490</v>
      </c>
      <c r="C148" s="29" t="s">
        <v>1988</v>
      </c>
      <c r="D148" s="26">
        <v>72</v>
      </c>
      <c r="E148" s="43">
        <v>63</v>
      </c>
    </row>
    <row r="149" spans="1:5">
      <c r="A149" s="32">
        <v>2013</v>
      </c>
      <c r="B149" s="15" t="s">
        <v>2490</v>
      </c>
      <c r="C149" s="29" t="s">
        <v>698</v>
      </c>
      <c r="D149" s="26">
        <v>64</v>
      </c>
      <c r="E149" s="43">
        <v>50.08325</v>
      </c>
    </row>
    <row r="150" spans="1:5">
      <c r="A150" s="32">
        <v>2013</v>
      </c>
      <c r="B150" s="15" t="s">
        <v>2490</v>
      </c>
      <c r="C150" s="29" t="s">
        <v>1987</v>
      </c>
      <c r="D150" s="26">
        <v>155</v>
      </c>
      <c r="E150" s="43">
        <v>151.5</v>
      </c>
    </row>
    <row r="151" spans="1:5">
      <c r="A151" s="32">
        <v>2013</v>
      </c>
      <c r="B151" s="15" t="s">
        <v>2490</v>
      </c>
      <c r="C151" s="29" t="s">
        <v>2496</v>
      </c>
      <c r="D151" s="26">
        <v>69</v>
      </c>
      <c r="E151" s="43">
        <v>68</v>
      </c>
    </row>
    <row r="152" spans="1:5">
      <c r="A152" s="32">
        <v>2013</v>
      </c>
      <c r="B152" s="15" t="s">
        <v>2490</v>
      </c>
      <c r="C152" s="29" t="s">
        <v>2497</v>
      </c>
      <c r="D152" s="26">
        <v>50</v>
      </c>
      <c r="E152" s="43">
        <v>35.25</v>
      </c>
    </row>
    <row r="153" spans="1:5">
      <c r="A153" s="32">
        <v>2013</v>
      </c>
      <c r="B153" s="15" t="s">
        <v>2490</v>
      </c>
      <c r="C153" s="29" t="s">
        <v>2499</v>
      </c>
      <c r="D153" s="26">
        <v>24</v>
      </c>
      <c r="E153" s="43">
        <v>24</v>
      </c>
    </row>
    <row r="154" spans="1:5">
      <c r="A154" s="32">
        <v>2013</v>
      </c>
      <c r="B154" s="15" t="s">
        <v>2490</v>
      </c>
      <c r="C154" s="29" t="s">
        <v>3382</v>
      </c>
      <c r="D154" s="26">
        <v>49</v>
      </c>
      <c r="E154" s="43">
        <v>47</v>
      </c>
    </row>
    <row r="155" spans="1:5">
      <c r="A155" s="32">
        <v>2013</v>
      </c>
      <c r="B155" s="15" t="s">
        <v>2490</v>
      </c>
      <c r="C155" s="29" t="s">
        <v>3383</v>
      </c>
      <c r="D155" s="26">
        <v>61</v>
      </c>
      <c r="E155" s="43">
        <v>59.25</v>
      </c>
    </row>
    <row r="156" spans="1:5">
      <c r="A156" s="32">
        <v>2013</v>
      </c>
      <c r="B156" s="15" t="s">
        <v>2490</v>
      </c>
      <c r="C156" s="29" t="s">
        <v>3384</v>
      </c>
      <c r="D156" s="26">
        <v>3</v>
      </c>
      <c r="E156" s="43">
        <v>2</v>
      </c>
    </row>
    <row r="157" spans="1:5">
      <c r="A157" s="32">
        <v>2013</v>
      </c>
      <c r="B157" s="15" t="s">
        <v>2490</v>
      </c>
      <c r="C157" s="29" t="s">
        <v>709</v>
      </c>
      <c r="D157" s="26">
        <v>37</v>
      </c>
      <c r="E157" s="43">
        <v>31.5</v>
      </c>
    </row>
    <row r="158" spans="1:5">
      <c r="A158" s="32">
        <v>2013</v>
      </c>
      <c r="B158" s="15" t="s">
        <v>2490</v>
      </c>
      <c r="C158" s="29" t="s">
        <v>1931</v>
      </c>
      <c r="D158" s="26">
        <v>29</v>
      </c>
      <c r="E158" s="43">
        <v>24.5</v>
      </c>
    </row>
    <row r="159" spans="1:5">
      <c r="A159" s="32">
        <v>2013</v>
      </c>
      <c r="B159" s="15" t="s">
        <v>2490</v>
      </c>
      <c r="C159" s="29" t="s">
        <v>1989</v>
      </c>
      <c r="D159" s="26">
        <v>29</v>
      </c>
      <c r="E159" s="43">
        <v>28.5</v>
      </c>
    </row>
    <row r="160" spans="1:5">
      <c r="A160" s="32">
        <v>2013</v>
      </c>
      <c r="B160" s="15" t="s">
        <v>2490</v>
      </c>
      <c r="C160" s="29" t="s">
        <v>1934</v>
      </c>
      <c r="D160" s="26">
        <v>22</v>
      </c>
      <c r="E160" s="43">
        <v>21</v>
      </c>
    </row>
    <row r="161" spans="1:5">
      <c r="A161" s="32">
        <v>2013</v>
      </c>
      <c r="B161" s="15" t="s">
        <v>2490</v>
      </c>
      <c r="C161" s="29" t="s">
        <v>2498</v>
      </c>
      <c r="D161" s="26">
        <v>90</v>
      </c>
      <c r="E161" s="43">
        <v>89</v>
      </c>
    </row>
    <row r="162" spans="1:5">
      <c r="A162" s="32">
        <v>2013</v>
      </c>
      <c r="B162" s="15" t="s">
        <v>2490</v>
      </c>
      <c r="C162" s="29" t="s">
        <v>1948</v>
      </c>
      <c r="D162" s="26">
        <v>226</v>
      </c>
      <c r="E162" s="43">
        <v>135.25</v>
      </c>
    </row>
    <row r="163" spans="1:5">
      <c r="A163" s="32">
        <v>2013</v>
      </c>
      <c r="B163" s="15" t="s">
        <v>2490</v>
      </c>
      <c r="C163" s="29" t="s">
        <v>1949</v>
      </c>
      <c r="D163" s="26">
        <v>187</v>
      </c>
      <c r="E163" s="43">
        <v>78.27500000000002</v>
      </c>
    </row>
    <row r="164" spans="1:5">
      <c r="A164" s="32">
        <v>2013</v>
      </c>
      <c r="B164" s="15" t="s">
        <v>2490</v>
      </c>
      <c r="C164" s="29" t="s">
        <v>730</v>
      </c>
      <c r="D164" s="26">
        <v>46</v>
      </c>
      <c r="E164" s="43">
        <v>37.325000000000003</v>
      </c>
    </row>
    <row r="165" spans="1:5">
      <c r="A165" s="32">
        <v>2013</v>
      </c>
      <c r="B165" s="15" t="s">
        <v>2490</v>
      </c>
      <c r="C165" s="29" t="s">
        <v>1945</v>
      </c>
      <c r="D165" s="26">
        <v>65</v>
      </c>
      <c r="E165" s="43">
        <v>59.5</v>
      </c>
    </row>
    <row r="166" spans="1:5">
      <c r="A166" s="32">
        <v>2013</v>
      </c>
      <c r="B166" s="15" t="s">
        <v>2490</v>
      </c>
      <c r="C166" s="29" t="s">
        <v>200</v>
      </c>
      <c r="D166" s="26">
        <v>7</v>
      </c>
      <c r="E166" s="43">
        <v>7</v>
      </c>
    </row>
    <row r="167" spans="1:5">
      <c r="A167" s="32">
        <v>2013</v>
      </c>
      <c r="B167" s="15" t="s">
        <v>2490</v>
      </c>
      <c r="C167" s="29" t="s">
        <v>678</v>
      </c>
      <c r="D167" s="26">
        <v>4</v>
      </c>
      <c r="E167" s="43">
        <v>3.5</v>
      </c>
    </row>
    <row r="168" spans="1:5">
      <c r="A168" s="32">
        <v>2013</v>
      </c>
      <c r="B168" s="37" t="s">
        <v>644</v>
      </c>
      <c r="C168" s="29" t="s">
        <v>3385</v>
      </c>
      <c r="D168" s="26">
        <v>39</v>
      </c>
      <c r="E168" s="43">
        <v>31</v>
      </c>
    </row>
    <row r="169" spans="1:5">
      <c r="A169" s="32">
        <v>2013</v>
      </c>
      <c r="B169" s="37" t="s">
        <v>644</v>
      </c>
      <c r="C169" s="29" t="s">
        <v>2496</v>
      </c>
      <c r="D169" s="26">
        <v>66</v>
      </c>
      <c r="E169" s="43">
        <v>65</v>
      </c>
    </row>
    <row r="170" spans="1:5">
      <c r="A170" s="32">
        <v>2013</v>
      </c>
      <c r="B170" s="37" t="s">
        <v>644</v>
      </c>
      <c r="C170" s="29" t="s">
        <v>2691</v>
      </c>
      <c r="D170" s="26">
        <v>127</v>
      </c>
      <c r="E170" s="43">
        <v>116.5</v>
      </c>
    </row>
    <row r="171" spans="1:5">
      <c r="A171" s="32">
        <v>2013</v>
      </c>
      <c r="B171" s="37" t="s">
        <v>644</v>
      </c>
      <c r="C171" s="29" t="s">
        <v>2498</v>
      </c>
      <c r="D171" s="26">
        <v>86</v>
      </c>
      <c r="E171" s="43">
        <v>86</v>
      </c>
    </row>
    <row r="172" spans="1:5">
      <c r="A172" s="28">
        <v>2014</v>
      </c>
      <c r="B172" s="15" t="s">
        <v>2490</v>
      </c>
      <c r="C172" s="29" t="s">
        <v>1981</v>
      </c>
      <c r="D172" s="26">
        <v>10</v>
      </c>
      <c r="E172" s="43">
        <v>10</v>
      </c>
    </row>
    <row r="173" spans="1:5">
      <c r="A173" s="28">
        <v>2014</v>
      </c>
      <c r="B173" s="15" t="s">
        <v>2490</v>
      </c>
      <c r="C173" s="29" t="s">
        <v>1988</v>
      </c>
      <c r="D173" s="26">
        <v>69</v>
      </c>
      <c r="E173" s="43">
        <v>63</v>
      </c>
    </row>
    <row r="174" spans="1:5">
      <c r="A174" s="28">
        <v>2014</v>
      </c>
      <c r="B174" s="15" t="s">
        <v>2490</v>
      </c>
      <c r="C174" s="29" t="s">
        <v>698</v>
      </c>
      <c r="D174" s="26">
        <v>63</v>
      </c>
      <c r="E174" s="43">
        <v>51</v>
      </c>
    </row>
    <row r="175" spans="1:5">
      <c r="A175" s="28">
        <v>2014</v>
      </c>
      <c r="B175" s="15" t="s">
        <v>2490</v>
      </c>
      <c r="C175" s="29" t="s">
        <v>1987</v>
      </c>
      <c r="D175" s="26">
        <v>153</v>
      </c>
      <c r="E175" s="43">
        <v>149.25</v>
      </c>
    </row>
    <row r="176" spans="1:5">
      <c r="A176" s="28">
        <v>2014</v>
      </c>
      <c r="B176" s="15" t="s">
        <v>2490</v>
      </c>
      <c r="C176" s="29" t="s">
        <v>2496</v>
      </c>
      <c r="D176" s="26">
        <v>68</v>
      </c>
      <c r="E176" s="43">
        <v>67.5</v>
      </c>
    </row>
    <row r="177" spans="1:5">
      <c r="A177" s="28">
        <v>2014</v>
      </c>
      <c r="B177" s="15" t="s">
        <v>2490</v>
      </c>
      <c r="C177" s="29" t="s">
        <v>2497</v>
      </c>
      <c r="D177" s="26">
        <v>46</v>
      </c>
      <c r="E177" s="43">
        <v>33</v>
      </c>
    </row>
    <row r="178" spans="1:5">
      <c r="A178" s="28">
        <v>2014</v>
      </c>
      <c r="B178" s="15" t="s">
        <v>2490</v>
      </c>
      <c r="C178" s="29" t="s">
        <v>2499</v>
      </c>
      <c r="D178" s="26">
        <v>33</v>
      </c>
      <c r="E178" s="43">
        <v>32.5</v>
      </c>
    </row>
    <row r="179" spans="1:5">
      <c r="A179" s="28">
        <v>2014</v>
      </c>
      <c r="B179" s="15" t="s">
        <v>2490</v>
      </c>
      <c r="C179" s="29" t="s">
        <v>3382</v>
      </c>
      <c r="D179" s="26">
        <v>48</v>
      </c>
      <c r="E179" s="43">
        <v>45.5</v>
      </c>
    </row>
    <row r="180" spans="1:5">
      <c r="A180" s="28">
        <v>2014</v>
      </c>
      <c r="B180" s="15" t="s">
        <v>2490</v>
      </c>
      <c r="C180" s="29" t="s">
        <v>3383</v>
      </c>
      <c r="D180" s="26">
        <v>64</v>
      </c>
      <c r="E180" s="43">
        <v>61.75</v>
      </c>
    </row>
    <row r="181" spans="1:5">
      <c r="A181" s="28">
        <v>2014</v>
      </c>
      <c r="B181" s="15" t="s">
        <v>2490</v>
      </c>
      <c r="C181" s="29" t="s">
        <v>3384</v>
      </c>
      <c r="D181" s="26">
        <v>3</v>
      </c>
      <c r="E181" s="43">
        <v>2</v>
      </c>
    </row>
    <row r="182" spans="1:5">
      <c r="A182" s="28">
        <v>2014</v>
      </c>
      <c r="B182" s="15" t="s">
        <v>2490</v>
      </c>
      <c r="C182" s="29" t="s">
        <v>709</v>
      </c>
      <c r="D182" s="26">
        <v>32</v>
      </c>
      <c r="E182" s="43">
        <v>29</v>
      </c>
    </row>
    <row r="183" spans="1:5">
      <c r="A183" s="28">
        <v>2014</v>
      </c>
      <c r="B183" s="15" t="s">
        <v>2490</v>
      </c>
      <c r="C183" s="29" t="s">
        <v>1931</v>
      </c>
      <c r="D183" s="26">
        <v>28</v>
      </c>
      <c r="E183" s="43">
        <v>23.5</v>
      </c>
    </row>
    <row r="184" spans="1:5">
      <c r="A184" s="28">
        <v>2014</v>
      </c>
      <c r="B184" s="15" t="s">
        <v>2490</v>
      </c>
      <c r="C184" s="29" t="s">
        <v>1989</v>
      </c>
      <c r="D184" s="26">
        <v>25</v>
      </c>
      <c r="E184" s="43">
        <v>24.5</v>
      </c>
    </row>
    <row r="185" spans="1:5">
      <c r="A185" s="28">
        <v>2014</v>
      </c>
      <c r="B185" s="15" t="s">
        <v>2490</v>
      </c>
      <c r="C185" s="29" t="s">
        <v>1934</v>
      </c>
      <c r="D185" s="26">
        <v>26</v>
      </c>
      <c r="E185" s="43">
        <v>24</v>
      </c>
    </row>
    <row r="186" spans="1:5">
      <c r="A186" s="28">
        <v>2014</v>
      </c>
      <c r="B186" s="15" t="s">
        <v>2490</v>
      </c>
      <c r="C186" s="29" t="s">
        <v>2498</v>
      </c>
      <c r="D186" s="26">
        <v>96</v>
      </c>
      <c r="E186" s="43">
        <v>95</v>
      </c>
    </row>
    <row r="187" spans="1:5">
      <c r="A187" s="28">
        <v>2014</v>
      </c>
      <c r="B187" s="15" t="s">
        <v>2490</v>
      </c>
      <c r="C187" s="29" t="s">
        <v>1948</v>
      </c>
      <c r="D187" s="26">
        <v>226</v>
      </c>
      <c r="E187" s="43">
        <v>133.375</v>
      </c>
    </row>
    <row r="188" spans="1:5">
      <c r="A188" s="28">
        <v>2014</v>
      </c>
      <c r="B188" s="15" t="s">
        <v>2490</v>
      </c>
      <c r="C188" s="29" t="s">
        <v>1949</v>
      </c>
      <c r="D188" s="26">
        <v>173</v>
      </c>
      <c r="E188" s="43">
        <v>77.850000000000009</v>
      </c>
    </row>
    <row r="189" spans="1:5">
      <c r="A189" s="28">
        <v>2014</v>
      </c>
      <c r="B189" s="15" t="s">
        <v>2490</v>
      </c>
      <c r="C189" s="29" t="s">
        <v>730</v>
      </c>
      <c r="D189" s="26">
        <v>42</v>
      </c>
      <c r="E189" s="43">
        <v>34.5</v>
      </c>
    </row>
    <row r="190" spans="1:5">
      <c r="A190" s="28">
        <v>2014</v>
      </c>
      <c r="B190" s="15" t="s">
        <v>2490</v>
      </c>
      <c r="C190" s="29" t="s">
        <v>1945</v>
      </c>
      <c r="D190" s="26">
        <v>64</v>
      </c>
      <c r="E190" s="43">
        <v>60.5</v>
      </c>
    </row>
    <row r="191" spans="1:5">
      <c r="A191" s="28">
        <v>2014</v>
      </c>
      <c r="B191" s="15" t="s">
        <v>2490</v>
      </c>
      <c r="C191" s="29" t="s">
        <v>200</v>
      </c>
      <c r="D191" s="26">
        <v>7</v>
      </c>
      <c r="E191" s="43">
        <v>7</v>
      </c>
    </row>
    <row r="192" spans="1:5">
      <c r="A192" s="28">
        <v>2014</v>
      </c>
      <c r="B192" s="15" t="s">
        <v>2490</v>
      </c>
      <c r="C192" s="29" t="s">
        <v>678</v>
      </c>
      <c r="D192" s="26">
        <v>6</v>
      </c>
      <c r="E192" s="43">
        <v>5.5</v>
      </c>
    </row>
    <row r="193" spans="1:5">
      <c r="A193" s="28">
        <v>2014</v>
      </c>
      <c r="B193" s="37" t="s">
        <v>644</v>
      </c>
      <c r="C193" s="29" t="s">
        <v>3385</v>
      </c>
      <c r="D193" s="26">
        <v>43</v>
      </c>
      <c r="E193" s="43">
        <v>37</v>
      </c>
    </row>
    <row r="194" spans="1:5">
      <c r="A194" s="28">
        <v>2014</v>
      </c>
      <c r="B194" s="37" t="s">
        <v>644</v>
      </c>
      <c r="C194" s="29" t="s">
        <v>2496</v>
      </c>
      <c r="D194" s="26">
        <v>67</v>
      </c>
      <c r="E194" s="43">
        <v>65</v>
      </c>
    </row>
    <row r="195" spans="1:5">
      <c r="A195" s="28">
        <v>2014</v>
      </c>
      <c r="B195" s="37" t="s">
        <v>644</v>
      </c>
      <c r="C195" s="29" t="s">
        <v>2691</v>
      </c>
      <c r="D195" s="26">
        <v>130</v>
      </c>
      <c r="E195" s="43">
        <v>121</v>
      </c>
    </row>
    <row r="196" spans="1:5">
      <c r="A196" s="28">
        <v>2014</v>
      </c>
      <c r="B196" s="37" t="s">
        <v>644</v>
      </c>
      <c r="C196" s="29" t="s">
        <v>2498</v>
      </c>
      <c r="D196" s="26">
        <v>85</v>
      </c>
      <c r="E196" s="43">
        <v>84.5</v>
      </c>
    </row>
    <row r="197" spans="1:5">
      <c r="A197" s="32">
        <v>2015</v>
      </c>
      <c r="B197" s="15" t="s">
        <v>2490</v>
      </c>
      <c r="C197" s="29" t="s">
        <v>1981</v>
      </c>
      <c r="D197" s="26">
        <v>8</v>
      </c>
      <c r="E197" s="43">
        <v>8</v>
      </c>
    </row>
    <row r="198" spans="1:5">
      <c r="A198" s="32">
        <v>2015</v>
      </c>
      <c r="B198" s="15" t="s">
        <v>2490</v>
      </c>
      <c r="C198" s="29" t="s">
        <v>1988</v>
      </c>
      <c r="D198" s="26">
        <v>62</v>
      </c>
      <c r="E198" s="43">
        <v>56</v>
      </c>
    </row>
    <row r="199" spans="1:5">
      <c r="A199" s="32">
        <v>2015</v>
      </c>
      <c r="B199" s="15" t="s">
        <v>2490</v>
      </c>
      <c r="C199" s="29" t="s">
        <v>698</v>
      </c>
      <c r="D199" s="26">
        <v>64</v>
      </c>
      <c r="E199" s="43">
        <v>51</v>
      </c>
    </row>
    <row r="200" spans="1:5">
      <c r="A200" s="32">
        <v>2015</v>
      </c>
      <c r="B200" s="15" t="s">
        <v>2490</v>
      </c>
      <c r="C200" s="29" t="s">
        <v>1987</v>
      </c>
      <c r="D200" s="26">
        <v>148</v>
      </c>
      <c r="E200" s="43">
        <v>142.5</v>
      </c>
    </row>
    <row r="201" spans="1:5">
      <c r="A201" s="32">
        <v>2015</v>
      </c>
      <c r="B201" s="15" t="s">
        <v>2490</v>
      </c>
      <c r="C201" s="29" t="s">
        <v>2496</v>
      </c>
      <c r="D201" s="26">
        <v>74</v>
      </c>
      <c r="E201" s="43">
        <v>70</v>
      </c>
    </row>
    <row r="202" spans="1:5">
      <c r="A202" s="32">
        <v>2015</v>
      </c>
      <c r="B202" s="15" t="s">
        <v>2490</v>
      </c>
      <c r="C202" s="29" t="s">
        <v>2497</v>
      </c>
      <c r="D202" s="26">
        <v>49</v>
      </c>
      <c r="E202" s="43">
        <v>35.25</v>
      </c>
    </row>
    <row r="203" spans="1:5">
      <c r="A203" s="32">
        <v>2015</v>
      </c>
      <c r="B203" s="15" t="s">
        <v>2490</v>
      </c>
      <c r="C203" s="29" t="s">
        <v>2499</v>
      </c>
      <c r="D203" s="26">
        <v>33</v>
      </c>
      <c r="E203" s="43">
        <v>31</v>
      </c>
    </row>
    <row r="204" spans="1:5">
      <c r="A204" s="32">
        <v>2015</v>
      </c>
      <c r="B204" s="15" t="s">
        <v>2490</v>
      </c>
      <c r="C204" s="29" t="s">
        <v>3382</v>
      </c>
      <c r="D204" s="26">
        <v>48</v>
      </c>
      <c r="E204" s="43">
        <v>40</v>
      </c>
    </row>
    <row r="205" spans="1:5">
      <c r="A205" s="32">
        <v>2015</v>
      </c>
      <c r="B205" s="15" t="s">
        <v>2490</v>
      </c>
      <c r="C205" s="29" t="s">
        <v>3383</v>
      </c>
      <c r="D205" s="26">
        <v>63</v>
      </c>
      <c r="E205" s="43">
        <v>59.75</v>
      </c>
    </row>
    <row r="206" spans="1:5">
      <c r="A206" s="32">
        <v>2015</v>
      </c>
      <c r="B206" s="15" t="s">
        <v>2490</v>
      </c>
      <c r="C206" s="29" t="s">
        <v>3384</v>
      </c>
      <c r="D206" s="26">
        <v>3</v>
      </c>
      <c r="E206" s="43">
        <v>2.5</v>
      </c>
    </row>
    <row r="207" spans="1:5">
      <c r="A207" s="32">
        <v>2015</v>
      </c>
      <c r="B207" s="15" t="s">
        <v>2490</v>
      </c>
      <c r="C207" s="29" t="s">
        <v>709</v>
      </c>
      <c r="D207" s="26">
        <v>33</v>
      </c>
      <c r="E207" s="43">
        <v>27.5</v>
      </c>
    </row>
    <row r="208" spans="1:5">
      <c r="A208" s="32">
        <v>2015</v>
      </c>
      <c r="B208" s="15" t="s">
        <v>2490</v>
      </c>
      <c r="C208" s="29" t="s">
        <v>1931</v>
      </c>
      <c r="D208" s="26">
        <v>25</v>
      </c>
      <c r="E208" s="43">
        <v>21.5</v>
      </c>
    </row>
    <row r="209" spans="1:5">
      <c r="A209" s="32">
        <v>2015</v>
      </c>
      <c r="B209" s="15" t="s">
        <v>2490</v>
      </c>
      <c r="C209" s="29" t="s">
        <v>1989</v>
      </c>
      <c r="D209" s="26">
        <v>27</v>
      </c>
      <c r="E209" s="43">
        <v>25.5</v>
      </c>
    </row>
    <row r="210" spans="1:5">
      <c r="A210" s="32">
        <v>2015</v>
      </c>
      <c r="B210" s="15" t="s">
        <v>2490</v>
      </c>
      <c r="C210" s="29" t="s">
        <v>1934</v>
      </c>
      <c r="D210" s="26">
        <v>27</v>
      </c>
      <c r="E210" s="43">
        <v>24.5</v>
      </c>
    </row>
    <row r="211" spans="1:5">
      <c r="A211" s="32">
        <v>2015</v>
      </c>
      <c r="B211" s="15" t="s">
        <v>2490</v>
      </c>
      <c r="C211" s="29" t="s">
        <v>2498</v>
      </c>
      <c r="D211" s="26">
        <v>95</v>
      </c>
      <c r="E211" s="43">
        <v>86.5</v>
      </c>
    </row>
    <row r="212" spans="1:5">
      <c r="A212" s="32">
        <v>2015</v>
      </c>
      <c r="B212" s="15" t="s">
        <v>2490</v>
      </c>
      <c r="C212" s="29" t="s">
        <v>1948</v>
      </c>
      <c r="D212" s="26">
        <v>218</v>
      </c>
      <c r="E212" s="43">
        <v>124.125</v>
      </c>
    </row>
    <row r="213" spans="1:5">
      <c r="A213" s="32">
        <v>2015</v>
      </c>
      <c r="B213" s="15" t="s">
        <v>2490</v>
      </c>
      <c r="C213" s="29" t="s">
        <v>1949</v>
      </c>
      <c r="D213" s="26">
        <v>173</v>
      </c>
      <c r="E213" s="43">
        <v>79.150000000000006</v>
      </c>
    </row>
    <row r="214" spans="1:5">
      <c r="A214" s="32">
        <v>2015</v>
      </c>
      <c r="B214" s="15" t="s">
        <v>2490</v>
      </c>
      <c r="C214" s="29" t="s">
        <v>730</v>
      </c>
      <c r="D214" s="26">
        <v>40</v>
      </c>
      <c r="E214" s="43">
        <v>30.5</v>
      </c>
    </row>
    <row r="215" spans="1:5">
      <c r="A215" s="32">
        <v>2015</v>
      </c>
      <c r="B215" s="15" t="s">
        <v>2490</v>
      </c>
      <c r="C215" s="29" t="s">
        <v>1945</v>
      </c>
      <c r="D215" s="26">
        <v>63</v>
      </c>
      <c r="E215" s="43">
        <v>59.5</v>
      </c>
    </row>
    <row r="216" spans="1:5">
      <c r="A216" s="32">
        <v>2015</v>
      </c>
      <c r="B216" s="15" t="s">
        <v>2490</v>
      </c>
      <c r="C216" s="29" t="s">
        <v>200</v>
      </c>
      <c r="D216" s="26">
        <v>7</v>
      </c>
      <c r="E216" s="43">
        <v>7</v>
      </c>
    </row>
    <row r="217" spans="1:5">
      <c r="A217" s="32">
        <v>2015</v>
      </c>
      <c r="B217" s="15" t="s">
        <v>2490</v>
      </c>
      <c r="C217" s="29" t="s">
        <v>678</v>
      </c>
      <c r="D217" s="26">
        <v>6</v>
      </c>
      <c r="E217" s="43">
        <v>6</v>
      </c>
    </row>
    <row r="218" spans="1:5">
      <c r="A218" s="32">
        <v>2015</v>
      </c>
      <c r="B218" s="37" t="s">
        <v>644</v>
      </c>
      <c r="C218" s="29" t="s">
        <v>3385</v>
      </c>
      <c r="D218" s="26">
        <v>47</v>
      </c>
      <c r="E218" s="43">
        <v>40</v>
      </c>
    </row>
    <row r="219" spans="1:5">
      <c r="A219" s="32">
        <v>2015</v>
      </c>
      <c r="B219" s="37" t="s">
        <v>644</v>
      </c>
      <c r="C219" s="29" t="s">
        <v>2496</v>
      </c>
      <c r="D219" s="26">
        <v>72</v>
      </c>
      <c r="E219" s="43">
        <v>70</v>
      </c>
    </row>
    <row r="220" spans="1:5">
      <c r="A220" s="32">
        <v>2015</v>
      </c>
      <c r="B220" s="37" t="s">
        <v>644</v>
      </c>
      <c r="C220" s="29" t="s">
        <v>2691</v>
      </c>
      <c r="D220" s="26">
        <v>132</v>
      </c>
      <c r="E220" s="43">
        <v>125</v>
      </c>
    </row>
    <row r="221" spans="1:5">
      <c r="A221" s="32">
        <v>2015</v>
      </c>
      <c r="B221" s="37" t="s">
        <v>644</v>
      </c>
      <c r="C221" s="29" t="s">
        <v>2498</v>
      </c>
      <c r="D221" s="26">
        <v>85</v>
      </c>
      <c r="E221" s="43">
        <v>84</v>
      </c>
    </row>
    <row r="222" spans="1:5">
      <c r="A222" s="28">
        <v>2016</v>
      </c>
      <c r="B222" s="15" t="s">
        <v>2490</v>
      </c>
      <c r="C222" s="29" t="s">
        <v>200</v>
      </c>
      <c r="D222" s="26">
        <v>7</v>
      </c>
      <c r="E222" s="43">
        <v>7</v>
      </c>
    </row>
    <row r="223" spans="1:5">
      <c r="A223" s="28">
        <v>2016</v>
      </c>
      <c r="B223" s="15" t="s">
        <v>2490</v>
      </c>
      <c r="C223" s="29" t="s">
        <v>678</v>
      </c>
      <c r="D223" s="26">
        <v>7</v>
      </c>
      <c r="E223" s="43">
        <v>6.5</v>
      </c>
    </row>
    <row r="224" spans="1:5">
      <c r="A224" s="28">
        <v>2016</v>
      </c>
      <c r="B224" s="15" t="s">
        <v>2490</v>
      </c>
      <c r="C224" s="29" t="s">
        <v>1988</v>
      </c>
      <c r="D224" s="26">
        <v>60</v>
      </c>
      <c r="E224" s="43">
        <v>56</v>
      </c>
    </row>
    <row r="225" spans="1:5">
      <c r="A225" s="28">
        <v>2016</v>
      </c>
      <c r="B225" s="15" t="s">
        <v>2490</v>
      </c>
      <c r="C225" s="29" t="s">
        <v>698</v>
      </c>
      <c r="D225" s="26">
        <v>60</v>
      </c>
      <c r="E225" s="43">
        <v>51</v>
      </c>
    </row>
    <row r="226" spans="1:5">
      <c r="A226" s="28">
        <v>2016</v>
      </c>
      <c r="B226" s="15" t="s">
        <v>2490</v>
      </c>
      <c r="C226" s="29" t="s">
        <v>1987</v>
      </c>
      <c r="D226" s="26">
        <v>154</v>
      </c>
      <c r="E226" s="43">
        <v>150.5</v>
      </c>
    </row>
    <row r="227" spans="1:5">
      <c r="A227" s="28">
        <v>2016</v>
      </c>
      <c r="B227" s="15" t="s">
        <v>2490</v>
      </c>
      <c r="C227" s="29" t="s">
        <v>2497</v>
      </c>
      <c r="D227" s="26">
        <v>46</v>
      </c>
      <c r="E227" s="43">
        <v>32.5</v>
      </c>
    </row>
    <row r="228" spans="1:5">
      <c r="A228" s="28">
        <v>2016</v>
      </c>
      <c r="B228" s="15" t="s">
        <v>2490</v>
      </c>
      <c r="C228" s="29" t="s">
        <v>3382</v>
      </c>
      <c r="D228" s="26">
        <v>47</v>
      </c>
      <c r="E228" s="43">
        <v>46</v>
      </c>
    </row>
    <row r="229" spans="1:5">
      <c r="A229" s="28">
        <v>2016</v>
      </c>
      <c r="B229" s="15" t="s">
        <v>2490</v>
      </c>
      <c r="C229" s="29" t="s">
        <v>3383</v>
      </c>
      <c r="D229" s="26">
        <v>56</v>
      </c>
      <c r="E229" s="43">
        <v>54.25</v>
      </c>
    </row>
    <row r="230" spans="1:5">
      <c r="A230" s="28">
        <v>2016</v>
      </c>
      <c r="B230" s="15" t="s">
        <v>2490</v>
      </c>
      <c r="C230" s="29" t="s">
        <v>2496</v>
      </c>
      <c r="D230" s="26">
        <v>94</v>
      </c>
      <c r="E230" s="43">
        <v>93.5</v>
      </c>
    </row>
    <row r="231" spans="1:5">
      <c r="A231" s="28">
        <v>2016</v>
      </c>
      <c r="B231" s="15" t="s">
        <v>2490</v>
      </c>
      <c r="C231" s="29" t="s">
        <v>2499</v>
      </c>
      <c r="D231" s="26">
        <v>33</v>
      </c>
      <c r="E231" s="43">
        <v>32.5</v>
      </c>
    </row>
    <row r="232" spans="1:5">
      <c r="A232" s="28">
        <v>2016</v>
      </c>
      <c r="B232" s="15" t="s">
        <v>2490</v>
      </c>
      <c r="C232" s="29" t="s">
        <v>3384</v>
      </c>
      <c r="D232" s="26">
        <v>2</v>
      </c>
      <c r="E232" s="43">
        <v>2</v>
      </c>
    </row>
    <row r="233" spans="1:5">
      <c r="A233" s="28">
        <v>2016</v>
      </c>
      <c r="B233" s="15" t="s">
        <v>2490</v>
      </c>
      <c r="C233" s="29" t="s">
        <v>709</v>
      </c>
      <c r="D233" s="26">
        <v>31</v>
      </c>
      <c r="E233" s="43">
        <v>27.5</v>
      </c>
    </row>
    <row r="234" spans="1:5">
      <c r="A234" s="28">
        <v>2016</v>
      </c>
      <c r="B234" s="15" t="s">
        <v>2490</v>
      </c>
      <c r="C234" s="29" t="s">
        <v>1931</v>
      </c>
      <c r="D234" s="26">
        <v>21</v>
      </c>
      <c r="E234" s="43">
        <v>19</v>
      </c>
    </row>
    <row r="235" spans="1:5">
      <c r="A235" s="28">
        <v>2016</v>
      </c>
      <c r="B235" s="15" t="s">
        <v>2490</v>
      </c>
      <c r="C235" s="29" t="s">
        <v>1989</v>
      </c>
      <c r="D235" s="26">
        <v>28</v>
      </c>
      <c r="E235" s="43">
        <v>28</v>
      </c>
    </row>
    <row r="236" spans="1:5">
      <c r="A236" s="28">
        <v>2016</v>
      </c>
      <c r="B236" s="15" t="s">
        <v>2490</v>
      </c>
      <c r="C236" s="29" t="s">
        <v>1934</v>
      </c>
      <c r="D236" s="26">
        <v>26</v>
      </c>
      <c r="E236" s="43">
        <v>24.6</v>
      </c>
    </row>
    <row r="237" spans="1:5">
      <c r="A237" s="28">
        <v>2016</v>
      </c>
      <c r="B237" s="15" t="s">
        <v>2490</v>
      </c>
      <c r="C237" s="29" t="s">
        <v>2498</v>
      </c>
      <c r="D237" s="26">
        <v>95</v>
      </c>
      <c r="E237" s="43">
        <v>95</v>
      </c>
    </row>
    <row r="238" spans="1:5">
      <c r="A238" s="28">
        <v>2016</v>
      </c>
      <c r="B238" s="15" t="s">
        <v>2490</v>
      </c>
      <c r="C238" s="29" t="s">
        <v>1948</v>
      </c>
      <c r="D238" s="26">
        <v>233</v>
      </c>
      <c r="E238" s="43">
        <v>138.125</v>
      </c>
    </row>
    <row r="239" spans="1:5">
      <c r="A239" s="28">
        <v>2016</v>
      </c>
      <c r="B239" s="15" t="s">
        <v>2490</v>
      </c>
      <c r="C239" s="29" t="s">
        <v>730</v>
      </c>
      <c r="D239" s="26">
        <v>41</v>
      </c>
      <c r="E239" s="43">
        <v>36</v>
      </c>
    </row>
    <row r="240" spans="1:5">
      <c r="A240" s="28">
        <v>2016</v>
      </c>
      <c r="B240" s="15" t="s">
        <v>2490</v>
      </c>
      <c r="C240" s="29" t="s">
        <v>1945</v>
      </c>
      <c r="D240" s="26">
        <v>63</v>
      </c>
      <c r="E240" s="43">
        <v>60</v>
      </c>
    </row>
    <row r="241" spans="1:5">
      <c r="A241" s="28">
        <v>2016</v>
      </c>
      <c r="B241" s="15" t="s">
        <v>2490</v>
      </c>
      <c r="C241" s="29" t="s">
        <v>1949</v>
      </c>
      <c r="D241" s="26">
        <v>172</v>
      </c>
      <c r="E241" s="43">
        <v>78.975000000000051</v>
      </c>
    </row>
    <row r="242" spans="1:5">
      <c r="A242" s="28">
        <v>2016</v>
      </c>
      <c r="B242" s="37" t="s">
        <v>644</v>
      </c>
      <c r="C242" s="29" t="s">
        <v>3385</v>
      </c>
      <c r="D242" s="26">
        <v>56</v>
      </c>
      <c r="E242" s="43">
        <v>46.5</v>
      </c>
    </row>
    <row r="243" spans="1:5">
      <c r="A243" s="28">
        <v>2016</v>
      </c>
      <c r="B243" s="37" t="s">
        <v>644</v>
      </c>
      <c r="C243" s="29" t="s">
        <v>2496</v>
      </c>
      <c r="D243" s="26">
        <v>69</v>
      </c>
      <c r="E243" s="43">
        <v>67.5</v>
      </c>
    </row>
    <row r="244" spans="1:5">
      <c r="A244" s="28">
        <v>2016</v>
      </c>
      <c r="B244" s="37" t="s">
        <v>644</v>
      </c>
      <c r="C244" s="29" t="s">
        <v>2691</v>
      </c>
      <c r="D244" s="26">
        <v>143</v>
      </c>
      <c r="E244" s="43">
        <v>135.5</v>
      </c>
    </row>
    <row r="245" spans="1:5">
      <c r="A245" s="28">
        <v>2016</v>
      </c>
      <c r="B245" s="37" t="s">
        <v>644</v>
      </c>
      <c r="C245" s="29" t="s">
        <v>2498</v>
      </c>
      <c r="D245" s="26">
        <v>84</v>
      </c>
      <c r="E245" s="43">
        <v>83</v>
      </c>
    </row>
    <row r="246" spans="1:5">
      <c r="A246" s="28">
        <v>2016</v>
      </c>
      <c r="B246" s="37" t="s">
        <v>644</v>
      </c>
      <c r="C246" s="29" t="s">
        <v>1984</v>
      </c>
      <c r="D246" s="26">
        <v>3</v>
      </c>
      <c r="E246" s="43">
        <v>3</v>
      </c>
    </row>
    <row r="247" spans="1:5">
      <c r="A247" s="32">
        <v>2017</v>
      </c>
      <c r="B247" s="15" t="s">
        <v>2490</v>
      </c>
      <c r="C247" s="29" t="s">
        <v>1988</v>
      </c>
      <c r="D247" s="26">
        <v>63</v>
      </c>
      <c r="E247" s="43">
        <v>60</v>
      </c>
    </row>
    <row r="248" spans="1:5">
      <c r="A248" s="32">
        <v>2017</v>
      </c>
      <c r="B248" s="15" t="s">
        <v>2490</v>
      </c>
      <c r="C248" s="29" t="s">
        <v>698</v>
      </c>
      <c r="D248" s="26">
        <v>64</v>
      </c>
      <c r="E248" s="43">
        <v>54</v>
      </c>
    </row>
    <row r="249" spans="1:5">
      <c r="A249" s="32">
        <v>2017</v>
      </c>
      <c r="B249" s="15" t="s">
        <v>2490</v>
      </c>
      <c r="C249" s="29" t="s">
        <v>1987</v>
      </c>
      <c r="D249" s="26">
        <v>151</v>
      </c>
      <c r="E249" s="43">
        <v>148</v>
      </c>
    </row>
    <row r="250" spans="1:5">
      <c r="A250" s="32">
        <v>2017</v>
      </c>
      <c r="B250" s="15" t="s">
        <v>2490</v>
      </c>
      <c r="C250" s="29" t="s">
        <v>2496</v>
      </c>
      <c r="D250" s="26">
        <v>91</v>
      </c>
      <c r="E250" s="43">
        <v>90.5</v>
      </c>
    </row>
    <row r="251" spans="1:5">
      <c r="A251" s="32">
        <v>2017</v>
      </c>
      <c r="B251" s="15" t="s">
        <v>2490</v>
      </c>
      <c r="C251" s="29" t="s">
        <v>2497</v>
      </c>
      <c r="D251" s="26">
        <v>50</v>
      </c>
      <c r="E251" s="43">
        <v>37.25</v>
      </c>
    </row>
    <row r="252" spans="1:5">
      <c r="A252" s="32">
        <v>2017</v>
      </c>
      <c r="B252" s="15" t="s">
        <v>2490</v>
      </c>
      <c r="C252" s="29" t="s">
        <v>2499</v>
      </c>
      <c r="D252" s="26">
        <v>32</v>
      </c>
      <c r="E252" s="43">
        <v>31.5</v>
      </c>
    </row>
    <row r="253" spans="1:5">
      <c r="A253" s="32">
        <v>2017</v>
      </c>
      <c r="B253" s="15" t="s">
        <v>2490</v>
      </c>
      <c r="C253" s="29" t="s">
        <v>3382</v>
      </c>
      <c r="D253" s="26">
        <v>48</v>
      </c>
      <c r="E253" s="43">
        <v>47</v>
      </c>
    </row>
    <row r="254" spans="1:5">
      <c r="A254" s="32">
        <v>2017</v>
      </c>
      <c r="B254" s="15" t="s">
        <v>2490</v>
      </c>
      <c r="C254" s="29" t="s">
        <v>3383</v>
      </c>
      <c r="D254" s="26">
        <v>60</v>
      </c>
      <c r="E254" s="43">
        <v>58.25</v>
      </c>
    </row>
    <row r="255" spans="1:5">
      <c r="A255" s="32">
        <v>2017</v>
      </c>
      <c r="B255" s="15" t="s">
        <v>2490</v>
      </c>
      <c r="C255" s="29" t="s">
        <v>3384</v>
      </c>
      <c r="D255" s="26">
        <v>2</v>
      </c>
      <c r="E255" s="43">
        <v>2</v>
      </c>
    </row>
    <row r="256" spans="1:5">
      <c r="A256" s="32">
        <v>2017</v>
      </c>
      <c r="B256" s="15" t="s">
        <v>2490</v>
      </c>
      <c r="C256" s="29" t="s">
        <v>709</v>
      </c>
      <c r="D256" s="26">
        <v>32</v>
      </c>
      <c r="E256" s="43">
        <v>29</v>
      </c>
    </row>
    <row r="257" spans="1:5">
      <c r="A257" s="32">
        <v>2017</v>
      </c>
      <c r="B257" s="15" t="s">
        <v>2490</v>
      </c>
      <c r="C257" s="29" t="s">
        <v>1931</v>
      </c>
      <c r="D257" s="26">
        <v>24</v>
      </c>
      <c r="E257" s="43">
        <v>22</v>
      </c>
    </row>
    <row r="258" spans="1:5">
      <c r="A258" s="32">
        <v>2017</v>
      </c>
      <c r="B258" s="15" t="s">
        <v>2490</v>
      </c>
      <c r="C258" s="29" t="s">
        <v>1989</v>
      </c>
      <c r="D258" s="26">
        <v>28</v>
      </c>
      <c r="E258" s="43">
        <v>28</v>
      </c>
    </row>
    <row r="259" spans="1:5">
      <c r="A259" s="32">
        <v>2017</v>
      </c>
      <c r="B259" s="15" t="s">
        <v>2490</v>
      </c>
      <c r="C259" s="29" t="s">
        <v>1934</v>
      </c>
      <c r="D259" s="26">
        <v>26</v>
      </c>
      <c r="E259" s="43">
        <v>25.5</v>
      </c>
    </row>
    <row r="260" spans="1:5">
      <c r="A260" s="32">
        <v>2017</v>
      </c>
      <c r="B260" s="15" t="s">
        <v>2490</v>
      </c>
      <c r="C260" s="29" t="s">
        <v>2498</v>
      </c>
      <c r="D260" s="26">
        <v>98</v>
      </c>
      <c r="E260" s="43">
        <v>98</v>
      </c>
    </row>
    <row r="261" spans="1:5">
      <c r="A261" s="32">
        <v>2017</v>
      </c>
      <c r="B261" s="15" t="s">
        <v>2490</v>
      </c>
      <c r="C261" s="29" t="s">
        <v>1948</v>
      </c>
      <c r="D261" s="26">
        <v>233</v>
      </c>
      <c r="E261" s="43">
        <v>137</v>
      </c>
    </row>
    <row r="262" spans="1:5">
      <c r="A262" s="32">
        <v>2017</v>
      </c>
      <c r="B262" s="15" t="s">
        <v>2490</v>
      </c>
      <c r="C262" s="29" t="s">
        <v>1949</v>
      </c>
      <c r="D262" s="26">
        <v>170</v>
      </c>
      <c r="E262" s="43">
        <v>78.98</v>
      </c>
    </row>
    <row r="263" spans="1:5">
      <c r="A263" s="32">
        <v>2017</v>
      </c>
      <c r="B263" s="15" t="s">
        <v>2490</v>
      </c>
      <c r="C263" s="29" t="s">
        <v>730</v>
      </c>
      <c r="D263" s="26">
        <v>39</v>
      </c>
      <c r="E263" s="43">
        <v>35</v>
      </c>
    </row>
    <row r="264" spans="1:5">
      <c r="A264" s="32">
        <v>2017</v>
      </c>
      <c r="B264" s="15" t="s">
        <v>2490</v>
      </c>
      <c r="C264" s="29" t="s">
        <v>1945</v>
      </c>
      <c r="D264" s="26">
        <v>65</v>
      </c>
      <c r="E264" s="43">
        <v>61.5</v>
      </c>
    </row>
    <row r="265" spans="1:5">
      <c r="A265" s="32">
        <v>2017</v>
      </c>
      <c r="B265" s="15" t="s">
        <v>2490</v>
      </c>
      <c r="C265" s="29" t="s">
        <v>200</v>
      </c>
      <c r="D265" s="26">
        <v>7</v>
      </c>
      <c r="E265" s="43">
        <v>7</v>
      </c>
    </row>
    <row r="266" spans="1:5">
      <c r="A266" s="32">
        <v>2017</v>
      </c>
      <c r="B266" s="15" t="s">
        <v>2490</v>
      </c>
      <c r="C266" s="29" t="s">
        <v>678</v>
      </c>
      <c r="D266" s="26">
        <v>7</v>
      </c>
      <c r="E266" s="43">
        <v>7</v>
      </c>
    </row>
    <row r="267" spans="1:5">
      <c r="A267" s="32">
        <v>2017</v>
      </c>
      <c r="B267" s="37" t="s">
        <v>644</v>
      </c>
      <c r="C267" s="29" t="s">
        <v>2496</v>
      </c>
      <c r="D267" s="29">
        <v>68</v>
      </c>
      <c r="E267" s="29">
        <v>67</v>
      </c>
    </row>
    <row r="268" spans="1:5">
      <c r="A268" s="32">
        <v>2017</v>
      </c>
      <c r="B268" s="37" t="s">
        <v>644</v>
      </c>
      <c r="C268" s="29" t="s">
        <v>3385</v>
      </c>
      <c r="D268" s="29">
        <v>63</v>
      </c>
      <c r="E268" s="29">
        <v>51</v>
      </c>
    </row>
    <row r="269" spans="1:5">
      <c r="A269" s="32">
        <v>2017</v>
      </c>
      <c r="B269" s="37" t="s">
        <v>644</v>
      </c>
      <c r="C269" s="29" t="s">
        <v>2691</v>
      </c>
      <c r="D269" s="29">
        <v>142</v>
      </c>
      <c r="E269" s="29">
        <v>135.5</v>
      </c>
    </row>
    <row r="270" spans="1:5">
      <c r="A270" s="32">
        <v>2017</v>
      </c>
      <c r="B270" s="37" t="s">
        <v>644</v>
      </c>
      <c r="C270" s="29" t="s">
        <v>2498</v>
      </c>
      <c r="D270" s="29">
        <v>94</v>
      </c>
      <c r="E270" s="29">
        <v>93</v>
      </c>
    </row>
    <row r="271" spans="1:5">
      <c r="A271" s="32">
        <v>2017</v>
      </c>
      <c r="B271" s="37" t="s">
        <v>644</v>
      </c>
      <c r="C271" s="29" t="s">
        <v>1984</v>
      </c>
      <c r="D271" s="29">
        <v>4</v>
      </c>
      <c r="E271" s="29">
        <v>4</v>
      </c>
    </row>
    <row r="272" spans="1:5">
      <c r="A272" s="161">
        <v>2018</v>
      </c>
      <c r="B272" s="37" t="s">
        <v>644</v>
      </c>
      <c r="C272" s="29" t="s">
        <v>31</v>
      </c>
      <c r="D272" s="29">
        <v>61</v>
      </c>
      <c r="E272" s="29">
        <v>60.5</v>
      </c>
    </row>
    <row r="273" spans="1:5">
      <c r="A273" s="161">
        <v>2018</v>
      </c>
      <c r="B273" s="37" t="s">
        <v>644</v>
      </c>
      <c r="C273" s="29" t="s">
        <v>213</v>
      </c>
      <c r="D273" s="29">
        <v>73</v>
      </c>
      <c r="E273" s="29">
        <v>56</v>
      </c>
    </row>
    <row r="274" spans="1:5">
      <c r="A274" s="161">
        <v>2018</v>
      </c>
      <c r="B274" s="37" t="s">
        <v>644</v>
      </c>
      <c r="C274" s="29" t="s">
        <v>214</v>
      </c>
      <c r="D274" s="29">
        <v>138</v>
      </c>
      <c r="E274" s="29">
        <v>132</v>
      </c>
    </row>
    <row r="275" spans="1:5">
      <c r="A275" s="161">
        <v>2018</v>
      </c>
      <c r="B275" s="37" t="s">
        <v>644</v>
      </c>
      <c r="C275" s="29" t="s">
        <v>126</v>
      </c>
      <c r="D275" s="29">
        <v>96</v>
      </c>
      <c r="E275" s="29">
        <v>94</v>
      </c>
    </row>
    <row r="276" spans="1:5">
      <c r="A276" s="161">
        <v>2018</v>
      </c>
      <c r="B276" s="37" t="s">
        <v>644</v>
      </c>
      <c r="C276" s="29" t="s">
        <v>1984</v>
      </c>
      <c r="D276" s="29">
        <v>4</v>
      </c>
      <c r="E276" s="29">
        <v>4</v>
      </c>
    </row>
  </sheetData>
  <sheetProtection autoFilter="0" pivotTables="0"/>
  <autoFilter ref="A1:E245"/>
  <sortState ref="A7:E253">
    <sortCondition ref="A7:A253"/>
    <sortCondition descending="1" ref="B7:B253"/>
    <sortCondition ref="C7:C253"/>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FF0000"/>
  </sheetPr>
  <dimension ref="A1:F277"/>
  <sheetViews>
    <sheetView workbookViewId="0">
      <pane ySplit="1" topLeftCell="A258" activePane="bottomLeft" state="frozen"/>
      <selection pane="bottomLeft" activeCell="A273" sqref="A273:F277"/>
    </sheetView>
  </sheetViews>
  <sheetFormatPr baseColWidth="10" defaultRowHeight="16.5"/>
  <cols>
    <col min="2" max="2" width="14.125" bestFit="1" customWidth="1"/>
    <col min="3" max="3" width="50.75" bestFit="1" customWidth="1"/>
    <col min="4" max="4" width="12.25" bestFit="1" customWidth="1"/>
    <col min="5" max="5" width="13" bestFit="1" customWidth="1"/>
    <col min="6" max="6" width="9.375" bestFit="1" customWidth="1"/>
  </cols>
  <sheetData>
    <row r="1" spans="1:6">
      <c r="A1" s="42" t="s">
        <v>319</v>
      </c>
      <c r="B1" s="41" t="s">
        <v>229</v>
      </c>
      <c r="C1" s="41" t="s">
        <v>679</v>
      </c>
      <c r="D1" s="42" t="s">
        <v>1985</v>
      </c>
      <c r="E1" s="42" t="s">
        <v>1986</v>
      </c>
      <c r="F1" s="42" t="s">
        <v>533</v>
      </c>
    </row>
    <row r="2" spans="1:6">
      <c r="A2" s="32">
        <v>2007</v>
      </c>
      <c r="B2" s="15" t="s">
        <v>2490</v>
      </c>
      <c r="C2" s="29" t="s">
        <v>1980</v>
      </c>
      <c r="D2" s="26"/>
      <c r="E2" s="26">
        <v>1</v>
      </c>
      <c r="F2" s="43">
        <f t="shared" ref="F2:F56" si="0">+SUM(D2:E2)</f>
        <v>1</v>
      </c>
    </row>
    <row r="3" spans="1:6">
      <c r="A3" s="32">
        <v>2007</v>
      </c>
      <c r="B3" s="15" t="s">
        <v>2490</v>
      </c>
      <c r="C3" s="29" t="s">
        <v>1981</v>
      </c>
      <c r="D3" s="26">
        <v>5</v>
      </c>
      <c r="E3" s="26">
        <v>6</v>
      </c>
      <c r="F3" s="43">
        <f t="shared" si="0"/>
        <v>11</v>
      </c>
    </row>
    <row r="4" spans="1:6">
      <c r="A4" s="32">
        <v>2007</v>
      </c>
      <c r="B4" s="15" t="s">
        <v>2490</v>
      </c>
      <c r="C4" s="29" t="s">
        <v>1988</v>
      </c>
      <c r="D4" s="26">
        <v>26</v>
      </c>
      <c r="E4" s="26">
        <v>44</v>
      </c>
      <c r="F4" s="43">
        <f t="shared" si="0"/>
        <v>70</v>
      </c>
    </row>
    <row r="5" spans="1:6">
      <c r="A5" s="32">
        <v>2007</v>
      </c>
      <c r="B5" s="15" t="s">
        <v>2490</v>
      </c>
      <c r="C5" s="29" t="s">
        <v>698</v>
      </c>
      <c r="D5" s="26">
        <v>20</v>
      </c>
      <c r="E5" s="26">
        <v>34</v>
      </c>
      <c r="F5" s="43">
        <f t="shared" si="0"/>
        <v>54</v>
      </c>
    </row>
    <row r="6" spans="1:6">
      <c r="A6" s="32">
        <v>2007</v>
      </c>
      <c r="B6" s="15" t="s">
        <v>2490</v>
      </c>
      <c r="C6" s="29" t="s">
        <v>1987</v>
      </c>
      <c r="D6" s="26">
        <v>90</v>
      </c>
      <c r="E6" s="26">
        <v>85</v>
      </c>
      <c r="F6" s="43">
        <f t="shared" si="0"/>
        <v>175</v>
      </c>
    </row>
    <row r="7" spans="1:6">
      <c r="A7" s="32">
        <v>2007</v>
      </c>
      <c r="B7" s="15" t="s">
        <v>2490</v>
      </c>
      <c r="C7" s="29" t="s">
        <v>2496</v>
      </c>
      <c r="D7" s="26">
        <v>23</v>
      </c>
      <c r="E7" s="26">
        <v>46</v>
      </c>
      <c r="F7" s="43">
        <f t="shared" si="0"/>
        <v>69</v>
      </c>
    </row>
    <row r="8" spans="1:6">
      <c r="A8" s="32">
        <v>2007</v>
      </c>
      <c r="B8" s="15" t="s">
        <v>2490</v>
      </c>
      <c r="C8" s="29" t="s">
        <v>2497</v>
      </c>
      <c r="D8" s="26">
        <v>28</v>
      </c>
      <c r="E8" s="26">
        <v>28</v>
      </c>
      <c r="F8" s="43">
        <f t="shared" si="0"/>
        <v>56</v>
      </c>
    </row>
    <row r="9" spans="1:6">
      <c r="A9" s="32">
        <v>2007</v>
      </c>
      <c r="B9" s="15" t="s">
        <v>2490</v>
      </c>
      <c r="C9" s="29" t="s">
        <v>2499</v>
      </c>
      <c r="D9" s="26">
        <v>10</v>
      </c>
      <c r="E9" s="26">
        <v>18</v>
      </c>
      <c r="F9" s="43">
        <f t="shared" si="0"/>
        <v>28</v>
      </c>
    </row>
    <row r="10" spans="1:6">
      <c r="A10" s="32">
        <v>2007</v>
      </c>
      <c r="B10" s="15" t="s">
        <v>2490</v>
      </c>
      <c r="C10" s="29" t="s">
        <v>3382</v>
      </c>
      <c r="D10" s="26">
        <v>17</v>
      </c>
      <c r="E10" s="26">
        <v>25</v>
      </c>
      <c r="F10" s="26">
        <f t="shared" si="0"/>
        <v>42</v>
      </c>
    </row>
    <row r="11" spans="1:6">
      <c r="A11" s="32">
        <v>2007</v>
      </c>
      <c r="B11" s="15" t="s">
        <v>2490</v>
      </c>
      <c r="C11" s="29" t="s">
        <v>3383</v>
      </c>
      <c r="D11" s="26">
        <v>44</v>
      </c>
      <c r="E11" s="26">
        <v>25</v>
      </c>
      <c r="F11" s="26">
        <f t="shared" si="0"/>
        <v>69</v>
      </c>
    </row>
    <row r="12" spans="1:6">
      <c r="A12" s="32">
        <v>2007</v>
      </c>
      <c r="B12" s="15" t="s">
        <v>2490</v>
      </c>
      <c r="C12" s="29" t="s">
        <v>3384</v>
      </c>
      <c r="D12" s="26"/>
      <c r="E12" s="26">
        <v>3</v>
      </c>
      <c r="F12" s="26">
        <f t="shared" si="0"/>
        <v>3</v>
      </c>
    </row>
    <row r="13" spans="1:6">
      <c r="A13" s="32">
        <v>2007</v>
      </c>
      <c r="B13" s="15" t="s">
        <v>2490</v>
      </c>
      <c r="C13" s="29" t="s">
        <v>709</v>
      </c>
      <c r="D13" s="26">
        <v>33</v>
      </c>
      <c r="E13" s="26">
        <v>15</v>
      </c>
      <c r="F13" s="26">
        <f t="shared" si="0"/>
        <v>48</v>
      </c>
    </row>
    <row r="14" spans="1:6">
      <c r="A14" s="32">
        <v>2007</v>
      </c>
      <c r="B14" s="15" t="s">
        <v>2490</v>
      </c>
      <c r="C14" s="29" t="s">
        <v>1931</v>
      </c>
      <c r="D14" s="26">
        <v>29</v>
      </c>
      <c r="E14" s="26">
        <v>2</v>
      </c>
      <c r="F14" s="26">
        <f t="shared" si="0"/>
        <v>31</v>
      </c>
    </row>
    <row r="15" spans="1:6">
      <c r="A15" s="32">
        <v>2007</v>
      </c>
      <c r="B15" s="15" t="s">
        <v>2490</v>
      </c>
      <c r="C15" s="29" t="s">
        <v>1989</v>
      </c>
      <c r="D15" s="26">
        <v>7</v>
      </c>
      <c r="E15" s="26">
        <v>25</v>
      </c>
      <c r="F15" s="26">
        <f t="shared" si="0"/>
        <v>32</v>
      </c>
    </row>
    <row r="16" spans="1:6">
      <c r="A16" s="32">
        <v>2007</v>
      </c>
      <c r="B16" s="15" t="s">
        <v>2490</v>
      </c>
      <c r="C16" s="29" t="s">
        <v>1934</v>
      </c>
      <c r="D16" s="26">
        <v>7</v>
      </c>
      <c r="E16" s="26">
        <v>19</v>
      </c>
      <c r="F16" s="26">
        <f t="shared" si="0"/>
        <v>26</v>
      </c>
    </row>
    <row r="17" spans="1:6">
      <c r="A17" s="32">
        <v>2007</v>
      </c>
      <c r="B17" s="15" t="s">
        <v>2490</v>
      </c>
      <c r="C17" s="29" t="s">
        <v>2498</v>
      </c>
      <c r="D17" s="26">
        <v>19</v>
      </c>
      <c r="E17" s="26">
        <v>67</v>
      </c>
      <c r="F17" s="26">
        <f t="shared" si="0"/>
        <v>86</v>
      </c>
    </row>
    <row r="18" spans="1:6">
      <c r="A18" s="32">
        <v>2007</v>
      </c>
      <c r="B18" s="15" t="s">
        <v>2490</v>
      </c>
      <c r="C18" s="29" t="s">
        <v>1948</v>
      </c>
      <c r="D18" s="26">
        <v>86</v>
      </c>
      <c r="E18" s="26">
        <v>171</v>
      </c>
      <c r="F18" s="26">
        <f t="shared" si="0"/>
        <v>257</v>
      </c>
    </row>
    <row r="19" spans="1:6">
      <c r="A19" s="32">
        <v>2007</v>
      </c>
      <c r="B19" s="15" t="s">
        <v>2490</v>
      </c>
      <c r="C19" s="29" t="s">
        <v>1949</v>
      </c>
      <c r="D19" s="26">
        <v>97</v>
      </c>
      <c r="E19" s="26">
        <v>102</v>
      </c>
      <c r="F19" s="26">
        <f t="shared" si="0"/>
        <v>199</v>
      </c>
    </row>
    <row r="20" spans="1:6">
      <c r="A20" s="32">
        <v>2007</v>
      </c>
      <c r="B20" s="15" t="s">
        <v>2490</v>
      </c>
      <c r="C20" s="29" t="s">
        <v>730</v>
      </c>
      <c r="D20" s="26">
        <v>34</v>
      </c>
      <c r="E20" s="26">
        <v>17</v>
      </c>
      <c r="F20" s="26">
        <f t="shared" si="0"/>
        <v>51</v>
      </c>
    </row>
    <row r="21" spans="1:6">
      <c r="A21" s="32">
        <v>2007</v>
      </c>
      <c r="B21" s="15" t="s">
        <v>2490</v>
      </c>
      <c r="C21" s="29" t="s">
        <v>1945</v>
      </c>
      <c r="D21" s="26">
        <v>16</v>
      </c>
      <c r="E21" s="26">
        <v>54</v>
      </c>
      <c r="F21" s="26">
        <f t="shared" si="0"/>
        <v>70</v>
      </c>
    </row>
    <row r="22" spans="1:6">
      <c r="A22" s="32">
        <v>2007</v>
      </c>
      <c r="B22" s="15" t="s">
        <v>2490</v>
      </c>
      <c r="C22" s="29" t="s">
        <v>200</v>
      </c>
      <c r="D22" s="26">
        <v>1</v>
      </c>
      <c r="E22" s="26">
        <v>5</v>
      </c>
      <c r="F22" s="26">
        <f t="shared" si="0"/>
        <v>6</v>
      </c>
    </row>
    <row r="23" spans="1:6">
      <c r="A23" s="32">
        <v>2007</v>
      </c>
      <c r="B23" s="15" t="s">
        <v>2490</v>
      </c>
      <c r="C23" s="29" t="s">
        <v>678</v>
      </c>
      <c r="D23" s="26">
        <v>7</v>
      </c>
      <c r="E23" s="26">
        <v>2</v>
      </c>
      <c r="F23" s="26">
        <f t="shared" si="0"/>
        <v>9</v>
      </c>
    </row>
    <row r="24" spans="1:6">
      <c r="A24" s="28">
        <v>2008</v>
      </c>
      <c r="B24" s="15" t="s">
        <v>2490</v>
      </c>
      <c r="C24" s="29" t="s">
        <v>1981</v>
      </c>
      <c r="D24" s="26">
        <v>6</v>
      </c>
      <c r="E24" s="26">
        <v>5</v>
      </c>
      <c r="F24" s="26">
        <f t="shared" si="0"/>
        <v>11</v>
      </c>
    </row>
    <row r="25" spans="1:6">
      <c r="A25" s="28">
        <v>2008</v>
      </c>
      <c r="B25" s="15" t="s">
        <v>2490</v>
      </c>
      <c r="C25" s="29" t="s">
        <v>1988</v>
      </c>
      <c r="D25" s="26">
        <v>30</v>
      </c>
      <c r="E25" s="26">
        <v>43</v>
      </c>
      <c r="F25" s="26">
        <f t="shared" si="0"/>
        <v>73</v>
      </c>
    </row>
    <row r="26" spans="1:6">
      <c r="A26" s="28">
        <v>2008</v>
      </c>
      <c r="B26" s="15" t="s">
        <v>2490</v>
      </c>
      <c r="C26" s="29" t="s">
        <v>698</v>
      </c>
      <c r="D26" s="26">
        <v>20</v>
      </c>
      <c r="E26" s="26">
        <v>41</v>
      </c>
      <c r="F26" s="26">
        <f t="shared" si="0"/>
        <v>61</v>
      </c>
    </row>
    <row r="27" spans="1:6">
      <c r="A27" s="28">
        <v>2008</v>
      </c>
      <c r="B27" s="15" t="s">
        <v>2490</v>
      </c>
      <c r="C27" s="29" t="s">
        <v>1987</v>
      </c>
      <c r="D27" s="26">
        <v>91</v>
      </c>
      <c r="E27" s="26">
        <v>87</v>
      </c>
      <c r="F27" s="26">
        <f t="shared" si="0"/>
        <v>178</v>
      </c>
    </row>
    <row r="28" spans="1:6">
      <c r="A28" s="28">
        <v>2008</v>
      </c>
      <c r="B28" s="15" t="s">
        <v>2490</v>
      </c>
      <c r="C28" s="29" t="s">
        <v>2496</v>
      </c>
      <c r="D28" s="26">
        <v>20</v>
      </c>
      <c r="E28" s="26">
        <v>45</v>
      </c>
      <c r="F28" s="26">
        <f t="shared" si="0"/>
        <v>65</v>
      </c>
    </row>
    <row r="29" spans="1:6">
      <c r="A29" s="28">
        <v>2008</v>
      </c>
      <c r="B29" s="15" t="s">
        <v>2490</v>
      </c>
      <c r="C29" s="29" t="s">
        <v>2497</v>
      </c>
      <c r="D29" s="26">
        <v>31</v>
      </c>
      <c r="E29" s="26">
        <v>33</v>
      </c>
      <c r="F29" s="26">
        <f t="shared" si="0"/>
        <v>64</v>
      </c>
    </row>
    <row r="30" spans="1:6">
      <c r="A30" s="28">
        <v>2008</v>
      </c>
      <c r="B30" s="15" t="s">
        <v>2490</v>
      </c>
      <c r="C30" s="29" t="s">
        <v>2499</v>
      </c>
      <c r="D30" s="26">
        <v>10</v>
      </c>
      <c r="E30" s="26">
        <v>18</v>
      </c>
      <c r="F30" s="26">
        <f t="shared" si="0"/>
        <v>28</v>
      </c>
    </row>
    <row r="31" spans="1:6">
      <c r="A31" s="28">
        <v>2008</v>
      </c>
      <c r="B31" s="15" t="s">
        <v>2490</v>
      </c>
      <c r="C31" s="29" t="s">
        <v>3382</v>
      </c>
      <c r="D31" s="26">
        <v>14</v>
      </c>
      <c r="E31" s="26">
        <v>28</v>
      </c>
      <c r="F31" s="26">
        <f t="shared" si="0"/>
        <v>42</v>
      </c>
    </row>
    <row r="32" spans="1:6">
      <c r="A32" s="28">
        <v>2008</v>
      </c>
      <c r="B32" s="15" t="s">
        <v>2490</v>
      </c>
      <c r="C32" s="29" t="s">
        <v>3383</v>
      </c>
      <c r="D32" s="26">
        <v>44</v>
      </c>
      <c r="E32" s="26">
        <v>26</v>
      </c>
      <c r="F32" s="26">
        <f t="shared" si="0"/>
        <v>70</v>
      </c>
    </row>
    <row r="33" spans="1:6">
      <c r="A33" s="28">
        <v>2008</v>
      </c>
      <c r="B33" s="15" t="s">
        <v>2490</v>
      </c>
      <c r="C33" s="29" t="s">
        <v>3384</v>
      </c>
      <c r="D33" s="26">
        <v>0</v>
      </c>
      <c r="E33" s="26">
        <v>3</v>
      </c>
      <c r="F33" s="26">
        <f t="shared" si="0"/>
        <v>3</v>
      </c>
    </row>
    <row r="34" spans="1:6">
      <c r="A34" s="28">
        <v>2008</v>
      </c>
      <c r="B34" s="15" t="s">
        <v>2490</v>
      </c>
      <c r="C34" s="29" t="s">
        <v>709</v>
      </c>
      <c r="D34" s="26">
        <v>33</v>
      </c>
      <c r="E34" s="26">
        <v>12</v>
      </c>
      <c r="F34" s="26">
        <f t="shared" si="0"/>
        <v>45</v>
      </c>
    </row>
    <row r="35" spans="1:6">
      <c r="A35" s="28">
        <v>2008</v>
      </c>
      <c r="B35" s="15" t="s">
        <v>2490</v>
      </c>
      <c r="C35" s="29" t="s">
        <v>1931</v>
      </c>
      <c r="D35" s="26">
        <v>30</v>
      </c>
      <c r="E35" s="26">
        <v>1</v>
      </c>
      <c r="F35" s="26">
        <f t="shared" si="0"/>
        <v>31</v>
      </c>
    </row>
    <row r="36" spans="1:6">
      <c r="A36" s="28">
        <v>2008</v>
      </c>
      <c r="B36" s="15" t="s">
        <v>2490</v>
      </c>
      <c r="C36" s="29" t="s">
        <v>1989</v>
      </c>
      <c r="D36" s="26">
        <v>7</v>
      </c>
      <c r="E36" s="26">
        <v>26</v>
      </c>
      <c r="F36" s="26">
        <f t="shared" si="0"/>
        <v>33</v>
      </c>
    </row>
    <row r="37" spans="1:6">
      <c r="A37" s="28">
        <v>2008</v>
      </c>
      <c r="B37" s="15" t="s">
        <v>2490</v>
      </c>
      <c r="C37" s="29" t="s">
        <v>1934</v>
      </c>
      <c r="D37" s="26">
        <v>7</v>
      </c>
      <c r="E37" s="26">
        <v>19</v>
      </c>
      <c r="F37" s="26">
        <f t="shared" si="0"/>
        <v>26</v>
      </c>
    </row>
    <row r="38" spans="1:6">
      <c r="A38" s="28">
        <v>2008</v>
      </c>
      <c r="B38" s="15" t="s">
        <v>2490</v>
      </c>
      <c r="C38" s="29" t="s">
        <v>2498</v>
      </c>
      <c r="D38" s="26">
        <v>15</v>
      </c>
      <c r="E38" s="26">
        <v>70</v>
      </c>
      <c r="F38" s="26">
        <f t="shared" si="0"/>
        <v>85</v>
      </c>
    </row>
    <row r="39" spans="1:6">
      <c r="A39" s="28">
        <v>2008</v>
      </c>
      <c r="B39" s="15" t="s">
        <v>2490</v>
      </c>
      <c r="C39" s="29" t="s">
        <v>1948</v>
      </c>
      <c r="D39" s="26">
        <v>89</v>
      </c>
      <c r="E39" s="26">
        <v>156</v>
      </c>
      <c r="F39" s="26">
        <f t="shared" si="0"/>
        <v>245</v>
      </c>
    </row>
    <row r="40" spans="1:6">
      <c r="A40" s="28">
        <v>2008</v>
      </c>
      <c r="B40" s="15" t="s">
        <v>2490</v>
      </c>
      <c r="C40" s="29" t="s">
        <v>1949</v>
      </c>
      <c r="D40" s="26">
        <v>98</v>
      </c>
      <c r="E40" s="26">
        <v>101</v>
      </c>
      <c r="F40" s="26">
        <f t="shared" si="0"/>
        <v>199</v>
      </c>
    </row>
    <row r="41" spans="1:6">
      <c r="A41" s="28">
        <v>2008</v>
      </c>
      <c r="B41" s="15" t="s">
        <v>2490</v>
      </c>
      <c r="C41" s="29" t="s">
        <v>730</v>
      </c>
      <c r="D41" s="26">
        <v>34</v>
      </c>
      <c r="E41" s="26">
        <v>16</v>
      </c>
      <c r="F41" s="26">
        <f t="shared" si="0"/>
        <v>50</v>
      </c>
    </row>
    <row r="42" spans="1:6">
      <c r="A42" s="28">
        <v>2008</v>
      </c>
      <c r="B42" s="15" t="s">
        <v>2490</v>
      </c>
      <c r="C42" s="29" t="s">
        <v>1945</v>
      </c>
      <c r="D42" s="26">
        <v>16</v>
      </c>
      <c r="E42" s="26">
        <v>50</v>
      </c>
      <c r="F42" s="26">
        <f t="shared" si="0"/>
        <v>66</v>
      </c>
    </row>
    <row r="43" spans="1:6">
      <c r="A43" s="28">
        <v>2008</v>
      </c>
      <c r="B43" s="15" t="s">
        <v>2490</v>
      </c>
      <c r="C43" s="29" t="s">
        <v>200</v>
      </c>
      <c r="D43" s="26">
        <v>1</v>
      </c>
      <c r="E43" s="26">
        <v>5</v>
      </c>
      <c r="F43" s="26">
        <f t="shared" si="0"/>
        <v>6</v>
      </c>
    </row>
    <row r="44" spans="1:6">
      <c r="A44" s="28">
        <v>2008</v>
      </c>
      <c r="B44" s="15" t="s">
        <v>2490</v>
      </c>
      <c r="C44" s="29" t="s">
        <v>678</v>
      </c>
      <c r="D44" s="26">
        <v>5</v>
      </c>
      <c r="E44" s="26">
        <v>4</v>
      </c>
      <c r="F44" s="26">
        <f t="shared" si="0"/>
        <v>9</v>
      </c>
    </row>
    <row r="45" spans="1:6">
      <c r="A45" s="28">
        <v>2008</v>
      </c>
      <c r="B45" s="37" t="s">
        <v>644</v>
      </c>
      <c r="C45" s="29" t="s">
        <v>2496</v>
      </c>
      <c r="D45" s="26">
        <v>20</v>
      </c>
      <c r="E45" s="26">
        <v>38</v>
      </c>
      <c r="F45" s="26">
        <f t="shared" si="0"/>
        <v>58</v>
      </c>
    </row>
    <row r="46" spans="1:6">
      <c r="A46" s="28">
        <v>2008</v>
      </c>
      <c r="B46" s="37" t="s">
        <v>644</v>
      </c>
      <c r="C46" s="29" t="s">
        <v>2691</v>
      </c>
      <c r="D46" s="26">
        <v>51</v>
      </c>
      <c r="E46" s="26">
        <v>48</v>
      </c>
      <c r="F46" s="26">
        <f t="shared" si="0"/>
        <v>99</v>
      </c>
    </row>
    <row r="47" spans="1:6">
      <c r="A47" s="28">
        <v>2008</v>
      </c>
      <c r="B47" s="37" t="s">
        <v>644</v>
      </c>
      <c r="C47" s="29" t="s">
        <v>2498</v>
      </c>
      <c r="D47" s="26">
        <v>16</v>
      </c>
      <c r="E47" s="26">
        <v>62</v>
      </c>
      <c r="F47" s="26">
        <f t="shared" si="0"/>
        <v>78</v>
      </c>
    </row>
    <row r="48" spans="1:6">
      <c r="A48" s="32">
        <v>2009</v>
      </c>
      <c r="B48" s="15" t="s">
        <v>2490</v>
      </c>
      <c r="C48" s="29" t="s">
        <v>1981</v>
      </c>
      <c r="D48" s="26">
        <v>7</v>
      </c>
      <c r="E48" s="26">
        <v>5</v>
      </c>
      <c r="F48" s="26">
        <f t="shared" si="0"/>
        <v>12</v>
      </c>
    </row>
    <row r="49" spans="1:6">
      <c r="A49" s="32">
        <v>2009</v>
      </c>
      <c r="B49" s="15" t="s">
        <v>2490</v>
      </c>
      <c r="C49" s="29" t="s">
        <v>1988</v>
      </c>
      <c r="D49" s="26">
        <v>29</v>
      </c>
      <c r="E49" s="26">
        <v>40</v>
      </c>
      <c r="F49" s="26">
        <f t="shared" si="0"/>
        <v>69</v>
      </c>
    </row>
    <row r="50" spans="1:6">
      <c r="A50" s="32">
        <v>2009</v>
      </c>
      <c r="B50" s="15" t="s">
        <v>2490</v>
      </c>
      <c r="C50" s="29" t="s">
        <v>698</v>
      </c>
      <c r="D50" s="26">
        <v>22</v>
      </c>
      <c r="E50" s="26">
        <v>38</v>
      </c>
      <c r="F50" s="26">
        <f t="shared" si="0"/>
        <v>60</v>
      </c>
    </row>
    <row r="51" spans="1:6">
      <c r="A51" s="32">
        <v>2009</v>
      </c>
      <c r="B51" s="15" t="s">
        <v>2490</v>
      </c>
      <c r="C51" s="29" t="s">
        <v>1987</v>
      </c>
      <c r="D51" s="26">
        <v>88</v>
      </c>
      <c r="E51" s="26">
        <v>84</v>
      </c>
      <c r="F51" s="26">
        <f t="shared" si="0"/>
        <v>172</v>
      </c>
    </row>
    <row r="52" spans="1:6">
      <c r="A52" s="32">
        <v>2009</v>
      </c>
      <c r="B52" s="15" t="s">
        <v>2490</v>
      </c>
      <c r="C52" s="29" t="s">
        <v>2496</v>
      </c>
      <c r="D52" s="26">
        <v>21</v>
      </c>
      <c r="E52" s="26">
        <v>44</v>
      </c>
      <c r="F52" s="26">
        <f t="shared" si="0"/>
        <v>65</v>
      </c>
    </row>
    <row r="53" spans="1:6">
      <c r="A53" s="32">
        <v>2009</v>
      </c>
      <c r="B53" s="15" t="s">
        <v>2490</v>
      </c>
      <c r="C53" s="29" t="s">
        <v>2497</v>
      </c>
      <c r="D53" s="26">
        <v>29</v>
      </c>
      <c r="E53" s="26">
        <v>33</v>
      </c>
      <c r="F53" s="26">
        <f t="shared" si="0"/>
        <v>62</v>
      </c>
    </row>
    <row r="54" spans="1:6">
      <c r="A54" s="32">
        <v>2009</v>
      </c>
      <c r="B54" s="15" t="s">
        <v>2490</v>
      </c>
      <c r="C54" s="29" t="s">
        <v>2499</v>
      </c>
      <c r="D54" s="26">
        <v>10</v>
      </c>
      <c r="E54" s="26">
        <v>18</v>
      </c>
      <c r="F54" s="26">
        <f t="shared" si="0"/>
        <v>28</v>
      </c>
    </row>
    <row r="55" spans="1:6">
      <c r="A55" s="32">
        <v>2009</v>
      </c>
      <c r="B55" s="15" t="s">
        <v>2490</v>
      </c>
      <c r="C55" s="29" t="s">
        <v>3382</v>
      </c>
      <c r="D55" s="26">
        <v>15</v>
      </c>
      <c r="E55" s="26">
        <v>29</v>
      </c>
      <c r="F55" s="26">
        <f t="shared" si="0"/>
        <v>44</v>
      </c>
    </row>
    <row r="56" spans="1:6">
      <c r="A56" s="32">
        <v>2009</v>
      </c>
      <c r="B56" s="15" t="s">
        <v>2490</v>
      </c>
      <c r="C56" s="29" t="s">
        <v>3383</v>
      </c>
      <c r="D56" s="26">
        <v>40</v>
      </c>
      <c r="E56" s="26">
        <v>27</v>
      </c>
      <c r="F56" s="26">
        <f t="shared" si="0"/>
        <v>67</v>
      </c>
    </row>
    <row r="57" spans="1:6">
      <c r="A57" s="32">
        <v>2009</v>
      </c>
      <c r="B57" s="15" t="s">
        <v>2490</v>
      </c>
      <c r="C57" s="29" t="s">
        <v>3384</v>
      </c>
      <c r="D57" s="26">
        <v>0</v>
      </c>
      <c r="E57" s="26">
        <v>3</v>
      </c>
      <c r="F57" s="26">
        <f t="shared" ref="F57:F115" si="1">+SUM(D57:E57)</f>
        <v>3</v>
      </c>
    </row>
    <row r="58" spans="1:6">
      <c r="A58" s="32">
        <v>2009</v>
      </c>
      <c r="B58" s="15" t="s">
        <v>2490</v>
      </c>
      <c r="C58" s="29" t="s">
        <v>709</v>
      </c>
      <c r="D58" s="26">
        <v>31</v>
      </c>
      <c r="E58" s="26">
        <v>13</v>
      </c>
      <c r="F58" s="26">
        <f t="shared" si="1"/>
        <v>44</v>
      </c>
    </row>
    <row r="59" spans="1:6">
      <c r="A59" s="32">
        <v>2009</v>
      </c>
      <c r="B59" s="15" t="s">
        <v>2490</v>
      </c>
      <c r="C59" s="29" t="s">
        <v>1931</v>
      </c>
      <c r="D59" s="26">
        <v>32</v>
      </c>
      <c r="E59" s="26">
        <v>2</v>
      </c>
      <c r="F59" s="26">
        <f t="shared" si="1"/>
        <v>34</v>
      </c>
    </row>
    <row r="60" spans="1:6">
      <c r="A60" s="32">
        <v>2009</v>
      </c>
      <c r="B60" s="15" t="s">
        <v>2490</v>
      </c>
      <c r="C60" s="29" t="s">
        <v>1989</v>
      </c>
      <c r="D60" s="26">
        <v>8</v>
      </c>
      <c r="E60" s="26">
        <v>26</v>
      </c>
      <c r="F60" s="26">
        <f t="shared" si="1"/>
        <v>34</v>
      </c>
    </row>
    <row r="61" spans="1:6">
      <c r="A61" s="32">
        <v>2009</v>
      </c>
      <c r="B61" s="15" t="s">
        <v>2490</v>
      </c>
      <c r="C61" s="29" t="s">
        <v>1934</v>
      </c>
      <c r="D61" s="26">
        <v>7</v>
      </c>
      <c r="E61" s="26">
        <v>20</v>
      </c>
      <c r="F61" s="26">
        <f t="shared" si="1"/>
        <v>27</v>
      </c>
    </row>
    <row r="62" spans="1:6">
      <c r="A62" s="32">
        <v>2009</v>
      </c>
      <c r="B62" s="15" t="s">
        <v>2490</v>
      </c>
      <c r="C62" s="29" t="s">
        <v>2498</v>
      </c>
      <c r="D62" s="26">
        <v>16</v>
      </c>
      <c r="E62" s="26">
        <v>72</v>
      </c>
      <c r="F62" s="26">
        <f t="shared" si="1"/>
        <v>88</v>
      </c>
    </row>
    <row r="63" spans="1:6">
      <c r="A63" s="32">
        <v>2009</v>
      </c>
      <c r="B63" s="15" t="s">
        <v>2490</v>
      </c>
      <c r="C63" s="29" t="s">
        <v>1948</v>
      </c>
      <c r="D63" s="26">
        <v>88</v>
      </c>
      <c r="E63" s="26">
        <v>148</v>
      </c>
      <c r="F63" s="26">
        <f t="shared" si="1"/>
        <v>236</v>
      </c>
    </row>
    <row r="64" spans="1:6">
      <c r="A64" s="32">
        <v>2009</v>
      </c>
      <c r="B64" s="15" t="s">
        <v>2490</v>
      </c>
      <c r="C64" s="29" t="s">
        <v>1949</v>
      </c>
      <c r="D64" s="26">
        <v>101</v>
      </c>
      <c r="E64" s="26">
        <v>102</v>
      </c>
      <c r="F64" s="26">
        <f t="shared" si="1"/>
        <v>203</v>
      </c>
    </row>
    <row r="65" spans="1:6">
      <c r="A65" s="32">
        <v>2009</v>
      </c>
      <c r="B65" s="15" t="s">
        <v>2490</v>
      </c>
      <c r="C65" s="29" t="s">
        <v>730</v>
      </c>
      <c r="D65" s="26">
        <v>33</v>
      </c>
      <c r="E65" s="26">
        <v>18</v>
      </c>
      <c r="F65" s="26">
        <f t="shared" si="1"/>
        <v>51</v>
      </c>
    </row>
    <row r="66" spans="1:6">
      <c r="A66" s="32">
        <v>2009</v>
      </c>
      <c r="B66" s="15" t="s">
        <v>2490</v>
      </c>
      <c r="C66" s="29" t="s">
        <v>1945</v>
      </c>
      <c r="D66" s="26">
        <v>16</v>
      </c>
      <c r="E66" s="26">
        <v>47</v>
      </c>
      <c r="F66" s="26">
        <f t="shared" si="1"/>
        <v>63</v>
      </c>
    </row>
    <row r="67" spans="1:6">
      <c r="A67" s="32">
        <v>2009</v>
      </c>
      <c r="B67" s="15" t="s">
        <v>2490</v>
      </c>
      <c r="C67" s="29" t="s">
        <v>200</v>
      </c>
      <c r="D67" s="26">
        <v>1</v>
      </c>
      <c r="E67" s="26">
        <v>5</v>
      </c>
      <c r="F67" s="26">
        <f t="shared" si="1"/>
        <v>6</v>
      </c>
    </row>
    <row r="68" spans="1:6">
      <c r="A68" s="32">
        <v>2009</v>
      </c>
      <c r="B68" s="15" t="s">
        <v>2490</v>
      </c>
      <c r="C68" s="29" t="s">
        <v>678</v>
      </c>
      <c r="D68" s="26">
        <v>5</v>
      </c>
      <c r="E68" s="26">
        <v>4</v>
      </c>
      <c r="F68" s="26">
        <f t="shared" si="1"/>
        <v>9</v>
      </c>
    </row>
    <row r="69" spans="1:6">
      <c r="A69" s="32">
        <v>2009</v>
      </c>
      <c r="B69" s="37" t="s">
        <v>644</v>
      </c>
      <c r="C69" s="29" t="s">
        <v>2496</v>
      </c>
      <c r="D69" s="26">
        <v>23</v>
      </c>
      <c r="E69" s="26">
        <v>38</v>
      </c>
      <c r="F69" s="26">
        <f t="shared" si="1"/>
        <v>61</v>
      </c>
    </row>
    <row r="70" spans="1:6">
      <c r="A70" s="32">
        <v>2009</v>
      </c>
      <c r="B70" s="37" t="s">
        <v>644</v>
      </c>
      <c r="C70" s="29" t="s">
        <v>2691</v>
      </c>
      <c r="D70" s="26">
        <v>49</v>
      </c>
      <c r="E70" s="26">
        <v>50</v>
      </c>
      <c r="F70" s="26">
        <f t="shared" si="1"/>
        <v>99</v>
      </c>
    </row>
    <row r="71" spans="1:6">
      <c r="A71" s="32">
        <v>2009</v>
      </c>
      <c r="B71" s="37" t="s">
        <v>644</v>
      </c>
      <c r="C71" s="29" t="s">
        <v>2498</v>
      </c>
      <c r="D71" s="26">
        <v>13</v>
      </c>
      <c r="E71" s="26">
        <v>64</v>
      </c>
      <c r="F71" s="26">
        <f t="shared" si="1"/>
        <v>77</v>
      </c>
    </row>
    <row r="72" spans="1:6">
      <c r="A72" s="28">
        <v>2010</v>
      </c>
      <c r="B72" s="15" t="s">
        <v>2490</v>
      </c>
      <c r="C72" s="29" t="s">
        <v>1981</v>
      </c>
      <c r="D72" s="26">
        <v>6</v>
      </c>
      <c r="E72" s="26">
        <v>5</v>
      </c>
      <c r="F72" s="26">
        <f t="shared" si="1"/>
        <v>11</v>
      </c>
    </row>
    <row r="73" spans="1:6">
      <c r="A73" s="28">
        <v>2010</v>
      </c>
      <c r="B73" s="15" t="s">
        <v>2490</v>
      </c>
      <c r="C73" s="29" t="s">
        <v>1988</v>
      </c>
      <c r="D73" s="26">
        <v>33</v>
      </c>
      <c r="E73" s="26">
        <v>38</v>
      </c>
      <c r="F73" s="26">
        <f t="shared" si="1"/>
        <v>71</v>
      </c>
    </row>
    <row r="74" spans="1:6">
      <c r="A74" s="28">
        <v>2010</v>
      </c>
      <c r="B74" s="15" t="s">
        <v>2490</v>
      </c>
      <c r="C74" s="29" t="s">
        <v>698</v>
      </c>
      <c r="D74" s="26">
        <v>23</v>
      </c>
      <c r="E74" s="26">
        <v>37</v>
      </c>
      <c r="F74" s="26">
        <f t="shared" si="1"/>
        <v>60</v>
      </c>
    </row>
    <row r="75" spans="1:6">
      <c r="A75" s="28">
        <v>2010</v>
      </c>
      <c r="B75" s="15" t="s">
        <v>2490</v>
      </c>
      <c r="C75" s="29" t="s">
        <v>1987</v>
      </c>
      <c r="D75" s="26">
        <v>86</v>
      </c>
      <c r="E75" s="26">
        <v>80</v>
      </c>
      <c r="F75" s="26">
        <f t="shared" si="1"/>
        <v>166</v>
      </c>
    </row>
    <row r="76" spans="1:6">
      <c r="A76" s="28">
        <v>2010</v>
      </c>
      <c r="B76" s="15" t="s">
        <v>2490</v>
      </c>
      <c r="C76" s="29" t="s">
        <v>2496</v>
      </c>
      <c r="D76" s="26">
        <v>22</v>
      </c>
      <c r="E76" s="26">
        <v>45</v>
      </c>
      <c r="F76" s="26">
        <f t="shared" si="1"/>
        <v>67</v>
      </c>
    </row>
    <row r="77" spans="1:6">
      <c r="A77" s="28">
        <v>2010</v>
      </c>
      <c r="B77" s="15" t="s">
        <v>2490</v>
      </c>
      <c r="C77" s="29" t="s">
        <v>2497</v>
      </c>
      <c r="D77" s="26">
        <v>30</v>
      </c>
      <c r="E77" s="26">
        <v>32</v>
      </c>
      <c r="F77" s="26">
        <f t="shared" si="1"/>
        <v>62</v>
      </c>
    </row>
    <row r="78" spans="1:6">
      <c r="A78" s="28">
        <v>2010</v>
      </c>
      <c r="B78" s="15" t="s">
        <v>2490</v>
      </c>
      <c r="C78" s="29" t="s">
        <v>2499</v>
      </c>
      <c r="D78" s="26">
        <v>10</v>
      </c>
      <c r="E78" s="26">
        <v>17</v>
      </c>
      <c r="F78" s="26">
        <f t="shared" si="1"/>
        <v>27</v>
      </c>
    </row>
    <row r="79" spans="1:6">
      <c r="A79" s="28">
        <v>2010</v>
      </c>
      <c r="B79" s="15" t="s">
        <v>2490</v>
      </c>
      <c r="C79" s="29" t="s">
        <v>3382</v>
      </c>
      <c r="D79" s="26">
        <v>17</v>
      </c>
      <c r="E79" s="26">
        <v>30</v>
      </c>
      <c r="F79" s="26">
        <f t="shared" si="1"/>
        <v>47</v>
      </c>
    </row>
    <row r="80" spans="1:6">
      <c r="A80" s="28">
        <v>2010</v>
      </c>
      <c r="B80" s="15" t="s">
        <v>2490</v>
      </c>
      <c r="C80" s="29" t="s">
        <v>3383</v>
      </c>
      <c r="D80" s="26">
        <v>40</v>
      </c>
      <c r="E80" s="26">
        <v>26</v>
      </c>
      <c r="F80" s="26">
        <f t="shared" si="1"/>
        <v>66</v>
      </c>
    </row>
    <row r="81" spans="1:6">
      <c r="A81" s="28">
        <v>2010</v>
      </c>
      <c r="B81" s="15" t="s">
        <v>2490</v>
      </c>
      <c r="C81" s="29" t="s">
        <v>3384</v>
      </c>
      <c r="D81" s="26">
        <v>0</v>
      </c>
      <c r="E81" s="26">
        <v>2</v>
      </c>
      <c r="F81" s="26">
        <f t="shared" si="1"/>
        <v>2</v>
      </c>
    </row>
    <row r="82" spans="1:6">
      <c r="A82" s="28">
        <v>2010</v>
      </c>
      <c r="B82" s="15" t="s">
        <v>2490</v>
      </c>
      <c r="C82" s="29" t="s">
        <v>709</v>
      </c>
      <c r="D82" s="26">
        <v>30</v>
      </c>
      <c r="E82" s="26">
        <v>13</v>
      </c>
      <c r="F82" s="26">
        <f t="shared" si="1"/>
        <v>43</v>
      </c>
    </row>
    <row r="83" spans="1:6">
      <c r="A83" s="28">
        <v>2010</v>
      </c>
      <c r="B83" s="15" t="s">
        <v>2490</v>
      </c>
      <c r="C83" s="29" t="s">
        <v>1931</v>
      </c>
      <c r="D83" s="26">
        <v>31</v>
      </c>
      <c r="E83" s="26">
        <v>2</v>
      </c>
      <c r="F83" s="26">
        <f t="shared" si="1"/>
        <v>33</v>
      </c>
    </row>
    <row r="84" spans="1:6">
      <c r="A84" s="28">
        <v>2010</v>
      </c>
      <c r="B84" s="15" t="s">
        <v>2490</v>
      </c>
      <c r="C84" s="29" t="s">
        <v>1989</v>
      </c>
      <c r="D84" s="26">
        <v>9</v>
      </c>
      <c r="E84" s="26">
        <v>24</v>
      </c>
      <c r="F84" s="26">
        <f t="shared" si="1"/>
        <v>33</v>
      </c>
    </row>
    <row r="85" spans="1:6">
      <c r="A85" s="28">
        <v>2010</v>
      </c>
      <c r="B85" s="15" t="s">
        <v>2490</v>
      </c>
      <c r="C85" s="29" t="s">
        <v>1934</v>
      </c>
      <c r="D85" s="26">
        <v>7</v>
      </c>
      <c r="E85" s="26">
        <v>18</v>
      </c>
      <c r="F85" s="26">
        <f t="shared" si="1"/>
        <v>25</v>
      </c>
    </row>
    <row r="86" spans="1:6">
      <c r="A86" s="28">
        <v>2010</v>
      </c>
      <c r="B86" s="15" t="s">
        <v>2490</v>
      </c>
      <c r="C86" s="29" t="s">
        <v>2498</v>
      </c>
      <c r="D86" s="26">
        <v>16</v>
      </c>
      <c r="E86" s="26">
        <v>72</v>
      </c>
      <c r="F86" s="26">
        <f t="shared" si="1"/>
        <v>88</v>
      </c>
    </row>
    <row r="87" spans="1:6">
      <c r="A87" s="28">
        <v>2010</v>
      </c>
      <c r="B87" s="15" t="s">
        <v>2490</v>
      </c>
      <c r="C87" s="29" t="s">
        <v>1948</v>
      </c>
      <c r="D87" s="26">
        <v>90</v>
      </c>
      <c r="E87" s="26">
        <v>147</v>
      </c>
      <c r="F87" s="26">
        <f t="shared" si="1"/>
        <v>237</v>
      </c>
    </row>
    <row r="88" spans="1:6">
      <c r="A88" s="28">
        <v>2010</v>
      </c>
      <c r="B88" s="15" t="s">
        <v>2490</v>
      </c>
      <c r="C88" s="29" t="s">
        <v>1949</v>
      </c>
      <c r="D88" s="26">
        <v>103</v>
      </c>
      <c r="E88" s="26">
        <v>95</v>
      </c>
      <c r="F88" s="26">
        <f t="shared" si="1"/>
        <v>198</v>
      </c>
    </row>
    <row r="89" spans="1:6">
      <c r="A89" s="28">
        <v>2010</v>
      </c>
      <c r="B89" s="15" t="s">
        <v>2490</v>
      </c>
      <c r="C89" s="29" t="s">
        <v>730</v>
      </c>
      <c r="D89" s="26">
        <v>34</v>
      </c>
      <c r="E89" s="26">
        <v>18</v>
      </c>
      <c r="F89" s="26">
        <f t="shared" si="1"/>
        <v>52</v>
      </c>
    </row>
    <row r="90" spans="1:6">
      <c r="A90" s="28">
        <v>2010</v>
      </c>
      <c r="B90" s="15" t="s">
        <v>2490</v>
      </c>
      <c r="C90" s="29" t="s">
        <v>1945</v>
      </c>
      <c r="D90" s="26">
        <v>14</v>
      </c>
      <c r="E90" s="26">
        <v>46</v>
      </c>
      <c r="F90" s="26">
        <f t="shared" si="1"/>
        <v>60</v>
      </c>
    </row>
    <row r="91" spans="1:6">
      <c r="A91" s="28">
        <v>2010</v>
      </c>
      <c r="B91" s="15" t="s">
        <v>2490</v>
      </c>
      <c r="C91" s="29" t="s">
        <v>200</v>
      </c>
      <c r="D91" s="26">
        <v>1</v>
      </c>
      <c r="E91" s="26">
        <v>6</v>
      </c>
      <c r="F91" s="26">
        <f t="shared" si="1"/>
        <v>7</v>
      </c>
    </row>
    <row r="92" spans="1:6">
      <c r="A92" s="28">
        <v>2010</v>
      </c>
      <c r="B92" s="15" t="s">
        <v>2490</v>
      </c>
      <c r="C92" s="29" t="s">
        <v>678</v>
      </c>
      <c r="D92" s="26">
        <v>5</v>
      </c>
      <c r="E92" s="26">
        <v>4</v>
      </c>
      <c r="F92" s="26">
        <f t="shared" si="1"/>
        <v>9</v>
      </c>
    </row>
    <row r="93" spans="1:6">
      <c r="A93" s="28">
        <v>2010</v>
      </c>
      <c r="B93" s="37" t="s">
        <v>644</v>
      </c>
      <c r="C93" s="29" t="s">
        <v>3385</v>
      </c>
      <c r="D93" s="26">
        <v>1</v>
      </c>
      <c r="E93" s="26">
        <v>4</v>
      </c>
      <c r="F93" s="26">
        <f t="shared" si="1"/>
        <v>5</v>
      </c>
    </row>
    <row r="94" spans="1:6">
      <c r="A94" s="28">
        <v>2010</v>
      </c>
      <c r="B94" s="37" t="s">
        <v>644</v>
      </c>
      <c r="C94" s="29" t="s">
        <v>2496</v>
      </c>
      <c r="D94" s="26">
        <v>25</v>
      </c>
      <c r="E94" s="26">
        <v>36</v>
      </c>
      <c r="F94" s="26">
        <f t="shared" si="1"/>
        <v>61</v>
      </c>
    </row>
    <row r="95" spans="1:6">
      <c r="A95" s="28">
        <v>2010</v>
      </c>
      <c r="B95" s="37" t="s">
        <v>644</v>
      </c>
      <c r="C95" s="29" t="s">
        <v>2691</v>
      </c>
      <c r="D95" s="26">
        <v>57</v>
      </c>
      <c r="E95" s="26">
        <v>59</v>
      </c>
      <c r="F95" s="26">
        <f t="shared" si="1"/>
        <v>116</v>
      </c>
    </row>
    <row r="96" spans="1:6">
      <c r="A96" s="28">
        <v>2010</v>
      </c>
      <c r="B96" s="37" t="s">
        <v>644</v>
      </c>
      <c r="C96" s="29" t="s">
        <v>2498</v>
      </c>
      <c r="D96" s="26">
        <v>16</v>
      </c>
      <c r="E96" s="26">
        <v>65</v>
      </c>
      <c r="F96" s="26">
        <f t="shared" si="1"/>
        <v>81</v>
      </c>
    </row>
    <row r="97" spans="1:6">
      <c r="A97" s="32">
        <v>2011</v>
      </c>
      <c r="B97" s="15" t="s">
        <v>2490</v>
      </c>
      <c r="C97" s="29" t="s">
        <v>1981</v>
      </c>
      <c r="D97" s="26">
        <v>5</v>
      </c>
      <c r="E97" s="26">
        <v>3</v>
      </c>
      <c r="F97" s="26">
        <f t="shared" si="1"/>
        <v>8</v>
      </c>
    </row>
    <row r="98" spans="1:6">
      <c r="A98" s="32">
        <v>2011</v>
      </c>
      <c r="B98" s="15" t="s">
        <v>2490</v>
      </c>
      <c r="C98" s="29" t="s">
        <v>1988</v>
      </c>
      <c r="D98" s="26">
        <v>33</v>
      </c>
      <c r="E98" s="26">
        <v>40</v>
      </c>
      <c r="F98" s="26">
        <f t="shared" si="1"/>
        <v>73</v>
      </c>
    </row>
    <row r="99" spans="1:6">
      <c r="A99" s="32">
        <v>2011</v>
      </c>
      <c r="B99" s="15" t="s">
        <v>2490</v>
      </c>
      <c r="C99" s="29" t="s">
        <v>698</v>
      </c>
      <c r="D99" s="26">
        <v>25</v>
      </c>
      <c r="E99" s="26">
        <v>37</v>
      </c>
      <c r="F99" s="26">
        <f t="shared" si="1"/>
        <v>62</v>
      </c>
    </row>
    <row r="100" spans="1:6">
      <c r="A100" s="32">
        <v>2011</v>
      </c>
      <c r="B100" s="15" t="s">
        <v>2490</v>
      </c>
      <c r="C100" s="29" t="s">
        <v>1987</v>
      </c>
      <c r="D100" s="26">
        <v>83</v>
      </c>
      <c r="E100" s="26">
        <v>81</v>
      </c>
      <c r="F100" s="26">
        <f t="shared" si="1"/>
        <v>164</v>
      </c>
    </row>
    <row r="101" spans="1:6">
      <c r="A101" s="32">
        <v>2011</v>
      </c>
      <c r="B101" s="15" t="s">
        <v>2490</v>
      </c>
      <c r="C101" s="29" t="s">
        <v>2496</v>
      </c>
      <c r="D101" s="26">
        <v>26</v>
      </c>
      <c r="E101" s="26">
        <v>46</v>
      </c>
      <c r="F101" s="26">
        <f t="shared" si="1"/>
        <v>72</v>
      </c>
    </row>
    <row r="102" spans="1:6">
      <c r="A102" s="32">
        <v>2011</v>
      </c>
      <c r="B102" s="15" t="s">
        <v>2490</v>
      </c>
      <c r="C102" s="29" t="s">
        <v>2497</v>
      </c>
      <c r="D102" s="26">
        <v>27</v>
      </c>
      <c r="E102" s="26">
        <v>34</v>
      </c>
      <c r="F102" s="26">
        <f t="shared" si="1"/>
        <v>61</v>
      </c>
    </row>
    <row r="103" spans="1:6">
      <c r="A103" s="32">
        <v>2011</v>
      </c>
      <c r="B103" s="15" t="s">
        <v>2490</v>
      </c>
      <c r="C103" s="29" t="s">
        <v>2499</v>
      </c>
      <c r="D103" s="26">
        <v>12</v>
      </c>
      <c r="E103" s="26">
        <v>16</v>
      </c>
      <c r="F103" s="26">
        <f t="shared" si="1"/>
        <v>28</v>
      </c>
    </row>
    <row r="104" spans="1:6">
      <c r="A104" s="32">
        <v>2011</v>
      </c>
      <c r="B104" s="15" t="s">
        <v>2490</v>
      </c>
      <c r="C104" s="29" t="s">
        <v>3382</v>
      </c>
      <c r="D104" s="26">
        <v>19</v>
      </c>
      <c r="E104" s="26">
        <v>30</v>
      </c>
      <c r="F104" s="26">
        <f t="shared" si="1"/>
        <v>49</v>
      </c>
    </row>
    <row r="105" spans="1:6">
      <c r="A105" s="32">
        <v>2011</v>
      </c>
      <c r="B105" s="15" t="s">
        <v>2490</v>
      </c>
      <c r="C105" s="29" t="s">
        <v>3383</v>
      </c>
      <c r="D105" s="26">
        <v>36</v>
      </c>
      <c r="E105" s="26">
        <v>23</v>
      </c>
      <c r="F105" s="26">
        <f t="shared" si="1"/>
        <v>59</v>
      </c>
    </row>
    <row r="106" spans="1:6">
      <c r="A106" s="32">
        <v>2011</v>
      </c>
      <c r="B106" s="15" t="s">
        <v>2490</v>
      </c>
      <c r="C106" s="29" t="s">
        <v>3384</v>
      </c>
      <c r="D106" s="26">
        <v>0</v>
      </c>
      <c r="E106" s="26">
        <v>2</v>
      </c>
      <c r="F106" s="26">
        <f t="shared" si="1"/>
        <v>2</v>
      </c>
    </row>
    <row r="107" spans="1:6">
      <c r="A107" s="32">
        <v>2011</v>
      </c>
      <c r="B107" s="15" t="s">
        <v>2490</v>
      </c>
      <c r="C107" s="29" t="s">
        <v>709</v>
      </c>
      <c r="D107" s="26">
        <v>28</v>
      </c>
      <c r="E107" s="26">
        <v>11</v>
      </c>
      <c r="F107" s="26">
        <f t="shared" si="1"/>
        <v>39</v>
      </c>
    </row>
    <row r="108" spans="1:6">
      <c r="A108" s="32">
        <v>2011</v>
      </c>
      <c r="B108" s="15" t="s">
        <v>2490</v>
      </c>
      <c r="C108" s="29" t="s">
        <v>1931</v>
      </c>
      <c r="D108" s="26">
        <v>30</v>
      </c>
      <c r="E108" s="26">
        <v>2</v>
      </c>
      <c r="F108" s="26">
        <f t="shared" si="1"/>
        <v>32</v>
      </c>
    </row>
    <row r="109" spans="1:6">
      <c r="A109" s="32">
        <v>2011</v>
      </c>
      <c r="B109" s="15" t="s">
        <v>2490</v>
      </c>
      <c r="C109" s="29" t="s">
        <v>1989</v>
      </c>
      <c r="D109" s="26">
        <v>11</v>
      </c>
      <c r="E109" s="26">
        <v>23</v>
      </c>
      <c r="F109" s="26">
        <f t="shared" si="1"/>
        <v>34</v>
      </c>
    </row>
    <row r="110" spans="1:6">
      <c r="A110" s="32">
        <v>2011</v>
      </c>
      <c r="B110" s="15" t="s">
        <v>2490</v>
      </c>
      <c r="C110" s="29" t="s">
        <v>1934</v>
      </c>
      <c r="D110" s="26">
        <v>7</v>
      </c>
      <c r="E110" s="26">
        <v>18</v>
      </c>
      <c r="F110" s="26">
        <f t="shared" si="1"/>
        <v>25</v>
      </c>
    </row>
    <row r="111" spans="1:6">
      <c r="A111" s="32">
        <v>2011</v>
      </c>
      <c r="B111" s="15" t="s">
        <v>2490</v>
      </c>
      <c r="C111" s="29" t="s">
        <v>2498</v>
      </c>
      <c r="D111" s="26">
        <v>16</v>
      </c>
      <c r="E111" s="26">
        <v>73</v>
      </c>
      <c r="F111" s="26">
        <f t="shared" si="1"/>
        <v>89</v>
      </c>
    </row>
    <row r="112" spans="1:6">
      <c r="A112" s="32">
        <v>2011</v>
      </c>
      <c r="B112" s="15" t="s">
        <v>2490</v>
      </c>
      <c r="C112" s="29" t="s">
        <v>1948</v>
      </c>
      <c r="D112" s="26">
        <v>88</v>
      </c>
      <c r="E112" s="26">
        <v>141</v>
      </c>
      <c r="F112" s="26">
        <f t="shared" si="1"/>
        <v>229</v>
      </c>
    </row>
    <row r="113" spans="1:6">
      <c r="A113" s="32">
        <v>2011</v>
      </c>
      <c r="B113" s="15" t="s">
        <v>2490</v>
      </c>
      <c r="C113" s="29" t="s">
        <v>1949</v>
      </c>
      <c r="D113" s="26">
        <v>98</v>
      </c>
      <c r="E113" s="26">
        <v>91</v>
      </c>
      <c r="F113" s="26">
        <f t="shared" si="1"/>
        <v>189</v>
      </c>
    </row>
    <row r="114" spans="1:6">
      <c r="A114" s="32">
        <v>2011</v>
      </c>
      <c r="B114" s="15" t="s">
        <v>2490</v>
      </c>
      <c r="C114" s="29" t="s">
        <v>730</v>
      </c>
      <c r="D114" s="26">
        <v>32</v>
      </c>
      <c r="E114" s="26">
        <v>18</v>
      </c>
      <c r="F114" s="26">
        <f t="shared" si="1"/>
        <v>50</v>
      </c>
    </row>
    <row r="115" spans="1:6">
      <c r="A115" s="32">
        <v>2011</v>
      </c>
      <c r="B115" s="15" t="s">
        <v>2490</v>
      </c>
      <c r="C115" s="29" t="s">
        <v>1945</v>
      </c>
      <c r="D115" s="26">
        <v>11</v>
      </c>
      <c r="E115" s="26">
        <v>44</v>
      </c>
      <c r="F115" s="26">
        <f t="shared" si="1"/>
        <v>55</v>
      </c>
    </row>
    <row r="116" spans="1:6">
      <c r="A116" s="32">
        <v>2011</v>
      </c>
      <c r="B116" s="15" t="s">
        <v>2490</v>
      </c>
      <c r="C116" s="29" t="s">
        <v>200</v>
      </c>
      <c r="D116" s="26">
        <v>1</v>
      </c>
      <c r="E116" s="26">
        <v>6</v>
      </c>
      <c r="F116" s="26">
        <f t="shared" ref="F116:F173" si="2">+SUM(D116:E116)</f>
        <v>7</v>
      </c>
    </row>
    <row r="117" spans="1:6">
      <c r="A117" s="32">
        <v>2011</v>
      </c>
      <c r="B117" s="15" t="s">
        <v>2490</v>
      </c>
      <c r="C117" s="29" t="s">
        <v>678</v>
      </c>
      <c r="D117" s="26">
        <v>4</v>
      </c>
      <c r="E117" s="26">
        <v>2</v>
      </c>
      <c r="F117" s="26">
        <f t="shared" si="2"/>
        <v>6</v>
      </c>
    </row>
    <row r="118" spans="1:6">
      <c r="A118" s="32">
        <v>2011</v>
      </c>
      <c r="B118" s="37" t="s">
        <v>644</v>
      </c>
      <c r="C118" s="29" t="s">
        <v>3385</v>
      </c>
      <c r="D118" s="26">
        <v>6</v>
      </c>
      <c r="E118" s="26">
        <v>10</v>
      </c>
      <c r="F118" s="26">
        <f t="shared" si="2"/>
        <v>16</v>
      </c>
    </row>
    <row r="119" spans="1:6">
      <c r="A119" s="32">
        <v>2011</v>
      </c>
      <c r="B119" s="37" t="s">
        <v>644</v>
      </c>
      <c r="C119" s="29" t="s">
        <v>2496</v>
      </c>
      <c r="D119" s="26">
        <v>24</v>
      </c>
      <c r="E119" s="26">
        <v>43</v>
      </c>
      <c r="F119" s="26">
        <f t="shared" si="2"/>
        <v>67</v>
      </c>
    </row>
    <row r="120" spans="1:6">
      <c r="A120" s="32">
        <v>2011</v>
      </c>
      <c r="B120" s="37" t="s">
        <v>644</v>
      </c>
      <c r="C120" s="29" t="s">
        <v>2691</v>
      </c>
      <c r="D120" s="26">
        <v>59</v>
      </c>
      <c r="E120" s="26">
        <v>59</v>
      </c>
      <c r="F120" s="26">
        <f t="shared" si="2"/>
        <v>118</v>
      </c>
    </row>
    <row r="121" spans="1:6">
      <c r="A121" s="32">
        <v>2011</v>
      </c>
      <c r="B121" s="37" t="s">
        <v>644</v>
      </c>
      <c r="C121" s="29" t="s">
        <v>2498</v>
      </c>
      <c r="D121" s="26">
        <v>18</v>
      </c>
      <c r="E121" s="26">
        <v>60</v>
      </c>
      <c r="F121" s="26">
        <f t="shared" si="2"/>
        <v>78</v>
      </c>
    </row>
    <row r="122" spans="1:6">
      <c r="A122" s="28">
        <v>2012</v>
      </c>
      <c r="B122" s="15" t="s">
        <v>2490</v>
      </c>
      <c r="C122" s="29" t="s">
        <v>1981</v>
      </c>
      <c r="D122" s="26">
        <v>4</v>
      </c>
      <c r="E122" s="26">
        <v>5</v>
      </c>
      <c r="F122" s="26">
        <f t="shared" si="2"/>
        <v>9</v>
      </c>
    </row>
    <row r="123" spans="1:6">
      <c r="A123" s="28">
        <v>2012</v>
      </c>
      <c r="B123" s="15" t="s">
        <v>2490</v>
      </c>
      <c r="C123" s="29" t="s">
        <v>1988</v>
      </c>
      <c r="D123" s="26">
        <v>29</v>
      </c>
      <c r="E123" s="26">
        <v>41</v>
      </c>
      <c r="F123" s="26">
        <f t="shared" si="2"/>
        <v>70</v>
      </c>
    </row>
    <row r="124" spans="1:6">
      <c r="A124" s="28">
        <v>2012</v>
      </c>
      <c r="B124" s="15" t="s">
        <v>2490</v>
      </c>
      <c r="C124" s="29" t="s">
        <v>698</v>
      </c>
      <c r="D124" s="26">
        <v>26</v>
      </c>
      <c r="E124" s="26">
        <v>36</v>
      </c>
      <c r="F124" s="26">
        <f t="shared" si="2"/>
        <v>62</v>
      </c>
    </row>
    <row r="125" spans="1:6">
      <c r="A125" s="28">
        <v>2012</v>
      </c>
      <c r="B125" s="15" t="s">
        <v>2490</v>
      </c>
      <c r="C125" s="29" t="s">
        <v>1987</v>
      </c>
      <c r="D125" s="26">
        <v>84</v>
      </c>
      <c r="E125" s="26">
        <v>80</v>
      </c>
      <c r="F125" s="26">
        <f t="shared" si="2"/>
        <v>164</v>
      </c>
    </row>
    <row r="126" spans="1:6">
      <c r="A126" s="28">
        <v>2012</v>
      </c>
      <c r="B126" s="15" t="s">
        <v>2490</v>
      </c>
      <c r="C126" s="29" t="s">
        <v>2496</v>
      </c>
      <c r="D126" s="26">
        <v>21</v>
      </c>
      <c r="E126" s="26">
        <v>44</v>
      </c>
      <c r="F126" s="26">
        <f t="shared" si="2"/>
        <v>65</v>
      </c>
    </row>
    <row r="127" spans="1:6">
      <c r="A127" s="28">
        <v>2012</v>
      </c>
      <c r="B127" s="15" t="s">
        <v>2490</v>
      </c>
      <c r="C127" s="29" t="s">
        <v>2497</v>
      </c>
      <c r="D127" s="26">
        <v>21</v>
      </c>
      <c r="E127" s="26">
        <v>32</v>
      </c>
      <c r="F127" s="26">
        <f t="shared" si="2"/>
        <v>53</v>
      </c>
    </row>
    <row r="128" spans="1:6">
      <c r="A128" s="28">
        <v>2012</v>
      </c>
      <c r="B128" s="15" t="s">
        <v>2490</v>
      </c>
      <c r="C128" s="29" t="s">
        <v>2499</v>
      </c>
      <c r="D128" s="26">
        <v>9</v>
      </c>
      <c r="E128" s="26">
        <v>17</v>
      </c>
      <c r="F128" s="26">
        <f t="shared" si="2"/>
        <v>26</v>
      </c>
    </row>
    <row r="129" spans="1:6">
      <c r="A129" s="28">
        <v>2012</v>
      </c>
      <c r="B129" s="15" t="s">
        <v>2490</v>
      </c>
      <c r="C129" s="29" t="s">
        <v>3382</v>
      </c>
      <c r="D129" s="26">
        <v>16</v>
      </c>
      <c r="E129" s="26">
        <v>32</v>
      </c>
      <c r="F129" s="26">
        <f t="shared" si="2"/>
        <v>48</v>
      </c>
    </row>
    <row r="130" spans="1:6">
      <c r="A130" s="28">
        <v>2012</v>
      </c>
      <c r="B130" s="15" t="s">
        <v>2490</v>
      </c>
      <c r="C130" s="29" t="s">
        <v>3383</v>
      </c>
      <c r="D130" s="26">
        <v>37</v>
      </c>
      <c r="E130" s="26">
        <v>25</v>
      </c>
      <c r="F130" s="26">
        <f t="shared" si="2"/>
        <v>62</v>
      </c>
    </row>
    <row r="131" spans="1:6">
      <c r="A131" s="28">
        <v>2012</v>
      </c>
      <c r="B131" s="15" t="s">
        <v>2490</v>
      </c>
      <c r="C131" s="29" t="s">
        <v>3384</v>
      </c>
      <c r="D131" s="26">
        <v>0</v>
      </c>
      <c r="E131" s="26">
        <v>2</v>
      </c>
      <c r="F131" s="26">
        <f t="shared" si="2"/>
        <v>2</v>
      </c>
    </row>
    <row r="132" spans="1:6">
      <c r="A132" s="28">
        <v>2012</v>
      </c>
      <c r="B132" s="15" t="s">
        <v>2490</v>
      </c>
      <c r="C132" s="29" t="s">
        <v>709</v>
      </c>
      <c r="D132" s="26">
        <v>28</v>
      </c>
      <c r="E132" s="26">
        <v>12</v>
      </c>
      <c r="F132" s="26">
        <f t="shared" si="2"/>
        <v>40</v>
      </c>
    </row>
    <row r="133" spans="1:6">
      <c r="A133" s="28">
        <v>2012</v>
      </c>
      <c r="B133" s="15" t="s">
        <v>2490</v>
      </c>
      <c r="C133" s="29" t="s">
        <v>1931</v>
      </c>
      <c r="D133" s="26">
        <v>29</v>
      </c>
      <c r="E133" s="26">
        <v>2</v>
      </c>
      <c r="F133" s="26">
        <f t="shared" si="2"/>
        <v>31</v>
      </c>
    </row>
    <row r="134" spans="1:6">
      <c r="A134" s="28">
        <v>2012</v>
      </c>
      <c r="B134" s="15" t="s">
        <v>2490</v>
      </c>
      <c r="C134" s="29" t="s">
        <v>1989</v>
      </c>
      <c r="D134" s="26">
        <v>11</v>
      </c>
      <c r="E134" s="26">
        <v>19</v>
      </c>
      <c r="F134" s="26">
        <f t="shared" si="2"/>
        <v>30</v>
      </c>
    </row>
    <row r="135" spans="1:6">
      <c r="A135" s="28">
        <v>2012</v>
      </c>
      <c r="B135" s="15" t="s">
        <v>2490</v>
      </c>
      <c r="C135" s="29" t="s">
        <v>1934</v>
      </c>
      <c r="D135" s="26">
        <v>6</v>
      </c>
      <c r="E135" s="26">
        <v>17</v>
      </c>
      <c r="F135" s="26">
        <f t="shared" si="2"/>
        <v>23</v>
      </c>
    </row>
    <row r="136" spans="1:6">
      <c r="A136" s="28">
        <v>2012</v>
      </c>
      <c r="B136" s="15" t="s">
        <v>2490</v>
      </c>
      <c r="C136" s="29" t="s">
        <v>2498</v>
      </c>
      <c r="D136" s="26">
        <v>17</v>
      </c>
      <c r="E136" s="26">
        <v>75</v>
      </c>
      <c r="F136" s="26">
        <f t="shared" si="2"/>
        <v>92</v>
      </c>
    </row>
    <row r="137" spans="1:6">
      <c r="A137" s="28">
        <v>2012</v>
      </c>
      <c r="B137" s="15" t="s">
        <v>2490</v>
      </c>
      <c r="C137" s="29" t="s">
        <v>1948</v>
      </c>
      <c r="D137" s="26">
        <v>89</v>
      </c>
      <c r="E137" s="26">
        <v>130</v>
      </c>
      <c r="F137" s="26">
        <f t="shared" si="2"/>
        <v>219</v>
      </c>
    </row>
    <row r="138" spans="1:6">
      <c r="A138" s="28">
        <v>2012</v>
      </c>
      <c r="B138" s="15" t="s">
        <v>2490</v>
      </c>
      <c r="C138" s="29" t="s">
        <v>1949</v>
      </c>
      <c r="D138" s="26">
        <v>101</v>
      </c>
      <c r="E138" s="26">
        <v>87</v>
      </c>
      <c r="F138" s="26">
        <f t="shared" si="2"/>
        <v>188</v>
      </c>
    </row>
    <row r="139" spans="1:6">
      <c r="A139" s="28">
        <v>2012</v>
      </c>
      <c r="B139" s="15" t="s">
        <v>2490</v>
      </c>
      <c r="C139" s="29" t="s">
        <v>730</v>
      </c>
      <c r="D139" s="26">
        <v>29</v>
      </c>
      <c r="E139" s="26">
        <v>20</v>
      </c>
      <c r="F139" s="26">
        <f t="shared" si="2"/>
        <v>49</v>
      </c>
    </row>
    <row r="140" spans="1:6">
      <c r="A140" s="28">
        <v>2012</v>
      </c>
      <c r="B140" s="15" t="s">
        <v>2490</v>
      </c>
      <c r="C140" s="29" t="s">
        <v>1945</v>
      </c>
      <c r="D140" s="26">
        <v>9</v>
      </c>
      <c r="E140" s="26">
        <v>54</v>
      </c>
      <c r="F140" s="26">
        <f t="shared" si="2"/>
        <v>63</v>
      </c>
    </row>
    <row r="141" spans="1:6">
      <c r="A141" s="28">
        <v>2012</v>
      </c>
      <c r="B141" s="15" t="s">
        <v>2490</v>
      </c>
      <c r="C141" s="29" t="s">
        <v>200</v>
      </c>
      <c r="D141" s="26">
        <v>1</v>
      </c>
      <c r="E141" s="26">
        <v>6</v>
      </c>
      <c r="F141" s="26">
        <f t="shared" si="2"/>
        <v>7</v>
      </c>
    </row>
    <row r="142" spans="1:6">
      <c r="A142" s="28">
        <v>2012</v>
      </c>
      <c r="B142" s="15" t="s">
        <v>2490</v>
      </c>
      <c r="C142" s="29" t="s">
        <v>678</v>
      </c>
      <c r="D142" s="26">
        <v>4</v>
      </c>
      <c r="E142" s="26">
        <v>1</v>
      </c>
      <c r="F142" s="26">
        <f t="shared" si="2"/>
        <v>5</v>
      </c>
    </row>
    <row r="143" spans="1:6">
      <c r="A143" s="28">
        <v>2012</v>
      </c>
      <c r="B143" s="37" t="s">
        <v>644</v>
      </c>
      <c r="C143" s="29" t="s">
        <v>3385</v>
      </c>
      <c r="D143" s="26">
        <v>12</v>
      </c>
      <c r="E143" s="26">
        <v>16</v>
      </c>
      <c r="F143" s="26">
        <f t="shared" si="2"/>
        <v>28</v>
      </c>
    </row>
    <row r="144" spans="1:6">
      <c r="A144" s="28">
        <v>2012</v>
      </c>
      <c r="B144" s="37" t="s">
        <v>644</v>
      </c>
      <c r="C144" s="29" t="s">
        <v>2496</v>
      </c>
      <c r="D144" s="26">
        <v>25</v>
      </c>
      <c r="E144" s="26">
        <v>42</v>
      </c>
      <c r="F144" s="26">
        <f t="shared" si="2"/>
        <v>67</v>
      </c>
    </row>
    <row r="145" spans="1:6">
      <c r="A145" s="28">
        <v>2012</v>
      </c>
      <c r="B145" s="37" t="s">
        <v>644</v>
      </c>
      <c r="C145" s="29" t="s">
        <v>2691</v>
      </c>
      <c r="D145" s="26">
        <v>65</v>
      </c>
      <c r="E145" s="26">
        <v>66</v>
      </c>
      <c r="F145" s="26">
        <f t="shared" si="2"/>
        <v>131</v>
      </c>
    </row>
    <row r="146" spans="1:6">
      <c r="A146" s="28">
        <v>2012</v>
      </c>
      <c r="B146" s="37" t="s">
        <v>644</v>
      </c>
      <c r="C146" s="29" t="s">
        <v>2498</v>
      </c>
      <c r="D146" s="26">
        <v>18</v>
      </c>
      <c r="E146" s="26">
        <v>67</v>
      </c>
      <c r="F146" s="26">
        <f t="shared" si="2"/>
        <v>85</v>
      </c>
    </row>
    <row r="147" spans="1:6">
      <c r="A147" s="32">
        <v>2013</v>
      </c>
      <c r="B147" s="15" t="s">
        <v>2490</v>
      </c>
      <c r="C147" s="29" t="s">
        <v>1981</v>
      </c>
      <c r="D147" s="26">
        <v>5</v>
      </c>
      <c r="E147" s="26">
        <v>4</v>
      </c>
      <c r="F147" s="26">
        <f t="shared" si="2"/>
        <v>9</v>
      </c>
    </row>
    <row r="148" spans="1:6">
      <c r="A148" s="32">
        <v>2013</v>
      </c>
      <c r="B148" s="15" t="s">
        <v>2490</v>
      </c>
      <c r="C148" s="29" t="s">
        <v>1988</v>
      </c>
      <c r="D148" s="26">
        <v>32</v>
      </c>
      <c r="E148" s="26">
        <v>40</v>
      </c>
      <c r="F148" s="26">
        <f t="shared" si="2"/>
        <v>72</v>
      </c>
    </row>
    <row r="149" spans="1:6">
      <c r="A149" s="32">
        <v>2013</v>
      </c>
      <c r="B149" s="15" t="s">
        <v>2490</v>
      </c>
      <c r="C149" s="29" t="s">
        <v>698</v>
      </c>
      <c r="D149" s="26">
        <v>26</v>
      </c>
      <c r="E149" s="26">
        <v>38</v>
      </c>
      <c r="F149" s="26">
        <f t="shared" si="2"/>
        <v>64</v>
      </c>
    </row>
    <row r="150" spans="1:6">
      <c r="A150" s="32">
        <v>2013</v>
      </c>
      <c r="B150" s="15" t="s">
        <v>2490</v>
      </c>
      <c r="C150" s="29" t="s">
        <v>1987</v>
      </c>
      <c r="D150" s="26">
        <v>81</v>
      </c>
      <c r="E150" s="26">
        <v>74</v>
      </c>
      <c r="F150" s="26">
        <f t="shared" si="2"/>
        <v>155</v>
      </c>
    </row>
    <row r="151" spans="1:6">
      <c r="A151" s="32">
        <v>2013</v>
      </c>
      <c r="B151" s="15" t="s">
        <v>2490</v>
      </c>
      <c r="C151" s="29" t="s">
        <v>2496</v>
      </c>
      <c r="D151" s="26">
        <v>25</v>
      </c>
      <c r="E151" s="26">
        <v>44</v>
      </c>
      <c r="F151" s="26">
        <f t="shared" si="2"/>
        <v>69</v>
      </c>
    </row>
    <row r="152" spans="1:6">
      <c r="A152" s="32">
        <v>2013</v>
      </c>
      <c r="B152" s="15" t="s">
        <v>2490</v>
      </c>
      <c r="C152" s="29" t="s">
        <v>2497</v>
      </c>
      <c r="D152" s="26">
        <v>17</v>
      </c>
      <c r="E152" s="26">
        <v>33</v>
      </c>
      <c r="F152" s="26">
        <f t="shared" si="2"/>
        <v>50</v>
      </c>
    </row>
    <row r="153" spans="1:6">
      <c r="A153" s="32">
        <v>2013</v>
      </c>
      <c r="B153" s="15" t="s">
        <v>2490</v>
      </c>
      <c r="C153" s="29" t="s">
        <v>2499</v>
      </c>
      <c r="D153" s="26">
        <v>7</v>
      </c>
      <c r="E153" s="26">
        <v>17</v>
      </c>
      <c r="F153" s="26">
        <f t="shared" si="2"/>
        <v>24</v>
      </c>
    </row>
    <row r="154" spans="1:6">
      <c r="A154" s="32">
        <v>2013</v>
      </c>
      <c r="B154" s="15" t="s">
        <v>2490</v>
      </c>
      <c r="C154" s="29" t="s">
        <v>3382</v>
      </c>
      <c r="D154" s="26">
        <v>19</v>
      </c>
      <c r="E154" s="26">
        <v>30</v>
      </c>
      <c r="F154" s="26">
        <f t="shared" si="2"/>
        <v>49</v>
      </c>
    </row>
    <row r="155" spans="1:6">
      <c r="A155" s="32">
        <v>2013</v>
      </c>
      <c r="B155" s="15" t="s">
        <v>2490</v>
      </c>
      <c r="C155" s="29" t="s">
        <v>3383</v>
      </c>
      <c r="D155" s="26">
        <v>35</v>
      </c>
      <c r="E155" s="26">
        <v>26</v>
      </c>
      <c r="F155" s="26">
        <f t="shared" si="2"/>
        <v>61</v>
      </c>
    </row>
    <row r="156" spans="1:6">
      <c r="A156" s="32">
        <v>2013</v>
      </c>
      <c r="B156" s="15" t="s">
        <v>2490</v>
      </c>
      <c r="C156" s="29" t="s">
        <v>3384</v>
      </c>
      <c r="D156" s="26">
        <v>0</v>
      </c>
      <c r="E156" s="26">
        <v>3</v>
      </c>
      <c r="F156" s="26">
        <f t="shared" si="2"/>
        <v>3</v>
      </c>
    </row>
    <row r="157" spans="1:6">
      <c r="A157" s="32">
        <v>2013</v>
      </c>
      <c r="B157" s="15" t="s">
        <v>2490</v>
      </c>
      <c r="C157" s="29" t="s">
        <v>709</v>
      </c>
      <c r="D157" s="26">
        <v>26</v>
      </c>
      <c r="E157" s="26">
        <v>11</v>
      </c>
      <c r="F157" s="26">
        <f t="shared" si="2"/>
        <v>37</v>
      </c>
    </row>
    <row r="158" spans="1:6">
      <c r="A158" s="32">
        <v>2013</v>
      </c>
      <c r="B158" s="15" t="s">
        <v>2490</v>
      </c>
      <c r="C158" s="29" t="s">
        <v>1931</v>
      </c>
      <c r="D158" s="26">
        <v>27</v>
      </c>
      <c r="E158" s="26">
        <v>2</v>
      </c>
      <c r="F158" s="26">
        <f t="shared" si="2"/>
        <v>29</v>
      </c>
    </row>
    <row r="159" spans="1:6">
      <c r="A159" s="32">
        <v>2013</v>
      </c>
      <c r="B159" s="15" t="s">
        <v>2490</v>
      </c>
      <c r="C159" s="29" t="s">
        <v>1989</v>
      </c>
      <c r="D159" s="26">
        <v>10</v>
      </c>
      <c r="E159" s="26">
        <v>19</v>
      </c>
      <c r="F159" s="26">
        <f t="shared" si="2"/>
        <v>29</v>
      </c>
    </row>
    <row r="160" spans="1:6">
      <c r="A160" s="32">
        <v>2013</v>
      </c>
      <c r="B160" s="15" t="s">
        <v>2490</v>
      </c>
      <c r="C160" s="29" t="s">
        <v>1934</v>
      </c>
      <c r="D160" s="26">
        <v>5</v>
      </c>
      <c r="E160" s="26">
        <v>17</v>
      </c>
      <c r="F160" s="26">
        <f t="shared" si="2"/>
        <v>22</v>
      </c>
    </row>
    <row r="161" spans="1:6">
      <c r="A161" s="32">
        <v>2013</v>
      </c>
      <c r="B161" s="15" t="s">
        <v>2490</v>
      </c>
      <c r="C161" s="29" t="s">
        <v>2498</v>
      </c>
      <c r="D161" s="26">
        <v>19</v>
      </c>
      <c r="E161" s="26">
        <v>71</v>
      </c>
      <c r="F161" s="26">
        <f t="shared" si="2"/>
        <v>90</v>
      </c>
    </row>
    <row r="162" spans="1:6">
      <c r="A162" s="32">
        <v>2013</v>
      </c>
      <c r="B162" s="15" t="s">
        <v>2490</v>
      </c>
      <c r="C162" s="29" t="s">
        <v>1948</v>
      </c>
      <c r="D162" s="26">
        <v>89</v>
      </c>
      <c r="E162" s="26">
        <v>137</v>
      </c>
      <c r="F162" s="26">
        <f t="shared" si="2"/>
        <v>226</v>
      </c>
    </row>
    <row r="163" spans="1:6">
      <c r="A163" s="32">
        <v>2013</v>
      </c>
      <c r="B163" s="15" t="s">
        <v>2490</v>
      </c>
      <c r="C163" s="29" t="s">
        <v>1949</v>
      </c>
      <c r="D163" s="26">
        <v>102</v>
      </c>
      <c r="E163" s="26">
        <v>85</v>
      </c>
      <c r="F163" s="26">
        <f t="shared" si="2"/>
        <v>187</v>
      </c>
    </row>
    <row r="164" spans="1:6">
      <c r="A164" s="32">
        <v>2013</v>
      </c>
      <c r="B164" s="15" t="s">
        <v>2490</v>
      </c>
      <c r="C164" s="29" t="s">
        <v>730</v>
      </c>
      <c r="D164" s="26">
        <v>28</v>
      </c>
      <c r="E164" s="26">
        <v>18</v>
      </c>
      <c r="F164" s="26">
        <f t="shared" si="2"/>
        <v>46</v>
      </c>
    </row>
    <row r="165" spans="1:6">
      <c r="A165" s="32">
        <v>2013</v>
      </c>
      <c r="B165" s="15" t="s">
        <v>2490</v>
      </c>
      <c r="C165" s="29" t="s">
        <v>1945</v>
      </c>
      <c r="D165" s="26">
        <v>9</v>
      </c>
      <c r="E165" s="26">
        <v>56</v>
      </c>
      <c r="F165" s="26">
        <f t="shared" si="2"/>
        <v>65</v>
      </c>
    </row>
    <row r="166" spans="1:6">
      <c r="A166" s="32">
        <v>2013</v>
      </c>
      <c r="B166" s="15" t="s">
        <v>2490</v>
      </c>
      <c r="C166" s="29" t="s">
        <v>200</v>
      </c>
      <c r="D166" s="26">
        <v>1</v>
      </c>
      <c r="E166" s="26">
        <v>6</v>
      </c>
      <c r="F166" s="26">
        <f t="shared" si="2"/>
        <v>7</v>
      </c>
    </row>
    <row r="167" spans="1:6">
      <c r="A167" s="32">
        <v>2013</v>
      </c>
      <c r="B167" s="15" t="s">
        <v>2490</v>
      </c>
      <c r="C167" s="29" t="s">
        <v>678</v>
      </c>
      <c r="D167" s="26">
        <v>3</v>
      </c>
      <c r="E167" s="26">
        <v>1</v>
      </c>
      <c r="F167" s="26">
        <f t="shared" si="2"/>
        <v>4</v>
      </c>
    </row>
    <row r="168" spans="1:6">
      <c r="A168" s="32">
        <v>2013</v>
      </c>
      <c r="B168" s="37" t="s">
        <v>644</v>
      </c>
      <c r="C168" s="29" t="s">
        <v>3385</v>
      </c>
      <c r="D168" s="26">
        <v>19</v>
      </c>
      <c r="E168" s="26">
        <v>20</v>
      </c>
      <c r="F168" s="26">
        <f t="shared" si="2"/>
        <v>39</v>
      </c>
    </row>
    <row r="169" spans="1:6">
      <c r="A169" s="32">
        <v>2013</v>
      </c>
      <c r="B169" s="37" t="s">
        <v>644</v>
      </c>
      <c r="C169" s="29" t="s">
        <v>2496</v>
      </c>
      <c r="D169" s="26">
        <v>23</v>
      </c>
      <c r="E169" s="26">
        <v>43</v>
      </c>
      <c r="F169" s="26">
        <f t="shared" si="2"/>
        <v>66</v>
      </c>
    </row>
    <row r="170" spans="1:6">
      <c r="A170" s="32">
        <v>2013</v>
      </c>
      <c r="B170" s="37" t="s">
        <v>644</v>
      </c>
      <c r="C170" s="29" t="s">
        <v>2691</v>
      </c>
      <c r="D170" s="26">
        <v>66</v>
      </c>
      <c r="E170" s="26">
        <v>61</v>
      </c>
      <c r="F170" s="26">
        <f t="shared" si="2"/>
        <v>127</v>
      </c>
    </row>
    <row r="171" spans="1:6">
      <c r="A171" s="32">
        <v>2013</v>
      </c>
      <c r="B171" s="37" t="s">
        <v>644</v>
      </c>
      <c r="C171" s="29" t="s">
        <v>2498</v>
      </c>
      <c r="D171" s="26">
        <v>18</v>
      </c>
      <c r="E171" s="26">
        <v>68</v>
      </c>
      <c r="F171" s="26">
        <f t="shared" si="2"/>
        <v>86</v>
      </c>
    </row>
    <row r="172" spans="1:6">
      <c r="A172" s="28">
        <v>2014</v>
      </c>
      <c r="B172" s="15" t="s">
        <v>2490</v>
      </c>
      <c r="C172" s="29" t="s">
        <v>1981</v>
      </c>
      <c r="D172" s="26">
        <v>6</v>
      </c>
      <c r="E172" s="26">
        <v>4</v>
      </c>
      <c r="F172" s="26">
        <f t="shared" si="2"/>
        <v>10</v>
      </c>
    </row>
    <row r="173" spans="1:6">
      <c r="A173" s="28">
        <v>2014</v>
      </c>
      <c r="B173" s="15" t="s">
        <v>2490</v>
      </c>
      <c r="C173" s="29" t="s">
        <v>1988</v>
      </c>
      <c r="D173" s="26">
        <v>32</v>
      </c>
      <c r="E173" s="26">
        <v>37</v>
      </c>
      <c r="F173" s="26">
        <f t="shared" si="2"/>
        <v>69</v>
      </c>
    </row>
    <row r="174" spans="1:6">
      <c r="A174" s="28">
        <v>2014</v>
      </c>
      <c r="B174" s="15" t="s">
        <v>2490</v>
      </c>
      <c r="C174" s="29" t="s">
        <v>698</v>
      </c>
      <c r="D174" s="26">
        <v>25</v>
      </c>
      <c r="E174" s="26">
        <v>38</v>
      </c>
      <c r="F174" s="26">
        <f t="shared" ref="F174:F236" si="3">+SUM(D174:E174)</f>
        <v>63</v>
      </c>
    </row>
    <row r="175" spans="1:6">
      <c r="A175" s="28">
        <v>2014</v>
      </c>
      <c r="B175" s="15" t="s">
        <v>2490</v>
      </c>
      <c r="C175" s="29" t="s">
        <v>1987</v>
      </c>
      <c r="D175" s="26">
        <v>81</v>
      </c>
      <c r="E175" s="26">
        <v>72</v>
      </c>
      <c r="F175" s="26">
        <f t="shared" si="3"/>
        <v>153</v>
      </c>
    </row>
    <row r="176" spans="1:6">
      <c r="A176" s="28">
        <v>2014</v>
      </c>
      <c r="B176" s="15" t="s">
        <v>2490</v>
      </c>
      <c r="C176" s="29" t="s">
        <v>2496</v>
      </c>
      <c r="D176" s="26">
        <v>26</v>
      </c>
      <c r="E176" s="26">
        <v>42</v>
      </c>
      <c r="F176" s="26">
        <f t="shared" si="3"/>
        <v>68</v>
      </c>
    </row>
    <row r="177" spans="1:6">
      <c r="A177" s="28">
        <v>2014</v>
      </c>
      <c r="B177" s="15" t="s">
        <v>2490</v>
      </c>
      <c r="C177" s="29" t="s">
        <v>2497</v>
      </c>
      <c r="D177" s="26">
        <v>14</v>
      </c>
      <c r="E177" s="26">
        <v>32</v>
      </c>
      <c r="F177" s="26">
        <f t="shared" si="3"/>
        <v>46</v>
      </c>
    </row>
    <row r="178" spans="1:6">
      <c r="A178" s="28">
        <v>2014</v>
      </c>
      <c r="B178" s="15" t="s">
        <v>2490</v>
      </c>
      <c r="C178" s="29" t="s">
        <v>2499</v>
      </c>
      <c r="D178" s="26">
        <v>8</v>
      </c>
      <c r="E178" s="26">
        <v>25</v>
      </c>
      <c r="F178" s="26">
        <f t="shared" si="3"/>
        <v>33</v>
      </c>
    </row>
    <row r="179" spans="1:6">
      <c r="A179" s="28">
        <v>2014</v>
      </c>
      <c r="B179" s="15" t="s">
        <v>2490</v>
      </c>
      <c r="C179" s="29" t="s">
        <v>3382</v>
      </c>
      <c r="D179" s="26">
        <v>18</v>
      </c>
      <c r="E179" s="26">
        <v>30</v>
      </c>
      <c r="F179" s="26">
        <f t="shared" si="3"/>
        <v>48</v>
      </c>
    </row>
    <row r="180" spans="1:6">
      <c r="A180" s="28">
        <v>2014</v>
      </c>
      <c r="B180" s="15" t="s">
        <v>2490</v>
      </c>
      <c r="C180" s="29" t="s">
        <v>3383</v>
      </c>
      <c r="D180" s="26">
        <v>37</v>
      </c>
      <c r="E180" s="26">
        <v>27</v>
      </c>
      <c r="F180" s="26">
        <f t="shared" si="3"/>
        <v>64</v>
      </c>
    </row>
    <row r="181" spans="1:6">
      <c r="A181" s="28">
        <v>2014</v>
      </c>
      <c r="B181" s="15" t="s">
        <v>2490</v>
      </c>
      <c r="C181" s="29" t="s">
        <v>3384</v>
      </c>
      <c r="D181" s="26">
        <v>0</v>
      </c>
      <c r="E181" s="26">
        <v>3</v>
      </c>
      <c r="F181" s="26">
        <f t="shared" si="3"/>
        <v>3</v>
      </c>
    </row>
    <row r="182" spans="1:6">
      <c r="A182" s="28">
        <v>2014</v>
      </c>
      <c r="B182" s="15" t="s">
        <v>2490</v>
      </c>
      <c r="C182" s="29" t="s">
        <v>709</v>
      </c>
      <c r="D182" s="26">
        <v>22</v>
      </c>
      <c r="E182" s="26">
        <v>10</v>
      </c>
      <c r="F182" s="26">
        <f t="shared" si="3"/>
        <v>32</v>
      </c>
    </row>
    <row r="183" spans="1:6">
      <c r="A183" s="28">
        <v>2014</v>
      </c>
      <c r="B183" s="15" t="s">
        <v>2490</v>
      </c>
      <c r="C183" s="29" t="s">
        <v>1931</v>
      </c>
      <c r="D183" s="26">
        <v>26</v>
      </c>
      <c r="E183" s="26">
        <v>2</v>
      </c>
      <c r="F183" s="26">
        <f t="shared" si="3"/>
        <v>28</v>
      </c>
    </row>
    <row r="184" spans="1:6">
      <c r="A184" s="28">
        <v>2014</v>
      </c>
      <c r="B184" s="15" t="s">
        <v>2490</v>
      </c>
      <c r="C184" s="29" t="s">
        <v>1989</v>
      </c>
      <c r="D184" s="26">
        <v>9</v>
      </c>
      <c r="E184" s="26">
        <v>16</v>
      </c>
      <c r="F184" s="26">
        <f t="shared" si="3"/>
        <v>25</v>
      </c>
    </row>
    <row r="185" spans="1:6">
      <c r="A185" s="28">
        <v>2014</v>
      </c>
      <c r="B185" s="15" t="s">
        <v>2490</v>
      </c>
      <c r="C185" s="29" t="s">
        <v>1934</v>
      </c>
      <c r="D185" s="26">
        <v>6</v>
      </c>
      <c r="E185" s="26">
        <v>20</v>
      </c>
      <c r="F185" s="26">
        <f t="shared" si="3"/>
        <v>26</v>
      </c>
    </row>
    <row r="186" spans="1:6">
      <c r="A186" s="28">
        <v>2014</v>
      </c>
      <c r="B186" s="15" t="s">
        <v>2490</v>
      </c>
      <c r="C186" s="29" t="s">
        <v>2498</v>
      </c>
      <c r="D186" s="26">
        <v>20</v>
      </c>
      <c r="E186" s="26">
        <v>76</v>
      </c>
      <c r="F186" s="26">
        <f t="shared" si="3"/>
        <v>96</v>
      </c>
    </row>
    <row r="187" spans="1:6">
      <c r="A187" s="28">
        <v>2014</v>
      </c>
      <c r="B187" s="15" t="s">
        <v>2490</v>
      </c>
      <c r="C187" s="29" t="s">
        <v>1948</v>
      </c>
      <c r="D187" s="26">
        <v>90</v>
      </c>
      <c r="E187" s="26">
        <v>136</v>
      </c>
      <c r="F187" s="26">
        <f t="shared" si="3"/>
        <v>226</v>
      </c>
    </row>
    <row r="188" spans="1:6">
      <c r="A188" s="28">
        <v>2014</v>
      </c>
      <c r="B188" s="15" t="s">
        <v>2490</v>
      </c>
      <c r="C188" s="29" t="s">
        <v>1949</v>
      </c>
      <c r="D188" s="26">
        <v>99</v>
      </c>
      <c r="E188" s="26">
        <v>73</v>
      </c>
      <c r="F188" s="26">
        <f t="shared" si="3"/>
        <v>172</v>
      </c>
    </row>
    <row r="189" spans="1:6">
      <c r="A189" s="28">
        <v>2014</v>
      </c>
      <c r="B189" s="15" t="s">
        <v>2490</v>
      </c>
      <c r="C189" s="29" t="s">
        <v>730</v>
      </c>
      <c r="D189" s="26">
        <v>24</v>
      </c>
      <c r="E189" s="26">
        <v>18</v>
      </c>
      <c r="F189" s="26">
        <f t="shared" si="3"/>
        <v>42</v>
      </c>
    </row>
    <row r="190" spans="1:6">
      <c r="A190" s="28">
        <v>2014</v>
      </c>
      <c r="B190" s="15" t="s">
        <v>2490</v>
      </c>
      <c r="C190" s="29" t="s">
        <v>1945</v>
      </c>
      <c r="D190" s="26">
        <v>10</v>
      </c>
      <c r="E190" s="26">
        <v>54</v>
      </c>
      <c r="F190" s="26">
        <f t="shared" si="3"/>
        <v>64</v>
      </c>
    </row>
    <row r="191" spans="1:6">
      <c r="A191" s="28">
        <v>2014</v>
      </c>
      <c r="B191" s="15" t="s">
        <v>2490</v>
      </c>
      <c r="C191" s="29" t="s">
        <v>200</v>
      </c>
      <c r="D191" s="26">
        <v>0</v>
      </c>
      <c r="E191" s="26">
        <v>7</v>
      </c>
      <c r="F191" s="26">
        <f t="shared" si="3"/>
        <v>7</v>
      </c>
    </row>
    <row r="192" spans="1:6">
      <c r="A192" s="28">
        <v>2014</v>
      </c>
      <c r="B192" s="15" t="s">
        <v>2490</v>
      </c>
      <c r="C192" s="29" t="s">
        <v>678</v>
      </c>
      <c r="D192" s="26">
        <v>5</v>
      </c>
      <c r="E192" s="26">
        <v>1</v>
      </c>
      <c r="F192" s="26">
        <f t="shared" si="3"/>
        <v>6</v>
      </c>
    </row>
    <row r="193" spans="1:6">
      <c r="A193" s="28">
        <v>2014</v>
      </c>
      <c r="B193" s="15" t="s">
        <v>2490</v>
      </c>
      <c r="C193" s="29" t="s">
        <v>1983</v>
      </c>
      <c r="D193" s="26">
        <v>0</v>
      </c>
      <c r="E193" s="26">
        <v>1</v>
      </c>
      <c r="F193" s="26">
        <f t="shared" si="3"/>
        <v>1</v>
      </c>
    </row>
    <row r="194" spans="1:6">
      <c r="A194" s="28">
        <v>2014</v>
      </c>
      <c r="B194" s="37" t="s">
        <v>644</v>
      </c>
      <c r="C194" s="29" t="s">
        <v>3385</v>
      </c>
      <c r="D194" s="26">
        <v>25</v>
      </c>
      <c r="E194" s="26">
        <v>19</v>
      </c>
      <c r="F194" s="26">
        <f t="shared" si="3"/>
        <v>44</v>
      </c>
    </row>
    <row r="195" spans="1:6">
      <c r="A195" s="28">
        <v>2014</v>
      </c>
      <c r="B195" s="37" t="s">
        <v>644</v>
      </c>
      <c r="C195" s="29" t="s">
        <v>2496</v>
      </c>
      <c r="D195" s="26">
        <v>23</v>
      </c>
      <c r="E195" s="26">
        <v>44</v>
      </c>
      <c r="F195" s="26">
        <f t="shared" si="3"/>
        <v>67</v>
      </c>
    </row>
    <row r="196" spans="1:6">
      <c r="A196" s="28">
        <v>2014</v>
      </c>
      <c r="B196" s="37" t="s">
        <v>644</v>
      </c>
      <c r="C196" s="29" t="s">
        <v>2691</v>
      </c>
      <c r="D196" s="26">
        <v>64</v>
      </c>
      <c r="E196" s="26">
        <v>65</v>
      </c>
      <c r="F196" s="26">
        <f t="shared" si="3"/>
        <v>129</v>
      </c>
    </row>
    <row r="197" spans="1:6">
      <c r="A197" s="28">
        <v>2014</v>
      </c>
      <c r="B197" s="37" t="s">
        <v>644</v>
      </c>
      <c r="C197" s="29" t="s">
        <v>2498</v>
      </c>
      <c r="D197" s="26">
        <v>18</v>
      </c>
      <c r="E197" s="26">
        <v>67</v>
      </c>
      <c r="F197" s="26">
        <f t="shared" si="3"/>
        <v>85</v>
      </c>
    </row>
    <row r="198" spans="1:6">
      <c r="A198" s="32">
        <v>2015</v>
      </c>
      <c r="B198" s="15" t="s">
        <v>2490</v>
      </c>
      <c r="C198" s="29" t="s">
        <v>1981</v>
      </c>
      <c r="D198" s="26">
        <v>5</v>
      </c>
      <c r="E198" s="26">
        <v>3</v>
      </c>
      <c r="F198" s="26">
        <f t="shared" si="3"/>
        <v>8</v>
      </c>
    </row>
    <row r="199" spans="1:6">
      <c r="A199" s="32">
        <v>2015</v>
      </c>
      <c r="B199" s="15" t="s">
        <v>2490</v>
      </c>
      <c r="C199" s="29" t="s">
        <v>1988</v>
      </c>
      <c r="D199" s="26">
        <v>27</v>
      </c>
      <c r="E199" s="26">
        <v>35</v>
      </c>
      <c r="F199" s="26">
        <f t="shared" si="3"/>
        <v>62</v>
      </c>
    </row>
    <row r="200" spans="1:6">
      <c r="A200" s="32">
        <v>2015</v>
      </c>
      <c r="B200" s="15" t="s">
        <v>2490</v>
      </c>
      <c r="C200" s="29" t="s">
        <v>698</v>
      </c>
      <c r="D200" s="26">
        <v>27</v>
      </c>
      <c r="E200" s="26">
        <v>37</v>
      </c>
      <c r="F200" s="26">
        <f t="shared" si="3"/>
        <v>64</v>
      </c>
    </row>
    <row r="201" spans="1:6">
      <c r="A201" s="32">
        <v>2015</v>
      </c>
      <c r="B201" s="15" t="s">
        <v>2490</v>
      </c>
      <c r="C201" s="29" t="s">
        <v>1987</v>
      </c>
      <c r="D201" s="26">
        <v>79</v>
      </c>
      <c r="E201" s="26">
        <v>69</v>
      </c>
      <c r="F201" s="26">
        <f t="shared" si="3"/>
        <v>148</v>
      </c>
    </row>
    <row r="202" spans="1:6">
      <c r="A202" s="32">
        <v>2015</v>
      </c>
      <c r="B202" s="15" t="s">
        <v>2490</v>
      </c>
      <c r="C202" s="29" t="s">
        <v>2496</v>
      </c>
      <c r="D202" s="26">
        <v>27</v>
      </c>
      <c r="E202" s="26">
        <v>47</v>
      </c>
      <c r="F202" s="26">
        <f t="shared" si="3"/>
        <v>74</v>
      </c>
    </row>
    <row r="203" spans="1:6">
      <c r="A203" s="32">
        <v>2015</v>
      </c>
      <c r="B203" s="15" t="s">
        <v>2490</v>
      </c>
      <c r="C203" s="29" t="s">
        <v>2497</v>
      </c>
      <c r="D203" s="26">
        <v>15</v>
      </c>
      <c r="E203" s="26">
        <v>34</v>
      </c>
      <c r="F203" s="26">
        <f t="shared" si="3"/>
        <v>49</v>
      </c>
    </row>
    <row r="204" spans="1:6">
      <c r="A204" s="32">
        <v>2015</v>
      </c>
      <c r="B204" s="15" t="s">
        <v>2490</v>
      </c>
      <c r="C204" s="29" t="s">
        <v>2499</v>
      </c>
      <c r="D204" s="26">
        <v>6</v>
      </c>
      <c r="E204" s="26">
        <v>27</v>
      </c>
      <c r="F204" s="26">
        <f t="shared" si="3"/>
        <v>33</v>
      </c>
    </row>
    <row r="205" spans="1:6">
      <c r="A205" s="32">
        <v>2015</v>
      </c>
      <c r="B205" s="15" t="s">
        <v>2490</v>
      </c>
      <c r="C205" s="29" t="s">
        <v>3382</v>
      </c>
      <c r="D205" s="26">
        <v>20</v>
      </c>
      <c r="E205" s="26">
        <v>28</v>
      </c>
      <c r="F205" s="26">
        <f t="shared" si="3"/>
        <v>48</v>
      </c>
    </row>
    <row r="206" spans="1:6">
      <c r="A206" s="32">
        <v>2015</v>
      </c>
      <c r="B206" s="15" t="s">
        <v>2490</v>
      </c>
      <c r="C206" s="29" t="s">
        <v>3383</v>
      </c>
      <c r="D206" s="26">
        <v>35</v>
      </c>
      <c r="E206" s="26">
        <v>28</v>
      </c>
      <c r="F206" s="26">
        <f t="shared" si="3"/>
        <v>63</v>
      </c>
    </row>
    <row r="207" spans="1:6">
      <c r="A207" s="32">
        <v>2015</v>
      </c>
      <c r="B207" s="15" t="s">
        <v>2490</v>
      </c>
      <c r="C207" s="29" t="s">
        <v>3384</v>
      </c>
      <c r="D207" s="26">
        <v>0</v>
      </c>
      <c r="E207" s="26">
        <v>3</v>
      </c>
      <c r="F207" s="26">
        <f t="shared" si="3"/>
        <v>3</v>
      </c>
    </row>
    <row r="208" spans="1:6">
      <c r="A208" s="32">
        <v>2015</v>
      </c>
      <c r="B208" s="15" t="s">
        <v>2490</v>
      </c>
      <c r="C208" s="29" t="s">
        <v>709</v>
      </c>
      <c r="D208" s="26">
        <v>23</v>
      </c>
      <c r="E208" s="26">
        <v>10</v>
      </c>
      <c r="F208" s="26">
        <f t="shared" si="3"/>
        <v>33</v>
      </c>
    </row>
    <row r="209" spans="1:6">
      <c r="A209" s="32">
        <v>2015</v>
      </c>
      <c r="B209" s="15" t="s">
        <v>2490</v>
      </c>
      <c r="C209" s="29" t="s">
        <v>1931</v>
      </c>
      <c r="D209" s="26">
        <v>23</v>
      </c>
      <c r="E209" s="26">
        <v>2</v>
      </c>
      <c r="F209" s="26">
        <f t="shared" si="3"/>
        <v>25</v>
      </c>
    </row>
    <row r="210" spans="1:6">
      <c r="A210" s="32">
        <v>2015</v>
      </c>
      <c r="B210" s="15" t="s">
        <v>2490</v>
      </c>
      <c r="C210" s="29" t="s">
        <v>1989</v>
      </c>
      <c r="D210" s="26">
        <v>10</v>
      </c>
      <c r="E210" s="26">
        <v>17</v>
      </c>
      <c r="F210" s="26">
        <f t="shared" si="3"/>
        <v>27</v>
      </c>
    </row>
    <row r="211" spans="1:6">
      <c r="A211" s="32">
        <v>2015</v>
      </c>
      <c r="B211" s="15" t="s">
        <v>2490</v>
      </c>
      <c r="C211" s="29" t="s">
        <v>1934</v>
      </c>
      <c r="D211" s="26">
        <v>5</v>
      </c>
      <c r="E211" s="26">
        <v>22</v>
      </c>
      <c r="F211" s="26">
        <f t="shared" si="3"/>
        <v>27</v>
      </c>
    </row>
    <row r="212" spans="1:6">
      <c r="A212" s="32">
        <v>2015</v>
      </c>
      <c r="B212" s="15" t="s">
        <v>2490</v>
      </c>
      <c r="C212" s="29" t="s">
        <v>2498</v>
      </c>
      <c r="D212" s="26">
        <v>21</v>
      </c>
      <c r="E212" s="26">
        <v>74</v>
      </c>
      <c r="F212" s="26">
        <f t="shared" si="3"/>
        <v>95</v>
      </c>
    </row>
    <row r="213" spans="1:6">
      <c r="A213" s="32">
        <v>2015</v>
      </c>
      <c r="B213" s="15" t="s">
        <v>2490</v>
      </c>
      <c r="C213" s="29" t="s">
        <v>1948</v>
      </c>
      <c r="D213" s="26">
        <v>85</v>
      </c>
      <c r="E213" s="26">
        <v>133</v>
      </c>
      <c r="F213" s="26">
        <f t="shared" si="3"/>
        <v>218</v>
      </c>
    </row>
    <row r="214" spans="1:6">
      <c r="A214" s="32">
        <v>2015</v>
      </c>
      <c r="B214" s="15" t="s">
        <v>2490</v>
      </c>
      <c r="C214" s="29" t="s">
        <v>1949</v>
      </c>
      <c r="D214" s="26">
        <v>96</v>
      </c>
      <c r="E214" s="26">
        <v>77</v>
      </c>
      <c r="F214" s="26">
        <f t="shared" si="3"/>
        <v>173</v>
      </c>
    </row>
    <row r="215" spans="1:6">
      <c r="A215" s="32">
        <v>2015</v>
      </c>
      <c r="B215" s="15" t="s">
        <v>2490</v>
      </c>
      <c r="C215" s="29" t="s">
        <v>730</v>
      </c>
      <c r="D215" s="26">
        <v>22</v>
      </c>
      <c r="E215" s="26">
        <v>18</v>
      </c>
      <c r="F215" s="26">
        <f t="shared" si="3"/>
        <v>40</v>
      </c>
    </row>
    <row r="216" spans="1:6">
      <c r="A216" s="32">
        <v>2015</v>
      </c>
      <c r="B216" s="15" t="s">
        <v>2490</v>
      </c>
      <c r="C216" s="29" t="s">
        <v>1945</v>
      </c>
      <c r="D216" s="26">
        <v>10</v>
      </c>
      <c r="E216" s="26">
        <v>53</v>
      </c>
      <c r="F216" s="26">
        <f t="shared" si="3"/>
        <v>63</v>
      </c>
    </row>
    <row r="217" spans="1:6">
      <c r="A217" s="32">
        <v>2015</v>
      </c>
      <c r="B217" s="15" t="s">
        <v>2490</v>
      </c>
      <c r="C217" s="29" t="s">
        <v>200</v>
      </c>
      <c r="D217" s="26">
        <v>0</v>
      </c>
      <c r="E217" s="26">
        <v>7</v>
      </c>
      <c r="F217" s="26">
        <f t="shared" si="3"/>
        <v>7</v>
      </c>
    </row>
    <row r="218" spans="1:6">
      <c r="A218" s="32">
        <v>2015</v>
      </c>
      <c r="B218" s="15" t="s">
        <v>2490</v>
      </c>
      <c r="C218" s="29" t="s">
        <v>678</v>
      </c>
      <c r="D218" s="26">
        <v>4</v>
      </c>
      <c r="E218" s="26">
        <v>2</v>
      </c>
      <c r="F218" s="26">
        <f t="shared" si="3"/>
        <v>6</v>
      </c>
    </row>
    <row r="219" spans="1:6">
      <c r="A219" s="32">
        <v>2015</v>
      </c>
      <c r="B219" s="37" t="s">
        <v>644</v>
      </c>
      <c r="C219" s="29" t="s">
        <v>3385</v>
      </c>
      <c r="D219" s="26">
        <v>26</v>
      </c>
      <c r="E219" s="26">
        <v>21</v>
      </c>
      <c r="F219" s="26">
        <f t="shared" si="3"/>
        <v>47</v>
      </c>
    </row>
    <row r="220" spans="1:6">
      <c r="A220" s="32">
        <v>2015</v>
      </c>
      <c r="B220" s="37" t="s">
        <v>644</v>
      </c>
      <c r="C220" s="29" t="s">
        <v>2496</v>
      </c>
      <c r="D220" s="26">
        <v>23</v>
      </c>
      <c r="E220" s="26">
        <v>49</v>
      </c>
      <c r="F220" s="26">
        <f t="shared" si="3"/>
        <v>72</v>
      </c>
    </row>
    <row r="221" spans="1:6">
      <c r="A221" s="32">
        <v>2015</v>
      </c>
      <c r="B221" s="37" t="s">
        <v>644</v>
      </c>
      <c r="C221" s="29" t="s">
        <v>2691</v>
      </c>
      <c r="D221" s="26">
        <v>63</v>
      </c>
      <c r="E221" s="26">
        <v>69</v>
      </c>
      <c r="F221" s="26">
        <f t="shared" si="3"/>
        <v>132</v>
      </c>
    </row>
    <row r="222" spans="1:6">
      <c r="A222" s="32">
        <v>2015</v>
      </c>
      <c r="B222" s="37" t="s">
        <v>644</v>
      </c>
      <c r="C222" s="29" t="s">
        <v>2498</v>
      </c>
      <c r="D222" s="26">
        <v>20</v>
      </c>
      <c r="E222" s="26">
        <v>65</v>
      </c>
      <c r="F222" s="26">
        <f t="shared" si="3"/>
        <v>85</v>
      </c>
    </row>
    <row r="223" spans="1:6">
      <c r="A223" s="28">
        <v>2016</v>
      </c>
      <c r="B223" s="15" t="s">
        <v>2490</v>
      </c>
      <c r="C223" s="29" t="s">
        <v>200</v>
      </c>
      <c r="D223" s="26">
        <v>0</v>
      </c>
      <c r="E223" s="26">
        <v>7</v>
      </c>
      <c r="F223" s="26">
        <f t="shared" si="3"/>
        <v>7</v>
      </c>
    </row>
    <row r="224" spans="1:6">
      <c r="A224" s="28">
        <v>2016</v>
      </c>
      <c r="B224" s="15" t="s">
        <v>2490</v>
      </c>
      <c r="C224" s="29" t="s">
        <v>678</v>
      </c>
      <c r="D224" s="26">
        <v>3</v>
      </c>
      <c r="E224" s="26">
        <v>4</v>
      </c>
      <c r="F224" s="26">
        <f t="shared" si="3"/>
        <v>7</v>
      </c>
    </row>
    <row r="225" spans="1:6">
      <c r="A225" s="28">
        <v>2016</v>
      </c>
      <c r="B225" s="15" t="s">
        <v>2490</v>
      </c>
      <c r="C225" s="29" t="s">
        <v>1988</v>
      </c>
      <c r="D225" s="26">
        <v>27</v>
      </c>
      <c r="E225" s="26">
        <v>33</v>
      </c>
      <c r="F225" s="26">
        <f t="shared" si="3"/>
        <v>60</v>
      </c>
    </row>
    <row r="226" spans="1:6">
      <c r="A226" s="28">
        <v>2016</v>
      </c>
      <c r="B226" s="15" t="s">
        <v>2490</v>
      </c>
      <c r="C226" s="29" t="s">
        <v>698</v>
      </c>
      <c r="D226" s="26">
        <v>24</v>
      </c>
      <c r="E226" s="26">
        <v>36</v>
      </c>
      <c r="F226" s="26">
        <f t="shared" si="3"/>
        <v>60</v>
      </c>
    </row>
    <row r="227" spans="1:6">
      <c r="A227" s="28">
        <v>2016</v>
      </c>
      <c r="B227" s="15" t="s">
        <v>2490</v>
      </c>
      <c r="C227" s="29" t="s">
        <v>1987</v>
      </c>
      <c r="D227" s="26">
        <v>81</v>
      </c>
      <c r="E227" s="26">
        <v>73</v>
      </c>
      <c r="F227" s="26">
        <f t="shared" si="3"/>
        <v>154</v>
      </c>
    </row>
    <row r="228" spans="1:6">
      <c r="A228" s="28">
        <v>2016</v>
      </c>
      <c r="B228" s="15" t="s">
        <v>2490</v>
      </c>
      <c r="C228" s="29" t="s">
        <v>2497</v>
      </c>
      <c r="D228" s="26">
        <v>14</v>
      </c>
      <c r="E228" s="26">
        <v>32</v>
      </c>
      <c r="F228" s="26">
        <f t="shared" si="3"/>
        <v>46</v>
      </c>
    </row>
    <row r="229" spans="1:6">
      <c r="A229" s="28">
        <v>2016</v>
      </c>
      <c r="B229" s="15" t="s">
        <v>2490</v>
      </c>
      <c r="C229" s="29" t="s">
        <v>3382</v>
      </c>
      <c r="D229" s="26">
        <v>20</v>
      </c>
      <c r="E229" s="26">
        <v>27</v>
      </c>
      <c r="F229" s="26">
        <f t="shared" si="3"/>
        <v>47</v>
      </c>
    </row>
    <row r="230" spans="1:6">
      <c r="A230" s="28">
        <v>2016</v>
      </c>
      <c r="B230" s="15" t="s">
        <v>2490</v>
      </c>
      <c r="C230" s="29" t="s">
        <v>3383</v>
      </c>
      <c r="D230" s="26">
        <v>33</v>
      </c>
      <c r="E230" s="26">
        <v>23</v>
      </c>
      <c r="F230" s="26">
        <f t="shared" si="3"/>
        <v>56</v>
      </c>
    </row>
    <row r="231" spans="1:6">
      <c r="A231" s="28">
        <v>2016</v>
      </c>
      <c r="B231" s="15" t="s">
        <v>2490</v>
      </c>
      <c r="C231" s="29" t="s">
        <v>2496</v>
      </c>
      <c r="D231" s="26">
        <v>42</v>
      </c>
      <c r="E231" s="26">
        <v>52</v>
      </c>
      <c r="F231" s="26">
        <f t="shared" si="3"/>
        <v>94</v>
      </c>
    </row>
    <row r="232" spans="1:6">
      <c r="A232" s="28">
        <v>2016</v>
      </c>
      <c r="B232" s="15" t="s">
        <v>2490</v>
      </c>
      <c r="C232" s="29" t="s">
        <v>2499</v>
      </c>
      <c r="D232" s="26">
        <v>7</v>
      </c>
      <c r="E232" s="26">
        <v>26</v>
      </c>
      <c r="F232" s="26">
        <f t="shared" si="3"/>
        <v>33</v>
      </c>
    </row>
    <row r="233" spans="1:6">
      <c r="A233" s="28">
        <v>2016</v>
      </c>
      <c r="B233" s="15" t="s">
        <v>2490</v>
      </c>
      <c r="C233" s="29" t="s">
        <v>3384</v>
      </c>
      <c r="D233" s="26">
        <v>0</v>
      </c>
      <c r="E233" s="26">
        <v>2</v>
      </c>
      <c r="F233" s="26">
        <f t="shared" si="3"/>
        <v>2</v>
      </c>
    </row>
    <row r="234" spans="1:6">
      <c r="A234" s="28">
        <v>2016</v>
      </c>
      <c r="B234" s="15" t="s">
        <v>2490</v>
      </c>
      <c r="C234" s="29" t="s">
        <v>709</v>
      </c>
      <c r="D234" s="26">
        <v>23</v>
      </c>
      <c r="E234" s="26">
        <v>8</v>
      </c>
      <c r="F234" s="26">
        <f t="shared" si="3"/>
        <v>31</v>
      </c>
    </row>
    <row r="235" spans="1:6">
      <c r="A235" s="28">
        <v>2016</v>
      </c>
      <c r="B235" s="15" t="s">
        <v>2490</v>
      </c>
      <c r="C235" s="29" t="s">
        <v>1931</v>
      </c>
      <c r="D235" s="26">
        <v>21</v>
      </c>
      <c r="E235" s="26">
        <v>0</v>
      </c>
      <c r="F235" s="26">
        <f t="shared" si="3"/>
        <v>21</v>
      </c>
    </row>
    <row r="236" spans="1:6">
      <c r="A236" s="28">
        <v>2016</v>
      </c>
      <c r="B236" s="15" t="s">
        <v>2490</v>
      </c>
      <c r="C236" s="29" t="s">
        <v>1989</v>
      </c>
      <c r="D236" s="26">
        <v>11</v>
      </c>
      <c r="E236" s="26">
        <v>17</v>
      </c>
      <c r="F236" s="26">
        <f t="shared" si="3"/>
        <v>28</v>
      </c>
    </row>
    <row r="237" spans="1:6">
      <c r="A237" s="28">
        <v>2016</v>
      </c>
      <c r="B237" s="15" t="s">
        <v>2490</v>
      </c>
      <c r="C237" s="29" t="s">
        <v>1934</v>
      </c>
      <c r="D237" s="26">
        <v>5</v>
      </c>
      <c r="E237" s="26">
        <v>21</v>
      </c>
      <c r="F237" s="26">
        <f t="shared" ref="F237:F246" si="4">+SUM(D237:E237)</f>
        <v>26</v>
      </c>
    </row>
    <row r="238" spans="1:6">
      <c r="A238" s="28">
        <v>2016</v>
      </c>
      <c r="B238" s="15" t="s">
        <v>2490</v>
      </c>
      <c r="C238" s="29" t="s">
        <v>2498</v>
      </c>
      <c r="D238" s="26">
        <v>20</v>
      </c>
      <c r="E238" s="26">
        <v>75</v>
      </c>
      <c r="F238" s="26">
        <f t="shared" si="4"/>
        <v>95</v>
      </c>
    </row>
    <row r="239" spans="1:6">
      <c r="A239" s="28">
        <v>2016</v>
      </c>
      <c r="B239" s="15" t="s">
        <v>2490</v>
      </c>
      <c r="C239" s="29" t="s">
        <v>1948</v>
      </c>
      <c r="D239" s="26">
        <v>92</v>
      </c>
      <c r="E239" s="26">
        <v>141</v>
      </c>
      <c r="F239" s="26">
        <f t="shared" si="4"/>
        <v>233</v>
      </c>
    </row>
    <row r="240" spans="1:6">
      <c r="A240" s="28">
        <v>2016</v>
      </c>
      <c r="B240" s="15" t="s">
        <v>2490</v>
      </c>
      <c r="C240" s="29" t="s">
        <v>730</v>
      </c>
      <c r="D240" s="26">
        <v>25</v>
      </c>
      <c r="E240" s="26">
        <v>16</v>
      </c>
      <c r="F240" s="26">
        <f t="shared" si="4"/>
        <v>41</v>
      </c>
    </row>
    <row r="241" spans="1:6">
      <c r="A241" s="28">
        <v>2016</v>
      </c>
      <c r="B241" s="15" t="s">
        <v>2490</v>
      </c>
      <c r="C241" s="29" t="s">
        <v>1945</v>
      </c>
      <c r="D241" s="26">
        <v>10</v>
      </c>
      <c r="E241" s="26">
        <v>53</v>
      </c>
      <c r="F241" s="26">
        <f t="shared" si="4"/>
        <v>63</v>
      </c>
    </row>
    <row r="242" spans="1:6">
      <c r="A242" s="28">
        <v>2016</v>
      </c>
      <c r="B242" s="15" t="s">
        <v>2490</v>
      </c>
      <c r="C242" s="29" t="s">
        <v>1949</v>
      </c>
      <c r="D242" s="26">
        <v>97</v>
      </c>
      <c r="E242" s="26">
        <v>75</v>
      </c>
      <c r="F242" s="26">
        <f t="shared" si="4"/>
        <v>172</v>
      </c>
    </row>
    <row r="243" spans="1:6">
      <c r="A243" s="28">
        <v>2016</v>
      </c>
      <c r="B243" s="37" t="s">
        <v>644</v>
      </c>
      <c r="C243" s="29" t="s">
        <v>3385</v>
      </c>
      <c r="D243" s="26">
        <v>30</v>
      </c>
      <c r="E243" s="26">
        <v>26</v>
      </c>
      <c r="F243" s="26">
        <f t="shared" si="4"/>
        <v>56</v>
      </c>
    </row>
    <row r="244" spans="1:6">
      <c r="A244" s="28">
        <v>2016</v>
      </c>
      <c r="B244" s="37" t="s">
        <v>644</v>
      </c>
      <c r="C244" s="29" t="s">
        <v>2496</v>
      </c>
      <c r="D244" s="26">
        <v>22</v>
      </c>
      <c r="E244" s="26">
        <v>47</v>
      </c>
      <c r="F244" s="26">
        <f t="shared" si="4"/>
        <v>69</v>
      </c>
    </row>
    <row r="245" spans="1:6">
      <c r="A245" s="28">
        <v>2016</v>
      </c>
      <c r="B245" s="37" t="s">
        <v>644</v>
      </c>
      <c r="C245" s="29" t="s">
        <v>2691</v>
      </c>
      <c r="D245" s="26">
        <v>70</v>
      </c>
      <c r="E245" s="26">
        <v>73</v>
      </c>
      <c r="F245" s="26">
        <f t="shared" si="4"/>
        <v>143</v>
      </c>
    </row>
    <row r="246" spans="1:6">
      <c r="A246" s="28">
        <v>2016</v>
      </c>
      <c r="B246" s="37" t="s">
        <v>644</v>
      </c>
      <c r="C246" s="29" t="s">
        <v>2498</v>
      </c>
      <c r="D246" s="26">
        <v>19</v>
      </c>
      <c r="E246" s="26">
        <v>65</v>
      </c>
      <c r="F246" s="26">
        <f t="shared" si="4"/>
        <v>84</v>
      </c>
    </row>
    <row r="247" spans="1:6">
      <c r="A247" s="28">
        <v>2016</v>
      </c>
      <c r="B247" s="37" t="s">
        <v>644</v>
      </c>
      <c r="C247" s="29" t="s">
        <v>1984</v>
      </c>
      <c r="D247" s="26">
        <v>1</v>
      </c>
      <c r="E247" s="26">
        <v>2</v>
      </c>
      <c r="F247" s="26">
        <f>+SUM(D247:E247)</f>
        <v>3</v>
      </c>
    </row>
    <row r="248" spans="1:6">
      <c r="A248" s="32">
        <v>2017</v>
      </c>
      <c r="B248" s="15" t="s">
        <v>2490</v>
      </c>
      <c r="C248" s="29" t="s">
        <v>1988</v>
      </c>
      <c r="D248" s="26">
        <v>28</v>
      </c>
      <c r="E248" s="26">
        <v>35</v>
      </c>
      <c r="F248" s="26">
        <f t="shared" ref="F248:F267" si="5">+SUM(D248:E248)</f>
        <v>63</v>
      </c>
    </row>
    <row r="249" spans="1:6">
      <c r="A249" s="32">
        <v>2017</v>
      </c>
      <c r="B249" s="15" t="s">
        <v>2490</v>
      </c>
      <c r="C249" s="29" t="s">
        <v>698</v>
      </c>
      <c r="D249" s="26">
        <v>22</v>
      </c>
      <c r="E249" s="26">
        <v>42</v>
      </c>
      <c r="F249" s="26">
        <f t="shared" si="5"/>
        <v>64</v>
      </c>
    </row>
    <row r="250" spans="1:6">
      <c r="A250" s="32">
        <v>2017</v>
      </c>
      <c r="B250" s="15" t="s">
        <v>2490</v>
      </c>
      <c r="C250" s="29" t="s">
        <v>1987</v>
      </c>
      <c r="D250" s="26">
        <v>77</v>
      </c>
      <c r="E250" s="26">
        <v>74</v>
      </c>
      <c r="F250" s="26">
        <f t="shared" si="5"/>
        <v>151</v>
      </c>
    </row>
    <row r="251" spans="1:6">
      <c r="A251" s="32">
        <v>2017</v>
      </c>
      <c r="B251" s="15" t="s">
        <v>2490</v>
      </c>
      <c r="C251" s="29" t="s">
        <v>2496</v>
      </c>
      <c r="D251" s="26">
        <v>42</v>
      </c>
      <c r="E251" s="26">
        <v>49</v>
      </c>
      <c r="F251" s="26">
        <f t="shared" si="5"/>
        <v>91</v>
      </c>
    </row>
    <row r="252" spans="1:6">
      <c r="A252" s="32">
        <v>2017</v>
      </c>
      <c r="B252" s="15" t="s">
        <v>2490</v>
      </c>
      <c r="C252" s="29" t="s">
        <v>2497</v>
      </c>
      <c r="D252" s="26">
        <v>15</v>
      </c>
      <c r="E252" s="26">
        <v>35</v>
      </c>
      <c r="F252" s="26">
        <f t="shared" si="5"/>
        <v>50</v>
      </c>
    </row>
    <row r="253" spans="1:6">
      <c r="A253" s="32">
        <v>2017</v>
      </c>
      <c r="B253" s="15" t="s">
        <v>2490</v>
      </c>
      <c r="C253" s="29" t="s">
        <v>2499</v>
      </c>
      <c r="D253" s="26">
        <v>7</v>
      </c>
      <c r="E253" s="26">
        <v>25</v>
      </c>
      <c r="F253" s="26">
        <f t="shared" si="5"/>
        <v>32</v>
      </c>
    </row>
    <row r="254" spans="1:6">
      <c r="A254" s="32">
        <v>2017</v>
      </c>
      <c r="B254" s="15" t="s">
        <v>2490</v>
      </c>
      <c r="C254" s="29" t="s">
        <v>3382</v>
      </c>
      <c r="D254" s="26">
        <v>18</v>
      </c>
      <c r="E254" s="26">
        <v>30</v>
      </c>
      <c r="F254" s="26">
        <f t="shared" si="5"/>
        <v>48</v>
      </c>
    </row>
    <row r="255" spans="1:6">
      <c r="A255" s="32">
        <v>2017</v>
      </c>
      <c r="B255" s="15" t="s">
        <v>2490</v>
      </c>
      <c r="C255" s="29" t="s">
        <v>3383</v>
      </c>
      <c r="D255" s="26">
        <v>34</v>
      </c>
      <c r="E255" s="26">
        <v>26</v>
      </c>
      <c r="F255" s="26">
        <f t="shared" si="5"/>
        <v>60</v>
      </c>
    </row>
    <row r="256" spans="1:6">
      <c r="A256" s="32">
        <v>2017</v>
      </c>
      <c r="B256" s="15" t="s">
        <v>2490</v>
      </c>
      <c r="C256" s="29" t="s">
        <v>3384</v>
      </c>
      <c r="D256" s="26">
        <v>0</v>
      </c>
      <c r="E256" s="26">
        <v>2</v>
      </c>
      <c r="F256" s="26">
        <f t="shared" si="5"/>
        <v>2</v>
      </c>
    </row>
    <row r="257" spans="1:6">
      <c r="A257" s="32">
        <v>2017</v>
      </c>
      <c r="B257" s="15" t="s">
        <v>2490</v>
      </c>
      <c r="C257" s="29" t="s">
        <v>709</v>
      </c>
      <c r="D257" s="26">
        <v>22</v>
      </c>
      <c r="E257" s="26">
        <v>10</v>
      </c>
      <c r="F257" s="26">
        <f t="shared" si="5"/>
        <v>32</v>
      </c>
    </row>
    <row r="258" spans="1:6">
      <c r="A258" s="32">
        <v>2017</v>
      </c>
      <c r="B258" s="15" t="s">
        <v>2490</v>
      </c>
      <c r="C258" s="29" t="s">
        <v>1931</v>
      </c>
      <c r="D258" s="26">
        <v>23</v>
      </c>
      <c r="E258" s="26">
        <v>1</v>
      </c>
      <c r="F258" s="26">
        <f t="shared" si="5"/>
        <v>24</v>
      </c>
    </row>
    <row r="259" spans="1:6">
      <c r="A259" s="32">
        <v>2017</v>
      </c>
      <c r="B259" s="15" t="s">
        <v>2490</v>
      </c>
      <c r="C259" s="29" t="s">
        <v>1989</v>
      </c>
      <c r="D259" s="26">
        <v>10</v>
      </c>
      <c r="E259" s="26">
        <v>18</v>
      </c>
      <c r="F259" s="26">
        <f t="shared" si="5"/>
        <v>28</v>
      </c>
    </row>
    <row r="260" spans="1:6">
      <c r="A260" s="32">
        <v>2017</v>
      </c>
      <c r="B260" s="15" t="s">
        <v>2490</v>
      </c>
      <c r="C260" s="29" t="s">
        <v>1934</v>
      </c>
      <c r="D260" s="26">
        <v>5</v>
      </c>
      <c r="E260" s="26">
        <v>21</v>
      </c>
      <c r="F260" s="26">
        <f t="shared" si="5"/>
        <v>26</v>
      </c>
    </row>
    <row r="261" spans="1:6">
      <c r="A261" s="32">
        <v>2017</v>
      </c>
      <c r="B261" s="15" t="s">
        <v>2490</v>
      </c>
      <c r="C261" s="29" t="s">
        <v>2498</v>
      </c>
      <c r="D261" s="26">
        <v>20</v>
      </c>
      <c r="E261" s="26">
        <v>78</v>
      </c>
      <c r="F261" s="26">
        <f t="shared" si="5"/>
        <v>98</v>
      </c>
    </row>
    <row r="262" spans="1:6">
      <c r="A262" s="32">
        <v>2017</v>
      </c>
      <c r="B262" s="15" t="s">
        <v>2490</v>
      </c>
      <c r="C262" s="29" t="s">
        <v>1948</v>
      </c>
      <c r="D262" s="26">
        <v>89</v>
      </c>
      <c r="E262" s="26">
        <v>144</v>
      </c>
      <c r="F262" s="26">
        <f t="shared" si="5"/>
        <v>233</v>
      </c>
    </row>
    <row r="263" spans="1:6">
      <c r="A263" s="32">
        <v>2017</v>
      </c>
      <c r="B263" s="15" t="s">
        <v>2490</v>
      </c>
      <c r="C263" s="29" t="s">
        <v>1949</v>
      </c>
      <c r="D263" s="26">
        <v>99</v>
      </c>
      <c r="E263" s="26">
        <v>71</v>
      </c>
      <c r="F263" s="26">
        <f t="shared" si="5"/>
        <v>170</v>
      </c>
    </row>
    <row r="264" spans="1:6">
      <c r="A264" s="32">
        <v>2017</v>
      </c>
      <c r="B264" s="15" t="s">
        <v>2490</v>
      </c>
      <c r="C264" s="29" t="s">
        <v>730</v>
      </c>
      <c r="D264" s="26">
        <v>23</v>
      </c>
      <c r="E264" s="26">
        <v>16</v>
      </c>
      <c r="F264" s="26">
        <f t="shared" si="5"/>
        <v>39</v>
      </c>
    </row>
    <row r="265" spans="1:6">
      <c r="A265" s="32">
        <v>2017</v>
      </c>
      <c r="B265" s="15" t="s">
        <v>2490</v>
      </c>
      <c r="C265" s="29" t="s">
        <v>1945</v>
      </c>
      <c r="D265" s="26">
        <v>12</v>
      </c>
      <c r="E265" s="26">
        <v>53</v>
      </c>
      <c r="F265" s="26">
        <f t="shared" si="5"/>
        <v>65</v>
      </c>
    </row>
    <row r="266" spans="1:6">
      <c r="A266" s="32">
        <v>2017</v>
      </c>
      <c r="B266" s="15" t="s">
        <v>2490</v>
      </c>
      <c r="C266" s="29" t="s">
        <v>200</v>
      </c>
      <c r="D266" s="26">
        <v>0</v>
      </c>
      <c r="E266" s="26">
        <v>7</v>
      </c>
      <c r="F266" s="26">
        <f t="shared" si="5"/>
        <v>7</v>
      </c>
    </row>
    <row r="267" spans="1:6">
      <c r="A267" s="32">
        <v>2017</v>
      </c>
      <c r="B267" s="15" t="s">
        <v>2490</v>
      </c>
      <c r="C267" s="29" t="s">
        <v>678</v>
      </c>
      <c r="D267" s="26">
        <v>4</v>
      </c>
      <c r="E267" s="26">
        <v>3</v>
      </c>
      <c r="F267" s="26">
        <f t="shared" si="5"/>
        <v>7</v>
      </c>
    </row>
    <row r="268" spans="1:6">
      <c r="A268" s="32">
        <v>2017</v>
      </c>
      <c r="B268" s="37" t="s">
        <v>644</v>
      </c>
      <c r="C268" s="29" t="s">
        <v>3385</v>
      </c>
      <c r="D268" s="26">
        <v>31</v>
      </c>
      <c r="E268" s="26">
        <v>32</v>
      </c>
      <c r="F268" s="26">
        <v>63</v>
      </c>
    </row>
    <row r="269" spans="1:6">
      <c r="A269" s="32">
        <v>2017</v>
      </c>
      <c r="B269" s="37" t="s">
        <v>644</v>
      </c>
      <c r="C269" s="29" t="s">
        <v>2496</v>
      </c>
      <c r="D269" s="26">
        <v>25</v>
      </c>
      <c r="E269" s="26">
        <v>43</v>
      </c>
      <c r="F269" s="26">
        <v>68</v>
      </c>
    </row>
    <row r="270" spans="1:6">
      <c r="A270" s="32">
        <v>2017</v>
      </c>
      <c r="B270" s="37" t="s">
        <v>644</v>
      </c>
      <c r="C270" s="29" t="s">
        <v>2691</v>
      </c>
      <c r="D270" s="26">
        <v>72</v>
      </c>
      <c r="E270" s="26">
        <v>70</v>
      </c>
      <c r="F270" s="26">
        <v>142</v>
      </c>
    </row>
    <row r="271" spans="1:6">
      <c r="A271" s="32">
        <v>2017</v>
      </c>
      <c r="B271" s="37" t="s">
        <v>644</v>
      </c>
      <c r="C271" s="29" t="s">
        <v>2498</v>
      </c>
      <c r="D271" s="26">
        <v>22</v>
      </c>
      <c r="E271" s="26">
        <v>72</v>
      </c>
      <c r="F271" s="26">
        <v>94</v>
      </c>
    </row>
    <row r="272" spans="1:6">
      <c r="A272" s="32">
        <v>2017</v>
      </c>
      <c r="B272" s="37" t="s">
        <v>644</v>
      </c>
      <c r="C272" s="29" t="s">
        <v>1984</v>
      </c>
      <c r="D272" s="26">
        <v>2</v>
      </c>
      <c r="E272" s="26">
        <v>2</v>
      </c>
      <c r="F272" s="26">
        <v>4</v>
      </c>
    </row>
    <row r="273" spans="1:6">
      <c r="A273" s="28">
        <v>2018</v>
      </c>
      <c r="B273" s="37" t="s">
        <v>644</v>
      </c>
      <c r="C273" s="29" t="s">
        <v>213</v>
      </c>
      <c r="D273" s="213">
        <v>36</v>
      </c>
      <c r="E273" s="213">
        <v>37</v>
      </c>
      <c r="F273" s="26">
        <f t="shared" ref="F273:F277" si="6">+SUM(D273:E273)</f>
        <v>73</v>
      </c>
    </row>
    <row r="274" spans="1:6">
      <c r="A274" s="28">
        <v>2018</v>
      </c>
      <c r="B274" s="37" t="s">
        <v>644</v>
      </c>
      <c r="C274" s="29" t="s">
        <v>31</v>
      </c>
      <c r="D274" s="212">
        <v>23</v>
      </c>
      <c r="E274" s="211">
        <v>38</v>
      </c>
      <c r="F274" s="26">
        <f t="shared" si="6"/>
        <v>61</v>
      </c>
    </row>
    <row r="275" spans="1:6">
      <c r="A275" s="28">
        <v>2018</v>
      </c>
      <c r="B275" s="37" t="s">
        <v>644</v>
      </c>
      <c r="C275" s="29" t="s">
        <v>214</v>
      </c>
      <c r="D275" s="212">
        <v>68</v>
      </c>
      <c r="E275" s="211">
        <v>70</v>
      </c>
      <c r="F275" s="26">
        <f t="shared" si="6"/>
        <v>138</v>
      </c>
    </row>
    <row r="276" spans="1:6">
      <c r="A276" s="28">
        <v>2018</v>
      </c>
      <c r="B276" s="37" t="s">
        <v>644</v>
      </c>
      <c r="C276" s="29" t="s">
        <v>126</v>
      </c>
      <c r="D276" s="212">
        <v>24</v>
      </c>
      <c r="E276" s="211">
        <v>72</v>
      </c>
      <c r="F276" s="26">
        <f t="shared" si="6"/>
        <v>96</v>
      </c>
    </row>
    <row r="277" spans="1:6">
      <c r="A277" s="28">
        <v>2018</v>
      </c>
      <c r="B277" s="37" t="s">
        <v>644</v>
      </c>
      <c r="C277" s="29" t="s">
        <v>1984</v>
      </c>
      <c r="D277" s="212">
        <v>2</v>
      </c>
      <c r="E277" s="211">
        <v>2</v>
      </c>
      <c r="F277" s="26">
        <f t="shared" si="6"/>
        <v>4</v>
      </c>
    </row>
  </sheetData>
  <sheetProtection autoFilter="0" pivotTables="0"/>
  <autoFilter ref="A1:F247"/>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FF0000"/>
  </sheetPr>
  <dimension ref="A1:J273"/>
  <sheetViews>
    <sheetView zoomScaleNormal="100" workbookViewId="0">
      <pane ySplit="1" topLeftCell="A254" activePane="bottomLeft" state="frozen"/>
      <selection pane="bottomLeft" activeCell="E275" sqref="E275"/>
    </sheetView>
  </sheetViews>
  <sheetFormatPr baseColWidth="10" defaultRowHeight="16.5"/>
  <cols>
    <col min="2" max="2" width="14.125" bestFit="1" customWidth="1"/>
    <col min="3" max="3" width="37.125" customWidth="1"/>
    <col min="4" max="4" width="13.875" bestFit="1" customWidth="1"/>
    <col min="5" max="5" width="19.125" bestFit="1" customWidth="1"/>
    <col min="6" max="6" width="15.25" customWidth="1"/>
    <col min="7" max="7" width="13" bestFit="1" customWidth="1"/>
    <col min="8" max="8" width="18.25" customWidth="1"/>
    <col min="9" max="9" width="15.75" bestFit="1" customWidth="1"/>
    <col min="10" max="10" width="10.25" bestFit="1" customWidth="1"/>
  </cols>
  <sheetData>
    <row r="1" spans="1:10" ht="33">
      <c r="A1" s="39" t="s">
        <v>319</v>
      </c>
      <c r="B1" s="39" t="s">
        <v>229</v>
      </c>
      <c r="C1" s="40" t="s">
        <v>679</v>
      </c>
      <c r="D1" s="39" t="s">
        <v>1904</v>
      </c>
      <c r="E1" s="39" t="s">
        <v>1905</v>
      </c>
      <c r="F1" s="39" t="s">
        <v>1994</v>
      </c>
      <c r="G1" s="39" t="s">
        <v>1906</v>
      </c>
      <c r="H1" s="39" t="s">
        <v>1995</v>
      </c>
      <c r="I1" s="39" t="s">
        <v>1907</v>
      </c>
      <c r="J1" s="39" t="s">
        <v>1908</v>
      </c>
    </row>
    <row r="2" spans="1:10">
      <c r="A2" s="32">
        <v>2007</v>
      </c>
      <c r="B2" s="15" t="s">
        <v>2490</v>
      </c>
      <c r="C2" s="29" t="s">
        <v>1980</v>
      </c>
      <c r="D2" s="26"/>
      <c r="E2" s="26"/>
      <c r="F2" s="26"/>
      <c r="G2" s="26"/>
      <c r="H2" s="26"/>
      <c r="I2" s="26">
        <v>1</v>
      </c>
      <c r="J2" s="26">
        <f t="shared" ref="J2:J65" si="0">+SUM(D2:I2)</f>
        <v>1</v>
      </c>
    </row>
    <row r="3" spans="1:10">
      <c r="A3" s="32">
        <v>2007</v>
      </c>
      <c r="B3" s="15" t="s">
        <v>2490</v>
      </c>
      <c r="C3" s="29" t="s">
        <v>1981</v>
      </c>
      <c r="D3" s="26">
        <v>4</v>
      </c>
      <c r="E3" s="26">
        <v>2</v>
      </c>
      <c r="F3" s="26"/>
      <c r="G3" s="26">
        <v>5</v>
      </c>
      <c r="H3" s="26"/>
      <c r="I3" s="26"/>
      <c r="J3" s="26">
        <f t="shared" si="0"/>
        <v>11</v>
      </c>
    </row>
    <row r="4" spans="1:10">
      <c r="A4" s="32">
        <v>2007</v>
      </c>
      <c r="B4" s="15" t="s">
        <v>2490</v>
      </c>
      <c r="C4" s="29" t="s">
        <v>1988</v>
      </c>
      <c r="D4" s="26">
        <v>20</v>
      </c>
      <c r="E4" s="26">
        <v>16</v>
      </c>
      <c r="F4" s="26"/>
      <c r="G4" s="26">
        <v>28</v>
      </c>
      <c r="H4" s="26"/>
      <c r="I4" s="26">
        <v>6</v>
      </c>
      <c r="J4" s="26">
        <f t="shared" si="0"/>
        <v>70</v>
      </c>
    </row>
    <row r="5" spans="1:10">
      <c r="A5" s="32">
        <v>2007</v>
      </c>
      <c r="B5" s="15" t="s">
        <v>2490</v>
      </c>
      <c r="C5" s="29" t="s">
        <v>698</v>
      </c>
      <c r="D5" s="26">
        <v>33</v>
      </c>
      <c r="E5" s="26">
        <v>4</v>
      </c>
      <c r="F5" s="26"/>
      <c r="G5" s="26">
        <v>14</v>
      </c>
      <c r="H5" s="26"/>
      <c r="I5" s="26">
        <v>3</v>
      </c>
      <c r="J5" s="26">
        <f t="shared" si="0"/>
        <v>54</v>
      </c>
    </row>
    <row r="6" spans="1:10">
      <c r="A6" s="32">
        <v>2007</v>
      </c>
      <c r="B6" s="15" t="s">
        <v>2490</v>
      </c>
      <c r="C6" s="29" t="s">
        <v>1987</v>
      </c>
      <c r="D6" s="26">
        <v>36</v>
      </c>
      <c r="E6" s="26">
        <v>10</v>
      </c>
      <c r="F6" s="26"/>
      <c r="G6" s="26">
        <v>93</v>
      </c>
      <c r="H6" s="26"/>
      <c r="I6" s="26">
        <v>36</v>
      </c>
      <c r="J6" s="26">
        <f t="shared" si="0"/>
        <v>175</v>
      </c>
    </row>
    <row r="7" spans="1:10">
      <c r="A7" s="32">
        <v>2007</v>
      </c>
      <c r="B7" s="15" t="s">
        <v>2490</v>
      </c>
      <c r="C7" s="29" t="s">
        <v>2496</v>
      </c>
      <c r="D7" s="26">
        <v>19</v>
      </c>
      <c r="E7" s="26">
        <v>7</v>
      </c>
      <c r="F7" s="26"/>
      <c r="G7" s="26">
        <v>27</v>
      </c>
      <c r="H7" s="26"/>
      <c r="I7" s="26">
        <v>16</v>
      </c>
      <c r="J7" s="26">
        <f t="shared" si="0"/>
        <v>69</v>
      </c>
    </row>
    <row r="8" spans="1:10">
      <c r="A8" s="32">
        <v>2007</v>
      </c>
      <c r="B8" s="15" t="s">
        <v>2490</v>
      </c>
      <c r="C8" s="29" t="s">
        <v>2497</v>
      </c>
      <c r="D8" s="26">
        <v>16</v>
      </c>
      <c r="E8" s="26">
        <v>20</v>
      </c>
      <c r="F8" s="26"/>
      <c r="G8" s="26">
        <v>14</v>
      </c>
      <c r="H8" s="26"/>
      <c r="I8" s="26">
        <v>6</v>
      </c>
      <c r="J8" s="26">
        <f t="shared" si="0"/>
        <v>56</v>
      </c>
    </row>
    <row r="9" spans="1:10">
      <c r="A9" s="32">
        <v>2007</v>
      </c>
      <c r="B9" s="15" t="s">
        <v>2490</v>
      </c>
      <c r="C9" s="29" t="s">
        <v>2499</v>
      </c>
      <c r="D9" s="26">
        <v>4</v>
      </c>
      <c r="E9" s="26">
        <v>2</v>
      </c>
      <c r="F9" s="26"/>
      <c r="G9" s="26">
        <v>15</v>
      </c>
      <c r="H9" s="26"/>
      <c r="I9" s="26">
        <v>7</v>
      </c>
      <c r="J9" s="26">
        <f t="shared" si="0"/>
        <v>28</v>
      </c>
    </row>
    <row r="10" spans="1:10">
      <c r="A10" s="32">
        <v>2007</v>
      </c>
      <c r="B10" s="15" t="s">
        <v>2490</v>
      </c>
      <c r="C10" s="29" t="s">
        <v>3382</v>
      </c>
      <c r="D10" s="26">
        <v>4</v>
      </c>
      <c r="E10" s="26">
        <v>2</v>
      </c>
      <c r="F10" s="26"/>
      <c r="G10" s="26">
        <v>20</v>
      </c>
      <c r="H10" s="26"/>
      <c r="I10" s="26">
        <v>16</v>
      </c>
      <c r="J10" s="26">
        <f t="shared" si="0"/>
        <v>42</v>
      </c>
    </row>
    <row r="11" spans="1:10">
      <c r="A11" s="32">
        <v>2007</v>
      </c>
      <c r="B11" s="15" t="s">
        <v>2490</v>
      </c>
      <c r="C11" s="29" t="s">
        <v>3383</v>
      </c>
      <c r="D11" s="26">
        <v>24</v>
      </c>
      <c r="E11" s="26">
        <v>5</v>
      </c>
      <c r="F11" s="26"/>
      <c r="G11" s="26">
        <v>35</v>
      </c>
      <c r="H11" s="26"/>
      <c r="I11" s="26">
        <v>5</v>
      </c>
      <c r="J11" s="26">
        <f t="shared" si="0"/>
        <v>69</v>
      </c>
    </row>
    <row r="12" spans="1:10">
      <c r="A12" s="32">
        <v>2007</v>
      </c>
      <c r="B12" s="15" t="s">
        <v>2490</v>
      </c>
      <c r="C12" s="29" t="s">
        <v>3384</v>
      </c>
      <c r="D12" s="26"/>
      <c r="E12" s="26"/>
      <c r="F12" s="26"/>
      <c r="G12" s="26">
        <v>1</v>
      </c>
      <c r="H12" s="26"/>
      <c r="I12" s="26">
        <v>2</v>
      </c>
      <c r="J12" s="26">
        <f t="shared" si="0"/>
        <v>3</v>
      </c>
    </row>
    <row r="13" spans="1:10">
      <c r="A13" s="32">
        <v>2007</v>
      </c>
      <c r="B13" s="15" t="s">
        <v>2490</v>
      </c>
      <c r="C13" s="29" t="s">
        <v>709</v>
      </c>
      <c r="D13" s="26">
        <v>13</v>
      </c>
      <c r="E13" s="26">
        <v>7</v>
      </c>
      <c r="F13" s="26"/>
      <c r="G13" s="26">
        <v>22</v>
      </c>
      <c r="H13" s="26"/>
      <c r="I13" s="26">
        <v>6</v>
      </c>
      <c r="J13" s="26">
        <f t="shared" si="0"/>
        <v>48</v>
      </c>
    </row>
    <row r="14" spans="1:10">
      <c r="A14" s="32">
        <v>2007</v>
      </c>
      <c r="B14" s="15" t="s">
        <v>2490</v>
      </c>
      <c r="C14" s="29" t="s">
        <v>1931</v>
      </c>
      <c r="D14" s="26">
        <v>7</v>
      </c>
      <c r="E14" s="26">
        <v>7</v>
      </c>
      <c r="F14" s="26"/>
      <c r="G14" s="26">
        <v>15</v>
      </c>
      <c r="H14" s="26"/>
      <c r="I14" s="26">
        <v>2</v>
      </c>
      <c r="J14" s="26">
        <f t="shared" si="0"/>
        <v>31</v>
      </c>
    </row>
    <row r="15" spans="1:10">
      <c r="A15" s="32">
        <v>2007</v>
      </c>
      <c r="B15" s="15" t="s">
        <v>2490</v>
      </c>
      <c r="C15" s="29" t="s">
        <v>1989</v>
      </c>
      <c r="D15" s="26">
        <v>5</v>
      </c>
      <c r="E15" s="26">
        <v>1</v>
      </c>
      <c r="F15" s="26"/>
      <c r="G15" s="26">
        <v>17</v>
      </c>
      <c r="H15" s="26"/>
      <c r="I15" s="26">
        <v>9</v>
      </c>
      <c r="J15" s="26">
        <f t="shared" si="0"/>
        <v>32</v>
      </c>
    </row>
    <row r="16" spans="1:10">
      <c r="A16" s="32">
        <v>2007</v>
      </c>
      <c r="B16" s="15" t="s">
        <v>2490</v>
      </c>
      <c r="C16" s="29" t="s">
        <v>1934</v>
      </c>
      <c r="D16" s="26">
        <v>17</v>
      </c>
      <c r="E16" s="26">
        <v>1</v>
      </c>
      <c r="F16" s="26"/>
      <c r="G16" s="26">
        <v>3</v>
      </c>
      <c r="H16" s="26"/>
      <c r="I16" s="26">
        <v>5</v>
      </c>
      <c r="J16" s="26">
        <f t="shared" si="0"/>
        <v>26</v>
      </c>
    </row>
    <row r="17" spans="1:10">
      <c r="A17" s="32">
        <v>2007</v>
      </c>
      <c r="B17" s="15" t="s">
        <v>2490</v>
      </c>
      <c r="C17" s="29" t="s">
        <v>2498</v>
      </c>
      <c r="D17" s="26">
        <v>23</v>
      </c>
      <c r="E17" s="26">
        <v>3</v>
      </c>
      <c r="F17" s="26"/>
      <c r="G17" s="26">
        <v>50</v>
      </c>
      <c r="H17" s="26"/>
      <c r="I17" s="26">
        <v>10</v>
      </c>
      <c r="J17" s="26">
        <f t="shared" si="0"/>
        <v>86</v>
      </c>
    </row>
    <row r="18" spans="1:10">
      <c r="A18" s="32">
        <v>2007</v>
      </c>
      <c r="B18" s="15" t="s">
        <v>2490</v>
      </c>
      <c r="C18" s="29" t="s">
        <v>1948</v>
      </c>
      <c r="D18" s="26">
        <v>37</v>
      </c>
      <c r="E18" s="26">
        <v>13</v>
      </c>
      <c r="F18" s="26"/>
      <c r="G18" s="26">
        <v>191</v>
      </c>
      <c r="H18" s="26"/>
      <c r="I18" s="26">
        <v>16</v>
      </c>
      <c r="J18" s="26">
        <f t="shared" si="0"/>
        <v>257</v>
      </c>
    </row>
    <row r="19" spans="1:10">
      <c r="A19" s="32">
        <v>2007</v>
      </c>
      <c r="B19" s="15" t="s">
        <v>2490</v>
      </c>
      <c r="C19" s="29" t="s">
        <v>1949</v>
      </c>
      <c r="D19" s="26">
        <v>54</v>
      </c>
      <c r="E19" s="26">
        <v>13</v>
      </c>
      <c r="F19" s="26"/>
      <c r="G19" s="26">
        <v>132</v>
      </c>
      <c r="H19" s="26"/>
      <c r="I19" s="26"/>
      <c r="J19" s="26">
        <f t="shared" si="0"/>
        <v>199</v>
      </c>
    </row>
    <row r="20" spans="1:10">
      <c r="A20" s="32">
        <v>2007</v>
      </c>
      <c r="B20" s="15" t="s">
        <v>2490</v>
      </c>
      <c r="C20" s="29" t="s">
        <v>730</v>
      </c>
      <c r="D20" s="26">
        <v>13</v>
      </c>
      <c r="E20" s="26">
        <v>4</v>
      </c>
      <c r="F20" s="26"/>
      <c r="G20" s="26">
        <v>30</v>
      </c>
      <c r="H20" s="26"/>
      <c r="I20" s="26">
        <v>4</v>
      </c>
      <c r="J20" s="26">
        <f t="shared" si="0"/>
        <v>51</v>
      </c>
    </row>
    <row r="21" spans="1:10">
      <c r="A21" s="32">
        <v>2007</v>
      </c>
      <c r="B21" s="15" t="s">
        <v>2490</v>
      </c>
      <c r="C21" s="29" t="s">
        <v>1945</v>
      </c>
      <c r="D21" s="26">
        <v>13</v>
      </c>
      <c r="E21" s="26">
        <v>12</v>
      </c>
      <c r="F21" s="26"/>
      <c r="G21" s="26">
        <v>33</v>
      </c>
      <c r="H21" s="26"/>
      <c r="I21" s="26">
        <v>12</v>
      </c>
      <c r="J21" s="26">
        <f t="shared" si="0"/>
        <v>70</v>
      </c>
    </row>
    <row r="22" spans="1:10">
      <c r="A22" s="32">
        <v>2007</v>
      </c>
      <c r="B22" s="15" t="s">
        <v>2490</v>
      </c>
      <c r="C22" s="29" t="s">
        <v>200</v>
      </c>
      <c r="D22" s="26">
        <v>1</v>
      </c>
      <c r="E22" s="26">
        <v>5</v>
      </c>
      <c r="F22" s="26"/>
      <c r="G22" s="26"/>
      <c r="H22" s="26"/>
      <c r="I22" s="26"/>
      <c r="J22" s="26">
        <f t="shared" si="0"/>
        <v>6</v>
      </c>
    </row>
    <row r="23" spans="1:10">
      <c r="A23" s="32">
        <v>2007</v>
      </c>
      <c r="B23" s="15" t="s">
        <v>2490</v>
      </c>
      <c r="C23" s="29" t="s">
        <v>678</v>
      </c>
      <c r="D23" s="26">
        <v>2</v>
      </c>
      <c r="E23" s="26">
        <v>2</v>
      </c>
      <c r="F23" s="26"/>
      <c r="G23" s="26">
        <v>2</v>
      </c>
      <c r="H23" s="26"/>
      <c r="I23" s="26">
        <v>3</v>
      </c>
      <c r="J23" s="26">
        <f t="shared" si="0"/>
        <v>9</v>
      </c>
    </row>
    <row r="24" spans="1:10">
      <c r="A24" s="28">
        <v>2008</v>
      </c>
      <c r="B24" s="15" t="s">
        <v>2490</v>
      </c>
      <c r="C24" s="29" t="s">
        <v>1981</v>
      </c>
      <c r="D24" s="26">
        <v>4</v>
      </c>
      <c r="E24" s="26">
        <v>1</v>
      </c>
      <c r="F24" s="26"/>
      <c r="G24" s="26">
        <v>5</v>
      </c>
      <c r="H24" s="26"/>
      <c r="I24" s="26">
        <v>1</v>
      </c>
      <c r="J24" s="26">
        <f t="shared" si="0"/>
        <v>11</v>
      </c>
    </row>
    <row r="25" spans="1:10">
      <c r="A25" s="28">
        <v>2008</v>
      </c>
      <c r="B25" s="15" t="s">
        <v>2490</v>
      </c>
      <c r="C25" s="29" t="s">
        <v>1988</v>
      </c>
      <c r="D25" s="26">
        <v>18</v>
      </c>
      <c r="E25" s="26">
        <v>10</v>
      </c>
      <c r="F25" s="26"/>
      <c r="G25" s="26">
        <v>39</v>
      </c>
      <c r="H25" s="26"/>
      <c r="I25" s="26">
        <v>6</v>
      </c>
      <c r="J25" s="26">
        <f t="shared" si="0"/>
        <v>73</v>
      </c>
    </row>
    <row r="26" spans="1:10">
      <c r="A26" s="28">
        <v>2008</v>
      </c>
      <c r="B26" s="15" t="s">
        <v>2490</v>
      </c>
      <c r="C26" s="29" t="s">
        <v>698</v>
      </c>
      <c r="D26" s="26">
        <v>33</v>
      </c>
      <c r="E26" s="26">
        <v>4</v>
      </c>
      <c r="F26" s="26"/>
      <c r="G26" s="26">
        <v>18</v>
      </c>
      <c r="H26" s="26"/>
      <c r="I26" s="26">
        <v>6</v>
      </c>
      <c r="J26" s="26">
        <f t="shared" si="0"/>
        <v>61</v>
      </c>
    </row>
    <row r="27" spans="1:10">
      <c r="A27" s="28">
        <v>2008</v>
      </c>
      <c r="B27" s="15" t="s">
        <v>2490</v>
      </c>
      <c r="C27" s="29" t="s">
        <v>1987</v>
      </c>
      <c r="D27" s="26">
        <v>23</v>
      </c>
      <c r="E27" s="26">
        <v>11</v>
      </c>
      <c r="F27" s="26"/>
      <c r="G27" s="26">
        <v>91</v>
      </c>
      <c r="H27" s="26"/>
      <c r="I27" s="26">
        <v>53</v>
      </c>
      <c r="J27" s="26">
        <f t="shared" si="0"/>
        <v>178</v>
      </c>
    </row>
    <row r="28" spans="1:10">
      <c r="A28" s="28">
        <v>2008</v>
      </c>
      <c r="B28" s="15" t="s">
        <v>2490</v>
      </c>
      <c r="C28" s="29" t="s">
        <v>2496</v>
      </c>
      <c r="D28" s="26">
        <v>13</v>
      </c>
      <c r="E28" s="26">
        <v>10</v>
      </c>
      <c r="F28" s="26"/>
      <c r="G28" s="26">
        <v>27</v>
      </c>
      <c r="H28" s="26"/>
      <c r="I28" s="26">
        <v>15</v>
      </c>
      <c r="J28" s="26">
        <f t="shared" si="0"/>
        <v>65</v>
      </c>
    </row>
    <row r="29" spans="1:10">
      <c r="A29" s="28">
        <v>2008</v>
      </c>
      <c r="B29" s="15" t="s">
        <v>2490</v>
      </c>
      <c r="C29" s="29" t="s">
        <v>2497</v>
      </c>
      <c r="D29" s="26">
        <v>19</v>
      </c>
      <c r="E29" s="26">
        <v>22</v>
      </c>
      <c r="F29" s="26"/>
      <c r="G29" s="26">
        <v>16</v>
      </c>
      <c r="H29" s="26"/>
      <c r="I29" s="26">
        <v>7</v>
      </c>
      <c r="J29" s="26">
        <f t="shared" si="0"/>
        <v>64</v>
      </c>
    </row>
    <row r="30" spans="1:10">
      <c r="A30" s="28">
        <v>2008</v>
      </c>
      <c r="B30" s="15" t="s">
        <v>2490</v>
      </c>
      <c r="C30" s="29" t="s">
        <v>2499</v>
      </c>
      <c r="D30" s="26">
        <v>3</v>
      </c>
      <c r="E30" s="26">
        <v>2</v>
      </c>
      <c r="F30" s="26"/>
      <c r="G30" s="26">
        <v>16</v>
      </c>
      <c r="H30" s="26"/>
      <c r="I30" s="26">
        <v>7</v>
      </c>
      <c r="J30" s="26">
        <f t="shared" si="0"/>
        <v>28</v>
      </c>
    </row>
    <row r="31" spans="1:10">
      <c r="A31" s="28">
        <v>2008</v>
      </c>
      <c r="B31" s="15" t="s">
        <v>2490</v>
      </c>
      <c r="C31" s="29" t="s">
        <v>3382</v>
      </c>
      <c r="D31" s="26">
        <v>1</v>
      </c>
      <c r="E31" s="26">
        <v>2</v>
      </c>
      <c r="F31" s="26"/>
      <c r="G31" s="26">
        <v>21</v>
      </c>
      <c r="H31" s="26"/>
      <c r="I31" s="26">
        <v>18</v>
      </c>
      <c r="J31" s="26">
        <f t="shared" si="0"/>
        <v>42</v>
      </c>
    </row>
    <row r="32" spans="1:10">
      <c r="A32" s="28">
        <v>2008</v>
      </c>
      <c r="B32" s="15" t="s">
        <v>2490</v>
      </c>
      <c r="C32" s="29" t="s">
        <v>3383</v>
      </c>
      <c r="D32" s="26">
        <v>20</v>
      </c>
      <c r="E32" s="26">
        <v>5</v>
      </c>
      <c r="F32" s="26"/>
      <c r="G32" s="26">
        <v>39</v>
      </c>
      <c r="H32" s="26"/>
      <c r="I32" s="26">
        <v>6</v>
      </c>
      <c r="J32" s="26">
        <f t="shared" si="0"/>
        <v>70</v>
      </c>
    </row>
    <row r="33" spans="1:10">
      <c r="A33" s="28">
        <v>2008</v>
      </c>
      <c r="B33" s="15" t="s">
        <v>2490</v>
      </c>
      <c r="C33" s="29" t="s">
        <v>3384</v>
      </c>
      <c r="D33" s="26"/>
      <c r="E33" s="26"/>
      <c r="F33" s="26"/>
      <c r="G33" s="26">
        <v>1</v>
      </c>
      <c r="H33" s="26"/>
      <c r="I33" s="26">
        <v>2</v>
      </c>
      <c r="J33" s="26">
        <f t="shared" si="0"/>
        <v>3</v>
      </c>
    </row>
    <row r="34" spans="1:10">
      <c r="A34" s="28">
        <v>2008</v>
      </c>
      <c r="B34" s="15" t="s">
        <v>2490</v>
      </c>
      <c r="C34" s="29" t="s">
        <v>709</v>
      </c>
      <c r="D34" s="26">
        <v>7</v>
      </c>
      <c r="E34" s="26">
        <v>5</v>
      </c>
      <c r="F34" s="26"/>
      <c r="G34" s="26">
        <v>27</v>
      </c>
      <c r="H34" s="26"/>
      <c r="I34" s="26">
        <v>6</v>
      </c>
      <c r="J34" s="26">
        <f t="shared" si="0"/>
        <v>45</v>
      </c>
    </row>
    <row r="35" spans="1:10">
      <c r="A35" s="28">
        <v>2008</v>
      </c>
      <c r="B35" s="15" t="s">
        <v>2490</v>
      </c>
      <c r="C35" s="29" t="s">
        <v>1931</v>
      </c>
      <c r="D35" s="26">
        <v>7</v>
      </c>
      <c r="E35" s="26">
        <v>8</v>
      </c>
      <c r="F35" s="26"/>
      <c r="G35" s="26">
        <v>14</v>
      </c>
      <c r="H35" s="26"/>
      <c r="I35" s="26">
        <v>2</v>
      </c>
      <c r="J35" s="26">
        <f t="shared" si="0"/>
        <v>31</v>
      </c>
    </row>
    <row r="36" spans="1:10">
      <c r="A36" s="28">
        <v>2008</v>
      </c>
      <c r="B36" s="15" t="s">
        <v>2490</v>
      </c>
      <c r="C36" s="29" t="s">
        <v>1989</v>
      </c>
      <c r="D36" s="26">
        <v>3</v>
      </c>
      <c r="E36" s="26"/>
      <c r="F36" s="26"/>
      <c r="G36" s="26">
        <v>20</v>
      </c>
      <c r="H36" s="26"/>
      <c r="I36" s="26">
        <v>10</v>
      </c>
      <c r="J36" s="26">
        <f t="shared" si="0"/>
        <v>33</v>
      </c>
    </row>
    <row r="37" spans="1:10">
      <c r="A37" s="28">
        <v>2008</v>
      </c>
      <c r="B37" s="15" t="s">
        <v>2490</v>
      </c>
      <c r="C37" s="29" t="s">
        <v>1934</v>
      </c>
      <c r="D37" s="26">
        <v>16</v>
      </c>
      <c r="E37" s="26">
        <v>1</v>
      </c>
      <c r="F37" s="26"/>
      <c r="G37" s="26">
        <v>2</v>
      </c>
      <c r="H37" s="26"/>
      <c r="I37" s="26">
        <v>7</v>
      </c>
      <c r="J37" s="26">
        <f t="shared" si="0"/>
        <v>26</v>
      </c>
    </row>
    <row r="38" spans="1:10">
      <c r="A38" s="28">
        <v>2008</v>
      </c>
      <c r="B38" s="15" t="s">
        <v>2490</v>
      </c>
      <c r="C38" s="29" t="s">
        <v>2498</v>
      </c>
      <c r="D38" s="26">
        <v>14</v>
      </c>
      <c r="E38" s="26">
        <v>4</v>
      </c>
      <c r="F38" s="26"/>
      <c r="G38" s="26">
        <v>50</v>
      </c>
      <c r="H38" s="26"/>
      <c r="I38" s="26">
        <v>17</v>
      </c>
      <c r="J38" s="26">
        <f t="shared" si="0"/>
        <v>85</v>
      </c>
    </row>
    <row r="39" spans="1:10">
      <c r="A39" s="28">
        <v>2008</v>
      </c>
      <c r="B39" s="15" t="s">
        <v>2490</v>
      </c>
      <c r="C39" s="29" t="s">
        <v>1948</v>
      </c>
      <c r="D39" s="26">
        <v>26</v>
      </c>
      <c r="E39" s="26">
        <v>10</v>
      </c>
      <c r="F39" s="26"/>
      <c r="G39" s="26">
        <v>192</v>
      </c>
      <c r="H39" s="26"/>
      <c r="I39" s="26">
        <v>17</v>
      </c>
      <c r="J39" s="26">
        <f t="shared" si="0"/>
        <v>245</v>
      </c>
    </row>
    <row r="40" spans="1:10">
      <c r="A40" s="28">
        <v>2008</v>
      </c>
      <c r="B40" s="15" t="s">
        <v>2490</v>
      </c>
      <c r="C40" s="29" t="s">
        <v>1949</v>
      </c>
      <c r="D40" s="26">
        <v>49</v>
      </c>
      <c r="E40" s="26">
        <v>15</v>
      </c>
      <c r="F40" s="26"/>
      <c r="G40" s="26">
        <v>134</v>
      </c>
      <c r="H40" s="26"/>
      <c r="I40" s="26">
        <v>1</v>
      </c>
      <c r="J40" s="26">
        <f t="shared" si="0"/>
        <v>199</v>
      </c>
    </row>
    <row r="41" spans="1:10">
      <c r="A41" s="28">
        <v>2008</v>
      </c>
      <c r="B41" s="15" t="s">
        <v>2490</v>
      </c>
      <c r="C41" s="29" t="s">
        <v>730</v>
      </c>
      <c r="D41" s="26">
        <v>7</v>
      </c>
      <c r="E41" s="26">
        <v>4</v>
      </c>
      <c r="F41" s="26"/>
      <c r="G41" s="26">
        <v>33</v>
      </c>
      <c r="H41" s="26"/>
      <c r="I41" s="26">
        <v>6</v>
      </c>
      <c r="J41" s="26">
        <f t="shared" si="0"/>
        <v>50</v>
      </c>
    </row>
    <row r="42" spans="1:10">
      <c r="A42" s="28">
        <v>2008</v>
      </c>
      <c r="B42" s="15" t="s">
        <v>2490</v>
      </c>
      <c r="C42" s="29" t="s">
        <v>1945</v>
      </c>
      <c r="D42" s="26">
        <v>9</v>
      </c>
      <c r="E42" s="26">
        <v>6</v>
      </c>
      <c r="F42" s="26"/>
      <c r="G42" s="26">
        <v>37</v>
      </c>
      <c r="H42" s="26"/>
      <c r="I42" s="26">
        <v>14</v>
      </c>
      <c r="J42" s="26">
        <f t="shared" si="0"/>
        <v>66</v>
      </c>
    </row>
    <row r="43" spans="1:10">
      <c r="A43" s="28">
        <v>2008</v>
      </c>
      <c r="B43" s="15" t="s">
        <v>2490</v>
      </c>
      <c r="C43" s="29" t="s">
        <v>200</v>
      </c>
      <c r="D43" s="26"/>
      <c r="E43" s="26">
        <v>6</v>
      </c>
      <c r="F43" s="26"/>
      <c r="G43" s="26"/>
      <c r="H43" s="26"/>
      <c r="I43" s="26"/>
      <c r="J43" s="26">
        <f t="shared" si="0"/>
        <v>6</v>
      </c>
    </row>
    <row r="44" spans="1:10">
      <c r="A44" s="28">
        <v>2008</v>
      </c>
      <c r="B44" s="15" t="s">
        <v>2490</v>
      </c>
      <c r="C44" s="29" t="s">
        <v>678</v>
      </c>
      <c r="D44" s="26">
        <v>2</v>
      </c>
      <c r="E44" s="26">
        <v>2</v>
      </c>
      <c r="F44" s="26"/>
      <c r="G44" s="26">
        <v>3</v>
      </c>
      <c r="H44" s="26"/>
      <c r="I44" s="26">
        <v>2</v>
      </c>
      <c r="J44" s="26">
        <f t="shared" si="0"/>
        <v>9</v>
      </c>
    </row>
    <row r="45" spans="1:10">
      <c r="A45" s="32">
        <v>2009</v>
      </c>
      <c r="B45" s="15" t="s">
        <v>2490</v>
      </c>
      <c r="C45" s="29" t="s">
        <v>1981</v>
      </c>
      <c r="D45" s="26">
        <v>6</v>
      </c>
      <c r="E45" s="26">
        <v>2</v>
      </c>
      <c r="F45" s="26"/>
      <c r="G45" s="26">
        <v>3</v>
      </c>
      <c r="H45" s="26"/>
      <c r="I45" s="26">
        <v>1</v>
      </c>
      <c r="J45" s="26">
        <f t="shared" si="0"/>
        <v>12</v>
      </c>
    </row>
    <row r="46" spans="1:10">
      <c r="A46" s="32">
        <v>2009</v>
      </c>
      <c r="B46" s="15" t="s">
        <v>2490</v>
      </c>
      <c r="C46" s="29" t="s">
        <v>1988</v>
      </c>
      <c r="D46" s="26">
        <v>14</v>
      </c>
      <c r="E46" s="26">
        <v>13</v>
      </c>
      <c r="F46" s="26"/>
      <c r="G46" s="26">
        <v>36</v>
      </c>
      <c r="H46" s="26"/>
      <c r="I46" s="26">
        <v>6</v>
      </c>
      <c r="J46" s="26">
        <f t="shared" si="0"/>
        <v>69</v>
      </c>
    </row>
    <row r="47" spans="1:10">
      <c r="A47" s="32">
        <v>2009</v>
      </c>
      <c r="B47" s="15" t="s">
        <v>2490</v>
      </c>
      <c r="C47" s="29" t="s">
        <v>698</v>
      </c>
      <c r="D47" s="26">
        <v>32</v>
      </c>
      <c r="E47" s="26">
        <v>5</v>
      </c>
      <c r="F47" s="26"/>
      <c r="G47" s="26">
        <v>18</v>
      </c>
      <c r="H47" s="26"/>
      <c r="I47" s="26">
        <v>5</v>
      </c>
      <c r="J47" s="26">
        <f t="shared" si="0"/>
        <v>60</v>
      </c>
    </row>
    <row r="48" spans="1:10">
      <c r="A48" s="32">
        <v>2009</v>
      </c>
      <c r="B48" s="15" t="s">
        <v>2490</v>
      </c>
      <c r="C48" s="29" t="s">
        <v>1987</v>
      </c>
      <c r="D48" s="26">
        <v>21</v>
      </c>
      <c r="E48" s="26">
        <v>9</v>
      </c>
      <c r="F48" s="26"/>
      <c r="G48" s="26">
        <v>88</v>
      </c>
      <c r="H48" s="26"/>
      <c r="I48" s="26">
        <v>54</v>
      </c>
      <c r="J48" s="26">
        <f t="shared" si="0"/>
        <v>172</v>
      </c>
    </row>
    <row r="49" spans="1:10">
      <c r="A49" s="32">
        <v>2009</v>
      </c>
      <c r="B49" s="15" t="s">
        <v>2490</v>
      </c>
      <c r="C49" s="29" t="s">
        <v>2496</v>
      </c>
      <c r="D49" s="26">
        <v>10</v>
      </c>
      <c r="E49" s="26">
        <v>12</v>
      </c>
      <c r="F49" s="26"/>
      <c r="G49" s="26">
        <v>28</v>
      </c>
      <c r="H49" s="26"/>
      <c r="I49" s="26">
        <v>15</v>
      </c>
      <c r="J49" s="26">
        <f t="shared" si="0"/>
        <v>65</v>
      </c>
    </row>
    <row r="50" spans="1:10">
      <c r="A50" s="32">
        <v>2009</v>
      </c>
      <c r="B50" s="15" t="s">
        <v>2490</v>
      </c>
      <c r="C50" s="29" t="s">
        <v>2497</v>
      </c>
      <c r="D50" s="26">
        <v>18</v>
      </c>
      <c r="E50" s="26">
        <v>20</v>
      </c>
      <c r="F50" s="26"/>
      <c r="G50" s="26">
        <v>17</v>
      </c>
      <c r="H50" s="26"/>
      <c r="I50" s="26">
        <v>7</v>
      </c>
      <c r="J50" s="26">
        <f t="shared" si="0"/>
        <v>62</v>
      </c>
    </row>
    <row r="51" spans="1:10">
      <c r="A51" s="32">
        <v>2009</v>
      </c>
      <c r="B51" s="15" t="s">
        <v>2490</v>
      </c>
      <c r="C51" s="29" t="s">
        <v>2499</v>
      </c>
      <c r="D51" s="26">
        <v>4</v>
      </c>
      <c r="E51" s="26">
        <v>1</v>
      </c>
      <c r="F51" s="26"/>
      <c r="G51" s="26">
        <v>15</v>
      </c>
      <c r="H51" s="26"/>
      <c r="I51" s="26">
        <v>8</v>
      </c>
      <c r="J51" s="26">
        <f t="shared" si="0"/>
        <v>28</v>
      </c>
    </row>
    <row r="52" spans="1:10">
      <c r="A52" s="32">
        <v>2009</v>
      </c>
      <c r="B52" s="15" t="s">
        <v>2490</v>
      </c>
      <c r="C52" s="29" t="s">
        <v>3382</v>
      </c>
      <c r="D52" s="26">
        <v>1</v>
      </c>
      <c r="E52" s="26">
        <v>3</v>
      </c>
      <c r="F52" s="26"/>
      <c r="G52" s="26">
        <v>24</v>
      </c>
      <c r="H52" s="26"/>
      <c r="I52" s="26">
        <v>16</v>
      </c>
      <c r="J52" s="26">
        <f t="shared" si="0"/>
        <v>44</v>
      </c>
    </row>
    <row r="53" spans="1:10">
      <c r="A53" s="32">
        <v>2009</v>
      </c>
      <c r="B53" s="15" t="s">
        <v>2490</v>
      </c>
      <c r="C53" s="29" t="s">
        <v>3383</v>
      </c>
      <c r="D53" s="26">
        <v>19</v>
      </c>
      <c r="E53" s="26">
        <v>7</v>
      </c>
      <c r="F53" s="26"/>
      <c r="G53" s="26">
        <v>36</v>
      </c>
      <c r="H53" s="26"/>
      <c r="I53" s="26">
        <v>5</v>
      </c>
      <c r="J53" s="26">
        <f t="shared" si="0"/>
        <v>67</v>
      </c>
    </row>
    <row r="54" spans="1:10">
      <c r="A54" s="32">
        <v>2009</v>
      </c>
      <c r="B54" s="15" t="s">
        <v>2490</v>
      </c>
      <c r="C54" s="29" t="s">
        <v>3384</v>
      </c>
      <c r="D54" s="26"/>
      <c r="E54" s="26"/>
      <c r="F54" s="26"/>
      <c r="G54" s="26">
        <v>1</v>
      </c>
      <c r="H54" s="26"/>
      <c r="I54" s="26">
        <v>2</v>
      </c>
      <c r="J54" s="26">
        <f t="shared" si="0"/>
        <v>3</v>
      </c>
    </row>
    <row r="55" spans="1:10">
      <c r="A55" s="32">
        <v>2009</v>
      </c>
      <c r="B55" s="15" t="s">
        <v>2490</v>
      </c>
      <c r="C55" s="29" t="s">
        <v>709</v>
      </c>
      <c r="D55" s="26">
        <v>5</v>
      </c>
      <c r="E55" s="26">
        <v>5</v>
      </c>
      <c r="F55" s="26"/>
      <c r="G55" s="26">
        <v>27</v>
      </c>
      <c r="H55" s="26"/>
      <c r="I55" s="26">
        <v>7</v>
      </c>
      <c r="J55" s="26">
        <f t="shared" si="0"/>
        <v>44</v>
      </c>
    </row>
    <row r="56" spans="1:10">
      <c r="A56" s="32">
        <v>2009</v>
      </c>
      <c r="B56" s="15" t="s">
        <v>2490</v>
      </c>
      <c r="C56" s="29" t="s">
        <v>1931</v>
      </c>
      <c r="D56" s="26">
        <v>10</v>
      </c>
      <c r="E56" s="26">
        <v>6</v>
      </c>
      <c r="F56" s="26"/>
      <c r="G56" s="26">
        <v>15</v>
      </c>
      <c r="H56" s="26"/>
      <c r="I56" s="26">
        <v>3</v>
      </c>
      <c r="J56" s="26">
        <f t="shared" si="0"/>
        <v>34</v>
      </c>
    </row>
    <row r="57" spans="1:10">
      <c r="A57" s="32">
        <v>2009</v>
      </c>
      <c r="B57" s="15" t="s">
        <v>2490</v>
      </c>
      <c r="C57" s="29" t="s">
        <v>1989</v>
      </c>
      <c r="D57" s="26">
        <v>3</v>
      </c>
      <c r="E57" s="26">
        <v>1</v>
      </c>
      <c r="F57" s="26"/>
      <c r="G57" s="26">
        <v>20</v>
      </c>
      <c r="H57" s="26"/>
      <c r="I57" s="26">
        <v>10</v>
      </c>
      <c r="J57" s="26">
        <f t="shared" si="0"/>
        <v>34</v>
      </c>
    </row>
    <row r="58" spans="1:10">
      <c r="A58" s="32">
        <v>2009</v>
      </c>
      <c r="B58" s="15" t="s">
        <v>2490</v>
      </c>
      <c r="C58" s="29" t="s">
        <v>1934</v>
      </c>
      <c r="D58" s="26">
        <v>13</v>
      </c>
      <c r="E58" s="26">
        <v>1</v>
      </c>
      <c r="F58" s="26"/>
      <c r="G58" s="26">
        <v>4</v>
      </c>
      <c r="H58" s="26"/>
      <c r="I58" s="26">
        <v>9</v>
      </c>
      <c r="J58" s="26">
        <f t="shared" si="0"/>
        <v>27</v>
      </c>
    </row>
    <row r="59" spans="1:10">
      <c r="A59" s="32">
        <v>2009</v>
      </c>
      <c r="B59" s="15" t="s">
        <v>2490</v>
      </c>
      <c r="C59" s="29" t="s">
        <v>2498</v>
      </c>
      <c r="D59" s="26">
        <v>8</v>
      </c>
      <c r="E59" s="26">
        <v>3</v>
      </c>
      <c r="F59" s="26"/>
      <c r="G59" s="26">
        <v>57</v>
      </c>
      <c r="H59" s="26"/>
      <c r="I59" s="26">
        <v>20</v>
      </c>
      <c r="J59" s="26">
        <f t="shared" si="0"/>
        <v>88</v>
      </c>
    </row>
    <row r="60" spans="1:10">
      <c r="A60" s="32">
        <v>2009</v>
      </c>
      <c r="B60" s="15" t="s">
        <v>2490</v>
      </c>
      <c r="C60" s="29" t="s">
        <v>1948</v>
      </c>
      <c r="D60" s="26">
        <v>23</v>
      </c>
      <c r="E60" s="26">
        <v>7</v>
      </c>
      <c r="F60" s="26"/>
      <c r="G60" s="26">
        <v>189</v>
      </c>
      <c r="H60" s="26"/>
      <c r="I60" s="26">
        <v>17</v>
      </c>
      <c r="J60" s="26">
        <f t="shared" si="0"/>
        <v>236</v>
      </c>
    </row>
    <row r="61" spans="1:10">
      <c r="A61" s="32">
        <v>2009</v>
      </c>
      <c r="B61" s="15" t="s">
        <v>2490</v>
      </c>
      <c r="C61" s="29" t="s">
        <v>1949</v>
      </c>
      <c r="D61" s="26">
        <v>34</v>
      </c>
      <c r="E61" s="26">
        <v>10</v>
      </c>
      <c r="F61" s="26"/>
      <c r="G61" s="26">
        <v>158</v>
      </c>
      <c r="H61" s="26"/>
      <c r="I61" s="26">
        <v>1</v>
      </c>
      <c r="J61" s="26">
        <f t="shared" si="0"/>
        <v>203</v>
      </c>
    </row>
    <row r="62" spans="1:10">
      <c r="A62" s="32">
        <v>2009</v>
      </c>
      <c r="B62" s="15" t="s">
        <v>2490</v>
      </c>
      <c r="C62" s="29" t="s">
        <v>730</v>
      </c>
      <c r="D62" s="26">
        <v>10</v>
      </c>
      <c r="E62" s="26">
        <v>5</v>
      </c>
      <c r="F62" s="26"/>
      <c r="G62" s="26">
        <v>28</v>
      </c>
      <c r="H62" s="26"/>
      <c r="I62" s="26">
        <v>8</v>
      </c>
      <c r="J62" s="26">
        <f t="shared" si="0"/>
        <v>51</v>
      </c>
    </row>
    <row r="63" spans="1:10">
      <c r="A63" s="32">
        <v>2009</v>
      </c>
      <c r="B63" s="15" t="s">
        <v>2490</v>
      </c>
      <c r="C63" s="29" t="s">
        <v>1945</v>
      </c>
      <c r="D63" s="26">
        <v>9</v>
      </c>
      <c r="E63" s="26">
        <v>4</v>
      </c>
      <c r="F63" s="26"/>
      <c r="G63" s="26">
        <v>37</v>
      </c>
      <c r="H63" s="26"/>
      <c r="I63" s="26">
        <v>13</v>
      </c>
      <c r="J63" s="26">
        <f t="shared" si="0"/>
        <v>63</v>
      </c>
    </row>
    <row r="64" spans="1:10">
      <c r="A64" s="32">
        <v>2009</v>
      </c>
      <c r="B64" s="15" t="s">
        <v>2490</v>
      </c>
      <c r="C64" s="29" t="s">
        <v>200</v>
      </c>
      <c r="D64" s="26"/>
      <c r="E64" s="26">
        <v>6</v>
      </c>
      <c r="F64" s="26"/>
      <c r="G64" s="26"/>
      <c r="H64" s="26"/>
      <c r="I64" s="26"/>
      <c r="J64" s="26">
        <f t="shared" si="0"/>
        <v>6</v>
      </c>
    </row>
    <row r="65" spans="1:10">
      <c r="A65" s="32">
        <v>2009</v>
      </c>
      <c r="B65" s="15" t="s">
        <v>2490</v>
      </c>
      <c r="C65" s="29" t="s">
        <v>678</v>
      </c>
      <c r="D65" s="26">
        <v>1</v>
      </c>
      <c r="E65" s="26">
        <v>2</v>
      </c>
      <c r="F65" s="26"/>
      <c r="G65" s="26">
        <v>4</v>
      </c>
      <c r="H65" s="26"/>
      <c r="I65" s="26">
        <v>2</v>
      </c>
      <c r="J65" s="26">
        <f t="shared" si="0"/>
        <v>9</v>
      </c>
    </row>
    <row r="66" spans="1:10">
      <c r="A66" s="32">
        <v>2009</v>
      </c>
      <c r="B66" s="37" t="s">
        <v>644</v>
      </c>
      <c r="C66" s="29" t="s">
        <v>2496</v>
      </c>
      <c r="D66" s="26">
        <v>5</v>
      </c>
      <c r="E66" s="26">
        <v>12</v>
      </c>
      <c r="F66" s="26"/>
      <c r="G66" s="26">
        <v>38</v>
      </c>
      <c r="H66" s="26"/>
      <c r="I66" s="26">
        <v>5</v>
      </c>
      <c r="J66" s="26">
        <f t="shared" ref="J66:J129" si="1">+SUM(D66:I66)</f>
        <v>60</v>
      </c>
    </row>
    <row r="67" spans="1:10">
      <c r="A67" s="32">
        <v>2009</v>
      </c>
      <c r="B67" s="37" t="s">
        <v>644</v>
      </c>
      <c r="C67" s="29" t="s">
        <v>2691</v>
      </c>
      <c r="D67" s="26">
        <v>23</v>
      </c>
      <c r="E67" s="26">
        <v>16</v>
      </c>
      <c r="F67" s="26"/>
      <c r="G67" s="26">
        <v>49</v>
      </c>
      <c r="H67" s="26"/>
      <c r="I67" s="26">
        <v>11</v>
      </c>
      <c r="J67" s="26">
        <f t="shared" si="1"/>
        <v>99</v>
      </c>
    </row>
    <row r="68" spans="1:10">
      <c r="A68" s="32">
        <v>2009</v>
      </c>
      <c r="B68" s="37" t="s">
        <v>644</v>
      </c>
      <c r="C68" s="29" t="s">
        <v>2498</v>
      </c>
      <c r="D68" s="26">
        <v>8</v>
      </c>
      <c r="E68" s="26">
        <v>5</v>
      </c>
      <c r="F68" s="26"/>
      <c r="G68" s="26">
        <v>43</v>
      </c>
      <c r="H68" s="26"/>
      <c r="I68" s="26">
        <v>21</v>
      </c>
      <c r="J68" s="26">
        <f t="shared" si="1"/>
        <v>77</v>
      </c>
    </row>
    <row r="69" spans="1:10">
      <c r="A69" s="28">
        <v>2010</v>
      </c>
      <c r="B69" s="15" t="s">
        <v>2490</v>
      </c>
      <c r="C69" s="29" t="s">
        <v>1981</v>
      </c>
      <c r="D69" s="26">
        <v>3</v>
      </c>
      <c r="E69" s="26">
        <v>2</v>
      </c>
      <c r="F69" s="26"/>
      <c r="G69" s="26">
        <v>5</v>
      </c>
      <c r="H69" s="26"/>
      <c r="I69" s="26">
        <v>1</v>
      </c>
      <c r="J69" s="26">
        <f t="shared" si="1"/>
        <v>11</v>
      </c>
    </row>
    <row r="70" spans="1:10">
      <c r="A70" s="28">
        <v>2010</v>
      </c>
      <c r="B70" s="15" t="s">
        <v>2490</v>
      </c>
      <c r="C70" s="29" t="s">
        <v>1988</v>
      </c>
      <c r="D70" s="26">
        <v>16</v>
      </c>
      <c r="E70" s="26">
        <v>9</v>
      </c>
      <c r="F70" s="26"/>
      <c r="G70" s="26">
        <v>39</v>
      </c>
      <c r="H70" s="26"/>
      <c r="I70" s="26">
        <v>7</v>
      </c>
      <c r="J70" s="26">
        <f t="shared" si="1"/>
        <v>71</v>
      </c>
    </row>
    <row r="71" spans="1:10">
      <c r="A71" s="28">
        <v>2010</v>
      </c>
      <c r="B71" s="15" t="s">
        <v>2490</v>
      </c>
      <c r="C71" s="29" t="s">
        <v>698</v>
      </c>
      <c r="D71" s="26">
        <v>29</v>
      </c>
      <c r="E71" s="26">
        <v>5</v>
      </c>
      <c r="F71" s="26"/>
      <c r="G71" s="26">
        <v>22</v>
      </c>
      <c r="H71" s="26"/>
      <c r="I71" s="26">
        <v>4</v>
      </c>
      <c r="J71" s="26">
        <f t="shared" si="1"/>
        <v>60</v>
      </c>
    </row>
    <row r="72" spans="1:10">
      <c r="A72" s="28">
        <v>2010</v>
      </c>
      <c r="B72" s="15" t="s">
        <v>2490</v>
      </c>
      <c r="C72" s="29" t="s">
        <v>1987</v>
      </c>
      <c r="D72" s="26">
        <v>23</v>
      </c>
      <c r="E72" s="26">
        <v>9</v>
      </c>
      <c r="F72" s="26"/>
      <c r="G72" s="26">
        <v>80</v>
      </c>
      <c r="H72" s="26"/>
      <c r="I72" s="26">
        <v>54</v>
      </c>
      <c r="J72" s="26">
        <f t="shared" si="1"/>
        <v>166</v>
      </c>
    </row>
    <row r="73" spans="1:10">
      <c r="A73" s="28">
        <v>2010</v>
      </c>
      <c r="B73" s="15" t="s">
        <v>2490</v>
      </c>
      <c r="C73" s="29" t="s">
        <v>2496</v>
      </c>
      <c r="D73" s="26">
        <v>12</v>
      </c>
      <c r="E73" s="26">
        <v>11</v>
      </c>
      <c r="F73" s="26"/>
      <c r="G73" s="26">
        <v>30</v>
      </c>
      <c r="H73" s="26"/>
      <c r="I73" s="26">
        <v>14</v>
      </c>
      <c r="J73" s="26">
        <f t="shared" si="1"/>
        <v>67</v>
      </c>
    </row>
    <row r="74" spans="1:10">
      <c r="A74" s="28">
        <v>2010</v>
      </c>
      <c r="B74" s="15" t="s">
        <v>2490</v>
      </c>
      <c r="C74" s="29" t="s">
        <v>2497</v>
      </c>
      <c r="D74" s="26">
        <v>13</v>
      </c>
      <c r="E74" s="26">
        <v>22</v>
      </c>
      <c r="F74" s="26"/>
      <c r="G74" s="26">
        <v>19</v>
      </c>
      <c r="H74" s="26"/>
      <c r="I74" s="26">
        <v>8</v>
      </c>
      <c r="J74" s="26">
        <f t="shared" si="1"/>
        <v>62</v>
      </c>
    </row>
    <row r="75" spans="1:10">
      <c r="A75" s="28">
        <v>2010</v>
      </c>
      <c r="B75" s="15" t="s">
        <v>2490</v>
      </c>
      <c r="C75" s="29" t="s">
        <v>2499</v>
      </c>
      <c r="D75" s="26">
        <v>5</v>
      </c>
      <c r="E75" s="26">
        <v>1</v>
      </c>
      <c r="F75" s="26"/>
      <c r="G75" s="26">
        <v>14</v>
      </c>
      <c r="H75" s="26"/>
      <c r="I75" s="26">
        <v>7</v>
      </c>
      <c r="J75" s="26">
        <f t="shared" si="1"/>
        <v>27</v>
      </c>
    </row>
    <row r="76" spans="1:10">
      <c r="A76" s="28">
        <v>2010</v>
      </c>
      <c r="B76" s="15" t="s">
        <v>2490</v>
      </c>
      <c r="C76" s="29" t="s">
        <v>3382</v>
      </c>
      <c r="D76" s="26">
        <v>2</v>
      </c>
      <c r="E76" s="26">
        <v>2</v>
      </c>
      <c r="F76" s="26"/>
      <c r="G76" s="26">
        <v>27</v>
      </c>
      <c r="H76" s="26"/>
      <c r="I76" s="26">
        <v>16</v>
      </c>
      <c r="J76" s="26">
        <f t="shared" si="1"/>
        <v>47</v>
      </c>
    </row>
    <row r="77" spans="1:10">
      <c r="A77" s="28">
        <v>2010</v>
      </c>
      <c r="B77" s="15" t="s">
        <v>2490</v>
      </c>
      <c r="C77" s="29" t="s">
        <v>3383</v>
      </c>
      <c r="D77" s="26">
        <v>17</v>
      </c>
      <c r="E77" s="26">
        <v>8</v>
      </c>
      <c r="F77" s="26"/>
      <c r="G77" s="26">
        <v>36</v>
      </c>
      <c r="H77" s="26"/>
      <c r="I77" s="26">
        <v>5</v>
      </c>
      <c r="J77" s="26">
        <f t="shared" si="1"/>
        <v>66</v>
      </c>
    </row>
    <row r="78" spans="1:10">
      <c r="A78" s="28">
        <v>2010</v>
      </c>
      <c r="B78" s="15" t="s">
        <v>2490</v>
      </c>
      <c r="C78" s="29" t="s">
        <v>3384</v>
      </c>
      <c r="D78" s="26">
        <v>1</v>
      </c>
      <c r="E78" s="26"/>
      <c r="F78" s="26"/>
      <c r="G78" s="26">
        <v>1</v>
      </c>
      <c r="H78" s="26"/>
      <c r="I78" s="26"/>
      <c r="J78" s="26">
        <f t="shared" si="1"/>
        <v>2</v>
      </c>
    </row>
    <row r="79" spans="1:10">
      <c r="A79" s="28">
        <v>2010</v>
      </c>
      <c r="B79" s="15" t="s">
        <v>2490</v>
      </c>
      <c r="C79" s="29" t="s">
        <v>709</v>
      </c>
      <c r="D79" s="26">
        <v>5</v>
      </c>
      <c r="E79" s="26">
        <v>3</v>
      </c>
      <c r="F79" s="26"/>
      <c r="G79" s="26">
        <v>28</v>
      </c>
      <c r="H79" s="26"/>
      <c r="I79" s="26">
        <v>7</v>
      </c>
      <c r="J79" s="26">
        <f t="shared" si="1"/>
        <v>43</v>
      </c>
    </row>
    <row r="80" spans="1:10">
      <c r="A80" s="28">
        <v>2010</v>
      </c>
      <c r="B80" s="15" t="s">
        <v>2490</v>
      </c>
      <c r="C80" s="29" t="s">
        <v>1931</v>
      </c>
      <c r="D80" s="26">
        <v>8</v>
      </c>
      <c r="E80" s="26">
        <v>3</v>
      </c>
      <c r="F80" s="26"/>
      <c r="G80" s="26">
        <v>18</v>
      </c>
      <c r="H80" s="26"/>
      <c r="I80" s="26">
        <v>4</v>
      </c>
      <c r="J80" s="26">
        <f t="shared" si="1"/>
        <v>33</v>
      </c>
    </row>
    <row r="81" spans="1:10">
      <c r="A81" s="28">
        <v>2010</v>
      </c>
      <c r="B81" s="15" t="s">
        <v>2490</v>
      </c>
      <c r="C81" s="29" t="s">
        <v>1989</v>
      </c>
      <c r="D81" s="26">
        <v>2</v>
      </c>
      <c r="E81" s="26"/>
      <c r="F81" s="26"/>
      <c r="G81" s="26">
        <v>22</v>
      </c>
      <c r="H81" s="26"/>
      <c r="I81" s="26">
        <v>9</v>
      </c>
      <c r="J81" s="26">
        <f t="shared" si="1"/>
        <v>33</v>
      </c>
    </row>
    <row r="82" spans="1:10">
      <c r="A82" s="28">
        <v>2010</v>
      </c>
      <c r="B82" s="15" t="s">
        <v>2490</v>
      </c>
      <c r="C82" s="29" t="s">
        <v>1934</v>
      </c>
      <c r="D82" s="26">
        <v>12</v>
      </c>
      <c r="E82" s="26">
        <v>1</v>
      </c>
      <c r="F82" s="26"/>
      <c r="G82" s="26">
        <v>3</v>
      </c>
      <c r="H82" s="26"/>
      <c r="I82" s="26">
        <v>9</v>
      </c>
      <c r="J82" s="26">
        <f t="shared" si="1"/>
        <v>25</v>
      </c>
    </row>
    <row r="83" spans="1:10">
      <c r="A83" s="28">
        <v>2010</v>
      </c>
      <c r="B83" s="15" t="s">
        <v>2490</v>
      </c>
      <c r="C83" s="29" t="s">
        <v>2498</v>
      </c>
      <c r="D83" s="26">
        <v>6</v>
      </c>
      <c r="E83" s="26">
        <v>1</v>
      </c>
      <c r="F83" s="26"/>
      <c r="G83" s="26">
        <v>61</v>
      </c>
      <c r="H83" s="26"/>
      <c r="I83" s="26">
        <v>20</v>
      </c>
      <c r="J83" s="26">
        <f t="shared" si="1"/>
        <v>88</v>
      </c>
    </row>
    <row r="84" spans="1:10">
      <c r="A84" s="28">
        <v>2010</v>
      </c>
      <c r="B84" s="15" t="s">
        <v>2490</v>
      </c>
      <c r="C84" s="29" t="s">
        <v>1948</v>
      </c>
      <c r="D84" s="26">
        <v>26</v>
      </c>
      <c r="E84" s="26">
        <v>7</v>
      </c>
      <c r="F84" s="26"/>
      <c r="G84" s="26">
        <v>189</v>
      </c>
      <c r="H84" s="26"/>
      <c r="I84" s="26">
        <v>15</v>
      </c>
      <c r="J84" s="26">
        <f t="shared" si="1"/>
        <v>237</v>
      </c>
    </row>
    <row r="85" spans="1:10">
      <c r="A85" s="28">
        <v>2010</v>
      </c>
      <c r="B85" s="15" t="s">
        <v>2490</v>
      </c>
      <c r="C85" s="29" t="s">
        <v>1949</v>
      </c>
      <c r="D85" s="26">
        <v>34</v>
      </c>
      <c r="E85" s="26">
        <v>10</v>
      </c>
      <c r="F85" s="26"/>
      <c r="G85" s="26">
        <v>153</v>
      </c>
      <c r="H85" s="26"/>
      <c r="I85" s="26">
        <v>1</v>
      </c>
      <c r="J85" s="26">
        <f t="shared" si="1"/>
        <v>198</v>
      </c>
    </row>
    <row r="86" spans="1:10">
      <c r="A86" s="28">
        <v>2010</v>
      </c>
      <c r="B86" s="15" t="s">
        <v>2490</v>
      </c>
      <c r="C86" s="29" t="s">
        <v>730</v>
      </c>
      <c r="D86" s="26">
        <v>7</v>
      </c>
      <c r="E86" s="26">
        <v>5</v>
      </c>
      <c r="F86" s="26"/>
      <c r="G86" s="26">
        <v>32</v>
      </c>
      <c r="H86" s="26"/>
      <c r="I86" s="26">
        <v>8</v>
      </c>
      <c r="J86" s="26">
        <f t="shared" si="1"/>
        <v>52</v>
      </c>
    </row>
    <row r="87" spans="1:10">
      <c r="A87" s="28">
        <v>2010</v>
      </c>
      <c r="B87" s="15" t="s">
        <v>2490</v>
      </c>
      <c r="C87" s="29" t="s">
        <v>1945</v>
      </c>
      <c r="D87" s="26">
        <v>8</v>
      </c>
      <c r="E87" s="26">
        <v>2</v>
      </c>
      <c r="F87" s="26"/>
      <c r="G87" s="26">
        <v>35</v>
      </c>
      <c r="H87" s="26"/>
      <c r="I87" s="26">
        <v>15</v>
      </c>
      <c r="J87" s="26">
        <f t="shared" si="1"/>
        <v>60</v>
      </c>
    </row>
    <row r="88" spans="1:10">
      <c r="A88" s="28">
        <v>2010</v>
      </c>
      <c r="B88" s="15" t="s">
        <v>2490</v>
      </c>
      <c r="C88" s="29" t="s">
        <v>200</v>
      </c>
      <c r="D88" s="26">
        <v>1</v>
      </c>
      <c r="E88" s="26">
        <v>4</v>
      </c>
      <c r="F88" s="26"/>
      <c r="G88" s="26">
        <v>2</v>
      </c>
      <c r="H88" s="26"/>
      <c r="I88" s="26"/>
      <c r="J88" s="26">
        <f t="shared" si="1"/>
        <v>7</v>
      </c>
    </row>
    <row r="89" spans="1:10">
      <c r="A89" s="28">
        <v>2010</v>
      </c>
      <c r="B89" s="15" t="s">
        <v>2490</v>
      </c>
      <c r="C89" s="29" t="s">
        <v>678</v>
      </c>
      <c r="D89" s="26">
        <v>1</v>
      </c>
      <c r="E89" s="26">
        <v>1</v>
      </c>
      <c r="F89" s="26"/>
      <c r="G89" s="26">
        <v>5</v>
      </c>
      <c r="H89" s="26"/>
      <c r="I89" s="26">
        <v>2</v>
      </c>
      <c r="J89" s="26">
        <f t="shared" si="1"/>
        <v>9</v>
      </c>
    </row>
    <row r="90" spans="1:10">
      <c r="A90" s="28">
        <v>2010</v>
      </c>
      <c r="B90" s="37" t="s">
        <v>644</v>
      </c>
      <c r="C90" s="29" t="s">
        <v>3385</v>
      </c>
      <c r="D90" s="26"/>
      <c r="E90" s="26">
        <v>1</v>
      </c>
      <c r="F90" s="26"/>
      <c r="G90" s="26">
        <v>3</v>
      </c>
      <c r="H90" s="26"/>
      <c r="I90" s="26">
        <v>1</v>
      </c>
      <c r="J90" s="26">
        <f t="shared" si="1"/>
        <v>5</v>
      </c>
    </row>
    <row r="91" spans="1:10">
      <c r="A91" s="28">
        <v>2010</v>
      </c>
      <c r="B91" s="37" t="s">
        <v>644</v>
      </c>
      <c r="C91" s="29" t="s">
        <v>2496</v>
      </c>
      <c r="D91" s="26">
        <v>3</v>
      </c>
      <c r="E91" s="26">
        <v>7</v>
      </c>
      <c r="F91" s="26"/>
      <c r="G91" s="26">
        <v>47</v>
      </c>
      <c r="H91" s="26"/>
      <c r="I91" s="26">
        <v>4</v>
      </c>
      <c r="J91" s="26">
        <f t="shared" si="1"/>
        <v>61</v>
      </c>
    </row>
    <row r="92" spans="1:10">
      <c r="A92" s="28">
        <v>2010</v>
      </c>
      <c r="B92" s="37" t="s">
        <v>644</v>
      </c>
      <c r="C92" s="29" t="s">
        <v>2691</v>
      </c>
      <c r="D92" s="26">
        <v>25</v>
      </c>
      <c r="E92" s="26">
        <v>15</v>
      </c>
      <c r="F92" s="26"/>
      <c r="G92" s="26">
        <v>62</v>
      </c>
      <c r="H92" s="26"/>
      <c r="I92" s="26">
        <v>14</v>
      </c>
      <c r="J92" s="26">
        <f t="shared" si="1"/>
        <v>116</v>
      </c>
    </row>
    <row r="93" spans="1:10">
      <c r="A93" s="28">
        <v>2010</v>
      </c>
      <c r="B93" s="37" t="s">
        <v>644</v>
      </c>
      <c r="C93" s="29" t="s">
        <v>2498</v>
      </c>
      <c r="D93" s="26">
        <v>5</v>
      </c>
      <c r="E93" s="26">
        <v>5</v>
      </c>
      <c r="F93" s="26"/>
      <c r="G93" s="26">
        <v>45</v>
      </c>
      <c r="H93" s="26"/>
      <c r="I93" s="26">
        <v>26</v>
      </c>
      <c r="J93" s="26">
        <f t="shared" si="1"/>
        <v>81</v>
      </c>
    </row>
    <row r="94" spans="1:10">
      <c r="A94" s="32">
        <v>2011</v>
      </c>
      <c r="B94" s="15" t="s">
        <v>2490</v>
      </c>
      <c r="C94" s="29" t="s">
        <v>1981</v>
      </c>
      <c r="D94" s="26">
        <v>1</v>
      </c>
      <c r="E94" s="26">
        <v>2</v>
      </c>
      <c r="F94" s="26"/>
      <c r="G94" s="26">
        <v>4</v>
      </c>
      <c r="H94" s="26"/>
      <c r="I94" s="26">
        <v>1</v>
      </c>
      <c r="J94" s="26">
        <f t="shared" si="1"/>
        <v>8</v>
      </c>
    </row>
    <row r="95" spans="1:10">
      <c r="A95" s="32">
        <v>2011</v>
      </c>
      <c r="B95" s="15" t="s">
        <v>2490</v>
      </c>
      <c r="C95" s="29" t="s">
        <v>1988</v>
      </c>
      <c r="D95" s="26">
        <v>14</v>
      </c>
      <c r="E95" s="26">
        <v>7</v>
      </c>
      <c r="F95" s="26"/>
      <c r="G95" s="26">
        <v>43</v>
      </c>
      <c r="H95" s="26"/>
      <c r="I95" s="26">
        <v>9</v>
      </c>
      <c r="J95" s="26">
        <f t="shared" si="1"/>
        <v>73</v>
      </c>
    </row>
    <row r="96" spans="1:10">
      <c r="A96" s="32">
        <v>2011</v>
      </c>
      <c r="B96" s="15" t="s">
        <v>2490</v>
      </c>
      <c r="C96" s="29" t="s">
        <v>698</v>
      </c>
      <c r="D96" s="26">
        <v>25</v>
      </c>
      <c r="E96" s="26">
        <v>3</v>
      </c>
      <c r="F96" s="26"/>
      <c r="G96" s="26">
        <v>29</v>
      </c>
      <c r="H96" s="26"/>
      <c r="I96" s="26">
        <v>5</v>
      </c>
      <c r="J96" s="26">
        <f t="shared" si="1"/>
        <v>62</v>
      </c>
    </row>
    <row r="97" spans="1:10">
      <c r="A97" s="32">
        <v>2011</v>
      </c>
      <c r="B97" s="15" t="s">
        <v>2490</v>
      </c>
      <c r="C97" s="29" t="s">
        <v>1987</v>
      </c>
      <c r="D97" s="26">
        <v>17</v>
      </c>
      <c r="E97" s="26">
        <v>5</v>
      </c>
      <c r="F97" s="26"/>
      <c r="G97" s="26">
        <v>74</v>
      </c>
      <c r="H97" s="26"/>
      <c r="I97" s="26">
        <v>68</v>
      </c>
      <c r="J97" s="26">
        <f t="shared" si="1"/>
        <v>164</v>
      </c>
    </row>
    <row r="98" spans="1:10">
      <c r="A98" s="32">
        <v>2011</v>
      </c>
      <c r="B98" s="15" t="s">
        <v>2490</v>
      </c>
      <c r="C98" s="29" t="s">
        <v>2496</v>
      </c>
      <c r="D98" s="26">
        <v>14</v>
      </c>
      <c r="E98" s="26">
        <v>9</v>
      </c>
      <c r="F98" s="26"/>
      <c r="G98" s="26">
        <v>33</v>
      </c>
      <c r="H98" s="26"/>
      <c r="I98" s="26">
        <v>16</v>
      </c>
      <c r="J98" s="26">
        <f t="shared" si="1"/>
        <v>72</v>
      </c>
    </row>
    <row r="99" spans="1:10">
      <c r="A99" s="32">
        <v>2011</v>
      </c>
      <c r="B99" s="15" t="s">
        <v>2490</v>
      </c>
      <c r="C99" s="29" t="s">
        <v>2497</v>
      </c>
      <c r="D99" s="26">
        <v>10</v>
      </c>
      <c r="E99" s="26">
        <v>21</v>
      </c>
      <c r="F99" s="26"/>
      <c r="G99" s="26">
        <v>21</v>
      </c>
      <c r="H99" s="26"/>
      <c r="I99" s="26">
        <v>9</v>
      </c>
      <c r="J99" s="26">
        <f t="shared" si="1"/>
        <v>61</v>
      </c>
    </row>
    <row r="100" spans="1:10">
      <c r="A100" s="32">
        <v>2011</v>
      </c>
      <c r="B100" s="15" t="s">
        <v>2490</v>
      </c>
      <c r="C100" s="29" t="s">
        <v>2499</v>
      </c>
      <c r="D100" s="26">
        <v>3</v>
      </c>
      <c r="E100" s="26"/>
      <c r="F100" s="26"/>
      <c r="G100" s="26">
        <v>17</v>
      </c>
      <c r="H100" s="26"/>
      <c r="I100" s="26">
        <v>8</v>
      </c>
      <c r="J100" s="26">
        <f t="shared" si="1"/>
        <v>28</v>
      </c>
    </row>
    <row r="101" spans="1:10">
      <c r="A101" s="32">
        <v>2011</v>
      </c>
      <c r="B101" s="15" t="s">
        <v>2490</v>
      </c>
      <c r="C101" s="29" t="s">
        <v>3382</v>
      </c>
      <c r="D101" s="26">
        <v>1</v>
      </c>
      <c r="E101" s="26"/>
      <c r="F101" s="26"/>
      <c r="G101" s="26">
        <v>25</v>
      </c>
      <c r="H101" s="26"/>
      <c r="I101" s="26">
        <v>23</v>
      </c>
      <c r="J101" s="26">
        <f t="shared" si="1"/>
        <v>49</v>
      </c>
    </row>
    <row r="102" spans="1:10">
      <c r="A102" s="32">
        <v>2011</v>
      </c>
      <c r="B102" s="15" t="s">
        <v>2490</v>
      </c>
      <c r="C102" s="29" t="s">
        <v>3383</v>
      </c>
      <c r="D102" s="26">
        <v>10</v>
      </c>
      <c r="E102" s="26">
        <v>7</v>
      </c>
      <c r="F102" s="26"/>
      <c r="G102" s="26">
        <v>35</v>
      </c>
      <c r="H102" s="26"/>
      <c r="I102" s="26">
        <v>7</v>
      </c>
      <c r="J102" s="26">
        <f t="shared" si="1"/>
        <v>59</v>
      </c>
    </row>
    <row r="103" spans="1:10">
      <c r="A103" s="32">
        <v>2011</v>
      </c>
      <c r="B103" s="15" t="s">
        <v>2490</v>
      </c>
      <c r="C103" s="29" t="s">
        <v>3384</v>
      </c>
      <c r="D103" s="26"/>
      <c r="E103" s="26"/>
      <c r="F103" s="26"/>
      <c r="G103" s="26"/>
      <c r="H103" s="26"/>
      <c r="I103" s="26">
        <v>2</v>
      </c>
      <c r="J103" s="26">
        <f t="shared" si="1"/>
        <v>2</v>
      </c>
    </row>
    <row r="104" spans="1:10">
      <c r="A104" s="32">
        <v>2011</v>
      </c>
      <c r="B104" s="15" t="s">
        <v>2490</v>
      </c>
      <c r="C104" s="29" t="s">
        <v>709</v>
      </c>
      <c r="D104" s="26">
        <v>4</v>
      </c>
      <c r="E104" s="26">
        <v>3</v>
      </c>
      <c r="F104" s="26"/>
      <c r="G104" s="26">
        <v>26</v>
      </c>
      <c r="H104" s="26"/>
      <c r="I104" s="26">
        <v>6</v>
      </c>
      <c r="J104" s="26">
        <f t="shared" si="1"/>
        <v>39</v>
      </c>
    </row>
    <row r="105" spans="1:10">
      <c r="A105" s="32">
        <v>2011</v>
      </c>
      <c r="B105" s="15" t="s">
        <v>2490</v>
      </c>
      <c r="C105" s="29" t="s">
        <v>1931</v>
      </c>
      <c r="D105" s="26">
        <v>1</v>
      </c>
      <c r="E105" s="26">
        <v>5</v>
      </c>
      <c r="F105" s="26"/>
      <c r="G105" s="26">
        <v>21</v>
      </c>
      <c r="H105" s="26"/>
      <c r="I105" s="26">
        <v>5</v>
      </c>
      <c r="J105" s="26">
        <f t="shared" si="1"/>
        <v>32</v>
      </c>
    </row>
    <row r="106" spans="1:10">
      <c r="A106" s="32">
        <v>2011</v>
      </c>
      <c r="B106" s="15" t="s">
        <v>2490</v>
      </c>
      <c r="C106" s="29" t="s">
        <v>1989</v>
      </c>
      <c r="D106" s="26">
        <v>1</v>
      </c>
      <c r="E106" s="26"/>
      <c r="F106" s="26"/>
      <c r="G106" s="26">
        <v>19</v>
      </c>
      <c r="H106" s="26"/>
      <c r="I106" s="26">
        <v>14</v>
      </c>
      <c r="J106" s="26">
        <f t="shared" si="1"/>
        <v>34</v>
      </c>
    </row>
    <row r="107" spans="1:10">
      <c r="A107" s="32">
        <v>2011</v>
      </c>
      <c r="B107" s="15" t="s">
        <v>2490</v>
      </c>
      <c r="C107" s="29" t="s">
        <v>1934</v>
      </c>
      <c r="D107" s="26">
        <v>9</v>
      </c>
      <c r="E107" s="26">
        <v>1</v>
      </c>
      <c r="F107" s="26"/>
      <c r="G107" s="26">
        <v>4</v>
      </c>
      <c r="H107" s="26"/>
      <c r="I107" s="26">
        <v>11</v>
      </c>
      <c r="J107" s="26">
        <f t="shared" si="1"/>
        <v>25</v>
      </c>
    </row>
    <row r="108" spans="1:10">
      <c r="A108" s="32">
        <v>2011</v>
      </c>
      <c r="B108" s="15" t="s">
        <v>2490</v>
      </c>
      <c r="C108" s="29" t="s">
        <v>2498</v>
      </c>
      <c r="D108" s="26">
        <v>5</v>
      </c>
      <c r="E108" s="26">
        <v>2</v>
      </c>
      <c r="F108" s="26"/>
      <c r="G108" s="26">
        <v>56</v>
      </c>
      <c r="H108" s="26"/>
      <c r="I108" s="26">
        <v>26</v>
      </c>
      <c r="J108" s="26">
        <f t="shared" si="1"/>
        <v>89</v>
      </c>
    </row>
    <row r="109" spans="1:10">
      <c r="A109" s="32">
        <v>2011</v>
      </c>
      <c r="B109" s="15" t="s">
        <v>2490</v>
      </c>
      <c r="C109" s="29" t="s">
        <v>1948</v>
      </c>
      <c r="D109" s="26">
        <v>19</v>
      </c>
      <c r="E109" s="26">
        <v>6</v>
      </c>
      <c r="F109" s="26">
        <v>95</v>
      </c>
      <c r="G109" s="26">
        <v>43</v>
      </c>
      <c r="H109" s="26">
        <v>52</v>
      </c>
      <c r="I109" s="26">
        <v>14</v>
      </c>
      <c r="J109" s="26">
        <f t="shared" si="1"/>
        <v>229</v>
      </c>
    </row>
    <row r="110" spans="1:10">
      <c r="A110" s="32">
        <v>2011</v>
      </c>
      <c r="B110" s="15" t="s">
        <v>2490</v>
      </c>
      <c r="C110" s="29" t="s">
        <v>1949</v>
      </c>
      <c r="D110" s="26">
        <v>27</v>
      </c>
      <c r="E110" s="26">
        <v>12</v>
      </c>
      <c r="F110" s="26">
        <v>120</v>
      </c>
      <c r="G110" s="26">
        <v>27</v>
      </c>
      <c r="H110" s="26">
        <v>2</v>
      </c>
      <c r="I110" s="26">
        <v>1</v>
      </c>
      <c r="J110" s="26">
        <f t="shared" si="1"/>
        <v>189</v>
      </c>
    </row>
    <row r="111" spans="1:10">
      <c r="A111" s="32">
        <v>2011</v>
      </c>
      <c r="B111" s="15" t="s">
        <v>2490</v>
      </c>
      <c r="C111" s="29" t="s">
        <v>730</v>
      </c>
      <c r="D111" s="26">
        <v>2</v>
      </c>
      <c r="E111" s="26">
        <v>4</v>
      </c>
      <c r="F111" s="26"/>
      <c r="G111" s="26">
        <v>34</v>
      </c>
      <c r="H111" s="26"/>
      <c r="I111" s="26">
        <v>10</v>
      </c>
      <c r="J111" s="26">
        <f t="shared" si="1"/>
        <v>50</v>
      </c>
    </row>
    <row r="112" spans="1:10">
      <c r="A112" s="32">
        <v>2011</v>
      </c>
      <c r="B112" s="15" t="s">
        <v>2490</v>
      </c>
      <c r="C112" s="29" t="s">
        <v>1945</v>
      </c>
      <c r="D112" s="26">
        <v>5</v>
      </c>
      <c r="E112" s="26">
        <v>2</v>
      </c>
      <c r="F112" s="26"/>
      <c r="G112" s="26">
        <v>30</v>
      </c>
      <c r="H112" s="26"/>
      <c r="I112" s="26">
        <v>18</v>
      </c>
      <c r="J112" s="26">
        <f t="shared" si="1"/>
        <v>55</v>
      </c>
    </row>
    <row r="113" spans="1:10">
      <c r="A113" s="32">
        <v>2011</v>
      </c>
      <c r="B113" s="15" t="s">
        <v>2490</v>
      </c>
      <c r="C113" s="29" t="s">
        <v>200</v>
      </c>
      <c r="D113" s="26"/>
      <c r="E113" s="26">
        <v>4</v>
      </c>
      <c r="F113" s="26"/>
      <c r="G113" s="26">
        <v>2</v>
      </c>
      <c r="H113" s="26"/>
      <c r="I113" s="26">
        <v>1</v>
      </c>
      <c r="J113" s="26">
        <f t="shared" si="1"/>
        <v>7</v>
      </c>
    </row>
    <row r="114" spans="1:10">
      <c r="A114" s="32">
        <v>2011</v>
      </c>
      <c r="B114" s="15" t="s">
        <v>2490</v>
      </c>
      <c r="C114" s="29" t="s">
        <v>678</v>
      </c>
      <c r="D114" s="26"/>
      <c r="E114" s="26"/>
      <c r="F114" s="26"/>
      <c r="G114" s="26">
        <v>4</v>
      </c>
      <c r="H114" s="26"/>
      <c r="I114" s="26">
        <v>2</v>
      </c>
      <c r="J114" s="26">
        <f t="shared" si="1"/>
        <v>6</v>
      </c>
    </row>
    <row r="115" spans="1:10">
      <c r="A115" s="32">
        <v>2011</v>
      </c>
      <c r="B115" s="37" t="s">
        <v>644</v>
      </c>
      <c r="C115" s="29" t="s">
        <v>3385</v>
      </c>
      <c r="D115" s="26">
        <v>5</v>
      </c>
      <c r="E115" s="26">
        <v>2</v>
      </c>
      <c r="F115" s="26"/>
      <c r="G115" s="26">
        <v>8</v>
      </c>
      <c r="H115" s="26"/>
      <c r="I115" s="26">
        <v>1</v>
      </c>
      <c r="J115" s="26">
        <f t="shared" si="1"/>
        <v>16</v>
      </c>
    </row>
    <row r="116" spans="1:10">
      <c r="A116" s="32">
        <v>2011</v>
      </c>
      <c r="B116" s="37" t="s">
        <v>644</v>
      </c>
      <c r="C116" s="29" t="s">
        <v>2496</v>
      </c>
      <c r="D116" s="26">
        <v>5</v>
      </c>
      <c r="E116" s="26">
        <v>9</v>
      </c>
      <c r="F116" s="26"/>
      <c r="G116" s="26">
        <v>49</v>
      </c>
      <c r="H116" s="26"/>
      <c r="I116" s="26">
        <v>4</v>
      </c>
      <c r="J116" s="26">
        <f t="shared" si="1"/>
        <v>67</v>
      </c>
    </row>
    <row r="117" spans="1:10">
      <c r="A117" s="32">
        <v>2011</v>
      </c>
      <c r="B117" s="37" t="s">
        <v>644</v>
      </c>
      <c r="C117" s="29" t="s">
        <v>2691</v>
      </c>
      <c r="D117" s="26">
        <v>29</v>
      </c>
      <c r="E117" s="26">
        <v>16</v>
      </c>
      <c r="F117" s="26"/>
      <c r="G117" s="26">
        <v>62</v>
      </c>
      <c r="H117" s="26"/>
      <c r="I117" s="26">
        <v>11</v>
      </c>
      <c r="J117" s="26">
        <f t="shared" si="1"/>
        <v>118</v>
      </c>
    </row>
    <row r="118" spans="1:10">
      <c r="A118" s="32">
        <v>2011</v>
      </c>
      <c r="B118" s="37" t="s">
        <v>644</v>
      </c>
      <c r="C118" s="29" t="s">
        <v>2498</v>
      </c>
      <c r="D118" s="26">
        <v>4</v>
      </c>
      <c r="E118" s="26">
        <v>5</v>
      </c>
      <c r="F118" s="26"/>
      <c r="G118" s="26">
        <v>44</v>
      </c>
      <c r="H118" s="26"/>
      <c r="I118" s="26">
        <v>25</v>
      </c>
      <c r="J118" s="26">
        <f t="shared" si="1"/>
        <v>78</v>
      </c>
    </row>
    <row r="119" spans="1:10">
      <c r="A119" s="28">
        <v>2012</v>
      </c>
      <c r="B119" s="15" t="s">
        <v>2490</v>
      </c>
      <c r="C119" s="29" t="s">
        <v>1981</v>
      </c>
      <c r="D119" s="26">
        <v>1</v>
      </c>
      <c r="E119" s="26">
        <v>2</v>
      </c>
      <c r="F119" s="26"/>
      <c r="G119" s="26">
        <v>4</v>
      </c>
      <c r="H119" s="26"/>
      <c r="I119" s="26">
        <v>2</v>
      </c>
      <c r="J119" s="26">
        <f t="shared" si="1"/>
        <v>9</v>
      </c>
    </row>
    <row r="120" spans="1:10">
      <c r="A120" s="28">
        <v>2012</v>
      </c>
      <c r="B120" s="15" t="s">
        <v>2490</v>
      </c>
      <c r="C120" s="29" t="s">
        <v>1988</v>
      </c>
      <c r="D120" s="26">
        <v>12</v>
      </c>
      <c r="E120" s="26">
        <v>7</v>
      </c>
      <c r="F120" s="26"/>
      <c r="G120" s="26">
        <v>44</v>
      </c>
      <c r="H120" s="26"/>
      <c r="I120" s="26">
        <v>7</v>
      </c>
      <c r="J120" s="26">
        <f t="shared" si="1"/>
        <v>70</v>
      </c>
    </row>
    <row r="121" spans="1:10">
      <c r="A121" s="28">
        <v>2012</v>
      </c>
      <c r="B121" s="15" t="s">
        <v>2490</v>
      </c>
      <c r="C121" s="29" t="s">
        <v>698</v>
      </c>
      <c r="D121" s="26">
        <v>24</v>
      </c>
      <c r="E121" s="26">
        <v>3</v>
      </c>
      <c r="F121" s="26"/>
      <c r="G121" s="26">
        <v>31</v>
      </c>
      <c r="H121" s="26"/>
      <c r="I121" s="26">
        <v>5</v>
      </c>
      <c r="J121" s="26">
        <f t="shared" si="1"/>
        <v>63</v>
      </c>
    </row>
    <row r="122" spans="1:10">
      <c r="A122" s="28">
        <v>2012</v>
      </c>
      <c r="B122" s="15" t="s">
        <v>2490</v>
      </c>
      <c r="C122" s="29" t="s">
        <v>1987</v>
      </c>
      <c r="D122" s="26">
        <v>9</v>
      </c>
      <c r="E122" s="26">
        <v>5</v>
      </c>
      <c r="F122" s="26"/>
      <c r="G122" s="26">
        <v>74</v>
      </c>
      <c r="H122" s="26"/>
      <c r="I122" s="26">
        <v>76</v>
      </c>
      <c r="J122" s="26">
        <f t="shared" si="1"/>
        <v>164</v>
      </c>
    </row>
    <row r="123" spans="1:10">
      <c r="A123" s="28">
        <v>2012</v>
      </c>
      <c r="B123" s="15" t="s">
        <v>2490</v>
      </c>
      <c r="C123" s="29" t="s">
        <v>2496</v>
      </c>
      <c r="D123" s="26">
        <v>11</v>
      </c>
      <c r="E123" s="26">
        <v>9</v>
      </c>
      <c r="F123" s="26"/>
      <c r="G123" s="26">
        <v>32</v>
      </c>
      <c r="H123" s="26"/>
      <c r="I123" s="26">
        <v>16</v>
      </c>
      <c r="J123" s="26">
        <f t="shared" si="1"/>
        <v>68</v>
      </c>
    </row>
    <row r="124" spans="1:10">
      <c r="A124" s="28">
        <v>2012</v>
      </c>
      <c r="B124" s="15" t="s">
        <v>2490</v>
      </c>
      <c r="C124" s="29" t="s">
        <v>2497</v>
      </c>
      <c r="D124" s="26">
        <v>9</v>
      </c>
      <c r="E124" s="26">
        <v>16</v>
      </c>
      <c r="F124" s="26"/>
      <c r="G124" s="26">
        <v>22</v>
      </c>
      <c r="H124" s="26"/>
      <c r="I124" s="26">
        <v>9</v>
      </c>
      <c r="J124" s="26">
        <f t="shared" si="1"/>
        <v>56</v>
      </c>
    </row>
    <row r="125" spans="1:10">
      <c r="A125" s="28">
        <v>2012</v>
      </c>
      <c r="B125" s="15" t="s">
        <v>2490</v>
      </c>
      <c r="C125" s="29" t="s">
        <v>2499</v>
      </c>
      <c r="D125" s="26">
        <v>1</v>
      </c>
      <c r="E125" s="26"/>
      <c r="F125" s="26"/>
      <c r="G125" s="26">
        <v>15</v>
      </c>
      <c r="H125" s="26"/>
      <c r="I125" s="26">
        <v>10</v>
      </c>
      <c r="J125" s="26">
        <f t="shared" si="1"/>
        <v>26</v>
      </c>
    </row>
    <row r="126" spans="1:10">
      <c r="A126" s="28">
        <v>2012</v>
      </c>
      <c r="B126" s="15" t="s">
        <v>2490</v>
      </c>
      <c r="C126" s="29" t="s">
        <v>3382</v>
      </c>
      <c r="D126" s="26"/>
      <c r="E126" s="26"/>
      <c r="F126" s="26"/>
      <c r="G126" s="26">
        <v>23</v>
      </c>
      <c r="H126" s="26"/>
      <c r="I126" s="26">
        <v>27</v>
      </c>
      <c r="J126" s="26">
        <f t="shared" si="1"/>
        <v>50</v>
      </c>
    </row>
    <row r="127" spans="1:10">
      <c r="A127" s="28">
        <v>2012</v>
      </c>
      <c r="B127" s="15" t="s">
        <v>2490</v>
      </c>
      <c r="C127" s="29" t="s">
        <v>3383</v>
      </c>
      <c r="D127" s="26">
        <v>6</v>
      </c>
      <c r="E127" s="26">
        <v>7</v>
      </c>
      <c r="F127" s="26"/>
      <c r="G127" s="26">
        <v>42</v>
      </c>
      <c r="H127" s="26"/>
      <c r="I127" s="26">
        <v>7</v>
      </c>
      <c r="J127" s="26">
        <f t="shared" si="1"/>
        <v>62</v>
      </c>
    </row>
    <row r="128" spans="1:10">
      <c r="A128" s="28">
        <v>2012</v>
      </c>
      <c r="B128" s="15" t="s">
        <v>2490</v>
      </c>
      <c r="C128" s="29" t="s">
        <v>3384</v>
      </c>
      <c r="D128" s="26"/>
      <c r="E128" s="26"/>
      <c r="F128" s="26"/>
      <c r="G128" s="26"/>
      <c r="H128" s="26"/>
      <c r="I128" s="26">
        <v>2</v>
      </c>
      <c r="J128" s="26">
        <f t="shared" si="1"/>
        <v>2</v>
      </c>
    </row>
    <row r="129" spans="1:10">
      <c r="A129" s="28">
        <v>2012</v>
      </c>
      <c r="B129" s="15" t="s">
        <v>2490</v>
      </c>
      <c r="C129" s="29" t="s">
        <v>709</v>
      </c>
      <c r="D129" s="26">
        <v>5</v>
      </c>
      <c r="E129" s="26">
        <v>2</v>
      </c>
      <c r="F129" s="26"/>
      <c r="G129" s="26">
        <v>26</v>
      </c>
      <c r="H129" s="26"/>
      <c r="I129" s="26">
        <v>7</v>
      </c>
      <c r="J129" s="26">
        <f t="shared" si="1"/>
        <v>40</v>
      </c>
    </row>
    <row r="130" spans="1:10">
      <c r="A130" s="28">
        <v>2012</v>
      </c>
      <c r="B130" s="15" t="s">
        <v>2490</v>
      </c>
      <c r="C130" s="29" t="s">
        <v>1931</v>
      </c>
      <c r="D130" s="26">
        <v>1</v>
      </c>
      <c r="E130" s="26">
        <v>5</v>
      </c>
      <c r="F130" s="26"/>
      <c r="G130" s="26">
        <v>22</v>
      </c>
      <c r="H130" s="26"/>
      <c r="I130" s="26">
        <v>4</v>
      </c>
      <c r="J130" s="26">
        <f t="shared" ref="J130:J193" si="2">+SUM(D130:I130)</f>
        <v>32</v>
      </c>
    </row>
    <row r="131" spans="1:10">
      <c r="A131" s="28">
        <v>2012</v>
      </c>
      <c r="B131" s="15" t="s">
        <v>2490</v>
      </c>
      <c r="C131" s="29" t="s">
        <v>1989</v>
      </c>
      <c r="D131" s="26">
        <v>1</v>
      </c>
      <c r="E131" s="26"/>
      <c r="F131" s="26"/>
      <c r="G131" s="26">
        <v>18</v>
      </c>
      <c r="H131" s="26"/>
      <c r="I131" s="26">
        <v>14</v>
      </c>
      <c r="J131" s="26">
        <f t="shared" si="2"/>
        <v>33</v>
      </c>
    </row>
    <row r="132" spans="1:10">
      <c r="A132" s="28">
        <v>2012</v>
      </c>
      <c r="B132" s="15" t="s">
        <v>2490</v>
      </c>
      <c r="C132" s="29" t="s">
        <v>1934</v>
      </c>
      <c r="D132" s="26">
        <v>9</v>
      </c>
      <c r="E132" s="26">
        <v>1</v>
      </c>
      <c r="F132" s="26"/>
      <c r="G132" s="26">
        <v>6</v>
      </c>
      <c r="H132" s="26"/>
      <c r="I132" s="26">
        <v>12</v>
      </c>
      <c r="J132" s="26">
        <f t="shared" si="2"/>
        <v>28</v>
      </c>
    </row>
    <row r="133" spans="1:10">
      <c r="A133" s="28">
        <v>2012</v>
      </c>
      <c r="B133" s="15" t="s">
        <v>2490</v>
      </c>
      <c r="C133" s="29" t="s">
        <v>2498</v>
      </c>
      <c r="D133" s="26">
        <v>4</v>
      </c>
      <c r="E133" s="26">
        <v>2</v>
      </c>
      <c r="F133" s="26"/>
      <c r="G133" s="26">
        <v>55</v>
      </c>
      <c r="H133" s="26"/>
      <c r="I133" s="26">
        <v>30</v>
      </c>
      <c r="J133" s="26">
        <f t="shared" si="2"/>
        <v>91</v>
      </c>
    </row>
    <row r="134" spans="1:10">
      <c r="A134" s="28">
        <v>2012</v>
      </c>
      <c r="B134" s="15" t="s">
        <v>2490</v>
      </c>
      <c r="C134" s="29" t="s">
        <v>1948</v>
      </c>
      <c r="D134" s="26">
        <v>13</v>
      </c>
      <c r="E134" s="26">
        <v>4</v>
      </c>
      <c r="F134" s="26">
        <v>96</v>
      </c>
      <c r="G134" s="26">
        <v>44</v>
      </c>
      <c r="H134" s="26">
        <v>52</v>
      </c>
      <c r="I134" s="26">
        <v>14</v>
      </c>
      <c r="J134" s="26">
        <f t="shared" si="2"/>
        <v>223</v>
      </c>
    </row>
    <row r="135" spans="1:10">
      <c r="A135" s="28">
        <v>2012</v>
      </c>
      <c r="B135" s="15" t="s">
        <v>2490</v>
      </c>
      <c r="C135" s="29" t="s">
        <v>1949</v>
      </c>
      <c r="D135" s="26">
        <v>26</v>
      </c>
      <c r="E135" s="26">
        <v>10</v>
      </c>
      <c r="F135" s="26">
        <v>119</v>
      </c>
      <c r="G135" s="26">
        <v>26</v>
      </c>
      <c r="H135" s="26">
        <v>2</v>
      </c>
      <c r="I135" s="26">
        <v>3</v>
      </c>
      <c r="J135" s="26">
        <f t="shared" si="2"/>
        <v>186</v>
      </c>
    </row>
    <row r="136" spans="1:10">
      <c r="A136" s="28">
        <v>2012</v>
      </c>
      <c r="B136" s="15" t="s">
        <v>2490</v>
      </c>
      <c r="C136" s="29" t="s">
        <v>730</v>
      </c>
      <c r="D136" s="26">
        <v>2</v>
      </c>
      <c r="E136" s="26">
        <v>4</v>
      </c>
      <c r="F136" s="26"/>
      <c r="G136" s="26">
        <v>32</v>
      </c>
      <c r="H136" s="26"/>
      <c r="I136" s="26">
        <v>10</v>
      </c>
      <c r="J136" s="26">
        <f t="shared" si="2"/>
        <v>48</v>
      </c>
    </row>
    <row r="137" spans="1:10">
      <c r="A137" s="28">
        <v>2012</v>
      </c>
      <c r="B137" s="15" t="s">
        <v>2490</v>
      </c>
      <c r="C137" s="29" t="s">
        <v>1945</v>
      </c>
      <c r="D137" s="26">
        <v>3</v>
      </c>
      <c r="E137" s="26">
        <v>2</v>
      </c>
      <c r="F137" s="26"/>
      <c r="G137" s="26">
        <v>34</v>
      </c>
      <c r="H137" s="26"/>
      <c r="I137" s="26">
        <v>26</v>
      </c>
      <c r="J137" s="26">
        <f t="shared" si="2"/>
        <v>65</v>
      </c>
    </row>
    <row r="138" spans="1:10">
      <c r="A138" s="28">
        <v>2012</v>
      </c>
      <c r="B138" s="15" t="s">
        <v>2490</v>
      </c>
      <c r="C138" s="29" t="s">
        <v>200</v>
      </c>
      <c r="D138" s="26"/>
      <c r="E138" s="26">
        <v>3</v>
      </c>
      <c r="F138" s="26"/>
      <c r="G138" s="26">
        <v>2</v>
      </c>
      <c r="H138" s="26"/>
      <c r="I138" s="26">
        <v>2</v>
      </c>
      <c r="J138" s="26">
        <f t="shared" si="2"/>
        <v>7</v>
      </c>
    </row>
    <row r="139" spans="1:10">
      <c r="A139" s="28">
        <v>2012</v>
      </c>
      <c r="B139" s="15" t="s">
        <v>2490</v>
      </c>
      <c r="C139" s="29" t="s">
        <v>678</v>
      </c>
      <c r="D139" s="26"/>
      <c r="E139" s="26"/>
      <c r="F139" s="26"/>
      <c r="G139" s="26">
        <v>3</v>
      </c>
      <c r="H139" s="26"/>
      <c r="I139" s="26">
        <v>2</v>
      </c>
      <c r="J139" s="26">
        <f t="shared" si="2"/>
        <v>5</v>
      </c>
    </row>
    <row r="140" spans="1:10">
      <c r="A140" s="28">
        <v>2012</v>
      </c>
      <c r="B140" s="37" t="s">
        <v>644</v>
      </c>
      <c r="C140" s="29" t="s">
        <v>3385</v>
      </c>
      <c r="D140" s="26">
        <v>5</v>
      </c>
      <c r="E140" s="26">
        <v>3</v>
      </c>
      <c r="F140" s="26"/>
      <c r="G140" s="26">
        <v>17</v>
      </c>
      <c r="H140" s="26"/>
      <c r="I140" s="26">
        <v>3</v>
      </c>
      <c r="J140" s="26">
        <f t="shared" si="2"/>
        <v>28</v>
      </c>
    </row>
    <row r="141" spans="1:10">
      <c r="A141" s="28">
        <v>2012</v>
      </c>
      <c r="B141" s="37" t="s">
        <v>644</v>
      </c>
      <c r="C141" s="29" t="s">
        <v>2496</v>
      </c>
      <c r="D141" s="26">
        <v>4</v>
      </c>
      <c r="E141" s="26">
        <v>6</v>
      </c>
      <c r="F141" s="26"/>
      <c r="G141" s="26">
        <v>52</v>
      </c>
      <c r="H141" s="26"/>
      <c r="I141" s="26">
        <v>5</v>
      </c>
      <c r="J141" s="26">
        <f t="shared" si="2"/>
        <v>67</v>
      </c>
    </row>
    <row r="142" spans="1:10">
      <c r="A142" s="28">
        <v>2012</v>
      </c>
      <c r="B142" s="37" t="s">
        <v>644</v>
      </c>
      <c r="C142" s="29" t="s">
        <v>2691</v>
      </c>
      <c r="D142" s="26">
        <v>29</v>
      </c>
      <c r="E142" s="26">
        <v>15</v>
      </c>
      <c r="F142" s="26"/>
      <c r="G142" s="26">
        <v>73</v>
      </c>
      <c r="H142" s="26"/>
      <c r="I142" s="26">
        <v>14</v>
      </c>
      <c r="J142" s="26">
        <f t="shared" si="2"/>
        <v>131</v>
      </c>
    </row>
    <row r="143" spans="1:10">
      <c r="A143" s="28">
        <v>2012</v>
      </c>
      <c r="B143" s="37" t="s">
        <v>644</v>
      </c>
      <c r="C143" s="29" t="s">
        <v>2498</v>
      </c>
      <c r="D143" s="26">
        <v>5</v>
      </c>
      <c r="E143" s="26">
        <v>3</v>
      </c>
      <c r="F143" s="26"/>
      <c r="G143" s="26">
        <v>44</v>
      </c>
      <c r="H143" s="26"/>
      <c r="I143" s="26">
        <v>33</v>
      </c>
      <c r="J143" s="26">
        <f t="shared" si="2"/>
        <v>85</v>
      </c>
    </row>
    <row r="144" spans="1:10">
      <c r="A144" s="32">
        <v>2013</v>
      </c>
      <c r="B144" s="15" t="s">
        <v>2490</v>
      </c>
      <c r="C144" s="29" t="s">
        <v>1981</v>
      </c>
      <c r="D144" s="26">
        <v>1</v>
      </c>
      <c r="E144" s="26">
        <v>2</v>
      </c>
      <c r="F144" s="26"/>
      <c r="G144" s="26">
        <v>4</v>
      </c>
      <c r="H144" s="26"/>
      <c r="I144" s="26">
        <v>2</v>
      </c>
      <c r="J144" s="26">
        <f t="shared" si="2"/>
        <v>9</v>
      </c>
    </row>
    <row r="145" spans="1:10">
      <c r="A145" s="32">
        <v>2013</v>
      </c>
      <c r="B145" s="15" t="s">
        <v>2490</v>
      </c>
      <c r="C145" s="29" t="s">
        <v>1988</v>
      </c>
      <c r="D145" s="26">
        <v>8</v>
      </c>
      <c r="E145" s="26">
        <v>6</v>
      </c>
      <c r="F145" s="26"/>
      <c r="G145" s="26">
        <v>51</v>
      </c>
      <c r="H145" s="26"/>
      <c r="I145" s="26">
        <v>8</v>
      </c>
      <c r="J145" s="26">
        <f t="shared" si="2"/>
        <v>73</v>
      </c>
    </row>
    <row r="146" spans="1:10">
      <c r="A146" s="32">
        <v>2013</v>
      </c>
      <c r="B146" s="15" t="s">
        <v>2490</v>
      </c>
      <c r="C146" s="29" t="s">
        <v>698</v>
      </c>
      <c r="D146" s="26">
        <v>22</v>
      </c>
      <c r="E146" s="26">
        <v>2</v>
      </c>
      <c r="F146" s="26"/>
      <c r="G146" s="26">
        <v>33</v>
      </c>
      <c r="H146" s="26"/>
      <c r="I146" s="26">
        <v>6</v>
      </c>
      <c r="J146" s="26">
        <f t="shared" si="2"/>
        <v>63</v>
      </c>
    </row>
    <row r="147" spans="1:10">
      <c r="A147" s="32">
        <v>2013</v>
      </c>
      <c r="B147" s="15" t="s">
        <v>2490</v>
      </c>
      <c r="C147" s="29" t="s">
        <v>1987</v>
      </c>
      <c r="D147" s="26">
        <v>9</v>
      </c>
      <c r="E147" s="26">
        <v>2</v>
      </c>
      <c r="F147" s="26"/>
      <c r="G147" s="26">
        <v>67</v>
      </c>
      <c r="H147" s="26"/>
      <c r="I147" s="26">
        <v>77</v>
      </c>
      <c r="J147" s="26">
        <f t="shared" si="2"/>
        <v>155</v>
      </c>
    </row>
    <row r="148" spans="1:10">
      <c r="A148" s="32">
        <v>2013</v>
      </c>
      <c r="B148" s="15" t="s">
        <v>2490</v>
      </c>
      <c r="C148" s="29" t="s">
        <v>2496</v>
      </c>
      <c r="D148" s="26">
        <v>8</v>
      </c>
      <c r="E148" s="26">
        <v>7</v>
      </c>
      <c r="F148" s="26"/>
      <c r="G148" s="26">
        <v>38</v>
      </c>
      <c r="H148" s="26"/>
      <c r="I148" s="26">
        <v>17</v>
      </c>
      <c r="J148" s="26">
        <f t="shared" si="2"/>
        <v>70</v>
      </c>
    </row>
    <row r="149" spans="1:10">
      <c r="A149" s="32">
        <v>2013</v>
      </c>
      <c r="B149" s="15" t="s">
        <v>2490</v>
      </c>
      <c r="C149" s="29" t="s">
        <v>2497</v>
      </c>
      <c r="D149" s="26">
        <v>8</v>
      </c>
      <c r="E149" s="26">
        <v>13</v>
      </c>
      <c r="F149" s="26"/>
      <c r="G149" s="26">
        <v>16</v>
      </c>
      <c r="H149" s="26"/>
      <c r="I149" s="26">
        <v>14</v>
      </c>
      <c r="J149" s="26">
        <f t="shared" si="2"/>
        <v>51</v>
      </c>
    </row>
    <row r="150" spans="1:10">
      <c r="A150" s="32">
        <v>2013</v>
      </c>
      <c r="B150" s="15" t="s">
        <v>2490</v>
      </c>
      <c r="C150" s="29" t="s">
        <v>2499</v>
      </c>
      <c r="D150" s="26">
        <v>1</v>
      </c>
      <c r="E150" s="26">
        <v>1</v>
      </c>
      <c r="F150" s="26"/>
      <c r="G150" s="26">
        <v>15</v>
      </c>
      <c r="H150" s="26"/>
      <c r="I150" s="26">
        <v>9</v>
      </c>
      <c r="J150" s="26">
        <f t="shared" si="2"/>
        <v>26</v>
      </c>
    </row>
    <row r="151" spans="1:10">
      <c r="A151" s="32">
        <v>2013</v>
      </c>
      <c r="B151" s="15" t="s">
        <v>2490</v>
      </c>
      <c r="C151" s="29" t="s">
        <v>3382</v>
      </c>
      <c r="D151" s="26"/>
      <c r="E151" s="26"/>
      <c r="F151" s="26"/>
      <c r="G151" s="26">
        <v>21</v>
      </c>
      <c r="H151" s="26"/>
      <c r="I151" s="26">
        <v>29</v>
      </c>
      <c r="J151" s="26">
        <f t="shared" si="2"/>
        <v>50</v>
      </c>
    </row>
    <row r="152" spans="1:10">
      <c r="A152" s="32">
        <v>2013</v>
      </c>
      <c r="B152" s="15" t="s">
        <v>2490</v>
      </c>
      <c r="C152" s="29" t="s">
        <v>3383</v>
      </c>
      <c r="D152" s="26">
        <v>7</v>
      </c>
      <c r="E152" s="26">
        <v>4</v>
      </c>
      <c r="F152" s="26"/>
      <c r="G152" s="26">
        <v>41</v>
      </c>
      <c r="H152" s="26"/>
      <c r="I152" s="26">
        <v>9</v>
      </c>
      <c r="J152" s="26">
        <f t="shared" si="2"/>
        <v>61</v>
      </c>
    </row>
    <row r="153" spans="1:10">
      <c r="A153" s="32">
        <v>2013</v>
      </c>
      <c r="B153" s="15" t="s">
        <v>2490</v>
      </c>
      <c r="C153" s="29" t="s">
        <v>3384</v>
      </c>
      <c r="D153" s="26"/>
      <c r="E153" s="26"/>
      <c r="F153" s="26"/>
      <c r="G153" s="26"/>
      <c r="H153" s="26"/>
      <c r="I153" s="26">
        <v>3</v>
      </c>
      <c r="J153" s="26">
        <f t="shared" si="2"/>
        <v>3</v>
      </c>
    </row>
    <row r="154" spans="1:10">
      <c r="A154" s="32">
        <v>2013</v>
      </c>
      <c r="B154" s="15" t="s">
        <v>2490</v>
      </c>
      <c r="C154" s="29" t="s">
        <v>709</v>
      </c>
      <c r="D154" s="26">
        <v>3</v>
      </c>
      <c r="E154" s="26">
        <v>1</v>
      </c>
      <c r="F154" s="26"/>
      <c r="G154" s="26">
        <v>27</v>
      </c>
      <c r="H154" s="26"/>
      <c r="I154" s="26">
        <v>7</v>
      </c>
      <c r="J154" s="26">
        <f t="shared" si="2"/>
        <v>38</v>
      </c>
    </row>
    <row r="155" spans="1:10">
      <c r="A155" s="32">
        <v>2013</v>
      </c>
      <c r="B155" s="15" t="s">
        <v>2490</v>
      </c>
      <c r="C155" s="29" t="s">
        <v>1931</v>
      </c>
      <c r="D155" s="26">
        <v>1</v>
      </c>
      <c r="E155" s="26">
        <v>4</v>
      </c>
      <c r="F155" s="26"/>
      <c r="G155" s="26">
        <v>18</v>
      </c>
      <c r="H155" s="26"/>
      <c r="I155" s="26">
        <v>7</v>
      </c>
      <c r="J155" s="26">
        <f t="shared" si="2"/>
        <v>30</v>
      </c>
    </row>
    <row r="156" spans="1:10">
      <c r="A156" s="32">
        <v>2013</v>
      </c>
      <c r="B156" s="15" t="s">
        <v>2490</v>
      </c>
      <c r="C156" s="29" t="s">
        <v>1989</v>
      </c>
      <c r="D156" s="26">
        <v>1</v>
      </c>
      <c r="E156" s="26"/>
      <c r="F156" s="26"/>
      <c r="G156" s="26">
        <v>15</v>
      </c>
      <c r="H156" s="26"/>
      <c r="I156" s="26">
        <v>14</v>
      </c>
      <c r="J156" s="26">
        <f t="shared" si="2"/>
        <v>30</v>
      </c>
    </row>
    <row r="157" spans="1:10">
      <c r="A157" s="32">
        <v>2013</v>
      </c>
      <c r="B157" s="15" t="s">
        <v>2490</v>
      </c>
      <c r="C157" s="29" t="s">
        <v>1934</v>
      </c>
      <c r="D157" s="26">
        <v>8</v>
      </c>
      <c r="E157" s="26"/>
      <c r="F157" s="26"/>
      <c r="G157" s="26">
        <v>5</v>
      </c>
      <c r="H157" s="26"/>
      <c r="I157" s="26">
        <v>14</v>
      </c>
      <c r="J157" s="26">
        <f t="shared" si="2"/>
        <v>27</v>
      </c>
    </row>
    <row r="158" spans="1:10">
      <c r="A158" s="32">
        <v>2013</v>
      </c>
      <c r="B158" s="15" t="s">
        <v>2490</v>
      </c>
      <c r="C158" s="29" t="s">
        <v>2498</v>
      </c>
      <c r="D158" s="26">
        <v>3</v>
      </c>
      <c r="E158" s="26">
        <v>1</v>
      </c>
      <c r="F158" s="26"/>
      <c r="G158" s="26">
        <v>50</v>
      </c>
      <c r="H158" s="26"/>
      <c r="I158" s="26">
        <v>38</v>
      </c>
      <c r="J158" s="26">
        <f t="shared" si="2"/>
        <v>92</v>
      </c>
    </row>
    <row r="159" spans="1:10">
      <c r="A159" s="32">
        <v>2013</v>
      </c>
      <c r="B159" s="15" t="s">
        <v>2490</v>
      </c>
      <c r="C159" s="29" t="s">
        <v>1948</v>
      </c>
      <c r="D159" s="26">
        <v>9</v>
      </c>
      <c r="E159" s="26">
        <v>3</v>
      </c>
      <c r="F159" s="26">
        <v>110</v>
      </c>
      <c r="G159" s="26">
        <v>33</v>
      </c>
      <c r="H159" s="26">
        <v>57</v>
      </c>
      <c r="I159" s="26">
        <v>18</v>
      </c>
      <c r="J159" s="26">
        <f t="shared" si="2"/>
        <v>230</v>
      </c>
    </row>
    <row r="160" spans="1:10">
      <c r="A160" s="32">
        <v>2013</v>
      </c>
      <c r="B160" s="15" t="s">
        <v>2490</v>
      </c>
      <c r="C160" s="29" t="s">
        <v>1949</v>
      </c>
      <c r="D160" s="26">
        <v>23</v>
      </c>
      <c r="E160" s="26">
        <v>9</v>
      </c>
      <c r="F160" s="26">
        <v>125</v>
      </c>
      <c r="G160" s="26">
        <v>24</v>
      </c>
      <c r="H160" s="26">
        <v>2</v>
      </c>
      <c r="I160" s="26">
        <v>3</v>
      </c>
      <c r="J160" s="26">
        <f t="shared" si="2"/>
        <v>186</v>
      </c>
    </row>
    <row r="161" spans="1:10">
      <c r="A161" s="32">
        <v>2013</v>
      </c>
      <c r="B161" s="15" t="s">
        <v>2490</v>
      </c>
      <c r="C161" s="29" t="s">
        <v>730</v>
      </c>
      <c r="D161" s="26">
        <v>2</v>
      </c>
      <c r="E161" s="26">
        <v>4</v>
      </c>
      <c r="F161" s="26"/>
      <c r="G161" s="26">
        <v>30</v>
      </c>
      <c r="H161" s="26"/>
      <c r="I161" s="26">
        <v>10</v>
      </c>
      <c r="J161" s="26">
        <f t="shared" si="2"/>
        <v>46</v>
      </c>
    </row>
    <row r="162" spans="1:10">
      <c r="A162" s="32">
        <v>2013</v>
      </c>
      <c r="B162" s="15" t="s">
        <v>2490</v>
      </c>
      <c r="C162" s="29" t="s">
        <v>1945</v>
      </c>
      <c r="D162" s="26">
        <v>4</v>
      </c>
      <c r="E162" s="26">
        <v>2</v>
      </c>
      <c r="F162" s="26"/>
      <c r="G162" s="26">
        <v>35</v>
      </c>
      <c r="H162" s="26"/>
      <c r="I162" s="26">
        <v>25</v>
      </c>
      <c r="J162" s="26">
        <f t="shared" si="2"/>
        <v>66</v>
      </c>
    </row>
    <row r="163" spans="1:10">
      <c r="A163" s="32">
        <v>2013</v>
      </c>
      <c r="B163" s="15" t="s">
        <v>2490</v>
      </c>
      <c r="C163" s="29" t="s">
        <v>200</v>
      </c>
      <c r="D163" s="26"/>
      <c r="E163" s="26">
        <v>1</v>
      </c>
      <c r="F163" s="26"/>
      <c r="G163" s="26">
        <v>4</v>
      </c>
      <c r="H163" s="26"/>
      <c r="I163" s="26">
        <v>2</v>
      </c>
      <c r="J163" s="26">
        <f t="shared" si="2"/>
        <v>7</v>
      </c>
    </row>
    <row r="164" spans="1:10">
      <c r="A164" s="32">
        <v>2013</v>
      </c>
      <c r="B164" s="15" t="s">
        <v>2490</v>
      </c>
      <c r="C164" s="29" t="s">
        <v>678</v>
      </c>
      <c r="D164" s="26"/>
      <c r="E164" s="26"/>
      <c r="F164" s="26"/>
      <c r="G164" s="26">
        <v>3</v>
      </c>
      <c r="H164" s="26"/>
      <c r="I164" s="26">
        <v>2</v>
      </c>
      <c r="J164" s="26">
        <f t="shared" si="2"/>
        <v>5</v>
      </c>
    </row>
    <row r="165" spans="1:10">
      <c r="A165" s="32">
        <v>2013</v>
      </c>
      <c r="B165" s="37" t="s">
        <v>644</v>
      </c>
      <c r="C165" s="29" t="s">
        <v>3385</v>
      </c>
      <c r="D165" s="26">
        <v>3</v>
      </c>
      <c r="E165" s="26">
        <v>2</v>
      </c>
      <c r="F165" s="26">
        <v>14</v>
      </c>
      <c r="G165" s="26">
        <v>15</v>
      </c>
      <c r="H165" s="26">
        <v>1</v>
      </c>
      <c r="I165" s="26">
        <v>4</v>
      </c>
      <c r="J165" s="26">
        <f t="shared" si="2"/>
        <v>39</v>
      </c>
    </row>
    <row r="166" spans="1:10">
      <c r="A166" s="32">
        <v>2013</v>
      </c>
      <c r="B166" s="37" t="s">
        <v>644</v>
      </c>
      <c r="C166" s="29" t="s">
        <v>2496</v>
      </c>
      <c r="D166" s="26">
        <v>4</v>
      </c>
      <c r="E166" s="26">
        <v>6</v>
      </c>
      <c r="F166" s="26"/>
      <c r="G166" s="26">
        <v>49</v>
      </c>
      <c r="H166" s="26"/>
      <c r="I166" s="26">
        <v>7</v>
      </c>
      <c r="J166" s="26">
        <f t="shared" si="2"/>
        <v>66</v>
      </c>
    </row>
    <row r="167" spans="1:10">
      <c r="A167" s="32">
        <v>2013</v>
      </c>
      <c r="B167" s="37" t="s">
        <v>644</v>
      </c>
      <c r="C167" s="29" t="s">
        <v>2691</v>
      </c>
      <c r="D167" s="26">
        <v>25</v>
      </c>
      <c r="E167" s="26">
        <v>14</v>
      </c>
      <c r="F167" s="26"/>
      <c r="G167" s="26">
        <v>75</v>
      </c>
      <c r="H167" s="26"/>
      <c r="I167" s="26">
        <v>13</v>
      </c>
      <c r="J167" s="26">
        <f t="shared" si="2"/>
        <v>127</v>
      </c>
    </row>
    <row r="168" spans="1:10">
      <c r="A168" s="32">
        <v>2013</v>
      </c>
      <c r="B168" s="37" t="s">
        <v>644</v>
      </c>
      <c r="C168" s="29" t="s">
        <v>2498</v>
      </c>
      <c r="D168" s="26">
        <v>4</v>
      </c>
      <c r="E168" s="26">
        <v>2</v>
      </c>
      <c r="F168" s="26"/>
      <c r="G168" s="26">
        <v>44</v>
      </c>
      <c r="H168" s="26"/>
      <c r="I168" s="26">
        <v>36</v>
      </c>
      <c r="J168" s="26">
        <f t="shared" si="2"/>
        <v>86</v>
      </c>
    </row>
    <row r="169" spans="1:10">
      <c r="A169" s="28">
        <v>2014</v>
      </c>
      <c r="B169" s="15" t="s">
        <v>2490</v>
      </c>
      <c r="C169" s="29" t="s">
        <v>1981</v>
      </c>
      <c r="D169" s="26">
        <v>1</v>
      </c>
      <c r="E169" s="26">
        <v>2</v>
      </c>
      <c r="F169" s="26">
        <v>0</v>
      </c>
      <c r="G169" s="26">
        <v>5</v>
      </c>
      <c r="H169" s="26">
        <v>0</v>
      </c>
      <c r="I169" s="26">
        <v>2</v>
      </c>
      <c r="J169" s="26">
        <f t="shared" si="2"/>
        <v>10</v>
      </c>
    </row>
    <row r="170" spans="1:10">
      <c r="A170" s="28">
        <v>2014</v>
      </c>
      <c r="B170" s="15" t="s">
        <v>2490</v>
      </c>
      <c r="C170" s="29" t="s">
        <v>1988</v>
      </c>
      <c r="D170" s="26">
        <v>3</v>
      </c>
      <c r="E170" s="26">
        <v>6</v>
      </c>
      <c r="F170" s="26">
        <v>0</v>
      </c>
      <c r="G170" s="26">
        <v>49</v>
      </c>
      <c r="H170" s="26">
        <v>0</v>
      </c>
      <c r="I170" s="26">
        <v>11</v>
      </c>
      <c r="J170" s="26">
        <f t="shared" si="2"/>
        <v>69</v>
      </c>
    </row>
    <row r="171" spans="1:10">
      <c r="A171" s="28">
        <v>2014</v>
      </c>
      <c r="B171" s="15" t="s">
        <v>2490</v>
      </c>
      <c r="C171" s="29" t="s">
        <v>698</v>
      </c>
      <c r="D171" s="26">
        <v>20</v>
      </c>
      <c r="E171" s="26">
        <v>2</v>
      </c>
      <c r="F171" s="26">
        <v>0</v>
      </c>
      <c r="G171" s="26">
        <v>35</v>
      </c>
      <c r="H171" s="26">
        <v>0</v>
      </c>
      <c r="I171" s="26">
        <v>7</v>
      </c>
      <c r="J171" s="26">
        <f t="shared" si="2"/>
        <v>64</v>
      </c>
    </row>
    <row r="172" spans="1:10">
      <c r="A172" s="28">
        <v>2014</v>
      </c>
      <c r="B172" s="15" t="s">
        <v>2490</v>
      </c>
      <c r="C172" s="29" t="s">
        <v>1987</v>
      </c>
      <c r="D172" s="26">
        <v>8</v>
      </c>
      <c r="E172" s="26">
        <v>2</v>
      </c>
      <c r="F172" s="26">
        <v>0</v>
      </c>
      <c r="G172" s="26">
        <v>61</v>
      </c>
      <c r="H172" s="26">
        <v>0</v>
      </c>
      <c r="I172" s="26">
        <v>74</v>
      </c>
      <c r="J172" s="26">
        <f t="shared" si="2"/>
        <v>145</v>
      </c>
    </row>
    <row r="173" spans="1:10">
      <c r="A173" s="28">
        <v>2014</v>
      </c>
      <c r="B173" s="15" t="s">
        <v>2490</v>
      </c>
      <c r="C173" s="29" t="s">
        <v>2496</v>
      </c>
      <c r="D173" s="26">
        <v>7</v>
      </c>
      <c r="E173" s="26">
        <v>7</v>
      </c>
      <c r="F173" s="26">
        <v>0</v>
      </c>
      <c r="G173" s="26">
        <v>31</v>
      </c>
      <c r="H173" s="26">
        <v>0</v>
      </c>
      <c r="I173" s="26">
        <v>21</v>
      </c>
      <c r="J173" s="26">
        <f t="shared" si="2"/>
        <v>66</v>
      </c>
    </row>
    <row r="174" spans="1:10">
      <c r="A174" s="28">
        <v>2014</v>
      </c>
      <c r="B174" s="15" t="s">
        <v>2490</v>
      </c>
      <c r="C174" s="29" t="s">
        <v>2497</v>
      </c>
      <c r="D174" s="26">
        <v>6</v>
      </c>
      <c r="E174" s="26">
        <v>12</v>
      </c>
      <c r="F174" s="26">
        <v>0</v>
      </c>
      <c r="G174" s="26">
        <v>14</v>
      </c>
      <c r="H174" s="26">
        <v>0</v>
      </c>
      <c r="I174" s="26">
        <v>12</v>
      </c>
      <c r="J174" s="26">
        <f t="shared" si="2"/>
        <v>44</v>
      </c>
    </row>
    <row r="175" spans="1:10">
      <c r="A175" s="28">
        <v>2014</v>
      </c>
      <c r="B175" s="15" t="s">
        <v>2490</v>
      </c>
      <c r="C175" s="29" t="s">
        <v>2499</v>
      </c>
      <c r="D175" s="26">
        <v>0</v>
      </c>
      <c r="E175" s="26">
        <v>1</v>
      </c>
      <c r="F175" s="26">
        <v>0</v>
      </c>
      <c r="G175" s="26">
        <v>17</v>
      </c>
      <c r="H175" s="26">
        <v>0</v>
      </c>
      <c r="I175" s="26">
        <v>11</v>
      </c>
      <c r="J175" s="26">
        <f t="shared" si="2"/>
        <v>29</v>
      </c>
    </row>
    <row r="176" spans="1:10">
      <c r="A176" s="28">
        <v>2014</v>
      </c>
      <c r="B176" s="15" t="s">
        <v>2490</v>
      </c>
      <c r="C176" s="29" t="s">
        <v>3382</v>
      </c>
      <c r="D176" s="26">
        <v>0</v>
      </c>
      <c r="E176" s="26">
        <v>0</v>
      </c>
      <c r="F176" s="26">
        <v>0</v>
      </c>
      <c r="G176" s="26">
        <v>20</v>
      </c>
      <c r="H176" s="26">
        <v>0</v>
      </c>
      <c r="I176" s="26">
        <v>29</v>
      </c>
      <c r="J176" s="26">
        <f t="shared" si="2"/>
        <v>49</v>
      </c>
    </row>
    <row r="177" spans="1:10">
      <c r="A177" s="28">
        <v>2014</v>
      </c>
      <c r="B177" s="15" t="s">
        <v>2490</v>
      </c>
      <c r="C177" s="29" t="s">
        <v>3383</v>
      </c>
      <c r="D177" s="26">
        <v>5</v>
      </c>
      <c r="E177" s="26">
        <v>4</v>
      </c>
      <c r="F177" s="26">
        <v>0</v>
      </c>
      <c r="G177" s="26">
        <v>40</v>
      </c>
      <c r="H177" s="26">
        <v>0</v>
      </c>
      <c r="I177" s="26">
        <v>9</v>
      </c>
      <c r="J177" s="26">
        <f t="shared" si="2"/>
        <v>58</v>
      </c>
    </row>
    <row r="178" spans="1:10">
      <c r="A178" s="28">
        <v>2014</v>
      </c>
      <c r="B178" s="15" t="s">
        <v>2490</v>
      </c>
      <c r="C178" s="29" t="s">
        <v>3384</v>
      </c>
      <c r="D178" s="26">
        <v>0</v>
      </c>
      <c r="E178" s="26">
        <v>0</v>
      </c>
      <c r="F178" s="26">
        <v>0</v>
      </c>
      <c r="G178" s="26">
        <v>0</v>
      </c>
      <c r="H178" s="26">
        <v>0</v>
      </c>
      <c r="I178" s="26">
        <v>3</v>
      </c>
      <c r="J178" s="26">
        <f t="shared" si="2"/>
        <v>3</v>
      </c>
    </row>
    <row r="179" spans="1:10">
      <c r="A179" s="28">
        <v>2014</v>
      </c>
      <c r="B179" s="15" t="s">
        <v>2490</v>
      </c>
      <c r="C179" s="29" t="s">
        <v>709</v>
      </c>
      <c r="D179" s="26">
        <v>2</v>
      </c>
      <c r="E179" s="26">
        <v>1</v>
      </c>
      <c r="F179" s="26">
        <v>0</v>
      </c>
      <c r="G179" s="26">
        <v>21</v>
      </c>
      <c r="H179" s="26">
        <v>0</v>
      </c>
      <c r="I179" s="26">
        <v>8</v>
      </c>
      <c r="J179" s="26">
        <f t="shared" si="2"/>
        <v>32</v>
      </c>
    </row>
    <row r="180" spans="1:10">
      <c r="A180" s="28">
        <v>2014</v>
      </c>
      <c r="B180" s="15" t="s">
        <v>2490</v>
      </c>
      <c r="C180" s="29" t="s">
        <v>1931</v>
      </c>
      <c r="D180" s="26">
        <v>0</v>
      </c>
      <c r="E180" s="26">
        <v>5</v>
      </c>
      <c r="F180" s="26">
        <v>0</v>
      </c>
      <c r="G180" s="26">
        <v>16</v>
      </c>
      <c r="H180" s="26">
        <v>0</v>
      </c>
      <c r="I180" s="26">
        <v>7</v>
      </c>
      <c r="J180" s="26">
        <f t="shared" si="2"/>
        <v>28</v>
      </c>
    </row>
    <row r="181" spans="1:10">
      <c r="A181" s="28">
        <v>2014</v>
      </c>
      <c r="B181" s="15" t="s">
        <v>2490</v>
      </c>
      <c r="C181" s="29" t="s">
        <v>1989</v>
      </c>
      <c r="D181" s="26">
        <v>1</v>
      </c>
      <c r="E181" s="26">
        <v>0</v>
      </c>
      <c r="F181" s="26">
        <v>0</v>
      </c>
      <c r="G181" s="26">
        <v>12</v>
      </c>
      <c r="H181" s="26">
        <v>0</v>
      </c>
      <c r="I181" s="26">
        <v>15</v>
      </c>
      <c r="J181" s="26">
        <f t="shared" si="2"/>
        <v>28</v>
      </c>
    </row>
    <row r="182" spans="1:10">
      <c r="A182" s="28">
        <v>2014</v>
      </c>
      <c r="B182" s="15" t="s">
        <v>2490</v>
      </c>
      <c r="C182" s="29" t="s">
        <v>1934</v>
      </c>
      <c r="D182" s="26">
        <v>7</v>
      </c>
      <c r="E182" s="26">
        <v>0</v>
      </c>
      <c r="F182" s="26">
        <v>0</v>
      </c>
      <c r="G182" s="26">
        <v>5</v>
      </c>
      <c r="H182" s="26">
        <v>0</v>
      </c>
      <c r="I182" s="26">
        <v>15</v>
      </c>
      <c r="J182" s="26">
        <f t="shared" si="2"/>
        <v>27</v>
      </c>
    </row>
    <row r="183" spans="1:10">
      <c r="A183" s="28">
        <v>2014</v>
      </c>
      <c r="B183" s="15" t="s">
        <v>2490</v>
      </c>
      <c r="C183" s="29" t="s">
        <v>2498</v>
      </c>
      <c r="D183" s="26">
        <v>1</v>
      </c>
      <c r="E183" s="26">
        <v>1</v>
      </c>
      <c r="F183" s="26">
        <v>0</v>
      </c>
      <c r="G183" s="26">
        <v>47</v>
      </c>
      <c r="H183" s="26">
        <v>0</v>
      </c>
      <c r="I183" s="26">
        <v>45</v>
      </c>
      <c r="J183" s="26">
        <f t="shared" si="2"/>
        <v>94</v>
      </c>
    </row>
    <row r="184" spans="1:10">
      <c r="A184" s="28">
        <v>2014</v>
      </c>
      <c r="B184" s="15" t="s">
        <v>2490</v>
      </c>
      <c r="C184" s="29" t="s">
        <v>1948</v>
      </c>
      <c r="D184" s="26">
        <v>6</v>
      </c>
      <c r="E184" s="26">
        <v>2</v>
      </c>
      <c r="F184" s="26">
        <v>89</v>
      </c>
      <c r="G184" s="26">
        <v>53</v>
      </c>
      <c r="H184" s="26">
        <v>53</v>
      </c>
      <c r="I184" s="26">
        <v>19</v>
      </c>
      <c r="J184" s="26">
        <f t="shared" si="2"/>
        <v>222</v>
      </c>
    </row>
    <row r="185" spans="1:10">
      <c r="A185" s="28">
        <v>2014</v>
      </c>
      <c r="B185" s="15" t="s">
        <v>2490</v>
      </c>
      <c r="C185" s="29" t="s">
        <v>1949</v>
      </c>
      <c r="D185" s="26">
        <v>18</v>
      </c>
      <c r="E185" s="26">
        <v>8</v>
      </c>
      <c r="F185" s="26">
        <v>114</v>
      </c>
      <c r="G185" s="26">
        <v>21</v>
      </c>
      <c r="H185" s="26">
        <v>2</v>
      </c>
      <c r="I185" s="26">
        <v>7</v>
      </c>
      <c r="J185" s="26">
        <f t="shared" si="2"/>
        <v>170</v>
      </c>
    </row>
    <row r="186" spans="1:10">
      <c r="A186" s="28">
        <v>2014</v>
      </c>
      <c r="B186" s="15" t="s">
        <v>2490</v>
      </c>
      <c r="C186" s="29" t="s">
        <v>730</v>
      </c>
      <c r="D186" s="26">
        <v>1</v>
      </c>
      <c r="E186" s="26">
        <v>4</v>
      </c>
      <c r="F186" s="26">
        <v>0</v>
      </c>
      <c r="G186" s="26">
        <v>24</v>
      </c>
      <c r="H186" s="26">
        <v>0</v>
      </c>
      <c r="I186" s="26">
        <v>10</v>
      </c>
      <c r="J186" s="26">
        <f t="shared" si="2"/>
        <v>39</v>
      </c>
    </row>
    <row r="187" spans="1:10">
      <c r="A187" s="28">
        <v>2014</v>
      </c>
      <c r="B187" s="15" t="s">
        <v>2490</v>
      </c>
      <c r="C187" s="29" t="s">
        <v>1945</v>
      </c>
      <c r="D187" s="26">
        <v>5</v>
      </c>
      <c r="E187" s="26">
        <v>2</v>
      </c>
      <c r="F187" s="26">
        <v>0</v>
      </c>
      <c r="G187" s="26">
        <v>28</v>
      </c>
      <c r="H187" s="26">
        <v>0</v>
      </c>
      <c r="I187" s="26">
        <v>29</v>
      </c>
      <c r="J187" s="26">
        <f t="shared" si="2"/>
        <v>64</v>
      </c>
    </row>
    <row r="188" spans="1:10">
      <c r="A188" s="28">
        <v>2014</v>
      </c>
      <c r="B188" s="15" t="s">
        <v>2490</v>
      </c>
      <c r="C188" s="29" t="s">
        <v>200</v>
      </c>
      <c r="D188" s="26">
        <v>0</v>
      </c>
      <c r="E188" s="26">
        <v>1</v>
      </c>
      <c r="F188" s="26">
        <v>0</v>
      </c>
      <c r="G188" s="26">
        <v>3</v>
      </c>
      <c r="H188" s="26">
        <v>0</v>
      </c>
      <c r="I188" s="26">
        <v>2</v>
      </c>
      <c r="J188" s="26">
        <f t="shared" si="2"/>
        <v>6</v>
      </c>
    </row>
    <row r="189" spans="1:10">
      <c r="A189" s="28">
        <v>2014</v>
      </c>
      <c r="B189" s="15" t="s">
        <v>2490</v>
      </c>
      <c r="C189" s="29" t="s">
        <v>678</v>
      </c>
      <c r="D189" s="26">
        <v>0</v>
      </c>
      <c r="E189" s="26">
        <v>0</v>
      </c>
      <c r="F189" s="26">
        <v>0</v>
      </c>
      <c r="G189" s="26">
        <v>3</v>
      </c>
      <c r="H189" s="26">
        <v>0</v>
      </c>
      <c r="I189" s="26">
        <v>4</v>
      </c>
      <c r="J189" s="26">
        <f t="shared" si="2"/>
        <v>7</v>
      </c>
    </row>
    <row r="190" spans="1:10">
      <c r="A190" s="28">
        <v>2014</v>
      </c>
      <c r="B190" s="37" t="s">
        <v>644</v>
      </c>
      <c r="C190" s="29" t="s">
        <v>3385</v>
      </c>
      <c r="D190" s="26">
        <v>2</v>
      </c>
      <c r="E190" s="26">
        <v>1</v>
      </c>
      <c r="F190" s="26"/>
      <c r="G190" s="26">
        <v>31</v>
      </c>
      <c r="H190" s="26"/>
      <c r="I190" s="26">
        <v>9</v>
      </c>
      <c r="J190" s="26">
        <f t="shared" si="2"/>
        <v>43</v>
      </c>
    </row>
    <row r="191" spans="1:10">
      <c r="A191" s="28">
        <v>2014</v>
      </c>
      <c r="B191" s="37" t="s">
        <v>644</v>
      </c>
      <c r="C191" s="29" t="s">
        <v>2496</v>
      </c>
      <c r="D191" s="26">
        <v>3</v>
      </c>
      <c r="E191" s="26">
        <v>5</v>
      </c>
      <c r="F191" s="26"/>
      <c r="G191" s="26">
        <v>48</v>
      </c>
      <c r="H191" s="26"/>
      <c r="I191" s="26">
        <v>11</v>
      </c>
      <c r="J191" s="26">
        <f t="shared" si="2"/>
        <v>67</v>
      </c>
    </row>
    <row r="192" spans="1:10">
      <c r="A192" s="28">
        <v>2014</v>
      </c>
      <c r="B192" s="37" t="s">
        <v>644</v>
      </c>
      <c r="C192" s="29" t="s">
        <v>2691</v>
      </c>
      <c r="D192" s="26">
        <v>19</v>
      </c>
      <c r="E192" s="26">
        <v>10</v>
      </c>
      <c r="F192" s="26"/>
      <c r="G192" s="26">
        <v>82</v>
      </c>
      <c r="H192" s="26"/>
      <c r="I192" s="26">
        <v>19</v>
      </c>
      <c r="J192" s="26">
        <f t="shared" si="2"/>
        <v>130</v>
      </c>
    </row>
    <row r="193" spans="1:10">
      <c r="A193" s="28">
        <v>2014</v>
      </c>
      <c r="B193" s="37" t="s">
        <v>644</v>
      </c>
      <c r="C193" s="29" t="s">
        <v>2498</v>
      </c>
      <c r="D193" s="26">
        <v>4</v>
      </c>
      <c r="E193" s="26">
        <v>2</v>
      </c>
      <c r="F193" s="26"/>
      <c r="G193" s="26">
        <v>43</v>
      </c>
      <c r="H193" s="26"/>
      <c r="I193" s="26">
        <v>36</v>
      </c>
      <c r="J193" s="26">
        <f t="shared" si="2"/>
        <v>85</v>
      </c>
    </row>
    <row r="194" spans="1:10">
      <c r="A194" s="32">
        <v>2015</v>
      </c>
      <c r="B194" s="15" t="s">
        <v>2490</v>
      </c>
      <c r="C194" s="29" t="s">
        <v>1981</v>
      </c>
      <c r="D194" s="26">
        <v>1</v>
      </c>
      <c r="E194" s="26">
        <v>2</v>
      </c>
      <c r="F194" s="26">
        <v>0</v>
      </c>
      <c r="G194" s="26">
        <v>2</v>
      </c>
      <c r="H194" s="26">
        <v>0</v>
      </c>
      <c r="I194" s="26">
        <v>3</v>
      </c>
      <c r="J194" s="26">
        <f t="shared" ref="J194:J243" si="3">+SUM(D194:I194)</f>
        <v>8</v>
      </c>
    </row>
    <row r="195" spans="1:10">
      <c r="A195" s="32">
        <v>2015</v>
      </c>
      <c r="B195" s="15" t="s">
        <v>2490</v>
      </c>
      <c r="C195" s="29" t="s">
        <v>1988</v>
      </c>
      <c r="D195" s="26">
        <v>2</v>
      </c>
      <c r="E195" s="26">
        <v>4</v>
      </c>
      <c r="F195" s="26">
        <v>12</v>
      </c>
      <c r="G195" s="26">
        <v>23</v>
      </c>
      <c r="H195" s="26">
        <v>1</v>
      </c>
      <c r="I195" s="26">
        <v>18</v>
      </c>
      <c r="J195" s="26">
        <f t="shared" si="3"/>
        <v>60</v>
      </c>
    </row>
    <row r="196" spans="1:10">
      <c r="A196" s="32">
        <v>2015</v>
      </c>
      <c r="B196" s="15" t="s">
        <v>2490</v>
      </c>
      <c r="C196" s="29" t="s">
        <v>698</v>
      </c>
      <c r="D196" s="26">
        <v>1</v>
      </c>
      <c r="E196" s="26">
        <v>4</v>
      </c>
      <c r="F196" s="26">
        <v>6</v>
      </c>
      <c r="G196" s="26">
        <v>29</v>
      </c>
      <c r="H196" s="26">
        <v>1</v>
      </c>
      <c r="I196" s="26">
        <v>23</v>
      </c>
      <c r="J196" s="26">
        <f t="shared" si="3"/>
        <v>64</v>
      </c>
    </row>
    <row r="197" spans="1:10">
      <c r="A197" s="32">
        <v>2015</v>
      </c>
      <c r="B197" s="15" t="s">
        <v>2490</v>
      </c>
      <c r="C197" s="29" t="s">
        <v>1987</v>
      </c>
      <c r="D197" s="26">
        <v>10</v>
      </c>
      <c r="E197" s="26">
        <v>7</v>
      </c>
      <c r="F197" s="26">
        <v>21</v>
      </c>
      <c r="G197" s="26">
        <v>66</v>
      </c>
      <c r="H197" s="26">
        <v>8</v>
      </c>
      <c r="I197" s="26">
        <v>35</v>
      </c>
      <c r="J197" s="26">
        <f t="shared" si="3"/>
        <v>147</v>
      </c>
    </row>
    <row r="198" spans="1:10">
      <c r="A198" s="32">
        <v>2015</v>
      </c>
      <c r="B198" s="15" t="s">
        <v>2490</v>
      </c>
      <c r="C198" s="29" t="s">
        <v>2496</v>
      </c>
      <c r="D198" s="26">
        <v>8</v>
      </c>
      <c r="E198" s="26">
        <v>3</v>
      </c>
      <c r="F198" s="26">
        <v>16</v>
      </c>
      <c r="G198" s="26">
        <v>26</v>
      </c>
      <c r="H198" s="26">
        <v>3</v>
      </c>
      <c r="I198" s="26">
        <v>18</v>
      </c>
      <c r="J198" s="26">
        <f t="shared" si="3"/>
        <v>74</v>
      </c>
    </row>
    <row r="199" spans="1:10">
      <c r="A199" s="32">
        <v>2015</v>
      </c>
      <c r="B199" s="15" t="s">
        <v>2490</v>
      </c>
      <c r="C199" s="29" t="s">
        <v>2497</v>
      </c>
      <c r="D199" s="26">
        <v>5</v>
      </c>
      <c r="E199" s="26">
        <v>0</v>
      </c>
      <c r="F199" s="26">
        <v>2</v>
      </c>
      <c r="G199" s="26">
        <v>22</v>
      </c>
      <c r="H199" s="26">
        <v>1</v>
      </c>
      <c r="I199" s="26">
        <v>18</v>
      </c>
      <c r="J199" s="26">
        <f t="shared" si="3"/>
        <v>48</v>
      </c>
    </row>
    <row r="200" spans="1:10">
      <c r="A200" s="32">
        <v>2015</v>
      </c>
      <c r="B200" s="15" t="s">
        <v>2490</v>
      </c>
      <c r="C200" s="29" t="s">
        <v>2499</v>
      </c>
      <c r="D200" s="26">
        <v>2</v>
      </c>
      <c r="E200" s="26">
        <v>1</v>
      </c>
      <c r="F200" s="26">
        <v>7</v>
      </c>
      <c r="G200" s="26">
        <v>7</v>
      </c>
      <c r="H200" s="26">
        <v>2</v>
      </c>
      <c r="I200" s="26">
        <v>14</v>
      </c>
      <c r="J200" s="26">
        <f t="shared" si="3"/>
        <v>33</v>
      </c>
    </row>
    <row r="201" spans="1:10">
      <c r="A201" s="32">
        <v>2015</v>
      </c>
      <c r="B201" s="15" t="s">
        <v>2490</v>
      </c>
      <c r="C201" s="29" t="s">
        <v>3382</v>
      </c>
      <c r="D201" s="26">
        <v>2</v>
      </c>
      <c r="E201" s="26">
        <v>1</v>
      </c>
      <c r="F201" s="26">
        <v>8</v>
      </c>
      <c r="G201" s="26">
        <v>13</v>
      </c>
      <c r="H201" s="26">
        <v>5</v>
      </c>
      <c r="I201" s="26">
        <v>19</v>
      </c>
      <c r="J201" s="26">
        <f t="shared" si="3"/>
        <v>48</v>
      </c>
    </row>
    <row r="202" spans="1:10">
      <c r="A202" s="32">
        <v>2015</v>
      </c>
      <c r="B202" s="15" t="s">
        <v>2490</v>
      </c>
      <c r="C202" s="29" t="s">
        <v>3383</v>
      </c>
      <c r="D202" s="26">
        <v>3</v>
      </c>
      <c r="E202" s="26">
        <v>2</v>
      </c>
      <c r="F202" s="26">
        <v>6</v>
      </c>
      <c r="G202" s="26">
        <v>28</v>
      </c>
      <c r="H202" s="26">
        <v>5</v>
      </c>
      <c r="I202" s="26">
        <v>19</v>
      </c>
      <c r="J202" s="26">
        <f t="shared" si="3"/>
        <v>63</v>
      </c>
    </row>
    <row r="203" spans="1:10">
      <c r="A203" s="32">
        <v>2015</v>
      </c>
      <c r="B203" s="15" t="s">
        <v>2490</v>
      </c>
      <c r="C203" s="29" t="s">
        <v>3384</v>
      </c>
      <c r="D203" s="26">
        <v>1</v>
      </c>
      <c r="E203" s="26">
        <v>0</v>
      </c>
      <c r="F203" s="26">
        <v>1</v>
      </c>
      <c r="G203" s="26">
        <v>0</v>
      </c>
      <c r="H203" s="26">
        <v>0</v>
      </c>
      <c r="I203" s="26">
        <v>1</v>
      </c>
      <c r="J203" s="26">
        <f t="shared" si="3"/>
        <v>3</v>
      </c>
    </row>
    <row r="204" spans="1:10">
      <c r="A204" s="32">
        <v>2015</v>
      </c>
      <c r="B204" s="15" t="s">
        <v>2490</v>
      </c>
      <c r="C204" s="29" t="s">
        <v>709</v>
      </c>
      <c r="D204" s="26">
        <v>1</v>
      </c>
      <c r="E204" s="26">
        <v>1</v>
      </c>
      <c r="F204" s="26">
        <v>6</v>
      </c>
      <c r="G204" s="26">
        <v>10</v>
      </c>
      <c r="H204" s="26">
        <v>0</v>
      </c>
      <c r="I204" s="26">
        <v>15</v>
      </c>
      <c r="J204" s="26">
        <f t="shared" si="3"/>
        <v>33</v>
      </c>
    </row>
    <row r="205" spans="1:10">
      <c r="A205" s="32">
        <v>2015</v>
      </c>
      <c r="B205" s="15" t="s">
        <v>2490</v>
      </c>
      <c r="C205" s="29" t="s">
        <v>1931</v>
      </c>
      <c r="D205" s="26">
        <v>1</v>
      </c>
      <c r="E205" s="26">
        <v>2</v>
      </c>
      <c r="F205" s="26">
        <v>3</v>
      </c>
      <c r="G205" s="26">
        <v>9</v>
      </c>
      <c r="H205" s="26">
        <v>1</v>
      </c>
      <c r="I205" s="26">
        <v>9</v>
      </c>
      <c r="J205" s="26">
        <f t="shared" si="3"/>
        <v>25</v>
      </c>
    </row>
    <row r="206" spans="1:10">
      <c r="A206" s="32">
        <v>2015</v>
      </c>
      <c r="B206" s="15" t="s">
        <v>2490</v>
      </c>
      <c r="C206" s="29" t="s">
        <v>1989</v>
      </c>
      <c r="D206" s="26">
        <v>2</v>
      </c>
      <c r="E206" s="26">
        <v>1</v>
      </c>
      <c r="F206" s="26">
        <v>5</v>
      </c>
      <c r="G206" s="26">
        <v>10</v>
      </c>
      <c r="H206" s="26">
        <v>0</v>
      </c>
      <c r="I206" s="26">
        <v>8</v>
      </c>
      <c r="J206" s="26">
        <f t="shared" si="3"/>
        <v>26</v>
      </c>
    </row>
    <row r="207" spans="1:10">
      <c r="A207" s="32">
        <v>2015</v>
      </c>
      <c r="B207" s="15" t="s">
        <v>2490</v>
      </c>
      <c r="C207" s="29" t="s">
        <v>1934</v>
      </c>
      <c r="D207" s="26">
        <v>4</v>
      </c>
      <c r="E207" s="26">
        <v>1</v>
      </c>
      <c r="F207" s="26">
        <v>4</v>
      </c>
      <c r="G207" s="26">
        <v>10</v>
      </c>
      <c r="H207" s="26">
        <v>0</v>
      </c>
      <c r="I207" s="26">
        <v>8</v>
      </c>
      <c r="J207" s="26">
        <f t="shared" si="3"/>
        <v>27</v>
      </c>
    </row>
    <row r="208" spans="1:10">
      <c r="A208" s="32">
        <v>2015</v>
      </c>
      <c r="B208" s="15" t="s">
        <v>2490</v>
      </c>
      <c r="C208" s="29" t="s">
        <v>2498</v>
      </c>
      <c r="D208" s="26">
        <v>6</v>
      </c>
      <c r="E208" s="26">
        <v>1</v>
      </c>
      <c r="F208" s="26">
        <v>21</v>
      </c>
      <c r="G208" s="26">
        <v>36</v>
      </c>
      <c r="H208" s="26">
        <v>2</v>
      </c>
      <c r="I208" s="26">
        <v>29</v>
      </c>
      <c r="J208" s="26">
        <f t="shared" si="3"/>
        <v>95</v>
      </c>
    </row>
    <row r="209" spans="1:10">
      <c r="A209" s="32">
        <v>2015</v>
      </c>
      <c r="B209" s="15" t="s">
        <v>2490</v>
      </c>
      <c r="C209" s="29" t="s">
        <v>1948</v>
      </c>
      <c r="D209" s="26">
        <v>19</v>
      </c>
      <c r="E209" s="26">
        <v>9</v>
      </c>
      <c r="F209" s="26">
        <v>32</v>
      </c>
      <c r="G209" s="26">
        <v>83</v>
      </c>
      <c r="H209" s="26">
        <v>13</v>
      </c>
      <c r="I209" s="26">
        <v>62</v>
      </c>
      <c r="J209" s="26">
        <f t="shared" si="3"/>
        <v>218</v>
      </c>
    </row>
    <row r="210" spans="1:10">
      <c r="A210" s="32">
        <v>2015</v>
      </c>
      <c r="B210" s="15" t="s">
        <v>2490</v>
      </c>
      <c r="C210" s="29" t="s">
        <v>1949</v>
      </c>
      <c r="D210" s="26">
        <v>13</v>
      </c>
      <c r="E210" s="26">
        <v>5</v>
      </c>
      <c r="F210" s="26">
        <v>33</v>
      </c>
      <c r="G210" s="26">
        <v>53</v>
      </c>
      <c r="H210" s="26">
        <v>15</v>
      </c>
      <c r="I210" s="26">
        <v>54</v>
      </c>
      <c r="J210" s="26">
        <f t="shared" si="3"/>
        <v>173</v>
      </c>
    </row>
    <row r="211" spans="1:10">
      <c r="A211" s="32">
        <v>2015</v>
      </c>
      <c r="B211" s="15" t="s">
        <v>2490</v>
      </c>
      <c r="C211" s="29" t="s">
        <v>730</v>
      </c>
      <c r="D211" s="26">
        <v>2</v>
      </c>
      <c r="E211" s="26">
        <v>4</v>
      </c>
      <c r="F211" s="26">
        <v>4</v>
      </c>
      <c r="G211" s="26">
        <v>17</v>
      </c>
      <c r="H211" s="26">
        <v>3</v>
      </c>
      <c r="I211" s="26">
        <v>10</v>
      </c>
      <c r="J211" s="26">
        <f t="shared" si="3"/>
        <v>40</v>
      </c>
    </row>
    <row r="212" spans="1:10">
      <c r="A212" s="32">
        <v>2015</v>
      </c>
      <c r="B212" s="15" t="s">
        <v>2490</v>
      </c>
      <c r="C212" s="29" t="s">
        <v>1945</v>
      </c>
      <c r="D212" s="26">
        <v>4</v>
      </c>
      <c r="E212" s="26">
        <v>0</v>
      </c>
      <c r="F212" s="26">
        <v>9</v>
      </c>
      <c r="G212" s="26">
        <v>24</v>
      </c>
      <c r="H212" s="26">
        <v>2</v>
      </c>
      <c r="I212" s="26">
        <v>20</v>
      </c>
      <c r="J212" s="26">
        <f t="shared" si="3"/>
        <v>59</v>
      </c>
    </row>
    <row r="213" spans="1:10">
      <c r="A213" s="32">
        <v>2015</v>
      </c>
      <c r="B213" s="15" t="s">
        <v>2490</v>
      </c>
      <c r="C213" s="29" t="s">
        <v>200</v>
      </c>
      <c r="D213" s="26">
        <v>0</v>
      </c>
      <c r="E213" s="26">
        <v>1</v>
      </c>
      <c r="F213" s="26">
        <v>0</v>
      </c>
      <c r="G213" s="26">
        <v>3</v>
      </c>
      <c r="H213" s="26">
        <v>0</v>
      </c>
      <c r="I213" s="26">
        <v>3</v>
      </c>
      <c r="J213" s="26">
        <f t="shared" si="3"/>
        <v>7</v>
      </c>
    </row>
    <row r="214" spans="1:10">
      <c r="A214" s="32">
        <v>2015</v>
      </c>
      <c r="B214" s="15" t="s">
        <v>2490</v>
      </c>
      <c r="C214" s="29" t="s">
        <v>678</v>
      </c>
      <c r="D214" s="26">
        <v>0</v>
      </c>
      <c r="E214" s="26">
        <v>0</v>
      </c>
      <c r="F214" s="26">
        <v>0</v>
      </c>
      <c r="G214" s="26">
        <v>1</v>
      </c>
      <c r="H214" s="26">
        <v>0</v>
      </c>
      <c r="I214" s="26">
        <v>5</v>
      </c>
      <c r="J214" s="26">
        <f t="shared" si="3"/>
        <v>6</v>
      </c>
    </row>
    <row r="215" spans="1:10">
      <c r="A215" s="32">
        <v>2015</v>
      </c>
      <c r="B215" s="37" t="s">
        <v>644</v>
      </c>
      <c r="C215" s="29" t="s">
        <v>3385</v>
      </c>
      <c r="D215" s="26">
        <v>1</v>
      </c>
      <c r="E215" s="26">
        <v>1</v>
      </c>
      <c r="F215" s="26"/>
      <c r="G215" s="26">
        <v>34</v>
      </c>
      <c r="H215" s="26"/>
      <c r="I215" s="26">
        <v>11</v>
      </c>
      <c r="J215" s="26">
        <f t="shared" si="3"/>
        <v>47</v>
      </c>
    </row>
    <row r="216" spans="1:10">
      <c r="A216" s="32">
        <v>2015</v>
      </c>
      <c r="B216" s="37" t="s">
        <v>644</v>
      </c>
      <c r="C216" s="29" t="s">
        <v>2496</v>
      </c>
      <c r="D216" s="26">
        <v>3</v>
      </c>
      <c r="E216" s="26">
        <v>3</v>
      </c>
      <c r="F216" s="26"/>
      <c r="G216" s="26">
        <v>48</v>
      </c>
      <c r="H216" s="26"/>
      <c r="I216" s="26">
        <v>18</v>
      </c>
      <c r="J216" s="26">
        <f t="shared" si="3"/>
        <v>72</v>
      </c>
    </row>
    <row r="217" spans="1:10">
      <c r="A217" s="32">
        <v>2015</v>
      </c>
      <c r="B217" s="37" t="s">
        <v>644</v>
      </c>
      <c r="C217" s="29" t="s">
        <v>2691</v>
      </c>
      <c r="D217" s="26">
        <v>21</v>
      </c>
      <c r="E217" s="26">
        <v>9</v>
      </c>
      <c r="F217" s="26"/>
      <c r="G217" s="26">
        <v>82</v>
      </c>
      <c r="H217" s="26"/>
      <c r="I217" s="26">
        <v>20</v>
      </c>
      <c r="J217" s="26">
        <f t="shared" si="3"/>
        <v>132</v>
      </c>
    </row>
    <row r="218" spans="1:10">
      <c r="A218" s="32">
        <v>2015</v>
      </c>
      <c r="B218" s="37" t="s">
        <v>644</v>
      </c>
      <c r="C218" s="29" t="s">
        <v>2498</v>
      </c>
      <c r="D218" s="26">
        <v>2</v>
      </c>
      <c r="E218" s="26">
        <v>1</v>
      </c>
      <c r="F218" s="26"/>
      <c r="G218" s="26">
        <v>43</v>
      </c>
      <c r="H218" s="26"/>
      <c r="I218" s="26">
        <v>39</v>
      </c>
      <c r="J218" s="26">
        <f t="shared" si="3"/>
        <v>85</v>
      </c>
    </row>
    <row r="219" spans="1:10">
      <c r="A219" s="28">
        <v>2016</v>
      </c>
      <c r="B219" s="15" t="s">
        <v>2490</v>
      </c>
      <c r="C219" s="29" t="s">
        <v>200</v>
      </c>
      <c r="D219" s="26">
        <v>0</v>
      </c>
      <c r="E219" s="26">
        <v>1</v>
      </c>
      <c r="F219" s="26">
        <v>0</v>
      </c>
      <c r="G219" s="26">
        <v>3</v>
      </c>
      <c r="H219" s="26">
        <v>0</v>
      </c>
      <c r="I219" s="26">
        <v>3</v>
      </c>
      <c r="J219" s="26">
        <f t="shared" si="3"/>
        <v>7</v>
      </c>
    </row>
    <row r="220" spans="1:10">
      <c r="A220" s="28">
        <v>2016</v>
      </c>
      <c r="B220" s="15" t="s">
        <v>2490</v>
      </c>
      <c r="C220" s="29" t="s">
        <v>678</v>
      </c>
      <c r="D220" s="26">
        <v>0</v>
      </c>
      <c r="E220" s="26">
        <v>0</v>
      </c>
      <c r="F220" s="26">
        <v>0</v>
      </c>
      <c r="G220" s="26">
        <v>3</v>
      </c>
      <c r="H220" s="26">
        <v>0</v>
      </c>
      <c r="I220" s="26">
        <v>4</v>
      </c>
      <c r="J220" s="26">
        <f t="shared" si="3"/>
        <v>7</v>
      </c>
    </row>
    <row r="221" spans="1:10">
      <c r="A221" s="28">
        <v>2016</v>
      </c>
      <c r="B221" s="15" t="s">
        <v>2490</v>
      </c>
      <c r="C221" s="29" t="s">
        <v>1988</v>
      </c>
      <c r="D221" s="26">
        <v>3</v>
      </c>
      <c r="E221" s="26">
        <v>4</v>
      </c>
      <c r="F221" s="26">
        <v>0</v>
      </c>
      <c r="G221" s="26">
        <v>40</v>
      </c>
      <c r="H221" s="26">
        <v>0</v>
      </c>
      <c r="I221" s="26">
        <v>13</v>
      </c>
      <c r="J221" s="26">
        <f t="shared" si="3"/>
        <v>60</v>
      </c>
    </row>
    <row r="222" spans="1:10">
      <c r="A222" s="28">
        <v>2016</v>
      </c>
      <c r="B222" s="15" t="s">
        <v>2490</v>
      </c>
      <c r="C222" s="29" t="s">
        <v>698</v>
      </c>
      <c r="D222" s="26">
        <v>16</v>
      </c>
      <c r="E222" s="26">
        <v>3</v>
      </c>
      <c r="F222" s="26">
        <v>0</v>
      </c>
      <c r="G222" s="26">
        <v>30</v>
      </c>
      <c r="H222" s="26">
        <v>0</v>
      </c>
      <c r="I222" s="26">
        <v>11</v>
      </c>
      <c r="J222" s="26">
        <f t="shared" si="3"/>
        <v>60</v>
      </c>
    </row>
    <row r="223" spans="1:10">
      <c r="A223" s="28">
        <v>2016</v>
      </c>
      <c r="B223" s="15" t="s">
        <v>2490</v>
      </c>
      <c r="C223" s="29" t="s">
        <v>1987</v>
      </c>
      <c r="D223" s="26">
        <v>7</v>
      </c>
      <c r="E223" s="26">
        <v>0</v>
      </c>
      <c r="F223" s="26">
        <v>0</v>
      </c>
      <c r="G223" s="26">
        <v>62</v>
      </c>
      <c r="H223" s="26">
        <v>0</v>
      </c>
      <c r="I223" s="26">
        <v>85</v>
      </c>
      <c r="J223" s="26">
        <f t="shared" si="3"/>
        <v>154</v>
      </c>
    </row>
    <row r="224" spans="1:10">
      <c r="A224" s="28">
        <v>2016</v>
      </c>
      <c r="B224" s="15" t="s">
        <v>2490</v>
      </c>
      <c r="C224" s="29" t="s">
        <v>2497</v>
      </c>
      <c r="D224" s="26">
        <v>8</v>
      </c>
      <c r="E224" s="26">
        <v>11</v>
      </c>
      <c r="F224" s="26">
        <v>0</v>
      </c>
      <c r="G224" s="26">
        <v>14</v>
      </c>
      <c r="H224" s="26">
        <v>0</v>
      </c>
      <c r="I224" s="26">
        <v>13</v>
      </c>
      <c r="J224" s="26">
        <f t="shared" si="3"/>
        <v>46</v>
      </c>
    </row>
    <row r="225" spans="1:10">
      <c r="A225" s="28">
        <v>2016</v>
      </c>
      <c r="B225" s="15" t="s">
        <v>2490</v>
      </c>
      <c r="C225" s="29" t="s">
        <v>3382</v>
      </c>
      <c r="D225" s="26">
        <v>3</v>
      </c>
      <c r="E225" s="26">
        <v>0</v>
      </c>
      <c r="F225" s="26">
        <v>0</v>
      </c>
      <c r="G225" s="26">
        <v>15</v>
      </c>
      <c r="H225" s="26">
        <v>0</v>
      </c>
      <c r="I225" s="26">
        <v>29</v>
      </c>
      <c r="J225" s="26">
        <f t="shared" si="3"/>
        <v>47</v>
      </c>
    </row>
    <row r="226" spans="1:10">
      <c r="A226" s="28">
        <v>2016</v>
      </c>
      <c r="B226" s="15" t="s">
        <v>2490</v>
      </c>
      <c r="C226" s="29" t="s">
        <v>3383</v>
      </c>
      <c r="D226" s="26">
        <v>8</v>
      </c>
      <c r="E226" s="26">
        <v>4</v>
      </c>
      <c r="F226" s="26">
        <v>0</v>
      </c>
      <c r="G226" s="26">
        <v>35</v>
      </c>
      <c r="H226" s="26">
        <v>0</v>
      </c>
      <c r="I226" s="26">
        <v>9</v>
      </c>
      <c r="J226" s="26">
        <f t="shared" si="3"/>
        <v>56</v>
      </c>
    </row>
    <row r="227" spans="1:10">
      <c r="A227" s="28">
        <v>2016</v>
      </c>
      <c r="B227" s="15" t="s">
        <v>2490</v>
      </c>
      <c r="C227" s="29" t="s">
        <v>2496</v>
      </c>
      <c r="D227" s="26">
        <v>16</v>
      </c>
      <c r="E227" s="26">
        <v>5</v>
      </c>
      <c r="F227" s="26">
        <v>0</v>
      </c>
      <c r="G227" s="26">
        <v>39</v>
      </c>
      <c r="H227" s="26">
        <v>0</v>
      </c>
      <c r="I227" s="26">
        <v>34</v>
      </c>
      <c r="J227" s="26">
        <f t="shared" si="3"/>
        <v>94</v>
      </c>
    </row>
    <row r="228" spans="1:10">
      <c r="A228" s="28">
        <v>2016</v>
      </c>
      <c r="B228" s="15" t="s">
        <v>2490</v>
      </c>
      <c r="C228" s="29" t="s">
        <v>2499</v>
      </c>
      <c r="D228" s="26">
        <v>4</v>
      </c>
      <c r="E228" s="26">
        <v>0</v>
      </c>
      <c r="F228" s="26">
        <v>0</v>
      </c>
      <c r="G228" s="26">
        <v>16</v>
      </c>
      <c r="H228" s="26">
        <v>0</v>
      </c>
      <c r="I228" s="26">
        <v>13</v>
      </c>
      <c r="J228" s="26">
        <f t="shared" si="3"/>
        <v>33</v>
      </c>
    </row>
    <row r="229" spans="1:10">
      <c r="A229" s="28">
        <v>2016</v>
      </c>
      <c r="B229" s="15" t="s">
        <v>2490</v>
      </c>
      <c r="C229" s="29" t="s">
        <v>3384</v>
      </c>
      <c r="D229" s="26">
        <v>0</v>
      </c>
      <c r="E229" s="26">
        <v>0</v>
      </c>
      <c r="F229" s="26">
        <v>0</v>
      </c>
      <c r="G229" s="26">
        <v>0</v>
      </c>
      <c r="H229" s="26">
        <v>0</v>
      </c>
      <c r="I229" s="26">
        <v>2</v>
      </c>
      <c r="J229" s="26">
        <f t="shared" si="3"/>
        <v>2</v>
      </c>
    </row>
    <row r="230" spans="1:10">
      <c r="A230" s="28">
        <v>2016</v>
      </c>
      <c r="B230" s="15" t="s">
        <v>2490</v>
      </c>
      <c r="C230" s="29" t="s">
        <v>709</v>
      </c>
      <c r="D230" s="26">
        <v>2</v>
      </c>
      <c r="E230" s="26">
        <v>0</v>
      </c>
      <c r="F230" s="26">
        <v>0</v>
      </c>
      <c r="G230" s="26">
        <v>20</v>
      </c>
      <c r="H230" s="26">
        <v>0</v>
      </c>
      <c r="I230" s="26">
        <v>9</v>
      </c>
      <c r="J230" s="26">
        <f t="shared" si="3"/>
        <v>31</v>
      </c>
    </row>
    <row r="231" spans="1:10">
      <c r="A231" s="28">
        <v>2016</v>
      </c>
      <c r="B231" s="15" t="s">
        <v>2490</v>
      </c>
      <c r="C231" s="29" t="s">
        <v>1931</v>
      </c>
      <c r="D231" s="26">
        <v>2</v>
      </c>
      <c r="E231" s="26">
        <v>4</v>
      </c>
      <c r="F231" s="26">
        <v>0</v>
      </c>
      <c r="G231" s="26">
        <v>11</v>
      </c>
      <c r="H231" s="26">
        <v>0</v>
      </c>
      <c r="I231" s="26">
        <v>4</v>
      </c>
      <c r="J231" s="26">
        <f t="shared" si="3"/>
        <v>21</v>
      </c>
    </row>
    <row r="232" spans="1:10">
      <c r="A232" s="28">
        <v>2016</v>
      </c>
      <c r="B232" s="15" t="s">
        <v>2490</v>
      </c>
      <c r="C232" s="29" t="s">
        <v>1989</v>
      </c>
      <c r="D232" s="26">
        <v>0</v>
      </c>
      <c r="E232" s="26">
        <v>0</v>
      </c>
      <c r="F232" s="26">
        <v>0</v>
      </c>
      <c r="G232" s="26">
        <v>12</v>
      </c>
      <c r="H232" s="26">
        <v>0</v>
      </c>
      <c r="I232" s="26">
        <v>16</v>
      </c>
      <c r="J232" s="26">
        <f t="shared" si="3"/>
        <v>28</v>
      </c>
    </row>
    <row r="233" spans="1:10">
      <c r="A233" s="28">
        <v>2016</v>
      </c>
      <c r="B233" s="15" t="s">
        <v>2490</v>
      </c>
      <c r="C233" s="29" t="s">
        <v>1934</v>
      </c>
      <c r="D233" s="26">
        <v>5</v>
      </c>
      <c r="E233" s="26">
        <v>0</v>
      </c>
      <c r="F233" s="26">
        <v>0</v>
      </c>
      <c r="G233" s="26">
        <v>4</v>
      </c>
      <c r="H233" s="26">
        <v>0</v>
      </c>
      <c r="I233" s="26">
        <v>16</v>
      </c>
      <c r="J233" s="26">
        <f t="shared" si="3"/>
        <v>25</v>
      </c>
    </row>
    <row r="234" spans="1:10">
      <c r="A234" s="28">
        <v>2016</v>
      </c>
      <c r="B234" s="15" t="s">
        <v>2490</v>
      </c>
      <c r="C234" s="29" t="s">
        <v>2498</v>
      </c>
      <c r="D234" s="26">
        <v>2</v>
      </c>
      <c r="E234" s="26">
        <v>1</v>
      </c>
      <c r="F234" s="26">
        <v>0</v>
      </c>
      <c r="G234" s="26">
        <v>34</v>
      </c>
      <c r="H234" s="26">
        <v>0</v>
      </c>
      <c r="I234" s="26">
        <v>58</v>
      </c>
      <c r="J234" s="26">
        <f t="shared" si="3"/>
        <v>95</v>
      </c>
    </row>
    <row r="235" spans="1:10">
      <c r="A235" s="28">
        <v>2016</v>
      </c>
      <c r="B235" s="15" t="s">
        <v>2490</v>
      </c>
      <c r="C235" s="29" t="s">
        <v>1948</v>
      </c>
      <c r="D235" s="26">
        <v>19</v>
      </c>
      <c r="E235" s="26">
        <v>8</v>
      </c>
      <c r="F235" s="26">
        <v>77</v>
      </c>
      <c r="G235" s="26">
        <v>49</v>
      </c>
      <c r="H235" s="26">
        <v>60</v>
      </c>
      <c r="I235" s="26">
        <v>21</v>
      </c>
      <c r="J235" s="26">
        <f t="shared" si="3"/>
        <v>234</v>
      </c>
    </row>
    <row r="236" spans="1:10">
      <c r="A236" s="28">
        <v>2016</v>
      </c>
      <c r="B236" s="15" t="s">
        <v>2490</v>
      </c>
      <c r="C236" s="29" t="s">
        <v>730</v>
      </c>
      <c r="D236" s="26">
        <v>3</v>
      </c>
      <c r="E236" s="26">
        <v>2</v>
      </c>
      <c r="F236" s="26">
        <v>0</v>
      </c>
      <c r="G236" s="26">
        <v>18</v>
      </c>
      <c r="H236" s="26">
        <v>0</v>
      </c>
      <c r="I236" s="26">
        <v>18</v>
      </c>
      <c r="J236" s="26">
        <f t="shared" si="3"/>
        <v>41</v>
      </c>
    </row>
    <row r="237" spans="1:10">
      <c r="A237" s="28">
        <v>2016</v>
      </c>
      <c r="B237" s="15" t="s">
        <v>2490</v>
      </c>
      <c r="C237" s="29" t="s">
        <v>1945</v>
      </c>
      <c r="D237" s="26">
        <v>2</v>
      </c>
      <c r="E237" s="26">
        <v>2</v>
      </c>
      <c r="F237" s="26">
        <v>0</v>
      </c>
      <c r="G237" s="26">
        <v>20</v>
      </c>
      <c r="H237" s="26">
        <v>0</v>
      </c>
      <c r="I237" s="26">
        <v>39</v>
      </c>
      <c r="J237" s="26">
        <f t="shared" si="3"/>
        <v>63</v>
      </c>
    </row>
    <row r="238" spans="1:10">
      <c r="A238" s="28">
        <v>2016</v>
      </c>
      <c r="B238" s="15" t="s">
        <v>2490</v>
      </c>
      <c r="C238" s="29" t="s">
        <v>1949</v>
      </c>
      <c r="D238" s="26">
        <v>19</v>
      </c>
      <c r="E238" s="26">
        <v>9</v>
      </c>
      <c r="F238" s="26">
        <v>115</v>
      </c>
      <c r="G238" s="26">
        <v>24</v>
      </c>
      <c r="H238" s="26">
        <v>0</v>
      </c>
      <c r="I238" s="26">
        <v>5</v>
      </c>
      <c r="J238" s="26">
        <f t="shared" si="3"/>
        <v>172</v>
      </c>
    </row>
    <row r="239" spans="1:10">
      <c r="A239" s="28">
        <v>2016</v>
      </c>
      <c r="B239" s="37" t="s">
        <v>644</v>
      </c>
      <c r="C239" s="29" t="s">
        <v>3385</v>
      </c>
      <c r="D239" s="26">
        <v>1</v>
      </c>
      <c r="E239" s="26">
        <v>1</v>
      </c>
      <c r="F239" s="26"/>
      <c r="G239" s="26">
        <v>45</v>
      </c>
      <c r="H239" s="26"/>
      <c r="I239" s="26">
        <v>9</v>
      </c>
      <c r="J239" s="26">
        <f t="shared" si="3"/>
        <v>56</v>
      </c>
    </row>
    <row r="240" spans="1:10">
      <c r="A240" s="28">
        <v>2016</v>
      </c>
      <c r="B240" s="37" t="s">
        <v>644</v>
      </c>
      <c r="C240" s="29" t="s">
        <v>2496</v>
      </c>
      <c r="D240" s="26">
        <v>3</v>
      </c>
      <c r="E240" s="26">
        <v>1</v>
      </c>
      <c r="F240" s="26"/>
      <c r="G240" s="26">
        <v>44</v>
      </c>
      <c r="H240" s="26"/>
      <c r="I240" s="26">
        <v>21</v>
      </c>
      <c r="J240" s="26">
        <f t="shared" si="3"/>
        <v>69</v>
      </c>
    </row>
    <row r="241" spans="1:10">
      <c r="A241" s="28">
        <v>2016</v>
      </c>
      <c r="B241" s="37" t="s">
        <v>644</v>
      </c>
      <c r="C241" s="29" t="s">
        <v>2691</v>
      </c>
      <c r="D241" s="26">
        <v>16</v>
      </c>
      <c r="E241" s="26">
        <v>10</v>
      </c>
      <c r="F241" s="26"/>
      <c r="G241" s="26">
        <v>92</v>
      </c>
      <c r="H241" s="26"/>
      <c r="I241" s="26">
        <v>25</v>
      </c>
      <c r="J241" s="26">
        <f t="shared" si="3"/>
        <v>143</v>
      </c>
    </row>
    <row r="242" spans="1:10">
      <c r="A242" s="28">
        <v>2016</v>
      </c>
      <c r="B242" s="37" t="s">
        <v>644</v>
      </c>
      <c r="C242" s="29" t="s">
        <v>2498</v>
      </c>
      <c r="D242" s="26">
        <v>1</v>
      </c>
      <c r="E242" s="26">
        <v>1</v>
      </c>
      <c r="F242" s="26"/>
      <c r="G242" s="26">
        <v>37</v>
      </c>
      <c r="H242" s="26"/>
      <c r="I242" s="26">
        <v>45</v>
      </c>
      <c r="J242" s="26">
        <f t="shared" si="3"/>
        <v>84</v>
      </c>
    </row>
    <row r="243" spans="1:10">
      <c r="A243" s="28">
        <v>2016</v>
      </c>
      <c r="B243" s="37" t="s">
        <v>644</v>
      </c>
      <c r="C243" s="29" t="s">
        <v>1984</v>
      </c>
      <c r="D243" s="26"/>
      <c r="E243" s="26"/>
      <c r="F243" s="26"/>
      <c r="G243" s="26">
        <v>1</v>
      </c>
      <c r="H243" s="26"/>
      <c r="I243" s="26">
        <v>2</v>
      </c>
      <c r="J243" s="26">
        <f t="shared" si="3"/>
        <v>3</v>
      </c>
    </row>
    <row r="244" spans="1:10">
      <c r="A244" s="32">
        <v>2017</v>
      </c>
      <c r="B244" s="15" t="s">
        <v>2490</v>
      </c>
      <c r="C244" s="29" t="s">
        <v>200</v>
      </c>
      <c r="D244" s="26">
        <v>0</v>
      </c>
      <c r="E244" s="26">
        <v>1</v>
      </c>
      <c r="F244" s="26">
        <v>0</v>
      </c>
      <c r="G244" s="26">
        <v>3</v>
      </c>
      <c r="H244" s="26">
        <v>0</v>
      </c>
      <c r="I244" s="26">
        <v>3</v>
      </c>
      <c r="J244" s="26">
        <f t="shared" ref="J244:J273" si="4">+SUM(D244:I244)</f>
        <v>7</v>
      </c>
    </row>
    <row r="245" spans="1:10">
      <c r="A245" s="32">
        <v>2017</v>
      </c>
      <c r="B245" s="15" t="s">
        <v>2490</v>
      </c>
      <c r="C245" s="29" t="s">
        <v>678</v>
      </c>
      <c r="D245" s="26">
        <v>0</v>
      </c>
      <c r="E245" s="26">
        <v>0</v>
      </c>
      <c r="F245" s="26">
        <v>0</v>
      </c>
      <c r="G245" s="26">
        <v>1</v>
      </c>
      <c r="H245" s="26">
        <v>0</v>
      </c>
      <c r="I245" s="26">
        <v>6</v>
      </c>
      <c r="J245" s="26">
        <f t="shared" si="4"/>
        <v>7</v>
      </c>
    </row>
    <row r="246" spans="1:10">
      <c r="A246" s="32">
        <v>2017</v>
      </c>
      <c r="B246" s="15" t="s">
        <v>2490</v>
      </c>
      <c r="C246" s="29" t="s">
        <v>1988</v>
      </c>
      <c r="D246" s="26">
        <v>2</v>
      </c>
      <c r="E246" s="26">
        <v>4</v>
      </c>
      <c r="F246" s="26">
        <v>0</v>
      </c>
      <c r="G246" s="26">
        <v>40</v>
      </c>
      <c r="H246" s="26">
        <v>0</v>
      </c>
      <c r="I246" s="26">
        <v>16</v>
      </c>
      <c r="J246" s="26">
        <f t="shared" si="4"/>
        <v>62</v>
      </c>
    </row>
    <row r="247" spans="1:10">
      <c r="A247" s="32">
        <v>2017</v>
      </c>
      <c r="B247" s="15" t="s">
        <v>2490</v>
      </c>
      <c r="C247" s="29" t="s">
        <v>698</v>
      </c>
      <c r="D247" s="26">
        <v>15</v>
      </c>
      <c r="E247" s="26">
        <v>3</v>
      </c>
      <c r="F247" s="26">
        <v>0</v>
      </c>
      <c r="G247" s="26">
        <v>33</v>
      </c>
      <c r="H247" s="26">
        <v>0</v>
      </c>
      <c r="I247" s="26">
        <v>11</v>
      </c>
      <c r="J247" s="26">
        <f t="shared" si="4"/>
        <v>62</v>
      </c>
    </row>
    <row r="248" spans="1:10">
      <c r="A248" s="32">
        <v>2017</v>
      </c>
      <c r="B248" s="15" t="s">
        <v>2490</v>
      </c>
      <c r="C248" s="29" t="s">
        <v>1987</v>
      </c>
      <c r="D248" s="26">
        <v>1</v>
      </c>
      <c r="E248" s="26">
        <v>0</v>
      </c>
      <c r="F248" s="26">
        <v>0</v>
      </c>
      <c r="G248" s="26">
        <v>56</v>
      </c>
      <c r="H248" s="26">
        <v>0</v>
      </c>
      <c r="I248" s="26">
        <v>93</v>
      </c>
      <c r="J248" s="26">
        <f t="shared" si="4"/>
        <v>150</v>
      </c>
    </row>
    <row r="249" spans="1:10">
      <c r="A249" s="32">
        <v>2017</v>
      </c>
      <c r="B249" s="15" t="s">
        <v>2490</v>
      </c>
      <c r="C249" s="29" t="s">
        <v>2497</v>
      </c>
      <c r="D249" s="26">
        <v>6</v>
      </c>
      <c r="E249" s="26">
        <v>11</v>
      </c>
      <c r="F249" s="26">
        <v>0</v>
      </c>
      <c r="G249" s="26">
        <v>15</v>
      </c>
      <c r="H249" s="26">
        <v>0</v>
      </c>
      <c r="I249" s="26">
        <v>17</v>
      </c>
      <c r="J249" s="26">
        <f t="shared" si="4"/>
        <v>49</v>
      </c>
    </row>
    <row r="250" spans="1:10">
      <c r="A250" s="32">
        <v>2017</v>
      </c>
      <c r="B250" s="15" t="s">
        <v>2490</v>
      </c>
      <c r="C250" s="29" t="s">
        <v>3382</v>
      </c>
      <c r="D250" s="26">
        <v>0</v>
      </c>
      <c r="E250" s="26">
        <v>0</v>
      </c>
      <c r="F250" s="26">
        <v>0</v>
      </c>
      <c r="G250" s="26">
        <v>13</v>
      </c>
      <c r="H250" s="26">
        <v>0</v>
      </c>
      <c r="I250" s="26">
        <v>34</v>
      </c>
      <c r="J250" s="26">
        <f t="shared" si="4"/>
        <v>47</v>
      </c>
    </row>
    <row r="251" spans="1:10">
      <c r="A251" s="32">
        <v>2017</v>
      </c>
      <c r="B251" s="15" t="s">
        <v>2490</v>
      </c>
      <c r="C251" s="29" t="s">
        <v>3383</v>
      </c>
      <c r="D251" s="26">
        <v>3</v>
      </c>
      <c r="E251" s="26">
        <v>4</v>
      </c>
      <c r="F251" s="26">
        <v>0</v>
      </c>
      <c r="G251" s="26">
        <v>41</v>
      </c>
      <c r="H251" s="26">
        <v>0</v>
      </c>
      <c r="I251" s="26">
        <v>12</v>
      </c>
      <c r="J251" s="26">
        <f t="shared" si="4"/>
        <v>60</v>
      </c>
    </row>
    <row r="252" spans="1:10">
      <c r="A252" s="32">
        <v>2017</v>
      </c>
      <c r="B252" s="15" t="s">
        <v>2490</v>
      </c>
      <c r="C252" s="29" t="s">
        <v>2496</v>
      </c>
      <c r="D252" s="26">
        <v>3</v>
      </c>
      <c r="E252" s="26">
        <v>3</v>
      </c>
      <c r="F252" s="26">
        <v>0</v>
      </c>
      <c r="G252" s="26">
        <v>33</v>
      </c>
      <c r="H252" s="26">
        <v>0</v>
      </c>
      <c r="I252" s="26">
        <v>49</v>
      </c>
      <c r="J252" s="26">
        <f t="shared" si="4"/>
        <v>88</v>
      </c>
    </row>
    <row r="253" spans="1:10">
      <c r="A253" s="32">
        <v>2017</v>
      </c>
      <c r="B253" s="15" t="s">
        <v>2490</v>
      </c>
      <c r="C253" s="29" t="s">
        <v>2499</v>
      </c>
      <c r="D253" s="26">
        <v>0</v>
      </c>
      <c r="E253" s="26">
        <v>0</v>
      </c>
      <c r="F253" s="26">
        <v>0</v>
      </c>
      <c r="G253" s="26">
        <v>18</v>
      </c>
      <c r="H253" s="26">
        <v>0</v>
      </c>
      <c r="I253" s="26">
        <v>14</v>
      </c>
      <c r="J253" s="26">
        <f t="shared" si="4"/>
        <v>32</v>
      </c>
    </row>
    <row r="254" spans="1:10">
      <c r="A254" s="32">
        <v>2017</v>
      </c>
      <c r="B254" s="15" t="s">
        <v>2490</v>
      </c>
      <c r="C254" s="29" t="s">
        <v>3384</v>
      </c>
      <c r="D254" s="26">
        <v>0</v>
      </c>
      <c r="E254" s="26">
        <v>0</v>
      </c>
      <c r="F254" s="26">
        <v>0</v>
      </c>
      <c r="G254" s="26">
        <v>0</v>
      </c>
      <c r="H254" s="26">
        <v>0</v>
      </c>
      <c r="I254" s="26">
        <v>2</v>
      </c>
      <c r="J254" s="26">
        <f t="shared" si="4"/>
        <v>2</v>
      </c>
    </row>
    <row r="255" spans="1:10">
      <c r="A255" s="32">
        <v>2017</v>
      </c>
      <c r="B255" s="15" t="s">
        <v>2490</v>
      </c>
      <c r="C255" s="29" t="s">
        <v>709</v>
      </c>
      <c r="D255" s="26">
        <v>3</v>
      </c>
      <c r="E255" s="26">
        <v>0</v>
      </c>
      <c r="F255" s="26">
        <v>0</v>
      </c>
      <c r="G255" s="26">
        <v>19</v>
      </c>
      <c r="H255" s="26">
        <v>0</v>
      </c>
      <c r="I255" s="26">
        <v>10</v>
      </c>
      <c r="J255" s="26">
        <f t="shared" si="4"/>
        <v>32</v>
      </c>
    </row>
    <row r="256" spans="1:10">
      <c r="A256" s="32">
        <v>2017</v>
      </c>
      <c r="B256" s="15" t="s">
        <v>2490</v>
      </c>
      <c r="C256" s="29" t="s">
        <v>1931</v>
      </c>
      <c r="D256" s="26">
        <v>0</v>
      </c>
      <c r="E256" s="26">
        <v>4</v>
      </c>
      <c r="F256" s="26">
        <v>0</v>
      </c>
      <c r="G256" s="26">
        <v>15</v>
      </c>
      <c r="H256" s="26">
        <v>0</v>
      </c>
      <c r="I256" s="26">
        <v>5</v>
      </c>
      <c r="J256" s="26">
        <f t="shared" si="4"/>
        <v>24</v>
      </c>
    </row>
    <row r="257" spans="1:10">
      <c r="A257" s="32">
        <v>2017</v>
      </c>
      <c r="B257" s="15" t="s">
        <v>2490</v>
      </c>
      <c r="C257" s="29" t="s">
        <v>1989</v>
      </c>
      <c r="D257" s="26">
        <v>0</v>
      </c>
      <c r="E257" s="26">
        <v>0</v>
      </c>
      <c r="F257" s="26">
        <v>0</v>
      </c>
      <c r="G257" s="26">
        <v>11</v>
      </c>
      <c r="H257" s="26">
        <v>0</v>
      </c>
      <c r="I257" s="26">
        <v>17</v>
      </c>
      <c r="J257" s="26">
        <f t="shared" si="4"/>
        <v>28</v>
      </c>
    </row>
    <row r="258" spans="1:10">
      <c r="A258" s="32">
        <v>2017</v>
      </c>
      <c r="B258" s="15" t="s">
        <v>2490</v>
      </c>
      <c r="C258" s="29" t="s">
        <v>1934</v>
      </c>
      <c r="D258" s="26">
        <v>4</v>
      </c>
      <c r="E258" s="26">
        <v>0</v>
      </c>
      <c r="F258" s="26">
        <v>0</v>
      </c>
      <c r="G258" s="26">
        <v>4</v>
      </c>
      <c r="H258" s="26">
        <v>0</v>
      </c>
      <c r="I258" s="26">
        <v>19</v>
      </c>
      <c r="J258" s="26">
        <f t="shared" si="4"/>
        <v>27</v>
      </c>
    </row>
    <row r="259" spans="1:10">
      <c r="A259" s="32">
        <v>2017</v>
      </c>
      <c r="B259" s="15" t="s">
        <v>2490</v>
      </c>
      <c r="C259" s="29" t="s">
        <v>2498</v>
      </c>
      <c r="D259" s="26">
        <v>1</v>
      </c>
      <c r="E259" s="26">
        <v>1</v>
      </c>
      <c r="F259" s="26">
        <v>0</v>
      </c>
      <c r="G259" s="26">
        <v>32</v>
      </c>
      <c r="H259" s="26">
        <v>0</v>
      </c>
      <c r="I259" s="26">
        <v>60</v>
      </c>
      <c r="J259" s="26">
        <f t="shared" si="4"/>
        <v>94</v>
      </c>
    </row>
    <row r="260" spans="1:10">
      <c r="A260" s="32">
        <v>2017</v>
      </c>
      <c r="B260" s="15" t="s">
        <v>2490</v>
      </c>
      <c r="C260" s="29" t="s">
        <v>1948</v>
      </c>
      <c r="D260" s="26">
        <v>7</v>
      </c>
      <c r="E260" s="26">
        <v>4</v>
      </c>
      <c r="F260" s="26">
        <v>82</v>
      </c>
      <c r="G260" s="26">
        <v>49</v>
      </c>
      <c r="H260" s="26">
        <v>64</v>
      </c>
      <c r="I260" s="26">
        <v>23</v>
      </c>
      <c r="J260" s="26">
        <f t="shared" si="4"/>
        <v>229</v>
      </c>
    </row>
    <row r="261" spans="1:10">
      <c r="A261" s="32">
        <v>2017</v>
      </c>
      <c r="B261" s="15" t="s">
        <v>2490</v>
      </c>
      <c r="C261" s="29" t="s">
        <v>730</v>
      </c>
      <c r="D261" s="26">
        <v>0</v>
      </c>
      <c r="E261" s="26">
        <v>3</v>
      </c>
      <c r="F261" s="26">
        <v>0</v>
      </c>
      <c r="G261" s="26">
        <v>13</v>
      </c>
      <c r="H261" s="26">
        <v>0</v>
      </c>
      <c r="I261" s="26">
        <v>21</v>
      </c>
      <c r="J261" s="26">
        <f t="shared" si="4"/>
        <v>37</v>
      </c>
    </row>
    <row r="262" spans="1:10">
      <c r="A262" s="32">
        <v>2017</v>
      </c>
      <c r="B262" s="15" t="s">
        <v>2490</v>
      </c>
      <c r="C262" s="29" t="s">
        <v>1945</v>
      </c>
      <c r="D262" s="26">
        <v>4</v>
      </c>
      <c r="E262" s="26">
        <v>1</v>
      </c>
      <c r="F262" s="26">
        <v>0</v>
      </c>
      <c r="G262" s="26">
        <v>19</v>
      </c>
      <c r="H262" s="26">
        <v>0</v>
      </c>
      <c r="I262" s="26">
        <v>41</v>
      </c>
      <c r="J262" s="26">
        <f t="shared" si="4"/>
        <v>65</v>
      </c>
    </row>
    <row r="263" spans="1:10" ht="15.75" customHeight="1">
      <c r="A263" s="32">
        <v>2017</v>
      </c>
      <c r="B263" s="15" t="s">
        <v>2490</v>
      </c>
      <c r="C263" s="29" t="s">
        <v>1949</v>
      </c>
      <c r="D263" s="26">
        <v>14</v>
      </c>
      <c r="E263" s="26">
        <v>5</v>
      </c>
      <c r="F263" s="26">
        <v>120</v>
      </c>
      <c r="G263" s="26">
        <v>26</v>
      </c>
      <c r="H263" s="26">
        <v>0</v>
      </c>
      <c r="I263" s="26">
        <v>5</v>
      </c>
      <c r="J263" s="26">
        <f t="shared" si="4"/>
        <v>170</v>
      </c>
    </row>
    <row r="264" spans="1:10">
      <c r="A264" s="32">
        <v>2017</v>
      </c>
      <c r="B264" s="15" t="s">
        <v>2490</v>
      </c>
      <c r="C264" s="29" t="s">
        <v>2008</v>
      </c>
      <c r="D264" s="26">
        <v>0</v>
      </c>
      <c r="E264" s="26">
        <v>0</v>
      </c>
      <c r="F264" s="26">
        <v>0</v>
      </c>
      <c r="G264" s="26">
        <v>0</v>
      </c>
      <c r="H264" s="26">
        <v>0</v>
      </c>
      <c r="I264" s="26">
        <v>1</v>
      </c>
      <c r="J264" s="26">
        <f t="shared" si="4"/>
        <v>1</v>
      </c>
    </row>
    <row r="265" spans="1:10">
      <c r="A265" s="32">
        <v>2017</v>
      </c>
      <c r="B265" s="15" t="s">
        <v>2490</v>
      </c>
      <c r="C265" s="29" t="s">
        <v>2009</v>
      </c>
      <c r="D265" s="26">
        <v>0</v>
      </c>
      <c r="E265" s="26">
        <v>0</v>
      </c>
      <c r="F265" s="26">
        <v>0</v>
      </c>
      <c r="G265" s="26">
        <v>1</v>
      </c>
      <c r="H265" s="26">
        <v>0</v>
      </c>
      <c r="I265" s="26">
        <v>2</v>
      </c>
      <c r="J265" s="26">
        <f t="shared" si="4"/>
        <v>3</v>
      </c>
    </row>
    <row r="266" spans="1:10">
      <c r="A266" s="32">
        <v>2017</v>
      </c>
      <c r="B266" s="15" t="s">
        <v>2490</v>
      </c>
      <c r="C266" s="29" t="s">
        <v>1983</v>
      </c>
      <c r="D266" s="26">
        <v>0</v>
      </c>
      <c r="E266" s="26">
        <v>0</v>
      </c>
      <c r="F266" s="26">
        <v>0</v>
      </c>
      <c r="G266" s="26">
        <v>1</v>
      </c>
      <c r="H266" s="26">
        <v>0</v>
      </c>
      <c r="I266" s="26">
        <v>0</v>
      </c>
      <c r="J266" s="26">
        <f t="shared" si="4"/>
        <v>1</v>
      </c>
    </row>
    <row r="267" spans="1:10">
      <c r="A267" s="32">
        <v>2017</v>
      </c>
      <c r="B267" s="15" t="s">
        <v>2490</v>
      </c>
      <c r="C267" s="29" t="s">
        <v>2010</v>
      </c>
      <c r="D267" s="26">
        <v>0</v>
      </c>
      <c r="E267" s="26">
        <v>0</v>
      </c>
      <c r="F267" s="26">
        <v>0</v>
      </c>
      <c r="G267" s="26">
        <v>0</v>
      </c>
      <c r="H267" s="26">
        <v>0</v>
      </c>
      <c r="I267" s="26">
        <v>3</v>
      </c>
      <c r="J267" s="26">
        <f t="shared" si="4"/>
        <v>3</v>
      </c>
    </row>
    <row r="268" spans="1:10">
      <c r="A268" s="32">
        <v>2017</v>
      </c>
      <c r="B268" s="15" t="s">
        <v>2490</v>
      </c>
      <c r="C268" s="29" t="s">
        <v>2225</v>
      </c>
      <c r="D268" s="26">
        <v>0</v>
      </c>
      <c r="E268" s="26">
        <v>0</v>
      </c>
      <c r="F268" s="26">
        <v>0</v>
      </c>
      <c r="G268" s="26">
        <v>1</v>
      </c>
      <c r="H268" s="26">
        <v>0</v>
      </c>
      <c r="I268" s="26">
        <v>1</v>
      </c>
      <c r="J268" s="26">
        <f t="shared" si="4"/>
        <v>2</v>
      </c>
    </row>
    <row r="269" spans="1:10">
      <c r="A269" s="32">
        <v>2017</v>
      </c>
      <c r="B269" s="37" t="s">
        <v>644</v>
      </c>
      <c r="C269" s="29" t="s">
        <v>3385</v>
      </c>
      <c r="D269" s="26">
        <v>1</v>
      </c>
      <c r="E269" s="26">
        <v>2</v>
      </c>
      <c r="F269" s="26">
        <v>0</v>
      </c>
      <c r="G269" s="26">
        <v>50</v>
      </c>
      <c r="H269" s="26">
        <v>0</v>
      </c>
      <c r="I269" s="26">
        <v>10</v>
      </c>
      <c r="J269" s="26">
        <f t="shared" si="4"/>
        <v>63</v>
      </c>
    </row>
    <row r="270" spans="1:10">
      <c r="A270" s="32">
        <v>2017</v>
      </c>
      <c r="B270" s="37" t="s">
        <v>644</v>
      </c>
      <c r="C270" s="29" t="s">
        <v>2496</v>
      </c>
      <c r="D270" s="26">
        <v>3</v>
      </c>
      <c r="E270" s="26">
        <v>1</v>
      </c>
      <c r="F270" s="26">
        <v>0</v>
      </c>
      <c r="G270" s="26">
        <v>39</v>
      </c>
      <c r="H270" s="26">
        <v>0</v>
      </c>
      <c r="I270" s="26">
        <v>25</v>
      </c>
      <c r="J270" s="26">
        <f t="shared" si="4"/>
        <v>68</v>
      </c>
    </row>
    <row r="271" spans="1:10">
      <c r="A271" s="32">
        <v>2017</v>
      </c>
      <c r="B271" s="37" t="s">
        <v>644</v>
      </c>
      <c r="C271" s="29" t="s">
        <v>2691</v>
      </c>
      <c r="D271" s="26">
        <v>18</v>
      </c>
      <c r="E271" s="26">
        <v>6</v>
      </c>
      <c r="F271" s="26">
        <v>0</v>
      </c>
      <c r="G271" s="26">
        <v>90</v>
      </c>
      <c r="H271" s="26">
        <v>0</v>
      </c>
      <c r="I271" s="26">
        <v>28</v>
      </c>
      <c r="J271" s="26">
        <f t="shared" si="4"/>
        <v>142</v>
      </c>
    </row>
    <row r="272" spans="1:10">
      <c r="A272" s="32">
        <v>2017</v>
      </c>
      <c r="B272" s="37" t="s">
        <v>644</v>
      </c>
      <c r="C272" s="29" t="s">
        <v>2498</v>
      </c>
      <c r="D272" s="26">
        <v>1</v>
      </c>
      <c r="E272" s="26">
        <v>1</v>
      </c>
      <c r="F272" s="26">
        <v>0</v>
      </c>
      <c r="G272" s="26">
        <v>39</v>
      </c>
      <c r="H272" s="26">
        <v>0</v>
      </c>
      <c r="I272" s="26">
        <v>53</v>
      </c>
      <c r="J272" s="26">
        <f t="shared" si="4"/>
        <v>94</v>
      </c>
    </row>
    <row r="273" spans="1:10">
      <c r="A273" s="32">
        <v>2017</v>
      </c>
      <c r="B273" s="37" t="s">
        <v>644</v>
      </c>
      <c r="C273" s="29" t="s">
        <v>1984</v>
      </c>
      <c r="D273" s="26">
        <v>0</v>
      </c>
      <c r="E273" s="26">
        <v>0</v>
      </c>
      <c r="F273" s="26">
        <v>0</v>
      </c>
      <c r="G273" s="26">
        <v>2</v>
      </c>
      <c r="H273" s="26">
        <v>0</v>
      </c>
      <c r="I273" s="26">
        <v>2</v>
      </c>
      <c r="J273" s="26">
        <f t="shared" si="4"/>
        <v>4</v>
      </c>
    </row>
  </sheetData>
  <sheetProtection autoFilter="0" pivotTables="0"/>
  <autoFilter ref="A1:J241"/>
  <sortState ref="A7:J267">
    <sortCondition ref="A7:A267"/>
    <sortCondition descending="1" ref="B7:B267"/>
    <sortCondition ref="C7:C267"/>
  </sortState>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FF0000"/>
  </sheetPr>
  <dimension ref="A1:J290"/>
  <sheetViews>
    <sheetView zoomScaleNormal="100" workbookViewId="0">
      <pane ySplit="1" topLeftCell="A265" activePane="bottomLeft" state="frozen"/>
      <selection pane="bottomLeft" activeCell="C2" sqref="C2:C290"/>
    </sheetView>
  </sheetViews>
  <sheetFormatPr baseColWidth="10" defaultColWidth="11" defaultRowHeight="16.5"/>
  <cols>
    <col min="1" max="1" width="11" style="1"/>
    <col min="2" max="2" width="16.5" style="1" bestFit="1" customWidth="1"/>
    <col min="3" max="3" width="55.75" style="1" bestFit="1" customWidth="1"/>
    <col min="4" max="4" width="13.875" style="1" bestFit="1" customWidth="1"/>
    <col min="5" max="5" width="19.125" style="1" bestFit="1" customWidth="1"/>
    <col min="6" max="6" width="15.625" style="1" customWidth="1"/>
    <col min="7" max="7" width="13" style="1" bestFit="1" customWidth="1"/>
    <col min="8" max="8" width="18.75" style="1" customWidth="1"/>
    <col min="9" max="9" width="15.75" style="1" bestFit="1" customWidth="1"/>
    <col min="10" max="10" width="10.25" style="1" bestFit="1" customWidth="1"/>
    <col min="11" max="16384" width="11" style="1"/>
  </cols>
  <sheetData>
    <row r="1" spans="1:10" ht="33">
      <c r="A1" s="39" t="s">
        <v>319</v>
      </c>
      <c r="B1" s="39" t="s">
        <v>229</v>
      </c>
      <c r="C1" s="40" t="s">
        <v>679</v>
      </c>
      <c r="D1" s="39" t="s">
        <v>1904</v>
      </c>
      <c r="E1" s="39" t="s">
        <v>1905</v>
      </c>
      <c r="F1" s="39" t="s">
        <v>1994</v>
      </c>
      <c r="G1" s="39" t="s">
        <v>1906</v>
      </c>
      <c r="H1" s="39" t="s">
        <v>1995</v>
      </c>
      <c r="I1" s="39" t="s">
        <v>1907</v>
      </c>
      <c r="J1" s="39" t="s">
        <v>1908</v>
      </c>
    </row>
    <row r="2" spans="1:10">
      <c r="A2" s="32">
        <v>2007</v>
      </c>
      <c r="B2" s="15" t="s">
        <v>2490</v>
      </c>
      <c r="C2" s="29" t="s">
        <v>1988</v>
      </c>
      <c r="D2" s="43">
        <v>17</v>
      </c>
      <c r="E2" s="43">
        <v>12.5</v>
      </c>
      <c r="F2" s="43"/>
      <c r="G2" s="43">
        <v>22</v>
      </c>
      <c r="H2" s="43"/>
      <c r="I2" s="43">
        <v>6</v>
      </c>
      <c r="J2" s="43">
        <f>+SUM(D2:I2)</f>
        <v>57.5</v>
      </c>
    </row>
    <row r="3" spans="1:10">
      <c r="A3" s="32">
        <v>2007</v>
      </c>
      <c r="B3" s="15" t="s">
        <v>2490</v>
      </c>
      <c r="C3" s="29" t="s">
        <v>698</v>
      </c>
      <c r="D3" s="43">
        <v>26.5</v>
      </c>
      <c r="E3" s="43">
        <v>3.5</v>
      </c>
      <c r="F3" s="43"/>
      <c r="G3" s="43">
        <v>11</v>
      </c>
      <c r="H3" s="43"/>
      <c r="I3" s="43">
        <v>2.5</v>
      </c>
      <c r="J3" s="43">
        <f t="shared" ref="J3:J66" si="0">+SUM(D3:I3)</f>
        <v>43.5</v>
      </c>
    </row>
    <row r="4" spans="1:10">
      <c r="A4" s="32">
        <v>2007</v>
      </c>
      <c r="B4" s="15" t="s">
        <v>2490</v>
      </c>
      <c r="C4" s="29" t="s">
        <v>1987</v>
      </c>
      <c r="D4" s="43">
        <v>32.5</v>
      </c>
      <c r="E4" s="43">
        <v>10</v>
      </c>
      <c r="F4" s="43"/>
      <c r="G4" s="43">
        <v>87</v>
      </c>
      <c r="H4" s="43"/>
      <c r="I4" s="43">
        <v>34</v>
      </c>
      <c r="J4" s="43">
        <f t="shared" si="0"/>
        <v>163.5</v>
      </c>
    </row>
    <row r="5" spans="1:10">
      <c r="A5" s="32">
        <v>2007</v>
      </c>
      <c r="B5" s="15" t="s">
        <v>2490</v>
      </c>
      <c r="C5" s="29" t="s">
        <v>2496</v>
      </c>
      <c r="D5" s="43">
        <v>19</v>
      </c>
      <c r="E5" s="43">
        <v>7</v>
      </c>
      <c r="F5" s="43"/>
      <c r="G5" s="43">
        <v>26.5</v>
      </c>
      <c r="H5" s="43"/>
      <c r="I5" s="43">
        <v>15.3</v>
      </c>
      <c r="J5" s="43">
        <f t="shared" si="0"/>
        <v>67.8</v>
      </c>
    </row>
    <row r="6" spans="1:10">
      <c r="A6" s="32">
        <v>2007</v>
      </c>
      <c r="B6" s="15" t="s">
        <v>2490</v>
      </c>
      <c r="C6" s="29" t="s">
        <v>2497</v>
      </c>
      <c r="D6" s="43">
        <v>9.8000000000000007</v>
      </c>
      <c r="E6" s="43">
        <v>11.9</v>
      </c>
      <c r="F6" s="43"/>
      <c r="G6" s="43">
        <v>10.9</v>
      </c>
      <c r="H6" s="43"/>
      <c r="I6" s="43">
        <v>6</v>
      </c>
      <c r="J6" s="43">
        <f t="shared" si="0"/>
        <v>38.6</v>
      </c>
    </row>
    <row r="7" spans="1:10">
      <c r="A7" s="32">
        <v>2007</v>
      </c>
      <c r="B7" s="15" t="s">
        <v>2490</v>
      </c>
      <c r="C7" s="29" t="s">
        <v>2499</v>
      </c>
      <c r="D7" s="43">
        <v>4</v>
      </c>
      <c r="E7" s="43">
        <v>1.8</v>
      </c>
      <c r="F7" s="43"/>
      <c r="G7" s="43">
        <v>15</v>
      </c>
      <c r="H7" s="43"/>
      <c r="I7" s="43">
        <v>6.5</v>
      </c>
      <c r="J7" s="43">
        <f t="shared" si="0"/>
        <v>27.3</v>
      </c>
    </row>
    <row r="8" spans="1:10">
      <c r="A8" s="32">
        <v>2007</v>
      </c>
      <c r="B8" s="15" t="s">
        <v>2490</v>
      </c>
      <c r="C8" s="29" t="s">
        <v>3382</v>
      </c>
      <c r="D8" s="43">
        <v>3.5</v>
      </c>
      <c r="E8" s="43">
        <v>1.5</v>
      </c>
      <c r="F8" s="43"/>
      <c r="G8" s="43">
        <v>20</v>
      </c>
      <c r="H8" s="43"/>
      <c r="I8" s="43">
        <v>15</v>
      </c>
      <c r="J8" s="43">
        <f t="shared" si="0"/>
        <v>40</v>
      </c>
    </row>
    <row r="9" spans="1:10">
      <c r="A9" s="32">
        <v>2007</v>
      </c>
      <c r="B9" s="15" t="s">
        <v>2490</v>
      </c>
      <c r="C9" s="29" t="s">
        <v>3383</v>
      </c>
      <c r="D9" s="43">
        <v>19.5</v>
      </c>
      <c r="E9" s="43">
        <v>4.3</v>
      </c>
      <c r="F9" s="43"/>
      <c r="G9" s="43">
        <v>31.5</v>
      </c>
      <c r="H9" s="43"/>
      <c r="I9" s="43">
        <v>5</v>
      </c>
      <c r="J9" s="43">
        <f t="shared" si="0"/>
        <v>60.3</v>
      </c>
    </row>
    <row r="10" spans="1:10">
      <c r="A10" s="32">
        <v>2007</v>
      </c>
      <c r="B10" s="15" t="s">
        <v>2490</v>
      </c>
      <c r="C10" s="29" t="s">
        <v>3384</v>
      </c>
      <c r="D10" s="43"/>
      <c r="E10" s="43"/>
      <c r="F10" s="43"/>
      <c r="G10" s="43">
        <v>0.5</v>
      </c>
      <c r="H10" s="43"/>
      <c r="I10" s="43">
        <v>1.5</v>
      </c>
      <c r="J10" s="43">
        <f t="shared" si="0"/>
        <v>2</v>
      </c>
    </row>
    <row r="11" spans="1:10">
      <c r="A11" s="32">
        <v>2007</v>
      </c>
      <c r="B11" s="15" t="s">
        <v>2490</v>
      </c>
      <c r="C11" s="29" t="s">
        <v>709</v>
      </c>
      <c r="D11" s="43">
        <v>10.5</v>
      </c>
      <c r="E11" s="43">
        <v>4</v>
      </c>
      <c r="F11" s="43"/>
      <c r="G11" s="43">
        <v>19.5</v>
      </c>
      <c r="H11" s="43"/>
      <c r="I11" s="43">
        <v>6</v>
      </c>
      <c r="J11" s="43">
        <f t="shared" si="0"/>
        <v>40</v>
      </c>
    </row>
    <row r="12" spans="1:10">
      <c r="A12" s="32">
        <v>2007</v>
      </c>
      <c r="B12" s="15" t="s">
        <v>2490</v>
      </c>
      <c r="C12" s="29" t="s">
        <v>1931</v>
      </c>
      <c r="D12" s="43">
        <v>6</v>
      </c>
      <c r="E12" s="43">
        <v>5</v>
      </c>
      <c r="F12" s="43"/>
      <c r="G12" s="43">
        <v>13</v>
      </c>
      <c r="H12" s="43"/>
      <c r="I12" s="43">
        <v>2</v>
      </c>
      <c r="J12" s="43">
        <f t="shared" si="0"/>
        <v>26</v>
      </c>
    </row>
    <row r="13" spans="1:10">
      <c r="A13" s="32">
        <v>2007</v>
      </c>
      <c r="B13" s="15" t="s">
        <v>2490</v>
      </c>
      <c r="C13" s="29" t="s">
        <v>1989</v>
      </c>
      <c r="D13" s="43">
        <v>5</v>
      </c>
      <c r="E13" s="43">
        <v>1</v>
      </c>
      <c r="F13" s="43"/>
      <c r="G13" s="43">
        <v>16.5</v>
      </c>
      <c r="H13" s="43"/>
      <c r="I13" s="43">
        <v>9</v>
      </c>
      <c r="J13" s="43">
        <f t="shared" si="0"/>
        <v>31.5</v>
      </c>
    </row>
    <row r="14" spans="1:10">
      <c r="A14" s="32">
        <v>2007</v>
      </c>
      <c r="B14" s="15" t="s">
        <v>2490</v>
      </c>
      <c r="C14" s="29" t="s">
        <v>1934</v>
      </c>
      <c r="D14" s="43">
        <v>13.5</v>
      </c>
      <c r="E14" s="43">
        <v>0.5</v>
      </c>
      <c r="F14" s="43"/>
      <c r="G14" s="43">
        <v>2</v>
      </c>
      <c r="H14" s="43"/>
      <c r="I14" s="43">
        <v>5</v>
      </c>
      <c r="J14" s="43">
        <f t="shared" si="0"/>
        <v>21</v>
      </c>
    </row>
    <row r="15" spans="1:10">
      <c r="A15" s="32">
        <v>2007</v>
      </c>
      <c r="B15" s="15" t="s">
        <v>2490</v>
      </c>
      <c r="C15" s="29" t="s">
        <v>2498</v>
      </c>
      <c r="D15" s="43">
        <v>23</v>
      </c>
      <c r="E15" s="43">
        <v>3</v>
      </c>
      <c r="F15" s="43"/>
      <c r="G15" s="43">
        <v>50</v>
      </c>
      <c r="H15" s="43"/>
      <c r="I15" s="43">
        <v>10</v>
      </c>
      <c r="J15" s="43">
        <f t="shared" si="0"/>
        <v>86</v>
      </c>
    </row>
    <row r="16" spans="1:10">
      <c r="A16" s="32">
        <v>2007</v>
      </c>
      <c r="B16" s="15" t="s">
        <v>2490</v>
      </c>
      <c r="C16" s="29" t="s">
        <v>1948</v>
      </c>
      <c r="D16" s="43">
        <v>29</v>
      </c>
      <c r="E16" s="43">
        <v>9.6</v>
      </c>
      <c r="F16" s="43"/>
      <c r="G16" s="43">
        <v>130.9</v>
      </c>
      <c r="H16" s="43"/>
      <c r="I16" s="43">
        <v>13.3</v>
      </c>
      <c r="J16" s="43">
        <f t="shared" si="0"/>
        <v>182.8</v>
      </c>
    </row>
    <row r="17" spans="1:10">
      <c r="A17" s="32">
        <v>2007</v>
      </c>
      <c r="B17" s="15" t="s">
        <v>2490</v>
      </c>
      <c r="C17" s="29" t="s">
        <v>1949</v>
      </c>
      <c r="D17" s="43">
        <v>25.9</v>
      </c>
      <c r="E17" s="43">
        <v>8</v>
      </c>
      <c r="F17" s="43"/>
      <c r="G17" s="43">
        <v>71.900000000000006</v>
      </c>
      <c r="H17" s="43"/>
      <c r="I17" s="43"/>
      <c r="J17" s="43">
        <f t="shared" si="0"/>
        <v>105.80000000000001</v>
      </c>
    </row>
    <row r="18" spans="1:10">
      <c r="A18" s="32">
        <v>2007</v>
      </c>
      <c r="B18" s="15" t="s">
        <v>2490</v>
      </c>
      <c r="C18" s="29" t="s">
        <v>730</v>
      </c>
      <c r="D18" s="43">
        <v>9</v>
      </c>
      <c r="E18" s="43">
        <v>3</v>
      </c>
      <c r="F18" s="43"/>
      <c r="G18" s="43">
        <v>20.3</v>
      </c>
      <c r="H18" s="43"/>
      <c r="I18" s="43">
        <v>4</v>
      </c>
      <c r="J18" s="43">
        <f t="shared" si="0"/>
        <v>36.299999999999997</v>
      </c>
    </row>
    <row r="19" spans="1:10">
      <c r="A19" s="32">
        <v>2007</v>
      </c>
      <c r="B19" s="15" t="s">
        <v>2490</v>
      </c>
      <c r="C19" s="29" t="s">
        <v>1945</v>
      </c>
      <c r="D19" s="43">
        <v>11.5</v>
      </c>
      <c r="E19" s="43">
        <v>12</v>
      </c>
      <c r="F19" s="43"/>
      <c r="G19" s="43">
        <v>31.5</v>
      </c>
      <c r="H19" s="43"/>
      <c r="I19" s="43">
        <v>10</v>
      </c>
      <c r="J19" s="43">
        <f t="shared" si="0"/>
        <v>65</v>
      </c>
    </row>
    <row r="20" spans="1:10">
      <c r="A20" s="32">
        <v>2007</v>
      </c>
      <c r="B20" s="15" t="s">
        <v>2490</v>
      </c>
      <c r="C20" s="29" t="s">
        <v>1980</v>
      </c>
      <c r="D20" s="43"/>
      <c r="E20" s="43"/>
      <c r="F20" s="43"/>
      <c r="G20" s="43"/>
      <c r="H20" s="43"/>
      <c r="I20" s="43">
        <v>1</v>
      </c>
      <c r="J20" s="43">
        <f t="shared" si="0"/>
        <v>1</v>
      </c>
    </row>
    <row r="21" spans="1:10">
      <c r="A21" s="32">
        <v>2007</v>
      </c>
      <c r="B21" s="15" t="s">
        <v>2490</v>
      </c>
      <c r="C21" s="29" t="s">
        <v>1981</v>
      </c>
      <c r="D21" s="43">
        <v>4</v>
      </c>
      <c r="E21" s="43">
        <v>2</v>
      </c>
      <c r="F21" s="43"/>
      <c r="G21" s="43">
        <v>5</v>
      </c>
      <c r="H21" s="43"/>
      <c r="I21" s="43"/>
      <c r="J21" s="43">
        <f t="shared" si="0"/>
        <v>11</v>
      </c>
    </row>
    <row r="22" spans="1:10">
      <c r="A22" s="32">
        <v>2007</v>
      </c>
      <c r="B22" s="15" t="s">
        <v>2490</v>
      </c>
      <c r="C22" s="29" t="s">
        <v>200</v>
      </c>
      <c r="D22" s="43">
        <v>0.5</v>
      </c>
      <c r="E22" s="43">
        <v>5</v>
      </c>
      <c r="F22" s="43"/>
      <c r="G22" s="43"/>
      <c r="H22" s="43"/>
      <c r="I22" s="43"/>
      <c r="J22" s="43">
        <f t="shared" si="0"/>
        <v>5.5</v>
      </c>
    </row>
    <row r="23" spans="1:10">
      <c r="A23" s="32">
        <v>2007</v>
      </c>
      <c r="B23" s="15" t="s">
        <v>2490</v>
      </c>
      <c r="C23" s="29" t="s">
        <v>678</v>
      </c>
      <c r="D23" s="43">
        <v>1.3</v>
      </c>
      <c r="E23" s="43">
        <v>2</v>
      </c>
      <c r="F23" s="43"/>
      <c r="G23" s="43">
        <v>1.5</v>
      </c>
      <c r="H23" s="43"/>
      <c r="I23" s="43">
        <v>3</v>
      </c>
      <c r="J23" s="43">
        <f t="shared" si="0"/>
        <v>7.8</v>
      </c>
    </row>
    <row r="24" spans="1:10">
      <c r="A24" s="32">
        <v>2007</v>
      </c>
      <c r="B24" s="37" t="s">
        <v>644</v>
      </c>
      <c r="C24" s="29" t="s">
        <v>2496</v>
      </c>
      <c r="D24" s="43"/>
      <c r="E24" s="43"/>
      <c r="F24" s="43"/>
      <c r="G24" s="43"/>
      <c r="H24" s="43"/>
      <c r="I24" s="43"/>
      <c r="J24" s="43">
        <f t="shared" si="0"/>
        <v>0</v>
      </c>
    </row>
    <row r="25" spans="1:10">
      <c r="A25" s="32">
        <v>2007</v>
      </c>
      <c r="B25" s="37" t="s">
        <v>644</v>
      </c>
      <c r="C25" s="29" t="s">
        <v>3385</v>
      </c>
      <c r="D25" s="43"/>
      <c r="E25" s="43"/>
      <c r="F25" s="43"/>
      <c r="G25" s="43"/>
      <c r="H25" s="43"/>
      <c r="I25" s="43"/>
      <c r="J25" s="43">
        <f t="shared" si="0"/>
        <v>0</v>
      </c>
    </row>
    <row r="26" spans="1:10">
      <c r="A26" s="32">
        <v>2007</v>
      </c>
      <c r="B26" s="37" t="s">
        <v>644</v>
      </c>
      <c r="C26" s="29" t="s">
        <v>2691</v>
      </c>
      <c r="D26" s="43"/>
      <c r="E26" s="43"/>
      <c r="F26" s="43"/>
      <c r="G26" s="43"/>
      <c r="H26" s="43"/>
      <c r="I26" s="43"/>
      <c r="J26" s="43">
        <f t="shared" si="0"/>
        <v>0</v>
      </c>
    </row>
    <row r="27" spans="1:10">
      <c r="A27" s="32">
        <v>2007</v>
      </c>
      <c r="B27" s="37" t="s">
        <v>644</v>
      </c>
      <c r="C27" s="29" t="s">
        <v>2498</v>
      </c>
      <c r="D27" s="43"/>
      <c r="E27" s="43"/>
      <c r="F27" s="43"/>
      <c r="G27" s="43"/>
      <c r="H27" s="43"/>
      <c r="I27" s="43"/>
      <c r="J27" s="43">
        <f t="shared" si="0"/>
        <v>0</v>
      </c>
    </row>
    <row r="28" spans="1:10">
      <c r="A28" s="28">
        <v>2008</v>
      </c>
      <c r="B28" s="15" t="s">
        <v>2490</v>
      </c>
      <c r="C28" s="29" t="s">
        <v>1988</v>
      </c>
      <c r="D28" s="43">
        <v>14.5</v>
      </c>
      <c r="E28" s="43">
        <v>8</v>
      </c>
      <c r="F28" s="43"/>
      <c r="G28" s="43">
        <v>31</v>
      </c>
      <c r="H28" s="43"/>
      <c r="I28" s="43">
        <v>6</v>
      </c>
      <c r="J28" s="43">
        <f t="shared" si="0"/>
        <v>59.5</v>
      </c>
    </row>
    <row r="29" spans="1:10">
      <c r="A29" s="28">
        <v>2008</v>
      </c>
      <c r="B29" s="15" t="s">
        <v>2490</v>
      </c>
      <c r="C29" s="29" t="s">
        <v>698</v>
      </c>
      <c r="D29" s="43">
        <v>26</v>
      </c>
      <c r="E29" s="43">
        <v>3.5</v>
      </c>
      <c r="F29" s="43"/>
      <c r="G29" s="43">
        <v>14</v>
      </c>
      <c r="H29" s="43"/>
      <c r="I29" s="43">
        <v>5.5</v>
      </c>
      <c r="J29" s="43">
        <f t="shared" si="0"/>
        <v>49</v>
      </c>
    </row>
    <row r="30" spans="1:10">
      <c r="A30" s="28">
        <v>2008</v>
      </c>
      <c r="B30" s="15" t="s">
        <v>2490</v>
      </c>
      <c r="C30" s="29" t="s">
        <v>1987</v>
      </c>
      <c r="D30" s="43">
        <v>20.5</v>
      </c>
      <c r="E30" s="43">
        <v>10</v>
      </c>
      <c r="F30" s="43"/>
      <c r="G30" s="43">
        <v>85</v>
      </c>
      <c r="H30" s="43"/>
      <c r="I30" s="43">
        <v>51.5</v>
      </c>
      <c r="J30" s="43">
        <f t="shared" si="0"/>
        <v>167</v>
      </c>
    </row>
    <row r="31" spans="1:10">
      <c r="A31" s="28">
        <v>2008</v>
      </c>
      <c r="B31" s="15" t="s">
        <v>2490</v>
      </c>
      <c r="C31" s="29" t="s">
        <v>2496</v>
      </c>
      <c r="D31" s="43">
        <v>13</v>
      </c>
      <c r="E31" s="43">
        <v>10</v>
      </c>
      <c r="F31" s="43"/>
      <c r="G31" s="43">
        <v>26.5</v>
      </c>
      <c r="H31" s="43"/>
      <c r="I31" s="43">
        <v>14.3</v>
      </c>
      <c r="J31" s="43">
        <f t="shared" si="0"/>
        <v>63.8</v>
      </c>
    </row>
    <row r="32" spans="1:10">
      <c r="A32" s="28">
        <v>2008</v>
      </c>
      <c r="B32" s="15" t="s">
        <v>2490</v>
      </c>
      <c r="C32" s="29" t="s">
        <v>2497</v>
      </c>
      <c r="D32" s="43">
        <v>9.5</v>
      </c>
      <c r="E32" s="43">
        <v>15.1</v>
      </c>
      <c r="F32" s="43"/>
      <c r="G32" s="43">
        <v>11.9</v>
      </c>
      <c r="H32" s="43"/>
      <c r="I32" s="43">
        <v>6.5</v>
      </c>
      <c r="J32" s="43">
        <f t="shared" si="0"/>
        <v>43</v>
      </c>
    </row>
    <row r="33" spans="1:10">
      <c r="A33" s="28">
        <v>2008</v>
      </c>
      <c r="B33" s="15" t="s">
        <v>2490</v>
      </c>
      <c r="C33" s="29" t="s">
        <v>2499</v>
      </c>
      <c r="D33" s="43">
        <v>3</v>
      </c>
      <c r="E33" s="43">
        <v>1.8</v>
      </c>
      <c r="F33" s="43"/>
      <c r="G33" s="43">
        <v>16</v>
      </c>
      <c r="H33" s="43"/>
      <c r="I33" s="43">
        <v>6.5</v>
      </c>
      <c r="J33" s="43">
        <f t="shared" si="0"/>
        <v>27.3</v>
      </c>
    </row>
    <row r="34" spans="1:10">
      <c r="A34" s="28">
        <v>2008</v>
      </c>
      <c r="B34" s="15" t="s">
        <v>2490</v>
      </c>
      <c r="C34" s="29" t="s">
        <v>3382</v>
      </c>
      <c r="D34" s="43">
        <v>1</v>
      </c>
      <c r="E34" s="43">
        <v>1.5</v>
      </c>
      <c r="F34" s="43"/>
      <c r="G34" s="43">
        <v>20.5</v>
      </c>
      <c r="H34" s="43"/>
      <c r="I34" s="43">
        <v>17.5</v>
      </c>
      <c r="J34" s="43">
        <f t="shared" si="0"/>
        <v>40.5</v>
      </c>
    </row>
    <row r="35" spans="1:10">
      <c r="A35" s="28">
        <v>2008</v>
      </c>
      <c r="B35" s="15" t="s">
        <v>2490</v>
      </c>
      <c r="C35" s="29" t="s">
        <v>3383</v>
      </c>
      <c r="D35" s="43">
        <v>18</v>
      </c>
      <c r="E35" s="43">
        <v>3.8</v>
      </c>
      <c r="F35" s="43"/>
      <c r="G35" s="43">
        <v>36</v>
      </c>
      <c r="H35" s="43"/>
      <c r="I35" s="43">
        <v>6</v>
      </c>
      <c r="J35" s="43">
        <f t="shared" si="0"/>
        <v>63.8</v>
      </c>
    </row>
    <row r="36" spans="1:10">
      <c r="A36" s="28">
        <v>2008</v>
      </c>
      <c r="B36" s="15" t="s">
        <v>2490</v>
      </c>
      <c r="C36" s="29" t="s">
        <v>3384</v>
      </c>
      <c r="D36" s="43"/>
      <c r="E36" s="43"/>
      <c r="F36" s="43"/>
      <c r="G36" s="43">
        <v>0.5</v>
      </c>
      <c r="H36" s="43"/>
      <c r="I36" s="43">
        <v>1.5</v>
      </c>
      <c r="J36" s="43">
        <f t="shared" si="0"/>
        <v>2</v>
      </c>
    </row>
    <row r="37" spans="1:10">
      <c r="A37" s="28">
        <v>2008</v>
      </c>
      <c r="B37" s="15" t="s">
        <v>2490</v>
      </c>
      <c r="C37" s="29" t="s">
        <v>709</v>
      </c>
      <c r="D37" s="43">
        <v>6</v>
      </c>
      <c r="E37" s="43">
        <v>3</v>
      </c>
      <c r="F37" s="43"/>
      <c r="G37" s="43">
        <v>23</v>
      </c>
      <c r="H37" s="43"/>
      <c r="I37" s="43">
        <v>6</v>
      </c>
      <c r="J37" s="43">
        <f t="shared" si="0"/>
        <v>38</v>
      </c>
    </row>
    <row r="38" spans="1:10">
      <c r="A38" s="28">
        <v>2008</v>
      </c>
      <c r="B38" s="15" t="s">
        <v>2490</v>
      </c>
      <c r="C38" s="29" t="s">
        <v>1931</v>
      </c>
      <c r="D38" s="43">
        <v>5.5</v>
      </c>
      <c r="E38" s="43">
        <v>5.5</v>
      </c>
      <c r="F38" s="43"/>
      <c r="G38" s="43">
        <v>12.5</v>
      </c>
      <c r="H38" s="43"/>
      <c r="I38" s="43">
        <v>2</v>
      </c>
      <c r="J38" s="43">
        <f t="shared" si="0"/>
        <v>25.5</v>
      </c>
    </row>
    <row r="39" spans="1:10">
      <c r="A39" s="28">
        <v>2008</v>
      </c>
      <c r="B39" s="15" t="s">
        <v>2490</v>
      </c>
      <c r="C39" s="29" t="s">
        <v>1989</v>
      </c>
      <c r="D39" s="43">
        <v>3</v>
      </c>
      <c r="E39" s="43"/>
      <c r="F39" s="43"/>
      <c r="G39" s="43">
        <v>19.5</v>
      </c>
      <c r="H39" s="43"/>
      <c r="I39" s="43">
        <v>10</v>
      </c>
      <c r="J39" s="43">
        <f t="shared" si="0"/>
        <v>32.5</v>
      </c>
    </row>
    <row r="40" spans="1:10">
      <c r="A40" s="28">
        <v>2008</v>
      </c>
      <c r="B40" s="15" t="s">
        <v>2490</v>
      </c>
      <c r="C40" s="29" t="s">
        <v>1934</v>
      </c>
      <c r="D40" s="43">
        <v>12.5</v>
      </c>
      <c r="E40" s="43">
        <v>0.5</v>
      </c>
      <c r="F40" s="43"/>
      <c r="G40" s="43">
        <v>1.5</v>
      </c>
      <c r="H40" s="43"/>
      <c r="I40" s="43">
        <v>7</v>
      </c>
      <c r="J40" s="43">
        <f t="shared" si="0"/>
        <v>21.5</v>
      </c>
    </row>
    <row r="41" spans="1:10">
      <c r="A41" s="28">
        <v>2008</v>
      </c>
      <c r="B41" s="15" t="s">
        <v>2490</v>
      </c>
      <c r="C41" s="29" t="s">
        <v>2498</v>
      </c>
      <c r="D41" s="43">
        <v>14</v>
      </c>
      <c r="E41" s="43">
        <v>4</v>
      </c>
      <c r="F41" s="43"/>
      <c r="G41" s="43">
        <v>50</v>
      </c>
      <c r="H41" s="43"/>
      <c r="I41" s="43">
        <v>16.5</v>
      </c>
      <c r="J41" s="43">
        <f t="shared" si="0"/>
        <v>84.5</v>
      </c>
    </row>
    <row r="42" spans="1:10">
      <c r="A42" s="28">
        <v>2008</v>
      </c>
      <c r="B42" s="15" t="s">
        <v>2490</v>
      </c>
      <c r="C42" s="29" t="s">
        <v>1948</v>
      </c>
      <c r="D42" s="43">
        <v>19</v>
      </c>
      <c r="E42" s="43">
        <v>8.4</v>
      </c>
      <c r="F42" s="43"/>
      <c r="G42" s="43">
        <v>131.30000000000001</v>
      </c>
      <c r="H42" s="43"/>
      <c r="I42" s="43">
        <v>14.3</v>
      </c>
      <c r="J42" s="43">
        <f t="shared" si="0"/>
        <v>173.00000000000003</v>
      </c>
    </row>
    <row r="43" spans="1:10">
      <c r="A43" s="28">
        <v>2008</v>
      </c>
      <c r="B43" s="15" t="s">
        <v>2490</v>
      </c>
      <c r="C43" s="29" t="s">
        <v>1949</v>
      </c>
      <c r="D43" s="43">
        <v>25.1</v>
      </c>
      <c r="E43" s="43">
        <v>12.1</v>
      </c>
      <c r="F43" s="43"/>
      <c r="G43" s="43">
        <v>80.900000000000006</v>
      </c>
      <c r="H43" s="43"/>
      <c r="I43" s="43">
        <v>0.5</v>
      </c>
      <c r="J43" s="43">
        <f t="shared" si="0"/>
        <v>118.60000000000001</v>
      </c>
    </row>
    <row r="44" spans="1:10">
      <c r="A44" s="28">
        <v>2008</v>
      </c>
      <c r="B44" s="15" t="s">
        <v>2490</v>
      </c>
      <c r="C44" s="29" t="s">
        <v>730</v>
      </c>
      <c r="D44" s="43">
        <v>5</v>
      </c>
      <c r="E44" s="43">
        <v>3</v>
      </c>
      <c r="F44" s="43"/>
      <c r="G44" s="43">
        <v>22.5</v>
      </c>
      <c r="H44" s="43"/>
      <c r="I44" s="43">
        <v>5.5</v>
      </c>
      <c r="J44" s="43">
        <f t="shared" si="0"/>
        <v>36</v>
      </c>
    </row>
    <row r="45" spans="1:10">
      <c r="A45" s="28">
        <v>2008</v>
      </c>
      <c r="B45" s="15" t="s">
        <v>2490</v>
      </c>
      <c r="C45" s="29" t="s">
        <v>1945</v>
      </c>
      <c r="D45" s="43">
        <v>8</v>
      </c>
      <c r="E45" s="43">
        <v>6</v>
      </c>
      <c r="F45" s="43"/>
      <c r="G45" s="43">
        <v>34.5</v>
      </c>
      <c r="H45" s="43"/>
      <c r="I45" s="43">
        <v>12.5</v>
      </c>
      <c r="J45" s="43">
        <f t="shared" si="0"/>
        <v>61</v>
      </c>
    </row>
    <row r="46" spans="1:10">
      <c r="A46" s="28">
        <v>2008</v>
      </c>
      <c r="B46" s="15" t="s">
        <v>2490</v>
      </c>
      <c r="C46" s="29" t="s">
        <v>1980</v>
      </c>
      <c r="D46" s="43"/>
      <c r="E46" s="43"/>
      <c r="F46" s="43"/>
      <c r="G46" s="43"/>
      <c r="H46" s="43"/>
      <c r="I46" s="43"/>
      <c r="J46" s="43">
        <f t="shared" si="0"/>
        <v>0</v>
      </c>
    </row>
    <row r="47" spans="1:10">
      <c r="A47" s="28">
        <v>2008</v>
      </c>
      <c r="B47" s="15" t="s">
        <v>2490</v>
      </c>
      <c r="C47" s="29" t="s">
        <v>1981</v>
      </c>
      <c r="D47" s="43">
        <v>3.5</v>
      </c>
      <c r="E47" s="43">
        <v>1</v>
      </c>
      <c r="F47" s="43"/>
      <c r="G47" s="43">
        <v>5</v>
      </c>
      <c r="H47" s="43"/>
      <c r="I47" s="43">
        <v>1</v>
      </c>
      <c r="J47" s="43">
        <f t="shared" si="0"/>
        <v>10.5</v>
      </c>
    </row>
    <row r="48" spans="1:10">
      <c r="A48" s="28">
        <v>2008</v>
      </c>
      <c r="B48" s="15" t="s">
        <v>2490</v>
      </c>
      <c r="C48" s="29" t="s">
        <v>200</v>
      </c>
      <c r="D48" s="43"/>
      <c r="E48" s="43">
        <v>5.5</v>
      </c>
      <c r="F48" s="43"/>
      <c r="G48" s="43"/>
      <c r="H48" s="43"/>
      <c r="I48" s="43"/>
      <c r="J48" s="43">
        <f t="shared" si="0"/>
        <v>5.5</v>
      </c>
    </row>
    <row r="49" spans="1:10">
      <c r="A49" s="28">
        <v>2008</v>
      </c>
      <c r="B49" s="15" t="s">
        <v>2490</v>
      </c>
      <c r="C49" s="29" t="s">
        <v>678</v>
      </c>
      <c r="D49" s="43">
        <v>1.3</v>
      </c>
      <c r="E49" s="43">
        <v>1.5</v>
      </c>
      <c r="F49" s="43"/>
      <c r="G49" s="43">
        <v>2.5</v>
      </c>
      <c r="H49" s="43"/>
      <c r="I49" s="43">
        <v>2</v>
      </c>
      <c r="J49" s="43">
        <f t="shared" si="0"/>
        <v>7.3</v>
      </c>
    </row>
    <row r="50" spans="1:10">
      <c r="A50" s="28">
        <v>2008</v>
      </c>
      <c r="B50" s="37" t="s">
        <v>644</v>
      </c>
      <c r="C50" s="29" t="s">
        <v>2496</v>
      </c>
      <c r="D50" s="43"/>
      <c r="E50" s="43"/>
      <c r="F50" s="43"/>
      <c r="G50" s="43"/>
      <c r="H50" s="43"/>
      <c r="I50" s="43"/>
      <c r="J50" s="43">
        <f t="shared" si="0"/>
        <v>0</v>
      </c>
    </row>
    <row r="51" spans="1:10">
      <c r="A51" s="28">
        <v>2008</v>
      </c>
      <c r="B51" s="37" t="s">
        <v>644</v>
      </c>
      <c r="C51" s="29" t="s">
        <v>3385</v>
      </c>
      <c r="D51" s="43"/>
      <c r="E51" s="43"/>
      <c r="F51" s="43"/>
      <c r="G51" s="43"/>
      <c r="H51" s="43"/>
      <c r="I51" s="43"/>
      <c r="J51" s="43">
        <f t="shared" si="0"/>
        <v>0</v>
      </c>
    </row>
    <row r="52" spans="1:10">
      <c r="A52" s="28">
        <v>2008</v>
      </c>
      <c r="B52" s="37" t="s">
        <v>644</v>
      </c>
      <c r="C52" s="29" t="s">
        <v>2691</v>
      </c>
      <c r="D52" s="43"/>
      <c r="E52" s="43"/>
      <c r="F52" s="43"/>
      <c r="G52" s="43"/>
      <c r="H52" s="43"/>
      <c r="I52" s="43"/>
      <c r="J52" s="43">
        <f t="shared" si="0"/>
        <v>0</v>
      </c>
    </row>
    <row r="53" spans="1:10">
      <c r="A53" s="28">
        <v>2008</v>
      </c>
      <c r="B53" s="37" t="s">
        <v>644</v>
      </c>
      <c r="C53" s="29" t="s">
        <v>2498</v>
      </c>
      <c r="D53" s="43"/>
      <c r="E53" s="43"/>
      <c r="F53" s="43"/>
      <c r="G53" s="43"/>
      <c r="H53" s="43"/>
      <c r="I53" s="43"/>
      <c r="J53" s="43">
        <f t="shared" si="0"/>
        <v>0</v>
      </c>
    </row>
    <row r="54" spans="1:10">
      <c r="A54" s="32">
        <v>2009</v>
      </c>
      <c r="B54" s="15" t="s">
        <v>2490</v>
      </c>
      <c r="C54" s="29" t="s">
        <v>1988</v>
      </c>
      <c r="D54" s="43">
        <v>12</v>
      </c>
      <c r="E54" s="43">
        <v>11.5</v>
      </c>
      <c r="F54" s="43"/>
      <c r="G54" s="43">
        <v>29.5</v>
      </c>
      <c r="H54" s="43"/>
      <c r="I54" s="43">
        <v>6</v>
      </c>
      <c r="J54" s="43">
        <f t="shared" si="0"/>
        <v>59</v>
      </c>
    </row>
    <row r="55" spans="1:10">
      <c r="A55" s="32">
        <v>2009</v>
      </c>
      <c r="B55" s="15" t="s">
        <v>2490</v>
      </c>
      <c r="C55" s="29" t="s">
        <v>698</v>
      </c>
      <c r="D55" s="43">
        <v>25</v>
      </c>
      <c r="E55" s="43">
        <v>4.5</v>
      </c>
      <c r="F55" s="43"/>
      <c r="G55" s="43">
        <v>14.5</v>
      </c>
      <c r="H55" s="43"/>
      <c r="I55" s="43">
        <v>3.7</v>
      </c>
      <c r="J55" s="43">
        <f t="shared" si="0"/>
        <v>47.7</v>
      </c>
    </row>
    <row r="56" spans="1:10">
      <c r="A56" s="32">
        <v>2009</v>
      </c>
      <c r="B56" s="15" t="s">
        <v>2490</v>
      </c>
      <c r="C56" s="29" t="s">
        <v>1987</v>
      </c>
      <c r="D56" s="43">
        <v>19</v>
      </c>
      <c r="E56" s="43">
        <v>8</v>
      </c>
      <c r="F56" s="43"/>
      <c r="G56" s="43">
        <v>83.5</v>
      </c>
      <c r="H56" s="43"/>
      <c r="I56" s="43">
        <v>53.5</v>
      </c>
      <c r="J56" s="43">
        <f t="shared" si="0"/>
        <v>164</v>
      </c>
    </row>
    <row r="57" spans="1:10">
      <c r="A57" s="32">
        <v>2009</v>
      </c>
      <c r="B57" s="15" t="s">
        <v>2490</v>
      </c>
      <c r="C57" s="29" t="s">
        <v>2496</v>
      </c>
      <c r="D57" s="43">
        <v>10</v>
      </c>
      <c r="E57" s="43">
        <v>12</v>
      </c>
      <c r="F57" s="43"/>
      <c r="G57" s="43">
        <v>27.5</v>
      </c>
      <c r="H57" s="43"/>
      <c r="I57" s="43">
        <v>14.3</v>
      </c>
      <c r="J57" s="43">
        <f t="shared" si="0"/>
        <v>63.8</v>
      </c>
    </row>
    <row r="58" spans="1:10">
      <c r="A58" s="32">
        <v>2009</v>
      </c>
      <c r="B58" s="15" t="s">
        <v>2490</v>
      </c>
      <c r="C58" s="29" t="s">
        <v>2497</v>
      </c>
      <c r="D58" s="43">
        <v>9.6</v>
      </c>
      <c r="E58" s="43">
        <v>12.6</v>
      </c>
      <c r="F58" s="43"/>
      <c r="G58" s="43">
        <v>12.8</v>
      </c>
      <c r="H58" s="43"/>
      <c r="I58" s="43">
        <v>6.5</v>
      </c>
      <c r="J58" s="43">
        <f t="shared" si="0"/>
        <v>41.5</v>
      </c>
    </row>
    <row r="59" spans="1:10">
      <c r="A59" s="32">
        <v>2009</v>
      </c>
      <c r="B59" s="15" t="s">
        <v>2490</v>
      </c>
      <c r="C59" s="29" t="s">
        <v>2499</v>
      </c>
      <c r="D59" s="43">
        <v>4</v>
      </c>
      <c r="E59" s="43">
        <v>0.8</v>
      </c>
      <c r="F59" s="43"/>
      <c r="G59" s="43">
        <v>15</v>
      </c>
      <c r="H59" s="43"/>
      <c r="I59" s="43">
        <v>7.5</v>
      </c>
      <c r="J59" s="43">
        <f t="shared" si="0"/>
        <v>27.3</v>
      </c>
    </row>
    <row r="60" spans="1:10">
      <c r="A60" s="32">
        <v>2009</v>
      </c>
      <c r="B60" s="15" t="s">
        <v>2490</v>
      </c>
      <c r="C60" s="29" t="s">
        <v>3382</v>
      </c>
      <c r="D60" s="43">
        <v>1</v>
      </c>
      <c r="E60" s="43">
        <v>2.5</v>
      </c>
      <c r="F60" s="43"/>
      <c r="G60" s="43">
        <v>22.5</v>
      </c>
      <c r="H60" s="43"/>
      <c r="I60" s="43">
        <v>15.5</v>
      </c>
      <c r="J60" s="43">
        <f t="shared" si="0"/>
        <v>41.5</v>
      </c>
    </row>
    <row r="61" spans="1:10">
      <c r="A61" s="32">
        <v>2009</v>
      </c>
      <c r="B61" s="15" t="s">
        <v>2490</v>
      </c>
      <c r="C61" s="29" t="s">
        <v>3383</v>
      </c>
      <c r="D61" s="43">
        <v>18</v>
      </c>
      <c r="E61" s="43">
        <v>6.3</v>
      </c>
      <c r="F61" s="43"/>
      <c r="G61" s="43">
        <v>34</v>
      </c>
      <c r="H61" s="43"/>
      <c r="I61" s="43">
        <v>5</v>
      </c>
      <c r="J61" s="43">
        <f t="shared" si="0"/>
        <v>63.3</v>
      </c>
    </row>
    <row r="62" spans="1:10">
      <c r="A62" s="32">
        <v>2009</v>
      </c>
      <c r="B62" s="15" t="s">
        <v>2490</v>
      </c>
      <c r="C62" s="29" t="s">
        <v>3384</v>
      </c>
      <c r="D62" s="43"/>
      <c r="E62" s="43"/>
      <c r="F62" s="43"/>
      <c r="G62" s="43">
        <v>0.5</v>
      </c>
      <c r="H62" s="43"/>
      <c r="I62" s="43">
        <v>1.5</v>
      </c>
      <c r="J62" s="43">
        <f t="shared" si="0"/>
        <v>2</v>
      </c>
    </row>
    <row r="63" spans="1:10">
      <c r="A63" s="32">
        <v>2009</v>
      </c>
      <c r="B63" s="15" t="s">
        <v>2490</v>
      </c>
      <c r="C63" s="29" t="s">
        <v>709</v>
      </c>
      <c r="D63" s="43">
        <v>4</v>
      </c>
      <c r="E63" s="43">
        <v>2.5</v>
      </c>
      <c r="F63" s="43"/>
      <c r="G63" s="43">
        <v>23.5</v>
      </c>
      <c r="H63" s="43"/>
      <c r="I63" s="43">
        <v>6.5</v>
      </c>
      <c r="J63" s="43">
        <f t="shared" si="0"/>
        <v>36.5</v>
      </c>
    </row>
    <row r="64" spans="1:10">
      <c r="A64" s="32">
        <v>2009</v>
      </c>
      <c r="B64" s="15" t="s">
        <v>2490</v>
      </c>
      <c r="C64" s="29" t="s">
        <v>1931</v>
      </c>
      <c r="D64" s="43">
        <v>9</v>
      </c>
      <c r="E64" s="43">
        <v>4</v>
      </c>
      <c r="F64" s="43"/>
      <c r="G64" s="43">
        <v>13.5</v>
      </c>
      <c r="H64" s="43"/>
      <c r="I64" s="43">
        <v>2.5</v>
      </c>
      <c r="J64" s="43">
        <f t="shared" si="0"/>
        <v>29</v>
      </c>
    </row>
    <row r="65" spans="1:10">
      <c r="A65" s="32">
        <v>2009</v>
      </c>
      <c r="B65" s="15" t="s">
        <v>2490</v>
      </c>
      <c r="C65" s="29" t="s">
        <v>1989</v>
      </c>
      <c r="D65" s="43">
        <v>3</v>
      </c>
      <c r="E65" s="43">
        <v>1</v>
      </c>
      <c r="F65" s="43"/>
      <c r="G65" s="43">
        <v>19.5</v>
      </c>
      <c r="H65" s="43"/>
      <c r="I65" s="43">
        <v>10</v>
      </c>
      <c r="J65" s="43">
        <f t="shared" si="0"/>
        <v>33.5</v>
      </c>
    </row>
    <row r="66" spans="1:10">
      <c r="A66" s="32">
        <v>2009</v>
      </c>
      <c r="B66" s="15" t="s">
        <v>2490</v>
      </c>
      <c r="C66" s="29" t="s">
        <v>1934</v>
      </c>
      <c r="D66" s="43">
        <v>10.5</v>
      </c>
      <c r="E66" s="43">
        <v>0.5</v>
      </c>
      <c r="F66" s="43"/>
      <c r="G66" s="43">
        <v>3</v>
      </c>
      <c r="H66" s="43"/>
      <c r="I66" s="43">
        <v>9</v>
      </c>
      <c r="J66" s="43">
        <f t="shared" si="0"/>
        <v>23</v>
      </c>
    </row>
    <row r="67" spans="1:10">
      <c r="A67" s="32">
        <v>2009</v>
      </c>
      <c r="B67" s="15" t="s">
        <v>2490</v>
      </c>
      <c r="C67" s="29" t="s">
        <v>2498</v>
      </c>
      <c r="D67" s="43">
        <v>8</v>
      </c>
      <c r="E67" s="43">
        <v>3</v>
      </c>
      <c r="F67" s="43"/>
      <c r="G67" s="43">
        <v>57</v>
      </c>
      <c r="H67" s="43"/>
      <c r="I67" s="43">
        <v>19.5</v>
      </c>
      <c r="J67" s="43">
        <f t="shared" ref="J67:J130" si="1">+SUM(D67:I67)</f>
        <v>87.5</v>
      </c>
    </row>
    <row r="68" spans="1:10">
      <c r="A68" s="32">
        <v>2009</v>
      </c>
      <c r="B68" s="15" t="s">
        <v>2490</v>
      </c>
      <c r="C68" s="29" t="s">
        <v>1948</v>
      </c>
      <c r="D68" s="43">
        <v>20</v>
      </c>
      <c r="E68" s="43">
        <v>6</v>
      </c>
      <c r="F68" s="43"/>
      <c r="G68" s="43">
        <v>109.4</v>
      </c>
      <c r="H68" s="43"/>
      <c r="I68" s="43">
        <v>12.8</v>
      </c>
      <c r="J68" s="43">
        <f t="shared" si="1"/>
        <v>148.20000000000002</v>
      </c>
    </row>
    <row r="69" spans="1:10">
      <c r="A69" s="32">
        <v>2009</v>
      </c>
      <c r="B69" s="15" t="s">
        <v>2490</v>
      </c>
      <c r="C69" s="29" t="s">
        <v>1949</v>
      </c>
      <c r="D69" s="43">
        <v>10.8</v>
      </c>
      <c r="E69" s="43">
        <v>7.4</v>
      </c>
      <c r="F69" s="43"/>
      <c r="G69" s="43">
        <v>61.5</v>
      </c>
      <c r="H69" s="43"/>
      <c r="I69" s="43">
        <v>0.5</v>
      </c>
      <c r="J69" s="43">
        <f t="shared" si="1"/>
        <v>80.2</v>
      </c>
    </row>
    <row r="70" spans="1:10">
      <c r="A70" s="32">
        <v>2009</v>
      </c>
      <c r="B70" s="15" t="s">
        <v>2490</v>
      </c>
      <c r="C70" s="29" t="s">
        <v>730</v>
      </c>
      <c r="D70" s="43">
        <v>7.5</v>
      </c>
      <c r="E70" s="43">
        <v>3.5</v>
      </c>
      <c r="F70" s="43"/>
      <c r="G70" s="43">
        <v>19.3</v>
      </c>
      <c r="H70" s="43"/>
      <c r="I70" s="43">
        <v>7.5</v>
      </c>
      <c r="J70" s="43">
        <f t="shared" si="1"/>
        <v>37.799999999999997</v>
      </c>
    </row>
    <row r="71" spans="1:10">
      <c r="A71" s="32">
        <v>2009</v>
      </c>
      <c r="B71" s="15" t="s">
        <v>2490</v>
      </c>
      <c r="C71" s="29" t="s">
        <v>1945</v>
      </c>
      <c r="D71" s="43">
        <v>8.5</v>
      </c>
      <c r="E71" s="43">
        <v>4</v>
      </c>
      <c r="F71" s="43"/>
      <c r="G71" s="43">
        <v>35.5</v>
      </c>
      <c r="H71" s="43"/>
      <c r="I71" s="43">
        <v>12.5</v>
      </c>
      <c r="J71" s="43">
        <f t="shared" si="1"/>
        <v>60.5</v>
      </c>
    </row>
    <row r="72" spans="1:10">
      <c r="A72" s="32">
        <v>2009</v>
      </c>
      <c r="B72" s="15" t="s">
        <v>2490</v>
      </c>
      <c r="C72" s="29" t="s">
        <v>1980</v>
      </c>
      <c r="D72" s="43"/>
      <c r="E72" s="43"/>
      <c r="F72" s="43"/>
      <c r="G72" s="43"/>
      <c r="H72" s="43"/>
      <c r="I72" s="43"/>
      <c r="J72" s="43">
        <f t="shared" si="1"/>
        <v>0</v>
      </c>
    </row>
    <row r="73" spans="1:10">
      <c r="A73" s="32">
        <v>2009</v>
      </c>
      <c r="B73" s="15" t="s">
        <v>2490</v>
      </c>
      <c r="C73" s="29" t="s">
        <v>1981</v>
      </c>
      <c r="D73" s="43">
        <v>5.5</v>
      </c>
      <c r="E73" s="43">
        <v>2</v>
      </c>
      <c r="F73" s="43"/>
      <c r="G73" s="43">
        <v>3</v>
      </c>
      <c r="H73" s="43"/>
      <c r="I73" s="43">
        <v>1</v>
      </c>
      <c r="J73" s="43">
        <f t="shared" si="1"/>
        <v>11.5</v>
      </c>
    </row>
    <row r="74" spans="1:10">
      <c r="A74" s="32">
        <v>2009</v>
      </c>
      <c r="B74" s="15" t="s">
        <v>2490</v>
      </c>
      <c r="C74" s="29" t="s">
        <v>200</v>
      </c>
      <c r="D74" s="43"/>
      <c r="E74" s="43">
        <v>5.5</v>
      </c>
      <c r="F74" s="43"/>
      <c r="G74" s="43"/>
      <c r="H74" s="43"/>
      <c r="I74" s="43"/>
      <c r="J74" s="43">
        <f t="shared" si="1"/>
        <v>5.5</v>
      </c>
    </row>
    <row r="75" spans="1:10">
      <c r="A75" s="32">
        <v>2009</v>
      </c>
      <c r="B75" s="15" t="s">
        <v>2490</v>
      </c>
      <c r="C75" s="29" t="s">
        <v>678</v>
      </c>
      <c r="D75" s="43">
        <v>0.8</v>
      </c>
      <c r="E75" s="43">
        <v>1.5</v>
      </c>
      <c r="F75" s="43"/>
      <c r="G75" s="43">
        <v>3</v>
      </c>
      <c r="H75" s="43"/>
      <c r="I75" s="43">
        <v>2</v>
      </c>
      <c r="J75" s="43">
        <f t="shared" si="1"/>
        <v>7.3</v>
      </c>
    </row>
    <row r="76" spans="1:10">
      <c r="A76" s="32">
        <v>2009</v>
      </c>
      <c r="B76" s="37" t="s">
        <v>644</v>
      </c>
      <c r="C76" s="29" t="s">
        <v>2496</v>
      </c>
      <c r="D76" s="43">
        <v>5</v>
      </c>
      <c r="E76" s="43">
        <v>13</v>
      </c>
      <c r="F76" s="43"/>
      <c r="G76" s="43">
        <v>37</v>
      </c>
      <c r="H76" s="43"/>
      <c r="I76" s="43">
        <v>4.5</v>
      </c>
      <c r="J76" s="43">
        <f t="shared" si="1"/>
        <v>59.5</v>
      </c>
    </row>
    <row r="77" spans="1:10">
      <c r="A77" s="32">
        <v>2009</v>
      </c>
      <c r="B77" s="37" t="s">
        <v>644</v>
      </c>
      <c r="C77" s="29" t="s">
        <v>3385</v>
      </c>
      <c r="D77" s="43">
        <v>0</v>
      </c>
      <c r="E77" s="43">
        <v>0</v>
      </c>
      <c r="F77" s="43"/>
      <c r="G77" s="43">
        <v>0</v>
      </c>
      <c r="H77" s="43"/>
      <c r="I77" s="43">
        <v>0</v>
      </c>
      <c r="J77" s="43">
        <f t="shared" si="1"/>
        <v>0</v>
      </c>
    </row>
    <row r="78" spans="1:10">
      <c r="A78" s="32">
        <v>2009</v>
      </c>
      <c r="B78" s="37" t="s">
        <v>644</v>
      </c>
      <c r="C78" s="29" t="s">
        <v>2691</v>
      </c>
      <c r="D78" s="43">
        <v>20.5</v>
      </c>
      <c r="E78" s="43">
        <v>13.5</v>
      </c>
      <c r="F78" s="43"/>
      <c r="G78" s="43">
        <v>45</v>
      </c>
      <c r="H78" s="43"/>
      <c r="I78" s="43">
        <v>8.5</v>
      </c>
      <c r="J78" s="43">
        <f t="shared" si="1"/>
        <v>87.5</v>
      </c>
    </row>
    <row r="79" spans="1:10">
      <c r="A79" s="32">
        <v>2009</v>
      </c>
      <c r="B79" s="37" t="s">
        <v>644</v>
      </c>
      <c r="C79" s="29" t="s">
        <v>2498</v>
      </c>
      <c r="D79" s="43">
        <v>7.5</v>
      </c>
      <c r="E79" s="43">
        <v>4</v>
      </c>
      <c r="F79" s="43"/>
      <c r="G79" s="43">
        <v>43</v>
      </c>
      <c r="H79" s="43"/>
      <c r="I79" s="43">
        <v>21</v>
      </c>
      <c r="J79" s="43">
        <f t="shared" si="1"/>
        <v>75.5</v>
      </c>
    </row>
    <row r="80" spans="1:10">
      <c r="A80" s="28">
        <v>2010</v>
      </c>
      <c r="B80" s="15" t="s">
        <v>2490</v>
      </c>
      <c r="C80" s="29" t="s">
        <v>1988</v>
      </c>
      <c r="D80" s="43">
        <v>12.5</v>
      </c>
      <c r="E80" s="43">
        <v>7.5</v>
      </c>
      <c r="F80" s="43"/>
      <c r="G80" s="43">
        <v>34.5</v>
      </c>
      <c r="H80" s="43"/>
      <c r="I80" s="43">
        <v>7</v>
      </c>
      <c r="J80" s="43">
        <f t="shared" si="1"/>
        <v>61.5</v>
      </c>
    </row>
    <row r="81" spans="1:10">
      <c r="A81" s="28">
        <v>2010</v>
      </c>
      <c r="B81" s="15" t="s">
        <v>2490</v>
      </c>
      <c r="C81" s="29" t="s">
        <v>698</v>
      </c>
      <c r="D81" s="43">
        <v>23</v>
      </c>
      <c r="E81" s="43">
        <v>2.5</v>
      </c>
      <c r="F81" s="43"/>
      <c r="G81" s="43">
        <v>21</v>
      </c>
      <c r="H81" s="43"/>
      <c r="I81" s="43">
        <v>2.7</v>
      </c>
      <c r="J81" s="43">
        <f t="shared" si="1"/>
        <v>49.2</v>
      </c>
    </row>
    <row r="82" spans="1:10">
      <c r="A82" s="28">
        <v>2010</v>
      </c>
      <c r="B82" s="15" t="s">
        <v>2490</v>
      </c>
      <c r="C82" s="29" t="s">
        <v>1987</v>
      </c>
      <c r="D82" s="43">
        <v>17</v>
      </c>
      <c r="E82" s="43">
        <v>9</v>
      </c>
      <c r="F82" s="43"/>
      <c r="G82" s="43">
        <v>78</v>
      </c>
      <c r="H82" s="43"/>
      <c r="I82" s="43">
        <v>57.5</v>
      </c>
      <c r="J82" s="43">
        <f t="shared" si="1"/>
        <v>161.5</v>
      </c>
    </row>
    <row r="83" spans="1:10">
      <c r="A83" s="28">
        <v>2010</v>
      </c>
      <c r="B83" s="15" t="s">
        <v>2490</v>
      </c>
      <c r="C83" s="29" t="s">
        <v>2496</v>
      </c>
      <c r="D83" s="43">
        <v>11</v>
      </c>
      <c r="E83" s="43">
        <v>11</v>
      </c>
      <c r="F83" s="43"/>
      <c r="G83" s="43">
        <v>29.5</v>
      </c>
      <c r="H83" s="43"/>
      <c r="I83" s="43">
        <v>15</v>
      </c>
      <c r="J83" s="43">
        <f t="shared" si="1"/>
        <v>66.5</v>
      </c>
    </row>
    <row r="84" spans="1:10">
      <c r="A84" s="28">
        <v>2010</v>
      </c>
      <c r="B84" s="15" t="s">
        <v>2490</v>
      </c>
      <c r="C84" s="29" t="s">
        <v>2497</v>
      </c>
      <c r="D84" s="43">
        <v>7</v>
      </c>
      <c r="E84" s="43">
        <v>14.1</v>
      </c>
      <c r="F84" s="43"/>
      <c r="G84" s="43">
        <v>13.1</v>
      </c>
      <c r="H84" s="43"/>
      <c r="I84" s="43">
        <v>8.5</v>
      </c>
      <c r="J84" s="43">
        <f t="shared" si="1"/>
        <v>42.7</v>
      </c>
    </row>
    <row r="85" spans="1:10">
      <c r="A85" s="28">
        <v>2010</v>
      </c>
      <c r="B85" s="15" t="s">
        <v>2490</v>
      </c>
      <c r="C85" s="29" t="s">
        <v>2499</v>
      </c>
      <c r="D85" s="43">
        <v>4</v>
      </c>
      <c r="E85" s="43">
        <v>0.8</v>
      </c>
      <c r="F85" s="43"/>
      <c r="G85" s="43">
        <v>15</v>
      </c>
      <c r="H85" s="43"/>
      <c r="I85" s="43">
        <v>6.5</v>
      </c>
      <c r="J85" s="43">
        <f t="shared" si="1"/>
        <v>26.3</v>
      </c>
    </row>
    <row r="86" spans="1:10">
      <c r="A86" s="28">
        <v>2010</v>
      </c>
      <c r="B86" s="15" t="s">
        <v>2490</v>
      </c>
      <c r="C86" s="29" t="s">
        <v>3382</v>
      </c>
      <c r="D86" s="43">
        <v>1</v>
      </c>
      <c r="E86" s="43">
        <v>1.5</v>
      </c>
      <c r="F86" s="43"/>
      <c r="G86" s="43">
        <v>26</v>
      </c>
      <c r="H86" s="43"/>
      <c r="I86" s="43">
        <v>15.5</v>
      </c>
      <c r="J86" s="43">
        <f t="shared" si="1"/>
        <v>44</v>
      </c>
    </row>
    <row r="87" spans="1:10">
      <c r="A87" s="28">
        <v>2010</v>
      </c>
      <c r="B87" s="15" t="s">
        <v>2490</v>
      </c>
      <c r="C87" s="29" t="s">
        <v>3383</v>
      </c>
      <c r="D87" s="43">
        <v>13</v>
      </c>
      <c r="E87" s="43">
        <v>7.3</v>
      </c>
      <c r="F87" s="43"/>
      <c r="G87" s="43">
        <v>36.5</v>
      </c>
      <c r="H87" s="43"/>
      <c r="I87" s="43">
        <v>6</v>
      </c>
      <c r="J87" s="43">
        <f t="shared" si="1"/>
        <v>62.8</v>
      </c>
    </row>
    <row r="88" spans="1:10">
      <c r="A88" s="28">
        <v>2010</v>
      </c>
      <c r="B88" s="15" t="s">
        <v>2490</v>
      </c>
      <c r="C88" s="29" t="s">
        <v>3384</v>
      </c>
      <c r="D88" s="43"/>
      <c r="E88" s="43"/>
      <c r="F88" s="43"/>
      <c r="G88" s="43">
        <v>0.5</v>
      </c>
      <c r="H88" s="43"/>
      <c r="I88" s="43">
        <v>0.5</v>
      </c>
      <c r="J88" s="43">
        <f t="shared" si="1"/>
        <v>1</v>
      </c>
    </row>
    <row r="89" spans="1:10">
      <c r="A89" s="28">
        <v>2010</v>
      </c>
      <c r="B89" s="15" t="s">
        <v>2490</v>
      </c>
      <c r="C89" s="29" t="s">
        <v>709</v>
      </c>
      <c r="D89" s="43">
        <v>3</v>
      </c>
      <c r="E89" s="43">
        <v>1.5</v>
      </c>
      <c r="F89" s="43"/>
      <c r="G89" s="43">
        <v>24</v>
      </c>
      <c r="H89" s="43"/>
      <c r="I89" s="43">
        <v>7</v>
      </c>
      <c r="J89" s="43">
        <f t="shared" si="1"/>
        <v>35.5</v>
      </c>
    </row>
    <row r="90" spans="1:10">
      <c r="A90" s="28">
        <v>2010</v>
      </c>
      <c r="B90" s="15" t="s">
        <v>2490</v>
      </c>
      <c r="C90" s="29" t="s">
        <v>1931</v>
      </c>
      <c r="D90" s="43">
        <v>5.5</v>
      </c>
      <c r="E90" s="43">
        <v>1.5</v>
      </c>
      <c r="F90" s="43"/>
      <c r="G90" s="43">
        <v>17</v>
      </c>
      <c r="H90" s="43"/>
      <c r="I90" s="43">
        <v>3.5</v>
      </c>
      <c r="J90" s="43">
        <f t="shared" si="1"/>
        <v>27.5</v>
      </c>
    </row>
    <row r="91" spans="1:10">
      <c r="A91" s="28">
        <v>2010</v>
      </c>
      <c r="B91" s="15" t="s">
        <v>2490</v>
      </c>
      <c r="C91" s="29" t="s">
        <v>1989</v>
      </c>
      <c r="D91" s="43">
        <v>2</v>
      </c>
      <c r="E91" s="43"/>
      <c r="F91" s="43"/>
      <c r="G91" s="43">
        <v>19.5</v>
      </c>
      <c r="H91" s="43"/>
      <c r="I91" s="43">
        <v>11</v>
      </c>
      <c r="J91" s="43">
        <f t="shared" si="1"/>
        <v>32.5</v>
      </c>
    </row>
    <row r="92" spans="1:10">
      <c r="A92" s="28">
        <v>2010</v>
      </c>
      <c r="B92" s="15" t="s">
        <v>2490</v>
      </c>
      <c r="C92" s="29" t="s">
        <v>1934</v>
      </c>
      <c r="D92" s="43">
        <v>9.5</v>
      </c>
      <c r="E92" s="43">
        <v>1</v>
      </c>
      <c r="F92" s="43"/>
      <c r="G92" s="43">
        <v>2</v>
      </c>
      <c r="H92" s="43"/>
      <c r="I92" s="43">
        <v>9</v>
      </c>
      <c r="J92" s="43">
        <f t="shared" si="1"/>
        <v>21.5</v>
      </c>
    </row>
    <row r="93" spans="1:10">
      <c r="A93" s="28">
        <v>2010</v>
      </c>
      <c r="B93" s="15" t="s">
        <v>2490</v>
      </c>
      <c r="C93" s="29" t="s">
        <v>2498</v>
      </c>
      <c r="D93" s="43">
        <v>3</v>
      </c>
      <c r="E93" s="43">
        <v>2</v>
      </c>
      <c r="F93" s="43"/>
      <c r="G93" s="43">
        <v>59</v>
      </c>
      <c r="H93" s="43"/>
      <c r="I93" s="43">
        <v>23.5</v>
      </c>
      <c r="J93" s="43">
        <f t="shared" si="1"/>
        <v>87.5</v>
      </c>
    </row>
    <row r="94" spans="1:10">
      <c r="A94" s="28">
        <v>2010</v>
      </c>
      <c r="B94" s="15" t="s">
        <v>2490</v>
      </c>
      <c r="C94" s="29" t="s">
        <v>1948</v>
      </c>
      <c r="D94" s="43">
        <v>17</v>
      </c>
      <c r="E94" s="43">
        <v>4.8</v>
      </c>
      <c r="F94" s="43"/>
      <c r="G94" s="43">
        <v>111.5</v>
      </c>
      <c r="H94" s="43"/>
      <c r="I94" s="43">
        <v>11.3</v>
      </c>
      <c r="J94" s="43">
        <f t="shared" si="1"/>
        <v>144.60000000000002</v>
      </c>
    </row>
    <row r="95" spans="1:10">
      <c r="A95" s="28">
        <v>2010</v>
      </c>
      <c r="B95" s="15" t="s">
        <v>2490</v>
      </c>
      <c r="C95" s="29" t="s">
        <v>1949</v>
      </c>
      <c r="D95" s="43">
        <v>10</v>
      </c>
      <c r="E95" s="43">
        <v>7.4</v>
      </c>
      <c r="F95" s="43"/>
      <c r="G95" s="43">
        <v>60.7</v>
      </c>
      <c r="H95" s="43"/>
      <c r="I95" s="43">
        <v>1</v>
      </c>
      <c r="J95" s="43">
        <f t="shared" si="1"/>
        <v>79.099999999999994</v>
      </c>
    </row>
    <row r="96" spans="1:10">
      <c r="A96" s="28">
        <v>2010</v>
      </c>
      <c r="B96" s="15" t="s">
        <v>2490</v>
      </c>
      <c r="C96" s="29" t="s">
        <v>730</v>
      </c>
      <c r="D96" s="43">
        <v>3</v>
      </c>
      <c r="E96" s="43">
        <v>4</v>
      </c>
      <c r="F96" s="43"/>
      <c r="G96" s="43">
        <v>25.5</v>
      </c>
      <c r="H96" s="43"/>
      <c r="I96" s="43">
        <v>8</v>
      </c>
      <c r="J96" s="43">
        <f t="shared" si="1"/>
        <v>40.5</v>
      </c>
    </row>
    <row r="97" spans="1:10">
      <c r="A97" s="28">
        <v>2010</v>
      </c>
      <c r="B97" s="15" t="s">
        <v>2490</v>
      </c>
      <c r="C97" s="29" t="s">
        <v>1945</v>
      </c>
      <c r="D97" s="43">
        <v>8</v>
      </c>
      <c r="E97" s="43">
        <v>1.5</v>
      </c>
      <c r="F97" s="43"/>
      <c r="G97" s="43">
        <v>33.5</v>
      </c>
      <c r="H97" s="43"/>
      <c r="I97" s="43">
        <v>14</v>
      </c>
      <c r="J97" s="43">
        <f t="shared" si="1"/>
        <v>57</v>
      </c>
    </row>
    <row r="98" spans="1:10">
      <c r="A98" s="28">
        <v>2010</v>
      </c>
      <c r="B98" s="15" t="s">
        <v>2490</v>
      </c>
      <c r="C98" s="29" t="s">
        <v>1980</v>
      </c>
      <c r="D98" s="43"/>
      <c r="E98" s="43"/>
      <c r="F98" s="43"/>
      <c r="G98" s="43"/>
      <c r="H98" s="43"/>
      <c r="I98" s="43"/>
      <c r="J98" s="43">
        <f t="shared" si="1"/>
        <v>0</v>
      </c>
    </row>
    <row r="99" spans="1:10">
      <c r="A99" s="28">
        <v>2010</v>
      </c>
      <c r="B99" s="15" t="s">
        <v>2490</v>
      </c>
      <c r="C99" s="29" t="s">
        <v>1981</v>
      </c>
      <c r="D99" s="43">
        <v>3</v>
      </c>
      <c r="E99" s="43">
        <v>2</v>
      </c>
      <c r="F99" s="43"/>
      <c r="G99" s="43">
        <v>5</v>
      </c>
      <c r="H99" s="43"/>
      <c r="I99" s="43">
        <v>1</v>
      </c>
      <c r="J99" s="43">
        <f t="shared" si="1"/>
        <v>11</v>
      </c>
    </row>
    <row r="100" spans="1:10">
      <c r="A100" s="28">
        <v>2010</v>
      </c>
      <c r="B100" s="15" t="s">
        <v>2490</v>
      </c>
      <c r="C100" s="29" t="s">
        <v>200</v>
      </c>
      <c r="D100" s="43">
        <v>1</v>
      </c>
      <c r="E100" s="43">
        <v>3.5</v>
      </c>
      <c r="F100" s="43"/>
      <c r="G100" s="43">
        <v>2</v>
      </c>
      <c r="H100" s="43"/>
      <c r="I100" s="43"/>
      <c r="J100" s="43">
        <f t="shared" si="1"/>
        <v>6.5</v>
      </c>
    </row>
    <row r="101" spans="1:10">
      <c r="A101" s="28">
        <v>2010</v>
      </c>
      <c r="B101" s="15" t="s">
        <v>2490</v>
      </c>
      <c r="C101" s="29" t="s">
        <v>678</v>
      </c>
      <c r="D101" s="43">
        <v>0.8</v>
      </c>
      <c r="E101" s="43">
        <v>1</v>
      </c>
      <c r="F101" s="43"/>
      <c r="G101" s="43">
        <v>3.5</v>
      </c>
      <c r="H101" s="43"/>
      <c r="I101" s="43">
        <v>2</v>
      </c>
      <c r="J101" s="43">
        <f t="shared" si="1"/>
        <v>7.3</v>
      </c>
    </row>
    <row r="102" spans="1:10">
      <c r="A102" s="28">
        <v>2010</v>
      </c>
      <c r="B102" s="37" t="s">
        <v>644</v>
      </c>
      <c r="C102" s="29" t="s">
        <v>2496</v>
      </c>
      <c r="D102" s="43">
        <v>3</v>
      </c>
      <c r="E102" s="43">
        <v>7</v>
      </c>
      <c r="F102" s="43"/>
      <c r="G102" s="43">
        <v>45.5</v>
      </c>
      <c r="H102" s="43"/>
      <c r="I102" s="43">
        <v>4</v>
      </c>
      <c r="J102" s="43">
        <f t="shared" si="1"/>
        <v>59.5</v>
      </c>
    </row>
    <row r="103" spans="1:10">
      <c r="A103" s="28">
        <v>2010</v>
      </c>
      <c r="B103" s="37" t="s">
        <v>644</v>
      </c>
      <c r="C103" s="29" t="s">
        <v>3385</v>
      </c>
      <c r="D103" s="43">
        <v>0</v>
      </c>
      <c r="E103" s="43">
        <v>0.5</v>
      </c>
      <c r="F103" s="43"/>
      <c r="G103" s="43">
        <v>2</v>
      </c>
      <c r="H103" s="43"/>
      <c r="I103" s="43">
        <v>0.5</v>
      </c>
      <c r="J103" s="43">
        <f t="shared" si="1"/>
        <v>3</v>
      </c>
    </row>
    <row r="104" spans="1:10">
      <c r="A104" s="28">
        <v>2010</v>
      </c>
      <c r="B104" s="37" t="s">
        <v>644</v>
      </c>
      <c r="C104" s="29" t="s">
        <v>2691</v>
      </c>
      <c r="D104" s="43">
        <v>22.5</v>
      </c>
      <c r="E104" s="43">
        <v>13</v>
      </c>
      <c r="F104" s="43"/>
      <c r="G104" s="43">
        <v>58</v>
      </c>
      <c r="H104" s="43"/>
      <c r="I104" s="43">
        <v>12</v>
      </c>
      <c r="J104" s="43">
        <f t="shared" si="1"/>
        <v>105.5</v>
      </c>
    </row>
    <row r="105" spans="1:10">
      <c r="A105" s="28">
        <v>2010</v>
      </c>
      <c r="B105" s="37" t="s">
        <v>644</v>
      </c>
      <c r="C105" s="29" t="s">
        <v>2498</v>
      </c>
      <c r="D105" s="43">
        <v>5</v>
      </c>
      <c r="E105" s="43">
        <v>4.5</v>
      </c>
      <c r="F105" s="43"/>
      <c r="G105" s="43">
        <v>45</v>
      </c>
      <c r="H105" s="43"/>
      <c r="I105" s="43">
        <v>26</v>
      </c>
      <c r="J105" s="43">
        <f t="shared" si="1"/>
        <v>80.5</v>
      </c>
    </row>
    <row r="106" spans="1:10">
      <c r="A106" s="32">
        <v>2011</v>
      </c>
      <c r="B106" s="15" t="s">
        <v>2490</v>
      </c>
      <c r="C106" s="29" t="s">
        <v>1988</v>
      </c>
      <c r="D106" s="43">
        <v>11.5</v>
      </c>
      <c r="E106" s="43">
        <v>6.5</v>
      </c>
      <c r="F106" s="43"/>
      <c r="G106" s="43">
        <v>37</v>
      </c>
      <c r="H106" s="43"/>
      <c r="I106" s="43">
        <v>8</v>
      </c>
      <c r="J106" s="43">
        <f t="shared" si="1"/>
        <v>63</v>
      </c>
    </row>
    <row r="107" spans="1:10">
      <c r="A107" s="32">
        <v>2011</v>
      </c>
      <c r="B107" s="15" t="s">
        <v>2490</v>
      </c>
      <c r="C107" s="29" t="s">
        <v>698</v>
      </c>
      <c r="D107" s="43">
        <v>20</v>
      </c>
      <c r="E107" s="43">
        <v>2.5</v>
      </c>
      <c r="F107" s="43"/>
      <c r="G107" s="43">
        <v>23.5</v>
      </c>
      <c r="H107" s="43"/>
      <c r="I107" s="43">
        <v>3.8</v>
      </c>
      <c r="J107" s="43">
        <f t="shared" si="1"/>
        <v>49.8</v>
      </c>
    </row>
    <row r="108" spans="1:10">
      <c r="A108" s="32">
        <v>2011</v>
      </c>
      <c r="B108" s="15" t="s">
        <v>2490</v>
      </c>
      <c r="C108" s="29" t="s">
        <v>1987</v>
      </c>
      <c r="D108" s="43">
        <v>16</v>
      </c>
      <c r="E108" s="43">
        <v>4.5</v>
      </c>
      <c r="F108" s="43"/>
      <c r="G108" s="43">
        <v>72</v>
      </c>
      <c r="H108" s="43"/>
      <c r="I108" s="43">
        <v>67.5</v>
      </c>
      <c r="J108" s="43">
        <f t="shared" si="1"/>
        <v>160</v>
      </c>
    </row>
    <row r="109" spans="1:10">
      <c r="A109" s="32">
        <v>2011</v>
      </c>
      <c r="B109" s="15" t="s">
        <v>2490</v>
      </c>
      <c r="C109" s="29" t="s">
        <v>2496</v>
      </c>
      <c r="D109" s="43">
        <v>14</v>
      </c>
      <c r="E109" s="43">
        <v>9</v>
      </c>
      <c r="F109" s="43"/>
      <c r="G109" s="43">
        <v>32.5</v>
      </c>
      <c r="H109" s="43"/>
      <c r="I109" s="43">
        <v>16</v>
      </c>
      <c r="J109" s="43">
        <f t="shared" si="1"/>
        <v>71.5</v>
      </c>
    </row>
    <row r="110" spans="1:10">
      <c r="A110" s="32">
        <v>2011</v>
      </c>
      <c r="B110" s="15" t="s">
        <v>2490</v>
      </c>
      <c r="C110" s="29" t="s">
        <v>2497</v>
      </c>
      <c r="D110" s="43">
        <v>6</v>
      </c>
      <c r="E110" s="43">
        <v>12.5</v>
      </c>
      <c r="F110" s="43"/>
      <c r="G110" s="43">
        <v>14.1</v>
      </c>
      <c r="H110" s="43"/>
      <c r="I110" s="43">
        <v>8.5</v>
      </c>
      <c r="J110" s="43">
        <f t="shared" si="1"/>
        <v>41.1</v>
      </c>
    </row>
    <row r="111" spans="1:10">
      <c r="A111" s="32">
        <v>2011</v>
      </c>
      <c r="B111" s="15" t="s">
        <v>2490</v>
      </c>
      <c r="C111" s="29" t="s">
        <v>2499</v>
      </c>
      <c r="D111" s="43">
        <v>3</v>
      </c>
      <c r="E111" s="43"/>
      <c r="F111" s="43"/>
      <c r="G111" s="43">
        <v>17</v>
      </c>
      <c r="H111" s="43"/>
      <c r="I111" s="43">
        <v>7.5</v>
      </c>
      <c r="J111" s="43">
        <f t="shared" si="1"/>
        <v>27.5</v>
      </c>
    </row>
    <row r="112" spans="1:10">
      <c r="A112" s="32">
        <v>2011</v>
      </c>
      <c r="B112" s="15" t="s">
        <v>2490</v>
      </c>
      <c r="C112" s="29" t="s">
        <v>3382</v>
      </c>
      <c r="D112" s="43">
        <v>1</v>
      </c>
      <c r="E112" s="43"/>
      <c r="F112" s="43"/>
      <c r="G112" s="43">
        <v>23</v>
      </c>
      <c r="H112" s="43"/>
      <c r="I112" s="43">
        <v>22.5</v>
      </c>
      <c r="J112" s="43">
        <f t="shared" si="1"/>
        <v>46.5</v>
      </c>
    </row>
    <row r="113" spans="1:10">
      <c r="A113" s="32">
        <v>2011</v>
      </c>
      <c r="B113" s="15" t="s">
        <v>2490</v>
      </c>
      <c r="C113" s="29" t="s">
        <v>3383</v>
      </c>
      <c r="D113" s="43">
        <v>9.5</v>
      </c>
      <c r="E113" s="43">
        <v>6.3</v>
      </c>
      <c r="F113" s="43"/>
      <c r="G113" s="43">
        <v>34</v>
      </c>
      <c r="H113" s="43"/>
      <c r="I113" s="43">
        <v>6.5</v>
      </c>
      <c r="J113" s="43">
        <f t="shared" si="1"/>
        <v>56.3</v>
      </c>
    </row>
    <row r="114" spans="1:10">
      <c r="A114" s="32">
        <v>2011</v>
      </c>
      <c r="B114" s="15" t="s">
        <v>2490</v>
      </c>
      <c r="C114" s="29" t="s">
        <v>3384</v>
      </c>
      <c r="D114" s="43"/>
      <c r="E114" s="43"/>
      <c r="F114" s="43"/>
      <c r="G114" s="43"/>
      <c r="H114" s="43"/>
      <c r="I114" s="43">
        <v>1</v>
      </c>
      <c r="J114" s="43">
        <f t="shared" si="1"/>
        <v>1</v>
      </c>
    </row>
    <row r="115" spans="1:10">
      <c r="A115" s="32">
        <v>2011</v>
      </c>
      <c r="B115" s="15" t="s">
        <v>2490</v>
      </c>
      <c r="C115" s="29" t="s">
        <v>709</v>
      </c>
      <c r="D115" s="43">
        <v>3.5</v>
      </c>
      <c r="E115" s="43">
        <v>2</v>
      </c>
      <c r="F115" s="43"/>
      <c r="G115" s="43">
        <v>20.5</v>
      </c>
      <c r="H115" s="43"/>
      <c r="I115" s="43">
        <v>6</v>
      </c>
      <c r="J115" s="43">
        <f t="shared" si="1"/>
        <v>32</v>
      </c>
    </row>
    <row r="116" spans="1:10">
      <c r="A116" s="32">
        <v>2011</v>
      </c>
      <c r="B116" s="15" t="s">
        <v>2490</v>
      </c>
      <c r="C116" s="29" t="s">
        <v>1931</v>
      </c>
      <c r="D116" s="43">
        <v>1</v>
      </c>
      <c r="E116" s="43">
        <v>3.5</v>
      </c>
      <c r="F116" s="43"/>
      <c r="G116" s="43">
        <v>18</v>
      </c>
      <c r="H116" s="43"/>
      <c r="I116" s="43">
        <v>4</v>
      </c>
      <c r="J116" s="43">
        <f t="shared" si="1"/>
        <v>26.5</v>
      </c>
    </row>
    <row r="117" spans="1:10">
      <c r="A117" s="32">
        <v>2011</v>
      </c>
      <c r="B117" s="15" t="s">
        <v>2490</v>
      </c>
      <c r="C117" s="29" t="s">
        <v>1989</v>
      </c>
      <c r="D117" s="43">
        <v>1</v>
      </c>
      <c r="E117" s="43"/>
      <c r="F117" s="43"/>
      <c r="G117" s="43">
        <v>18.5</v>
      </c>
      <c r="H117" s="43"/>
      <c r="I117" s="43">
        <v>14</v>
      </c>
      <c r="J117" s="43">
        <f t="shared" si="1"/>
        <v>33.5</v>
      </c>
    </row>
    <row r="118" spans="1:10">
      <c r="A118" s="32">
        <v>2011</v>
      </c>
      <c r="B118" s="15" t="s">
        <v>2490</v>
      </c>
      <c r="C118" s="29" t="s">
        <v>1934</v>
      </c>
      <c r="D118" s="43">
        <v>7</v>
      </c>
      <c r="E118" s="43">
        <v>1</v>
      </c>
      <c r="F118" s="43"/>
      <c r="G118" s="43">
        <v>3</v>
      </c>
      <c r="H118" s="43"/>
      <c r="I118" s="43">
        <v>11</v>
      </c>
      <c r="J118" s="43">
        <f t="shared" si="1"/>
        <v>22</v>
      </c>
    </row>
    <row r="119" spans="1:10">
      <c r="A119" s="32">
        <v>2011</v>
      </c>
      <c r="B119" s="15" t="s">
        <v>2490</v>
      </c>
      <c r="C119" s="29" t="s">
        <v>2498</v>
      </c>
      <c r="D119" s="43">
        <v>5</v>
      </c>
      <c r="E119" s="43">
        <v>2</v>
      </c>
      <c r="F119" s="43"/>
      <c r="G119" s="43">
        <v>56</v>
      </c>
      <c r="H119" s="43"/>
      <c r="I119" s="43">
        <v>25.5</v>
      </c>
      <c r="J119" s="43">
        <f t="shared" si="1"/>
        <v>88.5</v>
      </c>
    </row>
    <row r="120" spans="1:10">
      <c r="A120" s="32">
        <v>2011</v>
      </c>
      <c r="B120" s="15" t="s">
        <v>2490</v>
      </c>
      <c r="C120" s="29" t="s">
        <v>1948</v>
      </c>
      <c r="D120" s="43">
        <v>17.3</v>
      </c>
      <c r="E120" s="43">
        <v>3.3</v>
      </c>
      <c r="F120" s="43">
        <v>45</v>
      </c>
      <c r="G120" s="43">
        <v>34.75</v>
      </c>
      <c r="H120" s="43">
        <v>25.875</v>
      </c>
      <c r="I120" s="43">
        <v>11.8</v>
      </c>
      <c r="J120" s="43">
        <f t="shared" si="1"/>
        <v>138.02500000000001</v>
      </c>
    </row>
    <row r="121" spans="1:10">
      <c r="A121" s="32">
        <v>2011</v>
      </c>
      <c r="B121" s="15" t="s">
        <v>2490</v>
      </c>
      <c r="C121" s="29" t="s">
        <v>1949</v>
      </c>
      <c r="D121" s="43">
        <v>10.6</v>
      </c>
      <c r="E121" s="43">
        <v>7.2</v>
      </c>
      <c r="F121" s="43">
        <v>41.75</v>
      </c>
      <c r="G121" s="43">
        <v>18.649999999999999</v>
      </c>
      <c r="H121" s="43">
        <v>0.875</v>
      </c>
      <c r="I121" s="43">
        <v>1</v>
      </c>
      <c r="J121" s="43">
        <f t="shared" si="1"/>
        <v>80.074999999999989</v>
      </c>
    </row>
    <row r="122" spans="1:10">
      <c r="A122" s="32">
        <v>2011</v>
      </c>
      <c r="B122" s="15" t="s">
        <v>2490</v>
      </c>
      <c r="C122" s="29" t="s">
        <v>730</v>
      </c>
      <c r="D122" s="43">
        <v>1.5</v>
      </c>
      <c r="E122" s="43">
        <v>3</v>
      </c>
      <c r="F122" s="43"/>
      <c r="G122" s="43">
        <v>24.9</v>
      </c>
      <c r="H122" s="43"/>
      <c r="I122" s="43">
        <v>9.5</v>
      </c>
      <c r="J122" s="43">
        <f t="shared" si="1"/>
        <v>38.9</v>
      </c>
    </row>
    <row r="123" spans="1:10">
      <c r="A123" s="32">
        <v>2011</v>
      </c>
      <c r="B123" s="15" t="s">
        <v>2490</v>
      </c>
      <c r="C123" s="29" t="s">
        <v>1945</v>
      </c>
      <c r="D123" s="43">
        <v>5</v>
      </c>
      <c r="E123" s="43">
        <v>1.5</v>
      </c>
      <c r="F123" s="43"/>
      <c r="G123" s="43">
        <v>28.5</v>
      </c>
      <c r="H123" s="43"/>
      <c r="I123" s="43">
        <v>17</v>
      </c>
      <c r="J123" s="43">
        <f t="shared" si="1"/>
        <v>52</v>
      </c>
    </row>
    <row r="124" spans="1:10">
      <c r="A124" s="32">
        <v>2011</v>
      </c>
      <c r="B124" s="15" t="s">
        <v>2490</v>
      </c>
      <c r="C124" s="29" t="s">
        <v>1980</v>
      </c>
      <c r="D124" s="43"/>
      <c r="E124" s="43"/>
      <c r="F124" s="43"/>
      <c r="G124" s="43"/>
      <c r="H124" s="43"/>
      <c r="I124" s="43"/>
      <c r="J124" s="43">
        <f t="shared" si="1"/>
        <v>0</v>
      </c>
    </row>
    <row r="125" spans="1:10">
      <c r="A125" s="32">
        <v>2011</v>
      </c>
      <c r="B125" s="15" t="s">
        <v>2490</v>
      </c>
      <c r="C125" s="29" t="s">
        <v>1981</v>
      </c>
      <c r="D125" s="43">
        <v>1</v>
      </c>
      <c r="E125" s="43">
        <v>2</v>
      </c>
      <c r="F125" s="43"/>
      <c r="G125" s="43">
        <v>4</v>
      </c>
      <c r="H125" s="43"/>
      <c r="I125" s="43">
        <v>1</v>
      </c>
      <c r="J125" s="43">
        <f t="shared" si="1"/>
        <v>8</v>
      </c>
    </row>
    <row r="126" spans="1:10">
      <c r="A126" s="32">
        <v>2011</v>
      </c>
      <c r="B126" s="15" t="s">
        <v>2490</v>
      </c>
      <c r="C126" s="29" t="s">
        <v>200</v>
      </c>
      <c r="D126" s="43"/>
      <c r="E126" s="43">
        <v>4</v>
      </c>
      <c r="F126" s="43"/>
      <c r="G126" s="43">
        <v>2</v>
      </c>
      <c r="H126" s="43"/>
      <c r="I126" s="43">
        <v>1</v>
      </c>
      <c r="J126" s="43">
        <f t="shared" si="1"/>
        <v>7</v>
      </c>
    </row>
    <row r="127" spans="1:10">
      <c r="A127" s="32">
        <v>2011</v>
      </c>
      <c r="B127" s="15" t="s">
        <v>2490</v>
      </c>
      <c r="C127" s="29" t="s">
        <v>678</v>
      </c>
      <c r="D127" s="43"/>
      <c r="E127" s="43"/>
      <c r="F127" s="43"/>
      <c r="G127" s="43">
        <v>2.2999999999999998</v>
      </c>
      <c r="H127" s="43"/>
      <c r="I127" s="43">
        <v>2</v>
      </c>
      <c r="J127" s="43">
        <f t="shared" si="1"/>
        <v>4.3</v>
      </c>
    </row>
    <row r="128" spans="1:10">
      <c r="A128" s="32">
        <v>2011</v>
      </c>
      <c r="B128" s="37" t="s">
        <v>644</v>
      </c>
      <c r="C128" s="29" t="s">
        <v>2496</v>
      </c>
      <c r="D128" s="43">
        <v>4.5</v>
      </c>
      <c r="E128" s="43">
        <v>48</v>
      </c>
      <c r="F128" s="43"/>
      <c r="G128" s="43">
        <v>9</v>
      </c>
      <c r="H128" s="43"/>
      <c r="I128" s="43">
        <v>2.5</v>
      </c>
      <c r="J128" s="43">
        <f t="shared" si="1"/>
        <v>64</v>
      </c>
    </row>
    <row r="129" spans="1:10">
      <c r="A129" s="32">
        <v>2011</v>
      </c>
      <c r="B129" s="37" t="s">
        <v>644</v>
      </c>
      <c r="C129" s="29" t="s">
        <v>3385</v>
      </c>
      <c r="D129" s="43">
        <v>2.5</v>
      </c>
      <c r="E129" s="43">
        <v>6</v>
      </c>
      <c r="F129" s="43"/>
      <c r="G129" s="43">
        <v>2</v>
      </c>
      <c r="H129" s="43"/>
      <c r="I129" s="43">
        <v>0.5</v>
      </c>
      <c r="J129" s="43">
        <f t="shared" si="1"/>
        <v>11</v>
      </c>
    </row>
    <row r="130" spans="1:10">
      <c r="A130" s="32">
        <v>2011</v>
      </c>
      <c r="B130" s="37" t="s">
        <v>644</v>
      </c>
      <c r="C130" s="29" t="s">
        <v>2691</v>
      </c>
      <c r="D130" s="43">
        <v>25.5</v>
      </c>
      <c r="E130" s="43">
        <v>58</v>
      </c>
      <c r="F130" s="43"/>
      <c r="G130" s="43">
        <v>14.5</v>
      </c>
      <c r="H130" s="43"/>
      <c r="I130" s="43">
        <v>9</v>
      </c>
      <c r="J130" s="43">
        <f t="shared" si="1"/>
        <v>107</v>
      </c>
    </row>
    <row r="131" spans="1:10">
      <c r="A131" s="32">
        <v>2011</v>
      </c>
      <c r="B131" s="37" t="s">
        <v>644</v>
      </c>
      <c r="C131" s="29" t="s">
        <v>2498</v>
      </c>
      <c r="D131" s="43">
        <v>4</v>
      </c>
      <c r="E131" s="43">
        <v>44</v>
      </c>
      <c r="F131" s="43"/>
      <c r="G131" s="43">
        <v>5</v>
      </c>
      <c r="H131" s="43"/>
      <c r="I131" s="43">
        <v>25</v>
      </c>
      <c r="J131" s="43">
        <f t="shared" ref="J131:J194" si="2">+SUM(D131:I131)</f>
        <v>78</v>
      </c>
    </row>
    <row r="132" spans="1:10">
      <c r="A132" s="28">
        <v>2012</v>
      </c>
      <c r="B132" s="15" t="s">
        <v>2490</v>
      </c>
      <c r="C132" s="29" t="s">
        <v>1988</v>
      </c>
      <c r="D132" s="43">
        <v>9</v>
      </c>
      <c r="E132" s="43">
        <v>6.5</v>
      </c>
      <c r="F132" s="43"/>
      <c r="G132" s="43">
        <v>37.5</v>
      </c>
      <c r="H132" s="43"/>
      <c r="I132" s="43">
        <v>6.5</v>
      </c>
      <c r="J132" s="43">
        <f t="shared" si="2"/>
        <v>59.5</v>
      </c>
    </row>
    <row r="133" spans="1:10">
      <c r="A133" s="28">
        <v>2012</v>
      </c>
      <c r="B133" s="15" t="s">
        <v>2490</v>
      </c>
      <c r="C133" s="29" t="s">
        <v>698</v>
      </c>
      <c r="D133" s="43">
        <v>19</v>
      </c>
      <c r="E133" s="43">
        <v>2.5</v>
      </c>
      <c r="F133" s="43"/>
      <c r="G133" s="43">
        <v>25.5</v>
      </c>
      <c r="H133" s="43"/>
      <c r="I133" s="43">
        <v>3.83325</v>
      </c>
      <c r="J133" s="43">
        <f t="shared" si="2"/>
        <v>50.83325</v>
      </c>
    </row>
    <row r="134" spans="1:10">
      <c r="A134" s="28">
        <v>2012</v>
      </c>
      <c r="B134" s="15" t="s">
        <v>2490</v>
      </c>
      <c r="C134" s="29" t="s">
        <v>1987</v>
      </c>
      <c r="D134" s="43">
        <v>8.5</v>
      </c>
      <c r="E134" s="43">
        <v>4.5</v>
      </c>
      <c r="F134" s="43"/>
      <c r="G134" s="43">
        <v>72</v>
      </c>
      <c r="H134" s="43"/>
      <c r="I134" s="43">
        <v>75</v>
      </c>
      <c r="J134" s="43">
        <f t="shared" si="2"/>
        <v>160</v>
      </c>
    </row>
    <row r="135" spans="1:10">
      <c r="A135" s="28">
        <v>2012</v>
      </c>
      <c r="B135" s="15" t="s">
        <v>2490</v>
      </c>
      <c r="C135" s="29" t="s">
        <v>2496</v>
      </c>
      <c r="D135" s="43">
        <v>11</v>
      </c>
      <c r="E135" s="43">
        <v>9</v>
      </c>
      <c r="F135" s="43"/>
      <c r="G135" s="43">
        <v>31</v>
      </c>
      <c r="H135" s="43"/>
      <c r="I135" s="43">
        <v>16</v>
      </c>
      <c r="J135" s="43">
        <f t="shared" si="2"/>
        <v>67</v>
      </c>
    </row>
    <row r="136" spans="1:10">
      <c r="A136" s="28">
        <v>2012</v>
      </c>
      <c r="B136" s="15" t="s">
        <v>2490</v>
      </c>
      <c r="C136" s="29" t="s">
        <v>2497</v>
      </c>
      <c r="D136" s="43">
        <v>4.5</v>
      </c>
      <c r="E136" s="43">
        <v>10.75</v>
      </c>
      <c r="F136" s="43"/>
      <c r="G136" s="43">
        <v>15.25</v>
      </c>
      <c r="H136" s="43"/>
      <c r="I136" s="43">
        <v>8.5</v>
      </c>
      <c r="J136" s="43">
        <f t="shared" si="2"/>
        <v>39</v>
      </c>
    </row>
    <row r="137" spans="1:10">
      <c r="A137" s="28">
        <v>2012</v>
      </c>
      <c r="B137" s="15" t="s">
        <v>2490</v>
      </c>
      <c r="C137" s="29" t="s">
        <v>2499</v>
      </c>
      <c r="D137" s="43">
        <v>1</v>
      </c>
      <c r="E137" s="43"/>
      <c r="F137" s="43"/>
      <c r="G137" s="43">
        <v>15</v>
      </c>
      <c r="H137" s="43"/>
      <c r="I137" s="43">
        <v>10</v>
      </c>
      <c r="J137" s="43">
        <f t="shared" si="2"/>
        <v>26</v>
      </c>
    </row>
    <row r="138" spans="1:10">
      <c r="A138" s="28">
        <v>2012</v>
      </c>
      <c r="B138" s="15" t="s">
        <v>2490</v>
      </c>
      <c r="C138" s="29" t="s">
        <v>3382</v>
      </c>
      <c r="D138" s="43"/>
      <c r="E138" s="43"/>
      <c r="F138" s="43"/>
      <c r="G138" s="43">
        <v>21</v>
      </c>
      <c r="H138" s="43"/>
      <c r="I138" s="43">
        <v>26.5</v>
      </c>
      <c r="J138" s="43">
        <f t="shared" si="2"/>
        <v>47.5</v>
      </c>
    </row>
    <row r="139" spans="1:10">
      <c r="A139" s="28">
        <v>2012</v>
      </c>
      <c r="B139" s="15" t="s">
        <v>2490</v>
      </c>
      <c r="C139" s="29" t="s">
        <v>3383</v>
      </c>
      <c r="D139" s="43">
        <v>6</v>
      </c>
      <c r="E139" s="43">
        <v>6.25</v>
      </c>
      <c r="F139" s="43"/>
      <c r="G139" s="43">
        <v>41</v>
      </c>
      <c r="H139" s="43"/>
      <c r="I139" s="43">
        <v>7</v>
      </c>
      <c r="J139" s="43">
        <f t="shared" si="2"/>
        <v>60.25</v>
      </c>
    </row>
    <row r="140" spans="1:10">
      <c r="A140" s="28">
        <v>2012</v>
      </c>
      <c r="B140" s="15" t="s">
        <v>2490</v>
      </c>
      <c r="C140" s="29" t="s">
        <v>3384</v>
      </c>
      <c r="D140" s="43"/>
      <c r="E140" s="43"/>
      <c r="F140" s="43"/>
      <c r="G140" s="43"/>
      <c r="H140" s="43"/>
      <c r="I140" s="43">
        <v>1.5</v>
      </c>
      <c r="J140" s="43">
        <f t="shared" si="2"/>
        <v>1.5</v>
      </c>
    </row>
    <row r="141" spans="1:10">
      <c r="A141" s="28">
        <v>2012</v>
      </c>
      <c r="B141" s="15" t="s">
        <v>2490</v>
      </c>
      <c r="C141" s="29" t="s">
        <v>709</v>
      </c>
      <c r="D141" s="43">
        <v>4.5</v>
      </c>
      <c r="E141" s="43">
        <v>1.5</v>
      </c>
      <c r="F141" s="43"/>
      <c r="G141" s="43">
        <v>21.5</v>
      </c>
      <c r="H141" s="43"/>
      <c r="I141" s="43">
        <v>7</v>
      </c>
      <c r="J141" s="43">
        <f t="shared" si="2"/>
        <v>34.5</v>
      </c>
    </row>
    <row r="142" spans="1:10">
      <c r="A142" s="28">
        <v>2012</v>
      </c>
      <c r="B142" s="15" t="s">
        <v>2490</v>
      </c>
      <c r="C142" s="29" t="s">
        <v>1931</v>
      </c>
      <c r="D142" s="43">
        <v>1</v>
      </c>
      <c r="E142" s="43">
        <v>3.5</v>
      </c>
      <c r="F142" s="43"/>
      <c r="G142" s="43">
        <v>18</v>
      </c>
      <c r="H142" s="43"/>
      <c r="I142" s="43">
        <v>3.5</v>
      </c>
      <c r="J142" s="43">
        <f t="shared" si="2"/>
        <v>26</v>
      </c>
    </row>
    <row r="143" spans="1:10">
      <c r="A143" s="28">
        <v>2012</v>
      </c>
      <c r="B143" s="15" t="s">
        <v>2490</v>
      </c>
      <c r="C143" s="29" t="s">
        <v>1989</v>
      </c>
      <c r="D143" s="43">
        <v>1</v>
      </c>
      <c r="E143" s="43"/>
      <c r="F143" s="43"/>
      <c r="G143" s="43">
        <v>17.5</v>
      </c>
      <c r="H143" s="43"/>
      <c r="I143" s="43">
        <v>14</v>
      </c>
      <c r="J143" s="43">
        <f t="shared" si="2"/>
        <v>32.5</v>
      </c>
    </row>
    <row r="144" spans="1:10">
      <c r="A144" s="28">
        <v>2012</v>
      </c>
      <c r="B144" s="15" t="s">
        <v>2490</v>
      </c>
      <c r="C144" s="29" t="s">
        <v>1934</v>
      </c>
      <c r="D144" s="43">
        <v>7.5</v>
      </c>
      <c r="E144" s="43">
        <v>1</v>
      </c>
      <c r="F144" s="43"/>
      <c r="G144" s="43">
        <v>4.5</v>
      </c>
      <c r="H144" s="43"/>
      <c r="I144" s="43">
        <v>12</v>
      </c>
      <c r="J144" s="43">
        <f t="shared" si="2"/>
        <v>25</v>
      </c>
    </row>
    <row r="145" spans="1:10">
      <c r="A145" s="28">
        <v>2012</v>
      </c>
      <c r="B145" s="15" t="s">
        <v>2490</v>
      </c>
      <c r="C145" s="29" t="s">
        <v>2498</v>
      </c>
      <c r="D145" s="43">
        <v>4</v>
      </c>
      <c r="E145" s="43">
        <v>2</v>
      </c>
      <c r="F145" s="43"/>
      <c r="G145" s="43">
        <v>55</v>
      </c>
      <c r="H145" s="43"/>
      <c r="I145" s="43">
        <v>29.5</v>
      </c>
      <c r="J145" s="43">
        <f t="shared" si="2"/>
        <v>90.5</v>
      </c>
    </row>
    <row r="146" spans="1:10">
      <c r="A146" s="28">
        <v>2012</v>
      </c>
      <c r="B146" s="15" t="s">
        <v>2490</v>
      </c>
      <c r="C146" s="29" t="s">
        <v>1948</v>
      </c>
      <c r="D146" s="43">
        <v>11.75</v>
      </c>
      <c r="E146" s="43">
        <v>2.75</v>
      </c>
      <c r="F146" s="43">
        <v>44.875</v>
      </c>
      <c r="G146" s="43">
        <v>35.875</v>
      </c>
      <c r="H146" s="43">
        <v>27.25</v>
      </c>
      <c r="I146" s="43">
        <v>11.5</v>
      </c>
      <c r="J146" s="43">
        <f t="shared" si="2"/>
        <v>134</v>
      </c>
    </row>
    <row r="147" spans="1:10">
      <c r="A147" s="28">
        <v>2012</v>
      </c>
      <c r="B147" s="15" t="s">
        <v>2490</v>
      </c>
      <c r="C147" s="29" t="s">
        <v>1949</v>
      </c>
      <c r="D147" s="43">
        <v>11.100000000000001</v>
      </c>
      <c r="E147" s="43">
        <v>6.8500000000000005</v>
      </c>
      <c r="F147" s="43">
        <v>41.875000000000007</v>
      </c>
      <c r="G147" s="43">
        <v>16.8</v>
      </c>
      <c r="H147" s="43">
        <v>0.875</v>
      </c>
      <c r="I147" s="43">
        <v>2.8250000000000002</v>
      </c>
      <c r="J147" s="43">
        <f t="shared" si="2"/>
        <v>80.325000000000017</v>
      </c>
    </row>
    <row r="148" spans="1:10">
      <c r="A148" s="28">
        <v>2012</v>
      </c>
      <c r="B148" s="15" t="s">
        <v>2490</v>
      </c>
      <c r="C148" s="29" t="s">
        <v>730</v>
      </c>
      <c r="D148" s="43">
        <v>1.5</v>
      </c>
      <c r="E148" s="43">
        <v>4</v>
      </c>
      <c r="F148" s="43"/>
      <c r="G148" s="43">
        <v>24.324999999999999</v>
      </c>
      <c r="H148" s="43"/>
      <c r="I148" s="43">
        <v>9.5</v>
      </c>
      <c r="J148" s="43">
        <f t="shared" si="2"/>
        <v>39.325000000000003</v>
      </c>
    </row>
    <row r="149" spans="1:10">
      <c r="A149" s="28">
        <v>2012</v>
      </c>
      <c r="B149" s="15" t="s">
        <v>2490</v>
      </c>
      <c r="C149" s="29" t="s">
        <v>1945</v>
      </c>
      <c r="D149" s="43">
        <v>3</v>
      </c>
      <c r="E149" s="43">
        <v>1.5</v>
      </c>
      <c r="F149" s="43"/>
      <c r="G149" s="43">
        <v>31.5</v>
      </c>
      <c r="H149" s="43"/>
      <c r="I149" s="43">
        <v>24</v>
      </c>
      <c r="J149" s="43">
        <f t="shared" si="2"/>
        <v>60</v>
      </c>
    </row>
    <row r="150" spans="1:10">
      <c r="A150" s="28">
        <v>2012</v>
      </c>
      <c r="B150" s="15" t="s">
        <v>2490</v>
      </c>
      <c r="C150" s="29" t="s">
        <v>1980</v>
      </c>
      <c r="D150" s="43"/>
      <c r="E150" s="43"/>
      <c r="F150" s="43"/>
      <c r="G150" s="43"/>
      <c r="H150" s="43"/>
      <c r="I150" s="43"/>
      <c r="J150" s="43">
        <f t="shared" si="2"/>
        <v>0</v>
      </c>
    </row>
    <row r="151" spans="1:10">
      <c r="A151" s="28">
        <v>2012</v>
      </c>
      <c r="B151" s="15" t="s">
        <v>2490</v>
      </c>
      <c r="C151" s="29" t="s">
        <v>1981</v>
      </c>
      <c r="D151" s="43">
        <v>1</v>
      </c>
      <c r="E151" s="43">
        <v>2</v>
      </c>
      <c r="F151" s="43"/>
      <c r="G151" s="43">
        <v>4</v>
      </c>
      <c r="H151" s="43"/>
      <c r="I151" s="43">
        <v>2</v>
      </c>
      <c r="J151" s="43">
        <f t="shared" si="2"/>
        <v>9</v>
      </c>
    </row>
    <row r="152" spans="1:10">
      <c r="A152" s="28">
        <v>2012</v>
      </c>
      <c r="B152" s="15" t="s">
        <v>2490</v>
      </c>
      <c r="C152" s="29" t="s">
        <v>200</v>
      </c>
      <c r="D152" s="43"/>
      <c r="E152" s="43">
        <v>3</v>
      </c>
      <c r="F152" s="43"/>
      <c r="G152" s="43">
        <v>2</v>
      </c>
      <c r="H152" s="43"/>
      <c r="I152" s="43">
        <v>2</v>
      </c>
      <c r="J152" s="43">
        <f t="shared" si="2"/>
        <v>7</v>
      </c>
    </row>
    <row r="153" spans="1:10">
      <c r="A153" s="28">
        <v>2012</v>
      </c>
      <c r="B153" s="15" t="s">
        <v>2490</v>
      </c>
      <c r="C153" s="29" t="s">
        <v>678</v>
      </c>
      <c r="D153" s="43"/>
      <c r="E153" s="43"/>
      <c r="F153" s="43"/>
      <c r="G153" s="43">
        <v>2</v>
      </c>
      <c r="H153" s="43"/>
      <c r="I153" s="43">
        <v>2</v>
      </c>
      <c r="J153" s="43">
        <f t="shared" si="2"/>
        <v>4</v>
      </c>
    </row>
    <row r="154" spans="1:10">
      <c r="A154" s="28">
        <v>2012</v>
      </c>
      <c r="B154" s="37" t="s">
        <v>644</v>
      </c>
      <c r="C154" s="29" t="s">
        <v>2496</v>
      </c>
      <c r="D154" s="43">
        <v>4</v>
      </c>
      <c r="E154" s="43">
        <v>51.5</v>
      </c>
      <c r="F154" s="43"/>
      <c r="G154" s="43">
        <v>6</v>
      </c>
      <c r="H154" s="43"/>
      <c r="I154" s="43">
        <v>5</v>
      </c>
      <c r="J154" s="43">
        <f t="shared" si="2"/>
        <v>66.5</v>
      </c>
    </row>
    <row r="155" spans="1:10">
      <c r="A155" s="28">
        <v>2012</v>
      </c>
      <c r="B155" s="37" t="s">
        <v>644</v>
      </c>
      <c r="C155" s="29" t="s">
        <v>3385</v>
      </c>
      <c r="D155" s="43">
        <v>3.5</v>
      </c>
      <c r="E155" s="43">
        <v>14.5</v>
      </c>
      <c r="F155" s="43"/>
      <c r="G155" s="43">
        <v>1.5</v>
      </c>
      <c r="H155" s="43"/>
      <c r="I155" s="43">
        <v>2.5</v>
      </c>
      <c r="J155" s="43">
        <f t="shared" si="2"/>
        <v>22</v>
      </c>
    </row>
    <row r="156" spans="1:10">
      <c r="A156" s="28">
        <v>2012</v>
      </c>
      <c r="B156" s="37" t="s">
        <v>644</v>
      </c>
      <c r="C156" s="29" t="s">
        <v>2691</v>
      </c>
      <c r="D156" s="43">
        <v>25.5</v>
      </c>
      <c r="E156" s="43">
        <v>68.5</v>
      </c>
      <c r="F156" s="43"/>
      <c r="G156" s="43">
        <v>13.5</v>
      </c>
      <c r="H156" s="43"/>
      <c r="I156" s="43">
        <v>12.5</v>
      </c>
      <c r="J156" s="43">
        <f t="shared" si="2"/>
        <v>120</v>
      </c>
    </row>
    <row r="157" spans="1:10">
      <c r="A157" s="28">
        <v>2012</v>
      </c>
      <c r="B157" s="37" t="s">
        <v>644</v>
      </c>
      <c r="C157" s="29" t="s">
        <v>2498</v>
      </c>
      <c r="D157" s="43">
        <v>5</v>
      </c>
      <c r="E157" s="43">
        <v>44</v>
      </c>
      <c r="F157" s="43"/>
      <c r="G157" s="43">
        <v>3</v>
      </c>
      <c r="H157" s="43"/>
      <c r="I157" s="43">
        <v>33</v>
      </c>
      <c r="J157" s="43">
        <f t="shared" si="2"/>
        <v>85</v>
      </c>
    </row>
    <row r="158" spans="1:10">
      <c r="A158" s="32">
        <v>2013</v>
      </c>
      <c r="B158" s="15" t="s">
        <v>2490</v>
      </c>
      <c r="C158" s="29" t="s">
        <v>1988</v>
      </c>
      <c r="D158" s="43">
        <v>6.5</v>
      </c>
      <c r="E158" s="43">
        <v>6</v>
      </c>
      <c r="F158" s="43"/>
      <c r="G158" s="43">
        <v>44</v>
      </c>
      <c r="H158" s="43"/>
      <c r="I158" s="43">
        <v>7.5</v>
      </c>
      <c r="J158" s="43">
        <f t="shared" si="2"/>
        <v>64</v>
      </c>
    </row>
    <row r="159" spans="1:10">
      <c r="A159" s="32">
        <v>2013</v>
      </c>
      <c r="B159" s="15" t="s">
        <v>2490</v>
      </c>
      <c r="C159" s="29" t="s">
        <v>698</v>
      </c>
      <c r="D159" s="43">
        <v>17</v>
      </c>
      <c r="E159" s="43">
        <v>1.5</v>
      </c>
      <c r="F159" s="43"/>
      <c r="G159" s="43">
        <v>26.25</v>
      </c>
      <c r="H159" s="43"/>
      <c r="I159" s="43">
        <v>4.8332499999999996</v>
      </c>
      <c r="J159" s="43">
        <f t="shared" si="2"/>
        <v>49.58325</v>
      </c>
    </row>
    <row r="160" spans="1:10">
      <c r="A160" s="32">
        <v>2013</v>
      </c>
      <c r="B160" s="15" t="s">
        <v>2490</v>
      </c>
      <c r="C160" s="29" t="s">
        <v>1987</v>
      </c>
      <c r="D160" s="43">
        <v>8.5</v>
      </c>
      <c r="E160" s="43">
        <v>2</v>
      </c>
      <c r="F160" s="43"/>
      <c r="G160" s="43">
        <v>65</v>
      </c>
      <c r="H160" s="43"/>
      <c r="I160" s="43">
        <v>76</v>
      </c>
      <c r="J160" s="43">
        <f t="shared" si="2"/>
        <v>151.5</v>
      </c>
    </row>
    <row r="161" spans="1:10">
      <c r="A161" s="32">
        <v>2013</v>
      </c>
      <c r="B161" s="15" t="s">
        <v>2490</v>
      </c>
      <c r="C161" s="29" t="s">
        <v>2496</v>
      </c>
      <c r="D161" s="43">
        <v>8</v>
      </c>
      <c r="E161" s="43">
        <v>7</v>
      </c>
      <c r="F161" s="43"/>
      <c r="G161" s="43">
        <v>37</v>
      </c>
      <c r="H161" s="43"/>
      <c r="I161" s="43">
        <v>17</v>
      </c>
      <c r="J161" s="43">
        <f t="shared" si="2"/>
        <v>69</v>
      </c>
    </row>
    <row r="162" spans="1:10">
      <c r="A162" s="32">
        <v>2013</v>
      </c>
      <c r="B162" s="15" t="s">
        <v>2490</v>
      </c>
      <c r="C162" s="29" t="s">
        <v>2497</v>
      </c>
      <c r="D162" s="43">
        <v>3</v>
      </c>
      <c r="E162" s="43">
        <v>8.75</v>
      </c>
      <c r="F162" s="43"/>
      <c r="G162" s="43">
        <v>10.75</v>
      </c>
      <c r="H162" s="43"/>
      <c r="I162" s="43">
        <v>12.75</v>
      </c>
      <c r="J162" s="43">
        <f t="shared" si="2"/>
        <v>35.25</v>
      </c>
    </row>
    <row r="163" spans="1:10">
      <c r="A163" s="32">
        <v>2013</v>
      </c>
      <c r="B163" s="15" t="s">
        <v>2490</v>
      </c>
      <c r="C163" s="29" t="s">
        <v>2499</v>
      </c>
      <c r="D163" s="43">
        <v>1</v>
      </c>
      <c r="E163" s="43">
        <v>1</v>
      </c>
      <c r="F163" s="43"/>
      <c r="G163" s="43">
        <v>15</v>
      </c>
      <c r="H163" s="43"/>
      <c r="I163" s="43">
        <v>9</v>
      </c>
      <c r="J163" s="43">
        <f t="shared" si="2"/>
        <v>26</v>
      </c>
    </row>
    <row r="164" spans="1:10">
      <c r="A164" s="32">
        <v>2013</v>
      </c>
      <c r="B164" s="15" t="s">
        <v>2490</v>
      </c>
      <c r="C164" s="29" t="s">
        <v>3382</v>
      </c>
      <c r="D164" s="43"/>
      <c r="E164" s="43"/>
      <c r="F164" s="43"/>
      <c r="G164" s="43">
        <v>19</v>
      </c>
      <c r="H164" s="43"/>
      <c r="I164" s="43">
        <v>28.5</v>
      </c>
      <c r="J164" s="43">
        <f t="shared" si="2"/>
        <v>47.5</v>
      </c>
    </row>
    <row r="165" spans="1:10">
      <c r="A165" s="32">
        <v>2013</v>
      </c>
      <c r="B165" s="15" t="s">
        <v>2490</v>
      </c>
      <c r="C165" s="29" t="s">
        <v>3383</v>
      </c>
      <c r="D165" s="43">
        <v>7</v>
      </c>
      <c r="E165" s="43">
        <v>3.25</v>
      </c>
      <c r="F165" s="43"/>
      <c r="G165" s="43">
        <v>40</v>
      </c>
      <c r="H165" s="43"/>
      <c r="I165" s="43">
        <v>9</v>
      </c>
      <c r="J165" s="43">
        <f t="shared" si="2"/>
        <v>59.25</v>
      </c>
    </row>
    <row r="166" spans="1:10">
      <c r="A166" s="32">
        <v>2013</v>
      </c>
      <c r="B166" s="15" t="s">
        <v>2490</v>
      </c>
      <c r="C166" s="29" t="s">
        <v>3384</v>
      </c>
      <c r="D166" s="43"/>
      <c r="E166" s="43"/>
      <c r="F166" s="43"/>
      <c r="G166" s="43"/>
      <c r="H166" s="43"/>
      <c r="I166" s="43">
        <v>2</v>
      </c>
      <c r="J166" s="43">
        <f t="shared" si="2"/>
        <v>2</v>
      </c>
    </row>
    <row r="167" spans="1:10">
      <c r="A167" s="32">
        <v>2013</v>
      </c>
      <c r="B167" s="15" t="s">
        <v>2490</v>
      </c>
      <c r="C167" s="29" t="s">
        <v>709</v>
      </c>
      <c r="D167" s="43">
        <v>2.5</v>
      </c>
      <c r="E167" s="43">
        <v>0.5</v>
      </c>
      <c r="F167" s="43"/>
      <c r="G167" s="43">
        <v>22</v>
      </c>
      <c r="H167" s="43"/>
      <c r="I167" s="43">
        <v>7</v>
      </c>
      <c r="J167" s="43">
        <f t="shared" si="2"/>
        <v>32</v>
      </c>
    </row>
    <row r="168" spans="1:10">
      <c r="A168" s="32">
        <v>2013</v>
      </c>
      <c r="B168" s="15" t="s">
        <v>2490</v>
      </c>
      <c r="C168" s="29" t="s">
        <v>1931</v>
      </c>
      <c r="D168" s="43">
        <v>1</v>
      </c>
      <c r="E168" s="43">
        <v>3</v>
      </c>
      <c r="F168" s="43"/>
      <c r="G168" s="43">
        <v>15</v>
      </c>
      <c r="H168" s="43"/>
      <c r="I168" s="43">
        <v>6</v>
      </c>
      <c r="J168" s="43">
        <f t="shared" si="2"/>
        <v>25</v>
      </c>
    </row>
    <row r="169" spans="1:10">
      <c r="A169" s="32">
        <v>2013</v>
      </c>
      <c r="B169" s="15" t="s">
        <v>2490</v>
      </c>
      <c r="C169" s="29" t="s">
        <v>1989</v>
      </c>
      <c r="D169" s="43">
        <v>1</v>
      </c>
      <c r="E169" s="43"/>
      <c r="F169" s="43"/>
      <c r="G169" s="43">
        <v>14.5</v>
      </c>
      <c r="H169" s="43"/>
      <c r="I169" s="43">
        <v>14</v>
      </c>
      <c r="J169" s="43">
        <f t="shared" si="2"/>
        <v>29.5</v>
      </c>
    </row>
    <row r="170" spans="1:10">
      <c r="A170" s="32">
        <v>2013</v>
      </c>
      <c r="B170" s="15" t="s">
        <v>2490</v>
      </c>
      <c r="C170" s="29" t="s">
        <v>1934</v>
      </c>
      <c r="D170" s="43">
        <v>6.5</v>
      </c>
      <c r="E170" s="43"/>
      <c r="F170" s="43"/>
      <c r="G170" s="43">
        <v>3.5</v>
      </c>
      <c r="H170" s="43"/>
      <c r="I170" s="43">
        <v>13.5</v>
      </c>
      <c r="J170" s="43">
        <f t="shared" si="2"/>
        <v>23.5</v>
      </c>
    </row>
    <row r="171" spans="1:10">
      <c r="A171" s="32">
        <v>2013</v>
      </c>
      <c r="B171" s="15" t="s">
        <v>2490</v>
      </c>
      <c r="C171" s="29" t="s">
        <v>2498</v>
      </c>
      <c r="D171" s="43">
        <v>3</v>
      </c>
      <c r="E171" s="43">
        <v>1</v>
      </c>
      <c r="F171" s="43"/>
      <c r="G171" s="43">
        <v>50</v>
      </c>
      <c r="H171" s="43"/>
      <c r="I171" s="43">
        <v>37.5</v>
      </c>
      <c r="J171" s="43">
        <f t="shared" si="2"/>
        <v>91.5</v>
      </c>
    </row>
    <row r="172" spans="1:10">
      <c r="A172" s="32">
        <v>2013</v>
      </c>
      <c r="B172" s="15" t="s">
        <v>2490</v>
      </c>
      <c r="C172" s="29" t="s">
        <v>1948</v>
      </c>
      <c r="D172" s="43">
        <v>8.5</v>
      </c>
      <c r="E172" s="43">
        <v>2.25</v>
      </c>
      <c r="F172" s="43">
        <v>52.375</v>
      </c>
      <c r="G172" s="43">
        <v>31.5</v>
      </c>
      <c r="H172" s="43">
        <v>26.375</v>
      </c>
      <c r="I172" s="43">
        <v>16</v>
      </c>
      <c r="J172" s="43">
        <f t="shared" si="2"/>
        <v>137</v>
      </c>
    </row>
    <row r="173" spans="1:10">
      <c r="A173" s="32">
        <v>2013</v>
      </c>
      <c r="B173" s="15" t="s">
        <v>2490</v>
      </c>
      <c r="C173" s="29" t="s">
        <v>1949</v>
      </c>
      <c r="D173" s="43">
        <v>9.4250000000000007</v>
      </c>
      <c r="E173" s="43">
        <v>5.25</v>
      </c>
      <c r="F173" s="43">
        <v>43.875000000000007</v>
      </c>
      <c r="G173" s="43">
        <v>16.399999999999999</v>
      </c>
      <c r="H173" s="43">
        <v>0.875</v>
      </c>
      <c r="I173" s="43">
        <v>2.8250000000000002</v>
      </c>
      <c r="J173" s="43">
        <f t="shared" si="2"/>
        <v>78.65000000000002</v>
      </c>
    </row>
    <row r="174" spans="1:10">
      <c r="A174" s="32">
        <v>2013</v>
      </c>
      <c r="B174" s="15" t="s">
        <v>2490</v>
      </c>
      <c r="C174" s="29" t="s">
        <v>730</v>
      </c>
      <c r="D174" s="43">
        <v>1.5</v>
      </c>
      <c r="E174" s="43">
        <v>4</v>
      </c>
      <c r="F174" s="43"/>
      <c r="G174" s="43">
        <v>22.324999999999999</v>
      </c>
      <c r="H174" s="43"/>
      <c r="I174" s="43">
        <v>10</v>
      </c>
      <c r="J174" s="43">
        <f t="shared" si="2"/>
        <v>37.825000000000003</v>
      </c>
    </row>
    <row r="175" spans="1:10">
      <c r="A175" s="32">
        <v>2013</v>
      </c>
      <c r="B175" s="15" t="s">
        <v>2490</v>
      </c>
      <c r="C175" s="29" t="s">
        <v>1945</v>
      </c>
      <c r="D175" s="43">
        <v>4</v>
      </c>
      <c r="E175" s="43">
        <v>1.5</v>
      </c>
      <c r="F175" s="43"/>
      <c r="G175" s="43">
        <v>32.5</v>
      </c>
      <c r="H175" s="43"/>
      <c r="I175" s="43">
        <v>23</v>
      </c>
      <c r="J175" s="43">
        <f t="shared" si="2"/>
        <v>61</v>
      </c>
    </row>
    <row r="176" spans="1:10">
      <c r="A176" s="32">
        <v>2013</v>
      </c>
      <c r="B176" s="15" t="s">
        <v>2490</v>
      </c>
      <c r="C176" s="29" t="s">
        <v>1980</v>
      </c>
      <c r="D176" s="43"/>
      <c r="E176" s="43"/>
      <c r="F176" s="43"/>
      <c r="G176" s="43"/>
      <c r="H176" s="43"/>
      <c r="I176" s="43"/>
      <c r="J176" s="43">
        <f t="shared" si="2"/>
        <v>0</v>
      </c>
    </row>
    <row r="177" spans="1:10">
      <c r="A177" s="32">
        <v>2013</v>
      </c>
      <c r="B177" s="15" t="s">
        <v>2490</v>
      </c>
      <c r="C177" s="29" t="s">
        <v>1981</v>
      </c>
      <c r="D177" s="43">
        <v>1</v>
      </c>
      <c r="E177" s="43">
        <v>2</v>
      </c>
      <c r="F177" s="43"/>
      <c r="G177" s="43">
        <v>4</v>
      </c>
      <c r="H177" s="43"/>
      <c r="I177" s="43">
        <v>2</v>
      </c>
      <c r="J177" s="43">
        <f t="shared" si="2"/>
        <v>9</v>
      </c>
    </row>
    <row r="178" spans="1:10">
      <c r="A178" s="32">
        <v>2013</v>
      </c>
      <c r="B178" s="15" t="s">
        <v>2490</v>
      </c>
      <c r="C178" s="29" t="s">
        <v>200</v>
      </c>
      <c r="D178" s="43"/>
      <c r="E178" s="43">
        <v>1</v>
      </c>
      <c r="F178" s="43"/>
      <c r="G178" s="43">
        <v>4</v>
      </c>
      <c r="H178" s="43"/>
      <c r="I178" s="43">
        <v>2</v>
      </c>
      <c r="J178" s="43">
        <f t="shared" si="2"/>
        <v>7</v>
      </c>
    </row>
    <row r="179" spans="1:10">
      <c r="A179" s="32">
        <v>2013</v>
      </c>
      <c r="B179" s="15" t="s">
        <v>2490</v>
      </c>
      <c r="C179" s="29" t="s">
        <v>678</v>
      </c>
      <c r="D179" s="43"/>
      <c r="E179" s="43"/>
      <c r="F179" s="43"/>
      <c r="G179" s="43">
        <v>2</v>
      </c>
      <c r="H179" s="43"/>
      <c r="I179" s="43">
        <v>2</v>
      </c>
      <c r="J179" s="43">
        <f t="shared" si="2"/>
        <v>4</v>
      </c>
    </row>
    <row r="180" spans="1:10">
      <c r="A180" s="32">
        <v>2013</v>
      </c>
      <c r="B180" s="37" t="s">
        <v>644</v>
      </c>
      <c r="C180" s="29" t="s">
        <v>2496</v>
      </c>
      <c r="D180" s="43">
        <v>4</v>
      </c>
      <c r="E180" s="43">
        <v>6</v>
      </c>
      <c r="F180" s="43"/>
      <c r="G180" s="43">
        <v>48</v>
      </c>
      <c r="H180" s="43"/>
      <c r="I180" s="43">
        <v>7</v>
      </c>
      <c r="J180" s="43">
        <f t="shared" si="2"/>
        <v>65</v>
      </c>
    </row>
    <row r="181" spans="1:10">
      <c r="A181" s="32">
        <v>2013</v>
      </c>
      <c r="B181" s="37" t="s">
        <v>644</v>
      </c>
      <c r="C181" s="29" t="s">
        <v>3385</v>
      </c>
      <c r="D181" s="43">
        <v>2</v>
      </c>
      <c r="E181" s="43">
        <v>2</v>
      </c>
      <c r="F181" s="43">
        <v>10</v>
      </c>
      <c r="G181" s="43">
        <v>13</v>
      </c>
      <c r="H181" s="43">
        <v>0.5</v>
      </c>
      <c r="I181" s="43">
        <v>3</v>
      </c>
      <c r="J181" s="43">
        <f t="shared" si="2"/>
        <v>30.5</v>
      </c>
    </row>
    <row r="182" spans="1:10">
      <c r="A182" s="32">
        <v>2013</v>
      </c>
      <c r="B182" s="37" t="s">
        <v>644</v>
      </c>
      <c r="C182" s="29" t="s">
        <v>2691</v>
      </c>
      <c r="D182" s="43">
        <v>22</v>
      </c>
      <c r="E182" s="43">
        <v>13</v>
      </c>
      <c r="F182" s="43"/>
      <c r="G182" s="43">
        <v>69.5</v>
      </c>
      <c r="H182" s="43"/>
      <c r="I182" s="43">
        <v>12.5</v>
      </c>
      <c r="J182" s="43">
        <f t="shared" si="2"/>
        <v>117</v>
      </c>
    </row>
    <row r="183" spans="1:10">
      <c r="A183" s="32">
        <v>2013</v>
      </c>
      <c r="B183" s="37" t="s">
        <v>644</v>
      </c>
      <c r="C183" s="29" t="s">
        <v>2498</v>
      </c>
      <c r="D183" s="43">
        <v>4</v>
      </c>
      <c r="E183" s="43">
        <v>2</v>
      </c>
      <c r="F183" s="43"/>
      <c r="G183" s="43">
        <v>44</v>
      </c>
      <c r="H183" s="43"/>
      <c r="I183" s="43">
        <v>36</v>
      </c>
      <c r="J183" s="43">
        <f t="shared" si="2"/>
        <v>86</v>
      </c>
    </row>
    <row r="184" spans="1:10">
      <c r="A184" s="28">
        <v>2014</v>
      </c>
      <c r="B184" s="15" t="s">
        <v>2490</v>
      </c>
      <c r="C184" s="29" t="s">
        <v>1988</v>
      </c>
      <c r="D184" s="43">
        <v>2.5</v>
      </c>
      <c r="E184" s="43">
        <v>6</v>
      </c>
      <c r="F184" s="43">
        <v>0</v>
      </c>
      <c r="G184" s="43">
        <v>43.5</v>
      </c>
      <c r="H184" s="43">
        <v>0</v>
      </c>
      <c r="I184" s="43">
        <v>11</v>
      </c>
      <c r="J184" s="43">
        <f t="shared" si="2"/>
        <v>63</v>
      </c>
    </row>
    <row r="185" spans="1:10">
      <c r="A185" s="28">
        <v>2014</v>
      </c>
      <c r="B185" s="15" t="s">
        <v>2490</v>
      </c>
      <c r="C185" s="29" t="s">
        <v>698</v>
      </c>
      <c r="D185" s="43">
        <v>17</v>
      </c>
      <c r="E185" s="43">
        <v>1.5</v>
      </c>
      <c r="F185" s="43">
        <v>0</v>
      </c>
      <c r="G185" s="43">
        <v>27.25</v>
      </c>
      <c r="H185" s="43">
        <v>0</v>
      </c>
      <c r="I185" s="43">
        <v>5.5</v>
      </c>
      <c r="J185" s="43">
        <f t="shared" si="2"/>
        <v>51.25</v>
      </c>
    </row>
    <row r="186" spans="1:10">
      <c r="A186" s="28">
        <v>2014</v>
      </c>
      <c r="B186" s="15" t="s">
        <v>2490</v>
      </c>
      <c r="C186" s="29" t="s">
        <v>1987</v>
      </c>
      <c r="D186" s="43">
        <v>7.5</v>
      </c>
      <c r="E186" s="43">
        <v>2</v>
      </c>
      <c r="F186" s="43">
        <v>0</v>
      </c>
      <c r="G186" s="43">
        <v>58.75</v>
      </c>
      <c r="H186" s="43">
        <v>0</v>
      </c>
      <c r="I186" s="43">
        <v>73</v>
      </c>
      <c r="J186" s="43">
        <f t="shared" si="2"/>
        <v>141.25</v>
      </c>
    </row>
    <row r="187" spans="1:10">
      <c r="A187" s="28">
        <v>2014</v>
      </c>
      <c r="B187" s="15" t="s">
        <v>2490</v>
      </c>
      <c r="C187" s="29" t="s">
        <v>2496</v>
      </c>
      <c r="D187" s="43">
        <v>7</v>
      </c>
      <c r="E187" s="43">
        <v>7</v>
      </c>
      <c r="F187" s="43">
        <v>0</v>
      </c>
      <c r="G187" s="43">
        <v>31</v>
      </c>
      <c r="H187" s="43">
        <v>0</v>
      </c>
      <c r="I187" s="43">
        <v>20.5</v>
      </c>
      <c r="J187" s="43">
        <f t="shared" si="2"/>
        <v>65.5</v>
      </c>
    </row>
    <row r="188" spans="1:10">
      <c r="A188" s="28">
        <v>2014</v>
      </c>
      <c r="B188" s="15" t="s">
        <v>2490</v>
      </c>
      <c r="C188" s="29" t="s">
        <v>2497</v>
      </c>
      <c r="D188" s="43">
        <v>2.75</v>
      </c>
      <c r="E188" s="43">
        <v>9</v>
      </c>
      <c r="F188" s="43">
        <v>0</v>
      </c>
      <c r="G188" s="43">
        <v>9.5</v>
      </c>
      <c r="H188" s="43">
        <v>0</v>
      </c>
      <c r="I188" s="43">
        <v>10</v>
      </c>
      <c r="J188" s="43">
        <f t="shared" si="2"/>
        <v>31.25</v>
      </c>
    </row>
    <row r="189" spans="1:10">
      <c r="A189" s="28">
        <v>2014</v>
      </c>
      <c r="B189" s="15" t="s">
        <v>2490</v>
      </c>
      <c r="C189" s="29" t="s">
        <v>2499</v>
      </c>
      <c r="D189" s="43">
        <v>0</v>
      </c>
      <c r="E189" s="43">
        <v>1</v>
      </c>
      <c r="F189" s="43">
        <v>0</v>
      </c>
      <c r="G189" s="43">
        <v>17</v>
      </c>
      <c r="H189" s="43">
        <v>0</v>
      </c>
      <c r="I189" s="43">
        <v>10.5</v>
      </c>
      <c r="J189" s="43">
        <f t="shared" si="2"/>
        <v>28.5</v>
      </c>
    </row>
    <row r="190" spans="1:10">
      <c r="A190" s="28">
        <v>2014</v>
      </c>
      <c r="B190" s="15" t="s">
        <v>2490</v>
      </c>
      <c r="C190" s="29" t="s">
        <v>3382</v>
      </c>
      <c r="D190" s="43">
        <v>0</v>
      </c>
      <c r="E190" s="43">
        <v>0</v>
      </c>
      <c r="F190" s="43">
        <v>0</v>
      </c>
      <c r="G190" s="43">
        <v>17.5</v>
      </c>
      <c r="H190" s="43">
        <v>0</v>
      </c>
      <c r="I190" s="43">
        <v>28.5</v>
      </c>
      <c r="J190" s="43">
        <f t="shared" si="2"/>
        <v>46</v>
      </c>
    </row>
    <row r="191" spans="1:10">
      <c r="A191" s="28">
        <v>2014</v>
      </c>
      <c r="B191" s="15" t="s">
        <v>2490</v>
      </c>
      <c r="C191" s="29" t="s">
        <v>3383</v>
      </c>
      <c r="D191" s="43">
        <v>5</v>
      </c>
      <c r="E191" s="43">
        <v>2.75</v>
      </c>
      <c r="F191" s="43">
        <v>0</v>
      </c>
      <c r="G191" s="43">
        <v>39</v>
      </c>
      <c r="H191" s="43">
        <v>0</v>
      </c>
      <c r="I191" s="43">
        <v>9</v>
      </c>
      <c r="J191" s="43">
        <f t="shared" si="2"/>
        <v>55.75</v>
      </c>
    </row>
    <row r="192" spans="1:10">
      <c r="A192" s="28">
        <v>2014</v>
      </c>
      <c r="B192" s="15" t="s">
        <v>2490</v>
      </c>
      <c r="C192" s="29" t="s">
        <v>3384</v>
      </c>
      <c r="D192" s="43">
        <v>0</v>
      </c>
      <c r="E192" s="43">
        <v>0</v>
      </c>
      <c r="F192" s="43">
        <v>0</v>
      </c>
      <c r="G192" s="43">
        <v>0</v>
      </c>
      <c r="H192" s="43">
        <v>0</v>
      </c>
      <c r="I192" s="43">
        <v>2</v>
      </c>
      <c r="J192" s="43">
        <f t="shared" si="2"/>
        <v>2</v>
      </c>
    </row>
    <row r="193" spans="1:10">
      <c r="A193" s="28">
        <v>2014</v>
      </c>
      <c r="B193" s="15" t="s">
        <v>2490</v>
      </c>
      <c r="C193" s="29" t="s">
        <v>709</v>
      </c>
      <c r="D193" s="43">
        <v>1.5</v>
      </c>
      <c r="E193" s="43">
        <v>0.5</v>
      </c>
      <c r="F193" s="43">
        <v>0</v>
      </c>
      <c r="G193" s="43">
        <v>19</v>
      </c>
      <c r="H193" s="43">
        <v>0</v>
      </c>
      <c r="I193" s="43">
        <v>8</v>
      </c>
      <c r="J193" s="43">
        <f t="shared" si="2"/>
        <v>29</v>
      </c>
    </row>
    <row r="194" spans="1:10">
      <c r="A194" s="28">
        <v>2014</v>
      </c>
      <c r="B194" s="15" t="s">
        <v>2490</v>
      </c>
      <c r="C194" s="29" t="s">
        <v>1931</v>
      </c>
      <c r="D194" s="43">
        <v>0</v>
      </c>
      <c r="E194" s="43">
        <v>4</v>
      </c>
      <c r="F194" s="43">
        <v>0</v>
      </c>
      <c r="G194" s="43">
        <v>14</v>
      </c>
      <c r="H194" s="43">
        <v>0</v>
      </c>
      <c r="I194" s="43">
        <v>5.5</v>
      </c>
      <c r="J194" s="43">
        <f t="shared" si="2"/>
        <v>23.5</v>
      </c>
    </row>
    <row r="195" spans="1:10">
      <c r="A195" s="28">
        <v>2014</v>
      </c>
      <c r="B195" s="15" t="s">
        <v>2490</v>
      </c>
      <c r="C195" s="29" t="s">
        <v>1989</v>
      </c>
      <c r="D195" s="43">
        <v>1</v>
      </c>
      <c r="E195" s="43">
        <v>0</v>
      </c>
      <c r="F195" s="43">
        <v>0</v>
      </c>
      <c r="G195" s="43">
        <v>11.5</v>
      </c>
      <c r="H195" s="43">
        <v>0</v>
      </c>
      <c r="I195" s="43">
        <v>15</v>
      </c>
      <c r="J195" s="43">
        <f t="shared" ref="J195:J258" si="3">+SUM(D195:I195)</f>
        <v>27.5</v>
      </c>
    </row>
    <row r="196" spans="1:10">
      <c r="A196" s="28">
        <v>2014</v>
      </c>
      <c r="B196" s="15" t="s">
        <v>2490</v>
      </c>
      <c r="C196" s="29" t="s">
        <v>1934</v>
      </c>
      <c r="D196" s="43">
        <v>5</v>
      </c>
      <c r="E196" s="43">
        <v>0</v>
      </c>
      <c r="F196" s="43">
        <v>0</v>
      </c>
      <c r="G196" s="43">
        <v>3</v>
      </c>
      <c r="H196" s="43">
        <v>0</v>
      </c>
      <c r="I196" s="43">
        <v>15</v>
      </c>
      <c r="J196" s="43">
        <f t="shared" si="3"/>
        <v>23</v>
      </c>
    </row>
    <row r="197" spans="1:10">
      <c r="A197" s="28">
        <v>2014</v>
      </c>
      <c r="B197" s="15" t="s">
        <v>2490</v>
      </c>
      <c r="C197" s="29" t="s">
        <v>2498</v>
      </c>
      <c r="D197" s="43">
        <v>1</v>
      </c>
      <c r="E197" s="43">
        <v>1</v>
      </c>
      <c r="F197" s="43">
        <v>0</v>
      </c>
      <c r="G197" s="43">
        <v>47</v>
      </c>
      <c r="H197" s="43">
        <v>0</v>
      </c>
      <c r="I197" s="43">
        <v>44.5</v>
      </c>
      <c r="J197" s="43">
        <f t="shared" si="3"/>
        <v>93.5</v>
      </c>
    </row>
    <row r="198" spans="1:10">
      <c r="A198" s="28">
        <v>2014</v>
      </c>
      <c r="B198" s="15" t="s">
        <v>2490</v>
      </c>
      <c r="C198" s="29" t="s">
        <v>1948</v>
      </c>
      <c r="D198" s="43">
        <v>5.5</v>
      </c>
      <c r="E198" s="43">
        <v>2</v>
      </c>
      <c r="F198" s="43">
        <v>40.369999999999997</v>
      </c>
      <c r="G198" s="43">
        <v>45.375</v>
      </c>
      <c r="H198" s="43">
        <v>24.375</v>
      </c>
      <c r="I198" s="43">
        <v>15.5</v>
      </c>
      <c r="J198" s="43">
        <f t="shared" si="3"/>
        <v>133.12</v>
      </c>
    </row>
    <row r="199" spans="1:10">
      <c r="A199" s="28">
        <v>2014</v>
      </c>
      <c r="B199" s="15" t="s">
        <v>2490</v>
      </c>
      <c r="C199" s="29" t="s">
        <v>1949</v>
      </c>
      <c r="D199" s="43">
        <v>7.1</v>
      </c>
      <c r="E199" s="43">
        <v>5.3000000000000007</v>
      </c>
      <c r="F199" s="43">
        <v>43.724999999999987</v>
      </c>
      <c r="G199" s="43">
        <v>12.775</v>
      </c>
      <c r="H199" s="43">
        <v>0.92500000000000004</v>
      </c>
      <c r="I199" s="43">
        <v>6.1749999999999998</v>
      </c>
      <c r="J199" s="43">
        <f t="shared" si="3"/>
        <v>75.999999999999986</v>
      </c>
    </row>
    <row r="200" spans="1:10">
      <c r="A200" s="28">
        <v>2014</v>
      </c>
      <c r="B200" s="15" t="s">
        <v>2490</v>
      </c>
      <c r="C200" s="29" t="s">
        <v>730</v>
      </c>
      <c r="D200" s="43">
        <v>0.5</v>
      </c>
      <c r="E200" s="43">
        <v>4</v>
      </c>
      <c r="F200" s="43">
        <v>0</v>
      </c>
      <c r="G200" s="43">
        <v>18</v>
      </c>
      <c r="H200" s="43">
        <v>0</v>
      </c>
      <c r="I200" s="43">
        <v>10</v>
      </c>
      <c r="J200" s="43">
        <f t="shared" si="3"/>
        <v>32.5</v>
      </c>
    </row>
    <row r="201" spans="1:10">
      <c r="A201" s="28">
        <v>2014</v>
      </c>
      <c r="B201" s="15" t="s">
        <v>2490</v>
      </c>
      <c r="C201" s="29" t="s">
        <v>1945</v>
      </c>
      <c r="D201" s="43">
        <v>5</v>
      </c>
      <c r="E201" s="43">
        <v>1.5</v>
      </c>
      <c r="F201" s="43">
        <v>0</v>
      </c>
      <c r="G201" s="43">
        <v>26.5</v>
      </c>
      <c r="H201" s="43">
        <v>0</v>
      </c>
      <c r="I201" s="43">
        <v>27.5</v>
      </c>
      <c r="J201" s="43">
        <f t="shared" si="3"/>
        <v>60.5</v>
      </c>
    </row>
    <row r="202" spans="1:10">
      <c r="A202" s="28">
        <v>2014</v>
      </c>
      <c r="B202" s="15" t="s">
        <v>2490</v>
      </c>
      <c r="C202" s="29" t="s">
        <v>1980</v>
      </c>
      <c r="D202" s="43"/>
      <c r="E202" s="43"/>
      <c r="F202" s="43"/>
      <c r="G202" s="43"/>
      <c r="H202" s="43"/>
      <c r="I202" s="43"/>
      <c r="J202" s="43">
        <f t="shared" si="3"/>
        <v>0</v>
      </c>
    </row>
    <row r="203" spans="1:10">
      <c r="A203" s="28">
        <v>2014</v>
      </c>
      <c r="B203" s="15" t="s">
        <v>2490</v>
      </c>
      <c r="C203" s="29" t="s">
        <v>1981</v>
      </c>
      <c r="D203" s="43">
        <v>1</v>
      </c>
      <c r="E203" s="43">
        <v>2</v>
      </c>
      <c r="F203" s="43">
        <v>0</v>
      </c>
      <c r="G203" s="43">
        <v>5</v>
      </c>
      <c r="H203" s="43">
        <v>0</v>
      </c>
      <c r="I203" s="43">
        <v>2</v>
      </c>
      <c r="J203" s="43">
        <f t="shared" si="3"/>
        <v>10</v>
      </c>
    </row>
    <row r="204" spans="1:10">
      <c r="A204" s="28">
        <v>2014</v>
      </c>
      <c r="B204" s="15" t="s">
        <v>2490</v>
      </c>
      <c r="C204" s="29" t="s">
        <v>200</v>
      </c>
      <c r="D204" s="43">
        <v>0</v>
      </c>
      <c r="E204" s="43">
        <v>1</v>
      </c>
      <c r="F204" s="43">
        <v>0</v>
      </c>
      <c r="G204" s="43">
        <v>3</v>
      </c>
      <c r="H204" s="43">
        <v>0</v>
      </c>
      <c r="I204" s="43">
        <v>2</v>
      </c>
      <c r="J204" s="43">
        <f t="shared" si="3"/>
        <v>6</v>
      </c>
    </row>
    <row r="205" spans="1:10">
      <c r="A205" s="28">
        <v>2014</v>
      </c>
      <c r="B205" s="15" t="s">
        <v>2490</v>
      </c>
      <c r="C205" s="29" t="s">
        <v>678</v>
      </c>
      <c r="D205" s="43">
        <v>0</v>
      </c>
      <c r="E205" s="43">
        <v>0</v>
      </c>
      <c r="F205" s="43">
        <v>0</v>
      </c>
      <c r="G205" s="43">
        <v>2</v>
      </c>
      <c r="H205" s="43">
        <v>0</v>
      </c>
      <c r="I205" s="43">
        <v>4</v>
      </c>
      <c r="J205" s="43">
        <f t="shared" si="3"/>
        <v>6</v>
      </c>
    </row>
    <row r="206" spans="1:10">
      <c r="A206" s="28">
        <v>2014</v>
      </c>
      <c r="B206" s="37" t="s">
        <v>644</v>
      </c>
      <c r="C206" s="29" t="s">
        <v>2496</v>
      </c>
      <c r="D206" s="43">
        <v>3</v>
      </c>
      <c r="E206" s="43">
        <v>5</v>
      </c>
      <c r="F206" s="43"/>
      <c r="G206" s="43">
        <v>46</v>
      </c>
      <c r="H206" s="43"/>
      <c r="I206" s="43">
        <v>11</v>
      </c>
      <c r="J206" s="43">
        <f t="shared" si="3"/>
        <v>65</v>
      </c>
    </row>
    <row r="207" spans="1:10">
      <c r="A207" s="28">
        <v>2014</v>
      </c>
      <c r="B207" s="37" t="s">
        <v>644</v>
      </c>
      <c r="C207" s="29" t="s">
        <v>3385</v>
      </c>
      <c r="D207" s="43">
        <v>2</v>
      </c>
      <c r="E207" s="43">
        <v>1</v>
      </c>
      <c r="F207" s="43"/>
      <c r="G207" s="43">
        <v>26</v>
      </c>
      <c r="H207" s="43"/>
      <c r="I207" s="43">
        <v>8</v>
      </c>
      <c r="J207" s="43">
        <f t="shared" si="3"/>
        <v>37</v>
      </c>
    </row>
    <row r="208" spans="1:10">
      <c r="A208" s="28">
        <v>2014</v>
      </c>
      <c r="B208" s="37" t="s">
        <v>644</v>
      </c>
      <c r="C208" s="29" t="s">
        <v>2691</v>
      </c>
      <c r="D208" s="43">
        <v>16.5</v>
      </c>
      <c r="E208" s="43">
        <v>9.5</v>
      </c>
      <c r="F208" s="43"/>
      <c r="G208" s="43">
        <v>76.5</v>
      </c>
      <c r="H208" s="43"/>
      <c r="I208" s="43">
        <v>19</v>
      </c>
      <c r="J208" s="43">
        <f t="shared" si="3"/>
        <v>121.5</v>
      </c>
    </row>
    <row r="209" spans="1:10">
      <c r="A209" s="28">
        <v>2014</v>
      </c>
      <c r="B209" s="37" t="s">
        <v>644</v>
      </c>
      <c r="C209" s="29" t="s">
        <v>2498</v>
      </c>
      <c r="D209" s="43">
        <v>4</v>
      </c>
      <c r="E209" s="43">
        <v>2</v>
      </c>
      <c r="F209" s="43"/>
      <c r="G209" s="43">
        <v>43</v>
      </c>
      <c r="H209" s="43"/>
      <c r="I209" s="43">
        <v>35.5</v>
      </c>
      <c r="J209" s="43">
        <f t="shared" si="3"/>
        <v>84.5</v>
      </c>
    </row>
    <row r="210" spans="1:10">
      <c r="A210" s="32">
        <v>2015</v>
      </c>
      <c r="B210" s="15" t="s">
        <v>2490</v>
      </c>
      <c r="C210" s="29" t="s">
        <v>1988</v>
      </c>
      <c r="D210" s="43">
        <v>2.5</v>
      </c>
      <c r="E210" s="43">
        <v>5</v>
      </c>
      <c r="F210" s="43">
        <v>0</v>
      </c>
      <c r="G210" s="43">
        <v>37.5</v>
      </c>
      <c r="H210" s="43">
        <v>0</v>
      </c>
      <c r="I210" s="43">
        <v>11</v>
      </c>
      <c r="J210" s="43">
        <f t="shared" si="3"/>
        <v>56</v>
      </c>
    </row>
    <row r="211" spans="1:10">
      <c r="A211" s="32">
        <v>2015</v>
      </c>
      <c r="B211" s="15" t="s">
        <v>2490</v>
      </c>
      <c r="C211" s="29" t="s">
        <v>698</v>
      </c>
      <c r="D211" s="43">
        <v>15</v>
      </c>
      <c r="E211" s="43">
        <v>2</v>
      </c>
      <c r="F211" s="43">
        <v>0</v>
      </c>
      <c r="G211" s="43">
        <v>23.5</v>
      </c>
      <c r="H211" s="43">
        <v>0</v>
      </c>
      <c r="I211" s="43">
        <v>10.5</v>
      </c>
      <c r="J211" s="43">
        <f t="shared" si="3"/>
        <v>51</v>
      </c>
    </row>
    <row r="212" spans="1:10">
      <c r="A212" s="32">
        <v>2015</v>
      </c>
      <c r="B212" s="15" t="s">
        <v>2490</v>
      </c>
      <c r="C212" s="29" t="s">
        <v>1987</v>
      </c>
      <c r="D212" s="43">
        <v>5</v>
      </c>
      <c r="E212" s="43">
        <v>0</v>
      </c>
      <c r="F212" s="43">
        <v>0</v>
      </c>
      <c r="G212" s="43">
        <v>56.5</v>
      </c>
      <c r="H212" s="43">
        <v>0</v>
      </c>
      <c r="I212" s="43">
        <v>81</v>
      </c>
      <c r="J212" s="43">
        <f t="shared" si="3"/>
        <v>142.5</v>
      </c>
    </row>
    <row r="213" spans="1:10">
      <c r="A213" s="32">
        <v>2015</v>
      </c>
      <c r="B213" s="15" t="s">
        <v>2490</v>
      </c>
      <c r="C213" s="29" t="s">
        <v>2496</v>
      </c>
      <c r="D213" s="43">
        <v>3</v>
      </c>
      <c r="E213" s="43">
        <v>3</v>
      </c>
      <c r="F213" s="43">
        <v>0</v>
      </c>
      <c r="G213" s="43">
        <v>32</v>
      </c>
      <c r="H213" s="43">
        <v>0</v>
      </c>
      <c r="I213" s="43">
        <v>32</v>
      </c>
      <c r="J213" s="43">
        <f t="shared" si="3"/>
        <v>70</v>
      </c>
    </row>
    <row r="214" spans="1:10">
      <c r="A214" s="32">
        <v>2015</v>
      </c>
      <c r="B214" s="15" t="s">
        <v>2490</v>
      </c>
      <c r="C214" s="29" t="s">
        <v>2497</v>
      </c>
      <c r="D214" s="43">
        <v>5.25</v>
      </c>
      <c r="E214" s="43">
        <v>11.75</v>
      </c>
      <c r="F214" s="43">
        <v>0</v>
      </c>
      <c r="G214" s="43">
        <v>5.5</v>
      </c>
      <c r="H214" s="43">
        <v>0</v>
      </c>
      <c r="I214" s="43">
        <v>12.75</v>
      </c>
      <c r="J214" s="43">
        <f t="shared" si="3"/>
        <v>35.25</v>
      </c>
    </row>
    <row r="215" spans="1:10">
      <c r="A215" s="32">
        <v>2015</v>
      </c>
      <c r="B215" s="15" t="s">
        <v>2490</v>
      </c>
      <c r="C215" s="29" t="s">
        <v>2499</v>
      </c>
      <c r="D215" s="43">
        <v>1</v>
      </c>
      <c r="E215" s="43">
        <v>0</v>
      </c>
      <c r="F215" s="43">
        <v>0</v>
      </c>
      <c r="G215" s="43">
        <v>19</v>
      </c>
      <c r="H215" s="43">
        <v>0</v>
      </c>
      <c r="I215" s="43">
        <v>11</v>
      </c>
      <c r="J215" s="43">
        <f t="shared" si="3"/>
        <v>31</v>
      </c>
    </row>
    <row r="216" spans="1:10">
      <c r="A216" s="32">
        <v>2015</v>
      </c>
      <c r="B216" s="15" t="s">
        <v>2490</v>
      </c>
      <c r="C216" s="29" t="s">
        <v>3382</v>
      </c>
      <c r="D216" s="43">
        <v>1</v>
      </c>
      <c r="E216" s="43">
        <v>0</v>
      </c>
      <c r="F216" s="43">
        <v>0</v>
      </c>
      <c r="G216" s="43">
        <v>12.5</v>
      </c>
      <c r="H216" s="43">
        <v>0</v>
      </c>
      <c r="I216" s="43">
        <v>26.5</v>
      </c>
      <c r="J216" s="43">
        <f t="shared" si="3"/>
        <v>40</v>
      </c>
    </row>
    <row r="217" spans="1:10">
      <c r="A217" s="32">
        <v>2015</v>
      </c>
      <c r="B217" s="15" t="s">
        <v>2490</v>
      </c>
      <c r="C217" s="29" t="s">
        <v>3383</v>
      </c>
      <c r="D217" s="43">
        <v>5</v>
      </c>
      <c r="E217" s="43">
        <v>3.25</v>
      </c>
      <c r="F217" s="43">
        <v>0</v>
      </c>
      <c r="G217" s="43">
        <v>41</v>
      </c>
      <c r="H217" s="43">
        <v>0</v>
      </c>
      <c r="I217" s="43">
        <v>10.5</v>
      </c>
      <c r="J217" s="43">
        <f t="shared" si="3"/>
        <v>59.75</v>
      </c>
    </row>
    <row r="218" spans="1:10">
      <c r="A218" s="32">
        <v>2015</v>
      </c>
      <c r="B218" s="15" t="s">
        <v>2490</v>
      </c>
      <c r="C218" s="29" t="s">
        <v>3384</v>
      </c>
      <c r="D218" s="43">
        <v>0</v>
      </c>
      <c r="E218" s="43">
        <v>0</v>
      </c>
      <c r="F218" s="43">
        <v>0</v>
      </c>
      <c r="G218" s="43">
        <v>0</v>
      </c>
      <c r="H218" s="43">
        <v>0</v>
      </c>
      <c r="I218" s="43">
        <v>2.5</v>
      </c>
      <c r="J218" s="43">
        <f t="shared" si="3"/>
        <v>2.5</v>
      </c>
    </row>
    <row r="219" spans="1:10">
      <c r="A219" s="32">
        <v>2015</v>
      </c>
      <c r="B219" s="15" t="s">
        <v>2490</v>
      </c>
      <c r="C219" s="29" t="s">
        <v>709</v>
      </c>
      <c r="D219" s="43">
        <v>1.5</v>
      </c>
      <c r="E219" s="43">
        <v>0</v>
      </c>
      <c r="F219" s="43">
        <v>0</v>
      </c>
      <c r="G219" s="43">
        <v>18</v>
      </c>
      <c r="H219" s="43">
        <v>0</v>
      </c>
      <c r="I219" s="43">
        <v>8</v>
      </c>
      <c r="J219" s="43">
        <f t="shared" si="3"/>
        <v>27.5</v>
      </c>
    </row>
    <row r="220" spans="1:10">
      <c r="A220" s="32">
        <v>2015</v>
      </c>
      <c r="B220" s="15" t="s">
        <v>2490</v>
      </c>
      <c r="C220" s="29" t="s">
        <v>1931</v>
      </c>
      <c r="D220" s="43">
        <v>0</v>
      </c>
      <c r="E220" s="43">
        <v>5.5</v>
      </c>
      <c r="F220" s="43">
        <v>0</v>
      </c>
      <c r="G220" s="43">
        <v>11.5</v>
      </c>
      <c r="H220" s="43">
        <v>0</v>
      </c>
      <c r="I220" s="43">
        <v>4.5</v>
      </c>
      <c r="J220" s="43">
        <f t="shared" si="3"/>
        <v>21.5</v>
      </c>
    </row>
    <row r="221" spans="1:10">
      <c r="A221" s="32">
        <v>2015</v>
      </c>
      <c r="B221" s="15" t="s">
        <v>2490</v>
      </c>
      <c r="C221" s="29" t="s">
        <v>1989</v>
      </c>
      <c r="D221" s="43">
        <v>0</v>
      </c>
      <c r="E221" s="43">
        <v>0</v>
      </c>
      <c r="F221" s="43">
        <v>0</v>
      </c>
      <c r="G221" s="43">
        <v>10</v>
      </c>
      <c r="H221" s="43">
        <v>0</v>
      </c>
      <c r="I221" s="43">
        <v>15.5</v>
      </c>
      <c r="J221" s="43">
        <f t="shared" si="3"/>
        <v>25.5</v>
      </c>
    </row>
    <row r="222" spans="1:10">
      <c r="A222" s="32">
        <v>2015</v>
      </c>
      <c r="B222" s="15" t="s">
        <v>2490</v>
      </c>
      <c r="C222" s="29" t="s">
        <v>1934</v>
      </c>
      <c r="D222" s="43">
        <v>4.5</v>
      </c>
      <c r="E222" s="43">
        <v>0</v>
      </c>
      <c r="F222" s="43">
        <v>0</v>
      </c>
      <c r="G222" s="43">
        <v>3</v>
      </c>
      <c r="H222" s="43">
        <v>0</v>
      </c>
      <c r="I222" s="43">
        <v>17</v>
      </c>
      <c r="J222" s="43">
        <f t="shared" si="3"/>
        <v>24.5</v>
      </c>
    </row>
    <row r="223" spans="1:10">
      <c r="A223" s="32">
        <v>2015</v>
      </c>
      <c r="B223" s="15" t="s">
        <v>2490</v>
      </c>
      <c r="C223" s="29" t="s">
        <v>2498</v>
      </c>
      <c r="D223" s="43">
        <v>1</v>
      </c>
      <c r="E223" s="43">
        <v>1</v>
      </c>
      <c r="F223" s="43">
        <v>0</v>
      </c>
      <c r="G223" s="43">
        <v>36</v>
      </c>
      <c r="H223" s="43">
        <v>0</v>
      </c>
      <c r="I223" s="43">
        <v>48.5</v>
      </c>
      <c r="J223" s="43">
        <f t="shared" si="3"/>
        <v>86.5</v>
      </c>
    </row>
    <row r="224" spans="1:10">
      <c r="A224" s="32">
        <v>2015</v>
      </c>
      <c r="B224" s="15" t="s">
        <v>2490</v>
      </c>
      <c r="C224" s="29" t="s">
        <v>1948</v>
      </c>
      <c r="D224" s="43">
        <v>3</v>
      </c>
      <c r="E224" s="43">
        <v>1</v>
      </c>
      <c r="F224" s="43">
        <v>35.625</v>
      </c>
      <c r="G224" s="43">
        <v>40.75</v>
      </c>
      <c r="H224" s="43">
        <v>26.25</v>
      </c>
      <c r="I224" s="43">
        <v>17.5</v>
      </c>
      <c r="J224" s="43">
        <f t="shared" si="3"/>
        <v>124.125</v>
      </c>
    </row>
    <row r="225" spans="1:10">
      <c r="A225" s="32">
        <v>2015</v>
      </c>
      <c r="B225" s="15" t="s">
        <v>2490</v>
      </c>
      <c r="C225" s="29" t="s">
        <v>1949</v>
      </c>
      <c r="D225" s="43">
        <v>7.35</v>
      </c>
      <c r="E225" s="43">
        <v>3.5</v>
      </c>
      <c r="F225" s="43">
        <v>46.825000000000003</v>
      </c>
      <c r="G225" s="43">
        <v>15.725</v>
      </c>
      <c r="H225" s="43">
        <v>0.92500000000000004</v>
      </c>
      <c r="I225" s="43">
        <v>4.8250000000000002</v>
      </c>
      <c r="J225" s="43">
        <f t="shared" si="3"/>
        <v>79.150000000000006</v>
      </c>
    </row>
    <row r="226" spans="1:10">
      <c r="A226" s="32">
        <v>2015</v>
      </c>
      <c r="B226" s="15" t="s">
        <v>2490</v>
      </c>
      <c r="C226" s="29" t="s">
        <v>730</v>
      </c>
      <c r="D226" s="43">
        <v>0.5</v>
      </c>
      <c r="E226" s="43">
        <v>2</v>
      </c>
      <c r="F226" s="43">
        <v>0</v>
      </c>
      <c r="G226" s="43">
        <v>14.5</v>
      </c>
      <c r="H226" s="43">
        <v>0</v>
      </c>
      <c r="I226" s="43">
        <v>13.5</v>
      </c>
      <c r="J226" s="43">
        <f t="shared" si="3"/>
        <v>30.5</v>
      </c>
    </row>
    <row r="227" spans="1:10">
      <c r="A227" s="32">
        <v>2015</v>
      </c>
      <c r="B227" s="15" t="s">
        <v>2490</v>
      </c>
      <c r="C227" s="29" t="s">
        <v>1945</v>
      </c>
      <c r="D227" s="43">
        <v>4</v>
      </c>
      <c r="E227" s="43">
        <v>1.5</v>
      </c>
      <c r="F227" s="43">
        <v>0</v>
      </c>
      <c r="G227" s="43">
        <v>24</v>
      </c>
      <c r="H227" s="43">
        <v>0</v>
      </c>
      <c r="I227" s="43">
        <v>30</v>
      </c>
      <c r="J227" s="43">
        <f t="shared" si="3"/>
        <v>59.5</v>
      </c>
    </row>
    <row r="228" spans="1:10">
      <c r="A228" s="32">
        <v>2015</v>
      </c>
      <c r="B228" s="15" t="s">
        <v>2490</v>
      </c>
      <c r="C228" s="29" t="s">
        <v>1980</v>
      </c>
      <c r="D228" s="43"/>
      <c r="E228" s="43"/>
      <c r="F228" s="43"/>
      <c r="G228" s="43"/>
      <c r="H228" s="43"/>
      <c r="I228" s="43"/>
      <c r="J228" s="43">
        <f t="shared" si="3"/>
        <v>0</v>
      </c>
    </row>
    <row r="229" spans="1:10">
      <c r="A229" s="32">
        <v>2015</v>
      </c>
      <c r="B229" s="15" t="s">
        <v>2490</v>
      </c>
      <c r="C229" s="29" t="s">
        <v>1981</v>
      </c>
      <c r="D229" s="43">
        <v>1</v>
      </c>
      <c r="E229" s="43">
        <v>2</v>
      </c>
      <c r="F229" s="43">
        <v>0</v>
      </c>
      <c r="G229" s="43">
        <v>2</v>
      </c>
      <c r="H229" s="43">
        <v>0</v>
      </c>
      <c r="I229" s="43">
        <v>3</v>
      </c>
      <c r="J229" s="43">
        <f t="shared" si="3"/>
        <v>8</v>
      </c>
    </row>
    <row r="230" spans="1:10">
      <c r="A230" s="32">
        <v>2015</v>
      </c>
      <c r="B230" s="15" t="s">
        <v>2490</v>
      </c>
      <c r="C230" s="29" t="s">
        <v>200</v>
      </c>
      <c r="D230" s="43">
        <v>0</v>
      </c>
      <c r="E230" s="43">
        <v>1</v>
      </c>
      <c r="F230" s="43">
        <v>0</v>
      </c>
      <c r="G230" s="43">
        <v>3</v>
      </c>
      <c r="H230" s="43">
        <v>0</v>
      </c>
      <c r="I230" s="43">
        <v>3</v>
      </c>
      <c r="J230" s="43">
        <f t="shared" si="3"/>
        <v>7</v>
      </c>
    </row>
    <row r="231" spans="1:10">
      <c r="A231" s="32">
        <v>2015</v>
      </c>
      <c r="B231" s="15" t="s">
        <v>2490</v>
      </c>
      <c r="C231" s="29" t="s">
        <v>678</v>
      </c>
      <c r="D231" s="43">
        <v>0</v>
      </c>
      <c r="E231" s="43">
        <v>0</v>
      </c>
      <c r="F231" s="43">
        <v>0</v>
      </c>
      <c r="G231" s="43">
        <v>1</v>
      </c>
      <c r="H231" s="43">
        <v>0</v>
      </c>
      <c r="I231" s="43">
        <v>5</v>
      </c>
      <c r="J231" s="43">
        <f t="shared" si="3"/>
        <v>6</v>
      </c>
    </row>
    <row r="232" spans="1:10">
      <c r="A232" s="32">
        <v>2015</v>
      </c>
      <c r="B232" s="37" t="s">
        <v>644</v>
      </c>
      <c r="C232" s="29" t="s">
        <v>2496</v>
      </c>
      <c r="D232" s="43">
        <v>3</v>
      </c>
      <c r="E232" s="43">
        <v>3.5</v>
      </c>
      <c r="F232" s="43"/>
      <c r="G232" s="43">
        <v>45.5</v>
      </c>
      <c r="H232" s="43"/>
      <c r="I232" s="43">
        <v>18</v>
      </c>
      <c r="J232" s="43">
        <f t="shared" si="3"/>
        <v>70</v>
      </c>
    </row>
    <row r="233" spans="1:10">
      <c r="A233" s="32">
        <v>2015</v>
      </c>
      <c r="B233" s="37" t="s">
        <v>644</v>
      </c>
      <c r="C233" s="29" t="s">
        <v>3385</v>
      </c>
      <c r="D233" s="43">
        <v>1</v>
      </c>
      <c r="E233" s="43">
        <v>1</v>
      </c>
      <c r="F233" s="43"/>
      <c r="G233" s="43">
        <v>28.5</v>
      </c>
      <c r="H233" s="43"/>
      <c r="I233" s="43">
        <v>9.5</v>
      </c>
      <c r="J233" s="43">
        <f t="shared" si="3"/>
        <v>40</v>
      </c>
    </row>
    <row r="234" spans="1:10">
      <c r="A234" s="32">
        <v>2015</v>
      </c>
      <c r="B234" s="37" t="s">
        <v>644</v>
      </c>
      <c r="C234" s="29" t="s">
        <v>2691</v>
      </c>
      <c r="D234" s="43">
        <v>20.5</v>
      </c>
      <c r="E234" s="43">
        <v>9</v>
      </c>
      <c r="F234" s="43"/>
      <c r="G234" s="43">
        <v>76</v>
      </c>
      <c r="H234" s="43"/>
      <c r="I234" s="43">
        <v>19.5</v>
      </c>
      <c r="J234" s="43">
        <f t="shared" si="3"/>
        <v>125</v>
      </c>
    </row>
    <row r="235" spans="1:10">
      <c r="A235" s="32">
        <v>2015</v>
      </c>
      <c r="B235" s="37" t="s">
        <v>644</v>
      </c>
      <c r="C235" s="29" t="s">
        <v>2498</v>
      </c>
      <c r="D235" s="43">
        <v>2</v>
      </c>
      <c r="E235" s="43">
        <v>1</v>
      </c>
      <c r="F235" s="43"/>
      <c r="G235" s="43">
        <v>43</v>
      </c>
      <c r="H235" s="43"/>
      <c r="I235" s="43">
        <v>38</v>
      </c>
      <c r="J235" s="43">
        <f t="shared" si="3"/>
        <v>84</v>
      </c>
    </row>
    <row r="236" spans="1:10">
      <c r="A236" s="28">
        <v>2016</v>
      </c>
      <c r="B236" s="15" t="s">
        <v>2490</v>
      </c>
      <c r="C236" s="29" t="s">
        <v>200</v>
      </c>
      <c r="D236" s="43">
        <v>0</v>
      </c>
      <c r="E236" s="43">
        <v>1</v>
      </c>
      <c r="F236" s="43">
        <v>0</v>
      </c>
      <c r="G236" s="43">
        <v>3</v>
      </c>
      <c r="H236" s="43">
        <v>0</v>
      </c>
      <c r="I236" s="43">
        <v>3</v>
      </c>
      <c r="J236" s="43">
        <f t="shared" si="3"/>
        <v>7</v>
      </c>
    </row>
    <row r="237" spans="1:10">
      <c r="A237" s="28">
        <v>2016</v>
      </c>
      <c r="B237" s="15" t="s">
        <v>2490</v>
      </c>
      <c r="C237" s="29" t="s">
        <v>678</v>
      </c>
      <c r="D237" s="43">
        <v>0</v>
      </c>
      <c r="E237" s="43">
        <v>0</v>
      </c>
      <c r="F237" s="43">
        <v>0</v>
      </c>
      <c r="G237" s="43">
        <v>2.5</v>
      </c>
      <c r="H237" s="43">
        <v>0</v>
      </c>
      <c r="I237" s="43">
        <v>4</v>
      </c>
      <c r="J237" s="43">
        <f t="shared" si="3"/>
        <v>6.5</v>
      </c>
    </row>
    <row r="238" spans="1:10">
      <c r="A238" s="28">
        <v>2016</v>
      </c>
      <c r="B238" s="15" t="s">
        <v>2490</v>
      </c>
      <c r="C238" s="29" t="s">
        <v>1988</v>
      </c>
      <c r="D238" s="43">
        <v>2.5</v>
      </c>
      <c r="E238" s="43">
        <v>4</v>
      </c>
      <c r="F238" s="43">
        <v>0</v>
      </c>
      <c r="G238" s="43">
        <v>36.5</v>
      </c>
      <c r="H238" s="43">
        <v>0</v>
      </c>
      <c r="I238" s="43">
        <v>13</v>
      </c>
      <c r="J238" s="43">
        <f t="shared" si="3"/>
        <v>56</v>
      </c>
    </row>
    <row r="239" spans="1:10">
      <c r="A239" s="28">
        <v>2016</v>
      </c>
      <c r="B239" s="15" t="s">
        <v>2490</v>
      </c>
      <c r="C239" s="29" t="s">
        <v>698</v>
      </c>
      <c r="D239" s="43">
        <v>13</v>
      </c>
      <c r="E239" s="43">
        <v>2.5</v>
      </c>
      <c r="F239" s="43">
        <v>0</v>
      </c>
      <c r="G239" s="43">
        <v>25</v>
      </c>
      <c r="H239" s="43">
        <v>0</v>
      </c>
      <c r="I239" s="43">
        <v>10.5</v>
      </c>
      <c r="J239" s="43">
        <f t="shared" si="3"/>
        <v>51</v>
      </c>
    </row>
    <row r="240" spans="1:10">
      <c r="A240" s="28">
        <v>2016</v>
      </c>
      <c r="B240" s="15" t="s">
        <v>2490</v>
      </c>
      <c r="C240" s="29" t="s">
        <v>1987</v>
      </c>
      <c r="D240" s="43">
        <v>7</v>
      </c>
      <c r="E240" s="43">
        <v>0</v>
      </c>
      <c r="F240" s="43">
        <v>0</v>
      </c>
      <c r="G240" s="43">
        <v>59.5</v>
      </c>
      <c r="H240" s="43">
        <v>0</v>
      </c>
      <c r="I240" s="43">
        <v>84</v>
      </c>
      <c r="J240" s="43">
        <f t="shared" si="3"/>
        <v>150.5</v>
      </c>
    </row>
    <row r="241" spans="1:10">
      <c r="A241" s="28">
        <v>2016</v>
      </c>
      <c r="B241" s="15" t="s">
        <v>2490</v>
      </c>
      <c r="C241" s="29" t="s">
        <v>2497</v>
      </c>
      <c r="D241" s="43">
        <v>4.25</v>
      </c>
      <c r="E241" s="43">
        <v>7.25</v>
      </c>
      <c r="F241" s="43">
        <v>0</v>
      </c>
      <c r="G241" s="43">
        <v>8.75</v>
      </c>
      <c r="H241" s="43">
        <v>0</v>
      </c>
      <c r="I241" s="43">
        <v>12.25</v>
      </c>
      <c r="J241" s="43">
        <f t="shared" si="3"/>
        <v>32.5</v>
      </c>
    </row>
    <row r="242" spans="1:10">
      <c r="A242" s="28">
        <v>2016</v>
      </c>
      <c r="B242" s="15" t="s">
        <v>2490</v>
      </c>
      <c r="C242" s="29" t="s">
        <v>3382</v>
      </c>
      <c r="D242" s="43">
        <v>3</v>
      </c>
      <c r="E242" s="43">
        <v>0</v>
      </c>
      <c r="F242" s="43">
        <v>0</v>
      </c>
      <c r="G242" s="43">
        <v>14.5</v>
      </c>
      <c r="H242" s="43">
        <v>0</v>
      </c>
      <c r="I242" s="43">
        <v>28.5</v>
      </c>
      <c r="J242" s="43">
        <f t="shared" si="3"/>
        <v>46</v>
      </c>
    </row>
    <row r="243" spans="1:10">
      <c r="A243" s="28">
        <v>2016</v>
      </c>
      <c r="B243" s="15" t="s">
        <v>2490</v>
      </c>
      <c r="C243" s="29" t="s">
        <v>3383</v>
      </c>
      <c r="D243" s="43">
        <v>8</v>
      </c>
      <c r="E243" s="43">
        <v>3.25</v>
      </c>
      <c r="F243" s="43">
        <v>0</v>
      </c>
      <c r="G243" s="43">
        <v>34</v>
      </c>
      <c r="H243" s="43">
        <v>0</v>
      </c>
      <c r="I243" s="43">
        <v>9</v>
      </c>
      <c r="J243" s="43">
        <f t="shared" si="3"/>
        <v>54.25</v>
      </c>
    </row>
    <row r="244" spans="1:10">
      <c r="A244" s="28">
        <v>2016</v>
      </c>
      <c r="B244" s="15" t="s">
        <v>2490</v>
      </c>
      <c r="C244" s="29" t="s">
        <v>2496</v>
      </c>
      <c r="D244" s="43">
        <v>16</v>
      </c>
      <c r="E244" s="43">
        <v>5</v>
      </c>
      <c r="F244" s="43">
        <v>0</v>
      </c>
      <c r="G244" s="43">
        <v>38.5</v>
      </c>
      <c r="H244" s="43">
        <v>0</v>
      </c>
      <c r="I244" s="43">
        <v>34</v>
      </c>
      <c r="J244" s="43">
        <f t="shared" si="3"/>
        <v>93.5</v>
      </c>
    </row>
    <row r="245" spans="1:10">
      <c r="A245" s="28">
        <v>2016</v>
      </c>
      <c r="B245" s="15" t="s">
        <v>2490</v>
      </c>
      <c r="C245" s="29" t="s">
        <v>2499</v>
      </c>
      <c r="D245" s="43">
        <v>3.5</v>
      </c>
      <c r="E245" s="43">
        <v>0</v>
      </c>
      <c r="F245" s="43">
        <v>0</v>
      </c>
      <c r="G245" s="43">
        <v>16</v>
      </c>
      <c r="H245" s="43">
        <v>0</v>
      </c>
      <c r="I245" s="43">
        <v>13</v>
      </c>
      <c r="J245" s="43">
        <f t="shared" si="3"/>
        <v>32.5</v>
      </c>
    </row>
    <row r="246" spans="1:10">
      <c r="A246" s="28">
        <v>2016</v>
      </c>
      <c r="B246" s="15" t="s">
        <v>2490</v>
      </c>
      <c r="C246" s="29" t="s">
        <v>3384</v>
      </c>
      <c r="D246" s="43">
        <v>0</v>
      </c>
      <c r="E246" s="43">
        <v>0</v>
      </c>
      <c r="F246" s="43">
        <v>0</v>
      </c>
      <c r="G246" s="43">
        <v>0</v>
      </c>
      <c r="H246" s="43">
        <v>0</v>
      </c>
      <c r="I246" s="43">
        <v>2</v>
      </c>
      <c r="J246" s="43">
        <f t="shared" si="3"/>
        <v>2</v>
      </c>
    </row>
    <row r="247" spans="1:10">
      <c r="A247" s="28">
        <v>2016</v>
      </c>
      <c r="B247" s="15" t="s">
        <v>2490</v>
      </c>
      <c r="C247" s="29" t="s">
        <v>709</v>
      </c>
      <c r="D247" s="43">
        <v>1.5</v>
      </c>
      <c r="E247" s="43">
        <v>0</v>
      </c>
      <c r="F247" s="43">
        <v>0</v>
      </c>
      <c r="G247" s="43">
        <v>17</v>
      </c>
      <c r="H247" s="43">
        <v>0</v>
      </c>
      <c r="I247" s="43">
        <v>9</v>
      </c>
      <c r="J247" s="43">
        <f t="shared" si="3"/>
        <v>27.5</v>
      </c>
    </row>
    <row r="248" spans="1:10">
      <c r="A248" s="28">
        <v>2016</v>
      </c>
      <c r="B248" s="15" t="s">
        <v>2490</v>
      </c>
      <c r="C248" s="29" t="s">
        <v>1931</v>
      </c>
      <c r="D248" s="43">
        <v>2</v>
      </c>
      <c r="E248" s="43">
        <v>3.5</v>
      </c>
      <c r="F248" s="43">
        <v>0</v>
      </c>
      <c r="G248" s="43">
        <v>10</v>
      </c>
      <c r="H248" s="43">
        <v>0</v>
      </c>
      <c r="I248" s="43">
        <v>3.5</v>
      </c>
      <c r="J248" s="43">
        <f t="shared" si="3"/>
        <v>19</v>
      </c>
    </row>
    <row r="249" spans="1:10">
      <c r="A249" s="28">
        <v>2016</v>
      </c>
      <c r="B249" s="15" t="s">
        <v>2490</v>
      </c>
      <c r="C249" s="29" t="s">
        <v>1989</v>
      </c>
      <c r="D249" s="43">
        <v>0</v>
      </c>
      <c r="E249" s="43">
        <v>0</v>
      </c>
      <c r="F249" s="43">
        <v>0</v>
      </c>
      <c r="G249" s="43">
        <v>12</v>
      </c>
      <c r="H249" s="43">
        <v>0</v>
      </c>
      <c r="I249" s="43">
        <v>16</v>
      </c>
      <c r="J249" s="43">
        <f t="shared" si="3"/>
        <v>28</v>
      </c>
    </row>
    <row r="250" spans="1:10">
      <c r="A250" s="28">
        <v>2016</v>
      </c>
      <c r="B250" s="15" t="s">
        <v>2490</v>
      </c>
      <c r="C250" s="29" t="s">
        <v>1934</v>
      </c>
      <c r="D250" s="43">
        <v>4.5</v>
      </c>
      <c r="E250" s="43">
        <v>0</v>
      </c>
      <c r="F250" s="43">
        <v>0</v>
      </c>
      <c r="G250" s="43">
        <v>4.0999999999999996</v>
      </c>
      <c r="H250" s="43">
        <v>0</v>
      </c>
      <c r="I250" s="43">
        <v>16</v>
      </c>
      <c r="J250" s="43">
        <f t="shared" si="3"/>
        <v>24.6</v>
      </c>
    </row>
    <row r="251" spans="1:10">
      <c r="A251" s="28">
        <v>2016</v>
      </c>
      <c r="B251" s="15" t="s">
        <v>2490</v>
      </c>
      <c r="C251" s="29" t="s">
        <v>2498</v>
      </c>
      <c r="D251" s="43">
        <v>2</v>
      </c>
      <c r="E251" s="43">
        <v>1</v>
      </c>
      <c r="F251" s="43">
        <v>0</v>
      </c>
      <c r="G251" s="43">
        <v>34</v>
      </c>
      <c r="H251" s="43">
        <v>0</v>
      </c>
      <c r="I251" s="43">
        <v>58</v>
      </c>
      <c r="J251" s="43">
        <f t="shared" si="3"/>
        <v>95</v>
      </c>
    </row>
    <row r="252" spans="1:10">
      <c r="A252" s="28">
        <v>2016</v>
      </c>
      <c r="B252" s="15" t="s">
        <v>2490</v>
      </c>
      <c r="C252" s="29" t="s">
        <v>1948</v>
      </c>
      <c r="D252" s="43">
        <v>12.75</v>
      </c>
      <c r="E252" s="43">
        <v>3.5</v>
      </c>
      <c r="F252" s="43">
        <v>35.5</v>
      </c>
      <c r="G252" s="43">
        <v>41.75</v>
      </c>
      <c r="H252" s="43">
        <v>25.375</v>
      </c>
      <c r="I252" s="43">
        <v>19.25</v>
      </c>
      <c r="J252" s="43">
        <f t="shared" si="3"/>
        <v>138.125</v>
      </c>
    </row>
    <row r="253" spans="1:10">
      <c r="A253" s="28">
        <v>2016</v>
      </c>
      <c r="B253" s="15" t="s">
        <v>2490</v>
      </c>
      <c r="C253" s="29" t="s">
        <v>730</v>
      </c>
      <c r="D253" s="43">
        <v>3</v>
      </c>
      <c r="E253" s="43">
        <v>2</v>
      </c>
      <c r="F253" s="43">
        <v>0</v>
      </c>
      <c r="G253" s="43">
        <v>14.5</v>
      </c>
      <c r="H253" s="43">
        <v>0</v>
      </c>
      <c r="I253" s="43">
        <v>16.5</v>
      </c>
      <c r="J253" s="43">
        <f t="shared" si="3"/>
        <v>36</v>
      </c>
    </row>
    <row r="254" spans="1:10">
      <c r="A254" s="28">
        <v>2016</v>
      </c>
      <c r="B254" s="15" t="s">
        <v>2490</v>
      </c>
      <c r="C254" s="29" t="s">
        <v>1945</v>
      </c>
      <c r="D254" s="43">
        <v>2</v>
      </c>
      <c r="E254" s="43">
        <v>1.5</v>
      </c>
      <c r="F254" s="43">
        <v>0</v>
      </c>
      <c r="G254" s="43">
        <v>19.5</v>
      </c>
      <c r="H254" s="43">
        <v>0</v>
      </c>
      <c r="I254" s="43">
        <v>37</v>
      </c>
      <c r="J254" s="43">
        <f t="shared" si="3"/>
        <v>60</v>
      </c>
    </row>
    <row r="255" spans="1:10">
      <c r="A255" s="28">
        <v>2016</v>
      </c>
      <c r="B255" s="15" t="s">
        <v>2490</v>
      </c>
      <c r="C255" s="29" t="s">
        <v>1949</v>
      </c>
      <c r="D255" s="43">
        <v>7.15</v>
      </c>
      <c r="E255" s="43">
        <v>5.4249999999999998</v>
      </c>
      <c r="F255" s="43">
        <v>46.625</v>
      </c>
      <c r="G255" s="43">
        <v>14.95</v>
      </c>
      <c r="H255" s="43">
        <v>0</v>
      </c>
      <c r="I255" s="43">
        <v>4.8250000000000002</v>
      </c>
      <c r="J255" s="43">
        <f t="shared" si="3"/>
        <v>78.975000000000009</v>
      </c>
    </row>
    <row r="256" spans="1:10">
      <c r="A256" s="28">
        <v>2016</v>
      </c>
      <c r="B256" s="37" t="s">
        <v>644</v>
      </c>
      <c r="C256" s="29" t="s">
        <v>2496</v>
      </c>
      <c r="D256" s="43">
        <v>3</v>
      </c>
      <c r="E256" s="43">
        <v>0.5</v>
      </c>
      <c r="F256" s="43"/>
      <c r="G256" s="43">
        <v>36.5</v>
      </c>
      <c r="H256" s="43"/>
      <c r="I256" s="43">
        <v>21</v>
      </c>
      <c r="J256" s="43">
        <f t="shared" si="3"/>
        <v>61</v>
      </c>
    </row>
    <row r="257" spans="1:10">
      <c r="A257" s="28">
        <v>2016</v>
      </c>
      <c r="B257" s="37" t="s">
        <v>644</v>
      </c>
      <c r="C257" s="29" t="s">
        <v>3385</v>
      </c>
      <c r="D257" s="43">
        <v>1</v>
      </c>
      <c r="E257" s="43">
        <v>1</v>
      </c>
      <c r="F257" s="43"/>
      <c r="G257" s="43">
        <v>42</v>
      </c>
      <c r="H257" s="43"/>
      <c r="I257" s="43">
        <v>8</v>
      </c>
      <c r="J257" s="43">
        <f t="shared" si="3"/>
        <v>52</v>
      </c>
    </row>
    <row r="258" spans="1:10">
      <c r="A258" s="28">
        <v>2016</v>
      </c>
      <c r="B258" s="37" t="s">
        <v>644</v>
      </c>
      <c r="C258" s="29" t="s">
        <v>2691</v>
      </c>
      <c r="D258" s="43">
        <v>15</v>
      </c>
      <c r="E258" s="43">
        <v>9.5</v>
      </c>
      <c r="F258" s="43"/>
      <c r="G258" s="43">
        <v>86.5</v>
      </c>
      <c r="H258" s="43"/>
      <c r="I258" s="43">
        <v>25.5</v>
      </c>
      <c r="J258" s="43">
        <f t="shared" si="3"/>
        <v>136.5</v>
      </c>
    </row>
    <row r="259" spans="1:10">
      <c r="A259" s="28">
        <v>2016</v>
      </c>
      <c r="B259" s="37" t="s">
        <v>644</v>
      </c>
      <c r="C259" s="29" t="s">
        <v>2498</v>
      </c>
      <c r="D259" s="43">
        <v>1</v>
      </c>
      <c r="E259" s="43">
        <v>1</v>
      </c>
      <c r="F259" s="43"/>
      <c r="G259" s="43">
        <v>37</v>
      </c>
      <c r="H259" s="43"/>
      <c r="I259" s="43">
        <v>44</v>
      </c>
      <c r="J259" s="43">
        <f>+SUM(D259:I259)</f>
        <v>83</v>
      </c>
    </row>
    <row r="260" spans="1:10">
      <c r="A260" s="28">
        <v>2016</v>
      </c>
      <c r="B260" s="37" t="s">
        <v>644</v>
      </c>
      <c r="C260" s="29" t="s">
        <v>1984</v>
      </c>
      <c r="D260" s="43"/>
      <c r="E260" s="43"/>
      <c r="F260" s="43"/>
      <c r="G260" s="43">
        <v>1</v>
      </c>
      <c r="H260" s="43"/>
      <c r="I260" s="43">
        <v>2</v>
      </c>
      <c r="J260" s="43">
        <f>+SUM(D260:I260)</f>
        <v>3</v>
      </c>
    </row>
    <row r="261" spans="1:10">
      <c r="A261" s="32">
        <v>2017</v>
      </c>
      <c r="B261" s="15" t="s">
        <v>2490</v>
      </c>
      <c r="C261" s="29" t="s">
        <v>200</v>
      </c>
      <c r="D261" s="43">
        <v>0</v>
      </c>
      <c r="E261" s="43">
        <v>1</v>
      </c>
      <c r="F261" s="43">
        <v>0</v>
      </c>
      <c r="G261" s="43">
        <v>3</v>
      </c>
      <c r="H261" s="43">
        <v>0</v>
      </c>
      <c r="I261" s="43">
        <v>3</v>
      </c>
      <c r="J261" s="43">
        <f t="shared" ref="J261:J285" si="4">+SUM(D261:I261)</f>
        <v>7</v>
      </c>
    </row>
    <row r="262" spans="1:10">
      <c r="A262" s="32">
        <v>2017</v>
      </c>
      <c r="B262" s="15" t="s">
        <v>2490</v>
      </c>
      <c r="C262" s="29" t="s">
        <v>678</v>
      </c>
      <c r="D262" s="43">
        <v>0</v>
      </c>
      <c r="E262" s="43">
        <v>0</v>
      </c>
      <c r="F262" s="43">
        <v>0</v>
      </c>
      <c r="G262" s="43">
        <v>1</v>
      </c>
      <c r="H262" s="43">
        <v>0</v>
      </c>
      <c r="I262" s="43">
        <v>6</v>
      </c>
      <c r="J262" s="43">
        <f t="shared" si="4"/>
        <v>7</v>
      </c>
    </row>
    <row r="263" spans="1:10">
      <c r="A263" s="32">
        <v>2017</v>
      </c>
      <c r="B263" s="15" t="s">
        <v>2490</v>
      </c>
      <c r="C263" s="29" t="s">
        <v>1988</v>
      </c>
      <c r="D263" s="43">
        <v>2</v>
      </c>
      <c r="E263" s="43">
        <v>4</v>
      </c>
      <c r="F263" s="43">
        <v>0</v>
      </c>
      <c r="G263" s="43">
        <v>37</v>
      </c>
      <c r="H263" s="43">
        <v>0</v>
      </c>
      <c r="I263" s="43">
        <v>16</v>
      </c>
      <c r="J263" s="43">
        <f t="shared" si="4"/>
        <v>59</v>
      </c>
    </row>
    <row r="264" spans="1:10">
      <c r="A264" s="32">
        <v>2017</v>
      </c>
      <c r="B264" s="15" t="s">
        <v>2490</v>
      </c>
      <c r="C264" s="29" t="s">
        <v>698</v>
      </c>
      <c r="D264" s="43">
        <v>13</v>
      </c>
      <c r="E264" s="43">
        <v>2.5</v>
      </c>
      <c r="F264" s="43">
        <v>0</v>
      </c>
      <c r="G264" s="43">
        <v>27</v>
      </c>
      <c r="H264" s="43">
        <v>0</v>
      </c>
      <c r="I264" s="43">
        <v>10.5</v>
      </c>
      <c r="J264" s="43">
        <f t="shared" si="4"/>
        <v>53</v>
      </c>
    </row>
    <row r="265" spans="1:10">
      <c r="A265" s="32">
        <v>2017</v>
      </c>
      <c r="B265" s="15" t="s">
        <v>2490</v>
      </c>
      <c r="C265" s="29" t="s">
        <v>1987</v>
      </c>
      <c r="D265" s="43">
        <v>1</v>
      </c>
      <c r="E265" s="43">
        <v>0</v>
      </c>
      <c r="F265" s="43">
        <v>0</v>
      </c>
      <c r="G265" s="43">
        <v>53.5</v>
      </c>
      <c r="H265" s="43">
        <v>0</v>
      </c>
      <c r="I265" s="43">
        <v>92.5</v>
      </c>
      <c r="J265" s="43">
        <f t="shared" si="4"/>
        <v>147</v>
      </c>
    </row>
    <row r="266" spans="1:10">
      <c r="A266" s="32">
        <v>2017</v>
      </c>
      <c r="B266" s="15" t="s">
        <v>2490</v>
      </c>
      <c r="C266" s="29" t="s">
        <v>2497</v>
      </c>
      <c r="D266" s="43">
        <v>2.75</v>
      </c>
      <c r="E266" s="43">
        <v>8.5</v>
      </c>
      <c r="F266" s="43">
        <v>0</v>
      </c>
      <c r="G266" s="43">
        <v>9.25</v>
      </c>
      <c r="H266" s="43">
        <v>0</v>
      </c>
      <c r="I266" s="43">
        <v>16.25</v>
      </c>
      <c r="J266" s="43">
        <f t="shared" si="4"/>
        <v>36.75</v>
      </c>
    </row>
    <row r="267" spans="1:10">
      <c r="A267" s="32">
        <v>2017</v>
      </c>
      <c r="B267" s="15" t="s">
        <v>2490</v>
      </c>
      <c r="C267" s="29" t="s">
        <v>3382</v>
      </c>
      <c r="D267" s="43">
        <v>0</v>
      </c>
      <c r="E267" s="43">
        <v>0</v>
      </c>
      <c r="F267" s="43">
        <v>0</v>
      </c>
      <c r="G267" s="43">
        <v>12.5</v>
      </c>
      <c r="H267" s="43">
        <v>0</v>
      </c>
      <c r="I267" s="43">
        <v>33.5</v>
      </c>
      <c r="J267" s="43">
        <f t="shared" si="4"/>
        <v>46</v>
      </c>
    </row>
    <row r="268" spans="1:10">
      <c r="A268" s="32">
        <v>2017</v>
      </c>
      <c r="B268" s="15" t="s">
        <v>2490</v>
      </c>
      <c r="C268" s="29" t="s">
        <v>3383</v>
      </c>
      <c r="D268" s="43">
        <v>3</v>
      </c>
      <c r="E268" s="43">
        <v>3.25</v>
      </c>
      <c r="F268" s="43">
        <v>0</v>
      </c>
      <c r="G268" s="43">
        <v>40</v>
      </c>
      <c r="H268" s="43">
        <v>0</v>
      </c>
      <c r="I268" s="43">
        <v>12</v>
      </c>
      <c r="J268" s="43">
        <f t="shared" si="4"/>
        <v>58.25</v>
      </c>
    </row>
    <row r="269" spans="1:10">
      <c r="A269" s="32">
        <v>2017</v>
      </c>
      <c r="B269" s="15" t="s">
        <v>2490</v>
      </c>
      <c r="C269" s="29" t="s">
        <v>2496</v>
      </c>
      <c r="D269" s="43">
        <v>3</v>
      </c>
      <c r="E269" s="43">
        <v>3</v>
      </c>
      <c r="F269" s="43">
        <v>0</v>
      </c>
      <c r="G269" s="43">
        <v>32.5</v>
      </c>
      <c r="H269" s="43">
        <v>0</v>
      </c>
      <c r="I269" s="43">
        <v>49</v>
      </c>
      <c r="J269" s="43">
        <f t="shared" si="4"/>
        <v>87.5</v>
      </c>
    </row>
    <row r="270" spans="1:10">
      <c r="A270" s="32">
        <v>2017</v>
      </c>
      <c r="B270" s="15" t="s">
        <v>2490</v>
      </c>
      <c r="C270" s="29" t="s">
        <v>2499</v>
      </c>
      <c r="D270" s="43">
        <v>0</v>
      </c>
      <c r="E270" s="43">
        <v>0</v>
      </c>
      <c r="F270" s="43">
        <v>0</v>
      </c>
      <c r="G270" s="43">
        <v>17.5</v>
      </c>
      <c r="H270" s="43">
        <v>0</v>
      </c>
      <c r="I270" s="43">
        <v>14</v>
      </c>
      <c r="J270" s="43">
        <f t="shared" si="4"/>
        <v>31.5</v>
      </c>
    </row>
    <row r="271" spans="1:10">
      <c r="A271" s="32">
        <v>2017</v>
      </c>
      <c r="B271" s="15" t="s">
        <v>2490</v>
      </c>
      <c r="C271" s="29" t="s">
        <v>3384</v>
      </c>
      <c r="D271" s="43">
        <v>0</v>
      </c>
      <c r="E271" s="43">
        <v>0</v>
      </c>
      <c r="F271" s="43">
        <v>0</v>
      </c>
      <c r="G271" s="43">
        <v>0</v>
      </c>
      <c r="H271" s="43">
        <v>0</v>
      </c>
      <c r="I271" s="43">
        <v>2</v>
      </c>
      <c r="J271" s="43">
        <f t="shared" si="4"/>
        <v>2</v>
      </c>
    </row>
    <row r="272" spans="1:10">
      <c r="A272" s="32">
        <v>2017</v>
      </c>
      <c r="B272" s="15" t="s">
        <v>2490</v>
      </c>
      <c r="C272" s="29" t="s">
        <v>709</v>
      </c>
      <c r="D272" s="43">
        <v>2.5</v>
      </c>
      <c r="E272" s="43">
        <v>0</v>
      </c>
      <c r="F272" s="43">
        <v>0</v>
      </c>
      <c r="G272" s="43">
        <v>16.5</v>
      </c>
      <c r="H272" s="43">
        <v>0</v>
      </c>
      <c r="I272" s="43">
        <v>10</v>
      </c>
      <c r="J272" s="43">
        <f t="shared" si="4"/>
        <v>29</v>
      </c>
    </row>
    <row r="273" spans="1:10">
      <c r="A273" s="32">
        <v>2017</v>
      </c>
      <c r="B273" s="15" t="s">
        <v>2490</v>
      </c>
      <c r="C273" s="29" t="s">
        <v>1931</v>
      </c>
      <c r="D273" s="43">
        <v>0</v>
      </c>
      <c r="E273" s="43">
        <v>3.5</v>
      </c>
      <c r="F273" s="43">
        <v>0</v>
      </c>
      <c r="G273" s="43">
        <v>14</v>
      </c>
      <c r="H273" s="43">
        <v>0</v>
      </c>
      <c r="I273" s="43">
        <v>4.5</v>
      </c>
      <c r="J273" s="43">
        <f t="shared" si="4"/>
        <v>22</v>
      </c>
    </row>
    <row r="274" spans="1:10">
      <c r="A274" s="32">
        <v>2017</v>
      </c>
      <c r="B274" s="15" t="s">
        <v>2490</v>
      </c>
      <c r="C274" s="29" t="s">
        <v>1989</v>
      </c>
      <c r="D274" s="43">
        <v>0</v>
      </c>
      <c r="E274" s="43">
        <v>0</v>
      </c>
      <c r="F274" s="43">
        <v>0</v>
      </c>
      <c r="G274" s="43">
        <v>11</v>
      </c>
      <c r="H274" s="43">
        <v>0</v>
      </c>
      <c r="I274" s="43">
        <v>17</v>
      </c>
      <c r="J274" s="43">
        <f t="shared" si="4"/>
        <v>28</v>
      </c>
    </row>
    <row r="275" spans="1:10">
      <c r="A275" s="32">
        <v>2017</v>
      </c>
      <c r="B275" s="15" t="s">
        <v>2490</v>
      </c>
      <c r="C275" s="29" t="s">
        <v>1934</v>
      </c>
      <c r="D275" s="43">
        <v>4</v>
      </c>
      <c r="E275" s="43">
        <v>0</v>
      </c>
      <c r="F275" s="43">
        <v>0</v>
      </c>
      <c r="G275" s="43">
        <v>3.5</v>
      </c>
      <c r="H275" s="43">
        <v>0</v>
      </c>
      <c r="I275" s="43">
        <v>19</v>
      </c>
      <c r="J275" s="43">
        <f t="shared" si="4"/>
        <v>26.5</v>
      </c>
    </row>
    <row r="276" spans="1:10">
      <c r="A276" s="32">
        <v>2017</v>
      </c>
      <c r="B276" s="15" t="s">
        <v>2490</v>
      </c>
      <c r="C276" s="29" t="s">
        <v>2498</v>
      </c>
      <c r="D276" s="43">
        <v>1</v>
      </c>
      <c r="E276" s="43">
        <v>1</v>
      </c>
      <c r="F276" s="43">
        <v>0</v>
      </c>
      <c r="G276" s="43">
        <v>32</v>
      </c>
      <c r="H276" s="43">
        <v>0</v>
      </c>
      <c r="I276" s="43">
        <v>60</v>
      </c>
      <c r="J276" s="43">
        <f t="shared" si="4"/>
        <v>94</v>
      </c>
    </row>
    <row r="277" spans="1:10">
      <c r="A277" s="32">
        <v>2017</v>
      </c>
      <c r="B277" s="15" t="s">
        <v>2490</v>
      </c>
      <c r="C277" s="29" t="s">
        <v>1948</v>
      </c>
      <c r="D277" s="43">
        <v>6.25</v>
      </c>
      <c r="E277" s="43">
        <v>2.5</v>
      </c>
      <c r="F277" s="43">
        <v>37.125</v>
      </c>
      <c r="G277" s="43">
        <v>40.625</v>
      </c>
      <c r="H277" s="43">
        <v>27</v>
      </c>
      <c r="I277" s="43">
        <v>21.25</v>
      </c>
      <c r="J277" s="43">
        <f t="shared" si="4"/>
        <v>134.75</v>
      </c>
    </row>
    <row r="278" spans="1:10">
      <c r="A278" s="32">
        <v>2017</v>
      </c>
      <c r="B278" s="15" t="s">
        <v>2490</v>
      </c>
      <c r="C278" s="29" t="s">
        <v>730</v>
      </c>
      <c r="D278" s="43">
        <v>0</v>
      </c>
      <c r="E278" s="43">
        <v>3</v>
      </c>
      <c r="F278" s="43">
        <v>0</v>
      </c>
      <c r="G278" s="43">
        <v>10.5</v>
      </c>
      <c r="H278" s="43">
        <v>0</v>
      </c>
      <c r="I278" s="43">
        <v>20</v>
      </c>
      <c r="J278" s="43">
        <f t="shared" si="4"/>
        <v>33.5</v>
      </c>
    </row>
    <row r="279" spans="1:10">
      <c r="A279" s="32">
        <v>2017</v>
      </c>
      <c r="B279" s="15" t="s">
        <v>2490</v>
      </c>
      <c r="C279" s="29" t="s">
        <v>1945</v>
      </c>
      <c r="D279" s="43">
        <v>4</v>
      </c>
      <c r="E279" s="43">
        <v>1</v>
      </c>
      <c r="F279" s="43">
        <v>0</v>
      </c>
      <c r="G279" s="43">
        <v>18.5</v>
      </c>
      <c r="H279" s="43">
        <v>0</v>
      </c>
      <c r="I279" s="43">
        <v>38</v>
      </c>
      <c r="J279" s="43">
        <f t="shared" si="4"/>
        <v>61.5</v>
      </c>
    </row>
    <row r="280" spans="1:10">
      <c r="A280" s="32">
        <v>2017</v>
      </c>
      <c r="B280" s="15" t="s">
        <v>2490</v>
      </c>
      <c r="C280" s="29" t="s">
        <v>1949</v>
      </c>
      <c r="D280" s="43">
        <v>6.2</v>
      </c>
      <c r="E280" s="43">
        <v>3.0750000000000002</v>
      </c>
      <c r="F280" s="43">
        <v>49.049999999999976</v>
      </c>
      <c r="G280" s="43">
        <v>15.825000000000001</v>
      </c>
      <c r="H280" s="43">
        <v>0</v>
      </c>
      <c r="I280" s="43">
        <v>4.8250000000000002</v>
      </c>
      <c r="J280" s="43">
        <f t="shared" si="4"/>
        <v>78.97499999999998</v>
      </c>
    </row>
    <row r="281" spans="1:10">
      <c r="A281" s="32">
        <v>2017</v>
      </c>
      <c r="B281" s="15" t="s">
        <v>2490</v>
      </c>
      <c r="C281" s="29" t="s">
        <v>2008</v>
      </c>
      <c r="D281" s="43">
        <v>0</v>
      </c>
      <c r="E281" s="43">
        <v>0</v>
      </c>
      <c r="F281" s="43">
        <v>0</v>
      </c>
      <c r="G281" s="43">
        <v>0</v>
      </c>
      <c r="H281" s="43">
        <v>0</v>
      </c>
      <c r="I281" s="43">
        <v>1</v>
      </c>
      <c r="J281" s="43">
        <f t="shared" si="4"/>
        <v>1</v>
      </c>
    </row>
    <row r="282" spans="1:10">
      <c r="A282" s="32">
        <v>2017</v>
      </c>
      <c r="B282" s="15" t="s">
        <v>2490</v>
      </c>
      <c r="C282" s="29" t="s">
        <v>2009</v>
      </c>
      <c r="D282" s="43">
        <v>0</v>
      </c>
      <c r="E282" s="43">
        <v>0</v>
      </c>
      <c r="F282" s="43">
        <v>0</v>
      </c>
      <c r="G282" s="43">
        <v>1</v>
      </c>
      <c r="H282" s="43">
        <v>0</v>
      </c>
      <c r="I282" s="43">
        <v>2</v>
      </c>
      <c r="J282" s="43">
        <f t="shared" si="4"/>
        <v>3</v>
      </c>
    </row>
    <row r="283" spans="1:10">
      <c r="A283" s="32">
        <v>2017</v>
      </c>
      <c r="B283" s="15" t="s">
        <v>2490</v>
      </c>
      <c r="C283" s="29" t="s">
        <v>1983</v>
      </c>
      <c r="D283" s="43">
        <v>0</v>
      </c>
      <c r="E283" s="43">
        <v>0</v>
      </c>
      <c r="F283" s="43">
        <v>0</v>
      </c>
      <c r="G283" s="43">
        <v>1</v>
      </c>
      <c r="H283" s="43">
        <v>0</v>
      </c>
      <c r="I283" s="43">
        <v>0</v>
      </c>
      <c r="J283" s="43">
        <f t="shared" si="4"/>
        <v>1</v>
      </c>
    </row>
    <row r="284" spans="1:10">
      <c r="A284" s="32">
        <v>2017</v>
      </c>
      <c r="B284" s="15" t="s">
        <v>2490</v>
      </c>
      <c r="C284" s="29" t="s">
        <v>2010</v>
      </c>
      <c r="D284" s="43">
        <v>0</v>
      </c>
      <c r="E284" s="43">
        <v>0</v>
      </c>
      <c r="F284" s="43">
        <v>0</v>
      </c>
      <c r="G284" s="43">
        <v>0</v>
      </c>
      <c r="H284" s="43">
        <v>0</v>
      </c>
      <c r="I284" s="43">
        <v>3</v>
      </c>
      <c r="J284" s="43">
        <f t="shared" si="4"/>
        <v>3</v>
      </c>
    </row>
    <row r="285" spans="1:10">
      <c r="A285" s="32">
        <v>2017</v>
      </c>
      <c r="B285" s="15" t="s">
        <v>2490</v>
      </c>
      <c r="C285" s="29" t="s">
        <v>2225</v>
      </c>
      <c r="D285" s="43">
        <v>0</v>
      </c>
      <c r="E285" s="43">
        <v>0</v>
      </c>
      <c r="F285" s="43">
        <v>0</v>
      </c>
      <c r="G285" s="43">
        <v>1</v>
      </c>
      <c r="H285" s="43">
        <v>0</v>
      </c>
      <c r="I285" s="43">
        <v>1</v>
      </c>
      <c r="J285" s="43">
        <f t="shared" si="4"/>
        <v>2</v>
      </c>
    </row>
    <row r="286" spans="1:10">
      <c r="A286" s="32">
        <v>2017</v>
      </c>
      <c r="B286" s="37" t="s">
        <v>644</v>
      </c>
      <c r="C286" s="29" t="s">
        <v>2496</v>
      </c>
      <c r="D286" s="43">
        <v>3</v>
      </c>
      <c r="E286" s="43">
        <v>0.5</v>
      </c>
      <c r="F286" s="43">
        <v>0</v>
      </c>
      <c r="G286" s="43">
        <v>38.5</v>
      </c>
      <c r="H286" s="43">
        <v>0</v>
      </c>
      <c r="I286" s="43">
        <v>25</v>
      </c>
      <c r="J286" s="43">
        <v>67</v>
      </c>
    </row>
    <row r="287" spans="1:10">
      <c r="A287" s="32">
        <v>2017</v>
      </c>
      <c r="B287" s="37" t="s">
        <v>644</v>
      </c>
      <c r="C287" s="29" t="s">
        <v>3385</v>
      </c>
      <c r="D287" s="43">
        <v>1</v>
      </c>
      <c r="E287" s="43">
        <v>1.5</v>
      </c>
      <c r="F287" s="43">
        <v>0</v>
      </c>
      <c r="G287" s="43">
        <v>40</v>
      </c>
      <c r="H287" s="43">
        <v>0</v>
      </c>
      <c r="I287" s="43">
        <v>8.5</v>
      </c>
      <c r="J287" s="43">
        <v>51</v>
      </c>
    </row>
    <row r="288" spans="1:10">
      <c r="A288" s="32">
        <v>2017</v>
      </c>
      <c r="B288" s="37" t="s">
        <v>644</v>
      </c>
      <c r="C288" s="29" t="s">
        <v>2691</v>
      </c>
      <c r="D288" s="43">
        <v>17</v>
      </c>
      <c r="E288" s="43">
        <v>6</v>
      </c>
      <c r="F288" s="43">
        <v>0</v>
      </c>
      <c r="G288" s="43">
        <v>85.5</v>
      </c>
      <c r="H288" s="43">
        <v>0</v>
      </c>
      <c r="I288" s="43">
        <v>27</v>
      </c>
      <c r="J288" s="43">
        <v>135.5</v>
      </c>
    </row>
    <row r="289" spans="1:10">
      <c r="A289" s="32">
        <v>2017</v>
      </c>
      <c r="B289" s="37" t="s">
        <v>644</v>
      </c>
      <c r="C289" s="29" t="s">
        <v>2498</v>
      </c>
      <c r="D289" s="43">
        <v>1</v>
      </c>
      <c r="E289" s="43">
        <v>1</v>
      </c>
      <c r="F289" s="43">
        <v>0</v>
      </c>
      <c r="G289" s="43">
        <v>39</v>
      </c>
      <c r="H289" s="43">
        <v>0</v>
      </c>
      <c r="I289" s="43">
        <v>52</v>
      </c>
      <c r="J289" s="43">
        <v>93</v>
      </c>
    </row>
    <row r="290" spans="1:10">
      <c r="A290" s="32">
        <v>2017</v>
      </c>
      <c r="B290" s="37" t="s">
        <v>644</v>
      </c>
      <c r="C290" s="29" t="s">
        <v>1984</v>
      </c>
      <c r="D290" s="43">
        <v>0</v>
      </c>
      <c r="E290" s="43">
        <v>0</v>
      </c>
      <c r="F290" s="43">
        <v>0</v>
      </c>
      <c r="G290" s="43">
        <v>2</v>
      </c>
      <c r="H290" s="43">
        <v>0</v>
      </c>
      <c r="I290" s="43">
        <v>2</v>
      </c>
      <c r="J290" s="43">
        <v>4</v>
      </c>
    </row>
  </sheetData>
  <sheetProtection autoFilter="0" pivotTables="0"/>
  <autoFilter ref="A1:J260"/>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FF0000"/>
  </sheetPr>
  <dimension ref="A1:E128"/>
  <sheetViews>
    <sheetView workbookViewId="0">
      <pane ySplit="1" topLeftCell="A101" activePane="bottomLeft" state="frozen"/>
      <selection pane="bottomLeft" sqref="A1:A1048576"/>
    </sheetView>
  </sheetViews>
  <sheetFormatPr baseColWidth="10" defaultRowHeight="16.5"/>
  <cols>
    <col min="2" max="2" width="14.125" bestFit="1" customWidth="1"/>
    <col min="3" max="3" width="46.25" bestFit="1" customWidth="1"/>
    <col min="4" max="4" width="12.5" bestFit="1" customWidth="1"/>
    <col min="5" max="5" width="8.75" bestFit="1" customWidth="1"/>
  </cols>
  <sheetData>
    <row r="1" spans="1:5">
      <c r="A1" s="42" t="s">
        <v>319</v>
      </c>
      <c r="B1" s="42" t="s">
        <v>229</v>
      </c>
      <c r="C1" s="41" t="s">
        <v>231</v>
      </c>
      <c r="D1" s="42" t="s">
        <v>1240</v>
      </c>
      <c r="E1" s="39" t="s">
        <v>1982</v>
      </c>
    </row>
    <row r="2" spans="1:5">
      <c r="A2" s="28">
        <v>2008</v>
      </c>
      <c r="B2" s="37" t="s">
        <v>644</v>
      </c>
      <c r="C2" s="29" t="s">
        <v>2496</v>
      </c>
      <c r="D2" s="26">
        <v>101</v>
      </c>
      <c r="E2" s="44">
        <v>30.349999999999998</v>
      </c>
    </row>
    <row r="3" spans="1:5">
      <c r="A3" s="28">
        <v>2008</v>
      </c>
      <c r="B3" s="37" t="s">
        <v>644</v>
      </c>
      <c r="C3" s="29" t="s">
        <v>2691</v>
      </c>
      <c r="D3" s="26">
        <v>192</v>
      </c>
      <c r="E3" s="44">
        <v>66.649999999999991</v>
      </c>
    </row>
    <row r="4" spans="1:5">
      <c r="A4" s="28">
        <v>2008</v>
      </c>
      <c r="B4" s="37" t="s">
        <v>644</v>
      </c>
      <c r="C4" s="29" t="s">
        <v>2498</v>
      </c>
      <c r="D4" s="26">
        <v>109</v>
      </c>
      <c r="E4" s="44">
        <v>42.55</v>
      </c>
    </row>
    <row r="5" spans="1:5">
      <c r="A5" s="32">
        <v>2009</v>
      </c>
      <c r="B5" s="37" t="s">
        <v>644</v>
      </c>
      <c r="C5" s="29" t="s">
        <v>2496</v>
      </c>
      <c r="D5" s="26">
        <v>101</v>
      </c>
      <c r="E5" s="44">
        <v>28.8</v>
      </c>
    </row>
    <row r="6" spans="1:5">
      <c r="A6" s="32">
        <v>2009</v>
      </c>
      <c r="B6" s="37" t="s">
        <v>644</v>
      </c>
      <c r="C6" s="29" t="s">
        <v>2691</v>
      </c>
      <c r="D6" s="26">
        <v>192</v>
      </c>
      <c r="E6" s="44">
        <v>79.050000000000011</v>
      </c>
    </row>
    <row r="7" spans="1:5">
      <c r="A7" s="32">
        <v>2009</v>
      </c>
      <c r="B7" s="37" t="s">
        <v>644</v>
      </c>
      <c r="C7" s="29" t="s">
        <v>2498</v>
      </c>
      <c r="D7" s="26">
        <v>109</v>
      </c>
      <c r="E7" s="44">
        <v>39.25</v>
      </c>
    </row>
    <row r="8" spans="1:5">
      <c r="A8" s="28">
        <v>2010</v>
      </c>
      <c r="B8" s="37" t="s">
        <v>644</v>
      </c>
      <c r="C8" s="29" t="s">
        <v>3385</v>
      </c>
      <c r="D8" s="26">
        <v>1</v>
      </c>
      <c r="E8" s="44">
        <v>2.5499999999999998</v>
      </c>
    </row>
    <row r="9" spans="1:5">
      <c r="A9" s="28">
        <v>2010</v>
      </c>
      <c r="B9" s="37" t="s">
        <v>644</v>
      </c>
      <c r="C9" s="29" t="s">
        <v>2496</v>
      </c>
      <c r="D9" s="26">
        <v>104</v>
      </c>
      <c r="E9" s="44">
        <v>24.400000000000002</v>
      </c>
    </row>
    <row r="10" spans="1:5">
      <c r="A10" s="28">
        <v>2010</v>
      </c>
      <c r="B10" s="37" t="s">
        <v>644</v>
      </c>
      <c r="C10" s="29" t="s">
        <v>2691</v>
      </c>
      <c r="D10" s="26">
        <v>197</v>
      </c>
      <c r="E10" s="44">
        <v>69.050000000000011</v>
      </c>
    </row>
    <row r="11" spans="1:5">
      <c r="A11" s="28">
        <v>2010</v>
      </c>
      <c r="B11" s="37" t="s">
        <v>644</v>
      </c>
      <c r="C11" s="29" t="s">
        <v>2498</v>
      </c>
      <c r="D11" s="26">
        <v>102</v>
      </c>
      <c r="E11" s="44">
        <v>35.5</v>
      </c>
    </row>
    <row r="12" spans="1:5">
      <c r="A12" s="32">
        <v>2011</v>
      </c>
      <c r="B12" s="37" t="s">
        <v>644</v>
      </c>
      <c r="C12" s="29" t="s">
        <v>3385</v>
      </c>
      <c r="D12" s="26">
        <v>10</v>
      </c>
      <c r="E12" s="44">
        <v>1.3380000000000001</v>
      </c>
    </row>
    <row r="13" spans="1:5">
      <c r="A13" s="32">
        <v>2011</v>
      </c>
      <c r="B13" s="37" t="s">
        <v>644</v>
      </c>
      <c r="C13" s="29" t="s">
        <v>2496</v>
      </c>
      <c r="D13" s="26">
        <v>98</v>
      </c>
      <c r="E13" s="44">
        <v>27.200000000000003</v>
      </c>
    </row>
    <row r="14" spans="1:5">
      <c r="A14" s="32">
        <v>2011</v>
      </c>
      <c r="B14" s="37" t="s">
        <v>644</v>
      </c>
      <c r="C14" s="29" t="s">
        <v>2691</v>
      </c>
      <c r="D14" s="26">
        <v>188</v>
      </c>
      <c r="E14" s="44">
        <v>84.09950000000002</v>
      </c>
    </row>
    <row r="15" spans="1:5">
      <c r="A15" s="32">
        <v>2011</v>
      </c>
      <c r="B15" s="37" t="s">
        <v>644</v>
      </c>
      <c r="C15" s="29" t="s">
        <v>2498</v>
      </c>
      <c r="D15" s="26">
        <v>108</v>
      </c>
      <c r="E15" s="44">
        <v>39.283000000000001</v>
      </c>
    </row>
    <row r="16" spans="1:5">
      <c r="A16" s="28">
        <v>2012</v>
      </c>
      <c r="B16" s="37" t="s">
        <v>644</v>
      </c>
      <c r="C16" s="29" t="s">
        <v>3385</v>
      </c>
      <c r="D16" s="26">
        <v>27</v>
      </c>
      <c r="E16" s="44">
        <v>6.0110000000000001</v>
      </c>
    </row>
    <row r="17" spans="1:5">
      <c r="A17" s="28">
        <v>2012</v>
      </c>
      <c r="B17" s="37" t="s">
        <v>644</v>
      </c>
      <c r="C17" s="29" t="s">
        <v>2496</v>
      </c>
      <c r="D17" s="26">
        <v>88</v>
      </c>
      <c r="E17" s="44">
        <v>25.15</v>
      </c>
    </row>
    <row r="18" spans="1:5">
      <c r="A18" s="28">
        <v>2012</v>
      </c>
      <c r="B18" s="37" t="s">
        <v>644</v>
      </c>
      <c r="C18" s="29" t="s">
        <v>2691</v>
      </c>
      <c r="D18" s="26">
        <v>207</v>
      </c>
      <c r="E18" s="44">
        <v>76.25</v>
      </c>
    </row>
    <row r="19" spans="1:5">
      <c r="A19" s="28">
        <v>2012</v>
      </c>
      <c r="B19" s="37" t="s">
        <v>644</v>
      </c>
      <c r="C19" s="29" t="s">
        <v>2498</v>
      </c>
      <c r="D19" s="26">
        <v>101</v>
      </c>
      <c r="E19" s="44">
        <v>35.319000000000003</v>
      </c>
    </row>
    <row r="20" spans="1:5">
      <c r="A20" s="32">
        <v>2013</v>
      </c>
      <c r="B20" s="15" t="s">
        <v>2490</v>
      </c>
      <c r="C20" s="29" t="s">
        <v>1988</v>
      </c>
      <c r="D20" s="26">
        <v>250</v>
      </c>
      <c r="E20" s="44">
        <v>115.58150000000005</v>
      </c>
    </row>
    <row r="21" spans="1:5">
      <c r="A21" s="32">
        <v>2013</v>
      </c>
      <c r="B21" s="15" t="s">
        <v>2490</v>
      </c>
      <c r="C21" s="29" t="s">
        <v>698</v>
      </c>
      <c r="D21" s="26">
        <v>200</v>
      </c>
      <c r="E21" s="44">
        <v>72.300000000000082</v>
      </c>
    </row>
    <row r="22" spans="1:5">
      <c r="A22" s="32">
        <v>2013</v>
      </c>
      <c r="B22" s="15" t="s">
        <v>2490</v>
      </c>
      <c r="C22" s="29" t="s">
        <v>1987</v>
      </c>
      <c r="D22" s="26">
        <v>79</v>
      </c>
      <c r="E22" s="44">
        <v>36.521999999999984</v>
      </c>
    </row>
    <row r="23" spans="1:5">
      <c r="A23" s="32">
        <v>2013</v>
      </c>
      <c r="B23" s="15" t="s">
        <v>2490</v>
      </c>
      <c r="C23" s="29" t="s">
        <v>2496</v>
      </c>
      <c r="D23" s="26">
        <v>306</v>
      </c>
      <c r="E23" s="44">
        <v>72.639999999999986</v>
      </c>
    </row>
    <row r="24" spans="1:5">
      <c r="A24" s="32">
        <v>2013</v>
      </c>
      <c r="B24" s="15" t="s">
        <v>2490</v>
      </c>
      <c r="C24" s="29" t="s">
        <v>2497</v>
      </c>
      <c r="D24" s="26">
        <v>220</v>
      </c>
      <c r="E24" s="44">
        <v>33.154999999999987</v>
      </c>
    </row>
    <row r="25" spans="1:5">
      <c r="A25" s="32">
        <v>2013</v>
      </c>
      <c r="B25" s="15" t="s">
        <v>2490</v>
      </c>
      <c r="C25" s="29" t="s">
        <v>2499</v>
      </c>
      <c r="D25" s="26">
        <v>83</v>
      </c>
      <c r="E25" s="44">
        <v>18.8995</v>
      </c>
    </row>
    <row r="26" spans="1:5">
      <c r="A26" s="32">
        <v>2013</v>
      </c>
      <c r="B26" s="15" t="s">
        <v>2490</v>
      </c>
      <c r="C26" s="29" t="s">
        <v>3382</v>
      </c>
      <c r="D26" s="26">
        <v>57</v>
      </c>
      <c r="E26" s="44">
        <v>15.516499999999999</v>
      </c>
    </row>
    <row r="27" spans="1:5">
      <c r="A27" s="32">
        <v>2013</v>
      </c>
      <c r="B27" s="15" t="s">
        <v>2490</v>
      </c>
      <c r="C27" s="29" t="s">
        <v>3383</v>
      </c>
      <c r="D27" s="26">
        <v>326</v>
      </c>
      <c r="E27" s="44">
        <v>140.99250000000006</v>
      </c>
    </row>
    <row r="28" spans="1:5">
      <c r="A28" s="32">
        <v>2013</v>
      </c>
      <c r="B28" s="15" t="s">
        <v>2490</v>
      </c>
      <c r="C28" s="29" t="s">
        <v>3384</v>
      </c>
      <c r="D28" s="26">
        <v>2</v>
      </c>
      <c r="E28" s="44">
        <v>0.30000000000000004</v>
      </c>
    </row>
    <row r="29" spans="1:5">
      <c r="A29" s="32">
        <v>2013</v>
      </c>
      <c r="B29" s="15" t="s">
        <v>2490</v>
      </c>
      <c r="C29" s="29" t="s">
        <v>709</v>
      </c>
      <c r="D29" s="26">
        <v>45</v>
      </c>
      <c r="E29" s="44">
        <v>14.562499999999996</v>
      </c>
    </row>
    <row r="30" spans="1:5">
      <c r="A30" s="32">
        <v>2013</v>
      </c>
      <c r="B30" s="15" t="s">
        <v>2490</v>
      </c>
      <c r="C30" s="29" t="s">
        <v>1931</v>
      </c>
      <c r="D30" s="26">
        <v>3</v>
      </c>
      <c r="E30" s="44">
        <v>0.75</v>
      </c>
    </row>
    <row r="31" spans="1:5">
      <c r="A31" s="32">
        <v>2013</v>
      </c>
      <c r="B31" s="15" t="s">
        <v>2490</v>
      </c>
      <c r="C31" s="29" t="s">
        <v>1989</v>
      </c>
      <c r="D31" s="26">
        <v>30</v>
      </c>
      <c r="E31" s="44">
        <v>5.2585000000000015</v>
      </c>
    </row>
    <row r="32" spans="1:5">
      <c r="A32" s="32">
        <v>2013</v>
      </c>
      <c r="B32" s="15" t="s">
        <v>2490</v>
      </c>
      <c r="C32" s="29" t="s">
        <v>1934</v>
      </c>
      <c r="D32" s="26">
        <v>30</v>
      </c>
      <c r="E32" s="44">
        <v>16.899999999999991</v>
      </c>
    </row>
    <row r="33" spans="1:5">
      <c r="A33" s="32">
        <v>2013</v>
      </c>
      <c r="B33" s="15" t="s">
        <v>2490</v>
      </c>
      <c r="C33" s="29" t="s">
        <v>2498</v>
      </c>
      <c r="D33" s="26">
        <v>276</v>
      </c>
      <c r="E33" s="44">
        <v>84.498499999999964</v>
      </c>
    </row>
    <row r="34" spans="1:5">
      <c r="A34" s="32">
        <v>2013</v>
      </c>
      <c r="B34" s="15" t="s">
        <v>2490</v>
      </c>
      <c r="C34" s="29" t="s">
        <v>1948</v>
      </c>
      <c r="D34" s="26">
        <v>20</v>
      </c>
      <c r="E34" s="44">
        <v>4.6524999999999999</v>
      </c>
    </row>
    <row r="35" spans="1:5">
      <c r="A35" s="32">
        <v>2013</v>
      </c>
      <c r="B35" s="15" t="s">
        <v>2490</v>
      </c>
      <c r="C35" s="29" t="s">
        <v>730</v>
      </c>
      <c r="D35" s="26">
        <v>87</v>
      </c>
      <c r="E35" s="44">
        <v>34.775000000000013</v>
      </c>
    </row>
    <row r="36" spans="1:5">
      <c r="A36" s="32">
        <v>2013</v>
      </c>
      <c r="B36" s="15" t="s">
        <v>2490</v>
      </c>
      <c r="C36" s="29" t="s">
        <v>1945</v>
      </c>
      <c r="D36" s="26">
        <v>10</v>
      </c>
      <c r="E36" s="44">
        <v>2.75</v>
      </c>
    </row>
    <row r="37" spans="1:5">
      <c r="A37" s="32">
        <v>2013</v>
      </c>
      <c r="B37" s="15" t="s">
        <v>2490</v>
      </c>
      <c r="C37" s="29" t="s">
        <v>200</v>
      </c>
      <c r="D37" s="26">
        <v>7</v>
      </c>
      <c r="E37" s="44">
        <v>0.95</v>
      </c>
    </row>
    <row r="38" spans="1:5">
      <c r="A38" s="32">
        <v>2013</v>
      </c>
      <c r="B38" s="37" t="s">
        <v>644</v>
      </c>
      <c r="C38" s="29" t="s">
        <v>3385</v>
      </c>
      <c r="D38" s="26">
        <v>76</v>
      </c>
      <c r="E38" s="44">
        <v>26.53</v>
      </c>
    </row>
    <row r="39" spans="1:5">
      <c r="A39" s="32">
        <v>2013</v>
      </c>
      <c r="B39" s="37" t="s">
        <v>644</v>
      </c>
      <c r="C39" s="29" t="s">
        <v>2496</v>
      </c>
      <c r="D39" s="26">
        <v>97</v>
      </c>
      <c r="E39" s="44">
        <v>26.35</v>
      </c>
    </row>
    <row r="40" spans="1:5">
      <c r="A40" s="32">
        <v>2013</v>
      </c>
      <c r="B40" s="37" t="s">
        <v>644</v>
      </c>
      <c r="C40" s="29" t="s">
        <v>2691</v>
      </c>
      <c r="D40" s="26">
        <v>208</v>
      </c>
      <c r="E40" s="44">
        <v>83.6</v>
      </c>
    </row>
    <row r="41" spans="1:5">
      <c r="A41" s="32">
        <v>2013</v>
      </c>
      <c r="B41" s="37" t="s">
        <v>644</v>
      </c>
      <c r="C41" s="29" t="s">
        <v>2498</v>
      </c>
      <c r="D41" s="26">
        <v>96</v>
      </c>
      <c r="E41" s="44">
        <v>32.950000000000003</v>
      </c>
    </row>
    <row r="42" spans="1:5">
      <c r="A42" s="28">
        <v>2014</v>
      </c>
      <c r="B42" s="15" t="s">
        <v>2490</v>
      </c>
      <c r="C42" s="29" t="s">
        <v>1988</v>
      </c>
      <c r="D42" s="26">
        <v>240</v>
      </c>
      <c r="E42" s="44">
        <v>101.02500000000003</v>
      </c>
    </row>
    <row r="43" spans="1:5">
      <c r="A43" s="28">
        <v>2014</v>
      </c>
      <c r="B43" s="15" t="s">
        <v>2490</v>
      </c>
      <c r="C43" s="29" t="s">
        <v>698</v>
      </c>
      <c r="D43" s="26">
        <v>220</v>
      </c>
      <c r="E43" s="44">
        <v>61.274999999999977</v>
      </c>
    </row>
    <row r="44" spans="1:5">
      <c r="A44" s="28">
        <v>2014</v>
      </c>
      <c r="B44" s="15" t="s">
        <v>2490</v>
      </c>
      <c r="C44" s="29" t="s">
        <v>1987</v>
      </c>
      <c r="D44" s="26">
        <v>76</v>
      </c>
      <c r="E44" s="44">
        <v>30.725000000000005</v>
      </c>
    </row>
    <row r="45" spans="1:5">
      <c r="A45" s="28">
        <v>2014</v>
      </c>
      <c r="B45" s="15" t="s">
        <v>2490</v>
      </c>
      <c r="C45" s="29" t="s">
        <v>2496</v>
      </c>
      <c r="D45" s="26">
        <v>250</v>
      </c>
      <c r="E45" s="44">
        <v>47.184999999999995</v>
      </c>
    </row>
    <row r="46" spans="1:5">
      <c r="A46" s="28">
        <v>2014</v>
      </c>
      <c r="B46" s="15" t="s">
        <v>2490</v>
      </c>
      <c r="C46" s="29" t="s">
        <v>2497</v>
      </c>
      <c r="D46" s="26">
        <v>209</v>
      </c>
      <c r="E46" s="44">
        <v>28.849999999999991</v>
      </c>
    </row>
    <row r="47" spans="1:5">
      <c r="A47" s="28">
        <v>2014</v>
      </c>
      <c r="B47" s="15" t="s">
        <v>2490</v>
      </c>
      <c r="C47" s="29" t="s">
        <v>2499</v>
      </c>
      <c r="D47" s="26">
        <v>99</v>
      </c>
      <c r="E47" s="44">
        <v>16.630000000000003</v>
      </c>
    </row>
    <row r="48" spans="1:5">
      <c r="A48" s="28">
        <v>2014</v>
      </c>
      <c r="B48" s="15" t="s">
        <v>2490</v>
      </c>
      <c r="C48" s="29" t="s">
        <v>3382</v>
      </c>
      <c r="D48" s="26">
        <v>53</v>
      </c>
      <c r="E48" s="44">
        <v>11.400000000000002</v>
      </c>
    </row>
    <row r="49" spans="1:5">
      <c r="A49" s="28">
        <v>2014</v>
      </c>
      <c r="B49" s="15" t="s">
        <v>2490</v>
      </c>
      <c r="C49" s="29" t="s">
        <v>3383</v>
      </c>
      <c r="D49" s="26">
        <v>317</v>
      </c>
      <c r="E49" s="44">
        <v>121.13999999999999</v>
      </c>
    </row>
    <row r="50" spans="1:5">
      <c r="A50" s="28">
        <v>2014</v>
      </c>
      <c r="B50" s="15" t="s">
        <v>2490</v>
      </c>
      <c r="C50" s="29" t="s">
        <v>3384</v>
      </c>
      <c r="D50" s="26">
        <v>3</v>
      </c>
      <c r="E50" s="44">
        <v>0.4</v>
      </c>
    </row>
    <row r="51" spans="1:5">
      <c r="A51" s="28">
        <v>2014</v>
      </c>
      <c r="B51" s="15" t="s">
        <v>2490</v>
      </c>
      <c r="C51" s="29" t="s">
        <v>709</v>
      </c>
      <c r="D51" s="26">
        <v>62</v>
      </c>
      <c r="E51" s="44">
        <v>17.355000000000004</v>
      </c>
    </row>
    <row r="52" spans="1:5">
      <c r="A52" s="28">
        <v>2014</v>
      </c>
      <c r="B52" s="15" t="s">
        <v>2490</v>
      </c>
      <c r="C52" s="29" t="s">
        <v>1931</v>
      </c>
      <c r="D52" s="26">
        <v>2</v>
      </c>
      <c r="E52" s="44">
        <v>0.2</v>
      </c>
    </row>
    <row r="53" spans="1:5">
      <c r="A53" s="28">
        <v>2014</v>
      </c>
      <c r="B53" s="15" t="s">
        <v>2490</v>
      </c>
      <c r="C53" s="29" t="s">
        <v>1989</v>
      </c>
      <c r="D53" s="26">
        <v>14</v>
      </c>
      <c r="E53" s="44">
        <v>2.0500000000000003</v>
      </c>
    </row>
    <row r="54" spans="1:5">
      <c r="A54" s="28">
        <v>2014</v>
      </c>
      <c r="B54" s="15" t="s">
        <v>2490</v>
      </c>
      <c r="C54" s="29" t="s">
        <v>1934</v>
      </c>
      <c r="D54" s="26">
        <v>28</v>
      </c>
      <c r="E54" s="44">
        <v>15.75</v>
      </c>
    </row>
    <row r="55" spans="1:5">
      <c r="A55" s="28">
        <v>2014</v>
      </c>
      <c r="B55" s="15" t="s">
        <v>2490</v>
      </c>
      <c r="C55" s="29" t="s">
        <v>2498</v>
      </c>
      <c r="D55" s="26">
        <v>251</v>
      </c>
      <c r="E55" s="44">
        <v>61.73</v>
      </c>
    </row>
    <row r="56" spans="1:5">
      <c r="A56" s="28">
        <v>2014</v>
      </c>
      <c r="B56" s="15" t="s">
        <v>2490</v>
      </c>
      <c r="C56" s="29" t="s">
        <v>1948</v>
      </c>
      <c r="D56" s="26">
        <v>19</v>
      </c>
      <c r="E56" s="44">
        <v>4.9264999999999999</v>
      </c>
    </row>
    <row r="57" spans="1:5">
      <c r="A57" s="28">
        <v>2014</v>
      </c>
      <c r="B57" s="15" t="s">
        <v>2490</v>
      </c>
      <c r="C57" s="29" t="s">
        <v>730</v>
      </c>
      <c r="D57" s="26">
        <v>75</v>
      </c>
      <c r="E57" s="44">
        <v>18.774999999999995</v>
      </c>
    </row>
    <row r="58" spans="1:5">
      <c r="A58" s="28">
        <v>2014</v>
      </c>
      <c r="B58" s="15" t="s">
        <v>2490</v>
      </c>
      <c r="C58" s="29" t="s">
        <v>1945</v>
      </c>
      <c r="D58" s="26">
        <v>9</v>
      </c>
      <c r="E58" s="44">
        <v>1.95</v>
      </c>
    </row>
    <row r="59" spans="1:5">
      <c r="A59" s="28">
        <v>2014</v>
      </c>
      <c r="B59" s="15" t="s">
        <v>2490</v>
      </c>
      <c r="C59" s="29" t="s">
        <v>200</v>
      </c>
      <c r="D59" s="26">
        <v>4</v>
      </c>
      <c r="E59" s="44">
        <v>0.89999999999999991</v>
      </c>
    </row>
    <row r="60" spans="1:5">
      <c r="A60" s="28">
        <v>2014</v>
      </c>
      <c r="B60" s="37" t="s">
        <v>644</v>
      </c>
      <c r="C60" s="29" t="s">
        <v>3385</v>
      </c>
      <c r="D60" s="26">
        <v>143</v>
      </c>
      <c r="E60" s="44">
        <v>48.42</v>
      </c>
    </row>
    <row r="61" spans="1:5">
      <c r="A61" s="28">
        <v>2014</v>
      </c>
      <c r="B61" s="37" t="s">
        <v>644</v>
      </c>
      <c r="C61" s="29" t="s">
        <v>2496</v>
      </c>
      <c r="D61" s="26">
        <v>97</v>
      </c>
      <c r="E61" s="44">
        <v>33.05263157894737</v>
      </c>
    </row>
    <row r="62" spans="1:5">
      <c r="A62" s="28">
        <v>2014</v>
      </c>
      <c r="B62" s="37" t="s">
        <v>644</v>
      </c>
      <c r="C62" s="29" t="s">
        <v>2691</v>
      </c>
      <c r="D62" s="26">
        <v>230</v>
      </c>
      <c r="E62" s="44">
        <v>92.441578947368427</v>
      </c>
    </row>
    <row r="63" spans="1:5">
      <c r="A63" s="28">
        <v>2014</v>
      </c>
      <c r="B63" s="37" t="s">
        <v>644</v>
      </c>
      <c r="C63" s="29" t="s">
        <v>2498</v>
      </c>
      <c r="D63" s="26">
        <v>105</v>
      </c>
      <c r="E63" s="44">
        <v>40.578947368421055</v>
      </c>
    </row>
    <row r="64" spans="1:5">
      <c r="A64" s="32">
        <v>2015</v>
      </c>
      <c r="B64" s="15" t="s">
        <v>2490</v>
      </c>
      <c r="C64" s="29" t="s">
        <v>1988</v>
      </c>
      <c r="D64" s="26">
        <v>230</v>
      </c>
      <c r="E64" s="44">
        <v>98.35</v>
      </c>
    </row>
    <row r="65" spans="1:5">
      <c r="A65" s="32">
        <v>2015</v>
      </c>
      <c r="B65" s="15" t="s">
        <v>2490</v>
      </c>
      <c r="C65" s="29" t="s">
        <v>698</v>
      </c>
      <c r="D65" s="26">
        <v>217</v>
      </c>
      <c r="E65" s="44">
        <v>58.858000000000004</v>
      </c>
    </row>
    <row r="66" spans="1:5">
      <c r="A66" s="32">
        <v>2015</v>
      </c>
      <c r="B66" s="15" t="s">
        <v>2490</v>
      </c>
      <c r="C66" s="29" t="s">
        <v>1987</v>
      </c>
      <c r="D66" s="26">
        <v>83</v>
      </c>
      <c r="E66" s="44">
        <v>36.002499999999998</v>
      </c>
    </row>
    <row r="67" spans="1:5">
      <c r="A67" s="32">
        <v>2015</v>
      </c>
      <c r="B67" s="15" t="s">
        <v>2490</v>
      </c>
      <c r="C67" s="29" t="s">
        <v>2496</v>
      </c>
      <c r="D67" s="26">
        <v>302</v>
      </c>
      <c r="E67" s="44">
        <v>68.725499999999982</v>
      </c>
    </row>
    <row r="68" spans="1:5">
      <c r="A68" s="32">
        <v>2015</v>
      </c>
      <c r="B68" s="15" t="s">
        <v>2490</v>
      </c>
      <c r="C68" s="29" t="s">
        <v>2497</v>
      </c>
      <c r="D68" s="26">
        <v>231</v>
      </c>
      <c r="E68" s="44">
        <v>31.866000000000003</v>
      </c>
    </row>
    <row r="69" spans="1:5">
      <c r="A69" s="32">
        <v>2015</v>
      </c>
      <c r="B69" s="15" t="s">
        <v>2490</v>
      </c>
      <c r="C69" s="29" t="s">
        <v>2499</v>
      </c>
      <c r="D69" s="26">
        <v>83</v>
      </c>
      <c r="E69" s="44">
        <v>17.618000000000002</v>
      </c>
    </row>
    <row r="70" spans="1:5">
      <c r="A70" s="32">
        <v>2015</v>
      </c>
      <c r="B70" s="15" t="s">
        <v>2490</v>
      </c>
      <c r="C70" s="29" t="s">
        <v>3382</v>
      </c>
      <c r="D70" s="26">
        <v>52</v>
      </c>
      <c r="E70" s="44">
        <v>11.65</v>
      </c>
    </row>
    <row r="71" spans="1:5">
      <c r="A71" s="32">
        <v>2015</v>
      </c>
      <c r="B71" s="15" t="s">
        <v>2490</v>
      </c>
      <c r="C71" s="29" t="s">
        <v>3383</v>
      </c>
      <c r="D71" s="26">
        <v>315</v>
      </c>
      <c r="E71" s="44">
        <v>124.02350000000001</v>
      </c>
    </row>
    <row r="72" spans="1:5">
      <c r="A72" s="32">
        <v>2015</v>
      </c>
      <c r="B72" s="15" t="s">
        <v>2490</v>
      </c>
      <c r="C72" s="29" t="s">
        <v>3384</v>
      </c>
      <c r="D72" s="26">
        <v>3</v>
      </c>
      <c r="E72" s="44">
        <v>0.5</v>
      </c>
    </row>
    <row r="73" spans="1:5">
      <c r="A73" s="32">
        <v>2015</v>
      </c>
      <c r="B73" s="15" t="s">
        <v>2490</v>
      </c>
      <c r="C73" s="29" t="s">
        <v>709</v>
      </c>
      <c r="D73" s="26">
        <v>72</v>
      </c>
      <c r="E73" s="44">
        <v>20.779</v>
      </c>
    </row>
    <row r="74" spans="1:5">
      <c r="A74" s="32">
        <v>2015</v>
      </c>
      <c r="B74" s="15" t="s">
        <v>2490</v>
      </c>
      <c r="C74" s="29" t="s">
        <v>1931</v>
      </c>
      <c r="D74" s="26">
        <v>1</v>
      </c>
      <c r="E74" s="44">
        <v>0.1</v>
      </c>
    </row>
    <row r="75" spans="1:5">
      <c r="A75" s="32">
        <v>2015</v>
      </c>
      <c r="B75" s="15" t="s">
        <v>2490</v>
      </c>
      <c r="C75" s="29" t="s">
        <v>1989</v>
      </c>
      <c r="D75" s="26">
        <v>16</v>
      </c>
      <c r="E75" s="44">
        <v>3.6164999999999998</v>
      </c>
    </row>
    <row r="76" spans="1:5">
      <c r="A76" s="32">
        <v>2015</v>
      </c>
      <c r="B76" s="15" t="s">
        <v>2490</v>
      </c>
      <c r="C76" s="29" t="s">
        <v>1934</v>
      </c>
      <c r="D76" s="26">
        <v>32</v>
      </c>
      <c r="E76" s="44">
        <v>17</v>
      </c>
    </row>
    <row r="77" spans="1:5">
      <c r="A77" s="32">
        <v>2015</v>
      </c>
      <c r="B77" s="15" t="s">
        <v>2490</v>
      </c>
      <c r="C77" s="29" t="s">
        <v>2498</v>
      </c>
      <c r="D77" s="26">
        <v>259</v>
      </c>
      <c r="E77" s="44">
        <v>68.13300000000001</v>
      </c>
    </row>
    <row r="78" spans="1:5">
      <c r="A78" s="32">
        <v>2015</v>
      </c>
      <c r="B78" s="15" t="s">
        <v>2490</v>
      </c>
      <c r="C78" s="29" t="s">
        <v>1948</v>
      </c>
      <c r="D78" s="26">
        <v>22</v>
      </c>
      <c r="E78" s="44">
        <v>5.1485000000000003</v>
      </c>
    </row>
    <row r="79" spans="1:5">
      <c r="A79" s="32">
        <v>2015</v>
      </c>
      <c r="B79" s="15" t="s">
        <v>2490</v>
      </c>
      <c r="C79" s="29" t="s">
        <v>730</v>
      </c>
      <c r="D79" s="26">
        <v>64</v>
      </c>
      <c r="E79" s="44">
        <v>20.003500000000003</v>
      </c>
    </row>
    <row r="80" spans="1:5">
      <c r="A80" s="32">
        <v>2015</v>
      </c>
      <c r="B80" s="15" t="s">
        <v>2490</v>
      </c>
      <c r="C80" s="29" t="s">
        <v>1945</v>
      </c>
      <c r="D80" s="26">
        <v>10</v>
      </c>
      <c r="E80" s="44">
        <v>1.85</v>
      </c>
    </row>
    <row r="81" spans="1:5">
      <c r="A81" s="32">
        <v>2015</v>
      </c>
      <c r="B81" s="15" t="s">
        <v>2490</v>
      </c>
      <c r="C81" s="29" t="s">
        <v>200</v>
      </c>
      <c r="D81" s="26">
        <v>3</v>
      </c>
      <c r="E81" s="44">
        <v>0.6</v>
      </c>
    </row>
    <row r="82" spans="1:5">
      <c r="A82" s="32">
        <v>2015</v>
      </c>
      <c r="B82" s="37" t="s">
        <v>644</v>
      </c>
      <c r="C82" s="29" t="s">
        <v>3385</v>
      </c>
      <c r="D82" s="26">
        <v>175</v>
      </c>
      <c r="E82" s="44">
        <v>53.055499999999995</v>
      </c>
    </row>
    <row r="83" spans="1:5">
      <c r="A83" s="32">
        <v>2015</v>
      </c>
      <c r="B83" s="37" t="s">
        <v>644</v>
      </c>
      <c r="C83" s="29" t="s">
        <v>2496</v>
      </c>
      <c r="D83" s="26">
        <v>86</v>
      </c>
      <c r="E83" s="44">
        <v>29.45</v>
      </c>
    </row>
    <row r="84" spans="1:5">
      <c r="A84" s="32">
        <v>2015</v>
      </c>
      <c r="B84" s="37" t="s">
        <v>644</v>
      </c>
      <c r="C84" s="29" t="s">
        <v>2691</v>
      </c>
      <c r="D84" s="26">
        <v>263</v>
      </c>
      <c r="E84" s="44">
        <v>100.381</v>
      </c>
    </row>
    <row r="85" spans="1:5">
      <c r="A85" s="32">
        <v>2015</v>
      </c>
      <c r="B85" s="37" t="s">
        <v>644</v>
      </c>
      <c r="C85" s="29" t="s">
        <v>2498</v>
      </c>
      <c r="D85" s="26">
        <v>112</v>
      </c>
      <c r="E85" s="44">
        <v>38.720500000000001</v>
      </c>
    </row>
    <row r="86" spans="1:5">
      <c r="A86" s="28">
        <v>2016</v>
      </c>
      <c r="B86" s="15" t="s">
        <v>2490</v>
      </c>
      <c r="C86" s="29" t="s">
        <v>1988</v>
      </c>
      <c r="D86" s="26">
        <v>229</v>
      </c>
      <c r="E86" s="44">
        <v>51.881999999999969</v>
      </c>
    </row>
    <row r="87" spans="1:5">
      <c r="A87" s="28">
        <v>2016</v>
      </c>
      <c r="B87" s="15" t="s">
        <v>2490</v>
      </c>
      <c r="C87" s="29" t="s">
        <v>698</v>
      </c>
      <c r="D87" s="26">
        <v>229</v>
      </c>
      <c r="E87" s="44">
        <v>33.816749999999978</v>
      </c>
    </row>
    <row r="88" spans="1:5">
      <c r="A88" s="28">
        <v>2016</v>
      </c>
      <c r="B88" s="15" t="s">
        <v>2490</v>
      </c>
      <c r="C88" s="29" t="s">
        <v>1987</v>
      </c>
      <c r="D88" s="26">
        <v>86</v>
      </c>
      <c r="E88" s="44">
        <v>19.107000000000006</v>
      </c>
    </row>
    <row r="89" spans="1:5">
      <c r="A89" s="28">
        <v>2016</v>
      </c>
      <c r="B89" s="15" t="s">
        <v>2490</v>
      </c>
      <c r="C89" s="29" t="s">
        <v>2496</v>
      </c>
      <c r="D89" s="26">
        <v>297</v>
      </c>
      <c r="E89" s="44">
        <v>35.81750000000001</v>
      </c>
    </row>
    <row r="90" spans="1:5">
      <c r="A90" s="28">
        <v>2016</v>
      </c>
      <c r="B90" s="15" t="s">
        <v>2490</v>
      </c>
      <c r="C90" s="29" t="s">
        <v>2497</v>
      </c>
      <c r="D90" s="26">
        <v>251</v>
      </c>
      <c r="E90" s="44">
        <v>19.457750000000019</v>
      </c>
    </row>
    <row r="91" spans="1:5">
      <c r="A91" s="28">
        <v>2016</v>
      </c>
      <c r="B91" s="15" t="s">
        <v>2490</v>
      </c>
      <c r="C91" s="29" t="s">
        <v>2499</v>
      </c>
      <c r="D91" s="26">
        <v>100</v>
      </c>
      <c r="E91" s="44">
        <v>10.280749999999998</v>
      </c>
    </row>
    <row r="92" spans="1:5">
      <c r="A92" s="28">
        <v>2016</v>
      </c>
      <c r="B92" s="15" t="s">
        <v>2490</v>
      </c>
      <c r="C92" s="29" t="s">
        <v>3382</v>
      </c>
      <c r="D92" s="26">
        <v>57</v>
      </c>
      <c r="E92" s="44">
        <v>6.2555000000000005</v>
      </c>
    </row>
    <row r="93" spans="1:5">
      <c r="A93" s="28">
        <v>2016</v>
      </c>
      <c r="B93" s="15" t="s">
        <v>2490</v>
      </c>
      <c r="C93" s="29" t="s">
        <v>3383</v>
      </c>
      <c r="D93" s="26">
        <v>312</v>
      </c>
      <c r="E93" s="44">
        <v>66.067500000000024</v>
      </c>
    </row>
    <row r="94" spans="1:5">
      <c r="A94" s="28">
        <v>2016</v>
      </c>
      <c r="B94" s="15" t="s">
        <v>2490</v>
      </c>
      <c r="C94" s="29" t="s">
        <v>3384</v>
      </c>
      <c r="D94" s="26">
        <v>2</v>
      </c>
      <c r="E94" s="44">
        <v>0.16675000000000001</v>
      </c>
    </row>
    <row r="95" spans="1:5">
      <c r="A95" s="28">
        <v>2016</v>
      </c>
      <c r="B95" s="15" t="s">
        <v>2490</v>
      </c>
      <c r="C95" s="29" t="s">
        <v>709</v>
      </c>
      <c r="D95" s="26">
        <v>72</v>
      </c>
      <c r="E95" s="44">
        <v>10.854000000000003</v>
      </c>
    </row>
    <row r="96" spans="1:5">
      <c r="A96" s="28">
        <v>2016</v>
      </c>
      <c r="B96" s="15" t="s">
        <v>2490</v>
      </c>
      <c r="C96" s="29" t="s">
        <v>1931</v>
      </c>
      <c r="D96" s="26">
        <v>3</v>
      </c>
      <c r="E96" s="44">
        <v>0.52500000000000002</v>
      </c>
    </row>
    <row r="97" spans="1:5">
      <c r="A97" s="28">
        <v>2016</v>
      </c>
      <c r="B97" s="15" t="s">
        <v>2490</v>
      </c>
      <c r="C97" s="29" t="s">
        <v>1989</v>
      </c>
      <c r="D97" s="26">
        <v>24</v>
      </c>
      <c r="E97" s="44">
        <v>2.24125</v>
      </c>
    </row>
    <row r="98" spans="1:5">
      <c r="A98" s="28">
        <v>2016</v>
      </c>
      <c r="B98" s="15" t="s">
        <v>2490</v>
      </c>
      <c r="C98" s="29" t="s">
        <v>1934</v>
      </c>
      <c r="D98" s="26">
        <v>33</v>
      </c>
      <c r="E98" s="44">
        <v>7.4749999999999979</v>
      </c>
    </row>
    <row r="99" spans="1:5">
      <c r="A99" s="28">
        <v>2016</v>
      </c>
      <c r="B99" s="15" t="s">
        <v>2490</v>
      </c>
      <c r="C99" s="29" t="s">
        <v>2498</v>
      </c>
      <c r="D99" s="26">
        <v>265</v>
      </c>
      <c r="E99" s="44">
        <v>34.623249999999985</v>
      </c>
    </row>
    <row r="100" spans="1:5">
      <c r="A100" s="28">
        <v>2016</v>
      </c>
      <c r="B100" s="15" t="s">
        <v>2490</v>
      </c>
      <c r="C100" s="29" t="s">
        <v>1948</v>
      </c>
      <c r="D100" s="26">
        <v>22</v>
      </c>
      <c r="E100" s="44">
        <v>3.2792499999999993</v>
      </c>
    </row>
    <row r="101" spans="1:5">
      <c r="A101" s="28">
        <v>2016</v>
      </c>
      <c r="B101" s="15" t="s">
        <v>2490</v>
      </c>
      <c r="C101" s="29" t="s">
        <v>730</v>
      </c>
      <c r="D101" s="26">
        <v>55</v>
      </c>
      <c r="E101" s="44">
        <v>9.1285000000000007</v>
      </c>
    </row>
    <row r="102" spans="1:5">
      <c r="A102" s="28">
        <v>2016</v>
      </c>
      <c r="B102" s="15" t="s">
        <v>2490</v>
      </c>
      <c r="C102" s="29" t="s">
        <v>1945</v>
      </c>
      <c r="D102" s="26">
        <v>20</v>
      </c>
      <c r="E102" s="44">
        <v>1.55</v>
      </c>
    </row>
    <row r="103" spans="1:5">
      <c r="A103" s="28">
        <v>2016</v>
      </c>
      <c r="B103" s="15" t="s">
        <v>2490</v>
      </c>
      <c r="C103" s="29" t="s">
        <v>200</v>
      </c>
      <c r="D103" s="26">
        <v>5</v>
      </c>
      <c r="E103" s="44">
        <v>0.42499999999999999</v>
      </c>
    </row>
    <row r="104" spans="1:5">
      <c r="A104" s="28">
        <v>2016</v>
      </c>
      <c r="B104" s="37" t="s">
        <v>644</v>
      </c>
      <c r="C104" s="29" t="s">
        <v>3385</v>
      </c>
      <c r="D104" s="26">
        <v>214</v>
      </c>
      <c r="E104" s="44">
        <v>60.8155</v>
      </c>
    </row>
    <row r="105" spans="1:5">
      <c r="A105" s="28">
        <v>2016</v>
      </c>
      <c r="B105" s="37" t="s">
        <v>644</v>
      </c>
      <c r="C105" s="29" t="s">
        <v>2496</v>
      </c>
      <c r="D105" s="26">
        <v>94</v>
      </c>
      <c r="E105" s="44">
        <v>30.75</v>
      </c>
    </row>
    <row r="106" spans="1:5">
      <c r="A106" s="28">
        <v>2016</v>
      </c>
      <c r="B106" s="37" t="s">
        <v>644</v>
      </c>
      <c r="C106" s="29" t="s">
        <v>2691</v>
      </c>
      <c r="D106" s="26">
        <v>290</v>
      </c>
      <c r="E106" s="44">
        <v>103.07899999999999</v>
      </c>
    </row>
    <row r="107" spans="1:5">
      <c r="A107" s="28">
        <v>2016</v>
      </c>
      <c r="B107" s="37" t="s">
        <v>644</v>
      </c>
      <c r="C107" s="29" t="s">
        <v>2498</v>
      </c>
      <c r="D107" s="26">
        <v>124</v>
      </c>
      <c r="E107" s="44">
        <v>46.216999999999999</v>
      </c>
    </row>
    <row r="108" spans="1:5">
      <c r="A108" s="32">
        <v>2017</v>
      </c>
      <c r="B108" s="15" t="s">
        <v>2490</v>
      </c>
      <c r="C108" s="53" t="s">
        <v>200</v>
      </c>
      <c r="D108" s="26">
        <v>7</v>
      </c>
      <c r="E108" s="43">
        <v>0.51675000000000004</v>
      </c>
    </row>
    <row r="109" spans="1:5">
      <c r="A109" s="32">
        <v>2017</v>
      </c>
      <c r="B109" s="15" t="s">
        <v>2490</v>
      </c>
      <c r="C109" s="53" t="s">
        <v>1988</v>
      </c>
      <c r="D109" s="26">
        <v>225</v>
      </c>
      <c r="E109" s="43">
        <v>44.333249999999985</v>
      </c>
    </row>
    <row r="110" spans="1:5">
      <c r="A110" s="32">
        <v>2017</v>
      </c>
      <c r="B110" s="15" t="s">
        <v>2490</v>
      </c>
      <c r="C110" s="53" t="s">
        <v>698</v>
      </c>
      <c r="D110" s="26">
        <v>246</v>
      </c>
      <c r="E110" s="43">
        <v>30.892749999999975</v>
      </c>
    </row>
    <row r="111" spans="1:5">
      <c r="A111" s="32">
        <v>2017</v>
      </c>
      <c r="B111" s="15" t="s">
        <v>2490</v>
      </c>
      <c r="C111" s="53" t="s">
        <v>1987</v>
      </c>
      <c r="D111" s="26">
        <v>101</v>
      </c>
      <c r="E111" s="43">
        <v>21.258499999999994</v>
      </c>
    </row>
    <row r="112" spans="1:5">
      <c r="A112" s="32">
        <v>2017</v>
      </c>
      <c r="B112" s="15" t="s">
        <v>2490</v>
      </c>
      <c r="C112" s="53" t="s">
        <v>2497</v>
      </c>
      <c r="D112" s="26">
        <v>275</v>
      </c>
      <c r="E112" s="43">
        <v>20.043750000000028</v>
      </c>
    </row>
    <row r="113" spans="1:5">
      <c r="A113" s="32">
        <v>2017</v>
      </c>
      <c r="B113" s="15" t="s">
        <v>2490</v>
      </c>
      <c r="C113" s="53" t="s">
        <v>3382</v>
      </c>
      <c r="D113" s="26">
        <v>58</v>
      </c>
      <c r="E113" s="43">
        <v>6.5777500000000044</v>
      </c>
    </row>
    <row r="114" spans="1:5">
      <c r="A114" s="32">
        <v>2017</v>
      </c>
      <c r="B114" s="15" t="s">
        <v>2490</v>
      </c>
      <c r="C114" s="53" t="s">
        <v>3383</v>
      </c>
      <c r="D114" s="26">
        <v>336</v>
      </c>
      <c r="E114" s="43">
        <v>71.669250000000005</v>
      </c>
    </row>
    <row r="115" spans="1:5">
      <c r="A115" s="32">
        <v>2017</v>
      </c>
      <c r="B115" s="15" t="s">
        <v>2490</v>
      </c>
      <c r="C115" s="53" t="s">
        <v>2496</v>
      </c>
      <c r="D115" s="26">
        <v>304</v>
      </c>
      <c r="E115" s="43">
        <v>35.941749999999999</v>
      </c>
    </row>
    <row r="116" spans="1:5">
      <c r="A116" s="32">
        <v>2017</v>
      </c>
      <c r="B116" s="15" t="s">
        <v>2490</v>
      </c>
      <c r="C116" s="53" t="s">
        <v>2499</v>
      </c>
      <c r="D116" s="26">
        <v>90</v>
      </c>
      <c r="E116" s="43">
        <v>8.8537499999999998</v>
      </c>
    </row>
    <row r="117" spans="1:5">
      <c r="A117" s="32">
        <v>2017</v>
      </c>
      <c r="B117" s="15" t="s">
        <v>2490</v>
      </c>
      <c r="C117" s="53" t="s">
        <v>3384</v>
      </c>
      <c r="D117" s="26">
        <v>6</v>
      </c>
      <c r="E117" s="43">
        <v>0.45550000000000002</v>
      </c>
    </row>
    <row r="118" spans="1:5">
      <c r="A118" s="32">
        <v>2017</v>
      </c>
      <c r="B118" s="15" t="s">
        <v>2490</v>
      </c>
      <c r="C118" s="53" t="s">
        <v>709</v>
      </c>
      <c r="D118" s="26">
        <v>71</v>
      </c>
      <c r="E118" s="43">
        <v>10.019500000000001</v>
      </c>
    </row>
    <row r="119" spans="1:5">
      <c r="A119" s="32">
        <v>2017</v>
      </c>
      <c r="B119" s="15" t="s">
        <v>2490</v>
      </c>
      <c r="C119" s="53" t="s">
        <v>1989</v>
      </c>
      <c r="D119" s="26">
        <v>21</v>
      </c>
      <c r="E119" s="43">
        <v>1.9822500000000003</v>
      </c>
    </row>
    <row r="120" spans="1:5">
      <c r="A120" s="32">
        <v>2017</v>
      </c>
      <c r="B120" s="15" t="s">
        <v>2490</v>
      </c>
      <c r="C120" s="53" t="s">
        <v>1934</v>
      </c>
      <c r="D120" s="26">
        <v>26</v>
      </c>
      <c r="E120" s="43">
        <v>5.9749999999999996</v>
      </c>
    </row>
    <row r="121" spans="1:5">
      <c r="A121" s="32">
        <v>2017</v>
      </c>
      <c r="B121" s="15" t="s">
        <v>2490</v>
      </c>
      <c r="C121" s="53" t="s">
        <v>2498</v>
      </c>
      <c r="D121" s="26">
        <v>283</v>
      </c>
      <c r="E121" s="43">
        <v>34.759249999999987</v>
      </c>
    </row>
    <row r="122" spans="1:5">
      <c r="A122" s="32">
        <v>2017</v>
      </c>
      <c r="B122" s="15" t="s">
        <v>2490</v>
      </c>
      <c r="C122" s="53" t="s">
        <v>1948</v>
      </c>
      <c r="D122" s="26">
        <v>29</v>
      </c>
      <c r="E122" s="43">
        <v>5.4392499999999995</v>
      </c>
    </row>
    <row r="123" spans="1:5">
      <c r="A123" s="32">
        <v>2017</v>
      </c>
      <c r="B123" s="15" t="s">
        <v>2490</v>
      </c>
      <c r="C123" s="53" t="s">
        <v>730</v>
      </c>
      <c r="D123" s="26">
        <v>70</v>
      </c>
      <c r="E123" s="43">
        <v>10.121</v>
      </c>
    </row>
    <row r="124" spans="1:5">
      <c r="A124" s="32">
        <v>2017</v>
      </c>
      <c r="B124" s="15" t="s">
        <v>2490</v>
      </c>
      <c r="C124" s="53" t="s">
        <v>1945</v>
      </c>
      <c r="D124" s="26">
        <v>20</v>
      </c>
      <c r="E124" s="43">
        <v>1.4500000000000002</v>
      </c>
    </row>
    <row r="125" spans="1:5">
      <c r="A125" s="32">
        <v>2017</v>
      </c>
      <c r="B125" s="37" t="s">
        <v>644</v>
      </c>
      <c r="C125" s="29" t="s">
        <v>3385</v>
      </c>
      <c r="D125" s="26">
        <v>241</v>
      </c>
      <c r="E125" s="44">
        <v>35.325750000000006</v>
      </c>
    </row>
    <row r="126" spans="1:5">
      <c r="A126" s="32">
        <v>2017</v>
      </c>
      <c r="B126" s="37" t="s">
        <v>644</v>
      </c>
      <c r="C126" s="29" t="s">
        <v>2496</v>
      </c>
      <c r="D126" s="26">
        <v>81</v>
      </c>
      <c r="E126" s="44">
        <v>12.55</v>
      </c>
    </row>
    <row r="127" spans="1:5">
      <c r="A127" s="32">
        <v>2017</v>
      </c>
      <c r="B127" s="37" t="s">
        <v>644</v>
      </c>
      <c r="C127" s="29" t="s">
        <v>2691</v>
      </c>
      <c r="D127" s="26">
        <v>305</v>
      </c>
      <c r="E127" s="44">
        <v>55.630500000000005</v>
      </c>
    </row>
    <row r="128" spans="1:5">
      <c r="A128" s="32">
        <v>2017</v>
      </c>
      <c r="B128" s="37" t="s">
        <v>644</v>
      </c>
      <c r="C128" s="29" t="s">
        <v>2498</v>
      </c>
      <c r="D128" s="26">
        <v>118</v>
      </c>
      <c r="E128" s="44">
        <v>20.986000000000001</v>
      </c>
    </row>
  </sheetData>
  <sheetProtection autoFilter="0" pivotTables="0"/>
  <autoFilter ref="A1:E128"/>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FF0000"/>
  </sheetPr>
  <dimension ref="A1:F223"/>
  <sheetViews>
    <sheetView zoomScaleNormal="100" workbookViewId="0">
      <pane ySplit="1" topLeftCell="A193" activePane="bottomLeft" state="frozen"/>
      <selection pane="bottomLeft" activeCell="F200" sqref="F200:F219"/>
    </sheetView>
  </sheetViews>
  <sheetFormatPr baseColWidth="10" defaultRowHeight="16.5"/>
  <cols>
    <col min="2" max="2" width="14.125" bestFit="1" customWidth="1"/>
    <col min="3" max="3" width="46.25" bestFit="1" customWidth="1"/>
    <col min="4" max="6" width="14.375" customWidth="1"/>
  </cols>
  <sheetData>
    <row r="1" spans="1:6">
      <c r="A1" s="42" t="s">
        <v>319</v>
      </c>
      <c r="B1" s="42" t="s">
        <v>229</v>
      </c>
      <c r="C1" s="41" t="s">
        <v>231</v>
      </c>
      <c r="D1" s="42" t="s">
        <v>1985</v>
      </c>
      <c r="E1" s="42" t="s">
        <v>1986</v>
      </c>
      <c r="F1" s="42" t="s">
        <v>533</v>
      </c>
    </row>
    <row r="2" spans="1:6">
      <c r="A2" s="28">
        <v>2008</v>
      </c>
      <c r="B2" s="15" t="s">
        <v>2490</v>
      </c>
      <c r="C2" s="29" t="s">
        <v>1988</v>
      </c>
      <c r="D2" s="26">
        <v>90</v>
      </c>
      <c r="E2" s="26">
        <v>230</v>
      </c>
      <c r="F2" s="26">
        <f t="shared" ref="F2:F33" si="0">+SUM(D2:E2)</f>
        <v>320</v>
      </c>
    </row>
    <row r="3" spans="1:6">
      <c r="A3" s="28">
        <v>2008</v>
      </c>
      <c r="B3" s="15" t="s">
        <v>2490</v>
      </c>
      <c r="C3" s="29" t="s">
        <v>698</v>
      </c>
      <c r="D3" s="26">
        <v>71</v>
      </c>
      <c r="E3" s="26">
        <v>122</v>
      </c>
      <c r="F3" s="26">
        <f t="shared" si="0"/>
        <v>193</v>
      </c>
    </row>
    <row r="4" spans="1:6">
      <c r="A4" s="28">
        <v>2008</v>
      </c>
      <c r="B4" s="15" t="s">
        <v>2490</v>
      </c>
      <c r="C4" s="29" t="s">
        <v>1987</v>
      </c>
      <c r="D4" s="26">
        <v>78</v>
      </c>
      <c r="E4" s="26">
        <v>61</v>
      </c>
      <c r="F4" s="26">
        <f t="shared" si="0"/>
        <v>139</v>
      </c>
    </row>
    <row r="5" spans="1:6">
      <c r="A5" s="28">
        <v>2008</v>
      </c>
      <c r="B5" s="15" t="s">
        <v>2490</v>
      </c>
      <c r="C5" s="29" t="s">
        <v>2496</v>
      </c>
      <c r="D5" s="26">
        <v>87</v>
      </c>
      <c r="E5" s="26">
        <v>301</v>
      </c>
      <c r="F5" s="26">
        <f t="shared" si="0"/>
        <v>388</v>
      </c>
    </row>
    <row r="6" spans="1:6">
      <c r="A6" s="28">
        <v>2008</v>
      </c>
      <c r="B6" s="15" t="s">
        <v>2490</v>
      </c>
      <c r="C6" s="29" t="s">
        <v>2497</v>
      </c>
      <c r="D6" s="26">
        <v>67</v>
      </c>
      <c r="E6" s="26">
        <v>252</v>
      </c>
      <c r="F6" s="26">
        <f t="shared" si="0"/>
        <v>319</v>
      </c>
    </row>
    <row r="7" spans="1:6">
      <c r="A7" s="28">
        <v>2008</v>
      </c>
      <c r="B7" s="15" t="s">
        <v>2490</v>
      </c>
      <c r="C7" s="29" t="s">
        <v>2499</v>
      </c>
      <c r="D7" s="26">
        <v>33</v>
      </c>
      <c r="E7" s="26">
        <v>83</v>
      </c>
      <c r="F7" s="26">
        <f t="shared" si="0"/>
        <v>116</v>
      </c>
    </row>
    <row r="8" spans="1:6">
      <c r="A8" s="28">
        <v>2008</v>
      </c>
      <c r="B8" s="15" t="s">
        <v>2490</v>
      </c>
      <c r="C8" s="29" t="s">
        <v>3382</v>
      </c>
      <c r="D8" s="26">
        <v>45</v>
      </c>
      <c r="E8" s="26">
        <v>46</v>
      </c>
      <c r="F8" s="26">
        <f t="shared" si="0"/>
        <v>91</v>
      </c>
    </row>
    <row r="9" spans="1:6">
      <c r="A9" s="28">
        <v>2008</v>
      </c>
      <c r="B9" s="15" t="s">
        <v>2490</v>
      </c>
      <c r="C9" s="29" t="s">
        <v>3383</v>
      </c>
      <c r="D9" s="26">
        <v>179</v>
      </c>
      <c r="E9" s="26">
        <v>203</v>
      </c>
      <c r="F9" s="26">
        <f t="shared" si="0"/>
        <v>382</v>
      </c>
    </row>
    <row r="10" spans="1:6">
      <c r="A10" s="28">
        <v>2008</v>
      </c>
      <c r="B10" s="15" t="s">
        <v>2490</v>
      </c>
      <c r="C10" s="29" t="s">
        <v>3384</v>
      </c>
      <c r="D10" s="26"/>
      <c r="E10" s="26">
        <v>1</v>
      </c>
      <c r="F10" s="26">
        <f t="shared" si="0"/>
        <v>1</v>
      </c>
    </row>
    <row r="11" spans="1:6">
      <c r="A11" s="28">
        <v>2008</v>
      </c>
      <c r="B11" s="15" t="s">
        <v>2490</v>
      </c>
      <c r="C11" s="29" t="s">
        <v>709</v>
      </c>
      <c r="D11" s="26">
        <v>24</v>
      </c>
      <c r="E11" s="26">
        <v>46</v>
      </c>
      <c r="F11" s="26">
        <f t="shared" si="0"/>
        <v>70</v>
      </c>
    </row>
    <row r="12" spans="1:6">
      <c r="A12" s="28">
        <v>2008</v>
      </c>
      <c r="B12" s="15" t="s">
        <v>2490</v>
      </c>
      <c r="C12" s="29" t="s">
        <v>1931</v>
      </c>
      <c r="D12" s="26">
        <v>4</v>
      </c>
      <c r="E12" s="26">
        <v>2</v>
      </c>
      <c r="F12" s="26">
        <f t="shared" si="0"/>
        <v>6</v>
      </c>
    </row>
    <row r="13" spans="1:6">
      <c r="A13" s="28">
        <v>2008</v>
      </c>
      <c r="B13" s="15" t="s">
        <v>2490</v>
      </c>
      <c r="C13" s="29" t="s">
        <v>1989</v>
      </c>
      <c r="D13" s="26">
        <v>12</v>
      </c>
      <c r="E13" s="26">
        <v>26</v>
      </c>
      <c r="F13" s="26">
        <f t="shared" si="0"/>
        <v>38</v>
      </c>
    </row>
    <row r="14" spans="1:6">
      <c r="A14" s="28">
        <v>2008</v>
      </c>
      <c r="B14" s="15" t="s">
        <v>2490</v>
      </c>
      <c r="C14" s="29" t="s">
        <v>1934</v>
      </c>
      <c r="D14" s="26">
        <v>9</v>
      </c>
      <c r="E14" s="26">
        <v>22</v>
      </c>
      <c r="F14" s="26">
        <f t="shared" si="0"/>
        <v>31</v>
      </c>
    </row>
    <row r="15" spans="1:6">
      <c r="A15" s="28">
        <v>2008</v>
      </c>
      <c r="B15" s="15" t="s">
        <v>2490</v>
      </c>
      <c r="C15" s="29" t="s">
        <v>2498</v>
      </c>
      <c r="D15" s="26">
        <v>49</v>
      </c>
      <c r="E15" s="26">
        <v>253</v>
      </c>
      <c r="F15" s="26">
        <f t="shared" si="0"/>
        <v>302</v>
      </c>
    </row>
    <row r="16" spans="1:6">
      <c r="A16" s="28">
        <v>2008</v>
      </c>
      <c r="B16" s="15" t="s">
        <v>2490</v>
      </c>
      <c r="C16" s="29" t="s">
        <v>1948</v>
      </c>
      <c r="D16" s="26">
        <v>11</v>
      </c>
      <c r="E16" s="26">
        <v>14</v>
      </c>
      <c r="F16" s="26">
        <f t="shared" si="0"/>
        <v>25</v>
      </c>
    </row>
    <row r="17" spans="1:6">
      <c r="A17" s="28">
        <v>2008</v>
      </c>
      <c r="B17" s="15" t="s">
        <v>2490</v>
      </c>
      <c r="C17" s="29" t="s">
        <v>730</v>
      </c>
      <c r="D17" s="26">
        <v>94</v>
      </c>
      <c r="E17" s="26">
        <v>57</v>
      </c>
      <c r="F17" s="26">
        <f t="shared" si="0"/>
        <v>151</v>
      </c>
    </row>
    <row r="18" spans="1:6">
      <c r="A18" s="28">
        <v>2008</v>
      </c>
      <c r="B18" s="15" t="s">
        <v>2490</v>
      </c>
      <c r="C18" s="29" t="s">
        <v>1945</v>
      </c>
      <c r="D18" s="26">
        <v>1</v>
      </c>
      <c r="E18" s="26">
        <v>14</v>
      </c>
      <c r="F18" s="26">
        <f t="shared" si="0"/>
        <v>15</v>
      </c>
    </row>
    <row r="19" spans="1:6">
      <c r="A19" s="28">
        <v>2008</v>
      </c>
      <c r="B19" s="15" t="s">
        <v>2490</v>
      </c>
      <c r="C19" s="29" t="s">
        <v>200</v>
      </c>
      <c r="D19" s="26">
        <v>3</v>
      </c>
      <c r="E19" s="26">
        <v>1</v>
      </c>
      <c r="F19" s="26">
        <f t="shared" si="0"/>
        <v>4</v>
      </c>
    </row>
    <row r="20" spans="1:6">
      <c r="A20" s="28">
        <v>2008</v>
      </c>
      <c r="B20" s="37" t="s">
        <v>644</v>
      </c>
      <c r="C20" s="29" t="s">
        <v>3385</v>
      </c>
      <c r="D20" s="26"/>
      <c r="E20" s="26"/>
      <c r="F20" s="26">
        <f t="shared" si="0"/>
        <v>0</v>
      </c>
    </row>
    <row r="21" spans="1:6">
      <c r="A21" s="28">
        <v>2008</v>
      </c>
      <c r="B21" s="37" t="s">
        <v>644</v>
      </c>
      <c r="C21" s="29" t="s">
        <v>2496</v>
      </c>
      <c r="D21" s="26">
        <v>24</v>
      </c>
      <c r="E21" s="26">
        <v>77</v>
      </c>
      <c r="F21" s="26">
        <f t="shared" si="0"/>
        <v>101</v>
      </c>
    </row>
    <row r="22" spans="1:6">
      <c r="A22" s="28">
        <v>2008</v>
      </c>
      <c r="B22" s="37" t="s">
        <v>644</v>
      </c>
      <c r="C22" s="29" t="s">
        <v>2691</v>
      </c>
      <c r="D22" s="26">
        <v>73</v>
      </c>
      <c r="E22" s="26">
        <v>119</v>
      </c>
      <c r="F22" s="26">
        <f t="shared" si="0"/>
        <v>192</v>
      </c>
    </row>
    <row r="23" spans="1:6">
      <c r="A23" s="28">
        <v>2008</v>
      </c>
      <c r="B23" s="37" t="s">
        <v>644</v>
      </c>
      <c r="C23" s="29" t="s">
        <v>2498</v>
      </c>
      <c r="D23" s="26">
        <v>17</v>
      </c>
      <c r="E23" s="26">
        <v>92</v>
      </c>
      <c r="F23" s="26">
        <f t="shared" si="0"/>
        <v>109</v>
      </c>
    </row>
    <row r="24" spans="1:6">
      <c r="A24" s="32">
        <v>2009</v>
      </c>
      <c r="B24" s="15" t="s">
        <v>2490</v>
      </c>
      <c r="C24" s="29" t="s">
        <v>1988</v>
      </c>
      <c r="D24" s="26">
        <v>87</v>
      </c>
      <c r="E24" s="26">
        <v>225</v>
      </c>
      <c r="F24" s="26">
        <f t="shared" si="0"/>
        <v>312</v>
      </c>
    </row>
    <row r="25" spans="1:6">
      <c r="A25" s="32">
        <v>2009</v>
      </c>
      <c r="B25" s="15" t="s">
        <v>2490</v>
      </c>
      <c r="C25" s="29" t="s">
        <v>698</v>
      </c>
      <c r="D25" s="26">
        <v>78</v>
      </c>
      <c r="E25" s="26">
        <v>123</v>
      </c>
      <c r="F25" s="26">
        <f t="shared" si="0"/>
        <v>201</v>
      </c>
    </row>
    <row r="26" spans="1:6">
      <c r="A26" s="32">
        <v>2009</v>
      </c>
      <c r="B26" s="15" t="s">
        <v>2490</v>
      </c>
      <c r="C26" s="29" t="s">
        <v>1987</v>
      </c>
      <c r="D26" s="26">
        <v>76</v>
      </c>
      <c r="E26" s="26">
        <v>59</v>
      </c>
      <c r="F26" s="26">
        <f t="shared" si="0"/>
        <v>135</v>
      </c>
    </row>
    <row r="27" spans="1:6">
      <c r="A27" s="32">
        <v>2009</v>
      </c>
      <c r="B27" s="15" t="s">
        <v>2490</v>
      </c>
      <c r="C27" s="29" t="s">
        <v>2496</v>
      </c>
      <c r="D27" s="26">
        <v>95</v>
      </c>
      <c r="E27" s="26">
        <v>330</v>
      </c>
      <c r="F27" s="26">
        <f t="shared" si="0"/>
        <v>425</v>
      </c>
    </row>
    <row r="28" spans="1:6">
      <c r="A28" s="32">
        <v>2009</v>
      </c>
      <c r="B28" s="15" t="s">
        <v>2490</v>
      </c>
      <c r="C28" s="29" t="s">
        <v>2497</v>
      </c>
      <c r="D28" s="26">
        <v>75</v>
      </c>
      <c r="E28" s="26">
        <v>260</v>
      </c>
      <c r="F28" s="26">
        <f t="shared" si="0"/>
        <v>335</v>
      </c>
    </row>
    <row r="29" spans="1:6">
      <c r="A29" s="32">
        <v>2009</v>
      </c>
      <c r="B29" s="15" t="s">
        <v>2490</v>
      </c>
      <c r="C29" s="29" t="s">
        <v>2499</v>
      </c>
      <c r="D29" s="26">
        <v>32</v>
      </c>
      <c r="E29" s="26">
        <v>82</v>
      </c>
      <c r="F29" s="26">
        <f t="shared" si="0"/>
        <v>114</v>
      </c>
    </row>
    <row r="30" spans="1:6">
      <c r="A30" s="32">
        <v>2009</v>
      </c>
      <c r="B30" s="15" t="s">
        <v>2490</v>
      </c>
      <c r="C30" s="29" t="s">
        <v>3382</v>
      </c>
      <c r="D30" s="26">
        <v>44</v>
      </c>
      <c r="E30" s="26">
        <v>44</v>
      </c>
      <c r="F30" s="26">
        <f t="shared" si="0"/>
        <v>88</v>
      </c>
    </row>
    <row r="31" spans="1:6">
      <c r="A31" s="32">
        <v>2009</v>
      </c>
      <c r="B31" s="15" t="s">
        <v>2490</v>
      </c>
      <c r="C31" s="29" t="s">
        <v>3383</v>
      </c>
      <c r="D31" s="26">
        <v>169</v>
      </c>
      <c r="E31" s="26">
        <v>193</v>
      </c>
      <c r="F31" s="26">
        <f t="shared" si="0"/>
        <v>362</v>
      </c>
    </row>
    <row r="32" spans="1:6">
      <c r="A32" s="32">
        <v>2009</v>
      </c>
      <c r="B32" s="15" t="s">
        <v>2490</v>
      </c>
      <c r="C32" s="29" t="s">
        <v>3384</v>
      </c>
      <c r="D32" s="26"/>
      <c r="E32" s="26">
        <v>2</v>
      </c>
      <c r="F32" s="26">
        <f t="shared" si="0"/>
        <v>2</v>
      </c>
    </row>
    <row r="33" spans="1:6">
      <c r="A33" s="32">
        <v>2009</v>
      </c>
      <c r="B33" s="15" t="s">
        <v>2490</v>
      </c>
      <c r="C33" s="29" t="s">
        <v>709</v>
      </c>
      <c r="D33" s="26">
        <v>18</v>
      </c>
      <c r="E33" s="26">
        <v>44</v>
      </c>
      <c r="F33" s="26">
        <f t="shared" si="0"/>
        <v>62</v>
      </c>
    </row>
    <row r="34" spans="1:6">
      <c r="A34" s="32">
        <v>2009</v>
      </c>
      <c r="B34" s="15" t="s">
        <v>2490</v>
      </c>
      <c r="C34" s="29" t="s">
        <v>1931</v>
      </c>
      <c r="D34" s="26">
        <v>3</v>
      </c>
      <c r="E34" s="26"/>
      <c r="F34" s="26">
        <f t="shared" ref="F34:F65" si="1">+SUM(D34:E34)</f>
        <v>3</v>
      </c>
    </row>
    <row r="35" spans="1:6">
      <c r="A35" s="32">
        <v>2009</v>
      </c>
      <c r="B35" s="15" t="s">
        <v>2490</v>
      </c>
      <c r="C35" s="29" t="s">
        <v>1989</v>
      </c>
      <c r="D35" s="26">
        <v>14</v>
      </c>
      <c r="E35" s="26">
        <v>24</v>
      </c>
      <c r="F35" s="26">
        <f t="shared" si="1"/>
        <v>38</v>
      </c>
    </row>
    <row r="36" spans="1:6">
      <c r="A36" s="32">
        <v>2009</v>
      </c>
      <c r="B36" s="15" t="s">
        <v>2490</v>
      </c>
      <c r="C36" s="29" t="s">
        <v>1934</v>
      </c>
      <c r="D36" s="26">
        <v>12</v>
      </c>
      <c r="E36" s="26">
        <v>22</v>
      </c>
      <c r="F36" s="26">
        <f t="shared" si="1"/>
        <v>34</v>
      </c>
    </row>
    <row r="37" spans="1:6">
      <c r="A37" s="32">
        <v>2009</v>
      </c>
      <c r="B37" s="15" t="s">
        <v>2490</v>
      </c>
      <c r="C37" s="29" t="s">
        <v>2498</v>
      </c>
      <c r="D37" s="26">
        <v>50</v>
      </c>
      <c r="E37" s="26">
        <v>254</v>
      </c>
      <c r="F37" s="26">
        <f t="shared" si="1"/>
        <v>304</v>
      </c>
    </row>
    <row r="38" spans="1:6">
      <c r="A38" s="32">
        <v>2009</v>
      </c>
      <c r="B38" s="15" t="s">
        <v>2490</v>
      </c>
      <c r="C38" s="29" t="s">
        <v>1948</v>
      </c>
      <c r="D38" s="26">
        <v>10</v>
      </c>
      <c r="E38" s="26">
        <v>18</v>
      </c>
      <c r="F38" s="26">
        <f t="shared" si="1"/>
        <v>28</v>
      </c>
    </row>
    <row r="39" spans="1:6">
      <c r="A39" s="32">
        <v>2009</v>
      </c>
      <c r="B39" s="15" t="s">
        <v>2490</v>
      </c>
      <c r="C39" s="29" t="s">
        <v>730</v>
      </c>
      <c r="D39" s="26">
        <v>104</v>
      </c>
      <c r="E39" s="26">
        <v>57</v>
      </c>
      <c r="F39" s="26">
        <f t="shared" si="1"/>
        <v>161</v>
      </c>
    </row>
    <row r="40" spans="1:6">
      <c r="A40" s="32">
        <v>2009</v>
      </c>
      <c r="B40" s="15" t="s">
        <v>2490</v>
      </c>
      <c r="C40" s="29" t="s">
        <v>1945</v>
      </c>
      <c r="D40" s="26">
        <v>1</v>
      </c>
      <c r="E40" s="26">
        <v>15</v>
      </c>
      <c r="F40" s="26">
        <f t="shared" si="1"/>
        <v>16</v>
      </c>
    </row>
    <row r="41" spans="1:6">
      <c r="A41" s="32">
        <v>2009</v>
      </c>
      <c r="B41" s="15" t="s">
        <v>2490</v>
      </c>
      <c r="C41" s="29" t="s">
        <v>200</v>
      </c>
      <c r="D41" s="26">
        <v>3</v>
      </c>
      <c r="E41" s="26">
        <v>4</v>
      </c>
      <c r="F41" s="26">
        <f t="shared" si="1"/>
        <v>7</v>
      </c>
    </row>
    <row r="42" spans="1:6">
      <c r="A42" s="32">
        <v>2009</v>
      </c>
      <c r="B42" s="37" t="s">
        <v>644</v>
      </c>
      <c r="C42" s="29" t="s">
        <v>3385</v>
      </c>
      <c r="D42" s="26"/>
      <c r="E42" s="26"/>
      <c r="F42" s="26">
        <f t="shared" si="1"/>
        <v>0</v>
      </c>
    </row>
    <row r="43" spans="1:6">
      <c r="A43" s="32">
        <v>2009</v>
      </c>
      <c r="B43" s="37" t="s">
        <v>644</v>
      </c>
      <c r="C43" s="29" t="s">
        <v>2496</v>
      </c>
      <c r="D43" s="26">
        <v>25</v>
      </c>
      <c r="E43" s="26">
        <v>90</v>
      </c>
      <c r="F43" s="26">
        <f t="shared" si="1"/>
        <v>115</v>
      </c>
    </row>
    <row r="44" spans="1:6">
      <c r="A44" s="32">
        <v>2009</v>
      </c>
      <c r="B44" s="37" t="s">
        <v>644</v>
      </c>
      <c r="C44" s="29" t="s">
        <v>2691</v>
      </c>
      <c r="D44" s="26">
        <v>84</v>
      </c>
      <c r="E44" s="26">
        <v>134</v>
      </c>
      <c r="F44" s="26">
        <f t="shared" si="1"/>
        <v>218</v>
      </c>
    </row>
    <row r="45" spans="1:6">
      <c r="A45" s="32">
        <v>2009</v>
      </c>
      <c r="B45" s="37" t="s">
        <v>644</v>
      </c>
      <c r="C45" s="29" t="s">
        <v>2498</v>
      </c>
      <c r="D45" s="26">
        <v>20</v>
      </c>
      <c r="E45" s="26">
        <v>88</v>
      </c>
      <c r="F45" s="26">
        <f t="shared" si="1"/>
        <v>108</v>
      </c>
    </row>
    <row r="46" spans="1:6">
      <c r="A46" s="28">
        <v>2010</v>
      </c>
      <c r="B46" s="15" t="s">
        <v>2490</v>
      </c>
      <c r="C46" s="29" t="s">
        <v>1988</v>
      </c>
      <c r="D46" s="26">
        <v>87</v>
      </c>
      <c r="E46" s="26">
        <v>230</v>
      </c>
      <c r="F46" s="26">
        <f t="shared" si="1"/>
        <v>317</v>
      </c>
    </row>
    <row r="47" spans="1:6">
      <c r="A47" s="28">
        <v>2010</v>
      </c>
      <c r="B47" s="15" t="s">
        <v>2490</v>
      </c>
      <c r="C47" s="29" t="s">
        <v>698</v>
      </c>
      <c r="D47" s="26">
        <v>77</v>
      </c>
      <c r="E47" s="26">
        <v>110</v>
      </c>
      <c r="F47" s="26">
        <f t="shared" si="1"/>
        <v>187</v>
      </c>
    </row>
    <row r="48" spans="1:6">
      <c r="A48" s="28">
        <v>2010</v>
      </c>
      <c r="B48" s="15" t="s">
        <v>2490</v>
      </c>
      <c r="C48" s="29" t="s">
        <v>1987</v>
      </c>
      <c r="D48" s="26">
        <v>68</v>
      </c>
      <c r="E48" s="26">
        <v>54</v>
      </c>
      <c r="F48" s="26">
        <f t="shared" si="1"/>
        <v>122</v>
      </c>
    </row>
    <row r="49" spans="1:6">
      <c r="A49" s="28">
        <v>2010</v>
      </c>
      <c r="B49" s="15" t="s">
        <v>2490</v>
      </c>
      <c r="C49" s="29" t="s">
        <v>2496</v>
      </c>
      <c r="D49" s="26">
        <v>102</v>
      </c>
      <c r="E49" s="26">
        <v>306</v>
      </c>
      <c r="F49" s="26">
        <f t="shared" si="1"/>
        <v>408</v>
      </c>
    </row>
    <row r="50" spans="1:6">
      <c r="A50" s="28">
        <v>2010</v>
      </c>
      <c r="B50" s="15" t="s">
        <v>2490</v>
      </c>
      <c r="C50" s="29" t="s">
        <v>2497</v>
      </c>
      <c r="D50" s="26">
        <v>68</v>
      </c>
      <c r="E50" s="26">
        <v>249</v>
      </c>
      <c r="F50" s="26">
        <f t="shared" si="1"/>
        <v>317</v>
      </c>
    </row>
    <row r="51" spans="1:6">
      <c r="A51" s="28">
        <v>2010</v>
      </c>
      <c r="B51" s="15" t="s">
        <v>2490</v>
      </c>
      <c r="C51" s="29" t="s">
        <v>2499</v>
      </c>
      <c r="D51" s="26">
        <v>31</v>
      </c>
      <c r="E51" s="26">
        <v>84</v>
      </c>
      <c r="F51" s="26">
        <f t="shared" si="1"/>
        <v>115</v>
      </c>
    </row>
    <row r="52" spans="1:6">
      <c r="A52" s="28">
        <v>2010</v>
      </c>
      <c r="B52" s="15" t="s">
        <v>2490</v>
      </c>
      <c r="C52" s="29" t="s">
        <v>3382</v>
      </c>
      <c r="D52" s="26">
        <v>36</v>
      </c>
      <c r="E52" s="26">
        <v>47</v>
      </c>
      <c r="F52" s="26">
        <f t="shared" si="1"/>
        <v>83</v>
      </c>
    </row>
    <row r="53" spans="1:6">
      <c r="A53" s="28">
        <v>2010</v>
      </c>
      <c r="B53" s="15" t="s">
        <v>2490</v>
      </c>
      <c r="C53" s="29" t="s">
        <v>3383</v>
      </c>
      <c r="D53" s="26">
        <v>166</v>
      </c>
      <c r="E53" s="26">
        <v>196</v>
      </c>
      <c r="F53" s="26">
        <f t="shared" si="1"/>
        <v>362</v>
      </c>
    </row>
    <row r="54" spans="1:6">
      <c r="A54" s="28">
        <v>2010</v>
      </c>
      <c r="B54" s="15" t="s">
        <v>2490</v>
      </c>
      <c r="C54" s="29" t="s">
        <v>3384</v>
      </c>
      <c r="D54" s="26"/>
      <c r="E54" s="26">
        <v>5</v>
      </c>
      <c r="F54" s="26">
        <f t="shared" si="1"/>
        <v>5</v>
      </c>
    </row>
    <row r="55" spans="1:6">
      <c r="A55" s="28">
        <v>2010</v>
      </c>
      <c r="B55" s="15" t="s">
        <v>2490</v>
      </c>
      <c r="C55" s="29" t="s">
        <v>709</v>
      </c>
      <c r="D55" s="26">
        <v>16</v>
      </c>
      <c r="E55" s="26">
        <v>36</v>
      </c>
      <c r="F55" s="26">
        <f t="shared" si="1"/>
        <v>52</v>
      </c>
    </row>
    <row r="56" spans="1:6">
      <c r="A56" s="28">
        <v>2010</v>
      </c>
      <c r="B56" s="15" t="s">
        <v>2490</v>
      </c>
      <c r="C56" s="29" t="s">
        <v>1931</v>
      </c>
      <c r="D56" s="26">
        <v>5</v>
      </c>
      <c r="E56" s="26"/>
      <c r="F56" s="26">
        <f t="shared" si="1"/>
        <v>5</v>
      </c>
    </row>
    <row r="57" spans="1:6">
      <c r="A57" s="28">
        <v>2010</v>
      </c>
      <c r="B57" s="15" t="s">
        <v>2490</v>
      </c>
      <c r="C57" s="29" t="s">
        <v>1989</v>
      </c>
      <c r="D57" s="26">
        <v>13</v>
      </c>
      <c r="E57" s="26">
        <v>30</v>
      </c>
      <c r="F57" s="26">
        <f t="shared" si="1"/>
        <v>43</v>
      </c>
    </row>
    <row r="58" spans="1:6">
      <c r="A58" s="28">
        <v>2010</v>
      </c>
      <c r="B58" s="15" t="s">
        <v>2490</v>
      </c>
      <c r="C58" s="29" t="s">
        <v>1934</v>
      </c>
      <c r="D58" s="26">
        <v>15</v>
      </c>
      <c r="E58" s="26">
        <v>25</v>
      </c>
      <c r="F58" s="26">
        <f t="shared" si="1"/>
        <v>40</v>
      </c>
    </row>
    <row r="59" spans="1:6">
      <c r="A59" s="28">
        <v>2010</v>
      </c>
      <c r="B59" s="15" t="s">
        <v>2490</v>
      </c>
      <c r="C59" s="29" t="s">
        <v>2498</v>
      </c>
      <c r="D59" s="26">
        <v>52</v>
      </c>
      <c r="E59" s="26">
        <v>262</v>
      </c>
      <c r="F59" s="26">
        <f t="shared" si="1"/>
        <v>314</v>
      </c>
    </row>
    <row r="60" spans="1:6">
      <c r="A60" s="28">
        <v>2010</v>
      </c>
      <c r="B60" s="15" t="s">
        <v>2490</v>
      </c>
      <c r="C60" s="29" t="s">
        <v>1948</v>
      </c>
      <c r="D60" s="26">
        <v>11</v>
      </c>
      <c r="E60" s="26">
        <v>17</v>
      </c>
      <c r="F60" s="26">
        <f t="shared" si="1"/>
        <v>28</v>
      </c>
    </row>
    <row r="61" spans="1:6">
      <c r="A61" s="28">
        <v>2010</v>
      </c>
      <c r="B61" s="15" t="s">
        <v>2490</v>
      </c>
      <c r="C61" s="29" t="s">
        <v>730</v>
      </c>
      <c r="D61" s="26">
        <v>96</v>
      </c>
      <c r="E61" s="26">
        <v>57</v>
      </c>
      <c r="F61" s="26">
        <f t="shared" si="1"/>
        <v>153</v>
      </c>
    </row>
    <row r="62" spans="1:6">
      <c r="A62" s="28">
        <v>2010</v>
      </c>
      <c r="B62" s="15" t="s">
        <v>2490</v>
      </c>
      <c r="C62" s="29" t="s">
        <v>1945</v>
      </c>
      <c r="D62" s="26">
        <v>1</v>
      </c>
      <c r="E62" s="26">
        <v>13</v>
      </c>
      <c r="F62" s="26">
        <f t="shared" si="1"/>
        <v>14</v>
      </c>
    </row>
    <row r="63" spans="1:6">
      <c r="A63" s="28">
        <v>2010</v>
      </c>
      <c r="B63" s="15" t="s">
        <v>2490</v>
      </c>
      <c r="C63" s="29" t="s">
        <v>200</v>
      </c>
      <c r="D63" s="26">
        <v>3</v>
      </c>
      <c r="E63" s="26">
        <v>3</v>
      </c>
      <c r="F63" s="26">
        <f t="shared" si="1"/>
        <v>6</v>
      </c>
    </row>
    <row r="64" spans="1:6">
      <c r="A64" s="28">
        <v>2010</v>
      </c>
      <c r="B64" s="37" t="s">
        <v>644</v>
      </c>
      <c r="C64" s="29" t="s">
        <v>3385</v>
      </c>
      <c r="D64" s="26"/>
      <c r="E64" s="26">
        <v>1</v>
      </c>
      <c r="F64" s="26">
        <f t="shared" si="1"/>
        <v>1</v>
      </c>
    </row>
    <row r="65" spans="1:6">
      <c r="A65" s="28">
        <v>2010</v>
      </c>
      <c r="B65" s="37" t="s">
        <v>644</v>
      </c>
      <c r="C65" s="29" t="s">
        <v>2496</v>
      </c>
      <c r="D65" s="26">
        <v>28</v>
      </c>
      <c r="E65" s="26">
        <v>76</v>
      </c>
      <c r="F65" s="26">
        <f t="shared" si="1"/>
        <v>104</v>
      </c>
    </row>
    <row r="66" spans="1:6">
      <c r="A66" s="28">
        <v>2010</v>
      </c>
      <c r="B66" s="37" t="s">
        <v>644</v>
      </c>
      <c r="C66" s="29" t="s">
        <v>2691</v>
      </c>
      <c r="D66" s="26">
        <v>76</v>
      </c>
      <c r="E66" s="26">
        <v>121</v>
      </c>
      <c r="F66" s="26">
        <f t="shared" ref="F66:F97" si="2">+SUM(D66:E66)</f>
        <v>197</v>
      </c>
    </row>
    <row r="67" spans="1:6">
      <c r="A67" s="28">
        <v>2010</v>
      </c>
      <c r="B67" s="37" t="s">
        <v>644</v>
      </c>
      <c r="C67" s="29" t="s">
        <v>2498</v>
      </c>
      <c r="D67" s="26">
        <v>21</v>
      </c>
      <c r="E67" s="26">
        <v>81</v>
      </c>
      <c r="F67" s="26">
        <f t="shared" si="2"/>
        <v>102</v>
      </c>
    </row>
    <row r="68" spans="1:6">
      <c r="A68" s="32">
        <v>2011</v>
      </c>
      <c r="B68" s="15" t="s">
        <v>2490</v>
      </c>
      <c r="C68" s="29" t="s">
        <v>1988</v>
      </c>
      <c r="D68" s="26">
        <v>89</v>
      </c>
      <c r="E68" s="26">
        <v>215</v>
      </c>
      <c r="F68" s="26">
        <f t="shared" si="2"/>
        <v>304</v>
      </c>
    </row>
    <row r="69" spans="1:6">
      <c r="A69" s="32">
        <v>2011</v>
      </c>
      <c r="B69" s="15" t="s">
        <v>2490</v>
      </c>
      <c r="C69" s="29" t="s">
        <v>698</v>
      </c>
      <c r="D69" s="26">
        <v>91</v>
      </c>
      <c r="E69" s="26">
        <v>126</v>
      </c>
      <c r="F69" s="26">
        <f t="shared" si="2"/>
        <v>217</v>
      </c>
    </row>
    <row r="70" spans="1:6">
      <c r="A70" s="32">
        <v>2011</v>
      </c>
      <c r="B70" s="15" t="s">
        <v>2490</v>
      </c>
      <c r="C70" s="29" t="s">
        <v>1987</v>
      </c>
      <c r="D70" s="26">
        <v>61</v>
      </c>
      <c r="E70" s="26">
        <v>56</v>
      </c>
      <c r="F70" s="26">
        <f t="shared" si="2"/>
        <v>117</v>
      </c>
    </row>
    <row r="71" spans="1:6">
      <c r="A71" s="32">
        <v>2011</v>
      </c>
      <c r="B71" s="15" t="s">
        <v>2490</v>
      </c>
      <c r="C71" s="29" t="s">
        <v>2496</v>
      </c>
      <c r="D71" s="26">
        <v>116</v>
      </c>
      <c r="E71" s="26">
        <v>341</v>
      </c>
      <c r="F71" s="26">
        <f t="shared" si="2"/>
        <v>457</v>
      </c>
    </row>
    <row r="72" spans="1:6">
      <c r="A72" s="32">
        <v>2011</v>
      </c>
      <c r="B72" s="15" t="s">
        <v>2490</v>
      </c>
      <c r="C72" s="29" t="s">
        <v>2497</v>
      </c>
      <c r="D72" s="26">
        <v>80</v>
      </c>
      <c r="E72" s="26">
        <v>280</v>
      </c>
      <c r="F72" s="26">
        <f t="shared" si="2"/>
        <v>360</v>
      </c>
    </row>
    <row r="73" spans="1:6">
      <c r="A73" s="32">
        <v>2011</v>
      </c>
      <c r="B73" s="15" t="s">
        <v>2490</v>
      </c>
      <c r="C73" s="29" t="s">
        <v>2499</v>
      </c>
      <c r="D73" s="26">
        <v>32</v>
      </c>
      <c r="E73" s="26">
        <v>80</v>
      </c>
      <c r="F73" s="26">
        <f t="shared" si="2"/>
        <v>112</v>
      </c>
    </row>
    <row r="74" spans="1:6">
      <c r="A74" s="32">
        <v>2011</v>
      </c>
      <c r="B74" s="15" t="s">
        <v>2490</v>
      </c>
      <c r="C74" s="29" t="s">
        <v>3382</v>
      </c>
      <c r="D74" s="26">
        <v>39</v>
      </c>
      <c r="E74" s="26">
        <v>40</v>
      </c>
      <c r="F74" s="26">
        <f t="shared" si="2"/>
        <v>79</v>
      </c>
    </row>
    <row r="75" spans="1:6">
      <c r="A75" s="32">
        <v>2011</v>
      </c>
      <c r="B75" s="15" t="s">
        <v>2490</v>
      </c>
      <c r="C75" s="29" t="s">
        <v>3383</v>
      </c>
      <c r="D75" s="26">
        <v>168</v>
      </c>
      <c r="E75" s="26">
        <v>210</v>
      </c>
      <c r="F75" s="26">
        <f t="shared" si="2"/>
        <v>378</v>
      </c>
    </row>
    <row r="76" spans="1:6">
      <c r="A76" s="32">
        <v>2011</v>
      </c>
      <c r="B76" s="15" t="s">
        <v>2490</v>
      </c>
      <c r="C76" s="29" t="s">
        <v>3384</v>
      </c>
      <c r="D76" s="26"/>
      <c r="E76" s="26">
        <v>5</v>
      </c>
      <c r="F76" s="26">
        <f t="shared" si="2"/>
        <v>5</v>
      </c>
    </row>
    <row r="77" spans="1:6">
      <c r="A77" s="32">
        <v>2011</v>
      </c>
      <c r="B77" s="15" t="s">
        <v>2490</v>
      </c>
      <c r="C77" s="29" t="s">
        <v>709</v>
      </c>
      <c r="D77" s="26">
        <v>21</v>
      </c>
      <c r="E77" s="26">
        <v>37</v>
      </c>
      <c r="F77" s="26">
        <f t="shared" si="2"/>
        <v>58</v>
      </c>
    </row>
    <row r="78" spans="1:6">
      <c r="A78" s="32">
        <v>2011</v>
      </c>
      <c r="B78" s="15" t="s">
        <v>2490</v>
      </c>
      <c r="C78" s="29" t="s">
        <v>1931</v>
      </c>
      <c r="D78" s="26">
        <v>3</v>
      </c>
      <c r="E78" s="26">
        <v>1</v>
      </c>
      <c r="F78" s="26">
        <f t="shared" si="2"/>
        <v>4</v>
      </c>
    </row>
    <row r="79" spans="1:6">
      <c r="A79" s="32">
        <v>2011</v>
      </c>
      <c r="B79" s="15" t="s">
        <v>2490</v>
      </c>
      <c r="C79" s="29" t="s">
        <v>1989</v>
      </c>
      <c r="D79" s="26">
        <v>11</v>
      </c>
      <c r="E79" s="26">
        <v>27</v>
      </c>
      <c r="F79" s="26">
        <f t="shared" si="2"/>
        <v>38</v>
      </c>
    </row>
    <row r="80" spans="1:6">
      <c r="A80" s="32">
        <v>2011</v>
      </c>
      <c r="B80" s="15" t="s">
        <v>2490</v>
      </c>
      <c r="C80" s="29" t="s">
        <v>1934</v>
      </c>
      <c r="D80" s="26">
        <v>13</v>
      </c>
      <c r="E80" s="26">
        <v>20</v>
      </c>
      <c r="F80" s="26">
        <f t="shared" si="2"/>
        <v>33</v>
      </c>
    </row>
    <row r="81" spans="1:6">
      <c r="A81" s="32">
        <v>2011</v>
      </c>
      <c r="B81" s="15" t="s">
        <v>2490</v>
      </c>
      <c r="C81" s="29" t="s">
        <v>2498</v>
      </c>
      <c r="D81" s="26">
        <v>64</v>
      </c>
      <c r="E81" s="26">
        <v>288</v>
      </c>
      <c r="F81" s="26">
        <f t="shared" si="2"/>
        <v>352</v>
      </c>
    </row>
    <row r="82" spans="1:6">
      <c r="A82" s="32">
        <v>2011</v>
      </c>
      <c r="B82" s="15" t="s">
        <v>2490</v>
      </c>
      <c r="C82" s="29" t="s">
        <v>1948</v>
      </c>
      <c r="D82" s="26">
        <v>11</v>
      </c>
      <c r="E82" s="26">
        <v>17</v>
      </c>
      <c r="F82" s="26">
        <f t="shared" si="2"/>
        <v>28</v>
      </c>
    </row>
    <row r="83" spans="1:6">
      <c r="A83" s="32">
        <v>2011</v>
      </c>
      <c r="B83" s="15" t="s">
        <v>2490</v>
      </c>
      <c r="C83" s="29" t="s">
        <v>730</v>
      </c>
      <c r="D83" s="26">
        <v>105</v>
      </c>
      <c r="E83" s="26">
        <v>55</v>
      </c>
      <c r="F83" s="26">
        <f t="shared" si="2"/>
        <v>160</v>
      </c>
    </row>
    <row r="84" spans="1:6">
      <c r="A84" s="32">
        <v>2011</v>
      </c>
      <c r="B84" s="15" t="s">
        <v>2490</v>
      </c>
      <c r="C84" s="29" t="s">
        <v>1945</v>
      </c>
      <c r="D84" s="26">
        <v>1</v>
      </c>
      <c r="E84" s="26">
        <v>15</v>
      </c>
      <c r="F84" s="26">
        <f t="shared" si="2"/>
        <v>16</v>
      </c>
    </row>
    <row r="85" spans="1:6">
      <c r="A85" s="32">
        <v>2011</v>
      </c>
      <c r="B85" s="15" t="s">
        <v>2490</v>
      </c>
      <c r="C85" s="29" t="s">
        <v>200</v>
      </c>
      <c r="D85" s="26">
        <v>5</v>
      </c>
      <c r="E85" s="26">
        <v>4</v>
      </c>
      <c r="F85" s="26">
        <f t="shared" si="2"/>
        <v>9</v>
      </c>
    </row>
    <row r="86" spans="1:6">
      <c r="A86" s="32">
        <v>2011</v>
      </c>
      <c r="B86" s="37" t="s">
        <v>644</v>
      </c>
      <c r="C86" s="29" t="s">
        <v>3385</v>
      </c>
      <c r="D86" s="26">
        <v>5</v>
      </c>
      <c r="E86" s="26">
        <v>5</v>
      </c>
      <c r="F86" s="26">
        <f t="shared" si="2"/>
        <v>10</v>
      </c>
    </row>
    <row r="87" spans="1:6">
      <c r="A87" s="32">
        <v>2011</v>
      </c>
      <c r="B87" s="37" t="s">
        <v>644</v>
      </c>
      <c r="C87" s="29" t="s">
        <v>2496</v>
      </c>
      <c r="D87" s="26">
        <v>71</v>
      </c>
      <c r="E87" s="26">
        <v>27</v>
      </c>
      <c r="F87" s="26">
        <f t="shared" si="2"/>
        <v>98</v>
      </c>
    </row>
    <row r="88" spans="1:6">
      <c r="A88" s="32">
        <v>2011</v>
      </c>
      <c r="B88" s="37" t="s">
        <v>644</v>
      </c>
      <c r="C88" s="29" t="s">
        <v>2691</v>
      </c>
      <c r="D88" s="26">
        <v>110</v>
      </c>
      <c r="E88" s="26">
        <v>78</v>
      </c>
      <c r="F88" s="26">
        <f t="shared" si="2"/>
        <v>188</v>
      </c>
    </row>
    <row r="89" spans="1:6">
      <c r="A89" s="32">
        <v>2011</v>
      </c>
      <c r="B89" s="37" t="s">
        <v>644</v>
      </c>
      <c r="C89" s="29" t="s">
        <v>2498</v>
      </c>
      <c r="D89" s="26">
        <v>84</v>
      </c>
      <c r="E89" s="26">
        <v>24</v>
      </c>
      <c r="F89" s="26">
        <f t="shared" si="2"/>
        <v>108</v>
      </c>
    </row>
    <row r="90" spans="1:6">
      <c r="A90" s="28">
        <v>2012</v>
      </c>
      <c r="B90" s="15" t="s">
        <v>2490</v>
      </c>
      <c r="C90" s="29" t="s">
        <v>1988</v>
      </c>
      <c r="D90" s="26">
        <v>86</v>
      </c>
      <c r="E90" s="26">
        <v>194</v>
      </c>
      <c r="F90" s="26">
        <f t="shared" si="2"/>
        <v>280</v>
      </c>
    </row>
    <row r="91" spans="1:6">
      <c r="A91" s="28">
        <v>2012</v>
      </c>
      <c r="B91" s="15" t="s">
        <v>2490</v>
      </c>
      <c r="C91" s="29" t="s">
        <v>698</v>
      </c>
      <c r="D91" s="26">
        <v>85</v>
      </c>
      <c r="E91" s="26">
        <v>120</v>
      </c>
      <c r="F91" s="26">
        <f t="shared" si="2"/>
        <v>205</v>
      </c>
    </row>
    <row r="92" spans="1:6">
      <c r="A92" s="28">
        <v>2012</v>
      </c>
      <c r="B92" s="15" t="s">
        <v>2490</v>
      </c>
      <c r="C92" s="29" t="s">
        <v>1987</v>
      </c>
      <c r="D92" s="26">
        <v>48</v>
      </c>
      <c r="E92" s="26">
        <v>38</v>
      </c>
      <c r="F92" s="26">
        <f t="shared" si="2"/>
        <v>86</v>
      </c>
    </row>
    <row r="93" spans="1:6">
      <c r="A93" s="28">
        <v>2012</v>
      </c>
      <c r="B93" s="15" t="s">
        <v>2490</v>
      </c>
      <c r="C93" s="29" t="s">
        <v>2496</v>
      </c>
      <c r="D93" s="26">
        <v>102</v>
      </c>
      <c r="E93" s="26">
        <v>286</v>
      </c>
      <c r="F93" s="26">
        <f t="shared" si="2"/>
        <v>388</v>
      </c>
    </row>
    <row r="94" spans="1:6">
      <c r="A94" s="28">
        <v>2012</v>
      </c>
      <c r="B94" s="15" t="s">
        <v>2490</v>
      </c>
      <c r="C94" s="29" t="s">
        <v>2497</v>
      </c>
      <c r="D94" s="26">
        <v>55</v>
      </c>
      <c r="E94" s="26">
        <v>171</v>
      </c>
      <c r="F94" s="26">
        <f t="shared" si="2"/>
        <v>226</v>
      </c>
    </row>
    <row r="95" spans="1:6">
      <c r="A95" s="28">
        <v>2012</v>
      </c>
      <c r="B95" s="15" t="s">
        <v>2490</v>
      </c>
      <c r="C95" s="29" t="s">
        <v>2499</v>
      </c>
      <c r="D95" s="26">
        <v>22</v>
      </c>
      <c r="E95" s="26">
        <v>63</v>
      </c>
      <c r="F95" s="26">
        <f t="shared" si="2"/>
        <v>85</v>
      </c>
    </row>
    <row r="96" spans="1:6">
      <c r="A96" s="28">
        <v>2012</v>
      </c>
      <c r="B96" s="15" t="s">
        <v>2490</v>
      </c>
      <c r="C96" s="29" t="s">
        <v>3382</v>
      </c>
      <c r="D96" s="26">
        <v>38</v>
      </c>
      <c r="E96" s="26">
        <v>31</v>
      </c>
      <c r="F96" s="26">
        <f t="shared" si="2"/>
        <v>69</v>
      </c>
    </row>
    <row r="97" spans="1:6">
      <c r="A97" s="28">
        <v>2012</v>
      </c>
      <c r="B97" s="15" t="s">
        <v>2490</v>
      </c>
      <c r="C97" s="29" t="s">
        <v>3383</v>
      </c>
      <c r="D97" s="26">
        <v>146</v>
      </c>
      <c r="E97" s="26">
        <v>188</v>
      </c>
      <c r="F97" s="26">
        <f t="shared" si="2"/>
        <v>334</v>
      </c>
    </row>
    <row r="98" spans="1:6">
      <c r="A98" s="28">
        <v>2012</v>
      </c>
      <c r="B98" s="15" t="s">
        <v>2490</v>
      </c>
      <c r="C98" s="29" t="s">
        <v>3384</v>
      </c>
      <c r="D98" s="26"/>
      <c r="E98" s="26">
        <v>4</v>
      </c>
      <c r="F98" s="26">
        <f t="shared" ref="F98:F129" si="3">+SUM(D98:E98)</f>
        <v>4</v>
      </c>
    </row>
    <row r="99" spans="1:6">
      <c r="A99" s="28">
        <v>2012</v>
      </c>
      <c r="B99" s="15" t="s">
        <v>2490</v>
      </c>
      <c r="C99" s="29" t="s">
        <v>709</v>
      </c>
      <c r="D99" s="26">
        <v>18</v>
      </c>
      <c r="E99" s="26">
        <v>42</v>
      </c>
      <c r="F99" s="26">
        <f t="shared" si="3"/>
        <v>60</v>
      </c>
    </row>
    <row r="100" spans="1:6">
      <c r="A100" s="28">
        <v>2012</v>
      </c>
      <c r="B100" s="15" t="s">
        <v>2490</v>
      </c>
      <c r="C100" s="29" t="s">
        <v>1931</v>
      </c>
      <c r="D100" s="26">
        <v>3</v>
      </c>
      <c r="E100" s="26"/>
      <c r="F100" s="26">
        <f t="shared" si="3"/>
        <v>3</v>
      </c>
    </row>
    <row r="101" spans="1:6">
      <c r="A101" s="28">
        <v>2012</v>
      </c>
      <c r="B101" s="15" t="s">
        <v>2490</v>
      </c>
      <c r="C101" s="29" t="s">
        <v>1989</v>
      </c>
      <c r="D101" s="26">
        <v>13</v>
      </c>
      <c r="E101" s="26">
        <v>24</v>
      </c>
      <c r="F101" s="26">
        <f t="shared" si="3"/>
        <v>37</v>
      </c>
    </row>
    <row r="102" spans="1:6">
      <c r="A102" s="28">
        <v>2012</v>
      </c>
      <c r="B102" s="15" t="s">
        <v>2490</v>
      </c>
      <c r="C102" s="29" t="s">
        <v>1934</v>
      </c>
      <c r="D102" s="26">
        <v>12</v>
      </c>
      <c r="E102" s="26">
        <v>23</v>
      </c>
      <c r="F102" s="26">
        <f t="shared" si="3"/>
        <v>35</v>
      </c>
    </row>
    <row r="103" spans="1:6">
      <c r="A103" s="28">
        <v>2012</v>
      </c>
      <c r="B103" s="15" t="s">
        <v>2490</v>
      </c>
      <c r="C103" s="29" t="s">
        <v>2498</v>
      </c>
      <c r="D103" s="26">
        <v>49</v>
      </c>
      <c r="E103" s="26">
        <v>231</v>
      </c>
      <c r="F103" s="26">
        <f t="shared" si="3"/>
        <v>280</v>
      </c>
    </row>
    <row r="104" spans="1:6">
      <c r="A104" s="28">
        <v>2012</v>
      </c>
      <c r="B104" s="15" t="s">
        <v>2490</v>
      </c>
      <c r="C104" s="29" t="s">
        <v>1948</v>
      </c>
      <c r="D104" s="26">
        <v>4</v>
      </c>
      <c r="E104" s="26">
        <v>15</v>
      </c>
      <c r="F104" s="26">
        <f t="shared" si="3"/>
        <v>19</v>
      </c>
    </row>
    <row r="105" spans="1:6">
      <c r="A105" s="28">
        <v>2012</v>
      </c>
      <c r="B105" s="15" t="s">
        <v>2490</v>
      </c>
      <c r="C105" s="29" t="s">
        <v>730</v>
      </c>
      <c r="D105" s="26">
        <v>81</v>
      </c>
      <c r="E105" s="26">
        <v>39</v>
      </c>
      <c r="F105" s="26">
        <f t="shared" si="3"/>
        <v>120</v>
      </c>
    </row>
    <row r="106" spans="1:6">
      <c r="A106" s="28">
        <v>2012</v>
      </c>
      <c r="B106" s="15" t="s">
        <v>2490</v>
      </c>
      <c r="C106" s="29" t="s">
        <v>1945</v>
      </c>
      <c r="D106" s="26">
        <v>2</v>
      </c>
      <c r="E106" s="26">
        <v>12</v>
      </c>
      <c r="F106" s="26">
        <f t="shared" si="3"/>
        <v>14</v>
      </c>
    </row>
    <row r="107" spans="1:6">
      <c r="A107" s="28">
        <v>2012</v>
      </c>
      <c r="B107" s="15" t="s">
        <v>2490</v>
      </c>
      <c r="C107" s="29" t="s">
        <v>200</v>
      </c>
      <c r="D107" s="26">
        <v>5</v>
      </c>
      <c r="E107" s="26">
        <v>3</v>
      </c>
      <c r="F107" s="26">
        <f t="shared" si="3"/>
        <v>8</v>
      </c>
    </row>
    <row r="108" spans="1:6">
      <c r="A108" s="28">
        <v>2012</v>
      </c>
      <c r="B108" s="37" t="s">
        <v>644</v>
      </c>
      <c r="C108" s="29" t="s">
        <v>3385</v>
      </c>
      <c r="D108" s="26">
        <v>12</v>
      </c>
      <c r="E108" s="26">
        <v>15</v>
      </c>
      <c r="F108" s="26">
        <f t="shared" si="3"/>
        <v>27</v>
      </c>
    </row>
    <row r="109" spans="1:6">
      <c r="A109" s="28">
        <v>2012</v>
      </c>
      <c r="B109" s="37" t="s">
        <v>644</v>
      </c>
      <c r="C109" s="29" t="s">
        <v>2496</v>
      </c>
      <c r="D109" s="26">
        <v>61</v>
      </c>
      <c r="E109" s="26">
        <v>27</v>
      </c>
      <c r="F109" s="26">
        <f t="shared" si="3"/>
        <v>88</v>
      </c>
    </row>
    <row r="110" spans="1:6">
      <c r="A110" s="28">
        <v>2012</v>
      </c>
      <c r="B110" s="37" t="s">
        <v>644</v>
      </c>
      <c r="C110" s="29" t="s">
        <v>2691</v>
      </c>
      <c r="D110" s="26">
        <v>130</v>
      </c>
      <c r="E110" s="26">
        <v>77</v>
      </c>
      <c r="F110" s="26">
        <f t="shared" si="3"/>
        <v>207</v>
      </c>
    </row>
    <row r="111" spans="1:6">
      <c r="A111" s="28">
        <v>2012</v>
      </c>
      <c r="B111" s="37" t="s">
        <v>644</v>
      </c>
      <c r="C111" s="29" t="s">
        <v>2498</v>
      </c>
      <c r="D111" s="26">
        <v>81</v>
      </c>
      <c r="E111" s="26">
        <v>20</v>
      </c>
      <c r="F111" s="26">
        <f t="shared" si="3"/>
        <v>101</v>
      </c>
    </row>
    <row r="112" spans="1:6">
      <c r="A112" s="32">
        <v>2013</v>
      </c>
      <c r="B112" s="15" t="s">
        <v>2490</v>
      </c>
      <c r="C112" s="29" t="s">
        <v>1988</v>
      </c>
      <c r="D112" s="26">
        <v>73</v>
      </c>
      <c r="E112" s="26">
        <v>177</v>
      </c>
      <c r="F112" s="26">
        <f t="shared" si="3"/>
        <v>250</v>
      </c>
    </row>
    <row r="113" spans="1:6">
      <c r="A113" s="32">
        <v>2013</v>
      </c>
      <c r="B113" s="15" t="s">
        <v>2490</v>
      </c>
      <c r="C113" s="29" t="s">
        <v>698</v>
      </c>
      <c r="D113" s="26">
        <v>79</v>
      </c>
      <c r="E113" s="26">
        <v>121</v>
      </c>
      <c r="F113" s="26">
        <f t="shared" si="3"/>
        <v>200</v>
      </c>
    </row>
    <row r="114" spans="1:6">
      <c r="A114" s="32">
        <v>2013</v>
      </c>
      <c r="B114" s="15" t="s">
        <v>2490</v>
      </c>
      <c r="C114" s="29" t="s">
        <v>1987</v>
      </c>
      <c r="D114" s="26">
        <v>41</v>
      </c>
      <c r="E114" s="26">
        <v>38</v>
      </c>
      <c r="F114" s="26">
        <f t="shared" si="3"/>
        <v>79</v>
      </c>
    </row>
    <row r="115" spans="1:6">
      <c r="A115" s="32">
        <v>2013</v>
      </c>
      <c r="B115" s="15" t="s">
        <v>2490</v>
      </c>
      <c r="C115" s="29" t="s">
        <v>2496</v>
      </c>
      <c r="D115" s="26">
        <v>76</v>
      </c>
      <c r="E115" s="26">
        <v>230</v>
      </c>
      <c r="F115" s="26">
        <f t="shared" si="3"/>
        <v>306</v>
      </c>
    </row>
    <row r="116" spans="1:6">
      <c r="A116" s="32">
        <v>2013</v>
      </c>
      <c r="B116" s="15" t="s">
        <v>2490</v>
      </c>
      <c r="C116" s="29" t="s">
        <v>2497</v>
      </c>
      <c r="D116" s="26">
        <v>59</v>
      </c>
      <c r="E116" s="26">
        <v>161</v>
      </c>
      <c r="F116" s="26">
        <f t="shared" si="3"/>
        <v>220</v>
      </c>
    </row>
    <row r="117" spans="1:6">
      <c r="A117" s="32">
        <v>2013</v>
      </c>
      <c r="B117" s="15" t="s">
        <v>2490</v>
      </c>
      <c r="C117" s="29" t="s">
        <v>2499</v>
      </c>
      <c r="D117" s="26">
        <v>24</v>
      </c>
      <c r="E117" s="26">
        <v>59</v>
      </c>
      <c r="F117" s="26">
        <f t="shared" si="3"/>
        <v>83</v>
      </c>
    </row>
    <row r="118" spans="1:6">
      <c r="A118" s="32">
        <v>2013</v>
      </c>
      <c r="B118" s="15" t="s">
        <v>2490</v>
      </c>
      <c r="C118" s="29" t="s">
        <v>3382</v>
      </c>
      <c r="D118" s="26">
        <v>25</v>
      </c>
      <c r="E118" s="26">
        <v>32</v>
      </c>
      <c r="F118" s="26">
        <f t="shared" si="3"/>
        <v>57</v>
      </c>
    </row>
    <row r="119" spans="1:6">
      <c r="A119" s="32">
        <v>2013</v>
      </c>
      <c r="B119" s="15" t="s">
        <v>2490</v>
      </c>
      <c r="C119" s="29" t="s">
        <v>3383</v>
      </c>
      <c r="D119" s="26">
        <v>145</v>
      </c>
      <c r="E119" s="26">
        <v>181</v>
      </c>
      <c r="F119" s="26">
        <f t="shared" si="3"/>
        <v>326</v>
      </c>
    </row>
    <row r="120" spans="1:6">
      <c r="A120" s="32">
        <v>2013</v>
      </c>
      <c r="B120" s="15" t="s">
        <v>2490</v>
      </c>
      <c r="C120" s="29" t="s">
        <v>3384</v>
      </c>
      <c r="D120" s="26"/>
      <c r="E120" s="26">
        <v>2</v>
      </c>
      <c r="F120" s="26">
        <f t="shared" si="3"/>
        <v>2</v>
      </c>
    </row>
    <row r="121" spans="1:6">
      <c r="A121" s="32">
        <v>2013</v>
      </c>
      <c r="B121" s="15" t="s">
        <v>2490</v>
      </c>
      <c r="C121" s="29" t="s">
        <v>709</v>
      </c>
      <c r="D121" s="26">
        <v>8</v>
      </c>
      <c r="E121" s="26">
        <v>37</v>
      </c>
      <c r="F121" s="26">
        <f t="shared" si="3"/>
        <v>45</v>
      </c>
    </row>
    <row r="122" spans="1:6">
      <c r="A122" s="32">
        <v>2013</v>
      </c>
      <c r="B122" s="15" t="s">
        <v>2490</v>
      </c>
      <c r="C122" s="29" t="s">
        <v>1931</v>
      </c>
      <c r="D122" s="26">
        <v>3</v>
      </c>
      <c r="E122" s="26"/>
      <c r="F122" s="26">
        <f t="shared" si="3"/>
        <v>3</v>
      </c>
    </row>
    <row r="123" spans="1:6">
      <c r="A123" s="32">
        <v>2013</v>
      </c>
      <c r="B123" s="15" t="s">
        <v>2490</v>
      </c>
      <c r="C123" s="29" t="s">
        <v>1989</v>
      </c>
      <c r="D123" s="26">
        <v>8</v>
      </c>
      <c r="E123" s="26">
        <v>22</v>
      </c>
      <c r="F123" s="26">
        <f t="shared" si="3"/>
        <v>30</v>
      </c>
    </row>
    <row r="124" spans="1:6">
      <c r="A124" s="32">
        <v>2013</v>
      </c>
      <c r="B124" s="15" t="s">
        <v>2490</v>
      </c>
      <c r="C124" s="29" t="s">
        <v>1934</v>
      </c>
      <c r="D124" s="26">
        <v>10</v>
      </c>
      <c r="E124" s="26">
        <v>20</v>
      </c>
      <c r="F124" s="26">
        <f t="shared" si="3"/>
        <v>30</v>
      </c>
    </row>
    <row r="125" spans="1:6">
      <c r="A125" s="32">
        <v>2013</v>
      </c>
      <c r="B125" s="15" t="s">
        <v>2490</v>
      </c>
      <c r="C125" s="29" t="s">
        <v>2498</v>
      </c>
      <c r="D125" s="26">
        <v>53</v>
      </c>
      <c r="E125" s="26">
        <v>223</v>
      </c>
      <c r="F125" s="26">
        <f t="shared" si="3"/>
        <v>276</v>
      </c>
    </row>
    <row r="126" spans="1:6">
      <c r="A126" s="32">
        <v>2013</v>
      </c>
      <c r="B126" s="15" t="s">
        <v>2490</v>
      </c>
      <c r="C126" s="29" t="s">
        <v>1948</v>
      </c>
      <c r="D126" s="26">
        <v>6</v>
      </c>
      <c r="E126" s="26">
        <v>14</v>
      </c>
      <c r="F126" s="26">
        <f t="shared" si="3"/>
        <v>20</v>
      </c>
    </row>
    <row r="127" spans="1:6">
      <c r="A127" s="32">
        <v>2013</v>
      </c>
      <c r="B127" s="15" t="s">
        <v>2490</v>
      </c>
      <c r="C127" s="29" t="s">
        <v>730</v>
      </c>
      <c r="D127" s="26">
        <v>63</v>
      </c>
      <c r="E127" s="26">
        <v>24</v>
      </c>
      <c r="F127" s="26">
        <f t="shared" si="3"/>
        <v>87</v>
      </c>
    </row>
    <row r="128" spans="1:6">
      <c r="A128" s="32">
        <v>2013</v>
      </c>
      <c r="B128" s="15" t="s">
        <v>2490</v>
      </c>
      <c r="C128" s="29" t="s">
        <v>1945</v>
      </c>
      <c r="D128" s="26">
        <v>3</v>
      </c>
      <c r="E128" s="26">
        <v>7</v>
      </c>
      <c r="F128" s="26">
        <f t="shared" si="3"/>
        <v>10</v>
      </c>
    </row>
    <row r="129" spans="1:6">
      <c r="A129" s="32">
        <v>2013</v>
      </c>
      <c r="B129" s="15" t="s">
        <v>2490</v>
      </c>
      <c r="C129" s="29" t="s">
        <v>200</v>
      </c>
      <c r="D129" s="26">
        <v>1</v>
      </c>
      <c r="E129" s="26">
        <v>6</v>
      </c>
      <c r="F129" s="26">
        <f t="shared" si="3"/>
        <v>7</v>
      </c>
    </row>
    <row r="130" spans="1:6">
      <c r="A130" s="32">
        <v>2013</v>
      </c>
      <c r="B130" s="37" t="s">
        <v>644</v>
      </c>
      <c r="C130" s="29" t="s">
        <v>3385</v>
      </c>
      <c r="D130" s="26">
        <v>32</v>
      </c>
      <c r="E130" s="26">
        <v>45</v>
      </c>
      <c r="F130" s="26">
        <f t="shared" ref="F130:F161" si="4">+SUM(D130:E130)</f>
        <v>77</v>
      </c>
    </row>
    <row r="131" spans="1:6">
      <c r="A131" s="32">
        <v>2013</v>
      </c>
      <c r="B131" s="37" t="s">
        <v>644</v>
      </c>
      <c r="C131" s="29" t="s">
        <v>2496</v>
      </c>
      <c r="D131" s="26">
        <v>32</v>
      </c>
      <c r="E131" s="26">
        <v>65</v>
      </c>
      <c r="F131" s="26">
        <f t="shared" si="4"/>
        <v>97</v>
      </c>
    </row>
    <row r="132" spans="1:6">
      <c r="A132" s="32">
        <v>2013</v>
      </c>
      <c r="B132" s="37" t="s">
        <v>644</v>
      </c>
      <c r="C132" s="29" t="s">
        <v>2691</v>
      </c>
      <c r="D132" s="26">
        <v>81</v>
      </c>
      <c r="E132" s="26">
        <v>131</v>
      </c>
      <c r="F132" s="26">
        <f t="shared" si="4"/>
        <v>212</v>
      </c>
    </row>
    <row r="133" spans="1:6">
      <c r="A133" s="32">
        <v>2013</v>
      </c>
      <c r="B133" s="37" t="s">
        <v>644</v>
      </c>
      <c r="C133" s="29" t="s">
        <v>2498</v>
      </c>
      <c r="D133" s="26">
        <v>20</v>
      </c>
      <c r="E133" s="26">
        <v>76</v>
      </c>
      <c r="F133" s="26">
        <f t="shared" si="4"/>
        <v>96</v>
      </c>
    </row>
    <row r="134" spans="1:6">
      <c r="A134" s="28">
        <v>2014</v>
      </c>
      <c r="B134" s="15" t="s">
        <v>2490</v>
      </c>
      <c r="C134" s="29" t="s">
        <v>1988</v>
      </c>
      <c r="D134" s="26">
        <v>74</v>
      </c>
      <c r="E134" s="26">
        <v>166</v>
      </c>
      <c r="F134" s="26">
        <f t="shared" si="4"/>
        <v>240</v>
      </c>
    </row>
    <row r="135" spans="1:6">
      <c r="A135" s="28">
        <v>2014</v>
      </c>
      <c r="B135" s="15" t="s">
        <v>2490</v>
      </c>
      <c r="C135" s="29" t="s">
        <v>698</v>
      </c>
      <c r="D135" s="26">
        <v>81</v>
      </c>
      <c r="E135" s="26">
        <v>139</v>
      </c>
      <c r="F135" s="26">
        <f t="shared" si="4"/>
        <v>220</v>
      </c>
    </row>
    <row r="136" spans="1:6">
      <c r="A136" s="28">
        <v>2014</v>
      </c>
      <c r="B136" s="15" t="s">
        <v>2490</v>
      </c>
      <c r="C136" s="29" t="s">
        <v>1987</v>
      </c>
      <c r="D136" s="26">
        <v>41</v>
      </c>
      <c r="E136" s="26">
        <v>35</v>
      </c>
      <c r="F136" s="26">
        <f t="shared" si="4"/>
        <v>76</v>
      </c>
    </row>
    <row r="137" spans="1:6">
      <c r="A137" s="28">
        <v>2014</v>
      </c>
      <c r="B137" s="15" t="s">
        <v>2490</v>
      </c>
      <c r="C137" s="29" t="s">
        <v>2496</v>
      </c>
      <c r="D137" s="26">
        <v>68</v>
      </c>
      <c r="E137" s="26">
        <v>182</v>
      </c>
      <c r="F137" s="26">
        <f t="shared" si="4"/>
        <v>250</v>
      </c>
    </row>
    <row r="138" spans="1:6">
      <c r="A138" s="28">
        <v>2014</v>
      </c>
      <c r="B138" s="15" t="s">
        <v>2490</v>
      </c>
      <c r="C138" s="29" t="s">
        <v>2497</v>
      </c>
      <c r="D138" s="26">
        <v>58</v>
      </c>
      <c r="E138" s="26">
        <v>151</v>
      </c>
      <c r="F138" s="26">
        <f t="shared" si="4"/>
        <v>209</v>
      </c>
    </row>
    <row r="139" spans="1:6">
      <c r="A139" s="28">
        <v>2014</v>
      </c>
      <c r="B139" s="15" t="s">
        <v>2490</v>
      </c>
      <c r="C139" s="29" t="s">
        <v>2499</v>
      </c>
      <c r="D139" s="26">
        <v>31</v>
      </c>
      <c r="E139" s="26">
        <v>68</v>
      </c>
      <c r="F139" s="26">
        <f t="shared" si="4"/>
        <v>99</v>
      </c>
    </row>
    <row r="140" spans="1:6">
      <c r="A140" s="28">
        <v>2014</v>
      </c>
      <c r="B140" s="15" t="s">
        <v>2490</v>
      </c>
      <c r="C140" s="29" t="s">
        <v>3382</v>
      </c>
      <c r="D140" s="26">
        <v>20</v>
      </c>
      <c r="E140" s="26">
        <v>33</v>
      </c>
      <c r="F140" s="26">
        <f t="shared" si="4"/>
        <v>53</v>
      </c>
    </row>
    <row r="141" spans="1:6">
      <c r="A141" s="28">
        <v>2014</v>
      </c>
      <c r="B141" s="15" t="s">
        <v>2490</v>
      </c>
      <c r="C141" s="29" t="s">
        <v>3383</v>
      </c>
      <c r="D141" s="26">
        <v>149</v>
      </c>
      <c r="E141" s="26">
        <v>168</v>
      </c>
      <c r="F141" s="26">
        <f t="shared" si="4"/>
        <v>317</v>
      </c>
    </row>
    <row r="142" spans="1:6">
      <c r="A142" s="28">
        <v>2014</v>
      </c>
      <c r="B142" s="15" t="s">
        <v>2490</v>
      </c>
      <c r="C142" s="29" t="s">
        <v>3384</v>
      </c>
      <c r="D142" s="26"/>
      <c r="E142" s="26">
        <v>3</v>
      </c>
      <c r="F142" s="26">
        <f t="shared" si="4"/>
        <v>3</v>
      </c>
    </row>
    <row r="143" spans="1:6">
      <c r="A143" s="28">
        <v>2014</v>
      </c>
      <c r="B143" s="15" t="s">
        <v>2490</v>
      </c>
      <c r="C143" s="29" t="s">
        <v>709</v>
      </c>
      <c r="D143" s="26">
        <v>22</v>
      </c>
      <c r="E143" s="26">
        <v>40</v>
      </c>
      <c r="F143" s="26">
        <f t="shared" si="4"/>
        <v>62</v>
      </c>
    </row>
    <row r="144" spans="1:6">
      <c r="A144" s="28">
        <v>2014</v>
      </c>
      <c r="B144" s="15" t="s">
        <v>2490</v>
      </c>
      <c r="C144" s="29" t="s">
        <v>1931</v>
      </c>
      <c r="D144" s="26">
        <v>2</v>
      </c>
      <c r="E144" s="26"/>
      <c r="F144" s="26">
        <f t="shared" si="4"/>
        <v>2</v>
      </c>
    </row>
    <row r="145" spans="1:6">
      <c r="A145" s="28">
        <v>2014</v>
      </c>
      <c r="B145" s="15" t="s">
        <v>2490</v>
      </c>
      <c r="C145" s="29" t="s">
        <v>1989</v>
      </c>
      <c r="D145" s="26">
        <v>7</v>
      </c>
      <c r="E145" s="26">
        <v>7</v>
      </c>
      <c r="F145" s="26">
        <f t="shared" si="4"/>
        <v>14</v>
      </c>
    </row>
    <row r="146" spans="1:6">
      <c r="A146" s="28">
        <v>2014</v>
      </c>
      <c r="B146" s="15" t="s">
        <v>2490</v>
      </c>
      <c r="C146" s="29" t="s">
        <v>1934</v>
      </c>
      <c r="D146" s="26">
        <v>11</v>
      </c>
      <c r="E146" s="26">
        <v>17</v>
      </c>
      <c r="F146" s="26">
        <f t="shared" si="4"/>
        <v>28</v>
      </c>
    </row>
    <row r="147" spans="1:6">
      <c r="A147" s="28">
        <v>2014</v>
      </c>
      <c r="B147" s="15" t="s">
        <v>2490</v>
      </c>
      <c r="C147" s="29" t="s">
        <v>2498</v>
      </c>
      <c r="D147" s="26">
        <v>40</v>
      </c>
      <c r="E147" s="26">
        <v>211</v>
      </c>
      <c r="F147" s="26">
        <f t="shared" si="4"/>
        <v>251</v>
      </c>
    </row>
    <row r="148" spans="1:6">
      <c r="A148" s="28">
        <v>2014</v>
      </c>
      <c r="B148" s="15" t="s">
        <v>2490</v>
      </c>
      <c r="C148" s="29" t="s">
        <v>1948</v>
      </c>
      <c r="D148" s="26">
        <v>4</v>
      </c>
      <c r="E148" s="26">
        <v>15</v>
      </c>
      <c r="F148" s="26">
        <f t="shared" si="4"/>
        <v>19</v>
      </c>
    </row>
    <row r="149" spans="1:6">
      <c r="A149" s="28">
        <v>2014</v>
      </c>
      <c r="B149" s="15" t="s">
        <v>2490</v>
      </c>
      <c r="C149" s="29" t="s">
        <v>730</v>
      </c>
      <c r="D149" s="26">
        <v>55</v>
      </c>
      <c r="E149" s="26">
        <v>20</v>
      </c>
      <c r="F149" s="26">
        <f t="shared" si="4"/>
        <v>75</v>
      </c>
    </row>
    <row r="150" spans="1:6">
      <c r="A150" s="28">
        <v>2014</v>
      </c>
      <c r="B150" s="15" t="s">
        <v>2490</v>
      </c>
      <c r="C150" s="29" t="s">
        <v>1945</v>
      </c>
      <c r="D150" s="26">
        <v>2</v>
      </c>
      <c r="E150" s="26">
        <v>7</v>
      </c>
      <c r="F150" s="26">
        <f t="shared" si="4"/>
        <v>9</v>
      </c>
    </row>
    <row r="151" spans="1:6">
      <c r="A151" s="28">
        <v>2014</v>
      </c>
      <c r="B151" s="15" t="s">
        <v>2490</v>
      </c>
      <c r="C151" s="29" t="s">
        <v>200</v>
      </c>
      <c r="D151" s="26">
        <v>1</v>
      </c>
      <c r="E151" s="26">
        <v>3</v>
      </c>
      <c r="F151" s="26">
        <f t="shared" si="4"/>
        <v>4</v>
      </c>
    </row>
    <row r="152" spans="1:6">
      <c r="A152" s="28">
        <v>2014</v>
      </c>
      <c r="B152" s="37" t="s">
        <v>644</v>
      </c>
      <c r="C152" s="29" t="s">
        <v>3385</v>
      </c>
      <c r="D152" s="26">
        <v>47</v>
      </c>
      <c r="E152" s="26">
        <v>96</v>
      </c>
      <c r="F152" s="26">
        <f t="shared" si="4"/>
        <v>143</v>
      </c>
    </row>
    <row r="153" spans="1:6">
      <c r="A153" s="28">
        <v>2014</v>
      </c>
      <c r="B153" s="37" t="s">
        <v>644</v>
      </c>
      <c r="C153" s="29" t="s">
        <v>2496</v>
      </c>
      <c r="D153" s="26">
        <v>29</v>
      </c>
      <c r="E153" s="26">
        <v>68</v>
      </c>
      <c r="F153" s="26">
        <f t="shared" si="4"/>
        <v>97</v>
      </c>
    </row>
    <row r="154" spans="1:6">
      <c r="A154" s="28">
        <v>2014</v>
      </c>
      <c r="B154" s="37" t="s">
        <v>644</v>
      </c>
      <c r="C154" s="29" t="s">
        <v>2691</v>
      </c>
      <c r="D154" s="26">
        <v>82</v>
      </c>
      <c r="E154" s="26">
        <v>148</v>
      </c>
      <c r="F154" s="26">
        <f t="shared" si="4"/>
        <v>230</v>
      </c>
    </row>
    <row r="155" spans="1:6">
      <c r="A155" s="28">
        <v>2014</v>
      </c>
      <c r="B155" s="37" t="s">
        <v>644</v>
      </c>
      <c r="C155" s="29" t="s">
        <v>2498</v>
      </c>
      <c r="D155" s="26">
        <v>26</v>
      </c>
      <c r="E155" s="26">
        <v>79</v>
      </c>
      <c r="F155" s="26">
        <f t="shared" si="4"/>
        <v>105</v>
      </c>
    </row>
    <row r="156" spans="1:6">
      <c r="A156" s="32">
        <v>2015</v>
      </c>
      <c r="B156" s="15" t="s">
        <v>2490</v>
      </c>
      <c r="C156" s="29" t="s">
        <v>1988</v>
      </c>
      <c r="D156" s="26">
        <v>68</v>
      </c>
      <c r="E156" s="26">
        <v>162</v>
      </c>
      <c r="F156" s="26">
        <f t="shared" si="4"/>
        <v>230</v>
      </c>
    </row>
    <row r="157" spans="1:6">
      <c r="A157" s="32">
        <v>2015</v>
      </c>
      <c r="B157" s="15" t="s">
        <v>2490</v>
      </c>
      <c r="C157" s="29" t="s">
        <v>698</v>
      </c>
      <c r="D157" s="26">
        <v>79</v>
      </c>
      <c r="E157" s="26">
        <v>138</v>
      </c>
      <c r="F157" s="26">
        <f t="shared" si="4"/>
        <v>217</v>
      </c>
    </row>
    <row r="158" spans="1:6">
      <c r="A158" s="32">
        <v>2015</v>
      </c>
      <c r="B158" s="15" t="s">
        <v>2490</v>
      </c>
      <c r="C158" s="29" t="s">
        <v>1987</v>
      </c>
      <c r="D158" s="26">
        <v>38</v>
      </c>
      <c r="E158" s="26">
        <v>45</v>
      </c>
      <c r="F158" s="26">
        <f t="shared" si="4"/>
        <v>83</v>
      </c>
    </row>
    <row r="159" spans="1:6">
      <c r="A159" s="32">
        <v>2015</v>
      </c>
      <c r="B159" s="15" t="s">
        <v>2490</v>
      </c>
      <c r="C159" s="29" t="s">
        <v>2496</v>
      </c>
      <c r="D159" s="26">
        <v>85</v>
      </c>
      <c r="E159" s="26">
        <v>217</v>
      </c>
      <c r="F159" s="26">
        <f t="shared" si="4"/>
        <v>302</v>
      </c>
    </row>
    <row r="160" spans="1:6">
      <c r="A160" s="32">
        <v>2015</v>
      </c>
      <c r="B160" s="15" t="s">
        <v>2490</v>
      </c>
      <c r="C160" s="29" t="s">
        <v>2497</v>
      </c>
      <c r="D160" s="26">
        <v>61</v>
      </c>
      <c r="E160" s="26">
        <v>170</v>
      </c>
      <c r="F160" s="26">
        <f t="shared" si="4"/>
        <v>231</v>
      </c>
    </row>
    <row r="161" spans="1:6">
      <c r="A161" s="32">
        <v>2015</v>
      </c>
      <c r="B161" s="15" t="s">
        <v>2490</v>
      </c>
      <c r="C161" s="29" t="s">
        <v>2499</v>
      </c>
      <c r="D161" s="26">
        <v>23</v>
      </c>
      <c r="E161" s="26">
        <v>60</v>
      </c>
      <c r="F161" s="26">
        <f t="shared" si="4"/>
        <v>83</v>
      </c>
    </row>
    <row r="162" spans="1:6">
      <c r="A162" s="32">
        <v>2015</v>
      </c>
      <c r="B162" s="15" t="s">
        <v>2490</v>
      </c>
      <c r="C162" s="29" t="s">
        <v>3382</v>
      </c>
      <c r="D162" s="26">
        <v>20</v>
      </c>
      <c r="E162" s="26">
        <v>32</v>
      </c>
      <c r="F162" s="26">
        <f t="shared" ref="F162:F193" si="5">+SUM(D162:E162)</f>
        <v>52</v>
      </c>
    </row>
    <row r="163" spans="1:6">
      <c r="A163" s="32">
        <v>2015</v>
      </c>
      <c r="B163" s="15" t="s">
        <v>2490</v>
      </c>
      <c r="C163" s="29" t="s">
        <v>3383</v>
      </c>
      <c r="D163" s="26">
        <v>147</v>
      </c>
      <c r="E163" s="26">
        <v>168</v>
      </c>
      <c r="F163" s="26">
        <f t="shared" si="5"/>
        <v>315</v>
      </c>
    </row>
    <row r="164" spans="1:6">
      <c r="A164" s="32">
        <v>2015</v>
      </c>
      <c r="B164" s="15" t="s">
        <v>2490</v>
      </c>
      <c r="C164" s="29" t="s">
        <v>3384</v>
      </c>
      <c r="D164" s="26"/>
      <c r="E164" s="26">
        <v>3</v>
      </c>
      <c r="F164" s="26">
        <f t="shared" si="5"/>
        <v>3</v>
      </c>
    </row>
    <row r="165" spans="1:6">
      <c r="A165" s="32">
        <v>2015</v>
      </c>
      <c r="B165" s="15" t="s">
        <v>2490</v>
      </c>
      <c r="C165" s="29" t="s">
        <v>709</v>
      </c>
      <c r="D165" s="26">
        <v>21</v>
      </c>
      <c r="E165" s="26">
        <v>51</v>
      </c>
      <c r="F165" s="26">
        <f t="shared" si="5"/>
        <v>72</v>
      </c>
    </row>
    <row r="166" spans="1:6">
      <c r="A166" s="32">
        <v>2015</v>
      </c>
      <c r="B166" s="15" t="s">
        <v>2490</v>
      </c>
      <c r="C166" s="29" t="s">
        <v>1931</v>
      </c>
      <c r="D166" s="26">
        <v>1</v>
      </c>
      <c r="E166" s="26"/>
      <c r="F166" s="26">
        <f t="shared" si="5"/>
        <v>1</v>
      </c>
    </row>
    <row r="167" spans="1:6">
      <c r="A167" s="32">
        <v>2015</v>
      </c>
      <c r="B167" s="15" t="s">
        <v>2490</v>
      </c>
      <c r="C167" s="29" t="s">
        <v>1989</v>
      </c>
      <c r="D167" s="26">
        <v>8</v>
      </c>
      <c r="E167" s="26">
        <v>8</v>
      </c>
      <c r="F167" s="26">
        <f t="shared" si="5"/>
        <v>16</v>
      </c>
    </row>
    <row r="168" spans="1:6">
      <c r="A168" s="32">
        <v>2015</v>
      </c>
      <c r="B168" s="15" t="s">
        <v>2490</v>
      </c>
      <c r="C168" s="29" t="s">
        <v>1934</v>
      </c>
      <c r="D168" s="26">
        <v>14</v>
      </c>
      <c r="E168" s="26">
        <v>18</v>
      </c>
      <c r="F168" s="26">
        <f t="shared" si="5"/>
        <v>32</v>
      </c>
    </row>
    <row r="169" spans="1:6">
      <c r="A169" s="32">
        <v>2015</v>
      </c>
      <c r="B169" s="15" t="s">
        <v>2490</v>
      </c>
      <c r="C169" s="29" t="s">
        <v>2498</v>
      </c>
      <c r="D169" s="26">
        <v>47</v>
      </c>
      <c r="E169" s="26">
        <v>212</v>
      </c>
      <c r="F169" s="26">
        <f t="shared" si="5"/>
        <v>259</v>
      </c>
    </row>
    <row r="170" spans="1:6">
      <c r="A170" s="32">
        <v>2015</v>
      </c>
      <c r="B170" s="15" t="s">
        <v>2490</v>
      </c>
      <c r="C170" s="29" t="s">
        <v>1948</v>
      </c>
      <c r="D170" s="26">
        <v>7</v>
      </c>
      <c r="E170" s="26">
        <v>15</v>
      </c>
      <c r="F170" s="26">
        <f t="shared" si="5"/>
        <v>22</v>
      </c>
    </row>
    <row r="171" spans="1:6">
      <c r="A171" s="32">
        <v>2015</v>
      </c>
      <c r="B171" s="15" t="s">
        <v>2490</v>
      </c>
      <c r="C171" s="29" t="s">
        <v>730</v>
      </c>
      <c r="D171" s="26">
        <v>41</v>
      </c>
      <c r="E171" s="26">
        <v>23</v>
      </c>
      <c r="F171" s="26">
        <f t="shared" si="5"/>
        <v>64</v>
      </c>
    </row>
    <row r="172" spans="1:6">
      <c r="A172" s="32">
        <v>2015</v>
      </c>
      <c r="B172" s="15" t="s">
        <v>2490</v>
      </c>
      <c r="C172" s="29" t="s">
        <v>1945</v>
      </c>
      <c r="D172" s="26">
        <v>3</v>
      </c>
      <c r="E172" s="26">
        <v>7</v>
      </c>
      <c r="F172" s="26">
        <f t="shared" si="5"/>
        <v>10</v>
      </c>
    </row>
    <row r="173" spans="1:6">
      <c r="A173" s="32">
        <v>2015</v>
      </c>
      <c r="B173" s="15" t="s">
        <v>2490</v>
      </c>
      <c r="C173" s="29" t="s">
        <v>200</v>
      </c>
      <c r="D173" s="26"/>
      <c r="E173" s="26">
        <v>3</v>
      </c>
      <c r="F173" s="26">
        <f t="shared" si="5"/>
        <v>3</v>
      </c>
    </row>
    <row r="174" spans="1:6">
      <c r="A174" s="32">
        <v>2015</v>
      </c>
      <c r="B174" s="37" t="s">
        <v>644</v>
      </c>
      <c r="C174" s="29" t="s">
        <v>3385</v>
      </c>
      <c r="D174" s="26">
        <v>58</v>
      </c>
      <c r="E174" s="26">
        <v>117</v>
      </c>
      <c r="F174" s="26">
        <f t="shared" si="5"/>
        <v>175</v>
      </c>
    </row>
    <row r="175" spans="1:6">
      <c r="A175" s="32">
        <v>2015</v>
      </c>
      <c r="B175" s="37" t="s">
        <v>644</v>
      </c>
      <c r="C175" s="29" t="s">
        <v>2496</v>
      </c>
      <c r="D175" s="26">
        <v>28</v>
      </c>
      <c r="E175" s="26">
        <v>58</v>
      </c>
      <c r="F175" s="26">
        <f t="shared" si="5"/>
        <v>86</v>
      </c>
    </row>
    <row r="176" spans="1:6">
      <c r="A176" s="32">
        <v>2015</v>
      </c>
      <c r="B176" s="37" t="s">
        <v>644</v>
      </c>
      <c r="C176" s="29" t="s">
        <v>2691</v>
      </c>
      <c r="D176" s="26">
        <v>97</v>
      </c>
      <c r="E176" s="26">
        <v>166</v>
      </c>
      <c r="F176" s="26">
        <f t="shared" si="5"/>
        <v>263</v>
      </c>
    </row>
    <row r="177" spans="1:6">
      <c r="A177" s="32">
        <v>2015</v>
      </c>
      <c r="B177" s="37" t="s">
        <v>644</v>
      </c>
      <c r="C177" s="29" t="s">
        <v>2498</v>
      </c>
      <c r="D177" s="26">
        <v>20</v>
      </c>
      <c r="E177" s="26">
        <v>92</v>
      </c>
      <c r="F177" s="26">
        <f t="shared" si="5"/>
        <v>112</v>
      </c>
    </row>
    <row r="178" spans="1:6">
      <c r="A178" s="28">
        <v>2016</v>
      </c>
      <c r="B178" s="15" t="s">
        <v>2490</v>
      </c>
      <c r="C178" s="29" t="s">
        <v>200</v>
      </c>
      <c r="D178" s="26">
        <v>4</v>
      </c>
      <c r="E178" s="26">
        <v>1</v>
      </c>
      <c r="F178" s="26">
        <f t="shared" si="5"/>
        <v>5</v>
      </c>
    </row>
    <row r="179" spans="1:6">
      <c r="A179" s="28">
        <v>2016</v>
      </c>
      <c r="B179" s="15" t="s">
        <v>2490</v>
      </c>
      <c r="C179" s="29" t="s">
        <v>1988</v>
      </c>
      <c r="D179" s="26">
        <v>160</v>
      </c>
      <c r="E179" s="26">
        <v>69</v>
      </c>
      <c r="F179" s="26">
        <f t="shared" si="5"/>
        <v>229</v>
      </c>
    </row>
    <row r="180" spans="1:6">
      <c r="A180" s="28">
        <v>2016</v>
      </c>
      <c r="B180" s="15" t="s">
        <v>2490</v>
      </c>
      <c r="C180" s="29" t="s">
        <v>698</v>
      </c>
      <c r="D180" s="26">
        <v>135</v>
      </c>
      <c r="E180" s="26">
        <v>94</v>
      </c>
      <c r="F180" s="26">
        <f t="shared" si="5"/>
        <v>229</v>
      </c>
    </row>
    <row r="181" spans="1:6">
      <c r="A181" s="28">
        <v>2016</v>
      </c>
      <c r="B181" s="15" t="s">
        <v>2490</v>
      </c>
      <c r="C181" s="29" t="s">
        <v>1987</v>
      </c>
      <c r="D181" s="26">
        <v>40</v>
      </c>
      <c r="E181" s="26">
        <v>46</v>
      </c>
      <c r="F181" s="26">
        <f t="shared" si="5"/>
        <v>86</v>
      </c>
    </row>
    <row r="182" spans="1:6">
      <c r="A182" s="28">
        <v>2016</v>
      </c>
      <c r="B182" s="15" t="s">
        <v>2490</v>
      </c>
      <c r="C182" s="29" t="s">
        <v>2497</v>
      </c>
      <c r="D182" s="26">
        <v>180</v>
      </c>
      <c r="E182" s="26">
        <v>71</v>
      </c>
      <c r="F182" s="26">
        <f t="shared" si="5"/>
        <v>251</v>
      </c>
    </row>
    <row r="183" spans="1:6">
      <c r="A183" s="28">
        <v>2016</v>
      </c>
      <c r="B183" s="15" t="s">
        <v>2490</v>
      </c>
      <c r="C183" s="29" t="s">
        <v>3382</v>
      </c>
      <c r="D183" s="26">
        <v>31</v>
      </c>
      <c r="E183" s="26">
        <v>26</v>
      </c>
      <c r="F183" s="26">
        <f t="shared" si="5"/>
        <v>57</v>
      </c>
    </row>
    <row r="184" spans="1:6">
      <c r="A184" s="28">
        <v>2016</v>
      </c>
      <c r="B184" s="15" t="s">
        <v>2490</v>
      </c>
      <c r="C184" s="29" t="s">
        <v>3383</v>
      </c>
      <c r="D184" s="26">
        <v>163</v>
      </c>
      <c r="E184" s="26">
        <v>149</v>
      </c>
      <c r="F184" s="26">
        <f t="shared" si="5"/>
        <v>312</v>
      </c>
    </row>
    <row r="185" spans="1:6">
      <c r="A185" s="28">
        <v>2016</v>
      </c>
      <c r="B185" s="15" t="s">
        <v>2490</v>
      </c>
      <c r="C185" s="29" t="s">
        <v>2496</v>
      </c>
      <c r="D185" s="26">
        <v>208</v>
      </c>
      <c r="E185" s="26">
        <v>89</v>
      </c>
      <c r="F185" s="26">
        <f t="shared" si="5"/>
        <v>297</v>
      </c>
    </row>
    <row r="186" spans="1:6">
      <c r="A186" s="28">
        <v>2016</v>
      </c>
      <c r="B186" s="15" t="s">
        <v>2490</v>
      </c>
      <c r="C186" s="29" t="s">
        <v>2499</v>
      </c>
      <c r="D186" s="26">
        <v>65</v>
      </c>
      <c r="E186" s="26">
        <v>35</v>
      </c>
      <c r="F186" s="26">
        <f t="shared" si="5"/>
        <v>100</v>
      </c>
    </row>
    <row r="187" spans="1:6">
      <c r="A187" s="28">
        <v>2016</v>
      </c>
      <c r="B187" s="15" t="s">
        <v>2490</v>
      </c>
      <c r="C187" s="29" t="s">
        <v>3384</v>
      </c>
      <c r="D187" s="26">
        <v>2</v>
      </c>
      <c r="E187" s="26">
        <v>0</v>
      </c>
      <c r="F187" s="26">
        <f t="shared" si="5"/>
        <v>2</v>
      </c>
    </row>
    <row r="188" spans="1:6">
      <c r="A188" s="28">
        <v>2016</v>
      </c>
      <c r="B188" s="15" t="s">
        <v>2490</v>
      </c>
      <c r="C188" s="29" t="s">
        <v>709</v>
      </c>
      <c r="D188" s="26">
        <v>45</v>
      </c>
      <c r="E188" s="26">
        <v>27</v>
      </c>
      <c r="F188" s="26">
        <f t="shared" si="5"/>
        <v>72</v>
      </c>
    </row>
    <row r="189" spans="1:6">
      <c r="A189" s="28">
        <v>2016</v>
      </c>
      <c r="B189" s="15" t="s">
        <v>2490</v>
      </c>
      <c r="C189" s="29" t="s">
        <v>1931</v>
      </c>
      <c r="D189" s="26">
        <v>0</v>
      </c>
      <c r="E189" s="26">
        <v>3</v>
      </c>
      <c r="F189" s="26">
        <f t="shared" si="5"/>
        <v>3</v>
      </c>
    </row>
    <row r="190" spans="1:6">
      <c r="A190" s="28">
        <v>2016</v>
      </c>
      <c r="B190" s="15" t="s">
        <v>2490</v>
      </c>
      <c r="C190" s="29" t="s">
        <v>1989</v>
      </c>
      <c r="D190" s="26">
        <v>13</v>
      </c>
      <c r="E190" s="26">
        <v>11</v>
      </c>
      <c r="F190" s="26">
        <f t="shared" si="5"/>
        <v>24</v>
      </c>
    </row>
    <row r="191" spans="1:6">
      <c r="A191" s="28">
        <v>2016</v>
      </c>
      <c r="B191" s="15" t="s">
        <v>2490</v>
      </c>
      <c r="C191" s="29" t="s">
        <v>1934</v>
      </c>
      <c r="D191" s="26">
        <v>19</v>
      </c>
      <c r="E191" s="26">
        <v>14</v>
      </c>
      <c r="F191" s="26">
        <f t="shared" si="5"/>
        <v>33</v>
      </c>
    </row>
    <row r="192" spans="1:6">
      <c r="A192" s="28">
        <v>2016</v>
      </c>
      <c r="B192" s="15" t="s">
        <v>2490</v>
      </c>
      <c r="C192" s="29" t="s">
        <v>2498</v>
      </c>
      <c r="D192" s="26">
        <v>214</v>
      </c>
      <c r="E192" s="26">
        <v>51</v>
      </c>
      <c r="F192" s="26">
        <f t="shared" si="5"/>
        <v>265</v>
      </c>
    </row>
    <row r="193" spans="1:6">
      <c r="A193" s="28">
        <v>2016</v>
      </c>
      <c r="B193" s="15" t="s">
        <v>2490</v>
      </c>
      <c r="C193" s="29" t="s">
        <v>1948</v>
      </c>
      <c r="D193" s="26">
        <v>14</v>
      </c>
      <c r="E193" s="26">
        <v>8</v>
      </c>
      <c r="F193" s="26">
        <f t="shared" si="5"/>
        <v>22</v>
      </c>
    </row>
    <row r="194" spans="1:6">
      <c r="A194" s="28">
        <v>2016</v>
      </c>
      <c r="B194" s="15" t="s">
        <v>2490</v>
      </c>
      <c r="C194" s="29" t="s">
        <v>730</v>
      </c>
      <c r="D194" s="26">
        <v>21</v>
      </c>
      <c r="E194" s="26">
        <v>34</v>
      </c>
      <c r="F194" s="26">
        <f t="shared" ref="F194:F223" si="6">+SUM(D194:E194)</f>
        <v>55</v>
      </c>
    </row>
    <row r="195" spans="1:6">
      <c r="A195" s="28">
        <v>2016</v>
      </c>
      <c r="B195" s="15" t="s">
        <v>2490</v>
      </c>
      <c r="C195" s="29" t="s">
        <v>1945</v>
      </c>
      <c r="D195" s="26">
        <v>16</v>
      </c>
      <c r="E195" s="26">
        <v>4</v>
      </c>
      <c r="F195" s="26">
        <f t="shared" si="6"/>
        <v>20</v>
      </c>
    </row>
    <row r="196" spans="1:6">
      <c r="A196" s="28">
        <v>2016</v>
      </c>
      <c r="B196" s="37" t="s">
        <v>644</v>
      </c>
      <c r="C196" s="29" t="s">
        <v>3385</v>
      </c>
      <c r="D196" s="26">
        <v>73</v>
      </c>
      <c r="E196" s="26">
        <v>141</v>
      </c>
      <c r="F196" s="26">
        <f t="shared" si="6"/>
        <v>214</v>
      </c>
    </row>
    <row r="197" spans="1:6">
      <c r="A197" s="28">
        <v>2016</v>
      </c>
      <c r="B197" s="37" t="s">
        <v>644</v>
      </c>
      <c r="C197" s="29" t="s">
        <v>2496</v>
      </c>
      <c r="D197" s="26">
        <v>32</v>
      </c>
      <c r="E197" s="26">
        <v>62</v>
      </c>
      <c r="F197" s="26">
        <f t="shared" si="6"/>
        <v>94</v>
      </c>
    </row>
    <row r="198" spans="1:6">
      <c r="A198" s="28">
        <v>2016</v>
      </c>
      <c r="B198" s="37" t="s">
        <v>644</v>
      </c>
      <c r="C198" s="29" t="s">
        <v>2691</v>
      </c>
      <c r="D198" s="26">
        <v>113</v>
      </c>
      <c r="E198" s="26">
        <v>177</v>
      </c>
      <c r="F198" s="26">
        <f t="shared" si="6"/>
        <v>290</v>
      </c>
    </row>
    <row r="199" spans="1:6">
      <c r="A199" s="28">
        <v>2016</v>
      </c>
      <c r="B199" s="37" t="s">
        <v>644</v>
      </c>
      <c r="C199" s="29" t="s">
        <v>2498</v>
      </c>
      <c r="D199" s="26">
        <v>22</v>
      </c>
      <c r="E199" s="26">
        <v>102</v>
      </c>
      <c r="F199" s="26">
        <f t="shared" si="6"/>
        <v>124</v>
      </c>
    </row>
    <row r="200" spans="1:6">
      <c r="A200" s="32">
        <v>2017</v>
      </c>
      <c r="B200" s="15" t="s">
        <v>2490</v>
      </c>
      <c r="C200" s="53" t="s">
        <v>200</v>
      </c>
      <c r="D200" s="26">
        <v>2</v>
      </c>
      <c r="E200" s="26">
        <v>5</v>
      </c>
      <c r="F200" s="26">
        <f t="shared" si="6"/>
        <v>7</v>
      </c>
    </row>
    <row r="201" spans="1:6">
      <c r="A201" s="32">
        <v>2017</v>
      </c>
      <c r="B201" s="15" t="s">
        <v>2490</v>
      </c>
      <c r="C201" s="53" t="s">
        <v>678</v>
      </c>
      <c r="D201" s="26">
        <v>0</v>
      </c>
      <c r="E201" s="26">
        <v>0</v>
      </c>
      <c r="F201" s="26">
        <f t="shared" si="6"/>
        <v>0</v>
      </c>
    </row>
    <row r="202" spans="1:6">
      <c r="A202" s="32">
        <v>2017</v>
      </c>
      <c r="B202" s="15" t="s">
        <v>2490</v>
      </c>
      <c r="C202" s="53" t="s">
        <v>1988</v>
      </c>
      <c r="D202" s="26">
        <v>66</v>
      </c>
      <c r="E202" s="26">
        <v>159</v>
      </c>
      <c r="F202" s="26">
        <f t="shared" si="6"/>
        <v>225</v>
      </c>
    </row>
    <row r="203" spans="1:6">
      <c r="A203" s="32">
        <v>2017</v>
      </c>
      <c r="B203" s="15" t="s">
        <v>2490</v>
      </c>
      <c r="C203" s="53" t="s">
        <v>698</v>
      </c>
      <c r="D203" s="26">
        <v>104</v>
      </c>
      <c r="E203" s="26">
        <v>142</v>
      </c>
      <c r="F203" s="26">
        <f t="shared" si="6"/>
        <v>246</v>
      </c>
    </row>
    <row r="204" spans="1:6">
      <c r="A204" s="32">
        <v>2017</v>
      </c>
      <c r="B204" s="15" t="s">
        <v>2490</v>
      </c>
      <c r="C204" s="53" t="s">
        <v>1987</v>
      </c>
      <c r="D204" s="26">
        <v>53</v>
      </c>
      <c r="E204" s="26">
        <v>48</v>
      </c>
      <c r="F204" s="26">
        <f t="shared" si="6"/>
        <v>101</v>
      </c>
    </row>
    <row r="205" spans="1:6">
      <c r="A205" s="32">
        <v>2017</v>
      </c>
      <c r="B205" s="15" t="s">
        <v>2490</v>
      </c>
      <c r="C205" s="53" t="s">
        <v>2497</v>
      </c>
      <c r="D205" s="26">
        <v>78</v>
      </c>
      <c r="E205" s="26">
        <v>197</v>
      </c>
      <c r="F205" s="26">
        <f t="shared" si="6"/>
        <v>275</v>
      </c>
    </row>
    <row r="206" spans="1:6">
      <c r="A206" s="32">
        <v>2017</v>
      </c>
      <c r="B206" s="15" t="s">
        <v>2490</v>
      </c>
      <c r="C206" s="53" t="s">
        <v>3382</v>
      </c>
      <c r="D206" s="26">
        <v>26</v>
      </c>
      <c r="E206" s="26">
        <v>32</v>
      </c>
      <c r="F206" s="26">
        <f t="shared" si="6"/>
        <v>58</v>
      </c>
    </row>
    <row r="207" spans="1:6">
      <c r="A207" s="32">
        <v>2017</v>
      </c>
      <c r="B207" s="15" t="s">
        <v>2490</v>
      </c>
      <c r="C207" s="53" t="s">
        <v>3383</v>
      </c>
      <c r="D207" s="26">
        <v>171</v>
      </c>
      <c r="E207" s="26">
        <v>165</v>
      </c>
      <c r="F207" s="26">
        <f t="shared" si="6"/>
        <v>336</v>
      </c>
    </row>
    <row r="208" spans="1:6">
      <c r="A208" s="32">
        <v>2017</v>
      </c>
      <c r="B208" s="15" t="s">
        <v>2490</v>
      </c>
      <c r="C208" s="53" t="s">
        <v>2496</v>
      </c>
      <c r="D208" s="26">
        <v>84</v>
      </c>
      <c r="E208" s="26">
        <v>220</v>
      </c>
      <c r="F208" s="26">
        <f t="shared" si="6"/>
        <v>304</v>
      </c>
    </row>
    <row r="209" spans="1:6">
      <c r="A209" s="32">
        <v>2017</v>
      </c>
      <c r="B209" s="15" t="s">
        <v>2490</v>
      </c>
      <c r="C209" s="53" t="s">
        <v>2499</v>
      </c>
      <c r="D209" s="26">
        <v>26</v>
      </c>
      <c r="E209" s="26">
        <v>64</v>
      </c>
      <c r="F209" s="26">
        <f t="shared" si="6"/>
        <v>90</v>
      </c>
    </row>
    <row r="210" spans="1:6">
      <c r="A210" s="32">
        <v>2017</v>
      </c>
      <c r="B210" s="15" t="s">
        <v>2490</v>
      </c>
      <c r="C210" s="53" t="s">
        <v>3384</v>
      </c>
      <c r="D210" s="26">
        <v>0</v>
      </c>
      <c r="E210" s="26">
        <v>6</v>
      </c>
      <c r="F210" s="26">
        <f t="shared" si="6"/>
        <v>6</v>
      </c>
    </row>
    <row r="211" spans="1:6">
      <c r="A211" s="32">
        <v>2017</v>
      </c>
      <c r="B211" s="15" t="s">
        <v>2490</v>
      </c>
      <c r="C211" s="53" t="s">
        <v>709</v>
      </c>
      <c r="D211" s="26">
        <v>24</v>
      </c>
      <c r="E211" s="26">
        <v>47</v>
      </c>
      <c r="F211" s="26">
        <f t="shared" si="6"/>
        <v>71</v>
      </c>
    </row>
    <row r="212" spans="1:6">
      <c r="A212" s="32">
        <v>2017</v>
      </c>
      <c r="B212" s="15" t="s">
        <v>2490</v>
      </c>
      <c r="C212" s="53" t="s">
        <v>1931</v>
      </c>
      <c r="D212" s="26">
        <v>0</v>
      </c>
      <c r="E212" s="26">
        <v>0</v>
      </c>
      <c r="F212" s="26">
        <f t="shared" si="6"/>
        <v>0</v>
      </c>
    </row>
    <row r="213" spans="1:6">
      <c r="A213" s="32">
        <v>2017</v>
      </c>
      <c r="B213" s="15" t="s">
        <v>2490</v>
      </c>
      <c r="C213" s="53" t="s">
        <v>1989</v>
      </c>
      <c r="D213" s="26">
        <v>11</v>
      </c>
      <c r="E213" s="26">
        <v>10</v>
      </c>
      <c r="F213" s="26">
        <f t="shared" si="6"/>
        <v>21</v>
      </c>
    </row>
    <row r="214" spans="1:6">
      <c r="A214" s="32">
        <v>2017</v>
      </c>
      <c r="B214" s="15" t="s">
        <v>2490</v>
      </c>
      <c r="C214" s="53" t="s">
        <v>1934</v>
      </c>
      <c r="D214" s="26">
        <v>9</v>
      </c>
      <c r="E214" s="26">
        <v>17</v>
      </c>
      <c r="F214" s="26">
        <f t="shared" si="6"/>
        <v>26</v>
      </c>
    </row>
    <row r="215" spans="1:6">
      <c r="A215" s="32">
        <v>2017</v>
      </c>
      <c r="B215" s="15" t="s">
        <v>2490</v>
      </c>
      <c r="C215" s="53" t="s">
        <v>2498</v>
      </c>
      <c r="D215" s="26">
        <v>64</v>
      </c>
      <c r="E215" s="26">
        <v>219</v>
      </c>
      <c r="F215" s="26">
        <f t="shared" si="6"/>
        <v>283</v>
      </c>
    </row>
    <row r="216" spans="1:6">
      <c r="A216" s="32">
        <v>2017</v>
      </c>
      <c r="B216" s="15" t="s">
        <v>2490</v>
      </c>
      <c r="C216" s="53" t="s">
        <v>1948</v>
      </c>
      <c r="D216" s="26">
        <v>10</v>
      </c>
      <c r="E216" s="26">
        <v>19</v>
      </c>
      <c r="F216" s="26">
        <f t="shared" si="6"/>
        <v>29</v>
      </c>
    </row>
    <row r="217" spans="1:6">
      <c r="A217" s="32">
        <v>2017</v>
      </c>
      <c r="B217" s="15" t="s">
        <v>2490</v>
      </c>
      <c r="C217" s="53" t="s">
        <v>730</v>
      </c>
      <c r="D217" s="26">
        <v>50</v>
      </c>
      <c r="E217" s="26">
        <v>20</v>
      </c>
      <c r="F217" s="26">
        <f t="shared" si="6"/>
        <v>70</v>
      </c>
    </row>
    <row r="218" spans="1:6">
      <c r="A218" s="32">
        <v>2017</v>
      </c>
      <c r="B218" s="15" t="s">
        <v>2490</v>
      </c>
      <c r="C218" s="53" t="s">
        <v>1945</v>
      </c>
      <c r="D218" s="26">
        <v>6</v>
      </c>
      <c r="E218" s="26">
        <v>14</v>
      </c>
      <c r="F218" s="26">
        <f t="shared" si="6"/>
        <v>20</v>
      </c>
    </row>
    <row r="219" spans="1:6">
      <c r="A219" s="32">
        <v>2017</v>
      </c>
      <c r="B219" s="15" t="s">
        <v>2490</v>
      </c>
      <c r="C219" s="53" t="s">
        <v>1949</v>
      </c>
      <c r="D219" s="26">
        <v>0</v>
      </c>
      <c r="E219" s="26">
        <v>0</v>
      </c>
      <c r="F219" s="26">
        <f t="shared" si="6"/>
        <v>0</v>
      </c>
    </row>
    <row r="220" spans="1:6">
      <c r="A220" s="32">
        <v>2017</v>
      </c>
      <c r="B220" s="37" t="s">
        <v>644</v>
      </c>
      <c r="C220" s="29" t="s">
        <v>3385</v>
      </c>
      <c r="D220" s="26">
        <v>89</v>
      </c>
      <c r="E220" s="26">
        <v>152</v>
      </c>
      <c r="F220" s="26">
        <f t="shared" si="6"/>
        <v>241</v>
      </c>
    </row>
    <row r="221" spans="1:6">
      <c r="A221" s="32">
        <v>2017</v>
      </c>
      <c r="B221" s="37" t="s">
        <v>644</v>
      </c>
      <c r="C221" s="29" t="s">
        <v>2496</v>
      </c>
      <c r="D221" s="26">
        <v>31</v>
      </c>
      <c r="E221" s="26">
        <v>50</v>
      </c>
      <c r="F221" s="26">
        <f t="shared" si="6"/>
        <v>81</v>
      </c>
    </row>
    <row r="222" spans="1:6">
      <c r="A222" s="32">
        <v>2017</v>
      </c>
      <c r="B222" s="37" t="s">
        <v>644</v>
      </c>
      <c r="C222" s="29" t="s">
        <v>2691</v>
      </c>
      <c r="D222" s="26">
        <v>119</v>
      </c>
      <c r="E222" s="26">
        <v>186</v>
      </c>
      <c r="F222" s="26">
        <f t="shared" si="6"/>
        <v>305</v>
      </c>
    </row>
    <row r="223" spans="1:6">
      <c r="A223" s="32">
        <v>2017</v>
      </c>
      <c r="B223" s="37" t="s">
        <v>644</v>
      </c>
      <c r="C223" s="29" t="s">
        <v>2498</v>
      </c>
      <c r="D223" s="26">
        <v>27</v>
      </c>
      <c r="E223" s="26">
        <v>91</v>
      </c>
      <c r="F223" s="26">
        <f t="shared" si="6"/>
        <v>118</v>
      </c>
    </row>
  </sheetData>
  <sheetProtection autoFilter="0" pivotTables="0"/>
  <autoFilter ref="A1:F199"/>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FF0000"/>
  </sheetPr>
  <dimension ref="A1:L132"/>
  <sheetViews>
    <sheetView zoomScaleNormal="100" workbookViewId="0">
      <pane ySplit="1" topLeftCell="A2" activePane="bottomLeft" state="frozen"/>
      <selection pane="bottomLeft" activeCell="A5" sqref="A5"/>
    </sheetView>
  </sheetViews>
  <sheetFormatPr baseColWidth="10" defaultColWidth="11" defaultRowHeight="16.5"/>
  <cols>
    <col min="2" max="2" width="14.125" bestFit="1" customWidth="1"/>
    <col min="3" max="3" width="46.25" bestFit="1" customWidth="1"/>
    <col min="4" max="4" width="13.875" bestFit="1" customWidth="1"/>
    <col min="5" max="5" width="19.125" bestFit="1" customWidth="1"/>
    <col min="6" max="6" width="17.5" customWidth="1"/>
    <col min="7" max="7" width="13" bestFit="1" customWidth="1"/>
    <col min="8" max="8" width="18.375" customWidth="1"/>
    <col min="9" max="9" width="15.75" bestFit="1" customWidth="1"/>
    <col min="10" max="10" width="18.375" customWidth="1"/>
    <col min="11" max="11" width="15.875" bestFit="1" customWidth="1"/>
    <col min="12" max="12" width="10.25" bestFit="1" customWidth="1"/>
  </cols>
  <sheetData>
    <row r="1" spans="1:12" ht="33.75" customHeight="1">
      <c r="A1" s="42" t="s">
        <v>319</v>
      </c>
      <c r="B1" s="42" t="s">
        <v>229</v>
      </c>
      <c r="C1" s="41" t="s">
        <v>231</v>
      </c>
      <c r="D1" s="42" t="s">
        <v>1904</v>
      </c>
      <c r="E1" s="42" t="s">
        <v>1905</v>
      </c>
      <c r="F1" s="39" t="s">
        <v>1994</v>
      </c>
      <c r="G1" s="42" t="s">
        <v>1906</v>
      </c>
      <c r="H1" s="39" t="s">
        <v>1995</v>
      </c>
      <c r="I1" s="42" t="s">
        <v>1907</v>
      </c>
      <c r="J1" s="39" t="s">
        <v>2000</v>
      </c>
      <c r="K1" s="42" t="s">
        <v>2001</v>
      </c>
      <c r="L1" s="42" t="s">
        <v>533</v>
      </c>
    </row>
    <row r="2" spans="1:12">
      <c r="A2" s="28">
        <v>2008</v>
      </c>
      <c r="B2" s="37" t="s">
        <v>644</v>
      </c>
      <c r="C2" s="29" t="s">
        <v>2496</v>
      </c>
      <c r="D2" s="26">
        <v>39</v>
      </c>
      <c r="E2" s="26">
        <v>43</v>
      </c>
      <c r="F2" s="26"/>
      <c r="G2" s="26">
        <v>19</v>
      </c>
      <c r="H2" s="26"/>
      <c r="I2" s="26">
        <v>0</v>
      </c>
      <c r="J2" s="26"/>
      <c r="K2" s="26"/>
      <c r="L2" s="26">
        <f t="shared" ref="L2:L10" si="0">+SUM(D2:K2)</f>
        <v>101</v>
      </c>
    </row>
    <row r="3" spans="1:12">
      <c r="A3" s="28">
        <v>2008</v>
      </c>
      <c r="B3" s="37" t="s">
        <v>644</v>
      </c>
      <c r="C3" s="29" t="s">
        <v>2691</v>
      </c>
      <c r="D3" s="26">
        <v>87</v>
      </c>
      <c r="E3" s="26">
        <v>50</v>
      </c>
      <c r="F3" s="26"/>
      <c r="G3" s="26">
        <v>50</v>
      </c>
      <c r="H3" s="26"/>
      <c r="I3" s="26">
        <v>5</v>
      </c>
      <c r="J3" s="26"/>
      <c r="K3" s="26"/>
      <c r="L3" s="26">
        <f t="shared" si="0"/>
        <v>192</v>
      </c>
    </row>
    <row r="4" spans="1:12">
      <c r="A4" s="28">
        <v>2008</v>
      </c>
      <c r="B4" s="37" t="s">
        <v>644</v>
      </c>
      <c r="C4" s="29" t="s">
        <v>2498</v>
      </c>
      <c r="D4" s="26">
        <v>43</v>
      </c>
      <c r="E4" s="26">
        <v>24</v>
      </c>
      <c r="F4" s="26"/>
      <c r="G4" s="26">
        <v>38</v>
      </c>
      <c r="H4" s="26"/>
      <c r="I4" s="26">
        <v>4</v>
      </c>
      <c r="J4" s="26"/>
      <c r="K4" s="26"/>
      <c r="L4" s="26">
        <f t="shared" si="0"/>
        <v>109</v>
      </c>
    </row>
    <row r="5" spans="1:12">
      <c r="A5" s="32">
        <v>2009</v>
      </c>
      <c r="B5" s="37" t="s">
        <v>644</v>
      </c>
      <c r="C5" s="29" t="s">
        <v>2496</v>
      </c>
      <c r="D5" s="26">
        <v>45</v>
      </c>
      <c r="E5" s="26">
        <v>45</v>
      </c>
      <c r="F5" s="26"/>
      <c r="G5" s="26">
        <v>25</v>
      </c>
      <c r="H5" s="26"/>
      <c r="I5" s="26">
        <v>0</v>
      </c>
      <c r="J5" s="26"/>
      <c r="K5" s="26"/>
      <c r="L5" s="26">
        <f t="shared" si="0"/>
        <v>115</v>
      </c>
    </row>
    <row r="6" spans="1:12">
      <c r="A6" s="32">
        <v>2009</v>
      </c>
      <c r="B6" s="37" t="s">
        <v>644</v>
      </c>
      <c r="C6" s="29" t="s">
        <v>2691</v>
      </c>
      <c r="D6" s="26">
        <v>105</v>
      </c>
      <c r="E6" s="26">
        <v>62</v>
      </c>
      <c r="F6" s="26"/>
      <c r="G6" s="26">
        <v>48</v>
      </c>
      <c r="H6" s="26"/>
      <c r="I6" s="26">
        <v>3</v>
      </c>
      <c r="J6" s="26"/>
      <c r="K6" s="26"/>
      <c r="L6" s="26">
        <f t="shared" si="0"/>
        <v>218</v>
      </c>
    </row>
    <row r="7" spans="1:12">
      <c r="A7" s="32">
        <v>2009</v>
      </c>
      <c r="B7" s="37" t="s">
        <v>644</v>
      </c>
      <c r="C7" s="29" t="s">
        <v>2498</v>
      </c>
      <c r="D7" s="26">
        <v>41</v>
      </c>
      <c r="E7" s="26">
        <v>20</v>
      </c>
      <c r="F7" s="26"/>
      <c r="G7" s="26">
        <v>44</v>
      </c>
      <c r="H7" s="26"/>
      <c r="I7" s="26">
        <v>3</v>
      </c>
      <c r="J7" s="26"/>
      <c r="K7" s="26"/>
      <c r="L7" s="26">
        <f t="shared" si="0"/>
        <v>108</v>
      </c>
    </row>
    <row r="8" spans="1:12">
      <c r="A8" s="28">
        <v>2010</v>
      </c>
      <c r="B8" s="37" t="s">
        <v>644</v>
      </c>
      <c r="C8" s="29" t="s">
        <v>2496</v>
      </c>
      <c r="D8" s="26">
        <v>31</v>
      </c>
      <c r="E8" s="26">
        <v>51</v>
      </c>
      <c r="F8" s="26"/>
      <c r="G8" s="26">
        <v>23</v>
      </c>
      <c r="H8" s="26"/>
      <c r="I8" s="26">
        <v>0</v>
      </c>
      <c r="J8" s="26"/>
      <c r="K8" s="26"/>
      <c r="L8" s="26">
        <f t="shared" si="0"/>
        <v>105</v>
      </c>
    </row>
    <row r="9" spans="1:12">
      <c r="A9" s="28">
        <v>2010</v>
      </c>
      <c r="B9" s="37" t="s">
        <v>644</v>
      </c>
      <c r="C9" s="29" t="s">
        <v>3385</v>
      </c>
      <c r="D9" s="26">
        <v>2</v>
      </c>
      <c r="E9" s="26">
        <v>1</v>
      </c>
      <c r="F9" s="26"/>
      <c r="G9" s="26">
        <v>6</v>
      </c>
      <c r="H9" s="26"/>
      <c r="I9" s="26">
        <v>0</v>
      </c>
      <c r="J9" s="26"/>
      <c r="K9" s="26"/>
      <c r="L9" s="26">
        <f t="shared" si="0"/>
        <v>9</v>
      </c>
    </row>
    <row r="10" spans="1:12">
      <c r="A10" s="28">
        <v>2010</v>
      </c>
      <c r="B10" s="37" t="s">
        <v>644</v>
      </c>
      <c r="C10" s="29" t="s">
        <v>2691</v>
      </c>
      <c r="D10" s="26">
        <v>88</v>
      </c>
      <c r="E10" s="26">
        <v>60</v>
      </c>
      <c r="F10" s="26"/>
      <c r="G10" s="26">
        <v>49</v>
      </c>
      <c r="H10" s="26"/>
      <c r="I10" s="26">
        <v>2</v>
      </c>
      <c r="J10" s="26"/>
      <c r="K10" s="26"/>
      <c r="L10" s="26">
        <f t="shared" si="0"/>
        <v>199</v>
      </c>
    </row>
    <row r="11" spans="1:12">
      <c r="A11" s="28">
        <v>2010</v>
      </c>
      <c r="B11" s="37" t="s">
        <v>644</v>
      </c>
      <c r="C11" s="29" t="s">
        <v>2498</v>
      </c>
      <c r="D11" s="26">
        <v>44</v>
      </c>
      <c r="E11" s="26">
        <v>18</v>
      </c>
      <c r="F11" s="26"/>
      <c r="G11" s="26">
        <v>38</v>
      </c>
      <c r="H11" s="26"/>
      <c r="I11" s="26">
        <v>4</v>
      </c>
      <c r="J11" s="26"/>
      <c r="K11" s="26"/>
      <c r="L11" s="26">
        <f t="shared" ref="L11:L38" si="1">+SUM(D11:K11)</f>
        <v>104</v>
      </c>
    </row>
    <row r="12" spans="1:12">
      <c r="A12" s="32">
        <v>2011</v>
      </c>
      <c r="B12" s="37" t="s">
        <v>644</v>
      </c>
      <c r="C12" s="29" t="s">
        <v>2496</v>
      </c>
      <c r="D12" s="26">
        <v>30</v>
      </c>
      <c r="E12" s="26">
        <v>42</v>
      </c>
      <c r="F12" s="26"/>
      <c r="G12" s="26">
        <v>26</v>
      </c>
      <c r="H12" s="26"/>
      <c r="I12" s="26">
        <v>0</v>
      </c>
      <c r="J12" s="26"/>
      <c r="K12" s="26"/>
      <c r="L12" s="26">
        <f t="shared" si="1"/>
        <v>98</v>
      </c>
    </row>
    <row r="13" spans="1:12">
      <c r="A13" s="32">
        <v>2011</v>
      </c>
      <c r="B13" s="37" t="s">
        <v>644</v>
      </c>
      <c r="C13" s="29" t="s">
        <v>3385</v>
      </c>
      <c r="D13" s="26">
        <v>27</v>
      </c>
      <c r="E13" s="26">
        <v>9</v>
      </c>
      <c r="F13" s="26"/>
      <c r="G13" s="26">
        <v>17</v>
      </c>
      <c r="H13" s="26"/>
      <c r="I13" s="26">
        <v>9</v>
      </c>
      <c r="J13" s="26"/>
      <c r="K13" s="26"/>
      <c r="L13" s="26">
        <f t="shared" si="1"/>
        <v>62</v>
      </c>
    </row>
    <row r="14" spans="1:12">
      <c r="A14" s="32">
        <v>2011</v>
      </c>
      <c r="B14" s="37" t="s">
        <v>644</v>
      </c>
      <c r="C14" s="29" t="s">
        <v>2691</v>
      </c>
      <c r="D14" s="26">
        <v>120</v>
      </c>
      <c r="E14" s="26">
        <v>61</v>
      </c>
      <c r="F14" s="26"/>
      <c r="G14" s="26">
        <v>58</v>
      </c>
      <c r="H14" s="26"/>
      <c r="I14" s="26">
        <v>2</v>
      </c>
      <c r="J14" s="26"/>
      <c r="K14" s="26"/>
      <c r="L14" s="26">
        <f t="shared" si="1"/>
        <v>241</v>
      </c>
    </row>
    <row r="15" spans="1:12">
      <c r="A15" s="32">
        <v>2011</v>
      </c>
      <c r="B15" s="37" t="s">
        <v>644</v>
      </c>
      <c r="C15" s="29" t="s">
        <v>2498</v>
      </c>
      <c r="D15" s="26">
        <v>20</v>
      </c>
      <c r="E15" s="26">
        <v>12</v>
      </c>
      <c r="F15" s="26"/>
      <c r="G15" s="26">
        <v>21</v>
      </c>
      <c r="H15" s="26"/>
      <c r="I15" s="26">
        <v>3</v>
      </c>
      <c r="J15" s="26"/>
      <c r="K15" s="26"/>
      <c r="L15" s="26">
        <f t="shared" si="1"/>
        <v>56</v>
      </c>
    </row>
    <row r="16" spans="1:12">
      <c r="A16" s="28">
        <v>2012</v>
      </c>
      <c r="B16" s="37" t="s">
        <v>644</v>
      </c>
      <c r="C16" s="29" t="s">
        <v>2496</v>
      </c>
      <c r="D16" s="26">
        <v>25</v>
      </c>
      <c r="E16" s="26">
        <v>34</v>
      </c>
      <c r="F16" s="26"/>
      <c r="G16" s="26">
        <v>28</v>
      </c>
      <c r="H16" s="26"/>
      <c r="I16" s="26">
        <v>1</v>
      </c>
      <c r="J16" s="26"/>
      <c r="K16" s="26"/>
      <c r="L16" s="26">
        <f t="shared" si="1"/>
        <v>88</v>
      </c>
    </row>
    <row r="17" spans="1:12">
      <c r="A17" s="28">
        <v>2012</v>
      </c>
      <c r="B17" s="37" t="s">
        <v>644</v>
      </c>
      <c r="C17" s="29" t="s">
        <v>3385</v>
      </c>
      <c r="D17" s="26">
        <v>24</v>
      </c>
      <c r="E17" s="26">
        <v>8</v>
      </c>
      <c r="F17" s="26"/>
      <c r="G17" s="26">
        <v>30</v>
      </c>
      <c r="H17" s="26"/>
      <c r="I17" s="26">
        <v>5</v>
      </c>
      <c r="J17" s="26"/>
      <c r="K17" s="26"/>
      <c r="L17" s="26">
        <f t="shared" si="1"/>
        <v>67</v>
      </c>
    </row>
    <row r="18" spans="1:12">
      <c r="A18" s="28">
        <v>2012</v>
      </c>
      <c r="B18" s="37" t="s">
        <v>644</v>
      </c>
      <c r="C18" s="29" t="s">
        <v>2691</v>
      </c>
      <c r="D18" s="26">
        <v>86</v>
      </c>
      <c r="E18" s="26">
        <v>63</v>
      </c>
      <c r="F18" s="26"/>
      <c r="G18" s="26">
        <v>45</v>
      </c>
      <c r="H18" s="26"/>
      <c r="I18" s="26">
        <v>3</v>
      </c>
      <c r="J18" s="26"/>
      <c r="K18" s="26"/>
      <c r="L18" s="26">
        <f t="shared" si="1"/>
        <v>197</v>
      </c>
    </row>
    <row r="19" spans="1:12">
      <c r="A19" s="28">
        <v>2012</v>
      </c>
      <c r="B19" s="37" t="s">
        <v>644</v>
      </c>
      <c r="C19" s="29" t="s">
        <v>2498</v>
      </c>
      <c r="D19" s="26">
        <v>38</v>
      </c>
      <c r="E19" s="26">
        <v>14</v>
      </c>
      <c r="F19" s="26"/>
      <c r="G19" s="26">
        <v>43</v>
      </c>
      <c r="H19" s="26"/>
      <c r="I19" s="26">
        <v>6</v>
      </c>
      <c r="J19" s="26"/>
      <c r="K19" s="26"/>
      <c r="L19" s="26">
        <f t="shared" si="1"/>
        <v>101</v>
      </c>
    </row>
    <row r="20" spans="1:12">
      <c r="A20" s="32">
        <v>2013</v>
      </c>
      <c r="B20" s="15" t="s">
        <v>2490</v>
      </c>
      <c r="C20" s="29" t="s">
        <v>1988</v>
      </c>
      <c r="D20" s="26">
        <v>94</v>
      </c>
      <c r="E20" s="26">
        <v>50</v>
      </c>
      <c r="F20" s="26"/>
      <c r="G20" s="26">
        <v>97</v>
      </c>
      <c r="H20" s="26"/>
      <c r="I20" s="26">
        <v>2</v>
      </c>
      <c r="J20" s="26">
        <v>2</v>
      </c>
      <c r="K20" s="26">
        <v>5</v>
      </c>
      <c r="L20" s="26">
        <f t="shared" si="1"/>
        <v>250</v>
      </c>
    </row>
    <row r="21" spans="1:12">
      <c r="A21" s="32">
        <v>2013</v>
      </c>
      <c r="B21" s="15" t="s">
        <v>2490</v>
      </c>
      <c r="C21" s="29" t="s">
        <v>698</v>
      </c>
      <c r="D21" s="26">
        <v>111</v>
      </c>
      <c r="E21" s="26">
        <v>18</v>
      </c>
      <c r="F21" s="26"/>
      <c r="G21" s="26">
        <v>49</v>
      </c>
      <c r="H21" s="26"/>
      <c r="I21" s="26">
        <v>2</v>
      </c>
      <c r="J21" s="26">
        <v>9</v>
      </c>
      <c r="K21" s="26">
        <v>11</v>
      </c>
      <c r="L21" s="26">
        <f t="shared" si="1"/>
        <v>200</v>
      </c>
    </row>
    <row r="22" spans="1:12">
      <c r="A22" s="32">
        <v>2013</v>
      </c>
      <c r="B22" s="15" t="s">
        <v>2490</v>
      </c>
      <c r="C22" s="29" t="s">
        <v>1987</v>
      </c>
      <c r="D22" s="26">
        <v>21</v>
      </c>
      <c r="E22" s="26">
        <v>12</v>
      </c>
      <c r="F22" s="26"/>
      <c r="G22" s="26">
        <v>35</v>
      </c>
      <c r="H22" s="26"/>
      <c r="I22" s="26">
        <v>5</v>
      </c>
      <c r="J22" s="26"/>
      <c r="K22" s="26">
        <v>6</v>
      </c>
      <c r="L22" s="26">
        <f t="shared" si="1"/>
        <v>79</v>
      </c>
    </row>
    <row r="23" spans="1:12">
      <c r="A23" s="32">
        <v>2013</v>
      </c>
      <c r="B23" s="15" t="s">
        <v>2490</v>
      </c>
      <c r="C23" s="29" t="s">
        <v>2496</v>
      </c>
      <c r="D23" s="26">
        <v>60</v>
      </c>
      <c r="E23" s="26">
        <v>116</v>
      </c>
      <c r="F23" s="26"/>
      <c r="G23" s="26">
        <v>117</v>
      </c>
      <c r="H23" s="26"/>
      <c r="I23" s="26">
        <v>7</v>
      </c>
      <c r="J23" s="26"/>
      <c r="K23" s="26">
        <v>6</v>
      </c>
      <c r="L23" s="26">
        <f t="shared" si="1"/>
        <v>306</v>
      </c>
    </row>
    <row r="24" spans="1:12">
      <c r="A24" s="32">
        <v>2013</v>
      </c>
      <c r="B24" s="15" t="s">
        <v>2490</v>
      </c>
      <c r="C24" s="29" t="s">
        <v>2497</v>
      </c>
      <c r="D24" s="26">
        <v>55</v>
      </c>
      <c r="E24" s="26">
        <v>88</v>
      </c>
      <c r="F24" s="26"/>
      <c r="G24" s="26">
        <v>58</v>
      </c>
      <c r="H24" s="26"/>
      <c r="I24" s="26">
        <v>4</v>
      </c>
      <c r="J24" s="26"/>
      <c r="K24" s="26">
        <v>15</v>
      </c>
      <c r="L24" s="26">
        <f t="shared" si="1"/>
        <v>220</v>
      </c>
    </row>
    <row r="25" spans="1:12">
      <c r="A25" s="32">
        <v>2013</v>
      </c>
      <c r="B25" s="15" t="s">
        <v>2490</v>
      </c>
      <c r="C25" s="29" t="s">
        <v>2499</v>
      </c>
      <c r="D25" s="26">
        <v>9</v>
      </c>
      <c r="E25" s="26">
        <v>5</v>
      </c>
      <c r="F25" s="26"/>
      <c r="G25" s="26">
        <v>64</v>
      </c>
      <c r="H25" s="26"/>
      <c r="I25" s="26">
        <v>5</v>
      </c>
      <c r="J25" s="26"/>
      <c r="K25" s="26"/>
      <c r="L25" s="26">
        <f t="shared" si="1"/>
        <v>83</v>
      </c>
    </row>
    <row r="26" spans="1:12">
      <c r="A26" s="32">
        <v>2013</v>
      </c>
      <c r="B26" s="15" t="s">
        <v>2490</v>
      </c>
      <c r="C26" s="29" t="s">
        <v>3382</v>
      </c>
      <c r="D26" s="26">
        <v>20</v>
      </c>
      <c r="E26" s="26">
        <v>7</v>
      </c>
      <c r="F26" s="26"/>
      <c r="G26" s="26">
        <v>21</v>
      </c>
      <c r="H26" s="26"/>
      <c r="I26" s="26">
        <v>7</v>
      </c>
      <c r="J26" s="26">
        <v>1</v>
      </c>
      <c r="K26" s="26">
        <v>1</v>
      </c>
      <c r="L26" s="26">
        <f t="shared" si="1"/>
        <v>57</v>
      </c>
    </row>
    <row r="27" spans="1:12">
      <c r="A27" s="32">
        <v>2013</v>
      </c>
      <c r="B27" s="15" t="s">
        <v>2490</v>
      </c>
      <c r="C27" s="29" t="s">
        <v>3383</v>
      </c>
      <c r="D27" s="26">
        <v>132</v>
      </c>
      <c r="E27" s="26">
        <v>57</v>
      </c>
      <c r="F27" s="26"/>
      <c r="G27" s="26">
        <v>109</v>
      </c>
      <c r="H27" s="26"/>
      <c r="I27" s="26">
        <v>2</v>
      </c>
      <c r="J27" s="26">
        <v>2</v>
      </c>
      <c r="K27" s="26">
        <v>24</v>
      </c>
      <c r="L27" s="26">
        <f t="shared" si="1"/>
        <v>326</v>
      </c>
    </row>
    <row r="28" spans="1:12">
      <c r="A28" s="32">
        <v>2013</v>
      </c>
      <c r="B28" s="15" t="s">
        <v>2490</v>
      </c>
      <c r="C28" s="29" t="s">
        <v>3384</v>
      </c>
      <c r="D28" s="26"/>
      <c r="E28" s="26"/>
      <c r="F28" s="26"/>
      <c r="G28" s="26">
        <v>1</v>
      </c>
      <c r="H28" s="26"/>
      <c r="I28" s="26">
        <v>1</v>
      </c>
      <c r="J28" s="26"/>
      <c r="K28" s="26"/>
      <c r="L28" s="26">
        <f t="shared" si="1"/>
        <v>2</v>
      </c>
    </row>
    <row r="29" spans="1:12">
      <c r="A29" s="32">
        <v>2013</v>
      </c>
      <c r="B29" s="15" t="s">
        <v>2490</v>
      </c>
      <c r="C29" s="29" t="s">
        <v>709</v>
      </c>
      <c r="D29" s="26">
        <v>16</v>
      </c>
      <c r="E29" s="26">
        <v>12</v>
      </c>
      <c r="F29" s="26"/>
      <c r="G29" s="26">
        <v>10</v>
      </c>
      <c r="H29" s="26"/>
      <c r="I29" s="26">
        <v>2</v>
      </c>
      <c r="J29" s="26"/>
      <c r="K29" s="26">
        <v>5</v>
      </c>
      <c r="L29" s="26">
        <f t="shared" si="1"/>
        <v>45</v>
      </c>
    </row>
    <row r="30" spans="1:12">
      <c r="A30" s="32">
        <v>2013</v>
      </c>
      <c r="B30" s="15" t="s">
        <v>2490</v>
      </c>
      <c r="C30" s="29" t="s">
        <v>1931</v>
      </c>
      <c r="D30" s="26"/>
      <c r="E30" s="26"/>
      <c r="F30" s="26"/>
      <c r="G30" s="26">
        <v>2</v>
      </c>
      <c r="H30" s="26"/>
      <c r="I30" s="26"/>
      <c r="J30" s="26"/>
      <c r="K30" s="26">
        <v>1</v>
      </c>
      <c r="L30" s="26">
        <f t="shared" si="1"/>
        <v>3</v>
      </c>
    </row>
    <row r="31" spans="1:12">
      <c r="A31" s="32">
        <v>2013</v>
      </c>
      <c r="B31" s="15" t="s">
        <v>2490</v>
      </c>
      <c r="C31" s="29" t="s">
        <v>1989</v>
      </c>
      <c r="D31" s="26">
        <v>3</v>
      </c>
      <c r="E31" s="26">
        <v>4</v>
      </c>
      <c r="F31" s="26"/>
      <c r="G31" s="26">
        <v>17</v>
      </c>
      <c r="H31" s="26"/>
      <c r="I31" s="26">
        <v>3</v>
      </c>
      <c r="J31" s="26"/>
      <c r="K31" s="26">
        <v>3</v>
      </c>
      <c r="L31" s="26">
        <f t="shared" si="1"/>
        <v>30</v>
      </c>
    </row>
    <row r="32" spans="1:12">
      <c r="A32" s="32">
        <v>2013</v>
      </c>
      <c r="B32" s="15" t="s">
        <v>2490</v>
      </c>
      <c r="C32" s="29" t="s">
        <v>1934</v>
      </c>
      <c r="D32" s="26">
        <v>12</v>
      </c>
      <c r="E32" s="26">
        <v>1</v>
      </c>
      <c r="F32" s="26"/>
      <c r="G32" s="26">
        <v>11</v>
      </c>
      <c r="H32" s="26"/>
      <c r="I32" s="26">
        <v>6</v>
      </c>
      <c r="J32" s="26"/>
      <c r="K32" s="26"/>
      <c r="L32" s="26">
        <f t="shared" si="1"/>
        <v>30</v>
      </c>
    </row>
    <row r="33" spans="1:12">
      <c r="A33" s="32">
        <v>2013</v>
      </c>
      <c r="B33" s="15" t="s">
        <v>2490</v>
      </c>
      <c r="C33" s="29" t="s">
        <v>2498</v>
      </c>
      <c r="D33" s="26">
        <v>81</v>
      </c>
      <c r="E33" s="26">
        <v>51</v>
      </c>
      <c r="F33" s="26"/>
      <c r="G33" s="26">
        <v>127</v>
      </c>
      <c r="H33" s="26"/>
      <c r="I33" s="26">
        <v>13</v>
      </c>
      <c r="J33" s="26"/>
      <c r="K33" s="26">
        <v>4</v>
      </c>
      <c r="L33" s="26">
        <f t="shared" si="1"/>
        <v>276</v>
      </c>
    </row>
    <row r="34" spans="1:12">
      <c r="A34" s="32">
        <v>2013</v>
      </c>
      <c r="B34" s="15" t="s">
        <v>2490</v>
      </c>
      <c r="C34" s="29" t="s">
        <v>1948</v>
      </c>
      <c r="D34" s="26">
        <v>6</v>
      </c>
      <c r="E34" s="26"/>
      <c r="F34" s="26">
        <v>5</v>
      </c>
      <c r="G34" s="26">
        <v>2</v>
      </c>
      <c r="H34" s="26">
        <v>3</v>
      </c>
      <c r="I34" s="26">
        <v>1</v>
      </c>
      <c r="J34" s="26"/>
      <c r="K34" s="26">
        <v>3</v>
      </c>
      <c r="L34" s="26">
        <f t="shared" si="1"/>
        <v>20</v>
      </c>
    </row>
    <row r="35" spans="1:12">
      <c r="A35" s="32">
        <v>2013</v>
      </c>
      <c r="B35" s="15" t="s">
        <v>2490</v>
      </c>
      <c r="C35" s="29" t="s">
        <v>730</v>
      </c>
      <c r="D35" s="26">
        <v>20</v>
      </c>
      <c r="E35" s="26">
        <v>13</v>
      </c>
      <c r="F35" s="26">
        <v>3</v>
      </c>
      <c r="G35" s="26">
        <v>46</v>
      </c>
      <c r="H35" s="26"/>
      <c r="I35" s="26">
        <v>3</v>
      </c>
      <c r="J35" s="26"/>
      <c r="K35" s="26">
        <v>2</v>
      </c>
      <c r="L35" s="26">
        <f t="shared" si="1"/>
        <v>87</v>
      </c>
    </row>
    <row r="36" spans="1:12">
      <c r="A36" s="32">
        <v>2013</v>
      </c>
      <c r="B36" s="15" t="s">
        <v>2490</v>
      </c>
      <c r="C36" s="29" t="s">
        <v>1945</v>
      </c>
      <c r="D36" s="26">
        <v>1</v>
      </c>
      <c r="E36" s="26"/>
      <c r="F36" s="26">
        <v>1</v>
      </c>
      <c r="G36" s="26">
        <v>4</v>
      </c>
      <c r="H36" s="26"/>
      <c r="I36" s="26">
        <v>3</v>
      </c>
      <c r="J36" s="26"/>
      <c r="K36" s="26">
        <v>1</v>
      </c>
      <c r="L36" s="26">
        <f t="shared" si="1"/>
        <v>10</v>
      </c>
    </row>
    <row r="37" spans="1:12">
      <c r="A37" s="32">
        <v>2013</v>
      </c>
      <c r="B37" s="15" t="s">
        <v>2490</v>
      </c>
      <c r="C37" s="29" t="s">
        <v>200</v>
      </c>
      <c r="D37" s="26">
        <v>1</v>
      </c>
      <c r="E37" s="26">
        <v>2</v>
      </c>
      <c r="F37" s="26"/>
      <c r="G37" s="26">
        <v>3</v>
      </c>
      <c r="H37" s="26"/>
      <c r="I37" s="26"/>
      <c r="J37" s="26"/>
      <c r="K37" s="26">
        <v>1</v>
      </c>
      <c r="L37" s="26">
        <f t="shared" si="1"/>
        <v>7</v>
      </c>
    </row>
    <row r="38" spans="1:12">
      <c r="A38" s="32">
        <v>2013</v>
      </c>
      <c r="B38" s="37" t="s">
        <v>644</v>
      </c>
      <c r="C38" s="29" t="s">
        <v>2496</v>
      </c>
      <c r="D38" s="26">
        <v>31</v>
      </c>
      <c r="E38" s="26">
        <v>30</v>
      </c>
      <c r="F38" s="26"/>
      <c r="G38" s="26">
        <v>36</v>
      </c>
      <c r="H38" s="26"/>
      <c r="I38" s="26">
        <v>0</v>
      </c>
      <c r="J38" s="26"/>
      <c r="K38" s="26"/>
      <c r="L38" s="26">
        <f t="shared" si="1"/>
        <v>97</v>
      </c>
    </row>
    <row r="39" spans="1:12">
      <c r="A39" s="32">
        <v>2013</v>
      </c>
      <c r="B39" s="37" t="s">
        <v>644</v>
      </c>
      <c r="C39" s="29" t="s">
        <v>3385</v>
      </c>
      <c r="D39" s="26">
        <v>9</v>
      </c>
      <c r="E39" s="26">
        <v>16</v>
      </c>
      <c r="F39" s="26"/>
      <c r="G39" s="26">
        <v>50</v>
      </c>
      <c r="H39" s="26"/>
      <c r="I39" s="26">
        <v>1</v>
      </c>
      <c r="J39" s="26"/>
      <c r="K39" s="26"/>
      <c r="L39" s="26">
        <f t="shared" ref="L39:L102" si="2">+SUM(D39:K39)</f>
        <v>76</v>
      </c>
    </row>
    <row r="40" spans="1:12">
      <c r="A40" s="32">
        <v>2013</v>
      </c>
      <c r="B40" s="37" t="s">
        <v>644</v>
      </c>
      <c r="C40" s="29" t="s">
        <v>2691</v>
      </c>
      <c r="D40" s="26">
        <v>89</v>
      </c>
      <c r="E40" s="26">
        <v>60</v>
      </c>
      <c r="F40" s="26"/>
      <c r="G40" s="26">
        <v>54</v>
      </c>
      <c r="H40" s="26"/>
      <c r="I40" s="26">
        <v>5</v>
      </c>
      <c r="J40" s="26"/>
      <c r="K40" s="26"/>
      <c r="L40" s="26">
        <f t="shared" si="2"/>
        <v>208</v>
      </c>
    </row>
    <row r="41" spans="1:12">
      <c r="A41" s="32">
        <v>2013</v>
      </c>
      <c r="B41" s="37" t="s">
        <v>644</v>
      </c>
      <c r="C41" s="29" t="s">
        <v>2498</v>
      </c>
      <c r="D41" s="26">
        <v>37</v>
      </c>
      <c r="E41" s="26">
        <v>14</v>
      </c>
      <c r="F41" s="26"/>
      <c r="G41" s="26">
        <v>36</v>
      </c>
      <c r="H41" s="26"/>
      <c r="I41" s="26">
        <v>9</v>
      </c>
      <c r="J41" s="26"/>
      <c r="K41" s="26"/>
      <c r="L41" s="26">
        <f t="shared" si="2"/>
        <v>96</v>
      </c>
    </row>
    <row r="42" spans="1:12">
      <c r="A42" s="28">
        <v>2014</v>
      </c>
      <c r="B42" s="15" t="s">
        <v>2490</v>
      </c>
      <c r="C42" s="29" t="s">
        <v>1988</v>
      </c>
      <c r="D42" s="26">
        <v>84</v>
      </c>
      <c r="E42" s="26">
        <v>49</v>
      </c>
      <c r="F42" s="26"/>
      <c r="G42" s="26">
        <v>99</v>
      </c>
      <c r="H42" s="26"/>
      <c r="I42" s="26">
        <v>5</v>
      </c>
      <c r="J42" s="26">
        <v>2</v>
      </c>
      <c r="K42" s="26">
        <v>3</v>
      </c>
      <c r="L42" s="26">
        <f t="shared" si="2"/>
        <v>242</v>
      </c>
    </row>
    <row r="43" spans="1:12">
      <c r="A43" s="28">
        <v>2014</v>
      </c>
      <c r="B43" s="15" t="s">
        <v>2490</v>
      </c>
      <c r="C43" s="29" t="s">
        <v>698</v>
      </c>
      <c r="D43" s="26">
        <v>113</v>
      </c>
      <c r="E43" s="26">
        <v>22</v>
      </c>
      <c r="F43" s="26"/>
      <c r="G43" s="26">
        <v>60</v>
      </c>
      <c r="H43" s="26"/>
      <c r="I43" s="26">
        <v>5</v>
      </c>
      <c r="J43" s="26">
        <v>9</v>
      </c>
      <c r="K43" s="26">
        <v>20</v>
      </c>
      <c r="L43" s="26">
        <f t="shared" si="2"/>
        <v>229</v>
      </c>
    </row>
    <row r="44" spans="1:12">
      <c r="A44" s="28">
        <v>2014</v>
      </c>
      <c r="B44" s="15" t="s">
        <v>2490</v>
      </c>
      <c r="C44" s="29" t="s">
        <v>1987</v>
      </c>
      <c r="D44" s="26">
        <v>19</v>
      </c>
      <c r="E44" s="26">
        <v>15</v>
      </c>
      <c r="F44" s="26"/>
      <c r="G44" s="26">
        <v>33</v>
      </c>
      <c r="H44" s="26"/>
      <c r="I44" s="26">
        <v>7</v>
      </c>
      <c r="J44" s="26"/>
      <c r="K44" s="26">
        <v>2</v>
      </c>
      <c r="L44" s="26">
        <f t="shared" si="2"/>
        <v>76</v>
      </c>
    </row>
    <row r="45" spans="1:12">
      <c r="A45" s="28">
        <v>2014</v>
      </c>
      <c r="B45" s="15" t="s">
        <v>2490</v>
      </c>
      <c r="C45" s="29" t="s">
        <v>2496</v>
      </c>
      <c r="D45" s="26">
        <v>48</v>
      </c>
      <c r="E45" s="26">
        <v>92</v>
      </c>
      <c r="F45" s="26">
        <v>1</v>
      </c>
      <c r="G45" s="26">
        <v>102</v>
      </c>
      <c r="H45" s="26"/>
      <c r="I45" s="26">
        <v>5</v>
      </c>
      <c r="J45" s="26"/>
      <c r="K45" s="26">
        <v>2</v>
      </c>
      <c r="L45" s="26">
        <f t="shared" si="2"/>
        <v>250</v>
      </c>
    </row>
    <row r="46" spans="1:12">
      <c r="A46" s="28">
        <v>2014</v>
      </c>
      <c r="B46" s="15" t="s">
        <v>2490</v>
      </c>
      <c r="C46" s="29" t="s">
        <v>2497</v>
      </c>
      <c r="D46" s="26">
        <v>56</v>
      </c>
      <c r="E46" s="26">
        <v>84</v>
      </c>
      <c r="F46" s="26"/>
      <c r="G46" s="26">
        <v>62</v>
      </c>
      <c r="H46" s="26"/>
      <c r="I46" s="26">
        <v>3</v>
      </c>
      <c r="J46" s="26"/>
      <c r="K46" s="26">
        <v>4</v>
      </c>
      <c r="L46" s="26">
        <f t="shared" si="2"/>
        <v>209</v>
      </c>
    </row>
    <row r="47" spans="1:12">
      <c r="A47" s="28">
        <v>2014</v>
      </c>
      <c r="B47" s="15" t="s">
        <v>2490</v>
      </c>
      <c r="C47" s="29" t="s">
        <v>2499</v>
      </c>
      <c r="D47" s="26">
        <v>10</v>
      </c>
      <c r="E47" s="26">
        <v>6</v>
      </c>
      <c r="F47" s="26"/>
      <c r="G47" s="26">
        <v>77</v>
      </c>
      <c r="H47" s="26"/>
      <c r="I47" s="26">
        <v>6</v>
      </c>
      <c r="J47" s="26"/>
      <c r="K47" s="26"/>
      <c r="L47" s="26">
        <f t="shared" si="2"/>
        <v>99</v>
      </c>
    </row>
    <row r="48" spans="1:12">
      <c r="A48" s="28">
        <v>2014</v>
      </c>
      <c r="B48" s="15" t="s">
        <v>2490</v>
      </c>
      <c r="C48" s="29" t="s">
        <v>3382</v>
      </c>
      <c r="D48" s="26">
        <v>17</v>
      </c>
      <c r="E48" s="26">
        <v>4</v>
      </c>
      <c r="F48" s="26"/>
      <c r="G48" s="26">
        <v>26</v>
      </c>
      <c r="H48" s="26"/>
      <c r="I48" s="26">
        <v>5</v>
      </c>
      <c r="J48" s="26">
        <v>1</v>
      </c>
      <c r="K48" s="26">
        <v>1</v>
      </c>
      <c r="L48" s="26">
        <f t="shared" si="2"/>
        <v>54</v>
      </c>
    </row>
    <row r="49" spans="1:12">
      <c r="A49" s="28">
        <v>2014</v>
      </c>
      <c r="B49" s="15" t="s">
        <v>2490</v>
      </c>
      <c r="C49" s="29" t="s">
        <v>3383</v>
      </c>
      <c r="D49" s="26">
        <v>145</v>
      </c>
      <c r="E49" s="26">
        <v>55</v>
      </c>
      <c r="F49" s="26"/>
      <c r="G49" s="26">
        <v>104</v>
      </c>
      <c r="H49" s="26"/>
      <c r="I49" s="26">
        <v>4</v>
      </c>
      <c r="J49" s="26">
        <v>2</v>
      </c>
      <c r="K49" s="26">
        <v>9</v>
      </c>
      <c r="L49" s="26">
        <f t="shared" si="2"/>
        <v>319</v>
      </c>
    </row>
    <row r="50" spans="1:12">
      <c r="A50" s="28">
        <v>2014</v>
      </c>
      <c r="B50" s="15" t="s">
        <v>2490</v>
      </c>
      <c r="C50" s="29" t="s">
        <v>3384</v>
      </c>
      <c r="D50" s="26"/>
      <c r="E50" s="26"/>
      <c r="F50" s="26"/>
      <c r="G50" s="26">
        <v>1</v>
      </c>
      <c r="H50" s="26"/>
      <c r="I50" s="26">
        <v>2</v>
      </c>
      <c r="J50" s="26"/>
      <c r="K50" s="26"/>
      <c r="L50" s="26">
        <f t="shared" si="2"/>
        <v>3</v>
      </c>
    </row>
    <row r="51" spans="1:12">
      <c r="A51" s="28">
        <v>2014</v>
      </c>
      <c r="B51" s="15" t="s">
        <v>2490</v>
      </c>
      <c r="C51" s="29" t="s">
        <v>709</v>
      </c>
      <c r="D51" s="26">
        <v>21</v>
      </c>
      <c r="E51" s="26">
        <v>10</v>
      </c>
      <c r="F51" s="26"/>
      <c r="G51" s="26">
        <v>25</v>
      </c>
      <c r="H51" s="26"/>
      <c r="I51" s="26">
        <v>6</v>
      </c>
      <c r="J51" s="26"/>
      <c r="K51" s="26"/>
      <c r="L51" s="26">
        <f t="shared" si="2"/>
        <v>62</v>
      </c>
    </row>
    <row r="52" spans="1:12">
      <c r="A52" s="28">
        <v>2014</v>
      </c>
      <c r="B52" s="15" t="s">
        <v>2490</v>
      </c>
      <c r="C52" s="29" t="s">
        <v>1931</v>
      </c>
      <c r="D52" s="26"/>
      <c r="E52" s="26"/>
      <c r="F52" s="26"/>
      <c r="G52" s="26">
        <v>2</v>
      </c>
      <c r="H52" s="26"/>
      <c r="I52" s="26"/>
      <c r="J52" s="26"/>
      <c r="K52" s="26"/>
      <c r="L52" s="26">
        <f t="shared" si="2"/>
        <v>2</v>
      </c>
    </row>
    <row r="53" spans="1:12">
      <c r="A53" s="28">
        <v>2014</v>
      </c>
      <c r="B53" s="15" t="s">
        <v>2490</v>
      </c>
      <c r="C53" s="29" t="s">
        <v>1989</v>
      </c>
      <c r="D53" s="26">
        <v>1</v>
      </c>
      <c r="E53" s="26">
        <v>2</v>
      </c>
      <c r="F53" s="26"/>
      <c r="G53" s="26">
        <v>8</v>
      </c>
      <c r="H53" s="26"/>
      <c r="I53" s="26">
        <v>3</v>
      </c>
      <c r="J53" s="26"/>
      <c r="K53" s="26"/>
      <c r="L53" s="26">
        <f t="shared" si="2"/>
        <v>14</v>
      </c>
    </row>
    <row r="54" spans="1:12">
      <c r="A54" s="28">
        <v>2014</v>
      </c>
      <c r="B54" s="15" t="s">
        <v>2490</v>
      </c>
      <c r="C54" s="29" t="s">
        <v>1934</v>
      </c>
      <c r="D54" s="26">
        <v>9</v>
      </c>
      <c r="E54" s="26">
        <v>1</v>
      </c>
      <c r="F54" s="26"/>
      <c r="G54" s="26">
        <v>12</v>
      </c>
      <c r="H54" s="26"/>
      <c r="I54" s="26">
        <v>6</v>
      </c>
      <c r="J54" s="26"/>
      <c r="K54" s="26"/>
      <c r="L54" s="26">
        <f t="shared" si="2"/>
        <v>28</v>
      </c>
    </row>
    <row r="55" spans="1:12">
      <c r="A55" s="28">
        <v>2014</v>
      </c>
      <c r="B55" s="15" t="s">
        <v>2490</v>
      </c>
      <c r="C55" s="29" t="s">
        <v>2498</v>
      </c>
      <c r="D55" s="26">
        <v>85</v>
      </c>
      <c r="E55" s="26">
        <v>51</v>
      </c>
      <c r="F55" s="26"/>
      <c r="G55" s="26">
        <v>102</v>
      </c>
      <c r="H55" s="26"/>
      <c r="I55" s="26">
        <v>11</v>
      </c>
      <c r="J55" s="26"/>
      <c r="K55" s="26">
        <v>2</v>
      </c>
      <c r="L55" s="26">
        <f t="shared" si="2"/>
        <v>251</v>
      </c>
    </row>
    <row r="56" spans="1:12">
      <c r="A56" s="28">
        <v>2014</v>
      </c>
      <c r="B56" s="15" t="s">
        <v>2490</v>
      </c>
      <c r="C56" s="29" t="s">
        <v>1948</v>
      </c>
      <c r="D56" s="26">
        <v>10</v>
      </c>
      <c r="E56" s="26"/>
      <c r="F56" s="26">
        <v>5</v>
      </c>
      <c r="G56" s="26">
        <v>1</v>
      </c>
      <c r="H56" s="26">
        <v>2</v>
      </c>
      <c r="I56" s="26">
        <v>1</v>
      </c>
      <c r="J56" s="26"/>
      <c r="K56" s="26"/>
      <c r="L56" s="26">
        <f t="shared" si="2"/>
        <v>19</v>
      </c>
    </row>
    <row r="57" spans="1:12">
      <c r="A57" s="28">
        <v>2014</v>
      </c>
      <c r="B57" s="15" t="s">
        <v>2490</v>
      </c>
      <c r="C57" s="29" t="s">
        <v>730</v>
      </c>
      <c r="D57" s="26">
        <v>15</v>
      </c>
      <c r="E57" s="26">
        <v>8</v>
      </c>
      <c r="F57" s="26">
        <v>1</v>
      </c>
      <c r="G57" s="26">
        <v>44</v>
      </c>
      <c r="H57" s="26"/>
      <c r="I57" s="26">
        <v>5</v>
      </c>
      <c r="J57" s="26"/>
      <c r="K57" s="26">
        <v>2</v>
      </c>
      <c r="L57" s="26">
        <f t="shared" si="2"/>
        <v>75</v>
      </c>
    </row>
    <row r="58" spans="1:12">
      <c r="A58" s="28">
        <v>2014</v>
      </c>
      <c r="B58" s="15" t="s">
        <v>2490</v>
      </c>
      <c r="C58" s="29" t="s">
        <v>1945</v>
      </c>
      <c r="D58" s="26"/>
      <c r="E58" s="26">
        <v>1</v>
      </c>
      <c r="F58" s="26">
        <v>1</v>
      </c>
      <c r="G58" s="26">
        <v>4</v>
      </c>
      <c r="H58" s="26"/>
      <c r="I58" s="26">
        <v>3</v>
      </c>
      <c r="J58" s="26"/>
      <c r="K58" s="26"/>
      <c r="L58" s="26">
        <f t="shared" si="2"/>
        <v>9</v>
      </c>
    </row>
    <row r="59" spans="1:12">
      <c r="A59" s="28">
        <v>2014</v>
      </c>
      <c r="B59" s="15" t="s">
        <v>2490</v>
      </c>
      <c r="C59" s="29" t="s">
        <v>200</v>
      </c>
      <c r="D59" s="26"/>
      <c r="E59" s="26">
        <v>1</v>
      </c>
      <c r="F59" s="26"/>
      <c r="G59" s="26">
        <v>2</v>
      </c>
      <c r="H59" s="26"/>
      <c r="I59" s="26"/>
      <c r="J59" s="26"/>
      <c r="K59" s="26">
        <v>1</v>
      </c>
      <c r="L59" s="26">
        <f t="shared" si="2"/>
        <v>4</v>
      </c>
    </row>
    <row r="60" spans="1:12">
      <c r="A60" s="28">
        <v>2014</v>
      </c>
      <c r="B60" s="37" t="s">
        <v>644</v>
      </c>
      <c r="C60" s="29" t="s">
        <v>2496</v>
      </c>
      <c r="D60" s="26">
        <v>31</v>
      </c>
      <c r="E60" s="26">
        <v>32</v>
      </c>
      <c r="F60" s="26"/>
      <c r="G60" s="26">
        <v>34</v>
      </c>
      <c r="H60" s="26"/>
      <c r="I60" s="26"/>
      <c r="J60" s="26"/>
      <c r="K60" s="26"/>
      <c r="L60" s="26">
        <f t="shared" si="2"/>
        <v>97</v>
      </c>
    </row>
    <row r="61" spans="1:12">
      <c r="A61" s="28">
        <v>2014</v>
      </c>
      <c r="B61" s="37" t="s">
        <v>644</v>
      </c>
      <c r="C61" s="29" t="s">
        <v>3385</v>
      </c>
      <c r="D61" s="26">
        <v>6</v>
      </c>
      <c r="E61" s="26">
        <v>25</v>
      </c>
      <c r="F61" s="26"/>
      <c r="G61" s="26">
        <v>107</v>
      </c>
      <c r="H61" s="26"/>
      <c r="I61" s="26">
        <v>4</v>
      </c>
      <c r="J61" s="26"/>
      <c r="K61" s="26">
        <v>1</v>
      </c>
      <c r="L61" s="26">
        <f t="shared" si="2"/>
        <v>143</v>
      </c>
    </row>
    <row r="62" spans="1:12">
      <c r="A62" s="28">
        <v>2014</v>
      </c>
      <c r="B62" s="37" t="s">
        <v>644</v>
      </c>
      <c r="C62" s="29" t="s">
        <v>2691</v>
      </c>
      <c r="D62" s="26">
        <v>92</v>
      </c>
      <c r="E62" s="26">
        <v>61</v>
      </c>
      <c r="F62" s="26"/>
      <c r="G62" s="26">
        <v>70</v>
      </c>
      <c r="H62" s="26"/>
      <c r="I62" s="26">
        <v>3</v>
      </c>
      <c r="J62" s="26"/>
      <c r="K62" s="26">
        <v>4</v>
      </c>
      <c r="L62" s="26">
        <f t="shared" si="2"/>
        <v>230</v>
      </c>
    </row>
    <row r="63" spans="1:12">
      <c r="A63" s="28">
        <v>2014</v>
      </c>
      <c r="B63" s="37" t="s">
        <v>644</v>
      </c>
      <c r="C63" s="29" t="s">
        <v>2498</v>
      </c>
      <c r="D63" s="26">
        <v>35</v>
      </c>
      <c r="E63" s="26">
        <v>15</v>
      </c>
      <c r="F63" s="26"/>
      <c r="G63" s="26">
        <v>45</v>
      </c>
      <c r="H63" s="26"/>
      <c r="I63" s="26">
        <v>10</v>
      </c>
      <c r="J63" s="26"/>
      <c r="K63" s="26"/>
      <c r="L63" s="26">
        <f t="shared" si="2"/>
        <v>105</v>
      </c>
    </row>
    <row r="64" spans="1:12">
      <c r="A64" s="32">
        <v>2015</v>
      </c>
      <c r="B64" s="15" t="s">
        <v>2490</v>
      </c>
      <c r="C64" s="29" t="s">
        <v>1988</v>
      </c>
      <c r="D64" s="26">
        <v>81</v>
      </c>
      <c r="E64" s="26">
        <v>44</v>
      </c>
      <c r="F64" s="26"/>
      <c r="G64" s="26">
        <v>95</v>
      </c>
      <c r="H64" s="26"/>
      <c r="I64" s="26">
        <v>7</v>
      </c>
      <c r="J64" s="26">
        <v>3</v>
      </c>
      <c r="K64" s="26"/>
      <c r="L64" s="26">
        <f t="shared" si="2"/>
        <v>230</v>
      </c>
    </row>
    <row r="65" spans="1:12">
      <c r="A65" s="32">
        <v>2015</v>
      </c>
      <c r="B65" s="15" t="s">
        <v>2490</v>
      </c>
      <c r="C65" s="29" t="s">
        <v>698</v>
      </c>
      <c r="D65" s="26">
        <v>109</v>
      </c>
      <c r="E65" s="26">
        <v>24</v>
      </c>
      <c r="F65" s="26"/>
      <c r="G65" s="26">
        <v>65</v>
      </c>
      <c r="H65" s="26"/>
      <c r="I65" s="26">
        <v>2</v>
      </c>
      <c r="J65" s="26">
        <v>17</v>
      </c>
      <c r="K65" s="26"/>
      <c r="L65" s="26">
        <f t="shared" si="2"/>
        <v>217</v>
      </c>
    </row>
    <row r="66" spans="1:12">
      <c r="A66" s="32">
        <v>2015</v>
      </c>
      <c r="B66" s="15" t="s">
        <v>2490</v>
      </c>
      <c r="C66" s="29" t="s">
        <v>1987</v>
      </c>
      <c r="D66" s="26">
        <v>24</v>
      </c>
      <c r="E66" s="26">
        <v>16</v>
      </c>
      <c r="F66" s="26"/>
      <c r="G66" s="26">
        <v>38</v>
      </c>
      <c r="H66" s="26"/>
      <c r="I66" s="26">
        <v>5</v>
      </c>
      <c r="J66" s="26"/>
      <c r="K66" s="26"/>
      <c r="L66" s="26">
        <f t="shared" si="2"/>
        <v>83</v>
      </c>
    </row>
    <row r="67" spans="1:12">
      <c r="A67" s="32">
        <v>2015</v>
      </c>
      <c r="B67" s="15" t="s">
        <v>2490</v>
      </c>
      <c r="C67" s="29" t="s">
        <v>2496</v>
      </c>
      <c r="D67" s="26">
        <v>66</v>
      </c>
      <c r="E67" s="26">
        <v>108</v>
      </c>
      <c r="F67" s="26"/>
      <c r="G67" s="26">
        <v>120</v>
      </c>
      <c r="H67" s="26"/>
      <c r="I67" s="26">
        <v>7</v>
      </c>
      <c r="J67" s="26"/>
      <c r="K67" s="26">
        <v>1</v>
      </c>
      <c r="L67" s="26">
        <f t="shared" si="2"/>
        <v>302</v>
      </c>
    </row>
    <row r="68" spans="1:12">
      <c r="A68" s="32">
        <v>2015</v>
      </c>
      <c r="B68" s="15" t="s">
        <v>2490</v>
      </c>
      <c r="C68" s="29" t="s">
        <v>2497</v>
      </c>
      <c r="D68" s="26">
        <v>61</v>
      </c>
      <c r="E68" s="26">
        <v>90</v>
      </c>
      <c r="F68" s="26"/>
      <c r="G68" s="26">
        <v>74</v>
      </c>
      <c r="H68" s="26"/>
      <c r="I68" s="26">
        <v>4</v>
      </c>
      <c r="J68" s="26"/>
      <c r="K68" s="26">
        <v>2</v>
      </c>
      <c r="L68" s="26">
        <f t="shared" si="2"/>
        <v>231</v>
      </c>
    </row>
    <row r="69" spans="1:12">
      <c r="A69" s="32">
        <v>2015</v>
      </c>
      <c r="B69" s="15" t="s">
        <v>2490</v>
      </c>
      <c r="C69" s="29" t="s">
        <v>2499</v>
      </c>
      <c r="D69" s="26">
        <v>7</v>
      </c>
      <c r="E69" s="26">
        <v>8</v>
      </c>
      <c r="F69" s="26"/>
      <c r="G69" s="26">
        <v>62</v>
      </c>
      <c r="H69" s="26"/>
      <c r="I69" s="26">
        <v>6</v>
      </c>
      <c r="J69" s="26"/>
      <c r="K69" s="26"/>
      <c r="L69" s="26">
        <f t="shared" si="2"/>
        <v>83</v>
      </c>
    </row>
    <row r="70" spans="1:12">
      <c r="A70" s="32">
        <v>2015</v>
      </c>
      <c r="B70" s="15" t="s">
        <v>2490</v>
      </c>
      <c r="C70" s="29" t="s">
        <v>3382</v>
      </c>
      <c r="D70" s="26">
        <v>16</v>
      </c>
      <c r="E70" s="26">
        <v>5</v>
      </c>
      <c r="F70" s="26"/>
      <c r="G70" s="26">
        <v>26</v>
      </c>
      <c r="H70" s="26"/>
      <c r="I70" s="26">
        <v>4</v>
      </c>
      <c r="J70" s="26">
        <v>1</v>
      </c>
      <c r="K70" s="26"/>
      <c r="L70" s="26">
        <f t="shared" si="2"/>
        <v>52</v>
      </c>
    </row>
    <row r="71" spans="1:12">
      <c r="A71" s="32">
        <v>2015</v>
      </c>
      <c r="B71" s="15" t="s">
        <v>2490</v>
      </c>
      <c r="C71" s="29" t="s">
        <v>3383</v>
      </c>
      <c r="D71" s="26">
        <v>126</v>
      </c>
      <c r="E71" s="26">
        <v>52</v>
      </c>
      <c r="F71" s="26"/>
      <c r="G71" s="26">
        <v>123</v>
      </c>
      <c r="H71" s="26"/>
      <c r="I71" s="26">
        <v>9</v>
      </c>
      <c r="J71" s="26">
        <v>5</v>
      </c>
      <c r="K71" s="26"/>
      <c r="L71" s="26">
        <f t="shared" si="2"/>
        <v>315</v>
      </c>
    </row>
    <row r="72" spans="1:12">
      <c r="A72" s="32">
        <v>2015</v>
      </c>
      <c r="B72" s="15" t="s">
        <v>2490</v>
      </c>
      <c r="C72" s="29" t="s">
        <v>3384</v>
      </c>
      <c r="D72" s="26"/>
      <c r="E72" s="26"/>
      <c r="F72" s="26"/>
      <c r="G72" s="26">
        <v>1</v>
      </c>
      <c r="H72" s="26"/>
      <c r="I72" s="26">
        <v>2</v>
      </c>
      <c r="J72" s="26"/>
      <c r="K72" s="26"/>
      <c r="L72" s="26">
        <f t="shared" si="2"/>
        <v>3</v>
      </c>
    </row>
    <row r="73" spans="1:12">
      <c r="A73" s="32">
        <v>2015</v>
      </c>
      <c r="B73" s="15" t="s">
        <v>2490</v>
      </c>
      <c r="C73" s="29" t="s">
        <v>709</v>
      </c>
      <c r="D73" s="26">
        <v>24</v>
      </c>
      <c r="E73" s="26">
        <v>11</v>
      </c>
      <c r="F73" s="26"/>
      <c r="G73" s="26">
        <v>26</v>
      </c>
      <c r="H73" s="26"/>
      <c r="I73" s="26">
        <v>11</v>
      </c>
      <c r="J73" s="26"/>
      <c r="K73" s="26"/>
      <c r="L73" s="26">
        <f t="shared" si="2"/>
        <v>72</v>
      </c>
    </row>
    <row r="74" spans="1:12">
      <c r="A74" s="32">
        <v>2015</v>
      </c>
      <c r="B74" s="15" t="s">
        <v>2490</v>
      </c>
      <c r="C74" s="29" t="s">
        <v>1931</v>
      </c>
      <c r="D74" s="26"/>
      <c r="E74" s="26"/>
      <c r="F74" s="26"/>
      <c r="G74" s="26">
        <v>1</v>
      </c>
      <c r="H74" s="26"/>
      <c r="I74" s="26"/>
      <c r="J74" s="26"/>
      <c r="K74" s="26"/>
      <c r="L74" s="26">
        <f t="shared" si="2"/>
        <v>1</v>
      </c>
    </row>
    <row r="75" spans="1:12">
      <c r="A75" s="32">
        <v>2015</v>
      </c>
      <c r="B75" s="15" t="s">
        <v>2490</v>
      </c>
      <c r="C75" s="29" t="s">
        <v>1989</v>
      </c>
      <c r="D75" s="26"/>
      <c r="E75" s="26">
        <v>2</v>
      </c>
      <c r="F75" s="26"/>
      <c r="G75" s="26">
        <v>8</v>
      </c>
      <c r="H75" s="26"/>
      <c r="I75" s="26">
        <v>6</v>
      </c>
      <c r="J75" s="26"/>
      <c r="K75" s="26"/>
      <c r="L75" s="26">
        <f t="shared" si="2"/>
        <v>16</v>
      </c>
    </row>
    <row r="76" spans="1:12">
      <c r="A76" s="32">
        <v>2015</v>
      </c>
      <c r="B76" s="15" t="s">
        <v>2490</v>
      </c>
      <c r="C76" s="29" t="s">
        <v>1934</v>
      </c>
      <c r="D76" s="26">
        <v>10</v>
      </c>
      <c r="E76" s="26">
        <v>2</v>
      </c>
      <c r="F76" s="26"/>
      <c r="G76" s="26">
        <v>14</v>
      </c>
      <c r="H76" s="26"/>
      <c r="I76" s="26">
        <v>5</v>
      </c>
      <c r="J76" s="26"/>
      <c r="K76" s="26">
        <v>1</v>
      </c>
      <c r="L76" s="26">
        <f t="shared" si="2"/>
        <v>32</v>
      </c>
    </row>
    <row r="77" spans="1:12">
      <c r="A77" s="32">
        <v>2015</v>
      </c>
      <c r="B77" s="15" t="s">
        <v>2490</v>
      </c>
      <c r="C77" s="29" t="s">
        <v>2498</v>
      </c>
      <c r="D77" s="26">
        <v>78</v>
      </c>
      <c r="E77" s="26">
        <v>54</v>
      </c>
      <c r="F77" s="26"/>
      <c r="G77" s="26">
        <v>110</v>
      </c>
      <c r="H77" s="26"/>
      <c r="I77" s="26">
        <v>16</v>
      </c>
      <c r="J77" s="26"/>
      <c r="K77" s="26">
        <v>1</v>
      </c>
      <c r="L77" s="26">
        <f t="shared" si="2"/>
        <v>259</v>
      </c>
    </row>
    <row r="78" spans="1:12">
      <c r="A78" s="32">
        <v>2015</v>
      </c>
      <c r="B78" s="15" t="s">
        <v>2490</v>
      </c>
      <c r="C78" s="29" t="s">
        <v>1948</v>
      </c>
      <c r="D78" s="26">
        <v>7</v>
      </c>
      <c r="E78" s="26">
        <v>2</v>
      </c>
      <c r="F78" s="26">
        <v>6</v>
      </c>
      <c r="G78" s="26">
        <v>3</v>
      </c>
      <c r="H78" s="26">
        <v>3</v>
      </c>
      <c r="I78" s="26">
        <v>1</v>
      </c>
      <c r="J78" s="26"/>
      <c r="K78" s="26"/>
      <c r="L78" s="26">
        <f t="shared" si="2"/>
        <v>22</v>
      </c>
    </row>
    <row r="79" spans="1:12">
      <c r="A79" s="32">
        <v>2015</v>
      </c>
      <c r="B79" s="15" t="s">
        <v>2490</v>
      </c>
      <c r="C79" s="29" t="s">
        <v>730</v>
      </c>
      <c r="D79" s="26">
        <v>11</v>
      </c>
      <c r="E79" s="26">
        <v>6</v>
      </c>
      <c r="F79" s="26">
        <v>2</v>
      </c>
      <c r="G79" s="26">
        <v>37</v>
      </c>
      <c r="H79" s="26"/>
      <c r="I79" s="26">
        <v>8</v>
      </c>
      <c r="J79" s="26"/>
      <c r="K79" s="26"/>
      <c r="L79" s="26">
        <f t="shared" si="2"/>
        <v>64</v>
      </c>
    </row>
    <row r="80" spans="1:12">
      <c r="A80" s="32">
        <v>2015</v>
      </c>
      <c r="B80" s="15" t="s">
        <v>2490</v>
      </c>
      <c r="C80" s="29" t="s">
        <v>1945</v>
      </c>
      <c r="D80" s="26">
        <v>2</v>
      </c>
      <c r="E80" s="26">
        <v>2</v>
      </c>
      <c r="F80" s="26">
        <v>1</v>
      </c>
      <c r="G80" s="26">
        <v>2</v>
      </c>
      <c r="H80" s="26"/>
      <c r="I80" s="26">
        <v>3</v>
      </c>
      <c r="J80" s="26"/>
      <c r="K80" s="26"/>
      <c r="L80" s="26">
        <f t="shared" si="2"/>
        <v>10</v>
      </c>
    </row>
    <row r="81" spans="1:12">
      <c r="A81" s="32">
        <v>2015</v>
      </c>
      <c r="B81" s="15" t="s">
        <v>2490</v>
      </c>
      <c r="C81" s="29" t="s">
        <v>200</v>
      </c>
      <c r="D81" s="26"/>
      <c r="E81" s="26">
        <v>1</v>
      </c>
      <c r="F81" s="26"/>
      <c r="G81" s="26">
        <v>2</v>
      </c>
      <c r="H81" s="26"/>
      <c r="I81" s="26"/>
      <c r="J81" s="26"/>
      <c r="K81" s="26"/>
      <c r="L81" s="26">
        <f t="shared" si="2"/>
        <v>3</v>
      </c>
    </row>
    <row r="82" spans="1:12">
      <c r="A82" s="32">
        <v>2015</v>
      </c>
      <c r="B82" s="37" t="s">
        <v>644</v>
      </c>
      <c r="C82" s="29" t="s">
        <v>2496</v>
      </c>
      <c r="D82" s="26">
        <v>22</v>
      </c>
      <c r="E82" s="26">
        <v>26</v>
      </c>
      <c r="F82" s="26"/>
      <c r="G82" s="26">
        <v>38</v>
      </c>
      <c r="H82" s="26"/>
      <c r="I82" s="26"/>
      <c r="J82" s="26"/>
      <c r="K82" s="26"/>
      <c r="L82" s="26">
        <f t="shared" si="2"/>
        <v>86</v>
      </c>
    </row>
    <row r="83" spans="1:12">
      <c r="A83" s="32">
        <v>2015</v>
      </c>
      <c r="B83" s="37" t="s">
        <v>644</v>
      </c>
      <c r="C83" s="29" t="s">
        <v>3385</v>
      </c>
      <c r="D83" s="26">
        <v>7</v>
      </c>
      <c r="E83" s="26">
        <v>23</v>
      </c>
      <c r="F83" s="26"/>
      <c r="G83" s="26">
        <v>137</v>
      </c>
      <c r="H83" s="26"/>
      <c r="I83" s="26">
        <v>7</v>
      </c>
      <c r="J83" s="26"/>
      <c r="K83" s="26">
        <v>1</v>
      </c>
      <c r="L83" s="26">
        <f t="shared" si="2"/>
        <v>175</v>
      </c>
    </row>
    <row r="84" spans="1:12">
      <c r="A84" s="32">
        <v>2015</v>
      </c>
      <c r="B84" s="37" t="s">
        <v>644</v>
      </c>
      <c r="C84" s="29" t="s">
        <v>2691</v>
      </c>
      <c r="D84" s="26">
        <v>100</v>
      </c>
      <c r="E84" s="26">
        <v>70</v>
      </c>
      <c r="F84" s="26"/>
      <c r="G84" s="26">
        <v>82</v>
      </c>
      <c r="H84" s="26"/>
      <c r="I84" s="26">
        <v>6</v>
      </c>
      <c r="J84" s="26"/>
      <c r="K84" s="26">
        <v>5</v>
      </c>
      <c r="L84" s="26">
        <f t="shared" si="2"/>
        <v>263</v>
      </c>
    </row>
    <row r="85" spans="1:12">
      <c r="A85" s="32">
        <v>2015</v>
      </c>
      <c r="B85" s="37" t="s">
        <v>644</v>
      </c>
      <c r="C85" s="29" t="s">
        <v>2498</v>
      </c>
      <c r="D85" s="26">
        <v>40</v>
      </c>
      <c r="E85" s="26">
        <v>11</v>
      </c>
      <c r="F85" s="26"/>
      <c r="G85" s="26">
        <v>46</v>
      </c>
      <c r="H85" s="26"/>
      <c r="I85" s="26">
        <v>15</v>
      </c>
      <c r="J85" s="26"/>
      <c r="K85" s="26"/>
      <c r="L85" s="26">
        <f t="shared" si="2"/>
        <v>112</v>
      </c>
    </row>
    <row r="86" spans="1:12">
      <c r="A86" s="28">
        <v>2016</v>
      </c>
      <c r="B86" s="15" t="s">
        <v>2490</v>
      </c>
      <c r="C86" s="29" t="s">
        <v>200</v>
      </c>
      <c r="D86" s="26">
        <v>1</v>
      </c>
      <c r="E86" s="26">
        <v>0</v>
      </c>
      <c r="F86" s="26">
        <v>0</v>
      </c>
      <c r="G86" s="26">
        <v>3</v>
      </c>
      <c r="H86" s="26">
        <v>0</v>
      </c>
      <c r="I86" s="26">
        <v>1</v>
      </c>
      <c r="J86" s="26"/>
      <c r="K86" s="26">
        <v>0</v>
      </c>
      <c r="L86" s="26">
        <f t="shared" si="2"/>
        <v>5</v>
      </c>
    </row>
    <row r="87" spans="1:12">
      <c r="A87" s="28">
        <v>2016</v>
      </c>
      <c r="B87" s="15" t="s">
        <v>2490</v>
      </c>
      <c r="C87" s="29" t="s">
        <v>1988</v>
      </c>
      <c r="D87" s="26">
        <v>76</v>
      </c>
      <c r="E87" s="26">
        <v>44</v>
      </c>
      <c r="F87" s="26">
        <v>0</v>
      </c>
      <c r="G87" s="26">
        <v>97</v>
      </c>
      <c r="H87" s="26">
        <v>0</v>
      </c>
      <c r="I87" s="26">
        <v>7</v>
      </c>
      <c r="J87" s="26"/>
      <c r="K87" s="26">
        <v>5</v>
      </c>
      <c r="L87" s="26">
        <f t="shared" si="2"/>
        <v>229</v>
      </c>
    </row>
    <row r="88" spans="1:12">
      <c r="A88" s="28">
        <v>2016</v>
      </c>
      <c r="B88" s="15" t="s">
        <v>2490</v>
      </c>
      <c r="C88" s="29" t="s">
        <v>698</v>
      </c>
      <c r="D88" s="26">
        <v>111</v>
      </c>
      <c r="E88" s="26">
        <v>23</v>
      </c>
      <c r="F88" s="26">
        <v>0</v>
      </c>
      <c r="G88" s="26">
        <v>70</v>
      </c>
      <c r="H88" s="26">
        <v>0</v>
      </c>
      <c r="I88" s="26">
        <v>2</v>
      </c>
      <c r="J88" s="26"/>
      <c r="K88" s="26">
        <v>23</v>
      </c>
      <c r="L88" s="26">
        <f t="shared" si="2"/>
        <v>229</v>
      </c>
    </row>
    <row r="89" spans="1:12">
      <c r="A89" s="28">
        <v>2016</v>
      </c>
      <c r="B89" s="15" t="s">
        <v>2490</v>
      </c>
      <c r="C89" s="29" t="s">
        <v>1987</v>
      </c>
      <c r="D89" s="26">
        <v>21</v>
      </c>
      <c r="E89" s="26">
        <v>17</v>
      </c>
      <c r="F89" s="26">
        <v>1</v>
      </c>
      <c r="G89" s="26">
        <v>36</v>
      </c>
      <c r="H89" s="26">
        <v>0</v>
      </c>
      <c r="I89" s="26">
        <v>4</v>
      </c>
      <c r="J89" s="26"/>
      <c r="K89" s="26">
        <v>7</v>
      </c>
      <c r="L89" s="26">
        <f t="shared" si="2"/>
        <v>86</v>
      </c>
    </row>
    <row r="90" spans="1:12">
      <c r="A90" s="28">
        <v>2016</v>
      </c>
      <c r="B90" s="15" t="s">
        <v>2490</v>
      </c>
      <c r="C90" s="29" t="s">
        <v>2497</v>
      </c>
      <c r="D90" s="26">
        <v>79</v>
      </c>
      <c r="E90" s="26">
        <v>93</v>
      </c>
      <c r="F90" s="26">
        <v>0</v>
      </c>
      <c r="G90" s="26">
        <v>65</v>
      </c>
      <c r="H90" s="26">
        <v>0</v>
      </c>
      <c r="I90" s="26">
        <v>4</v>
      </c>
      <c r="J90" s="26"/>
      <c r="K90" s="26">
        <v>10</v>
      </c>
      <c r="L90" s="26">
        <f t="shared" si="2"/>
        <v>251</v>
      </c>
    </row>
    <row r="91" spans="1:12">
      <c r="A91" s="28">
        <v>2016</v>
      </c>
      <c r="B91" s="15" t="s">
        <v>2490</v>
      </c>
      <c r="C91" s="29" t="s">
        <v>3382</v>
      </c>
      <c r="D91" s="26">
        <v>15</v>
      </c>
      <c r="E91" s="26">
        <v>3</v>
      </c>
      <c r="F91" s="26">
        <v>0</v>
      </c>
      <c r="G91" s="26">
        <v>26</v>
      </c>
      <c r="H91" s="26">
        <v>0</v>
      </c>
      <c r="I91" s="26">
        <v>5</v>
      </c>
      <c r="J91" s="26"/>
      <c r="K91" s="26">
        <v>8</v>
      </c>
      <c r="L91" s="26">
        <f t="shared" si="2"/>
        <v>57</v>
      </c>
    </row>
    <row r="92" spans="1:12">
      <c r="A92" s="28">
        <v>2016</v>
      </c>
      <c r="B92" s="15" t="s">
        <v>2490</v>
      </c>
      <c r="C92" s="29" t="s">
        <v>3383</v>
      </c>
      <c r="D92" s="26">
        <v>121</v>
      </c>
      <c r="E92" s="26">
        <v>50</v>
      </c>
      <c r="F92" s="26">
        <v>0</v>
      </c>
      <c r="G92" s="26">
        <v>118</v>
      </c>
      <c r="H92" s="26">
        <v>0</v>
      </c>
      <c r="I92" s="26">
        <v>9</v>
      </c>
      <c r="J92" s="26"/>
      <c r="K92" s="26">
        <v>14</v>
      </c>
      <c r="L92" s="26">
        <f t="shared" si="2"/>
        <v>312</v>
      </c>
    </row>
    <row r="93" spans="1:12">
      <c r="A93" s="28">
        <v>2016</v>
      </c>
      <c r="B93" s="15" t="s">
        <v>2490</v>
      </c>
      <c r="C93" s="29" t="s">
        <v>2496</v>
      </c>
      <c r="D93" s="26">
        <v>57</v>
      </c>
      <c r="E93" s="26">
        <v>90</v>
      </c>
      <c r="F93" s="26">
        <v>0</v>
      </c>
      <c r="G93" s="26">
        <v>111</v>
      </c>
      <c r="H93" s="26">
        <v>0</v>
      </c>
      <c r="I93" s="26">
        <v>9</v>
      </c>
      <c r="J93" s="26"/>
      <c r="K93" s="26">
        <v>30</v>
      </c>
      <c r="L93" s="26">
        <f t="shared" si="2"/>
        <v>297</v>
      </c>
    </row>
    <row r="94" spans="1:12">
      <c r="A94" s="28">
        <v>2016</v>
      </c>
      <c r="B94" s="15" t="s">
        <v>2490</v>
      </c>
      <c r="C94" s="29" t="s">
        <v>2499</v>
      </c>
      <c r="D94" s="26">
        <v>8</v>
      </c>
      <c r="E94" s="26">
        <v>13</v>
      </c>
      <c r="F94" s="26">
        <v>0</v>
      </c>
      <c r="G94" s="26">
        <v>62</v>
      </c>
      <c r="H94" s="26">
        <v>0</v>
      </c>
      <c r="I94" s="26">
        <v>9</v>
      </c>
      <c r="J94" s="26"/>
      <c r="K94" s="26">
        <v>8</v>
      </c>
      <c r="L94" s="26">
        <f t="shared" si="2"/>
        <v>100</v>
      </c>
    </row>
    <row r="95" spans="1:12">
      <c r="A95" s="28">
        <v>2016</v>
      </c>
      <c r="B95" s="15" t="s">
        <v>2490</v>
      </c>
      <c r="C95" s="29" t="s">
        <v>3384</v>
      </c>
      <c r="D95" s="26">
        <v>1</v>
      </c>
      <c r="E95" s="26">
        <v>0</v>
      </c>
      <c r="F95" s="26">
        <v>0</v>
      </c>
      <c r="G95" s="26">
        <v>0</v>
      </c>
      <c r="H95" s="26">
        <v>0</v>
      </c>
      <c r="I95" s="26">
        <v>1</v>
      </c>
      <c r="J95" s="26"/>
      <c r="K95" s="26">
        <v>0</v>
      </c>
      <c r="L95" s="26">
        <f t="shared" si="2"/>
        <v>2</v>
      </c>
    </row>
    <row r="96" spans="1:12">
      <c r="A96" s="28">
        <v>2016</v>
      </c>
      <c r="B96" s="15" t="s">
        <v>2490</v>
      </c>
      <c r="C96" s="29" t="s">
        <v>709</v>
      </c>
      <c r="D96" s="26">
        <v>21</v>
      </c>
      <c r="E96" s="26">
        <v>8</v>
      </c>
      <c r="F96" s="26">
        <v>0</v>
      </c>
      <c r="G96" s="26">
        <v>29</v>
      </c>
      <c r="H96" s="26">
        <v>0</v>
      </c>
      <c r="I96" s="26">
        <v>9</v>
      </c>
      <c r="J96" s="26"/>
      <c r="K96" s="26">
        <v>5</v>
      </c>
      <c r="L96" s="26">
        <f t="shared" si="2"/>
        <v>72</v>
      </c>
    </row>
    <row r="97" spans="1:12">
      <c r="A97" s="28">
        <v>2016</v>
      </c>
      <c r="B97" s="15" t="s">
        <v>2490</v>
      </c>
      <c r="C97" s="29" t="s">
        <v>1931</v>
      </c>
      <c r="D97" s="26">
        <v>0</v>
      </c>
      <c r="E97" s="26">
        <v>1</v>
      </c>
      <c r="F97" s="26">
        <v>0</v>
      </c>
      <c r="G97" s="26">
        <v>2</v>
      </c>
      <c r="H97" s="26">
        <v>0</v>
      </c>
      <c r="I97" s="26">
        <v>0</v>
      </c>
      <c r="J97" s="26"/>
      <c r="K97" s="26">
        <v>0</v>
      </c>
      <c r="L97" s="26">
        <f t="shared" si="2"/>
        <v>3</v>
      </c>
    </row>
    <row r="98" spans="1:12">
      <c r="A98" s="28">
        <v>2016</v>
      </c>
      <c r="B98" s="15" t="s">
        <v>2490</v>
      </c>
      <c r="C98" s="29" t="s">
        <v>1989</v>
      </c>
      <c r="D98" s="26">
        <v>1</v>
      </c>
      <c r="E98" s="26">
        <v>2</v>
      </c>
      <c r="F98" s="26">
        <v>0</v>
      </c>
      <c r="G98" s="26">
        <v>12</v>
      </c>
      <c r="H98" s="26">
        <v>0</v>
      </c>
      <c r="I98" s="26">
        <v>4</v>
      </c>
      <c r="J98" s="26"/>
      <c r="K98" s="26">
        <v>5</v>
      </c>
      <c r="L98" s="26">
        <f t="shared" si="2"/>
        <v>24</v>
      </c>
    </row>
    <row r="99" spans="1:12">
      <c r="A99" s="28">
        <v>2016</v>
      </c>
      <c r="B99" s="15" t="s">
        <v>2490</v>
      </c>
      <c r="C99" s="29" t="s">
        <v>1934</v>
      </c>
      <c r="D99" s="26">
        <v>10</v>
      </c>
      <c r="E99" s="26">
        <v>2</v>
      </c>
      <c r="F99" s="26">
        <v>0</v>
      </c>
      <c r="G99" s="26">
        <v>15</v>
      </c>
      <c r="H99" s="26">
        <v>0</v>
      </c>
      <c r="I99" s="26">
        <v>6</v>
      </c>
      <c r="J99" s="26"/>
      <c r="K99" s="26">
        <v>0</v>
      </c>
      <c r="L99" s="26">
        <f t="shared" si="2"/>
        <v>33</v>
      </c>
    </row>
    <row r="100" spans="1:12">
      <c r="A100" s="28">
        <v>2016</v>
      </c>
      <c r="B100" s="15" t="s">
        <v>2490</v>
      </c>
      <c r="C100" s="29" t="s">
        <v>2498</v>
      </c>
      <c r="D100" s="26">
        <v>77</v>
      </c>
      <c r="E100" s="26">
        <v>47</v>
      </c>
      <c r="F100" s="26">
        <v>0</v>
      </c>
      <c r="G100" s="26">
        <v>105</v>
      </c>
      <c r="H100" s="26">
        <v>0</v>
      </c>
      <c r="I100" s="26">
        <v>22</v>
      </c>
      <c r="J100" s="26"/>
      <c r="K100" s="26">
        <v>14</v>
      </c>
      <c r="L100" s="26">
        <f t="shared" si="2"/>
        <v>265</v>
      </c>
    </row>
    <row r="101" spans="1:12">
      <c r="A101" s="28">
        <v>2016</v>
      </c>
      <c r="B101" s="15" t="s">
        <v>2490</v>
      </c>
      <c r="C101" s="29" t="s">
        <v>1948</v>
      </c>
      <c r="D101" s="26">
        <v>6</v>
      </c>
      <c r="E101" s="26">
        <v>6</v>
      </c>
      <c r="F101" s="26">
        <v>1</v>
      </c>
      <c r="G101" s="26">
        <v>3</v>
      </c>
      <c r="H101" s="26">
        <v>5</v>
      </c>
      <c r="I101" s="26">
        <v>0</v>
      </c>
      <c r="J101" s="26"/>
      <c r="K101" s="26">
        <v>1</v>
      </c>
      <c r="L101" s="26">
        <f t="shared" si="2"/>
        <v>22</v>
      </c>
    </row>
    <row r="102" spans="1:12">
      <c r="A102" s="28">
        <v>2016</v>
      </c>
      <c r="B102" s="15" t="s">
        <v>2490</v>
      </c>
      <c r="C102" s="29" t="s">
        <v>730</v>
      </c>
      <c r="D102" s="26">
        <v>9</v>
      </c>
      <c r="E102" s="26">
        <v>7</v>
      </c>
      <c r="F102" s="26">
        <v>1</v>
      </c>
      <c r="G102" s="26">
        <v>32</v>
      </c>
      <c r="H102" s="26">
        <v>0</v>
      </c>
      <c r="I102" s="26">
        <v>5</v>
      </c>
      <c r="J102" s="26"/>
      <c r="K102" s="26">
        <v>1</v>
      </c>
      <c r="L102" s="26">
        <f t="shared" si="2"/>
        <v>55</v>
      </c>
    </row>
    <row r="103" spans="1:12">
      <c r="A103" s="28">
        <v>2016</v>
      </c>
      <c r="B103" s="15" t="s">
        <v>2490</v>
      </c>
      <c r="C103" s="29" t="s">
        <v>1945</v>
      </c>
      <c r="D103" s="26">
        <v>6</v>
      </c>
      <c r="E103" s="26">
        <v>2</v>
      </c>
      <c r="F103" s="26">
        <v>0</v>
      </c>
      <c r="G103" s="26">
        <v>5</v>
      </c>
      <c r="H103" s="26">
        <v>0</v>
      </c>
      <c r="I103" s="26">
        <v>6</v>
      </c>
      <c r="J103" s="26"/>
      <c r="K103" s="26">
        <v>1</v>
      </c>
      <c r="L103" s="26">
        <f>+SUM(D103:K103)</f>
        <v>20</v>
      </c>
    </row>
    <row r="104" spans="1:12">
      <c r="A104" s="28">
        <v>2016</v>
      </c>
      <c r="B104" s="37" t="s">
        <v>644</v>
      </c>
      <c r="C104" s="29" t="s">
        <v>2496</v>
      </c>
      <c r="D104" s="26">
        <v>16</v>
      </c>
      <c r="E104" s="26">
        <v>26</v>
      </c>
      <c r="F104" s="26"/>
      <c r="G104" s="26">
        <v>52</v>
      </c>
      <c r="H104" s="26"/>
      <c r="I104" s="26"/>
      <c r="J104" s="26"/>
      <c r="K104" s="26"/>
      <c r="L104" s="26">
        <f>+SUM(D104:K104)</f>
        <v>94</v>
      </c>
    </row>
    <row r="105" spans="1:12">
      <c r="A105" s="28">
        <v>2016</v>
      </c>
      <c r="B105" s="37" t="s">
        <v>644</v>
      </c>
      <c r="C105" s="29" t="s">
        <v>3385</v>
      </c>
      <c r="D105" s="26">
        <v>18</v>
      </c>
      <c r="E105" s="26">
        <v>22</v>
      </c>
      <c r="F105" s="26"/>
      <c r="G105" s="26">
        <v>164</v>
      </c>
      <c r="H105" s="26"/>
      <c r="I105" s="26">
        <v>10</v>
      </c>
      <c r="J105" s="26"/>
      <c r="K105" s="26"/>
      <c r="L105" s="26">
        <f>+SUM(D105:K105)</f>
        <v>214</v>
      </c>
    </row>
    <row r="106" spans="1:12">
      <c r="A106" s="28">
        <v>2016</v>
      </c>
      <c r="B106" s="37" t="s">
        <v>644</v>
      </c>
      <c r="C106" s="29" t="s">
        <v>2691</v>
      </c>
      <c r="D106" s="26">
        <v>107</v>
      </c>
      <c r="E106" s="26">
        <v>69</v>
      </c>
      <c r="F106" s="26"/>
      <c r="G106" s="26">
        <v>101</v>
      </c>
      <c r="H106" s="26"/>
      <c r="I106" s="26">
        <v>8</v>
      </c>
      <c r="J106" s="26"/>
      <c r="K106" s="26">
        <v>5</v>
      </c>
      <c r="L106" s="26">
        <f>+SUM(D106:K106)</f>
        <v>290</v>
      </c>
    </row>
    <row r="107" spans="1:12">
      <c r="A107" s="28">
        <v>2016</v>
      </c>
      <c r="B107" s="37" t="s">
        <v>644</v>
      </c>
      <c r="C107" s="29" t="s">
        <v>2498</v>
      </c>
      <c r="D107" s="26">
        <v>48</v>
      </c>
      <c r="E107" s="26">
        <v>15</v>
      </c>
      <c r="F107" s="26"/>
      <c r="G107" s="26">
        <v>46</v>
      </c>
      <c r="H107" s="26"/>
      <c r="I107" s="26">
        <v>15</v>
      </c>
      <c r="J107" s="26"/>
      <c r="K107" s="26"/>
      <c r="L107" s="26">
        <f>+SUM(D107:K107)</f>
        <v>124</v>
      </c>
    </row>
    <row r="108" spans="1:12">
      <c r="A108" s="32">
        <v>2017</v>
      </c>
      <c r="B108" s="15" t="s">
        <v>2490</v>
      </c>
      <c r="C108" s="53" t="s">
        <v>200</v>
      </c>
      <c r="D108" s="54">
        <v>2</v>
      </c>
      <c r="E108" s="54">
        <v>0</v>
      </c>
      <c r="F108" s="54">
        <v>0</v>
      </c>
      <c r="G108" s="54">
        <v>4</v>
      </c>
      <c r="H108" s="54">
        <v>0</v>
      </c>
      <c r="I108" s="54">
        <v>1</v>
      </c>
      <c r="J108" s="54"/>
      <c r="K108" s="54">
        <v>0</v>
      </c>
      <c r="L108" s="26">
        <f t="shared" ref="L108:L131" si="3">+SUM(D108:K108)</f>
        <v>7</v>
      </c>
    </row>
    <row r="109" spans="1:12">
      <c r="A109" s="32">
        <v>2017</v>
      </c>
      <c r="B109" s="15" t="s">
        <v>2490</v>
      </c>
      <c r="C109" s="53" t="s">
        <v>678</v>
      </c>
      <c r="D109" s="54">
        <v>0</v>
      </c>
      <c r="E109" s="54">
        <v>0</v>
      </c>
      <c r="F109" s="54">
        <v>0</v>
      </c>
      <c r="G109" s="54">
        <v>0</v>
      </c>
      <c r="H109" s="54">
        <v>0</v>
      </c>
      <c r="I109" s="54">
        <v>0</v>
      </c>
      <c r="J109" s="54"/>
      <c r="K109" s="54">
        <v>0</v>
      </c>
      <c r="L109" s="26">
        <f t="shared" si="3"/>
        <v>0</v>
      </c>
    </row>
    <row r="110" spans="1:12">
      <c r="A110" s="32">
        <v>2017</v>
      </c>
      <c r="B110" s="15" t="s">
        <v>2490</v>
      </c>
      <c r="C110" s="53" t="s">
        <v>1988</v>
      </c>
      <c r="D110" s="54">
        <v>76</v>
      </c>
      <c r="E110" s="54">
        <v>41</v>
      </c>
      <c r="F110" s="54">
        <v>0</v>
      </c>
      <c r="G110" s="54">
        <v>96</v>
      </c>
      <c r="H110" s="54">
        <v>0</v>
      </c>
      <c r="I110" s="54">
        <v>9</v>
      </c>
      <c r="J110" s="54"/>
      <c r="K110" s="54">
        <v>3</v>
      </c>
      <c r="L110" s="26">
        <f t="shared" si="3"/>
        <v>225</v>
      </c>
    </row>
    <row r="111" spans="1:12">
      <c r="A111" s="32">
        <v>2017</v>
      </c>
      <c r="B111" s="15" t="s">
        <v>2490</v>
      </c>
      <c r="C111" s="53" t="s">
        <v>698</v>
      </c>
      <c r="D111" s="54">
        <v>99</v>
      </c>
      <c r="E111" s="54">
        <v>23</v>
      </c>
      <c r="F111" s="54">
        <v>0</v>
      </c>
      <c r="G111" s="54">
        <v>97</v>
      </c>
      <c r="H111" s="54">
        <v>0</v>
      </c>
      <c r="I111" s="54">
        <v>5</v>
      </c>
      <c r="J111" s="54"/>
      <c r="K111" s="54">
        <v>22</v>
      </c>
      <c r="L111" s="26">
        <f t="shared" si="3"/>
        <v>246</v>
      </c>
    </row>
    <row r="112" spans="1:12">
      <c r="A112" s="32">
        <v>2017</v>
      </c>
      <c r="B112" s="15" t="s">
        <v>2490</v>
      </c>
      <c r="C112" s="53" t="s">
        <v>1987</v>
      </c>
      <c r="D112" s="54">
        <v>29</v>
      </c>
      <c r="E112" s="54">
        <v>19</v>
      </c>
      <c r="F112" s="54">
        <v>0</v>
      </c>
      <c r="G112" s="54">
        <v>37</v>
      </c>
      <c r="H112" s="54">
        <v>0</v>
      </c>
      <c r="I112" s="54">
        <v>16</v>
      </c>
      <c r="J112" s="54"/>
      <c r="K112" s="54">
        <v>0</v>
      </c>
      <c r="L112" s="26">
        <f t="shared" si="3"/>
        <v>101</v>
      </c>
    </row>
    <row r="113" spans="1:12">
      <c r="A113" s="32">
        <v>2017</v>
      </c>
      <c r="B113" s="15" t="s">
        <v>2490</v>
      </c>
      <c r="C113" s="53" t="s">
        <v>2497</v>
      </c>
      <c r="D113" s="54">
        <v>88</v>
      </c>
      <c r="E113" s="54">
        <v>100</v>
      </c>
      <c r="F113" s="54">
        <v>0</v>
      </c>
      <c r="G113" s="54">
        <v>80</v>
      </c>
      <c r="H113" s="54">
        <v>0</v>
      </c>
      <c r="I113" s="54">
        <v>7</v>
      </c>
      <c r="J113" s="54"/>
      <c r="K113" s="54">
        <v>0</v>
      </c>
      <c r="L113" s="26">
        <f t="shared" si="3"/>
        <v>275</v>
      </c>
    </row>
    <row r="114" spans="1:12">
      <c r="A114" s="32">
        <v>2017</v>
      </c>
      <c r="B114" s="15" t="s">
        <v>2490</v>
      </c>
      <c r="C114" s="53" t="s">
        <v>3382</v>
      </c>
      <c r="D114" s="54">
        <v>15</v>
      </c>
      <c r="E114" s="54">
        <v>3</v>
      </c>
      <c r="F114" s="54">
        <v>0</v>
      </c>
      <c r="G114" s="54">
        <v>29</v>
      </c>
      <c r="H114" s="54">
        <v>0</v>
      </c>
      <c r="I114" s="54">
        <v>11</v>
      </c>
      <c r="J114" s="54"/>
      <c r="K114" s="54">
        <v>0</v>
      </c>
      <c r="L114" s="26">
        <f t="shared" si="3"/>
        <v>58</v>
      </c>
    </row>
    <row r="115" spans="1:12">
      <c r="A115" s="32">
        <v>2017</v>
      </c>
      <c r="B115" s="15" t="s">
        <v>2490</v>
      </c>
      <c r="C115" s="53" t="s">
        <v>3383</v>
      </c>
      <c r="D115" s="54">
        <v>117</v>
      </c>
      <c r="E115" s="54">
        <v>62</v>
      </c>
      <c r="F115" s="54">
        <v>0</v>
      </c>
      <c r="G115" s="54">
        <v>141</v>
      </c>
      <c r="H115" s="54">
        <v>0</v>
      </c>
      <c r="I115" s="54">
        <v>12</v>
      </c>
      <c r="J115" s="54"/>
      <c r="K115" s="54">
        <v>4</v>
      </c>
      <c r="L115" s="26">
        <f t="shared" si="3"/>
        <v>336</v>
      </c>
    </row>
    <row r="116" spans="1:12">
      <c r="A116" s="32">
        <v>2017</v>
      </c>
      <c r="B116" s="15" t="s">
        <v>2490</v>
      </c>
      <c r="C116" s="53" t="s">
        <v>2496</v>
      </c>
      <c r="D116" s="54">
        <v>41</v>
      </c>
      <c r="E116" s="54">
        <v>97</v>
      </c>
      <c r="F116" s="54">
        <v>0</v>
      </c>
      <c r="G116" s="54">
        <v>147</v>
      </c>
      <c r="H116" s="54">
        <v>0</v>
      </c>
      <c r="I116" s="54">
        <v>16</v>
      </c>
      <c r="J116" s="54"/>
      <c r="K116" s="54">
        <v>3</v>
      </c>
      <c r="L116" s="26">
        <f t="shared" si="3"/>
        <v>304</v>
      </c>
    </row>
    <row r="117" spans="1:12">
      <c r="A117" s="32">
        <v>2017</v>
      </c>
      <c r="B117" s="15" t="s">
        <v>2490</v>
      </c>
      <c r="C117" s="53" t="s">
        <v>2499</v>
      </c>
      <c r="D117" s="54">
        <v>8</v>
      </c>
      <c r="E117" s="54">
        <v>11</v>
      </c>
      <c r="F117" s="54">
        <v>0</v>
      </c>
      <c r="G117" s="54">
        <v>60</v>
      </c>
      <c r="H117" s="54">
        <v>0</v>
      </c>
      <c r="I117" s="54">
        <v>10</v>
      </c>
      <c r="J117" s="54"/>
      <c r="K117" s="54">
        <v>1</v>
      </c>
      <c r="L117" s="26">
        <f t="shared" si="3"/>
        <v>90</v>
      </c>
    </row>
    <row r="118" spans="1:12">
      <c r="A118" s="32">
        <v>2017</v>
      </c>
      <c r="B118" s="15" t="s">
        <v>2490</v>
      </c>
      <c r="C118" s="53" t="s">
        <v>3384</v>
      </c>
      <c r="D118" s="54">
        <v>1</v>
      </c>
      <c r="E118" s="54">
        <v>0</v>
      </c>
      <c r="F118" s="54">
        <v>0</v>
      </c>
      <c r="G118" s="54">
        <v>1</v>
      </c>
      <c r="H118" s="54">
        <v>0</v>
      </c>
      <c r="I118" s="54">
        <v>4</v>
      </c>
      <c r="J118" s="54"/>
      <c r="K118" s="54">
        <v>0</v>
      </c>
      <c r="L118" s="26">
        <f t="shared" si="3"/>
        <v>6</v>
      </c>
    </row>
    <row r="119" spans="1:12">
      <c r="A119" s="32">
        <v>2017</v>
      </c>
      <c r="B119" s="15" t="s">
        <v>2490</v>
      </c>
      <c r="C119" s="53" t="s">
        <v>709</v>
      </c>
      <c r="D119" s="54">
        <v>20</v>
      </c>
      <c r="E119" s="54">
        <v>11</v>
      </c>
      <c r="F119" s="54">
        <v>0</v>
      </c>
      <c r="G119" s="54">
        <v>33</v>
      </c>
      <c r="H119" s="54">
        <v>0</v>
      </c>
      <c r="I119" s="54">
        <v>7</v>
      </c>
      <c r="J119" s="54"/>
      <c r="K119" s="54">
        <v>0</v>
      </c>
      <c r="L119" s="26">
        <f t="shared" si="3"/>
        <v>71</v>
      </c>
    </row>
    <row r="120" spans="1:12">
      <c r="A120" s="32">
        <v>2017</v>
      </c>
      <c r="B120" s="15" t="s">
        <v>2490</v>
      </c>
      <c r="C120" s="53" t="s">
        <v>1931</v>
      </c>
      <c r="D120" s="54">
        <v>0</v>
      </c>
      <c r="E120" s="54">
        <v>0</v>
      </c>
      <c r="F120" s="54">
        <v>0</v>
      </c>
      <c r="G120" s="54">
        <v>0</v>
      </c>
      <c r="H120" s="54">
        <v>0</v>
      </c>
      <c r="I120" s="54">
        <v>0</v>
      </c>
      <c r="J120" s="54"/>
      <c r="K120" s="54">
        <v>0</v>
      </c>
      <c r="L120" s="26">
        <f t="shared" si="3"/>
        <v>0</v>
      </c>
    </row>
    <row r="121" spans="1:12">
      <c r="A121" s="32">
        <v>2017</v>
      </c>
      <c r="B121" s="15" t="s">
        <v>2490</v>
      </c>
      <c r="C121" s="53" t="s">
        <v>1989</v>
      </c>
      <c r="D121" s="54">
        <v>0</v>
      </c>
      <c r="E121" s="54">
        <v>1</v>
      </c>
      <c r="F121" s="54">
        <v>0</v>
      </c>
      <c r="G121" s="54">
        <v>13</v>
      </c>
      <c r="H121" s="54">
        <v>0</v>
      </c>
      <c r="I121" s="54">
        <v>6</v>
      </c>
      <c r="J121" s="54"/>
      <c r="K121" s="54">
        <v>1</v>
      </c>
      <c r="L121" s="26">
        <f t="shared" si="3"/>
        <v>21</v>
      </c>
    </row>
    <row r="122" spans="1:12">
      <c r="A122" s="32">
        <v>2017</v>
      </c>
      <c r="B122" s="15" t="s">
        <v>2490</v>
      </c>
      <c r="C122" s="53" t="s">
        <v>1934</v>
      </c>
      <c r="D122" s="54">
        <v>8</v>
      </c>
      <c r="E122" s="54">
        <v>0</v>
      </c>
      <c r="F122" s="54">
        <v>0</v>
      </c>
      <c r="G122" s="54">
        <v>11</v>
      </c>
      <c r="H122" s="54">
        <v>0</v>
      </c>
      <c r="I122" s="54">
        <v>7</v>
      </c>
      <c r="J122" s="54"/>
      <c r="K122" s="54">
        <v>0</v>
      </c>
      <c r="L122" s="26">
        <f t="shared" si="3"/>
        <v>26</v>
      </c>
    </row>
    <row r="123" spans="1:12">
      <c r="A123" s="32">
        <v>2017</v>
      </c>
      <c r="B123" s="15" t="s">
        <v>2490</v>
      </c>
      <c r="C123" s="53" t="s">
        <v>2498</v>
      </c>
      <c r="D123" s="54">
        <v>70</v>
      </c>
      <c r="E123" s="54">
        <v>50</v>
      </c>
      <c r="F123" s="54">
        <v>0</v>
      </c>
      <c r="G123" s="54">
        <v>137</v>
      </c>
      <c r="H123" s="54">
        <v>0</v>
      </c>
      <c r="I123" s="54">
        <v>21</v>
      </c>
      <c r="J123" s="54"/>
      <c r="K123" s="54">
        <v>5</v>
      </c>
      <c r="L123" s="26">
        <f t="shared" si="3"/>
        <v>283</v>
      </c>
    </row>
    <row r="124" spans="1:12">
      <c r="A124" s="32">
        <v>2017</v>
      </c>
      <c r="B124" s="15" t="s">
        <v>2490</v>
      </c>
      <c r="C124" s="53" t="s">
        <v>1948</v>
      </c>
      <c r="D124" s="54">
        <v>8</v>
      </c>
      <c r="E124" s="54">
        <v>7</v>
      </c>
      <c r="F124" s="54">
        <v>7</v>
      </c>
      <c r="G124" s="54">
        <v>2</v>
      </c>
      <c r="H124" s="54">
        <v>4</v>
      </c>
      <c r="I124" s="54">
        <v>1</v>
      </c>
      <c r="J124" s="54"/>
      <c r="K124" s="54">
        <v>0</v>
      </c>
      <c r="L124" s="26">
        <f t="shared" si="3"/>
        <v>29</v>
      </c>
    </row>
    <row r="125" spans="1:12">
      <c r="A125" s="32">
        <v>2017</v>
      </c>
      <c r="B125" s="15" t="s">
        <v>2490</v>
      </c>
      <c r="C125" s="53" t="s">
        <v>730</v>
      </c>
      <c r="D125" s="54">
        <v>12</v>
      </c>
      <c r="E125" s="54">
        <v>10</v>
      </c>
      <c r="F125" s="54">
        <v>2</v>
      </c>
      <c r="G125" s="54">
        <v>40</v>
      </c>
      <c r="H125" s="54">
        <v>0</v>
      </c>
      <c r="I125" s="54">
        <v>6</v>
      </c>
      <c r="J125" s="54"/>
      <c r="K125" s="54">
        <v>0</v>
      </c>
      <c r="L125" s="26">
        <f t="shared" si="3"/>
        <v>70</v>
      </c>
    </row>
    <row r="126" spans="1:12">
      <c r="A126" s="32">
        <v>2017</v>
      </c>
      <c r="B126" s="15" t="s">
        <v>2490</v>
      </c>
      <c r="C126" s="53" t="s">
        <v>1945</v>
      </c>
      <c r="D126" s="54">
        <v>4</v>
      </c>
      <c r="E126" s="54">
        <v>1</v>
      </c>
      <c r="F126" s="54">
        <v>0</v>
      </c>
      <c r="G126" s="54">
        <v>6</v>
      </c>
      <c r="H126" s="54">
        <v>0</v>
      </c>
      <c r="I126" s="54">
        <v>7</v>
      </c>
      <c r="J126" s="54"/>
      <c r="K126" s="54">
        <v>2</v>
      </c>
      <c r="L126" s="26">
        <f t="shared" si="3"/>
        <v>20</v>
      </c>
    </row>
    <row r="127" spans="1:12">
      <c r="A127" s="32">
        <v>2017</v>
      </c>
      <c r="B127" s="15" t="s">
        <v>2490</v>
      </c>
      <c r="C127" s="53" t="s">
        <v>1949</v>
      </c>
      <c r="D127" s="54">
        <v>0</v>
      </c>
      <c r="E127" s="54">
        <v>0</v>
      </c>
      <c r="F127" s="54">
        <v>0</v>
      </c>
      <c r="G127" s="54">
        <v>0</v>
      </c>
      <c r="H127" s="54">
        <v>0</v>
      </c>
      <c r="I127" s="54">
        <v>0</v>
      </c>
      <c r="J127" s="54"/>
      <c r="K127" s="54">
        <v>0</v>
      </c>
      <c r="L127" s="26">
        <f t="shared" si="3"/>
        <v>0</v>
      </c>
    </row>
    <row r="128" spans="1:12">
      <c r="A128" s="32">
        <v>2017</v>
      </c>
      <c r="B128" s="37" t="s">
        <v>644</v>
      </c>
      <c r="C128" s="29" t="s">
        <v>2496</v>
      </c>
      <c r="D128" s="26">
        <v>9</v>
      </c>
      <c r="E128" s="26">
        <v>24</v>
      </c>
      <c r="F128" s="26">
        <v>0</v>
      </c>
      <c r="G128" s="26">
        <v>48</v>
      </c>
      <c r="H128" s="26">
        <v>0</v>
      </c>
      <c r="I128" s="26">
        <v>0</v>
      </c>
      <c r="J128" s="26">
        <v>0</v>
      </c>
      <c r="K128" s="26">
        <v>0</v>
      </c>
      <c r="L128" s="26">
        <f t="shared" si="3"/>
        <v>81</v>
      </c>
    </row>
    <row r="129" spans="1:12">
      <c r="A129" s="32">
        <v>2017</v>
      </c>
      <c r="B129" s="37" t="s">
        <v>644</v>
      </c>
      <c r="C129" s="29" t="s">
        <v>3385</v>
      </c>
      <c r="D129" s="26">
        <v>26</v>
      </c>
      <c r="E129" s="26">
        <v>16</v>
      </c>
      <c r="F129" s="26">
        <v>0</v>
      </c>
      <c r="G129" s="26">
        <v>193</v>
      </c>
      <c r="H129" s="26">
        <v>0</v>
      </c>
      <c r="I129" s="26">
        <v>6</v>
      </c>
      <c r="J129" s="26">
        <v>0</v>
      </c>
      <c r="K129" s="26">
        <v>0</v>
      </c>
      <c r="L129" s="26">
        <f t="shared" si="3"/>
        <v>241</v>
      </c>
    </row>
    <row r="130" spans="1:12">
      <c r="A130" s="32">
        <v>2017</v>
      </c>
      <c r="B130" s="37" t="s">
        <v>644</v>
      </c>
      <c r="C130" s="29" t="s">
        <v>2691</v>
      </c>
      <c r="D130" s="26">
        <v>106</v>
      </c>
      <c r="E130" s="26">
        <v>63</v>
      </c>
      <c r="F130" s="26">
        <v>0</v>
      </c>
      <c r="G130" s="26">
        <v>122</v>
      </c>
      <c r="H130" s="26">
        <v>0</v>
      </c>
      <c r="I130" s="26">
        <v>9</v>
      </c>
      <c r="J130" s="26">
        <v>1</v>
      </c>
      <c r="K130" s="26">
        <v>4</v>
      </c>
      <c r="L130" s="26">
        <f t="shared" si="3"/>
        <v>305</v>
      </c>
    </row>
    <row r="131" spans="1:12">
      <c r="A131" s="32">
        <v>2017</v>
      </c>
      <c r="B131" s="37" t="s">
        <v>644</v>
      </c>
      <c r="C131" s="29" t="s">
        <v>2498</v>
      </c>
      <c r="D131" s="26">
        <v>41</v>
      </c>
      <c r="E131" s="26">
        <v>10</v>
      </c>
      <c r="F131" s="26">
        <v>0</v>
      </c>
      <c r="G131" s="26">
        <v>48</v>
      </c>
      <c r="H131" s="26">
        <v>0</v>
      </c>
      <c r="I131" s="26">
        <v>19</v>
      </c>
      <c r="J131" s="26">
        <v>0</v>
      </c>
      <c r="K131" s="26">
        <v>0</v>
      </c>
      <c r="L131" s="26">
        <f t="shared" si="3"/>
        <v>118</v>
      </c>
    </row>
    <row r="132" spans="1:12">
      <c r="A132" s="32"/>
      <c r="B132" s="37"/>
      <c r="C132" s="53"/>
      <c r="D132" s="54"/>
      <c r="E132" s="54"/>
      <c r="F132" s="54"/>
      <c r="G132" s="54"/>
      <c r="H132" s="54"/>
      <c r="I132" s="54"/>
      <c r="J132" s="54"/>
      <c r="K132" s="54"/>
      <c r="L132" s="26"/>
    </row>
  </sheetData>
  <sheetProtection autoFilter="0" pivotTables="0"/>
  <autoFilter ref="A1:L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FF0000"/>
  </sheetPr>
  <dimension ref="A1:L44"/>
  <sheetViews>
    <sheetView zoomScaleNormal="100" workbookViewId="0">
      <pane ySplit="1" topLeftCell="A2" activePane="bottomLeft" state="frozen"/>
      <selection pane="bottomLeft" activeCell="M1" sqref="M1:M1048576"/>
    </sheetView>
  </sheetViews>
  <sheetFormatPr baseColWidth="10" defaultColWidth="11" defaultRowHeight="16.5"/>
  <cols>
    <col min="2" max="2" width="14.125" bestFit="1" customWidth="1"/>
    <col min="3" max="3" width="46.25" bestFit="1" customWidth="1"/>
    <col min="4" max="4" width="13.875" bestFit="1" customWidth="1"/>
    <col min="5" max="5" width="19.125" bestFit="1" customWidth="1"/>
    <col min="6" max="6" width="17.5" customWidth="1"/>
    <col min="7" max="7" width="13" bestFit="1" customWidth="1"/>
    <col min="8" max="8" width="18.375" customWidth="1"/>
    <col min="9" max="9" width="15.75" bestFit="1" customWidth="1"/>
    <col min="10" max="10" width="18.375" customWidth="1"/>
    <col min="11" max="11" width="15.875" bestFit="1" customWidth="1"/>
    <col min="12" max="12" width="10.25" bestFit="1" customWidth="1"/>
  </cols>
  <sheetData>
    <row r="1" spans="1:12" ht="33.75" customHeight="1">
      <c r="A1" s="42" t="s">
        <v>319</v>
      </c>
      <c r="B1" s="42" t="s">
        <v>229</v>
      </c>
      <c r="C1" s="41" t="s">
        <v>231</v>
      </c>
      <c r="D1" s="42" t="s">
        <v>1904</v>
      </c>
      <c r="E1" s="42" t="s">
        <v>1905</v>
      </c>
      <c r="F1" s="39" t="s">
        <v>1994</v>
      </c>
      <c r="G1" s="42" t="s">
        <v>1906</v>
      </c>
      <c r="H1" s="39" t="s">
        <v>1995</v>
      </c>
      <c r="I1" s="42" t="s">
        <v>1907</v>
      </c>
      <c r="J1" s="39" t="s">
        <v>2000</v>
      </c>
      <c r="K1" s="42" t="s">
        <v>2001</v>
      </c>
      <c r="L1" s="42" t="s">
        <v>533</v>
      </c>
    </row>
    <row r="2" spans="1:12">
      <c r="A2" s="28">
        <v>2016</v>
      </c>
      <c r="B2" s="15" t="s">
        <v>2490</v>
      </c>
      <c r="C2" s="29" t="s">
        <v>200</v>
      </c>
      <c r="D2" s="43">
        <v>7.4999999999999997E-2</v>
      </c>
      <c r="E2" s="43">
        <v>0</v>
      </c>
      <c r="F2" s="43">
        <v>0</v>
      </c>
      <c r="G2" s="43">
        <v>0.3</v>
      </c>
      <c r="H2" s="43">
        <v>0</v>
      </c>
      <c r="I2" s="43">
        <v>0.05</v>
      </c>
      <c r="J2" s="43">
        <v>0</v>
      </c>
      <c r="K2" s="43">
        <v>0</v>
      </c>
      <c r="L2" s="43">
        <f t="shared" ref="L2:L23" si="0">+SUM(D2:K2)</f>
        <v>0.42499999999999999</v>
      </c>
    </row>
    <row r="3" spans="1:12">
      <c r="A3" s="28">
        <v>2016</v>
      </c>
      <c r="B3" s="15" t="s">
        <v>2490</v>
      </c>
      <c r="C3" s="29" t="s">
        <v>1988</v>
      </c>
      <c r="D3" s="43">
        <v>19.682000000000006</v>
      </c>
      <c r="E3" s="43">
        <v>10.400000000000002</v>
      </c>
      <c r="F3" s="43">
        <v>0</v>
      </c>
      <c r="G3" s="43">
        <v>20.625000000000007</v>
      </c>
      <c r="H3" s="43">
        <v>0</v>
      </c>
      <c r="I3" s="43">
        <v>1.1749999999999998</v>
      </c>
      <c r="J3" s="43">
        <v>0</v>
      </c>
      <c r="K3" s="43">
        <v>0</v>
      </c>
      <c r="L3" s="43">
        <f t="shared" si="0"/>
        <v>51.882000000000012</v>
      </c>
    </row>
    <row r="4" spans="1:12">
      <c r="A4" s="28">
        <v>2016</v>
      </c>
      <c r="B4" s="15" t="s">
        <v>2490</v>
      </c>
      <c r="C4" s="29" t="s">
        <v>698</v>
      </c>
      <c r="D4" s="43">
        <v>21.284750000000006</v>
      </c>
      <c r="E4" s="43">
        <v>2.0375000000000001</v>
      </c>
      <c r="F4" s="43">
        <v>0</v>
      </c>
      <c r="G4" s="43">
        <v>10.3445</v>
      </c>
      <c r="H4" s="43">
        <v>0</v>
      </c>
      <c r="I4" s="43">
        <v>0.15000000000000002</v>
      </c>
      <c r="J4" s="43">
        <v>0</v>
      </c>
      <c r="K4" s="43">
        <v>0</v>
      </c>
      <c r="L4" s="43">
        <f t="shared" si="0"/>
        <v>33.816750000000006</v>
      </c>
    </row>
    <row r="5" spans="1:12">
      <c r="A5" s="28">
        <v>2016</v>
      </c>
      <c r="B5" s="15" t="s">
        <v>2490</v>
      </c>
      <c r="C5" s="29" t="s">
        <v>1987</v>
      </c>
      <c r="D5" s="43">
        <v>7.1507499999999977</v>
      </c>
      <c r="E5" s="43">
        <v>3.21225</v>
      </c>
      <c r="F5" s="43">
        <v>0</v>
      </c>
      <c r="G5" s="43">
        <v>7.8939999999999992</v>
      </c>
      <c r="H5" s="43">
        <v>0</v>
      </c>
      <c r="I5" s="43">
        <v>0.85</v>
      </c>
      <c r="J5" s="43">
        <v>0</v>
      </c>
      <c r="K5" s="43">
        <v>0</v>
      </c>
      <c r="L5" s="43">
        <f t="shared" si="0"/>
        <v>19.106999999999999</v>
      </c>
    </row>
    <row r="6" spans="1:12">
      <c r="A6" s="28">
        <v>2016</v>
      </c>
      <c r="B6" s="15" t="s">
        <v>2490</v>
      </c>
      <c r="C6" s="29" t="s">
        <v>2497</v>
      </c>
      <c r="D6" s="43">
        <v>8.1854999999999958</v>
      </c>
      <c r="E6" s="43">
        <v>6.0249999999999986</v>
      </c>
      <c r="F6" s="43">
        <v>0</v>
      </c>
      <c r="G6" s="43">
        <v>4.6972499999999995</v>
      </c>
      <c r="H6" s="43">
        <v>0</v>
      </c>
      <c r="I6" s="43">
        <v>0.54999999999999993</v>
      </c>
      <c r="J6" s="43">
        <v>0</v>
      </c>
      <c r="K6" s="43">
        <v>0</v>
      </c>
      <c r="L6" s="43">
        <f t="shared" si="0"/>
        <v>19.457749999999994</v>
      </c>
    </row>
    <row r="7" spans="1:12">
      <c r="A7" s="28">
        <v>2016</v>
      </c>
      <c r="B7" s="15" t="s">
        <v>2490</v>
      </c>
      <c r="C7" s="29" t="s">
        <v>3382</v>
      </c>
      <c r="D7" s="43">
        <v>2.7555000000000009</v>
      </c>
      <c r="E7" s="43">
        <v>0.32500000000000001</v>
      </c>
      <c r="F7" s="43">
        <v>0</v>
      </c>
      <c r="G7" s="43">
        <v>2.65</v>
      </c>
      <c r="H7" s="43">
        <v>0</v>
      </c>
      <c r="I7" s="43">
        <v>0.52500000000000002</v>
      </c>
      <c r="J7" s="43">
        <v>0</v>
      </c>
      <c r="K7" s="43">
        <v>0</v>
      </c>
      <c r="L7" s="43">
        <f t="shared" si="0"/>
        <v>6.2555000000000014</v>
      </c>
    </row>
    <row r="8" spans="1:12">
      <c r="A8" s="28">
        <v>2016</v>
      </c>
      <c r="B8" s="15" t="s">
        <v>2490</v>
      </c>
      <c r="C8" s="29" t="s">
        <v>3383</v>
      </c>
      <c r="D8" s="43">
        <v>30.558250000000008</v>
      </c>
      <c r="E8" s="43">
        <v>10.889750000000003</v>
      </c>
      <c r="F8" s="43">
        <v>0</v>
      </c>
      <c r="G8" s="43">
        <v>23.069499999999998</v>
      </c>
      <c r="H8" s="43">
        <v>0</v>
      </c>
      <c r="I8" s="43">
        <v>1.5500000000000003</v>
      </c>
      <c r="J8" s="43">
        <v>0</v>
      </c>
      <c r="K8" s="43">
        <v>0</v>
      </c>
      <c r="L8" s="43">
        <f t="shared" si="0"/>
        <v>66.06750000000001</v>
      </c>
    </row>
    <row r="9" spans="1:12">
      <c r="A9" s="28">
        <v>2016</v>
      </c>
      <c r="B9" s="15" t="s">
        <v>2490</v>
      </c>
      <c r="C9" s="29" t="s">
        <v>2496</v>
      </c>
      <c r="D9" s="43">
        <v>16.449249999999992</v>
      </c>
      <c r="E9" s="43">
        <v>8.1189999999999998</v>
      </c>
      <c r="F9" s="43">
        <v>0</v>
      </c>
      <c r="G9" s="43">
        <v>10.586999999999998</v>
      </c>
      <c r="H9" s="43">
        <v>0</v>
      </c>
      <c r="I9" s="43">
        <v>0.66225000000000012</v>
      </c>
      <c r="J9" s="43">
        <v>0</v>
      </c>
      <c r="K9" s="43">
        <v>0</v>
      </c>
      <c r="L9" s="43">
        <f t="shared" si="0"/>
        <v>35.817499999999988</v>
      </c>
    </row>
    <row r="10" spans="1:12">
      <c r="A10" s="28">
        <v>2016</v>
      </c>
      <c r="B10" s="15" t="s">
        <v>2490</v>
      </c>
      <c r="C10" s="29" t="s">
        <v>2499</v>
      </c>
      <c r="D10" s="43">
        <v>3.0760000000000001</v>
      </c>
      <c r="E10" s="43">
        <v>0.77500000000000002</v>
      </c>
      <c r="F10" s="43">
        <v>0</v>
      </c>
      <c r="G10" s="43">
        <v>6.0725000000000007</v>
      </c>
      <c r="H10" s="43">
        <v>0</v>
      </c>
      <c r="I10" s="43">
        <v>0.35725000000000001</v>
      </c>
      <c r="J10" s="43">
        <v>0</v>
      </c>
      <c r="K10" s="43">
        <v>0</v>
      </c>
      <c r="L10" s="43">
        <f t="shared" si="0"/>
        <v>10.280750000000001</v>
      </c>
    </row>
    <row r="11" spans="1:12">
      <c r="A11" s="28">
        <v>2016</v>
      </c>
      <c r="B11" s="15" t="s">
        <v>2490</v>
      </c>
      <c r="C11" s="29" t="s">
        <v>3384</v>
      </c>
      <c r="D11" s="43">
        <v>0.16675000000000001</v>
      </c>
      <c r="E11" s="43">
        <v>0</v>
      </c>
      <c r="F11" s="43">
        <v>0</v>
      </c>
      <c r="G11" s="43">
        <v>0</v>
      </c>
      <c r="H11" s="43">
        <v>0</v>
      </c>
      <c r="I11" s="43">
        <v>0</v>
      </c>
      <c r="J11" s="43">
        <v>0</v>
      </c>
      <c r="K11" s="43">
        <v>0</v>
      </c>
      <c r="L11" s="43">
        <f t="shared" si="0"/>
        <v>0.16675000000000001</v>
      </c>
    </row>
    <row r="12" spans="1:12">
      <c r="A12" s="28">
        <v>2016</v>
      </c>
      <c r="B12" s="15" t="s">
        <v>2490</v>
      </c>
      <c r="C12" s="29" t="s">
        <v>709</v>
      </c>
      <c r="D12" s="43">
        <v>5.7750000000000021</v>
      </c>
      <c r="E12" s="43">
        <v>1.4</v>
      </c>
      <c r="F12" s="43">
        <v>0</v>
      </c>
      <c r="G12" s="43">
        <v>2.50725</v>
      </c>
      <c r="H12" s="43">
        <v>0</v>
      </c>
      <c r="I12" s="43">
        <v>1.1717500000000001</v>
      </c>
      <c r="J12" s="43">
        <v>0</v>
      </c>
      <c r="K12" s="43">
        <v>0</v>
      </c>
      <c r="L12" s="43">
        <f t="shared" si="0"/>
        <v>10.854000000000003</v>
      </c>
    </row>
    <row r="13" spans="1:12">
      <c r="A13" s="28">
        <v>2016</v>
      </c>
      <c r="B13" s="15" t="s">
        <v>2490</v>
      </c>
      <c r="C13" s="29" t="s">
        <v>1931</v>
      </c>
      <c r="D13" s="43">
        <v>0.52500000000000002</v>
      </c>
      <c r="E13" s="43">
        <v>0</v>
      </c>
      <c r="F13" s="43">
        <v>0</v>
      </c>
      <c r="G13" s="43">
        <v>0</v>
      </c>
      <c r="H13" s="43">
        <v>0</v>
      </c>
      <c r="I13" s="43">
        <v>0</v>
      </c>
      <c r="J13" s="43">
        <v>0</v>
      </c>
      <c r="K13" s="43">
        <v>0</v>
      </c>
      <c r="L13" s="43">
        <f t="shared" si="0"/>
        <v>0.52500000000000002</v>
      </c>
    </row>
    <row r="14" spans="1:12">
      <c r="A14" s="28">
        <v>2016</v>
      </c>
      <c r="B14" s="15" t="s">
        <v>2490</v>
      </c>
      <c r="C14" s="29" t="s">
        <v>1989</v>
      </c>
      <c r="D14" s="43">
        <v>0.68600000000000005</v>
      </c>
      <c r="E14" s="43">
        <v>0.15000000000000002</v>
      </c>
      <c r="F14" s="43">
        <v>0</v>
      </c>
      <c r="G14" s="43">
        <v>0.96150000000000002</v>
      </c>
      <c r="H14" s="43">
        <v>0</v>
      </c>
      <c r="I14" s="43">
        <v>0.44374999999999998</v>
      </c>
      <c r="J14" s="43">
        <v>0</v>
      </c>
      <c r="K14" s="43">
        <v>0</v>
      </c>
      <c r="L14" s="43">
        <f t="shared" si="0"/>
        <v>2.24125</v>
      </c>
    </row>
    <row r="15" spans="1:12">
      <c r="A15" s="28">
        <v>2016</v>
      </c>
      <c r="B15" s="15" t="s">
        <v>2490</v>
      </c>
      <c r="C15" s="29" t="s">
        <v>1934</v>
      </c>
      <c r="D15" s="43">
        <v>1.6500000000000001</v>
      </c>
      <c r="E15" s="43">
        <v>0.39999999999999997</v>
      </c>
      <c r="F15" s="43">
        <v>0</v>
      </c>
      <c r="G15" s="43">
        <v>3.5749999999999997</v>
      </c>
      <c r="H15" s="43">
        <v>0</v>
      </c>
      <c r="I15" s="43">
        <v>1.85</v>
      </c>
      <c r="J15" s="43">
        <v>0</v>
      </c>
      <c r="K15" s="43">
        <v>0</v>
      </c>
      <c r="L15" s="43">
        <f t="shared" si="0"/>
        <v>7.4749999999999996</v>
      </c>
    </row>
    <row r="16" spans="1:12">
      <c r="A16" s="28">
        <v>2016</v>
      </c>
      <c r="B16" s="15" t="s">
        <v>2490</v>
      </c>
      <c r="C16" s="29" t="s">
        <v>2498</v>
      </c>
      <c r="D16" s="43">
        <v>13.926</v>
      </c>
      <c r="E16" s="43">
        <v>6.1749999999999998</v>
      </c>
      <c r="F16" s="43">
        <v>0</v>
      </c>
      <c r="G16" s="43">
        <v>13.048749999999993</v>
      </c>
      <c r="H16" s="43">
        <v>0</v>
      </c>
      <c r="I16" s="43">
        <v>1.4735</v>
      </c>
      <c r="J16" s="43">
        <v>0</v>
      </c>
      <c r="K16" s="43">
        <v>0</v>
      </c>
      <c r="L16" s="43">
        <f t="shared" si="0"/>
        <v>34.623249999999992</v>
      </c>
    </row>
    <row r="17" spans="1:12">
      <c r="A17" s="28">
        <v>2016</v>
      </c>
      <c r="B17" s="15" t="s">
        <v>2490</v>
      </c>
      <c r="C17" s="29" t="s">
        <v>1948</v>
      </c>
      <c r="D17" s="43">
        <v>2.262</v>
      </c>
      <c r="E17" s="43">
        <v>0.76724999999999999</v>
      </c>
      <c r="F17" s="43">
        <v>0</v>
      </c>
      <c r="G17" s="43">
        <v>0.25</v>
      </c>
      <c r="H17" s="43">
        <v>0</v>
      </c>
      <c r="I17" s="43">
        <v>0</v>
      </c>
      <c r="J17" s="43">
        <v>0</v>
      </c>
      <c r="K17" s="43">
        <v>0</v>
      </c>
      <c r="L17" s="43">
        <f t="shared" si="0"/>
        <v>3.2792500000000002</v>
      </c>
    </row>
    <row r="18" spans="1:12">
      <c r="A18" s="28">
        <v>2016</v>
      </c>
      <c r="B18" s="15" t="s">
        <v>2490</v>
      </c>
      <c r="C18" s="29" t="s">
        <v>730</v>
      </c>
      <c r="D18" s="43">
        <v>2.1152500000000001</v>
      </c>
      <c r="E18" s="43">
        <v>0.95</v>
      </c>
      <c r="F18" s="43">
        <v>0</v>
      </c>
      <c r="G18" s="43">
        <v>5.1507499999999995</v>
      </c>
      <c r="H18" s="43">
        <v>0</v>
      </c>
      <c r="I18" s="43">
        <v>0.91249999999999998</v>
      </c>
      <c r="J18" s="43">
        <v>0</v>
      </c>
      <c r="K18" s="43">
        <v>0</v>
      </c>
      <c r="L18" s="43">
        <f t="shared" si="0"/>
        <v>9.1284999999999989</v>
      </c>
    </row>
    <row r="19" spans="1:12">
      <c r="A19" s="28">
        <v>2016</v>
      </c>
      <c r="B19" s="15" t="s">
        <v>2490</v>
      </c>
      <c r="C19" s="29" t="s">
        <v>1945</v>
      </c>
      <c r="D19" s="43">
        <v>0.74999999999999989</v>
      </c>
      <c r="E19" s="43">
        <v>0.15000000000000002</v>
      </c>
      <c r="F19" s="43">
        <v>0</v>
      </c>
      <c r="G19" s="43">
        <v>0.35</v>
      </c>
      <c r="H19" s="43">
        <v>0</v>
      </c>
      <c r="I19" s="43">
        <v>0.30000000000000004</v>
      </c>
      <c r="J19" s="43">
        <v>0</v>
      </c>
      <c r="K19" s="43">
        <v>0</v>
      </c>
      <c r="L19" s="43">
        <f t="shared" si="0"/>
        <v>1.55</v>
      </c>
    </row>
    <row r="20" spans="1:12">
      <c r="A20" s="28">
        <v>2016</v>
      </c>
      <c r="B20" s="37" t="s">
        <v>644</v>
      </c>
      <c r="C20" s="29" t="s">
        <v>2496</v>
      </c>
      <c r="D20" s="43">
        <v>4.7</v>
      </c>
      <c r="E20" s="43">
        <v>9.4</v>
      </c>
      <c r="F20" s="43">
        <v>0</v>
      </c>
      <c r="G20" s="43">
        <v>16.7</v>
      </c>
      <c r="H20" s="43">
        <v>0</v>
      </c>
      <c r="I20" s="43">
        <v>0</v>
      </c>
      <c r="J20" s="43">
        <v>0</v>
      </c>
      <c r="K20" s="43">
        <v>0</v>
      </c>
      <c r="L20" s="43">
        <f t="shared" si="0"/>
        <v>30.8</v>
      </c>
    </row>
    <row r="21" spans="1:12">
      <c r="A21" s="28">
        <v>2016</v>
      </c>
      <c r="B21" s="37" t="s">
        <v>644</v>
      </c>
      <c r="C21" s="29" t="s">
        <v>3385</v>
      </c>
      <c r="D21" s="43">
        <v>4.0999999999999996</v>
      </c>
      <c r="E21" s="43">
        <v>6.1</v>
      </c>
      <c r="F21" s="43">
        <v>0</v>
      </c>
      <c r="G21" s="43">
        <v>47.1</v>
      </c>
      <c r="H21" s="43">
        <v>0</v>
      </c>
      <c r="I21" s="43">
        <v>3.5</v>
      </c>
      <c r="J21" s="43">
        <v>0</v>
      </c>
      <c r="K21" s="43">
        <v>0</v>
      </c>
      <c r="L21" s="43">
        <f t="shared" si="0"/>
        <v>60.8</v>
      </c>
    </row>
    <row r="22" spans="1:12">
      <c r="A22" s="28">
        <v>2016</v>
      </c>
      <c r="B22" s="37" t="s">
        <v>644</v>
      </c>
      <c r="C22" s="29" t="s">
        <v>2691</v>
      </c>
      <c r="D22" s="43">
        <v>44</v>
      </c>
      <c r="E22" s="43">
        <v>24.2</v>
      </c>
      <c r="F22" s="43">
        <v>0</v>
      </c>
      <c r="G22" s="43">
        <v>31.7</v>
      </c>
      <c r="H22" s="43">
        <v>0</v>
      </c>
      <c r="I22" s="43">
        <v>1.4</v>
      </c>
      <c r="J22" s="43">
        <v>0</v>
      </c>
      <c r="K22" s="43">
        <v>1.8</v>
      </c>
      <c r="L22" s="43">
        <f t="shared" si="0"/>
        <v>103.10000000000001</v>
      </c>
    </row>
    <row r="23" spans="1:12">
      <c r="A23" s="28">
        <v>2016</v>
      </c>
      <c r="B23" s="37" t="s">
        <v>644</v>
      </c>
      <c r="C23" s="29" t="s">
        <v>2498</v>
      </c>
      <c r="D23" s="43">
        <v>18.600000000000001</v>
      </c>
      <c r="E23" s="43">
        <v>4.8</v>
      </c>
      <c r="F23" s="43">
        <v>0</v>
      </c>
      <c r="G23" s="43">
        <v>17</v>
      </c>
      <c r="H23" s="43">
        <v>0</v>
      </c>
      <c r="I23" s="43">
        <v>5.8</v>
      </c>
      <c r="J23" s="43">
        <v>0</v>
      </c>
      <c r="K23" s="43">
        <v>0</v>
      </c>
      <c r="L23" s="43">
        <f t="shared" si="0"/>
        <v>46.2</v>
      </c>
    </row>
    <row r="24" spans="1:12">
      <c r="A24" s="32">
        <v>2017</v>
      </c>
      <c r="B24" s="15" t="s">
        <v>2490</v>
      </c>
      <c r="C24" s="53" t="s">
        <v>200</v>
      </c>
      <c r="D24" s="55">
        <v>0.125</v>
      </c>
      <c r="E24" s="55">
        <v>0</v>
      </c>
      <c r="F24" s="55">
        <v>0</v>
      </c>
      <c r="G24" s="55">
        <v>0.34175</v>
      </c>
      <c r="H24" s="55">
        <v>0</v>
      </c>
      <c r="I24" s="55">
        <v>0.05</v>
      </c>
      <c r="J24" s="55">
        <v>0</v>
      </c>
      <c r="K24" s="55">
        <v>0</v>
      </c>
      <c r="L24" s="55">
        <f t="shared" ref="L24:L40" si="1">+SUM(D24:K24)</f>
        <v>0.51675000000000004</v>
      </c>
    </row>
    <row r="25" spans="1:12">
      <c r="A25" s="32">
        <v>2017</v>
      </c>
      <c r="B25" s="15" t="s">
        <v>2490</v>
      </c>
      <c r="C25" s="53" t="s">
        <v>1988</v>
      </c>
      <c r="D25" s="55">
        <v>15.475000000000001</v>
      </c>
      <c r="E25" s="55">
        <v>9.2750000000000021</v>
      </c>
      <c r="F25" s="55">
        <v>0</v>
      </c>
      <c r="G25" s="55">
        <v>17.33325000000001</v>
      </c>
      <c r="H25" s="55">
        <v>0</v>
      </c>
      <c r="I25" s="55">
        <v>1.55</v>
      </c>
      <c r="J25" s="55">
        <v>0</v>
      </c>
      <c r="K25" s="55">
        <v>0.70000000000000007</v>
      </c>
      <c r="L25" s="55">
        <f t="shared" si="1"/>
        <v>44.333250000000014</v>
      </c>
    </row>
    <row r="26" spans="1:12">
      <c r="A26" s="32">
        <v>2017</v>
      </c>
      <c r="B26" s="15" t="s">
        <v>2490</v>
      </c>
      <c r="C26" s="53" t="s">
        <v>698</v>
      </c>
      <c r="D26" s="55">
        <v>13.780499999999995</v>
      </c>
      <c r="E26" s="55">
        <v>2.8637500000000005</v>
      </c>
      <c r="F26" s="55">
        <v>0</v>
      </c>
      <c r="G26" s="55">
        <v>11.152750000000005</v>
      </c>
      <c r="H26" s="55">
        <v>0</v>
      </c>
      <c r="I26" s="55">
        <v>0.25</v>
      </c>
      <c r="J26" s="55">
        <v>0</v>
      </c>
      <c r="K26" s="55">
        <v>2.8457499999999993</v>
      </c>
      <c r="L26" s="55">
        <f t="shared" si="1"/>
        <v>30.892749999999999</v>
      </c>
    </row>
    <row r="27" spans="1:12">
      <c r="A27" s="32">
        <v>2017</v>
      </c>
      <c r="B27" s="15" t="s">
        <v>2490</v>
      </c>
      <c r="C27" s="53" t="s">
        <v>1987</v>
      </c>
      <c r="D27" s="55">
        <v>5.8992500000000003</v>
      </c>
      <c r="E27" s="55">
        <v>3.4550000000000001</v>
      </c>
      <c r="F27" s="55">
        <v>0</v>
      </c>
      <c r="G27" s="55">
        <v>8.4057499999999976</v>
      </c>
      <c r="H27" s="55">
        <v>0</v>
      </c>
      <c r="I27" s="55">
        <v>3.4984999999999999</v>
      </c>
      <c r="J27" s="55">
        <v>0</v>
      </c>
      <c r="K27" s="55">
        <v>0</v>
      </c>
      <c r="L27" s="55">
        <f t="shared" si="1"/>
        <v>21.258499999999998</v>
      </c>
    </row>
    <row r="28" spans="1:12">
      <c r="A28" s="32">
        <v>2017</v>
      </c>
      <c r="B28" s="15" t="s">
        <v>2490</v>
      </c>
      <c r="C28" s="53" t="s">
        <v>2497</v>
      </c>
      <c r="D28" s="55">
        <v>5.7139999999999986</v>
      </c>
      <c r="E28" s="55">
        <v>6.8172499999999951</v>
      </c>
      <c r="F28" s="55">
        <v>0</v>
      </c>
      <c r="G28" s="55">
        <v>6.9124999999999979</v>
      </c>
      <c r="H28" s="55">
        <v>0</v>
      </c>
      <c r="I28" s="55">
        <v>0.6</v>
      </c>
      <c r="J28" s="55">
        <v>0</v>
      </c>
      <c r="K28" s="55">
        <v>0</v>
      </c>
      <c r="L28" s="55">
        <f t="shared" si="1"/>
        <v>20.043749999999992</v>
      </c>
    </row>
    <row r="29" spans="1:12">
      <c r="A29" s="32">
        <v>2017</v>
      </c>
      <c r="B29" s="15" t="s">
        <v>2490</v>
      </c>
      <c r="C29" s="53" t="s">
        <v>3382</v>
      </c>
      <c r="D29" s="55">
        <v>1.4750000000000001</v>
      </c>
      <c r="E29" s="55">
        <v>0.25</v>
      </c>
      <c r="F29" s="55">
        <v>0</v>
      </c>
      <c r="G29" s="55">
        <v>3.4957500000000001</v>
      </c>
      <c r="H29" s="55">
        <v>0</v>
      </c>
      <c r="I29" s="55">
        <v>1.3570000000000002</v>
      </c>
      <c r="J29" s="55">
        <v>0</v>
      </c>
      <c r="K29" s="55">
        <v>0</v>
      </c>
      <c r="L29" s="55">
        <f t="shared" si="1"/>
        <v>6.5777500000000009</v>
      </c>
    </row>
    <row r="30" spans="1:12">
      <c r="A30" s="32">
        <v>2017</v>
      </c>
      <c r="B30" s="15" t="s">
        <v>2490</v>
      </c>
      <c r="C30" s="53" t="s">
        <v>3383</v>
      </c>
      <c r="D30" s="55">
        <v>25.176249999999996</v>
      </c>
      <c r="E30" s="55">
        <v>13.020749999999996</v>
      </c>
      <c r="F30" s="55">
        <v>0</v>
      </c>
      <c r="G30" s="55">
        <v>30.947250000000015</v>
      </c>
      <c r="H30" s="55">
        <v>0</v>
      </c>
      <c r="I30" s="55">
        <v>1.8</v>
      </c>
      <c r="J30" s="55">
        <v>0</v>
      </c>
      <c r="K30" s="55">
        <v>0.72500000000000009</v>
      </c>
      <c r="L30" s="55">
        <f t="shared" si="1"/>
        <v>71.669249999999991</v>
      </c>
    </row>
    <row r="31" spans="1:12">
      <c r="A31" s="32">
        <v>2017</v>
      </c>
      <c r="B31" s="15" t="s">
        <v>2490</v>
      </c>
      <c r="C31" s="53" t="s">
        <v>2496</v>
      </c>
      <c r="D31" s="55">
        <v>5.1465000000000005</v>
      </c>
      <c r="E31" s="55">
        <v>12.310999999999995</v>
      </c>
      <c r="F31" s="55">
        <v>0</v>
      </c>
      <c r="G31" s="55">
        <v>16.891999999999999</v>
      </c>
      <c r="H31" s="55">
        <v>0</v>
      </c>
      <c r="I31" s="55">
        <v>1.29525</v>
      </c>
      <c r="J31" s="55">
        <v>0</v>
      </c>
      <c r="K31" s="55">
        <v>0.29699999999999999</v>
      </c>
      <c r="L31" s="55">
        <f t="shared" si="1"/>
        <v>35.941749999999992</v>
      </c>
    </row>
    <row r="32" spans="1:12">
      <c r="A32" s="32">
        <v>2017</v>
      </c>
      <c r="B32" s="15" t="s">
        <v>2490</v>
      </c>
      <c r="C32" s="53" t="s">
        <v>2499</v>
      </c>
      <c r="D32" s="55">
        <v>0.77499999999999991</v>
      </c>
      <c r="E32" s="55">
        <v>0.82499999999999996</v>
      </c>
      <c r="F32" s="55">
        <v>0</v>
      </c>
      <c r="G32" s="55">
        <v>6.2477500000000008</v>
      </c>
      <c r="H32" s="55">
        <v>0</v>
      </c>
      <c r="I32" s="55">
        <v>0.95599999999999996</v>
      </c>
      <c r="J32" s="55">
        <v>0</v>
      </c>
      <c r="K32" s="55">
        <v>0.05</v>
      </c>
      <c r="L32" s="55">
        <f t="shared" si="1"/>
        <v>8.8537500000000016</v>
      </c>
    </row>
    <row r="33" spans="1:12">
      <c r="A33" s="32">
        <v>2017</v>
      </c>
      <c r="B33" s="15" t="s">
        <v>2490</v>
      </c>
      <c r="C33" s="53" t="s">
        <v>3384</v>
      </c>
      <c r="D33" s="55">
        <v>0.1</v>
      </c>
      <c r="E33" s="55">
        <v>0</v>
      </c>
      <c r="F33" s="55">
        <v>0</v>
      </c>
      <c r="G33" s="55">
        <v>0.1</v>
      </c>
      <c r="H33" s="55">
        <v>0</v>
      </c>
      <c r="I33" s="55">
        <v>0.2555</v>
      </c>
      <c r="J33" s="55">
        <v>0</v>
      </c>
      <c r="K33" s="55">
        <v>0</v>
      </c>
      <c r="L33" s="55">
        <f t="shared" si="1"/>
        <v>0.45550000000000002</v>
      </c>
    </row>
    <row r="34" spans="1:12">
      <c r="A34" s="32">
        <v>2017</v>
      </c>
      <c r="B34" s="15" t="s">
        <v>2490</v>
      </c>
      <c r="C34" s="53" t="s">
        <v>709</v>
      </c>
      <c r="D34" s="55">
        <v>3.85</v>
      </c>
      <c r="E34" s="55">
        <v>2.2749999999999999</v>
      </c>
      <c r="F34" s="55">
        <v>0</v>
      </c>
      <c r="G34" s="55">
        <v>3.3174999999999999</v>
      </c>
      <c r="H34" s="55">
        <v>0</v>
      </c>
      <c r="I34" s="55">
        <v>0.57700000000000007</v>
      </c>
      <c r="J34" s="55">
        <v>0</v>
      </c>
      <c r="K34" s="55">
        <v>0</v>
      </c>
      <c r="L34" s="55">
        <f t="shared" si="1"/>
        <v>10.019499999999999</v>
      </c>
    </row>
    <row r="35" spans="1:12">
      <c r="A35" s="32">
        <v>2017</v>
      </c>
      <c r="B35" s="15" t="s">
        <v>2490</v>
      </c>
      <c r="C35" s="53" t="s">
        <v>1989</v>
      </c>
      <c r="D35" s="55">
        <v>0</v>
      </c>
      <c r="E35" s="55">
        <v>7.4999999999999997E-2</v>
      </c>
      <c r="F35" s="55">
        <v>0</v>
      </c>
      <c r="G35" s="55">
        <v>1.1562500000000002</v>
      </c>
      <c r="H35" s="55">
        <v>0</v>
      </c>
      <c r="I35" s="55">
        <v>0.65100000000000002</v>
      </c>
      <c r="J35" s="55">
        <v>0</v>
      </c>
      <c r="K35" s="55">
        <v>0.1</v>
      </c>
      <c r="L35" s="55">
        <f t="shared" si="1"/>
        <v>1.9822500000000003</v>
      </c>
    </row>
    <row r="36" spans="1:12">
      <c r="A36" s="32">
        <v>2017</v>
      </c>
      <c r="B36" s="15" t="s">
        <v>2490</v>
      </c>
      <c r="C36" s="53" t="s">
        <v>1934</v>
      </c>
      <c r="D36" s="55">
        <v>1.325</v>
      </c>
      <c r="E36" s="55">
        <v>0</v>
      </c>
      <c r="F36" s="55">
        <v>0</v>
      </c>
      <c r="G36" s="55">
        <v>2.6999999999999997</v>
      </c>
      <c r="H36" s="55">
        <v>0</v>
      </c>
      <c r="I36" s="55">
        <v>1.95</v>
      </c>
      <c r="J36" s="55">
        <v>0</v>
      </c>
      <c r="K36" s="55">
        <v>0</v>
      </c>
      <c r="L36" s="55">
        <f t="shared" si="1"/>
        <v>5.9749999999999996</v>
      </c>
    </row>
    <row r="37" spans="1:12">
      <c r="A37" s="32">
        <v>2017</v>
      </c>
      <c r="B37" s="15" t="s">
        <v>2490</v>
      </c>
      <c r="C37" s="53" t="s">
        <v>2498</v>
      </c>
      <c r="D37" s="55">
        <v>9.4247499999999977</v>
      </c>
      <c r="E37" s="55">
        <v>6.2867499999999987</v>
      </c>
      <c r="F37" s="55">
        <v>0</v>
      </c>
      <c r="G37" s="55">
        <v>16.758999999999993</v>
      </c>
      <c r="H37" s="55">
        <v>0</v>
      </c>
      <c r="I37" s="55">
        <v>1.9047500000000002</v>
      </c>
      <c r="J37" s="55">
        <v>0</v>
      </c>
      <c r="K37" s="55">
        <v>0.38400000000000001</v>
      </c>
      <c r="L37" s="55">
        <f t="shared" si="1"/>
        <v>34.759249999999987</v>
      </c>
    </row>
    <row r="38" spans="1:12">
      <c r="A38" s="32">
        <v>2017</v>
      </c>
      <c r="B38" s="15" t="s">
        <v>2490</v>
      </c>
      <c r="C38" s="53" t="s">
        <v>1948</v>
      </c>
      <c r="D38" s="55">
        <v>2.5882499999999999</v>
      </c>
      <c r="E38" s="55">
        <v>1.0780000000000001</v>
      </c>
      <c r="F38" s="55">
        <v>1.1655</v>
      </c>
      <c r="G38" s="55">
        <v>0.15750000000000003</v>
      </c>
      <c r="H38" s="55">
        <v>0.34450000000000003</v>
      </c>
      <c r="I38" s="55">
        <v>0.1055</v>
      </c>
      <c r="J38" s="55">
        <v>0</v>
      </c>
      <c r="K38" s="55">
        <v>0</v>
      </c>
      <c r="L38" s="55">
        <f t="shared" si="1"/>
        <v>5.4392499999999995</v>
      </c>
    </row>
    <row r="39" spans="1:12">
      <c r="A39" s="32">
        <v>2017</v>
      </c>
      <c r="B39" s="15" t="s">
        <v>2490</v>
      </c>
      <c r="C39" s="53" t="s">
        <v>730</v>
      </c>
      <c r="D39" s="55">
        <v>1.5062499999999999</v>
      </c>
      <c r="E39" s="55">
        <v>1.1409999999999998</v>
      </c>
      <c r="F39" s="55">
        <v>0.17499999999999999</v>
      </c>
      <c r="G39" s="55">
        <v>6.3237499999999995</v>
      </c>
      <c r="H39" s="55">
        <v>0</v>
      </c>
      <c r="I39" s="55">
        <v>0.97500000000000009</v>
      </c>
      <c r="J39" s="55">
        <v>0</v>
      </c>
      <c r="K39" s="55">
        <v>0</v>
      </c>
      <c r="L39" s="55">
        <f t="shared" si="1"/>
        <v>10.120999999999999</v>
      </c>
    </row>
    <row r="40" spans="1:12">
      <c r="A40" s="32">
        <v>2017</v>
      </c>
      <c r="B40" s="15" t="s">
        <v>2490</v>
      </c>
      <c r="C40" s="53" t="s">
        <v>1945</v>
      </c>
      <c r="D40" s="55">
        <v>0.25</v>
      </c>
      <c r="E40" s="55">
        <v>0.05</v>
      </c>
      <c r="F40" s="55">
        <v>0</v>
      </c>
      <c r="G40" s="55">
        <v>0.35</v>
      </c>
      <c r="H40" s="55">
        <v>0</v>
      </c>
      <c r="I40" s="55">
        <v>0.7</v>
      </c>
      <c r="J40" s="55">
        <v>0</v>
      </c>
      <c r="K40" s="55">
        <v>0.1</v>
      </c>
      <c r="L40" s="55">
        <f t="shared" si="1"/>
        <v>1.45</v>
      </c>
    </row>
    <row r="41" spans="1:12">
      <c r="A41" s="32">
        <v>2017</v>
      </c>
      <c r="B41" s="37" t="s">
        <v>644</v>
      </c>
      <c r="C41" s="29" t="s">
        <v>2496</v>
      </c>
      <c r="D41" s="43">
        <v>1.4</v>
      </c>
      <c r="E41" s="43">
        <v>3.625</v>
      </c>
      <c r="F41" s="43">
        <v>0</v>
      </c>
      <c r="G41" s="43">
        <v>7.5250000000000004</v>
      </c>
      <c r="H41" s="43">
        <v>0</v>
      </c>
      <c r="I41" s="43">
        <v>0</v>
      </c>
      <c r="J41" s="43">
        <v>0</v>
      </c>
      <c r="K41" s="43">
        <v>0</v>
      </c>
      <c r="L41" s="43">
        <f>+SUM(D41:K41)</f>
        <v>12.55</v>
      </c>
    </row>
    <row r="42" spans="1:12">
      <c r="A42" s="32">
        <v>2017</v>
      </c>
      <c r="B42" s="37" t="s">
        <v>644</v>
      </c>
      <c r="C42" s="29" t="s">
        <v>3385</v>
      </c>
      <c r="D42" s="43">
        <v>3.0014999999999992</v>
      </c>
      <c r="E42" s="43">
        <v>1.9107500000000002</v>
      </c>
      <c r="F42" s="43">
        <v>0</v>
      </c>
      <c r="G42" s="43">
        <v>29.757250000000006</v>
      </c>
      <c r="H42" s="43">
        <v>0</v>
      </c>
      <c r="I42" s="43">
        <v>0.65625</v>
      </c>
      <c r="J42" s="43">
        <v>0</v>
      </c>
      <c r="K42" s="43">
        <v>0</v>
      </c>
      <c r="L42" s="43">
        <f>+SUM(D42:K42)</f>
        <v>35.325750000000006</v>
      </c>
    </row>
    <row r="43" spans="1:12">
      <c r="A43" s="32">
        <v>2017</v>
      </c>
      <c r="B43" s="37" t="s">
        <v>644</v>
      </c>
      <c r="C43" s="29" t="s">
        <v>2691</v>
      </c>
      <c r="D43" s="43">
        <v>22.457250000000002</v>
      </c>
      <c r="E43" s="43">
        <v>10.017999999999999</v>
      </c>
      <c r="F43" s="43">
        <v>0</v>
      </c>
      <c r="G43" s="43">
        <v>21.372249999999998</v>
      </c>
      <c r="H43" s="43">
        <v>0</v>
      </c>
      <c r="I43" s="43">
        <v>1.0329999999999999</v>
      </c>
      <c r="J43" s="43">
        <v>0.1</v>
      </c>
      <c r="K43" s="43">
        <v>0.65</v>
      </c>
      <c r="L43" s="43">
        <f>+SUM(D43:K43)</f>
        <v>55.630499999999998</v>
      </c>
    </row>
    <row r="44" spans="1:12">
      <c r="A44" s="32">
        <v>2017</v>
      </c>
      <c r="B44" s="37" t="s">
        <v>644</v>
      </c>
      <c r="C44" s="29" t="s">
        <v>2498</v>
      </c>
      <c r="D44" s="43">
        <v>7.6417499999999992</v>
      </c>
      <c r="E44" s="43">
        <v>1.325</v>
      </c>
      <c r="F44" s="43">
        <v>0</v>
      </c>
      <c r="G44" s="43">
        <v>8.5665000000000013</v>
      </c>
      <c r="H44" s="43">
        <v>0</v>
      </c>
      <c r="I44" s="43">
        <v>3.4527500000000004</v>
      </c>
      <c r="J44" s="43">
        <v>0</v>
      </c>
      <c r="K44" s="43">
        <v>0</v>
      </c>
      <c r="L44" s="43">
        <f>+SUM(D44:K44)</f>
        <v>20.986000000000004</v>
      </c>
    </row>
  </sheetData>
  <sheetProtection autoFilter="0" pivotTables="0"/>
  <autoFilter ref="A1:L44"/>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FF0000"/>
  </sheetPr>
  <dimension ref="A1:F234"/>
  <sheetViews>
    <sheetView zoomScaleNormal="100" workbookViewId="0">
      <pane ySplit="1" topLeftCell="A208" activePane="bottomLeft" state="frozen"/>
      <selection pane="bottomLeft" activeCell="D210" sqref="D210:D229"/>
    </sheetView>
  </sheetViews>
  <sheetFormatPr baseColWidth="10" defaultRowHeight="16.5"/>
  <cols>
    <col min="2" max="2" width="14.125" bestFit="1" customWidth="1"/>
    <col min="3" max="3" width="47.875" bestFit="1" customWidth="1"/>
    <col min="4" max="4" width="16" bestFit="1" customWidth="1"/>
    <col min="5" max="5" width="15.25" bestFit="1" customWidth="1"/>
    <col min="6" max="6" width="26.125" bestFit="1" customWidth="1"/>
  </cols>
  <sheetData>
    <row r="1" spans="1:6">
      <c r="A1" s="42" t="s">
        <v>319</v>
      </c>
      <c r="B1" s="42" t="s">
        <v>229</v>
      </c>
      <c r="C1" s="42" t="s">
        <v>1182</v>
      </c>
      <c r="D1" s="42" t="s">
        <v>2002</v>
      </c>
      <c r="E1" s="42" t="s">
        <v>2003</v>
      </c>
      <c r="F1" s="42" t="s">
        <v>2004</v>
      </c>
    </row>
    <row r="2" spans="1:6">
      <c r="A2" s="32">
        <v>2007</v>
      </c>
      <c r="B2" s="15" t="s">
        <v>2490</v>
      </c>
      <c r="C2" s="26" t="s">
        <v>1988</v>
      </c>
      <c r="D2" s="26">
        <v>1887</v>
      </c>
      <c r="E2" s="26">
        <v>70</v>
      </c>
      <c r="F2" s="44">
        <f t="shared" ref="F2:F65" si="0">+IFERROR(D2/E2,0)</f>
        <v>26.957142857142856</v>
      </c>
    </row>
    <row r="3" spans="1:6">
      <c r="A3" s="32">
        <v>2007</v>
      </c>
      <c r="B3" s="15" t="s">
        <v>2490</v>
      </c>
      <c r="C3" s="26" t="s">
        <v>698</v>
      </c>
      <c r="D3" s="26">
        <v>982</v>
      </c>
      <c r="E3" s="26">
        <v>54</v>
      </c>
      <c r="F3" s="44">
        <f t="shared" si="0"/>
        <v>18.185185185185187</v>
      </c>
    </row>
    <row r="4" spans="1:6">
      <c r="A4" s="32">
        <v>2007</v>
      </c>
      <c r="B4" s="15" t="s">
        <v>2490</v>
      </c>
      <c r="C4" s="26" t="s">
        <v>1987</v>
      </c>
      <c r="D4" s="26">
        <v>1976</v>
      </c>
      <c r="E4" s="26">
        <v>175</v>
      </c>
      <c r="F4" s="44">
        <f t="shared" si="0"/>
        <v>11.291428571428572</v>
      </c>
    </row>
    <row r="5" spans="1:6">
      <c r="A5" s="32">
        <v>2007</v>
      </c>
      <c r="B5" s="15" t="s">
        <v>2490</v>
      </c>
      <c r="C5" s="26" t="s">
        <v>2496</v>
      </c>
      <c r="D5" s="26">
        <v>2963</v>
      </c>
      <c r="E5" s="26">
        <v>69</v>
      </c>
      <c r="F5" s="44">
        <f t="shared" si="0"/>
        <v>42.94202898550725</v>
      </c>
    </row>
    <row r="6" spans="1:6">
      <c r="A6" s="32">
        <v>2007</v>
      </c>
      <c r="B6" s="15" t="s">
        <v>2490</v>
      </c>
      <c r="C6" s="26" t="s">
        <v>2497</v>
      </c>
      <c r="D6" s="26">
        <v>861</v>
      </c>
      <c r="E6" s="26">
        <v>56</v>
      </c>
      <c r="F6" s="44">
        <f t="shared" si="0"/>
        <v>15.375</v>
      </c>
    </row>
    <row r="7" spans="1:6">
      <c r="A7" s="32">
        <v>2007</v>
      </c>
      <c r="B7" s="15" t="s">
        <v>2490</v>
      </c>
      <c r="C7" s="26" t="s">
        <v>2499</v>
      </c>
      <c r="D7" s="26">
        <v>572</v>
      </c>
      <c r="E7" s="26">
        <v>28</v>
      </c>
      <c r="F7" s="44">
        <f t="shared" si="0"/>
        <v>20.428571428571427</v>
      </c>
    </row>
    <row r="8" spans="1:6">
      <c r="A8" s="32">
        <v>2007</v>
      </c>
      <c r="B8" s="15" t="s">
        <v>2490</v>
      </c>
      <c r="C8" s="26" t="s">
        <v>3382</v>
      </c>
      <c r="D8" s="26">
        <v>545</v>
      </c>
      <c r="E8" s="26">
        <v>42</v>
      </c>
      <c r="F8" s="44">
        <f t="shared" si="0"/>
        <v>12.976190476190476</v>
      </c>
    </row>
    <row r="9" spans="1:6">
      <c r="A9" s="32">
        <v>2007</v>
      </c>
      <c r="B9" s="15" t="s">
        <v>2490</v>
      </c>
      <c r="C9" s="26" t="s">
        <v>3383</v>
      </c>
      <c r="D9" s="26">
        <v>1847</v>
      </c>
      <c r="E9" s="26">
        <v>69</v>
      </c>
      <c r="F9" s="44">
        <f t="shared" si="0"/>
        <v>26.768115942028984</v>
      </c>
    </row>
    <row r="10" spans="1:6">
      <c r="A10" s="32">
        <v>2007</v>
      </c>
      <c r="B10" s="15" t="s">
        <v>2490</v>
      </c>
      <c r="C10" s="26" t="s">
        <v>709</v>
      </c>
      <c r="D10" s="26">
        <v>253</v>
      </c>
      <c r="E10" s="26">
        <v>48</v>
      </c>
      <c r="F10" s="44">
        <f t="shared" si="0"/>
        <v>5.270833333333333</v>
      </c>
    </row>
    <row r="11" spans="1:6">
      <c r="A11" s="32">
        <v>2007</v>
      </c>
      <c r="B11" s="15" t="s">
        <v>2490</v>
      </c>
      <c r="C11" s="26" t="s">
        <v>1931</v>
      </c>
      <c r="D11" s="26">
        <v>558</v>
      </c>
      <c r="E11" s="26">
        <v>31</v>
      </c>
      <c r="F11" s="44">
        <f t="shared" si="0"/>
        <v>18</v>
      </c>
    </row>
    <row r="12" spans="1:6">
      <c r="A12" s="32">
        <v>2007</v>
      </c>
      <c r="B12" s="15" t="s">
        <v>2490</v>
      </c>
      <c r="C12" s="26" t="s">
        <v>1989</v>
      </c>
      <c r="D12" s="26">
        <v>231</v>
      </c>
      <c r="E12" s="26">
        <v>32</v>
      </c>
      <c r="F12" s="44">
        <f t="shared" si="0"/>
        <v>7.21875</v>
      </c>
    </row>
    <row r="13" spans="1:6">
      <c r="A13" s="32">
        <v>2007</v>
      </c>
      <c r="B13" s="15" t="s">
        <v>2490</v>
      </c>
      <c r="C13" s="26" t="s">
        <v>1934</v>
      </c>
      <c r="D13" s="26">
        <v>181</v>
      </c>
      <c r="E13" s="26">
        <v>26</v>
      </c>
      <c r="F13" s="44">
        <f t="shared" si="0"/>
        <v>6.9615384615384617</v>
      </c>
    </row>
    <row r="14" spans="1:6">
      <c r="A14" s="32">
        <v>2007</v>
      </c>
      <c r="B14" s="15" t="s">
        <v>2490</v>
      </c>
      <c r="C14" s="26" t="s">
        <v>2498</v>
      </c>
      <c r="D14" s="26">
        <v>2806</v>
      </c>
      <c r="E14" s="26">
        <v>86</v>
      </c>
      <c r="F14" s="44">
        <f t="shared" si="0"/>
        <v>32.627906976744185</v>
      </c>
    </row>
    <row r="15" spans="1:6">
      <c r="A15" s="32">
        <v>2007</v>
      </c>
      <c r="B15" s="15" t="s">
        <v>2490</v>
      </c>
      <c r="C15" s="26" t="s">
        <v>1948</v>
      </c>
      <c r="D15" s="26">
        <v>918</v>
      </c>
      <c r="E15" s="26">
        <v>257</v>
      </c>
      <c r="F15" s="44">
        <f t="shared" si="0"/>
        <v>3.5719844357976656</v>
      </c>
    </row>
    <row r="16" spans="1:6">
      <c r="A16" s="32">
        <v>2007</v>
      </c>
      <c r="B16" s="15" t="s">
        <v>2490</v>
      </c>
      <c r="C16" s="26" t="s">
        <v>1949</v>
      </c>
      <c r="D16" s="26">
        <v>676</v>
      </c>
      <c r="E16" s="26">
        <v>199</v>
      </c>
      <c r="F16" s="44">
        <f t="shared" si="0"/>
        <v>3.3969849246231156</v>
      </c>
    </row>
    <row r="17" spans="1:6">
      <c r="A17" s="32">
        <v>2007</v>
      </c>
      <c r="B17" s="15" t="s">
        <v>2490</v>
      </c>
      <c r="C17" s="26" t="s">
        <v>730</v>
      </c>
      <c r="D17" s="26">
        <v>802</v>
      </c>
      <c r="E17" s="26">
        <v>51</v>
      </c>
      <c r="F17" s="44">
        <f t="shared" si="0"/>
        <v>15.725490196078431</v>
      </c>
    </row>
    <row r="18" spans="1:6">
      <c r="A18" s="32">
        <v>2007</v>
      </c>
      <c r="B18" s="15" t="s">
        <v>2490</v>
      </c>
      <c r="C18" s="26" t="s">
        <v>1945</v>
      </c>
      <c r="D18" s="26">
        <v>265</v>
      </c>
      <c r="E18" s="26">
        <v>70</v>
      </c>
      <c r="F18" s="44">
        <f t="shared" si="0"/>
        <v>3.7857142857142856</v>
      </c>
    </row>
    <row r="19" spans="1:6">
      <c r="A19" s="28">
        <v>2008</v>
      </c>
      <c r="B19" s="15" t="s">
        <v>2490</v>
      </c>
      <c r="C19" s="26" t="s">
        <v>1988</v>
      </c>
      <c r="D19" s="26">
        <v>1962</v>
      </c>
      <c r="E19" s="26">
        <v>73</v>
      </c>
      <c r="F19" s="44">
        <f t="shared" si="0"/>
        <v>26.876712328767123</v>
      </c>
    </row>
    <row r="20" spans="1:6" ht="16.5" customHeight="1">
      <c r="A20" s="28">
        <v>2008</v>
      </c>
      <c r="B20" s="15" t="s">
        <v>2490</v>
      </c>
      <c r="C20" s="26" t="s">
        <v>698</v>
      </c>
      <c r="D20" s="26">
        <v>976</v>
      </c>
      <c r="E20" s="26">
        <v>61</v>
      </c>
      <c r="F20" s="44">
        <f t="shared" si="0"/>
        <v>16</v>
      </c>
    </row>
    <row r="21" spans="1:6">
      <c r="A21" s="28">
        <v>2008</v>
      </c>
      <c r="B21" s="15" t="s">
        <v>2490</v>
      </c>
      <c r="C21" s="26" t="s">
        <v>1987</v>
      </c>
      <c r="D21" s="26">
        <v>1786</v>
      </c>
      <c r="E21" s="26">
        <v>178</v>
      </c>
      <c r="F21" s="44">
        <f t="shared" si="0"/>
        <v>10.033707865168539</v>
      </c>
    </row>
    <row r="22" spans="1:6">
      <c r="A22" s="28">
        <v>2008</v>
      </c>
      <c r="B22" s="15" t="s">
        <v>2490</v>
      </c>
      <c r="C22" s="26" t="s">
        <v>2496</v>
      </c>
      <c r="D22" s="26">
        <v>3051</v>
      </c>
      <c r="E22" s="26">
        <v>65</v>
      </c>
      <c r="F22" s="44">
        <f t="shared" si="0"/>
        <v>46.938461538461539</v>
      </c>
    </row>
    <row r="23" spans="1:6">
      <c r="A23" s="28">
        <v>2008</v>
      </c>
      <c r="B23" s="15" t="s">
        <v>2490</v>
      </c>
      <c r="C23" s="26" t="s">
        <v>2497</v>
      </c>
      <c r="D23" s="26">
        <v>875</v>
      </c>
      <c r="E23" s="26">
        <v>64</v>
      </c>
      <c r="F23" s="44">
        <f t="shared" si="0"/>
        <v>13.671875</v>
      </c>
    </row>
    <row r="24" spans="1:6">
      <c r="A24" s="28">
        <v>2008</v>
      </c>
      <c r="B24" s="15" t="s">
        <v>2490</v>
      </c>
      <c r="C24" s="26" t="s">
        <v>2499</v>
      </c>
      <c r="D24" s="26">
        <v>531</v>
      </c>
      <c r="E24" s="26">
        <v>28</v>
      </c>
      <c r="F24" s="44">
        <f t="shared" si="0"/>
        <v>18.964285714285715</v>
      </c>
    </row>
    <row r="25" spans="1:6">
      <c r="A25" s="28">
        <v>2008</v>
      </c>
      <c r="B25" s="15" t="s">
        <v>2490</v>
      </c>
      <c r="C25" s="26" t="s">
        <v>3382</v>
      </c>
      <c r="D25" s="26">
        <v>549</v>
      </c>
      <c r="E25" s="26">
        <v>42</v>
      </c>
      <c r="F25" s="44">
        <f t="shared" si="0"/>
        <v>13.071428571428571</v>
      </c>
    </row>
    <row r="26" spans="1:6">
      <c r="A26" s="28">
        <v>2008</v>
      </c>
      <c r="B26" s="15" t="s">
        <v>2490</v>
      </c>
      <c r="C26" s="26" t="s">
        <v>3383</v>
      </c>
      <c r="D26" s="26">
        <v>1834</v>
      </c>
      <c r="E26" s="26">
        <v>70</v>
      </c>
      <c r="F26" s="44">
        <f t="shared" si="0"/>
        <v>26.2</v>
      </c>
    </row>
    <row r="27" spans="1:6">
      <c r="A27" s="28">
        <v>2008</v>
      </c>
      <c r="B27" s="15" t="s">
        <v>2490</v>
      </c>
      <c r="C27" s="26" t="s">
        <v>709</v>
      </c>
      <c r="D27" s="26">
        <v>220</v>
      </c>
      <c r="E27" s="26">
        <v>45</v>
      </c>
      <c r="F27" s="44">
        <f t="shared" si="0"/>
        <v>4.8888888888888893</v>
      </c>
    </row>
    <row r="28" spans="1:6">
      <c r="A28" s="28">
        <v>2008</v>
      </c>
      <c r="B28" s="15" t="s">
        <v>2490</v>
      </c>
      <c r="C28" s="26" t="s">
        <v>1931</v>
      </c>
      <c r="D28" s="26">
        <v>546</v>
      </c>
      <c r="E28" s="26">
        <v>31</v>
      </c>
      <c r="F28" s="44">
        <f t="shared" si="0"/>
        <v>17.612903225806452</v>
      </c>
    </row>
    <row r="29" spans="1:6">
      <c r="A29" s="28">
        <v>2008</v>
      </c>
      <c r="B29" s="15" t="s">
        <v>2490</v>
      </c>
      <c r="C29" s="26" t="s">
        <v>1989</v>
      </c>
      <c r="D29" s="26">
        <v>227</v>
      </c>
      <c r="E29" s="26">
        <v>33</v>
      </c>
      <c r="F29" s="44">
        <f t="shared" si="0"/>
        <v>6.8787878787878789</v>
      </c>
    </row>
    <row r="30" spans="1:6">
      <c r="A30" s="28">
        <v>2008</v>
      </c>
      <c r="B30" s="15" t="s">
        <v>2490</v>
      </c>
      <c r="C30" s="26" t="s">
        <v>1934</v>
      </c>
      <c r="D30" s="26">
        <v>162</v>
      </c>
      <c r="E30" s="26">
        <v>26</v>
      </c>
      <c r="F30" s="44">
        <f t="shared" si="0"/>
        <v>6.2307692307692308</v>
      </c>
    </row>
    <row r="31" spans="1:6">
      <c r="A31" s="28">
        <v>2008</v>
      </c>
      <c r="B31" s="15" t="s">
        <v>2490</v>
      </c>
      <c r="C31" s="26" t="s">
        <v>2498</v>
      </c>
      <c r="D31" s="26">
        <v>2720</v>
      </c>
      <c r="E31" s="26">
        <v>85</v>
      </c>
      <c r="F31" s="44">
        <f t="shared" si="0"/>
        <v>32</v>
      </c>
    </row>
    <row r="32" spans="1:6">
      <c r="A32" s="28">
        <v>2008</v>
      </c>
      <c r="B32" s="15" t="s">
        <v>2490</v>
      </c>
      <c r="C32" s="26" t="s">
        <v>1948</v>
      </c>
      <c r="D32" s="26">
        <v>906</v>
      </c>
      <c r="E32" s="26">
        <v>245</v>
      </c>
      <c r="F32" s="44">
        <f t="shared" si="0"/>
        <v>3.6979591836734693</v>
      </c>
    </row>
    <row r="33" spans="1:6">
      <c r="A33" s="28">
        <v>2008</v>
      </c>
      <c r="B33" s="15" t="s">
        <v>2490</v>
      </c>
      <c r="C33" s="26" t="s">
        <v>1949</v>
      </c>
      <c r="D33" s="26">
        <v>638</v>
      </c>
      <c r="E33" s="26">
        <v>199</v>
      </c>
      <c r="F33" s="44">
        <f t="shared" si="0"/>
        <v>3.2060301507537687</v>
      </c>
    </row>
    <row r="34" spans="1:6">
      <c r="A34" s="28">
        <v>2008</v>
      </c>
      <c r="B34" s="15" t="s">
        <v>2490</v>
      </c>
      <c r="C34" s="26" t="s">
        <v>730</v>
      </c>
      <c r="D34" s="26">
        <v>756</v>
      </c>
      <c r="E34" s="26">
        <v>50</v>
      </c>
      <c r="F34" s="44">
        <f t="shared" si="0"/>
        <v>15.12</v>
      </c>
    </row>
    <row r="35" spans="1:6">
      <c r="A35" s="28">
        <v>2008</v>
      </c>
      <c r="B35" s="15" t="s">
        <v>2490</v>
      </c>
      <c r="C35" s="26" t="s">
        <v>1945</v>
      </c>
      <c r="D35" s="26">
        <v>362</v>
      </c>
      <c r="E35" s="26">
        <v>66</v>
      </c>
      <c r="F35" s="44">
        <f t="shared" si="0"/>
        <v>5.4848484848484844</v>
      </c>
    </row>
    <row r="36" spans="1:6">
      <c r="A36" s="28">
        <v>2008</v>
      </c>
      <c r="B36" s="37" t="s">
        <v>644</v>
      </c>
      <c r="C36" s="26" t="s">
        <v>2496</v>
      </c>
      <c r="D36" s="26">
        <v>1906</v>
      </c>
      <c r="E36" s="26">
        <v>58</v>
      </c>
      <c r="F36" s="44">
        <f t="shared" si="0"/>
        <v>32.862068965517238</v>
      </c>
    </row>
    <row r="37" spans="1:6">
      <c r="A37" s="28">
        <v>2008</v>
      </c>
      <c r="B37" s="37" t="s">
        <v>644</v>
      </c>
      <c r="C37" s="26" t="s">
        <v>2691</v>
      </c>
      <c r="D37" s="26">
        <v>1706</v>
      </c>
      <c r="E37" s="26">
        <v>99</v>
      </c>
      <c r="F37" s="44">
        <f t="shared" si="0"/>
        <v>17.232323232323232</v>
      </c>
    </row>
    <row r="38" spans="1:6">
      <c r="A38" s="28">
        <v>2008</v>
      </c>
      <c r="B38" s="37" t="s">
        <v>644</v>
      </c>
      <c r="C38" s="26" t="s">
        <v>2498</v>
      </c>
      <c r="D38" s="26">
        <v>1631</v>
      </c>
      <c r="E38" s="26">
        <v>78</v>
      </c>
      <c r="F38" s="44">
        <f t="shared" si="0"/>
        <v>20.910256410256409</v>
      </c>
    </row>
    <row r="39" spans="1:6">
      <c r="A39" s="32">
        <v>2009</v>
      </c>
      <c r="B39" s="15" t="s">
        <v>2490</v>
      </c>
      <c r="C39" s="26" t="s">
        <v>1988</v>
      </c>
      <c r="D39" s="26">
        <v>2059</v>
      </c>
      <c r="E39" s="26">
        <v>69</v>
      </c>
      <c r="F39" s="44">
        <f t="shared" si="0"/>
        <v>29.840579710144926</v>
      </c>
    </row>
    <row r="40" spans="1:6">
      <c r="A40" s="32">
        <v>2009</v>
      </c>
      <c r="B40" s="15" t="s">
        <v>2490</v>
      </c>
      <c r="C40" s="26" t="s">
        <v>698</v>
      </c>
      <c r="D40" s="26">
        <v>946</v>
      </c>
      <c r="E40" s="26">
        <v>60</v>
      </c>
      <c r="F40" s="44">
        <f t="shared" si="0"/>
        <v>15.766666666666667</v>
      </c>
    </row>
    <row r="41" spans="1:6">
      <c r="A41" s="32">
        <v>2009</v>
      </c>
      <c r="B41" s="15" t="s">
        <v>2490</v>
      </c>
      <c r="C41" s="26" t="s">
        <v>1987</v>
      </c>
      <c r="D41" s="26">
        <v>1608</v>
      </c>
      <c r="E41" s="26">
        <v>172</v>
      </c>
      <c r="F41" s="44">
        <f t="shared" si="0"/>
        <v>9.3488372093023262</v>
      </c>
    </row>
    <row r="42" spans="1:6">
      <c r="A42" s="32">
        <v>2009</v>
      </c>
      <c r="B42" s="15" t="s">
        <v>2490</v>
      </c>
      <c r="C42" s="26" t="s">
        <v>2496</v>
      </c>
      <c r="D42" s="26">
        <v>3156</v>
      </c>
      <c r="E42" s="26">
        <v>65</v>
      </c>
      <c r="F42" s="44">
        <f t="shared" si="0"/>
        <v>48.553846153846152</v>
      </c>
    </row>
    <row r="43" spans="1:6">
      <c r="A43" s="32">
        <v>2009</v>
      </c>
      <c r="B43" s="15" t="s">
        <v>2490</v>
      </c>
      <c r="C43" s="26" t="s">
        <v>2497</v>
      </c>
      <c r="D43" s="26">
        <v>854</v>
      </c>
      <c r="E43" s="26">
        <v>62</v>
      </c>
      <c r="F43" s="44">
        <f t="shared" si="0"/>
        <v>13.774193548387096</v>
      </c>
    </row>
    <row r="44" spans="1:6">
      <c r="A44" s="32">
        <v>2009</v>
      </c>
      <c r="B44" s="15" t="s">
        <v>2490</v>
      </c>
      <c r="C44" s="26" t="s">
        <v>2499</v>
      </c>
      <c r="D44" s="26">
        <v>492</v>
      </c>
      <c r="E44" s="26">
        <v>28</v>
      </c>
      <c r="F44" s="44">
        <f t="shared" si="0"/>
        <v>17.571428571428573</v>
      </c>
    </row>
    <row r="45" spans="1:6">
      <c r="A45" s="32">
        <v>2009</v>
      </c>
      <c r="B45" s="15" t="s">
        <v>2490</v>
      </c>
      <c r="C45" s="26" t="s">
        <v>3382</v>
      </c>
      <c r="D45" s="26">
        <v>574</v>
      </c>
      <c r="E45" s="26">
        <v>44</v>
      </c>
      <c r="F45" s="44">
        <f t="shared" si="0"/>
        <v>13.045454545454545</v>
      </c>
    </row>
    <row r="46" spans="1:6">
      <c r="A46" s="32">
        <v>2009</v>
      </c>
      <c r="B46" s="15" t="s">
        <v>2490</v>
      </c>
      <c r="C46" s="26" t="s">
        <v>3383</v>
      </c>
      <c r="D46" s="26">
        <v>1846</v>
      </c>
      <c r="E46" s="26">
        <v>67</v>
      </c>
      <c r="F46" s="44">
        <f t="shared" si="0"/>
        <v>27.552238805970148</v>
      </c>
    </row>
    <row r="47" spans="1:6">
      <c r="A47" s="32">
        <v>2009</v>
      </c>
      <c r="B47" s="15" t="s">
        <v>2490</v>
      </c>
      <c r="C47" s="26" t="s">
        <v>709</v>
      </c>
      <c r="D47" s="26">
        <v>208</v>
      </c>
      <c r="E47" s="26">
        <v>44</v>
      </c>
      <c r="F47" s="44">
        <f t="shared" si="0"/>
        <v>4.7272727272727275</v>
      </c>
    </row>
    <row r="48" spans="1:6">
      <c r="A48" s="32">
        <v>2009</v>
      </c>
      <c r="B48" s="15" t="s">
        <v>2490</v>
      </c>
      <c r="C48" s="26" t="s">
        <v>1931</v>
      </c>
      <c r="D48" s="26">
        <v>545</v>
      </c>
      <c r="E48" s="26">
        <v>34</v>
      </c>
      <c r="F48" s="44">
        <f t="shared" si="0"/>
        <v>16.029411764705884</v>
      </c>
    </row>
    <row r="49" spans="1:6">
      <c r="A49" s="32">
        <v>2009</v>
      </c>
      <c r="B49" s="15" t="s">
        <v>2490</v>
      </c>
      <c r="C49" s="26" t="s">
        <v>1989</v>
      </c>
      <c r="D49" s="26">
        <v>249</v>
      </c>
      <c r="E49" s="26">
        <v>34</v>
      </c>
      <c r="F49" s="44">
        <f t="shared" si="0"/>
        <v>7.3235294117647056</v>
      </c>
    </row>
    <row r="50" spans="1:6">
      <c r="A50" s="32">
        <v>2009</v>
      </c>
      <c r="B50" s="15" t="s">
        <v>2490</v>
      </c>
      <c r="C50" s="26" t="s">
        <v>1934</v>
      </c>
      <c r="D50" s="26">
        <v>159</v>
      </c>
      <c r="E50" s="26">
        <v>27</v>
      </c>
      <c r="F50" s="44">
        <f t="shared" si="0"/>
        <v>5.8888888888888893</v>
      </c>
    </row>
    <row r="51" spans="1:6">
      <c r="A51" s="32">
        <v>2009</v>
      </c>
      <c r="B51" s="15" t="s">
        <v>2490</v>
      </c>
      <c r="C51" s="26" t="s">
        <v>2498</v>
      </c>
      <c r="D51" s="26">
        <v>2633</v>
      </c>
      <c r="E51" s="26">
        <v>88</v>
      </c>
      <c r="F51" s="44">
        <f t="shared" si="0"/>
        <v>29.920454545454547</v>
      </c>
    </row>
    <row r="52" spans="1:6">
      <c r="A52" s="32">
        <v>2009</v>
      </c>
      <c r="B52" s="15" t="s">
        <v>2490</v>
      </c>
      <c r="C52" s="26" t="s">
        <v>1948</v>
      </c>
      <c r="D52" s="26">
        <v>850</v>
      </c>
      <c r="E52" s="26">
        <v>236</v>
      </c>
      <c r="F52" s="44">
        <f t="shared" si="0"/>
        <v>3.6016949152542375</v>
      </c>
    </row>
    <row r="53" spans="1:6">
      <c r="A53" s="32">
        <v>2009</v>
      </c>
      <c r="B53" s="15" t="s">
        <v>2490</v>
      </c>
      <c r="C53" s="26" t="s">
        <v>1949</v>
      </c>
      <c r="D53" s="26">
        <v>642</v>
      </c>
      <c r="E53" s="26">
        <v>203</v>
      </c>
      <c r="F53" s="44">
        <f t="shared" si="0"/>
        <v>3.1625615763546797</v>
      </c>
    </row>
    <row r="54" spans="1:6">
      <c r="A54" s="32">
        <v>2009</v>
      </c>
      <c r="B54" s="15" t="s">
        <v>2490</v>
      </c>
      <c r="C54" s="26" t="s">
        <v>730</v>
      </c>
      <c r="D54" s="26">
        <v>768</v>
      </c>
      <c r="E54" s="26">
        <v>51</v>
      </c>
      <c r="F54" s="44">
        <f t="shared" si="0"/>
        <v>15.058823529411764</v>
      </c>
    </row>
    <row r="55" spans="1:6">
      <c r="A55" s="32">
        <v>2009</v>
      </c>
      <c r="B55" s="15" t="s">
        <v>2490</v>
      </c>
      <c r="C55" s="26" t="s">
        <v>1945</v>
      </c>
      <c r="D55" s="26">
        <v>264</v>
      </c>
      <c r="E55" s="26">
        <v>63</v>
      </c>
      <c r="F55" s="44">
        <f t="shared" si="0"/>
        <v>4.1904761904761907</v>
      </c>
    </row>
    <row r="56" spans="1:6">
      <c r="A56" s="32">
        <v>2009</v>
      </c>
      <c r="B56" s="37" t="s">
        <v>644</v>
      </c>
      <c r="C56" s="26" t="s">
        <v>2496</v>
      </c>
      <c r="D56" s="26">
        <v>1828</v>
      </c>
      <c r="E56" s="26">
        <v>61</v>
      </c>
      <c r="F56" s="44">
        <f t="shared" si="0"/>
        <v>29.967213114754099</v>
      </c>
    </row>
    <row r="57" spans="1:6">
      <c r="A57" s="32">
        <v>2009</v>
      </c>
      <c r="B57" s="37" t="s">
        <v>644</v>
      </c>
      <c r="C57" s="26" t="s">
        <v>2691</v>
      </c>
      <c r="D57" s="26">
        <v>1740</v>
      </c>
      <c r="E57" s="26">
        <v>99</v>
      </c>
      <c r="F57" s="44">
        <f t="shared" si="0"/>
        <v>17.575757575757574</v>
      </c>
    </row>
    <row r="58" spans="1:6">
      <c r="A58" s="32">
        <v>2009</v>
      </c>
      <c r="B58" s="37" t="s">
        <v>644</v>
      </c>
      <c r="C58" s="26" t="s">
        <v>2498</v>
      </c>
      <c r="D58" s="26">
        <v>1547</v>
      </c>
      <c r="E58" s="26">
        <v>77</v>
      </c>
      <c r="F58" s="44">
        <f t="shared" si="0"/>
        <v>20.09090909090909</v>
      </c>
    </row>
    <row r="59" spans="1:6">
      <c r="A59" s="28">
        <v>2010</v>
      </c>
      <c r="B59" s="15" t="s">
        <v>2490</v>
      </c>
      <c r="C59" s="26" t="s">
        <v>1988</v>
      </c>
      <c r="D59" s="26">
        <v>2115</v>
      </c>
      <c r="E59" s="26">
        <v>71</v>
      </c>
      <c r="F59" s="44">
        <f t="shared" si="0"/>
        <v>29.788732394366196</v>
      </c>
    </row>
    <row r="60" spans="1:6">
      <c r="A60" s="28">
        <v>2010</v>
      </c>
      <c r="B60" s="15" t="s">
        <v>2490</v>
      </c>
      <c r="C60" s="26" t="s">
        <v>698</v>
      </c>
      <c r="D60" s="26">
        <v>947</v>
      </c>
      <c r="E60" s="26">
        <v>60</v>
      </c>
      <c r="F60" s="44">
        <f t="shared" si="0"/>
        <v>15.783333333333333</v>
      </c>
    </row>
    <row r="61" spans="1:6">
      <c r="A61" s="28">
        <v>2010</v>
      </c>
      <c r="B61" s="15" t="s">
        <v>2490</v>
      </c>
      <c r="C61" s="26" t="s">
        <v>1987</v>
      </c>
      <c r="D61" s="26">
        <v>1302</v>
      </c>
      <c r="E61" s="26">
        <v>166</v>
      </c>
      <c r="F61" s="44">
        <f t="shared" si="0"/>
        <v>7.8433734939759034</v>
      </c>
    </row>
    <row r="62" spans="1:6">
      <c r="A62" s="28">
        <v>2010</v>
      </c>
      <c r="B62" s="15" t="s">
        <v>2490</v>
      </c>
      <c r="C62" s="26" t="s">
        <v>2496</v>
      </c>
      <c r="D62" s="26">
        <v>3024</v>
      </c>
      <c r="E62" s="26">
        <v>67</v>
      </c>
      <c r="F62" s="44">
        <f t="shared" si="0"/>
        <v>45.134328358208954</v>
      </c>
    </row>
    <row r="63" spans="1:6">
      <c r="A63" s="28">
        <v>2010</v>
      </c>
      <c r="B63" s="15" t="s">
        <v>2490</v>
      </c>
      <c r="C63" s="26" t="s">
        <v>2497</v>
      </c>
      <c r="D63" s="26">
        <v>892</v>
      </c>
      <c r="E63" s="26">
        <v>62</v>
      </c>
      <c r="F63" s="44">
        <f t="shared" si="0"/>
        <v>14.387096774193548</v>
      </c>
    </row>
    <row r="64" spans="1:6">
      <c r="A64" s="28">
        <v>2010</v>
      </c>
      <c r="B64" s="15" t="s">
        <v>2490</v>
      </c>
      <c r="C64" s="26" t="s">
        <v>2499</v>
      </c>
      <c r="D64" s="26">
        <v>517</v>
      </c>
      <c r="E64" s="26">
        <v>27</v>
      </c>
      <c r="F64" s="44">
        <f t="shared" si="0"/>
        <v>19.148148148148149</v>
      </c>
    </row>
    <row r="65" spans="1:6">
      <c r="A65" s="28">
        <v>2010</v>
      </c>
      <c r="B65" s="15" t="s">
        <v>2490</v>
      </c>
      <c r="C65" s="26" t="s">
        <v>3382</v>
      </c>
      <c r="D65" s="26">
        <v>530</v>
      </c>
      <c r="E65" s="26">
        <v>47</v>
      </c>
      <c r="F65" s="44">
        <f t="shared" si="0"/>
        <v>11.276595744680851</v>
      </c>
    </row>
    <row r="66" spans="1:6">
      <c r="A66" s="28">
        <v>2010</v>
      </c>
      <c r="B66" s="15" t="s">
        <v>2490</v>
      </c>
      <c r="C66" s="26" t="s">
        <v>3383</v>
      </c>
      <c r="D66" s="26">
        <v>1869</v>
      </c>
      <c r="E66" s="26">
        <v>66</v>
      </c>
      <c r="F66" s="44">
        <f t="shared" ref="F66:F129" si="1">+IFERROR(D66/E66,0)</f>
        <v>28.318181818181817</v>
      </c>
    </row>
    <row r="67" spans="1:6">
      <c r="A67" s="28">
        <v>2010</v>
      </c>
      <c r="B67" s="15" t="s">
        <v>2490</v>
      </c>
      <c r="C67" s="26" t="s">
        <v>709</v>
      </c>
      <c r="D67" s="26">
        <v>195</v>
      </c>
      <c r="E67" s="26">
        <v>43</v>
      </c>
      <c r="F67" s="44">
        <f t="shared" si="1"/>
        <v>4.5348837209302326</v>
      </c>
    </row>
    <row r="68" spans="1:6">
      <c r="A68" s="28">
        <v>2010</v>
      </c>
      <c r="B68" s="15" t="s">
        <v>2490</v>
      </c>
      <c r="C68" s="26" t="s">
        <v>1931</v>
      </c>
      <c r="D68" s="26">
        <v>520</v>
      </c>
      <c r="E68" s="26">
        <v>33</v>
      </c>
      <c r="F68" s="44">
        <f t="shared" si="1"/>
        <v>15.757575757575758</v>
      </c>
    </row>
    <row r="69" spans="1:6">
      <c r="A69" s="28">
        <v>2010</v>
      </c>
      <c r="B69" s="15" t="s">
        <v>2490</v>
      </c>
      <c r="C69" s="26" t="s">
        <v>1989</v>
      </c>
      <c r="D69" s="26">
        <v>240</v>
      </c>
      <c r="E69" s="26">
        <v>33</v>
      </c>
      <c r="F69" s="44">
        <f t="shared" si="1"/>
        <v>7.2727272727272725</v>
      </c>
    </row>
    <row r="70" spans="1:6">
      <c r="A70" s="28">
        <v>2010</v>
      </c>
      <c r="B70" s="15" t="s">
        <v>2490</v>
      </c>
      <c r="C70" s="26" t="s">
        <v>1934</v>
      </c>
      <c r="D70" s="26">
        <v>134</v>
      </c>
      <c r="E70" s="26">
        <v>25</v>
      </c>
      <c r="F70" s="44">
        <f t="shared" si="1"/>
        <v>5.36</v>
      </c>
    </row>
    <row r="71" spans="1:6">
      <c r="A71" s="28">
        <v>2010</v>
      </c>
      <c r="B71" s="15" t="s">
        <v>2490</v>
      </c>
      <c r="C71" s="26" t="s">
        <v>2498</v>
      </c>
      <c r="D71" s="26">
        <v>2643</v>
      </c>
      <c r="E71" s="26">
        <v>88</v>
      </c>
      <c r="F71" s="44">
        <f t="shared" si="1"/>
        <v>30.03409090909091</v>
      </c>
    </row>
    <row r="72" spans="1:6">
      <c r="A72" s="28">
        <v>2010</v>
      </c>
      <c r="B72" s="15" t="s">
        <v>2490</v>
      </c>
      <c r="C72" s="26" t="s">
        <v>1948</v>
      </c>
      <c r="D72" s="26">
        <v>846</v>
      </c>
      <c r="E72" s="26">
        <v>237</v>
      </c>
      <c r="F72" s="44">
        <f t="shared" si="1"/>
        <v>3.5696202531645569</v>
      </c>
    </row>
    <row r="73" spans="1:6">
      <c r="A73" s="28">
        <v>2010</v>
      </c>
      <c r="B73" s="15" t="s">
        <v>2490</v>
      </c>
      <c r="C73" s="26" t="s">
        <v>1949</v>
      </c>
      <c r="D73" s="26">
        <v>621</v>
      </c>
      <c r="E73" s="26">
        <v>198</v>
      </c>
      <c r="F73" s="44">
        <f t="shared" si="1"/>
        <v>3.1363636363636362</v>
      </c>
    </row>
    <row r="74" spans="1:6">
      <c r="A74" s="28">
        <v>2010</v>
      </c>
      <c r="B74" s="15" t="s">
        <v>2490</v>
      </c>
      <c r="C74" s="26" t="s">
        <v>730</v>
      </c>
      <c r="D74" s="26">
        <v>768</v>
      </c>
      <c r="E74" s="26">
        <v>52</v>
      </c>
      <c r="F74" s="44">
        <f t="shared" si="1"/>
        <v>14.76923076923077</v>
      </c>
    </row>
    <row r="75" spans="1:6">
      <c r="A75" s="28">
        <v>2010</v>
      </c>
      <c r="B75" s="15" t="s">
        <v>2490</v>
      </c>
      <c r="C75" s="26" t="s">
        <v>1945</v>
      </c>
      <c r="D75" s="26">
        <v>251</v>
      </c>
      <c r="E75" s="26">
        <v>60</v>
      </c>
      <c r="F75" s="44">
        <f t="shared" si="1"/>
        <v>4.1833333333333336</v>
      </c>
    </row>
    <row r="76" spans="1:6">
      <c r="A76" s="28">
        <v>2010</v>
      </c>
      <c r="B76" s="37" t="s">
        <v>644</v>
      </c>
      <c r="C76" s="26" t="s">
        <v>3385</v>
      </c>
      <c r="D76" s="26">
        <v>131</v>
      </c>
      <c r="E76" s="26">
        <v>5</v>
      </c>
      <c r="F76" s="44">
        <f t="shared" si="1"/>
        <v>26.2</v>
      </c>
    </row>
    <row r="77" spans="1:6">
      <c r="A77" s="28">
        <v>2010</v>
      </c>
      <c r="B77" s="37" t="s">
        <v>644</v>
      </c>
      <c r="C77" s="26" t="s">
        <v>2496</v>
      </c>
      <c r="D77" s="26">
        <v>1812</v>
      </c>
      <c r="E77" s="26">
        <v>61</v>
      </c>
      <c r="F77" s="44">
        <f t="shared" si="1"/>
        <v>29.704918032786885</v>
      </c>
    </row>
    <row r="78" spans="1:6">
      <c r="A78" s="28">
        <v>2010</v>
      </c>
      <c r="B78" s="37" t="s">
        <v>644</v>
      </c>
      <c r="C78" s="26" t="s">
        <v>2691</v>
      </c>
      <c r="D78" s="26">
        <v>1751</v>
      </c>
      <c r="E78" s="26">
        <v>116</v>
      </c>
      <c r="F78" s="44">
        <f t="shared" si="1"/>
        <v>15.094827586206897</v>
      </c>
    </row>
    <row r="79" spans="1:6">
      <c r="A79" s="28">
        <v>2010</v>
      </c>
      <c r="B79" s="37" t="s">
        <v>644</v>
      </c>
      <c r="C79" s="26" t="s">
        <v>2498</v>
      </c>
      <c r="D79" s="26">
        <v>1509</v>
      </c>
      <c r="E79" s="26">
        <v>81</v>
      </c>
      <c r="F79" s="44">
        <f t="shared" si="1"/>
        <v>18.62962962962963</v>
      </c>
    </row>
    <row r="80" spans="1:6">
      <c r="A80" s="32">
        <v>2011</v>
      </c>
      <c r="B80" s="15" t="s">
        <v>2490</v>
      </c>
      <c r="C80" s="26" t="s">
        <v>1988</v>
      </c>
      <c r="D80" s="26">
        <v>2082</v>
      </c>
      <c r="E80" s="26">
        <v>73</v>
      </c>
      <c r="F80" s="44">
        <f t="shared" si="1"/>
        <v>28.520547945205479</v>
      </c>
    </row>
    <row r="81" spans="1:6">
      <c r="A81" s="32">
        <v>2011</v>
      </c>
      <c r="B81" s="15" t="s">
        <v>2490</v>
      </c>
      <c r="C81" s="26" t="s">
        <v>698</v>
      </c>
      <c r="D81" s="26">
        <v>967</v>
      </c>
      <c r="E81" s="26">
        <v>62</v>
      </c>
      <c r="F81" s="44">
        <f t="shared" si="1"/>
        <v>15.596774193548388</v>
      </c>
    </row>
    <row r="82" spans="1:6">
      <c r="A82" s="32">
        <v>2011</v>
      </c>
      <c r="B82" s="15" t="s">
        <v>2490</v>
      </c>
      <c r="C82" s="26" t="s">
        <v>1987</v>
      </c>
      <c r="D82" s="26">
        <v>1187</v>
      </c>
      <c r="E82" s="26">
        <v>164</v>
      </c>
      <c r="F82" s="44">
        <f t="shared" si="1"/>
        <v>7.2378048780487809</v>
      </c>
    </row>
    <row r="83" spans="1:6">
      <c r="A83" s="32">
        <v>2011</v>
      </c>
      <c r="B83" s="15" t="s">
        <v>2490</v>
      </c>
      <c r="C83" s="26" t="s">
        <v>2496</v>
      </c>
      <c r="D83" s="26">
        <v>3041</v>
      </c>
      <c r="E83" s="26">
        <v>72</v>
      </c>
      <c r="F83" s="44">
        <f t="shared" si="1"/>
        <v>42.236111111111114</v>
      </c>
    </row>
    <row r="84" spans="1:6">
      <c r="A84" s="32">
        <v>2011</v>
      </c>
      <c r="B84" s="15" t="s">
        <v>2490</v>
      </c>
      <c r="C84" s="26" t="s">
        <v>2497</v>
      </c>
      <c r="D84" s="26">
        <v>907</v>
      </c>
      <c r="E84" s="26">
        <v>61</v>
      </c>
      <c r="F84" s="44">
        <f t="shared" si="1"/>
        <v>14.868852459016393</v>
      </c>
    </row>
    <row r="85" spans="1:6">
      <c r="A85" s="32">
        <v>2011</v>
      </c>
      <c r="B85" s="15" t="s">
        <v>2490</v>
      </c>
      <c r="C85" s="26" t="s">
        <v>2499</v>
      </c>
      <c r="D85" s="26">
        <v>534</v>
      </c>
      <c r="E85" s="26">
        <v>28</v>
      </c>
      <c r="F85" s="44">
        <f t="shared" si="1"/>
        <v>19.071428571428573</v>
      </c>
    </row>
    <row r="86" spans="1:6">
      <c r="A86" s="32">
        <v>2011</v>
      </c>
      <c r="B86" s="15" t="s">
        <v>2490</v>
      </c>
      <c r="C86" s="26" t="s">
        <v>3382</v>
      </c>
      <c r="D86" s="26">
        <v>574</v>
      </c>
      <c r="E86" s="26">
        <v>49</v>
      </c>
      <c r="F86" s="44">
        <f t="shared" si="1"/>
        <v>11.714285714285714</v>
      </c>
    </row>
    <row r="87" spans="1:6">
      <c r="A87" s="32">
        <v>2011</v>
      </c>
      <c r="B87" s="15" t="s">
        <v>2490</v>
      </c>
      <c r="C87" s="26" t="s">
        <v>3383</v>
      </c>
      <c r="D87" s="26">
        <v>1948</v>
      </c>
      <c r="E87" s="26">
        <v>59</v>
      </c>
      <c r="F87" s="44">
        <f t="shared" si="1"/>
        <v>33.016949152542374</v>
      </c>
    </row>
    <row r="88" spans="1:6">
      <c r="A88" s="32">
        <v>2011</v>
      </c>
      <c r="B88" s="15" t="s">
        <v>2490</v>
      </c>
      <c r="C88" s="26" t="s">
        <v>709</v>
      </c>
      <c r="D88" s="26">
        <v>192</v>
      </c>
      <c r="E88" s="26">
        <v>39</v>
      </c>
      <c r="F88" s="44">
        <f t="shared" si="1"/>
        <v>4.9230769230769234</v>
      </c>
    </row>
    <row r="89" spans="1:6">
      <c r="A89" s="32">
        <v>2011</v>
      </c>
      <c r="B89" s="15" t="s">
        <v>2490</v>
      </c>
      <c r="C89" s="26" t="s">
        <v>1931</v>
      </c>
      <c r="D89" s="26">
        <v>493</v>
      </c>
      <c r="E89" s="26">
        <v>32</v>
      </c>
      <c r="F89" s="44">
        <f t="shared" si="1"/>
        <v>15.40625</v>
      </c>
    </row>
    <row r="90" spans="1:6">
      <c r="A90" s="32">
        <v>2011</v>
      </c>
      <c r="B90" s="15" t="s">
        <v>2490</v>
      </c>
      <c r="C90" s="26" t="s">
        <v>1989</v>
      </c>
      <c r="D90" s="26">
        <v>246</v>
      </c>
      <c r="E90" s="26">
        <v>34</v>
      </c>
      <c r="F90" s="44">
        <f t="shared" si="1"/>
        <v>7.2352941176470589</v>
      </c>
    </row>
    <row r="91" spans="1:6">
      <c r="A91" s="32">
        <v>2011</v>
      </c>
      <c r="B91" s="15" t="s">
        <v>2490</v>
      </c>
      <c r="C91" s="26" t="s">
        <v>1934</v>
      </c>
      <c r="D91" s="26">
        <v>154</v>
      </c>
      <c r="E91" s="26">
        <v>25</v>
      </c>
      <c r="F91" s="44">
        <f t="shared" si="1"/>
        <v>6.16</v>
      </c>
    </row>
    <row r="92" spans="1:6">
      <c r="A92" s="32">
        <v>2011</v>
      </c>
      <c r="B92" s="15" t="s">
        <v>2490</v>
      </c>
      <c r="C92" s="26" t="s">
        <v>2498</v>
      </c>
      <c r="D92" s="26">
        <v>2718</v>
      </c>
      <c r="E92" s="26">
        <v>89</v>
      </c>
      <c r="F92" s="44">
        <f t="shared" si="1"/>
        <v>30.539325842696631</v>
      </c>
    </row>
    <row r="93" spans="1:6">
      <c r="A93" s="32">
        <v>2011</v>
      </c>
      <c r="B93" s="15" t="s">
        <v>2490</v>
      </c>
      <c r="C93" s="26" t="s">
        <v>1948</v>
      </c>
      <c r="D93" s="26">
        <v>884</v>
      </c>
      <c r="E93" s="26">
        <v>229</v>
      </c>
      <c r="F93" s="44">
        <f t="shared" si="1"/>
        <v>3.8602620087336246</v>
      </c>
    </row>
    <row r="94" spans="1:6">
      <c r="A94" s="32">
        <v>2011</v>
      </c>
      <c r="B94" s="15" t="s">
        <v>2490</v>
      </c>
      <c r="C94" s="26" t="s">
        <v>1949</v>
      </c>
      <c r="D94" s="26">
        <v>666</v>
      </c>
      <c r="E94" s="26">
        <v>189</v>
      </c>
      <c r="F94" s="44">
        <f t="shared" si="1"/>
        <v>3.5238095238095237</v>
      </c>
    </row>
    <row r="95" spans="1:6">
      <c r="A95" s="32">
        <v>2011</v>
      </c>
      <c r="B95" s="15" t="s">
        <v>2490</v>
      </c>
      <c r="C95" s="26" t="s">
        <v>730</v>
      </c>
      <c r="D95" s="26">
        <v>789</v>
      </c>
      <c r="E95" s="26">
        <v>50</v>
      </c>
      <c r="F95" s="44">
        <f t="shared" si="1"/>
        <v>15.78</v>
      </c>
    </row>
    <row r="96" spans="1:6">
      <c r="A96" s="32">
        <v>2011</v>
      </c>
      <c r="B96" s="15" t="s">
        <v>2490</v>
      </c>
      <c r="C96" s="26" t="s">
        <v>1945</v>
      </c>
      <c r="D96" s="26">
        <v>259</v>
      </c>
      <c r="E96" s="26">
        <v>55</v>
      </c>
      <c r="F96" s="44">
        <f t="shared" si="1"/>
        <v>4.709090909090909</v>
      </c>
    </row>
    <row r="97" spans="1:6">
      <c r="A97" s="32">
        <v>2011</v>
      </c>
      <c r="B97" s="37" t="s">
        <v>644</v>
      </c>
      <c r="C97" s="26" t="s">
        <v>3385</v>
      </c>
      <c r="D97" s="26">
        <v>251</v>
      </c>
      <c r="E97" s="26">
        <v>16</v>
      </c>
      <c r="F97" s="44">
        <f t="shared" si="1"/>
        <v>15.6875</v>
      </c>
    </row>
    <row r="98" spans="1:6">
      <c r="A98" s="32">
        <v>2011</v>
      </c>
      <c r="B98" s="37" t="s">
        <v>644</v>
      </c>
      <c r="C98" s="26" t="s">
        <v>2496</v>
      </c>
      <c r="D98" s="26">
        <v>1833</v>
      </c>
      <c r="E98" s="26">
        <v>66</v>
      </c>
      <c r="F98" s="44">
        <f t="shared" si="1"/>
        <v>27.772727272727273</v>
      </c>
    </row>
    <row r="99" spans="1:6">
      <c r="A99" s="32">
        <v>2011</v>
      </c>
      <c r="B99" s="37" t="s">
        <v>644</v>
      </c>
      <c r="C99" s="26" t="s">
        <v>2691</v>
      </c>
      <c r="D99" s="26">
        <v>1893</v>
      </c>
      <c r="E99" s="26">
        <v>118</v>
      </c>
      <c r="F99" s="44">
        <f t="shared" si="1"/>
        <v>16.042372881355931</v>
      </c>
    </row>
    <row r="100" spans="1:6">
      <c r="A100" s="32">
        <v>2011</v>
      </c>
      <c r="B100" s="37" t="s">
        <v>644</v>
      </c>
      <c r="C100" s="26" t="s">
        <v>2498</v>
      </c>
      <c r="D100" s="26">
        <v>1513</v>
      </c>
      <c r="E100" s="26">
        <v>78</v>
      </c>
      <c r="F100" s="44">
        <f t="shared" si="1"/>
        <v>19.397435897435898</v>
      </c>
    </row>
    <row r="101" spans="1:6">
      <c r="A101" s="28">
        <v>2012</v>
      </c>
      <c r="B101" s="15" t="s">
        <v>2490</v>
      </c>
      <c r="C101" s="26" t="s">
        <v>1988</v>
      </c>
      <c r="D101" s="26">
        <v>2088</v>
      </c>
      <c r="E101" s="26">
        <v>70</v>
      </c>
      <c r="F101" s="44">
        <f t="shared" si="1"/>
        <v>29.828571428571429</v>
      </c>
    </row>
    <row r="102" spans="1:6">
      <c r="A102" s="28">
        <v>2012</v>
      </c>
      <c r="B102" s="15" t="s">
        <v>2490</v>
      </c>
      <c r="C102" s="26" t="s">
        <v>698</v>
      </c>
      <c r="D102" s="26">
        <v>1046</v>
      </c>
      <c r="E102" s="26">
        <v>62</v>
      </c>
      <c r="F102" s="44">
        <f t="shared" si="1"/>
        <v>16.870967741935484</v>
      </c>
    </row>
    <row r="103" spans="1:6">
      <c r="A103" s="28">
        <v>2012</v>
      </c>
      <c r="B103" s="15" t="s">
        <v>2490</v>
      </c>
      <c r="C103" s="26" t="s">
        <v>1987</v>
      </c>
      <c r="D103" s="26">
        <v>1188</v>
      </c>
      <c r="E103" s="26">
        <v>164</v>
      </c>
      <c r="F103" s="44">
        <f t="shared" si="1"/>
        <v>7.2439024390243905</v>
      </c>
    </row>
    <row r="104" spans="1:6">
      <c r="A104" s="28">
        <v>2012</v>
      </c>
      <c r="B104" s="15" t="s">
        <v>2490</v>
      </c>
      <c r="C104" s="26" t="s">
        <v>2496</v>
      </c>
      <c r="D104" s="26">
        <v>2995</v>
      </c>
      <c r="E104" s="26">
        <v>65</v>
      </c>
      <c r="F104" s="44">
        <f t="shared" si="1"/>
        <v>46.07692307692308</v>
      </c>
    </row>
    <row r="105" spans="1:6">
      <c r="A105" s="28">
        <v>2012</v>
      </c>
      <c r="B105" s="15" t="s">
        <v>2490</v>
      </c>
      <c r="C105" s="26" t="s">
        <v>2497</v>
      </c>
      <c r="D105" s="26">
        <v>923</v>
      </c>
      <c r="E105" s="26">
        <v>53</v>
      </c>
      <c r="F105" s="44">
        <f t="shared" si="1"/>
        <v>17.415094339622641</v>
      </c>
    </row>
    <row r="106" spans="1:6">
      <c r="A106" s="28">
        <v>2012</v>
      </c>
      <c r="B106" s="15" t="s">
        <v>2490</v>
      </c>
      <c r="C106" s="26" t="s">
        <v>2499</v>
      </c>
      <c r="D106" s="26">
        <v>636</v>
      </c>
      <c r="E106" s="26">
        <v>26</v>
      </c>
      <c r="F106" s="44">
        <f t="shared" si="1"/>
        <v>24.46153846153846</v>
      </c>
    </row>
    <row r="107" spans="1:6">
      <c r="A107" s="28">
        <v>2012</v>
      </c>
      <c r="B107" s="15" t="s">
        <v>2490</v>
      </c>
      <c r="C107" s="26" t="s">
        <v>3382</v>
      </c>
      <c r="D107" s="26">
        <v>550</v>
      </c>
      <c r="E107" s="26">
        <v>48</v>
      </c>
      <c r="F107" s="44">
        <f t="shared" si="1"/>
        <v>11.458333333333334</v>
      </c>
    </row>
    <row r="108" spans="1:6">
      <c r="A108" s="28">
        <v>2012</v>
      </c>
      <c r="B108" s="15" t="s">
        <v>2490</v>
      </c>
      <c r="C108" s="26" t="s">
        <v>3383</v>
      </c>
      <c r="D108" s="26">
        <v>2101</v>
      </c>
      <c r="E108" s="26">
        <v>62</v>
      </c>
      <c r="F108" s="44">
        <f t="shared" si="1"/>
        <v>33.887096774193552</v>
      </c>
    </row>
    <row r="109" spans="1:6">
      <c r="A109" s="28">
        <v>2012</v>
      </c>
      <c r="B109" s="15" t="s">
        <v>2490</v>
      </c>
      <c r="C109" s="26" t="s">
        <v>709</v>
      </c>
      <c r="D109" s="26">
        <v>200</v>
      </c>
      <c r="E109" s="26">
        <v>40</v>
      </c>
      <c r="F109" s="44">
        <f t="shared" si="1"/>
        <v>5</v>
      </c>
    </row>
    <row r="110" spans="1:6">
      <c r="A110" s="28">
        <v>2012</v>
      </c>
      <c r="B110" s="15" t="s">
        <v>2490</v>
      </c>
      <c r="C110" s="26" t="s">
        <v>1931</v>
      </c>
      <c r="D110" s="26">
        <v>443</v>
      </c>
      <c r="E110" s="26">
        <v>31</v>
      </c>
      <c r="F110" s="44">
        <f t="shared" si="1"/>
        <v>14.290322580645162</v>
      </c>
    </row>
    <row r="111" spans="1:6">
      <c r="A111" s="28">
        <v>2012</v>
      </c>
      <c r="B111" s="15" t="s">
        <v>2490</v>
      </c>
      <c r="C111" s="26" t="s">
        <v>1989</v>
      </c>
      <c r="D111" s="26">
        <v>249</v>
      </c>
      <c r="E111" s="26">
        <v>30</v>
      </c>
      <c r="F111" s="44">
        <f t="shared" si="1"/>
        <v>8.3000000000000007</v>
      </c>
    </row>
    <row r="112" spans="1:6">
      <c r="A112" s="28">
        <v>2012</v>
      </c>
      <c r="B112" s="15" t="s">
        <v>2490</v>
      </c>
      <c r="C112" s="26" t="s">
        <v>1934</v>
      </c>
      <c r="D112" s="26">
        <v>133</v>
      </c>
      <c r="E112" s="26">
        <v>23</v>
      </c>
      <c r="F112" s="44">
        <f t="shared" si="1"/>
        <v>5.7826086956521738</v>
      </c>
    </row>
    <row r="113" spans="1:6">
      <c r="A113" s="28">
        <v>2012</v>
      </c>
      <c r="B113" s="15" t="s">
        <v>2490</v>
      </c>
      <c r="C113" s="26" t="s">
        <v>2498</v>
      </c>
      <c r="D113" s="26">
        <v>2673</v>
      </c>
      <c r="E113" s="26">
        <v>92</v>
      </c>
      <c r="F113" s="44">
        <f t="shared" si="1"/>
        <v>29.054347826086957</v>
      </c>
    </row>
    <row r="114" spans="1:6">
      <c r="A114" s="28">
        <v>2012</v>
      </c>
      <c r="B114" s="15" t="s">
        <v>2490</v>
      </c>
      <c r="C114" s="26" t="s">
        <v>1948</v>
      </c>
      <c r="D114" s="26">
        <v>871</v>
      </c>
      <c r="E114" s="26">
        <v>219</v>
      </c>
      <c r="F114" s="44">
        <f t="shared" si="1"/>
        <v>3.9771689497716896</v>
      </c>
    </row>
    <row r="115" spans="1:6">
      <c r="A115" s="28">
        <v>2012</v>
      </c>
      <c r="B115" s="15" t="s">
        <v>2490</v>
      </c>
      <c r="C115" s="26" t="s">
        <v>1949</v>
      </c>
      <c r="D115" s="26">
        <v>664</v>
      </c>
      <c r="E115" s="26">
        <v>188</v>
      </c>
      <c r="F115" s="44">
        <f t="shared" si="1"/>
        <v>3.5319148936170213</v>
      </c>
    </row>
    <row r="116" spans="1:6">
      <c r="A116" s="28">
        <v>2012</v>
      </c>
      <c r="B116" s="15" t="s">
        <v>2490</v>
      </c>
      <c r="C116" s="26" t="s">
        <v>730</v>
      </c>
      <c r="D116" s="26">
        <v>748</v>
      </c>
      <c r="E116" s="26">
        <v>49</v>
      </c>
      <c r="F116" s="44">
        <f t="shared" si="1"/>
        <v>15.26530612244898</v>
      </c>
    </row>
    <row r="117" spans="1:6">
      <c r="A117" s="28">
        <v>2012</v>
      </c>
      <c r="B117" s="15" t="s">
        <v>2490</v>
      </c>
      <c r="C117" s="26" t="s">
        <v>1945</v>
      </c>
      <c r="D117" s="26">
        <v>235</v>
      </c>
      <c r="E117" s="26">
        <v>63</v>
      </c>
      <c r="F117" s="44">
        <f t="shared" si="1"/>
        <v>3.7301587301587302</v>
      </c>
    </row>
    <row r="118" spans="1:6">
      <c r="A118" s="28">
        <v>2012</v>
      </c>
      <c r="B118" s="37" t="s">
        <v>644</v>
      </c>
      <c r="C118" s="26" t="s">
        <v>3385</v>
      </c>
      <c r="D118" s="26">
        <v>371</v>
      </c>
      <c r="E118" s="26">
        <v>28</v>
      </c>
      <c r="F118" s="44">
        <f t="shared" si="1"/>
        <v>13.25</v>
      </c>
    </row>
    <row r="119" spans="1:6">
      <c r="A119" s="28">
        <v>2012</v>
      </c>
      <c r="B119" s="37" t="s">
        <v>644</v>
      </c>
      <c r="C119" s="26" t="s">
        <v>2496</v>
      </c>
      <c r="D119" s="26">
        <v>1820</v>
      </c>
      <c r="E119" s="26">
        <v>67</v>
      </c>
      <c r="F119" s="44">
        <f t="shared" si="1"/>
        <v>27.164179104477611</v>
      </c>
    </row>
    <row r="120" spans="1:6">
      <c r="A120" s="28">
        <v>2012</v>
      </c>
      <c r="B120" s="37" t="s">
        <v>644</v>
      </c>
      <c r="C120" s="26" t="s">
        <v>2691</v>
      </c>
      <c r="D120" s="26">
        <v>1967</v>
      </c>
      <c r="E120" s="26">
        <v>131</v>
      </c>
      <c r="F120" s="44">
        <f t="shared" si="1"/>
        <v>15.01526717557252</v>
      </c>
    </row>
    <row r="121" spans="1:6">
      <c r="A121" s="28">
        <v>2012</v>
      </c>
      <c r="B121" s="37" t="s">
        <v>644</v>
      </c>
      <c r="C121" s="26" t="s">
        <v>2498</v>
      </c>
      <c r="D121" s="26">
        <v>1570</v>
      </c>
      <c r="E121" s="26">
        <v>85</v>
      </c>
      <c r="F121" s="44">
        <f t="shared" si="1"/>
        <v>18.470588235294116</v>
      </c>
    </row>
    <row r="122" spans="1:6">
      <c r="A122" s="32">
        <v>2013</v>
      </c>
      <c r="B122" s="15" t="s">
        <v>2490</v>
      </c>
      <c r="C122" s="26" t="s">
        <v>1988</v>
      </c>
      <c r="D122" s="26">
        <v>2017</v>
      </c>
      <c r="E122" s="26">
        <v>72</v>
      </c>
      <c r="F122" s="44">
        <f t="shared" si="1"/>
        <v>28.013888888888889</v>
      </c>
    </row>
    <row r="123" spans="1:6">
      <c r="A123" s="32">
        <v>2013</v>
      </c>
      <c r="B123" s="15" t="s">
        <v>2490</v>
      </c>
      <c r="C123" s="26" t="s">
        <v>698</v>
      </c>
      <c r="D123" s="26">
        <v>1038</v>
      </c>
      <c r="E123" s="26">
        <v>64</v>
      </c>
      <c r="F123" s="44">
        <f t="shared" si="1"/>
        <v>16.21875</v>
      </c>
    </row>
    <row r="124" spans="1:6">
      <c r="A124" s="32">
        <v>2013</v>
      </c>
      <c r="B124" s="15" t="s">
        <v>2490</v>
      </c>
      <c r="C124" s="26" t="s">
        <v>1987</v>
      </c>
      <c r="D124" s="26">
        <v>1117</v>
      </c>
      <c r="E124" s="26">
        <v>155</v>
      </c>
      <c r="F124" s="44">
        <f t="shared" si="1"/>
        <v>7.2064516129032254</v>
      </c>
    </row>
    <row r="125" spans="1:6">
      <c r="A125" s="32">
        <v>2013</v>
      </c>
      <c r="B125" s="15" t="s">
        <v>2490</v>
      </c>
      <c r="C125" s="26" t="s">
        <v>2496</v>
      </c>
      <c r="D125" s="26">
        <v>2925</v>
      </c>
      <c r="E125" s="26">
        <v>69</v>
      </c>
      <c r="F125" s="44">
        <f t="shared" si="1"/>
        <v>42.391304347826086</v>
      </c>
    </row>
    <row r="126" spans="1:6">
      <c r="A126" s="32">
        <v>2013</v>
      </c>
      <c r="B126" s="15" t="s">
        <v>2490</v>
      </c>
      <c r="C126" s="26" t="s">
        <v>2497</v>
      </c>
      <c r="D126" s="26">
        <v>962</v>
      </c>
      <c r="E126" s="26">
        <v>50</v>
      </c>
      <c r="F126" s="44">
        <f t="shared" si="1"/>
        <v>19.239999999999998</v>
      </c>
    </row>
    <row r="127" spans="1:6">
      <c r="A127" s="32">
        <v>2013</v>
      </c>
      <c r="B127" s="15" t="s">
        <v>2490</v>
      </c>
      <c r="C127" s="26" t="s">
        <v>2499</v>
      </c>
      <c r="D127" s="26">
        <v>674</v>
      </c>
      <c r="E127" s="26">
        <v>24</v>
      </c>
      <c r="F127" s="44">
        <f t="shared" si="1"/>
        <v>28.083333333333332</v>
      </c>
    </row>
    <row r="128" spans="1:6">
      <c r="A128" s="32">
        <v>2013</v>
      </c>
      <c r="B128" s="15" t="s">
        <v>2490</v>
      </c>
      <c r="C128" s="26" t="s">
        <v>3382</v>
      </c>
      <c r="D128" s="26">
        <v>602</v>
      </c>
      <c r="E128" s="26">
        <v>49</v>
      </c>
      <c r="F128" s="44">
        <f t="shared" si="1"/>
        <v>12.285714285714286</v>
      </c>
    </row>
    <row r="129" spans="1:6">
      <c r="A129" s="32">
        <v>2013</v>
      </c>
      <c r="B129" s="15" t="s">
        <v>2490</v>
      </c>
      <c r="C129" s="26" t="s">
        <v>3383</v>
      </c>
      <c r="D129" s="26">
        <v>2256</v>
      </c>
      <c r="E129" s="26">
        <v>61</v>
      </c>
      <c r="F129" s="44">
        <f t="shared" si="1"/>
        <v>36.983606557377051</v>
      </c>
    </row>
    <row r="130" spans="1:6">
      <c r="A130" s="32">
        <v>2013</v>
      </c>
      <c r="B130" s="15" t="s">
        <v>2490</v>
      </c>
      <c r="C130" s="26" t="s">
        <v>709</v>
      </c>
      <c r="D130" s="26">
        <v>209</v>
      </c>
      <c r="E130" s="26">
        <v>37</v>
      </c>
      <c r="F130" s="44">
        <f t="shared" ref="F130:F194" si="2">+IFERROR(D130/E130,0)</f>
        <v>5.6486486486486482</v>
      </c>
    </row>
    <row r="131" spans="1:6">
      <c r="A131" s="32">
        <v>2013</v>
      </c>
      <c r="B131" s="15" t="s">
        <v>2490</v>
      </c>
      <c r="C131" s="26" t="s">
        <v>1931</v>
      </c>
      <c r="D131" s="26">
        <v>362</v>
      </c>
      <c r="E131" s="26">
        <v>29</v>
      </c>
      <c r="F131" s="44">
        <f t="shared" si="2"/>
        <v>12.482758620689655</v>
      </c>
    </row>
    <row r="132" spans="1:6">
      <c r="A132" s="32">
        <v>2013</v>
      </c>
      <c r="B132" s="15" t="s">
        <v>2490</v>
      </c>
      <c r="C132" s="26" t="s">
        <v>1989</v>
      </c>
      <c r="D132" s="26">
        <v>260</v>
      </c>
      <c r="E132" s="26">
        <v>29</v>
      </c>
      <c r="F132" s="44">
        <f t="shared" si="2"/>
        <v>8.9655172413793096</v>
      </c>
    </row>
    <row r="133" spans="1:6">
      <c r="A133" s="32">
        <v>2013</v>
      </c>
      <c r="B133" s="15" t="s">
        <v>2490</v>
      </c>
      <c r="C133" s="26" t="s">
        <v>1934</v>
      </c>
      <c r="D133" s="26">
        <v>141</v>
      </c>
      <c r="E133" s="26">
        <v>22</v>
      </c>
      <c r="F133" s="44">
        <f t="shared" si="2"/>
        <v>6.4090909090909092</v>
      </c>
    </row>
    <row r="134" spans="1:6">
      <c r="A134" s="32">
        <v>2013</v>
      </c>
      <c r="B134" s="15" t="s">
        <v>2490</v>
      </c>
      <c r="C134" s="26" t="s">
        <v>2498</v>
      </c>
      <c r="D134" s="26">
        <v>2702</v>
      </c>
      <c r="E134" s="26">
        <v>90</v>
      </c>
      <c r="F134" s="44">
        <f t="shared" si="2"/>
        <v>30.022222222222222</v>
      </c>
    </row>
    <row r="135" spans="1:6">
      <c r="A135" s="32">
        <v>2013</v>
      </c>
      <c r="B135" s="15" t="s">
        <v>2490</v>
      </c>
      <c r="C135" s="26" t="s">
        <v>1948</v>
      </c>
      <c r="D135" s="26">
        <v>893</v>
      </c>
      <c r="E135" s="26">
        <v>226</v>
      </c>
      <c r="F135" s="44">
        <f t="shared" si="2"/>
        <v>3.9513274336283186</v>
      </c>
    </row>
    <row r="136" spans="1:6">
      <c r="A136" s="32">
        <v>2013</v>
      </c>
      <c r="B136" s="15" t="s">
        <v>2490</v>
      </c>
      <c r="C136" s="26" t="s">
        <v>1949</v>
      </c>
      <c r="D136" s="26">
        <v>675</v>
      </c>
      <c r="E136" s="26">
        <v>187</v>
      </c>
      <c r="F136" s="44">
        <f t="shared" si="2"/>
        <v>3.6096256684491981</v>
      </c>
    </row>
    <row r="137" spans="1:6">
      <c r="A137" s="32">
        <v>2013</v>
      </c>
      <c r="B137" s="15" t="s">
        <v>2490</v>
      </c>
      <c r="C137" s="26" t="s">
        <v>730</v>
      </c>
      <c r="D137" s="26">
        <v>801</v>
      </c>
      <c r="E137" s="26">
        <v>46</v>
      </c>
      <c r="F137" s="44">
        <f t="shared" si="2"/>
        <v>17.413043478260871</v>
      </c>
    </row>
    <row r="138" spans="1:6">
      <c r="A138" s="32">
        <v>2013</v>
      </c>
      <c r="B138" s="15" t="s">
        <v>2490</v>
      </c>
      <c r="C138" s="26" t="s">
        <v>1945</v>
      </c>
      <c r="D138" s="26">
        <v>218</v>
      </c>
      <c r="E138" s="26">
        <v>65</v>
      </c>
      <c r="F138" s="44">
        <f t="shared" si="2"/>
        <v>3.3538461538461539</v>
      </c>
    </row>
    <row r="139" spans="1:6">
      <c r="A139" s="32">
        <v>2013</v>
      </c>
      <c r="B139" s="37" t="s">
        <v>644</v>
      </c>
      <c r="C139" s="26" t="s">
        <v>3385</v>
      </c>
      <c r="D139" s="26">
        <v>485</v>
      </c>
      <c r="E139" s="26">
        <v>39</v>
      </c>
      <c r="F139" s="44">
        <f t="shared" si="2"/>
        <v>12.435897435897436</v>
      </c>
    </row>
    <row r="140" spans="1:6">
      <c r="A140" s="32">
        <v>2013</v>
      </c>
      <c r="B140" s="37" t="s">
        <v>644</v>
      </c>
      <c r="C140" s="26" t="s">
        <v>2496</v>
      </c>
      <c r="D140" s="26">
        <v>1782</v>
      </c>
      <c r="E140" s="26">
        <v>66</v>
      </c>
      <c r="F140" s="44">
        <f t="shared" si="2"/>
        <v>27</v>
      </c>
    </row>
    <row r="141" spans="1:6">
      <c r="A141" s="32">
        <v>2013</v>
      </c>
      <c r="B141" s="37" t="s">
        <v>644</v>
      </c>
      <c r="C141" s="26" t="s">
        <v>2691</v>
      </c>
      <c r="D141" s="26">
        <v>2051</v>
      </c>
      <c r="E141" s="26">
        <v>127</v>
      </c>
      <c r="F141" s="44">
        <f t="shared" si="2"/>
        <v>16.1496062992126</v>
      </c>
    </row>
    <row r="142" spans="1:6">
      <c r="A142" s="32">
        <v>2013</v>
      </c>
      <c r="B142" s="37" t="s">
        <v>644</v>
      </c>
      <c r="C142" s="26" t="s">
        <v>2498</v>
      </c>
      <c r="D142" s="26">
        <v>1525</v>
      </c>
      <c r="E142" s="26">
        <v>86</v>
      </c>
      <c r="F142" s="44">
        <f t="shared" si="2"/>
        <v>17.732558139534884</v>
      </c>
    </row>
    <row r="143" spans="1:6">
      <c r="A143" s="28">
        <v>2014</v>
      </c>
      <c r="B143" s="15" t="s">
        <v>2490</v>
      </c>
      <c r="C143" s="26" t="s">
        <v>1988</v>
      </c>
      <c r="D143" s="26">
        <v>2031</v>
      </c>
      <c r="E143" s="26">
        <v>69</v>
      </c>
      <c r="F143" s="44">
        <f t="shared" si="2"/>
        <v>29.434782608695652</v>
      </c>
    </row>
    <row r="144" spans="1:6">
      <c r="A144" s="28">
        <v>2014</v>
      </c>
      <c r="B144" s="15" t="s">
        <v>2490</v>
      </c>
      <c r="C144" s="26" t="s">
        <v>698</v>
      </c>
      <c r="D144" s="26">
        <v>1131</v>
      </c>
      <c r="E144" s="26">
        <v>63</v>
      </c>
      <c r="F144" s="44">
        <f t="shared" si="2"/>
        <v>17.952380952380953</v>
      </c>
    </row>
    <row r="145" spans="1:6">
      <c r="A145" s="28">
        <v>2014</v>
      </c>
      <c r="B145" s="15" t="s">
        <v>2490</v>
      </c>
      <c r="C145" s="26" t="s">
        <v>1987</v>
      </c>
      <c r="D145" s="26">
        <v>1075</v>
      </c>
      <c r="E145" s="26">
        <v>153</v>
      </c>
      <c r="F145" s="44">
        <f t="shared" si="2"/>
        <v>7.0261437908496731</v>
      </c>
    </row>
    <row r="146" spans="1:6">
      <c r="A146" s="28">
        <v>2014</v>
      </c>
      <c r="B146" s="15" t="s">
        <v>2490</v>
      </c>
      <c r="C146" s="26" t="s">
        <v>2496</v>
      </c>
      <c r="D146" s="26">
        <v>2775</v>
      </c>
      <c r="E146" s="26">
        <v>68</v>
      </c>
      <c r="F146" s="44">
        <f t="shared" si="2"/>
        <v>40.808823529411768</v>
      </c>
    </row>
    <row r="147" spans="1:6">
      <c r="A147" s="28">
        <v>2014</v>
      </c>
      <c r="B147" s="15" t="s">
        <v>2490</v>
      </c>
      <c r="C147" s="26" t="s">
        <v>2497</v>
      </c>
      <c r="D147" s="26">
        <v>1031</v>
      </c>
      <c r="E147" s="26">
        <v>46</v>
      </c>
      <c r="F147" s="44">
        <f t="shared" si="2"/>
        <v>22.413043478260871</v>
      </c>
    </row>
    <row r="148" spans="1:6">
      <c r="A148" s="28">
        <v>2014</v>
      </c>
      <c r="B148" s="15" t="s">
        <v>2490</v>
      </c>
      <c r="C148" s="26" t="s">
        <v>2499</v>
      </c>
      <c r="D148" s="26">
        <v>796</v>
      </c>
      <c r="E148" s="26">
        <v>33</v>
      </c>
      <c r="F148" s="44">
        <f t="shared" si="2"/>
        <v>24.121212121212121</v>
      </c>
    </row>
    <row r="149" spans="1:6">
      <c r="A149" s="28">
        <v>2014</v>
      </c>
      <c r="B149" s="15" t="s">
        <v>2490</v>
      </c>
      <c r="C149" s="26" t="s">
        <v>3382</v>
      </c>
      <c r="D149" s="26">
        <v>623</v>
      </c>
      <c r="E149" s="26">
        <v>48</v>
      </c>
      <c r="F149" s="44">
        <f t="shared" si="2"/>
        <v>12.979166666666666</v>
      </c>
    </row>
    <row r="150" spans="1:6">
      <c r="A150" s="28">
        <v>2014</v>
      </c>
      <c r="B150" s="15" t="s">
        <v>2490</v>
      </c>
      <c r="C150" s="26" t="s">
        <v>3383</v>
      </c>
      <c r="D150" s="26">
        <v>2347</v>
      </c>
      <c r="E150" s="26">
        <v>64</v>
      </c>
      <c r="F150" s="44">
        <f t="shared" si="2"/>
        <v>36.671875</v>
      </c>
    </row>
    <row r="151" spans="1:6">
      <c r="A151" s="28">
        <v>2014</v>
      </c>
      <c r="B151" s="15" t="s">
        <v>2490</v>
      </c>
      <c r="C151" s="26" t="s">
        <v>709</v>
      </c>
      <c r="D151" s="26">
        <v>199</v>
      </c>
      <c r="E151" s="26">
        <v>32</v>
      </c>
      <c r="F151" s="44">
        <f t="shared" si="2"/>
        <v>6.21875</v>
      </c>
    </row>
    <row r="152" spans="1:6">
      <c r="A152" s="28">
        <v>2014</v>
      </c>
      <c r="B152" s="15" t="s">
        <v>2490</v>
      </c>
      <c r="C152" s="26" t="s">
        <v>1931</v>
      </c>
      <c r="D152" s="26">
        <v>322</v>
      </c>
      <c r="E152" s="26">
        <v>28</v>
      </c>
      <c r="F152" s="44">
        <f t="shared" si="2"/>
        <v>11.5</v>
      </c>
    </row>
    <row r="153" spans="1:6">
      <c r="A153" s="28">
        <v>2014</v>
      </c>
      <c r="B153" s="15" t="s">
        <v>2490</v>
      </c>
      <c r="C153" s="26" t="s">
        <v>1989</v>
      </c>
      <c r="D153" s="26">
        <v>244</v>
      </c>
      <c r="E153" s="26">
        <v>25</v>
      </c>
      <c r="F153" s="44">
        <f t="shared" si="2"/>
        <v>9.76</v>
      </c>
    </row>
    <row r="154" spans="1:6">
      <c r="A154" s="28">
        <v>2014</v>
      </c>
      <c r="B154" s="15" t="s">
        <v>2490</v>
      </c>
      <c r="C154" s="26" t="s">
        <v>1934</v>
      </c>
      <c r="D154" s="26">
        <v>145</v>
      </c>
      <c r="E154" s="26">
        <v>26</v>
      </c>
      <c r="F154" s="44">
        <f t="shared" si="2"/>
        <v>5.5769230769230766</v>
      </c>
    </row>
    <row r="155" spans="1:6">
      <c r="A155" s="28">
        <v>2014</v>
      </c>
      <c r="B155" s="15" t="s">
        <v>2490</v>
      </c>
      <c r="C155" s="26" t="s">
        <v>2498</v>
      </c>
      <c r="D155" s="26">
        <v>2758</v>
      </c>
      <c r="E155" s="26">
        <v>96</v>
      </c>
      <c r="F155" s="44">
        <f t="shared" si="2"/>
        <v>28.729166666666668</v>
      </c>
    </row>
    <row r="156" spans="1:6">
      <c r="A156" s="28">
        <v>2014</v>
      </c>
      <c r="B156" s="15" t="s">
        <v>2490</v>
      </c>
      <c r="C156" s="26" t="s">
        <v>1948</v>
      </c>
      <c r="D156" s="26">
        <v>939</v>
      </c>
      <c r="E156" s="26">
        <v>226</v>
      </c>
      <c r="F156" s="44">
        <f t="shared" si="2"/>
        <v>4.1548672566371678</v>
      </c>
    </row>
    <row r="157" spans="1:6">
      <c r="A157" s="28">
        <v>2014</v>
      </c>
      <c r="B157" s="15" t="s">
        <v>2490</v>
      </c>
      <c r="C157" s="26" t="s">
        <v>1949</v>
      </c>
      <c r="D157" s="26">
        <v>650</v>
      </c>
      <c r="E157" s="26">
        <v>172</v>
      </c>
      <c r="F157" s="44">
        <f t="shared" si="2"/>
        <v>3.7790697674418605</v>
      </c>
    </row>
    <row r="158" spans="1:6">
      <c r="A158" s="28">
        <v>2014</v>
      </c>
      <c r="B158" s="15" t="s">
        <v>2490</v>
      </c>
      <c r="C158" s="26" t="s">
        <v>730</v>
      </c>
      <c r="D158" s="26">
        <v>822</v>
      </c>
      <c r="E158" s="26">
        <v>42</v>
      </c>
      <c r="F158" s="44">
        <f t="shared" si="2"/>
        <v>19.571428571428573</v>
      </c>
    </row>
    <row r="159" spans="1:6">
      <c r="A159" s="28">
        <v>2014</v>
      </c>
      <c r="B159" s="15" t="s">
        <v>2490</v>
      </c>
      <c r="C159" s="26" t="s">
        <v>1945</v>
      </c>
      <c r="D159" s="26">
        <v>203</v>
      </c>
      <c r="E159" s="26">
        <v>64</v>
      </c>
      <c r="F159" s="44">
        <f t="shared" si="2"/>
        <v>3.171875</v>
      </c>
    </row>
    <row r="160" spans="1:6">
      <c r="A160" s="28">
        <v>2014</v>
      </c>
      <c r="B160" s="37" t="s">
        <v>644</v>
      </c>
      <c r="C160" s="26" t="s">
        <v>3385</v>
      </c>
      <c r="D160" s="26">
        <v>583</v>
      </c>
      <c r="E160" s="26">
        <v>43</v>
      </c>
      <c r="F160" s="44">
        <f t="shared" si="2"/>
        <v>13.55813953488372</v>
      </c>
    </row>
    <row r="161" spans="1:6">
      <c r="A161" s="28">
        <v>2014</v>
      </c>
      <c r="B161" s="37" t="s">
        <v>644</v>
      </c>
      <c r="C161" s="26" t="s">
        <v>2496</v>
      </c>
      <c r="D161" s="26">
        <v>1823</v>
      </c>
      <c r="E161" s="26">
        <v>67</v>
      </c>
      <c r="F161" s="44">
        <f t="shared" si="2"/>
        <v>27.208955223880597</v>
      </c>
    </row>
    <row r="162" spans="1:6">
      <c r="A162" s="28">
        <v>2014</v>
      </c>
      <c r="B162" s="37" t="s">
        <v>644</v>
      </c>
      <c r="C162" s="26" t="s">
        <v>2691</v>
      </c>
      <c r="D162" s="26">
        <v>2183</v>
      </c>
      <c r="E162" s="26">
        <v>130</v>
      </c>
      <c r="F162" s="44">
        <f t="shared" si="2"/>
        <v>16.792307692307691</v>
      </c>
    </row>
    <row r="163" spans="1:6">
      <c r="A163" s="28">
        <v>2014</v>
      </c>
      <c r="B163" s="37" t="s">
        <v>644</v>
      </c>
      <c r="C163" s="26" t="s">
        <v>2498</v>
      </c>
      <c r="D163" s="26">
        <v>1572</v>
      </c>
      <c r="E163" s="26">
        <v>85</v>
      </c>
      <c r="F163" s="44">
        <f t="shared" si="2"/>
        <v>18.494117647058822</v>
      </c>
    </row>
    <row r="164" spans="1:6">
      <c r="A164" s="32">
        <v>2015</v>
      </c>
      <c r="B164" s="15" t="s">
        <v>2490</v>
      </c>
      <c r="C164" s="26" t="s">
        <v>1988</v>
      </c>
      <c r="D164" s="26">
        <v>1952</v>
      </c>
      <c r="E164" s="26">
        <v>62</v>
      </c>
      <c r="F164" s="44">
        <f t="shared" si="2"/>
        <v>31.483870967741936</v>
      </c>
    </row>
    <row r="165" spans="1:6">
      <c r="A165" s="32">
        <v>2015</v>
      </c>
      <c r="B165" s="15" t="s">
        <v>2490</v>
      </c>
      <c r="C165" s="26" t="s">
        <v>698</v>
      </c>
      <c r="D165" s="26">
        <v>1231</v>
      </c>
      <c r="E165" s="26">
        <v>64</v>
      </c>
      <c r="F165" s="44">
        <f t="shared" si="2"/>
        <v>19.234375</v>
      </c>
    </row>
    <row r="166" spans="1:6">
      <c r="A166" s="32">
        <v>2015</v>
      </c>
      <c r="B166" s="15" t="s">
        <v>2490</v>
      </c>
      <c r="C166" s="26" t="s">
        <v>1987</v>
      </c>
      <c r="D166" s="26">
        <v>1124</v>
      </c>
      <c r="E166" s="26">
        <v>148</v>
      </c>
      <c r="F166" s="44">
        <f t="shared" si="2"/>
        <v>7.5945945945945947</v>
      </c>
    </row>
    <row r="167" spans="1:6">
      <c r="A167" s="32">
        <v>2015</v>
      </c>
      <c r="B167" s="15" t="s">
        <v>2490</v>
      </c>
      <c r="C167" s="26" t="s">
        <v>2496</v>
      </c>
      <c r="D167" s="26">
        <v>2842</v>
      </c>
      <c r="E167" s="26">
        <v>74</v>
      </c>
      <c r="F167" s="44">
        <f t="shared" si="2"/>
        <v>38.405405405405403</v>
      </c>
    </row>
    <row r="168" spans="1:6">
      <c r="A168" s="32">
        <v>2015</v>
      </c>
      <c r="B168" s="15" t="s">
        <v>2490</v>
      </c>
      <c r="C168" s="26" t="s">
        <v>2497</v>
      </c>
      <c r="D168" s="26">
        <v>1112</v>
      </c>
      <c r="E168" s="26">
        <v>49</v>
      </c>
      <c r="F168" s="44">
        <f t="shared" si="2"/>
        <v>22.693877551020407</v>
      </c>
    </row>
    <row r="169" spans="1:6">
      <c r="A169" s="32">
        <v>2015</v>
      </c>
      <c r="B169" s="15" t="s">
        <v>2490</v>
      </c>
      <c r="C169" s="26" t="s">
        <v>2499</v>
      </c>
      <c r="D169" s="26">
        <v>887</v>
      </c>
      <c r="E169" s="26">
        <v>33</v>
      </c>
      <c r="F169" s="44">
        <f t="shared" si="2"/>
        <v>26.878787878787879</v>
      </c>
    </row>
    <row r="170" spans="1:6">
      <c r="A170" s="32">
        <v>2015</v>
      </c>
      <c r="B170" s="15" t="s">
        <v>2490</v>
      </c>
      <c r="C170" s="26" t="s">
        <v>3382</v>
      </c>
      <c r="D170" s="26">
        <v>659</v>
      </c>
      <c r="E170" s="26">
        <v>48</v>
      </c>
      <c r="F170" s="44">
        <f t="shared" si="2"/>
        <v>13.729166666666666</v>
      </c>
    </row>
    <row r="171" spans="1:6">
      <c r="A171" s="32">
        <v>2015</v>
      </c>
      <c r="B171" s="15" t="s">
        <v>2490</v>
      </c>
      <c r="C171" s="26" t="s">
        <v>3383</v>
      </c>
      <c r="D171" s="26">
        <v>2455</v>
      </c>
      <c r="E171" s="26">
        <v>63</v>
      </c>
      <c r="F171" s="44">
        <f t="shared" si="2"/>
        <v>38.968253968253968</v>
      </c>
    </row>
    <row r="172" spans="1:6">
      <c r="A172" s="32">
        <v>2015</v>
      </c>
      <c r="B172" s="15" t="s">
        <v>2490</v>
      </c>
      <c r="C172" s="26" t="s">
        <v>709</v>
      </c>
      <c r="D172" s="26">
        <v>191</v>
      </c>
      <c r="E172" s="26">
        <v>33</v>
      </c>
      <c r="F172" s="44">
        <f t="shared" si="2"/>
        <v>5.7878787878787881</v>
      </c>
    </row>
    <row r="173" spans="1:6">
      <c r="A173" s="32">
        <v>2015</v>
      </c>
      <c r="B173" s="15" t="s">
        <v>2490</v>
      </c>
      <c r="C173" s="26" t="s">
        <v>1931</v>
      </c>
      <c r="D173" s="26">
        <v>335</v>
      </c>
      <c r="E173" s="26">
        <v>25</v>
      </c>
      <c r="F173" s="44">
        <f t="shared" si="2"/>
        <v>13.4</v>
      </c>
    </row>
    <row r="174" spans="1:6">
      <c r="A174" s="32">
        <v>2015</v>
      </c>
      <c r="B174" s="15" t="s">
        <v>2490</v>
      </c>
      <c r="C174" s="26" t="s">
        <v>1989</v>
      </c>
      <c r="D174" s="26">
        <v>250</v>
      </c>
      <c r="E174" s="26">
        <v>27</v>
      </c>
      <c r="F174" s="44">
        <f t="shared" si="2"/>
        <v>9.2592592592592595</v>
      </c>
    </row>
    <row r="175" spans="1:6">
      <c r="A175" s="32">
        <v>2015</v>
      </c>
      <c r="B175" s="15" t="s">
        <v>2490</v>
      </c>
      <c r="C175" s="26" t="s">
        <v>1934</v>
      </c>
      <c r="D175" s="26">
        <v>142</v>
      </c>
      <c r="E175" s="26">
        <v>27</v>
      </c>
      <c r="F175" s="44">
        <f t="shared" si="2"/>
        <v>5.2592592592592595</v>
      </c>
    </row>
    <row r="176" spans="1:6">
      <c r="A176" s="32">
        <v>2015</v>
      </c>
      <c r="B176" s="15" t="s">
        <v>2490</v>
      </c>
      <c r="C176" s="26" t="s">
        <v>2498</v>
      </c>
      <c r="D176" s="26">
        <v>2916</v>
      </c>
      <c r="E176" s="26">
        <v>95</v>
      </c>
      <c r="F176" s="44">
        <f t="shared" si="2"/>
        <v>30.694736842105264</v>
      </c>
    </row>
    <row r="177" spans="1:6">
      <c r="A177" s="32">
        <v>2015</v>
      </c>
      <c r="B177" s="15" t="s">
        <v>2490</v>
      </c>
      <c r="C177" s="26" t="s">
        <v>1948</v>
      </c>
      <c r="D177" s="26">
        <v>961</v>
      </c>
      <c r="E177" s="26">
        <v>218</v>
      </c>
      <c r="F177" s="44">
        <f t="shared" si="2"/>
        <v>4.4082568807339451</v>
      </c>
    </row>
    <row r="178" spans="1:6">
      <c r="A178" s="32">
        <v>2015</v>
      </c>
      <c r="B178" s="15" t="s">
        <v>2490</v>
      </c>
      <c r="C178" s="26" t="s">
        <v>1949</v>
      </c>
      <c r="D178" s="26">
        <v>588</v>
      </c>
      <c r="E178" s="26">
        <v>173</v>
      </c>
      <c r="F178" s="44">
        <f t="shared" si="2"/>
        <v>3.398843930635838</v>
      </c>
    </row>
    <row r="179" spans="1:6">
      <c r="A179" s="32">
        <v>2015</v>
      </c>
      <c r="B179" s="15" t="s">
        <v>2490</v>
      </c>
      <c r="C179" s="26" t="s">
        <v>730</v>
      </c>
      <c r="D179" s="26">
        <v>824</v>
      </c>
      <c r="E179" s="26">
        <v>40</v>
      </c>
      <c r="F179" s="44">
        <f t="shared" si="2"/>
        <v>20.6</v>
      </c>
    </row>
    <row r="180" spans="1:6">
      <c r="A180" s="32">
        <v>2015</v>
      </c>
      <c r="B180" s="15" t="s">
        <v>2490</v>
      </c>
      <c r="C180" s="26" t="s">
        <v>1945</v>
      </c>
      <c r="D180" s="26">
        <v>176</v>
      </c>
      <c r="E180" s="26">
        <v>63</v>
      </c>
      <c r="F180" s="44">
        <f t="shared" si="2"/>
        <v>2.7936507936507935</v>
      </c>
    </row>
    <row r="181" spans="1:6">
      <c r="A181" s="32">
        <v>2015</v>
      </c>
      <c r="B181" s="37" t="s">
        <v>644</v>
      </c>
      <c r="C181" s="26" t="s">
        <v>3385</v>
      </c>
      <c r="D181" s="26">
        <v>684</v>
      </c>
      <c r="E181" s="26">
        <v>47</v>
      </c>
      <c r="F181" s="44">
        <f t="shared" si="2"/>
        <v>14.553191489361701</v>
      </c>
    </row>
    <row r="182" spans="1:6">
      <c r="A182" s="32">
        <v>2015</v>
      </c>
      <c r="B182" s="37" t="s">
        <v>644</v>
      </c>
      <c r="C182" s="26" t="s">
        <v>2496</v>
      </c>
      <c r="D182" s="26">
        <v>1839</v>
      </c>
      <c r="E182" s="26">
        <v>72</v>
      </c>
      <c r="F182" s="44">
        <f t="shared" si="2"/>
        <v>25.541666666666668</v>
      </c>
    </row>
    <row r="183" spans="1:6">
      <c r="A183" s="32">
        <v>2015</v>
      </c>
      <c r="B183" s="37" t="s">
        <v>644</v>
      </c>
      <c r="C183" s="26" t="s">
        <v>2691</v>
      </c>
      <c r="D183" s="26">
        <v>2330</v>
      </c>
      <c r="E183" s="26">
        <v>132</v>
      </c>
      <c r="F183" s="44">
        <f t="shared" si="2"/>
        <v>17.651515151515152</v>
      </c>
    </row>
    <row r="184" spans="1:6">
      <c r="A184" s="32">
        <v>2015</v>
      </c>
      <c r="B184" s="37" t="s">
        <v>644</v>
      </c>
      <c r="C184" s="26" t="s">
        <v>2498</v>
      </c>
      <c r="D184" s="26">
        <v>1665</v>
      </c>
      <c r="E184" s="26">
        <v>85</v>
      </c>
      <c r="F184" s="44">
        <f t="shared" si="2"/>
        <v>19.588235294117649</v>
      </c>
    </row>
    <row r="185" spans="1:6">
      <c r="A185" s="28">
        <v>2016</v>
      </c>
      <c r="B185" s="15" t="s">
        <v>2490</v>
      </c>
      <c r="C185" s="26" t="s">
        <v>1988</v>
      </c>
      <c r="D185" s="26">
        <v>1962</v>
      </c>
      <c r="E185" s="26">
        <v>60</v>
      </c>
      <c r="F185" s="44">
        <f t="shared" si="2"/>
        <v>32.700000000000003</v>
      </c>
    </row>
    <row r="186" spans="1:6">
      <c r="A186" s="28">
        <v>2016</v>
      </c>
      <c r="B186" s="15" t="s">
        <v>2490</v>
      </c>
      <c r="C186" s="26" t="s">
        <v>698</v>
      </c>
      <c r="D186" s="26">
        <v>1337</v>
      </c>
      <c r="E186" s="26">
        <v>60</v>
      </c>
      <c r="F186" s="44">
        <f t="shared" si="2"/>
        <v>22.283333333333335</v>
      </c>
    </row>
    <row r="187" spans="1:6">
      <c r="A187" s="28">
        <v>2016</v>
      </c>
      <c r="B187" s="15" t="s">
        <v>2490</v>
      </c>
      <c r="C187" s="26" t="s">
        <v>1987</v>
      </c>
      <c r="D187" s="26">
        <v>1194</v>
      </c>
      <c r="E187" s="26">
        <v>154</v>
      </c>
      <c r="F187" s="44">
        <f t="shared" si="2"/>
        <v>7.7532467532467528</v>
      </c>
    </row>
    <row r="188" spans="1:6">
      <c r="A188" s="28">
        <v>2016</v>
      </c>
      <c r="B188" s="15" t="s">
        <v>2490</v>
      </c>
      <c r="C188" s="26" t="s">
        <v>2496</v>
      </c>
      <c r="D188" s="26">
        <v>2859</v>
      </c>
      <c r="E188" s="26">
        <v>94</v>
      </c>
      <c r="F188" s="44">
        <f t="shared" si="2"/>
        <v>30.414893617021278</v>
      </c>
    </row>
    <row r="189" spans="1:6">
      <c r="A189" s="28">
        <v>2016</v>
      </c>
      <c r="B189" s="15" t="s">
        <v>2490</v>
      </c>
      <c r="C189" s="26" t="s">
        <v>2497</v>
      </c>
      <c r="D189" s="26">
        <v>1195</v>
      </c>
      <c r="E189" s="26">
        <v>46</v>
      </c>
      <c r="F189" s="44">
        <f t="shared" si="2"/>
        <v>25.978260869565219</v>
      </c>
    </row>
    <row r="190" spans="1:6">
      <c r="A190" s="28">
        <v>2016</v>
      </c>
      <c r="B190" s="15" t="s">
        <v>2490</v>
      </c>
      <c r="C190" s="26" t="s">
        <v>2499</v>
      </c>
      <c r="D190" s="26">
        <v>1078</v>
      </c>
      <c r="E190" s="26">
        <v>33</v>
      </c>
      <c r="F190" s="44">
        <f t="shared" si="2"/>
        <v>32.666666666666664</v>
      </c>
    </row>
    <row r="191" spans="1:6">
      <c r="A191" s="28">
        <v>2016</v>
      </c>
      <c r="B191" s="15" t="s">
        <v>2490</v>
      </c>
      <c r="C191" s="26" t="s">
        <v>3382</v>
      </c>
      <c r="D191" s="26">
        <v>845</v>
      </c>
      <c r="E191" s="26">
        <v>47</v>
      </c>
      <c r="F191" s="44">
        <f t="shared" si="2"/>
        <v>17.978723404255319</v>
      </c>
    </row>
    <row r="192" spans="1:6">
      <c r="A192" s="28">
        <v>2016</v>
      </c>
      <c r="B192" s="15" t="s">
        <v>2490</v>
      </c>
      <c r="C192" s="26" t="s">
        <v>3383</v>
      </c>
      <c r="D192" s="26">
        <v>2507</v>
      </c>
      <c r="E192" s="26">
        <v>56</v>
      </c>
      <c r="F192" s="44">
        <f t="shared" si="2"/>
        <v>44.767857142857146</v>
      </c>
    </row>
    <row r="193" spans="1:6">
      <c r="A193" s="28">
        <v>2016</v>
      </c>
      <c r="B193" s="15" t="s">
        <v>2490</v>
      </c>
      <c r="C193" s="26" t="s">
        <v>3384</v>
      </c>
      <c r="D193" s="26">
        <v>0</v>
      </c>
      <c r="E193" s="26">
        <v>2</v>
      </c>
      <c r="F193" s="44">
        <f t="shared" si="2"/>
        <v>0</v>
      </c>
    </row>
    <row r="194" spans="1:6">
      <c r="A194" s="28">
        <v>2016</v>
      </c>
      <c r="B194" s="15" t="s">
        <v>2490</v>
      </c>
      <c r="C194" s="26" t="s">
        <v>709</v>
      </c>
      <c r="D194" s="26">
        <v>198</v>
      </c>
      <c r="E194" s="26">
        <v>31</v>
      </c>
      <c r="F194" s="44">
        <f t="shared" si="2"/>
        <v>6.387096774193548</v>
      </c>
    </row>
    <row r="195" spans="1:6">
      <c r="A195" s="28">
        <v>2016</v>
      </c>
      <c r="B195" s="15" t="s">
        <v>2490</v>
      </c>
      <c r="C195" s="26" t="s">
        <v>1931</v>
      </c>
      <c r="D195" s="26">
        <v>359</v>
      </c>
      <c r="E195" s="26">
        <v>21</v>
      </c>
      <c r="F195" s="44">
        <f t="shared" ref="F195:F207" si="3">+IFERROR(D195/E195,0)</f>
        <v>17.095238095238095</v>
      </c>
    </row>
    <row r="196" spans="1:6">
      <c r="A196" s="28">
        <v>2016</v>
      </c>
      <c r="B196" s="15" t="s">
        <v>2490</v>
      </c>
      <c r="C196" s="26" t="s">
        <v>1989</v>
      </c>
      <c r="D196" s="26">
        <v>252</v>
      </c>
      <c r="E196" s="26">
        <v>28</v>
      </c>
      <c r="F196" s="44">
        <f t="shared" si="3"/>
        <v>9</v>
      </c>
    </row>
    <row r="197" spans="1:6">
      <c r="A197" s="28">
        <v>2016</v>
      </c>
      <c r="B197" s="15" t="s">
        <v>2490</v>
      </c>
      <c r="C197" s="26" t="s">
        <v>1934</v>
      </c>
      <c r="D197" s="26">
        <v>165</v>
      </c>
      <c r="E197" s="26">
        <v>26</v>
      </c>
      <c r="F197" s="44">
        <f t="shared" si="3"/>
        <v>6.3461538461538458</v>
      </c>
    </row>
    <row r="198" spans="1:6">
      <c r="A198" s="28">
        <v>2016</v>
      </c>
      <c r="B198" s="15" t="s">
        <v>2490</v>
      </c>
      <c r="C198" s="26" t="s">
        <v>2498</v>
      </c>
      <c r="D198" s="26">
        <v>3097</v>
      </c>
      <c r="E198" s="26">
        <v>95</v>
      </c>
      <c r="F198" s="44">
        <f t="shared" si="3"/>
        <v>32.6</v>
      </c>
    </row>
    <row r="199" spans="1:6">
      <c r="A199" s="28">
        <v>2016</v>
      </c>
      <c r="B199" s="15" t="s">
        <v>2490</v>
      </c>
      <c r="C199" s="26" t="s">
        <v>1948</v>
      </c>
      <c r="D199" s="26">
        <v>992</v>
      </c>
      <c r="E199" s="26">
        <v>233</v>
      </c>
      <c r="F199" s="44">
        <f t="shared" si="3"/>
        <v>4.2575107296137338</v>
      </c>
    </row>
    <row r="200" spans="1:6">
      <c r="A200" s="28">
        <v>2016</v>
      </c>
      <c r="B200" s="15" t="s">
        <v>2490</v>
      </c>
      <c r="C200" s="26" t="s">
        <v>1949</v>
      </c>
      <c r="D200" s="26">
        <v>550</v>
      </c>
      <c r="E200" s="26">
        <v>172</v>
      </c>
      <c r="F200" s="44">
        <f t="shared" si="3"/>
        <v>3.1976744186046511</v>
      </c>
    </row>
    <row r="201" spans="1:6">
      <c r="A201" s="28">
        <v>2016</v>
      </c>
      <c r="B201" s="15" t="s">
        <v>2490</v>
      </c>
      <c r="C201" s="26" t="s">
        <v>730</v>
      </c>
      <c r="D201" s="26">
        <v>920</v>
      </c>
      <c r="E201" s="26">
        <v>41</v>
      </c>
      <c r="F201" s="44">
        <f t="shared" si="3"/>
        <v>22.439024390243901</v>
      </c>
    </row>
    <row r="202" spans="1:6">
      <c r="A202" s="28">
        <v>2016</v>
      </c>
      <c r="B202" s="15" t="s">
        <v>2490</v>
      </c>
      <c r="C202" s="26" t="s">
        <v>1945</v>
      </c>
      <c r="D202" s="26">
        <v>172</v>
      </c>
      <c r="E202" s="26">
        <v>63</v>
      </c>
      <c r="F202" s="44">
        <f t="shared" si="3"/>
        <v>2.7301587301587302</v>
      </c>
    </row>
    <row r="203" spans="1:6">
      <c r="A203" s="28">
        <v>2016</v>
      </c>
      <c r="B203" s="15" t="s">
        <v>2490</v>
      </c>
      <c r="C203" s="26" t="s">
        <v>200</v>
      </c>
      <c r="D203" s="26">
        <v>0</v>
      </c>
      <c r="E203" s="26">
        <v>7</v>
      </c>
      <c r="F203" s="44">
        <f t="shared" si="3"/>
        <v>0</v>
      </c>
    </row>
    <row r="204" spans="1:6">
      <c r="A204" s="28">
        <v>2016</v>
      </c>
      <c r="B204" s="15" t="s">
        <v>2490</v>
      </c>
      <c r="C204" s="26" t="s">
        <v>678</v>
      </c>
      <c r="D204" s="26">
        <v>0</v>
      </c>
      <c r="E204" s="26">
        <v>7</v>
      </c>
      <c r="F204" s="44">
        <f t="shared" si="3"/>
        <v>0</v>
      </c>
    </row>
    <row r="205" spans="1:6">
      <c r="A205" s="28">
        <v>2016</v>
      </c>
      <c r="B205" s="37" t="s">
        <v>644</v>
      </c>
      <c r="C205" s="26" t="s">
        <v>3385</v>
      </c>
      <c r="D205" s="26">
        <v>764</v>
      </c>
      <c r="E205" s="26">
        <v>56</v>
      </c>
      <c r="F205" s="44">
        <f t="shared" si="3"/>
        <v>13.642857142857142</v>
      </c>
    </row>
    <row r="206" spans="1:6">
      <c r="A206" s="28">
        <v>2016</v>
      </c>
      <c r="B206" s="37" t="s">
        <v>644</v>
      </c>
      <c r="C206" s="26" t="s">
        <v>2496</v>
      </c>
      <c r="D206" s="26">
        <v>1842</v>
      </c>
      <c r="E206" s="26">
        <v>69</v>
      </c>
      <c r="F206" s="44">
        <f t="shared" si="3"/>
        <v>26.695652173913043</v>
      </c>
    </row>
    <row r="207" spans="1:6">
      <c r="A207" s="28">
        <v>2016</v>
      </c>
      <c r="B207" s="37" t="s">
        <v>644</v>
      </c>
      <c r="C207" s="26" t="s">
        <v>2691</v>
      </c>
      <c r="D207" s="26">
        <v>2534</v>
      </c>
      <c r="E207" s="26">
        <v>143</v>
      </c>
      <c r="F207" s="44">
        <f t="shared" si="3"/>
        <v>17.72027972027972</v>
      </c>
    </row>
    <row r="208" spans="1:6">
      <c r="A208" s="28">
        <v>2016</v>
      </c>
      <c r="B208" s="37" t="s">
        <v>644</v>
      </c>
      <c r="C208" s="26" t="s">
        <v>2498</v>
      </c>
      <c r="D208" s="26">
        <v>1793</v>
      </c>
      <c r="E208" s="26">
        <v>84</v>
      </c>
      <c r="F208" s="44">
        <f>+IFERROR(D208/E208,0)</f>
        <v>21.345238095238095</v>
      </c>
    </row>
    <row r="209" spans="1:6">
      <c r="A209" s="28">
        <v>2016</v>
      </c>
      <c r="B209" s="37" t="s">
        <v>644</v>
      </c>
      <c r="C209" s="26" t="s">
        <v>1984</v>
      </c>
      <c r="D209" s="26">
        <v>0</v>
      </c>
      <c r="E209" s="26">
        <v>3</v>
      </c>
      <c r="F209" s="44">
        <f>+IFERROR(D209/E209,0)</f>
        <v>0</v>
      </c>
    </row>
    <row r="210" spans="1:6">
      <c r="A210" s="32">
        <v>2017</v>
      </c>
      <c r="B210" s="15" t="s">
        <v>2490</v>
      </c>
      <c r="C210" s="26" t="s">
        <v>1988</v>
      </c>
      <c r="D210" s="26">
        <v>1883</v>
      </c>
      <c r="E210" s="26">
        <v>63</v>
      </c>
      <c r="F210" s="44">
        <f t="shared" ref="F210:F229" si="4">+IFERROR(D210/E210,0)</f>
        <v>29.888888888888889</v>
      </c>
    </row>
    <row r="211" spans="1:6">
      <c r="A211" s="32">
        <v>2017</v>
      </c>
      <c r="B211" s="15" t="s">
        <v>2490</v>
      </c>
      <c r="C211" s="26" t="s">
        <v>698</v>
      </c>
      <c r="D211" s="26">
        <v>1457</v>
      </c>
      <c r="E211" s="26">
        <v>64</v>
      </c>
      <c r="F211" s="44">
        <f t="shared" si="4"/>
        <v>22.765625</v>
      </c>
    </row>
    <row r="212" spans="1:6">
      <c r="A212" s="32">
        <v>2017</v>
      </c>
      <c r="B212" s="15" t="s">
        <v>2490</v>
      </c>
      <c r="C212" s="26" t="s">
        <v>1987</v>
      </c>
      <c r="D212" s="26">
        <v>1142</v>
      </c>
      <c r="E212" s="26">
        <v>151</v>
      </c>
      <c r="F212" s="44">
        <f t="shared" si="4"/>
        <v>7.5629139072847682</v>
      </c>
    </row>
    <row r="213" spans="1:6">
      <c r="A213" s="32">
        <v>2017</v>
      </c>
      <c r="B213" s="15" t="s">
        <v>2490</v>
      </c>
      <c r="C213" s="26" t="s">
        <v>2496</v>
      </c>
      <c r="D213" s="26">
        <v>2881</v>
      </c>
      <c r="E213" s="26">
        <v>91</v>
      </c>
      <c r="F213" s="44">
        <f t="shared" si="4"/>
        <v>31.659340659340661</v>
      </c>
    </row>
    <row r="214" spans="1:6">
      <c r="A214" s="32">
        <v>2017</v>
      </c>
      <c r="B214" s="15" t="s">
        <v>2490</v>
      </c>
      <c r="C214" s="26" t="s">
        <v>2497</v>
      </c>
      <c r="D214" s="26">
        <v>1199</v>
      </c>
      <c r="E214" s="26">
        <v>50</v>
      </c>
      <c r="F214" s="44">
        <f t="shared" si="4"/>
        <v>23.98</v>
      </c>
    </row>
    <row r="215" spans="1:6">
      <c r="A215" s="32">
        <v>2017</v>
      </c>
      <c r="B215" s="15" t="s">
        <v>2490</v>
      </c>
      <c r="C215" s="26" t="s">
        <v>2499</v>
      </c>
      <c r="D215" s="26">
        <v>1121</v>
      </c>
      <c r="E215" s="26">
        <v>32</v>
      </c>
      <c r="F215" s="44">
        <f t="shared" si="4"/>
        <v>35.03125</v>
      </c>
    </row>
    <row r="216" spans="1:6">
      <c r="A216" s="32">
        <v>2017</v>
      </c>
      <c r="B216" s="15" t="s">
        <v>2490</v>
      </c>
      <c r="C216" s="26" t="s">
        <v>3382</v>
      </c>
      <c r="D216" s="26">
        <v>839</v>
      </c>
      <c r="E216" s="26">
        <v>48</v>
      </c>
      <c r="F216" s="44">
        <f t="shared" si="4"/>
        <v>17.479166666666668</v>
      </c>
    </row>
    <row r="217" spans="1:6">
      <c r="A217" s="32">
        <v>2017</v>
      </c>
      <c r="B217" s="15" t="s">
        <v>2490</v>
      </c>
      <c r="C217" s="26" t="s">
        <v>3383</v>
      </c>
      <c r="D217" s="26">
        <v>2440</v>
      </c>
      <c r="E217" s="26">
        <v>60</v>
      </c>
      <c r="F217" s="44">
        <f t="shared" si="4"/>
        <v>40.666666666666664</v>
      </c>
    </row>
    <row r="218" spans="1:6">
      <c r="A218" s="32">
        <v>2017</v>
      </c>
      <c r="B218" s="15" t="s">
        <v>2490</v>
      </c>
      <c r="C218" s="26" t="s">
        <v>3384</v>
      </c>
      <c r="D218" s="26">
        <v>0</v>
      </c>
      <c r="E218" s="26">
        <v>2</v>
      </c>
      <c r="F218" s="44">
        <f t="shared" si="4"/>
        <v>0</v>
      </c>
    </row>
    <row r="219" spans="1:6">
      <c r="A219" s="32">
        <v>2017</v>
      </c>
      <c r="B219" s="15" t="s">
        <v>2490</v>
      </c>
      <c r="C219" s="26" t="s">
        <v>709</v>
      </c>
      <c r="D219" s="26">
        <v>281</v>
      </c>
      <c r="E219" s="26">
        <v>32</v>
      </c>
      <c r="F219" s="44">
        <f t="shared" si="4"/>
        <v>8.78125</v>
      </c>
    </row>
    <row r="220" spans="1:6">
      <c r="A220" s="32">
        <v>2017</v>
      </c>
      <c r="B220" s="15" t="s">
        <v>2490</v>
      </c>
      <c r="C220" s="26" t="s">
        <v>1931</v>
      </c>
      <c r="D220" s="26">
        <v>368</v>
      </c>
      <c r="E220" s="26">
        <v>24</v>
      </c>
      <c r="F220" s="44">
        <f t="shared" si="4"/>
        <v>15.333333333333334</v>
      </c>
    </row>
    <row r="221" spans="1:6">
      <c r="A221" s="32">
        <v>2017</v>
      </c>
      <c r="B221" s="15" t="s">
        <v>2490</v>
      </c>
      <c r="C221" s="26" t="s">
        <v>1989</v>
      </c>
      <c r="D221" s="26">
        <v>254</v>
      </c>
      <c r="E221" s="26">
        <v>28</v>
      </c>
      <c r="F221" s="44">
        <f t="shared" si="4"/>
        <v>9.0714285714285712</v>
      </c>
    </row>
    <row r="222" spans="1:6">
      <c r="A222" s="32">
        <v>2017</v>
      </c>
      <c r="B222" s="15" t="s">
        <v>2490</v>
      </c>
      <c r="C222" s="26" t="s">
        <v>1934</v>
      </c>
      <c r="D222" s="26">
        <v>140</v>
      </c>
      <c r="E222" s="26">
        <v>26</v>
      </c>
      <c r="F222" s="44">
        <f t="shared" si="4"/>
        <v>5.384615384615385</v>
      </c>
    </row>
    <row r="223" spans="1:6">
      <c r="A223" s="32">
        <v>2017</v>
      </c>
      <c r="B223" s="15" t="s">
        <v>2490</v>
      </c>
      <c r="C223" s="26" t="s">
        <v>2498</v>
      </c>
      <c r="D223" s="26">
        <v>3133</v>
      </c>
      <c r="E223" s="26">
        <v>98</v>
      </c>
      <c r="F223" s="44">
        <f t="shared" si="4"/>
        <v>31.969387755102041</v>
      </c>
    </row>
    <row r="224" spans="1:6">
      <c r="A224" s="32">
        <v>2017</v>
      </c>
      <c r="B224" s="15" t="s">
        <v>2490</v>
      </c>
      <c r="C224" s="26" t="s">
        <v>1948</v>
      </c>
      <c r="D224" s="26">
        <v>1002</v>
      </c>
      <c r="E224" s="26">
        <v>233</v>
      </c>
      <c r="F224" s="44">
        <f t="shared" si="4"/>
        <v>4.3004291845493565</v>
      </c>
    </row>
    <row r="225" spans="1:6">
      <c r="A225" s="32">
        <v>2017</v>
      </c>
      <c r="B225" s="15" t="s">
        <v>2490</v>
      </c>
      <c r="C225" s="26" t="s">
        <v>1949</v>
      </c>
      <c r="D225" s="26">
        <v>513</v>
      </c>
      <c r="E225" s="26">
        <v>170</v>
      </c>
      <c r="F225" s="44">
        <f t="shared" si="4"/>
        <v>3.0176470588235293</v>
      </c>
    </row>
    <row r="226" spans="1:6">
      <c r="A226" s="32">
        <v>2017</v>
      </c>
      <c r="B226" s="15" t="s">
        <v>2490</v>
      </c>
      <c r="C226" s="26" t="s">
        <v>730</v>
      </c>
      <c r="D226" s="26">
        <v>955</v>
      </c>
      <c r="E226" s="26">
        <v>39</v>
      </c>
      <c r="F226" s="44">
        <f t="shared" si="4"/>
        <v>24.487179487179485</v>
      </c>
    </row>
    <row r="227" spans="1:6">
      <c r="A227" s="32">
        <v>2017</v>
      </c>
      <c r="B227" s="15" t="s">
        <v>2490</v>
      </c>
      <c r="C227" s="26" t="s">
        <v>1945</v>
      </c>
      <c r="D227" s="26">
        <v>308</v>
      </c>
      <c r="E227" s="26">
        <v>65</v>
      </c>
      <c r="F227" s="44">
        <f t="shared" si="4"/>
        <v>4.7384615384615385</v>
      </c>
    </row>
    <row r="228" spans="1:6">
      <c r="A228" s="32">
        <v>2017</v>
      </c>
      <c r="B228" s="15" t="s">
        <v>2490</v>
      </c>
      <c r="C228" s="26" t="s">
        <v>200</v>
      </c>
      <c r="D228" s="26">
        <v>0</v>
      </c>
      <c r="E228" s="26">
        <v>7</v>
      </c>
      <c r="F228" s="44">
        <f t="shared" si="4"/>
        <v>0</v>
      </c>
    </row>
    <row r="229" spans="1:6">
      <c r="A229" s="32">
        <v>2017</v>
      </c>
      <c r="B229" s="15" t="s">
        <v>2490</v>
      </c>
      <c r="C229" s="26" t="s">
        <v>678</v>
      </c>
      <c r="D229" s="26">
        <v>0</v>
      </c>
      <c r="E229" s="26">
        <v>7</v>
      </c>
      <c r="F229" s="44">
        <f t="shared" si="4"/>
        <v>0</v>
      </c>
    </row>
    <row r="230" spans="1:6">
      <c r="A230" s="32">
        <v>2017</v>
      </c>
      <c r="B230" s="37" t="s">
        <v>644</v>
      </c>
      <c r="C230" s="26" t="s">
        <v>3385</v>
      </c>
      <c r="D230" s="26">
        <v>871</v>
      </c>
      <c r="E230" s="26">
        <v>63</v>
      </c>
      <c r="F230" s="44">
        <f>D230/E230</f>
        <v>13.825396825396826</v>
      </c>
    </row>
    <row r="231" spans="1:6">
      <c r="A231" s="32">
        <v>2017</v>
      </c>
      <c r="B231" s="37" t="s">
        <v>644</v>
      </c>
      <c r="C231" s="26" t="s">
        <v>2496</v>
      </c>
      <c r="D231" s="26">
        <v>1754</v>
      </c>
      <c r="E231" s="26">
        <v>68</v>
      </c>
      <c r="F231" s="44">
        <f>D231/E231</f>
        <v>25.794117647058822</v>
      </c>
    </row>
    <row r="232" spans="1:6">
      <c r="A232" s="32">
        <v>2017</v>
      </c>
      <c r="B232" s="37" t="s">
        <v>644</v>
      </c>
      <c r="C232" s="26" t="s">
        <v>2691</v>
      </c>
      <c r="D232" s="26">
        <v>2591</v>
      </c>
      <c r="E232" s="26">
        <v>142</v>
      </c>
      <c r="F232" s="44">
        <f>D232/E232</f>
        <v>18.246478873239436</v>
      </c>
    </row>
    <row r="233" spans="1:6">
      <c r="A233" s="32">
        <v>2017</v>
      </c>
      <c r="B233" s="37" t="s">
        <v>644</v>
      </c>
      <c r="C233" s="26" t="s">
        <v>2498</v>
      </c>
      <c r="D233" s="26">
        <v>1794</v>
      </c>
      <c r="E233" s="26">
        <v>94</v>
      </c>
      <c r="F233" s="44">
        <f>D233/E233</f>
        <v>19.085106382978722</v>
      </c>
    </row>
    <row r="234" spans="1:6">
      <c r="A234" s="32">
        <v>2017</v>
      </c>
      <c r="B234" s="37" t="s">
        <v>644</v>
      </c>
      <c r="C234" s="26" t="s">
        <v>1984</v>
      </c>
      <c r="D234" s="26">
        <v>0</v>
      </c>
      <c r="E234" s="26">
        <v>4</v>
      </c>
      <c r="F234" s="44">
        <f>D234/E234</f>
        <v>0</v>
      </c>
    </row>
  </sheetData>
  <sheetProtection autoFilter="0" pivotTables="0"/>
  <autoFilter ref="A1:F208"/>
  <pageMargins left="0.7" right="0.7" top="0.75" bottom="0.75" header="0.3" footer="0.3"/>
  <pageSetup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FF0000"/>
  </sheetPr>
  <dimension ref="A1:F234"/>
  <sheetViews>
    <sheetView zoomScaleNormal="100" workbookViewId="0">
      <pane ySplit="1" topLeftCell="A205" activePane="bottomLeft" state="frozen"/>
      <selection pane="bottomLeft" activeCell="C2" sqref="C2:C234"/>
    </sheetView>
  </sheetViews>
  <sheetFormatPr baseColWidth="10" defaultRowHeight="16.5"/>
  <cols>
    <col min="2" max="2" width="16.875" bestFit="1" customWidth="1"/>
    <col min="3" max="3" width="51.25" bestFit="1" customWidth="1"/>
    <col min="4" max="4" width="16" bestFit="1" customWidth="1"/>
    <col min="5" max="5" width="20" bestFit="1" customWidth="1"/>
    <col min="6" max="6" width="27.375" bestFit="1" customWidth="1"/>
  </cols>
  <sheetData>
    <row r="1" spans="1:6">
      <c r="A1" s="42" t="s">
        <v>319</v>
      </c>
      <c r="B1" s="42" t="s">
        <v>229</v>
      </c>
      <c r="C1" s="42" t="s">
        <v>1182</v>
      </c>
      <c r="D1" s="42" t="s">
        <v>2002</v>
      </c>
      <c r="E1" s="42" t="s">
        <v>2007</v>
      </c>
      <c r="F1" s="42" t="s">
        <v>2006</v>
      </c>
    </row>
    <row r="2" spans="1:6">
      <c r="A2" s="32">
        <v>2007</v>
      </c>
      <c r="B2" s="15" t="s">
        <v>2490</v>
      </c>
      <c r="C2" s="26" t="s">
        <v>1988</v>
      </c>
      <c r="D2" s="26">
        <v>1887</v>
      </c>
      <c r="E2" s="43">
        <v>57.5</v>
      </c>
      <c r="F2" s="44">
        <f t="shared" ref="F2:F65" si="0">+IFERROR(D2/E2,0)</f>
        <v>32.817391304347829</v>
      </c>
    </row>
    <row r="3" spans="1:6">
      <c r="A3" s="32">
        <v>2007</v>
      </c>
      <c r="B3" s="15" t="s">
        <v>2490</v>
      </c>
      <c r="C3" s="26" t="s">
        <v>698</v>
      </c>
      <c r="D3" s="26">
        <v>982</v>
      </c>
      <c r="E3" s="43">
        <v>43.5</v>
      </c>
      <c r="F3" s="44">
        <f t="shared" si="0"/>
        <v>22.574712643678161</v>
      </c>
    </row>
    <row r="4" spans="1:6">
      <c r="A4" s="32">
        <v>2007</v>
      </c>
      <c r="B4" s="15" t="s">
        <v>2490</v>
      </c>
      <c r="C4" s="26" t="s">
        <v>1987</v>
      </c>
      <c r="D4" s="26">
        <v>1976</v>
      </c>
      <c r="E4" s="43">
        <v>163.5</v>
      </c>
      <c r="F4" s="44">
        <f t="shared" si="0"/>
        <v>12.085626911314984</v>
      </c>
    </row>
    <row r="5" spans="1:6">
      <c r="A5" s="32">
        <v>2007</v>
      </c>
      <c r="B5" s="15" t="s">
        <v>2490</v>
      </c>
      <c r="C5" s="26" t="s">
        <v>2496</v>
      </c>
      <c r="D5" s="26">
        <v>2963</v>
      </c>
      <c r="E5" s="43">
        <v>67.8</v>
      </c>
      <c r="F5" s="44">
        <f t="shared" si="0"/>
        <v>43.702064896755161</v>
      </c>
    </row>
    <row r="6" spans="1:6">
      <c r="A6" s="32">
        <v>2007</v>
      </c>
      <c r="B6" s="15" t="s">
        <v>2490</v>
      </c>
      <c r="C6" s="26" t="s">
        <v>2497</v>
      </c>
      <c r="D6" s="26">
        <v>861</v>
      </c>
      <c r="E6" s="43">
        <v>38.5</v>
      </c>
      <c r="F6" s="44">
        <f t="shared" si="0"/>
        <v>22.363636363636363</v>
      </c>
    </row>
    <row r="7" spans="1:6">
      <c r="A7" s="32">
        <v>2007</v>
      </c>
      <c r="B7" s="15" t="s">
        <v>2490</v>
      </c>
      <c r="C7" s="26" t="s">
        <v>2499</v>
      </c>
      <c r="D7" s="26">
        <v>572</v>
      </c>
      <c r="E7" s="43">
        <v>27.3</v>
      </c>
      <c r="F7" s="44">
        <f t="shared" si="0"/>
        <v>20.952380952380953</v>
      </c>
    </row>
    <row r="8" spans="1:6">
      <c r="A8" s="32">
        <v>2007</v>
      </c>
      <c r="B8" s="15" t="s">
        <v>2490</v>
      </c>
      <c r="C8" s="26" t="s">
        <v>3382</v>
      </c>
      <c r="D8" s="26">
        <v>545</v>
      </c>
      <c r="E8" s="43">
        <v>40</v>
      </c>
      <c r="F8" s="44">
        <f t="shared" si="0"/>
        <v>13.625</v>
      </c>
    </row>
    <row r="9" spans="1:6">
      <c r="A9" s="32">
        <v>2007</v>
      </c>
      <c r="B9" s="15" t="s">
        <v>2490</v>
      </c>
      <c r="C9" s="26" t="s">
        <v>3383</v>
      </c>
      <c r="D9" s="26">
        <v>1847</v>
      </c>
      <c r="E9" s="43">
        <v>60.3</v>
      </c>
      <c r="F9" s="44">
        <f t="shared" si="0"/>
        <v>30.6301824212272</v>
      </c>
    </row>
    <row r="10" spans="1:6">
      <c r="A10" s="32">
        <v>2007</v>
      </c>
      <c r="B10" s="15" t="s">
        <v>2490</v>
      </c>
      <c r="C10" s="26" t="s">
        <v>709</v>
      </c>
      <c r="D10" s="26">
        <v>253</v>
      </c>
      <c r="E10" s="43">
        <v>40</v>
      </c>
      <c r="F10" s="44">
        <f t="shared" si="0"/>
        <v>6.3250000000000002</v>
      </c>
    </row>
    <row r="11" spans="1:6">
      <c r="A11" s="32">
        <v>2007</v>
      </c>
      <c r="B11" s="15" t="s">
        <v>2490</v>
      </c>
      <c r="C11" s="26" t="s">
        <v>1931</v>
      </c>
      <c r="D11" s="26">
        <v>558</v>
      </c>
      <c r="E11" s="43">
        <v>26</v>
      </c>
      <c r="F11" s="44">
        <f t="shared" si="0"/>
        <v>21.46153846153846</v>
      </c>
    </row>
    <row r="12" spans="1:6">
      <c r="A12" s="32">
        <v>2007</v>
      </c>
      <c r="B12" s="15" t="s">
        <v>2490</v>
      </c>
      <c r="C12" s="26" t="s">
        <v>1989</v>
      </c>
      <c r="D12" s="26">
        <v>231</v>
      </c>
      <c r="E12" s="43">
        <v>31.5</v>
      </c>
      <c r="F12" s="44">
        <f t="shared" si="0"/>
        <v>7.333333333333333</v>
      </c>
    </row>
    <row r="13" spans="1:6">
      <c r="A13" s="32">
        <v>2007</v>
      </c>
      <c r="B13" s="15" t="s">
        <v>2490</v>
      </c>
      <c r="C13" s="26" t="s">
        <v>1934</v>
      </c>
      <c r="D13" s="26">
        <v>181</v>
      </c>
      <c r="E13" s="43">
        <v>21</v>
      </c>
      <c r="F13" s="44">
        <f t="shared" si="0"/>
        <v>8.6190476190476186</v>
      </c>
    </row>
    <row r="14" spans="1:6">
      <c r="A14" s="32">
        <v>2007</v>
      </c>
      <c r="B14" s="15" t="s">
        <v>2490</v>
      </c>
      <c r="C14" s="26" t="s">
        <v>2498</v>
      </c>
      <c r="D14" s="26">
        <v>2806</v>
      </c>
      <c r="E14" s="43">
        <v>86</v>
      </c>
      <c r="F14" s="44">
        <f t="shared" si="0"/>
        <v>32.627906976744185</v>
      </c>
    </row>
    <row r="15" spans="1:6">
      <c r="A15" s="32">
        <v>2007</v>
      </c>
      <c r="B15" s="15" t="s">
        <v>2490</v>
      </c>
      <c r="C15" s="26" t="s">
        <v>1948</v>
      </c>
      <c r="D15" s="26">
        <v>918</v>
      </c>
      <c r="E15" s="43">
        <v>182.8</v>
      </c>
      <c r="F15" s="44">
        <f t="shared" si="0"/>
        <v>5.0218818380743979</v>
      </c>
    </row>
    <row r="16" spans="1:6">
      <c r="A16" s="32">
        <v>2007</v>
      </c>
      <c r="B16" s="15" t="s">
        <v>2490</v>
      </c>
      <c r="C16" s="26" t="s">
        <v>1949</v>
      </c>
      <c r="D16" s="26">
        <v>676</v>
      </c>
      <c r="E16" s="43">
        <v>105.8</v>
      </c>
      <c r="F16" s="44">
        <f t="shared" si="0"/>
        <v>6.3894139886578456</v>
      </c>
    </row>
    <row r="17" spans="1:6">
      <c r="A17" s="32">
        <v>2007</v>
      </c>
      <c r="B17" s="15" t="s">
        <v>2490</v>
      </c>
      <c r="C17" s="26" t="s">
        <v>730</v>
      </c>
      <c r="D17" s="26">
        <v>802</v>
      </c>
      <c r="E17" s="43">
        <v>36.299999999999997</v>
      </c>
      <c r="F17" s="44">
        <f t="shared" si="0"/>
        <v>22.093663911845731</v>
      </c>
    </row>
    <row r="18" spans="1:6">
      <c r="A18" s="32">
        <v>2007</v>
      </c>
      <c r="B18" s="15" t="s">
        <v>2490</v>
      </c>
      <c r="C18" s="26" t="s">
        <v>1945</v>
      </c>
      <c r="D18" s="26">
        <v>265</v>
      </c>
      <c r="E18" s="43">
        <v>65</v>
      </c>
      <c r="F18" s="44">
        <f t="shared" si="0"/>
        <v>4.0769230769230766</v>
      </c>
    </row>
    <row r="19" spans="1:6">
      <c r="A19" s="28">
        <v>2008</v>
      </c>
      <c r="B19" s="15" t="s">
        <v>2490</v>
      </c>
      <c r="C19" s="26" t="s">
        <v>1988</v>
      </c>
      <c r="D19" s="26">
        <v>1962</v>
      </c>
      <c r="E19" s="43">
        <v>59.5</v>
      </c>
      <c r="F19" s="44">
        <f t="shared" si="0"/>
        <v>32.974789915966383</v>
      </c>
    </row>
    <row r="20" spans="1:6">
      <c r="A20" s="28">
        <v>2008</v>
      </c>
      <c r="B20" s="15" t="s">
        <v>2490</v>
      </c>
      <c r="C20" s="26" t="s">
        <v>698</v>
      </c>
      <c r="D20" s="26">
        <v>976</v>
      </c>
      <c r="E20" s="43">
        <v>49</v>
      </c>
      <c r="F20" s="44">
        <f t="shared" si="0"/>
        <v>19.918367346938776</v>
      </c>
    </row>
    <row r="21" spans="1:6">
      <c r="A21" s="28">
        <v>2008</v>
      </c>
      <c r="B21" s="15" t="s">
        <v>2490</v>
      </c>
      <c r="C21" s="26" t="s">
        <v>1987</v>
      </c>
      <c r="D21" s="26">
        <v>1786</v>
      </c>
      <c r="E21" s="43">
        <v>167</v>
      </c>
      <c r="F21" s="44">
        <f t="shared" si="0"/>
        <v>10.694610778443113</v>
      </c>
    </row>
    <row r="22" spans="1:6">
      <c r="A22" s="28">
        <v>2008</v>
      </c>
      <c r="B22" s="15" t="s">
        <v>2490</v>
      </c>
      <c r="C22" s="26" t="s">
        <v>2496</v>
      </c>
      <c r="D22" s="26">
        <v>3051</v>
      </c>
      <c r="E22" s="43">
        <v>63.8</v>
      </c>
      <c r="F22" s="44">
        <f t="shared" si="0"/>
        <v>47.821316614420063</v>
      </c>
    </row>
    <row r="23" spans="1:6">
      <c r="A23" s="28">
        <v>2008</v>
      </c>
      <c r="B23" s="15" t="s">
        <v>2490</v>
      </c>
      <c r="C23" s="26" t="s">
        <v>2497</v>
      </c>
      <c r="D23" s="26">
        <v>875</v>
      </c>
      <c r="E23" s="43">
        <v>43</v>
      </c>
      <c r="F23" s="44">
        <f t="shared" si="0"/>
        <v>20.348837209302324</v>
      </c>
    </row>
    <row r="24" spans="1:6">
      <c r="A24" s="28">
        <v>2008</v>
      </c>
      <c r="B24" s="15" t="s">
        <v>2490</v>
      </c>
      <c r="C24" s="26" t="s">
        <v>2499</v>
      </c>
      <c r="D24" s="26">
        <v>531</v>
      </c>
      <c r="E24" s="43">
        <v>27.3</v>
      </c>
      <c r="F24" s="44">
        <f t="shared" si="0"/>
        <v>19.450549450549449</v>
      </c>
    </row>
    <row r="25" spans="1:6">
      <c r="A25" s="28">
        <v>2008</v>
      </c>
      <c r="B25" s="15" t="s">
        <v>2490</v>
      </c>
      <c r="C25" s="26" t="s">
        <v>3382</v>
      </c>
      <c r="D25" s="26">
        <v>549</v>
      </c>
      <c r="E25" s="43">
        <v>40.5</v>
      </c>
      <c r="F25" s="44">
        <f t="shared" si="0"/>
        <v>13.555555555555555</v>
      </c>
    </row>
    <row r="26" spans="1:6">
      <c r="A26" s="28">
        <v>2008</v>
      </c>
      <c r="B26" s="15" t="s">
        <v>2490</v>
      </c>
      <c r="C26" s="26" t="s">
        <v>3383</v>
      </c>
      <c r="D26" s="26">
        <v>1834</v>
      </c>
      <c r="E26" s="43">
        <v>63.8</v>
      </c>
      <c r="F26" s="44">
        <f t="shared" si="0"/>
        <v>28.746081504702197</v>
      </c>
    </row>
    <row r="27" spans="1:6">
      <c r="A27" s="28">
        <v>2008</v>
      </c>
      <c r="B27" s="15" t="s">
        <v>2490</v>
      </c>
      <c r="C27" s="26" t="s">
        <v>709</v>
      </c>
      <c r="D27" s="26">
        <v>220</v>
      </c>
      <c r="E27" s="43">
        <v>38</v>
      </c>
      <c r="F27" s="44">
        <f t="shared" si="0"/>
        <v>5.7894736842105265</v>
      </c>
    </row>
    <row r="28" spans="1:6">
      <c r="A28" s="28">
        <v>2008</v>
      </c>
      <c r="B28" s="15" t="s">
        <v>2490</v>
      </c>
      <c r="C28" s="26" t="s">
        <v>1931</v>
      </c>
      <c r="D28" s="26">
        <v>546</v>
      </c>
      <c r="E28" s="43">
        <v>25.5</v>
      </c>
      <c r="F28" s="44">
        <f t="shared" si="0"/>
        <v>21.411764705882351</v>
      </c>
    </row>
    <row r="29" spans="1:6">
      <c r="A29" s="28">
        <v>2008</v>
      </c>
      <c r="B29" s="15" t="s">
        <v>2490</v>
      </c>
      <c r="C29" s="26" t="s">
        <v>1989</v>
      </c>
      <c r="D29" s="26">
        <v>227</v>
      </c>
      <c r="E29" s="43">
        <v>32.5</v>
      </c>
      <c r="F29" s="44">
        <f t="shared" si="0"/>
        <v>6.9846153846153847</v>
      </c>
    </row>
    <row r="30" spans="1:6">
      <c r="A30" s="28">
        <v>2008</v>
      </c>
      <c r="B30" s="15" t="s">
        <v>2490</v>
      </c>
      <c r="C30" s="26" t="s">
        <v>1934</v>
      </c>
      <c r="D30" s="26">
        <v>162</v>
      </c>
      <c r="E30" s="43">
        <v>21.5</v>
      </c>
      <c r="F30" s="44">
        <f t="shared" si="0"/>
        <v>7.5348837209302326</v>
      </c>
    </row>
    <row r="31" spans="1:6">
      <c r="A31" s="28">
        <v>2008</v>
      </c>
      <c r="B31" s="15" t="s">
        <v>2490</v>
      </c>
      <c r="C31" s="26" t="s">
        <v>2498</v>
      </c>
      <c r="D31" s="26">
        <v>2720</v>
      </c>
      <c r="E31" s="43">
        <v>84.5</v>
      </c>
      <c r="F31" s="44">
        <f t="shared" si="0"/>
        <v>32.189349112426036</v>
      </c>
    </row>
    <row r="32" spans="1:6">
      <c r="A32" s="28">
        <v>2008</v>
      </c>
      <c r="B32" s="15" t="s">
        <v>2490</v>
      </c>
      <c r="C32" s="26" t="s">
        <v>1948</v>
      </c>
      <c r="D32" s="26">
        <v>906</v>
      </c>
      <c r="E32" s="43">
        <v>172.9</v>
      </c>
      <c r="F32" s="44">
        <f t="shared" si="0"/>
        <v>5.2400231347599764</v>
      </c>
    </row>
    <row r="33" spans="1:6">
      <c r="A33" s="28">
        <v>2008</v>
      </c>
      <c r="B33" s="15" t="s">
        <v>2490</v>
      </c>
      <c r="C33" s="26" t="s">
        <v>1949</v>
      </c>
      <c r="D33" s="26">
        <v>638</v>
      </c>
      <c r="E33" s="43">
        <v>118.6</v>
      </c>
      <c r="F33" s="44">
        <f t="shared" si="0"/>
        <v>5.379426644182125</v>
      </c>
    </row>
    <row r="34" spans="1:6">
      <c r="A34" s="28">
        <v>2008</v>
      </c>
      <c r="B34" s="15" t="s">
        <v>2490</v>
      </c>
      <c r="C34" s="26" t="s">
        <v>730</v>
      </c>
      <c r="D34" s="26">
        <v>756</v>
      </c>
      <c r="E34" s="43">
        <v>36</v>
      </c>
      <c r="F34" s="44">
        <f t="shared" si="0"/>
        <v>21</v>
      </c>
    </row>
    <row r="35" spans="1:6">
      <c r="A35" s="28">
        <v>2008</v>
      </c>
      <c r="B35" s="15" t="s">
        <v>2490</v>
      </c>
      <c r="C35" s="26" t="s">
        <v>1945</v>
      </c>
      <c r="D35" s="26">
        <v>362</v>
      </c>
      <c r="E35" s="43">
        <v>61</v>
      </c>
      <c r="F35" s="44">
        <f t="shared" si="0"/>
        <v>5.9344262295081966</v>
      </c>
    </row>
    <row r="36" spans="1:6">
      <c r="A36" s="28">
        <v>2008</v>
      </c>
      <c r="B36" s="37" t="s">
        <v>644</v>
      </c>
      <c r="C36" s="26" t="s">
        <v>2496</v>
      </c>
      <c r="D36" s="26">
        <v>1906</v>
      </c>
      <c r="E36" s="43">
        <v>30</v>
      </c>
      <c r="F36" s="44">
        <f t="shared" si="0"/>
        <v>63.533333333333331</v>
      </c>
    </row>
    <row r="37" spans="1:6">
      <c r="A37" s="28">
        <v>2008</v>
      </c>
      <c r="B37" s="37" t="s">
        <v>644</v>
      </c>
      <c r="C37" s="26" t="s">
        <v>2691</v>
      </c>
      <c r="D37" s="26">
        <v>1706</v>
      </c>
      <c r="E37" s="43">
        <v>60</v>
      </c>
      <c r="F37" s="44">
        <f t="shared" si="0"/>
        <v>28.433333333333334</v>
      </c>
    </row>
    <row r="38" spans="1:6">
      <c r="A38" s="28">
        <v>2008</v>
      </c>
      <c r="B38" s="37" t="s">
        <v>644</v>
      </c>
      <c r="C38" s="26" t="s">
        <v>2498</v>
      </c>
      <c r="D38" s="26">
        <v>1631</v>
      </c>
      <c r="E38" s="43">
        <v>39</v>
      </c>
      <c r="F38" s="44">
        <f t="shared" si="0"/>
        <v>41.820512820512818</v>
      </c>
    </row>
    <row r="39" spans="1:6">
      <c r="A39" s="32">
        <v>2009</v>
      </c>
      <c r="B39" s="15" t="s">
        <v>2490</v>
      </c>
      <c r="C39" s="26" t="s">
        <v>1988</v>
      </c>
      <c r="D39" s="26">
        <v>2059</v>
      </c>
      <c r="E39" s="43">
        <v>59</v>
      </c>
      <c r="F39" s="44">
        <f t="shared" si="0"/>
        <v>34.898305084745765</v>
      </c>
    </row>
    <row r="40" spans="1:6">
      <c r="A40" s="32">
        <v>2009</v>
      </c>
      <c r="B40" s="15" t="s">
        <v>2490</v>
      </c>
      <c r="C40" s="26" t="s">
        <v>698</v>
      </c>
      <c r="D40" s="26">
        <v>946</v>
      </c>
      <c r="E40" s="43">
        <v>47.7</v>
      </c>
      <c r="F40" s="44">
        <f t="shared" si="0"/>
        <v>19.832285115303982</v>
      </c>
    </row>
    <row r="41" spans="1:6">
      <c r="A41" s="32">
        <v>2009</v>
      </c>
      <c r="B41" s="15" t="s">
        <v>2490</v>
      </c>
      <c r="C41" s="26" t="s">
        <v>1987</v>
      </c>
      <c r="D41" s="26">
        <v>1608</v>
      </c>
      <c r="E41" s="43">
        <v>164</v>
      </c>
      <c r="F41" s="44">
        <f t="shared" si="0"/>
        <v>9.8048780487804876</v>
      </c>
    </row>
    <row r="42" spans="1:6">
      <c r="A42" s="32">
        <v>2009</v>
      </c>
      <c r="B42" s="15" t="s">
        <v>2490</v>
      </c>
      <c r="C42" s="26" t="s">
        <v>2496</v>
      </c>
      <c r="D42" s="26">
        <v>3156</v>
      </c>
      <c r="E42" s="43">
        <v>63.8</v>
      </c>
      <c r="F42" s="44">
        <f t="shared" si="0"/>
        <v>49.467084639498438</v>
      </c>
    </row>
    <row r="43" spans="1:6">
      <c r="A43" s="32">
        <v>2009</v>
      </c>
      <c r="B43" s="15" t="s">
        <v>2490</v>
      </c>
      <c r="C43" s="26" t="s">
        <v>2497</v>
      </c>
      <c r="D43" s="26">
        <v>854</v>
      </c>
      <c r="E43" s="43">
        <v>41.5</v>
      </c>
      <c r="F43" s="44">
        <f t="shared" si="0"/>
        <v>20.578313253012048</v>
      </c>
    </row>
    <row r="44" spans="1:6">
      <c r="A44" s="32">
        <v>2009</v>
      </c>
      <c r="B44" s="15" t="s">
        <v>2490</v>
      </c>
      <c r="C44" s="26" t="s">
        <v>2499</v>
      </c>
      <c r="D44" s="26">
        <v>492</v>
      </c>
      <c r="E44" s="43">
        <v>27.3</v>
      </c>
      <c r="F44" s="44">
        <f t="shared" si="0"/>
        <v>18.021978021978022</v>
      </c>
    </row>
    <row r="45" spans="1:6">
      <c r="A45" s="32">
        <v>2009</v>
      </c>
      <c r="B45" s="15" t="s">
        <v>2490</v>
      </c>
      <c r="C45" s="26" t="s">
        <v>3382</v>
      </c>
      <c r="D45" s="26">
        <v>574</v>
      </c>
      <c r="E45" s="43">
        <v>41.5</v>
      </c>
      <c r="F45" s="44">
        <f t="shared" si="0"/>
        <v>13.831325301204819</v>
      </c>
    </row>
    <row r="46" spans="1:6">
      <c r="A46" s="32">
        <v>2009</v>
      </c>
      <c r="B46" s="15" t="s">
        <v>2490</v>
      </c>
      <c r="C46" s="26" t="s">
        <v>3383</v>
      </c>
      <c r="D46" s="26">
        <v>1846</v>
      </c>
      <c r="E46" s="43">
        <v>63.3</v>
      </c>
      <c r="F46" s="44">
        <f t="shared" si="0"/>
        <v>29.162717219589258</v>
      </c>
    </row>
    <row r="47" spans="1:6">
      <c r="A47" s="32">
        <v>2009</v>
      </c>
      <c r="B47" s="15" t="s">
        <v>2490</v>
      </c>
      <c r="C47" s="26" t="s">
        <v>709</v>
      </c>
      <c r="D47" s="26">
        <v>208</v>
      </c>
      <c r="E47" s="43">
        <v>36.5</v>
      </c>
      <c r="F47" s="44">
        <f t="shared" si="0"/>
        <v>5.6986301369863011</v>
      </c>
    </row>
    <row r="48" spans="1:6">
      <c r="A48" s="32">
        <v>2009</v>
      </c>
      <c r="B48" s="15" t="s">
        <v>2490</v>
      </c>
      <c r="C48" s="26" t="s">
        <v>1931</v>
      </c>
      <c r="D48" s="26">
        <v>545</v>
      </c>
      <c r="E48" s="43">
        <v>29</v>
      </c>
      <c r="F48" s="44">
        <f t="shared" si="0"/>
        <v>18.793103448275861</v>
      </c>
    </row>
    <row r="49" spans="1:6">
      <c r="A49" s="32">
        <v>2009</v>
      </c>
      <c r="B49" s="15" t="s">
        <v>2490</v>
      </c>
      <c r="C49" s="26" t="s">
        <v>1989</v>
      </c>
      <c r="D49" s="26">
        <v>249</v>
      </c>
      <c r="E49" s="43">
        <v>33.5</v>
      </c>
      <c r="F49" s="44">
        <f t="shared" si="0"/>
        <v>7.4328358208955221</v>
      </c>
    </row>
    <row r="50" spans="1:6">
      <c r="A50" s="32">
        <v>2009</v>
      </c>
      <c r="B50" s="15" t="s">
        <v>2490</v>
      </c>
      <c r="C50" s="26" t="s">
        <v>1934</v>
      </c>
      <c r="D50" s="26">
        <v>159</v>
      </c>
      <c r="E50" s="43">
        <v>23</v>
      </c>
      <c r="F50" s="44">
        <f t="shared" si="0"/>
        <v>6.9130434782608692</v>
      </c>
    </row>
    <row r="51" spans="1:6">
      <c r="A51" s="32">
        <v>2009</v>
      </c>
      <c r="B51" s="15" t="s">
        <v>2490</v>
      </c>
      <c r="C51" s="26" t="s">
        <v>2498</v>
      </c>
      <c r="D51" s="26">
        <v>2633</v>
      </c>
      <c r="E51" s="43">
        <v>87.5</v>
      </c>
      <c r="F51" s="44">
        <f t="shared" si="0"/>
        <v>30.091428571428573</v>
      </c>
    </row>
    <row r="52" spans="1:6">
      <c r="A52" s="32">
        <v>2009</v>
      </c>
      <c r="B52" s="15" t="s">
        <v>2490</v>
      </c>
      <c r="C52" s="26" t="s">
        <v>1948</v>
      </c>
      <c r="D52" s="26">
        <v>850</v>
      </c>
      <c r="E52" s="43">
        <v>148.1</v>
      </c>
      <c r="F52" s="44">
        <f t="shared" si="0"/>
        <v>5.7393652937204598</v>
      </c>
    </row>
    <row r="53" spans="1:6">
      <c r="A53" s="32">
        <v>2009</v>
      </c>
      <c r="B53" s="15" t="s">
        <v>2490</v>
      </c>
      <c r="C53" s="26" t="s">
        <v>1949</v>
      </c>
      <c r="D53" s="26">
        <v>642</v>
      </c>
      <c r="E53" s="43">
        <v>80.099999999999994</v>
      </c>
      <c r="F53" s="44">
        <f t="shared" si="0"/>
        <v>8.0149812734082406</v>
      </c>
    </row>
    <row r="54" spans="1:6">
      <c r="A54" s="32">
        <v>2009</v>
      </c>
      <c r="B54" s="15" t="s">
        <v>2490</v>
      </c>
      <c r="C54" s="26" t="s">
        <v>730</v>
      </c>
      <c r="D54" s="26">
        <v>768</v>
      </c>
      <c r="E54" s="43">
        <v>37.799999999999997</v>
      </c>
      <c r="F54" s="44">
        <f t="shared" si="0"/>
        <v>20.31746031746032</v>
      </c>
    </row>
    <row r="55" spans="1:6">
      <c r="A55" s="32">
        <v>2009</v>
      </c>
      <c r="B55" s="15" t="s">
        <v>2490</v>
      </c>
      <c r="C55" s="26" t="s">
        <v>1945</v>
      </c>
      <c r="D55" s="26">
        <v>264</v>
      </c>
      <c r="E55" s="43">
        <v>60.5</v>
      </c>
      <c r="F55" s="44">
        <f t="shared" si="0"/>
        <v>4.3636363636363633</v>
      </c>
    </row>
    <row r="56" spans="1:6">
      <c r="A56" s="32">
        <v>2009</v>
      </c>
      <c r="B56" s="37" t="s">
        <v>644</v>
      </c>
      <c r="C56" s="26" t="s">
        <v>2496</v>
      </c>
      <c r="D56" s="26">
        <v>1828</v>
      </c>
      <c r="E56" s="43">
        <v>39</v>
      </c>
      <c r="F56" s="44">
        <f t="shared" si="0"/>
        <v>46.871794871794869</v>
      </c>
    </row>
    <row r="57" spans="1:6">
      <c r="A57" s="32">
        <v>2009</v>
      </c>
      <c r="B57" s="37" t="s">
        <v>644</v>
      </c>
      <c r="C57" s="26" t="s">
        <v>2691</v>
      </c>
      <c r="D57" s="26">
        <v>1740</v>
      </c>
      <c r="E57" s="43">
        <v>64.5</v>
      </c>
      <c r="F57" s="44">
        <f t="shared" si="0"/>
        <v>26.976744186046513</v>
      </c>
    </row>
    <row r="58" spans="1:6">
      <c r="A58" s="32">
        <v>2009</v>
      </c>
      <c r="B58" s="37" t="s">
        <v>644</v>
      </c>
      <c r="C58" s="26" t="s">
        <v>2498</v>
      </c>
      <c r="D58" s="26">
        <v>1547</v>
      </c>
      <c r="E58" s="43">
        <v>40.5</v>
      </c>
      <c r="F58" s="44">
        <f t="shared" si="0"/>
        <v>38.197530864197532</v>
      </c>
    </row>
    <row r="59" spans="1:6">
      <c r="A59" s="28">
        <v>2010</v>
      </c>
      <c r="B59" s="15" t="s">
        <v>2490</v>
      </c>
      <c r="C59" s="26" t="s">
        <v>1988</v>
      </c>
      <c r="D59" s="26">
        <v>2115</v>
      </c>
      <c r="E59" s="43">
        <v>61.5</v>
      </c>
      <c r="F59" s="44">
        <f t="shared" si="0"/>
        <v>34.390243902439025</v>
      </c>
    </row>
    <row r="60" spans="1:6">
      <c r="A60" s="28">
        <v>2010</v>
      </c>
      <c r="B60" s="15" t="s">
        <v>2490</v>
      </c>
      <c r="C60" s="26" t="s">
        <v>698</v>
      </c>
      <c r="D60" s="26">
        <v>947</v>
      </c>
      <c r="E60" s="43">
        <v>49.2</v>
      </c>
      <c r="F60" s="44">
        <f t="shared" si="0"/>
        <v>19.247967479674795</v>
      </c>
    </row>
    <row r="61" spans="1:6">
      <c r="A61" s="28">
        <v>2010</v>
      </c>
      <c r="B61" s="15" t="s">
        <v>2490</v>
      </c>
      <c r="C61" s="26" t="s">
        <v>1987</v>
      </c>
      <c r="D61" s="26">
        <v>1302</v>
      </c>
      <c r="E61" s="43">
        <v>161.5</v>
      </c>
      <c r="F61" s="44">
        <f t="shared" si="0"/>
        <v>8.0619195046439636</v>
      </c>
    </row>
    <row r="62" spans="1:6">
      <c r="A62" s="28">
        <v>2010</v>
      </c>
      <c r="B62" s="15" t="s">
        <v>2490</v>
      </c>
      <c r="C62" s="26" t="s">
        <v>2496</v>
      </c>
      <c r="D62" s="26">
        <v>3024</v>
      </c>
      <c r="E62" s="43">
        <v>66.5</v>
      </c>
      <c r="F62" s="44">
        <f t="shared" si="0"/>
        <v>45.473684210526315</v>
      </c>
    </row>
    <row r="63" spans="1:6">
      <c r="A63" s="28">
        <v>2010</v>
      </c>
      <c r="B63" s="15" t="s">
        <v>2490</v>
      </c>
      <c r="C63" s="26" t="s">
        <v>2497</v>
      </c>
      <c r="D63" s="26">
        <v>892</v>
      </c>
      <c r="E63" s="43">
        <v>42.75</v>
      </c>
      <c r="F63" s="44">
        <f t="shared" si="0"/>
        <v>20.865497076023392</v>
      </c>
    </row>
    <row r="64" spans="1:6">
      <c r="A64" s="28">
        <v>2010</v>
      </c>
      <c r="B64" s="15" t="s">
        <v>2490</v>
      </c>
      <c r="C64" s="26" t="s">
        <v>2499</v>
      </c>
      <c r="D64" s="26">
        <v>517</v>
      </c>
      <c r="E64" s="43">
        <v>26.25</v>
      </c>
      <c r="F64" s="44">
        <f t="shared" si="0"/>
        <v>19.695238095238096</v>
      </c>
    </row>
    <row r="65" spans="1:6">
      <c r="A65" s="28">
        <v>2010</v>
      </c>
      <c r="B65" s="15" t="s">
        <v>2490</v>
      </c>
      <c r="C65" s="26" t="s">
        <v>3382</v>
      </c>
      <c r="D65" s="26">
        <v>530</v>
      </c>
      <c r="E65" s="43">
        <v>44</v>
      </c>
      <c r="F65" s="44">
        <f t="shared" si="0"/>
        <v>12.045454545454545</v>
      </c>
    </row>
    <row r="66" spans="1:6">
      <c r="A66" s="28">
        <v>2010</v>
      </c>
      <c r="B66" s="15" t="s">
        <v>2490</v>
      </c>
      <c r="C66" s="26" t="s">
        <v>3383</v>
      </c>
      <c r="D66" s="26">
        <v>1869</v>
      </c>
      <c r="E66" s="43">
        <v>62.75</v>
      </c>
      <c r="F66" s="44">
        <f t="shared" ref="F66:F129" si="1">+IFERROR(D66/E66,0)</f>
        <v>29.784860557768923</v>
      </c>
    </row>
    <row r="67" spans="1:6">
      <c r="A67" s="28">
        <v>2010</v>
      </c>
      <c r="B67" s="15" t="s">
        <v>2490</v>
      </c>
      <c r="C67" s="26" t="s">
        <v>709</v>
      </c>
      <c r="D67" s="26">
        <v>195</v>
      </c>
      <c r="E67" s="43">
        <v>35.5</v>
      </c>
      <c r="F67" s="44">
        <f t="shared" si="1"/>
        <v>5.492957746478873</v>
      </c>
    </row>
    <row r="68" spans="1:6">
      <c r="A68" s="28">
        <v>2010</v>
      </c>
      <c r="B68" s="15" t="s">
        <v>2490</v>
      </c>
      <c r="C68" s="26" t="s">
        <v>1931</v>
      </c>
      <c r="D68" s="26">
        <v>520</v>
      </c>
      <c r="E68" s="43">
        <v>27.5</v>
      </c>
      <c r="F68" s="44">
        <f t="shared" si="1"/>
        <v>18.90909090909091</v>
      </c>
    </row>
    <row r="69" spans="1:6">
      <c r="A69" s="28">
        <v>2010</v>
      </c>
      <c r="B69" s="15" t="s">
        <v>2490</v>
      </c>
      <c r="C69" s="26" t="s">
        <v>1989</v>
      </c>
      <c r="D69" s="26">
        <v>240</v>
      </c>
      <c r="E69" s="43">
        <v>32.6</v>
      </c>
      <c r="F69" s="44">
        <f t="shared" si="1"/>
        <v>7.3619631901840483</v>
      </c>
    </row>
    <row r="70" spans="1:6">
      <c r="A70" s="28">
        <v>2010</v>
      </c>
      <c r="B70" s="15" t="s">
        <v>2490</v>
      </c>
      <c r="C70" s="26" t="s">
        <v>1934</v>
      </c>
      <c r="D70" s="26">
        <v>134</v>
      </c>
      <c r="E70" s="43">
        <v>21.5</v>
      </c>
      <c r="F70" s="44">
        <f t="shared" si="1"/>
        <v>6.2325581395348841</v>
      </c>
    </row>
    <row r="71" spans="1:6">
      <c r="A71" s="28">
        <v>2010</v>
      </c>
      <c r="B71" s="15" t="s">
        <v>2490</v>
      </c>
      <c r="C71" s="26" t="s">
        <v>2498</v>
      </c>
      <c r="D71" s="26">
        <v>2643</v>
      </c>
      <c r="E71" s="43">
        <v>87.5</v>
      </c>
      <c r="F71" s="44">
        <f t="shared" si="1"/>
        <v>30.205714285714286</v>
      </c>
    </row>
    <row r="72" spans="1:6">
      <c r="A72" s="28">
        <v>2010</v>
      </c>
      <c r="B72" s="15" t="s">
        <v>2490</v>
      </c>
      <c r="C72" s="26" t="s">
        <v>1948</v>
      </c>
      <c r="D72" s="26">
        <v>846</v>
      </c>
      <c r="E72" s="43">
        <v>144.5</v>
      </c>
      <c r="F72" s="44">
        <f t="shared" si="1"/>
        <v>5.8546712802768166</v>
      </c>
    </row>
    <row r="73" spans="1:6">
      <c r="A73" s="28">
        <v>2010</v>
      </c>
      <c r="B73" s="15" t="s">
        <v>2490</v>
      </c>
      <c r="C73" s="26" t="s">
        <v>1949</v>
      </c>
      <c r="D73" s="26">
        <v>621</v>
      </c>
      <c r="E73" s="43">
        <v>79.099999999999994</v>
      </c>
      <c r="F73" s="44">
        <f t="shared" si="1"/>
        <v>7.850821744627055</v>
      </c>
    </row>
    <row r="74" spans="1:6">
      <c r="A74" s="28">
        <v>2010</v>
      </c>
      <c r="B74" s="15" t="s">
        <v>2490</v>
      </c>
      <c r="C74" s="26" t="s">
        <v>730</v>
      </c>
      <c r="D74" s="26">
        <v>768</v>
      </c>
      <c r="E74" s="43">
        <v>40.6</v>
      </c>
      <c r="F74" s="44">
        <f t="shared" si="1"/>
        <v>18.916256157635466</v>
      </c>
    </row>
    <row r="75" spans="1:6">
      <c r="A75" s="28">
        <v>2010</v>
      </c>
      <c r="B75" s="15" t="s">
        <v>2490</v>
      </c>
      <c r="C75" s="26" t="s">
        <v>1945</v>
      </c>
      <c r="D75" s="26">
        <v>251</v>
      </c>
      <c r="E75" s="43">
        <v>57</v>
      </c>
      <c r="F75" s="44">
        <f t="shared" si="1"/>
        <v>4.4035087719298245</v>
      </c>
    </row>
    <row r="76" spans="1:6">
      <c r="A76" s="28">
        <v>2010</v>
      </c>
      <c r="B76" s="37" t="s">
        <v>644</v>
      </c>
      <c r="C76" s="26" t="s">
        <v>3385</v>
      </c>
      <c r="D76" s="26">
        <v>131</v>
      </c>
      <c r="E76" s="43">
        <v>4.5</v>
      </c>
      <c r="F76" s="44">
        <f t="shared" si="1"/>
        <v>29.111111111111111</v>
      </c>
    </row>
    <row r="77" spans="1:6">
      <c r="A77" s="28">
        <v>2010</v>
      </c>
      <c r="B77" s="37" t="s">
        <v>644</v>
      </c>
      <c r="C77" s="26" t="s">
        <v>2496</v>
      </c>
      <c r="D77" s="26">
        <v>1812</v>
      </c>
      <c r="E77" s="43">
        <v>32.5</v>
      </c>
      <c r="F77" s="44">
        <f t="shared" si="1"/>
        <v>55.753846153846155</v>
      </c>
    </row>
    <row r="78" spans="1:6">
      <c r="A78" s="28">
        <v>2010</v>
      </c>
      <c r="B78" s="37" t="s">
        <v>644</v>
      </c>
      <c r="C78" s="26" t="s">
        <v>2691</v>
      </c>
      <c r="D78" s="26">
        <v>1751</v>
      </c>
      <c r="E78" s="43">
        <v>68</v>
      </c>
      <c r="F78" s="44">
        <f t="shared" si="1"/>
        <v>25.75</v>
      </c>
    </row>
    <row r="79" spans="1:6">
      <c r="A79" s="28">
        <v>2010</v>
      </c>
      <c r="B79" s="37" t="s">
        <v>644</v>
      </c>
      <c r="C79" s="26" t="s">
        <v>2498</v>
      </c>
      <c r="D79" s="26">
        <v>1509</v>
      </c>
      <c r="E79" s="43">
        <v>41</v>
      </c>
      <c r="F79" s="44">
        <f t="shared" si="1"/>
        <v>36.804878048780488</v>
      </c>
    </row>
    <row r="80" spans="1:6">
      <c r="A80" s="32">
        <v>2011</v>
      </c>
      <c r="B80" s="15" t="s">
        <v>2490</v>
      </c>
      <c r="C80" s="26" t="s">
        <v>1988</v>
      </c>
      <c r="D80" s="26">
        <v>2082</v>
      </c>
      <c r="E80" s="43">
        <v>63</v>
      </c>
      <c r="F80" s="44">
        <f t="shared" si="1"/>
        <v>33.047619047619051</v>
      </c>
    </row>
    <row r="81" spans="1:6">
      <c r="A81" s="32">
        <v>2011</v>
      </c>
      <c r="B81" s="15" t="s">
        <v>2490</v>
      </c>
      <c r="C81" s="26" t="s">
        <v>698</v>
      </c>
      <c r="D81" s="26">
        <v>967</v>
      </c>
      <c r="E81" s="43">
        <v>49.8</v>
      </c>
      <c r="F81" s="44">
        <f t="shared" si="1"/>
        <v>19.417670682730925</v>
      </c>
    </row>
    <row r="82" spans="1:6">
      <c r="A82" s="32">
        <v>2011</v>
      </c>
      <c r="B82" s="15" t="s">
        <v>2490</v>
      </c>
      <c r="C82" s="26" t="s">
        <v>1987</v>
      </c>
      <c r="D82" s="26">
        <v>1187</v>
      </c>
      <c r="E82" s="43">
        <v>160</v>
      </c>
      <c r="F82" s="44">
        <f t="shared" si="1"/>
        <v>7.4187500000000002</v>
      </c>
    </row>
    <row r="83" spans="1:6">
      <c r="A83" s="32">
        <v>2011</v>
      </c>
      <c r="B83" s="15" t="s">
        <v>2490</v>
      </c>
      <c r="C83" s="26" t="s">
        <v>2496</v>
      </c>
      <c r="D83" s="26">
        <v>3041</v>
      </c>
      <c r="E83" s="43">
        <v>71.5</v>
      </c>
      <c r="F83" s="44">
        <f t="shared" si="1"/>
        <v>42.531468531468533</v>
      </c>
    </row>
    <row r="84" spans="1:6">
      <c r="A84" s="32">
        <v>2011</v>
      </c>
      <c r="B84" s="15" t="s">
        <v>2490</v>
      </c>
      <c r="C84" s="26" t="s">
        <v>2497</v>
      </c>
      <c r="D84" s="26">
        <v>907</v>
      </c>
      <c r="E84" s="43">
        <v>41.1</v>
      </c>
      <c r="F84" s="44">
        <f t="shared" si="1"/>
        <v>22.068126520681265</v>
      </c>
    </row>
    <row r="85" spans="1:6">
      <c r="A85" s="32">
        <v>2011</v>
      </c>
      <c r="B85" s="15" t="s">
        <v>2490</v>
      </c>
      <c r="C85" s="26" t="s">
        <v>2499</v>
      </c>
      <c r="D85" s="26">
        <v>534</v>
      </c>
      <c r="E85" s="43">
        <v>27.5</v>
      </c>
      <c r="F85" s="44">
        <f t="shared" si="1"/>
        <v>19.418181818181818</v>
      </c>
    </row>
    <row r="86" spans="1:6">
      <c r="A86" s="32">
        <v>2011</v>
      </c>
      <c r="B86" s="15" t="s">
        <v>2490</v>
      </c>
      <c r="C86" s="26" t="s">
        <v>3382</v>
      </c>
      <c r="D86" s="26">
        <v>574</v>
      </c>
      <c r="E86" s="43">
        <v>46.5</v>
      </c>
      <c r="F86" s="44">
        <f t="shared" si="1"/>
        <v>12.344086021505376</v>
      </c>
    </row>
    <row r="87" spans="1:6">
      <c r="A87" s="32">
        <v>2011</v>
      </c>
      <c r="B87" s="15" t="s">
        <v>2490</v>
      </c>
      <c r="C87" s="26" t="s">
        <v>3383</v>
      </c>
      <c r="D87" s="26">
        <v>1948</v>
      </c>
      <c r="E87" s="43">
        <v>56.3</v>
      </c>
      <c r="F87" s="44">
        <f t="shared" si="1"/>
        <v>34.600355239786857</v>
      </c>
    </row>
    <row r="88" spans="1:6">
      <c r="A88" s="32">
        <v>2011</v>
      </c>
      <c r="B88" s="15" t="s">
        <v>2490</v>
      </c>
      <c r="C88" s="26" t="s">
        <v>709</v>
      </c>
      <c r="D88" s="26">
        <v>192</v>
      </c>
      <c r="E88" s="43">
        <v>32</v>
      </c>
      <c r="F88" s="44">
        <f t="shared" si="1"/>
        <v>6</v>
      </c>
    </row>
    <row r="89" spans="1:6">
      <c r="A89" s="32">
        <v>2011</v>
      </c>
      <c r="B89" s="15" t="s">
        <v>2490</v>
      </c>
      <c r="C89" s="26" t="s">
        <v>1931</v>
      </c>
      <c r="D89" s="26">
        <v>493</v>
      </c>
      <c r="E89" s="43">
        <v>26.5</v>
      </c>
      <c r="F89" s="44">
        <f t="shared" si="1"/>
        <v>18.60377358490566</v>
      </c>
    </row>
    <row r="90" spans="1:6">
      <c r="A90" s="32">
        <v>2011</v>
      </c>
      <c r="B90" s="15" t="s">
        <v>2490</v>
      </c>
      <c r="C90" s="26" t="s">
        <v>1989</v>
      </c>
      <c r="D90" s="26">
        <v>246</v>
      </c>
      <c r="E90" s="43">
        <v>33.5</v>
      </c>
      <c r="F90" s="44">
        <f t="shared" si="1"/>
        <v>7.3432835820895521</v>
      </c>
    </row>
    <row r="91" spans="1:6">
      <c r="A91" s="32">
        <v>2011</v>
      </c>
      <c r="B91" s="15" t="s">
        <v>2490</v>
      </c>
      <c r="C91" s="26" t="s">
        <v>1934</v>
      </c>
      <c r="D91" s="26">
        <v>154</v>
      </c>
      <c r="E91" s="43">
        <v>22</v>
      </c>
      <c r="F91" s="44">
        <f t="shared" si="1"/>
        <v>7</v>
      </c>
    </row>
    <row r="92" spans="1:6">
      <c r="A92" s="32">
        <v>2011</v>
      </c>
      <c r="B92" s="15" t="s">
        <v>2490</v>
      </c>
      <c r="C92" s="26" t="s">
        <v>2498</v>
      </c>
      <c r="D92" s="26">
        <v>2718</v>
      </c>
      <c r="E92" s="43">
        <v>88.5</v>
      </c>
      <c r="F92" s="44">
        <f t="shared" si="1"/>
        <v>30.711864406779661</v>
      </c>
    </row>
    <row r="93" spans="1:6">
      <c r="A93" s="32">
        <v>2011</v>
      </c>
      <c r="B93" s="15" t="s">
        <v>2490</v>
      </c>
      <c r="C93" s="26" t="s">
        <v>1948</v>
      </c>
      <c r="D93" s="26">
        <v>884</v>
      </c>
      <c r="E93" s="43">
        <v>137.9</v>
      </c>
      <c r="F93" s="44">
        <f t="shared" si="1"/>
        <v>6.410442349528644</v>
      </c>
    </row>
    <row r="94" spans="1:6">
      <c r="A94" s="32">
        <v>2011</v>
      </c>
      <c r="B94" s="15" t="s">
        <v>2490</v>
      </c>
      <c r="C94" s="26" t="s">
        <v>1949</v>
      </c>
      <c r="D94" s="26">
        <v>666</v>
      </c>
      <c r="E94" s="43">
        <v>80.099999999999994</v>
      </c>
      <c r="F94" s="44">
        <f t="shared" si="1"/>
        <v>8.3146067415730336</v>
      </c>
    </row>
    <row r="95" spans="1:6">
      <c r="A95" s="32">
        <v>2011</v>
      </c>
      <c r="B95" s="15" t="s">
        <v>2490</v>
      </c>
      <c r="C95" s="26" t="s">
        <v>730</v>
      </c>
      <c r="D95" s="26">
        <v>789</v>
      </c>
      <c r="E95" s="43">
        <v>38.9</v>
      </c>
      <c r="F95" s="44">
        <f t="shared" si="1"/>
        <v>20.282776349614398</v>
      </c>
    </row>
    <row r="96" spans="1:6">
      <c r="A96" s="32">
        <v>2011</v>
      </c>
      <c r="B96" s="15" t="s">
        <v>2490</v>
      </c>
      <c r="C96" s="26" t="s">
        <v>1945</v>
      </c>
      <c r="D96" s="26">
        <v>259</v>
      </c>
      <c r="E96" s="43">
        <v>52</v>
      </c>
      <c r="F96" s="44">
        <f t="shared" si="1"/>
        <v>4.9807692307692308</v>
      </c>
    </row>
    <row r="97" spans="1:6">
      <c r="A97" s="32">
        <v>2011</v>
      </c>
      <c r="B97" s="37" t="s">
        <v>644</v>
      </c>
      <c r="C97" s="26" t="s">
        <v>3385</v>
      </c>
      <c r="D97" s="26">
        <v>251</v>
      </c>
      <c r="E97" s="43">
        <v>12.5</v>
      </c>
      <c r="F97" s="44">
        <f t="shared" si="1"/>
        <v>20.079999999999998</v>
      </c>
    </row>
    <row r="98" spans="1:6">
      <c r="A98" s="32">
        <v>2011</v>
      </c>
      <c r="B98" s="37" t="s">
        <v>644</v>
      </c>
      <c r="C98" s="26" t="s">
        <v>2496</v>
      </c>
      <c r="D98" s="26">
        <v>1833</v>
      </c>
      <c r="E98" s="43">
        <v>66</v>
      </c>
      <c r="F98" s="44">
        <f t="shared" si="1"/>
        <v>27.772727272727273</v>
      </c>
    </row>
    <row r="99" spans="1:6">
      <c r="A99" s="32">
        <v>2011</v>
      </c>
      <c r="B99" s="37" t="s">
        <v>644</v>
      </c>
      <c r="C99" s="26" t="s">
        <v>2691</v>
      </c>
      <c r="D99" s="26">
        <v>1893</v>
      </c>
      <c r="E99" s="43">
        <v>112.5</v>
      </c>
      <c r="F99" s="44">
        <f t="shared" si="1"/>
        <v>16.826666666666668</v>
      </c>
    </row>
    <row r="100" spans="1:6">
      <c r="A100" s="32">
        <v>2011</v>
      </c>
      <c r="B100" s="37" t="s">
        <v>644</v>
      </c>
      <c r="C100" s="26" t="s">
        <v>2498</v>
      </c>
      <c r="D100" s="26">
        <v>1513</v>
      </c>
      <c r="E100" s="43">
        <v>83</v>
      </c>
      <c r="F100" s="44">
        <f t="shared" si="1"/>
        <v>18.228915662650603</v>
      </c>
    </row>
    <row r="101" spans="1:6">
      <c r="A101" s="28">
        <v>2012</v>
      </c>
      <c r="B101" s="15" t="s">
        <v>2490</v>
      </c>
      <c r="C101" s="26" t="s">
        <v>1988</v>
      </c>
      <c r="D101" s="26">
        <v>2088</v>
      </c>
      <c r="E101" s="43">
        <v>60.1</v>
      </c>
      <c r="F101" s="44">
        <f t="shared" si="1"/>
        <v>34.742096505823625</v>
      </c>
    </row>
    <row r="102" spans="1:6">
      <c r="A102" s="28">
        <v>2012</v>
      </c>
      <c r="B102" s="15" t="s">
        <v>2490</v>
      </c>
      <c r="C102" s="26" t="s">
        <v>698</v>
      </c>
      <c r="D102" s="26">
        <v>1046</v>
      </c>
      <c r="E102" s="43">
        <v>50.3</v>
      </c>
      <c r="F102" s="44">
        <f t="shared" si="1"/>
        <v>20.795228628230618</v>
      </c>
    </row>
    <row r="103" spans="1:6">
      <c r="A103" s="28">
        <v>2012</v>
      </c>
      <c r="B103" s="15" t="s">
        <v>2490</v>
      </c>
      <c r="C103" s="26" t="s">
        <v>1987</v>
      </c>
      <c r="D103" s="26">
        <v>1188</v>
      </c>
      <c r="E103" s="43">
        <v>160.1</v>
      </c>
      <c r="F103" s="44">
        <f t="shared" si="1"/>
        <v>7.4203622735790136</v>
      </c>
    </row>
    <row r="104" spans="1:6">
      <c r="A104" s="28">
        <v>2012</v>
      </c>
      <c r="B104" s="15" t="s">
        <v>2490</v>
      </c>
      <c r="C104" s="26" t="s">
        <v>2496</v>
      </c>
      <c r="D104" s="26">
        <v>2995</v>
      </c>
      <c r="E104" s="43">
        <v>64</v>
      </c>
      <c r="F104" s="44">
        <f t="shared" si="1"/>
        <v>46.796875</v>
      </c>
    </row>
    <row r="105" spans="1:6">
      <c r="A105" s="28">
        <v>2012</v>
      </c>
      <c r="B105" s="15" t="s">
        <v>2490</v>
      </c>
      <c r="C105" s="26" t="s">
        <v>2497</v>
      </c>
      <c r="D105" s="26">
        <v>923</v>
      </c>
      <c r="E105" s="43">
        <v>35.799999999999997</v>
      </c>
      <c r="F105" s="44">
        <f t="shared" si="1"/>
        <v>25.782122905027936</v>
      </c>
    </row>
    <row r="106" spans="1:6">
      <c r="A106" s="28">
        <v>2012</v>
      </c>
      <c r="B106" s="15" t="s">
        <v>2490</v>
      </c>
      <c r="C106" s="26" t="s">
        <v>2499</v>
      </c>
      <c r="D106" s="26">
        <v>636</v>
      </c>
      <c r="E106" s="43">
        <v>26</v>
      </c>
      <c r="F106" s="44">
        <f t="shared" si="1"/>
        <v>24.46153846153846</v>
      </c>
    </row>
    <row r="107" spans="1:6">
      <c r="A107" s="28">
        <v>2012</v>
      </c>
      <c r="B107" s="15" t="s">
        <v>2490</v>
      </c>
      <c r="C107" s="26" t="s">
        <v>3382</v>
      </c>
      <c r="D107" s="26">
        <v>550</v>
      </c>
      <c r="E107" s="43">
        <v>45.5</v>
      </c>
      <c r="F107" s="44">
        <f t="shared" si="1"/>
        <v>12.087912087912088</v>
      </c>
    </row>
    <row r="108" spans="1:6">
      <c r="A108" s="28">
        <v>2012</v>
      </c>
      <c r="B108" s="15" t="s">
        <v>2490</v>
      </c>
      <c r="C108" s="26" t="s">
        <v>3383</v>
      </c>
      <c r="D108" s="26">
        <v>2101</v>
      </c>
      <c r="E108" s="43">
        <v>60.25</v>
      </c>
      <c r="F108" s="44">
        <f t="shared" si="1"/>
        <v>34.871369294605806</v>
      </c>
    </row>
    <row r="109" spans="1:6">
      <c r="A109" s="28">
        <v>2012</v>
      </c>
      <c r="B109" s="15" t="s">
        <v>2490</v>
      </c>
      <c r="C109" s="26" t="s">
        <v>709</v>
      </c>
      <c r="D109" s="26">
        <v>200</v>
      </c>
      <c r="E109" s="43">
        <v>34.5</v>
      </c>
      <c r="F109" s="44">
        <f t="shared" si="1"/>
        <v>5.7971014492753623</v>
      </c>
    </row>
    <row r="110" spans="1:6">
      <c r="A110" s="28">
        <v>2012</v>
      </c>
      <c r="B110" s="15" t="s">
        <v>2490</v>
      </c>
      <c r="C110" s="26" t="s">
        <v>1931</v>
      </c>
      <c r="D110" s="26">
        <v>443</v>
      </c>
      <c r="E110" s="43">
        <v>25.5</v>
      </c>
      <c r="F110" s="44">
        <f t="shared" si="1"/>
        <v>17.372549019607842</v>
      </c>
    </row>
    <row r="111" spans="1:6">
      <c r="A111" s="28">
        <v>2012</v>
      </c>
      <c r="B111" s="15" t="s">
        <v>2490</v>
      </c>
      <c r="C111" s="26" t="s">
        <v>1989</v>
      </c>
      <c r="D111" s="26">
        <v>249</v>
      </c>
      <c r="E111" s="43">
        <v>29.5</v>
      </c>
      <c r="F111" s="44">
        <f t="shared" si="1"/>
        <v>8.4406779661016955</v>
      </c>
    </row>
    <row r="112" spans="1:6">
      <c r="A112" s="28">
        <v>2012</v>
      </c>
      <c r="B112" s="15" t="s">
        <v>2490</v>
      </c>
      <c r="C112" s="26" t="s">
        <v>1934</v>
      </c>
      <c r="D112" s="26">
        <v>133</v>
      </c>
      <c r="E112" s="43">
        <v>22.5</v>
      </c>
      <c r="F112" s="44">
        <f t="shared" si="1"/>
        <v>5.9111111111111114</v>
      </c>
    </row>
    <row r="113" spans="1:6">
      <c r="A113" s="28">
        <v>2012</v>
      </c>
      <c r="B113" s="15" t="s">
        <v>2490</v>
      </c>
      <c r="C113" s="26" t="s">
        <v>2498</v>
      </c>
      <c r="D113" s="26">
        <v>2673</v>
      </c>
      <c r="E113" s="43">
        <v>91.5</v>
      </c>
      <c r="F113" s="44">
        <f t="shared" si="1"/>
        <v>29.21311475409836</v>
      </c>
    </row>
    <row r="114" spans="1:6">
      <c r="A114" s="28">
        <v>2012</v>
      </c>
      <c r="B114" s="15" t="s">
        <v>2490</v>
      </c>
      <c r="C114" s="26" t="s">
        <v>1948</v>
      </c>
      <c r="D114" s="26">
        <v>871</v>
      </c>
      <c r="E114" s="43">
        <v>131.5</v>
      </c>
      <c r="F114" s="44">
        <f t="shared" si="1"/>
        <v>6.6235741444866916</v>
      </c>
    </row>
    <row r="115" spans="1:6">
      <c r="A115" s="28">
        <v>2012</v>
      </c>
      <c r="B115" s="15" t="s">
        <v>2490</v>
      </c>
      <c r="C115" s="26" t="s">
        <v>1949</v>
      </c>
      <c r="D115" s="26">
        <v>664</v>
      </c>
      <c r="E115" s="43">
        <v>80</v>
      </c>
      <c r="F115" s="44">
        <f t="shared" si="1"/>
        <v>8.3000000000000007</v>
      </c>
    </row>
    <row r="116" spans="1:6">
      <c r="A116" s="28">
        <v>2012</v>
      </c>
      <c r="B116" s="15" t="s">
        <v>2490</v>
      </c>
      <c r="C116" s="26" t="s">
        <v>730</v>
      </c>
      <c r="D116" s="26">
        <v>748</v>
      </c>
      <c r="E116" s="43">
        <v>39.299999999999997</v>
      </c>
      <c r="F116" s="44">
        <f t="shared" si="1"/>
        <v>19.033078880407125</v>
      </c>
    </row>
    <row r="117" spans="1:6">
      <c r="A117" s="28">
        <v>2012</v>
      </c>
      <c r="B117" s="15" t="s">
        <v>2490</v>
      </c>
      <c r="C117" s="26" t="s">
        <v>1945</v>
      </c>
      <c r="D117" s="26">
        <v>235</v>
      </c>
      <c r="E117" s="43">
        <v>58</v>
      </c>
      <c r="F117" s="44">
        <f t="shared" si="1"/>
        <v>4.0517241379310347</v>
      </c>
    </row>
    <row r="118" spans="1:6">
      <c r="A118" s="28">
        <v>2012</v>
      </c>
      <c r="B118" s="37" t="s">
        <v>644</v>
      </c>
      <c r="C118" s="26" t="s">
        <v>3385</v>
      </c>
      <c r="D118" s="26">
        <v>371</v>
      </c>
      <c r="E118" s="43">
        <v>22</v>
      </c>
      <c r="F118" s="44">
        <f t="shared" si="1"/>
        <v>16.863636363636363</v>
      </c>
    </row>
    <row r="119" spans="1:6">
      <c r="A119" s="28">
        <v>2012</v>
      </c>
      <c r="B119" s="37" t="s">
        <v>644</v>
      </c>
      <c r="C119" s="26" t="s">
        <v>2496</v>
      </c>
      <c r="D119" s="26">
        <v>1820</v>
      </c>
      <c r="E119" s="43">
        <v>67</v>
      </c>
      <c r="F119" s="44">
        <f t="shared" si="1"/>
        <v>27.164179104477611</v>
      </c>
    </row>
    <row r="120" spans="1:6">
      <c r="A120" s="28">
        <v>2012</v>
      </c>
      <c r="B120" s="37" t="s">
        <v>644</v>
      </c>
      <c r="C120" s="26" t="s">
        <v>2691</v>
      </c>
      <c r="D120" s="26">
        <v>1967</v>
      </c>
      <c r="E120" s="43">
        <v>121</v>
      </c>
      <c r="F120" s="44">
        <f t="shared" si="1"/>
        <v>16.256198347107439</v>
      </c>
    </row>
    <row r="121" spans="1:6">
      <c r="A121" s="28">
        <v>2012</v>
      </c>
      <c r="B121" s="37" t="s">
        <v>644</v>
      </c>
      <c r="C121" s="26" t="s">
        <v>2498</v>
      </c>
      <c r="D121" s="26">
        <v>1570</v>
      </c>
      <c r="E121" s="43">
        <v>85</v>
      </c>
      <c r="F121" s="44">
        <f t="shared" si="1"/>
        <v>18.470588235294116</v>
      </c>
    </row>
    <row r="122" spans="1:6">
      <c r="A122" s="32">
        <v>2013</v>
      </c>
      <c r="B122" s="15" t="s">
        <v>2490</v>
      </c>
      <c r="C122" s="26" t="s">
        <v>1988</v>
      </c>
      <c r="D122" s="26">
        <v>2017</v>
      </c>
      <c r="E122" s="43">
        <v>63</v>
      </c>
      <c r="F122" s="44">
        <f t="shared" si="1"/>
        <v>32.015873015873019</v>
      </c>
    </row>
    <row r="123" spans="1:6">
      <c r="A123" s="32">
        <v>2013</v>
      </c>
      <c r="B123" s="15" t="s">
        <v>2490</v>
      </c>
      <c r="C123" s="26" t="s">
        <v>698</v>
      </c>
      <c r="D123" s="26">
        <v>1038</v>
      </c>
      <c r="E123" s="43">
        <v>50.08325</v>
      </c>
      <c r="F123" s="44">
        <f t="shared" si="1"/>
        <v>20.725492055727216</v>
      </c>
    </row>
    <row r="124" spans="1:6">
      <c r="A124" s="32">
        <v>2013</v>
      </c>
      <c r="B124" s="15" t="s">
        <v>2490</v>
      </c>
      <c r="C124" s="26" t="s">
        <v>1987</v>
      </c>
      <c r="D124" s="26">
        <v>1117</v>
      </c>
      <c r="E124" s="43">
        <v>151.5</v>
      </c>
      <c r="F124" s="44">
        <f t="shared" si="1"/>
        <v>7.3729372937293727</v>
      </c>
    </row>
    <row r="125" spans="1:6">
      <c r="A125" s="32">
        <v>2013</v>
      </c>
      <c r="B125" s="15" t="s">
        <v>2490</v>
      </c>
      <c r="C125" s="26" t="s">
        <v>2496</v>
      </c>
      <c r="D125" s="26">
        <v>2925</v>
      </c>
      <c r="E125" s="43">
        <v>68</v>
      </c>
      <c r="F125" s="44">
        <f t="shared" si="1"/>
        <v>43.014705882352942</v>
      </c>
    </row>
    <row r="126" spans="1:6">
      <c r="A126" s="32">
        <v>2013</v>
      </c>
      <c r="B126" s="15" t="s">
        <v>2490</v>
      </c>
      <c r="C126" s="26" t="s">
        <v>2497</v>
      </c>
      <c r="D126" s="26">
        <v>962</v>
      </c>
      <c r="E126" s="43">
        <v>35.25</v>
      </c>
      <c r="F126" s="44">
        <f t="shared" si="1"/>
        <v>27.290780141843971</v>
      </c>
    </row>
    <row r="127" spans="1:6">
      <c r="A127" s="32">
        <v>2013</v>
      </c>
      <c r="B127" s="15" t="s">
        <v>2490</v>
      </c>
      <c r="C127" s="26" t="s">
        <v>2499</v>
      </c>
      <c r="D127" s="26">
        <v>674</v>
      </c>
      <c r="E127" s="43">
        <v>24</v>
      </c>
      <c r="F127" s="44">
        <f t="shared" si="1"/>
        <v>28.083333333333332</v>
      </c>
    </row>
    <row r="128" spans="1:6">
      <c r="A128" s="32">
        <v>2013</v>
      </c>
      <c r="B128" s="15" t="s">
        <v>2490</v>
      </c>
      <c r="C128" s="26" t="s">
        <v>3382</v>
      </c>
      <c r="D128" s="26">
        <v>602</v>
      </c>
      <c r="E128" s="43">
        <v>47</v>
      </c>
      <c r="F128" s="44">
        <f t="shared" si="1"/>
        <v>12.808510638297872</v>
      </c>
    </row>
    <row r="129" spans="1:6">
      <c r="A129" s="32">
        <v>2013</v>
      </c>
      <c r="B129" s="15" t="s">
        <v>2490</v>
      </c>
      <c r="C129" s="26" t="s">
        <v>3383</v>
      </c>
      <c r="D129" s="26">
        <v>2256</v>
      </c>
      <c r="E129" s="43">
        <v>59.25</v>
      </c>
      <c r="F129" s="44">
        <f t="shared" si="1"/>
        <v>38.075949367088604</v>
      </c>
    </row>
    <row r="130" spans="1:6">
      <c r="A130" s="32">
        <v>2013</v>
      </c>
      <c r="B130" s="15" t="s">
        <v>2490</v>
      </c>
      <c r="C130" s="26" t="s">
        <v>709</v>
      </c>
      <c r="D130" s="26">
        <v>209</v>
      </c>
      <c r="E130" s="43">
        <v>31.5</v>
      </c>
      <c r="F130" s="44">
        <f t="shared" ref="F130:F194" si="2">+IFERROR(D130/E130,0)</f>
        <v>6.6349206349206353</v>
      </c>
    </row>
    <row r="131" spans="1:6">
      <c r="A131" s="32">
        <v>2013</v>
      </c>
      <c r="B131" s="15" t="s">
        <v>2490</v>
      </c>
      <c r="C131" s="26" t="s">
        <v>1931</v>
      </c>
      <c r="D131" s="26">
        <v>362</v>
      </c>
      <c r="E131" s="43">
        <v>24.5</v>
      </c>
      <c r="F131" s="44">
        <f t="shared" si="2"/>
        <v>14.775510204081632</v>
      </c>
    </row>
    <row r="132" spans="1:6">
      <c r="A132" s="32">
        <v>2013</v>
      </c>
      <c r="B132" s="15" t="s">
        <v>2490</v>
      </c>
      <c r="C132" s="26" t="s">
        <v>1989</v>
      </c>
      <c r="D132" s="26">
        <v>260</v>
      </c>
      <c r="E132" s="43">
        <v>28.5</v>
      </c>
      <c r="F132" s="44">
        <f t="shared" si="2"/>
        <v>9.1228070175438596</v>
      </c>
    </row>
    <row r="133" spans="1:6">
      <c r="A133" s="32">
        <v>2013</v>
      </c>
      <c r="B133" s="15" t="s">
        <v>2490</v>
      </c>
      <c r="C133" s="26" t="s">
        <v>1934</v>
      </c>
      <c r="D133" s="26">
        <v>141</v>
      </c>
      <c r="E133" s="43">
        <v>21</v>
      </c>
      <c r="F133" s="44">
        <f t="shared" si="2"/>
        <v>6.7142857142857144</v>
      </c>
    </row>
    <row r="134" spans="1:6">
      <c r="A134" s="32">
        <v>2013</v>
      </c>
      <c r="B134" s="15" t="s">
        <v>2490</v>
      </c>
      <c r="C134" s="26" t="s">
        <v>2498</v>
      </c>
      <c r="D134" s="26">
        <v>2702</v>
      </c>
      <c r="E134" s="43">
        <v>89</v>
      </c>
      <c r="F134" s="44">
        <f t="shared" si="2"/>
        <v>30.359550561797754</v>
      </c>
    </row>
    <row r="135" spans="1:6">
      <c r="A135" s="32">
        <v>2013</v>
      </c>
      <c r="B135" s="15" t="s">
        <v>2490</v>
      </c>
      <c r="C135" s="26" t="s">
        <v>1948</v>
      </c>
      <c r="D135" s="26">
        <v>893</v>
      </c>
      <c r="E135" s="43">
        <v>135.25</v>
      </c>
      <c r="F135" s="44">
        <f t="shared" si="2"/>
        <v>6.6025878003696858</v>
      </c>
    </row>
    <row r="136" spans="1:6">
      <c r="A136" s="32">
        <v>2013</v>
      </c>
      <c r="B136" s="15" t="s">
        <v>2490</v>
      </c>
      <c r="C136" s="26" t="s">
        <v>1949</v>
      </c>
      <c r="D136" s="26">
        <v>675</v>
      </c>
      <c r="E136" s="43">
        <v>78.27500000000002</v>
      </c>
      <c r="F136" s="44">
        <f t="shared" si="2"/>
        <v>8.6234429894602336</v>
      </c>
    </row>
    <row r="137" spans="1:6">
      <c r="A137" s="32">
        <v>2013</v>
      </c>
      <c r="B137" s="15" t="s">
        <v>2490</v>
      </c>
      <c r="C137" s="26" t="s">
        <v>730</v>
      </c>
      <c r="D137" s="26">
        <v>801</v>
      </c>
      <c r="E137" s="43">
        <v>37.325000000000003</v>
      </c>
      <c r="F137" s="44">
        <f t="shared" si="2"/>
        <v>21.46014735432016</v>
      </c>
    </row>
    <row r="138" spans="1:6">
      <c r="A138" s="32">
        <v>2013</v>
      </c>
      <c r="B138" s="15" t="s">
        <v>2490</v>
      </c>
      <c r="C138" s="26" t="s">
        <v>1945</v>
      </c>
      <c r="D138" s="26">
        <v>218</v>
      </c>
      <c r="E138" s="43">
        <v>59.5</v>
      </c>
      <c r="F138" s="44">
        <f t="shared" si="2"/>
        <v>3.6638655462184873</v>
      </c>
    </row>
    <row r="139" spans="1:6">
      <c r="A139" s="32">
        <v>2013</v>
      </c>
      <c r="B139" s="37" t="s">
        <v>644</v>
      </c>
      <c r="C139" s="26" t="s">
        <v>3385</v>
      </c>
      <c r="D139" s="26">
        <v>485</v>
      </c>
      <c r="E139" s="43">
        <v>31</v>
      </c>
      <c r="F139" s="44">
        <f t="shared" si="2"/>
        <v>15.64516129032258</v>
      </c>
    </row>
    <row r="140" spans="1:6">
      <c r="A140" s="32">
        <v>2013</v>
      </c>
      <c r="B140" s="37" t="s">
        <v>644</v>
      </c>
      <c r="C140" s="26" t="s">
        <v>2496</v>
      </c>
      <c r="D140" s="26">
        <v>1782</v>
      </c>
      <c r="E140" s="43">
        <v>65</v>
      </c>
      <c r="F140" s="44">
        <f t="shared" si="2"/>
        <v>27.415384615384614</v>
      </c>
    </row>
    <row r="141" spans="1:6">
      <c r="A141" s="32">
        <v>2013</v>
      </c>
      <c r="B141" s="37" t="s">
        <v>644</v>
      </c>
      <c r="C141" s="26" t="s">
        <v>2691</v>
      </c>
      <c r="D141" s="26">
        <v>2051</v>
      </c>
      <c r="E141" s="43">
        <v>116.5</v>
      </c>
      <c r="F141" s="44">
        <f t="shared" si="2"/>
        <v>17.605150214592275</v>
      </c>
    </row>
    <row r="142" spans="1:6">
      <c r="A142" s="32">
        <v>2013</v>
      </c>
      <c r="B142" s="37" t="s">
        <v>644</v>
      </c>
      <c r="C142" s="26" t="s">
        <v>2498</v>
      </c>
      <c r="D142" s="26">
        <v>1525</v>
      </c>
      <c r="E142" s="43">
        <v>86</v>
      </c>
      <c r="F142" s="44">
        <f t="shared" si="2"/>
        <v>17.732558139534884</v>
      </c>
    </row>
    <row r="143" spans="1:6">
      <c r="A143" s="28">
        <v>2014</v>
      </c>
      <c r="B143" s="15" t="s">
        <v>2490</v>
      </c>
      <c r="C143" s="26" t="s">
        <v>1988</v>
      </c>
      <c r="D143" s="26">
        <v>2031</v>
      </c>
      <c r="E143" s="43">
        <v>63</v>
      </c>
      <c r="F143" s="44">
        <f t="shared" si="2"/>
        <v>32.238095238095241</v>
      </c>
    </row>
    <row r="144" spans="1:6">
      <c r="A144" s="28">
        <v>2014</v>
      </c>
      <c r="B144" s="15" t="s">
        <v>2490</v>
      </c>
      <c r="C144" s="26" t="s">
        <v>698</v>
      </c>
      <c r="D144" s="26">
        <v>1131</v>
      </c>
      <c r="E144" s="43">
        <v>51</v>
      </c>
      <c r="F144" s="44">
        <f t="shared" si="2"/>
        <v>22.176470588235293</v>
      </c>
    </row>
    <row r="145" spans="1:6">
      <c r="A145" s="28">
        <v>2014</v>
      </c>
      <c r="B145" s="15" t="s">
        <v>2490</v>
      </c>
      <c r="C145" s="26" t="s">
        <v>1987</v>
      </c>
      <c r="D145" s="26">
        <v>1075</v>
      </c>
      <c r="E145" s="43">
        <v>149.25</v>
      </c>
      <c r="F145" s="44">
        <f t="shared" si="2"/>
        <v>7.2026800670016753</v>
      </c>
    </row>
    <row r="146" spans="1:6">
      <c r="A146" s="28">
        <v>2014</v>
      </c>
      <c r="B146" s="15" t="s">
        <v>2490</v>
      </c>
      <c r="C146" s="26" t="s">
        <v>2496</v>
      </c>
      <c r="D146" s="26">
        <v>2775</v>
      </c>
      <c r="E146" s="43">
        <v>67.5</v>
      </c>
      <c r="F146" s="44">
        <f t="shared" si="2"/>
        <v>41.111111111111114</v>
      </c>
    </row>
    <row r="147" spans="1:6">
      <c r="A147" s="28">
        <v>2014</v>
      </c>
      <c r="B147" s="15" t="s">
        <v>2490</v>
      </c>
      <c r="C147" s="26" t="s">
        <v>2497</v>
      </c>
      <c r="D147" s="26">
        <v>1031</v>
      </c>
      <c r="E147" s="43">
        <v>33</v>
      </c>
      <c r="F147" s="44">
        <f t="shared" si="2"/>
        <v>31.242424242424242</v>
      </c>
    </row>
    <row r="148" spans="1:6">
      <c r="A148" s="28">
        <v>2014</v>
      </c>
      <c r="B148" s="15" t="s">
        <v>2490</v>
      </c>
      <c r="C148" s="26" t="s">
        <v>2499</v>
      </c>
      <c r="D148" s="26">
        <v>796</v>
      </c>
      <c r="E148" s="43">
        <v>32.5</v>
      </c>
      <c r="F148" s="44">
        <f t="shared" si="2"/>
        <v>24.492307692307691</v>
      </c>
    </row>
    <row r="149" spans="1:6">
      <c r="A149" s="28">
        <v>2014</v>
      </c>
      <c r="B149" s="15" t="s">
        <v>2490</v>
      </c>
      <c r="C149" s="26" t="s">
        <v>3382</v>
      </c>
      <c r="D149" s="26">
        <v>623</v>
      </c>
      <c r="E149" s="43">
        <v>45.5</v>
      </c>
      <c r="F149" s="44">
        <f t="shared" si="2"/>
        <v>13.692307692307692</v>
      </c>
    </row>
    <row r="150" spans="1:6">
      <c r="A150" s="28">
        <v>2014</v>
      </c>
      <c r="B150" s="15" t="s">
        <v>2490</v>
      </c>
      <c r="C150" s="26" t="s">
        <v>3383</v>
      </c>
      <c r="D150" s="26">
        <v>2347</v>
      </c>
      <c r="E150" s="43">
        <v>61.75</v>
      </c>
      <c r="F150" s="44">
        <f t="shared" si="2"/>
        <v>38.008097165991906</v>
      </c>
    </row>
    <row r="151" spans="1:6">
      <c r="A151" s="28">
        <v>2014</v>
      </c>
      <c r="B151" s="15" t="s">
        <v>2490</v>
      </c>
      <c r="C151" s="26" t="s">
        <v>709</v>
      </c>
      <c r="D151" s="26">
        <v>199</v>
      </c>
      <c r="E151" s="43">
        <v>29</v>
      </c>
      <c r="F151" s="44">
        <f t="shared" si="2"/>
        <v>6.8620689655172411</v>
      </c>
    </row>
    <row r="152" spans="1:6">
      <c r="A152" s="28">
        <v>2014</v>
      </c>
      <c r="B152" s="15" t="s">
        <v>2490</v>
      </c>
      <c r="C152" s="26" t="s">
        <v>1931</v>
      </c>
      <c r="D152" s="26">
        <v>322</v>
      </c>
      <c r="E152" s="43">
        <v>23.5</v>
      </c>
      <c r="F152" s="44">
        <f t="shared" si="2"/>
        <v>13.702127659574469</v>
      </c>
    </row>
    <row r="153" spans="1:6">
      <c r="A153" s="28">
        <v>2014</v>
      </c>
      <c r="B153" s="15" t="s">
        <v>2490</v>
      </c>
      <c r="C153" s="26" t="s">
        <v>1989</v>
      </c>
      <c r="D153" s="26">
        <v>244</v>
      </c>
      <c r="E153" s="43">
        <v>24.5</v>
      </c>
      <c r="F153" s="44">
        <f t="shared" si="2"/>
        <v>9.9591836734693882</v>
      </c>
    </row>
    <row r="154" spans="1:6">
      <c r="A154" s="28">
        <v>2014</v>
      </c>
      <c r="B154" s="15" t="s">
        <v>2490</v>
      </c>
      <c r="C154" s="26" t="s">
        <v>1934</v>
      </c>
      <c r="D154" s="26">
        <v>145</v>
      </c>
      <c r="E154" s="43">
        <v>24</v>
      </c>
      <c r="F154" s="44">
        <f t="shared" si="2"/>
        <v>6.041666666666667</v>
      </c>
    </row>
    <row r="155" spans="1:6">
      <c r="A155" s="28">
        <v>2014</v>
      </c>
      <c r="B155" s="15" t="s">
        <v>2490</v>
      </c>
      <c r="C155" s="26" t="s">
        <v>2498</v>
      </c>
      <c r="D155" s="26">
        <v>2758</v>
      </c>
      <c r="E155" s="43">
        <v>95</v>
      </c>
      <c r="F155" s="44">
        <f t="shared" si="2"/>
        <v>29.03157894736842</v>
      </c>
    </row>
    <row r="156" spans="1:6">
      <c r="A156" s="28">
        <v>2014</v>
      </c>
      <c r="B156" s="15" t="s">
        <v>2490</v>
      </c>
      <c r="C156" s="26" t="s">
        <v>1948</v>
      </c>
      <c r="D156" s="26">
        <v>939</v>
      </c>
      <c r="E156" s="43">
        <v>133.375</v>
      </c>
      <c r="F156" s="44">
        <f t="shared" si="2"/>
        <v>7.0402999062792881</v>
      </c>
    </row>
    <row r="157" spans="1:6">
      <c r="A157" s="28">
        <v>2014</v>
      </c>
      <c r="B157" s="15" t="s">
        <v>2490</v>
      </c>
      <c r="C157" s="26" t="s">
        <v>1949</v>
      </c>
      <c r="D157" s="26">
        <v>650</v>
      </c>
      <c r="E157" s="43">
        <v>76.950000000000017</v>
      </c>
      <c r="F157" s="44">
        <f t="shared" si="2"/>
        <v>8.4470435347628303</v>
      </c>
    </row>
    <row r="158" spans="1:6">
      <c r="A158" s="28">
        <v>2014</v>
      </c>
      <c r="B158" s="15" t="s">
        <v>2490</v>
      </c>
      <c r="C158" s="26" t="s">
        <v>730</v>
      </c>
      <c r="D158" s="26">
        <v>822</v>
      </c>
      <c r="E158" s="43">
        <v>34.5</v>
      </c>
      <c r="F158" s="44">
        <f t="shared" si="2"/>
        <v>23.826086956521738</v>
      </c>
    </row>
    <row r="159" spans="1:6">
      <c r="A159" s="28">
        <v>2014</v>
      </c>
      <c r="B159" s="15" t="s">
        <v>2490</v>
      </c>
      <c r="C159" s="26" t="s">
        <v>1945</v>
      </c>
      <c r="D159" s="26">
        <v>203</v>
      </c>
      <c r="E159" s="43">
        <v>60.5</v>
      </c>
      <c r="F159" s="44">
        <f t="shared" si="2"/>
        <v>3.3553719008264462</v>
      </c>
    </row>
    <row r="160" spans="1:6">
      <c r="A160" s="28">
        <v>2014</v>
      </c>
      <c r="B160" s="37" t="s">
        <v>644</v>
      </c>
      <c r="C160" s="26" t="s">
        <v>3385</v>
      </c>
      <c r="D160" s="26">
        <v>583</v>
      </c>
      <c r="E160" s="43">
        <v>37</v>
      </c>
      <c r="F160" s="44">
        <f t="shared" si="2"/>
        <v>15.756756756756756</v>
      </c>
    </row>
    <row r="161" spans="1:6">
      <c r="A161" s="28">
        <v>2014</v>
      </c>
      <c r="B161" s="37" t="s">
        <v>644</v>
      </c>
      <c r="C161" s="26" t="s">
        <v>2496</v>
      </c>
      <c r="D161" s="26">
        <v>1823</v>
      </c>
      <c r="E161" s="43">
        <v>65</v>
      </c>
      <c r="F161" s="44">
        <f t="shared" si="2"/>
        <v>28.046153846153846</v>
      </c>
    </row>
    <row r="162" spans="1:6">
      <c r="A162" s="28">
        <v>2014</v>
      </c>
      <c r="B162" s="37" t="s">
        <v>644</v>
      </c>
      <c r="C162" s="26" t="s">
        <v>2691</v>
      </c>
      <c r="D162" s="26">
        <v>2183</v>
      </c>
      <c r="E162" s="43">
        <v>121</v>
      </c>
      <c r="F162" s="44">
        <f t="shared" si="2"/>
        <v>18.041322314049587</v>
      </c>
    </row>
    <row r="163" spans="1:6">
      <c r="A163" s="28">
        <v>2014</v>
      </c>
      <c r="B163" s="37" t="s">
        <v>644</v>
      </c>
      <c r="C163" s="26" t="s">
        <v>2498</v>
      </c>
      <c r="D163" s="26">
        <v>1572</v>
      </c>
      <c r="E163" s="43">
        <v>84.5</v>
      </c>
      <c r="F163" s="44">
        <f t="shared" si="2"/>
        <v>18.603550295857989</v>
      </c>
    </row>
    <row r="164" spans="1:6">
      <c r="A164" s="32">
        <v>2015</v>
      </c>
      <c r="B164" s="15" t="s">
        <v>2490</v>
      </c>
      <c r="C164" s="26" t="s">
        <v>1988</v>
      </c>
      <c r="D164" s="26">
        <v>1952</v>
      </c>
      <c r="E164" s="43">
        <v>56</v>
      </c>
      <c r="F164" s="44">
        <f t="shared" si="2"/>
        <v>34.857142857142854</v>
      </c>
    </row>
    <row r="165" spans="1:6">
      <c r="A165" s="32">
        <v>2015</v>
      </c>
      <c r="B165" s="15" t="s">
        <v>2490</v>
      </c>
      <c r="C165" s="26" t="s">
        <v>698</v>
      </c>
      <c r="D165" s="26">
        <v>1231</v>
      </c>
      <c r="E165" s="43">
        <v>51</v>
      </c>
      <c r="F165" s="44">
        <f t="shared" si="2"/>
        <v>24.137254901960784</v>
      </c>
    </row>
    <row r="166" spans="1:6">
      <c r="A166" s="32">
        <v>2015</v>
      </c>
      <c r="B166" s="15" t="s">
        <v>2490</v>
      </c>
      <c r="C166" s="26" t="s">
        <v>1987</v>
      </c>
      <c r="D166" s="26">
        <v>1124</v>
      </c>
      <c r="E166" s="43">
        <v>142.5</v>
      </c>
      <c r="F166" s="44">
        <f t="shared" si="2"/>
        <v>7.8877192982456137</v>
      </c>
    </row>
    <row r="167" spans="1:6">
      <c r="A167" s="32">
        <v>2015</v>
      </c>
      <c r="B167" s="15" t="s">
        <v>2490</v>
      </c>
      <c r="C167" s="26" t="s">
        <v>2496</v>
      </c>
      <c r="D167" s="26">
        <v>2842</v>
      </c>
      <c r="E167" s="43">
        <v>70</v>
      </c>
      <c r="F167" s="44">
        <f t="shared" si="2"/>
        <v>40.6</v>
      </c>
    </row>
    <row r="168" spans="1:6">
      <c r="A168" s="32">
        <v>2015</v>
      </c>
      <c r="B168" s="15" t="s">
        <v>2490</v>
      </c>
      <c r="C168" s="26" t="s">
        <v>2497</v>
      </c>
      <c r="D168" s="26">
        <v>1112</v>
      </c>
      <c r="E168" s="43">
        <v>35.25</v>
      </c>
      <c r="F168" s="44">
        <f t="shared" si="2"/>
        <v>31.546099290780141</v>
      </c>
    </row>
    <row r="169" spans="1:6">
      <c r="A169" s="32">
        <v>2015</v>
      </c>
      <c r="B169" s="15" t="s">
        <v>2490</v>
      </c>
      <c r="C169" s="26" t="s">
        <v>2499</v>
      </c>
      <c r="D169" s="26">
        <v>887</v>
      </c>
      <c r="E169" s="43">
        <v>31</v>
      </c>
      <c r="F169" s="44">
        <f t="shared" si="2"/>
        <v>28.612903225806452</v>
      </c>
    </row>
    <row r="170" spans="1:6">
      <c r="A170" s="32">
        <v>2015</v>
      </c>
      <c r="B170" s="15" t="s">
        <v>2490</v>
      </c>
      <c r="C170" s="26" t="s">
        <v>3382</v>
      </c>
      <c r="D170" s="26">
        <v>659</v>
      </c>
      <c r="E170" s="43">
        <v>40</v>
      </c>
      <c r="F170" s="44">
        <f t="shared" si="2"/>
        <v>16.475000000000001</v>
      </c>
    </row>
    <row r="171" spans="1:6">
      <c r="A171" s="32">
        <v>2015</v>
      </c>
      <c r="B171" s="15" t="s">
        <v>2490</v>
      </c>
      <c r="C171" s="26" t="s">
        <v>3383</v>
      </c>
      <c r="D171" s="26">
        <v>2455</v>
      </c>
      <c r="E171" s="43">
        <v>59.75</v>
      </c>
      <c r="F171" s="44">
        <f t="shared" si="2"/>
        <v>41.087866108786613</v>
      </c>
    </row>
    <row r="172" spans="1:6">
      <c r="A172" s="32">
        <v>2015</v>
      </c>
      <c r="B172" s="15" t="s">
        <v>2490</v>
      </c>
      <c r="C172" s="26" t="s">
        <v>709</v>
      </c>
      <c r="D172" s="26">
        <v>399</v>
      </c>
      <c r="E172" s="43">
        <v>27.5</v>
      </c>
      <c r="F172" s="44">
        <f t="shared" si="2"/>
        <v>14.50909090909091</v>
      </c>
    </row>
    <row r="173" spans="1:6">
      <c r="A173" s="32">
        <v>2015</v>
      </c>
      <c r="B173" s="15" t="s">
        <v>2490</v>
      </c>
      <c r="C173" s="26" t="s">
        <v>1931</v>
      </c>
      <c r="D173" s="26">
        <v>335</v>
      </c>
      <c r="E173" s="43">
        <v>21.5</v>
      </c>
      <c r="F173" s="44">
        <f t="shared" si="2"/>
        <v>15.581395348837209</v>
      </c>
    </row>
    <row r="174" spans="1:6">
      <c r="A174" s="32">
        <v>2015</v>
      </c>
      <c r="B174" s="15" t="s">
        <v>2490</v>
      </c>
      <c r="C174" s="26" t="s">
        <v>1989</v>
      </c>
      <c r="D174" s="26">
        <v>250</v>
      </c>
      <c r="E174" s="43">
        <v>25.5</v>
      </c>
      <c r="F174" s="44">
        <f t="shared" si="2"/>
        <v>9.8039215686274517</v>
      </c>
    </row>
    <row r="175" spans="1:6">
      <c r="A175" s="32">
        <v>2015</v>
      </c>
      <c r="B175" s="15" t="s">
        <v>2490</v>
      </c>
      <c r="C175" s="26" t="s">
        <v>1934</v>
      </c>
      <c r="D175" s="26">
        <v>142</v>
      </c>
      <c r="E175" s="43">
        <v>24.5</v>
      </c>
      <c r="F175" s="44">
        <f t="shared" si="2"/>
        <v>5.795918367346939</v>
      </c>
    </row>
    <row r="176" spans="1:6">
      <c r="A176" s="32">
        <v>2015</v>
      </c>
      <c r="B176" s="15" t="s">
        <v>2490</v>
      </c>
      <c r="C176" s="26" t="s">
        <v>2498</v>
      </c>
      <c r="D176" s="26">
        <v>2916</v>
      </c>
      <c r="E176" s="43">
        <v>86.5</v>
      </c>
      <c r="F176" s="44">
        <f t="shared" si="2"/>
        <v>33.710982658959537</v>
      </c>
    </row>
    <row r="177" spans="1:6">
      <c r="A177" s="32">
        <v>2015</v>
      </c>
      <c r="B177" s="15" t="s">
        <v>2490</v>
      </c>
      <c r="C177" s="26" t="s">
        <v>1948</v>
      </c>
      <c r="D177" s="26">
        <v>961</v>
      </c>
      <c r="E177" s="43">
        <v>124.125</v>
      </c>
      <c r="F177" s="44">
        <f t="shared" si="2"/>
        <v>7.7421953675730109</v>
      </c>
    </row>
    <row r="178" spans="1:6">
      <c r="A178" s="32">
        <v>2015</v>
      </c>
      <c r="B178" s="15" t="s">
        <v>2490</v>
      </c>
      <c r="C178" s="26" t="s">
        <v>1949</v>
      </c>
      <c r="D178" s="26">
        <v>588</v>
      </c>
      <c r="E178" s="43">
        <v>79.150000000000006</v>
      </c>
      <c r="F178" s="44">
        <f t="shared" si="2"/>
        <v>7.4289324068224882</v>
      </c>
    </row>
    <row r="179" spans="1:6">
      <c r="A179" s="32">
        <v>2015</v>
      </c>
      <c r="B179" s="15" t="s">
        <v>2490</v>
      </c>
      <c r="C179" s="26" t="s">
        <v>730</v>
      </c>
      <c r="D179" s="26">
        <v>824</v>
      </c>
      <c r="E179" s="43">
        <v>30.5</v>
      </c>
      <c r="F179" s="44">
        <f t="shared" si="2"/>
        <v>27.016393442622952</v>
      </c>
    </row>
    <row r="180" spans="1:6">
      <c r="A180" s="32">
        <v>2015</v>
      </c>
      <c r="B180" s="15" t="s">
        <v>2490</v>
      </c>
      <c r="C180" s="26" t="s">
        <v>1945</v>
      </c>
      <c r="D180" s="26">
        <v>318</v>
      </c>
      <c r="E180" s="43">
        <v>59.5</v>
      </c>
      <c r="F180" s="44">
        <f t="shared" si="2"/>
        <v>5.3445378151260501</v>
      </c>
    </row>
    <row r="181" spans="1:6">
      <c r="A181" s="32">
        <v>2015</v>
      </c>
      <c r="B181" s="37" t="s">
        <v>644</v>
      </c>
      <c r="C181" s="26" t="s">
        <v>3385</v>
      </c>
      <c r="D181" s="26">
        <v>684</v>
      </c>
      <c r="E181" s="43">
        <v>40</v>
      </c>
      <c r="F181" s="44">
        <f t="shared" si="2"/>
        <v>17.100000000000001</v>
      </c>
    </row>
    <row r="182" spans="1:6">
      <c r="A182" s="32">
        <v>2015</v>
      </c>
      <c r="B182" s="37" t="s">
        <v>644</v>
      </c>
      <c r="C182" s="26" t="s">
        <v>2496</v>
      </c>
      <c r="D182" s="26">
        <v>1839</v>
      </c>
      <c r="E182" s="43">
        <v>70</v>
      </c>
      <c r="F182" s="44">
        <f t="shared" si="2"/>
        <v>26.271428571428572</v>
      </c>
    </row>
    <row r="183" spans="1:6">
      <c r="A183" s="32">
        <v>2015</v>
      </c>
      <c r="B183" s="37" t="s">
        <v>644</v>
      </c>
      <c r="C183" s="26" t="s">
        <v>2691</v>
      </c>
      <c r="D183" s="26">
        <v>2330</v>
      </c>
      <c r="E183" s="43">
        <v>125</v>
      </c>
      <c r="F183" s="44">
        <f t="shared" si="2"/>
        <v>18.64</v>
      </c>
    </row>
    <row r="184" spans="1:6">
      <c r="A184" s="32">
        <v>2015</v>
      </c>
      <c r="B184" s="37" t="s">
        <v>644</v>
      </c>
      <c r="C184" s="26" t="s">
        <v>2498</v>
      </c>
      <c r="D184" s="26">
        <v>1665</v>
      </c>
      <c r="E184" s="43">
        <v>84</v>
      </c>
      <c r="F184" s="44">
        <f t="shared" si="2"/>
        <v>19.821428571428573</v>
      </c>
    </row>
    <row r="185" spans="1:6">
      <c r="A185" s="28">
        <v>2016</v>
      </c>
      <c r="B185" s="15" t="s">
        <v>2490</v>
      </c>
      <c r="C185" s="26" t="s">
        <v>1988</v>
      </c>
      <c r="D185" s="26">
        <v>1962</v>
      </c>
      <c r="E185" s="43">
        <v>56</v>
      </c>
      <c r="F185" s="44">
        <f t="shared" si="2"/>
        <v>35.035714285714285</v>
      </c>
    </row>
    <row r="186" spans="1:6">
      <c r="A186" s="28">
        <v>2016</v>
      </c>
      <c r="B186" s="15" t="s">
        <v>2490</v>
      </c>
      <c r="C186" s="26" t="s">
        <v>698</v>
      </c>
      <c r="D186" s="26">
        <v>1337</v>
      </c>
      <c r="E186" s="43">
        <v>51</v>
      </c>
      <c r="F186" s="44">
        <f t="shared" si="2"/>
        <v>26.215686274509803</v>
      </c>
    </row>
    <row r="187" spans="1:6">
      <c r="A187" s="28">
        <v>2016</v>
      </c>
      <c r="B187" s="15" t="s">
        <v>2490</v>
      </c>
      <c r="C187" s="26" t="s">
        <v>1987</v>
      </c>
      <c r="D187" s="26">
        <v>1194</v>
      </c>
      <c r="E187" s="43">
        <v>150.5</v>
      </c>
      <c r="F187" s="44">
        <f t="shared" si="2"/>
        <v>7.9335548172757475</v>
      </c>
    </row>
    <row r="188" spans="1:6">
      <c r="A188" s="28">
        <v>2016</v>
      </c>
      <c r="B188" s="15" t="s">
        <v>2490</v>
      </c>
      <c r="C188" s="26" t="s">
        <v>2496</v>
      </c>
      <c r="D188" s="26">
        <v>2859</v>
      </c>
      <c r="E188" s="43">
        <v>93.5</v>
      </c>
      <c r="F188" s="44">
        <f t="shared" si="2"/>
        <v>30.577540106951872</v>
      </c>
    </row>
    <row r="189" spans="1:6">
      <c r="A189" s="28">
        <v>2016</v>
      </c>
      <c r="B189" s="15" t="s">
        <v>2490</v>
      </c>
      <c r="C189" s="26" t="s">
        <v>2497</v>
      </c>
      <c r="D189" s="26">
        <v>1195</v>
      </c>
      <c r="E189" s="43">
        <v>32.5</v>
      </c>
      <c r="F189" s="44">
        <f t="shared" si="2"/>
        <v>36.769230769230766</v>
      </c>
    </row>
    <row r="190" spans="1:6">
      <c r="A190" s="28">
        <v>2016</v>
      </c>
      <c r="B190" s="15" t="s">
        <v>2490</v>
      </c>
      <c r="C190" s="26" t="s">
        <v>2499</v>
      </c>
      <c r="D190" s="26">
        <v>1078</v>
      </c>
      <c r="E190" s="43">
        <v>32.5</v>
      </c>
      <c r="F190" s="44">
        <f t="shared" si="2"/>
        <v>33.169230769230772</v>
      </c>
    </row>
    <row r="191" spans="1:6">
      <c r="A191" s="28">
        <v>2016</v>
      </c>
      <c r="B191" s="15" t="s">
        <v>2490</v>
      </c>
      <c r="C191" s="26" t="s">
        <v>3382</v>
      </c>
      <c r="D191" s="26">
        <v>845</v>
      </c>
      <c r="E191" s="43">
        <v>46</v>
      </c>
      <c r="F191" s="44">
        <f t="shared" si="2"/>
        <v>18.369565217391305</v>
      </c>
    </row>
    <row r="192" spans="1:6" ht="15.75" customHeight="1">
      <c r="A192" s="28">
        <v>2016</v>
      </c>
      <c r="B192" s="15" t="s">
        <v>2490</v>
      </c>
      <c r="C192" s="26" t="s">
        <v>3383</v>
      </c>
      <c r="D192" s="26">
        <v>2507</v>
      </c>
      <c r="E192" s="43">
        <v>54.25</v>
      </c>
      <c r="F192" s="44">
        <f t="shared" si="2"/>
        <v>46.211981566820278</v>
      </c>
    </row>
    <row r="193" spans="1:6" ht="15.75" customHeight="1">
      <c r="A193" s="28">
        <v>2016</v>
      </c>
      <c r="B193" s="15" t="s">
        <v>2490</v>
      </c>
      <c r="C193" s="26" t="s">
        <v>3384</v>
      </c>
      <c r="D193" s="26">
        <v>0</v>
      </c>
      <c r="E193" s="43">
        <v>2</v>
      </c>
      <c r="F193" s="44">
        <f t="shared" si="2"/>
        <v>0</v>
      </c>
    </row>
    <row r="194" spans="1:6">
      <c r="A194" s="28">
        <v>2016</v>
      </c>
      <c r="B194" s="15" t="s">
        <v>2490</v>
      </c>
      <c r="C194" s="26" t="s">
        <v>709</v>
      </c>
      <c r="D194" s="26">
        <v>198</v>
      </c>
      <c r="E194" s="43">
        <v>27.5</v>
      </c>
      <c r="F194" s="44">
        <f t="shared" si="2"/>
        <v>7.2</v>
      </c>
    </row>
    <row r="195" spans="1:6">
      <c r="A195" s="28">
        <v>2016</v>
      </c>
      <c r="B195" s="15" t="s">
        <v>2490</v>
      </c>
      <c r="C195" s="26" t="s">
        <v>1931</v>
      </c>
      <c r="D195" s="26">
        <v>359</v>
      </c>
      <c r="E195" s="43">
        <v>19</v>
      </c>
      <c r="F195" s="44">
        <f t="shared" ref="F195:F229" si="3">+IFERROR(D195/E195,0)</f>
        <v>18.894736842105264</v>
      </c>
    </row>
    <row r="196" spans="1:6">
      <c r="A196" s="28">
        <v>2016</v>
      </c>
      <c r="B196" s="15" t="s">
        <v>2490</v>
      </c>
      <c r="C196" s="26" t="s">
        <v>1989</v>
      </c>
      <c r="D196" s="26">
        <v>252</v>
      </c>
      <c r="E196" s="43">
        <v>28</v>
      </c>
      <c r="F196" s="44">
        <f t="shared" si="3"/>
        <v>9</v>
      </c>
    </row>
    <row r="197" spans="1:6">
      <c r="A197" s="28">
        <v>2016</v>
      </c>
      <c r="B197" s="15" t="s">
        <v>2490</v>
      </c>
      <c r="C197" s="26" t="s">
        <v>1934</v>
      </c>
      <c r="D197" s="26">
        <v>165</v>
      </c>
      <c r="E197" s="43">
        <v>24.6</v>
      </c>
      <c r="F197" s="44">
        <f>+IFERROR(D197/E197,0)</f>
        <v>6.7073170731707314</v>
      </c>
    </row>
    <row r="198" spans="1:6">
      <c r="A198" s="28">
        <v>2016</v>
      </c>
      <c r="B198" s="15" t="s">
        <v>2490</v>
      </c>
      <c r="C198" s="26" t="s">
        <v>2498</v>
      </c>
      <c r="D198" s="26">
        <v>3097</v>
      </c>
      <c r="E198" s="43">
        <v>95</v>
      </c>
      <c r="F198" s="44">
        <f>+IFERROR(D198/E198,0)</f>
        <v>32.6</v>
      </c>
    </row>
    <row r="199" spans="1:6">
      <c r="A199" s="28">
        <v>2016</v>
      </c>
      <c r="B199" s="15" t="s">
        <v>2490</v>
      </c>
      <c r="C199" s="26" t="s">
        <v>1948</v>
      </c>
      <c r="D199" s="26">
        <v>992</v>
      </c>
      <c r="E199" s="43">
        <v>138.125</v>
      </c>
      <c r="F199" s="44">
        <f>+IFERROR(D199/E199,0)</f>
        <v>7.181900452488688</v>
      </c>
    </row>
    <row r="200" spans="1:6">
      <c r="A200" s="28">
        <v>2016</v>
      </c>
      <c r="B200" s="15" t="s">
        <v>2490</v>
      </c>
      <c r="C200" s="26" t="s">
        <v>1949</v>
      </c>
      <c r="D200" s="26">
        <v>550</v>
      </c>
      <c r="E200" s="43">
        <v>78.975000000000051</v>
      </c>
      <c r="F200" s="44">
        <f>+IFERROR(D200/E200,0)</f>
        <v>6.9642291864514041</v>
      </c>
    </row>
    <row r="201" spans="1:6">
      <c r="A201" s="28">
        <v>2016</v>
      </c>
      <c r="B201" s="15" t="s">
        <v>2490</v>
      </c>
      <c r="C201" s="26" t="s">
        <v>730</v>
      </c>
      <c r="D201" s="26">
        <v>920</v>
      </c>
      <c r="E201" s="43">
        <v>36</v>
      </c>
      <c r="F201" s="44">
        <f>+IFERROR(D201/E201,0)</f>
        <v>25.555555555555557</v>
      </c>
    </row>
    <row r="202" spans="1:6">
      <c r="A202" s="28">
        <v>2016</v>
      </c>
      <c r="B202" s="15" t="s">
        <v>2490</v>
      </c>
      <c r="C202" s="26" t="s">
        <v>1945</v>
      </c>
      <c r="D202" s="26">
        <v>172</v>
      </c>
      <c r="E202" s="43">
        <v>60</v>
      </c>
      <c r="F202" s="44">
        <f t="shared" si="3"/>
        <v>2.8666666666666667</v>
      </c>
    </row>
    <row r="203" spans="1:6">
      <c r="A203" s="28">
        <v>2016</v>
      </c>
      <c r="B203" s="15" t="s">
        <v>2490</v>
      </c>
      <c r="C203" s="26" t="s">
        <v>200</v>
      </c>
      <c r="D203" s="26">
        <v>0</v>
      </c>
      <c r="E203" s="43">
        <v>7</v>
      </c>
      <c r="F203" s="44">
        <f t="shared" si="3"/>
        <v>0</v>
      </c>
    </row>
    <row r="204" spans="1:6">
      <c r="A204" s="28">
        <v>2016</v>
      </c>
      <c r="B204" s="15" t="s">
        <v>2490</v>
      </c>
      <c r="C204" s="26" t="s">
        <v>678</v>
      </c>
      <c r="D204" s="26">
        <v>0</v>
      </c>
      <c r="E204" s="43">
        <v>6.5</v>
      </c>
      <c r="F204" s="44">
        <f t="shared" si="3"/>
        <v>0</v>
      </c>
    </row>
    <row r="205" spans="1:6">
      <c r="A205" s="28">
        <v>2016</v>
      </c>
      <c r="B205" s="37" t="s">
        <v>644</v>
      </c>
      <c r="C205" s="26" t="s">
        <v>3385</v>
      </c>
      <c r="D205" s="26">
        <v>764</v>
      </c>
      <c r="E205" s="43">
        <v>46.5</v>
      </c>
      <c r="F205" s="44">
        <f t="shared" si="3"/>
        <v>16.43010752688172</v>
      </c>
    </row>
    <row r="206" spans="1:6">
      <c r="A206" s="28">
        <v>2016</v>
      </c>
      <c r="B206" s="37" t="s">
        <v>644</v>
      </c>
      <c r="C206" s="26" t="s">
        <v>2496</v>
      </c>
      <c r="D206" s="26">
        <v>1842</v>
      </c>
      <c r="E206" s="43">
        <v>67.5</v>
      </c>
      <c r="F206" s="44">
        <f t="shared" si="3"/>
        <v>27.288888888888888</v>
      </c>
    </row>
    <row r="207" spans="1:6">
      <c r="A207" s="28">
        <v>2016</v>
      </c>
      <c r="B207" s="37" t="s">
        <v>644</v>
      </c>
      <c r="C207" s="26" t="s">
        <v>2691</v>
      </c>
      <c r="D207" s="26">
        <v>2534</v>
      </c>
      <c r="E207" s="43">
        <v>135.5</v>
      </c>
      <c r="F207" s="44">
        <f t="shared" si="3"/>
        <v>18.701107011070111</v>
      </c>
    </row>
    <row r="208" spans="1:6">
      <c r="A208" s="28">
        <v>2016</v>
      </c>
      <c r="B208" s="37" t="s">
        <v>644</v>
      </c>
      <c r="C208" s="26" t="s">
        <v>2498</v>
      </c>
      <c r="D208" s="26">
        <v>1793</v>
      </c>
      <c r="E208" s="43">
        <v>83</v>
      </c>
      <c r="F208" s="44">
        <f t="shared" si="3"/>
        <v>21.602409638554217</v>
      </c>
    </row>
    <row r="209" spans="1:6">
      <c r="A209" s="28">
        <v>2016</v>
      </c>
      <c r="B209" s="37" t="s">
        <v>644</v>
      </c>
      <c r="C209" s="26" t="s">
        <v>1984</v>
      </c>
      <c r="D209" s="26">
        <v>0</v>
      </c>
      <c r="E209" s="43">
        <v>3</v>
      </c>
      <c r="F209" s="44">
        <f t="shared" si="3"/>
        <v>0</v>
      </c>
    </row>
    <row r="210" spans="1:6">
      <c r="A210" s="32">
        <v>2017</v>
      </c>
      <c r="B210" s="15" t="s">
        <v>2490</v>
      </c>
      <c r="C210" s="26" t="s">
        <v>1988</v>
      </c>
      <c r="D210" s="26">
        <v>1883</v>
      </c>
      <c r="E210" s="26">
        <v>60</v>
      </c>
      <c r="F210" s="44">
        <f t="shared" si="3"/>
        <v>31.383333333333333</v>
      </c>
    </row>
    <row r="211" spans="1:6">
      <c r="A211" s="32">
        <v>2017</v>
      </c>
      <c r="B211" s="15" t="s">
        <v>2490</v>
      </c>
      <c r="C211" s="26" t="s">
        <v>698</v>
      </c>
      <c r="D211" s="26">
        <v>1457</v>
      </c>
      <c r="E211" s="26">
        <v>54</v>
      </c>
      <c r="F211" s="44">
        <f t="shared" si="3"/>
        <v>26.981481481481481</v>
      </c>
    </row>
    <row r="212" spans="1:6">
      <c r="A212" s="32">
        <v>2017</v>
      </c>
      <c r="B212" s="15" t="s">
        <v>2490</v>
      </c>
      <c r="C212" s="26" t="s">
        <v>1987</v>
      </c>
      <c r="D212" s="26">
        <v>1142</v>
      </c>
      <c r="E212" s="26">
        <v>148</v>
      </c>
      <c r="F212" s="44">
        <f t="shared" si="3"/>
        <v>7.7162162162162158</v>
      </c>
    </row>
    <row r="213" spans="1:6">
      <c r="A213" s="32">
        <v>2017</v>
      </c>
      <c r="B213" s="15" t="s">
        <v>2490</v>
      </c>
      <c r="C213" s="26" t="s">
        <v>2496</v>
      </c>
      <c r="D213" s="26">
        <v>2881</v>
      </c>
      <c r="E213" s="26">
        <v>90.5</v>
      </c>
      <c r="F213" s="44">
        <f t="shared" si="3"/>
        <v>31.834254143646408</v>
      </c>
    </row>
    <row r="214" spans="1:6">
      <c r="A214" s="32">
        <v>2017</v>
      </c>
      <c r="B214" s="15" t="s">
        <v>2490</v>
      </c>
      <c r="C214" s="26" t="s">
        <v>2497</v>
      </c>
      <c r="D214" s="26">
        <v>1199</v>
      </c>
      <c r="E214" s="26">
        <v>37.25</v>
      </c>
      <c r="F214" s="44">
        <f t="shared" si="3"/>
        <v>32.187919463087248</v>
      </c>
    </row>
    <row r="215" spans="1:6">
      <c r="A215" s="32">
        <v>2017</v>
      </c>
      <c r="B215" s="15" t="s">
        <v>2490</v>
      </c>
      <c r="C215" s="26" t="s">
        <v>2499</v>
      </c>
      <c r="D215" s="26">
        <v>1121</v>
      </c>
      <c r="E215" s="26">
        <v>31.5</v>
      </c>
      <c r="F215" s="44">
        <f t="shared" si="3"/>
        <v>35.587301587301589</v>
      </c>
    </row>
    <row r="216" spans="1:6">
      <c r="A216" s="32">
        <v>2017</v>
      </c>
      <c r="B216" s="15" t="s">
        <v>2490</v>
      </c>
      <c r="C216" s="26" t="s">
        <v>3382</v>
      </c>
      <c r="D216" s="26">
        <v>839</v>
      </c>
      <c r="E216" s="26">
        <v>47</v>
      </c>
      <c r="F216" s="44">
        <f t="shared" si="3"/>
        <v>17.851063829787233</v>
      </c>
    </row>
    <row r="217" spans="1:6">
      <c r="A217" s="32">
        <v>2017</v>
      </c>
      <c r="B217" s="15" t="s">
        <v>2490</v>
      </c>
      <c r="C217" s="26" t="s">
        <v>3383</v>
      </c>
      <c r="D217" s="26">
        <v>2440</v>
      </c>
      <c r="E217" s="26">
        <v>58.25</v>
      </c>
      <c r="F217" s="44">
        <f t="shared" si="3"/>
        <v>41.888412017167383</v>
      </c>
    </row>
    <row r="218" spans="1:6">
      <c r="A218" s="32">
        <v>2017</v>
      </c>
      <c r="B218" s="15" t="s">
        <v>2490</v>
      </c>
      <c r="C218" s="26" t="s">
        <v>3384</v>
      </c>
      <c r="D218" s="26">
        <v>0</v>
      </c>
      <c r="E218" s="26">
        <v>2</v>
      </c>
      <c r="F218" s="44">
        <f t="shared" si="3"/>
        <v>0</v>
      </c>
    </row>
    <row r="219" spans="1:6">
      <c r="A219" s="32">
        <v>2017</v>
      </c>
      <c r="B219" s="15" t="s">
        <v>2490</v>
      </c>
      <c r="C219" s="26" t="s">
        <v>709</v>
      </c>
      <c r="D219" s="26">
        <v>281</v>
      </c>
      <c r="E219" s="26">
        <v>29</v>
      </c>
      <c r="F219" s="44">
        <f t="shared" si="3"/>
        <v>9.6896551724137936</v>
      </c>
    </row>
    <row r="220" spans="1:6">
      <c r="A220" s="32">
        <v>2017</v>
      </c>
      <c r="B220" s="15" t="s">
        <v>2490</v>
      </c>
      <c r="C220" s="26" t="s">
        <v>1931</v>
      </c>
      <c r="D220" s="26">
        <v>368</v>
      </c>
      <c r="E220" s="26">
        <v>22</v>
      </c>
      <c r="F220" s="44">
        <f t="shared" si="3"/>
        <v>16.727272727272727</v>
      </c>
    </row>
    <row r="221" spans="1:6">
      <c r="A221" s="32">
        <v>2017</v>
      </c>
      <c r="B221" s="15" t="s">
        <v>2490</v>
      </c>
      <c r="C221" s="26" t="s">
        <v>1989</v>
      </c>
      <c r="D221" s="26">
        <v>254</v>
      </c>
      <c r="E221" s="26">
        <v>28</v>
      </c>
      <c r="F221" s="44">
        <f t="shared" si="3"/>
        <v>9.0714285714285712</v>
      </c>
    </row>
    <row r="222" spans="1:6">
      <c r="A222" s="32">
        <v>2017</v>
      </c>
      <c r="B222" s="15" t="s">
        <v>2490</v>
      </c>
      <c r="C222" s="26" t="s">
        <v>1934</v>
      </c>
      <c r="D222" s="26">
        <v>140</v>
      </c>
      <c r="E222" s="26">
        <v>25.5</v>
      </c>
      <c r="F222" s="44">
        <f t="shared" si="3"/>
        <v>5.4901960784313726</v>
      </c>
    </row>
    <row r="223" spans="1:6">
      <c r="A223" s="32">
        <v>2017</v>
      </c>
      <c r="B223" s="15" t="s">
        <v>2490</v>
      </c>
      <c r="C223" s="26" t="s">
        <v>2498</v>
      </c>
      <c r="D223" s="26">
        <v>3133</v>
      </c>
      <c r="E223" s="26">
        <v>98</v>
      </c>
      <c r="F223" s="44">
        <f t="shared" si="3"/>
        <v>31.969387755102041</v>
      </c>
    </row>
    <row r="224" spans="1:6">
      <c r="A224" s="32">
        <v>2017</v>
      </c>
      <c r="B224" s="15" t="s">
        <v>2490</v>
      </c>
      <c r="C224" s="26" t="s">
        <v>1948</v>
      </c>
      <c r="D224" s="26">
        <v>1002</v>
      </c>
      <c r="E224" s="26">
        <v>137</v>
      </c>
      <c r="F224" s="44">
        <f t="shared" si="3"/>
        <v>7.3138686131386859</v>
      </c>
    </row>
    <row r="225" spans="1:6">
      <c r="A225" s="32">
        <v>2017</v>
      </c>
      <c r="B225" s="15" t="s">
        <v>2490</v>
      </c>
      <c r="C225" s="26" t="s">
        <v>1949</v>
      </c>
      <c r="D225" s="26">
        <v>513</v>
      </c>
      <c r="E225" s="26">
        <v>78.98</v>
      </c>
      <c r="F225" s="44">
        <f t="shared" si="3"/>
        <v>6.4953152696885281</v>
      </c>
    </row>
    <row r="226" spans="1:6">
      <c r="A226" s="32">
        <v>2017</v>
      </c>
      <c r="B226" s="15" t="s">
        <v>2490</v>
      </c>
      <c r="C226" s="26" t="s">
        <v>730</v>
      </c>
      <c r="D226" s="26">
        <v>955</v>
      </c>
      <c r="E226" s="26">
        <v>35</v>
      </c>
      <c r="F226" s="44">
        <f t="shared" si="3"/>
        <v>27.285714285714285</v>
      </c>
    </row>
    <row r="227" spans="1:6">
      <c r="A227" s="32">
        <v>2017</v>
      </c>
      <c r="B227" s="15" t="s">
        <v>2490</v>
      </c>
      <c r="C227" s="26" t="s">
        <v>1945</v>
      </c>
      <c r="D227" s="26">
        <v>308</v>
      </c>
      <c r="E227" s="26">
        <v>61.5</v>
      </c>
      <c r="F227" s="44">
        <f t="shared" si="3"/>
        <v>5.0081300813008127</v>
      </c>
    </row>
    <row r="228" spans="1:6">
      <c r="A228" s="32">
        <v>2017</v>
      </c>
      <c r="B228" s="15" t="s">
        <v>2490</v>
      </c>
      <c r="C228" s="26" t="s">
        <v>200</v>
      </c>
      <c r="D228" s="26">
        <v>0</v>
      </c>
      <c r="E228" s="26">
        <v>7</v>
      </c>
      <c r="F228" s="44">
        <f t="shared" si="3"/>
        <v>0</v>
      </c>
    </row>
    <row r="229" spans="1:6">
      <c r="A229" s="32">
        <v>2017</v>
      </c>
      <c r="B229" s="15" t="s">
        <v>2490</v>
      </c>
      <c r="C229" s="26" t="s">
        <v>678</v>
      </c>
      <c r="D229" s="26">
        <v>0</v>
      </c>
      <c r="E229" s="26">
        <v>7</v>
      </c>
      <c r="F229" s="44">
        <f t="shared" si="3"/>
        <v>0</v>
      </c>
    </row>
    <row r="230" spans="1:6">
      <c r="A230" s="32">
        <v>2017</v>
      </c>
      <c r="B230" s="37" t="s">
        <v>644</v>
      </c>
      <c r="C230" s="26" t="s">
        <v>3385</v>
      </c>
      <c r="D230" s="26">
        <v>871</v>
      </c>
      <c r="E230" s="43">
        <v>51</v>
      </c>
      <c r="F230" s="44">
        <f>+IFERROR(D230/E230,0)</f>
        <v>17.078431372549019</v>
      </c>
    </row>
    <row r="231" spans="1:6">
      <c r="A231" s="32">
        <v>2017</v>
      </c>
      <c r="B231" s="37" t="s">
        <v>644</v>
      </c>
      <c r="C231" s="26" t="s">
        <v>2496</v>
      </c>
      <c r="D231" s="26">
        <v>1754</v>
      </c>
      <c r="E231" s="43">
        <v>67</v>
      </c>
      <c r="F231" s="44">
        <f>+IFERROR(D231/E231,0)</f>
        <v>26.17910447761194</v>
      </c>
    </row>
    <row r="232" spans="1:6">
      <c r="A232" s="32">
        <v>2017</v>
      </c>
      <c r="B232" s="37" t="s">
        <v>644</v>
      </c>
      <c r="C232" s="26" t="s">
        <v>2691</v>
      </c>
      <c r="D232" s="26">
        <v>2591</v>
      </c>
      <c r="E232" s="43">
        <v>135.5</v>
      </c>
      <c r="F232" s="44">
        <f>+IFERROR(D232/E232,0)</f>
        <v>19.121771217712176</v>
      </c>
    </row>
    <row r="233" spans="1:6">
      <c r="A233" s="32">
        <v>2017</v>
      </c>
      <c r="B233" s="37" t="s">
        <v>644</v>
      </c>
      <c r="C233" s="26" t="s">
        <v>2498</v>
      </c>
      <c r="D233" s="26">
        <v>1794</v>
      </c>
      <c r="E233" s="43">
        <v>93</v>
      </c>
      <c r="F233" s="44">
        <f>+IFERROR(D233/E233,0)</f>
        <v>19.29032258064516</v>
      </c>
    </row>
    <row r="234" spans="1:6">
      <c r="A234" s="32">
        <v>2017</v>
      </c>
      <c r="B234" s="37" t="s">
        <v>644</v>
      </c>
      <c r="C234" s="26" t="s">
        <v>1984</v>
      </c>
      <c r="D234" s="26">
        <v>0</v>
      </c>
      <c r="E234" s="43">
        <v>4</v>
      </c>
      <c r="F234" s="26">
        <v>0</v>
      </c>
    </row>
  </sheetData>
  <sheetProtection autoFilter="0" pivotTables="0"/>
  <autoFilter ref="A1:F209"/>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FF0000"/>
  </sheetPr>
  <dimension ref="A1:H217"/>
  <sheetViews>
    <sheetView zoomScaleNormal="100" workbookViewId="0">
      <pane ySplit="1" topLeftCell="A2" activePane="bottomLeft" state="frozen"/>
      <selection pane="bottomLeft" activeCell="G1" sqref="G1"/>
    </sheetView>
  </sheetViews>
  <sheetFormatPr baseColWidth="10" defaultRowHeight="16.5"/>
  <cols>
    <col min="1" max="1" width="9" customWidth="1"/>
    <col min="2" max="2" width="15.25" bestFit="1" customWidth="1"/>
    <col min="3" max="3" width="47.875" bestFit="1" customWidth="1"/>
    <col min="4" max="4" width="16" bestFit="1" customWidth="1"/>
    <col min="5" max="5" width="18.875" bestFit="1" customWidth="1"/>
    <col min="6" max="7" width="18.875" customWidth="1"/>
    <col min="8" max="8" width="27.375" bestFit="1" customWidth="1"/>
  </cols>
  <sheetData>
    <row r="1" spans="1:8">
      <c r="A1" s="42" t="s">
        <v>319</v>
      </c>
      <c r="B1" s="42" t="s">
        <v>229</v>
      </c>
      <c r="C1" s="42" t="s">
        <v>1182</v>
      </c>
      <c r="D1" s="42" t="s">
        <v>2002</v>
      </c>
      <c r="E1" s="42" t="s">
        <v>2005</v>
      </c>
      <c r="F1" s="42" t="s">
        <v>3884</v>
      </c>
      <c r="G1" s="42" t="s">
        <v>3883</v>
      </c>
      <c r="H1" s="42" t="s">
        <v>2006</v>
      </c>
    </row>
    <row r="2" spans="1:8">
      <c r="A2" s="28">
        <v>2008</v>
      </c>
      <c r="B2" s="15" t="s">
        <v>2490</v>
      </c>
      <c r="C2" s="26" t="s">
        <v>1988</v>
      </c>
      <c r="D2" s="26">
        <v>1962</v>
      </c>
      <c r="E2" s="43">
        <f>+F2+G2</f>
        <v>210.5</v>
      </c>
      <c r="F2" s="43">
        <v>59.5</v>
      </c>
      <c r="G2" s="43">
        <v>151</v>
      </c>
      <c r="H2" s="44">
        <f t="shared" ref="H2:H33" si="0">+IFERROR(D2/E2,0)</f>
        <v>9.3206650831353919</v>
      </c>
    </row>
    <row r="3" spans="1:8">
      <c r="A3" s="28">
        <v>2008</v>
      </c>
      <c r="B3" s="15" t="s">
        <v>2490</v>
      </c>
      <c r="C3" s="26" t="s">
        <v>698</v>
      </c>
      <c r="D3" s="26">
        <v>976</v>
      </c>
      <c r="E3" s="43">
        <f t="shared" ref="E3:E66" si="1">+F3+G3</f>
        <v>121.9</v>
      </c>
      <c r="F3" s="43">
        <v>49</v>
      </c>
      <c r="G3" s="43">
        <v>72.900000000000006</v>
      </c>
      <c r="H3" s="44">
        <f t="shared" si="0"/>
        <v>8.0065627563576705</v>
      </c>
    </row>
    <row r="4" spans="1:8">
      <c r="A4" s="28">
        <v>2008</v>
      </c>
      <c r="B4" s="15" t="s">
        <v>2490</v>
      </c>
      <c r="C4" s="26" t="s">
        <v>1987</v>
      </c>
      <c r="D4" s="26">
        <v>1786</v>
      </c>
      <c r="E4" s="43">
        <f t="shared" si="1"/>
        <v>212.8</v>
      </c>
      <c r="F4" s="43">
        <v>167</v>
      </c>
      <c r="G4" s="43">
        <v>45.800000000000011</v>
      </c>
      <c r="H4" s="44">
        <f t="shared" si="0"/>
        <v>8.3928571428571423</v>
      </c>
    </row>
    <row r="5" spans="1:8">
      <c r="A5" s="28">
        <v>2008</v>
      </c>
      <c r="B5" s="15" t="s">
        <v>2490</v>
      </c>
      <c r="C5" s="26" t="s">
        <v>2496</v>
      </c>
      <c r="D5" s="26">
        <v>3051</v>
      </c>
      <c r="E5" s="43">
        <f t="shared" si="1"/>
        <v>166.8</v>
      </c>
      <c r="F5" s="43">
        <v>63.8</v>
      </c>
      <c r="G5" s="43">
        <v>103.00000000000001</v>
      </c>
      <c r="H5" s="44">
        <f t="shared" si="0"/>
        <v>18.291366906474821</v>
      </c>
    </row>
    <row r="6" spans="1:8">
      <c r="A6" s="28">
        <v>2008</v>
      </c>
      <c r="B6" s="15" t="s">
        <v>2490</v>
      </c>
      <c r="C6" s="26" t="s">
        <v>2497</v>
      </c>
      <c r="D6" s="26">
        <v>875</v>
      </c>
      <c r="E6" s="43">
        <f t="shared" si="1"/>
        <v>77.5</v>
      </c>
      <c r="F6" s="43">
        <v>43</v>
      </c>
      <c r="G6" s="43">
        <v>34.5</v>
      </c>
      <c r="H6" s="44">
        <f t="shared" si="0"/>
        <v>11.290322580645162</v>
      </c>
    </row>
    <row r="7" spans="1:8">
      <c r="A7" s="28">
        <v>2008</v>
      </c>
      <c r="B7" s="15" t="s">
        <v>2490</v>
      </c>
      <c r="C7" s="26" t="s">
        <v>2499</v>
      </c>
      <c r="D7" s="26">
        <v>531</v>
      </c>
      <c r="E7" s="43">
        <f t="shared" si="1"/>
        <v>49.6</v>
      </c>
      <c r="F7" s="43">
        <v>27.3</v>
      </c>
      <c r="G7" s="43">
        <v>22.3</v>
      </c>
      <c r="H7" s="44">
        <f t="shared" si="0"/>
        <v>10.705645161290322</v>
      </c>
    </row>
    <row r="8" spans="1:8">
      <c r="A8" s="28">
        <v>2008</v>
      </c>
      <c r="B8" s="15" t="s">
        <v>2490</v>
      </c>
      <c r="C8" s="26" t="s">
        <v>3382</v>
      </c>
      <c r="D8" s="26">
        <v>549</v>
      </c>
      <c r="E8" s="43">
        <f t="shared" si="1"/>
        <v>60.2</v>
      </c>
      <c r="F8" s="43">
        <v>40.5</v>
      </c>
      <c r="G8" s="43">
        <v>19.700000000000003</v>
      </c>
      <c r="H8" s="44">
        <f t="shared" si="0"/>
        <v>9.1196013289036539</v>
      </c>
    </row>
    <row r="9" spans="1:8">
      <c r="A9" s="28">
        <v>2008</v>
      </c>
      <c r="B9" s="15" t="s">
        <v>2490</v>
      </c>
      <c r="C9" s="26" t="s">
        <v>3383</v>
      </c>
      <c r="D9" s="26">
        <v>1834</v>
      </c>
      <c r="E9" s="43">
        <f t="shared" si="1"/>
        <v>198.89999999999998</v>
      </c>
      <c r="F9" s="43">
        <v>63.8</v>
      </c>
      <c r="G9" s="43">
        <v>135.09999999999997</v>
      </c>
      <c r="H9" s="44">
        <f t="shared" si="0"/>
        <v>9.2207139265962805</v>
      </c>
    </row>
    <row r="10" spans="1:8">
      <c r="A10" s="28">
        <v>2008</v>
      </c>
      <c r="B10" s="15" t="s">
        <v>2490</v>
      </c>
      <c r="C10" s="26" t="s">
        <v>709</v>
      </c>
      <c r="D10" s="26">
        <v>220</v>
      </c>
      <c r="E10" s="43">
        <f t="shared" si="1"/>
        <v>60</v>
      </c>
      <c r="F10" s="43">
        <v>38</v>
      </c>
      <c r="G10" s="43">
        <v>22</v>
      </c>
      <c r="H10" s="44">
        <f t="shared" si="0"/>
        <v>3.6666666666666665</v>
      </c>
    </row>
    <row r="11" spans="1:8">
      <c r="A11" s="28">
        <v>2008</v>
      </c>
      <c r="B11" s="15" t="s">
        <v>2490</v>
      </c>
      <c r="C11" s="26" t="s">
        <v>1931</v>
      </c>
      <c r="D11" s="26">
        <v>546</v>
      </c>
      <c r="E11" s="43">
        <f t="shared" si="1"/>
        <v>26.2</v>
      </c>
      <c r="F11" s="43">
        <v>25.5</v>
      </c>
      <c r="G11" s="43">
        <v>0.69999999999999929</v>
      </c>
      <c r="H11" s="44">
        <f t="shared" si="0"/>
        <v>20.83969465648855</v>
      </c>
    </row>
    <row r="12" spans="1:8">
      <c r="A12" s="28">
        <v>2008</v>
      </c>
      <c r="B12" s="15" t="s">
        <v>2490</v>
      </c>
      <c r="C12" s="26" t="s">
        <v>1989</v>
      </c>
      <c r="D12" s="26">
        <v>227</v>
      </c>
      <c r="E12" s="43">
        <f t="shared" si="1"/>
        <v>38.9</v>
      </c>
      <c r="F12" s="43">
        <v>32.5</v>
      </c>
      <c r="G12" s="43">
        <v>6.3999999999999986</v>
      </c>
      <c r="H12" s="44">
        <f t="shared" si="0"/>
        <v>5.8354755784061698</v>
      </c>
    </row>
    <row r="13" spans="1:8">
      <c r="A13" s="28">
        <v>2008</v>
      </c>
      <c r="B13" s="15" t="s">
        <v>2490</v>
      </c>
      <c r="C13" s="26" t="s">
        <v>1934</v>
      </c>
      <c r="D13" s="26">
        <v>162</v>
      </c>
      <c r="E13" s="43">
        <f t="shared" si="1"/>
        <v>37</v>
      </c>
      <c r="F13" s="43">
        <v>21.5</v>
      </c>
      <c r="G13" s="43">
        <v>15.5</v>
      </c>
      <c r="H13" s="44">
        <f t="shared" si="0"/>
        <v>4.3783783783783781</v>
      </c>
    </row>
    <row r="14" spans="1:8">
      <c r="A14" s="28">
        <v>2008</v>
      </c>
      <c r="B14" s="15" t="s">
        <v>2490</v>
      </c>
      <c r="C14" s="26" t="s">
        <v>2498</v>
      </c>
      <c r="D14" s="26">
        <v>2720</v>
      </c>
      <c r="E14" s="43">
        <f t="shared" si="1"/>
        <v>166.1</v>
      </c>
      <c r="F14" s="43">
        <v>84.5</v>
      </c>
      <c r="G14" s="43">
        <v>81.599999999999994</v>
      </c>
      <c r="H14" s="44">
        <f t="shared" si="0"/>
        <v>16.375677302829622</v>
      </c>
    </row>
    <row r="15" spans="1:8">
      <c r="A15" s="28">
        <v>2008</v>
      </c>
      <c r="B15" s="15" t="s">
        <v>2490</v>
      </c>
      <c r="C15" s="26" t="s">
        <v>1948</v>
      </c>
      <c r="D15" s="26">
        <v>906</v>
      </c>
      <c r="E15" s="43">
        <f t="shared" si="1"/>
        <v>179.70000000000002</v>
      </c>
      <c r="F15" s="43">
        <v>172.9</v>
      </c>
      <c r="G15" s="43">
        <v>6.8000000000000114</v>
      </c>
      <c r="H15" s="44">
        <f t="shared" si="0"/>
        <v>5.0417362270450745</v>
      </c>
    </row>
    <row r="16" spans="1:8">
      <c r="A16" s="28">
        <v>2008</v>
      </c>
      <c r="B16" s="15" t="s">
        <v>2490</v>
      </c>
      <c r="C16" s="26" t="s">
        <v>1949</v>
      </c>
      <c r="D16" s="26">
        <v>638</v>
      </c>
      <c r="E16" s="43">
        <f t="shared" si="1"/>
        <v>118.6</v>
      </c>
      <c r="F16" s="43">
        <v>118.6</v>
      </c>
      <c r="G16" s="43">
        <v>0</v>
      </c>
      <c r="H16" s="44">
        <f t="shared" si="0"/>
        <v>5.379426644182125</v>
      </c>
    </row>
    <row r="17" spans="1:8">
      <c r="A17" s="28">
        <v>2008</v>
      </c>
      <c r="B17" s="15" t="s">
        <v>2490</v>
      </c>
      <c r="C17" s="26" t="s">
        <v>730</v>
      </c>
      <c r="D17" s="26">
        <v>756</v>
      </c>
      <c r="E17" s="43">
        <f t="shared" si="1"/>
        <v>89.4</v>
      </c>
      <c r="F17" s="43">
        <v>36</v>
      </c>
      <c r="G17" s="43">
        <v>53.400000000000006</v>
      </c>
      <c r="H17" s="44">
        <f t="shared" si="0"/>
        <v>8.4563758389261743</v>
      </c>
    </row>
    <row r="18" spans="1:8">
      <c r="A18" s="28">
        <v>2008</v>
      </c>
      <c r="B18" s="15" t="s">
        <v>2490</v>
      </c>
      <c r="C18" s="26" t="s">
        <v>1945</v>
      </c>
      <c r="D18" s="26">
        <v>362</v>
      </c>
      <c r="E18" s="43">
        <f t="shared" si="1"/>
        <v>65.3</v>
      </c>
      <c r="F18" s="43">
        <v>61</v>
      </c>
      <c r="G18" s="43">
        <v>4.2999999999999972</v>
      </c>
      <c r="H18" s="44">
        <f t="shared" si="0"/>
        <v>5.5436447166921905</v>
      </c>
    </row>
    <row r="19" spans="1:8">
      <c r="A19" s="28">
        <v>2008</v>
      </c>
      <c r="B19" s="37" t="s">
        <v>644</v>
      </c>
      <c r="C19" s="26" t="s">
        <v>2496</v>
      </c>
      <c r="D19" s="26">
        <v>1906</v>
      </c>
      <c r="E19" s="43">
        <f t="shared" si="1"/>
        <v>60.349999999999994</v>
      </c>
      <c r="F19" s="43">
        <v>30</v>
      </c>
      <c r="G19" s="43">
        <v>30.349999999999998</v>
      </c>
      <c r="H19" s="44">
        <f t="shared" si="0"/>
        <v>31.5824357912179</v>
      </c>
    </row>
    <row r="20" spans="1:8">
      <c r="A20" s="28">
        <v>2008</v>
      </c>
      <c r="B20" s="37" t="s">
        <v>644</v>
      </c>
      <c r="C20" s="26" t="s">
        <v>2691</v>
      </c>
      <c r="D20" s="26">
        <v>1706</v>
      </c>
      <c r="E20" s="43">
        <f t="shared" si="1"/>
        <v>126.64999999999999</v>
      </c>
      <c r="F20" s="43">
        <v>60</v>
      </c>
      <c r="G20" s="43">
        <v>66.649999999999991</v>
      </c>
      <c r="H20" s="44">
        <f t="shared" si="0"/>
        <v>13.470193446506119</v>
      </c>
    </row>
    <row r="21" spans="1:8">
      <c r="A21" s="28">
        <v>2008</v>
      </c>
      <c r="B21" s="37" t="s">
        <v>644</v>
      </c>
      <c r="C21" s="26" t="s">
        <v>2498</v>
      </c>
      <c r="D21" s="26">
        <v>1631</v>
      </c>
      <c r="E21" s="43">
        <f t="shared" si="1"/>
        <v>81.55</v>
      </c>
      <c r="F21" s="43">
        <v>39</v>
      </c>
      <c r="G21" s="43">
        <v>42.55</v>
      </c>
      <c r="H21" s="44">
        <f t="shared" si="0"/>
        <v>20</v>
      </c>
    </row>
    <row r="22" spans="1:8">
      <c r="A22" s="32">
        <v>2009</v>
      </c>
      <c r="B22" s="15" t="s">
        <v>2490</v>
      </c>
      <c r="C22" s="26" t="s">
        <v>1988</v>
      </c>
      <c r="D22" s="26">
        <v>2059</v>
      </c>
      <c r="E22" s="43">
        <f t="shared" si="1"/>
        <v>209.3</v>
      </c>
      <c r="F22" s="43">
        <v>59</v>
      </c>
      <c r="G22" s="43">
        <v>150.30000000000001</v>
      </c>
      <c r="H22" s="44">
        <f t="shared" si="0"/>
        <v>9.8375537505972286</v>
      </c>
    </row>
    <row r="23" spans="1:8">
      <c r="A23" s="32">
        <v>2009</v>
      </c>
      <c r="B23" s="15" t="s">
        <v>2490</v>
      </c>
      <c r="C23" s="26" t="s">
        <v>698</v>
      </c>
      <c r="D23" s="26">
        <v>946</v>
      </c>
      <c r="E23" s="43">
        <f t="shared" si="1"/>
        <v>126.9</v>
      </c>
      <c r="F23" s="43">
        <v>47.7</v>
      </c>
      <c r="G23" s="43">
        <v>79.2</v>
      </c>
      <c r="H23" s="44">
        <f t="shared" si="0"/>
        <v>7.4546887312844756</v>
      </c>
    </row>
    <row r="24" spans="1:8">
      <c r="A24" s="32">
        <v>2009</v>
      </c>
      <c r="B24" s="15" t="s">
        <v>2490</v>
      </c>
      <c r="C24" s="26" t="s">
        <v>1987</v>
      </c>
      <c r="D24" s="26">
        <v>1608</v>
      </c>
      <c r="E24" s="43">
        <f t="shared" si="1"/>
        <v>220</v>
      </c>
      <c r="F24" s="43">
        <v>164</v>
      </c>
      <c r="G24" s="43">
        <v>56</v>
      </c>
      <c r="H24" s="44">
        <f t="shared" si="0"/>
        <v>7.3090909090909095</v>
      </c>
    </row>
    <row r="25" spans="1:8">
      <c r="A25" s="32">
        <v>2009</v>
      </c>
      <c r="B25" s="15" t="s">
        <v>2490</v>
      </c>
      <c r="C25" s="26" t="s">
        <v>2496</v>
      </c>
      <c r="D25" s="26">
        <v>3156</v>
      </c>
      <c r="E25" s="43">
        <f t="shared" si="1"/>
        <v>171.5</v>
      </c>
      <c r="F25" s="43">
        <v>63.8</v>
      </c>
      <c r="G25" s="43">
        <v>107.7</v>
      </c>
      <c r="H25" s="44">
        <f t="shared" si="0"/>
        <v>18.402332361516034</v>
      </c>
    </row>
    <row r="26" spans="1:8">
      <c r="A26" s="32">
        <v>2009</v>
      </c>
      <c r="B26" s="15" t="s">
        <v>2490</v>
      </c>
      <c r="C26" s="26" t="s">
        <v>2497</v>
      </c>
      <c r="D26" s="26">
        <v>854</v>
      </c>
      <c r="E26" s="43">
        <f t="shared" si="1"/>
        <v>79.3</v>
      </c>
      <c r="F26" s="43">
        <v>41.5</v>
      </c>
      <c r="G26" s="43">
        <v>37.799999999999997</v>
      </c>
      <c r="H26" s="44">
        <f t="shared" si="0"/>
        <v>10.76923076923077</v>
      </c>
    </row>
    <row r="27" spans="1:8">
      <c r="A27" s="32">
        <v>2009</v>
      </c>
      <c r="B27" s="15" t="s">
        <v>2490</v>
      </c>
      <c r="C27" s="26" t="s">
        <v>2499</v>
      </c>
      <c r="D27" s="26">
        <v>492</v>
      </c>
      <c r="E27" s="43">
        <f t="shared" si="1"/>
        <v>49.6</v>
      </c>
      <c r="F27" s="43">
        <v>27.3</v>
      </c>
      <c r="G27" s="43">
        <v>22.3</v>
      </c>
      <c r="H27" s="44">
        <f t="shared" si="0"/>
        <v>9.9193548387096779</v>
      </c>
    </row>
    <row r="28" spans="1:8">
      <c r="A28" s="32">
        <v>2009</v>
      </c>
      <c r="B28" s="15" t="s">
        <v>2490</v>
      </c>
      <c r="C28" s="26" t="s">
        <v>3382</v>
      </c>
      <c r="D28" s="26">
        <v>574</v>
      </c>
      <c r="E28" s="43">
        <f t="shared" si="1"/>
        <v>61.1</v>
      </c>
      <c r="F28" s="43">
        <v>41.5</v>
      </c>
      <c r="G28" s="43">
        <v>19.600000000000001</v>
      </c>
      <c r="H28" s="44">
        <f t="shared" si="0"/>
        <v>9.3944353518821604</v>
      </c>
    </row>
    <row r="29" spans="1:8">
      <c r="A29" s="32">
        <v>2009</v>
      </c>
      <c r="B29" s="15" t="s">
        <v>2490</v>
      </c>
      <c r="C29" s="26" t="s">
        <v>3383</v>
      </c>
      <c r="D29" s="26">
        <v>1846</v>
      </c>
      <c r="E29" s="43">
        <f t="shared" si="1"/>
        <v>197.60000000000002</v>
      </c>
      <c r="F29" s="43">
        <v>63.3</v>
      </c>
      <c r="G29" s="43">
        <v>134.30000000000001</v>
      </c>
      <c r="H29" s="44">
        <f t="shared" si="0"/>
        <v>9.3421052631578938</v>
      </c>
    </row>
    <row r="30" spans="1:8">
      <c r="A30" s="32">
        <v>2009</v>
      </c>
      <c r="B30" s="15" t="s">
        <v>2490</v>
      </c>
      <c r="C30" s="26" t="s">
        <v>709</v>
      </c>
      <c r="D30" s="26">
        <v>208</v>
      </c>
      <c r="E30" s="43">
        <f t="shared" si="1"/>
        <v>56.8</v>
      </c>
      <c r="F30" s="43">
        <v>36.5</v>
      </c>
      <c r="G30" s="43">
        <v>20.299999999999997</v>
      </c>
      <c r="H30" s="44">
        <f t="shared" si="0"/>
        <v>3.6619718309859155</v>
      </c>
    </row>
    <row r="31" spans="1:8">
      <c r="A31" s="32">
        <v>2009</v>
      </c>
      <c r="B31" s="15" t="s">
        <v>2490</v>
      </c>
      <c r="C31" s="26" t="s">
        <v>1931</v>
      </c>
      <c r="D31" s="26">
        <v>545</v>
      </c>
      <c r="E31" s="43">
        <f t="shared" si="1"/>
        <v>29.7</v>
      </c>
      <c r="F31" s="43">
        <v>29</v>
      </c>
      <c r="G31" s="43">
        <v>0.69999999999999929</v>
      </c>
      <c r="H31" s="44">
        <f t="shared" si="0"/>
        <v>18.350168350168349</v>
      </c>
    </row>
    <row r="32" spans="1:8">
      <c r="A32" s="32">
        <v>2009</v>
      </c>
      <c r="B32" s="15" t="s">
        <v>2490</v>
      </c>
      <c r="C32" s="26" t="s">
        <v>1989</v>
      </c>
      <c r="D32" s="26">
        <v>249</v>
      </c>
      <c r="E32" s="43">
        <f t="shared" si="1"/>
        <v>40</v>
      </c>
      <c r="F32" s="43">
        <v>33.5</v>
      </c>
      <c r="G32" s="43">
        <v>6.5</v>
      </c>
      <c r="H32" s="44">
        <f t="shared" si="0"/>
        <v>6.2249999999999996</v>
      </c>
    </row>
    <row r="33" spans="1:8">
      <c r="A33" s="32">
        <v>2009</v>
      </c>
      <c r="B33" s="15" t="s">
        <v>2490</v>
      </c>
      <c r="C33" s="26" t="s">
        <v>1934</v>
      </c>
      <c r="D33" s="26">
        <v>159</v>
      </c>
      <c r="E33" s="43">
        <f t="shared" si="1"/>
        <v>40.6</v>
      </c>
      <c r="F33" s="43">
        <v>23</v>
      </c>
      <c r="G33" s="43">
        <v>17.600000000000001</v>
      </c>
      <c r="H33" s="44">
        <f t="shared" si="0"/>
        <v>3.916256157635468</v>
      </c>
    </row>
    <row r="34" spans="1:8">
      <c r="A34" s="32">
        <v>2009</v>
      </c>
      <c r="B34" s="15" t="s">
        <v>2490</v>
      </c>
      <c r="C34" s="26" t="s">
        <v>2498</v>
      </c>
      <c r="D34" s="26">
        <v>2633</v>
      </c>
      <c r="E34" s="43">
        <f t="shared" si="1"/>
        <v>172.5</v>
      </c>
      <c r="F34" s="43">
        <v>87.5</v>
      </c>
      <c r="G34" s="43">
        <v>85</v>
      </c>
      <c r="H34" s="44">
        <f t="shared" ref="H34:H65" si="2">+IFERROR(D34/E34,0)</f>
        <v>15.263768115942028</v>
      </c>
    </row>
    <row r="35" spans="1:8">
      <c r="A35" s="32">
        <v>2009</v>
      </c>
      <c r="B35" s="15" t="s">
        <v>2490</v>
      </c>
      <c r="C35" s="26" t="s">
        <v>1948</v>
      </c>
      <c r="D35" s="26">
        <v>850</v>
      </c>
      <c r="E35" s="43">
        <f t="shared" si="1"/>
        <v>154.6</v>
      </c>
      <c r="F35" s="43">
        <v>148.1</v>
      </c>
      <c r="G35" s="43">
        <v>6.5</v>
      </c>
      <c r="H35" s="44">
        <f t="shared" si="2"/>
        <v>5.4980595084087973</v>
      </c>
    </row>
    <row r="36" spans="1:8">
      <c r="A36" s="32">
        <v>2009</v>
      </c>
      <c r="B36" s="15" t="s">
        <v>2490</v>
      </c>
      <c r="C36" s="26" t="s">
        <v>1949</v>
      </c>
      <c r="D36" s="26">
        <v>642</v>
      </c>
      <c r="E36" s="43">
        <f t="shared" si="1"/>
        <v>80.099999999999994</v>
      </c>
      <c r="F36" s="43">
        <v>80.099999999999994</v>
      </c>
      <c r="G36" s="43">
        <v>0</v>
      </c>
      <c r="H36" s="44">
        <f t="shared" si="2"/>
        <v>8.0149812734082406</v>
      </c>
    </row>
    <row r="37" spans="1:8">
      <c r="A37" s="32">
        <v>2009</v>
      </c>
      <c r="B37" s="15" t="s">
        <v>2490</v>
      </c>
      <c r="C37" s="26" t="s">
        <v>730</v>
      </c>
      <c r="D37" s="26">
        <v>768</v>
      </c>
      <c r="E37" s="43">
        <f t="shared" si="1"/>
        <v>96.3</v>
      </c>
      <c r="F37" s="43">
        <v>37.799999999999997</v>
      </c>
      <c r="G37" s="43">
        <v>58.5</v>
      </c>
      <c r="H37" s="44">
        <f t="shared" si="2"/>
        <v>7.9750778816199377</v>
      </c>
    </row>
    <row r="38" spans="1:8">
      <c r="A38" s="32">
        <v>2009</v>
      </c>
      <c r="B38" s="15" t="s">
        <v>2490</v>
      </c>
      <c r="C38" s="26" t="s">
        <v>1945</v>
      </c>
      <c r="D38" s="26">
        <v>264</v>
      </c>
      <c r="E38" s="43">
        <f t="shared" si="1"/>
        <v>64.900000000000006</v>
      </c>
      <c r="F38" s="43">
        <v>60.5</v>
      </c>
      <c r="G38" s="43">
        <v>4.4000000000000057</v>
      </c>
      <c r="H38" s="44">
        <f t="shared" si="2"/>
        <v>4.0677966101694913</v>
      </c>
    </row>
    <row r="39" spans="1:8">
      <c r="A39" s="32">
        <v>2009</v>
      </c>
      <c r="B39" s="37" t="s">
        <v>644</v>
      </c>
      <c r="C39" s="26" t="s">
        <v>2496</v>
      </c>
      <c r="D39" s="26">
        <v>1828</v>
      </c>
      <c r="E39" s="43">
        <f t="shared" si="1"/>
        <v>67.8</v>
      </c>
      <c r="F39" s="43">
        <v>39</v>
      </c>
      <c r="G39" s="43">
        <v>28.8</v>
      </c>
      <c r="H39" s="44">
        <f t="shared" si="2"/>
        <v>26.961651917404129</v>
      </c>
    </row>
    <row r="40" spans="1:8">
      <c r="A40" s="32">
        <v>2009</v>
      </c>
      <c r="B40" s="37" t="s">
        <v>644</v>
      </c>
      <c r="C40" s="26" t="s">
        <v>2691</v>
      </c>
      <c r="D40" s="26">
        <v>1740</v>
      </c>
      <c r="E40" s="43">
        <f t="shared" si="1"/>
        <v>143.55000000000001</v>
      </c>
      <c r="F40" s="43">
        <v>64.5</v>
      </c>
      <c r="G40" s="43">
        <v>79.050000000000011</v>
      </c>
      <c r="H40" s="44">
        <f t="shared" si="2"/>
        <v>12.121212121212121</v>
      </c>
    </row>
    <row r="41" spans="1:8">
      <c r="A41" s="32">
        <v>2009</v>
      </c>
      <c r="B41" s="37" t="s">
        <v>644</v>
      </c>
      <c r="C41" s="26" t="s">
        <v>2498</v>
      </c>
      <c r="D41" s="26">
        <v>1547</v>
      </c>
      <c r="E41" s="43">
        <f t="shared" si="1"/>
        <v>79.75</v>
      </c>
      <c r="F41" s="43">
        <v>40.5</v>
      </c>
      <c r="G41" s="43">
        <v>39.25</v>
      </c>
      <c r="H41" s="44">
        <f t="shared" si="2"/>
        <v>19.398119122257054</v>
      </c>
    </row>
    <row r="42" spans="1:8">
      <c r="A42" s="28">
        <v>2010</v>
      </c>
      <c r="B42" s="15" t="s">
        <v>2490</v>
      </c>
      <c r="C42" s="26" t="s">
        <v>1988</v>
      </c>
      <c r="D42" s="26">
        <v>2115</v>
      </c>
      <c r="E42" s="43">
        <f t="shared" si="1"/>
        <v>216.2</v>
      </c>
      <c r="F42" s="43">
        <v>61.5</v>
      </c>
      <c r="G42" s="43">
        <v>154.69999999999999</v>
      </c>
      <c r="H42" s="44">
        <f t="shared" si="2"/>
        <v>9.7826086956521738</v>
      </c>
    </row>
    <row r="43" spans="1:8">
      <c r="A43" s="28">
        <v>2010</v>
      </c>
      <c r="B43" s="15" t="s">
        <v>2490</v>
      </c>
      <c r="C43" s="26" t="s">
        <v>698</v>
      </c>
      <c r="D43" s="26">
        <v>947</v>
      </c>
      <c r="E43" s="43">
        <f t="shared" si="1"/>
        <v>124.10000000000001</v>
      </c>
      <c r="F43" s="43">
        <v>49.2</v>
      </c>
      <c r="G43" s="43">
        <v>74.900000000000006</v>
      </c>
      <c r="H43" s="44">
        <f t="shared" si="2"/>
        <v>7.6309427880741332</v>
      </c>
    </row>
    <row r="44" spans="1:8">
      <c r="A44" s="28">
        <v>2010</v>
      </c>
      <c r="B44" s="15" t="s">
        <v>2490</v>
      </c>
      <c r="C44" s="26" t="s">
        <v>1987</v>
      </c>
      <c r="D44" s="26">
        <v>1302</v>
      </c>
      <c r="E44" s="43">
        <f t="shared" si="1"/>
        <v>204.7</v>
      </c>
      <c r="F44" s="43">
        <v>161.5</v>
      </c>
      <c r="G44" s="43">
        <v>43.199999999999989</v>
      </c>
      <c r="H44" s="44">
        <f t="shared" si="2"/>
        <v>6.3605276013678553</v>
      </c>
    </row>
    <row r="45" spans="1:8">
      <c r="A45" s="28">
        <v>2010</v>
      </c>
      <c r="B45" s="15" t="s">
        <v>2490</v>
      </c>
      <c r="C45" s="26" t="s">
        <v>2496</v>
      </c>
      <c r="D45" s="26">
        <v>3024</v>
      </c>
      <c r="E45" s="43">
        <f t="shared" si="1"/>
        <v>164.2</v>
      </c>
      <c r="F45" s="43">
        <v>66.5</v>
      </c>
      <c r="G45" s="43">
        <v>97.699999999999989</v>
      </c>
      <c r="H45" s="44">
        <f t="shared" si="2"/>
        <v>18.416565164433617</v>
      </c>
    </row>
    <row r="46" spans="1:8">
      <c r="A46" s="28">
        <v>2010</v>
      </c>
      <c r="B46" s="15" t="s">
        <v>2490</v>
      </c>
      <c r="C46" s="26" t="s">
        <v>2497</v>
      </c>
      <c r="D46" s="26">
        <v>892</v>
      </c>
      <c r="E46" s="43">
        <f t="shared" si="1"/>
        <v>79.349999999999994</v>
      </c>
      <c r="F46" s="43">
        <v>42.75</v>
      </c>
      <c r="G46" s="43">
        <v>36.599999999999994</v>
      </c>
      <c r="H46" s="44">
        <f t="shared" si="2"/>
        <v>11.241335853812226</v>
      </c>
    </row>
    <row r="47" spans="1:8">
      <c r="A47" s="28">
        <v>2010</v>
      </c>
      <c r="B47" s="15" t="s">
        <v>2490</v>
      </c>
      <c r="C47" s="26" t="s">
        <v>2499</v>
      </c>
      <c r="D47" s="26">
        <v>517</v>
      </c>
      <c r="E47" s="43">
        <f t="shared" si="1"/>
        <v>48.15</v>
      </c>
      <c r="F47" s="43">
        <v>26.25</v>
      </c>
      <c r="G47" s="43">
        <v>21.9</v>
      </c>
      <c r="H47" s="44">
        <f t="shared" si="2"/>
        <v>10.737279335410177</v>
      </c>
    </row>
    <row r="48" spans="1:8">
      <c r="A48" s="28">
        <v>2010</v>
      </c>
      <c r="B48" s="15" t="s">
        <v>2490</v>
      </c>
      <c r="C48" s="26" t="s">
        <v>3382</v>
      </c>
      <c r="D48" s="26">
        <v>530</v>
      </c>
      <c r="E48" s="43">
        <f t="shared" si="1"/>
        <v>64.5</v>
      </c>
      <c r="F48" s="43">
        <v>44</v>
      </c>
      <c r="G48" s="43">
        <v>20.5</v>
      </c>
      <c r="H48" s="44">
        <f t="shared" si="2"/>
        <v>8.2170542635658919</v>
      </c>
    </row>
    <row r="49" spans="1:8">
      <c r="A49" s="28">
        <v>2010</v>
      </c>
      <c r="B49" s="15" t="s">
        <v>2490</v>
      </c>
      <c r="C49" s="26" t="s">
        <v>3383</v>
      </c>
      <c r="D49" s="26">
        <v>1869</v>
      </c>
      <c r="E49" s="43">
        <f t="shared" si="1"/>
        <v>202.75</v>
      </c>
      <c r="F49" s="43">
        <v>62.75</v>
      </c>
      <c r="G49" s="43">
        <v>140</v>
      </c>
      <c r="H49" s="44">
        <f t="shared" si="2"/>
        <v>9.2182490752157822</v>
      </c>
    </row>
    <row r="50" spans="1:8">
      <c r="A50" s="28">
        <v>2010</v>
      </c>
      <c r="B50" s="15" t="s">
        <v>2490</v>
      </c>
      <c r="C50" s="26" t="s">
        <v>709</v>
      </c>
      <c r="D50" s="26">
        <v>195</v>
      </c>
      <c r="E50" s="43">
        <f t="shared" si="1"/>
        <v>55.3</v>
      </c>
      <c r="F50" s="43">
        <v>35.5</v>
      </c>
      <c r="G50" s="43">
        <v>19.799999999999997</v>
      </c>
      <c r="H50" s="44">
        <f t="shared" si="2"/>
        <v>3.52622061482821</v>
      </c>
    </row>
    <row r="51" spans="1:8">
      <c r="A51" s="28">
        <v>2010</v>
      </c>
      <c r="B51" s="15" t="s">
        <v>2490</v>
      </c>
      <c r="C51" s="26" t="s">
        <v>1931</v>
      </c>
      <c r="D51" s="26">
        <v>520</v>
      </c>
      <c r="E51" s="43">
        <f t="shared" si="1"/>
        <v>28.4</v>
      </c>
      <c r="F51" s="43">
        <v>27.5</v>
      </c>
      <c r="G51" s="43">
        <v>0.89999999999999858</v>
      </c>
      <c r="H51" s="44">
        <f t="shared" si="2"/>
        <v>18.30985915492958</v>
      </c>
    </row>
    <row r="52" spans="1:8">
      <c r="A52" s="28">
        <v>2010</v>
      </c>
      <c r="B52" s="15" t="s">
        <v>2490</v>
      </c>
      <c r="C52" s="26" t="s">
        <v>1989</v>
      </c>
      <c r="D52" s="26">
        <v>240</v>
      </c>
      <c r="E52" s="43">
        <f t="shared" si="1"/>
        <v>39.800000000000004</v>
      </c>
      <c r="F52" s="43">
        <v>32.6</v>
      </c>
      <c r="G52" s="43">
        <v>7.2000000000000028</v>
      </c>
      <c r="H52" s="44">
        <f t="shared" si="2"/>
        <v>6.0301507537688437</v>
      </c>
    </row>
    <row r="53" spans="1:8">
      <c r="A53" s="28">
        <v>2010</v>
      </c>
      <c r="B53" s="15" t="s">
        <v>2490</v>
      </c>
      <c r="C53" s="26" t="s">
        <v>1934</v>
      </c>
      <c r="D53" s="26">
        <v>134</v>
      </c>
      <c r="E53" s="43">
        <f t="shared" si="1"/>
        <v>39.299999999999997</v>
      </c>
      <c r="F53" s="43">
        <v>21.5</v>
      </c>
      <c r="G53" s="43">
        <v>17.799999999999997</v>
      </c>
      <c r="H53" s="44">
        <f t="shared" si="2"/>
        <v>3.4096692111959288</v>
      </c>
    </row>
    <row r="54" spans="1:8">
      <c r="A54" s="28">
        <v>2010</v>
      </c>
      <c r="B54" s="15" t="s">
        <v>2490</v>
      </c>
      <c r="C54" s="26" t="s">
        <v>2498</v>
      </c>
      <c r="D54" s="26">
        <v>2643</v>
      </c>
      <c r="E54" s="43">
        <f t="shared" si="1"/>
        <v>182.1</v>
      </c>
      <c r="F54" s="43">
        <v>87.5</v>
      </c>
      <c r="G54" s="43">
        <v>94.6</v>
      </c>
      <c r="H54" s="44">
        <f t="shared" si="2"/>
        <v>14.514003294892916</v>
      </c>
    </row>
    <row r="55" spans="1:8">
      <c r="A55" s="28">
        <v>2010</v>
      </c>
      <c r="B55" s="15" t="s">
        <v>2490</v>
      </c>
      <c r="C55" s="26" t="s">
        <v>1948</v>
      </c>
      <c r="D55" s="26">
        <v>846</v>
      </c>
      <c r="E55" s="43">
        <f t="shared" si="1"/>
        <v>150.69999999999999</v>
      </c>
      <c r="F55" s="43">
        <v>144.5</v>
      </c>
      <c r="G55" s="43">
        <v>6.1999999999999886</v>
      </c>
      <c r="H55" s="44">
        <f t="shared" si="2"/>
        <v>5.6138022561380234</v>
      </c>
    </row>
    <row r="56" spans="1:8">
      <c r="A56" s="28">
        <v>2010</v>
      </c>
      <c r="B56" s="15" t="s">
        <v>2490</v>
      </c>
      <c r="C56" s="26" t="s">
        <v>1949</v>
      </c>
      <c r="D56" s="26">
        <v>621</v>
      </c>
      <c r="E56" s="43">
        <f t="shared" si="1"/>
        <v>79.099999999999994</v>
      </c>
      <c r="F56" s="43">
        <v>79.099999999999994</v>
      </c>
      <c r="G56" s="43">
        <v>0</v>
      </c>
      <c r="H56" s="44">
        <f t="shared" si="2"/>
        <v>7.850821744627055</v>
      </c>
    </row>
    <row r="57" spans="1:8">
      <c r="A57" s="28">
        <v>2010</v>
      </c>
      <c r="B57" s="15" t="s">
        <v>2490</v>
      </c>
      <c r="C57" s="26" t="s">
        <v>730</v>
      </c>
      <c r="D57" s="26">
        <v>768</v>
      </c>
      <c r="E57" s="43">
        <f t="shared" si="1"/>
        <v>92.7</v>
      </c>
      <c r="F57" s="43">
        <v>40.6</v>
      </c>
      <c r="G57" s="43">
        <v>52.1</v>
      </c>
      <c r="H57" s="44">
        <f t="shared" si="2"/>
        <v>8.2847896440129443</v>
      </c>
    </row>
    <row r="58" spans="1:8">
      <c r="A58" s="28">
        <v>2010</v>
      </c>
      <c r="B58" s="15" t="s">
        <v>2490</v>
      </c>
      <c r="C58" s="26" t="s">
        <v>1945</v>
      </c>
      <c r="D58" s="26">
        <v>251</v>
      </c>
      <c r="E58" s="43">
        <f t="shared" si="1"/>
        <v>61.2</v>
      </c>
      <c r="F58" s="43">
        <v>57</v>
      </c>
      <c r="G58" s="43">
        <v>4.2000000000000028</v>
      </c>
      <c r="H58" s="44">
        <f t="shared" si="2"/>
        <v>4.1013071895424833</v>
      </c>
    </row>
    <row r="59" spans="1:8">
      <c r="A59" s="28">
        <v>2010</v>
      </c>
      <c r="B59" s="37" t="s">
        <v>644</v>
      </c>
      <c r="C59" s="26" t="s">
        <v>3385</v>
      </c>
      <c r="D59" s="26">
        <v>131</v>
      </c>
      <c r="E59" s="43">
        <f t="shared" si="1"/>
        <v>7.05</v>
      </c>
      <c r="F59" s="43">
        <v>4.5</v>
      </c>
      <c r="G59" s="43">
        <v>2.5499999999999998</v>
      </c>
      <c r="H59" s="44">
        <f t="shared" si="2"/>
        <v>18.581560283687942</v>
      </c>
    </row>
    <row r="60" spans="1:8">
      <c r="A60" s="28">
        <v>2010</v>
      </c>
      <c r="B60" s="37" t="s">
        <v>644</v>
      </c>
      <c r="C60" s="26" t="s">
        <v>2496</v>
      </c>
      <c r="D60" s="26">
        <v>1812</v>
      </c>
      <c r="E60" s="43">
        <f t="shared" si="1"/>
        <v>56.900000000000006</v>
      </c>
      <c r="F60" s="43">
        <v>32.5</v>
      </c>
      <c r="G60" s="43">
        <v>24.400000000000002</v>
      </c>
      <c r="H60" s="44">
        <f t="shared" si="2"/>
        <v>31.845342706502635</v>
      </c>
    </row>
    <row r="61" spans="1:8">
      <c r="A61" s="28">
        <v>2010</v>
      </c>
      <c r="B61" s="37" t="s">
        <v>644</v>
      </c>
      <c r="C61" s="26" t="s">
        <v>2691</v>
      </c>
      <c r="D61" s="26">
        <v>1751</v>
      </c>
      <c r="E61" s="43">
        <f t="shared" si="1"/>
        <v>137.05000000000001</v>
      </c>
      <c r="F61" s="43">
        <v>68</v>
      </c>
      <c r="G61" s="43">
        <v>69.050000000000011</v>
      </c>
      <c r="H61" s="44">
        <f t="shared" si="2"/>
        <v>12.776358993068222</v>
      </c>
    </row>
    <row r="62" spans="1:8">
      <c r="A62" s="28">
        <v>2010</v>
      </c>
      <c r="B62" s="37" t="s">
        <v>644</v>
      </c>
      <c r="C62" s="26" t="s">
        <v>2498</v>
      </c>
      <c r="D62" s="26">
        <v>1509</v>
      </c>
      <c r="E62" s="43">
        <f t="shared" si="1"/>
        <v>76.5</v>
      </c>
      <c r="F62" s="43">
        <v>41</v>
      </c>
      <c r="G62" s="43">
        <v>35.5</v>
      </c>
      <c r="H62" s="44">
        <f t="shared" si="2"/>
        <v>19.725490196078432</v>
      </c>
    </row>
    <row r="63" spans="1:8">
      <c r="A63" s="32">
        <v>2011</v>
      </c>
      <c r="B63" s="15" t="s">
        <v>2490</v>
      </c>
      <c r="C63" s="26" t="s">
        <v>1988</v>
      </c>
      <c r="D63" s="26">
        <v>2082</v>
      </c>
      <c r="E63" s="43">
        <f t="shared" si="1"/>
        <v>205.4</v>
      </c>
      <c r="F63" s="43">
        <v>63</v>
      </c>
      <c r="G63" s="43">
        <v>142.4</v>
      </c>
      <c r="H63" s="44">
        <f t="shared" si="2"/>
        <v>10.136319376825705</v>
      </c>
    </row>
    <row r="64" spans="1:8">
      <c r="A64" s="32">
        <v>2011</v>
      </c>
      <c r="B64" s="15" t="s">
        <v>2490</v>
      </c>
      <c r="C64" s="26" t="s">
        <v>698</v>
      </c>
      <c r="D64" s="26">
        <v>967</v>
      </c>
      <c r="E64" s="43">
        <f t="shared" si="1"/>
        <v>126.3</v>
      </c>
      <c r="F64" s="43">
        <v>49.8</v>
      </c>
      <c r="G64" s="43">
        <v>76.5</v>
      </c>
      <c r="H64" s="44">
        <f t="shared" si="2"/>
        <v>7.6563737133808392</v>
      </c>
    </row>
    <row r="65" spans="1:8">
      <c r="A65" s="32">
        <v>2011</v>
      </c>
      <c r="B65" s="15" t="s">
        <v>2490</v>
      </c>
      <c r="C65" s="26" t="s">
        <v>1987</v>
      </c>
      <c r="D65" s="26">
        <v>1187</v>
      </c>
      <c r="E65" s="43">
        <f t="shared" si="1"/>
        <v>205</v>
      </c>
      <c r="F65" s="43">
        <v>160</v>
      </c>
      <c r="G65" s="43">
        <v>45</v>
      </c>
      <c r="H65" s="44">
        <f t="shared" si="2"/>
        <v>5.7902439024390242</v>
      </c>
    </row>
    <row r="66" spans="1:8">
      <c r="A66" s="32">
        <v>2011</v>
      </c>
      <c r="B66" s="15" t="s">
        <v>2490</v>
      </c>
      <c r="C66" s="26" t="s">
        <v>2496</v>
      </c>
      <c r="D66" s="26">
        <v>3041</v>
      </c>
      <c r="E66" s="43">
        <f t="shared" si="1"/>
        <v>166.7</v>
      </c>
      <c r="F66" s="43">
        <v>71.5</v>
      </c>
      <c r="G66" s="43">
        <v>95.199999999999989</v>
      </c>
      <c r="H66" s="44">
        <f t="shared" ref="H66:H97" si="3">+IFERROR(D66/E66,0)</f>
        <v>18.242351529694062</v>
      </c>
    </row>
    <row r="67" spans="1:8">
      <c r="A67" s="32">
        <v>2011</v>
      </c>
      <c r="B67" s="15" t="s">
        <v>2490</v>
      </c>
      <c r="C67" s="26" t="s">
        <v>2497</v>
      </c>
      <c r="D67" s="26">
        <v>907</v>
      </c>
      <c r="E67" s="43">
        <f t="shared" ref="E67:E130" si="4">+F67+G67</f>
        <v>78.2</v>
      </c>
      <c r="F67" s="43">
        <v>41.1</v>
      </c>
      <c r="G67" s="43">
        <v>37.1</v>
      </c>
      <c r="H67" s="44">
        <f t="shared" si="3"/>
        <v>11.598465473145779</v>
      </c>
    </row>
    <row r="68" spans="1:8">
      <c r="A68" s="32">
        <v>2011</v>
      </c>
      <c r="B68" s="15" t="s">
        <v>2490</v>
      </c>
      <c r="C68" s="26" t="s">
        <v>2499</v>
      </c>
      <c r="D68" s="26">
        <v>534</v>
      </c>
      <c r="E68" s="43">
        <f t="shared" si="4"/>
        <v>45.6</v>
      </c>
      <c r="F68" s="43">
        <v>27.5</v>
      </c>
      <c r="G68" s="43">
        <v>18.100000000000001</v>
      </c>
      <c r="H68" s="44">
        <f t="shared" si="3"/>
        <v>11.710526315789473</v>
      </c>
    </row>
    <row r="69" spans="1:8">
      <c r="A69" s="32">
        <v>2011</v>
      </c>
      <c r="B69" s="15" t="s">
        <v>2490</v>
      </c>
      <c r="C69" s="26" t="s">
        <v>3382</v>
      </c>
      <c r="D69" s="26">
        <v>574</v>
      </c>
      <c r="E69" s="43">
        <f t="shared" si="4"/>
        <v>62.9</v>
      </c>
      <c r="F69" s="43">
        <v>46.5</v>
      </c>
      <c r="G69" s="43">
        <v>16.399999999999999</v>
      </c>
      <c r="H69" s="44">
        <f t="shared" si="3"/>
        <v>9.1255961844197149</v>
      </c>
    </row>
    <row r="70" spans="1:8">
      <c r="A70" s="32">
        <v>2011</v>
      </c>
      <c r="B70" s="15" t="s">
        <v>2490</v>
      </c>
      <c r="C70" s="26" t="s">
        <v>3383</v>
      </c>
      <c r="D70" s="26">
        <v>1948</v>
      </c>
      <c r="E70" s="43">
        <f t="shared" si="4"/>
        <v>195.7</v>
      </c>
      <c r="F70" s="43">
        <v>56.3</v>
      </c>
      <c r="G70" s="43">
        <v>139.39999999999998</v>
      </c>
      <c r="H70" s="44">
        <f t="shared" si="3"/>
        <v>9.9540112416964739</v>
      </c>
    </row>
    <row r="71" spans="1:8">
      <c r="A71" s="32">
        <v>2011</v>
      </c>
      <c r="B71" s="15" t="s">
        <v>2490</v>
      </c>
      <c r="C71" s="26" t="s">
        <v>709</v>
      </c>
      <c r="D71" s="26">
        <v>192</v>
      </c>
      <c r="E71" s="43">
        <f t="shared" si="4"/>
        <v>50.8</v>
      </c>
      <c r="F71" s="43">
        <v>32</v>
      </c>
      <c r="G71" s="43">
        <v>18.799999999999997</v>
      </c>
      <c r="H71" s="44">
        <f t="shared" si="3"/>
        <v>3.7795275590551185</v>
      </c>
    </row>
    <row r="72" spans="1:8">
      <c r="A72" s="32">
        <v>2011</v>
      </c>
      <c r="B72" s="15" t="s">
        <v>2490</v>
      </c>
      <c r="C72" s="26" t="s">
        <v>1931</v>
      </c>
      <c r="D72" s="26">
        <v>493</v>
      </c>
      <c r="E72" s="43">
        <f t="shared" si="4"/>
        <v>27.4</v>
      </c>
      <c r="F72" s="43">
        <v>26.5</v>
      </c>
      <c r="G72" s="43">
        <v>0.89999999999999858</v>
      </c>
      <c r="H72" s="44">
        <f t="shared" si="3"/>
        <v>17.992700729927009</v>
      </c>
    </row>
    <row r="73" spans="1:8">
      <c r="A73" s="32">
        <v>2011</v>
      </c>
      <c r="B73" s="15" t="s">
        <v>2490</v>
      </c>
      <c r="C73" s="26" t="s">
        <v>1989</v>
      </c>
      <c r="D73" s="26">
        <v>246</v>
      </c>
      <c r="E73" s="43">
        <f t="shared" si="4"/>
        <v>39.700000000000003</v>
      </c>
      <c r="F73" s="43">
        <v>33.5</v>
      </c>
      <c r="G73" s="43">
        <v>6.2000000000000028</v>
      </c>
      <c r="H73" s="44">
        <f t="shared" si="3"/>
        <v>6.1964735516372791</v>
      </c>
    </row>
    <row r="74" spans="1:8">
      <c r="A74" s="32">
        <v>2011</v>
      </c>
      <c r="B74" s="15" t="s">
        <v>2490</v>
      </c>
      <c r="C74" s="26" t="s">
        <v>1934</v>
      </c>
      <c r="D74" s="26">
        <v>154</v>
      </c>
      <c r="E74" s="43">
        <f t="shared" si="4"/>
        <v>39</v>
      </c>
      <c r="F74" s="43">
        <v>22</v>
      </c>
      <c r="G74" s="43">
        <v>17</v>
      </c>
      <c r="H74" s="44">
        <f t="shared" si="3"/>
        <v>3.9487179487179489</v>
      </c>
    </row>
    <row r="75" spans="1:8">
      <c r="A75" s="32">
        <v>2011</v>
      </c>
      <c r="B75" s="15" t="s">
        <v>2490</v>
      </c>
      <c r="C75" s="26" t="s">
        <v>2498</v>
      </c>
      <c r="D75" s="26">
        <v>2718</v>
      </c>
      <c r="E75" s="43">
        <f t="shared" si="4"/>
        <v>188.3</v>
      </c>
      <c r="F75" s="43">
        <v>88.5</v>
      </c>
      <c r="G75" s="43">
        <v>99.800000000000011</v>
      </c>
      <c r="H75" s="44">
        <f t="shared" si="3"/>
        <v>14.434413170472649</v>
      </c>
    </row>
    <row r="76" spans="1:8">
      <c r="A76" s="32">
        <v>2011</v>
      </c>
      <c r="B76" s="15" t="s">
        <v>2490</v>
      </c>
      <c r="C76" s="26" t="s">
        <v>1948</v>
      </c>
      <c r="D76" s="26">
        <v>884</v>
      </c>
      <c r="E76" s="43">
        <f t="shared" si="4"/>
        <v>144.6</v>
      </c>
      <c r="F76" s="43">
        <v>137.9</v>
      </c>
      <c r="G76" s="43">
        <v>6.6999999999999886</v>
      </c>
      <c r="H76" s="44">
        <f t="shared" si="3"/>
        <v>6.113416320885201</v>
      </c>
    </row>
    <row r="77" spans="1:8">
      <c r="A77" s="32">
        <v>2011</v>
      </c>
      <c r="B77" s="15" t="s">
        <v>2490</v>
      </c>
      <c r="C77" s="26" t="s">
        <v>1949</v>
      </c>
      <c r="D77" s="26">
        <v>666</v>
      </c>
      <c r="E77" s="43">
        <f t="shared" si="4"/>
        <v>80.099999999999994</v>
      </c>
      <c r="F77" s="43">
        <v>80.099999999999994</v>
      </c>
      <c r="G77" s="43">
        <v>0</v>
      </c>
      <c r="H77" s="44">
        <f t="shared" si="3"/>
        <v>8.3146067415730336</v>
      </c>
    </row>
    <row r="78" spans="1:8">
      <c r="A78" s="32">
        <v>2011</v>
      </c>
      <c r="B78" s="15" t="s">
        <v>2490</v>
      </c>
      <c r="C78" s="26" t="s">
        <v>730</v>
      </c>
      <c r="D78" s="26">
        <v>789</v>
      </c>
      <c r="E78" s="43">
        <f t="shared" si="4"/>
        <v>91</v>
      </c>
      <c r="F78" s="43">
        <v>38.9</v>
      </c>
      <c r="G78" s="43">
        <v>52.1</v>
      </c>
      <c r="H78" s="44">
        <f t="shared" si="3"/>
        <v>8.6703296703296697</v>
      </c>
    </row>
    <row r="79" spans="1:8">
      <c r="A79" s="32">
        <v>2011</v>
      </c>
      <c r="B79" s="15" t="s">
        <v>2490</v>
      </c>
      <c r="C79" s="26" t="s">
        <v>1945</v>
      </c>
      <c r="D79" s="26">
        <v>259</v>
      </c>
      <c r="E79" s="43">
        <f t="shared" si="4"/>
        <v>55.8</v>
      </c>
      <c r="F79" s="43">
        <v>52</v>
      </c>
      <c r="G79" s="43">
        <v>3.7999999999999972</v>
      </c>
      <c r="H79" s="44">
        <f t="shared" si="3"/>
        <v>4.6415770609319003</v>
      </c>
    </row>
    <row r="80" spans="1:8">
      <c r="A80" s="32">
        <v>2011</v>
      </c>
      <c r="B80" s="37" t="s">
        <v>644</v>
      </c>
      <c r="C80" s="26" t="s">
        <v>3385</v>
      </c>
      <c r="D80" s="26">
        <v>251</v>
      </c>
      <c r="E80" s="43">
        <f t="shared" si="4"/>
        <v>13.838000000000001</v>
      </c>
      <c r="F80" s="43">
        <v>12.5</v>
      </c>
      <c r="G80" s="43">
        <v>1.3380000000000001</v>
      </c>
      <c r="H80" s="44">
        <f t="shared" si="3"/>
        <v>18.138459314929904</v>
      </c>
    </row>
    <row r="81" spans="1:8">
      <c r="A81" s="32">
        <v>2011</v>
      </c>
      <c r="B81" s="37" t="s">
        <v>644</v>
      </c>
      <c r="C81" s="26" t="s">
        <v>2496</v>
      </c>
      <c r="D81" s="26">
        <v>1833</v>
      </c>
      <c r="E81" s="43">
        <f t="shared" si="4"/>
        <v>93.2</v>
      </c>
      <c r="F81" s="43">
        <v>66</v>
      </c>
      <c r="G81" s="43">
        <v>27.200000000000003</v>
      </c>
      <c r="H81" s="44">
        <f t="shared" si="3"/>
        <v>19.667381974248926</v>
      </c>
    </row>
    <row r="82" spans="1:8">
      <c r="A82" s="32">
        <v>2011</v>
      </c>
      <c r="B82" s="37" t="s">
        <v>644</v>
      </c>
      <c r="C82" s="26" t="s">
        <v>2691</v>
      </c>
      <c r="D82" s="26">
        <v>1893</v>
      </c>
      <c r="E82" s="43">
        <f t="shared" si="4"/>
        <v>196.59950000000003</v>
      </c>
      <c r="F82" s="43">
        <v>112.5</v>
      </c>
      <c r="G82" s="43">
        <v>84.09950000000002</v>
      </c>
      <c r="H82" s="44">
        <f t="shared" si="3"/>
        <v>9.6287121788203915</v>
      </c>
    </row>
    <row r="83" spans="1:8">
      <c r="A83" s="32">
        <v>2011</v>
      </c>
      <c r="B83" s="37" t="s">
        <v>644</v>
      </c>
      <c r="C83" s="26" t="s">
        <v>2498</v>
      </c>
      <c r="D83" s="26">
        <v>1513</v>
      </c>
      <c r="E83" s="43">
        <f t="shared" si="4"/>
        <v>122.283</v>
      </c>
      <c r="F83" s="43">
        <v>83</v>
      </c>
      <c r="G83" s="43">
        <v>39.283000000000001</v>
      </c>
      <c r="H83" s="44">
        <f t="shared" si="3"/>
        <v>12.372938184375588</v>
      </c>
    </row>
    <row r="84" spans="1:8">
      <c r="A84" s="28">
        <v>2012</v>
      </c>
      <c r="B84" s="15" t="s">
        <v>2490</v>
      </c>
      <c r="C84" s="26" t="s">
        <v>1988</v>
      </c>
      <c r="D84" s="26">
        <v>2088</v>
      </c>
      <c r="E84" s="43">
        <f t="shared" si="4"/>
        <v>195.39444444444442</v>
      </c>
      <c r="F84" s="43">
        <v>60.1</v>
      </c>
      <c r="G84" s="43">
        <v>135.29444444444442</v>
      </c>
      <c r="H84" s="44">
        <f t="shared" si="3"/>
        <v>10.686076597196555</v>
      </c>
    </row>
    <row r="85" spans="1:8">
      <c r="A85" s="28">
        <v>2012</v>
      </c>
      <c r="B85" s="15" t="s">
        <v>2490</v>
      </c>
      <c r="C85" s="26" t="s">
        <v>698</v>
      </c>
      <c r="D85" s="26">
        <v>1046</v>
      </c>
      <c r="E85" s="43">
        <f t="shared" si="4"/>
        <v>132.34444444444443</v>
      </c>
      <c r="F85" s="43">
        <v>50.3</v>
      </c>
      <c r="G85" s="43">
        <v>82.044444444444437</v>
      </c>
      <c r="H85" s="44">
        <f t="shared" si="3"/>
        <v>7.9036185039039548</v>
      </c>
    </row>
    <row r="86" spans="1:8">
      <c r="A86" s="28">
        <v>2012</v>
      </c>
      <c r="B86" s="15" t="s">
        <v>2490</v>
      </c>
      <c r="C86" s="26" t="s">
        <v>1987</v>
      </c>
      <c r="D86" s="26">
        <v>1188</v>
      </c>
      <c r="E86" s="43">
        <f t="shared" si="4"/>
        <v>197.14444444444445</v>
      </c>
      <c r="F86" s="43">
        <v>160.1</v>
      </c>
      <c r="G86" s="43">
        <v>37.044444444444451</v>
      </c>
      <c r="H86" s="44">
        <f t="shared" si="3"/>
        <v>6.0260384376937379</v>
      </c>
    </row>
    <row r="87" spans="1:8">
      <c r="A87" s="28">
        <v>2012</v>
      </c>
      <c r="B87" s="15" t="s">
        <v>2490</v>
      </c>
      <c r="C87" s="26" t="s">
        <v>2496</v>
      </c>
      <c r="D87" s="26">
        <v>2995</v>
      </c>
      <c r="E87" s="43">
        <f t="shared" si="4"/>
        <v>149.46111111111111</v>
      </c>
      <c r="F87" s="43">
        <v>64</v>
      </c>
      <c r="G87" s="43">
        <v>85.461111111111109</v>
      </c>
      <c r="H87" s="44">
        <f t="shared" si="3"/>
        <v>20.038657398803107</v>
      </c>
    </row>
    <row r="88" spans="1:8">
      <c r="A88" s="28">
        <v>2012</v>
      </c>
      <c r="B88" s="15" t="s">
        <v>2490</v>
      </c>
      <c r="C88" s="26" t="s">
        <v>2497</v>
      </c>
      <c r="D88" s="26">
        <v>923</v>
      </c>
      <c r="E88" s="43">
        <f t="shared" si="4"/>
        <v>73.347222222222229</v>
      </c>
      <c r="F88" s="43">
        <v>35.799999999999997</v>
      </c>
      <c r="G88" s="43">
        <v>37.547222222222231</v>
      </c>
      <c r="H88" s="44">
        <f t="shared" si="3"/>
        <v>12.583980306760083</v>
      </c>
    </row>
    <row r="89" spans="1:8">
      <c r="A89" s="28">
        <v>2012</v>
      </c>
      <c r="B89" s="15" t="s">
        <v>2490</v>
      </c>
      <c r="C89" s="26" t="s">
        <v>2499</v>
      </c>
      <c r="D89" s="26">
        <v>636</v>
      </c>
      <c r="E89" s="43">
        <f t="shared" si="4"/>
        <v>38.15</v>
      </c>
      <c r="F89" s="43">
        <v>26</v>
      </c>
      <c r="G89" s="43">
        <v>12.149999999999999</v>
      </c>
      <c r="H89" s="44">
        <f t="shared" si="3"/>
        <v>16.671035386631718</v>
      </c>
    </row>
    <row r="90" spans="1:8">
      <c r="A90" s="28">
        <v>2012</v>
      </c>
      <c r="B90" s="15" t="s">
        <v>2490</v>
      </c>
      <c r="C90" s="26" t="s">
        <v>3382</v>
      </c>
      <c r="D90" s="26">
        <v>550</v>
      </c>
      <c r="E90" s="43">
        <f t="shared" si="4"/>
        <v>61.111111111111114</v>
      </c>
      <c r="F90" s="43">
        <v>45.5</v>
      </c>
      <c r="G90" s="43">
        <v>15.611111111111114</v>
      </c>
      <c r="H90" s="44">
        <f t="shared" si="3"/>
        <v>9</v>
      </c>
    </row>
    <row r="91" spans="1:8">
      <c r="A91" s="28">
        <v>2012</v>
      </c>
      <c r="B91" s="15" t="s">
        <v>2490</v>
      </c>
      <c r="C91" s="26" t="s">
        <v>3383</v>
      </c>
      <c r="D91" s="26">
        <v>2101</v>
      </c>
      <c r="E91" s="43">
        <f t="shared" si="4"/>
        <v>208.3388888888889</v>
      </c>
      <c r="F91" s="43">
        <v>60.25</v>
      </c>
      <c r="G91" s="43">
        <v>148.0888888888889</v>
      </c>
      <c r="H91" s="44">
        <f t="shared" si="3"/>
        <v>10.084531079171221</v>
      </c>
    </row>
    <row r="92" spans="1:8">
      <c r="A92" s="28">
        <v>2012</v>
      </c>
      <c r="B92" s="15" t="s">
        <v>2490</v>
      </c>
      <c r="C92" s="26" t="s">
        <v>709</v>
      </c>
      <c r="D92" s="26">
        <v>200</v>
      </c>
      <c r="E92" s="43">
        <f t="shared" si="4"/>
        <v>52.047222222222224</v>
      </c>
      <c r="F92" s="43">
        <v>34.5</v>
      </c>
      <c r="G92" s="43">
        <v>17.547222222222224</v>
      </c>
      <c r="H92" s="44">
        <f t="shared" si="3"/>
        <v>3.8426642472113999</v>
      </c>
    </row>
    <row r="93" spans="1:8">
      <c r="A93" s="28">
        <v>2012</v>
      </c>
      <c r="B93" s="15" t="s">
        <v>2490</v>
      </c>
      <c r="C93" s="26" t="s">
        <v>1931</v>
      </c>
      <c r="D93" s="26">
        <v>443</v>
      </c>
      <c r="E93" s="43">
        <f t="shared" si="4"/>
        <v>25.9</v>
      </c>
      <c r="F93" s="43">
        <v>25.5</v>
      </c>
      <c r="G93" s="43">
        <v>0.39999999999999858</v>
      </c>
      <c r="H93" s="44">
        <f t="shared" si="3"/>
        <v>17.104247104247104</v>
      </c>
    </row>
    <row r="94" spans="1:8">
      <c r="A94" s="28">
        <v>2012</v>
      </c>
      <c r="B94" s="15" t="s">
        <v>2490</v>
      </c>
      <c r="C94" s="26" t="s">
        <v>1989</v>
      </c>
      <c r="D94" s="26">
        <v>249</v>
      </c>
      <c r="E94" s="43">
        <f t="shared" si="4"/>
        <v>37.102777777777774</v>
      </c>
      <c r="F94" s="43">
        <v>29.5</v>
      </c>
      <c r="G94" s="43">
        <v>7.6027777777777743</v>
      </c>
      <c r="H94" s="44">
        <f t="shared" si="3"/>
        <v>6.7110878191210608</v>
      </c>
    </row>
    <row r="95" spans="1:8">
      <c r="A95" s="28">
        <v>2012</v>
      </c>
      <c r="B95" s="15" t="s">
        <v>2490</v>
      </c>
      <c r="C95" s="26" t="s">
        <v>1934</v>
      </c>
      <c r="D95" s="26">
        <v>133</v>
      </c>
      <c r="E95" s="43">
        <f t="shared" si="4"/>
        <v>39.547222222222224</v>
      </c>
      <c r="F95" s="43">
        <v>22.5</v>
      </c>
      <c r="G95" s="43">
        <v>17.047222222222224</v>
      </c>
      <c r="H95" s="44">
        <f t="shared" si="3"/>
        <v>3.3630680620917328</v>
      </c>
    </row>
    <row r="96" spans="1:8">
      <c r="A96" s="28">
        <v>2012</v>
      </c>
      <c r="B96" s="15" t="s">
        <v>2490</v>
      </c>
      <c r="C96" s="26" t="s">
        <v>2498</v>
      </c>
      <c r="D96" s="26">
        <v>2673</v>
      </c>
      <c r="E96" s="43">
        <f t="shared" si="4"/>
        <v>175.65</v>
      </c>
      <c r="F96" s="43">
        <v>91.5</v>
      </c>
      <c r="G96" s="43">
        <v>84.15</v>
      </c>
      <c r="H96" s="44">
        <f t="shared" si="3"/>
        <v>15.217762596071733</v>
      </c>
    </row>
    <row r="97" spans="1:8">
      <c r="A97" s="28">
        <v>2012</v>
      </c>
      <c r="B97" s="15" t="s">
        <v>2490</v>
      </c>
      <c r="C97" s="26" t="s">
        <v>1948</v>
      </c>
      <c r="D97" s="26">
        <v>871</v>
      </c>
      <c r="E97" s="43">
        <f t="shared" si="4"/>
        <v>137.04444444444445</v>
      </c>
      <c r="F97" s="43">
        <v>131.5</v>
      </c>
      <c r="G97" s="43">
        <v>5.5444444444444514</v>
      </c>
      <c r="H97" s="44">
        <f t="shared" si="3"/>
        <v>6.3556023998702766</v>
      </c>
    </row>
    <row r="98" spans="1:8">
      <c r="A98" s="28">
        <v>2012</v>
      </c>
      <c r="B98" s="15" t="s">
        <v>2490</v>
      </c>
      <c r="C98" s="26" t="s">
        <v>1949</v>
      </c>
      <c r="D98" s="26">
        <v>664</v>
      </c>
      <c r="E98" s="43">
        <f t="shared" si="4"/>
        <v>80</v>
      </c>
      <c r="F98" s="43">
        <v>80</v>
      </c>
      <c r="G98" s="43">
        <v>0</v>
      </c>
      <c r="H98" s="44">
        <f t="shared" ref="H98:H129" si="5">+IFERROR(D98/E98,0)</f>
        <v>8.3000000000000007</v>
      </c>
    </row>
    <row r="99" spans="1:8">
      <c r="A99" s="28">
        <v>2012</v>
      </c>
      <c r="B99" s="15" t="s">
        <v>2490</v>
      </c>
      <c r="C99" s="26" t="s">
        <v>730</v>
      </c>
      <c r="D99" s="26">
        <v>748</v>
      </c>
      <c r="E99" s="43">
        <f t="shared" si="4"/>
        <v>82.9</v>
      </c>
      <c r="F99" s="43">
        <v>39.299999999999997</v>
      </c>
      <c r="G99" s="43">
        <v>43.600000000000009</v>
      </c>
      <c r="H99" s="44">
        <f t="shared" si="5"/>
        <v>9.02291917973462</v>
      </c>
    </row>
    <row r="100" spans="1:8">
      <c r="A100" s="28">
        <v>2012</v>
      </c>
      <c r="B100" s="15" t="s">
        <v>2490</v>
      </c>
      <c r="C100" s="26" t="s">
        <v>1945</v>
      </c>
      <c r="D100" s="26">
        <v>235</v>
      </c>
      <c r="E100" s="43">
        <f t="shared" si="4"/>
        <v>61.2</v>
      </c>
      <c r="F100" s="43">
        <v>58</v>
      </c>
      <c r="G100" s="43">
        <v>3.2000000000000028</v>
      </c>
      <c r="H100" s="44">
        <f t="shared" si="5"/>
        <v>3.8398692810457513</v>
      </c>
    </row>
    <row r="101" spans="1:8">
      <c r="A101" s="28">
        <v>2012</v>
      </c>
      <c r="B101" s="37" t="s">
        <v>644</v>
      </c>
      <c r="C101" s="26" t="s">
        <v>3385</v>
      </c>
      <c r="D101" s="26">
        <v>371</v>
      </c>
      <c r="E101" s="43">
        <f t="shared" si="4"/>
        <v>28.010999999999999</v>
      </c>
      <c r="F101" s="43">
        <v>22</v>
      </c>
      <c r="G101" s="43">
        <v>6.0110000000000001</v>
      </c>
      <c r="H101" s="44">
        <f t="shared" si="5"/>
        <v>13.244796687015816</v>
      </c>
    </row>
    <row r="102" spans="1:8">
      <c r="A102" s="28">
        <v>2012</v>
      </c>
      <c r="B102" s="37" t="s">
        <v>644</v>
      </c>
      <c r="C102" s="26" t="s">
        <v>2496</v>
      </c>
      <c r="D102" s="26">
        <v>1820</v>
      </c>
      <c r="E102" s="43">
        <f t="shared" si="4"/>
        <v>92.15</v>
      </c>
      <c r="F102" s="43">
        <v>67</v>
      </c>
      <c r="G102" s="43">
        <v>25.15</v>
      </c>
      <c r="H102" s="44">
        <f t="shared" si="5"/>
        <v>19.750406945198044</v>
      </c>
    </row>
    <row r="103" spans="1:8">
      <c r="A103" s="28">
        <v>2012</v>
      </c>
      <c r="B103" s="37" t="s">
        <v>644</v>
      </c>
      <c r="C103" s="26" t="s">
        <v>2691</v>
      </c>
      <c r="D103" s="26">
        <v>1967</v>
      </c>
      <c r="E103" s="43">
        <f t="shared" si="4"/>
        <v>197.25</v>
      </c>
      <c r="F103" s="43">
        <v>121</v>
      </c>
      <c r="G103" s="43">
        <v>76.25</v>
      </c>
      <c r="H103" s="44">
        <f t="shared" si="5"/>
        <v>9.9721166032953104</v>
      </c>
    </row>
    <row r="104" spans="1:8">
      <c r="A104" s="28">
        <v>2012</v>
      </c>
      <c r="B104" s="37" t="s">
        <v>644</v>
      </c>
      <c r="C104" s="26" t="s">
        <v>2498</v>
      </c>
      <c r="D104" s="26">
        <v>1570</v>
      </c>
      <c r="E104" s="43">
        <f t="shared" si="4"/>
        <v>120.319</v>
      </c>
      <c r="F104" s="43">
        <v>85</v>
      </c>
      <c r="G104" s="43">
        <v>35.319000000000003</v>
      </c>
      <c r="H104" s="44">
        <f t="shared" si="5"/>
        <v>13.048645683557876</v>
      </c>
    </row>
    <row r="105" spans="1:8">
      <c r="A105" s="32">
        <v>2013</v>
      </c>
      <c r="B105" s="15" t="s">
        <v>2490</v>
      </c>
      <c r="C105" s="26" t="s">
        <v>1988</v>
      </c>
      <c r="D105" s="26">
        <v>2088</v>
      </c>
      <c r="E105" s="43">
        <f t="shared" si="4"/>
        <v>178.58150000000006</v>
      </c>
      <c r="F105" s="43">
        <v>63</v>
      </c>
      <c r="G105" s="43">
        <v>115.58150000000005</v>
      </c>
      <c r="H105" s="44">
        <f t="shared" si="5"/>
        <v>11.692140563272227</v>
      </c>
    </row>
    <row r="106" spans="1:8">
      <c r="A106" s="32">
        <v>2013</v>
      </c>
      <c r="B106" s="15" t="s">
        <v>2490</v>
      </c>
      <c r="C106" s="26" t="s">
        <v>698</v>
      </c>
      <c r="D106" s="26">
        <v>1046</v>
      </c>
      <c r="E106" s="43">
        <f t="shared" si="4"/>
        <v>122.38325000000009</v>
      </c>
      <c r="F106" s="43">
        <v>50.08325</v>
      </c>
      <c r="G106" s="43">
        <v>72.300000000000082</v>
      </c>
      <c r="H106" s="44">
        <f t="shared" si="5"/>
        <v>8.5469212494356803</v>
      </c>
    </row>
    <row r="107" spans="1:8">
      <c r="A107" s="32">
        <v>2013</v>
      </c>
      <c r="B107" s="15" t="s">
        <v>2490</v>
      </c>
      <c r="C107" s="26" t="s">
        <v>1987</v>
      </c>
      <c r="D107" s="26">
        <v>1188</v>
      </c>
      <c r="E107" s="43">
        <f t="shared" si="4"/>
        <v>188.02199999999999</v>
      </c>
      <c r="F107" s="43">
        <v>151.5</v>
      </c>
      <c r="G107" s="43">
        <v>36.521999999999984</v>
      </c>
      <c r="H107" s="44">
        <f t="shared" si="5"/>
        <v>6.3184095478188729</v>
      </c>
    </row>
    <row r="108" spans="1:8">
      <c r="A108" s="32">
        <v>2013</v>
      </c>
      <c r="B108" s="15" t="s">
        <v>2490</v>
      </c>
      <c r="C108" s="26" t="s">
        <v>2496</v>
      </c>
      <c r="D108" s="26">
        <v>2995</v>
      </c>
      <c r="E108" s="43">
        <f t="shared" si="4"/>
        <v>140.63999999999999</v>
      </c>
      <c r="F108" s="43">
        <v>68</v>
      </c>
      <c r="G108" s="43">
        <v>72.639999999999986</v>
      </c>
      <c r="H108" s="44">
        <f t="shared" si="5"/>
        <v>21.295506257110354</v>
      </c>
    </row>
    <row r="109" spans="1:8">
      <c r="A109" s="32">
        <v>2013</v>
      </c>
      <c r="B109" s="15" t="s">
        <v>2490</v>
      </c>
      <c r="C109" s="26" t="s">
        <v>2497</v>
      </c>
      <c r="D109" s="26">
        <v>923</v>
      </c>
      <c r="E109" s="43">
        <f t="shared" si="4"/>
        <v>68.404999999999987</v>
      </c>
      <c r="F109" s="43">
        <v>35.25</v>
      </c>
      <c r="G109" s="43">
        <v>33.154999999999987</v>
      </c>
      <c r="H109" s="44">
        <f t="shared" si="5"/>
        <v>13.493165704261386</v>
      </c>
    </row>
    <row r="110" spans="1:8">
      <c r="A110" s="32">
        <v>2013</v>
      </c>
      <c r="B110" s="15" t="s">
        <v>2490</v>
      </c>
      <c r="C110" s="26" t="s">
        <v>2499</v>
      </c>
      <c r="D110" s="26">
        <v>636</v>
      </c>
      <c r="E110" s="43">
        <f t="shared" si="4"/>
        <v>42.899500000000003</v>
      </c>
      <c r="F110" s="43">
        <v>24</v>
      </c>
      <c r="G110" s="43">
        <v>18.8995</v>
      </c>
      <c r="H110" s="44">
        <f t="shared" si="5"/>
        <v>14.825347614774063</v>
      </c>
    </row>
    <row r="111" spans="1:8">
      <c r="A111" s="32">
        <v>2013</v>
      </c>
      <c r="B111" s="15" t="s">
        <v>2490</v>
      </c>
      <c r="C111" s="26" t="s">
        <v>3382</v>
      </c>
      <c r="D111" s="26">
        <v>550</v>
      </c>
      <c r="E111" s="43">
        <f t="shared" si="4"/>
        <v>62.516500000000001</v>
      </c>
      <c r="F111" s="43">
        <v>47</v>
      </c>
      <c r="G111" s="43">
        <v>15.516499999999999</v>
      </c>
      <c r="H111" s="44">
        <f t="shared" si="5"/>
        <v>8.7976774131629245</v>
      </c>
    </row>
    <row r="112" spans="1:8">
      <c r="A112" s="32">
        <v>2013</v>
      </c>
      <c r="B112" s="15" t="s">
        <v>2490</v>
      </c>
      <c r="C112" s="26" t="s">
        <v>3383</v>
      </c>
      <c r="D112" s="26">
        <v>2101</v>
      </c>
      <c r="E112" s="43">
        <f t="shared" si="4"/>
        <v>200.24250000000006</v>
      </c>
      <c r="F112" s="43">
        <v>59.25</v>
      </c>
      <c r="G112" s="43">
        <v>140.99250000000006</v>
      </c>
      <c r="H112" s="44">
        <f t="shared" si="5"/>
        <v>10.492278112788242</v>
      </c>
    </row>
    <row r="113" spans="1:8">
      <c r="A113" s="32">
        <v>2013</v>
      </c>
      <c r="B113" s="15" t="s">
        <v>2490</v>
      </c>
      <c r="C113" s="26" t="s">
        <v>709</v>
      </c>
      <c r="D113" s="26">
        <v>200</v>
      </c>
      <c r="E113" s="43">
        <f t="shared" si="4"/>
        <v>46.0625</v>
      </c>
      <c r="F113" s="43">
        <v>31.5</v>
      </c>
      <c r="G113" s="43">
        <v>14.562499999999996</v>
      </c>
      <c r="H113" s="44">
        <f t="shared" si="5"/>
        <v>4.3419267299864313</v>
      </c>
    </row>
    <row r="114" spans="1:8">
      <c r="A114" s="32">
        <v>2013</v>
      </c>
      <c r="B114" s="15" t="s">
        <v>2490</v>
      </c>
      <c r="C114" s="26" t="s">
        <v>1931</v>
      </c>
      <c r="D114" s="26">
        <v>443</v>
      </c>
      <c r="E114" s="43">
        <f t="shared" si="4"/>
        <v>25.25</v>
      </c>
      <c r="F114" s="43">
        <v>24.5</v>
      </c>
      <c r="G114" s="43">
        <v>0.75</v>
      </c>
      <c r="H114" s="44">
        <f t="shared" si="5"/>
        <v>17.544554455445546</v>
      </c>
    </row>
    <row r="115" spans="1:8">
      <c r="A115" s="32">
        <v>2013</v>
      </c>
      <c r="B115" s="15" t="s">
        <v>2490</v>
      </c>
      <c r="C115" s="26" t="s">
        <v>1989</v>
      </c>
      <c r="D115" s="26">
        <v>249</v>
      </c>
      <c r="E115" s="43">
        <f t="shared" si="4"/>
        <v>33.758499999999998</v>
      </c>
      <c r="F115" s="43">
        <v>28.5</v>
      </c>
      <c r="G115" s="43">
        <v>5.2585000000000015</v>
      </c>
      <c r="H115" s="44">
        <f t="shared" si="5"/>
        <v>7.3759201386317521</v>
      </c>
    </row>
    <row r="116" spans="1:8">
      <c r="A116" s="32">
        <v>2013</v>
      </c>
      <c r="B116" s="15" t="s">
        <v>2490</v>
      </c>
      <c r="C116" s="26" t="s">
        <v>1934</v>
      </c>
      <c r="D116" s="26">
        <v>133</v>
      </c>
      <c r="E116" s="43">
        <f t="shared" si="4"/>
        <v>37.899999999999991</v>
      </c>
      <c r="F116" s="43">
        <v>21</v>
      </c>
      <c r="G116" s="43">
        <v>16.899999999999991</v>
      </c>
      <c r="H116" s="44">
        <f t="shared" si="5"/>
        <v>3.5092348284960431</v>
      </c>
    </row>
    <row r="117" spans="1:8">
      <c r="A117" s="32">
        <v>2013</v>
      </c>
      <c r="B117" s="15" t="s">
        <v>2490</v>
      </c>
      <c r="C117" s="26" t="s">
        <v>2498</v>
      </c>
      <c r="D117" s="26">
        <v>2673</v>
      </c>
      <c r="E117" s="43">
        <f t="shared" si="4"/>
        <v>173.49849999999998</v>
      </c>
      <c r="F117" s="43">
        <v>89</v>
      </c>
      <c r="G117" s="43">
        <v>84.498499999999964</v>
      </c>
      <c r="H117" s="44">
        <f t="shared" si="5"/>
        <v>15.406473254812003</v>
      </c>
    </row>
    <row r="118" spans="1:8">
      <c r="A118" s="32">
        <v>2013</v>
      </c>
      <c r="B118" s="15" t="s">
        <v>2490</v>
      </c>
      <c r="C118" s="26" t="s">
        <v>1948</v>
      </c>
      <c r="D118" s="26">
        <v>871</v>
      </c>
      <c r="E118" s="43">
        <f t="shared" si="4"/>
        <v>139.9025</v>
      </c>
      <c r="F118" s="43">
        <v>135.25</v>
      </c>
      <c r="G118" s="43">
        <v>4.6524999999999999</v>
      </c>
      <c r="H118" s="44">
        <f t="shared" si="5"/>
        <v>6.2257643716159468</v>
      </c>
    </row>
    <row r="119" spans="1:8">
      <c r="A119" s="32">
        <v>2013</v>
      </c>
      <c r="B119" s="15" t="s">
        <v>2490</v>
      </c>
      <c r="C119" s="26" t="s">
        <v>1949</v>
      </c>
      <c r="D119" s="26">
        <v>664</v>
      </c>
      <c r="E119" s="43">
        <f t="shared" si="4"/>
        <v>78.27500000000002</v>
      </c>
      <c r="F119" s="43">
        <v>78.27500000000002</v>
      </c>
      <c r="G119" s="43">
        <v>0</v>
      </c>
      <c r="H119" s="44">
        <f t="shared" si="5"/>
        <v>8.4829128074097717</v>
      </c>
    </row>
    <row r="120" spans="1:8">
      <c r="A120" s="32">
        <v>2013</v>
      </c>
      <c r="B120" s="15" t="s">
        <v>2490</v>
      </c>
      <c r="C120" s="26" t="s">
        <v>730</v>
      </c>
      <c r="D120" s="26">
        <v>748</v>
      </c>
      <c r="E120" s="43">
        <f t="shared" si="4"/>
        <v>72.100000000000023</v>
      </c>
      <c r="F120" s="43">
        <v>37.325000000000003</v>
      </c>
      <c r="G120" s="43">
        <v>34.775000000000013</v>
      </c>
      <c r="H120" s="44">
        <f t="shared" si="5"/>
        <v>10.374479889042993</v>
      </c>
    </row>
    <row r="121" spans="1:8">
      <c r="A121" s="32">
        <v>2013</v>
      </c>
      <c r="B121" s="15" t="s">
        <v>2490</v>
      </c>
      <c r="C121" s="26" t="s">
        <v>1945</v>
      </c>
      <c r="D121" s="26">
        <v>235</v>
      </c>
      <c r="E121" s="43">
        <f t="shared" si="4"/>
        <v>62.25</v>
      </c>
      <c r="F121" s="43">
        <v>59.5</v>
      </c>
      <c r="G121" s="43">
        <v>2.75</v>
      </c>
      <c r="H121" s="44">
        <f t="shared" si="5"/>
        <v>3.7751004016064256</v>
      </c>
    </row>
    <row r="122" spans="1:8">
      <c r="A122" s="32">
        <v>2013</v>
      </c>
      <c r="B122" s="37" t="s">
        <v>644</v>
      </c>
      <c r="C122" s="26" t="s">
        <v>3385</v>
      </c>
      <c r="D122" s="26">
        <v>485</v>
      </c>
      <c r="E122" s="43">
        <f t="shared" si="4"/>
        <v>57.53</v>
      </c>
      <c r="F122" s="43">
        <v>31</v>
      </c>
      <c r="G122" s="43">
        <v>26.53</v>
      </c>
      <c r="H122" s="44">
        <f t="shared" si="5"/>
        <v>8.4303841474013552</v>
      </c>
    </row>
    <row r="123" spans="1:8">
      <c r="A123" s="32">
        <v>2013</v>
      </c>
      <c r="B123" s="37" t="s">
        <v>644</v>
      </c>
      <c r="C123" s="26" t="s">
        <v>2496</v>
      </c>
      <c r="D123" s="26">
        <v>1782</v>
      </c>
      <c r="E123" s="43">
        <f t="shared" si="4"/>
        <v>91.35</v>
      </c>
      <c r="F123" s="43">
        <v>65</v>
      </c>
      <c r="G123" s="43">
        <v>26.35</v>
      </c>
      <c r="H123" s="44">
        <f t="shared" si="5"/>
        <v>19.507389162561577</v>
      </c>
    </row>
    <row r="124" spans="1:8">
      <c r="A124" s="32">
        <v>2013</v>
      </c>
      <c r="B124" s="37" t="s">
        <v>644</v>
      </c>
      <c r="C124" s="26" t="s">
        <v>2691</v>
      </c>
      <c r="D124" s="26">
        <v>2051</v>
      </c>
      <c r="E124" s="43">
        <f t="shared" si="4"/>
        <v>200.1</v>
      </c>
      <c r="F124" s="43">
        <v>116.5</v>
      </c>
      <c r="G124" s="43">
        <v>83.6</v>
      </c>
      <c r="H124" s="44">
        <f t="shared" si="5"/>
        <v>10.249875062468766</v>
      </c>
    </row>
    <row r="125" spans="1:8">
      <c r="A125" s="32">
        <v>2013</v>
      </c>
      <c r="B125" s="37" t="s">
        <v>644</v>
      </c>
      <c r="C125" s="26" t="s">
        <v>2498</v>
      </c>
      <c r="D125" s="26">
        <v>1525</v>
      </c>
      <c r="E125" s="43">
        <f t="shared" si="4"/>
        <v>118.95</v>
      </c>
      <c r="F125" s="43">
        <v>86</v>
      </c>
      <c r="G125" s="43">
        <v>32.950000000000003</v>
      </c>
      <c r="H125" s="44">
        <f t="shared" si="5"/>
        <v>12.820512820512819</v>
      </c>
    </row>
    <row r="126" spans="1:8">
      <c r="A126" s="28">
        <v>2014</v>
      </c>
      <c r="B126" s="15" t="s">
        <v>2490</v>
      </c>
      <c r="C126" s="26" t="s">
        <v>1988</v>
      </c>
      <c r="D126" s="26">
        <v>2031</v>
      </c>
      <c r="E126" s="43">
        <f t="shared" si="4"/>
        <v>164.02500000000003</v>
      </c>
      <c r="F126" s="43">
        <v>63</v>
      </c>
      <c r="G126" s="43">
        <v>101.02500000000003</v>
      </c>
      <c r="H126" s="44">
        <f t="shared" si="5"/>
        <v>12.382258802011886</v>
      </c>
    </row>
    <row r="127" spans="1:8">
      <c r="A127" s="28">
        <v>2014</v>
      </c>
      <c r="B127" s="15" t="s">
        <v>2490</v>
      </c>
      <c r="C127" s="26" t="s">
        <v>698</v>
      </c>
      <c r="D127" s="26">
        <v>1131</v>
      </c>
      <c r="E127" s="43">
        <f t="shared" si="4"/>
        <v>112.27499999999998</v>
      </c>
      <c r="F127" s="43">
        <v>51</v>
      </c>
      <c r="G127" s="43">
        <v>61.274999999999977</v>
      </c>
      <c r="H127" s="44">
        <f t="shared" si="5"/>
        <v>10.073480293921177</v>
      </c>
    </row>
    <row r="128" spans="1:8">
      <c r="A128" s="28">
        <v>2014</v>
      </c>
      <c r="B128" s="15" t="s">
        <v>2490</v>
      </c>
      <c r="C128" s="26" t="s">
        <v>1987</v>
      </c>
      <c r="D128" s="26">
        <v>1075</v>
      </c>
      <c r="E128" s="43">
        <f t="shared" si="4"/>
        <v>179.97499999999999</v>
      </c>
      <c r="F128" s="43">
        <v>149.25</v>
      </c>
      <c r="G128" s="43">
        <v>30.725000000000005</v>
      </c>
      <c r="H128" s="44">
        <f t="shared" si="5"/>
        <v>5.9730518127517715</v>
      </c>
    </row>
    <row r="129" spans="1:8">
      <c r="A129" s="28">
        <v>2014</v>
      </c>
      <c r="B129" s="15" t="s">
        <v>2490</v>
      </c>
      <c r="C129" s="26" t="s">
        <v>2496</v>
      </c>
      <c r="D129" s="26">
        <v>2775</v>
      </c>
      <c r="E129" s="43">
        <f t="shared" si="4"/>
        <v>114.685</v>
      </c>
      <c r="F129" s="43">
        <v>67.5</v>
      </c>
      <c r="G129" s="43">
        <v>47.184999999999995</v>
      </c>
      <c r="H129" s="44">
        <f t="shared" si="5"/>
        <v>24.196712734882503</v>
      </c>
    </row>
    <row r="130" spans="1:8">
      <c r="A130" s="28">
        <v>2014</v>
      </c>
      <c r="B130" s="15" t="s">
        <v>2490</v>
      </c>
      <c r="C130" s="26" t="s">
        <v>2497</v>
      </c>
      <c r="D130" s="26">
        <v>1031</v>
      </c>
      <c r="E130" s="43">
        <f t="shared" si="4"/>
        <v>61.849999999999994</v>
      </c>
      <c r="F130" s="43">
        <v>33</v>
      </c>
      <c r="G130" s="43">
        <v>28.849999999999991</v>
      </c>
      <c r="H130" s="44">
        <f t="shared" ref="H130:H161" si="6">+IFERROR(D130/E130,0)</f>
        <v>16.669361358124497</v>
      </c>
    </row>
    <row r="131" spans="1:8">
      <c r="A131" s="28">
        <v>2014</v>
      </c>
      <c r="B131" s="15" t="s">
        <v>2490</v>
      </c>
      <c r="C131" s="26" t="s">
        <v>2499</v>
      </c>
      <c r="D131" s="26">
        <v>796</v>
      </c>
      <c r="E131" s="43">
        <f t="shared" ref="E131:E194" si="7">+F131+G131</f>
        <v>49.13</v>
      </c>
      <c r="F131" s="43">
        <v>32.5</v>
      </c>
      <c r="G131" s="43">
        <v>16.630000000000003</v>
      </c>
      <c r="H131" s="44">
        <f t="shared" si="6"/>
        <v>16.201913291268063</v>
      </c>
    </row>
    <row r="132" spans="1:8">
      <c r="A132" s="28">
        <v>2014</v>
      </c>
      <c r="B132" s="15" t="s">
        <v>2490</v>
      </c>
      <c r="C132" s="26" t="s">
        <v>3382</v>
      </c>
      <c r="D132" s="26">
        <v>623</v>
      </c>
      <c r="E132" s="43">
        <f t="shared" si="7"/>
        <v>56.900000000000006</v>
      </c>
      <c r="F132" s="43">
        <v>45.5</v>
      </c>
      <c r="G132" s="43">
        <v>11.400000000000002</v>
      </c>
      <c r="H132" s="44">
        <f t="shared" si="6"/>
        <v>10.94903339191564</v>
      </c>
    </row>
    <row r="133" spans="1:8">
      <c r="A133" s="28">
        <v>2014</v>
      </c>
      <c r="B133" s="15" t="s">
        <v>2490</v>
      </c>
      <c r="C133" s="26" t="s">
        <v>3383</v>
      </c>
      <c r="D133" s="26">
        <v>2347</v>
      </c>
      <c r="E133" s="43">
        <f t="shared" si="7"/>
        <v>182.89</v>
      </c>
      <c r="F133" s="43">
        <v>61.75</v>
      </c>
      <c r="G133" s="43">
        <v>121.13999999999999</v>
      </c>
      <c r="H133" s="44">
        <f t="shared" si="6"/>
        <v>12.832850347203237</v>
      </c>
    </row>
    <row r="134" spans="1:8">
      <c r="A134" s="28">
        <v>2014</v>
      </c>
      <c r="B134" s="15" t="s">
        <v>2490</v>
      </c>
      <c r="C134" s="26" t="s">
        <v>709</v>
      </c>
      <c r="D134" s="26">
        <v>199</v>
      </c>
      <c r="E134" s="43">
        <f t="shared" si="7"/>
        <v>46.355000000000004</v>
      </c>
      <c r="F134" s="43">
        <v>29</v>
      </c>
      <c r="G134" s="43">
        <v>17.355000000000004</v>
      </c>
      <c r="H134" s="44">
        <f t="shared" si="6"/>
        <v>4.2929565311185414</v>
      </c>
    </row>
    <row r="135" spans="1:8">
      <c r="A135" s="28">
        <v>2014</v>
      </c>
      <c r="B135" s="15" t="s">
        <v>2490</v>
      </c>
      <c r="C135" s="26" t="s">
        <v>1931</v>
      </c>
      <c r="D135" s="26">
        <v>322</v>
      </c>
      <c r="E135" s="43">
        <f t="shared" si="7"/>
        <v>23.7</v>
      </c>
      <c r="F135" s="43">
        <v>23.5</v>
      </c>
      <c r="G135" s="43">
        <v>0.2</v>
      </c>
      <c r="H135" s="44">
        <f t="shared" si="6"/>
        <v>13.586497890295359</v>
      </c>
    </row>
    <row r="136" spans="1:8">
      <c r="A136" s="28">
        <v>2014</v>
      </c>
      <c r="B136" s="15" t="s">
        <v>2490</v>
      </c>
      <c r="C136" s="26" t="s">
        <v>1989</v>
      </c>
      <c r="D136" s="26">
        <v>244</v>
      </c>
      <c r="E136" s="43">
        <f t="shared" si="7"/>
        <v>26.55</v>
      </c>
      <c r="F136" s="43">
        <v>24.5</v>
      </c>
      <c r="G136" s="43">
        <v>2.0500000000000003</v>
      </c>
      <c r="H136" s="44">
        <f t="shared" si="6"/>
        <v>9.1902071563088512</v>
      </c>
    </row>
    <row r="137" spans="1:8">
      <c r="A137" s="28">
        <v>2014</v>
      </c>
      <c r="B137" s="15" t="s">
        <v>2490</v>
      </c>
      <c r="C137" s="26" t="s">
        <v>1934</v>
      </c>
      <c r="D137" s="26">
        <v>145</v>
      </c>
      <c r="E137" s="43">
        <f t="shared" si="7"/>
        <v>39.75</v>
      </c>
      <c r="F137" s="43">
        <v>24</v>
      </c>
      <c r="G137" s="43">
        <v>15.75</v>
      </c>
      <c r="H137" s="44">
        <f t="shared" si="6"/>
        <v>3.6477987421383649</v>
      </c>
    </row>
    <row r="138" spans="1:8">
      <c r="A138" s="28">
        <v>2014</v>
      </c>
      <c r="B138" s="15" t="s">
        <v>2490</v>
      </c>
      <c r="C138" s="26" t="s">
        <v>2498</v>
      </c>
      <c r="D138" s="26">
        <v>2758</v>
      </c>
      <c r="E138" s="43">
        <f t="shared" si="7"/>
        <v>156.72999999999999</v>
      </c>
      <c r="F138" s="43">
        <v>95</v>
      </c>
      <c r="G138" s="43">
        <v>61.73</v>
      </c>
      <c r="H138" s="44">
        <f t="shared" si="6"/>
        <v>17.597141581062974</v>
      </c>
    </row>
    <row r="139" spans="1:8">
      <c r="A139" s="28">
        <v>2014</v>
      </c>
      <c r="B139" s="15" t="s">
        <v>2490</v>
      </c>
      <c r="C139" s="26" t="s">
        <v>1948</v>
      </c>
      <c r="D139" s="26">
        <v>939</v>
      </c>
      <c r="E139" s="43">
        <f t="shared" si="7"/>
        <v>138.3015</v>
      </c>
      <c r="F139" s="43">
        <v>133.375</v>
      </c>
      <c r="G139" s="43">
        <v>4.9264999999999999</v>
      </c>
      <c r="H139" s="44">
        <f t="shared" si="6"/>
        <v>6.7895142135117839</v>
      </c>
    </row>
    <row r="140" spans="1:8">
      <c r="A140" s="28">
        <v>2014</v>
      </c>
      <c r="B140" s="15" t="s">
        <v>2490</v>
      </c>
      <c r="C140" s="26" t="s">
        <v>1949</v>
      </c>
      <c r="D140" s="26">
        <v>650</v>
      </c>
      <c r="E140" s="43">
        <f t="shared" si="7"/>
        <v>95.725000000000023</v>
      </c>
      <c r="F140" s="43">
        <v>77.850000000000009</v>
      </c>
      <c r="G140" s="43">
        <v>17.875000000000014</v>
      </c>
      <c r="H140" s="44">
        <f t="shared" si="6"/>
        <v>6.7902846696265327</v>
      </c>
    </row>
    <row r="141" spans="1:8">
      <c r="A141" s="28">
        <v>2014</v>
      </c>
      <c r="B141" s="15" t="s">
        <v>2490</v>
      </c>
      <c r="C141" s="26" t="s">
        <v>730</v>
      </c>
      <c r="D141" s="26">
        <v>822</v>
      </c>
      <c r="E141" s="43">
        <f t="shared" si="7"/>
        <v>53.274999999999991</v>
      </c>
      <c r="F141" s="43">
        <v>34.5</v>
      </c>
      <c r="G141" s="43">
        <v>18.774999999999995</v>
      </c>
      <c r="H141" s="44">
        <f t="shared" si="6"/>
        <v>15.429375879868608</v>
      </c>
    </row>
    <row r="142" spans="1:8">
      <c r="A142" s="28">
        <v>2014</v>
      </c>
      <c r="B142" s="15" t="s">
        <v>2490</v>
      </c>
      <c r="C142" s="26" t="s">
        <v>1945</v>
      </c>
      <c r="D142" s="26">
        <v>203</v>
      </c>
      <c r="E142" s="43">
        <f t="shared" si="7"/>
        <v>62.45</v>
      </c>
      <c r="F142" s="43">
        <v>60.5</v>
      </c>
      <c r="G142" s="43">
        <v>1.95</v>
      </c>
      <c r="H142" s="44">
        <f t="shared" si="6"/>
        <v>3.2506004803843074</v>
      </c>
    </row>
    <row r="143" spans="1:8">
      <c r="A143" s="28">
        <v>2014</v>
      </c>
      <c r="B143" s="37" t="s">
        <v>644</v>
      </c>
      <c r="C143" s="26" t="s">
        <v>3385</v>
      </c>
      <c r="D143" s="26">
        <v>583</v>
      </c>
      <c r="E143" s="43">
        <f t="shared" si="7"/>
        <v>85.42</v>
      </c>
      <c r="F143" s="43">
        <v>37</v>
      </c>
      <c r="G143" s="43">
        <v>48.42</v>
      </c>
      <c r="H143" s="44">
        <f t="shared" si="6"/>
        <v>6.8250995083118706</v>
      </c>
    </row>
    <row r="144" spans="1:8">
      <c r="A144" s="28">
        <v>2014</v>
      </c>
      <c r="B144" s="37" t="s">
        <v>644</v>
      </c>
      <c r="C144" s="26" t="s">
        <v>2496</v>
      </c>
      <c r="D144" s="26">
        <v>1823</v>
      </c>
      <c r="E144" s="43">
        <f t="shared" si="7"/>
        <v>98.05263157894737</v>
      </c>
      <c r="F144" s="43">
        <v>65</v>
      </c>
      <c r="G144" s="43">
        <v>33.05263157894737</v>
      </c>
      <c r="H144" s="44">
        <f t="shared" si="6"/>
        <v>18.59205582393988</v>
      </c>
    </row>
    <row r="145" spans="1:8">
      <c r="A145" s="28">
        <v>2014</v>
      </c>
      <c r="B145" s="37" t="s">
        <v>644</v>
      </c>
      <c r="C145" s="26" t="s">
        <v>2691</v>
      </c>
      <c r="D145" s="26">
        <v>2183</v>
      </c>
      <c r="E145" s="43">
        <f t="shared" si="7"/>
        <v>213.44157894736844</v>
      </c>
      <c r="F145" s="43">
        <v>121</v>
      </c>
      <c r="G145" s="43">
        <v>92.441578947368427</v>
      </c>
      <c r="H145" s="44">
        <f t="shared" si="6"/>
        <v>10.227622990637151</v>
      </c>
    </row>
    <row r="146" spans="1:8">
      <c r="A146" s="28">
        <v>2014</v>
      </c>
      <c r="B146" s="37" t="s">
        <v>644</v>
      </c>
      <c r="C146" s="26" t="s">
        <v>2498</v>
      </c>
      <c r="D146" s="26">
        <v>1572</v>
      </c>
      <c r="E146" s="43">
        <f t="shared" si="7"/>
        <v>125.07894736842105</v>
      </c>
      <c r="F146" s="43">
        <v>84.5</v>
      </c>
      <c r="G146" s="43">
        <v>40.578947368421055</v>
      </c>
      <c r="H146" s="44">
        <f t="shared" si="6"/>
        <v>12.568062276456974</v>
      </c>
    </row>
    <row r="147" spans="1:8">
      <c r="A147" s="32">
        <v>2015</v>
      </c>
      <c r="B147" s="15" t="s">
        <v>2490</v>
      </c>
      <c r="C147" s="26" t="s">
        <v>1988</v>
      </c>
      <c r="D147" s="26">
        <v>1952</v>
      </c>
      <c r="E147" s="43">
        <f t="shared" si="7"/>
        <v>154.35</v>
      </c>
      <c r="F147" s="43">
        <v>56</v>
      </c>
      <c r="G147" s="43">
        <v>98.35</v>
      </c>
      <c r="H147" s="44">
        <f t="shared" si="6"/>
        <v>12.64658244250081</v>
      </c>
    </row>
    <row r="148" spans="1:8">
      <c r="A148" s="32">
        <v>2015</v>
      </c>
      <c r="B148" s="15" t="s">
        <v>2490</v>
      </c>
      <c r="C148" s="26" t="s">
        <v>698</v>
      </c>
      <c r="D148" s="26">
        <v>1231</v>
      </c>
      <c r="E148" s="43">
        <f t="shared" si="7"/>
        <v>109.858</v>
      </c>
      <c r="F148" s="43">
        <v>51</v>
      </c>
      <c r="G148" s="43">
        <v>58.858000000000004</v>
      </c>
      <c r="H148" s="44">
        <f t="shared" si="6"/>
        <v>11.205374210344262</v>
      </c>
    </row>
    <row r="149" spans="1:8">
      <c r="A149" s="32">
        <v>2015</v>
      </c>
      <c r="B149" s="15" t="s">
        <v>2490</v>
      </c>
      <c r="C149" s="26" t="s">
        <v>1987</v>
      </c>
      <c r="D149" s="26">
        <v>1124</v>
      </c>
      <c r="E149" s="43">
        <f t="shared" si="7"/>
        <v>178.5025</v>
      </c>
      <c r="F149" s="43">
        <v>142.5</v>
      </c>
      <c r="G149" s="43">
        <v>36.002499999999998</v>
      </c>
      <c r="H149" s="44">
        <f t="shared" si="6"/>
        <v>6.2968305766025683</v>
      </c>
    </row>
    <row r="150" spans="1:8">
      <c r="A150" s="32">
        <v>2015</v>
      </c>
      <c r="B150" s="15" t="s">
        <v>2490</v>
      </c>
      <c r="C150" s="26" t="s">
        <v>2496</v>
      </c>
      <c r="D150" s="26">
        <v>2842</v>
      </c>
      <c r="E150" s="43">
        <f t="shared" si="7"/>
        <v>138.72549999999998</v>
      </c>
      <c r="F150" s="43">
        <v>70</v>
      </c>
      <c r="G150" s="43">
        <v>68.725499999999982</v>
      </c>
      <c r="H150" s="44">
        <f t="shared" si="6"/>
        <v>20.486500318975246</v>
      </c>
    </row>
    <row r="151" spans="1:8">
      <c r="A151" s="32">
        <v>2015</v>
      </c>
      <c r="B151" s="15" t="s">
        <v>2490</v>
      </c>
      <c r="C151" s="26" t="s">
        <v>2497</v>
      </c>
      <c r="D151" s="26">
        <v>1112</v>
      </c>
      <c r="E151" s="43">
        <f t="shared" si="7"/>
        <v>67.116</v>
      </c>
      <c r="F151" s="43">
        <v>35.25</v>
      </c>
      <c r="G151" s="43">
        <v>31.866000000000003</v>
      </c>
      <c r="H151" s="44">
        <f t="shared" si="6"/>
        <v>16.568329459443351</v>
      </c>
    </row>
    <row r="152" spans="1:8">
      <c r="A152" s="32">
        <v>2015</v>
      </c>
      <c r="B152" s="15" t="s">
        <v>2490</v>
      </c>
      <c r="C152" s="26" t="s">
        <v>2499</v>
      </c>
      <c r="D152" s="26">
        <v>887</v>
      </c>
      <c r="E152" s="43">
        <f t="shared" si="7"/>
        <v>48.618000000000002</v>
      </c>
      <c r="F152" s="43">
        <v>31</v>
      </c>
      <c r="G152" s="43">
        <v>17.618000000000002</v>
      </c>
      <c r="H152" s="44">
        <f t="shared" si="6"/>
        <v>18.244271668929201</v>
      </c>
    </row>
    <row r="153" spans="1:8">
      <c r="A153" s="32">
        <v>2015</v>
      </c>
      <c r="B153" s="15" t="s">
        <v>2490</v>
      </c>
      <c r="C153" s="26" t="s">
        <v>3382</v>
      </c>
      <c r="D153" s="26">
        <v>659</v>
      </c>
      <c r="E153" s="43">
        <f t="shared" si="7"/>
        <v>51.65</v>
      </c>
      <c r="F153" s="43">
        <v>40</v>
      </c>
      <c r="G153" s="43">
        <v>11.65</v>
      </c>
      <c r="H153" s="44">
        <f t="shared" si="6"/>
        <v>12.758954501452081</v>
      </c>
    </row>
    <row r="154" spans="1:8">
      <c r="A154" s="32">
        <v>2015</v>
      </c>
      <c r="B154" s="15" t="s">
        <v>2490</v>
      </c>
      <c r="C154" s="26" t="s">
        <v>3383</v>
      </c>
      <c r="D154" s="26">
        <v>2455</v>
      </c>
      <c r="E154" s="43">
        <f t="shared" si="7"/>
        <v>183.77350000000001</v>
      </c>
      <c r="F154" s="43">
        <v>59.75</v>
      </c>
      <c r="G154" s="43">
        <v>124.02350000000001</v>
      </c>
      <c r="H154" s="44">
        <f t="shared" si="6"/>
        <v>13.358835740735197</v>
      </c>
    </row>
    <row r="155" spans="1:8">
      <c r="A155" s="32">
        <v>2015</v>
      </c>
      <c r="B155" s="15" t="s">
        <v>2490</v>
      </c>
      <c r="C155" s="26" t="s">
        <v>709</v>
      </c>
      <c r="D155" s="26">
        <v>399</v>
      </c>
      <c r="E155" s="43">
        <f t="shared" si="7"/>
        <v>48.278999999999996</v>
      </c>
      <c r="F155" s="43">
        <v>27.5</v>
      </c>
      <c r="G155" s="43">
        <v>20.779</v>
      </c>
      <c r="H155" s="44">
        <f t="shared" si="6"/>
        <v>8.2644628099173563</v>
      </c>
    </row>
    <row r="156" spans="1:8">
      <c r="A156" s="32">
        <v>2015</v>
      </c>
      <c r="B156" s="15" t="s">
        <v>2490</v>
      </c>
      <c r="C156" s="26" t="s">
        <v>1931</v>
      </c>
      <c r="D156" s="26">
        <v>335</v>
      </c>
      <c r="E156" s="43">
        <f t="shared" si="7"/>
        <v>21.6</v>
      </c>
      <c r="F156" s="43">
        <v>21.5</v>
      </c>
      <c r="G156" s="43">
        <v>0.1</v>
      </c>
      <c r="H156" s="44">
        <f t="shared" si="6"/>
        <v>15.509259259259258</v>
      </c>
    </row>
    <row r="157" spans="1:8">
      <c r="A157" s="32">
        <v>2015</v>
      </c>
      <c r="B157" s="15" t="s">
        <v>2490</v>
      </c>
      <c r="C157" s="26" t="s">
        <v>1989</v>
      </c>
      <c r="D157" s="26">
        <v>250</v>
      </c>
      <c r="E157" s="43">
        <f t="shared" si="7"/>
        <v>29.116499999999998</v>
      </c>
      <c r="F157" s="43">
        <v>25.5</v>
      </c>
      <c r="G157" s="43">
        <v>3.6164999999999998</v>
      </c>
      <c r="H157" s="44">
        <f t="shared" si="6"/>
        <v>8.5861968299761315</v>
      </c>
    </row>
    <row r="158" spans="1:8">
      <c r="A158" s="32">
        <v>2015</v>
      </c>
      <c r="B158" s="15" t="s">
        <v>2490</v>
      </c>
      <c r="C158" s="26" t="s">
        <v>1934</v>
      </c>
      <c r="D158" s="26">
        <v>142</v>
      </c>
      <c r="E158" s="43">
        <f t="shared" si="7"/>
        <v>41.5</v>
      </c>
      <c r="F158" s="43">
        <v>24.5</v>
      </c>
      <c r="G158" s="43">
        <v>17</v>
      </c>
      <c r="H158" s="44">
        <f t="shared" si="6"/>
        <v>3.4216867469879517</v>
      </c>
    </row>
    <row r="159" spans="1:8">
      <c r="A159" s="32">
        <v>2015</v>
      </c>
      <c r="B159" s="15" t="s">
        <v>2490</v>
      </c>
      <c r="C159" s="26" t="s">
        <v>2498</v>
      </c>
      <c r="D159" s="26">
        <v>2916</v>
      </c>
      <c r="E159" s="43">
        <f t="shared" si="7"/>
        <v>154.63300000000001</v>
      </c>
      <c r="F159" s="43">
        <v>86.5</v>
      </c>
      <c r="G159" s="43">
        <v>68.13300000000001</v>
      </c>
      <c r="H159" s="44">
        <f t="shared" si="6"/>
        <v>18.857553044951594</v>
      </c>
    </row>
    <row r="160" spans="1:8">
      <c r="A160" s="32">
        <v>2015</v>
      </c>
      <c r="B160" s="15" t="s">
        <v>2490</v>
      </c>
      <c r="C160" s="26" t="s">
        <v>1948</v>
      </c>
      <c r="D160" s="26">
        <v>961</v>
      </c>
      <c r="E160" s="43">
        <f t="shared" si="7"/>
        <v>129.27350000000001</v>
      </c>
      <c r="F160" s="43">
        <v>124.125</v>
      </c>
      <c r="G160" s="43">
        <v>5.1485000000000003</v>
      </c>
      <c r="H160" s="44">
        <f t="shared" si="6"/>
        <v>7.4338514854165769</v>
      </c>
    </row>
    <row r="161" spans="1:8">
      <c r="A161" s="32">
        <v>2015</v>
      </c>
      <c r="B161" s="15" t="s">
        <v>2490</v>
      </c>
      <c r="C161" s="26" t="s">
        <v>1949</v>
      </c>
      <c r="D161" s="26">
        <v>588</v>
      </c>
      <c r="E161" s="43">
        <f t="shared" si="7"/>
        <v>99.153500000000008</v>
      </c>
      <c r="F161" s="43">
        <v>79.150000000000006</v>
      </c>
      <c r="G161" s="43">
        <v>20.003500000000003</v>
      </c>
      <c r="H161" s="44">
        <f t="shared" si="6"/>
        <v>5.9301991356835613</v>
      </c>
    </row>
    <row r="162" spans="1:8">
      <c r="A162" s="32">
        <v>2015</v>
      </c>
      <c r="B162" s="15" t="s">
        <v>2490</v>
      </c>
      <c r="C162" s="26" t="s">
        <v>730</v>
      </c>
      <c r="D162" s="26">
        <v>824</v>
      </c>
      <c r="E162" s="43">
        <f t="shared" si="7"/>
        <v>50.503500000000003</v>
      </c>
      <c r="F162" s="43">
        <v>30.5</v>
      </c>
      <c r="G162" s="43">
        <v>20.003500000000003</v>
      </c>
      <c r="H162" s="44">
        <f t="shared" ref="H162:H212" si="8">+IFERROR(D162/E162,0)</f>
        <v>16.315700892017386</v>
      </c>
    </row>
    <row r="163" spans="1:8">
      <c r="A163" s="32">
        <v>2015</v>
      </c>
      <c r="B163" s="15" t="s">
        <v>2490</v>
      </c>
      <c r="C163" s="26" t="s">
        <v>1945</v>
      </c>
      <c r="D163" s="26">
        <v>318</v>
      </c>
      <c r="E163" s="43">
        <f t="shared" si="7"/>
        <v>61.35</v>
      </c>
      <c r="F163" s="43">
        <v>59.5</v>
      </c>
      <c r="G163" s="43">
        <v>1.85</v>
      </c>
      <c r="H163" s="44">
        <f t="shared" si="8"/>
        <v>5.1833740831295838</v>
      </c>
    </row>
    <row r="164" spans="1:8">
      <c r="A164" s="32">
        <v>2015</v>
      </c>
      <c r="B164" s="37" t="s">
        <v>644</v>
      </c>
      <c r="C164" s="26" t="s">
        <v>3385</v>
      </c>
      <c r="D164" s="26">
        <v>684</v>
      </c>
      <c r="E164" s="43">
        <f t="shared" si="7"/>
        <v>93.055499999999995</v>
      </c>
      <c r="F164" s="43">
        <v>40</v>
      </c>
      <c r="G164" s="43">
        <v>53.055499999999995</v>
      </c>
      <c r="H164" s="44">
        <f t="shared" si="8"/>
        <v>7.3504521495236714</v>
      </c>
    </row>
    <row r="165" spans="1:8">
      <c r="A165" s="32">
        <v>2015</v>
      </c>
      <c r="B165" s="37" t="s">
        <v>644</v>
      </c>
      <c r="C165" s="26" t="s">
        <v>2496</v>
      </c>
      <c r="D165" s="26">
        <v>1839</v>
      </c>
      <c r="E165" s="43">
        <f t="shared" si="7"/>
        <v>99.45</v>
      </c>
      <c r="F165" s="43">
        <v>70</v>
      </c>
      <c r="G165" s="43">
        <v>29.45</v>
      </c>
      <c r="H165" s="44">
        <f t="shared" si="8"/>
        <v>18.491704374057313</v>
      </c>
    </row>
    <row r="166" spans="1:8">
      <c r="A166" s="32">
        <v>2015</v>
      </c>
      <c r="B166" s="37" t="s">
        <v>644</v>
      </c>
      <c r="C166" s="26" t="s">
        <v>2691</v>
      </c>
      <c r="D166" s="26">
        <v>2330</v>
      </c>
      <c r="E166" s="43">
        <f t="shared" si="7"/>
        <v>225.381</v>
      </c>
      <c r="F166" s="43">
        <v>125</v>
      </c>
      <c r="G166" s="43">
        <v>100.381</v>
      </c>
      <c r="H166" s="44">
        <f t="shared" si="8"/>
        <v>10.338049791242385</v>
      </c>
    </row>
    <row r="167" spans="1:8">
      <c r="A167" s="32">
        <v>2015</v>
      </c>
      <c r="B167" s="37" t="s">
        <v>644</v>
      </c>
      <c r="C167" s="26" t="s">
        <v>2498</v>
      </c>
      <c r="D167" s="26">
        <v>1665</v>
      </c>
      <c r="E167" s="43">
        <f t="shared" si="7"/>
        <v>122.7205</v>
      </c>
      <c r="F167" s="43">
        <v>84</v>
      </c>
      <c r="G167" s="43">
        <v>38.720500000000001</v>
      </c>
      <c r="H167" s="44">
        <f t="shared" si="8"/>
        <v>13.567415386997283</v>
      </c>
    </row>
    <row r="168" spans="1:8">
      <c r="A168" s="28">
        <v>2016</v>
      </c>
      <c r="B168" s="15" t="s">
        <v>2490</v>
      </c>
      <c r="C168" s="26" t="s">
        <v>1988</v>
      </c>
      <c r="D168" s="26">
        <v>1962</v>
      </c>
      <c r="E168" s="43">
        <f t="shared" si="7"/>
        <v>107.88199999999998</v>
      </c>
      <c r="F168" s="43">
        <v>56</v>
      </c>
      <c r="G168" s="43">
        <v>51.881999999999969</v>
      </c>
      <c r="H168" s="44">
        <f t="shared" si="8"/>
        <v>18.186537142433405</v>
      </c>
    </row>
    <row r="169" spans="1:8">
      <c r="A169" s="28">
        <v>2016</v>
      </c>
      <c r="B169" s="15" t="s">
        <v>2490</v>
      </c>
      <c r="C169" s="26" t="s">
        <v>698</v>
      </c>
      <c r="D169" s="26">
        <v>1337</v>
      </c>
      <c r="E169" s="43">
        <f t="shared" si="7"/>
        <v>84.816749999999985</v>
      </c>
      <c r="F169" s="43">
        <v>51</v>
      </c>
      <c r="G169" s="43">
        <v>33.816749999999978</v>
      </c>
      <c r="H169" s="44">
        <f t="shared" si="8"/>
        <v>15.76339579151524</v>
      </c>
    </row>
    <row r="170" spans="1:8">
      <c r="A170" s="28">
        <v>2016</v>
      </c>
      <c r="B170" s="15" t="s">
        <v>2490</v>
      </c>
      <c r="C170" s="26" t="s">
        <v>1987</v>
      </c>
      <c r="D170" s="26">
        <v>1194</v>
      </c>
      <c r="E170" s="43">
        <f t="shared" si="7"/>
        <v>169.607</v>
      </c>
      <c r="F170" s="43">
        <v>150.5</v>
      </c>
      <c r="G170" s="43">
        <v>19.107000000000006</v>
      </c>
      <c r="H170" s="44">
        <f t="shared" si="8"/>
        <v>7.0398037816835393</v>
      </c>
    </row>
    <row r="171" spans="1:8">
      <c r="A171" s="28">
        <v>2016</v>
      </c>
      <c r="B171" s="15" t="s">
        <v>2490</v>
      </c>
      <c r="C171" s="26" t="s">
        <v>2496</v>
      </c>
      <c r="D171" s="26">
        <v>2859</v>
      </c>
      <c r="E171" s="43">
        <f t="shared" si="7"/>
        <v>129.3175</v>
      </c>
      <c r="F171" s="43">
        <v>93.5</v>
      </c>
      <c r="G171" s="43">
        <v>35.81750000000001</v>
      </c>
      <c r="H171" s="44">
        <f t="shared" si="8"/>
        <v>22.108376669824271</v>
      </c>
    </row>
    <row r="172" spans="1:8">
      <c r="A172" s="28">
        <v>2016</v>
      </c>
      <c r="B172" s="15" t="s">
        <v>2490</v>
      </c>
      <c r="C172" s="26" t="s">
        <v>2497</v>
      </c>
      <c r="D172" s="26">
        <v>1195</v>
      </c>
      <c r="E172" s="43">
        <f t="shared" si="7"/>
        <v>51.957750000000019</v>
      </c>
      <c r="F172" s="43">
        <v>32.5</v>
      </c>
      <c r="G172" s="43">
        <v>19.457750000000019</v>
      </c>
      <c r="H172" s="44">
        <f t="shared" si="8"/>
        <v>22.999456289004037</v>
      </c>
    </row>
    <row r="173" spans="1:8">
      <c r="A173" s="28">
        <v>2016</v>
      </c>
      <c r="B173" s="15" t="s">
        <v>2490</v>
      </c>
      <c r="C173" s="26" t="s">
        <v>2499</v>
      </c>
      <c r="D173" s="26">
        <v>1078</v>
      </c>
      <c r="E173" s="43">
        <f t="shared" si="7"/>
        <v>42.780749999999998</v>
      </c>
      <c r="F173" s="43">
        <v>32.5</v>
      </c>
      <c r="G173" s="43">
        <v>10.280749999999998</v>
      </c>
      <c r="H173" s="44">
        <f t="shared" si="8"/>
        <v>25.198249212554714</v>
      </c>
    </row>
    <row r="174" spans="1:8">
      <c r="A174" s="28">
        <v>2016</v>
      </c>
      <c r="B174" s="15" t="s">
        <v>2490</v>
      </c>
      <c r="C174" s="26" t="s">
        <v>3382</v>
      </c>
      <c r="D174" s="26">
        <v>845</v>
      </c>
      <c r="E174" s="43">
        <f t="shared" si="7"/>
        <v>52.255499999999998</v>
      </c>
      <c r="F174" s="43">
        <v>46</v>
      </c>
      <c r="G174" s="43">
        <v>6.2555000000000005</v>
      </c>
      <c r="H174" s="44">
        <f t="shared" si="8"/>
        <v>16.170546641023435</v>
      </c>
    </row>
    <row r="175" spans="1:8">
      <c r="A175" s="28">
        <v>2016</v>
      </c>
      <c r="B175" s="15" t="s">
        <v>2490</v>
      </c>
      <c r="C175" s="26" t="s">
        <v>3383</v>
      </c>
      <c r="D175" s="26">
        <v>2507</v>
      </c>
      <c r="E175" s="43">
        <f t="shared" si="7"/>
        <v>120.31750000000002</v>
      </c>
      <c r="F175" s="43">
        <v>54.25</v>
      </c>
      <c r="G175" s="43">
        <v>66.067500000000024</v>
      </c>
      <c r="H175" s="44">
        <f t="shared" si="8"/>
        <v>20.836536663411387</v>
      </c>
    </row>
    <row r="176" spans="1:8">
      <c r="A176" s="28">
        <v>2016</v>
      </c>
      <c r="B176" s="15" t="s">
        <v>2490</v>
      </c>
      <c r="C176" s="26" t="s">
        <v>3384</v>
      </c>
      <c r="D176" s="26">
        <v>0</v>
      </c>
      <c r="E176" s="43">
        <f t="shared" si="7"/>
        <v>2.16675</v>
      </c>
      <c r="F176" s="43">
        <v>2</v>
      </c>
      <c r="G176" s="43">
        <v>0.16675000000000001</v>
      </c>
      <c r="H176" s="44">
        <f t="shared" si="8"/>
        <v>0</v>
      </c>
    </row>
    <row r="177" spans="1:8">
      <c r="A177" s="28">
        <v>2016</v>
      </c>
      <c r="B177" s="15" t="s">
        <v>2490</v>
      </c>
      <c r="C177" s="26" t="s">
        <v>709</v>
      </c>
      <c r="D177" s="26">
        <v>198</v>
      </c>
      <c r="E177" s="43">
        <f t="shared" si="7"/>
        <v>38.353999999999999</v>
      </c>
      <c r="F177" s="43">
        <v>27.5</v>
      </c>
      <c r="G177" s="43">
        <v>10.854000000000003</v>
      </c>
      <c r="H177" s="44">
        <f t="shared" si="8"/>
        <v>5.1624341659279347</v>
      </c>
    </row>
    <row r="178" spans="1:8">
      <c r="A178" s="28">
        <v>2016</v>
      </c>
      <c r="B178" s="15" t="s">
        <v>2490</v>
      </c>
      <c r="C178" s="26" t="s">
        <v>1931</v>
      </c>
      <c r="D178" s="26">
        <v>359</v>
      </c>
      <c r="E178" s="43">
        <f t="shared" si="7"/>
        <v>19.524999999999999</v>
      </c>
      <c r="F178" s="43">
        <v>19</v>
      </c>
      <c r="G178" s="43">
        <v>0.52500000000000002</v>
      </c>
      <c r="H178" s="44">
        <f t="shared" si="8"/>
        <v>18.386683738796417</v>
      </c>
    </row>
    <row r="179" spans="1:8">
      <c r="A179" s="28">
        <v>2016</v>
      </c>
      <c r="B179" s="15" t="s">
        <v>2490</v>
      </c>
      <c r="C179" s="26" t="s">
        <v>1989</v>
      </c>
      <c r="D179" s="26">
        <v>252</v>
      </c>
      <c r="E179" s="43">
        <f t="shared" si="7"/>
        <v>30.241250000000001</v>
      </c>
      <c r="F179" s="43">
        <v>28</v>
      </c>
      <c r="G179" s="43">
        <v>2.24125</v>
      </c>
      <c r="H179" s="44">
        <f t="shared" si="8"/>
        <v>8.3329888810813042</v>
      </c>
    </row>
    <row r="180" spans="1:8">
      <c r="A180" s="28">
        <v>2016</v>
      </c>
      <c r="B180" s="15" t="s">
        <v>2490</v>
      </c>
      <c r="C180" s="26" t="s">
        <v>1934</v>
      </c>
      <c r="D180" s="26">
        <v>165</v>
      </c>
      <c r="E180" s="43">
        <f t="shared" si="7"/>
        <v>32.075000000000003</v>
      </c>
      <c r="F180" s="43">
        <v>24.6</v>
      </c>
      <c r="G180" s="43">
        <v>7.4749999999999979</v>
      </c>
      <c r="H180" s="44">
        <f t="shared" si="8"/>
        <v>5.1441932969602489</v>
      </c>
    </row>
    <row r="181" spans="1:8">
      <c r="A181" s="28">
        <v>2016</v>
      </c>
      <c r="B181" s="15" t="s">
        <v>2490</v>
      </c>
      <c r="C181" s="26" t="s">
        <v>2498</v>
      </c>
      <c r="D181" s="26">
        <v>3097</v>
      </c>
      <c r="E181" s="43">
        <f t="shared" si="7"/>
        <v>129.62324999999998</v>
      </c>
      <c r="F181" s="43">
        <v>95</v>
      </c>
      <c r="G181" s="43">
        <v>34.623249999999985</v>
      </c>
      <c r="H181" s="44">
        <f t="shared" si="8"/>
        <v>23.892318700541765</v>
      </c>
    </row>
    <row r="182" spans="1:8">
      <c r="A182" s="28">
        <v>2016</v>
      </c>
      <c r="B182" s="15" t="s">
        <v>2490</v>
      </c>
      <c r="C182" s="26" t="s">
        <v>1948</v>
      </c>
      <c r="D182" s="26">
        <v>992</v>
      </c>
      <c r="E182" s="43">
        <f t="shared" si="7"/>
        <v>141.40424999999999</v>
      </c>
      <c r="F182" s="43">
        <v>138.125</v>
      </c>
      <c r="G182" s="43">
        <v>3.2792499999999993</v>
      </c>
      <c r="H182" s="44">
        <f t="shared" si="8"/>
        <v>7.0153478413838348</v>
      </c>
    </row>
    <row r="183" spans="1:8">
      <c r="A183" s="28">
        <v>2016</v>
      </c>
      <c r="B183" s="15" t="s">
        <v>2490</v>
      </c>
      <c r="C183" s="26" t="s">
        <v>1949</v>
      </c>
      <c r="D183" s="26">
        <v>550</v>
      </c>
      <c r="E183" s="43">
        <f t="shared" si="7"/>
        <v>78.975000000000051</v>
      </c>
      <c r="F183" s="43">
        <v>78.975000000000051</v>
      </c>
      <c r="G183" s="43">
        <v>0</v>
      </c>
      <c r="H183" s="44">
        <f t="shared" si="8"/>
        <v>6.9642291864514041</v>
      </c>
    </row>
    <row r="184" spans="1:8">
      <c r="A184" s="28">
        <v>2016</v>
      </c>
      <c r="B184" s="15" t="s">
        <v>2490</v>
      </c>
      <c r="C184" s="26" t="s">
        <v>730</v>
      </c>
      <c r="D184" s="26">
        <v>920</v>
      </c>
      <c r="E184" s="43">
        <f t="shared" si="7"/>
        <v>45.128500000000003</v>
      </c>
      <c r="F184" s="43">
        <v>36</v>
      </c>
      <c r="G184" s="43">
        <v>9.1285000000000007</v>
      </c>
      <c r="H184" s="44">
        <f t="shared" si="8"/>
        <v>20.386230430880705</v>
      </c>
    </row>
    <row r="185" spans="1:8">
      <c r="A185" s="28">
        <v>2016</v>
      </c>
      <c r="B185" s="15" t="s">
        <v>2490</v>
      </c>
      <c r="C185" s="26" t="s">
        <v>1945</v>
      </c>
      <c r="D185" s="26">
        <v>172</v>
      </c>
      <c r="E185" s="43">
        <f t="shared" si="7"/>
        <v>61.55</v>
      </c>
      <c r="F185" s="43">
        <v>60</v>
      </c>
      <c r="G185" s="43">
        <v>1.55</v>
      </c>
      <c r="H185" s="44">
        <f t="shared" si="8"/>
        <v>2.7944760357432981</v>
      </c>
    </row>
    <row r="186" spans="1:8">
      <c r="A186" s="28">
        <v>2016</v>
      </c>
      <c r="B186" s="15" t="s">
        <v>2490</v>
      </c>
      <c r="C186" s="26" t="s">
        <v>200</v>
      </c>
      <c r="D186" s="26">
        <v>0</v>
      </c>
      <c r="E186" s="43">
        <f t="shared" si="7"/>
        <v>7.4249999999999998</v>
      </c>
      <c r="F186" s="43">
        <v>7</v>
      </c>
      <c r="G186" s="43">
        <v>0.42499999999999999</v>
      </c>
      <c r="H186" s="44">
        <f t="shared" si="8"/>
        <v>0</v>
      </c>
    </row>
    <row r="187" spans="1:8">
      <c r="A187" s="28">
        <v>2016</v>
      </c>
      <c r="B187" s="15" t="s">
        <v>2490</v>
      </c>
      <c r="C187" s="26" t="s">
        <v>678</v>
      </c>
      <c r="D187" s="26">
        <v>0</v>
      </c>
      <c r="E187" s="43">
        <f t="shared" si="7"/>
        <v>6.5</v>
      </c>
      <c r="F187" s="43">
        <v>6.5</v>
      </c>
      <c r="G187" s="43">
        <v>0</v>
      </c>
      <c r="H187" s="44">
        <f t="shared" si="8"/>
        <v>0</v>
      </c>
    </row>
    <row r="188" spans="1:8">
      <c r="A188" s="28">
        <v>2016</v>
      </c>
      <c r="B188" s="37" t="s">
        <v>644</v>
      </c>
      <c r="C188" s="26" t="s">
        <v>3385</v>
      </c>
      <c r="D188" s="26">
        <v>764</v>
      </c>
      <c r="E188" s="43">
        <f t="shared" si="7"/>
        <v>107.3155</v>
      </c>
      <c r="F188" s="43">
        <v>46.5</v>
      </c>
      <c r="G188" s="43">
        <v>60.8155</v>
      </c>
      <c r="H188" s="44">
        <f t="shared" si="8"/>
        <v>7.1191952700215717</v>
      </c>
    </row>
    <row r="189" spans="1:8">
      <c r="A189" s="28">
        <v>2016</v>
      </c>
      <c r="B189" s="37" t="s">
        <v>644</v>
      </c>
      <c r="C189" s="26" t="s">
        <v>2496</v>
      </c>
      <c r="D189" s="26">
        <v>1842</v>
      </c>
      <c r="E189" s="43">
        <f t="shared" si="7"/>
        <v>98.25</v>
      </c>
      <c r="F189" s="43">
        <v>67.5</v>
      </c>
      <c r="G189" s="43">
        <v>30.75</v>
      </c>
      <c r="H189" s="44">
        <f t="shared" si="8"/>
        <v>18.748091603053435</v>
      </c>
    </row>
    <row r="190" spans="1:8">
      <c r="A190" s="28">
        <v>2016</v>
      </c>
      <c r="B190" s="37" t="s">
        <v>644</v>
      </c>
      <c r="C190" s="26" t="s">
        <v>2691</v>
      </c>
      <c r="D190" s="26">
        <v>2534</v>
      </c>
      <c r="E190" s="43">
        <f t="shared" si="7"/>
        <v>238.57900000000001</v>
      </c>
      <c r="F190" s="43">
        <v>135.5</v>
      </c>
      <c r="G190" s="43">
        <v>103.07899999999999</v>
      </c>
      <c r="H190" s="44">
        <f t="shared" si="8"/>
        <v>10.621219805598983</v>
      </c>
    </row>
    <row r="191" spans="1:8">
      <c r="A191" s="28">
        <v>2016</v>
      </c>
      <c r="B191" s="37" t="s">
        <v>644</v>
      </c>
      <c r="C191" s="26" t="s">
        <v>2498</v>
      </c>
      <c r="D191" s="26">
        <v>1793</v>
      </c>
      <c r="E191" s="43">
        <f t="shared" si="7"/>
        <v>129.21699999999998</v>
      </c>
      <c r="F191" s="43">
        <v>83</v>
      </c>
      <c r="G191" s="43">
        <v>46.216999999999999</v>
      </c>
      <c r="H191" s="44">
        <f t="shared" si="8"/>
        <v>13.875883204222356</v>
      </c>
    </row>
    <row r="192" spans="1:8">
      <c r="A192" s="28">
        <v>2016</v>
      </c>
      <c r="B192" s="37" t="s">
        <v>644</v>
      </c>
      <c r="C192" s="26" t="s">
        <v>1984</v>
      </c>
      <c r="D192" s="26">
        <v>0</v>
      </c>
      <c r="E192" s="43">
        <f t="shared" si="7"/>
        <v>3</v>
      </c>
      <c r="F192" s="43">
        <v>3</v>
      </c>
      <c r="G192" s="43">
        <v>0</v>
      </c>
      <c r="H192" s="44">
        <f t="shared" si="8"/>
        <v>0</v>
      </c>
    </row>
    <row r="193" spans="1:8">
      <c r="A193" s="32">
        <v>2017</v>
      </c>
      <c r="B193" s="15" t="s">
        <v>2490</v>
      </c>
      <c r="C193" s="26" t="s">
        <v>1988</v>
      </c>
      <c r="D193" s="26">
        <v>1883</v>
      </c>
      <c r="E193" s="43">
        <f t="shared" si="7"/>
        <v>104.33324999999999</v>
      </c>
      <c r="F193" s="43">
        <v>60</v>
      </c>
      <c r="G193" s="43">
        <v>44.333249999999985</v>
      </c>
      <c r="H193" s="44">
        <f t="shared" si="8"/>
        <v>18.047937737969441</v>
      </c>
    </row>
    <row r="194" spans="1:8">
      <c r="A194" s="32">
        <v>2017</v>
      </c>
      <c r="B194" s="15" t="s">
        <v>2490</v>
      </c>
      <c r="C194" s="26" t="s">
        <v>698</v>
      </c>
      <c r="D194" s="26">
        <v>1457</v>
      </c>
      <c r="E194" s="43">
        <f t="shared" si="7"/>
        <v>84.892749999999978</v>
      </c>
      <c r="F194" s="43">
        <v>54</v>
      </c>
      <c r="G194" s="43">
        <v>30.892749999999975</v>
      </c>
      <c r="H194" s="44">
        <f t="shared" si="8"/>
        <v>17.162831926165666</v>
      </c>
    </row>
    <row r="195" spans="1:8">
      <c r="A195" s="32">
        <v>2017</v>
      </c>
      <c r="B195" s="15" t="s">
        <v>2490</v>
      </c>
      <c r="C195" s="26" t="s">
        <v>1987</v>
      </c>
      <c r="D195" s="26">
        <v>1142</v>
      </c>
      <c r="E195" s="43">
        <f t="shared" ref="E195:E217" si="9">+F195+G195</f>
        <v>169.2585</v>
      </c>
      <c r="F195" s="43">
        <v>148</v>
      </c>
      <c r="G195" s="43">
        <v>21.258499999999994</v>
      </c>
      <c r="H195" s="44">
        <f t="shared" si="8"/>
        <v>6.7470762177379573</v>
      </c>
    </row>
    <row r="196" spans="1:8">
      <c r="A196" s="32">
        <v>2017</v>
      </c>
      <c r="B196" s="15" t="s">
        <v>2490</v>
      </c>
      <c r="C196" s="26" t="s">
        <v>2496</v>
      </c>
      <c r="D196" s="26">
        <v>2881</v>
      </c>
      <c r="E196" s="43">
        <f t="shared" si="9"/>
        <v>126.44175</v>
      </c>
      <c r="F196" s="43">
        <v>90.5</v>
      </c>
      <c r="G196" s="43">
        <v>35.941749999999999</v>
      </c>
      <c r="H196" s="44">
        <f t="shared" si="8"/>
        <v>22.78519555447469</v>
      </c>
    </row>
    <row r="197" spans="1:8">
      <c r="A197" s="32">
        <v>2017</v>
      </c>
      <c r="B197" s="15" t="s">
        <v>2490</v>
      </c>
      <c r="C197" s="26" t="s">
        <v>2497</v>
      </c>
      <c r="D197" s="26">
        <v>1199</v>
      </c>
      <c r="E197" s="43">
        <f t="shared" si="9"/>
        <v>57.293750000000031</v>
      </c>
      <c r="F197" s="43">
        <v>37.25</v>
      </c>
      <c r="G197" s="43">
        <v>20.043750000000028</v>
      </c>
      <c r="H197" s="44">
        <f t="shared" si="8"/>
        <v>20.927239009490552</v>
      </c>
    </row>
    <row r="198" spans="1:8">
      <c r="A198" s="32">
        <v>2017</v>
      </c>
      <c r="B198" s="15" t="s">
        <v>2490</v>
      </c>
      <c r="C198" s="26" t="s">
        <v>2499</v>
      </c>
      <c r="D198" s="26">
        <v>1121</v>
      </c>
      <c r="E198" s="43">
        <f t="shared" si="9"/>
        <v>40.353749999999998</v>
      </c>
      <c r="F198" s="43">
        <v>31.5</v>
      </c>
      <c r="G198" s="43">
        <v>8.8537499999999998</v>
      </c>
      <c r="H198" s="44">
        <f t="shared" si="8"/>
        <v>27.779326580553235</v>
      </c>
    </row>
    <row r="199" spans="1:8">
      <c r="A199" s="32">
        <v>2017</v>
      </c>
      <c r="B199" s="15" t="s">
        <v>2490</v>
      </c>
      <c r="C199" s="26" t="s">
        <v>3382</v>
      </c>
      <c r="D199" s="26">
        <v>839</v>
      </c>
      <c r="E199" s="43">
        <f t="shared" si="9"/>
        <v>53.577750000000002</v>
      </c>
      <c r="F199" s="43">
        <v>47</v>
      </c>
      <c r="G199" s="43">
        <v>6.5777500000000044</v>
      </c>
      <c r="H199" s="44">
        <f t="shared" si="8"/>
        <v>15.659485514042675</v>
      </c>
    </row>
    <row r="200" spans="1:8">
      <c r="A200" s="32">
        <v>2017</v>
      </c>
      <c r="B200" s="15" t="s">
        <v>2490</v>
      </c>
      <c r="C200" s="26" t="s">
        <v>3383</v>
      </c>
      <c r="D200" s="26">
        <v>2440</v>
      </c>
      <c r="E200" s="43">
        <f t="shared" si="9"/>
        <v>129.91925000000001</v>
      </c>
      <c r="F200" s="43">
        <v>58.25</v>
      </c>
      <c r="G200" s="43">
        <v>71.669250000000005</v>
      </c>
      <c r="H200" s="44">
        <f t="shared" si="8"/>
        <v>18.780896595385208</v>
      </c>
    </row>
    <row r="201" spans="1:8">
      <c r="A201" s="32">
        <v>2017</v>
      </c>
      <c r="B201" s="15" t="s">
        <v>2490</v>
      </c>
      <c r="C201" s="26" t="s">
        <v>3384</v>
      </c>
      <c r="D201" s="26">
        <v>0</v>
      </c>
      <c r="E201" s="43">
        <f t="shared" si="9"/>
        <v>2.4554999999999998</v>
      </c>
      <c r="F201" s="43">
        <v>2</v>
      </c>
      <c r="G201" s="43">
        <v>0.45550000000000002</v>
      </c>
      <c r="H201" s="44">
        <f t="shared" si="8"/>
        <v>0</v>
      </c>
    </row>
    <row r="202" spans="1:8">
      <c r="A202" s="32">
        <v>2017</v>
      </c>
      <c r="B202" s="15" t="s">
        <v>2490</v>
      </c>
      <c r="C202" s="26" t="s">
        <v>709</v>
      </c>
      <c r="D202" s="26">
        <v>281</v>
      </c>
      <c r="E202" s="43">
        <f t="shared" si="9"/>
        <v>39.019500000000001</v>
      </c>
      <c r="F202" s="43">
        <v>29</v>
      </c>
      <c r="G202" s="43">
        <v>10.019500000000001</v>
      </c>
      <c r="H202" s="44">
        <f t="shared" si="8"/>
        <v>7.2015274414075012</v>
      </c>
    </row>
    <row r="203" spans="1:8">
      <c r="A203" s="32">
        <v>2017</v>
      </c>
      <c r="B203" s="15" t="s">
        <v>2490</v>
      </c>
      <c r="C203" s="26" t="s">
        <v>1931</v>
      </c>
      <c r="D203" s="26">
        <v>368</v>
      </c>
      <c r="E203" s="43">
        <f t="shared" si="9"/>
        <v>22</v>
      </c>
      <c r="F203" s="43">
        <v>22</v>
      </c>
      <c r="G203" s="43">
        <v>0</v>
      </c>
      <c r="H203" s="44">
        <f t="shared" si="8"/>
        <v>16.727272727272727</v>
      </c>
    </row>
    <row r="204" spans="1:8">
      <c r="A204" s="32">
        <v>2017</v>
      </c>
      <c r="B204" s="15" t="s">
        <v>2490</v>
      </c>
      <c r="C204" s="26" t="s">
        <v>1989</v>
      </c>
      <c r="D204" s="26">
        <v>254</v>
      </c>
      <c r="E204" s="43">
        <f t="shared" si="9"/>
        <v>29.982250000000001</v>
      </c>
      <c r="F204" s="43">
        <v>28</v>
      </c>
      <c r="G204" s="43">
        <v>1.9822500000000003</v>
      </c>
      <c r="H204" s="44">
        <f t="shared" si="8"/>
        <v>8.4716790767870993</v>
      </c>
    </row>
    <row r="205" spans="1:8">
      <c r="A205" s="32">
        <v>2017</v>
      </c>
      <c r="B205" s="15" t="s">
        <v>2490</v>
      </c>
      <c r="C205" s="26" t="s">
        <v>1934</v>
      </c>
      <c r="D205" s="26">
        <v>140</v>
      </c>
      <c r="E205" s="43">
        <f t="shared" si="9"/>
        <v>31.475000000000001</v>
      </c>
      <c r="F205" s="43">
        <v>25.5</v>
      </c>
      <c r="G205" s="43">
        <v>5.9749999999999996</v>
      </c>
      <c r="H205" s="44">
        <f t="shared" si="8"/>
        <v>4.4479745830023827</v>
      </c>
    </row>
    <row r="206" spans="1:8">
      <c r="A206" s="32">
        <v>2017</v>
      </c>
      <c r="B206" s="15" t="s">
        <v>2490</v>
      </c>
      <c r="C206" s="26" t="s">
        <v>2498</v>
      </c>
      <c r="D206" s="26">
        <v>3133</v>
      </c>
      <c r="E206" s="43">
        <f t="shared" si="9"/>
        <v>132.75924999999998</v>
      </c>
      <c r="F206" s="43">
        <v>98</v>
      </c>
      <c r="G206" s="43">
        <v>34.759249999999987</v>
      </c>
      <c r="H206" s="44">
        <f t="shared" si="8"/>
        <v>23.599108913314893</v>
      </c>
    </row>
    <row r="207" spans="1:8">
      <c r="A207" s="32">
        <v>2017</v>
      </c>
      <c r="B207" s="15" t="s">
        <v>2490</v>
      </c>
      <c r="C207" s="26" t="s">
        <v>1948</v>
      </c>
      <c r="D207" s="26">
        <v>1002</v>
      </c>
      <c r="E207" s="43">
        <f t="shared" si="9"/>
        <v>142.43924999999999</v>
      </c>
      <c r="F207" s="43">
        <v>137</v>
      </c>
      <c r="G207" s="43">
        <v>5.4392499999999995</v>
      </c>
      <c r="H207" s="44">
        <f t="shared" si="8"/>
        <v>7.0345778989990473</v>
      </c>
    </row>
    <row r="208" spans="1:8">
      <c r="A208" s="32">
        <v>2017</v>
      </c>
      <c r="B208" s="15" t="s">
        <v>2490</v>
      </c>
      <c r="C208" s="26" t="s">
        <v>1949</v>
      </c>
      <c r="D208" s="26">
        <v>513</v>
      </c>
      <c r="E208" s="43">
        <f t="shared" si="9"/>
        <v>78.98</v>
      </c>
      <c r="F208" s="43">
        <v>78.98</v>
      </c>
      <c r="G208" s="43">
        <v>0</v>
      </c>
      <c r="H208" s="44">
        <f t="shared" si="8"/>
        <v>6.4953152696885281</v>
      </c>
    </row>
    <row r="209" spans="1:8">
      <c r="A209" s="32">
        <v>2017</v>
      </c>
      <c r="B209" s="15" t="s">
        <v>2490</v>
      </c>
      <c r="C209" s="26" t="s">
        <v>730</v>
      </c>
      <c r="D209" s="26">
        <v>955</v>
      </c>
      <c r="E209" s="43">
        <f t="shared" si="9"/>
        <v>45.121000000000002</v>
      </c>
      <c r="F209" s="43">
        <v>35</v>
      </c>
      <c r="G209" s="43">
        <v>10.121</v>
      </c>
      <c r="H209" s="44">
        <f t="shared" si="8"/>
        <v>21.165311052503267</v>
      </c>
    </row>
    <row r="210" spans="1:8">
      <c r="A210" s="32">
        <v>2017</v>
      </c>
      <c r="B210" s="15" t="s">
        <v>2490</v>
      </c>
      <c r="C210" s="26" t="s">
        <v>1945</v>
      </c>
      <c r="D210" s="26">
        <v>308</v>
      </c>
      <c r="E210" s="43">
        <f t="shared" si="9"/>
        <v>62.95</v>
      </c>
      <c r="F210" s="43">
        <v>61.5</v>
      </c>
      <c r="G210" s="43">
        <v>1.4500000000000002</v>
      </c>
      <c r="H210" s="44">
        <f t="shared" si="8"/>
        <v>4.8927720413026208</v>
      </c>
    </row>
    <row r="211" spans="1:8">
      <c r="A211" s="32">
        <v>2017</v>
      </c>
      <c r="B211" s="15" t="s">
        <v>2490</v>
      </c>
      <c r="C211" s="26" t="s">
        <v>200</v>
      </c>
      <c r="D211" s="26">
        <v>0</v>
      </c>
      <c r="E211" s="43">
        <f t="shared" si="9"/>
        <v>7.51675</v>
      </c>
      <c r="F211" s="43">
        <v>7</v>
      </c>
      <c r="G211" s="43">
        <v>0.51675000000000004</v>
      </c>
      <c r="H211" s="44">
        <f t="shared" si="8"/>
        <v>0</v>
      </c>
    </row>
    <row r="212" spans="1:8">
      <c r="A212" s="32">
        <v>2017</v>
      </c>
      <c r="B212" s="15" t="s">
        <v>2490</v>
      </c>
      <c r="C212" s="26" t="s">
        <v>678</v>
      </c>
      <c r="D212" s="26">
        <v>0</v>
      </c>
      <c r="E212" s="43">
        <f t="shared" si="9"/>
        <v>7</v>
      </c>
      <c r="F212" s="43">
        <v>7</v>
      </c>
      <c r="G212" s="43">
        <v>0</v>
      </c>
      <c r="H212" s="44">
        <f t="shared" si="8"/>
        <v>0</v>
      </c>
    </row>
    <row r="213" spans="1:8">
      <c r="A213" s="32">
        <v>2017</v>
      </c>
      <c r="B213" s="37" t="s">
        <v>644</v>
      </c>
      <c r="C213" s="26" t="s">
        <v>3385</v>
      </c>
      <c r="D213" s="26">
        <v>764</v>
      </c>
      <c r="E213" s="43">
        <f t="shared" si="9"/>
        <v>86.325749999999999</v>
      </c>
      <c r="F213" s="43">
        <v>51</v>
      </c>
      <c r="G213" s="43">
        <v>35.325750000000006</v>
      </c>
      <c r="H213" s="44">
        <f>+IFERROR(D213/E213,0)</f>
        <v>8.8501982316979575</v>
      </c>
    </row>
    <row r="214" spans="1:8">
      <c r="A214" s="32">
        <v>2017</v>
      </c>
      <c r="B214" s="37" t="s">
        <v>644</v>
      </c>
      <c r="C214" s="26" t="s">
        <v>2496</v>
      </c>
      <c r="D214" s="26">
        <v>1842</v>
      </c>
      <c r="E214" s="43">
        <f t="shared" si="9"/>
        <v>79.55</v>
      </c>
      <c r="F214" s="43">
        <v>67</v>
      </c>
      <c r="G214" s="43">
        <v>12.55</v>
      </c>
      <c r="H214" s="44">
        <f>+IFERROR(D214/E214,0)</f>
        <v>23.155248271527341</v>
      </c>
    </row>
    <row r="215" spans="1:8">
      <c r="A215" s="32">
        <v>2017</v>
      </c>
      <c r="B215" s="37" t="s">
        <v>644</v>
      </c>
      <c r="C215" s="26" t="s">
        <v>2691</v>
      </c>
      <c r="D215" s="26">
        <v>2534</v>
      </c>
      <c r="E215" s="43">
        <f t="shared" si="9"/>
        <v>191.13050000000001</v>
      </c>
      <c r="F215" s="43">
        <v>135.5</v>
      </c>
      <c r="G215" s="43">
        <v>55.630500000000005</v>
      </c>
      <c r="H215" s="44">
        <f>+IFERROR(D215/E215,0)</f>
        <v>13.257957259568723</v>
      </c>
    </row>
    <row r="216" spans="1:8">
      <c r="A216" s="32">
        <v>2017</v>
      </c>
      <c r="B216" s="37" t="s">
        <v>644</v>
      </c>
      <c r="C216" s="26" t="s">
        <v>2498</v>
      </c>
      <c r="D216" s="26">
        <v>1793</v>
      </c>
      <c r="E216" s="43">
        <f t="shared" si="9"/>
        <v>113.986</v>
      </c>
      <c r="F216" s="43">
        <v>93</v>
      </c>
      <c r="G216" s="43">
        <v>20.986000000000001</v>
      </c>
      <c r="H216" s="44">
        <f>+IFERROR(D216/E216,0)</f>
        <v>15.730001930061587</v>
      </c>
    </row>
    <row r="217" spans="1:8">
      <c r="A217" s="32">
        <v>2017</v>
      </c>
      <c r="B217" s="37" t="s">
        <v>644</v>
      </c>
      <c r="C217" s="26" t="s">
        <v>1984</v>
      </c>
      <c r="D217" s="26">
        <v>0</v>
      </c>
      <c r="E217" s="43">
        <f t="shared" si="9"/>
        <v>4</v>
      </c>
      <c r="F217" s="43">
        <v>4</v>
      </c>
      <c r="G217" s="43">
        <v>0</v>
      </c>
      <c r="H217" s="44">
        <f>+IFERROR(D217/E217,0)</f>
        <v>0</v>
      </c>
    </row>
  </sheetData>
  <sheetProtection autoFilter="0" pivotTables="0"/>
  <autoFilter ref="A1:H217"/>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9ED6"/>
  </sheetPr>
  <dimension ref="A1:E257"/>
  <sheetViews>
    <sheetView zoomScale="85" zoomScaleNormal="85" workbookViewId="0">
      <pane ySplit="1" topLeftCell="A2" activePane="bottomLeft" state="frozen"/>
      <selection pane="bottomLeft"/>
    </sheetView>
  </sheetViews>
  <sheetFormatPr baseColWidth="10" defaultRowHeight="16.5"/>
  <cols>
    <col min="1" max="1" width="8.75" style="86" customWidth="1"/>
    <col min="2" max="2" width="11" style="86" bestFit="1" customWidth="1"/>
    <col min="3" max="3" width="46.125" style="86" bestFit="1" customWidth="1"/>
    <col min="4" max="4" width="11.125" style="86" bestFit="1" customWidth="1"/>
    <col min="5" max="5" width="15.125" style="86" bestFit="1" customWidth="1"/>
  </cols>
  <sheetData>
    <row r="1" spans="1:5">
      <c r="A1" s="78" t="s">
        <v>3429</v>
      </c>
      <c r="B1" s="78" t="s">
        <v>228</v>
      </c>
      <c r="C1" s="78" t="s">
        <v>5094</v>
      </c>
      <c r="D1" s="78" t="s">
        <v>5106</v>
      </c>
      <c r="E1" s="78" t="s">
        <v>5099</v>
      </c>
    </row>
    <row r="2" spans="1:5">
      <c r="A2" s="82">
        <v>2007</v>
      </c>
      <c r="B2" s="83" t="s">
        <v>2490</v>
      </c>
      <c r="C2" s="85" t="s">
        <v>5</v>
      </c>
      <c r="D2" s="85">
        <v>2315</v>
      </c>
      <c r="E2" s="85">
        <v>18</v>
      </c>
    </row>
    <row r="3" spans="1:5">
      <c r="A3" s="82">
        <v>2007</v>
      </c>
      <c r="B3" s="83" t="s">
        <v>2490</v>
      </c>
      <c r="C3" s="85" t="s">
        <v>12</v>
      </c>
      <c r="D3" s="85">
        <v>1756</v>
      </c>
      <c r="E3" s="85">
        <v>8</v>
      </c>
    </row>
    <row r="4" spans="1:5">
      <c r="A4" s="82">
        <v>2007</v>
      </c>
      <c r="B4" s="83" t="s">
        <v>2490</v>
      </c>
      <c r="C4" s="85" t="s">
        <v>5072</v>
      </c>
      <c r="D4" s="85">
        <v>340</v>
      </c>
      <c r="E4" s="85">
        <v>6</v>
      </c>
    </row>
    <row r="5" spans="1:5">
      <c r="A5" s="82">
        <v>2007</v>
      </c>
      <c r="B5" s="83" t="s">
        <v>2490</v>
      </c>
      <c r="C5" s="85" t="s">
        <v>18</v>
      </c>
      <c r="D5" s="85">
        <v>9325</v>
      </c>
      <c r="E5" s="85">
        <v>44</v>
      </c>
    </row>
    <row r="6" spans="1:5">
      <c r="A6" s="82">
        <v>2007</v>
      </c>
      <c r="B6" s="83" t="s">
        <v>2490</v>
      </c>
      <c r="C6" s="85" t="s">
        <v>31</v>
      </c>
      <c r="D6" s="85">
        <v>1920</v>
      </c>
      <c r="E6" s="85">
        <v>8</v>
      </c>
    </row>
    <row r="7" spans="1:5">
      <c r="A7" s="82">
        <v>2007</v>
      </c>
      <c r="B7" s="83" t="s">
        <v>2490</v>
      </c>
      <c r="C7" s="85" t="s">
        <v>52</v>
      </c>
      <c r="D7" s="85">
        <v>1167</v>
      </c>
      <c r="E7" s="85">
        <v>7</v>
      </c>
    </row>
    <row r="8" spans="1:5">
      <c r="A8" s="82">
        <v>2007</v>
      </c>
      <c r="B8" s="83" t="s">
        <v>2490</v>
      </c>
      <c r="C8" s="85" t="s">
        <v>72</v>
      </c>
      <c r="D8" s="85">
        <v>676</v>
      </c>
      <c r="E8" s="85">
        <v>11</v>
      </c>
    </row>
    <row r="9" spans="1:5">
      <c r="A9" s="82">
        <v>2007</v>
      </c>
      <c r="B9" s="83" t="s">
        <v>2490</v>
      </c>
      <c r="C9" s="85" t="s">
        <v>83</v>
      </c>
      <c r="D9" s="85">
        <v>2956</v>
      </c>
      <c r="E9" s="85">
        <v>26</v>
      </c>
    </row>
    <row r="10" spans="1:5">
      <c r="A10" s="82">
        <v>2007</v>
      </c>
      <c r="B10" s="83" t="s">
        <v>2490</v>
      </c>
      <c r="C10" s="85" t="s">
        <v>93</v>
      </c>
      <c r="D10" s="85">
        <v>802</v>
      </c>
      <c r="E10" s="85">
        <v>4</v>
      </c>
    </row>
    <row r="11" spans="1:5">
      <c r="A11" s="82">
        <v>2007</v>
      </c>
      <c r="B11" s="83" t="s">
        <v>2490</v>
      </c>
      <c r="C11" s="85" t="s">
        <v>105</v>
      </c>
      <c r="D11" s="85">
        <v>719</v>
      </c>
      <c r="E11" s="85">
        <v>10</v>
      </c>
    </row>
    <row r="12" spans="1:5">
      <c r="A12" s="82">
        <v>2007</v>
      </c>
      <c r="B12" s="83" t="s">
        <v>2490</v>
      </c>
      <c r="C12" s="85" t="s">
        <v>108</v>
      </c>
      <c r="D12" s="85">
        <v>170</v>
      </c>
      <c r="E12" s="85">
        <v>1</v>
      </c>
    </row>
    <row r="13" spans="1:5">
      <c r="A13" s="82">
        <v>2007</v>
      </c>
      <c r="B13" s="83" t="s">
        <v>2490</v>
      </c>
      <c r="C13" s="85" t="s">
        <v>114</v>
      </c>
      <c r="D13" s="85">
        <v>1308</v>
      </c>
      <c r="E13" s="85">
        <v>15</v>
      </c>
    </row>
    <row r="14" spans="1:5">
      <c r="A14" s="82">
        <v>2007</v>
      </c>
      <c r="B14" s="83" t="s">
        <v>2490</v>
      </c>
      <c r="C14" s="85" t="s">
        <v>121</v>
      </c>
      <c r="D14" s="85">
        <v>623</v>
      </c>
      <c r="E14" s="85">
        <v>7</v>
      </c>
    </row>
    <row r="15" spans="1:5">
      <c r="A15" s="82">
        <v>2007</v>
      </c>
      <c r="B15" s="83" t="s">
        <v>2490</v>
      </c>
      <c r="C15" s="85" t="s">
        <v>126</v>
      </c>
      <c r="D15" s="85">
        <v>3454</v>
      </c>
      <c r="E15" s="85">
        <v>23</v>
      </c>
    </row>
    <row r="16" spans="1:5">
      <c r="A16" s="82">
        <v>2007</v>
      </c>
      <c r="B16" s="83" t="s">
        <v>2490</v>
      </c>
      <c r="C16" s="85" t="s">
        <v>200</v>
      </c>
      <c r="D16" s="85">
        <v>557</v>
      </c>
      <c r="E16" s="85">
        <v>1</v>
      </c>
    </row>
    <row r="17" spans="1:5">
      <c r="A17" s="82">
        <v>2007</v>
      </c>
      <c r="B17" s="83" t="s">
        <v>2490</v>
      </c>
      <c r="C17" s="85" t="s">
        <v>678</v>
      </c>
      <c r="D17" s="85">
        <v>862</v>
      </c>
      <c r="E17" s="85">
        <v>2</v>
      </c>
    </row>
    <row r="18" spans="1:5">
      <c r="A18" s="82">
        <v>2007</v>
      </c>
      <c r="B18" s="83" t="s">
        <v>2490</v>
      </c>
      <c r="C18" s="85" t="s">
        <v>145</v>
      </c>
      <c r="D18" s="85">
        <v>6454</v>
      </c>
      <c r="E18" s="85">
        <v>24</v>
      </c>
    </row>
    <row r="19" spans="1:5">
      <c r="A19" s="82">
        <v>2007</v>
      </c>
      <c r="B19" s="83" t="s">
        <v>2490</v>
      </c>
      <c r="C19" s="85" t="s">
        <v>182</v>
      </c>
      <c r="D19" s="85">
        <v>286</v>
      </c>
      <c r="E19" s="85">
        <v>2</v>
      </c>
    </row>
    <row r="20" spans="1:5">
      <c r="A20" s="82">
        <v>2007</v>
      </c>
      <c r="B20" s="83" t="s">
        <v>2490</v>
      </c>
      <c r="C20" s="85" t="s">
        <v>191</v>
      </c>
      <c r="D20" s="85">
        <v>3786</v>
      </c>
      <c r="E20" s="85">
        <v>24</v>
      </c>
    </row>
    <row r="21" spans="1:5">
      <c r="A21" s="82">
        <v>2007</v>
      </c>
      <c r="B21" s="83" t="s">
        <v>2490</v>
      </c>
      <c r="C21" s="85" t="s">
        <v>195</v>
      </c>
      <c r="D21" s="85">
        <v>4631</v>
      </c>
      <c r="E21" s="85">
        <v>29</v>
      </c>
    </row>
    <row r="22" spans="1:5">
      <c r="A22" s="88">
        <v>2008</v>
      </c>
      <c r="B22" s="83" t="s">
        <v>2490</v>
      </c>
      <c r="C22" s="85" t="s">
        <v>5</v>
      </c>
      <c r="D22" s="85">
        <v>610</v>
      </c>
      <c r="E22" s="85">
        <v>11</v>
      </c>
    </row>
    <row r="23" spans="1:5">
      <c r="A23" s="88">
        <v>2008</v>
      </c>
      <c r="B23" s="83" t="s">
        <v>2490</v>
      </c>
      <c r="C23" s="85" t="s">
        <v>12</v>
      </c>
      <c r="D23" s="85">
        <v>236</v>
      </c>
      <c r="E23" s="85">
        <v>4</v>
      </c>
    </row>
    <row r="24" spans="1:5">
      <c r="A24" s="88">
        <v>2008</v>
      </c>
      <c r="B24" s="83" t="s">
        <v>2490</v>
      </c>
      <c r="C24" s="85" t="s">
        <v>18</v>
      </c>
      <c r="D24" s="85">
        <v>5320</v>
      </c>
      <c r="E24" s="85">
        <v>34</v>
      </c>
    </row>
    <row r="25" spans="1:5">
      <c r="A25" s="88">
        <v>2008</v>
      </c>
      <c r="B25" s="83" t="s">
        <v>2490</v>
      </c>
      <c r="C25" s="85" t="s">
        <v>31</v>
      </c>
      <c r="D25" s="85">
        <v>2407</v>
      </c>
      <c r="E25" s="85">
        <v>20</v>
      </c>
    </row>
    <row r="26" spans="1:5">
      <c r="A26" s="88">
        <v>2008</v>
      </c>
      <c r="B26" s="83" t="s">
        <v>2490</v>
      </c>
      <c r="C26" s="85" t="s">
        <v>52</v>
      </c>
      <c r="D26" s="85">
        <v>292</v>
      </c>
      <c r="E26" s="85">
        <v>3</v>
      </c>
    </row>
    <row r="27" spans="1:5">
      <c r="A27" s="88">
        <v>2008</v>
      </c>
      <c r="B27" s="83" t="s">
        <v>2490</v>
      </c>
      <c r="C27" s="85" t="s">
        <v>72</v>
      </c>
      <c r="D27" s="85">
        <v>1317</v>
      </c>
      <c r="E27" s="85">
        <v>10</v>
      </c>
    </row>
    <row r="28" spans="1:5">
      <c r="A28" s="88">
        <v>2008</v>
      </c>
      <c r="B28" s="83" t="s">
        <v>2490</v>
      </c>
      <c r="C28" s="85" t="s">
        <v>83</v>
      </c>
      <c r="D28" s="85">
        <v>1251</v>
      </c>
      <c r="E28" s="85">
        <v>18</v>
      </c>
    </row>
    <row r="29" spans="1:5">
      <c r="A29" s="88">
        <v>2008</v>
      </c>
      <c r="B29" s="83" t="s">
        <v>2490</v>
      </c>
      <c r="C29" s="85" t="s">
        <v>93</v>
      </c>
      <c r="D29" s="85">
        <v>899</v>
      </c>
      <c r="E29" s="85">
        <v>8</v>
      </c>
    </row>
    <row r="30" spans="1:5">
      <c r="A30" s="88">
        <v>2008</v>
      </c>
      <c r="B30" s="83" t="s">
        <v>2490</v>
      </c>
      <c r="C30" s="85" t="s">
        <v>105</v>
      </c>
      <c r="D30" s="85">
        <v>292</v>
      </c>
      <c r="E30" s="85">
        <v>4</v>
      </c>
    </row>
    <row r="31" spans="1:5">
      <c r="A31" s="88">
        <v>2008</v>
      </c>
      <c r="B31" s="83" t="s">
        <v>2490</v>
      </c>
      <c r="C31" s="85" t="s">
        <v>108</v>
      </c>
      <c r="D31" s="85">
        <v>156</v>
      </c>
      <c r="E31" s="85">
        <v>2</v>
      </c>
    </row>
    <row r="32" spans="1:5">
      <c r="A32" s="88">
        <v>2008</v>
      </c>
      <c r="B32" s="83" t="s">
        <v>2490</v>
      </c>
      <c r="C32" s="85" t="s">
        <v>114</v>
      </c>
      <c r="D32" s="85">
        <v>1437</v>
      </c>
      <c r="E32" s="85">
        <v>19</v>
      </c>
    </row>
    <row r="33" spans="1:5">
      <c r="A33" s="88">
        <v>2008</v>
      </c>
      <c r="B33" s="83" t="s">
        <v>2490</v>
      </c>
      <c r="C33" s="85" t="s">
        <v>121</v>
      </c>
      <c r="D33" s="85">
        <v>1151</v>
      </c>
      <c r="E33" s="85">
        <v>8</v>
      </c>
    </row>
    <row r="34" spans="1:5">
      <c r="A34" s="88">
        <v>2008</v>
      </c>
      <c r="B34" s="83" t="s">
        <v>2490</v>
      </c>
      <c r="C34" s="85" t="s">
        <v>126</v>
      </c>
      <c r="D34" s="85">
        <v>4572</v>
      </c>
      <c r="E34" s="85">
        <v>50</v>
      </c>
    </row>
    <row r="35" spans="1:5">
      <c r="A35" s="88">
        <v>2008</v>
      </c>
      <c r="B35" s="83" t="s">
        <v>2490</v>
      </c>
      <c r="C35" s="85" t="s">
        <v>200</v>
      </c>
      <c r="D35" s="85">
        <v>357</v>
      </c>
      <c r="E35" s="85">
        <v>2</v>
      </c>
    </row>
    <row r="36" spans="1:5">
      <c r="A36" s="88">
        <v>2008</v>
      </c>
      <c r="B36" s="83" t="s">
        <v>2490</v>
      </c>
      <c r="C36" s="85" t="s">
        <v>678</v>
      </c>
      <c r="D36" s="85">
        <v>616</v>
      </c>
      <c r="E36" s="85">
        <v>2</v>
      </c>
    </row>
    <row r="37" spans="1:5">
      <c r="A37" s="88">
        <v>2008</v>
      </c>
      <c r="B37" s="83" t="s">
        <v>2490</v>
      </c>
      <c r="C37" s="85" t="s">
        <v>145</v>
      </c>
      <c r="D37" s="85">
        <v>5004</v>
      </c>
      <c r="E37" s="85">
        <v>30</v>
      </c>
    </row>
    <row r="38" spans="1:5">
      <c r="A38" s="88">
        <v>2008</v>
      </c>
      <c r="B38" s="83" t="s">
        <v>2490</v>
      </c>
      <c r="C38" s="85" t="s">
        <v>182</v>
      </c>
      <c r="D38" s="85">
        <v>40</v>
      </c>
      <c r="E38" s="85">
        <v>1</v>
      </c>
    </row>
    <row r="39" spans="1:5">
      <c r="A39" s="88">
        <v>2008</v>
      </c>
      <c r="B39" s="83" t="s">
        <v>2490</v>
      </c>
      <c r="C39" s="85" t="s">
        <v>191</v>
      </c>
      <c r="D39" s="85">
        <v>3385</v>
      </c>
      <c r="E39" s="85">
        <v>30</v>
      </c>
    </row>
    <row r="40" spans="1:5">
      <c r="A40" s="88">
        <v>2008</v>
      </c>
      <c r="B40" s="83" t="s">
        <v>2490</v>
      </c>
      <c r="C40" s="85" t="s">
        <v>195</v>
      </c>
      <c r="D40" s="85">
        <v>4667</v>
      </c>
      <c r="E40" s="85">
        <v>30</v>
      </c>
    </row>
    <row r="41" spans="1:5">
      <c r="A41" s="82">
        <v>2009</v>
      </c>
      <c r="B41" s="83" t="s">
        <v>2490</v>
      </c>
      <c r="C41" s="85" t="s">
        <v>5</v>
      </c>
      <c r="D41" s="85">
        <v>1477</v>
      </c>
      <c r="E41" s="85">
        <v>16</v>
      </c>
    </row>
    <row r="42" spans="1:5">
      <c r="A42" s="82">
        <v>2009</v>
      </c>
      <c r="B42" s="83" t="s">
        <v>2490</v>
      </c>
      <c r="C42" s="85" t="s">
        <v>12</v>
      </c>
      <c r="D42" s="85">
        <v>325</v>
      </c>
      <c r="E42" s="85">
        <v>5</v>
      </c>
    </row>
    <row r="43" spans="1:5">
      <c r="A43" s="82">
        <v>2009</v>
      </c>
      <c r="B43" s="83" t="s">
        <v>2490</v>
      </c>
      <c r="C43" s="85" t="s">
        <v>5072</v>
      </c>
      <c r="D43" s="85">
        <v>293</v>
      </c>
      <c r="E43" s="85">
        <v>4</v>
      </c>
    </row>
    <row r="44" spans="1:5">
      <c r="A44" s="82">
        <v>2009</v>
      </c>
      <c r="B44" s="83" t="s">
        <v>2490</v>
      </c>
      <c r="C44" s="85" t="s">
        <v>18</v>
      </c>
      <c r="D44" s="85">
        <v>8299</v>
      </c>
      <c r="E44" s="85">
        <v>79</v>
      </c>
    </row>
    <row r="45" spans="1:5">
      <c r="A45" s="82">
        <v>2009</v>
      </c>
      <c r="B45" s="83" t="s">
        <v>2490</v>
      </c>
      <c r="C45" s="85" t="s">
        <v>31</v>
      </c>
      <c r="D45" s="85">
        <v>704</v>
      </c>
      <c r="E45" s="85">
        <v>15</v>
      </c>
    </row>
    <row r="46" spans="1:5">
      <c r="A46" s="82">
        <v>2009</v>
      </c>
      <c r="B46" s="83" t="s">
        <v>2490</v>
      </c>
      <c r="C46" s="85" t="s">
        <v>52</v>
      </c>
      <c r="D46" s="85">
        <v>288</v>
      </c>
      <c r="E46" s="85">
        <v>4</v>
      </c>
    </row>
    <row r="47" spans="1:5">
      <c r="A47" s="82">
        <v>2009</v>
      </c>
      <c r="B47" s="83" t="s">
        <v>2490</v>
      </c>
      <c r="C47" s="85" t="s">
        <v>72</v>
      </c>
      <c r="D47" s="85">
        <v>623</v>
      </c>
      <c r="E47" s="85">
        <v>8</v>
      </c>
    </row>
    <row r="48" spans="1:5">
      <c r="A48" s="82">
        <v>2009</v>
      </c>
      <c r="B48" s="83" t="s">
        <v>2490</v>
      </c>
      <c r="C48" s="85" t="s">
        <v>83</v>
      </c>
      <c r="D48" s="85">
        <v>2076</v>
      </c>
      <c r="E48" s="85">
        <v>25</v>
      </c>
    </row>
    <row r="49" spans="1:5">
      <c r="A49" s="82">
        <v>2009</v>
      </c>
      <c r="B49" s="83" t="s">
        <v>2490</v>
      </c>
      <c r="C49" s="85" t="s">
        <v>93</v>
      </c>
      <c r="D49" s="85">
        <v>709</v>
      </c>
      <c r="E49" s="85">
        <v>10</v>
      </c>
    </row>
    <row r="50" spans="1:5">
      <c r="A50" s="82">
        <v>2009</v>
      </c>
      <c r="B50" s="83" t="s">
        <v>2490</v>
      </c>
      <c r="C50" s="85" t="s">
        <v>105</v>
      </c>
      <c r="D50" s="85">
        <v>535</v>
      </c>
      <c r="E50" s="85">
        <v>13</v>
      </c>
    </row>
    <row r="51" spans="1:5">
      <c r="A51" s="82">
        <v>2009</v>
      </c>
      <c r="B51" s="83" t="s">
        <v>2490</v>
      </c>
      <c r="C51" s="85" t="s">
        <v>108</v>
      </c>
      <c r="D51" s="85">
        <v>514</v>
      </c>
      <c r="E51" s="85">
        <v>6</v>
      </c>
    </row>
    <row r="52" spans="1:5">
      <c r="A52" s="82">
        <v>2009</v>
      </c>
      <c r="B52" s="83" t="s">
        <v>2490</v>
      </c>
      <c r="C52" s="85" t="s">
        <v>114</v>
      </c>
      <c r="D52" s="85">
        <v>799</v>
      </c>
      <c r="E52" s="85">
        <v>12</v>
      </c>
    </row>
    <row r="53" spans="1:5">
      <c r="A53" s="82">
        <v>2009</v>
      </c>
      <c r="B53" s="83" t="s">
        <v>2490</v>
      </c>
      <c r="C53" s="85" t="s">
        <v>121</v>
      </c>
      <c r="D53" s="85">
        <v>595</v>
      </c>
      <c r="E53" s="85">
        <v>4</v>
      </c>
    </row>
    <row r="54" spans="1:5">
      <c r="A54" s="82">
        <v>2009</v>
      </c>
      <c r="B54" s="83" t="s">
        <v>2490</v>
      </c>
      <c r="C54" s="85" t="s">
        <v>126</v>
      </c>
      <c r="D54" s="85">
        <v>3817</v>
      </c>
      <c r="E54" s="85">
        <v>46</v>
      </c>
    </row>
    <row r="55" spans="1:5">
      <c r="A55" s="82">
        <v>2009</v>
      </c>
      <c r="B55" s="83" t="s">
        <v>2490</v>
      </c>
      <c r="C55" s="85" t="s">
        <v>678</v>
      </c>
      <c r="D55" s="85">
        <v>164</v>
      </c>
      <c r="E55" s="85">
        <v>2</v>
      </c>
    </row>
    <row r="56" spans="1:5">
      <c r="A56" s="82">
        <v>2009</v>
      </c>
      <c r="B56" s="83" t="s">
        <v>2490</v>
      </c>
      <c r="C56" s="85" t="s">
        <v>145</v>
      </c>
      <c r="D56" s="85">
        <v>8767</v>
      </c>
      <c r="E56" s="85">
        <v>61</v>
      </c>
    </row>
    <row r="57" spans="1:5">
      <c r="A57" s="82">
        <v>2009</v>
      </c>
      <c r="B57" s="83" t="s">
        <v>2490</v>
      </c>
      <c r="C57" s="85" t="s">
        <v>182</v>
      </c>
      <c r="D57" s="85">
        <v>1286</v>
      </c>
      <c r="E57" s="85">
        <v>18</v>
      </c>
    </row>
    <row r="58" spans="1:5">
      <c r="A58" s="82">
        <v>2009</v>
      </c>
      <c r="B58" s="83" t="s">
        <v>2490</v>
      </c>
      <c r="C58" s="85" t="s">
        <v>191</v>
      </c>
      <c r="D58" s="85">
        <v>1481</v>
      </c>
      <c r="E58" s="85">
        <v>14</v>
      </c>
    </row>
    <row r="59" spans="1:5">
      <c r="A59" s="82">
        <v>2009</v>
      </c>
      <c r="B59" s="83" t="s">
        <v>2490</v>
      </c>
      <c r="C59" s="85" t="s">
        <v>195</v>
      </c>
      <c r="D59" s="85">
        <v>1210</v>
      </c>
      <c r="E59" s="85">
        <v>13</v>
      </c>
    </row>
    <row r="60" spans="1:5">
      <c r="A60" s="88">
        <v>2010</v>
      </c>
      <c r="B60" s="83" t="s">
        <v>2490</v>
      </c>
      <c r="C60" s="85" t="s">
        <v>5</v>
      </c>
      <c r="D60" s="85">
        <v>1718</v>
      </c>
      <c r="E60" s="85">
        <v>16</v>
      </c>
    </row>
    <row r="61" spans="1:5">
      <c r="A61" s="88">
        <v>2010</v>
      </c>
      <c r="B61" s="83" t="s">
        <v>2490</v>
      </c>
      <c r="C61" s="85" t="s">
        <v>12</v>
      </c>
      <c r="D61" s="85">
        <v>128</v>
      </c>
      <c r="E61" s="85">
        <v>3</v>
      </c>
    </row>
    <row r="62" spans="1:5">
      <c r="A62" s="88">
        <v>2010</v>
      </c>
      <c r="B62" s="83" t="s">
        <v>2490</v>
      </c>
      <c r="C62" s="85" t="s">
        <v>5072</v>
      </c>
      <c r="D62" s="85">
        <v>168</v>
      </c>
      <c r="E62" s="85">
        <v>2</v>
      </c>
    </row>
    <row r="63" spans="1:5">
      <c r="A63" s="88">
        <v>2010</v>
      </c>
      <c r="B63" s="83" t="s">
        <v>2490</v>
      </c>
      <c r="C63" s="85" t="s">
        <v>18</v>
      </c>
      <c r="D63" s="85">
        <v>5596</v>
      </c>
      <c r="E63" s="85">
        <v>57</v>
      </c>
    </row>
    <row r="64" spans="1:5">
      <c r="A64" s="88">
        <v>2010</v>
      </c>
      <c r="B64" s="83" t="s">
        <v>2490</v>
      </c>
      <c r="C64" s="85" t="s">
        <v>31</v>
      </c>
      <c r="D64" s="85">
        <v>3307</v>
      </c>
      <c r="E64" s="85">
        <v>22</v>
      </c>
    </row>
    <row r="65" spans="1:5">
      <c r="A65" s="88">
        <v>2010</v>
      </c>
      <c r="B65" s="83" t="s">
        <v>2490</v>
      </c>
      <c r="C65" s="85" t="s">
        <v>52</v>
      </c>
      <c r="D65" s="85">
        <v>647</v>
      </c>
      <c r="E65" s="85">
        <v>4</v>
      </c>
    </row>
    <row r="66" spans="1:5">
      <c r="A66" s="88">
        <v>2010</v>
      </c>
      <c r="B66" s="83" t="s">
        <v>2490</v>
      </c>
      <c r="C66" s="85" t="s">
        <v>72</v>
      </c>
      <c r="D66" s="85">
        <v>378</v>
      </c>
      <c r="E66" s="85">
        <v>6</v>
      </c>
    </row>
    <row r="67" spans="1:5">
      <c r="A67" s="88">
        <v>2010</v>
      </c>
      <c r="B67" s="83" t="s">
        <v>2490</v>
      </c>
      <c r="C67" s="85" t="s">
        <v>83</v>
      </c>
      <c r="D67" s="85">
        <v>1270</v>
      </c>
      <c r="E67" s="85">
        <v>17</v>
      </c>
    </row>
    <row r="68" spans="1:5">
      <c r="A68" s="88">
        <v>2010</v>
      </c>
      <c r="B68" s="83" t="s">
        <v>2490</v>
      </c>
      <c r="C68" s="85" t="s">
        <v>93</v>
      </c>
      <c r="D68" s="85">
        <v>1098</v>
      </c>
      <c r="E68" s="85">
        <v>13</v>
      </c>
    </row>
    <row r="69" spans="1:5">
      <c r="A69" s="88">
        <v>2010</v>
      </c>
      <c r="B69" s="83" t="s">
        <v>2490</v>
      </c>
      <c r="C69" s="85" t="s">
        <v>105</v>
      </c>
      <c r="D69" s="85">
        <v>1332</v>
      </c>
      <c r="E69" s="85">
        <v>9</v>
      </c>
    </row>
    <row r="70" spans="1:5">
      <c r="A70" s="88">
        <v>2010</v>
      </c>
      <c r="B70" s="83" t="s">
        <v>2490</v>
      </c>
      <c r="C70" s="85" t="s">
        <v>108</v>
      </c>
      <c r="D70" s="85">
        <v>1530</v>
      </c>
      <c r="E70" s="85">
        <v>15</v>
      </c>
    </row>
    <row r="71" spans="1:5">
      <c r="A71" s="88">
        <v>2010</v>
      </c>
      <c r="B71" s="83" t="s">
        <v>2490</v>
      </c>
      <c r="C71" s="85" t="s">
        <v>114</v>
      </c>
      <c r="D71" s="85">
        <v>1262</v>
      </c>
      <c r="E71" s="85">
        <v>10</v>
      </c>
    </row>
    <row r="72" spans="1:5">
      <c r="A72" s="88">
        <v>2010</v>
      </c>
      <c r="B72" s="83" t="s">
        <v>2490</v>
      </c>
      <c r="C72" s="85" t="s">
        <v>121</v>
      </c>
      <c r="D72" s="85">
        <v>679</v>
      </c>
      <c r="E72" s="85">
        <v>7</v>
      </c>
    </row>
    <row r="73" spans="1:5">
      <c r="A73" s="88">
        <v>2010</v>
      </c>
      <c r="B73" s="83" t="s">
        <v>2490</v>
      </c>
      <c r="C73" s="85" t="s">
        <v>126</v>
      </c>
      <c r="D73" s="85">
        <v>4232</v>
      </c>
      <c r="E73" s="85">
        <v>50</v>
      </c>
    </row>
    <row r="74" spans="1:5">
      <c r="A74" s="88">
        <v>2010</v>
      </c>
      <c r="B74" s="83" t="s">
        <v>2490</v>
      </c>
      <c r="C74" s="85" t="s">
        <v>200</v>
      </c>
      <c r="D74" s="85">
        <v>74</v>
      </c>
      <c r="E74" s="85">
        <v>1</v>
      </c>
    </row>
    <row r="75" spans="1:5">
      <c r="A75" s="88">
        <v>2010</v>
      </c>
      <c r="B75" s="83" t="s">
        <v>2490</v>
      </c>
      <c r="C75" s="85" t="s">
        <v>145</v>
      </c>
      <c r="D75" s="85">
        <v>9263</v>
      </c>
      <c r="E75" s="85">
        <v>73</v>
      </c>
    </row>
    <row r="76" spans="1:5">
      <c r="A76" s="88">
        <v>2010</v>
      </c>
      <c r="B76" s="83" t="s">
        <v>2490</v>
      </c>
      <c r="C76" s="85" t="s">
        <v>182</v>
      </c>
      <c r="D76" s="85">
        <v>240</v>
      </c>
      <c r="E76" s="85">
        <v>7</v>
      </c>
    </row>
    <row r="77" spans="1:5">
      <c r="A77" s="88">
        <v>2010</v>
      </c>
      <c r="B77" s="83" t="s">
        <v>2490</v>
      </c>
      <c r="C77" s="85" t="s">
        <v>191</v>
      </c>
      <c r="D77" s="85">
        <v>1134</v>
      </c>
      <c r="E77" s="85">
        <v>15</v>
      </c>
    </row>
    <row r="78" spans="1:5">
      <c r="A78" s="88">
        <v>2010</v>
      </c>
      <c r="B78" s="83" t="s">
        <v>2490</v>
      </c>
      <c r="C78" s="85" t="s">
        <v>195</v>
      </c>
      <c r="D78" s="85">
        <v>1354</v>
      </c>
      <c r="E78" s="85">
        <v>20</v>
      </c>
    </row>
    <row r="79" spans="1:5">
      <c r="A79" s="82">
        <v>2011</v>
      </c>
      <c r="B79" s="83" t="s">
        <v>2490</v>
      </c>
      <c r="C79" s="85" t="s">
        <v>5</v>
      </c>
      <c r="D79" s="85">
        <v>948</v>
      </c>
      <c r="E79" s="85">
        <v>17</v>
      </c>
    </row>
    <row r="80" spans="1:5">
      <c r="A80" s="82">
        <v>2011</v>
      </c>
      <c r="B80" s="83" t="s">
        <v>2490</v>
      </c>
      <c r="C80" s="85" t="s">
        <v>12</v>
      </c>
      <c r="D80" s="85">
        <v>320</v>
      </c>
      <c r="E80" s="85">
        <v>4</v>
      </c>
    </row>
    <row r="81" spans="1:5">
      <c r="A81" s="82">
        <v>2011</v>
      </c>
      <c r="B81" s="83" t="s">
        <v>2490</v>
      </c>
      <c r="C81" s="85" t="s">
        <v>5072</v>
      </c>
      <c r="D81" s="85">
        <v>130</v>
      </c>
      <c r="E81" s="85">
        <v>2</v>
      </c>
    </row>
    <row r="82" spans="1:5">
      <c r="A82" s="82">
        <v>2011</v>
      </c>
      <c r="B82" s="83" t="s">
        <v>2490</v>
      </c>
      <c r="C82" s="85" t="s">
        <v>18</v>
      </c>
      <c r="D82" s="85">
        <v>8951</v>
      </c>
      <c r="E82" s="85">
        <v>51</v>
      </c>
    </row>
    <row r="83" spans="1:5">
      <c r="A83" s="82">
        <v>2011</v>
      </c>
      <c r="B83" s="83" t="s">
        <v>2490</v>
      </c>
      <c r="C83" s="85" t="s">
        <v>31</v>
      </c>
      <c r="D83" s="85">
        <v>2152</v>
      </c>
      <c r="E83" s="85">
        <v>30</v>
      </c>
    </row>
    <row r="84" spans="1:5">
      <c r="A84" s="82">
        <v>2011</v>
      </c>
      <c r="B84" s="83" t="s">
        <v>2490</v>
      </c>
      <c r="C84" s="85" t="s">
        <v>72</v>
      </c>
      <c r="D84" s="85">
        <v>480</v>
      </c>
      <c r="E84" s="85">
        <v>10</v>
      </c>
    </row>
    <row r="85" spans="1:5">
      <c r="A85" s="82">
        <v>2011</v>
      </c>
      <c r="B85" s="83" t="s">
        <v>2490</v>
      </c>
      <c r="C85" s="85" t="s">
        <v>83</v>
      </c>
      <c r="D85" s="85">
        <v>1956</v>
      </c>
      <c r="E85" s="85">
        <v>17</v>
      </c>
    </row>
    <row r="86" spans="1:5">
      <c r="A86" s="82">
        <v>2011</v>
      </c>
      <c r="B86" s="83" t="s">
        <v>2490</v>
      </c>
      <c r="C86" s="85" t="s">
        <v>93</v>
      </c>
      <c r="D86" s="85">
        <v>1205</v>
      </c>
      <c r="E86" s="85">
        <v>12</v>
      </c>
    </row>
    <row r="87" spans="1:5">
      <c r="A87" s="82">
        <v>2011</v>
      </c>
      <c r="B87" s="83" t="s">
        <v>2490</v>
      </c>
      <c r="C87" s="85" t="s">
        <v>105</v>
      </c>
      <c r="D87" s="85">
        <v>630</v>
      </c>
      <c r="E87" s="85">
        <v>6</v>
      </c>
    </row>
    <row r="88" spans="1:5">
      <c r="A88" s="82">
        <v>2011</v>
      </c>
      <c r="B88" s="83" t="s">
        <v>2490</v>
      </c>
      <c r="C88" s="85" t="s">
        <v>108</v>
      </c>
      <c r="D88" s="85">
        <v>930</v>
      </c>
      <c r="E88" s="85">
        <v>8</v>
      </c>
    </row>
    <row r="89" spans="1:5">
      <c r="A89" s="82">
        <v>2011</v>
      </c>
      <c r="B89" s="83" t="s">
        <v>2490</v>
      </c>
      <c r="C89" s="85" t="s">
        <v>114</v>
      </c>
      <c r="D89" s="85">
        <v>1098</v>
      </c>
      <c r="E89" s="85">
        <v>7</v>
      </c>
    </row>
    <row r="90" spans="1:5">
      <c r="A90" s="82">
        <v>2011</v>
      </c>
      <c r="B90" s="83" t="s">
        <v>2490</v>
      </c>
      <c r="C90" s="85" t="s">
        <v>121</v>
      </c>
      <c r="D90" s="85">
        <v>414</v>
      </c>
      <c r="E90" s="85">
        <v>7</v>
      </c>
    </row>
    <row r="91" spans="1:5">
      <c r="A91" s="82">
        <v>2011</v>
      </c>
      <c r="B91" s="83" t="s">
        <v>2490</v>
      </c>
      <c r="C91" s="85" t="s">
        <v>126</v>
      </c>
      <c r="D91" s="85">
        <v>3213</v>
      </c>
      <c r="E91" s="85">
        <v>35</v>
      </c>
    </row>
    <row r="92" spans="1:5">
      <c r="A92" s="82">
        <v>2011</v>
      </c>
      <c r="B92" s="83" t="s">
        <v>2490</v>
      </c>
      <c r="C92" s="85" t="s">
        <v>200</v>
      </c>
      <c r="D92" s="85">
        <v>50</v>
      </c>
      <c r="E92" s="85">
        <v>1</v>
      </c>
    </row>
    <row r="93" spans="1:5">
      <c r="A93" s="82">
        <v>2011</v>
      </c>
      <c r="B93" s="83" t="s">
        <v>2490</v>
      </c>
      <c r="C93" s="85" t="s">
        <v>145</v>
      </c>
      <c r="D93" s="85">
        <v>6936</v>
      </c>
      <c r="E93" s="85">
        <v>52</v>
      </c>
    </row>
    <row r="94" spans="1:5">
      <c r="A94" s="82">
        <v>2011</v>
      </c>
      <c r="B94" s="83" t="s">
        <v>2490</v>
      </c>
      <c r="C94" s="85" t="s">
        <v>182</v>
      </c>
      <c r="D94" s="85">
        <v>576</v>
      </c>
      <c r="E94" s="85">
        <v>8</v>
      </c>
    </row>
    <row r="95" spans="1:5">
      <c r="A95" s="82">
        <v>2011</v>
      </c>
      <c r="B95" s="83" t="s">
        <v>2490</v>
      </c>
      <c r="C95" s="85" t="s">
        <v>191</v>
      </c>
      <c r="D95" s="85">
        <v>3786</v>
      </c>
      <c r="E95" s="85">
        <v>25</v>
      </c>
    </row>
    <row r="96" spans="1:5">
      <c r="A96" s="82">
        <v>2011</v>
      </c>
      <c r="B96" s="83" t="s">
        <v>2490</v>
      </c>
      <c r="C96" s="85" t="s">
        <v>195</v>
      </c>
      <c r="D96" s="85">
        <v>485</v>
      </c>
      <c r="E96" s="85">
        <v>12</v>
      </c>
    </row>
    <row r="97" spans="1:5">
      <c r="A97" s="88">
        <v>2012</v>
      </c>
      <c r="B97" s="83" t="s">
        <v>2490</v>
      </c>
      <c r="C97" s="85" t="s">
        <v>5</v>
      </c>
      <c r="D97" s="85">
        <v>963</v>
      </c>
      <c r="E97" s="85">
        <v>19</v>
      </c>
    </row>
    <row r="98" spans="1:5">
      <c r="A98" s="88">
        <v>2012</v>
      </c>
      <c r="B98" s="83" t="s">
        <v>2490</v>
      </c>
      <c r="C98" s="85" t="s">
        <v>12</v>
      </c>
      <c r="D98" s="85">
        <v>946</v>
      </c>
      <c r="E98" s="85">
        <v>10</v>
      </c>
    </row>
    <row r="99" spans="1:5">
      <c r="A99" s="88">
        <v>2012</v>
      </c>
      <c r="B99" s="83" t="s">
        <v>2490</v>
      </c>
      <c r="C99" s="85" t="s">
        <v>18</v>
      </c>
      <c r="D99" s="85">
        <v>11560</v>
      </c>
      <c r="E99" s="85">
        <v>67</v>
      </c>
    </row>
    <row r="100" spans="1:5">
      <c r="A100" s="88">
        <v>2012</v>
      </c>
      <c r="B100" s="83" t="s">
        <v>2490</v>
      </c>
      <c r="C100" s="85" t="s">
        <v>31</v>
      </c>
      <c r="D100" s="85">
        <v>3031</v>
      </c>
      <c r="E100" s="85">
        <v>21</v>
      </c>
    </row>
    <row r="101" spans="1:5">
      <c r="A101" s="88">
        <v>2012</v>
      </c>
      <c r="B101" s="83" t="s">
        <v>2490</v>
      </c>
      <c r="C101" s="85" t="s">
        <v>52</v>
      </c>
      <c r="D101" s="85">
        <v>2273</v>
      </c>
      <c r="E101" s="85">
        <v>14</v>
      </c>
    </row>
    <row r="102" spans="1:5">
      <c r="A102" s="88">
        <v>2012</v>
      </c>
      <c r="B102" s="83" t="s">
        <v>2490</v>
      </c>
      <c r="C102" s="85" t="s">
        <v>72</v>
      </c>
      <c r="D102" s="85">
        <v>310</v>
      </c>
      <c r="E102" s="85">
        <v>7</v>
      </c>
    </row>
    <row r="103" spans="1:5">
      <c r="A103" s="88">
        <v>2012</v>
      </c>
      <c r="B103" s="83" t="s">
        <v>2490</v>
      </c>
      <c r="C103" s="85" t="s">
        <v>83</v>
      </c>
      <c r="D103" s="85">
        <v>861</v>
      </c>
      <c r="E103" s="85">
        <v>14</v>
      </c>
    </row>
    <row r="104" spans="1:5">
      <c r="A104" s="88">
        <v>2012</v>
      </c>
      <c r="B104" s="83" t="s">
        <v>2490</v>
      </c>
      <c r="C104" s="85" t="s">
        <v>93</v>
      </c>
      <c r="D104" s="85">
        <v>750</v>
      </c>
      <c r="E104" s="85">
        <v>11</v>
      </c>
    </row>
    <row r="105" spans="1:5">
      <c r="A105" s="88">
        <v>2012</v>
      </c>
      <c r="B105" s="83" t="s">
        <v>2490</v>
      </c>
      <c r="C105" s="85" t="s">
        <v>105</v>
      </c>
      <c r="D105" s="85">
        <v>190</v>
      </c>
      <c r="E105" s="85">
        <v>2</v>
      </c>
    </row>
    <row r="106" spans="1:5">
      <c r="A106" s="88">
        <v>2012</v>
      </c>
      <c r="B106" s="83" t="s">
        <v>2490</v>
      </c>
      <c r="C106" s="85" t="s">
        <v>108</v>
      </c>
      <c r="D106" s="85">
        <v>870</v>
      </c>
      <c r="E106" s="85">
        <v>7</v>
      </c>
    </row>
    <row r="107" spans="1:5">
      <c r="A107" s="88">
        <v>2012</v>
      </c>
      <c r="B107" s="83" t="s">
        <v>2490</v>
      </c>
      <c r="C107" s="85" t="s">
        <v>114</v>
      </c>
      <c r="D107" s="85">
        <v>230</v>
      </c>
      <c r="E107" s="85">
        <v>7</v>
      </c>
    </row>
    <row r="108" spans="1:5">
      <c r="A108" s="88">
        <v>2012</v>
      </c>
      <c r="B108" s="83" t="s">
        <v>2490</v>
      </c>
      <c r="C108" s="85" t="s">
        <v>121</v>
      </c>
      <c r="D108" s="85">
        <v>624</v>
      </c>
      <c r="E108" s="85">
        <v>5</v>
      </c>
    </row>
    <row r="109" spans="1:5">
      <c r="A109" s="88">
        <v>2012</v>
      </c>
      <c r="B109" s="83" t="s">
        <v>2490</v>
      </c>
      <c r="C109" s="85" t="s">
        <v>126</v>
      </c>
      <c r="D109" s="85">
        <v>4922</v>
      </c>
      <c r="E109" s="85">
        <v>37</v>
      </c>
    </row>
    <row r="110" spans="1:5">
      <c r="A110" s="88">
        <v>2012</v>
      </c>
      <c r="B110" s="83" t="s">
        <v>2490</v>
      </c>
      <c r="C110" s="85" t="s">
        <v>678</v>
      </c>
      <c r="D110" s="85">
        <v>50</v>
      </c>
      <c r="E110" s="85">
        <v>2</v>
      </c>
    </row>
    <row r="111" spans="1:5">
      <c r="A111" s="88">
        <v>2012</v>
      </c>
      <c r="B111" s="83" t="s">
        <v>2490</v>
      </c>
      <c r="C111" s="85" t="s">
        <v>145</v>
      </c>
      <c r="D111" s="85">
        <v>8291</v>
      </c>
      <c r="E111" s="85">
        <v>59</v>
      </c>
    </row>
    <row r="112" spans="1:5">
      <c r="A112" s="88">
        <v>2012</v>
      </c>
      <c r="B112" s="83" t="s">
        <v>2490</v>
      </c>
      <c r="C112" s="85" t="s">
        <v>182</v>
      </c>
      <c r="D112" s="85">
        <v>4498</v>
      </c>
      <c r="E112" s="85">
        <v>26</v>
      </c>
    </row>
    <row r="113" spans="1:5">
      <c r="A113" s="88">
        <v>2012</v>
      </c>
      <c r="B113" s="83" t="s">
        <v>2490</v>
      </c>
      <c r="C113" s="85" t="s">
        <v>191</v>
      </c>
      <c r="D113" s="85">
        <v>1380</v>
      </c>
      <c r="E113" s="85">
        <v>11</v>
      </c>
    </row>
    <row r="114" spans="1:5">
      <c r="A114" s="88">
        <v>2012</v>
      </c>
      <c r="B114" s="83" t="s">
        <v>2490</v>
      </c>
      <c r="C114" s="85" t="s">
        <v>195</v>
      </c>
      <c r="D114" s="85">
        <v>962</v>
      </c>
      <c r="E114" s="85">
        <v>14</v>
      </c>
    </row>
    <row r="115" spans="1:5">
      <c r="A115" s="88">
        <v>2012</v>
      </c>
      <c r="B115" s="83" t="s">
        <v>2490</v>
      </c>
      <c r="C115" s="85" t="s">
        <v>2009</v>
      </c>
      <c r="D115" s="85">
        <v>90</v>
      </c>
      <c r="E115" s="85">
        <v>1</v>
      </c>
    </row>
    <row r="116" spans="1:5">
      <c r="A116" s="88">
        <v>2012</v>
      </c>
      <c r="B116" s="87" t="s">
        <v>644</v>
      </c>
      <c r="C116" s="85" t="s">
        <v>213</v>
      </c>
      <c r="D116" s="85">
        <v>238</v>
      </c>
      <c r="E116" s="85">
        <v>7</v>
      </c>
    </row>
    <row r="117" spans="1:5">
      <c r="A117" s="88">
        <v>2012</v>
      </c>
      <c r="B117" s="87" t="s">
        <v>644</v>
      </c>
      <c r="C117" s="85" t="s">
        <v>31</v>
      </c>
      <c r="D117" s="85">
        <v>1669</v>
      </c>
      <c r="E117" s="85">
        <v>47</v>
      </c>
    </row>
    <row r="118" spans="1:5">
      <c r="A118" s="88">
        <v>2012</v>
      </c>
      <c r="B118" s="87" t="s">
        <v>644</v>
      </c>
      <c r="C118" s="85" t="s">
        <v>214</v>
      </c>
      <c r="D118" s="85">
        <v>3392</v>
      </c>
      <c r="E118" s="85">
        <v>89</v>
      </c>
    </row>
    <row r="119" spans="1:5">
      <c r="A119" s="88">
        <v>2012</v>
      </c>
      <c r="B119" s="87" t="s">
        <v>644</v>
      </c>
      <c r="C119" s="85" t="s">
        <v>126</v>
      </c>
      <c r="D119" s="85">
        <v>1931</v>
      </c>
      <c r="E119" s="85">
        <v>64</v>
      </c>
    </row>
    <row r="120" spans="1:5">
      <c r="A120" s="82">
        <v>2013</v>
      </c>
      <c r="B120" s="83" t="s">
        <v>2490</v>
      </c>
      <c r="C120" s="85" t="s">
        <v>5</v>
      </c>
      <c r="D120" s="85">
        <v>1690</v>
      </c>
      <c r="E120" s="85">
        <v>22</v>
      </c>
    </row>
    <row r="121" spans="1:5">
      <c r="A121" s="82">
        <v>2013</v>
      </c>
      <c r="B121" s="83" t="s">
        <v>2490</v>
      </c>
      <c r="C121" s="85" t="s">
        <v>12</v>
      </c>
      <c r="D121" s="85">
        <v>583</v>
      </c>
      <c r="E121" s="85">
        <v>3</v>
      </c>
    </row>
    <row r="122" spans="1:5">
      <c r="A122" s="82">
        <v>2013</v>
      </c>
      <c r="B122" s="83" t="s">
        <v>2490</v>
      </c>
      <c r="C122" s="85" t="s">
        <v>18</v>
      </c>
      <c r="D122" s="85">
        <v>11598</v>
      </c>
      <c r="E122" s="85">
        <v>62</v>
      </c>
    </row>
    <row r="123" spans="1:5">
      <c r="A123" s="82">
        <v>2013</v>
      </c>
      <c r="B123" s="83" t="s">
        <v>2490</v>
      </c>
      <c r="C123" s="85" t="s">
        <v>31</v>
      </c>
      <c r="D123" s="85">
        <v>2160</v>
      </c>
      <c r="E123" s="85">
        <v>23</v>
      </c>
    </row>
    <row r="124" spans="1:5">
      <c r="A124" s="82">
        <v>2013</v>
      </c>
      <c r="B124" s="83" t="s">
        <v>2490</v>
      </c>
      <c r="C124" s="85" t="s">
        <v>52</v>
      </c>
      <c r="D124" s="85">
        <v>835</v>
      </c>
      <c r="E124" s="85">
        <v>6</v>
      </c>
    </row>
    <row r="125" spans="1:5">
      <c r="A125" s="82">
        <v>2013</v>
      </c>
      <c r="B125" s="83" t="s">
        <v>2490</v>
      </c>
      <c r="C125" s="85" t="s">
        <v>72</v>
      </c>
      <c r="D125" s="85">
        <v>710</v>
      </c>
      <c r="E125" s="85">
        <v>6</v>
      </c>
    </row>
    <row r="126" spans="1:5">
      <c r="A126" s="82">
        <v>2013</v>
      </c>
      <c r="B126" s="83" t="s">
        <v>2490</v>
      </c>
      <c r="C126" s="85" t="s">
        <v>83</v>
      </c>
      <c r="D126" s="85">
        <v>1140</v>
      </c>
      <c r="E126" s="85">
        <v>15</v>
      </c>
    </row>
    <row r="127" spans="1:5">
      <c r="A127" s="82">
        <v>2013</v>
      </c>
      <c r="B127" s="83" t="s">
        <v>2490</v>
      </c>
      <c r="C127" s="85" t="s">
        <v>93</v>
      </c>
      <c r="D127" s="85">
        <v>1327</v>
      </c>
      <c r="E127" s="85">
        <v>14</v>
      </c>
    </row>
    <row r="128" spans="1:5">
      <c r="A128" s="82">
        <v>2013</v>
      </c>
      <c r="B128" s="83" t="s">
        <v>2490</v>
      </c>
      <c r="C128" s="85" t="s">
        <v>105</v>
      </c>
      <c r="D128" s="85">
        <v>170</v>
      </c>
      <c r="E128" s="85">
        <v>1</v>
      </c>
    </row>
    <row r="129" spans="1:5">
      <c r="A129" s="82">
        <v>2013</v>
      </c>
      <c r="B129" s="83" t="s">
        <v>2490</v>
      </c>
      <c r="C129" s="85" t="s">
        <v>108</v>
      </c>
      <c r="D129" s="85">
        <v>2071</v>
      </c>
      <c r="E129" s="85">
        <v>20</v>
      </c>
    </row>
    <row r="130" spans="1:5">
      <c r="A130" s="82">
        <v>2013</v>
      </c>
      <c r="B130" s="83" t="s">
        <v>2490</v>
      </c>
      <c r="C130" s="85" t="s">
        <v>114</v>
      </c>
      <c r="D130" s="85">
        <v>1455</v>
      </c>
      <c r="E130" s="85">
        <v>7</v>
      </c>
    </row>
    <row r="131" spans="1:5">
      <c r="A131" s="82">
        <v>2013</v>
      </c>
      <c r="B131" s="83" t="s">
        <v>2490</v>
      </c>
      <c r="C131" s="85" t="s">
        <v>121</v>
      </c>
      <c r="D131" s="85">
        <v>440</v>
      </c>
      <c r="E131" s="85">
        <v>6</v>
      </c>
    </row>
    <row r="132" spans="1:5">
      <c r="A132" s="82">
        <v>2013</v>
      </c>
      <c r="B132" s="83" t="s">
        <v>2490</v>
      </c>
      <c r="C132" s="85" t="s">
        <v>126</v>
      </c>
      <c r="D132" s="85">
        <v>8040</v>
      </c>
      <c r="E132" s="85">
        <v>60</v>
      </c>
    </row>
    <row r="133" spans="1:5">
      <c r="A133" s="82">
        <v>2013</v>
      </c>
      <c r="B133" s="83" t="s">
        <v>2490</v>
      </c>
      <c r="C133" s="85" t="s">
        <v>145</v>
      </c>
      <c r="D133" s="85">
        <v>7651</v>
      </c>
      <c r="E133" s="85">
        <v>61</v>
      </c>
    </row>
    <row r="134" spans="1:5">
      <c r="A134" s="82">
        <v>2013</v>
      </c>
      <c r="B134" s="83" t="s">
        <v>2490</v>
      </c>
      <c r="C134" s="85" t="s">
        <v>182</v>
      </c>
      <c r="D134" s="85">
        <v>3440</v>
      </c>
      <c r="E134" s="85">
        <v>25</v>
      </c>
    </row>
    <row r="135" spans="1:5">
      <c r="A135" s="82">
        <v>2013</v>
      </c>
      <c r="B135" s="83" t="s">
        <v>2490</v>
      </c>
      <c r="C135" s="85" t="s">
        <v>191</v>
      </c>
      <c r="D135" s="85">
        <v>615</v>
      </c>
      <c r="E135" s="85">
        <v>9</v>
      </c>
    </row>
    <row r="136" spans="1:5">
      <c r="A136" s="82">
        <v>2013</v>
      </c>
      <c r="B136" s="83" t="s">
        <v>2490</v>
      </c>
      <c r="C136" s="85" t="s">
        <v>195</v>
      </c>
      <c r="D136" s="85">
        <v>440</v>
      </c>
      <c r="E136" s="85">
        <v>10</v>
      </c>
    </row>
    <row r="137" spans="1:5">
      <c r="A137" s="82">
        <v>2013</v>
      </c>
      <c r="B137" s="83" t="s">
        <v>2490</v>
      </c>
      <c r="C137" s="85" t="s">
        <v>2009</v>
      </c>
      <c r="D137" s="85">
        <v>230</v>
      </c>
      <c r="E137" s="85">
        <v>3</v>
      </c>
    </row>
    <row r="138" spans="1:5">
      <c r="A138" s="82">
        <v>2013</v>
      </c>
      <c r="B138" s="83" t="s">
        <v>2490</v>
      </c>
      <c r="C138" s="85" t="s">
        <v>2010</v>
      </c>
      <c r="D138" s="85">
        <v>370</v>
      </c>
      <c r="E138" s="85">
        <v>5</v>
      </c>
    </row>
    <row r="139" spans="1:5">
      <c r="A139" s="82">
        <v>2013</v>
      </c>
      <c r="B139" s="87" t="s">
        <v>644</v>
      </c>
      <c r="C139" s="85" t="s">
        <v>213</v>
      </c>
      <c r="D139" s="85">
        <v>5660</v>
      </c>
      <c r="E139" s="85">
        <v>106</v>
      </c>
    </row>
    <row r="140" spans="1:5">
      <c r="A140" s="82">
        <v>2013</v>
      </c>
      <c r="B140" s="87" t="s">
        <v>644</v>
      </c>
      <c r="C140" s="85" t="s">
        <v>31</v>
      </c>
      <c r="D140" s="85">
        <v>1535</v>
      </c>
      <c r="E140" s="85">
        <v>34</v>
      </c>
    </row>
    <row r="141" spans="1:5">
      <c r="A141" s="82">
        <v>2013</v>
      </c>
      <c r="B141" s="87" t="s">
        <v>644</v>
      </c>
      <c r="C141" s="85" t="s">
        <v>214</v>
      </c>
      <c r="D141" s="85">
        <v>2263</v>
      </c>
      <c r="E141" s="85">
        <v>65</v>
      </c>
    </row>
    <row r="142" spans="1:5">
      <c r="A142" s="82">
        <v>2013</v>
      </c>
      <c r="B142" s="87" t="s">
        <v>644</v>
      </c>
      <c r="C142" s="85" t="s">
        <v>126</v>
      </c>
      <c r="D142" s="85">
        <v>1072</v>
      </c>
      <c r="E142" s="85">
        <v>29</v>
      </c>
    </row>
    <row r="143" spans="1:5">
      <c r="A143" s="88">
        <v>2014</v>
      </c>
      <c r="B143" s="83" t="s">
        <v>2490</v>
      </c>
      <c r="C143" s="85" t="s">
        <v>5</v>
      </c>
      <c r="D143" s="85">
        <v>790</v>
      </c>
      <c r="E143" s="85">
        <v>36</v>
      </c>
    </row>
    <row r="144" spans="1:5">
      <c r="A144" s="88">
        <v>2014</v>
      </c>
      <c r="B144" s="83" t="s">
        <v>2490</v>
      </c>
      <c r="C144" s="85" t="s">
        <v>12</v>
      </c>
      <c r="D144" s="85">
        <v>1275</v>
      </c>
      <c r="E144" s="85">
        <v>32</v>
      </c>
    </row>
    <row r="145" spans="1:5">
      <c r="A145" s="88">
        <v>2014</v>
      </c>
      <c r="B145" s="83" t="s">
        <v>2490</v>
      </c>
      <c r="C145" s="85" t="s">
        <v>18</v>
      </c>
      <c r="D145" s="85">
        <v>11187</v>
      </c>
      <c r="E145" s="85">
        <v>167</v>
      </c>
    </row>
    <row r="146" spans="1:5">
      <c r="A146" s="88">
        <v>2014</v>
      </c>
      <c r="B146" s="83" t="s">
        <v>2490</v>
      </c>
      <c r="C146" s="85" t="s">
        <v>31</v>
      </c>
      <c r="D146" s="85">
        <v>1220</v>
      </c>
      <c r="E146" s="85">
        <v>30</v>
      </c>
    </row>
    <row r="147" spans="1:5">
      <c r="A147" s="88">
        <v>2014</v>
      </c>
      <c r="B147" s="83" t="s">
        <v>2490</v>
      </c>
      <c r="C147" s="85" t="s">
        <v>52</v>
      </c>
      <c r="D147" s="85">
        <v>274</v>
      </c>
      <c r="E147" s="85">
        <v>9</v>
      </c>
    </row>
    <row r="148" spans="1:5">
      <c r="A148" s="88">
        <v>2014</v>
      </c>
      <c r="B148" s="83" t="s">
        <v>2490</v>
      </c>
      <c r="C148" s="85" t="s">
        <v>72</v>
      </c>
      <c r="D148" s="85">
        <v>183</v>
      </c>
      <c r="E148" s="85">
        <v>13</v>
      </c>
    </row>
    <row r="149" spans="1:5">
      <c r="A149" s="88">
        <v>2014</v>
      </c>
      <c r="B149" s="83" t="s">
        <v>2490</v>
      </c>
      <c r="C149" s="85" t="s">
        <v>83</v>
      </c>
      <c r="D149" s="85">
        <v>1445</v>
      </c>
      <c r="E149" s="85">
        <v>46</v>
      </c>
    </row>
    <row r="150" spans="1:5">
      <c r="A150" s="88">
        <v>2014</v>
      </c>
      <c r="B150" s="83" t="s">
        <v>2490</v>
      </c>
      <c r="C150" s="85" t="s">
        <v>93</v>
      </c>
      <c r="D150" s="85">
        <v>1344</v>
      </c>
      <c r="E150" s="85">
        <v>37</v>
      </c>
    </row>
    <row r="151" spans="1:5">
      <c r="A151" s="88">
        <v>2014</v>
      </c>
      <c r="B151" s="83" t="s">
        <v>2490</v>
      </c>
      <c r="C151" s="85" t="s">
        <v>102</v>
      </c>
      <c r="D151" s="85">
        <v>20</v>
      </c>
      <c r="E151" s="85">
        <v>2</v>
      </c>
    </row>
    <row r="152" spans="1:5">
      <c r="A152" s="88">
        <v>2014</v>
      </c>
      <c r="B152" s="83" t="s">
        <v>2490</v>
      </c>
      <c r="C152" s="85" t="s">
        <v>105</v>
      </c>
      <c r="D152" s="85">
        <v>514</v>
      </c>
      <c r="E152" s="85">
        <v>25</v>
      </c>
    </row>
    <row r="153" spans="1:5">
      <c r="A153" s="88">
        <v>2014</v>
      </c>
      <c r="B153" s="83" t="s">
        <v>2490</v>
      </c>
      <c r="C153" s="85" t="s">
        <v>108</v>
      </c>
      <c r="D153" s="85">
        <v>2324</v>
      </c>
      <c r="E153" s="85">
        <v>44</v>
      </c>
    </row>
    <row r="154" spans="1:5">
      <c r="A154" s="88">
        <v>2014</v>
      </c>
      <c r="B154" s="83" t="s">
        <v>2490</v>
      </c>
      <c r="C154" s="85" t="s">
        <v>114</v>
      </c>
      <c r="D154" s="85">
        <v>1754</v>
      </c>
      <c r="E154" s="85">
        <v>48</v>
      </c>
    </row>
    <row r="155" spans="1:5">
      <c r="A155" s="88">
        <v>2014</v>
      </c>
      <c r="B155" s="83" t="s">
        <v>2490</v>
      </c>
      <c r="C155" s="85" t="s">
        <v>121</v>
      </c>
      <c r="D155" s="85">
        <v>640</v>
      </c>
      <c r="E155" s="85">
        <v>19</v>
      </c>
    </row>
    <row r="156" spans="1:5">
      <c r="A156" s="88">
        <v>2014</v>
      </c>
      <c r="B156" s="83" t="s">
        <v>2490</v>
      </c>
      <c r="C156" s="85" t="s">
        <v>126</v>
      </c>
      <c r="D156" s="85">
        <v>6850</v>
      </c>
      <c r="E156" s="85">
        <v>148</v>
      </c>
    </row>
    <row r="157" spans="1:5">
      <c r="A157" s="88">
        <v>2014</v>
      </c>
      <c r="B157" s="83" t="s">
        <v>2490</v>
      </c>
      <c r="C157" s="85" t="s">
        <v>145</v>
      </c>
      <c r="D157" s="85">
        <v>7398</v>
      </c>
      <c r="E157" s="85">
        <v>168</v>
      </c>
    </row>
    <row r="158" spans="1:5">
      <c r="A158" s="88">
        <v>2014</v>
      </c>
      <c r="B158" s="83" t="s">
        <v>2490</v>
      </c>
      <c r="C158" s="85" t="s">
        <v>182</v>
      </c>
      <c r="D158" s="85">
        <v>1600</v>
      </c>
      <c r="E158" s="85">
        <v>28</v>
      </c>
    </row>
    <row r="159" spans="1:5">
      <c r="A159" s="88">
        <v>2014</v>
      </c>
      <c r="B159" s="83" t="s">
        <v>2490</v>
      </c>
      <c r="C159" s="85" t="s">
        <v>191</v>
      </c>
      <c r="D159" s="85">
        <v>1204</v>
      </c>
      <c r="E159" s="85">
        <v>32</v>
      </c>
    </row>
    <row r="160" spans="1:5">
      <c r="A160" s="88">
        <v>2014</v>
      </c>
      <c r="B160" s="83" t="s">
        <v>2490</v>
      </c>
      <c r="C160" s="85" t="s">
        <v>195</v>
      </c>
      <c r="D160" s="85">
        <v>1270</v>
      </c>
      <c r="E160" s="85">
        <v>26</v>
      </c>
    </row>
    <row r="161" spans="1:5">
      <c r="A161" s="88">
        <v>2014</v>
      </c>
      <c r="B161" s="83" t="s">
        <v>2490</v>
      </c>
      <c r="C161" s="85" t="s">
        <v>2009</v>
      </c>
      <c r="D161" s="85">
        <v>450</v>
      </c>
      <c r="E161" s="85">
        <v>11</v>
      </c>
    </row>
    <row r="162" spans="1:5">
      <c r="A162" s="88">
        <v>2014</v>
      </c>
      <c r="B162" s="83" t="s">
        <v>2490</v>
      </c>
      <c r="C162" s="85" t="s">
        <v>2010</v>
      </c>
      <c r="D162" s="85">
        <v>425</v>
      </c>
      <c r="E162" s="85">
        <v>10</v>
      </c>
    </row>
    <row r="163" spans="1:5">
      <c r="A163" s="88">
        <v>2014</v>
      </c>
      <c r="B163" s="87" t="s">
        <v>644</v>
      </c>
      <c r="C163" s="85" t="s">
        <v>213</v>
      </c>
      <c r="D163" s="85">
        <v>872</v>
      </c>
      <c r="E163" s="85">
        <v>27</v>
      </c>
    </row>
    <row r="164" spans="1:5">
      <c r="A164" s="88">
        <v>2014</v>
      </c>
      <c r="B164" s="87" t="s">
        <v>644</v>
      </c>
      <c r="C164" s="85" t="s">
        <v>31</v>
      </c>
      <c r="D164" s="85">
        <v>1351</v>
      </c>
      <c r="E164" s="85">
        <v>37</v>
      </c>
    </row>
    <row r="165" spans="1:5">
      <c r="A165" s="88">
        <v>2014</v>
      </c>
      <c r="B165" s="87" t="s">
        <v>644</v>
      </c>
      <c r="C165" s="85" t="s">
        <v>214</v>
      </c>
      <c r="D165" s="85">
        <v>2324</v>
      </c>
      <c r="E165" s="85">
        <v>71</v>
      </c>
    </row>
    <row r="166" spans="1:5">
      <c r="A166" s="88">
        <v>2014</v>
      </c>
      <c r="B166" s="87" t="s">
        <v>644</v>
      </c>
      <c r="C166" s="85" t="s">
        <v>126</v>
      </c>
      <c r="D166" s="85">
        <v>4925</v>
      </c>
      <c r="E166" s="85">
        <v>106</v>
      </c>
    </row>
    <row r="167" spans="1:5">
      <c r="A167" s="82">
        <v>2015</v>
      </c>
      <c r="B167" s="83" t="s">
        <v>2490</v>
      </c>
      <c r="C167" s="85" t="s">
        <v>5</v>
      </c>
      <c r="D167" s="85">
        <v>1330</v>
      </c>
      <c r="E167" s="85">
        <v>17</v>
      </c>
    </row>
    <row r="168" spans="1:5">
      <c r="A168" s="82">
        <v>2015</v>
      </c>
      <c r="B168" s="83" t="s">
        <v>2490</v>
      </c>
      <c r="C168" s="85" t="s">
        <v>12</v>
      </c>
      <c r="D168" s="85">
        <v>443</v>
      </c>
      <c r="E168" s="85">
        <v>5</v>
      </c>
    </row>
    <row r="169" spans="1:5">
      <c r="A169" s="82">
        <v>2015</v>
      </c>
      <c r="B169" s="83" t="s">
        <v>2490</v>
      </c>
      <c r="C169" s="85" t="s">
        <v>18</v>
      </c>
      <c r="D169" s="85">
        <v>13080</v>
      </c>
      <c r="E169" s="85">
        <v>62</v>
      </c>
    </row>
    <row r="170" spans="1:5">
      <c r="A170" s="82">
        <v>2015</v>
      </c>
      <c r="B170" s="83" t="s">
        <v>2490</v>
      </c>
      <c r="C170" s="85" t="s">
        <v>31</v>
      </c>
      <c r="D170" s="85">
        <v>2000</v>
      </c>
      <c r="E170" s="85">
        <v>19</v>
      </c>
    </row>
    <row r="171" spans="1:5">
      <c r="A171" s="82">
        <v>2015</v>
      </c>
      <c r="B171" s="83" t="s">
        <v>2490</v>
      </c>
      <c r="C171" s="85" t="s">
        <v>52</v>
      </c>
      <c r="D171" s="85">
        <v>110</v>
      </c>
      <c r="E171" s="85">
        <v>2</v>
      </c>
    </row>
    <row r="172" spans="1:5">
      <c r="A172" s="82">
        <v>2015</v>
      </c>
      <c r="B172" s="83" t="s">
        <v>2490</v>
      </c>
      <c r="C172" s="85" t="s">
        <v>72</v>
      </c>
      <c r="D172" s="85">
        <v>213</v>
      </c>
      <c r="E172" s="85">
        <v>9</v>
      </c>
    </row>
    <row r="173" spans="1:5">
      <c r="A173" s="82">
        <v>2015</v>
      </c>
      <c r="B173" s="83" t="s">
        <v>2490</v>
      </c>
      <c r="C173" s="85" t="s">
        <v>83</v>
      </c>
      <c r="D173" s="85">
        <v>900</v>
      </c>
      <c r="E173" s="85">
        <v>8</v>
      </c>
    </row>
    <row r="174" spans="1:5">
      <c r="A174" s="82">
        <v>2015</v>
      </c>
      <c r="B174" s="83" t="s">
        <v>2490</v>
      </c>
      <c r="C174" s="85" t="s">
        <v>93</v>
      </c>
      <c r="D174" s="85">
        <v>1661</v>
      </c>
      <c r="E174" s="85">
        <v>24</v>
      </c>
    </row>
    <row r="175" spans="1:5">
      <c r="A175" s="82">
        <v>2015</v>
      </c>
      <c r="B175" s="83" t="s">
        <v>2490</v>
      </c>
      <c r="C175" s="85" t="s">
        <v>105</v>
      </c>
      <c r="D175" s="85">
        <v>1040</v>
      </c>
      <c r="E175" s="85">
        <v>11</v>
      </c>
    </row>
    <row r="176" spans="1:5">
      <c r="A176" s="82">
        <v>2015</v>
      </c>
      <c r="B176" s="83" t="s">
        <v>2490</v>
      </c>
      <c r="C176" s="85" t="s">
        <v>108</v>
      </c>
      <c r="D176" s="85">
        <v>820</v>
      </c>
      <c r="E176" s="85">
        <v>7</v>
      </c>
    </row>
    <row r="177" spans="1:5">
      <c r="A177" s="82">
        <v>2015</v>
      </c>
      <c r="B177" s="83" t="s">
        <v>2490</v>
      </c>
      <c r="C177" s="85" t="s">
        <v>114</v>
      </c>
      <c r="D177" s="85">
        <v>980</v>
      </c>
      <c r="E177" s="85">
        <v>4</v>
      </c>
    </row>
    <row r="178" spans="1:5">
      <c r="A178" s="82">
        <v>2015</v>
      </c>
      <c r="B178" s="83" t="s">
        <v>2490</v>
      </c>
      <c r="C178" s="85" t="s">
        <v>121</v>
      </c>
      <c r="D178" s="85">
        <v>1160</v>
      </c>
      <c r="E178" s="85">
        <v>12</v>
      </c>
    </row>
    <row r="179" spans="1:5">
      <c r="A179" s="82">
        <v>2015</v>
      </c>
      <c r="B179" s="83" t="s">
        <v>2490</v>
      </c>
      <c r="C179" s="85" t="s">
        <v>126</v>
      </c>
      <c r="D179" s="85">
        <v>8858</v>
      </c>
      <c r="E179" s="85">
        <v>62</v>
      </c>
    </row>
    <row r="180" spans="1:5">
      <c r="A180" s="82">
        <v>2015</v>
      </c>
      <c r="B180" s="83" t="s">
        <v>2490</v>
      </c>
      <c r="C180" s="85" t="s">
        <v>145</v>
      </c>
      <c r="D180" s="85">
        <v>12737</v>
      </c>
      <c r="E180" s="85">
        <v>68</v>
      </c>
    </row>
    <row r="181" spans="1:5">
      <c r="A181" s="82">
        <v>2015</v>
      </c>
      <c r="B181" s="83" t="s">
        <v>2490</v>
      </c>
      <c r="C181" s="85" t="s">
        <v>182</v>
      </c>
      <c r="D181" s="85">
        <v>1340</v>
      </c>
      <c r="E181" s="85">
        <v>12</v>
      </c>
    </row>
    <row r="182" spans="1:5">
      <c r="A182" s="82">
        <v>2015</v>
      </c>
      <c r="B182" s="83" t="s">
        <v>2490</v>
      </c>
      <c r="C182" s="85" t="s">
        <v>191</v>
      </c>
      <c r="D182" s="85">
        <v>2561</v>
      </c>
      <c r="E182" s="85">
        <v>13</v>
      </c>
    </row>
    <row r="183" spans="1:5">
      <c r="A183" s="82">
        <v>2015</v>
      </c>
      <c r="B183" s="83" t="s">
        <v>2490</v>
      </c>
      <c r="C183" s="85" t="s">
        <v>195</v>
      </c>
      <c r="D183" s="85">
        <v>2444</v>
      </c>
      <c r="E183" s="85">
        <v>22</v>
      </c>
    </row>
    <row r="184" spans="1:5">
      <c r="A184" s="82">
        <v>2015</v>
      </c>
      <c r="B184" s="83" t="s">
        <v>2490</v>
      </c>
      <c r="C184" s="85" t="s">
        <v>2010</v>
      </c>
      <c r="D184" s="85">
        <v>1382</v>
      </c>
      <c r="E184" s="85">
        <v>11</v>
      </c>
    </row>
    <row r="185" spans="1:5">
      <c r="A185" s="82">
        <v>2015</v>
      </c>
      <c r="B185" s="87" t="s">
        <v>644</v>
      </c>
      <c r="C185" s="85" t="s">
        <v>213</v>
      </c>
      <c r="D185" s="85">
        <v>1076</v>
      </c>
      <c r="E185" s="85">
        <v>22</v>
      </c>
    </row>
    <row r="186" spans="1:5">
      <c r="A186" s="82">
        <v>2015</v>
      </c>
      <c r="B186" s="87" t="s">
        <v>644</v>
      </c>
      <c r="C186" s="85" t="s">
        <v>31</v>
      </c>
      <c r="D186" s="85">
        <v>1199</v>
      </c>
      <c r="E186" s="85">
        <v>22</v>
      </c>
    </row>
    <row r="187" spans="1:5">
      <c r="A187" s="82">
        <v>2015</v>
      </c>
      <c r="B187" s="87" t="s">
        <v>644</v>
      </c>
      <c r="C187" s="85" t="s">
        <v>214</v>
      </c>
      <c r="D187" s="85">
        <v>2527</v>
      </c>
      <c r="E187" s="85">
        <v>65</v>
      </c>
    </row>
    <row r="188" spans="1:5">
      <c r="A188" s="82">
        <v>2015</v>
      </c>
      <c r="B188" s="87" t="s">
        <v>644</v>
      </c>
      <c r="C188" s="85" t="s">
        <v>126</v>
      </c>
      <c r="D188" s="85">
        <v>3949</v>
      </c>
      <c r="E188" s="85">
        <v>61</v>
      </c>
    </row>
    <row r="189" spans="1:5">
      <c r="A189" s="88">
        <v>2016</v>
      </c>
      <c r="B189" s="83" t="s">
        <v>2490</v>
      </c>
      <c r="C189" s="85" t="s">
        <v>5</v>
      </c>
      <c r="D189" s="85">
        <v>913</v>
      </c>
      <c r="E189" s="85">
        <v>20</v>
      </c>
    </row>
    <row r="190" spans="1:5">
      <c r="A190" s="88">
        <v>2016</v>
      </c>
      <c r="B190" s="83" t="s">
        <v>2490</v>
      </c>
      <c r="C190" s="85" t="s">
        <v>12</v>
      </c>
      <c r="D190" s="85">
        <v>229</v>
      </c>
      <c r="E190" s="85">
        <v>6</v>
      </c>
    </row>
    <row r="191" spans="1:5">
      <c r="A191" s="88">
        <v>2016</v>
      </c>
      <c r="B191" s="83" t="s">
        <v>2490</v>
      </c>
      <c r="C191" s="85" t="s">
        <v>18</v>
      </c>
      <c r="D191" s="85">
        <v>14908</v>
      </c>
      <c r="E191" s="85">
        <v>70</v>
      </c>
    </row>
    <row r="192" spans="1:5">
      <c r="A192" s="88">
        <v>2016</v>
      </c>
      <c r="B192" s="83" t="s">
        <v>2490</v>
      </c>
      <c r="C192" s="85" t="s">
        <v>31</v>
      </c>
      <c r="D192" s="85">
        <v>2045</v>
      </c>
      <c r="E192" s="85">
        <v>16</v>
      </c>
    </row>
    <row r="193" spans="1:5">
      <c r="A193" s="88">
        <v>2016</v>
      </c>
      <c r="B193" s="83" t="s">
        <v>2490</v>
      </c>
      <c r="C193" s="85" t="s">
        <v>52</v>
      </c>
      <c r="D193" s="85">
        <v>1961</v>
      </c>
      <c r="E193" s="85">
        <v>4</v>
      </c>
    </row>
    <row r="194" spans="1:5">
      <c r="A194" s="88">
        <v>2016</v>
      </c>
      <c r="B194" s="83" t="s">
        <v>2490</v>
      </c>
      <c r="C194" s="85" t="s">
        <v>72</v>
      </c>
      <c r="D194" s="85">
        <v>1074</v>
      </c>
      <c r="E194" s="85">
        <v>12</v>
      </c>
    </row>
    <row r="195" spans="1:5">
      <c r="A195" s="88">
        <v>2016</v>
      </c>
      <c r="B195" s="83" t="s">
        <v>2490</v>
      </c>
      <c r="C195" s="85" t="s">
        <v>83</v>
      </c>
      <c r="D195" s="85">
        <v>1638</v>
      </c>
      <c r="E195" s="85">
        <v>10</v>
      </c>
    </row>
    <row r="196" spans="1:5">
      <c r="A196" s="88">
        <v>2016</v>
      </c>
      <c r="B196" s="83" t="s">
        <v>2490</v>
      </c>
      <c r="C196" s="85" t="s">
        <v>93</v>
      </c>
      <c r="D196" s="85">
        <v>1107</v>
      </c>
      <c r="E196" s="85">
        <v>14</v>
      </c>
    </row>
    <row r="197" spans="1:5">
      <c r="A197" s="88">
        <v>2016</v>
      </c>
      <c r="B197" s="83" t="s">
        <v>2490</v>
      </c>
      <c r="C197" s="85" t="s">
        <v>105</v>
      </c>
      <c r="D197" s="85">
        <v>260</v>
      </c>
      <c r="E197" s="85">
        <v>6</v>
      </c>
    </row>
    <row r="198" spans="1:5">
      <c r="A198" s="88">
        <v>2016</v>
      </c>
      <c r="B198" s="83" t="s">
        <v>2490</v>
      </c>
      <c r="C198" s="85" t="s">
        <v>108</v>
      </c>
      <c r="D198" s="85">
        <v>430</v>
      </c>
      <c r="E198" s="85">
        <v>5</v>
      </c>
    </row>
    <row r="199" spans="1:5">
      <c r="A199" s="88">
        <v>2016</v>
      </c>
      <c r="B199" s="83" t="s">
        <v>2490</v>
      </c>
      <c r="C199" s="85" t="s">
        <v>114</v>
      </c>
      <c r="D199" s="85">
        <v>1385</v>
      </c>
      <c r="E199" s="85">
        <v>10</v>
      </c>
    </row>
    <row r="200" spans="1:5">
      <c r="A200" s="88">
        <v>2016</v>
      </c>
      <c r="B200" s="83" t="s">
        <v>2490</v>
      </c>
      <c r="C200" s="85" t="s">
        <v>121</v>
      </c>
      <c r="D200" s="85">
        <v>1058</v>
      </c>
      <c r="E200" s="85">
        <v>14</v>
      </c>
    </row>
    <row r="201" spans="1:5">
      <c r="A201" s="88">
        <v>2016</v>
      </c>
      <c r="B201" s="83" t="s">
        <v>2490</v>
      </c>
      <c r="C201" s="85" t="s">
        <v>126</v>
      </c>
      <c r="D201" s="85">
        <v>10010</v>
      </c>
      <c r="E201" s="85">
        <v>50</v>
      </c>
    </row>
    <row r="202" spans="1:5">
      <c r="A202" s="88">
        <v>2016</v>
      </c>
      <c r="B202" s="83" t="s">
        <v>2490</v>
      </c>
      <c r="C202" s="85" t="s">
        <v>145</v>
      </c>
      <c r="D202" s="85">
        <v>13270</v>
      </c>
      <c r="E202" s="85">
        <v>78</v>
      </c>
    </row>
    <row r="203" spans="1:5">
      <c r="A203" s="88">
        <v>2016</v>
      </c>
      <c r="B203" s="83" t="s">
        <v>2490</v>
      </c>
      <c r="C203" s="85" t="s">
        <v>182</v>
      </c>
      <c r="D203" s="85">
        <v>4350</v>
      </c>
      <c r="E203" s="85">
        <v>31</v>
      </c>
    </row>
    <row r="204" spans="1:5">
      <c r="A204" s="88">
        <v>2016</v>
      </c>
      <c r="B204" s="83" t="s">
        <v>2490</v>
      </c>
      <c r="C204" s="85" t="s">
        <v>191</v>
      </c>
      <c r="D204" s="85">
        <v>1128</v>
      </c>
      <c r="E204" s="85">
        <v>13</v>
      </c>
    </row>
    <row r="205" spans="1:5">
      <c r="A205" s="88">
        <v>2016</v>
      </c>
      <c r="B205" s="83" t="s">
        <v>2490</v>
      </c>
      <c r="C205" s="85" t="s">
        <v>195</v>
      </c>
      <c r="D205" s="85">
        <v>2058</v>
      </c>
      <c r="E205" s="85">
        <v>28</v>
      </c>
    </row>
    <row r="206" spans="1:5" ht="15.75" customHeight="1">
      <c r="A206" s="88">
        <v>2016</v>
      </c>
      <c r="B206" s="83" t="s">
        <v>2490</v>
      </c>
      <c r="C206" s="85" t="s">
        <v>2010</v>
      </c>
      <c r="D206" s="85">
        <v>2020</v>
      </c>
      <c r="E206" s="85">
        <v>9</v>
      </c>
    </row>
    <row r="207" spans="1:5">
      <c r="A207" s="88">
        <v>2016</v>
      </c>
      <c r="B207" s="87" t="s">
        <v>644</v>
      </c>
      <c r="C207" s="85" t="s">
        <v>213</v>
      </c>
      <c r="D207" s="85">
        <v>1396</v>
      </c>
      <c r="E207" s="85">
        <v>27</v>
      </c>
    </row>
    <row r="208" spans="1:5">
      <c r="A208" s="88">
        <v>2016</v>
      </c>
      <c r="B208" s="87" t="s">
        <v>644</v>
      </c>
      <c r="C208" s="85" t="s">
        <v>31</v>
      </c>
      <c r="D208" s="85">
        <v>1446</v>
      </c>
      <c r="E208" s="85">
        <v>28</v>
      </c>
    </row>
    <row r="209" spans="1:5">
      <c r="A209" s="88">
        <v>2016</v>
      </c>
      <c r="B209" s="87" t="s">
        <v>644</v>
      </c>
      <c r="C209" s="85" t="s">
        <v>214</v>
      </c>
      <c r="D209" s="85">
        <v>2229</v>
      </c>
      <c r="E209" s="85">
        <v>55</v>
      </c>
    </row>
    <row r="210" spans="1:5">
      <c r="A210" s="88">
        <v>2016</v>
      </c>
      <c r="B210" s="87" t="s">
        <v>644</v>
      </c>
      <c r="C210" s="85" t="s">
        <v>126</v>
      </c>
      <c r="D210" s="85">
        <v>4118</v>
      </c>
      <c r="E210" s="85">
        <v>73</v>
      </c>
    </row>
    <row r="211" spans="1:5">
      <c r="A211" s="82">
        <v>2017</v>
      </c>
      <c r="B211" s="83" t="s">
        <v>2490</v>
      </c>
      <c r="C211" s="85" t="s">
        <v>5</v>
      </c>
      <c r="D211" s="85">
        <v>1422</v>
      </c>
      <c r="E211" s="85">
        <v>18</v>
      </c>
    </row>
    <row r="212" spans="1:5">
      <c r="A212" s="82">
        <v>2017</v>
      </c>
      <c r="B212" s="83" t="s">
        <v>2490</v>
      </c>
      <c r="C212" s="85" t="s">
        <v>12</v>
      </c>
      <c r="D212" s="85">
        <v>323</v>
      </c>
      <c r="E212" s="85">
        <v>5</v>
      </c>
    </row>
    <row r="213" spans="1:5">
      <c r="A213" s="82">
        <v>2017</v>
      </c>
      <c r="B213" s="83" t="s">
        <v>2490</v>
      </c>
      <c r="C213" s="85" t="s">
        <v>18</v>
      </c>
      <c r="D213" s="85">
        <v>17560</v>
      </c>
      <c r="E213" s="85">
        <v>72</v>
      </c>
    </row>
    <row r="214" spans="1:5">
      <c r="A214" s="82">
        <v>2017</v>
      </c>
      <c r="B214" s="83" t="s">
        <v>2490</v>
      </c>
      <c r="C214" s="85" t="s">
        <v>31</v>
      </c>
      <c r="D214" s="85">
        <v>2640</v>
      </c>
      <c r="E214" s="85">
        <v>29</v>
      </c>
    </row>
    <row r="215" spans="1:5">
      <c r="A215" s="82">
        <v>2017</v>
      </c>
      <c r="B215" s="83" t="s">
        <v>2490</v>
      </c>
      <c r="C215" s="85" t="s">
        <v>52</v>
      </c>
      <c r="D215" s="85">
        <v>180</v>
      </c>
      <c r="E215" s="85">
        <v>2</v>
      </c>
    </row>
    <row r="216" spans="1:5">
      <c r="A216" s="82">
        <v>2017</v>
      </c>
      <c r="B216" s="83" t="s">
        <v>2490</v>
      </c>
      <c r="C216" s="85" t="s">
        <v>72</v>
      </c>
      <c r="D216" s="85">
        <v>910</v>
      </c>
      <c r="E216" s="85">
        <v>10</v>
      </c>
    </row>
    <row r="217" spans="1:5">
      <c r="A217" s="82">
        <v>2017</v>
      </c>
      <c r="B217" s="83" t="s">
        <v>2490</v>
      </c>
      <c r="C217" s="85" t="s">
        <v>83</v>
      </c>
      <c r="D217" s="85">
        <v>1365</v>
      </c>
      <c r="E217" s="85">
        <v>21</v>
      </c>
    </row>
    <row r="218" spans="1:5">
      <c r="A218" s="82">
        <v>2017</v>
      </c>
      <c r="B218" s="83" t="s">
        <v>2490</v>
      </c>
      <c r="C218" s="85" t="s">
        <v>93</v>
      </c>
      <c r="D218" s="85">
        <v>1753</v>
      </c>
      <c r="E218" s="85">
        <v>20</v>
      </c>
    </row>
    <row r="219" spans="1:5">
      <c r="A219" s="82">
        <v>2017</v>
      </c>
      <c r="B219" s="83" t="s">
        <v>2490</v>
      </c>
      <c r="C219" s="85" t="s">
        <v>105</v>
      </c>
      <c r="D219" s="85">
        <v>867</v>
      </c>
      <c r="E219" s="85">
        <v>8</v>
      </c>
    </row>
    <row r="220" spans="1:5">
      <c r="A220" s="82">
        <v>2017</v>
      </c>
      <c r="B220" s="83" t="s">
        <v>2490</v>
      </c>
      <c r="C220" s="85" t="s">
        <v>108</v>
      </c>
      <c r="D220" s="85">
        <v>430</v>
      </c>
      <c r="E220" s="85">
        <v>4</v>
      </c>
    </row>
    <row r="221" spans="1:5">
      <c r="A221" s="82">
        <v>2017</v>
      </c>
      <c r="B221" s="83" t="s">
        <v>2490</v>
      </c>
      <c r="C221" s="85" t="s">
        <v>114</v>
      </c>
      <c r="D221" s="85">
        <v>1360</v>
      </c>
      <c r="E221" s="85">
        <v>13</v>
      </c>
    </row>
    <row r="222" spans="1:5">
      <c r="A222" s="82">
        <v>2017</v>
      </c>
      <c r="B222" s="83" t="s">
        <v>2490</v>
      </c>
      <c r="C222" s="85" t="s">
        <v>121</v>
      </c>
      <c r="D222" s="85">
        <v>865</v>
      </c>
      <c r="E222" s="85">
        <v>14</v>
      </c>
    </row>
    <row r="223" spans="1:5">
      <c r="A223" s="82">
        <v>2017</v>
      </c>
      <c r="B223" s="83" t="s">
        <v>2490</v>
      </c>
      <c r="C223" s="85" t="s">
        <v>126</v>
      </c>
      <c r="D223" s="85">
        <v>8430</v>
      </c>
      <c r="E223" s="85">
        <v>56</v>
      </c>
    </row>
    <row r="224" spans="1:5">
      <c r="A224" s="82">
        <v>2017</v>
      </c>
      <c r="B224" s="83" t="s">
        <v>2490</v>
      </c>
      <c r="C224" s="85" t="s">
        <v>200</v>
      </c>
      <c r="D224" s="85">
        <v>150</v>
      </c>
      <c r="E224" s="85">
        <v>2</v>
      </c>
    </row>
    <row r="225" spans="1:5">
      <c r="A225" s="82">
        <v>2017</v>
      </c>
      <c r="B225" s="83" t="s">
        <v>2490</v>
      </c>
      <c r="C225" s="85" t="s">
        <v>1041</v>
      </c>
      <c r="D225" s="85">
        <v>710</v>
      </c>
      <c r="E225" s="85">
        <v>5</v>
      </c>
    </row>
    <row r="226" spans="1:5">
      <c r="A226" s="82">
        <v>2017</v>
      </c>
      <c r="B226" s="83" t="s">
        <v>2490</v>
      </c>
      <c r="C226" s="85" t="s">
        <v>678</v>
      </c>
      <c r="D226" s="85">
        <v>633</v>
      </c>
      <c r="E226" s="85">
        <v>3</v>
      </c>
    </row>
    <row r="227" spans="1:5">
      <c r="A227" s="82">
        <v>2017</v>
      </c>
      <c r="B227" s="83" t="s">
        <v>2490</v>
      </c>
      <c r="C227" s="85" t="s">
        <v>145</v>
      </c>
      <c r="D227" s="85">
        <v>5850</v>
      </c>
      <c r="E227" s="85">
        <v>45</v>
      </c>
    </row>
    <row r="228" spans="1:5">
      <c r="A228" s="82">
        <v>2017</v>
      </c>
      <c r="B228" s="83" t="s">
        <v>2490</v>
      </c>
      <c r="C228" s="85" t="s">
        <v>182</v>
      </c>
      <c r="D228" s="85">
        <v>2490</v>
      </c>
      <c r="E228" s="85">
        <v>26</v>
      </c>
    </row>
    <row r="229" spans="1:5">
      <c r="A229" s="82">
        <v>2017</v>
      </c>
      <c r="B229" s="83" t="s">
        <v>2490</v>
      </c>
      <c r="C229" s="85" t="s">
        <v>191</v>
      </c>
      <c r="D229" s="85">
        <v>1767</v>
      </c>
      <c r="E229" s="85">
        <v>12</v>
      </c>
    </row>
    <row r="230" spans="1:5">
      <c r="A230" s="82">
        <v>2017</v>
      </c>
      <c r="B230" s="83" t="s">
        <v>2490</v>
      </c>
      <c r="C230" s="85" t="s">
        <v>195</v>
      </c>
      <c r="D230" s="85">
        <v>1941</v>
      </c>
      <c r="E230" s="85">
        <v>20</v>
      </c>
    </row>
    <row r="231" spans="1:5">
      <c r="A231" s="82">
        <v>2017</v>
      </c>
      <c r="B231" s="83" t="s">
        <v>2490</v>
      </c>
      <c r="C231" s="85" t="s">
        <v>2010</v>
      </c>
      <c r="D231" s="85">
        <v>460</v>
      </c>
      <c r="E231" s="85">
        <v>2</v>
      </c>
    </row>
    <row r="232" spans="1:5">
      <c r="A232" s="82">
        <v>2017</v>
      </c>
      <c r="B232" s="87" t="s">
        <v>644</v>
      </c>
      <c r="C232" s="85" t="s">
        <v>213</v>
      </c>
      <c r="D232" s="85">
        <v>90</v>
      </c>
      <c r="E232" s="85">
        <v>1</v>
      </c>
    </row>
    <row r="233" spans="1:5">
      <c r="A233" s="82">
        <v>2017</v>
      </c>
      <c r="B233" s="87" t="s">
        <v>644</v>
      </c>
      <c r="C233" s="85" t="s">
        <v>31</v>
      </c>
      <c r="D233" s="85">
        <v>2220</v>
      </c>
      <c r="E233" s="85">
        <v>29</v>
      </c>
    </row>
    <row r="234" spans="1:5">
      <c r="A234" s="82">
        <v>2017</v>
      </c>
      <c r="B234" s="87" t="s">
        <v>644</v>
      </c>
      <c r="C234" s="85" t="s">
        <v>214</v>
      </c>
      <c r="D234" s="85">
        <v>2796</v>
      </c>
      <c r="E234" s="85">
        <v>67</v>
      </c>
    </row>
    <row r="235" spans="1:5">
      <c r="A235" s="82">
        <v>2017</v>
      </c>
      <c r="B235" s="87" t="s">
        <v>644</v>
      </c>
      <c r="C235" s="85" t="s">
        <v>126</v>
      </c>
      <c r="D235" s="85">
        <v>4150</v>
      </c>
      <c r="E235" s="85">
        <v>72</v>
      </c>
    </row>
    <row r="236" spans="1:5">
      <c r="A236" s="220">
        <v>2018</v>
      </c>
      <c r="B236" s="218" t="s">
        <v>2490</v>
      </c>
      <c r="C236" s="85" t="s">
        <v>5</v>
      </c>
      <c r="D236" s="85">
        <v>1993</v>
      </c>
      <c r="E236" s="85">
        <v>24</v>
      </c>
    </row>
    <row r="237" spans="1:5">
      <c r="A237" s="220">
        <v>2018</v>
      </c>
      <c r="B237" s="218" t="s">
        <v>2490</v>
      </c>
      <c r="C237" s="85" t="s">
        <v>12</v>
      </c>
      <c r="D237" s="85">
        <v>430</v>
      </c>
      <c r="E237" s="85">
        <v>5</v>
      </c>
    </row>
    <row r="238" spans="1:5">
      <c r="A238" s="220">
        <v>2018</v>
      </c>
      <c r="B238" s="218" t="s">
        <v>2490</v>
      </c>
      <c r="C238" s="85" t="s">
        <v>18</v>
      </c>
      <c r="D238" s="85">
        <v>14876</v>
      </c>
      <c r="E238" s="85">
        <v>71</v>
      </c>
    </row>
    <row r="239" spans="1:5">
      <c r="A239" s="220">
        <v>2018</v>
      </c>
      <c r="B239" s="218" t="s">
        <v>2490</v>
      </c>
      <c r="C239" s="85" t="s">
        <v>31</v>
      </c>
      <c r="D239" s="85">
        <v>2762</v>
      </c>
      <c r="E239" s="85">
        <v>22</v>
      </c>
    </row>
    <row r="240" spans="1:5">
      <c r="A240" s="220">
        <v>2018</v>
      </c>
      <c r="B240" s="218" t="s">
        <v>2490</v>
      </c>
      <c r="C240" s="85" t="s">
        <v>52</v>
      </c>
      <c r="D240" s="85">
        <v>603</v>
      </c>
      <c r="E240" s="85">
        <v>4</v>
      </c>
    </row>
    <row r="241" spans="1:5">
      <c r="A241" s="220">
        <v>2018</v>
      </c>
      <c r="B241" s="218" t="s">
        <v>2490</v>
      </c>
      <c r="C241" s="85" t="s">
        <v>72</v>
      </c>
      <c r="D241" s="85">
        <v>947</v>
      </c>
      <c r="E241" s="85">
        <v>11</v>
      </c>
    </row>
    <row r="242" spans="1:5">
      <c r="A242" s="220">
        <v>2018</v>
      </c>
      <c r="B242" s="218" t="s">
        <v>2490</v>
      </c>
      <c r="C242" s="85" t="s">
        <v>83</v>
      </c>
      <c r="D242" s="85">
        <v>1209</v>
      </c>
      <c r="E242" s="85">
        <v>15</v>
      </c>
    </row>
    <row r="243" spans="1:5">
      <c r="A243" s="220">
        <v>2018</v>
      </c>
      <c r="B243" s="218" t="s">
        <v>2490</v>
      </c>
      <c r="C243" s="85" t="s">
        <v>93</v>
      </c>
      <c r="D243" s="85">
        <v>1761</v>
      </c>
      <c r="E243" s="85">
        <v>27</v>
      </c>
    </row>
    <row r="244" spans="1:5">
      <c r="A244" s="220">
        <v>2018</v>
      </c>
      <c r="B244" s="218" t="s">
        <v>2490</v>
      </c>
      <c r="C244" s="85" t="s">
        <v>102</v>
      </c>
      <c r="D244" s="85">
        <v>0</v>
      </c>
      <c r="E244" s="85">
        <v>0</v>
      </c>
    </row>
    <row r="245" spans="1:5">
      <c r="A245" s="220">
        <v>2018</v>
      </c>
      <c r="B245" s="218" t="s">
        <v>2490</v>
      </c>
      <c r="C245" s="85" t="s">
        <v>105</v>
      </c>
      <c r="D245" s="85">
        <v>300</v>
      </c>
      <c r="E245" s="85">
        <v>4</v>
      </c>
    </row>
    <row r="246" spans="1:5">
      <c r="A246" s="220">
        <v>2018</v>
      </c>
      <c r="B246" s="218" t="s">
        <v>2490</v>
      </c>
      <c r="C246" s="85" t="s">
        <v>108</v>
      </c>
      <c r="D246" s="85">
        <v>540</v>
      </c>
      <c r="E246" s="85">
        <v>4</v>
      </c>
    </row>
    <row r="247" spans="1:5">
      <c r="A247" s="220">
        <v>2018</v>
      </c>
      <c r="B247" s="218" t="s">
        <v>2490</v>
      </c>
      <c r="C247" s="85" t="s">
        <v>114</v>
      </c>
      <c r="D247" s="85">
        <v>1420</v>
      </c>
      <c r="E247" s="85">
        <v>4</v>
      </c>
    </row>
    <row r="248" spans="1:5">
      <c r="A248" s="220">
        <v>2018</v>
      </c>
      <c r="B248" s="218" t="s">
        <v>2490</v>
      </c>
      <c r="C248" s="85" t="s">
        <v>121</v>
      </c>
      <c r="D248" s="85">
        <v>895</v>
      </c>
      <c r="E248" s="85">
        <v>8</v>
      </c>
    </row>
    <row r="249" spans="1:5">
      <c r="A249" s="220">
        <v>2018</v>
      </c>
      <c r="B249" s="218" t="s">
        <v>2490</v>
      </c>
      <c r="C249" s="85" t="s">
        <v>126</v>
      </c>
      <c r="D249" s="85">
        <v>9841</v>
      </c>
      <c r="E249" s="85">
        <v>64</v>
      </c>
    </row>
    <row r="250" spans="1:5">
      <c r="A250" s="220">
        <v>2018</v>
      </c>
      <c r="B250" s="218" t="s">
        <v>2490</v>
      </c>
      <c r="C250" s="85" t="s">
        <v>145</v>
      </c>
      <c r="D250" s="85">
        <v>17950</v>
      </c>
      <c r="E250" s="85">
        <v>77</v>
      </c>
    </row>
    <row r="251" spans="1:5">
      <c r="A251" s="220">
        <v>2018</v>
      </c>
      <c r="B251" s="218" t="s">
        <v>2490</v>
      </c>
      <c r="C251" s="85" t="s">
        <v>182</v>
      </c>
      <c r="D251" s="85">
        <v>3120</v>
      </c>
      <c r="E251" s="85">
        <v>25</v>
      </c>
    </row>
    <row r="252" spans="1:5">
      <c r="A252" s="220">
        <v>2018</v>
      </c>
      <c r="B252" s="218" t="s">
        <v>2490</v>
      </c>
      <c r="C252" s="85" t="s">
        <v>191</v>
      </c>
      <c r="D252" s="85">
        <v>970</v>
      </c>
      <c r="E252" s="85">
        <v>5</v>
      </c>
    </row>
    <row r="253" spans="1:5">
      <c r="A253" s="220">
        <v>2018</v>
      </c>
      <c r="B253" s="218" t="s">
        <v>2490</v>
      </c>
      <c r="C253" s="85" t="s">
        <v>195</v>
      </c>
      <c r="D253" s="85">
        <v>1880</v>
      </c>
      <c r="E253" s="85">
        <v>16</v>
      </c>
    </row>
    <row r="254" spans="1:5">
      <c r="A254" s="220">
        <v>2018</v>
      </c>
      <c r="B254" s="221" t="s">
        <v>644</v>
      </c>
      <c r="C254" s="85" t="s">
        <v>213</v>
      </c>
      <c r="D254" s="85">
        <v>2490</v>
      </c>
      <c r="E254" s="85">
        <v>19</v>
      </c>
    </row>
    <row r="255" spans="1:5">
      <c r="A255" s="220">
        <v>2018</v>
      </c>
      <c r="B255" s="221" t="s">
        <v>644</v>
      </c>
      <c r="C255" s="85" t="s">
        <v>31</v>
      </c>
      <c r="D255" s="85">
        <v>2726</v>
      </c>
      <c r="E255" s="85">
        <v>18</v>
      </c>
    </row>
    <row r="256" spans="1:5">
      <c r="A256" s="220">
        <v>2018</v>
      </c>
      <c r="B256" s="221" t="s">
        <v>644</v>
      </c>
      <c r="C256" s="85" t="s">
        <v>214</v>
      </c>
      <c r="D256" s="85">
        <v>3043</v>
      </c>
      <c r="E256" s="85">
        <v>28</v>
      </c>
    </row>
    <row r="257" spans="1:5">
      <c r="A257" s="220">
        <v>2018</v>
      </c>
      <c r="B257" s="221" t="s">
        <v>644</v>
      </c>
      <c r="C257" s="85" t="s">
        <v>126</v>
      </c>
      <c r="D257" s="85">
        <v>6186</v>
      </c>
      <c r="E257" s="85">
        <v>31</v>
      </c>
    </row>
  </sheetData>
  <sheetProtection autoFilter="0" pivotTables="0"/>
  <autoFilter ref="A1:E257"/>
  <sortState ref="A2:E257">
    <sortCondition ref="A2:A257"/>
    <sortCondition descending="1" ref="B2:B257"/>
    <sortCondition ref="C2:C257"/>
    <sortCondition ref="D2:D257"/>
    <sortCondition ref="E2:E257"/>
  </sortState>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rgb="FF009ED6"/>
  </sheetPr>
  <dimension ref="A1:D243"/>
  <sheetViews>
    <sheetView zoomScale="85" zoomScaleNormal="85" workbookViewId="0">
      <pane ySplit="1" topLeftCell="A197" activePane="bottomLeft" state="frozen"/>
      <selection pane="bottomLeft" activeCell="F230" sqref="F230"/>
    </sheetView>
  </sheetViews>
  <sheetFormatPr baseColWidth="10" defaultColWidth="11" defaultRowHeight="16.5"/>
  <cols>
    <col min="1" max="1" width="8.5" style="252" bestFit="1" customWidth="1"/>
    <col min="2" max="2" width="11" style="252" bestFit="1" customWidth="1"/>
    <col min="3" max="3" width="41" style="252" bestFit="1" customWidth="1"/>
    <col min="4" max="4" width="12" style="252" bestFit="1" customWidth="1"/>
  </cols>
  <sheetData>
    <row r="1" spans="1:4">
      <c r="A1" s="253" t="s">
        <v>3429</v>
      </c>
      <c r="B1" s="247" t="s">
        <v>228</v>
      </c>
      <c r="C1" s="247" t="s">
        <v>3885</v>
      </c>
      <c r="D1" s="247" t="s">
        <v>3886</v>
      </c>
    </row>
    <row r="2" spans="1:4">
      <c r="A2" s="254">
        <v>2007</v>
      </c>
      <c r="B2" s="249" t="s">
        <v>2490</v>
      </c>
      <c r="C2" s="248" t="s">
        <v>2011</v>
      </c>
      <c r="D2" s="248">
        <v>235</v>
      </c>
    </row>
    <row r="3" spans="1:4" ht="15" customHeight="1">
      <c r="A3" s="254">
        <v>2007</v>
      </c>
      <c r="B3" s="249" t="s">
        <v>2490</v>
      </c>
      <c r="C3" s="248" t="s">
        <v>2012</v>
      </c>
      <c r="D3" s="248">
        <v>208</v>
      </c>
    </row>
    <row r="4" spans="1:4">
      <c r="A4" s="254">
        <v>2007</v>
      </c>
      <c r="B4" s="249" t="s">
        <v>2490</v>
      </c>
      <c r="C4" s="248" t="s">
        <v>2014</v>
      </c>
      <c r="D4" s="248">
        <v>189</v>
      </c>
    </row>
    <row r="5" spans="1:4">
      <c r="A5" s="254">
        <v>2007</v>
      </c>
      <c r="B5" s="249" t="s">
        <v>2490</v>
      </c>
      <c r="C5" s="248" t="s">
        <v>2016</v>
      </c>
      <c r="D5" s="248">
        <v>25</v>
      </c>
    </row>
    <row r="6" spans="1:4">
      <c r="A6" s="254">
        <v>2007</v>
      </c>
      <c r="B6" s="249" t="s">
        <v>2490</v>
      </c>
      <c r="C6" s="248" t="s">
        <v>2017</v>
      </c>
      <c r="D6" s="248">
        <v>1</v>
      </c>
    </row>
    <row r="7" spans="1:4">
      <c r="A7" s="254">
        <v>2007</v>
      </c>
      <c r="B7" s="249" t="s">
        <v>2490</v>
      </c>
      <c r="C7" s="248" t="s">
        <v>2018</v>
      </c>
      <c r="D7" s="248">
        <v>17</v>
      </c>
    </row>
    <row r="8" spans="1:4">
      <c r="A8" s="254">
        <v>2007</v>
      </c>
      <c r="B8" s="249" t="s">
        <v>2490</v>
      </c>
      <c r="C8" s="248" t="s">
        <v>1531</v>
      </c>
      <c r="D8" s="248">
        <v>58</v>
      </c>
    </row>
    <row r="9" spans="1:4">
      <c r="A9" s="254">
        <v>2007</v>
      </c>
      <c r="B9" s="249" t="s">
        <v>2490</v>
      </c>
      <c r="C9" s="248" t="s">
        <v>2021</v>
      </c>
      <c r="D9" s="248">
        <v>12</v>
      </c>
    </row>
    <row r="10" spans="1:4">
      <c r="A10" s="254">
        <v>2007</v>
      </c>
      <c r="B10" s="249" t="s">
        <v>2490</v>
      </c>
      <c r="C10" s="248" t="s">
        <v>2022</v>
      </c>
      <c r="D10" s="248">
        <v>29</v>
      </c>
    </row>
    <row r="11" spans="1:4">
      <c r="A11" s="254">
        <v>2007</v>
      </c>
      <c r="B11" s="249" t="s">
        <v>2490</v>
      </c>
      <c r="C11" s="248" t="s">
        <v>2023</v>
      </c>
      <c r="D11" s="248">
        <v>24</v>
      </c>
    </row>
    <row r="12" spans="1:4">
      <c r="A12" s="254">
        <v>2007</v>
      </c>
      <c r="B12" s="249" t="s">
        <v>2490</v>
      </c>
      <c r="C12" s="248" t="s">
        <v>2024</v>
      </c>
      <c r="D12" s="248">
        <v>37</v>
      </c>
    </row>
    <row r="13" spans="1:4">
      <c r="A13" s="254">
        <v>2007</v>
      </c>
      <c r="B13" s="249" t="s">
        <v>2490</v>
      </c>
      <c r="C13" s="248" t="s">
        <v>2026</v>
      </c>
      <c r="D13" s="248">
        <v>541</v>
      </c>
    </row>
    <row r="14" spans="1:4">
      <c r="A14" s="254">
        <v>2007</v>
      </c>
      <c r="B14" s="249" t="s">
        <v>2490</v>
      </c>
      <c r="C14" s="248" t="s">
        <v>2028</v>
      </c>
      <c r="D14" s="248">
        <v>30</v>
      </c>
    </row>
    <row r="15" spans="1:4">
      <c r="A15" s="254">
        <v>2007</v>
      </c>
      <c r="B15" s="249" t="s">
        <v>2490</v>
      </c>
      <c r="C15" s="248" t="s">
        <v>2029</v>
      </c>
      <c r="D15" s="248">
        <v>8</v>
      </c>
    </row>
    <row r="16" spans="1:4">
      <c r="A16" s="254">
        <v>2007</v>
      </c>
      <c r="B16" s="249" t="s">
        <v>2490</v>
      </c>
      <c r="C16" s="248" t="s">
        <v>2030</v>
      </c>
      <c r="D16" s="248">
        <v>16</v>
      </c>
    </row>
    <row r="17" spans="1:4">
      <c r="A17" s="254">
        <v>2007</v>
      </c>
      <c r="B17" s="249" t="s">
        <v>2490</v>
      </c>
      <c r="C17" s="248" t="s">
        <v>2031</v>
      </c>
      <c r="D17" s="248">
        <v>10</v>
      </c>
    </row>
    <row r="18" spans="1:4">
      <c r="A18" s="254">
        <v>2007</v>
      </c>
      <c r="B18" s="250" t="s">
        <v>644</v>
      </c>
      <c r="C18" s="248" t="s">
        <v>2011</v>
      </c>
      <c r="D18" s="248">
        <v>20</v>
      </c>
    </row>
    <row r="19" spans="1:4">
      <c r="A19" s="254">
        <v>2007</v>
      </c>
      <c r="B19" s="250" t="s">
        <v>644</v>
      </c>
      <c r="C19" s="248" t="s">
        <v>2012</v>
      </c>
      <c r="D19" s="248">
        <v>36</v>
      </c>
    </row>
    <row r="20" spans="1:4">
      <c r="A20" s="254">
        <v>2007</v>
      </c>
      <c r="B20" s="250" t="s">
        <v>644</v>
      </c>
      <c r="C20" s="248" t="s">
        <v>2014</v>
      </c>
      <c r="D20" s="248">
        <v>15</v>
      </c>
    </row>
    <row r="21" spans="1:4">
      <c r="A21" s="254">
        <v>2007</v>
      </c>
      <c r="B21" s="250" t="s">
        <v>644</v>
      </c>
      <c r="C21" s="248" t="s">
        <v>2018</v>
      </c>
      <c r="D21" s="248">
        <v>1</v>
      </c>
    </row>
    <row r="22" spans="1:4">
      <c r="A22" s="254">
        <v>2007</v>
      </c>
      <c r="B22" s="250" t="s">
        <v>644</v>
      </c>
      <c r="C22" s="248" t="s">
        <v>1531</v>
      </c>
      <c r="D22" s="248">
        <v>5</v>
      </c>
    </row>
    <row r="23" spans="1:4">
      <c r="A23" s="254">
        <v>2007</v>
      </c>
      <c r="B23" s="250" t="s">
        <v>644</v>
      </c>
      <c r="C23" s="248" t="s">
        <v>2021</v>
      </c>
      <c r="D23" s="248">
        <v>1</v>
      </c>
    </row>
    <row r="24" spans="1:4">
      <c r="A24" s="254">
        <v>2007</v>
      </c>
      <c r="B24" s="250" t="s">
        <v>644</v>
      </c>
      <c r="C24" s="248" t="s">
        <v>2022</v>
      </c>
      <c r="D24" s="248">
        <v>7</v>
      </c>
    </row>
    <row r="25" spans="1:4">
      <c r="A25" s="254">
        <v>2007</v>
      </c>
      <c r="B25" s="250" t="s">
        <v>644</v>
      </c>
      <c r="C25" s="248" t="s">
        <v>2026</v>
      </c>
      <c r="D25" s="248">
        <v>12</v>
      </c>
    </row>
    <row r="26" spans="1:4">
      <c r="A26" s="254">
        <v>2007</v>
      </c>
      <c r="B26" s="250" t="s">
        <v>644</v>
      </c>
      <c r="C26" s="248" t="s">
        <v>2030</v>
      </c>
      <c r="D26" s="248">
        <v>1</v>
      </c>
    </row>
    <row r="27" spans="1:4">
      <c r="A27" s="254">
        <v>2007</v>
      </c>
      <c r="B27" s="250" t="s">
        <v>644</v>
      </c>
      <c r="C27" s="248" t="s">
        <v>2031</v>
      </c>
      <c r="D27" s="248">
        <v>1</v>
      </c>
    </row>
    <row r="28" spans="1:4">
      <c r="A28" s="299">
        <v>2008</v>
      </c>
      <c r="B28" s="249" t="s">
        <v>2490</v>
      </c>
      <c r="C28" s="248" t="s">
        <v>2011</v>
      </c>
      <c r="D28" s="248">
        <v>208</v>
      </c>
    </row>
    <row r="29" spans="1:4">
      <c r="A29" s="299">
        <v>2008</v>
      </c>
      <c r="B29" s="249" t="s">
        <v>2490</v>
      </c>
      <c r="C29" s="248" t="s">
        <v>2012</v>
      </c>
      <c r="D29" s="248">
        <v>173</v>
      </c>
    </row>
    <row r="30" spans="1:4">
      <c r="A30" s="299">
        <v>2008</v>
      </c>
      <c r="B30" s="249" t="s">
        <v>2490</v>
      </c>
      <c r="C30" s="248" t="s">
        <v>2014</v>
      </c>
      <c r="D30" s="248">
        <v>138</v>
      </c>
    </row>
    <row r="31" spans="1:4">
      <c r="A31" s="299">
        <v>2008</v>
      </c>
      <c r="B31" s="249" t="s">
        <v>2490</v>
      </c>
      <c r="C31" s="248" t="s">
        <v>2016</v>
      </c>
      <c r="D31" s="248">
        <v>5</v>
      </c>
    </row>
    <row r="32" spans="1:4">
      <c r="A32" s="299">
        <v>2008</v>
      </c>
      <c r="B32" s="249" t="s">
        <v>2490</v>
      </c>
      <c r="C32" s="248" t="s">
        <v>2017</v>
      </c>
      <c r="D32" s="248">
        <v>1</v>
      </c>
    </row>
    <row r="33" spans="1:4">
      <c r="A33" s="299">
        <v>2008</v>
      </c>
      <c r="B33" s="249" t="s">
        <v>2490</v>
      </c>
      <c r="C33" s="248" t="s">
        <v>2018</v>
      </c>
      <c r="D33" s="248">
        <v>10</v>
      </c>
    </row>
    <row r="34" spans="1:4">
      <c r="A34" s="299">
        <v>2008</v>
      </c>
      <c r="B34" s="249" t="s">
        <v>2490</v>
      </c>
      <c r="C34" s="248" t="s">
        <v>1531</v>
      </c>
      <c r="D34" s="248">
        <v>49</v>
      </c>
    </row>
    <row r="35" spans="1:4">
      <c r="A35" s="299">
        <v>2008</v>
      </c>
      <c r="B35" s="249" t="s">
        <v>2490</v>
      </c>
      <c r="C35" s="248" t="s">
        <v>2022</v>
      </c>
      <c r="D35" s="248">
        <v>13</v>
      </c>
    </row>
    <row r="36" spans="1:4">
      <c r="A36" s="299">
        <v>2008</v>
      </c>
      <c r="B36" s="249" t="s">
        <v>2490</v>
      </c>
      <c r="C36" s="248" t="s">
        <v>2023</v>
      </c>
      <c r="D36" s="248">
        <v>1</v>
      </c>
    </row>
    <row r="37" spans="1:4">
      <c r="A37" s="299">
        <v>2008</v>
      </c>
      <c r="B37" s="249" t="s">
        <v>2490</v>
      </c>
      <c r="C37" s="248" t="s">
        <v>2026</v>
      </c>
      <c r="D37" s="248">
        <v>385</v>
      </c>
    </row>
    <row r="38" spans="1:4">
      <c r="A38" s="299">
        <v>2008</v>
      </c>
      <c r="B38" s="249" t="s">
        <v>2490</v>
      </c>
      <c r="C38" s="248" t="s">
        <v>2028</v>
      </c>
      <c r="D38" s="248">
        <v>15</v>
      </c>
    </row>
    <row r="39" spans="1:4">
      <c r="A39" s="299">
        <v>2008</v>
      </c>
      <c r="B39" s="249" t="s">
        <v>2490</v>
      </c>
      <c r="C39" s="248" t="s">
        <v>2029</v>
      </c>
      <c r="D39" s="248">
        <v>16</v>
      </c>
    </row>
    <row r="40" spans="1:4">
      <c r="A40" s="299">
        <v>2008</v>
      </c>
      <c r="B40" s="249" t="s">
        <v>2490</v>
      </c>
      <c r="C40" s="248" t="s">
        <v>2030</v>
      </c>
      <c r="D40" s="248">
        <v>17</v>
      </c>
    </row>
    <row r="41" spans="1:4">
      <c r="A41" s="299">
        <v>2008</v>
      </c>
      <c r="B41" s="249" t="s">
        <v>2490</v>
      </c>
      <c r="C41" s="248" t="s">
        <v>2031</v>
      </c>
      <c r="D41" s="248">
        <v>11</v>
      </c>
    </row>
    <row r="42" spans="1:4">
      <c r="A42" s="299">
        <v>2008</v>
      </c>
      <c r="B42" s="250" t="s">
        <v>644</v>
      </c>
      <c r="C42" s="248" t="s">
        <v>2011</v>
      </c>
      <c r="D42" s="248">
        <v>22</v>
      </c>
    </row>
    <row r="43" spans="1:4">
      <c r="A43" s="299">
        <v>2008</v>
      </c>
      <c r="B43" s="250" t="s">
        <v>644</v>
      </c>
      <c r="C43" s="248" t="s">
        <v>2012</v>
      </c>
      <c r="D43" s="248">
        <v>61</v>
      </c>
    </row>
    <row r="44" spans="1:4">
      <c r="A44" s="299">
        <v>2008</v>
      </c>
      <c r="B44" s="250" t="s">
        <v>644</v>
      </c>
      <c r="C44" s="248" t="s">
        <v>2014</v>
      </c>
      <c r="D44" s="248">
        <v>16</v>
      </c>
    </row>
    <row r="45" spans="1:4">
      <c r="A45" s="299">
        <v>2008</v>
      </c>
      <c r="B45" s="250" t="s">
        <v>644</v>
      </c>
      <c r="C45" s="248" t="s">
        <v>2016</v>
      </c>
      <c r="D45" s="248">
        <v>1</v>
      </c>
    </row>
    <row r="46" spans="1:4">
      <c r="A46" s="299">
        <v>2008</v>
      </c>
      <c r="B46" s="250" t="s">
        <v>644</v>
      </c>
      <c r="C46" s="248" t="s">
        <v>2018</v>
      </c>
      <c r="D46" s="248">
        <v>2</v>
      </c>
    </row>
    <row r="47" spans="1:4">
      <c r="A47" s="299">
        <v>2008</v>
      </c>
      <c r="B47" s="250" t="s">
        <v>644</v>
      </c>
      <c r="C47" s="248" t="s">
        <v>1531</v>
      </c>
      <c r="D47" s="248">
        <v>3</v>
      </c>
    </row>
    <row r="48" spans="1:4">
      <c r="A48" s="299">
        <v>2008</v>
      </c>
      <c r="B48" s="250" t="s">
        <v>644</v>
      </c>
      <c r="C48" s="248" t="s">
        <v>2021</v>
      </c>
      <c r="D48" s="248">
        <v>1</v>
      </c>
    </row>
    <row r="49" spans="1:4">
      <c r="A49" s="299">
        <v>2008</v>
      </c>
      <c r="B49" s="250" t="s">
        <v>644</v>
      </c>
      <c r="C49" s="248" t="s">
        <v>2022</v>
      </c>
      <c r="D49" s="248">
        <v>1</v>
      </c>
    </row>
    <row r="50" spans="1:4">
      <c r="A50" s="299">
        <v>2008</v>
      </c>
      <c r="B50" s="250" t="s">
        <v>644</v>
      </c>
      <c r="C50" s="248" t="s">
        <v>2026</v>
      </c>
      <c r="D50" s="248">
        <v>13</v>
      </c>
    </row>
    <row r="51" spans="1:4">
      <c r="A51" s="254">
        <v>2009</v>
      </c>
      <c r="B51" s="249" t="s">
        <v>2490</v>
      </c>
      <c r="C51" s="248" t="s">
        <v>2011</v>
      </c>
      <c r="D51" s="248">
        <v>188</v>
      </c>
    </row>
    <row r="52" spans="1:4">
      <c r="A52" s="254">
        <v>2009</v>
      </c>
      <c r="B52" s="249" t="s">
        <v>2490</v>
      </c>
      <c r="C52" s="248" t="s">
        <v>2012</v>
      </c>
      <c r="D52" s="248">
        <v>291</v>
      </c>
    </row>
    <row r="53" spans="1:4">
      <c r="A53" s="254">
        <v>2009</v>
      </c>
      <c r="B53" s="249" t="s">
        <v>2490</v>
      </c>
      <c r="C53" s="248" t="s">
        <v>2014</v>
      </c>
      <c r="D53" s="248">
        <v>133</v>
      </c>
    </row>
    <row r="54" spans="1:4">
      <c r="A54" s="254">
        <v>2009</v>
      </c>
      <c r="B54" s="249" t="s">
        <v>2490</v>
      </c>
      <c r="C54" s="248" t="s">
        <v>2016</v>
      </c>
      <c r="D54" s="248">
        <v>6</v>
      </c>
    </row>
    <row r="55" spans="1:4">
      <c r="A55" s="254">
        <v>2009</v>
      </c>
      <c r="B55" s="249" t="s">
        <v>2490</v>
      </c>
      <c r="C55" s="248" t="s">
        <v>2018</v>
      </c>
      <c r="D55" s="248">
        <v>7</v>
      </c>
    </row>
    <row r="56" spans="1:4">
      <c r="A56" s="254">
        <v>2009</v>
      </c>
      <c r="B56" s="249" t="s">
        <v>2490</v>
      </c>
      <c r="C56" s="248" t="s">
        <v>1531</v>
      </c>
      <c r="D56" s="248">
        <v>51</v>
      </c>
    </row>
    <row r="57" spans="1:4">
      <c r="A57" s="254">
        <v>2009</v>
      </c>
      <c r="B57" s="249" t="s">
        <v>2490</v>
      </c>
      <c r="C57" s="248" t="s">
        <v>2021</v>
      </c>
      <c r="D57" s="248">
        <v>4</v>
      </c>
    </row>
    <row r="58" spans="1:4">
      <c r="A58" s="254">
        <v>2009</v>
      </c>
      <c r="B58" s="249" t="s">
        <v>2490</v>
      </c>
      <c r="C58" s="248" t="s">
        <v>2022</v>
      </c>
      <c r="D58" s="248">
        <v>6</v>
      </c>
    </row>
    <row r="59" spans="1:4">
      <c r="A59" s="254">
        <v>2009</v>
      </c>
      <c r="B59" s="249" t="s">
        <v>2490</v>
      </c>
      <c r="C59" s="248" t="s">
        <v>2023</v>
      </c>
      <c r="D59" s="248">
        <v>4</v>
      </c>
    </row>
    <row r="60" spans="1:4">
      <c r="A60" s="254">
        <v>2009</v>
      </c>
      <c r="B60" s="249" t="s">
        <v>2490</v>
      </c>
      <c r="C60" s="248" t="s">
        <v>2026</v>
      </c>
      <c r="D60" s="248">
        <v>433</v>
      </c>
    </row>
    <row r="61" spans="1:4">
      <c r="A61" s="254">
        <v>2009</v>
      </c>
      <c r="B61" s="249" t="s">
        <v>2490</v>
      </c>
      <c r="C61" s="248" t="s">
        <v>2028</v>
      </c>
      <c r="D61" s="248">
        <v>3</v>
      </c>
    </row>
    <row r="62" spans="1:4">
      <c r="A62" s="254">
        <v>2009</v>
      </c>
      <c r="B62" s="249" t="s">
        <v>2490</v>
      </c>
      <c r="C62" s="248" t="s">
        <v>2029</v>
      </c>
      <c r="D62" s="248">
        <v>1</v>
      </c>
    </row>
    <row r="63" spans="1:4">
      <c r="A63" s="254">
        <v>2009</v>
      </c>
      <c r="B63" s="249" t="s">
        <v>2490</v>
      </c>
      <c r="C63" s="248" t="s">
        <v>2030</v>
      </c>
      <c r="D63" s="248">
        <v>11</v>
      </c>
    </row>
    <row r="64" spans="1:4">
      <c r="A64" s="254">
        <v>2009</v>
      </c>
      <c r="B64" s="250" t="s">
        <v>644</v>
      </c>
      <c r="C64" s="248" t="s">
        <v>2011</v>
      </c>
      <c r="D64" s="248">
        <v>9</v>
      </c>
    </row>
    <row r="65" spans="1:4">
      <c r="A65" s="254">
        <v>2009</v>
      </c>
      <c r="B65" s="250" t="s">
        <v>644</v>
      </c>
      <c r="C65" s="248" t="s">
        <v>2012</v>
      </c>
      <c r="D65" s="248">
        <v>37</v>
      </c>
    </row>
    <row r="66" spans="1:4">
      <c r="A66" s="254">
        <v>2009</v>
      </c>
      <c r="B66" s="250" t="s">
        <v>644</v>
      </c>
      <c r="C66" s="248" t="s">
        <v>2014</v>
      </c>
      <c r="D66" s="248">
        <v>4</v>
      </c>
    </row>
    <row r="67" spans="1:4">
      <c r="A67" s="254">
        <v>2009</v>
      </c>
      <c r="B67" s="250" t="s">
        <v>644</v>
      </c>
      <c r="C67" s="248" t="s">
        <v>2018</v>
      </c>
      <c r="D67" s="248">
        <v>2</v>
      </c>
    </row>
    <row r="68" spans="1:4">
      <c r="A68" s="254">
        <v>2009</v>
      </c>
      <c r="B68" s="250" t="s">
        <v>644</v>
      </c>
      <c r="C68" s="248" t="s">
        <v>1531</v>
      </c>
      <c r="D68" s="248">
        <v>1</v>
      </c>
    </row>
    <row r="69" spans="1:4">
      <c r="A69" s="254">
        <v>2009</v>
      </c>
      <c r="B69" s="250" t="s">
        <v>644</v>
      </c>
      <c r="C69" s="248" t="s">
        <v>2022</v>
      </c>
      <c r="D69" s="248">
        <v>2</v>
      </c>
    </row>
    <row r="70" spans="1:4">
      <c r="A70" s="254">
        <v>2009</v>
      </c>
      <c r="B70" s="250" t="s">
        <v>644</v>
      </c>
      <c r="C70" s="248" t="s">
        <v>2026</v>
      </c>
      <c r="D70" s="248">
        <v>14</v>
      </c>
    </row>
    <row r="71" spans="1:4">
      <c r="A71" s="254">
        <v>2009</v>
      </c>
      <c r="B71" s="250" t="s">
        <v>644</v>
      </c>
      <c r="C71" s="248" t="s">
        <v>2029</v>
      </c>
      <c r="D71" s="248">
        <v>1</v>
      </c>
    </row>
    <row r="72" spans="1:4">
      <c r="A72" s="254">
        <v>2009</v>
      </c>
      <c r="B72" s="250" t="s">
        <v>644</v>
      </c>
      <c r="C72" s="248" t="s">
        <v>2030</v>
      </c>
      <c r="D72" s="248">
        <v>1</v>
      </c>
    </row>
    <row r="73" spans="1:4">
      <c r="A73" s="254">
        <v>2009</v>
      </c>
      <c r="B73" s="250" t="s">
        <v>644</v>
      </c>
      <c r="C73" s="248" t="s">
        <v>2031</v>
      </c>
      <c r="D73" s="248">
        <v>2</v>
      </c>
    </row>
    <row r="74" spans="1:4">
      <c r="A74" s="299">
        <v>2010</v>
      </c>
      <c r="B74" s="249" t="s">
        <v>2490</v>
      </c>
      <c r="C74" s="248" t="s">
        <v>2011</v>
      </c>
      <c r="D74" s="248">
        <v>229</v>
      </c>
    </row>
    <row r="75" spans="1:4">
      <c r="A75" s="299">
        <v>2010</v>
      </c>
      <c r="B75" s="249" t="s">
        <v>2490</v>
      </c>
      <c r="C75" s="248" t="s">
        <v>2012</v>
      </c>
      <c r="D75" s="248">
        <v>239</v>
      </c>
    </row>
    <row r="76" spans="1:4">
      <c r="A76" s="299">
        <v>2010</v>
      </c>
      <c r="B76" s="249" t="s">
        <v>2490</v>
      </c>
      <c r="C76" s="248" t="s">
        <v>2014</v>
      </c>
      <c r="D76" s="248">
        <v>138</v>
      </c>
    </row>
    <row r="77" spans="1:4">
      <c r="A77" s="299">
        <v>2010</v>
      </c>
      <c r="B77" s="249" t="s">
        <v>2490</v>
      </c>
      <c r="C77" s="248" t="s">
        <v>2016</v>
      </c>
      <c r="D77" s="248">
        <v>4</v>
      </c>
    </row>
    <row r="78" spans="1:4">
      <c r="A78" s="299">
        <v>2010</v>
      </c>
      <c r="B78" s="249" t="s">
        <v>2490</v>
      </c>
      <c r="C78" s="248" t="s">
        <v>2018</v>
      </c>
      <c r="D78" s="248">
        <v>2</v>
      </c>
    </row>
    <row r="79" spans="1:4">
      <c r="A79" s="299">
        <v>2010</v>
      </c>
      <c r="B79" s="249" t="s">
        <v>2490</v>
      </c>
      <c r="C79" s="248" t="s">
        <v>1531</v>
      </c>
      <c r="D79" s="248">
        <v>45</v>
      </c>
    </row>
    <row r="80" spans="1:4">
      <c r="A80" s="299">
        <v>2010</v>
      </c>
      <c r="B80" s="249" t="s">
        <v>2490</v>
      </c>
      <c r="C80" s="248" t="s">
        <v>2021</v>
      </c>
      <c r="D80" s="248">
        <v>15</v>
      </c>
    </row>
    <row r="81" spans="1:4">
      <c r="A81" s="299">
        <v>2010</v>
      </c>
      <c r="B81" s="249" t="s">
        <v>2490</v>
      </c>
      <c r="C81" s="248" t="s">
        <v>2022</v>
      </c>
      <c r="D81" s="248">
        <v>3</v>
      </c>
    </row>
    <row r="82" spans="1:4">
      <c r="A82" s="299">
        <v>2010</v>
      </c>
      <c r="B82" s="249" t="s">
        <v>2490</v>
      </c>
      <c r="C82" s="248" t="s">
        <v>2023</v>
      </c>
      <c r="D82" s="248">
        <v>15</v>
      </c>
    </row>
    <row r="83" spans="1:4">
      <c r="A83" s="299">
        <v>2010</v>
      </c>
      <c r="B83" s="249" t="s">
        <v>2490</v>
      </c>
      <c r="C83" s="248" t="s">
        <v>2026</v>
      </c>
      <c r="D83" s="248">
        <v>360</v>
      </c>
    </row>
    <row r="84" spans="1:4">
      <c r="A84" s="299">
        <v>2010</v>
      </c>
      <c r="B84" s="249" t="s">
        <v>2490</v>
      </c>
      <c r="C84" s="248" t="s">
        <v>2029</v>
      </c>
      <c r="D84" s="248">
        <v>12</v>
      </c>
    </row>
    <row r="85" spans="1:4">
      <c r="A85" s="299">
        <v>2010</v>
      </c>
      <c r="B85" s="249" t="s">
        <v>2490</v>
      </c>
      <c r="C85" s="248" t="s">
        <v>2030</v>
      </c>
      <c r="D85" s="248">
        <v>5</v>
      </c>
    </row>
    <row r="86" spans="1:4">
      <c r="A86" s="299">
        <v>2010</v>
      </c>
      <c r="B86" s="249" t="s">
        <v>2490</v>
      </c>
      <c r="C86" s="248" t="s">
        <v>2031</v>
      </c>
      <c r="D86" s="248">
        <v>6</v>
      </c>
    </row>
    <row r="87" spans="1:4">
      <c r="A87" s="299">
        <v>2010</v>
      </c>
      <c r="B87" s="250" t="s">
        <v>644</v>
      </c>
      <c r="C87" s="248" t="s">
        <v>2011</v>
      </c>
      <c r="D87" s="248">
        <v>24</v>
      </c>
    </row>
    <row r="88" spans="1:4">
      <c r="A88" s="299">
        <v>2010</v>
      </c>
      <c r="B88" s="250" t="s">
        <v>644</v>
      </c>
      <c r="C88" s="248" t="s">
        <v>2012</v>
      </c>
      <c r="D88" s="248">
        <v>47</v>
      </c>
    </row>
    <row r="89" spans="1:4">
      <c r="A89" s="299">
        <v>2010</v>
      </c>
      <c r="B89" s="250" t="s">
        <v>644</v>
      </c>
      <c r="C89" s="248" t="s">
        <v>2014</v>
      </c>
      <c r="D89" s="248">
        <v>26</v>
      </c>
    </row>
    <row r="90" spans="1:4">
      <c r="A90" s="299">
        <v>2010</v>
      </c>
      <c r="B90" s="250" t="s">
        <v>644</v>
      </c>
      <c r="C90" s="248" t="s">
        <v>2016</v>
      </c>
      <c r="D90" s="248">
        <v>2</v>
      </c>
    </row>
    <row r="91" spans="1:4">
      <c r="A91" s="299">
        <v>2010</v>
      </c>
      <c r="B91" s="250" t="s">
        <v>644</v>
      </c>
      <c r="C91" s="248" t="s">
        <v>1531</v>
      </c>
      <c r="D91" s="248">
        <v>4</v>
      </c>
    </row>
    <row r="92" spans="1:4">
      <c r="A92" s="299">
        <v>2010</v>
      </c>
      <c r="B92" s="250" t="s">
        <v>644</v>
      </c>
      <c r="C92" s="248" t="s">
        <v>2021</v>
      </c>
      <c r="D92" s="248">
        <v>1</v>
      </c>
    </row>
    <row r="93" spans="1:4">
      <c r="A93" s="299">
        <v>2010</v>
      </c>
      <c r="B93" s="250" t="s">
        <v>644</v>
      </c>
      <c r="C93" s="248" t="s">
        <v>2022</v>
      </c>
      <c r="D93" s="248">
        <v>5</v>
      </c>
    </row>
    <row r="94" spans="1:4">
      <c r="A94" s="299">
        <v>2010</v>
      </c>
      <c r="B94" s="250" t="s">
        <v>644</v>
      </c>
      <c r="C94" s="248" t="s">
        <v>2023</v>
      </c>
      <c r="D94" s="248">
        <v>4</v>
      </c>
    </row>
    <row r="95" spans="1:4">
      <c r="A95" s="299">
        <v>2010</v>
      </c>
      <c r="B95" s="250" t="s">
        <v>644</v>
      </c>
      <c r="C95" s="248" t="s">
        <v>2026</v>
      </c>
      <c r="D95" s="248">
        <v>50</v>
      </c>
    </row>
    <row r="96" spans="1:4">
      <c r="A96" s="299">
        <v>2010</v>
      </c>
      <c r="B96" s="250" t="s">
        <v>644</v>
      </c>
      <c r="C96" s="248" t="s">
        <v>2030</v>
      </c>
      <c r="D96" s="248">
        <v>2</v>
      </c>
    </row>
    <row r="97" spans="1:4">
      <c r="A97" s="299">
        <v>2010</v>
      </c>
      <c r="B97" s="250" t="s">
        <v>644</v>
      </c>
      <c r="C97" s="248" t="s">
        <v>2031</v>
      </c>
      <c r="D97" s="248">
        <v>1</v>
      </c>
    </row>
    <row r="98" spans="1:4">
      <c r="A98" s="254">
        <v>2011</v>
      </c>
      <c r="B98" s="249" t="s">
        <v>2490</v>
      </c>
      <c r="C98" s="248" t="s">
        <v>2013</v>
      </c>
      <c r="D98" s="248">
        <v>315</v>
      </c>
    </row>
    <row r="99" spans="1:4">
      <c r="A99" s="254">
        <v>2011</v>
      </c>
      <c r="B99" s="249" t="s">
        <v>2490</v>
      </c>
      <c r="C99" s="248" t="s">
        <v>2015</v>
      </c>
      <c r="D99" s="248">
        <v>98</v>
      </c>
    </row>
    <row r="100" spans="1:4">
      <c r="A100" s="254">
        <v>2011</v>
      </c>
      <c r="B100" s="249" t="s">
        <v>2490</v>
      </c>
      <c r="C100" s="248" t="s">
        <v>2020</v>
      </c>
      <c r="D100" s="248">
        <v>1</v>
      </c>
    </row>
    <row r="101" spans="1:4">
      <c r="A101" s="254">
        <v>2011</v>
      </c>
      <c r="B101" s="249" t="s">
        <v>2490</v>
      </c>
      <c r="C101" s="248" t="s">
        <v>1531</v>
      </c>
      <c r="D101" s="248">
        <v>18</v>
      </c>
    </row>
    <row r="102" spans="1:4">
      <c r="A102" s="254">
        <v>2011</v>
      </c>
      <c r="B102" s="249" t="s">
        <v>2490</v>
      </c>
      <c r="C102" s="248" t="s">
        <v>2022</v>
      </c>
      <c r="D102" s="248">
        <v>2</v>
      </c>
    </row>
    <row r="103" spans="1:4">
      <c r="A103" s="254">
        <v>2011</v>
      </c>
      <c r="B103" s="249" t="s">
        <v>2490</v>
      </c>
      <c r="C103" s="248" t="s">
        <v>2026</v>
      </c>
      <c r="D103" s="248">
        <v>209</v>
      </c>
    </row>
    <row r="104" spans="1:4">
      <c r="A104" s="254">
        <v>2011</v>
      </c>
      <c r="B104" s="249" t="s">
        <v>2490</v>
      </c>
      <c r="C104" s="248" t="s">
        <v>2027</v>
      </c>
      <c r="D104" s="248">
        <v>1</v>
      </c>
    </row>
    <row r="105" spans="1:4">
      <c r="A105" s="254">
        <v>2011</v>
      </c>
      <c r="B105" s="249" t="s">
        <v>2490</v>
      </c>
      <c r="C105" s="248" t="s">
        <v>2031</v>
      </c>
      <c r="D105" s="248">
        <v>1</v>
      </c>
    </row>
    <row r="106" spans="1:4">
      <c r="A106" s="254">
        <v>2011</v>
      </c>
      <c r="B106" s="250" t="s">
        <v>644</v>
      </c>
      <c r="C106" s="248" t="s">
        <v>2011</v>
      </c>
      <c r="D106" s="248">
        <v>26</v>
      </c>
    </row>
    <row r="107" spans="1:4">
      <c r="A107" s="254">
        <v>2011</v>
      </c>
      <c r="B107" s="250" t="s">
        <v>644</v>
      </c>
      <c r="C107" s="248" t="s">
        <v>2012</v>
      </c>
      <c r="D107" s="248">
        <v>45</v>
      </c>
    </row>
    <row r="108" spans="1:4">
      <c r="A108" s="254">
        <v>2011</v>
      </c>
      <c r="B108" s="250" t="s">
        <v>644</v>
      </c>
      <c r="C108" s="248" t="s">
        <v>2014</v>
      </c>
      <c r="D108" s="248">
        <v>23</v>
      </c>
    </row>
    <row r="109" spans="1:4">
      <c r="A109" s="254">
        <v>2011</v>
      </c>
      <c r="B109" s="250" t="s">
        <v>644</v>
      </c>
      <c r="C109" s="248" t="s">
        <v>2018</v>
      </c>
      <c r="D109" s="248">
        <v>1</v>
      </c>
    </row>
    <row r="110" spans="1:4">
      <c r="A110" s="254">
        <v>2011</v>
      </c>
      <c r="B110" s="250" t="s">
        <v>644</v>
      </c>
      <c r="C110" s="248" t="s">
        <v>2032</v>
      </c>
      <c r="D110" s="248">
        <v>1</v>
      </c>
    </row>
    <row r="111" spans="1:4">
      <c r="A111" s="254">
        <v>2011</v>
      </c>
      <c r="B111" s="250" t="s">
        <v>644</v>
      </c>
      <c r="C111" s="248" t="s">
        <v>1531</v>
      </c>
      <c r="D111" s="248">
        <v>6</v>
      </c>
    </row>
    <row r="112" spans="1:4">
      <c r="A112" s="254">
        <v>2011</v>
      </c>
      <c r="B112" s="250" t="s">
        <v>644</v>
      </c>
      <c r="C112" s="248" t="s">
        <v>2022</v>
      </c>
      <c r="D112" s="248">
        <v>5</v>
      </c>
    </row>
    <row r="113" spans="1:4">
      <c r="A113" s="254">
        <v>2011</v>
      </c>
      <c r="B113" s="250" t="s">
        <v>644</v>
      </c>
      <c r="C113" s="248" t="s">
        <v>2023</v>
      </c>
      <c r="D113" s="248">
        <v>2</v>
      </c>
    </row>
    <row r="114" spans="1:4">
      <c r="A114" s="254">
        <v>2011</v>
      </c>
      <c r="B114" s="250" t="s">
        <v>644</v>
      </c>
      <c r="C114" s="248" t="s">
        <v>2026</v>
      </c>
      <c r="D114" s="248">
        <v>30</v>
      </c>
    </row>
    <row r="115" spans="1:4">
      <c r="A115" s="254">
        <v>2011</v>
      </c>
      <c r="B115" s="250" t="s">
        <v>644</v>
      </c>
      <c r="C115" s="248" t="s">
        <v>2030</v>
      </c>
      <c r="D115" s="248">
        <v>4</v>
      </c>
    </row>
    <row r="116" spans="1:4">
      <c r="A116" s="299">
        <v>2012</v>
      </c>
      <c r="B116" s="249" t="s">
        <v>2490</v>
      </c>
      <c r="C116" s="248" t="s">
        <v>2013</v>
      </c>
      <c r="D116" s="248">
        <v>368</v>
      </c>
    </row>
    <row r="117" spans="1:4">
      <c r="A117" s="299">
        <v>2012</v>
      </c>
      <c r="B117" s="249" t="s">
        <v>2490</v>
      </c>
      <c r="C117" s="248" t="s">
        <v>2015</v>
      </c>
      <c r="D117" s="248">
        <v>109</v>
      </c>
    </row>
    <row r="118" spans="1:4">
      <c r="A118" s="299">
        <v>2012</v>
      </c>
      <c r="B118" s="249" t="s">
        <v>2490</v>
      </c>
      <c r="C118" s="248" t="s">
        <v>2016</v>
      </c>
      <c r="D118" s="248">
        <v>1</v>
      </c>
    </row>
    <row r="119" spans="1:4">
      <c r="A119" s="299">
        <v>2012</v>
      </c>
      <c r="B119" s="249" t="s">
        <v>2490</v>
      </c>
      <c r="C119" s="248" t="s">
        <v>2019</v>
      </c>
      <c r="D119" s="248">
        <v>15</v>
      </c>
    </row>
    <row r="120" spans="1:4">
      <c r="A120" s="299">
        <v>2012</v>
      </c>
      <c r="B120" s="249" t="s">
        <v>2490</v>
      </c>
      <c r="C120" s="248" t="s">
        <v>2020</v>
      </c>
      <c r="D120" s="248">
        <v>7</v>
      </c>
    </row>
    <row r="121" spans="1:4">
      <c r="A121" s="299">
        <v>2012</v>
      </c>
      <c r="B121" s="249" t="s">
        <v>2490</v>
      </c>
      <c r="C121" s="248" t="s">
        <v>1531</v>
      </c>
      <c r="D121" s="248">
        <v>2</v>
      </c>
    </row>
    <row r="122" spans="1:4">
      <c r="A122" s="299">
        <v>2012</v>
      </c>
      <c r="B122" s="249" t="s">
        <v>2490</v>
      </c>
      <c r="C122" s="248" t="s">
        <v>2023</v>
      </c>
      <c r="D122" s="248">
        <v>30</v>
      </c>
    </row>
    <row r="123" spans="1:4">
      <c r="A123" s="299">
        <v>2012</v>
      </c>
      <c r="B123" s="249" t="s">
        <v>2490</v>
      </c>
      <c r="C123" s="248" t="s">
        <v>2026</v>
      </c>
      <c r="D123" s="248">
        <v>164</v>
      </c>
    </row>
    <row r="124" spans="1:4">
      <c r="A124" s="299">
        <v>2012</v>
      </c>
      <c r="B124" s="249" t="s">
        <v>2490</v>
      </c>
      <c r="C124" s="248" t="s">
        <v>2031</v>
      </c>
      <c r="D124" s="248">
        <v>3</v>
      </c>
    </row>
    <row r="125" spans="1:4">
      <c r="A125" s="299">
        <v>2012</v>
      </c>
      <c r="B125" s="250" t="s">
        <v>644</v>
      </c>
      <c r="C125" s="248" t="s">
        <v>2011</v>
      </c>
      <c r="D125" s="248">
        <v>23</v>
      </c>
    </row>
    <row r="126" spans="1:4">
      <c r="A126" s="299">
        <v>2012</v>
      </c>
      <c r="B126" s="250" t="s">
        <v>644</v>
      </c>
      <c r="C126" s="248" t="s">
        <v>2012</v>
      </c>
      <c r="D126" s="248">
        <v>34</v>
      </c>
    </row>
    <row r="127" spans="1:4">
      <c r="A127" s="299">
        <v>2012</v>
      </c>
      <c r="B127" s="250" t="s">
        <v>644</v>
      </c>
      <c r="C127" s="248" t="s">
        <v>2014</v>
      </c>
      <c r="D127" s="248">
        <v>14</v>
      </c>
    </row>
    <row r="128" spans="1:4">
      <c r="A128" s="299">
        <v>2012</v>
      </c>
      <c r="B128" s="250" t="s">
        <v>644</v>
      </c>
      <c r="C128" s="248" t="s">
        <v>2018</v>
      </c>
      <c r="D128" s="248">
        <v>5</v>
      </c>
    </row>
    <row r="129" spans="1:4">
      <c r="A129" s="299">
        <v>2012</v>
      </c>
      <c r="B129" s="250" t="s">
        <v>644</v>
      </c>
      <c r="C129" s="248" t="s">
        <v>1531</v>
      </c>
      <c r="D129" s="248">
        <v>16</v>
      </c>
    </row>
    <row r="130" spans="1:4">
      <c r="A130" s="299">
        <v>2012</v>
      </c>
      <c r="B130" s="250" t="s">
        <v>644</v>
      </c>
      <c r="C130" s="248" t="s">
        <v>2022</v>
      </c>
      <c r="D130" s="248">
        <v>2</v>
      </c>
    </row>
    <row r="131" spans="1:4">
      <c r="A131" s="299">
        <v>2012</v>
      </c>
      <c r="B131" s="250" t="s">
        <v>644</v>
      </c>
      <c r="C131" s="248" t="s">
        <v>2023</v>
      </c>
      <c r="D131" s="248">
        <v>8</v>
      </c>
    </row>
    <row r="132" spans="1:4">
      <c r="A132" s="299">
        <v>2012</v>
      </c>
      <c r="B132" s="250" t="s">
        <v>644</v>
      </c>
      <c r="C132" s="248" t="s">
        <v>2026</v>
      </c>
      <c r="D132" s="248">
        <v>43</v>
      </c>
    </row>
    <row r="133" spans="1:4">
      <c r="A133" s="299">
        <v>2012</v>
      </c>
      <c r="B133" s="250" t="s">
        <v>644</v>
      </c>
      <c r="C133" s="248" t="s">
        <v>2030</v>
      </c>
      <c r="D133" s="248">
        <v>3</v>
      </c>
    </row>
    <row r="134" spans="1:4">
      <c r="A134" s="299">
        <v>2012</v>
      </c>
      <c r="B134" s="250" t="s">
        <v>644</v>
      </c>
      <c r="C134" s="248" t="s">
        <v>2031</v>
      </c>
      <c r="D134" s="248">
        <v>1</v>
      </c>
    </row>
    <row r="135" spans="1:4">
      <c r="A135" s="254">
        <v>2013</v>
      </c>
      <c r="B135" s="249" t="s">
        <v>2490</v>
      </c>
      <c r="C135" s="248" t="s">
        <v>2013</v>
      </c>
      <c r="D135" s="248">
        <v>317</v>
      </c>
    </row>
    <row r="136" spans="1:4">
      <c r="A136" s="254">
        <v>2013</v>
      </c>
      <c r="B136" s="249" t="s">
        <v>2490</v>
      </c>
      <c r="C136" s="248" t="s">
        <v>2015</v>
      </c>
      <c r="D136" s="248">
        <v>111</v>
      </c>
    </row>
    <row r="137" spans="1:4">
      <c r="A137" s="254">
        <v>2013</v>
      </c>
      <c r="B137" s="249" t="s">
        <v>2490</v>
      </c>
      <c r="C137" s="248" t="s">
        <v>2014</v>
      </c>
      <c r="D137" s="248">
        <v>1</v>
      </c>
    </row>
    <row r="138" spans="1:4">
      <c r="A138" s="254">
        <v>2013</v>
      </c>
      <c r="B138" s="249" t="s">
        <v>2490</v>
      </c>
      <c r="C138" s="248" t="s">
        <v>2018</v>
      </c>
      <c r="D138" s="248">
        <v>1</v>
      </c>
    </row>
    <row r="139" spans="1:4">
      <c r="A139" s="254">
        <v>2013</v>
      </c>
      <c r="B139" s="249" t="s">
        <v>2490</v>
      </c>
      <c r="C139" s="248" t="s">
        <v>2019</v>
      </c>
      <c r="D139" s="248">
        <v>13</v>
      </c>
    </row>
    <row r="140" spans="1:4">
      <c r="A140" s="254">
        <v>2013</v>
      </c>
      <c r="B140" s="249" t="s">
        <v>2490</v>
      </c>
      <c r="C140" s="248" t="s">
        <v>2020</v>
      </c>
      <c r="D140" s="248">
        <v>7</v>
      </c>
    </row>
    <row r="141" spans="1:4">
      <c r="A141" s="254">
        <v>2013</v>
      </c>
      <c r="B141" s="249" t="s">
        <v>2490</v>
      </c>
      <c r="C141" s="248" t="s">
        <v>2022</v>
      </c>
      <c r="D141" s="248">
        <v>2</v>
      </c>
    </row>
    <row r="142" spans="1:4">
      <c r="A142" s="254">
        <v>2013</v>
      </c>
      <c r="B142" s="249" t="s">
        <v>2490</v>
      </c>
      <c r="C142" s="248" t="s">
        <v>2023</v>
      </c>
      <c r="D142" s="248">
        <v>12</v>
      </c>
    </row>
    <row r="143" spans="1:4">
      <c r="A143" s="254">
        <v>2013</v>
      </c>
      <c r="B143" s="249" t="s">
        <v>2490</v>
      </c>
      <c r="C143" s="248" t="s">
        <v>2026</v>
      </c>
      <c r="D143" s="248">
        <v>237</v>
      </c>
    </row>
    <row r="144" spans="1:4">
      <c r="A144" s="254">
        <v>2013</v>
      </c>
      <c r="B144" s="249" t="s">
        <v>2490</v>
      </c>
      <c r="C144" s="248" t="s">
        <v>2031</v>
      </c>
      <c r="D144" s="248">
        <v>1</v>
      </c>
    </row>
    <row r="145" spans="1:4">
      <c r="A145" s="254">
        <v>2013</v>
      </c>
      <c r="B145" s="250" t="s">
        <v>644</v>
      </c>
      <c r="C145" s="248" t="s">
        <v>2011</v>
      </c>
      <c r="D145" s="248">
        <v>3</v>
      </c>
    </row>
    <row r="146" spans="1:4">
      <c r="A146" s="254">
        <v>2013</v>
      </c>
      <c r="B146" s="250" t="s">
        <v>644</v>
      </c>
      <c r="C146" s="248" t="s">
        <v>2012</v>
      </c>
      <c r="D146" s="248">
        <v>6</v>
      </c>
    </row>
    <row r="147" spans="1:4">
      <c r="A147" s="254">
        <v>2013</v>
      </c>
      <c r="B147" s="250" t="s">
        <v>644</v>
      </c>
      <c r="C147" s="248" t="s">
        <v>2013</v>
      </c>
      <c r="D147" s="248">
        <v>113</v>
      </c>
    </row>
    <row r="148" spans="1:4">
      <c r="A148" s="254">
        <v>2013</v>
      </c>
      <c r="B148" s="250" t="s">
        <v>644</v>
      </c>
      <c r="C148" s="248" t="s">
        <v>2015</v>
      </c>
      <c r="D148" s="248">
        <v>23</v>
      </c>
    </row>
    <row r="149" spans="1:4">
      <c r="A149" s="254">
        <v>2013</v>
      </c>
      <c r="B149" s="250" t="s">
        <v>644</v>
      </c>
      <c r="C149" s="248" t="s">
        <v>1531</v>
      </c>
      <c r="D149" s="248">
        <v>6</v>
      </c>
    </row>
    <row r="150" spans="1:4">
      <c r="A150" s="254">
        <v>2013</v>
      </c>
      <c r="B150" s="250" t="s">
        <v>644</v>
      </c>
      <c r="C150" s="248" t="s">
        <v>2023</v>
      </c>
      <c r="D150" s="248">
        <v>2</v>
      </c>
    </row>
    <row r="151" spans="1:4">
      <c r="A151" s="254">
        <v>2013</v>
      </c>
      <c r="B151" s="250" t="s">
        <v>644</v>
      </c>
      <c r="C151" s="248" t="s">
        <v>2026</v>
      </c>
      <c r="D151" s="248">
        <v>49</v>
      </c>
    </row>
    <row r="152" spans="1:4">
      <c r="A152" s="254">
        <v>2013</v>
      </c>
      <c r="B152" s="250" t="s">
        <v>644</v>
      </c>
      <c r="C152" s="248" t="s">
        <v>2027</v>
      </c>
      <c r="D152" s="248">
        <v>1</v>
      </c>
    </row>
    <row r="153" spans="1:4">
      <c r="A153" s="254">
        <v>2013</v>
      </c>
      <c r="B153" s="250" t="s">
        <v>644</v>
      </c>
      <c r="C153" s="248" t="s">
        <v>2031</v>
      </c>
      <c r="D153" s="248">
        <v>1</v>
      </c>
    </row>
    <row r="154" spans="1:4">
      <c r="A154" s="299">
        <v>2014</v>
      </c>
      <c r="B154" s="249" t="s">
        <v>2490</v>
      </c>
      <c r="C154" s="248" t="s">
        <v>2013</v>
      </c>
      <c r="D154" s="248">
        <v>313</v>
      </c>
    </row>
    <row r="155" spans="1:4">
      <c r="A155" s="299">
        <v>2014</v>
      </c>
      <c r="B155" s="249" t="s">
        <v>2490</v>
      </c>
      <c r="C155" s="248" t="s">
        <v>2015</v>
      </c>
      <c r="D155" s="248">
        <v>97</v>
      </c>
    </row>
    <row r="156" spans="1:4">
      <c r="A156" s="299">
        <v>2014</v>
      </c>
      <c r="B156" s="249" t="s">
        <v>2490</v>
      </c>
      <c r="C156" s="248" t="s">
        <v>2014</v>
      </c>
      <c r="D156" s="248">
        <v>1</v>
      </c>
    </row>
    <row r="157" spans="1:4">
      <c r="A157" s="299">
        <v>2014</v>
      </c>
      <c r="B157" s="249" t="s">
        <v>2490</v>
      </c>
      <c r="C157" s="248" t="s">
        <v>2016</v>
      </c>
      <c r="D157" s="248">
        <v>13</v>
      </c>
    </row>
    <row r="158" spans="1:4">
      <c r="A158" s="299">
        <v>2014</v>
      </c>
      <c r="B158" s="249" t="s">
        <v>2490</v>
      </c>
      <c r="C158" s="248" t="s">
        <v>2019</v>
      </c>
      <c r="D158" s="248">
        <v>15</v>
      </c>
    </row>
    <row r="159" spans="1:4">
      <c r="A159" s="299">
        <v>2014</v>
      </c>
      <c r="B159" s="249" t="s">
        <v>2490</v>
      </c>
      <c r="C159" s="248" t="s">
        <v>2020</v>
      </c>
      <c r="D159" s="248">
        <v>2</v>
      </c>
    </row>
    <row r="160" spans="1:4">
      <c r="A160" s="299">
        <v>2014</v>
      </c>
      <c r="B160" s="249" t="s">
        <v>2490</v>
      </c>
      <c r="C160" s="248" t="s">
        <v>1531</v>
      </c>
      <c r="D160" s="248">
        <v>1</v>
      </c>
    </row>
    <row r="161" spans="1:4">
      <c r="A161" s="299">
        <v>2014</v>
      </c>
      <c r="B161" s="249" t="s">
        <v>2490</v>
      </c>
      <c r="C161" s="248" t="s">
        <v>2023</v>
      </c>
      <c r="D161" s="248">
        <v>6</v>
      </c>
    </row>
    <row r="162" spans="1:4">
      <c r="A162" s="299">
        <v>2014</v>
      </c>
      <c r="B162" s="249" t="s">
        <v>2490</v>
      </c>
      <c r="C162" s="248" t="s">
        <v>2026</v>
      </c>
      <c r="D162" s="248">
        <v>225</v>
      </c>
    </row>
    <row r="163" spans="1:4">
      <c r="A163" s="299">
        <v>2014</v>
      </c>
      <c r="B163" s="250" t="s">
        <v>644</v>
      </c>
      <c r="C163" s="248" t="s">
        <v>2011</v>
      </c>
      <c r="D163" s="248">
        <v>2</v>
      </c>
    </row>
    <row r="164" spans="1:4">
      <c r="A164" s="299">
        <v>2014</v>
      </c>
      <c r="B164" s="250" t="s">
        <v>644</v>
      </c>
      <c r="C164" s="248" t="s">
        <v>2012</v>
      </c>
      <c r="D164" s="248">
        <v>6</v>
      </c>
    </row>
    <row r="165" spans="1:4">
      <c r="A165" s="299">
        <v>2014</v>
      </c>
      <c r="B165" s="250" t="s">
        <v>644</v>
      </c>
      <c r="C165" s="248" t="s">
        <v>2013</v>
      </c>
      <c r="D165" s="248">
        <v>115</v>
      </c>
    </row>
    <row r="166" spans="1:4">
      <c r="A166" s="299">
        <v>2014</v>
      </c>
      <c r="B166" s="250" t="s">
        <v>644</v>
      </c>
      <c r="C166" s="248" t="s">
        <v>2015</v>
      </c>
      <c r="D166" s="248">
        <v>28</v>
      </c>
    </row>
    <row r="167" spans="1:4">
      <c r="A167" s="299">
        <v>2014</v>
      </c>
      <c r="B167" s="250" t="s">
        <v>644</v>
      </c>
      <c r="C167" s="248" t="s">
        <v>1531</v>
      </c>
      <c r="D167" s="248">
        <v>5</v>
      </c>
    </row>
    <row r="168" spans="1:4">
      <c r="A168" s="299">
        <v>2014</v>
      </c>
      <c r="B168" s="250" t="s">
        <v>644</v>
      </c>
      <c r="C168" s="248" t="s">
        <v>2023</v>
      </c>
      <c r="D168" s="248">
        <v>2</v>
      </c>
    </row>
    <row r="169" spans="1:4">
      <c r="A169" s="299">
        <v>2014</v>
      </c>
      <c r="B169" s="250" t="s">
        <v>644</v>
      </c>
      <c r="C169" s="248" t="s">
        <v>2026</v>
      </c>
      <c r="D169" s="248">
        <v>49</v>
      </c>
    </row>
    <row r="170" spans="1:4">
      <c r="A170" s="299">
        <v>2014</v>
      </c>
      <c r="B170" s="250" t="s">
        <v>644</v>
      </c>
      <c r="C170" s="248" t="s">
        <v>2027</v>
      </c>
      <c r="D170" s="248">
        <v>1</v>
      </c>
    </row>
    <row r="171" spans="1:4">
      <c r="A171" s="299">
        <v>2014</v>
      </c>
      <c r="B171" s="250" t="s">
        <v>644</v>
      </c>
      <c r="C171" s="248" t="s">
        <v>2031</v>
      </c>
      <c r="D171" s="248">
        <v>1</v>
      </c>
    </row>
    <row r="172" spans="1:4">
      <c r="A172" s="254">
        <v>2015</v>
      </c>
      <c r="B172" s="249" t="s">
        <v>2490</v>
      </c>
      <c r="C172" s="248" t="s">
        <v>2013</v>
      </c>
      <c r="D172" s="248">
        <v>419</v>
      </c>
    </row>
    <row r="173" spans="1:4">
      <c r="A173" s="254">
        <v>2015</v>
      </c>
      <c r="B173" s="249" t="s">
        <v>2490</v>
      </c>
      <c r="C173" s="248" t="s">
        <v>2015</v>
      </c>
      <c r="D173" s="248">
        <v>94</v>
      </c>
    </row>
    <row r="174" spans="1:4">
      <c r="A174" s="254">
        <v>2015</v>
      </c>
      <c r="B174" s="249" t="s">
        <v>2490</v>
      </c>
      <c r="C174" s="248" t="s">
        <v>2016</v>
      </c>
      <c r="D174" s="248">
        <v>6</v>
      </c>
    </row>
    <row r="175" spans="1:4">
      <c r="A175" s="254">
        <v>2015</v>
      </c>
      <c r="B175" s="249" t="s">
        <v>2490</v>
      </c>
      <c r="C175" s="248" t="s">
        <v>2019</v>
      </c>
      <c r="D175" s="248">
        <v>17</v>
      </c>
    </row>
    <row r="176" spans="1:4">
      <c r="A176" s="254">
        <v>2015</v>
      </c>
      <c r="B176" s="249" t="s">
        <v>2490</v>
      </c>
      <c r="C176" s="248" t="s">
        <v>2020</v>
      </c>
      <c r="D176" s="248">
        <v>3</v>
      </c>
    </row>
    <row r="177" spans="1:4">
      <c r="A177" s="254">
        <v>2015</v>
      </c>
      <c r="B177" s="249" t="s">
        <v>2490</v>
      </c>
      <c r="C177" s="248" t="s">
        <v>2022</v>
      </c>
      <c r="D177" s="248">
        <v>3</v>
      </c>
    </row>
    <row r="178" spans="1:4">
      <c r="A178" s="254">
        <v>2015</v>
      </c>
      <c r="B178" s="249" t="s">
        <v>2490</v>
      </c>
      <c r="C178" s="248" t="s">
        <v>2023</v>
      </c>
      <c r="D178" s="248">
        <v>8</v>
      </c>
    </row>
    <row r="179" spans="1:4">
      <c r="A179" s="254">
        <v>2015</v>
      </c>
      <c r="B179" s="249" t="s">
        <v>2490</v>
      </c>
      <c r="C179" s="248" t="s">
        <v>2025</v>
      </c>
      <c r="D179" s="248">
        <v>3</v>
      </c>
    </row>
    <row r="180" spans="1:4">
      <c r="A180" s="254">
        <v>2015</v>
      </c>
      <c r="B180" s="249" t="s">
        <v>2490</v>
      </c>
      <c r="C180" s="248" t="s">
        <v>2026</v>
      </c>
      <c r="D180" s="248">
        <v>209</v>
      </c>
    </row>
    <row r="181" spans="1:4">
      <c r="A181" s="254">
        <v>2015</v>
      </c>
      <c r="B181" s="249" t="s">
        <v>2490</v>
      </c>
      <c r="C181" s="248" t="s">
        <v>2031</v>
      </c>
      <c r="D181" s="248">
        <v>2</v>
      </c>
    </row>
    <row r="182" spans="1:4">
      <c r="A182" s="254">
        <v>2015</v>
      </c>
      <c r="B182" s="250" t="s">
        <v>644</v>
      </c>
      <c r="C182" s="248" t="s">
        <v>2011</v>
      </c>
      <c r="D182" s="248">
        <v>2</v>
      </c>
    </row>
    <row r="183" spans="1:4">
      <c r="A183" s="254">
        <v>2015</v>
      </c>
      <c r="B183" s="250" t="s">
        <v>644</v>
      </c>
      <c r="C183" s="248" t="s">
        <v>2012</v>
      </c>
      <c r="D183" s="248">
        <v>4</v>
      </c>
    </row>
    <row r="184" spans="1:4">
      <c r="A184" s="254">
        <v>2015</v>
      </c>
      <c r="B184" s="250" t="s">
        <v>644</v>
      </c>
      <c r="C184" s="248" t="s">
        <v>2013</v>
      </c>
      <c r="D184" s="248">
        <v>77</v>
      </c>
    </row>
    <row r="185" spans="1:4">
      <c r="A185" s="254">
        <v>2015</v>
      </c>
      <c r="B185" s="250" t="s">
        <v>644</v>
      </c>
      <c r="C185" s="248" t="s">
        <v>2015</v>
      </c>
      <c r="D185" s="248">
        <v>21</v>
      </c>
    </row>
    <row r="186" spans="1:4">
      <c r="A186" s="254">
        <v>2015</v>
      </c>
      <c r="B186" s="250" t="s">
        <v>644</v>
      </c>
      <c r="C186" s="248" t="s">
        <v>2020</v>
      </c>
      <c r="D186" s="248">
        <v>2</v>
      </c>
    </row>
    <row r="187" spans="1:4">
      <c r="A187" s="254">
        <v>2015</v>
      </c>
      <c r="B187" s="250" t="s">
        <v>644</v>
      </c>
      <c r="C187" s="248" t="s">
        <v>1531</v>
      </c>
      <c r="D187" s="248">
        <v>8</v>
      </c>
    </row>
    <row r="188" spans="1:4">
      <c r="A188" s="254">
        <v>2015</v>
      </c>
      <c r="B188" s="250" t="s">
        <v>644</v>
      </c>
      <c r="C188" s="248" t="s">
        <v>2022</v>
      </c>
      <c r="D188" s="248">
        <v>1</v>
      </c>
    </row>
    <row r="189" spans="1:4">
      <c r="A189" s="254">
        <v>2015</v>
      </c>
      <c r="B189" s="250" t="s">
        <v>644</v>
      </c>
      <c r="C189" s="248" t="s">
        <v>2026</v>
      </c>
      <c r="D189" s="248">
        <v>38</v>
      </c>
    </row>
    <row r="190" spans="1:4">
      <c r="A190" s="254">
        <v>2015</v>
      </c>
      <c r="B190" s="250" t="s">
        <v>644</v>
      </c>
      <c r="C190" s="248" t="s">
        <v>2031</v>
      </c>
      <c r="D190" s="248">
        <v>1</v>
      </c>
    </row>
    <row r="191" spans="1:4">
      <c r="A191" s="299">
        <v>2016</v>
      </c>
      <c r="B191" s="249" t="s">
        <v>2490</v>
      </c>
      <c r="C191" s="248" t="s">
        <v>2013</v>
      </c>
      <c r="D191" s="248">
        <v>431</v>
      </c>
    </row>
    <row r="192" spans="1:4">
      <c r="A192" s="299">
        <v>2016</v>
      </c>
      <c r="B192" s="249" t="s">
        <v>2490</v>
      </c>
      <c r="C192" s="248" t="s">
        <v>2015</v>
      </c>
      <c r="D192" s="248">
        <v>107</v>
      </c>
    </row>
    <row r="193" spans="1:4">
      <c r="A193" s="299">
        <v>2016</v>
      </c>
      <c r="B193" s="249" t="s">
        <v>2490</v>
      </c>
      <c r="C193" s="248" t="s">
        <v>2019</v>
      </c>
      <c r="D193" s="248">
        <v>36</v>
      </c>
    </row>
    <row r="194" spans="1:4">
      <c r="A194" s="299">
        <v>2016</v>
      </c>
      <c r="B194" s="249" t="s">
        <v>2490</v>
      </c>
      <c r="C194" s="248" t="s">
        <v>2023</v>
      </c>
      <c r="D194" s="248">
        <v>3</v>
      </c>
    </row>
    <row r="195" spans="1:4">
      <c r="A195" s="299">
        <v>2016</v>
      </c>
      <c r="B195" s="249" t="s">
        <v>2490</v>
      </c>
      <c r="C195" s="248" t="s">
        <v>2025</v>
      </c>
      <c r="D195" s="248">
        <v>3</v>
      </c>
    </row>
    <row r="196" spans="1:4">
      <c r="A196" s="299">
        <v>2016</v>
      </c>
      <c r="B196" s="249" t="s">
        <v>2490</v>
      </c>
      <c r="C196" s="248" t="s">
        <v>2026</v>
      </c>
      <c r="D196" s="248">
        <v>233</v>
      </c>
    </row>
    <row r="197" spans="1:4">
      <c r="A197" s="299">
        <v>2016</v>
      </c>
      <c r="B197" s="249" t="s">
        <v>2490</v>
      </c>
      <c r="C197" s="248" t="s">
        <v>2027</v>
      </c>
      <c r="D197" s="248">
        <v>2</v>
      </c>
    </row>
    <row r="198" spans="1:4">
      <c r="A198" s="299">
        <v>2016</v>
      </c>
      <c r="B198" s="249" t="s">
        <v>2490</v>
      </c>
      <c r="C198" s="248" t="s">
        <v>2031</v>
      </c>
      <c r="D198" s="248">
        <v>4</v>
      </c>
    </row>
    <row r="199" spans="1:4">
      <c r="A199" s="299">
        <v>2016</v>
      </c>
      <c r="B199" s="250" t="s">
        <v>644</v>
      </c>
      <c r="C199" s="248" t="s">
        <v>2011</v>
      </c>
      <c r="D199" s="248">
        <v>8</v>
      </c>
    </row>
    <row r="200" spans="1:4">
      <c r="A200" s="299">
        <v>2016</v>
      </c>
      <c r="B200" s="250" t="s">
        <v>644</v>
      </c>
      <c r="C200" s="248" t="s">
        <v>2012</v>
      </c>
      <c r="D200" s="248">
        <v>5</v>
      </c>
    </row>
    <row r="201" spans="1:4">
      <c r="A201" s="299">
        <v>2016</v>
      </c>
      <c r="B201" s="250" t="s">
        <v>644</v>
      </c>
      <c r="C201" s="248" t="s">
        <v>2013</v>
      </c>
      <c r="D201" s="248">
        <v>96</v>
      </c>
    </row>
    <row r="202" spans="1:4">
      <c r="A202" s="299">
        <v>2016</v>
      </c>
      <c r="B202" s="250" t="s">
        <v>644</v>
      </c>
      <c r="C202" s="248" t="s">
        <v>2015</v>
      </c>
      <c r="D202" s="248">
        <v>18</v>
      </c>
    </row>
    <row r="203" spans="1:4">
      <c r="A203" s="299">
        <v>2016</v>
      </c>
      <c r="B203" s="250" t="s">
        <v>644</v>
      </c>
      <c r="C203" s="248" t="s">
        <v>2016</v>
      </c>
      <c r="D203" s="248">
        <v>3</v>
      </c>
    </row>
    <row r="204" spans="1:4">
      <c r="A204" s="299">
        <v>2016</v>
      </c>
      <c r="B204" s="250" t="s">
        <v>644</v>
      </c>
      <c r="C204" s="248" t="s">
        <v>2020</v>
      </c>
      <c r="D204" s="248">
        <v>3</v>
      </c>
    </row>
    <row r="205" spans="1:4">
      <c r="A205" s="299">
        <v>2016</v>
      </c>
      <c r="B205" s="250" t="s">
        <v>644</v>
      </c>
      <c r="C205" s="248" t="s">
        <v>1531</v>
      </c>
      <c r="D205" s="248">
        <v>8</v>
      </c>
    </row>
    <row r="206" spans="1:4">
      <c r="A206" s="299">
        <v>2016</v>
      </c>
      <c r="B206" s="250" t="s">
        <v>644</v>
      </c>
      <c r="C206" s="248" t="s">
        <v>2022</v>
      </c>
      <c r="D206" s="248">
        <v>1</v>
      </c>
    </row>
    <row r="207" spans="1:4">
      <c r="A207" s="299">
        <v>2016</v>
      </c>
      <c r="B207" s="250" t="s">
        <v>644</v>
      </c>
      <c r="C207" s="248" t="s">
        <v>2023</v>
      </c>
      <c r="D207" s="248">
        <v>1</v>
      </c>
    </row>
    <row r="208" spans="1:4">
      <c r="A208" s="299">
        <v>2016</v>
      </c>
      <c r="B208" s="250" t="s">
        <v>644</v>
      </c>
      <c r="C208" s="248" t="s">
        <v>2026</v>
      </c>
      <c r="D208" s="248">
        <v>42</v>
      </c>
    </row>
    <row r="209" spans="1:4">
      <c r="A209" s="254">
        <v>2017</v>
      </c>
      <c r="B209" s="249" t="s">
        <v>2490</v>
      </c>
      <c r="C209" s="248" t="s">
        <v>2011</v>
      </c>
      <c r="D209" s="248">
        <v>350</v>
      </c>
    </row>
    <row r="210" spans="1:4">
      <c r="A210" s="254">
        <v>2017</v>
      </c>
      <c r="B210" s="249" t="s">
        <v>2490</v>
      </c>
      <c r="C210" s="248" t="s">
        <v>2015</v>
      </c>
      <c r="D210" s="248">
        <v>88</v>
      </c>
    </row>
    <row r="211" spans="1:4">
      <c r="A211" s="254">
        <v>2017</v>
      </c>
      <c r="B211" s="249" t="s">
        <v>2490</v>
      </c>
      <c r="C211" s="248" t="s">
        <v>2019</v>
      </c>
      <c r="D211" s="248">
        <v>22</v>
      </c>
    </row>
    <row r="212" spans="1:4">
      <c r="A212" s="254">
        <v>2017</v>
      </c>
      <c r="B212" s="249" t="s">
        <v>2490</v>
      </c>
      <c r="C212" s="248" t="s">
        <v>2020</v>
      </c>
      <c r="D212" s="248">
        <v>6</v>
      </c>
    </row>
    <row r="213" spans="1:4">
      <c r="A213" s="254">
        <v>2017</v>
      </c>
      <c r="B213" s="249" t="s">
        <v>2490</v>
      </c>
      <c r="C213" s="248" t="s">
        <v>2022</v>
      </c>
      <c r="D213" s="248">
        <v>1</v>
      </c>
    </row>
    <row r="214" spans="1:4">
      <c r="A214" s="254">
        <v>2017</v>
      </c>
      <c r="B214" s="249" t="s">
        <v>2490</v>
      </c>
      <c r="C214" s="248" t="s">
        <v>2023</v>
      </c>
      <c r="D214" s="248">
        <v>2</v>
      </c>
    </row>
    <row r="215" spans="1:4">
      <c r="A215" s="254">
        <v>2017</v>
      </c>
      <c r="B215" s="249" t="s">
        <v>2490</v>
      </c>
      <c r="C215" s="248" t="s">
        <v>2025</v>
      </c>
      <c r="D215" s="248">
        <v>4</v>
      </c>
    </row>
    <row r="216" spans="1:4">
      <c r="A216" s="254">
        <v>2017</v>
      </c>
      <c r="B216" s="249" t="s">
        <v>2490</v>
      </c>
      <c r="C216" s="248" t="s">
        <v>2026</v>
      </c>
      <c r="D216" s="248">
        <v>276</v>
      </c>
    </row>
    <row r="217" spans="1:4">
      <c r="A217" s="254">
        <v>2017</v>
      </c>
      <c r="B217" s="249" t="s">
        <v>2490</v>
      </c>
      <c r="C217" s="248" t="s">
        <v>2027</v>
      </c>
      <c r="D217" s="248">
        <v>1</v>
      </c>
    </row>
    <row r="218" spans="1:4">
      <c r="A218" s="254">
        <v>2017</v>
      </c>
      <c r="B218" s="249" t="s">
        <v>2490</v>
      </c>
      <c r="C218" s="248" t="s">
        <v>2031</v>
      </c>
      <c r="D218" s="248">
        <v>4</v>
      </c>
    </row>
    <row r="219" spans="1:4">
      <c r="A219" s="254">
        <v>2017</v>
      </c>
      <c r="B219" s="250" t="s">
        <v>644</v>
      </c>
      <c r="C219" s="248" t="s">
        <v>2012</v>
      </c>
      <c r="D219" s="248">
        <v>7</v>
      </c>
    </row>
    <row r="220" spans="1:4">
      <c r="A220" s="254">
        <v>2017</v>
      </c>
      <c r="B220" s="250" t="s">
        <v>644</v>
      </c>
      <c r="C220" s="248" t="s">
        <v>2013</v>
      </c>
      <c r="D220" s="248">
        <v>98</v>
      </c>
    </row>
    <row r="221" spans="1:4">
      <c r="A221" s="254">
        <v>2017</v>
      </c>
      <c r="B221" s="250" t="s">
        <v>644</v>
      </c>
      <c r="C221" s="248" t="s">
        <v>2015</v>
      </c>
      <c r="D221" s="248">
        <v>12</v>
      </c>
    </row>
    <row r="222" spans="1:4">
      <c r="A222" s="254">
        <v>2017</v>
      </c>
      <c r="B222" s="250" t="s">
        <v>644</v>
      </c>
      <c r="C222" s="248" t="s">
        <v>2016</v>
      </c>
      <c r="D222" s="248">
        <v>2</v>
      </c>
    </row>
    <row r="223" spans="1:4">
      <c r="A223" s="254">
        <v>2017</v>
      </c>
      <c r="B223" s="250" t="s">
        <v>644</v>
      </c>
      <c r="C223" s="248" t="s">
        <v>1531</v>
      </c>
      <c r="D223" s="248">
        <v>7</v>
      </c>
    </row>
    <row r="224" spans="1:4">
      <c r="A224" s="254">
        <v>2017</v>
      </c>
      <c r="B224" s="250" t="s">
        <v>644</v>
      </c>
      <c r="C224" s="248" t="s">
        <v>2022</v>
      </c>
      <c r="D224" s="248">
        <v>1</v>
      </c>
    </row>
    <row r="225" spans="1:4">
      <c r="A225" s="254">
        <v>2017</v>
      </c>
      <c r="B225" s="250" t="s">
        <v>644</v>
      </c>
      <c r="C225" s="248" t="s">
        <v>2023</v>
      </c>
      <c r="D225" s="248">
        <v>3</v>
      </c>
    </row>
    <row r="226" spans="1:4">
      <c r="A226" s="254">
        <v>2017</v>
      </c>
      <c r="B226" s="250" t="s">
        <v>644</v>
      </c>
      <c r="C226" s="248" t="s">
        <v>2026</v>
      </c>
      <c r="D226" s="248">
        <v>38</v>
      </c>
    </row>
    <row r="227" spans="1:4">
      <c r="A227" s="254">
        <v>2017</v>
      </c>
      <c r="B227" s="250" t="s">
        <v>644</v>
      </c>
      <c r="C227" s="248" t="s">
        <v>2027</v>
      </c>
      <c r="D227" s="248">
        <v>1</v>
      </c>
    </row>
    <row r="228" spans="1:4">
      <c r="A228" s="299">
        <v>2018</v>
      </c>
      <c r="B228" s="249" t="s">
        <v>2490</v>
      </c>
      <c r="C228" s="248" t="s">
        <v>2013</v>
      </c>
      <c r="D228" s="248">
        <v>428</v>
      </c>
    </row>
    <row r="229" spans="1:4">
      <c r="A229" s="299">
        <v>2018</v>
      </c>
      <c r="B229" s="249" t="s">
        <v>2490</v>
      </c>
      <c r="C229" s="248" t="s">
        <v>2015</v>
      </c>
      <c r="D229" s="248">
        <v>95</v>
      </c>
    </row>
    <row r="230" spans="1:4">
      <c r="A230" s="299">
        <v>2018</v>
      </c>
      <c r="B230" s="249" t="s">
        <v>2490</v>
      </c>
      <c r="C230" s="248" t="s">
        <v>2019</v>
      </c>
      <c r="D230" s="248">
        <v>27</v>
      </c>
    </row>
    <row r="231" spans="1:4">
      <c r="A231" s="299">
        <v>2018</v>
      </c>
      <c r="B231" s="249" t="s">
        <v>2490</v>
      </c>
      <c r="C231" s="248" t="s">
        <v>2020</v>
      </c>
      <c r="D231" s="248">
        <v>2</v>
      </c>
    </row>
    <row r="232" spans="1:4">
      <c r="A232" s="299">
        <v>2018</v>
      </c>
      <c r="B232" s="249" t="s">
        <v>2490</v>
      </c>
      <c r="C232" s="248" t="s">
        <v>2022</v>
      </c>
      <c r="D232" s="248">
        <v>2</v>
      </c>
    </row>
    <row r="233" spans="1:4">
      <c r="A233" s="299">
        <v>2018</v>
      </c>
      <c r="B233" s="249" t="s">
        <v>2490</v>
      </c>
      <c r="C233" s="248" t="s">
        <v>2026</v>
      </c>
      <c r="D233" s="248">
        <v>234</v>
      </c>
    </row>
    <row r="234" spans="1:4">
      <c r="A234" s="299">
        <v>2018</v>
      </c>
      <c r="B234" s="249" t="s">
        <v>2490</v>
      </c>
      <c r="C234" s="248" t="s">
        <v>2027</v>
      </c>
      <c r="D234" s="248">
        <v>3</v>
      </c>
    </row>
    <row r="235" spans="1:4">
      <c r="A235" s="299">
        <v>2018</v>
      </c>
      <c r="B235" s="249" t="s">
        <v>2490</v>
      </c>
      <c r="C235" s="248" t="s">
        <v>2031</v>
      </c>
      <c r="D235" s="248">
        <v>5</v>
      </c>
    </row>
    <row r="236" spans="1:4">
      <c r="A236" s="299">
        <v>2018</v>
      </c>
      <c r="B236" s="251" t="s">
        <v>644</v>
      </c>
      <c r="C236" s="248" t="s">
        <v>2011</v>
      </c>
      <c r="D236" s="248">
        <v>89</v>
      </c>
    </row>
    <row r="237" spans="1:4">
      <c r="A237" s="299">
        <v>2018</v>
      </c>
      <c r="B237" s="251" t="s">
        <v>644</v>
      </c>
      <c r="C237" s="248" t="s">
        <v>2012</v>
      </c>
      <c r="D237" s="248">
        <v>40</v>
      </c>
    </row>
    <row r="238" spans="1:4">
      <c r="A238" s="299">
        <v>2018</v>
      </c>
      <c r="B238" s="251" t="s">
        <v>644</v>
      </c>
      <c r="C238" s="248" t="s">
        <v>2015</v>
      </c>
      <c r="D238" s="248">
        <v>10</v>
      </c>
    </row>
    <row r="239" spans="1:4">
      <c r="A239" s="299">
        <v>2018</v>
      </c>
      <c r="B239" s="251" t="s">
        <v>644</v>
      </c>
      <c r="C239" s="248" t="s">
        <v>2020</v>
      </c>
      <c r="D239" s="248">
        <v>1</v>
      </c>
    </row>
    <row r="240" spans="1:4">
      <c r="A240" s="299">
        <v>2018</v>
      </c>
      <c r="B240" s="251" t="s">
        <v>644</v>
      </c>
      <c r="C240" s="248" t="s">
        <v>1531</v>
      </c>
      <c r="D240" s="248">
        <v>3</v>
      </c>
    </row>
    <row r="241" spans="1:4">
      <c r="A241" s="299">
        <v>2018</v>
      </c>
      <c r="B241" s="251" t="s">
        <v>644</v>
      </c>
      <c r="C241" s="248" t="s">
        <v>2022</v>
      </c>
      <c r="D241" s="248">
        <v>1</v>
      </c>
    </row>
    <row r="242" spans="1:4">
      <c r="A242" s="299">
        <v>2018</v>
      </c>
      <c r="B242" s="251" t="s">
        <v>644</v>
      </c>
      <c r="C242" s="248" t="s">
        <v>2026</v>
      </c>
      <c r="D242" s="248">
        <v>22</v>
      </c>
    </row>
    <row r="243" spans="1:4">
      <c r="A243" s="299">
        <v>2018</v>
      </c>
      <c r="B243" s="251" t="s">
        <v>644</v>
      </c>
      <c r="C243" s="248" t="s">
        <v>2027</v>
      </c>
      <c r="D243" s="248">
        <v>1</v>
      </c>
    </row>
  </sheetData>
  <sheetProtection autoFilter="0" pivotTables="0"/>
  <autoFilter ref="A1:D243"/>
  <sortState ref="A2:D379">
    <sortCondition ref="A2:A379"/>
    <sortCondition descending="1" ref="B2:B379"/>
    <sortCondition ref="C2:C379"/>
  </sortState>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rgb="FF009ED6"/>
  </sheetPr>
  <dimension ref="A1:G91"/>
  <sheetViews>
    <sheetView zoomScale="85" zoomScaleNormal="85" workbookViewId="0">
      <pane ySplit="1" topLeftCell="A2" activePane="bottomLeft" state="frozen"/>
      <selection pane="bottomLeft" activeCell="A79" sqref="A79:XFD102"/>
    </sheetView>
  </sheetViews>
  <sheetFormatPr baseColWidth="10" defaultRowHeight="16.5"/>
  <cols>
    <col min="1" max="1" width="8.75" bestFit="1" customWidth="1"/>
    <col min="2" max="2" width="11" bestFit="1" customWidth="1"/>
    <col min="3" max="3" width="45" bestFit="1" customWidth="1"/>
    <col min="4" max="4" width="13.25" bestFit="1" customWidth="1"/>
    <col min="5" max="5" width="13.125" bestFit="1" customWidth="1"/>
    <col min="6" max="6" width="11.5" bestFit="1" customWidth="1"/>
    <col min="7" max="7" width="10.125" bestFit="1" customWidth="1"/>
  </cols>
  <sheetData>
    <row r="1" spans="1:7">
      <c r="A1" s="255" t="s">
        <v>319</v>
      </c>
      <c r="B1" s="78" t="s">
        <v>229</v>
      </c>
      <c r="C1" s="78" t="s">
        <v>679</v>
      </c>
      <c r="D1" s="78" t="s">
        <v>1997</v>
      </c>
      <c r="E1" s="78" t="s">
        <v>1998</v>
      </c>
      <c r="F1" s="78" t="s">
        <v>1999</v>
      </c>
      <c r="G1" s="78" t="s">
        <v>533</v>
      </c>
    </row>
    <row r="2" spans="1:7">
      <c r="A2" s="103">
        <v>2014</v>
      </c>
      <c r="B2" s="83" t="s">
        <v>2490</v>
      </c>
      <c r="C2" s="85" t="s">
        <v>5</v>
      </c>
      <c r="D2" s="85">
        <v>3</v>
      </c>
      <c r="E2" s="85">
        <v>0</v>
      </c>
      <c r="F2" s="85">
        <v>0</v>
      </c>
      <c r="G2" s="85">
        <f>+F2+E2+D2</f>
        <v>3</v>
      </c>
    </row>
    <row r="3" spans="1:7">
      <c r="A3" s="103">
        <v>2014</v>
      </c>
      <c r="B3" s="83" t="s">
        <v>2490</v>
      </c>
      <c r="C3" s="85" t="s">
        <v>12</v>
      </c>
      <c r="D3" s="85">
        <v>3</v>
      </c>
      <c r="E3" s="85">
        <v>1</v>
      </c>
      <c r="F3" s="85">
        <v>0</v>
      </c>
      <c r="G3" s="85">
        <f t="shared" ref="G3:G66" si="0">+F3+E3+D3</f>
        <v>4</v>
      </c>
    </row>
    <row r="4" spans="1:7">
      <c r="A4" s="103">
        <v>2014</v>
      </c>
      <c r="B4" s="83" t="s">
        <v>2490</v>
      </c>
      <c r="C4" s="85" t="s">
        <v>18</v>
      </c>
      <c r="D4" s="85">
        <v>1</v>
      </c>
      <c r="E4" s="85">
        <v>3</v>
      </c>
      <c r="F4" s="85">
        <v>3</v>
      </c>
      <c r="G4" s="85">
        <f t="shared" si="0"/>
        <v>7</v>
      </c>
    </row>
    <row r="5" spans="1:7">
      <c r="A5" s="103">
        <v>2014</v>
      </c>
      <c r="B5" s="83" t="s">
        <v>2490</v>
      </c>
      <c r="C5" s="85" t="s">
        <v>31</v>
      </c>
      <c r="D5" s="85">
        <v>1</v>
      </c>
      <c r="E5" s="85">
        <v>1</v>
      </c>
      <c r="F5" s="85">
        <v>0</v>
      </c>
      <c r="G5" s="85">
        <f t="shared" si="0"/>
        <v>2</v>
      </c>
    </row>
    <row r="6" spans="1:7">
      <c r="A6" s="103">
        <v>2014</v>
      </c>
      <c r="B6" s="83" t="s">
        <v>2490</v>
      </c>
      <c r="C6" s="85" t="s">
        <v>52</v>
      </c>
      <c r="D6" s="85">
        <v>0</v>
      </c>
      <c r="E6" s="85">
        <v>3</v>
      </c>
      <c r="F6" s="85">
        <v>0</v>
      </c>
      <c r="G6" s="85">
        <f t="shared" si="0"/>
        <v>3</v>
      </c>
    </row>
    <row r="7" spans="1:7">
      <c r="A7" s="103">
        <v>2014</v>
      </c>
      <c r="B7" s="83" t="s">
        <v>2490</v>
      </c>
      <c r="C7" s="85" t="s">
        <v>72</v>
      </c>
      <c r="D7" s="85">
        <v>1</v>
      </c>
      <c r="E7" s="85">
        <v>0</v>
      </c>
      <c r="F7" s="85">
        <v>0</v>
      </c>
      <c r="G7" s="85">
        <f t="shared" si="0"/>
        <v>1</v>
      </c>
    </row>
    <row r="8" spans="1:7">
      <c r="A8" s="103">
        <v>2014</v>
      </c>
      <c r="B8" s="83" t="s">
        <v>2490</v>
      </c>
      <c r="C8" s="85" t="s">
        <v>121</v>
      </c>
      <c r="D8" s="85">
        <v>1</v>
      </c>
      <c r="E8" s="85">
        <v>0</v>
      </c>
      <c r="F8" s="85">
        <v>0</v>
      </c>
      <c r="G8" s="85">
        <f t="shared" si="0"/>
        <v>1</v>
      </c>
    </row>
    <row r="9" spans="1:7">
      <c r="A9" s="103">
        <v>2014</v>
      </c>
      <c r="B9" s="83" t="s">
        <v>2490</v>
      </c>
      <c r="C9" s="85" t="s">
        <v>126</v>
      </c>
      <c r="D9" s="85">
        <v>1</v>
      </c>
      <c r="E9" s="85">
        <v>6</v>
      </c>
      <c r="F9" s="85">
        <v>2</v>
      </c>
      <c r="G9" s="85">
        <f t="shared" si="0"/>
        <v>9</v>
      </c>
    </row>
    <row r="10" spans="1:7">
      <c r="A10" s="103">
        <v>2014</v>
      </c>
      <c r="B10" s="83" t="s">
        <v>2490</v>
      </c>
      <c r="C10" s="85" t="s">
        <v>145</v>
      </c>
      <c r="D10" s="85">
        <v>4</v>
      </c>
      <c r="E10" s="85">
        <v>3</v>
      </c>
      <c r="F10" s="85">
        <v>1</v>
      </c>
      <c r="G10" s="85">
        <f t="shared" si="0"/>
        <v>8</v>
      </c>
    </row>
    <row r="11" spans="1:7">
      <c r="A11" s="103">
        <v>2014</v>
      </c>
      <c r="B11" s="83" t="s">
        <v>2490</v>
      </c>
      <c r="C11" s="85" t="s">
        <v>182</v>
      </c>
      <c r="D11" s="85">
        <v>5</v>
      </c>
      <c r="E11" s="85">
        <v>0</v>
      </c>
      <c r="F11" s="85">
        <v>0</v>
      </c>
      <c r="G11" s="85">
        <f t="shared" si="0"/>
        <v>5</v>
      </c>
    </row>
    <row r="12" spans="1:7">
      <c r="A12" s="103">
        <v>2014</v>
      </c>
      <c r="B12" s="83" t="s">
        <v>2490</v>
      </c>
      <c r="C12" s="85" t="s">
        <v>2010</v>
      </c>
      <c r="D12" s="85">
        <v>0</v>
      </c>
      <c r="E12" s="85">
        <v>2</v>
      </c>
      <c r="F12" s="85">
        <v>0</v>
      </c>
      <c r="G12" s="85">
        <f t="shared" si="0"/>
        <v>2</v>
      </c>
    </row>
    <row r="13" spans="1:7">
      <c r="A13" s="103">
        <v>2014</v>
      </c>
      <c r="B13" s="87" t="s">
        <v>644</v>
      </c>
      <c r="C13" s="85" t="s">
        <v>213</v>
      </c>
      <c r="D13" s="85">
        <v>2</v>
      </c>
      <c r="E13" s="85">
        <v>0</v>
      </c>
      <c r="F13" s="85">
        <v>0</v>
      </c>
      <c r="G13" s="85">
        <f t="shared" si="0"/>
        <v>2</v>
      </c>
    </row>
    <row r="14" spans="1:7">
      <c r="A14" s="103">
        <v>2014</v>
      </c>
      <c r="B14" s="87" t="s">
        <v>644</v>
      </c>
      <c r="C14" s="85" t="s">
        <v>31</v>
      </c>
      <c r="D14" s="85">
        <v>5</v>
      </c>
      <c r="E14" s="85">
        <v>1</v>
      </c>
      <c r="F14" s="85">
        <v>0</v>
      </c>
      <c r="G14" s="85">
        <f t="shared" si="0"/>
        <v>6</v>
      </c>
    </row>
    <row r="15" spans="1:7">
      <c r="A15" s="103">
        <v>2014</v>
      </c>
      <c r="B15" s="87" t="s">
        <v>644</v>
      </c>
      <c r="C15" s="85" t="s">
        <v>214</v>
      </c>
      <c r="D15" s="85">
        <v>6</v>
      </c>
      <c r="E15" s="85">
        <v>3</v>
      </c>
      <c r="F15" s="85">
        <v>1</v>
      </c>
      <c r="G15" s="85">
        <f t="shared" si="0"/>
        <v>10</v>
      </c>
    </row>
    <row r="16" spans="1:7">
      <c r="A16" s="103">
        <v>2014</v>
      </c>
      <c r="B16" s="87" t="s">
        <v>644</v>
      </c>
      <c r="C16" s="85" t="s">
        <v>126</v>
      </c>
      <c r="D16" s="85">
        <v>2</v>
      </c>
      <c r="E16" s="85">
        <v>7</v>
      </c>
      <c r="F16" s="85">
        <v>1</v>
      </c>
      <c r="G16" s="85">
        <f t="shared" si="0"/>
        <v>10</v>
      </c>
    </row>
    <row r="17" spans="1:7">
      <c r="A17" s="88">
        <v>2015</v>
      </c>
      <c r="B17" s="83" t="s">
        <v>2490</v>
      </c>
      <c r="C17" s="85" t="s">
        <v>5</v>
      </c>
      <c r="D17" s="85">
        <v>1</v>
      </c>
      <c r="E17" s="85">
        <v>1</v>
      </c>
      <c r="F17" s="85">
        <v>1</v>
      </c>
      <c r="G17" s="85">
        <f t="shared" si="0"/>
        <v>3</v>
      </c>
    </row>
    <row r="18" spans="1:7">
      <c r="A18" s="88">
        <v>2015</v>
      </c>
      <c r="B18" s="83" t="s">
        <v>2490</v>
      </c>
      <c r="C18" s="85" t="s">
        <v>12</v>
      </c>
      <c r="D18" s="85">
        <v>2</v>
      </c>
      <c r="E18" s="85">
        <v>2</v>
      </c>
      <c r="F18" s="85">
        <v>0</v>
      </c>
      <c r="G18" s="85">
        <f t="shared" si="0"/>
        <v>4</v>
      </c>
    </row>
    <row r="19" spans="1:7">
      <c r="A19" s="88">
        <v>2015</v>
      </c>
      <c r="B19" s="83" t="s">
        <v>2490</v>
      </c>
      <c r="C19" s="85" t="s">
        <v>18</v>
      </c>
      <c r="D19" s="85">
        <v>5</v>
      </c>
      <c r="E19" s="85">
        <v>5</v>
      </c>
      <c r="F19" s="85">
        <v>1</v>
      </c>
      <c r="G19" s="85">
        <f t="shared" si="0"/>
        <v>11</v>
      </c>
    </row>
    <row r="20" spans="1:7">
      <c r="A20" s="88">
        <v>2015</v>
      </c>
      <c r="B20" s="83" t="s">
        <v>2490</v>
      </c>
      <c r="C20" s="85" t="s">
        <v>31</v>
      </c>
      <c r="D20" s="85">
        <v>4</v>
      </c>
      <c r="E20" s="85">
        <v>1</v>
      </c>
      <c r="F20" s="85">
        <v>1</v>
      </c>
      <c r="G20" s="85">
        <f t="shared" si="0"/>
        <v>6</v>
      </c>
    </row>
    <row r="21" spans="1:7">
      <c r="A21" s="88">
        <v>2015</v>
      </c>
      <c r="B21" s="83" t="s">
        <v>2490</v>
      </c>
      <c r="C21" s="85" t="s">
        <v>52</v>
      </c>
      <c r="D21" s="85">
        <v>0</v>
      </c>
      <c r="E21" s="85">
        <v>1</v>
      </c>
      <c r="F21" s="85">
        <v>1</v>
      </c>
      <c r="G21" s="85">
        <f t="shared" si="0"/>
        <v>2</v>
      </c>
    </row>
    <row r="22" spans="1:7">
      <c r="A22" s="88">
        <v>2015</v>
      </c>
      <c r="B22" s="83" t="s">
        <v>2490</v>
      </c>
      <c r="C22" s="85" t="s">
        <v>72</v>
      </c>
      <c r="D22" s="85">
        <v>0</v>
      </c>
      <c r="E22" s="85">
        <v>1</v>
      </c>
      <c r="F22" s="85">
        <v>0</v>
      </c>
      <c r="G22" s="85">
        <f t="shared" si="0"/>
        <v>1</v>
      </c>
    </row>
    <row r="23" spans="1:7">
      <c r="A23" s="88">
        <v>2015</v>
      </c>
      <c r="B23" s="83" t="s">
        <v>2490</v>
      </c>
      <c r="C23" s="85" t="s">
        <v>93</v>
      </c>
      <c r="D23" s="85">
        <v>1</v>
      </c>
      <c r="E23" s="85">
        <v>0</v>
      </c>
      <c r="F23" s="85">
        <v>0</v>
      </c>
      <c r="G23" s="85">
        <f t="shared" si="0"/>
        <v>1</v>
      </c>
    </row>
    <row r="24" spans="1:7">
      <c r="A24" s="88">
        <v>2015</v>
      </c>
      <c r="B24" s="83" t="s">
        <v>2490</v>
      </c>
      <c r="C24" s="85" t="s">
        <v>105</v>
      </c>
      <c r="D24" s="85">
        <v>1</v>
      </c>
      <c r="E24" s="85">
        <v>0</v>
      </c>
      <c r="F24" s="85">
        <v>0</v>
      </c>
      <c r="G24" s="85">
        <f t="shared" si="0"/>
        <v>1</v>
      </c>
    </row>
    <row r="25" spans="1:7">
      <c r="A25" s="88">
        <v>2015</v>
      </c>
      <c r="B25" s="83" t="s">
        <v>2490</v>
      </c>
      <c r="C25" s="85" t="s">
        <v>114</v>
      </c>
      <c r="D25" s="85">
        <v>0</v>
      </c>
      <c r="E25" s="85">
        <v>1</v>
      </c>
      <c r="F25" s="85">
        <v>0</v>
      </c>
      <c r="G25" s="85">
        <f t="shared" si="0"/>
        <v>1</v>
      </c>
    </row>
    <row r="26" spans="1:7">
      <c r="A26" s="88">
        <v>2015</v>
      </c>
      <c r="B26" s="83" t="s">
        <v>2490</v>
      </c>
      <c r="C26" s="85" t="s">
        <v>121</v>
      </c>
      <c r="D26" s="85">
        <v>0</v>
      </c>
      <c r="E26" s="85">
        <v>1</v>
      </c>
      <c r="F26" s="85">
        <v>0</v>
      </c>
      <c r="G26" s="85">
        <f t="shared" si="0"/>
        <v>1</v>
      </c>
    </row>
    <row r="27" spans="1:7">
      <c r="A27" s="88">
        <v>2015</v>
      </c>
      <c r="B27" s="83" t="s">
        <v>2490</v>
      </c>
      <c r="C27" s="85" t="s">
        <v>126</v>
      </c>
      <c r="D27" s="85">
        <v>1</v>
      </c>
      <c r="E27" s="85">
        <v>1</v>
      </c>
      <c r="F27" s="85">
        <v>1</v>
      </c>
      <c r="G27" s="85">
        <f t="shared" si="0"/>
        <v>3</v>
      </c>
    </row>
    <row r="28" spans="1:7">
      <c r="A28" s="88">
        <v>2015</v>
      </c>
      <c r="B28" s="83" t="s">
        <v>2490</v>
      </c>
      <c r="C28" s="85" t="s">
        <v>145</v>
      </c>
      <c r="D28" s="85">
        <v>4</v>
      </c>
      <c r="E28" s="85">
        <v>2</v>
      </c>
      <c r="F28" s="85">
        <v>1</v>
      </c>
      <c r="G28" s="85">
        <f t="shared" si="0"/>
        <v>7</v>
      </c>
    </row>
    <row r="29" spans="1:7">
      <c r="A29" s="88">
        <v>2015</v>
      </c>
      <c r="B29" s="83" t="s">
        <v>2490</v>
      </c>
      <c r="C29" s="85" t="s">
        <v>191</v>
      </c>
      <c r="D29" s="85">
        <v>1</v>
      </c>
      <c r="E29" s="85">
        <v>0</v>
      </c>
      <c r="F29" s="85">
        <v>3</v>
      </c>
      <c r="G29" s="85">
        <f t="shared" si="0"/>
        <v>4</v>
      </c>
    </row>
    <row r="30" spans="1:7">
      <c r="A30" s="88">
        <v>2015</v>
      </c>
      <c r="B30" s="83" t="s">
        <v>2490</v>
      </c>
      <c r="C30" s="85" t="s">
        <v>195</v>
      </c>
      <c r="D30" s="85">
        <v>0</v>
      </c>
      <c r="E30" s="85">
        <v>2</v>
      </c>
      <c r="F30" s="85">
        <v>1</v>
      </c>
      <c r="G30" s="85">
        <f t="shared" si="0"/>
        <v>3</v>
      </c>
    </row>
    <row r="31" spans="1:7">
      <c r="A31" s="88">
        <v>2015</v>
      </c>
      <c r="B31" s="83" t="s">
        <v>2490</v>
      </c>
      <c r="C31" s="85" t="s">
        <v>2009</v>
      </c>
      <c r="D31" s="85">
        <v>0</v>
      </c>
      <c r="E31" s="85">
        <v>0</v>
      </c>
      <c r="F31" s="85">
        <v>1</v>
      </c>
      <c r="G31" s="85">
        <f t="shared" si="0"/>
        <v>1</v>
      </c>
    </row>
    <row r="32" spans="1:7">
      <c r="A32" s="88">
        <v>2015</v>
      </c>
      <c r="B32" s="83" t="s">
        <v>2490</v>
      </c>
      <c r="C32" s="85" t="s">
        <v>2010</v>
      </c>
      <c r="D32" s="85">
        <v>0</v>
      </c>
      <c r="E32" s="85">
        <v>1</v>
      </c>
      <c r="F32" s="85">
        <v>1</v>
      </c>
      <c r="G32" s="85">
        <f t="shared" si="0"/>
        <v>2</v>
      </c>
    </row>
    <row r="33" spans="1:7">
      <c r="A33" s="88">
        <v>2015</v>
      </c>
      <c r="B33" s="87" t="s">
        <v>644</v>
      </c>
      <c r="C33" s="85" t="s">
        <v>213</v>
      </c>
      <c r="D33" s="85">
        <v>1</v>
      </c>
      <c r="E33" s="85">
        <v>0</v>
      </c>
      <c r="F33" s="85">
        <v>0</v>
      </c>
      <c r="G33" s="85">
        <f t="shared" si="0"/>
        <v>1</v>
      </c>
    </row>
    <row r="34" spans="1:7">
      <c r="A34" s="88">
        <v>2015</v>
      </c>
      <c r="B34" s="87" t="s">
        <v>644</v>
      </c>
      <c r="C34" s="85" t="s">
        <v>31</v>
      </c>
      <c r="D34" s="85">
        <v>0</v>
      </c>
      <c r="E34" s="85">
        <v>2</v>
      </c>
      <c r="F34" s="85">
        <v>2</v>
      </c>
      <c r="G34" s="85">
        <f t="shared" si="0"/>
        <v>4</v>
      </c>
    </row>
    <row r="35" spans="1:7">
      <c r="A35" s="88">
        <v>2015</v>
      </c>
      <c r="B35" s="87" t="s">
        <v>644</v>
      </c>
      <c r="C35" s="85" t="s">
        <v>214</v>
      </c>
      <c r="D35" s="85">
        <v>2</v>
      </c>
      <c r="E35" s="85">
        <v>1</v>
      </c>
      <c r="F35" s="85">
        <v>0</v>
      </c>
      <c r="G35" s="85">
        <f t="shared" si="0"/>
        <v>3</v>
      </c>
    </row>
    <row r="36" spans="1:7">
      <c r="A36" s="88">
        <v>2015</v>
      </c>
      <c r="B36" s="87" t="s">
        <v>644</v>
      </c>
      <c r="C36" s="85" t="s">
        <v>126</v>
      </c>
      <c r="D36" s="85">
        <v>2</v>
      </c>
      <c r="E36" s="85">
        <v>2</v>
      </c>
      <c r="F36" s="85">
        <v>2</v>
      </c>
      <c r="G36" s="85">
        <f t="shared" si="0"/>
        <v>6</v>
      </c>
    </row>
    <row r="37" spans="1:7">
      <c r="A37" s="103">
        <v>2016</v>
      </c>
      <c r="B37" s="83" t="s">
        <v>2490</v>
      </c>
      <c r="C37" s="85" t="s">
        <v>5</v>
      </c>
      <c r="D37" s="85">
        <v>1</v>
      </c>
      <c r="E37" s="85">
        <v>0</v>
      </c>
      <c r="F37" s="85">
        <v>0</v>
      </c>
      <c r="G37" s="85">
        <f t="shared" si="0"/>
        <v>1</v>
      </c>
    </row>
    <row r="38" spans="1:7">
      <c r="A38" s="103">
        <v>2016</v>
      </c>
      <c r="B38" s="83" t="s">
        <v>2490</v>
      </c>
      <c r="C38" s="85" t="s">
        <v>12</v>
      </c>
      <c r="D38" s="85">
        <v>1</v>
      </c>
      <c r="E38" s="85">
        <v>1</v>
      </c>
      <c r="F38" s="85">
        <v>0</v>
      </c>
      <c r="G38" s="85">
        <f t="shared" si="0"/>
        <v>2</v>
      </c>
    </row>
    <row r="39" spans="1:7">
      <c r="A39" s="103">
        <v>2016</v>
      </c>
      <c r="B39" s="83" t="s">
        <v>2490</v>
      </c>
      <c r="C39" s="85" t="s">
        <v>18</v>
      </c>
      <c r="D39" s="85">
        <v>0</v>
      </c>
      <c r="E39" s="85">
        <v>8</v>
      </c>
      <c r="F39" s="85">
        <v>2</v>
      </c>
      <c r="G39" s="85">
        <f t="shared" si="0"/>
        <v>10</v>
      </c>
    </row>
    <row r="40" spans="1:7">
      <c r="A40" s="103">
        <v>2016</v>
      </c>
      <c r="B40" s="83" t="s">
        <v>2490</v>
      </c>
      <c r="C40" s="85" t="s">
        <v>31</v>
      </c>
      <c r="D40" s="85">
        <v>1</v>
      </c>
      <c r="E40" s="85">
        <v>2</v>
      </c>
      <c r="F40" s="85">
        <v>1</v>
      </c>
      <c r="G40" s="85">
        <f t="shared" si="0"/>
        <v>4</v>
      </c>
    </row>
    <row r="41" spans="1:7">
      <c r="A41" s="103">
        <v>2016</v>
      </c>
      <c r="B41" s="83" t="s">
        <v>2490</v>
      </c>
      <c r="C41" s="85" t="s">
        <v>52</v>
      </c>
      <c r="D41" s="85">
        <v>0</v>
      </c>
      <c r="E41" s="85">
        <v>1</v>
      </c>
      <c r="F41" s="85">
        <v>0</v>
      </c>
      <c r="G41" s="85">
        <f t="shared" si="0"/>
        <v>1</v>
      </c>
    </row>
    <row r="42" spans="1:7">
      <c r="A42" s="103">
        <v>2016</v>
      </c>
      <c r="B42" s="83" t="s">
        <v>2490</v>
      </c>
      <c r="C42" s="85" t="s">
        <v>93</v>
      </c>
      <c r="D42" s="85">
        <v>1</v>
      </c>
      <c r="E42" s="85">
        <v>0</v>
      </c>
      <c r="F42" s="85">
        <v>0</v>
      </c>
      <c r="G42" s="85">
        <f t="shared" si="0"/>
        <v>1</v>
      </c>
    </row>
    <row r="43" spans="1:7">
      <c r="A43" s="103">
        <v>2016</v>
      </c>
      <c r="B43" s="83" t="s">
        <v>2490</v>
      </c>
      <c r="C43" s="85" t="s">
        <v>108</v>
      </c>
      <c r="D43" s="85">
        <v>1</v>
      </c>
      <c r="E43" s="85">
        <v>0</v>
      </c>
      <c r="F43" s="85">
        <v>0</v>
      </c>
      <c r="G43" s="85">
        <f t="shared" si="0"/>
        <v>1</v>
      </c>
    </row>
    <row r="44" spans="1:7">
      <c r="A44" s="103">
        <v>2016</v>
      </c>
      <c r="B44" s="83" t="s">
        <v>2490</v>
      </c>
      <c r="C44" s="85" t="s">
        <v>121</v>
      </c>
      <c r="D44" s="85">
        <v>1</v>
      </c>
      <c r="E44" s="85">
        <v>1</v>
      </c>
      <c r="F44" s="85">
        <v>0</v>
      </c>
      <c r="G44" s="85">
        <f t="shared" si="0"/>
        <v>2</v>
      </c>
    </row>
    <row r="45" spans="1:7">
      <c r="A45" s="103">
        <v>2016</v>
      </c>
      <c r="B45" s="83" t="s">
        <v>2490</v>
      </c>
      <c r="C45" s="85" t="s">
        <v>126</v>
      </c>
      <c r="D45" s="85">
        <v>0</v>
      </c>
      <c r="E45" s="85">
        <v>3</v>
      </c>
      <c r="F45" s="85">
        <v>1</v>
      </c>
      <c r="G45" s="85">
        <f t="shared" si="0"/>
        <v>4</v>
      </c>
    </row>
    <row r="46" spans="1:7">
      <c r="A46" s="103">
        <v>2016</v>
      </c>
      <c r="B46" s="83" t="s">
        <v>2490</v>
      </c>
      <c r="C46" s="85" t="s">
        <v>145</v>
      </c>
      <c r="D46" s="85">
        <v>5</v>
      </c>
      <c r="E46" s="85">
        <v>1</v>
      </c>
      <c r="F46" s="85">
        <v>0</v>
      </c>
      <c r="G46" s="85">
        <f t="shared" si="0"/>
        <v>6</v>
      </c>
    </row>
    <row r="47" spans="1:7">
      <c r="A47" s="103">
        <v>2016</v>
      </c>
      <c r="B47" s="83" t="s">
        <v>2490</v>
      </c>
      <c r="C47" s="85" t="s">
        <v>182</v>
      </c>
      <c r="D47" s="85">
        <v>6</v>
      </c>
      <c r="E47" s="85">
        <v>1</v>
      </c>
      <c r="F47" s="85">
        <v>2</v>
      </c>
      <c r="G47" s="85">
        <f t="shared" si="0"/>
        <v>9</v>
      </c>
    </row>
    <row r="48" spans="1:7">
      <c r="A48" s="103">
        <v>2016</v>
      </c>
      <c r="B48" s="83" t="s">
        <v>2490</v>
      </c>
      <c r="C48" s="85" t="s">
        <v>191</v>
      </c>
      <c r="D48" s="85">
        <v>1</v>
      </c>
      <c r="E48" s="85">
        <v>1</v>
      </c>
      <c r="F48" s="85">
        <v>1</v>
      </c>
      <c r="G48" s="85">
        <f t="shared" si="0"/>
        <v>3</v>
      </c>
    </row>
    <row r="49" spans="1:7">
      <c r="A49" s="103">
        <v>2016</v>
      </c>
      <c r="B49" s="83" t="s">
        <v>2490</v>
      </c>
      <c r="C49" s="85" t="s">
        <v>195</v>
      </c>
      <c r="D49" s="85">
        <v>2</v>
      </c>
      <c r="E49" s="85">
        <v>2</v>
      </c>
      <c r="F49" s="85">
        <v>0</v>
      </c>
      <c r="G49" s="85">
        <f t="shared" si="0"/>
        <v>4</v>
      </c>
    </row>
    <row r="50" spans="1:7">
      <c r="A50" s="103">
        <v>2016</v>
      </c>
      <c r="B50" s="83" t="s">
        <v>2490</v>
      </c>
      <c r="C50" s="85" t="s">
        <v>2010</v>
      </c>
      <c r="D50" s="85">
        <v>1</v>
      </c>
      <c r="E50" s="85">
        <v>2</v>
      </c>
      <c r="F50" s="85">
        <v>0</v>
      </c>
      <c r="G50" s="85">
        <f t="shared" si="0"/>
        <v>3</v>
      </c>
    </row>
    <row r="51" spans="1:7">
      <c r="A51" s="103">
        <v>2016</v>
      </c>
      <c r="B51" s="87" t="s">
        <v>644</v>
      </c>
      <c r="C51" s="85" t="s">
        <v>213</v>
      </c>
      <c r="D51" s="85">
        <v>3</v>
      </c>
      <c r="E51" s="85">
        <v>0</v>
      </c>
      <c r="F51" s="85">
        <v>1</v>
      </c>
      <c r="G51" s="85">
        <f t="shared" si="0"/>
        <v>4</v>
      </c>
    </row>
    <row r="52" spans="1:7">
      <c r="A52" s="103">
        <v>2016</v>
      </c>
      <c r="B52" s="87" t="s">
        <v>644</v>
      </c>
      <c r="C52" s="85" t="s">
        <v>31</v>
      </c>
      <c r="D52" s="85">
        <v>2</v>
      </c>
      <c r="E52" s="85">
        <v>2</v>
      </c>
      <c r="F52" s="85">
        <v>0</v>
      </c>
      <c r="G52" s="85">
        <f t="shared" si="0"/>
        <v>4</v>
      </c>
    </row>
    <row r="53" spans="1:7">
      <c r="A53" s="103">
        <v>2016</v>
      </c>
      <c r="B53" s="87" t="s">
        <v>644</v>
      </c>
      <c r="C53" s="85" t="s">
        <v>214</v>
      </c>
      <c r="D53" s="85">
        <v>4</v>
      </c>
      <c r="E53" s="85">
        <v>4</v>
      </c>
      <c r="F53" s="85">
        <v>0</v>
      </c>
      <c r="G53" s="85">
        <f t="shared" si="0"/>
        <v>8</v>
      </c>
    </row>
    <row r="54" spans="1:7">
      <c r="A54" s="103">
        <v>2016</v>
      </c>
      <c r="B54" s="87" t="s">
        <v>644</v>
      </c>
      <c r="C54" s="85" t="s">
        <v>126</v>
      </c>
      <c r="D54" s="85">
        <v>1</v>
      </c>
      <c r="E54" s="85">
        <v>1</v>
      </c>
      <c r="F54" s="85">
        <v>0</v>
      </c>
      <c r="G54" s="85">
        <f t="shared" si="0"/>
        <v>2</v>
      </c>
    </row>
    <row r="55" spans="1:7">
      <c r="A55" s="88">
        <v>2017</v>
      </c>
      <c r="B55" s="83" t="s">
        <v>2490</v>
      </c>
      <c r="C55" s="85" t="s">
        <v>5</v>
      </c>
      <c r="D55" s="85">
        <v>0</v>
      </c>
      <c r="E55" s="85">
        <v>1</v>
      </c>
      <c r="F55" s="85">
        <v>1</v>
      </c>
      <c r="G55" s="85">
        <f t="shared" si="0"/>
        <v>2</v>
      </c>
    </row>
    <row r="56" spans="1:7">
      <c r="A56" s="88">
        <v>2017</v>
      </c>
      <c r="B56" s="83" t="s">
        <v>2490</v>
      </c>
      <c r="C56" s="85" t="s">
        <v>12</v>
      </c>
      <c r="D56" s="85">
        <v>3</v>
      </c>
      <c r="E56" s="85">
        <v>1</v>
      </c>
      <c r="F56" s="85">
        <v>0</v>
      </c>
      <c r="G56" s="85">
        <f t="shared" si="0"/>
        <v>4</v>
      </c>
    </row>
    <row r="57" spans="1:7">
      <c r="A57" s="88">
        <v>2017</v>
      </c>
      <c r="B57" s="83" t="s">
        <v>2490</v>
      </c>
      <c r="C57" s="85" t="s">
        <v>18</v>
      </c>
      <c r="D57" s="85">
        <v>0</v>
      </c>
      <c r="E57" s="85">
        <v>4</v>
      </c>
      <c r="F57" s="85">
        <v>1</v>
      </c>
      <c r="G57" s="85">
        <f t="shared" si="0"/>
        <v>5</v>
      </c>
    </row>
    <row r="58" spans="1:7">
      <c r="A58" s="88">
        <v>2017</v>
      </c>
      <c r="B58" s="83" t="s">
        <v>2490</v>
      </c>
      <c r="C58" s="85" t="s">
        <v>31</v>
      </c>
      <c r="D58" s="85">
        <v>2</v>
      </c>
      <c r="E58" s="85">
        <v>2</v>
      </c>
      <c r="F58" s="85">
        <v>3</v>
      </c>
      <c r="G58" s="85">
        <f t="shared" si="0"/>
        <v>7</v>
      </c>
    </row>
    <row r="59" spans="1:7">
      <c r="A59" s="88">
        <v>2017</v>
      </c>
      <c r="B59" s="83" t="s">
        <v>2490</v>
      </c>
      <c r="C59" s="85" t="s">
        <v>83</v>
      </c>
      <c r="D59" s="85">
        <v>0</v>
      </c>
      <c r="E59" s="85">
        <v>4</v>
      </c>
      <c r="F59" s="85">
        <v>2</v>
      </c>
      <c r="G59" s="85">
        <f t="shared" si="0"/>
        <v>6</v>
      </c>
    </row>
    <row r="60" spans="1:7">
      <c r="A60" s="88">
        <v>2017</v>
      </c>
      <c r="B60" s="83" t="s">
        <v>2490</v>
      </c>
      <c r="C60" s="85" t="s">
        <v>93</v>
      </c>
      <c r="D60" s="85">
        <v>2</v>
      </c>
      <c r="E60" s="85">
        <v>1</v>
      </c>
      <c r="F60" s="85">
        <v>0</v>
      </c>
      <c r="G60" s="85">
        <f t="shared" si="0"/>
        <v>3</v>
      </c>
    </row>
    <row r="61" spans="1:7">
      <c r="A61" s="88">
        <v>2017</v>
      </c>
      <c r="B61" s="83" t="s">
        <v>2490</v>
      </c>
      <c r="C61" s="85" t="s">
        <v>105</v>
      </c>
      <c r="D61" s="85">
        <v>0</v>
      </c>
      <c r="E61" s="85">
        <v>0</v>
      </c>
      <c r="F61" s="85">
        <v>1</v>
      </c>
      <c r="G61" s="85">
        <f t="shared" si="0"/>
        <v>1</v>
      </c>
    </row>
    <row r="62" spans="1:7">
      <c r="A62" s="88">
        <v>2017</v>
      </c>
      <c r="B62" s="83" t="s">
        <v>2490</v>
      </c>
      <c r="C62" s="85" t="s">
        <v>108</v>
      </c>
      <c r="D62" s="85">
        <v>0</v>
      </c>
      <c r="E62" s="85">
        <v>0</v>
      </c>
      <c r="F62" s="85">
        <v>1</v>
      </c>
      <c r="G62" s="85">
        <f t="shared" si="0"/>
        <v>1</v>
      </c>
    </row>
    <row r="63" spans="1:7">
      <c r="A63" s="88">
        <v>2017</v>
      </c>
      <c r="B63" s="83" t="s">
        <v>2490</v>
      </c>
      <c r="C63" s="85" t="s">
        <v>114</v>
      </c>
      <c r="D63" s="85">
        <v>0</v>
      </c>
      <c r="E63" s="85">
        <v>1</v>
      </c>
      <c r="F63" s="85">
        <v>0</v>
      </c>
      <c r="G63" s="85">
        <f t="shared" si="0"/>
        <v>1</v>
      </c>
    </row>
    <row r="64" spans="1:7">
      <c r="A64" s="88">
        <v>2017</v>
      </c>
      <c r="B64" s="83" t="s">
        <v>2490</v>
      </c>
      <c r="C64" s="85" t="s">
        <v>121</v>
      </c>
      <c r="D64" s="85">
        <v>2</v>
      </c>
      <c r="E64" s="85">
        <v>1</v>
      </c>
      <c r="F64" s="85">
        <v>0</v>
      </c>
      <c r="G64" s="85">
        <f t="shared" si="0"/>
        <v>3</v>
      </c>
    </row>
    <row r="65" spans="1:7">
      <c r="A65" s="88">
        <v>2017</v>
      </c>
      <c r="B65" s="83" t="s">
        <v>2490</v>
      </c>
      <c r="C65" s="85" t="s">
        <v>126</v>
      </c>
      <c r="D65" s="85">
        <v>0</v>
      </c>
      <c r="E65" s="85">
        <v>10</v>
      </c>
      <c r="F65" s="85">
        <v>5</v>
      </c>
      <c r="G65" s="85">
        <f t="shared" si="0"/>
        <v>15</v>
      </c>
    </row>
    <row r="66" spans="1:7">
      <c r="A66" s="88">
        <v>2017</v>
      </c>
      <c r="B66" s="83" t="s">
        <v>2490</v>
      </c>
      <c r="C66" s="85" t="s">
        <v>145</v>
      </c>
      <c r="D66" s="85">
        <v>2</v>
      </c>
      <c r="E66" s="85">
        <v>0</v>
      </c>
      <c r="F66" s="85">
        <v>0</v>
      </c>
      <c r="G66" s="85">
        <f t="shared" si="0"/>
        <v>2</v>
      </c>
    </row>
    <row r="67" spans="1:7">
      <c r="A67" s="88">
        <v>2017</v>
      </c>
      <c r="B67" s="83" t="s">
        <v>2490</v>
      </c>
      <c r="C67" s="85" t="s">
        <v>182</v>
      </c>
      <c r="D67" s="85">
        <v>2</v>
      </c>
      <c r="E67" s="85">
        <v>0</v>
      </c>
      <c r="F67" s="85">
        <v>0</v>
      </c>
      <c r="G67" s="85">
        <f t="shared" ref="G67:G91" si="1">+F67+E67+D67</f>
        <v>2</v>
      </c>
    </row>
    <row r="68" spans="1:7">
      <c r="A68" s="88">
        <v>2017</v>
      </c>
      <c r="B68" s="83" t="s">
        <v>2490</v>
      </c>
      <c r="C68" s="85" t="s">
        <v>191</v>
      </c>
      <c r="D68" s="85">
        <v>1</v>
      </c>
      <c r="E68" s="85">
        <v>0</v>
      </c>
      <c r="F68" s="85">
        <v>0</v>
      </c>
      <c r="G68" s="85">
        <f t="shared" si="1"/>
        <v>1</v>
      </c>
    </row>
    <row r="69" spans="1:7">
      <c r="A69" s="88">
        <v>2017</v>
      </c>
      <c r="B69" s="83" t="s">
        <v>2490</v>
      </c>
      <c r="C69" s="85" t="s">
        <v>195</v>
      </c>
      <c r="D69" s="85">
        <v>2</v>
      </c>
      <c r="E69" s="85">
        <v>2</v>
      </c>
      <c r="F69" s="85">
        <v>0</v>
      </c>
      <c r="G69" s="85">
        <f t="shared" si="1"/>
        <v>4</v>
      </c>
    </row>
    <row r="70" spans="1:7">
      <c r="A70" s="88">
        <v>2017</v>
      </c>
      <c r="B70" s="83" t="s">
        <v>2490</v>
      </c>
      <c r="C70" s="85" t="s">
        <v>2010</v>
      </c>
      <c r="D70" s="85">
        <v>0</v>
      </c>
      <c r="E70" s="85">
        <v>0</v>
      </c>
      <c r="F70" s="85">
        <v>1</v>
      </c>
      <c r="G70" s="85">
        <f t="shared" si="1"/>
        <v>1</v>
      </c>
    </row>
    <row r="71" spans="1:7">
      <c r="A71" s="88">
        <v>2017</v>
      </c>
      <c r="B71" s="87" t="s">
        <v>644</v>
      </c>
      <c r="C71" s="85" t="s">
        <v>213</v>
      </c>
      <c r="D71" s="85">
        <v>0</v>
      </c>
      <c r="E71" s="85">
        <v>2</v>
      </c>
      <c r="F71" s="85">
        <v>0</v>
      </c>
      <c r="G71" s="85">
        <f t="shared" si="1"/>
        <v>2</v>
      </c>
    </row>
    <row r="72" spans="1:7">
      <c r="A72" s="88">
        <v>2017</v>
      </c>
      <c r="B72" s="87" t="s">
        <v>644</v>
      </c>
      <c r="C72" s="85" t="s">
        <v>31</v>
      </c>
      <c r="D72" s="85">
        <v>1</v>
      </c>
      <c r="E72" s="85">
        <v>2</v>
      </c>
      <c r="F72" s="85">
        <v>0</v>
      </c>
      <c r="G72" s="85">
        <f t="shared" si="1"/>
        <v>3</v>
      </c>
    </row>
    <row r="73" spans="1:7">
      <c r="A73" s="88">
        <v>2017</v>
      </c>
      <c r="B73" s="87" t="s">
        <v>644</v>
      </c>
      <c r="C73" s="85" t="s">
        <v>214</v>
      </c>
      <c r="D73" s="85">
        <v>4</v>
      </c>
      <c r="E73" s="85">
        <v>2</v>
      </c>
      <c r="F73" s="85">
        <v>0</v>
      </c>
      <c r="G73" s="85">
        <f t="shared" si="1"/>
        <v>6</v>
      </c>
    </row>
    <row r="74" spans="1:7">
      <c r="A74" s="88">
        <v>2017</v>
      </c>
      <c r="B74" s="87" t="s">
        <v>644</v>
      </c>
      <c r="C74" s="85" t="s">
        <v>126</v>
      </c>
      <c r="D74" s="85">
        <v>0</v>
      </c>
      <c r="E74" s="85">
        <v>3</v>
      </c>
      <c r="F74" s="85">
        <v>4</v>
      </c>
      <c r="G74" s="85">
        <f t="shared" si="1"/>
        <v>7</v>
      </c>
    </row>
    <row r="75" spans="1:7">
      <c r="A75" s="223">
        <v>2018</v>
      </c>
      <c r="B75" s="221" t="s">
        <v>644</v>
      </c>
      <c r="C75" s="85" t="s">
        <v>213</v>
      </c>
      <c r="D75" s="85">
        <v>1</v>
      </c>
      <c r="E75" s="85">
        <v>0</v>
      </c>
      <c r="F75" s="85">
        <v>0</v>
      </c>
      <c r="G75" s="85">
        <f>+F75+E75+D75</f>
        <v>1</v>
      </c>
    </row>
    <row r="76" spans="1:7">
      <c r="A76" s="223">
        <v>2018</v>
      </c>
      <c r="B76" s="221" t="s">
        <v>644</v>
      </c>
      <c r="C76" s="85" t="s">
        <v>31</v>
      </c>
      <c r="D76" s="85">
        <v>0</v>
      </c>
      <c r="E76" s="85">
        <v>2</v>
      </c>
      <c r="F76" s="85">
        <v>0</v>
      </c>
      <c r="G76" s="85">
        <f t="shared" si="1"/>
        <v>2</v>
      </c>
    </row>
    <row r="77" spans="1:7">
      <c r="A77" s="223">
        <v>2018</v>
      </c>
      <c r="B77" s="221" t="s">
        <v>644</v>
      </c>
      <c r="C77" s="85" t="s">
        <v>214</v>
      </c>
      <c r="D77" s="85">
        <v>3</v>
      </c>
      <c r="E77" s="85">
        <v>2</v>
      </c>
      <c r="F77" s="85">
        <v>0</v>
      </c>
      <c r="G77" s="85">
        <f t="shared" si="1"/>
        <v>5</v>
      </c>
    </row>
    <row r="78" spans="1:7">
      <c r="A78" s="223">
        <v>2018</v>
      </c>
      <c r="B78" s="221" t="s">
        <v>644</v>
      </c>
      <c r="C78" s="85" t="s">
        <v>126</v>
      </c>
      <c r="D78" s="85">
        <v>2</v>
      </c>
      <c r="E78" s="85">
        <v>3</v>
      </c>
      <c r="F78" s="85">
        <v>2</v>
      </c>
      <c r="G78" s="85">
        <f t="shared" si="1"/>
        <v>7</v>
      </c>
    </row>
    <row r="79" spans="1:7">
      <c r="A79" s="223">
        <v>2018</v>
      </c>
      <c r="B79" s="218" t="s">
        <v>2490</v>
      </c>
      <c r="C79" s="85" t="s">
        <v>18</v>
      </c>
      <c r="D79" s="85">
        <v>0</v>
      </c>
      <c r="E79" s="85">
        <v>6</v>
      </c>
      <c r="F79" s="85">
        <v>7</v>
      </c>
      <c r="G79" s="85">
        <f t="shared" si="1"/>
        <v>13</v>
      </c>
    </row>
    <row r="80" spans="1:7">
      <c r="A80" s="223">
        <v>2018</v>
      </c>
      <c r="B80" s="218" t="s">
        <v>2490</v>
      </c>
      <c r="C80" s="85" t="s">
        <v>31</v>
      </c>
      <c r="D80" s="85">
        <v>0</v>
      </c>
      <c r="E80" s="85">
        <v>2</v>
      </c>
      <c r="F80" s="85">
        <v>0</v>
      </c>
      <c r="G80" s="85">
        <f t="shared" si="1"/>
        <v>2</v>
      </c>
    </row>
    <row r="81" spans="1:7">
      <c r="A81" s="223">
        <v>2018</v>
      </c>
      <c r="B81" s="218" t="s">
        <v>2490</v>
      </c>
      <c r="C81" s="85" t="s">
        <v>52</v>
      </c>
      <c r="D81" s="85">
        <v>0</v>
      </c>
      <c r="E81" s="85">
        <v>2</v>
      </c>
      <c r="F81" s="85">
        <v>0</v>
      </c>
      <c r="G81" s="85">
        <f t="shared" si="1"/>
        <v>2</v>
      </c>
    </row>
    <row r="82" spans="1:7">
      <c r="A82" s="223">
        <v>2018</v>
      </c>
      <c r="B82" s="218" t="s">
        <v>2490</v>
      </c>
      <c r="C82" s="85" t="s">
        <v>72</v>
      </c>
      <c r="D82" s="85">
        <v>4</v>
      </c>
      <c r="E82" s="85">
        <v>1</v>
      </c>
      <c r="F82" s="85">
        <v>0</v>
      </c>
      <c r="G82" s="85">
        <f t="shared" si="1"/>
        <v>5</v>
      </c>
    </row>
    <row r="83" spans="1:7">
      <c r="A83" s="223">
        <v>2018</v>
      </c>
      <c r="B83" s="218" t="s">
        <v>2490</v>
      </c>
      <c r="C83" s="85" t="s">
        <v>83</v>
      </c>
      <c r="D83" s="85">
        <v>0</v>
      </c>
      <c r="E83" s="85">
        <v>5</v>
      </c>
      <c r="F83" s="85">
        <v>3</v>
      </c>
      <c r="G83" s="85">
        <f t="shared" si="1"/>
        <v>8</v>
      </c>
    </row>
    <row r="84" spans="1:7">
      <c r="A84" s="223">
        <v>2018</v>
      </c>
      <c r="B84" s="218" t="s">
        <v>2490</v>
      </c>
      <c r="C84" s="85" t="s">
        <v>93</v>
      </c>
      <c r="D84" s="85">
        <v>2</v>
      </c>
      <c r="E84" s="85">
        <v>1</v>
      </c>
      <c r="F84" s="85">
        <v>0</v>
      </c>
      <c r="G84" s="85">
        <f t="shared" si="1"/>
        <v>3</v>
      </c>
    </row>
    <row r="85" spans="1:7">
      <c r="A85" s="223">
        <v>2018</v>
      </c>
      <c r="B85" s="218" t="s">
        <v>2490</v>
      </c>
      <c r="C85" s="85" t="s">
        <v>105</v>
      </c>
      <c r="D85" s="85">
        <v>1</v>
      </c>
      <c r="E85" s="85">
        <v>1</v>
      </c>
      <c r="F85" s="85">
        <v>0</v>
      </c>
      <c r="G85" s="85">
        <f t="shared" si="1"/>
        <v>2</v>
      </c>
    </row>
    <row r="86" spans="1:7">
      <c r="A86" s="223">
        <v>2018</v>
      </c>
      <c r="B86" s="218" t="s">
        <v>2490</v>
      </c>
      <c r="C86" s="85" t="s">
        <v>114</v>
      </c>
      <c r="D86" s="85">
        <v>0</v>
      </c>
      <c r="E86" s="85">
        <v>0</v>
      </c>
      <c r="F86" s="85">
        <v>2</v>
      </c>
      <c r="G86" s="85">
        <f t="shared" si="1"/>
        <v>2</v>
      </c>
    </row>
    <row r="87" spans="1:7">
      <c r="A87" s="223">
        <v>2018</v>
      </c>
      <c r="B87" s="218" t="s">
        <v>2490</v>
      </c>
      <c r="C87" s="85" t="s">
        <v>126</v>
      </c>
      <c r="D87" s="85">
        <v>1</v>
      </c>
      <c r="E87" s="85">
        <v>6</v>
      </c>
      <c r="F87" s="85">
        <v>2</v>
      </c>
      <c r="G87" s="85">
        <f t="shared" si="1"/>
        <v>9</v>
      </c>
    </row>
    <row r="88" spans="1:7">
      <c r="A88" s="223">
        <v>2018</v>
      </c>
      <c r="B88" s="218" t="s">
        <v>2490</v>
      </c>
      <c r="C88" s="85" t="s">
        <v>145</v>
      </c>
      <c r="D88" s="85">
        <v>4</v>
      </c>
      <c r="E88" s="85">
        <v>2</v>
      </c>
      <c r="F88" s="85">
        <v>1</v>
      </c>
      <c r="G88" s="85">
        <f t="shared" si="1"/>
        <v>7</v>
      </c>
    </row>
    <row r="89" spans="1:7">
      <c r="A89" s="223">
        <v>2018</v>
      </c>
      <c r="B89" s="218" t="s">
        <v>2490</v>
      </c>
      <c r="C89" s="85" t="s">
        <v>182</v>
      </c>
      <c r="D89" s="85">
        <v>2</v>
      </c>
      <c r="E89" s="85">
        <v>1</v>
      </c>
      <c r="F89" s="85">
        <v>0</v>
      </c>
      <c r="G89" s="85">
        <f t="shared" si="1"/>
        <v>3</v>
      </c>
    </row>
    <row r="90" spans="1:7">
      <c r="A90" s="223">
        <v>2018</v>
      </c>
      <c r="B90" s="218" t="s">
        <v>2490</v>
      </c>
      <c r="C90" s="85" t="s">
        <v>191</v>
      </c>
      <c r="D90" s="85">
        <v>0</v>
      </c>
      <c r="E90" s="85">
        <v>1</v>
      </c>
      <c r="F90" s="85">
        <v>0</v>
      </c>
      <c r="G90" s="85">
        <f t="shared" si="1"/>
        <v>1</v>
      </c>
    </row>
    <row r="91" spans="1:7">
      <c r="A91" s="223">
        <v>2018</v>
      </c>
      <c r="B91" s="218" t="s">
        <v>2490</v>
      </c>
      <c r="C91" s="85" t="s">
        <v>195</v>
      </c>
      <c r="D91" s="85">
        <v>0</v>
      </c>
      <c r="E91" s="85">
        <v>2</v>
      </c>
      <c r="F91" s="85">
        <v>2</v>
      </c>
      <c r="G91" s="85">
        <f t="shared" si="1"/>
        <v>4</v>
      </c>
    </row>
  </sheetData>
  <sheetProtection autoFilter="0" pivotTables="0"/>
  <autoFilter ref="A1:G9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1" tint="0.249977111117893"/>
  </sheetPr>
  <dimension ref="A1:R512"/>
  <sheetViews>
    <sheetView zoomScale="80" zoomScaleNormal="80" workbookViewId="0">
      <pane ySplit="1" topLeftCell="A2" activePane="bottomLeft" state="frozen"/>
      <selection pane="bottomLeft"/>
    </sheetView>
  </sheetViews>
  <sheetFormatPr baseColWidth="10" defaultRowHeight="16.5"/>
  <cols>
    <col min="1" max="1" width="7.625" style="2" bestFit="1" customWidth="1"/>
    <col min="2" max="2" width="11.375" style="2" bestFit="1" customWidth="1"/>
    <col min="3" max="3" width="36.75" style="2" bestFit="1" customWidth="1"/>
    <col min="4" max="4" width="28.25" style="2" customWidth="1"/>
    <col min="5" max="5" width="70.625" style="2" customWidth="1"/>
    <col min="6" max="6" width="22" style="2" customWidth="1"/>
    <col min="7" max="7" width="16.25" style="2" customWidth="1"/>
    <col min="8" max="8" width="22.125" style="2" customWidth="1"/>
    <col min="9" max="9" width="39.25" style="2" customWidth="1"/>
    <col min="10" max="10" width="28.125" style="74" customWidth="1"/>
    <col min="11" max="11" width="26.75" style="2" customWidth="1"/>
    <col min="12" max="12" width="41.25" style="2" customWidth="1"/>
    <col min="13" max="13" width="21.25" bestFit="1" customWidth="1"/>
    <col min="14" max="14" width="18.25" bestFit="1" customWidth="1"/>
    <col min="15" max="15" width="27.125" bestFit="1" customWidth="1"/>
    <col min="16" max="16" width="34.875" bestFit="1" customWidth="1"/>
    <col min="17" max="17" width="19.5" bestFit="1" customWidth="1"/>
    <col min="18" max="18" width="21.125" bestFit="1" customWidth="1"/>
  </cols>
  <sheetData>
    <row r="1" spans="1:18" ht="15.75" customHeight="1">
      <c r="A1" s="12" t="s">
        <v>319</v>
      </c>
      <c r="B1" s="12" t="s">
        <v>229</v>
      </c>
      <c r="C1" s="12" t="s">
        <v>231</v>
      </c>
      <c r="D1" s="12" t="s">
        <v>1915</v>
      </c>
      <c r="E1" s="12" t="s">
        <v>230</v>
      </c>
      <c r="F1" s="12" t="s">
        <v>3421</v>
      </c>
      <c r="G1" s="21" t="s">
        <v>4</v>
      </c>
      <c r="H1" s="21" t="s">
        <v>2993</v>
      </c>
      <c r="I1" s="21" t="s">
        <v>2994</v>
      </c>
      <c r="J1" s="21" t="s">
        <v>3988</v>
      </c>
      <c r="K1" s="21" t="s">
        <v>3989</v>
      </c>
      <c r="L1" s="21" t="s">
        <v>3990</v>
      </c>
      <c r="M1" s="18" t="s">
        <v>4192</v>
      </c>
      <c r="N1" s="19" t="s">
        <v>4193</v>
      </c>
      <c r="O1" s="19" t="s">
        <v>4194</v>
      </c>
      <c r="P1" s="19" t="s">
        <v>4195</v>
      </c>
      <c r="Q1" s="19" t="s">
        <v>4196</v>
      </c>
      <c r="R1" s="19" t="s">
        <v>4197</v>
      </c>
    </row>
    <row r="2" spans="1:18" ht="16.5" customHeight="1">
      <c r="A2" s="11">
        <v>2016</v>
      </c>
      <c r="B2" s="13" t="s">
        <v>2490</v>
      </c>
      <c r="C2" s="47" t="s">
        <v>1988</v>
      </c>
      <c r="D2" s="47" t="s">
        <v>234</v>
      </c>
      <c r="E2" s="47" t="s">
        <v>700</v>
      </c>
      <c r="F2" s="47" t="s">
        <v>733</v>
      </c>
      <c r="G2" s="7" t="s">
        <v>7</v>
      </c>
      <c r="H2" s="7" t="s">
        <v>247</v>
      </c>
      <c r="I2" s="66" t="s">
        <v>3892</v>
      </c>
      <c r="J2" s="65">
        <v>8</v>
      </c>
      <c r="K2" s="7"/>
      <c r="L2" s="66"/>
      <c r="M2" s="65" t="e">
        <f>+VLOOKUP(E2,'[1]F-TABLA A-4'!$E$7:$J$43,2,FALSE)</f>
        <v>#N/A</v>
      </c>
      <c r="N2" s="65" t="e">
        <f>+VLOOKUP(E2,'[1]F-TABLA A-4'!$E$7:$J$43,3,FALSE)</f>
        <v>#N/A</v>
      </c>
      <c r="O2" s="65" t="e">
        <f>+VLOOKUP(E2,'[1]F-TABLA A-4'!$E$7:$J$43,4,FALSE)</f>
        <v>#N/A</v>
      </c>
      <c r="P2" s="65" t="e">
        <f>+VLOOKUP(E2,'[1]F-TABLA A-4'!$E$7:$J$43,5,FALSE)</f>
        <v>#N/A</v>
      </c>
      <c r="Q2" s="65" t="e">
        <f>+VLOOKUP(E2,'[1]F-TABLA A-4'!$E$7:$J$43,6,FALSE)</f>
        <v>#N/A</v>
      </c>
      <c r="R2" s="65"/>
    </row>
    <row r="3" spans="1:18" ht="16.5" customHeight="1">
      <c r="A3" s="11">
        <v>2016</v>
      </c>
      <c r="B3" s="13" t="s">
        <v>2490</v>
      </c>
      <c r="C3" s="47" t="s">
        <v>1988</v>
      </c>
      <c r="D3" s="47" t="s">
        <v>234</v>
      </c>
      <c r="E3" s="47" t="s">
        <v>1928</v>
      </c>
      <c r="F3" s="47" t="s">
        <v>733</v>
      </c>
      <c r="G3" s="7" t="s">
        <v>7</v>
      </c>
      <c r="H3" s="7" t="s">
        <v>247</v>
      </c>
      <c r="I3" s="61" t="s">
        <v>3893</v>
      </c>
      <c r="J3" s="7">
        <v>6</v>
      </c>
      <c r="K3" s="7"/>
      <c r="L3" s="61"/>
      <c r="M3" s="65" t="e">
        <f>+VLOOKUP(E3,'[1]F-TABLA A-4'!$E$7:$J$43,2,FALSE)</f>
        <v>#N/A</v>
      </c>
      <c r="N3" s="65" t="e">
        <f>+VLOOKUP(E3,'[1]F-TABLA A-4'!$E$7:$J$43,3,FALSE)</f>
        <v>#N/A</v>
      </c>
      <c r="O3" s="65" t="e">
        <f>+VLOOKUP(E3,'[1]F-TABLA A-4'!$E$7:$J$43,4,FALSE)</f>
        <v>#N/A</v>
      </c>
      <c r="P3" s="65" t="e">
        <f>+VLOOKUP(E3,'[1]F-TABLA A-4'!$E$7:$J$43,5,FALSE)</f>
        <v>#N/A</v>
      </c>
      <c r="Q3" s="65" t="e">
        <f>+VLOOKUP(E3,'[1]F-TABLA A-4'!$E$7:$J$43,6,FALSE)</f>
        <v>#N/A</v>
      </c>
      <c r="R3" s="65"/>
    </row>
    <row r="4" spans="1:18" ht="16.5" customHeight="1">
      <c r="A4" s="11">
        <v>2016</v>
      </c>
      <c r="B4" s="13" t="s">
        <v>2490</v>
      </c>
      <c r="C4" s="47" t="s">
        <v>698</v>
      </c>
      <c r="D4" s="47" t="s">
        <v>234</v>
      </c>
      <c r="E4" s="47" t="s">
        <v>1921</v>
      </c>
      <c r="F4" s="47" t="s">
        <v>733</v>
      </c>
      <c r="G4" s="7" t="s">
        <v>7</v>
      </c>
      <c r="H4" s="7" t="s">
        <v>247</v>
      </c>
      <c r="I4" s="66" t="s">
        <v>3894</v>
      </c>
      <c r="J4" s="65">
        <v>6</v>
      </c>
      <c r="K4" s="7"/>
      <c r="L4" s="66"/>
      <c r="M4" s="65" t="e">
        <f>+VLOOKUP(E4,'[1]F-TABLA A-4'!$E$7:$J$43,2,FALSE)</f>
        <v>#N/A</v>
      </c>
      <c r="N4" s="65" t="e">
        <f>+VLOOKUP(E4,'[1]F-TABLA A-4'!$E$7:$J$43,3,FALSE)</f>
        <v>#N/A</v>
      </c>
      <c r="O4" s="65" t="e">
        <f>+VLOOKUP(E4,'[1]F-TABLA A-4'!$E$7:$J$43,4,FALSE)</f>
        <v>#N/A</v>
      </c>
      <c r="P4" s="65" t="e">
        <f>+VLOOKUP(E4,'[1]F-TABLA A-4'!$E$7:$J$43,5,FALSE)</f>
        <v>#N/A</v>
      </c>
      <c r="Q4" s="65" t="e">
        <f>+VLOOKUP(E4,'[1]F-TABLA A-4'!$E$7:$J$43,6,FALSE)</f>
        <v>#N/A</v>
      </c>
      <c r="R4" s="65"/>
    </row>
    <row r="5" spans="1:18" ht="16.5" customHeight="1">
      <c r="A5" s="11">
        <v>2016</v>
      </c>
      <c r="B5" s="13" t="s">
        <v>2490</v>
      </c>
      <c r="C5" s="47" t="s">
        <v>698</v>
      </c>
      <c r="D5" s="47" t="s">
        <v>234</v>
      </c>
      <c r="E5" s="47" t="s">
        <v>1933</v>
      </c>
      <c r="F5" s="47" t="s">
        <v>733</v>
      </c>
      <c r="G5" s="7" t="s">
        <v>7</v>
      </c>
      <c r="H5" s="7" t="s">
        <v>247</v>
      </c>
      <c r="I5" s="66" t="s">
        <v>3895</v>
      </c>
      <c r="J5" s="65">
        <v>6</v>
      </c>
      <c r="K5" s="7"/>
      <c r="L5" s="66"/>
      <c r="M5" s="65" t="e">
        <f>+VLOOKUP(E5,'[1]F-TABLA A-4'!$E$7:$J$43,2,FALSE)</f>
        <v>#N/A</v>
      </c>
      <c r="N5" s="65" t="e">
        <f>+VLOOKUP(E5,'[1]F-TABLA A-4'!$E$7:$J$43,3,FALSE)</f>
        <v>#N/A</v>
      </c>
      <c r="O5" s="65" t="e">
        <f>+VLOOKUP(E5,'[1]F-TABLA A-4'!$E$7:$J$43,4,FALSE)</f>
        <v>#N/A</v>
      </c>
      <c r="P5" s="65" t="e">
        <f>+VLOOKUP(E5,'[1]F-TABLA A-4'!$E$7:$J$43,5,FALSE)</f>
        <v>#N/A</v>
      </c>
      <c r="Q5" s="65" t="e">
        <f>+VLOOKUP(E5,'[1]F-TABLA A-4'!$E$7:$J$43,6,FALSE)</f>
        <v>#N/A</v>
      </c>
      <c r="R5" s="65"/>
    </row>
    <row r="6" spans="1:18" ht="16.5" customHeight="1">
      <c r="A6" s="11">
        <v>2016</v>
      </c>
      <c r="B6" s="13" t="s">
        <v>2490</v>
      </c>
      <c r="C6" s="47" t="s">
        <v>1987</v>
      </c>
      <c r="D6" s="47" t="s">
        <v>234</v>
      </c>
      <c r="E6" s="47" t="s">
        <v>1922</v>
      </c>
      <c r="F6" s="47" t="s">
        <v>733</v>
      </c>
      <c r="G6" s="7" t="s">
        <v>7</v>
      </c>
      <c r="H6" s="7" t="s">
        <v>247</v>
      </c>
      <c r="I6" s="66" t="s">
        <v>3896</v>
      </c>
      <c r="J6" s="65">
        <v>6</v>
      </c>
      <c r="K6" s="7"/>
      <c r="L6" s="66"/>
      <c r="M6" s="65" t="e">
        <f>+VLOOKUP(E6,'[1]F-TABLA A-4'!$E$7:$J$43,2,FALSE)</f>
        <v>#N/A</v>
      </c>
      <c r="N6" s="65" t="e">
        <f>+VLOOKUP(E6,'[1]F-TABLA A-4'!$E$7:$J$43,3,FALSE)</f>
        <v>#N/A</v>
      </c>
      <c r="O6" s="65" t="e">
        <f>+VLOOKUP(E6,'[1]F-TABLA A-4'!$E$7:$J$43,4,FALSE)</f>
        <v>#N/A</v>
      </c>
      <c r="P6" s="65" t="e">
        <f>+VLOOKUP(E6,'[1]F-TABLA A-4'!$E$7:$J$43,5,FALSE)</f>
        <v>#N/A</v>
      </c>
      <c r="Q6" s="65" t="e">
        <f>+VLOOKUP(E6,'[1]F-TABLA A-4'!$E$7:$J$43,6,FALSE)</f>
        <v>#N/A</v>
      </c>
      <c r="R6" s="65"/>
    </row>
    <row r="7" spans="1:18" ht="16.5" customHeight="1">
      <c r="A7" s="11">
        <v>2016</v>
      </c>
      <c r="B7" s="13" t="s">
        <v>2490</v>
      </c>
      <c r="C7" s="47" t="s">
        <v>1987</v>
      </c>
      <c r="D7" s="47" t="s">
        <v>234</v>
      </c>
      <c r="E7" s="47" t="s">
        <v>1923</v>
      </c>
      <c r="F7" s="47" t="s">
        <v>733</v>
      </c>
      <c r="G7" s="7" t="s">
        <v>7</v>
      </c>
      <c r="H7" s="7" t="s">
        <v>247</v>
      </c>
      <c r="I7" s="66" t="s">
        <v>3897</v>
      </c>
      <c r="J7" s="65">
        <v>6</v>
      </c>
      <c r="K7" s="7"/>
      <c r="L7" s="66"/>
      <c r="M7" s="65" t="e">
        <f>+VLOOKUP(E7,'[1]F-TABLA A-4'!$E$7:$J$43,2,FALSE)</f>
        <v>#N/A</v>
      </c>
      <c r="N7" s="65" t="e">
        <f>+VLOOKUP(E7,'[1]F-TABLA A-4'!$E$7:$J$43,3,FALSE)</f>
        <v>#N/A</v>
      </c>
      <c r="O7" s="65" t="e">
        <f>+VLOOKUP(E7,'[1]F-TABLA A-4'!$E$7:$J$43,4,FALSE)</f>
        <v>#N/A</v>
      </c>
      <c r="P7" s="65" t="e">
        <f>+VLOOKUP(E7,'[1]F-TABLA A-4'!$E$7:$J$43,5,FALSE)</f>
        <v>#N/A</v>
      </c>
      <c r="Q7" s="65" t="e">
        <f>+VLOOKUP(E7,'[1]F-TABLA A-4'!$E$7:$J$43,6,FALSE)</f>
        <v>#N/A</v>
      </c>
      <c r="R7" s="65"/>
    </row>
    <row r="8" spans="1:18" ht="16.5" customHeight="1">
      <c r="A8" s="11">
        <v>2016</v>
      </c>
      <c r="B8" s="13" t="s">
        <v>2490</v>
      </c>
      <c r="C8" s="47" t="s">
        <v>1987</v>
      </c>
      <c r="D8" s="47" t="s">
        <v>234</v>
      </c>
      <c r="E8" s="47" t="s">
        <v>1941</v>
      </c>
      <c r="F8" s="47" t="s">
        <v>733</v>
      </c>
      <c r="G8" s="7" t="s">
        <v>7</v>
      </c>
      <c r="H8" s="65" t="s">
        <v>3415</v>
      </c>
      <c r="I8" s="66" t="s">
        <v>3898</v>
      </c>
      <c r="J8" s="7">
        <v>4</v>
      </c>
      <c r="K8" s="65"/>
      <c r="L8" s="66"/>
      <c r="M8" s="65" t="e">
        <f>+VLOOKUP(E8,'[1]F-TABLA A-4'!$E$7:$J$43,2,FALSE)</f>
        <v>#N/A</v>
      </c>
      <c r="N8" s="65" t="e">
        <f>+VLOOKUP(E8,'[1]F-TABLA A-4'!$E$7:$J$43,3,FALSE)</f>
        <v>#N/A</v>
      </c>
      <c r="O8" s="65" t="e">
        <f>+VLOOKUP(E8,'[1]F-TABLA A-4'!$E$7:$J$43,4,FALSE)</f>
        <v>#N/A</v>
      </c>
      <c r="P8" s="65" t="e">
        <f>+VLOOKUP(E8,'[1]F-TABLA A-4'!$E$7:$J$43,5,FALSE)</f>
        <v>#N/A</v>
      </c>
      <c r="Q8" s="65" t="e">
        <f>+VLOOKUP(E8,'[1]F-TABLA A-4'!$E$7:$J$43,6,FALSE)</f>
        <v>#N/A</v>
      </c>
      <c r="R8" s="65"/>
    </row>
    <row r="9" spans="1:18" ht="16.5" customHeight="1">
      <c r="A9" s="11">
        <v>2016</v>
      </c>
      <c r="B9" s="13" t="s">
        <v>2490</v>
      </c>
      <c r="C9" s="47" t="s">
        <v>1987</v>
      </c>
      <c r="D9" s="47" t="s">
        <v>234</v>
      </c>
      <c r="E9" s="47" t="s">
        <v>1942</v>
      </c>
      <c r="F9" s="47" t="s">
        <v>733</v>
      </c>
      <c r="G9" s="7" t="s">
        <v>7</v>
      </c>
      <c r="H9" s="7" t="s">
        <v>247</v>
      </c>
      <c r="I9" s="66" t="s">
        <v>3899</v>
      </c>
      <c r="J9" s="65">
        <v>6</v>
      </c>
      <c r="K9" s="7"/>
      <c r="L9" s="66"/>
      <c r="M9" s="65" t="e">
        <f>+VLOOKUP(E9,'[1]F-TABLA A-4'!$E$7:$J$43,2,FALSE)</f>
        <v>#N/A</v>
      </c>
      <c r="N9" s="65" t="e">
        <f>+VLOOKUP(E9,'[1]F-TABLA A-4'!$E$7:$J$43,3,FALSE)</f>
        <v>#N/A</v>
      </c>
      <c r="O9" s="65" t="e">
        <f>+VLOOKUP(E9,'[1]F-TABLA A-4'!$E$7:$J$43,4,FALSE)</f>
        <v>#N/A</v>
      </c>
      <c r="P9" s="65" t="e">
        <f>+VLOOKUP(E9,'[1]F-TABLA A-4'!$E$7:$J$43,5,FALSE)</f>
        <v>#N/A</v>
      </c>
      <c r="Q9" s="65" t="e">
        <f>+VLOOKUP(E9,'[1]F-TABLA A-4'!$E$7:$J$43,6,FALSE)</f>
        <v>#N/A</v>
      </c>
      <c r="R9" s="65"/>
    </row>
    <row r="10" spans="1:18" ht="16.5" customHeight="1">
      <c r="A10" s="11">
        <v>2016</v>
      </c>
      <c r="B10" s="13" t="s">
        <v>2490</v>
      </c>
      <c r="C10" s="47" t="s">
        <v>2496</v>
      </c>
      <c r="D10" s="47" t="s">
        <v>234</v>
      </c>
      <c r="E10" s="47" t="s">
        <v>1919</v>
      </c>
      <c r="F10" s="47" t="s">
        <v>733</v>
      </c>
      <c r="G10" s="7" t="s">
        <v>7</v>
      </c>
      <c r="H10" s="7" t="s">
        <v>247</v>
      </c>
      <c r="I10" s="66" t="s">
        <v>3900</v>
      </c>
      <c r="J10" s="65">
        <v>6</v>
      </c>
      <c r="K10" s="7"/>
      <c r="L10" s="66"/>
      <c r="M10" s="65" t="e">
        <f>+VLOOKUP(E10,'[1]F-TABLA A-4'!$E$7:$J$43,2,FALSE)</f>
        <v>#N/A</v>
      </c>
      <c r="N10" s="65" t="e">
        <f>+VLOOKUP(E10,'[1]F-TABLA A-4'!$E$7:$J$43,3,FALSE)</f>
        <v>#N/A</v>
      </c>
      <c r="O10" s="65" t="e">
        <f>+VLOOKUP(E10,'[1]F-TABLA A-4'!$E$7:$J$43,4,FALSE)</f>
        <v>#N/A</v>
      </c>
      <c r="P10" s="65" t="e">
        <f>+VLOOKUP(E10,'[1]F-TABLA A-4'!$E$7:$J$43,5,FALSE)</f>
        <v>#N/A</v>
      </c>
      <c r="Q10" s="65" t="e">
        <f>+VLOOKUP(E10,'[1]F-TABLA A-4'!$E$7:$J$43,6,FALSE)</f>
        <v>#N/A</v>
      </c>
      <c r="R10" s="65"/>
    </row>
    <row r="11" spans="1:18" ht="16.5" customHeight="1">
      <c r="A11" s="11">
        <v>2016</v>
      </c>
      <c r="B11" s="13" t="s">
        <v>2490</v>
      </c>
      <c r="C11" s="47" t="s">
        <v>2496</v>
      </c>
      <c r="D11" s="47" t="s">
        <v>234</v>
      </c>
      <c r="E11" s="47" t="s">
        <v>1926</v>
      </c>
      <c r="F11" s="47" t="s">
        <v>733</v>
      </c>
      <c r="G11" s="7" t="s">
        <v>7</v>
      </c>
      <c r="H11" s="7" t="s">
        <v>260</v>
      </c>
      <c r="I11" s="66" t="s">
        <v>3901</v>
      </c>
      <c r="J11" s="65">
        <v>4</v>
      </c>
      <c r="K11" s="7"/>
      <c r="L11" s="66"/>
      <c r="M11" s="65" t="e">
        <f>+VLOOKUP(E11,'[1]F-TABLA A-4'!$E$7:$J$43,2,FALSE)</f>
        <v>#N/A</v>
      </c>
      <c r="N11" s="65" t="e">
        <f>+VLOOKUP(E11,'[1]F-TABLA A-4'!$E$7:$J$43,3,FALSE)</f>
        <v>#N/A</v>
      </c>
      <c r="O11" s="65" t="e">
        <f>+VLOOKUP(E11,'[1]F-TABLA A-4'!$E$7:$J$43,4,FALSE)</f>
        <v>#N/A</v>
      </c>
      <c r="P11" s="65" t="e">
        <f>+VLOOKUP(E11,'[1]F-TABLA A-4'!$E$7:$J$43,5,FALSE)</f>
        <v>#N/A</v>
      </c>
      <c r="Q11" s="65" t="e">
        <f>+VLOOKUP(E11,'[1]F-TABLA A-4'!$E$7:$J$43,6,FALSE)</f>
        <v>#N/A</v>
      </c>
      <c r="R11" s="65"/>
    </row>
    <row r="12" spans="1:18" ht="16.5" customHeight="1">
      <c r="A12" s="11">
        <v>2016</v>
      </c>
      <c r="B12" s="13" t="s">
        <v>2490</v>
      </c>
      <c r="C12" s="47" t="s">
        <v>2496</v>
      </c>
      <c r="D12" s="47" t="s">
        <v>234</v>
      </c>
      <c r="E12" s="47" t="s">
        <v>1930</v>
      </c>
      <c r="F12" s="47" t="s">
        <v>733</v>
      </c>
      <c r="G12" s="7" t="s">
        <v>7</v>
      </c>
      <c r="H12" s="7" t="s">
        <v>260</v>
      </c>
      <c r="I12" s="66" t="s">
        <v>3902</v>
      </c>
      <c r="J12" s="65">
        <v>8</v>
      </c>
      <c r="K12" s="7"/>
      <c r="L12" s="66"/>
      <c r="M12" s="65" t="e">
        <f>+VLOOKUP(E12,'[1]F-TABLA A-4'!$E$7:$J$43,2,FALSE)</f>
        <v>#N/A</v>
      </c>
      <c r="N12" s="65" t="e">
        <f>+VLOOKUP(E12,'[1]F-TABLA A-4'!$E$7:$J$43,3,FALSE)</f>
        <v>#N/A</v>
      </c>
      <c r="O12" s="65" t="e">
        <f>+VLOOKUP(E12,'[1]F-TABLA A-4'!$E$7:$J$43,4,FALSE)</f>
        <v>#N/A</v>
      </c>
      <c r="P12" s="65" t="e">
        <f>+VLOOKUP(E12,'[1]F-TABLA A-4'!$E$7:$J$43,5,FALSE)</f>
        <v>#N/A</v>
      </c>
      <c r="Q12" s="65" t="e">
        <f>+VLOOKUP(E12,'[1]F-TABLA A-4'!$E$7:$J$43,6,FALSE)</f>
        <v>#N/A</v>
      </c>
      <c r="R12" s="65"/>
    </row>
    <row r="13" spans="1:18" ht="16.5" customHeight="1">
      <c r="A13" s="11">
        <v>2016</v>
      </c>
      <c r="B13" s="13" t="s">
        <v>2490</v>
      </c>
      <c r="C13" s="47" t="s">
        <v>2497</v>
      </c>
      <c r="D13" s="47" t="s">
        <v>234</v>
      </c>
      <c r="E13" s="47" t="s">
        <v>1927</v>
      </c>
      <c r="F13" s="47" t="s">
        <v>733</v>
      </c>
      <c r="G13" s="7" t="s">
        <v>7</v>
      </c>
      <c r="H13" s="7" t="s">
        <v>260</v>
      </c>
      <c r="I13" s="61" t="s">
        <v>3903</v>
      </c>
      <c r="J13" s="7">
        <v>8</v>
      </c>
      <c r="K13" s="7"/>
      <c r="L13" s="61"/>
      <c r="M13" s="65" t="e">
        <f>+VLOOKUP(E13,'[1]F-TABLA A-4'!$E$7:$J$43,2,FALSE)</f>
        <v>#N/A</v>
      </c>
      <c r="N13" s="65" t="e">
        <f>+VLOOKUP(E13,'[1]F-TABLA A-4'!$E$7:$J$43,3,FALSE)</f>
        <v>#N/A</v>
      </c>
      <c r="O13" s="65" t="e">
        <f>+VLOOKUP(E13,'[1]F-TABLA A-4'!$E$7:$J$43,4,FALSE)</f>
        <v>#N/A</v>
      </c>
      <c r="P13" s="65" t="e">
        <f>+VLOOKUP(E13,'[1]F-TABLA A-4'!$E$7:$J$43,5,FALSE)</f>
        <v>#N/A</v>
      </c>
      <c r="Q13" s="65" t="e">
        <f>+VLOOKUP(E13,'[1]F-TABLA A-4'!$E$7:$J$43,6,FALSE)</f>
        <v>#N/A</v>
      </c>
      <c r="R13" s="65"/>
    </row>
    <row r="14" spans="1:18" ht="16.5" customHeight="1">
      <c r="A14" s="11">
        <v>2016</v>
      </c>
      <c r="B14" s="13" t="s">
        <v>2490</v>
      </c>
      <c r="C14" s="47" t="s">
        <v>2499</v>
      </c>
      <c r="D14" s="47" t="s">
        <v>234</v>
      </c>
      <c r="E14" s="47" t="s">
        <v>1924</v>
      </c>
      <c r="F14" s="47" t="s">
        <v>733</v>
      </c>
      <c r="G14" s="7" t="s">
        <v>7</v>
      </c>
      <c r="H14" s="65" t="s">
        <v>247</v>
      </c>
      <c r="I14" s="66" t="s">
        <v>3904</v>
      </c>
      <c r="J14" s="65">
        <v>6</v>
      </c>
      <c r="K14" s="65"/>
      <c r="L14" s="66"/>
      <c r="M14" s="65" t="e">
        <f>+VLOOKUP(E14,'[1]F-TABLA A-4'!$E$7:$J$43,2,FALSE)</f>
        <v>#N/A</v>
      </c>
      <c r="N14" s="65" t="e">
        <f>+VLOOKUP(E14,'[1]F-TABLA A-4'!$E$7:$J$43,3,FALSE)</f>
        <v>#N/A</v>
      </c>
      <c r="O14" s="65" t="e">
        <f>+VLOOKUP(E14,'[1]F-TABLA A-4'!$E$7:$J$43,4,FALSE)</f>
        <v>#N/A</v>
      </c>
      <c r="P14" s="65" t="e">
        <f>+VLOOKUP(E14,'[1]F-TABLA A-4'!$E$7:$J$43,5,FALSE)</f>
        <v>#N/A</v>
      </c>
      <c r="Q14" s="65" t="e">
        <f>+VLOOKUP(E14,'[1]F-TABLA A-4'!$E$7:$J$43,6,FALSE)</f>
        <v>#N/A</v>
      </c>
      <c r="R14" s="65"/>
    </row>
    <row r="15" spans="1:18" ht="16.5" customHeight="1">
      <c r="A15" s="11">
        <v>2016</v>
      </c>
      <c r="B15" s="13" t="s">
        <v>2490</v>
      </c>
      <c r="C15" s="47" t="s">
        <v>3382</v>
      </c>
      <c r="D15" s="47" t="s">
        <v>234</v>
      </c>
      <c r="E15" s="47" t="s">
        <v>1932</v>
      </c>
      <c r="F15" s="47" t="s">
        <v>733</v>
      </c>
      <c r="G15" s="7" t="s">
        <v>7</v>
      </c>
      <c r="H15" s="7" t="s">
        <v>247</v>
      </c>
      <c r="I15" s="66" t="s">
        <v>3905</v>
      </c>
      <c r="J15" s="65">
        <v>8</v>
      </c>
      <c r="K15" s="7"/>
      <c r="L15" s="66"/>
      <c r="M15" s="65" t="e">
        <f>+VLOOKUP(E15,'[1]F-TABLA A-4'!$E$7:$J$43,2,FALSE)</f>
        <v>#N/A</v>
      </c>
      <c r="N15" s="65" t="e">
        <f>+VLOOKUP(E15,'[1]F-TABLA A-4'!$E$7:$J$43,3,FALSE)</f>
        <v>#N/A</v>
      </c>
      <c r="O15" s="65" t="e">
        <f>+VLOOKUP(E15,'[1]F-TABLA A-4'!$E$7:$J$43,4,FALSE)</f>
        <v>#N/A</v>
      </c>
      <c r="P15" s="65" t="e">
        <f>+VLOOKUP(E15,'[1]F-TABLA A-4'!$E$7:$J$43,5,FALSE)</f>
        <v>#N/A</v>
      </c>
      <c r="Q15" s="65" t="e">
        <f>+VLOOKUP(E15,'[1]F-TABLA A-4'!$E$7:$J$43,6,FALSE)</f>
        <v>#N/A</v>
      </c>
      <c r="R15" s="65"/>
    </row>
    <row r="16" spans="1:18" ht="16.5" customHeight="1">
      <c r="A16" s="11">
        <v>2016</v>
      </c>
      <c r="B16" s="13" t="s">
        <v>2490</v>
      </c>
      <c r="C16" s="47" t="s">
        <v>3382</v>
      </c>
      <c r="D16" s="47" t="s">
        <v>234</v>
      </c>
      <c r="E16" s="47" t="s">
        <v>1935</v>
      </c>
      <c r="F16" s="47" t="s">
        <v>733</v>
      </c>
      <c r="G16" s="7" t="s">
        <v>7</v>
      </c>
      <c r="H16" s="65" t="s">
        <v>247</v>
      </c>
      <c r="I16" s="66" t="s">
        <v>3906</v>
      </c>
      <c r="J16" s="65">
        <v>6</v>
      </c>
      <c r="K16" s="65"/>
      <c r="L16" s="66"/>
      <c r="M16" s="65" t="e">
        <f>+VLOOKUP(E16,'[1]F-TABLA A-4'!$E$7:$J$43,2,FALSE)</f>
        <v>#N/A</v>
      </c>
      <c r="N16" s="65" t="e">
        <f>+VLOOKUP(E16,'[1]F-TABLA A-4'!$E$7:$J$43,3,FALSE)</f>
        <v>#N/A</v>
      </c>
      <c r="O16" s="65" t="e">
        <f>+VLOOKUP(E16,'[1]F-TABLA A-4'!$E$7:$J$43,4,FALSE)</f>
        <v>#N/A</v>
      </c>
      <c r="P16" s="65" t="e">
        <f>+VLOOKUP(E16,'[1]F-TABLA A-4'!$E$7:$J$43,5,FALSE)</f>
        <v>#N/A</v>
      </c>
      <c r="Q16" s="65" t="e">
        <f>+VLOOKUP(E16,'[1]F-TABLA A-4'!$E$7:$J$43,6,FALSE)</f>
        <v>#N/A</v>
      </c>
      <c r="R16" s="65"/>
    </row>
    <row r="17" spans="1:18" ht="16.5" customHeight="1">
      <c r="A17" s="11">
        <v>2016</v>
      </c>
      <c r="B17" s="13" t="s">
        <v>2490</v>
      </c>
      <c r="C17" s="47" t="s">
        <v>3383</v>
      </c>
      <c r="D17" s="47" t="s">
        <v>234</v>
      </c>
      <c r="E17" s="47" t="s">
        <v>3424</v>
      </c>
      <c r="F17" s="47" t="s">
        <v>733</v>
      </c>
      <c r="G17" s="7" t="s">
        <v>7</v>
      </c>
      <c r="H17" s="7" t="s">
        <v>260</v>
      </c>
      <c r="I17" s="66" t="s">
        <v>3907</v>
      </c>
      <c r="J17" s="65">
        <v>4</v>
      </c>
      <c r="K17" s="7"/>
      <c r="L17" s="66"/>
      <c r="M17" s="65" t="e">
        <f>+VLOOKUP(E17,'[1]F-TABLA A-4'!$E$7:$J$43,2,FALSE)</f>
        <v>#N/A</v>
      </c>
      <c r="N17" s="65" t="e">
        <f>+VLOOKUP(E17,'[1]F-TABLA A-4'!$E$7:$J$43,3,FALSE)</f>
        <v>#N/A</v>
      </c>
      <c r="O17" s="65" t="e">
        <f>+VLOOKUP(E17,'[1]F-TABLA A-4'!$E$7:$J$43,4,FALSE)</f>
        <v>#N/A</v>
      </c>
      <c r="P17" s="65" t="e">
        <f>+VLOOKUP(E17,'[1]F-TABLA A-4'!$E$7:$J$43,5,FALSE)</f>
        <v>#N/A</v>
      </c>
      <c r="Q17" s="65" t="e">
        <f>+VLOOKUP(E17,'[1]F-TABLA A-4'!$E$7:$J$43,6,FALSE)</f>
        <v>#N/A</v>
      </c>
      <c r="R17" s="65"/>
    </row>
    <row r="18" spans="1:18" ht="16.5" customHeight="1">
      <c r="A18" s="11">
        <v>2016</v>
      </c>
      <c r="B18" s="13" t="s">
        <v>2490</v>
      </c>
      <c r="C18" s="47" t="s">
        <v>3383</v>
      </c>
      <c r="D18" s="47" t="s">
        <v>234</v>
      </c>
      <c r="E18" s="47" t="s">
        <v>1925</v>
      </c>
      <c r="F18" s="47" t="s">
        <v>733</v>
      </c>
      <c r="G18" s="7" t="s">
        <v>7</v>
      </c>
      <c r="H18" s="7" t="s">
        <v>260</v>
      </c>
      <c r="I18" s="66" t="s">
        <v>3908</v>
      </c>
      <c r="J18" s="65">
        <v>6</v>
      </c>
      <c r="K18" s="7"/>
      <c r="L18" s="66"/>
      <c r="M18" s="65" t="e">
        <f>+VLOOKUP(E18,'[1]F-TABLA A-4'!$E$7:$J$43,2,FALSE)</f>
        <v>#N/A</v>
      </c>
      <c r="N18" s="65" t="e">
        <f>+VLOOKUP(E18,'[1]F-TABLA A-4'!$E$7:$J$43,3,FALSE)</f>
        <v>#N/A</v>
      </c>
      <c r="O18" s="65" t="e">
        <f>+VLOOKUP(E18,'[1]F-TABLA A-4'!$E$7:$J$43,4,FALSE)</f>
        <v>#N/A</v>
      </c>
      <c r="P18" s="65" t="e">
        <f>+VLOOKUP(E18,'[1]F-TABLA A-4'!$E$7:$J$43,5,FALSE)</f>
        <v>#N/A</v>
      </c>
      <c r="Q18" s="65" t="e">
        <f>+VLOOKUP(E18,'[1]F-TABLA A-4'!$E$7:$J$43,6,FALSE)</f>
        <v>#N/A</v>
      </c>
      <c r="R18" s="65"/>
    </row>
    <row r="19" spans="1:18" ht="16.5" customHeight="1">
      <c r="A19" s="11">
        <v>2016</v>
      </c>
      <c r="B19" s="13" t="s">
        <v>2490</v>
      </c>
      <c r="C19" s="47" t="s">
        <v>3383</v>
      </c>
      <c r="D19" s="47" t="s">
        <v>234</v>
      </c>
      <c r="E19" s="47" t="s">
        <v>94</v>
      </c>
      <c r="F19" s="47" t="s">
        <v>733</v>
      </c>
      <c r="G19" s="7" t="s">
        <v>7</v>
      </c>
      <c r="H19" s="7" t="s">
        <v>247</v>
      </c>
      <c r="I19" s="66" t="s">
        <v>3909</v>
      </c>
      <c r="J19" s="65">
        <v>6</v>
      </c>
      <c r="K19" s="7"/>
      <c r="L19" s="66"/>
      <c r="M19" s="65">
        <f>+VLOOKUP(E19,'[1]F-TABLA A-4'!$E$7:$J$43,2,FALSE)</f>
        <v>126</v>
      </c>
      <c r="N19" s="65">
        <f>+VLOOKUP(E19,'[1]F-TABLA A-4'!$E$7:$J$43,3,FALSE)</f>
        <v>17</v>
      </c>
      <c r="O19" s="65">
        <f>+VLOOKUP(E19,'[1]F-TABLA A-4'!$E$7:$J$43,4,FALSE)</f>
        <v>19</v>
      </c>
      <c r="P19" s="65">
        <f>+VLOOKUP(E19,'[1]F-TABLA A-4'!$E$7:$J$43,5,FALSE)</f>
        <v>0</v>
      </c>
      <c r="Q19" s="65">
        <f>+VLOOKUP(E19,'[1]F-TABLA A-4'!$E$7:$J$43,6,FALSE)</f>
        <v>18</v>
      </c>
      <c r="R19" s="65"/>
    </row>
    <row r="20" spans="1:18" ht="16.5" customHeight="1">
      <c r="A20" s="11">
        <v>2016</v>
      </c>
      <c r="B20" s="13" t="s">
        <v>2490</v>
      </c>
      <c r="C20" s="47" t="s">
        <v>709</v>
      </c>
      <c r="D20" s="47" t="s">
        <v>234</v>
      </c>
      <c r="E20" s="47" t="s">
        <v>106</v>
      </c>
      <c r="F20" s="47" t="s">
        <v>733</v>
      </c>
      <c r="G20" s="7" t="s">
        <v>7</v>
      </c>
      <c r="H20" s="65" t="s">
        <v>3415</v>
      </c>
      <c r="I20" s="66" t="s">
        <v>3910</v>
      </c>
      <c r="J20" s="65">
        <v>6</v>
      </c>
      <c r="K20" s="65"/>
      <c r="L20" s="66"/>
      <c r="M20" s="65">
        <f>+VLOOKUP(E20,'[1]F-TABLA A-4'!$E$7:$J$43,2,FALSE)</f>
        <v>122</v>
      </c>
      <c r="N20" s="65">
        <f>+VLOOKUP(E20,'[1]F-TABLA A-4'!$E$7:$J$43,3,FALSE)</f>
        <v>29</v>
      </c>
      <c r="O20" s="65">
        <f>+VLOOKUP(E20,'[1]F-TABLA A-4'!$E$7:$J$43,4,FALSE)</f>
        <v>0</v>
      </c>
      <c r="P20" s="65">
        <f>+VLOOKUP(E20,'[1]F-TABLA A-4'!$E$7:$J$43,5,FALSE)</f>
        <v>0</v>
      </c>
      <c r="Q20" s="65">
        <f>+VLOOKUP(E20,'[1]F-TABLA A-4'!$E$7:$J$43,6,FALSE)</f>
        <v>24</v>
      </c>
      <c r="R20" s="65"/>
    </row>
    <row r="21" spans="1:18" ht="16.5" customHeight="1">
      <c r="A21" s="11">
        <v>2016</v>
      </c>
      <c r="B21" s="13" t="s">
        <v>2490</v>
      </c>
      <c r="C21" s="47" t="s">
        <v>1931</v>
      </c>
      <c r="D21" s="47" t="s">
        <v>234</v>
      </c>
      <c r="E21" s="47" t="s">
        <v>1931</v>
      </c>
      <c r="F21" s="47" t="s">
        <v>733</v>
      </c>
      <c r="G21" s="7" t="s">
        <v>7</v>
      </c>
      <c r="H21" s="7" t="s">
        <v>247</v>
      </c>
      <c r="I21" s="66" t="s">
        <v>3911</v>
      </c>
      <c r="J21" s="65">
        <v>8</v>
      </c>
      <c r="K21" s="7"/>
      <c r="L21" s="66"/>
      <c r="M21" s="65" t="e">
        <f>+VLOOKUP(E21,'[1]F-TABLA A-4'!$E$7:$J$43,2,FALSE)</f>
        <v>#N/A</v>
      </c>
      <c r="N21" s="65" t="e">
        <f>+VLOOKUP(E21,'[1]F-TABLA A-4'!$E$7:$J$43,3,FALSE)</f>
        <v>#N/A</v>
      </c>
      <c r="O21" s="65" t="e">
        <f>+VLOOKUP(E21,'[1]F-TABLA A-4'!$E$7:$J$43,4,FALSE)</f>
        <v>#N/A</v>
      </c>
      <c r="P21" s="65" t="e">
        <f>+VLOOKUP(E21,'[1]F-TABLA A-4'!$E$7:$J$43,5,FALSE)</f>
        <v>#N/A</v>
      </c>
      <c r="Q21" s="65" t="e">
        <f>+VLOOKUP(E21,'[1]F-TABLA A-4'!$E$7:$J$43,6,FALSE)</f>
        <v>#N/A</v>
      </c>
      <c r="R21" s="65"/>
    </row>
    <row r="22" spans="1:18" ht="16.5" customHeight="1">
      <c r="A22" s="11">
        <v>2016</v>
      </c>
      <c r="B22" s="13" t="s">
        <v>2490</v>
      </c>
      <c r="C22" s="47" t="s">
        <v>1989</v>
      </c>
      <c r="D22" s="47" t="s">
        <v>234</v>
      </c>
      <c r="E22" s="47" t="s">
        <v>1929</v>
      </c>
      <c r="F22" s="47" t="s">
        <v>733</v>
      </c>
      <c r="G22" s="7" t="s">
        <v>7</v>
      </c>
      <c r="H22" s="7" t="s">
        <v>260</v>
      </c>
      <c r="I22" s="66" t="s">
        <v>3912</v>
      </c>
      <c r="J22" s="65">
        <v>8</v>
      </c>
      <c r="K22" s="7"/>
      <c r="L22" s="66"/>
      <c r="M22" s="65" t="e">
        <f>+VLOOKUP(E22,'[1]F-TABLA A-4'!$E$7:$J$43,2,FALSE)</f>
        <v>#N/A</v>
      </c>
      <c r="N22" s="65" t="e">
        <f>+VLOOKUP(E22,'[1]F-TABLA A-4'!$E$7:$J$43,3,FALSE)</f>
        <v>#N/A</v>
      </c>
      <c r="O22" s="65" t="e">
        <f>+VLOOKUP(E22,'[1]F-TABLA A-4'!$E$7:$J$43,4,FALSE)</f>
        <v>#N/A</v>
      </c>
      <c r="P22" s="65" t="e">
        <f>+VLOOKUP(E22,'[1]F-TABLA A-4'!$E$7:$J$43,5,FALSE)</f>
        <v>#N/A</v>
      </c>
      <c r="Q22" s="65" t="e">
        <f>+VLOOKUP(E22,'[1]F-TABLA A-4'!$E$7:$J$43,6,FALSE)</f>
        <v>#N/A</v>
      </c>
      <c r="R22" s="65"/>
    </row>
    <row r="23" spans="1:18" ht="16.5" customHeight="1">
      <c r="A23" s="11">
        <v>2016</v>
      </c>
      <c r="B23" s="13" t="s">
        <v>2490</v>
      </c>
      <c r="C23" s="47" t="s">
        <v>1934</v>
      </c>
      <c r="D23" s="47" t="s">
        <v>234</v>
      </c>
      <c r="E23" s="47" t="s">
        <v>1934</v>
      </c>
      <c r="F23" s="47" t="s">
        <v>733</v>
      </c>
      <c r="G23" s="7" t="s">
        <v>7</v>
      </c>
      <c r="H23" s="7" t="s">
        <v>247</v>
      </c>
      <c r="I23" s="61" t="s">
        <v>3913</v>
      </c>
      <c r="J23" s="7">
        <v>6</v>
      </c>
      <c r="K23" s="7"/>
      <c r="L23" s="61"/>
      <c r="M23" s="65" t="e">
        <f>+VLOOKUP(E23,'[1]F-TABLA A-4'!$E$7:$J$43,2,FALSE)</f>
        <v>#N/A</v>
      </c>
      <c r="N23" s="65" t="e">
        <f>+VLOOKUP(E23,'[1]F-TABLA A-4'!$E$7:$J$43,3,FALSE)</f>
        <v>#N/A</v>
      </c>
      <c r="O23" s="65" t="e">
        <f>+VLOOKUP(E23,'[1]F-TABLA A-4'!$E$7:$J$43,4,FALSE)</f>
        <v>#N/A</v>
      </c>
      <c r="P23" s="65" t="e">
        <f>+VLOOKUP(E23,'[1]F-TABLA A-4'!$E$7:$J$43,5,FALSE)</f>
        <v>#N/A</v>
      </c>
      <c r="Q23" s="65" t="e">
        <f>+VLOOKUP(E23,'[1]F-TABLA A-4'!$E$7:$J$43,6,FALSE)</f>
        <v>#N/A</v>
      </c>
      <c r="R23" s="65"/>
    </row>
    <row r="24" spans="1:18" ht="16.5" customHeight="1">
      <c r="A24" s="11">
        <v>2016</v>
      </c>
      <c r="B24" s="13" t="s">
        <v>2490</v>
      </c>
      <c r="C24" s="47" t="s">
        <v>2498</v>
      </c>
      <c r="D24" s="47" t="s">
        <v>234</v>
      </c>
      <c r="E24" s="47" t="s">
        <v>1958</v>
      </c>
      <c r="F24" s="47" t="s">
        <v>733</v>
      </c>
      <c r="G24" s="7" t="s">
        <v>7</v>
      </c>
      <c r="H24" s="7" t="s">
        <v>260</v>
      </c>
      <c r="I24" s="66" t="s">
        <v>3914</v>
      </c>
      <c r="J24" s="65">
        <v>8</v>
      </c>
      <c r="K24" s="7"/>
      <c r="L24" s="66"/>
      <c r="M24" s="65" t="e">
        <f>+VLOOKUP(E24,'[1]F-TABLA A-4'!$E$7:$J$43,2,FALSE)</f>
        <v>#N/A</v>
      </c>
      <c r="N24" s="65" t="e">
        <f>+VLOOKUP(E24,'[1]F-TABLA A-4'!$E$7:$J$43,3,FALSE)</f>
        <v>#N/A</v>
      </c>
      <c r="O24" s="65" t="e">
        <f>+VLOOKUP(E24,'[1]F-TABLA A-4'!$E$7:$J$43,4,FALSE)</f>
        <v>#N/A</v>
      </c>
      <c r="P24" s="65" t="e">
        <f>+VLOOKUP(E24,'[1]F-TABLA A-4'!$E$7:$J$43,5,FALSE)</f>
        <v>#N/A</v>
      </c>
      <c r="Q24" s="65" t="e">
        <f>+VLOOKUP(E24,'[1]F-TABLA A-4'!$E$7:$J$43,6,FALSE)</f>
        <v>#N/A</v>
      </c>
      <c r="R24" s="65"/>
    </row>
    <row r="25" spans="1:18" ht="16.5" customHeight="1">
      <c r="A25" s="11">
        <v>2016</v>
      </c>
      <c r="B25" s="13" t="s">
        <v>2490</v>
      </c>
      <c r="C25" s="47" t="s">
        <v>2498</v>
      </c>
      <c r="D25" s="47" t="s">
        <v>234</v>
      </c>
      <c r="E25" s="47" t="s">
        <v>1936</v>
      </c>
      <c r="F25" s="47" t="s">
        <v>733</v>
      </c>
      <c r="G25" s="7" t="s">
        <v>7</v>
      </c>
      <c r="H25" s="7" t="s">
        <v>247</v>
      </c>
      <c r="I25" s="61" t="s">
        <v>3915</v>
      </c>
      <c r="J25" s="7">
        <v>6</v>
      </c>
      <c r="K25" s="7"/>
      <c r="L25" s="61"/>
      <c r="M25" s="65" t="e">
        <f>+VLOOKUP(E25,'[1]F-TABLA A-4'!$E$7:$J$43,2,FALSE)</f>
        <v>#N/A</v>
      </c>
      <c r="N25" s="65" t="e">
        <f>+VLOOKUP(E25,'[1]F-TABLA A-4'!$E$7:$J$43,3,FALSE)</f>
        <v>#N/A</v>
      </c>
      <c r="O25" s="65" t="e">
        <f>+VLOOKUP(E25,'[1]F-TABLA A-4'!$E$7:$J$43,4,FALSE)</f>
        <v>#N/A</v>
      </c>
      <c r="P25" s="65" t="e">
        <f>+VLOOKUP(E25,'[1]F-TABLA A-4'!$E$7:$J$43,5,FALSE)</f>
        <v>#N/A</v>
      </c>
      <c r="Q25" s="65" t="e">
        <f>+VLOOKUP(E25,'[1]F-TABLA A-4'!$E$7:$J$43,6,FALSE)</f>
        <v>#N/A</v>
      </c>
      <c r="R25" s="65"/>
    </row>
    <row r="26" spans="1:18" ht="16.5" customHeight="1">
      <c r="A26" s="11">
        <v>2016</v>
      </c>
      <c r="B26" s="13" t="s">
        <v>2490</v>
      </c>
      <c r="C26" s="47" t="s">
        <v>2498</v>
      </c>
      <c r="D26" s="47" t="s">
        <v>234</v>
      </c>
      <c r="E26" s="47" t="s">
        <v>1937</v>
      </c>
      <c r="F26" s="47" t="s">
        <v>733</v>
      </c>
      <c r="G26" s="7" t="s">
        <v>7</v>
      </c>
      <c r="H26" s="7" t="s">
        <v>260</v>
      </c>
      <c r="I26" s="66" t="s">
        <v>3916</v>
      </c>
      <c r="J26" s="65">
        <v>8</v>
      </c>
      <c r="K26" s="7"/>
      <c r="L26" s="66"/>
      <c r="M26" s="65" t="e">
        <f>+VLOOKUP(E26,'[1]F-TABLA A-4'!$E$7:$J$43,2,FALSE)</f>
        <v>#N/A</v>
      </c>
      <c r="N26" s="65" t="e">
        <f>+VLOOKUP(E26,'[1]F-TABLA A-4'!$E$7:$J$43,3,FALSE)</f>
        <v>#N/A</v>
      </c>
      <c r="O26" s="65" t="e">
        <f>+VLOOKUP(E26,'[1]F-TABLA A-4'!$E$7:$J$43,4,FALSE)</f>
        <v>#N/A</v>
      </c>
      <c r="P26" s="65" t="e">
        <f>+VLOOKUP(E26,'[1]F-TABLA A-4'!$E$7:$J$43,5,FALSE)</f>
        <v>#N/A</v>
      </c>
      <c r="Q26" s="65" t="e">
        <f>+VLOOKUP(E26,'[1]F-TABLA A-4'!$E$7:$J$43,6,FALSE)</f>
        <v>#N/A</v>
      </c>
      <c r="R26" s="65"/>
    </row>
    <row r="27" spans="1:18" ht="16.5" customHeight="1">
      <c r="A27" s="11">
        <v>2016</v>
      </c>
      <c r="B27" s="13" t="s">
        <v>2490</v>
      </c>
      <c r="C27" s="47" t="s">
        <v>2498</v>
      </c>
      <c r="D27" s="47" t="s">
        <v>234</v>
      </c>
      <c r="E27" s="47" t="s">
        <v>1938</v>
      </c>
      <c r="F27" s="47" t="s">
        <v>733</v>
      </c>
      <c r="G27" s="7" t="s">
        <v>7</v>
      </c>
      <c r="H27" s="7" t="s">
        <v>247</v>
      </c>
      <c r="I27" s="66" t="s">
        <v>3917</v>
      </c>
      <c r="J27" s="65">
        <v>8</v>
      </c>
      <c r="K27" s="7"/>
      <c r="L27" s="66"/>
      <c r="M27" s="65" t="e">
        <f>+VLOOKUP(E27,'[1]F-TABLA A-4'!$E$7:$J$43,2,FALSE)</f>
        <v>#N/A</v>
      </c>
      <c r="N27" s="65" t="e">
        <f>+VLOOKUP(E27,'[1]F-TABLA A-4'!$E$7:$J$43,3,FALSE)</f>
        <v>#N/A</v>
      </c>
      <c r="O27" s="65" t="e">
        <f>+VLOOKUP(E27,'[1]F-TABLA A-4'!$E$7:$J$43,4,FALSE)</f>
        <v>#N/A</v>
      </c>
      <c r="P27" s="65" t="e">
        <f>+VLOOKUP(E27,'[1]F-TABLA A-4'!$E$7:$J$43,5,FALSE)</f>
        <v>#N/A</v>
      </c>
      <c r="Q27" s="65" t="e">
        <f>+VLOOKUP(E27,'[1]F-TABLA A-4'!$E$7:$J$43,6,FALSE)</f>
        <v>#N/A</v>
      </c>
      <c r="R27" s="65"/>
    </row>
    <row r="28" spans="1:18" ht="16.5" customHeight="1">
      <c r="A28" s="11">
        <v>2016</v>
      </c>
      <c r="B28" s="13" t="s">
        <v>2490</v>
      </c>
      <c r="C28" s="47" t="s">
        <v>1948</v>
      </c>
      <c r="D28" s="47" t="s">
        <v>234</v>
      </c>
      <c r="E28" s="47" t="s">
        <v>1948</v>
      </c>
      <c r="F28" s="47" t="s">
        <v>733</v>
      </c>
      <c r="G28" s="7" t="s">
        <v>7</v>
      </c>
      <c r="H28" s="7" t="s">
        <v>260</v>
      </c>
      <c r="I28" s="66" t="s">
        <v>3918</v>
      </c>
      <c r="J28" s="65">
        <v>8</v>
      </c>
      <c r="K28" s="7"/>
      <c r="L28" s="66"/>
      <c r="M28" s="65" t="e">
        <f>+VLOOKUP(E28,'[1]F-TABLA A-4'!$E$7:$J$43,2,FALSE)</f>
        <v>#N/A</v>
      </c>
      <c r="N28" s="65" t="e">
        <f>+VLOOKUP(E28,'[1]F-TABLA A-4'!$E$7:$J$43,3,FALSE)</f>
        <v>#N/A</v>
      </c>
      <c r="O28" s="65" t="e">
        <f>+VLOOKUP(E28,'[1]F-TABLA A-4'!$E$7:$J$43,4,FALSE)</f>
        <v>#N/A</v>
      </c>
      <c r="P28" s="65" t="e">
        <f>+VLOOKUP(E28,'[1]F-TABLA A-4'!$E$7:$J$43,5,FALSE)</f>
        <v>#N/A</v>
      </c>
      <c r="Q28" s="65" t="e">
        <f>+VLOOKUP(E28,'[1]F-TABLA A-4'!$E$7:$J$43,6,FALSE)</f>
        <v>#N/A</v>
      </c>
      <c r="R28" s="65"/>
    </row>
    <row r="29" spans="1:18" ht="16.5" customHeight="1">
      <c r="A29" s="11">
        <v>2016</v>
      </c>
      <c r="B29" s="13" t="s">
        <v>2490</v>
      </c>
      <c r="C29" s="47" t="s">
        <v>1949</v>
      </c>
      <c r="D29" s="47" t="s">
        <v>234</v>
      </c>
      <c r="E29" s="47" t="s">
        <v>1949</v>
      </c>
      <c r="F29" s="47" t="s">
        <v>733</v>
      </c>
      <c r="G29" s="7" t="s">
        <v>7</v>
      </c>
      <c r="H29" s="7" t="s">
        <v>260</v>
      </c>
      <c r="I29" s="66" t="s">
        <v>3919</v>
      </c>
      <c r="J29" s="65">
        <v>6</v>
      </c>
      <c r="K29" s="7"/>
      <c r="L29" s="66"/>
      <c r="M29" s="65" t="e">
        <f>+VLOOKUP(E29,'[1]F-TABLA A-4'!$E$7:$J$43,2,FALSE)</f>
        <v>#N/A</v>
      </c>
      <c r="N29" s="65" t="e">
        <f>+VLOOKUP(E29,'[1]F-TABLA A-4'!$E$7:$J$43,3,FALSE)</f>
        <v>#N/A</v>
      </c>
      <c r="O29" s="65" t="e">
        <f>+VLOOKUP(E29,'[1]F-TABLA A-4'!$E$7:$J$43,4,FALSE)</f>
        <v>#N/A</v>
      </c>
      <c r="P29" s="65" t="e">
        <f>+VLOOKUP(E29,'[1]F-TABLA A-4'!$E$7:$J$43,5,FALSE)</f>
        <v>#N/A</v>
      </c>
      <c r="Q29" s="65" t="e">
        <f>+VLOOKUP(E29,'[1]F-TABLA A-4'!$E$7:$J$43,6,FALSE)</f>
        <v>#N/A</v>
      </c>
      <c r="R29" s="65"/>
    </row>
    <row r="30" spans="1:18" ht="16.5" customHeight="1">
      <c r="A30" s="11">
        <v>2016</v>
      </c>
      <c r="B30" s="13" t="s">
        <v>2490</v>
      </c>
      <c r="C30" s="47" t="s">
        <v>730</v>
      </c>
      <c r="D30" s="47" t="s">
        <v>234</v>
      </c>
      <c r="E30" s="47" t="s">
        <v>730</v>
      </c>
      <c r="F30" s="47" t="s">
        <v>733</v>
      </c>
      <c r="G30" s="7" t="s">
        <v>7</v>
      </c>
      <c r="H30" s="7" t="s">
        <v>247</v>
      </c>
      <c r="I30" s="66" t="s">
        <v>3920</v>
      </c>
      <c r="J30" s="65">
        <v>8</v>
      </c>
      <c r="K30" s="7"/>
      <c r="L30" s="66"/>
      <c r="M30" s="65" t="e">
        <f>+VLOOKUP(E30,'[1]F-TABLA A-4'!$E$7:$J$43,2,FALSE)</f>
        <v>#N/A</v>
      </c>
      <c r="N30" s="65" t="e">
        <f>+VLOOKUP(E30,'[1]F-TABLA A-4'!$E$7:$J$43,3,FALSE)</f>
        <v>#N/A</v>
      </c>
      <c r="O30" s="65" t="e">
        <f>+VLOOKUP(E30,'[1]F-TABLA A-4'!$E$7:$J$43,4,FALSE)</f>
        <v>#N/A</v>
      </c>
      <c r="P30" s="65" t="e">
        <f>+VLOOKUP(E30,'[1]F-TABLA A-4'!$E$7:$J$43,5,FALSE)</f>
        <v>#N/A</v>
      </c>
      <c r="Q30" s="65" t="e">
        <f>+VLOOKUP(E30,'[1]F-TABLA A-4'!$E$7:$J$43,6,FALSE)</f>
        <v>#N/A</v>
      </c>
      <c r="R30" s="65"/>
    </row>
    <row r="31" spans="1:18" ht="16.5" customHeight="1">
      <c r="A31" s="11">
        <v>2016</v>
      </c>
      <c r="B31" s="13" t="s">
        <v>2490</v>
      </c>
      <c r="C31" s="47" t="s">
        <v>1945</v>
      </c>
      <c r="D31" s="47" t="s">
        <v>234</v>
      </c>
      <c r="E31" s="47" t="s">
        <v>1945</v>
      </c>
      <c r="F31" s="47" t="s">
        <v>733</v>
      </c>
      <c r="G31" s="7" t="s">
        <v>7</v>
      </c>
      <c r="H31" s="7" t="s">
        <v>260</v>
      </c>
      <c r="I31" s="66" t="s">
        <v>3921</v>
      </c>
      <c r="J31" s="65">
        <v>8</v>
      </c>
      <c r="K31" s="7"/>
      <c r="L31" s="66"/>
      <c r="M31" s="65" t="e">
        <f>+VLOOKUP(E31,'[1]F-TABLA A-4'!$E$7:$J$43,2,FALSE)</f>
        <v>#N/A</v>
      </c>
      <c r="N31" s="65" t="e">
        <f>+VLOOKUP(E31,'[1]F-TABLA A-4'!$E$7:$J$43,3,FALSE)</f>
        <v>#N/A</v>
      </c>
      <c r="O31" s="65" t="e">
        <f>+VLOOKUP(E31,'[1]F-TABLA A-4'!$E$7:$J$43,4,FALSE)</f>
        <v>#N/A</v>
      </c>
      <c r="P31" s="65" t="e">
        <f>+VLOOKUP(E31,'[1]F-TABLA A-4'!$E$7:$J$43,5,FALSE)</f>
        <v>#N/A</v>
      </c>
      <c r="Q31" s="65" t="e">
        <f>+VLOOKUP(E31,'[1]F-TABLA A-4'!$E$7:$J$43,6,FALSE)</f>
        <v>#N/A</v>
      </c>
      <c r="R31" s="65"/>
    </row>
    <row r="32" spans="1:18" ht="16.5" customHeight="1">
      <c r="A32" s="11">
        <v>2016</v>
      </c>
      <c r="B32" s="12" t="s">
        <v>644</v>
      </c>
      <c r="C32" s="47" t="s">
        <v>2496</v>
      </c>
      <c r="D32" s="47" t="s">
        <v>234</v>
      </c>
      <c r="E32" s="47" t="s">
        <v>1919</v>
      </c>
      <c r="F32" s="47" t="s">
        <v>733</v>
      </c>
      <c r="G32" s="7" t="s">
        <v>7</v>
      </c>
      <c r="H32" s="65" t="s">
        <v>3423</v>
      </c>
      <c r="I32" s="66" t="s">
        <v>3922</v>
      </c>
      <c r="J32" s="65">
        <v>6</v>
      </c>
      <c r="K32" s="65"/>
      <c r="L32" s="66"/>
      <c r="M32" s="65" t="e">
        <f>+VLOOKUP(E32,'[1]F-TABLA A-4'!$E$44:$J$62,2,FALSE)</f>
        <v>#N/A</v>
      </c>
      <c r="N32" s="65" t="e">
        <f>+VLOOKUP(E32,'[1]F-TABLA A-4'!$E$44:$J$62,3,FALSE)</f>
        <v>#N/A</v>
      </c>
      <c r="O32" s="65" t="e">
        <f>+VLOOKUP(E32,'[1]F-TABLA A-4'!$E$44:$J$62,4,FALSE)</f>
        <v>#N/A</v>
      </c>
      <c r="P32" s="65" t="e">
        <f>+VLOOKUP(E32,'[1]F-TABLA A-4'!$E$44:$J$62,5,FALSE)</f>
        <v>#N/A</v>
      </c>
      <c r="Q32" s="65" t="e">
        <f>+VLOOKUP(E32,'[1]F-TABLA A-4'!$E$44:$J$62,6,FALSE)</f>
        <v>#N/A</v>
      </c>
      <c r="R32" s="65"/>
    </row>
    <row r="33" spans="1:18" ht="16.5" customHeight="1">
      <c r="A33" s="11">
        <v>2016</v>
      </c>
      <c r="B33" s="12" t="s">
        <v>644</v>
      </c>
      <c r="C33" s="47" t="s">
        <v>2496</v>
      </c>
      <c r="D33" s="47" t="s">
        <v>234</v>
      </c>
      <c r="E33" s="47" t="s">
        <v>1930</v>
      </c>
      <c r="F33" s="47" t="s">
        <v>733</v>
      </c>
      <c r="G33" s="7" t="s">
        <v>7</v>
      </c>
      <c r="H33" s="65" t="s">
        <v>3415</v>
      </c>
      <c r="I33" s="66" t="s">
        <v>3923</v>
      </c>
      <c r="J33" s="65">
        <v>4</v>
      </c>
      <c r="K33" s="65"/>
      <c r="L33" s="66"/>
      <c r="M33" s="65" t="e">
        <f>+VLOOKUP(E33,'[1]F-TABLA A-4'!$E$44:$J$62,2,FALSE)</f>
        <v>#N/A</v>
      </c>
      <c r="N33" s="65" t="e">
        <f>+VLOOKUP(E33,'[1]F-TABLA A-4'!$E$44:$J$62,3,FALSE)</f>
        <v>#N/A</v>
      </c>
      <c r="O33" s="65" t="e">
        <f>+VLOOKUP(E33,'[1]F-TABLA A-4'!$E$44:$J$62,4,FALSE)</f>
        <v>#N/A</v>
      </c>
      <c r="P33" s="65" t="e">
        <f>+VLOOKUP(E33,'[1]F-TABLA A-4'!$E$44:$J$62,5,FALSE)</f>
        <v>#N/A</v>
      </c>
      <c r="Q33" s="65" t="e">
        <f>+VLOOKUP(E33,'[1]F-TABLA A-4'!$E$44:$J$62,6,FALSE)</f>
        <v>#N/A</v>
      </c>
      <c r="R33" s="65"/>
    </row>
    <row r="34" spans="1:18" ht="16.5" customHeight="1">
      <c r="A34" s="11">
        <v>2016</v>
      </c>
      <c r="B34" s="12" t="s">
        <v>644</v>
      </c>
      <c r="C34" s="47" t="s">
        <v>2691</v>
      </c>
      <c r="D34" s="47" t="s">
        <v>234</v>
      </c>
      <c r="E34" s="47" t="s">
        <v>730</v>
      </c>
      <c r="F34" s="47" t="s">
        <v>733</v>
      </c>
      <c r="G34" s="7" t="s">
        <v>7</v>
      </c>
      <c r="H34" s="7" t="s">
        <v>260</v>
      </c>
      <c r="I34" s="66" t="s">
        <v>3924</v>
      </c>
      <c r="J34" s="65">
        <v>6</v>
      </c>
      <c r="K34" s="7"/>
      <c r="L34" s="66"/>
      <c r="M34" s="65" t="e">
        <f>+VLOOKUP(E34,'[1]F-TABLA A-4'!$E$44:$J$62,2,FALSE)</f>
        <v>#N/A</v>
      </c>
      <c r="N34" s="65" t="e">
        <f>+VLOOKUP(E34,'[1]F-TABLA A-4'!$E$44:$J$62,3,FALSE)</f>
        <v>#N/A</v>
      </c>
      <c r="O34" s="65" t="e">
        <f>+VLOOKUP(E34,'[1]F-TABLA A-4'!$E$44:$J$62,4,FALSE)</f>
        <v>#N/A</v>
      </c>
      <c r="P34" s="65" t="e">
        <f>+VLOOKUP(E34,'[1]F-TABLA A-4'!$E$44:$J$62,5,FALSE)</f>
        <v>#N/A</v>
      </c>
      <c r="Q34" s="65" t="e">
        <f>+VLOOKUP(E34,'[1]F-TABLA A-4'!$E$44:$J$62,6,FALSE)</f>
        <v>#N/A</v>
      </c>
      <c r="R34" s="65"/>
    </row>
    <row r="35" spans="1:18" ht="16.5" customHeight="1">
      <c r="A35" s="11">
        <v>2016</v>
      </c>
      <c r="B35" s="12" t="s">
        <v>644</v>
      </c>
      <c r="C35" s="47" t="s">
        <v>2496</v>
      </c>
      <c r="D35" s="47" t="s">
        <v>234</v>
      </c>
      <c r="E35" s="47" t="s">
        <v>1926</v>
      </c>
      <c r="F35" s="47"/>
      <c r="G35" s="7"/>
      <c r="H35" s="7"/>
      <c r="I35" s="66"/>
      <c r="J35" s="65"/>
      <c r="K35" s="7"/>
      <c r="L35" s="66"/>
      <c r="M35" s="65" t="e">
        <f>+VLOOKUP(E35,'[1]F-TABLA A-4'!$E$44:$J$62,2,FALSE)</f>
        <v>#N/A</v>
      </c>
      <c r="N35" s="65" t="e">
        <f>+VLOOKUP(E35,'[1]F-TABLA A-4'!$E$44:$J$62,3,FALSE)</f>
        <v>#N/A</v>
      </c>
      <c r="O35" s="65" t="e">
        <f>+VLOOKUP(E35,'[1]F-TABLA A-4'!$E$44:$J$62,4,FALSE)</f>
        <v>#N/A</v>
      </c>
      <c r="P35" s="65" t="e">
        <f>+VLOOKUP(E35,'[1]F-TABLA A-4'!$E$44:$J$62,5,FALSE)</f>
        <v>#N/A</v>
      </c>
      <c r="Q35" s="65" t="e">
        <f>+VLOOKUP(E35,'[1]F-TABLA A-4'!$E$44:$J$62,6,FALSE)</f>
        <v>#N/A</v>
      </c>
      <c r="R35" s="65"/>
    </row>
    <row r="36" spans="1:18" ht="16.5" customHeight="1">
      <c r="A36" s="11">
        <v>2016</v>
      </c>
      <c r="B36" s="12" t="s">
        <v>644</v>
      </c>
      <c r="C36" s="47" t="s">
        <v>2496</v>
      </c>
      <c r="D36" s="47" t="s">
        <v>234</v>
      </c>
      <c r="E36" s="47" t="s">
        <v>3425</v>
      </c>
      <c r="F36" s="47"/>
      <c r="G36" s="7"/>
      <c r="H36" s="7"/>
      <c r="I36" s="66"/>
      <c r="J36" s="65"/>
      <c r="K36" s="7"/>
      <c r="L36" s="66"/>
      <c r="M36" s="65" t="e">
        <f>+VLOOKUP(E36,'[1]F-TABLA A-4'!$E$44:$J$62,2,FALSE)</f>
        <v>#N/A</v>
      </c>
      <c r="N36" s="65" t="e">
        <f>+VLOOKUP(E36,'[1]F-TABLA A-4'!$E$44:$J$62,3,FALSE)</f>
        <v>#N/A</v>
      </c>
      <c r="O36" s="65" t="e">
        <f>+VLOOKUP(E36,'[1]F-TABLA A-4'!$E$44:$J$62,4,FALSE)</f>
        <v>#N/A</v>
      </c>
      <c r="P36" s="65" t="e">
        <f>+VLOOKUP(E36,'[1]F-TABLA A-4'!$E$44:$J$62,5,FALSE)</f>
        <v>#N/A</v>
      </c>
      <c r="Q36" s="65" t="e">
        <f>+VLOOKUP(E36,'[1]F-TABLA A-4'!$E$44:$J$62,6,FALSE)</f>
        <v>#N/A</v>
      </c>
      <c r="R36" s="65"/>
    </row>
    <row r="37" spans="1:18" ht="16.5" customHeight="1">
      <c r="A37" s="11">
        <v>2016</v>
      </c>
      <c r="B37" s="12" t="s">
        <v>644</v>
      </c>
      <c r="C37" s="47" t="s">
        <v>3385</v>
      </c>
      <c r="D37" s="47" t="s">
        <v>234</v>
      </c>
      <c r="E37" s="47" t="s">
        <v>1948</v>
      </c>
      <c r="F37" s="47"/>
      <c r="G37" s="7"/>
      <c r="H37" s="7"/>
      <c r="I37" s="66"/>
      <c r="J37" s="65"/>
      <c r="K37" s="7"/>
      <c r="L37" s="66"/>
      <c r="M37" s="65" t="e">
        <f>+VLOOKUP(E37,'[1]F-TABLA A-4'!$E$44:$J$62,2,FALSE)</f>
        <v>#N/A</v>
      </c>
      <c r="N37" s="65" t="e">
        <f>+VLOOKUP(E37,'[1]F-TABLA A-4'!$E$44:$J$62,3,FALSE)</f>
        <v>#N/A</v>
      </c>
      <c r="O37" s="65" t="e">
        <f>+VLOOKUP(E37,'[1]F-TABLA A-4'!$E$44:$J$62,4,FALSE)</f>
        <v>#N/A</v>
      </c>
      <c r="P37" s="65" t="e">
        <f>+VLOOKUP(E37,'[1]F-TABLA A-4'!$E$44:$J$62,5,FALSE)</f>
        <v>#N/A</v>
      </c>
      <c r="Q37" s="65" t="e">
        <f>+VLOOKUP(E37,'[1]F-TABLA A-4'!$E$44:$J$62,6,FALSE)</f>
        <v>#N/A</v>
      </c>
      <c r="R37" s="65"/>
    </row>
    <row r="38" spans="1:18" ht="16.5" customHeight="1">
      <c r="A38" s="11">
        <v>2016</v>
      </c>
      <c r="B38" s="12" t="s">
        <v>644</v>
      </c>
      <c r="C38" s="47" t="s">
        <v>2691</v>
      </c>
      <c r="D38" s="47" t="s">
        <v>234</v>
      </c>
      <c r="E38" s="47" t="s">
        <v>1924</v>
      </c>
      <c r="F38" s="47" t="s">
        <v>733</v>
      </c>
      <c r="G38" s="7" t="s">
        <v>7</v>
      </c>
      <c r="H38" s="65" t="s">
        <v>3415</v>
      </c>
      <c r="I38" s="66" t="s">
        <v>3925</v>
      </c>
      <c r="J38" s="65">
        <v>4</v>
      </c>
      <c r="K38" s="65"/>
      <c r="L38" s="66"/>
      <c r="M38" s="65" t="e">
        <f>+VLOOKUP(E38,'[1]F-TABLA A-4'!$E$44:$J$62,2,FALSE)</f>
        <v>#N/A</v>
      </c>
      <c r="N38" s="65" t="e">
        <f>+VLOOKUP(E38,'[1]F-TABLA A-4'!$E$44:$J$62,3,FALSE)</f>
        <v>#N/A</v>
      </c>
      <c r="O38" s="65" t="e">
        <f>+VLOOKUP(E38,'[1]F-TABLA A-4'!$E$44:$J$62,4,FALSE)</f>
        <v>#N/A</v>
      </c>
      <c r="P38" s="65" t="e">
        <f>+VLOOKUP(E38,'[1]F-TABLA A-4'!$E$44:$J$62,5,FALSE)</f>
        <v>#N/A</v>
      </c>
      <c r="Q38" s="65" t="e">
        <f>+VLOOKUP(E38,'[1]F-TABLA A-4'!$E$44:$J$62,6,FALSE)</f>
        <v>#N/A</v>
      </c>
      <c r="R38" s="65"/>
    </row>
    <row r="39" spans="1:18" ht="16.5" customHeight="1">
      <c r="A39" s="11">
        <v>2016</v>
      </c>
      <c r="B39" s="12" t="s">
        <v>644</v>
      </c>
      <c r="C39" s="47" t="s">
        <v>2691</v>
      </c>
      <c r="D39" s="47" t="s">
        <v>234</v>
      </c>
      <c r="E39" s="47" t="s">
        <v>3426</v>
      </c>
      <c r="F39" s="47"/>
      <c r="G39" s="7"/>
      <c r="H39" s="65"/>
      <c r="I39" s="66"/>
      <c r="J39" s="65"/>
      <c r="K39" s="65"/>
      <c r="L39" s="66"/>
      <c r="M39" s="65" t="e">
        <f>+VLOOKUP(E39,'[1]F-TABLA A-4'!$E$44:$J$62,2,FALSE)</f>
        <v>#N/A</v>
      </c>
      <c r="N39" s="65" t="e">
        <f>+VLOOKUP(E39,'[1]F-TABLA A-4'!$E$44:$J$62,3,FALSE)</f>
        <v>#N/A</v>
      </c>
      <c r="O39" s="65" t="e">
        <f>+VLOOKUP(E39,'[1]F-TABLA A-4'!$E$44:$J$62,4,FALSE)</f>
        <v>#N/A</v>
      </c>
      <c r="P39" s="65" t="e">
        <f>+VLOOKUP(E39,'[1]F-TABLA A-4'!$E$44:$J$62,5,FALSE)</f>
        <v>#N/A</v>
      </c>
      <c r="Q39" s="65" t="e">
        <f>+VLOOKUP(E39,'[1]F-TABLA A-4'!$E$44:$J$62,6,FALSE)</f>
        <v>#N/A</v>
      </c>
      <c r="R39" s="65"/>
    </row>
    <row r="40" spans="1:18" ht="16.5" customHeight="1">
      <c r="A40" s="11">
        <v>2016</v>
      </c>
      <c r="B40" s="12" t="s">
        <v>644</v>
      </c>
      <c r="C40" s="47" t="s">
        <v>2691</v>
      </c>
      <c r="D40" s="47" t="s">
        <v>234</v>
      </c>
      <c r="E40" s="47" t="s">
        <v>1934</v>
      </c>
      <c r="F40" s="47"/>
      <c r="G40" s="7"/>
      <c r="H40" s="65"/>
      <c r="I40" s="66"/>
      <c r="J40" s="65"/>
      <c r="K40" s="65"/>
      <c r="L40" s="66"/>
      <c r="M40" s="65" t="e">
        <f>+VLOOKUP(E40,'[1]F-TABLA A-4'!$E$44:$J$62,2,FALSE)</f>
        <v>#N/A</v>
      </c>
      <c r="N40" s="65" t="e">
        <f>+VLOOKUP(E40,'[1]F-TABLA A-4'!$E$44:$J$62,3,FALSE)</f>
        <v>#N/A</v>
      </c>
      <c r="O40" s="65" t="e">
        <f>+VLOOKUP(E40,'[1]F-TABLA A-4'!$E$44:$J$62,4,FALSE)</f>
        <v>#N/A</v>
      </c>
      <c r="P40" s="65" t="e">
        <f>+VLOOKUP(E40,'[1]F-TABLA A-4'!$E$44:$J$62,5,FALSE)</f>
        <v>#N/A</v>
      </c>
      <c r="Q40" s="65" t="e">
        <f>+VLOOKUP(E40,'[1]F-TABLA A-4'!$E$44:$J$62,6,FALSE)</f>
        <v>#N/A</v>
      </c>
      <c r="R40" s="65"/>
    </row>
    <row r="41" spans="1:18" ht="16.5" customHeight="1">
      <c r="A41" s="11">
        <v>2016</v>
      </c>
      <c r="B41" s="12" t="s">
        <v>644</v>
      </c>
      <c r="C41" s="47" t="s">
        <v>2691</v>
      </c>
      <c r="D41" s="47" t="s">
        <v>234</v>
      </c>
      <c r="E41" s="47" t="s">
        <v>700</v>
      </c>
      <c r="F41" s="47"/>
      <c r="G41" s="7"/>
      <c r="H41" s="65"/>
      <c r="I41" s="66"/>
      <c r="J41" s="65"/>
      <c r="K41" s="65"/>
      <c r="L41" s="66"/>
      <c r="M41" s="65" t="e">
        <f>+VLOOKUP(E41,'[1]F-TABLA A-4'!$E$44:$J$62,2,FALSE)</f>
        <v>#N/A</v>
      </c>
      <c r="N41" s="65" t="e">
        <f>+VLOOKUP(E41,'[1]F-TABLA A-4'!$E$44:$J$62,3,FALSE)</f>
        <v>#N/A</v>
      </c>
      <c r="O41" s="65" t="e">
        <f>+VLOOKUP(E41,'[1]F-TABLA A-4'!$E$44:$J$62,4,FALSE)</f>
        <v>#N/A</v>
      </c>
      <c r="P41" s="65" t="e">
        <f>+VLOOKUP(E41,'[1]F-TABLA A-4'!$E$44:$J$62,5,FALSE)</f>
        <v>#N/A</v>
      </c>
      <c r="Q41" s="65" t="e">
        <f>+VLOOKUP(E41,'[1]F-TABLA A-4'!$E$44:$J$62,6,FALSE)</f>
        <v>#N/A</v>
      </c>
      <c r="R41" s="65"/>
    </row>
    <row r="42" spans="1:18" ht="16.5" customHeight="1">
      <c r="A42" s="11">
        <v>2016</v>
      </c>
      <c r="B42" s="12" t="s">
        <v>644</v>
      </c>
      <c r="C42" s="47" t="s">
        <v>2691</v>
      </c>
      <c r="D42" s="47" t="s">
        <v>234</v>
      </c>
      <c r="E42" s="47" t="s">
        <v>1921</v>
      </c>
      <c r="F42" s="47"/>
      <c r="G42" s="7"/>
      <c r="H42" s="65"/>
      <c r="I42" s="66"/>
      <c r="J42" s="65"/>
      <c r="K42" s="65"/>
      <c r="L42" s="66"/>
      <c r="M42" s="65" t="e">
        <f>+VLOOKUP(E42,'[1]F-TABLA A-4'!$E$44:$J$62,2,FALSE)</f>
        <v>#N/A</v>
      </c>
      <c r="N42" s="65" t="e">
        <f>+VLOOKUP(E42,'[1]F-TABLA A-4'!$E$44:$J$62,3,FALSE)</f>
        <v>#N/A</v>
      </c>
      <c r="O42" s="65" t="e">
        <f>+VLOOKUP(E42,'[1]F-TABLA A-4'!$E$44:$J$62,4,FALSE)</f>
        <v>#N/A</v>
      </c>
      <c r="P42" s="65" t="e">
        <f>+VLOOKUP(E42,'[1]F-TABLA A-4'!$E$44:$J$62,5,FALSE)</f>
        <v>#N/A</v>
      </c>
      <c r="Q42" s="65" t="e">
        <f>+VLOOKUP(E42,'[1]F-TABLA A-4'!$E$44:$J$62,6,FALSE)</f>
        <v>#N/A</v>
      </c>
      <c r="R42" s="65"/>
    </row>
    <row r="43" spans="1:18" ht="16.5" customHeight="1">
      <c r="A43" s="11">
        <v>2016</v>
      </c>
      <c r="B43" s="12" t="s">
        <v>644</v>
      </c>
      <c r="C43" s="47" t="s">
        <v>2691</v>
      </c>
      <c r="D43" s="47" t="s">
        <v>234</v>
      </c>
      <c r="E43" s="47" t="s">
        <v>1956</v>
      </c>
      <c r="F43" s="47" t="s">
        <v>733</v>
      </c>
      <c r="G43" s="7" t="s">
        <v>7</v>
      </c>
      <c r="H43" s="65" t="s">
        <v>3415</v>
      </c>
      <c r="I43" s="66" t="s">
        <v>3926</v>
      </c>
      <c r="J43" s="65">
        <v>4</v>
      </c>
      <c r="K43" s="65"/>
      <c r="L43" s="66"/>
      <c r="M43" s="65" t="e">
        <f>+VLOOKUP(E43,'[1]F-TABLA A-4'!$E$44:$J$62,2,FALSE)</f>
        <v>#N/A</v>
      </c>
      <c r="N43" s="65" t="e">
        <f>+VLOOKUP(E43,'[1]F-TABLA A-4'!$E$44:$J$62,3,FALSE)</f>
        <v>#N/A</v>
      </c>
      <c r="O43" s="65" t="e">
        <f>+VLOOKUP(E43,'[1]F-TABLA A-4'!$E$44:$J$62,4,FALSE)</f>
        <v>#N/A</v>
      </c>
      <c r="P43" s="65" t="e">
        <f>+VLOOKUP(E43,'[1]F-TABLA A-4'!$E$44:$J$62,5,FALSE)</f>
        <v>#N/A</v>
      </c>
      <c r="Q43" s="65" t="e">
        <f>+VLOOKUP(E43,'[1]F-TABLA A-4'!$E$44:$J$62,6,FALSE)</f>
        <v>#N/A</v>
      </c>
      <c r="R43" s="65"/>
    </row>
    <row r="44" spans="1:18" ht="16.5" customHeight="1">
      <c r="A44" s="11">
        <v>2016</v>
      </c>
      <c r="B44" s="12" t="s">
        <v>644</v>
      </c>
      <c r="C44" s="47" t="s">
        <v>2498</v>
      </c>
      <c r="D44" s="47" t="s">
        <v>234</v>
      </c>
      <c r="E44" s="47" t="s">
        <v>1938</v>
      </c>
      <c r="F44" s="47" t="s">
        <v>733</v>
      </c>
      <c r="G44" s="7" t="s">
        <v>7</v>
      </c>
      <c r="H44" s="65" t="s">
        <v>3423</v>
      </c>
      <c r="I44" s="66" t="s">
        <v>3927</v>
      </c>
      <c r="J44" s="65">
        <v>6</v>
      </c>
      <c r="K44" s="65"/>
      <c r="L44" s="66"/>
      <c r="M44" s="65" t="e">
        <f>+VLOOKUP(E44,'[1]F-TABLA A-4'!$E$44:$J$62,2,FALSE)</f>
        <v>#N/A</v>
      </c>
      <c r="N44" s="65" t="e">
        <f>+VLOOKUP(E44,'[1]F-TABLA A-4'!$E$44:$J$62,3,FALSE)</f>
        <v>#N/A</v>
      </c>
      <c r="O44" s="65" t="e">
        <f>+VLOOKUP(E44,'[1]F-TABLA A-4'!$E$44:$J$62,4,FALSE)</f>
        <v>#N/A</v>
      </c>
      <c r="P44" s="65" t="e">
        <f>+VLOOKUP(E44,'[1]F-TABLA A-4'!$E$44:$J$62,5,FALSE)</f>
        <v>#N/A</v>
      </c>
      <c r="Q44" s="65" t="e">
        <f>+VLOOKUP(E44,'[1]F-TABLA A-4'!$E$44:$J$62,6,FALSE)</f>
        <v>#N/A</v>
      </c>
      <c r="R44" s="65"/>
    </row>
    <row r="45" spans="1:18" ht="16.5" customHeight="1">
      <c r="A45" s="11">
        <v>2016</v>
      </c>
      <c r="B45" s="12" t="s">
        <v>644</v>
      </c>
      <c r="C45" s="47" t="s">
        <v>2691</v>
      </c>
      <c r="D45" s="47" t="s">
        <v>234</v>
      </c>
      <c r="E45" s="47" t="s">
        <v>1927</v>
      </c>
      <c r="F45" s="47" t="s">
        <v>733</v>
      </c>
      <c r="G45" s="7" t="s">
        <v>7</v>
      </c>
      <c r="H45" s="7" t="s">
        <v>260</v>
      </c>
      <c r="I45" s="66" t="s">
        <v>3928</v>
      </c>
      <c r="J45" s="65">
        <v>6</v>
      </c>
      <c r="K45" s="7"/>
      <c r="L45" s="66"/>
      <c r="M45" s="65" t="e">
        <f>+VLOOKUP(E45,'[1]F-TABLA A-4'!$E$44:$J$62,2,FALSE)</f>
        <v>#N/A</v>
      </c>
      <c r="N45" s="65" t="e">
        <f>+VLOOKUP(E45,'[1]F-TABLA A-4'!$E$44:$J$62,3,FALSE)</f>
        <v>#N/A</v>
      </c>
      <c r="O45" s="65" t="e">
        <f>+VLOOKUP(E45,'[1]F-TABLA A-4'!$E$44:$J$62,4,FALSE)</f>
        <v>#N/A</v>
      </c>
      <c r="P45" s="65" t="e">
        <f>+VLOOKUP(E45,'[1]F-TABLA A-4'!$E$44:$J$62,5,FALSE)</f>
        <v>#N/A</v>
      </c>
      <c r="Q45" s="65" t="e">
        <f>+VLOOKUP(E45,'[1]F-TABLA A-4'!$E$44:$J$62,6,FALSE)</f>
        <v>#N/A</v>
      </c>
      <c r="R45" s="65"/>
    </row>
    <row r="46" spans="1:18" ht="16.5" customHeight="1">
      <c r="A46" s="11">
        <v>2016</v>
      </c>
      <c r="B46" s="12" t="s">
        <v>644</v>
      </c>
      <c r="C46" s="47" t="s">
        <v>2498</v>
      </c>
      <c r="D46" s="47" t="s">
        <v>234</v>
      </c>
      <c r="E46" s="47" t="s">
        <v>1923</v>
      </c>
      <c r="F46" s="47"/>
      <c r="G46" s="7"/>
      <c r="H46" s="7"/>
      <c r="I46" s="66"/>
      <c r="J46" s="65"/>
      <c r="K46" s="7"/>
      <c r="L46" s="66"/>
      <c r="M46" s="65" t="e">
        <f>+VLOOKUP(E46,'[1]F-TABLA A-4'!$E$44:$J$62,2,FALSE)</f>
        <v>#N/A</v>
      </c>
      <c r="N46" s="65" t="e">
        <f>+VLOOKUP(E46,'[1]F-TABLA A-4'!$E$44:$J$62,3,FALSE)</f>
        <v>#N/A</v>
      </c>
      <c r="O46" s="65" t="e">
        <f>+VLOOKUP(E46,'[1]F-TABLA A-4'!$E$44:$J$62,4,FALSE)</f>
        <v>#N/A</v>
      </c>
      <c r="P46" s="65" t="e">
        <f>+VLOOKUP(E46,'[1]F-TABLA A-4'!$E$44:$J$62,5,FALSE)</f>
        <v>#N/A</v>
      </c>
      <c r="Q46" s="65" t="e">
        <f>+VLOOKUP(E46,'[1]F-TABLA A-4'!$E$44:$J$62,6,FALSE)</f>
        <v>#N/A</v>
      </c>
      <c r="R46" s="65"/>
    </row>
    <row r="47" spans="1:18" ht="16.5" customHeight="1">
      <c r="A47" s="11">
        <v>2016</v>
      </c>
      <c r="B47" s="12" t="s">
        <v>644</v>
      </c>
      <c r="C47" s="47" t="s">
        <v>2498</v>
      </c>
      <c r="D47" s="47" t="s">
        <v>234</v>
      </c>
      <c r="E47" s="47" t="s">
        <v>1959</v>
      </c>
      <c r="F47" s="47"/>
      <c r="G47" s="7"/>
      <c r="H47" s="7"/>
      <c r="I47" s="66"/>
      <c r="J47" s="65"/>
      <c r="K47" s="7"/>
      <c r="L47" s="66"/>
      <c r="M47" s="65" t="e">
        <f>+VLOOKUP(E47,'[1]F-TABLA A-4'!$E$44:$J$62,2,FALSE)</f>
        <v>#N/A</v>
      </c>
      <c r="N47" s="65" t="e">
        <f>+VLOOKUP(E47,'[1]F-TABLA A-4'!$E$44:$J$62,3,FALSE)</f>
        <v>#N/A</v>
      </c>
      <c r="O47" s="65" t="e">
        <f>+VLOOKUP(E47,'[1]F-TABLA A-4'!$E$44:$J$62,4,FALSE)</f>
        <v>#N/A</v>
      </c>
      <c r="P47" s="65" t="e">
        <f>+VLOOKUP(E47,'[1]F-TABLA A-4'!$E$44:$J$62,5,FALSE)</f>
        <v>#N/A</v>
      </c>
      <c r="Q47" s="65" t="e">
        <f>+VLOOKUP(E47,'[1]F-TABLA A-4'!$E$44:$J$62,6,FALSE)</f>
        <v>#N/A</v>
      </c>
      <c r="R47" s="65"/>
    </row>
    <row r="48" spans="1:18" ht="16.5" customHeight="1">
      <c r="A48" s="11">
        <v>2016</v>
      </c>
      <c r="B48" s="12" t="s">
        <v>644</v>
      </c>
      <c r="C48" s="47" t="s">
        <v>2498</v>
      </c>
      <c r="D48" s="47" t="s">
        <v>234</v>
      </c>
      <c r="E48" s="47" t="s">
        <v>1958</v>
      </c>
      <c r="F48" s="47" t="s">
        <v>733</v>
      </c>
      <c r="G48" s="7" t="s">
        <v>7</v>
      </c>
      <c r="H48" s="7" t="s">
        <v>260</v>
      </c>
      <c r="I48" s="66" t="s">
        <v>3929</v>
      </c>
      <c r="J48" s="65">
        <v>6</v>
      </c>
      <c r="K48" s="7"/>
      <c r="L48" s="66"/>
      <c r="M48" s="65" t="e">
        <f>+VLOOKUP(E48,'[1]F-TABLA A-4'!$E$44:$J$62,2,FALSE)</f>
        <v>#N/A</v>
      </c>
      <c r="N48" s="65" t="e">
        <f>+VLOOKUP(E48,'[1]F-TABLA A-4'!$E$44:$J$62,3,FALSE)</f>
        <v>#N/A</v>
      </c>
      <c r="O48" s="65" t="e">
        <f>+VLOOKUP(E48,'[1]F-TABLA A-4'!$E$44:$J$62,4,FALSE)</f>
        <v>#N/A</v>
      </c>
      <c r="P48" s="65" t="e">
        <f>+VLOOKUP(E48,'[1]F-TABLA A-4'!$E$44:$J$62,5,FALSE)</f>
        <v>#N/A</v>
      </c>
      <c r="Q48" s="65" t="e">
        <f>+VLOOKUP(E48,'[1]F-TABLA A-4'!$E$44:$J$62,6,FALSE)</f>
        <v>#N/A</v>
      </c>
      <c r="R48" s="65"/>
    </row>
    <row r="49" spans="1:18" ht="16.5" customHeight="1">
      <c r="A49" s="11">
        <v>2016</v>
      </c>
      <c r="B49" s="12" t="s">
        <v>644</v>
      </c>
      <c r="C49" s="47" t="s">
        <v>2498</v>
      </c>
      <c r="D49" s="47" t="s">
        <v>234</v>
      </c>
      <c r="E49" s="47" t="s">
        <v>1961</v>
      </c>
      <c r="F49" s="47" t="s">
        <v>733</v>
      </c>
      <c r="G49" s="7" t="s">
        <v>7</v>
      </c>
      <c r="H49" s="7" t="s">
        <v>260</v>
      </c>
      <c r="I49" s="66" t="s">
        <v>3930</v>
      </c>
      <c r="J49" s="65">
        <v>6</v>
      </c>
      <c r="K49" s="7"/>
      <c r="L49" s="66"/>
      <c r="M49" s="65" t="e">
        <f>+VLOOKUP(E49,'[1]F-TABLA A-4'!$E$44:$J$62,2,FALSE)</f>
        <v>#N/A</v>
      </c>
      <c r="N49" s="65" t="e">
        <f>+VLOOKUP(E49,'[1]F-TABLA A-4'!$E$44:$J$62,3,FALSE)</f>
        <v>#N/A</v>
      </c>
      <c r="O49" s="65" t="e">
        <f>+VLOOKUP(E49,'[1]F-TABLA A-4'!$E$44:$J$62,4,FALSE)</f>
        <v>#N/A</v>
      </c>
      <c r="P49" s="65" t="e">
        <f>+VLOOKUP(E49,'[1]F-TABLA A-4'!$E$44:$J$62,5,FALSE)</f>
        <v>#N/A</v>
      </c>
      <c r="Q49" s="65" t="e">
        <f>+VLOOKUP(E49,'[1]F-TABLA A-4'!$E$44:$J$62,6,FALSE)</f>
        <v>#N/A</v>
      </c>
      <c r="R49" s="65"/>
    </row>
    <row r="50" spans="1:18" ht="16.5" customHeight="1">
      <c r="A50" s="11">
        <v>2016</v>
      </c>
      <c r="B50" s="12" t="s">
        <v>644</v>
      </c>
      <c r="C50" s="47" t="s">
        <v>2498</v>
      </c>
      <c r="D50" s="47" t="s">
        <v>234</v>
      </c>
      <c r="E50" s="47" t="s">
        <v>1937</v>
      </c>
      <c r="F50" s="47" t="s">
        <v>733</v>
      </c>
      <c r="G50" s="7" t="s">
        <v>7</v>
      </c>
      <c r="H50" s="7" t="s">
        <v>260</v>
      </c>
      <c r="I50" s="66" t="s">
        <v>3931</v>
      </c>
      <c r="J50" s="65">
        <v>6</v>
      </c>
      <c r="K50" s="7"/>
      <c r="L50" s="66"/>
      <c r="M50" s="65" t="e">
        <f>+VLOOKUP(E50,'[1]F-TABLA A-4'!$E$44:$J$62,2,FALSE)</f>
        <v>#N/A</v>
      </c>
      <c r="N50" s="65" t="e">
        <f>+VLOOKUP(E50,'[1]F-TABLA A-4'!$E$44:$J$62,3,FALSE)</f>
        <v>#N/A</v>
      </c>
      <c r="O50" s="65" t="e">
        <f>+VLOOKUP(E50,'[1]F-TABLA A-4'!$E$44:$J$62,4,FALSE)</f>
        <v>#N/A</v>
      </c>
      <c r="P50" s="65" t="e">
        <f>+VLOOKUP(E50,'[1]F-TABLA A-4'!$E$44:$J$62,5,FALSE)</f>
        <v>#N/A</v>
      </c>
      <c r="Q50" s="65" t="e">
        <f>+VLOOKUP(E50,'[1]F-TABLA A-4'!$E$44:$J$62,6,FALSE)</f>
        <v>#N/A</v>
      </c>
      <c r="R50" s="65"/>
    </row>
    <row r="51" spans="1:18" ht="16.5" customHeight="1">
      <c r="A51" s="11">
        <v>2017</v>
      </c>
      <c r="B51" s="13" t="s">
        <v>2490</v>
      </c>
      <c r="C51" s="47" t="s">
        <v>1988</v>
      </c>
      <c r="D51" s="47" t="s">
        <v>234</v>
      </c>
      <c r="E51" s="47" t="s">
        <v>700</v>
      </c>
      <c r="F51" s="47" t="s">
        <v>733</v>
      </c>
      <c r="G51" s="7" t="s">
        <v>7</v>
      </c>
      <c r="H51" s="7" t="s">
        <v>247</v>
      </c>
      <c r="I51" s="66" t="s">
        <v>3892</v>
      </c>
      <c r="J51" s="65">
        <v>8</v>
      </c>
      <c r="K51" s="7"/>
      <c r="L51" s="66"/>
      <c r="M51" s="65" t="e">
        <f>+VLOOKUP(E51,'[1]F-TABLA A-4'!$E$44:$J$62,2,FALSE)</f>
        <v>#N/A</v>
      </c>
      <c r="N51" s="65" t="e">
        <f>+VLOOKUP(E51,'[1]F-TABLA A-4'!$E$44:$J$62,3,FALSE)</f>
        <v>#N/A</v>
      </c>
      <c r="O51" s="65" t="e">
        <f>+VLOOKUP(E51,'[1]F-TABLA A-4'!$E$44:$J$62,4,FALSE)</f>
        <v>#N/A</v>
      </c>
      <c r="P51" s="65" t="e">
        <f>+VLOOKUP(E51,'[1]F-TABLA A-4'!$E$44:$J$62,5,FALSE)</f>
        <v>#N/A</v>
      </c>
      <c r="Q51" s="65" t="e">
        <f>+VLOOKUP(E51,'[1]F-TABLA A-4'!$E$44:$J$62,6,FALSE)</f>
        <v>#N/A</v>
      </c>
      <c r="R51" s="65"/>
    </row>
    <row r="52" spans="1:18" ht="16.5" customHeight="1">
      <c r="A52" s="11">
        <v>2017</v>
      </c>
      <c r="B52" s="13" t="s">
        <v>2490</v>
      </c>
      <c r="C52" s="47" t="s">
        <v>1988</v>
      </c>
      <c r="D52" s="47" t="s">
        <v>234</v>
      </c>
      <c r="E52" s="47" t="s">
        <v>1928</v>
      </c>
      <c r="F52" s="47" t="s">
        <v>733</v>
      </c>
      <c r="G52" s="7" t="s">
        <v>7</v>
      </c>
      <c r="H52" s="7" t="s">
        <v>247</v>
      </c>
      <c r="I52" s="66" t="s">
        <v>3893</v>
      </c>
      <c r="J52" s="65">
        <v>6</v>
      </c>
      <c r="K52" s="7"/>
      <c r="L52" s="66"/>
      <c r="M52" s="65"/>
      <c r="N52" s="65"/>
      <c r="O52" s="65"/>
      <c r="P52" s="65"/>
      <c r="Q52" s="65"/>
      <c r="R52" s="65"/>
    </row>
    <row r="53" spans="1:18" ht="16.5" customHeight="1">
      <c r="A53" s="11">
        <v>2017</v>
      </c>
      <c r="B53" s="13" t="s">
        <v>2490</v>
      </c>
      <c r="C53" s="47" t="s">
        <v>1988</v>
      </c>
      <c r="D53" s="47" t="s">
        <v>235</v>
      </c>
      <c r="E53" s="47" t="s">
        <v>9</v>
      </c>
      <c r="F53" s="47" t="s">
        <v>733</v>
      </c>
      <c r="G53" s="7" t="s">
        <v>7</v>
      </c>
      <c r="H53" s="7" t="s">
        <v>2995</v>
      </c>
      <c r="I53" s="66" t="s">
        <v>3891</v>
      </c>
      <c r="J53" s="65" t="s">
        <v>3891</v>
      </c>
      <c r="K53" s="7"/>
      <c r="L53" s="66"/>
      <c r="M53" s="65"/>
      <c r="N53" s="65"/>
      <c r="O53" s="65"/>
      <c r="P53" s="65"/>
      <c r="Q53" s="65"/>
      <c r="R53" s="65"/>
    </row>
    <row r="54" spans="1:18" ht="16.5" customHeight="1">
      <c r="A54" s="11">
        <v>2017</v>
      </c>
      <c r="B54" s="13" t="s">
        <v>2490</v>
      </c>
      <c r="C54" s="47" t="s">
        <v>1988</v>
      </c>
      <c r="D54" s="47" t="s">
        <v>236</v>
      </c>
      <c r="E54" s="47" t="s">
        <v>10</v>
      </c>
      <c r="F54" s="47" t="s">
        <v>733</v>
      </c>
      <c r="G54" s="7" t="s">
        <v>7</v>
      </c>
      <c r="H54" s="7" t="s">
        <v>2995</v>
      </c>
      <c r="I54" s="66" t="s">
        <v>3891</v>
      </c>
      <c r="J54" s="65" t="s">
        <v>3891</v>
      </c>
      <c r="K54" s="7"/>
      <c r="L54" s="66"/>
      <c r="M54" s="65"/>
      <c r="N54" s="65"/>
      <c r="O54" s="65"/>
      <c r="P54" s="65"/>
      <c r="Q54" s="65"/>
      <c r="R54" s="65"/>
    </row>
    <row r="55" spans="1:18" ht="16.5" customHeight="1">
      <c r="A55" s="11">
        <v>2017</v>
      </c>
      <c r="B55" s="13" t="s">
        <v>2490</v>
      </c>
      <c r="C55" s="47" t="s">
        <v>1988</v>
      </c>
      <c r="D55" s="47" t="s">
        <v>236</v>
      </c>
      <c r="E55" s="47" t="s">
        <v>11</v>
      </c>
      <c r="F55" s="47" t="s">
        <v>733</v>
      </c>
      <c r="G55" s="7" t="s">
        <v>7</v>
      </c>
      <c r="H55" s="7" t="s">
        <v>2996</v>
      </c>
      <c r="I55" s="61" t="s">
        <v>3891</v>
      </c>
      <c r="J55" s="65" t="s">
        <v>3891</v>
      </c>
      <c r="K55" s="7"/>
      <c r="L55" s="61"/>
      <c r="M55" s="65"/>
      <c r="N55" s="65"/>
      <c r="O55" s="65"/>
      <c r="P55" s="65"/>
      <c r="Q55" s="65"/>
      <c r="R55" s="65"/>
    </row>
    <row r="56" spans="1:18" ht="16.5" customHeight="1">
      <c r="A56" s="11">
        <v>2017</v>
      </c>
      <c r="B56" s="13" t="s">
        <v>2490</v>
      </c>
      <c r="C56" s="47" t="s">
        <v>698</v>
      </c>
      <c r="D56" s="47" t="s">
        <v>234</v>
      </c>
      <c r="E56" s="47" t="s">
        <v>1920</v>
      </c>
      <c r="F56" s="47" t="s">
        <v>733</v>
      </c>
      <c r="G56" s="7" t="s">
        <v>7</v>
      </c>
      <c r="H56" s="7" t="s">
        <v>2995</v>
      </c>
      <c r="I56" s="61" t="s">
        <v>3891</v>
      </c>
      <c r="J56" s="65" t="s">
        <v>3891</v>
      </c>
      <c r="K56" s="7"/>
      <c r="L56" s="61"/>
      <c r="M56" s="65"/>
      <c r="N56" s="65"/>
      <c r="O56" s="65"/>
      <c r="P56" s="65"/>
      <c r="Q56" s="65"/>
      <c r="R56" s="65"/>
    </row>
    <row r="57" spans="1:18" ht="16.5" customHeight="1">
      <c r="A57" s="11">
        <v>2017</v>
      </c>
      <c r="B57" s="13" t="s">
        <v>2490</v>
      </c>
      <c r="C57" s="47" t="s">
        <v>698</v>
      </c>
      <c r="D57" s="47" t="s">
        <v>234</v>
      </c>
      <c r="E57" s="47" t="s">
        <v>1921</v>
      </c>
      <c r="F57" s="47" t="s">
        <v>733</v>
      </c>
      <c r="G57" s="7" t="s">
        <v>7</v>
      </c>
      <c r="H57" s="7" t="s">
        <v>247</v>
      </c>
      <c r="I57" s="66" t="s">
        <v>3894</v>
      </c>
      <c r="J57" s="65">
        <v>6</v>
      </c>
      <c r="K57" s="7"/>
      <c r="L57" s="66"/>
      <c r="M57" s="65"/>
      <c r="N57" s="65"/>
      <c r="O57" s="65"/>
      <c r="P57" s="65"/>
      <c r="Q57" s="65"/>
      <c r="R57" s="65"/>
    </row>
    <row r="58" spans="1:18" ht="16.5" customHeight="1">
      <c r="A58" s="11">
        <v>2017</v>
      </c>
      <c r="B58" s="13" t="s">
        <v>2490</v>
      </c>
      <c r="C58" s="47" t="s">
        <v>698</v>
      </c>
      <c r="D58" s="47" t="s">
        <v>234</v>
      </c>
      <c r="E58" s="47" t="s">
        <v>1933</v>
      </c>
      <c r="F58" s="47" t="s">
        <v>733</v>
      </c>
      <c r="G58" s="7" t="s">
        <v>7</v>
      </c>
      <c r="H58" s="7" t="s">
        <v>247</v>
      </c>
      <c r="I58" s="66" t="s">
        <v>3895</v>
      </c>
      <c r="J58" s="65">
        <v>6</v>
      </c>
      <c r="K58" s="7"/>
      <c r="L58" s="66"/>
      <c r="M58" s="65"/>
      <c r="N58" s="65"/>
      <c r="O58" s="65"/>
      <c r="P58" s="65"/>
      <c r="Q58" s="65"/>
      <c r="R58" s="65"/>
    </row>
    <row r="59" spans="1:18" ht="16.5" customHeight="1">
      <c r="A59" s="11">
        <v>2017</v>
      </c>
      <c r="B59" s="13" t="s">
        <v>2490</v>
      </c>
      <c r="C59" s="47" t="s">
        <v>698</v>
      </c>
      <c r="D59" s="47" t="s">
        <v>235</v>
      </c>
      <c r="E59" s="47" t="s">
        <v>15</v>
      </c>
      <c r="F59" s="47" t="s">
        <v>733</v>
      </c>
      <c r="G59" s="7" t="s">
        <v>7</v>
      </c>
      <c r="H59" s="7" t="s">
        <v>2995</v>
      </c>
      <c r="I59" s="61" t="s">
        <v>3891</v>
      </c>
      <c r="J59" s="65" t="s">
        <v>3891</v>
      </c>
      <c r="K59" s="7"/>
      <c r="L59" s="61"/>
      <c r="M59" s="65"/>
      <c r="N59" s="65"/>
      <c r="O59" s="65"/>
      <c r="P59" s="65"/>
      <c r="Q59" s="65"/>
      <c r="R59" s="65"/>
    </row>
    <row r="60" spans="1:18" ht="16.5" customHeight="1">
      <c r="A60" s="11">
        <v>2017</v>
      </c>
      <c r="B60" s="13" t="s">
        <v>2490</v>
      </c>
      <c r="C60" s="47" t="s">
        <v>698</v>
      </c>
      <c r="D60" s="47" t="s">
        <v>236</v>
      </c>
      <c r="E60" s="47" t="s">
        <v>16</v>
      </c>
      <c r="F60" s="47" t="s">
        <v>733</v>
      </c>
      <c r="G60" s="7" t="s">
        <v>7</v>
      </c>
      <c r="H60" s="7" t="s">
        <v>2995</v>
      </c>
      <c r="I60" s="61" t="s">
        <v>3891</v>
      </c>
      <c r="J60" s="65" t="s">
        <v>3891</v>
      </c>
      <c r="K60" s="7"/>
      <c r="L60" s="61"/>
      <c r="M60" s="65"/>
      <c r="N60" s="65"/>
      <c r="O60" s="65"/>
      <c r="P60" s="65"/>
      <c r="Q60" s="65"/>
      <c r="R60" s="65"/>
    </row>
    <row r="61" spans="1:18" ht="16.5" customHeight="1">
      <c r="A61" s="11">
        <v>2017</v>
      </c>
      <c r="B61" s="13" t="s">
        <v>2490</v>
      </c>
      <c r="C61" s="47" t="s">
        <v>698</v>
      </c>
      <c r="D61" s="47" t="s">
        <v>236</v>
      </c>
      <c r="E61" s="47" t="s">
        <v>17</v>
      </c>
      <c r="F61" s="47" t="s">
        <v>733</v>
      </c>
      <c r="G61" s="7" t="s">
        <v>7</v>
      </c>
      <c r="H61" s="7" t="s">
        <v>2996</v>
      </c>
      <c r="I61" s="61" t="s">
        <v>3891</v>
      </c>
      <c r="J61" s="65" t="s">
        <v>3891</v>
      </c>
      <c r="K61" s="7"/>
      <c r="L61" s="61"/>
      <c r="M61" s="65"/>
      <c r="N61" s="65"/>
      <c r="O61" s="65"/>
      <c r="P61" s="65"/>
      <c r="Q61" s="65"/>
      <c r="R61" s="65"/>
    </row>
    <row r="62" spans="1:18" ht="16.5" customHeight="1">
      <c r="A62" s="11">
        <v>2017</v>
      </c>
      <c r="B62" s="13" t="s">
        <v>2490</v>
      </c>
      <c r="C62" s="47" t="s">
        <v>1987</v>
      </c>
      <c r="D62" s="47" t="s">
        <v>234</v>
      </c>
      <c r="E62" s="47" t="s">
        <v>1922</v>
      </c>
      <c r="F62" s="47" t="s">
        <v>733</v>
      </c>
      <c r="G62" s="7" t="s">
        <v>7</v>
      </c>
      <c r="H62" s="7" t="s">
        <v>247</v>
      </c>
      <c r="I62" s="66" t="s">
        <v>3932</v>
      </c>
      <c r="J62" s="65">
        <v>6</v>
      </c>
      <c r="K62" s="7"/>
      <c r="L62" s="66"/>
      <c r="M62" s="65"/>
      <c r="N62" s="65"/>
      <c r="O62" s="65"/>
      <c r="P62" s="65"/>
      <c r="Q62" s="65"/>
      <c r="R62" s="65"/>
    </row>
    <row r="63" spans="1:18" ht="16.5" customHeight="1">
      <c r="A63" s="11">
        <v>2017</v>
      </c>
      <c r="B63" s="13" t="s">
        <v>2490</v>
      </c>
      <c r="C63" s="47" t="s">
        <v>1987</v>
      </c>
      <c r="D63" s="47" t="s">
        <v>234</v>
      </c>
      <c r="E63" s="47" t="s">
        <v>1923</v>
      </c>
      <c r="F63" s="47" t="s">
        <v>733</v>
      </c>
      <c r="G63" s="7" t="s">
        <v>7</v>
      </c>
      <c r="H63" s="7" t="s">
        <v>247</v>
      </c>
      <c r="I63" s="66" t="s">
        <v>3933</v>
      </c>
      <c r="J63" s="65">
        <v>6</v>
      </c>
      <c r="K63" s="7"/>
      <c r="L63" s="66"/>
      <c r="M63" s="65"/>
      <c r="N63" s="65"/>
      <c r="O63" s="65"/>
      <c r="P63" s="65"/>
      <c r="Q63" s="65"/>
      <c r="R63" s="65"/>
    </row>
    <row r="64" spans="1:18" ht="16.5" customHeight="1">
      <c r="A64" s="11">
        <v>2017</v>
      </c>
      <c r="B64" s="13" t="s">
        <v>2490</v>
      </c>
      <c r="C64" s="47" t="s">
        <v>1987</v>
      </c>
      <c r="D64" s="47" t="s">
        <v>234</v>
      </c>
      <c r="E64" s="47" t="s">
        <v>1940</v>
      </c>
      <c r="F64" s="47" t="s">
        <v>733</v>
      </c>
      <c r="G64" s="7" t="s">
        <v>7</v>
      </c>
      <c r="H64" s="65" t="s">
        <v>3415</v>
      </c>
      <c r="I64" s="66" t="s">
        <v>3934</v>
      </c>
      <c r="J64" s="65">
        <v>4</v>
      </c>
      <c r="K64" s="65"/>
      <c r="L64" s="66"/>
      <c r="M64" s="65"/>
      <c r="N64" s="65"/>
      <c r="O64" s="65"/>
      <c r="P64" s="65"/>
      <c r="Q64" s="65"/>
      <c r="R64" s="65"/>
    </row>
    <row r="65" spans="1:18" ht="16.5" customHeight="1">
      <c r="A65" s="11">
        <v>2017</v>
      </c>
      <c r="B65" s="13" t="s">
        <v>2490</v>
      </c>
      <c r="C65" s="47" t="s">
        <v>1987</v>
      </c>
      <c r="D65" s="47" t="s">
        <v>234</v>
      </c>
      <c r="E65" s="47" t="s">
        <v>1941</v>
      </c>
      <c r="F65" s="47" t="s">
        <v>733</v>
      </c>
      <c r="G65" s="7" t="s">
        <v>7</v>
      </c>
      <c r="H65" s="65" t="s">
        <v>3415</v>
      </c>
      <c r="I65" s="66" t="s">
        <v>3898</v>
      </c>
      <c r="J65" s="65">
        <v>4</v>
      </c>
      <c r="K65" s="65"/>
      <c r="L65" s="66"/>
      <c r="M65" s="65"/>
      <c r="N65" s="65"/>
      <c r="O65" s="65"/>
      <c r="P65" s="65"/>
      <c r="Q65" s="65"/>
      <c r="R65" s="65"/>
    </row>
    <row r="66" spans="1:18" ht="16.5" customHeight="1">
      <c r="A66" s="11">
        <v>2017</v>
      </c>
      <c r="B66" s="13" t="s">
        <v>2490</v>
      </c>
      <c r="C66" s="47" t="s">
        <v>1987</v>
      </c>
      <c r="D66" s="47" t="s">
        <v>234</v>
      </c>
      <c r="E66" s="47" t="s">
        <v>1942</v>
      </c>
      <c r="F66" s="47" t="s">
        <v>733</v>
      </c>
      <c r="G66" s="7" t="s">
        <v>7</v>
      </c>
      <c r="H66" s="7" t="s">
        <v>247</v>
      </c>
      <c r="I66" s="66" t="s">
        <v>3899</v>
      </c>
      <c r="J66" s="65">
        <v>6</v>
      </c>
      <c r="K66" s="7"/>
      <c r="L66" s="66"/>
      <c r="M66" s="65"/>
      <c r="N66" s="65"/>
      <c r="O66" s="65"/>
      <c r="P66" s="65"/>
      <c r="Q66" s="65"/>
      <c r="R66" s="65"/>
    </row>
    <row r="67" spans="1:18" ht="16.5" customHeight="1">
      <c r="A67" s="11">
        <v>2017</v>
      </c>
      <c r="B67" s="13" t="s">
        <v>2490</v>
      </c>
      <c r="C67" s="47" t="s">
        <v>1987</v>
      </c>
      <c r="D67" s="47" t="s">
        <v>239</v>
      </c>
      <c r="E67" s="47" t="s">
        <v>30</v>
      </c>
      <c r="F67" s="47" t="s">
        <v>733</v>
      </c>
      <c r="G67" s="7" t="s">
        <v>7</v>
      </c>
      <c r="H67" s="65" t="s">
        <v>3415</v>
      </c>
      <c r="I67" s="66" t="s">
        <v>3935</v>
      </c>
      <c r="J67" s="65">
        <v>10</v>
      </c>
      <c r="K67" s="65"/>
      <c r="L67" s="66"/>
      <c r="M67" s="65"/>
      <c r="N67" s="65"/>
      <c r="O67" s="65"/>
      <c r="P67" s="65"/>
      <c r="Q67" s="65"/>
      <c r="R67" s="65"/>
    </row>
    <row r="68" spans="1:18" ht="16.5" customHeight="1">
      <c r="A68" s="11">
        <v>2017</v>
      </c>
      <c r="B68" s="13" t="s">
        <v>2490</v>
      </c>
      <c r="C68" s="47" t="s">
        <v>1987</v>
      </c>
      <c r="D68" s="47" t="s">
        <v>235</v>
      </c>
      <c r="E68" s="47" t="s">
        <v>24</v>
      </c>
      <c r="F68" s="47" t="s">
        <v>733</v>
      </c>
      <c r="G68" s="7" t="s">
        <v>7</v>
      </c>
      <c r="H68" s="7" t="s">
        <v>2995</v>
      </c>
      <c r="I68" s="61" t="s">
        <v>3891</v>
      </c>
      <c r="J68" s="65" t="s">
        <v>3891</v>
      </c>
      <c r="K68" s="7"/>
      <c r="L68" s="61"/>
      <c r="M68" s="65"/>
      <c r="N68" s="65"/>
      <c r="O68" s="65"/>
      <c r="P68" s="65"/>
      <c r="Q68" s="65"/>
      <c r="R68" s="65"/>
    </row>
    <row r="69" spans="1:18" ht="16.5" customHeight="1">
      <c r="A69" s="11">
        <v>2017</v>
      </c>
      <c r="B69" s="13" t="s">
        <v>2490</v>
      </c>
      <c r="C69" s="47" t="s">
        <v>1987</v>
      </c>
      <c r="D69" s="47" t="s">
        <v>235</v>
      </c>
      <c r="E69" s="47" t="s">
        <v>26</v>
      </c>
      <c r="F69" s="47" t="s">
        <v>733</v>
      </c>
      <c r="G69" s="7" t="s">
        <v>7</v>
      </c>
      <c r="H69" s="7" t="s">
        <v>2995</v>
      </c>
      <c r="I69" s="61" t="s">
        <v>3891</v>
      </c>
      <c r="J69" s="65" t="s">
        <v>3891</v>
      </c>
      <c r="K69" s="7"/>
      <c r="L69" s="61"/>
      <c r="M69" s="65"/>
      <c r="N69" s="65"/>
      <c r="O69" s="65"/>
      <c r="P69" s="65"/>
      <c r="Q69" s="65"/>
      <c r="R69" s="65"/>
    </row>
    <row r="70" spans="1:18" ht="16.5" customHeight="1">
      <c r="A70" s="11">
        <v>2017</v>
      </c>
      <c r="B70" s="13" t="s">
        <v>2490</v>
      </c>
      <c r="C70" s="47" t="s">
        <v>1987</v>
      </c>
      <c r="D70" s="47" t="s">
        <v>235</v>
      </c>
      <c r="E70" s="47" t="s">
        <v>27</v>
      </c>
      <c r="F70" s="47" t="s">
        <v>733</v>
      </c>
      <c r="G70" s="7" t="s">
        <v>7</v>
      </c>
      <c r="H70" s="7" t="s">
        <v>2995</v>
      </c>
      <c r="I70" s="61" t="s">
        <v>3891</v>
      </c>
      <c r="J70" s="65" t="s">
        <v>3891</v>
      </c>
      <c r="K70" s="7"/>
      <c r="L70" s="61"/>
      <c r="M70" s="65"/>
      <c r="N70" s="65"/>
      <c r="O70" s="65"/>
      <c r="P70" s="65"/>
      <c r="Q70" s="65"/>
      <c r="R70" s="65"/>
    </row>
    <row r="71" spans="1:18" ht="16.5" customHeight="1">
      <c r="A71" s="11">
        <v>2017</v>
      </c>
      <c r="B71" s="13" t="s">
        <v>2490</v>
      </c>
      <c r="C71" s="47" t="s">
        <v>1987</v>
      </c>
      <c r="D71" s="47" t="s">
        <v>236</v>
      </c>
      <c r="E71" s="47" t="s">
        <v>28</v>
      </c>
      <c r="F71" s="47" t="s">
        <v>733</v>
      </c>
      <c r="G71" s="7" t="s">
        <v>7</v>
      </c>
      <c r="H71" s="65" t="s">
        <v>3415</v>
      </c>
      <c r="I71" s="66" t="s">
        <v>3936</v>
      </c>
      <c r="J71" s="65">
        <v>8</v>
      </c>
      <c r="K71" s="65"/>
      <c r="L71" s="66"/>
      <c r="M71" s="65"/>
      <c r="N71" s="65"/>
      <c r="O71" s="65"/>
      <c r="P71" s="65"/>
      <c r="Q71" s="65"/>
      <c r="R71" s="65"/>
    </row>
    <row r="72" spans="1:18" ht="16.5" customHeight="1">
      <c r="A72" s="11">
        <v>2017</v>
      </c>
      <c r="B72" s="13" t="s">
        <v>2490</v>
      </c>
      <c r="C72" s="47" t="s">
        <v>1987</v>
      </c>
      <c r="D72" s="47" t="s">
        <v>236</v>
      </c>
      <c r="E72" s="47" t="s">
        <v>29</v>
      </c>
      <c r="F72" s="47" t="s">
        <v>733</v>
      </c>
      <c r="G72" s="7" t="s">
        <v>7</v>
      </c>
      <c r="H72" s="7" t="s">
        <v>2995</v>
      </c>
      <c r="I72" s="61" t="s">
        <v>3891</v>
      </c>
      <c r="J72" s="65" t="s">
        <v>3891</v>
      </c>
      <c r="K72" s="7"/>
      <c r="L72" s="61"/>
      <c r="M72" s="65"/>
      <c r="N72" s="65"/>
      <c r="O72" s="65"/>
      <c r="P72" s="65"/>
      <c r="Q72" s="65"/>
      <c r="R72" s="65"/>
    </row>
    <row r="73" spans="1:18" ht="16.5" customHeight="1">
      <c r="A73" s="11">
        <v>2017</v>
      </c>
      <c r="B73" s="13" t="s">
        <v>2490</v>
      </c>
      <c r="C73" s="47" t="s">
        <v>1987</v>
      </c>
      <c r="D73" s="47" t="s">
        <v>236</v>
      </c>
      <c r="E73" s="47" t="s">
        <v>2533</v>
      </c>
      <c r="F73" s="47" t="s">
        <v>733</v>
      </c>
      <c r="G73" s="7" t="s">
        <v>7</v>
      </c>
      <c r="H73" s="7" t="s">
        <v>2995</v>
      </c>
      <c r="I73" s="61" t="s">
        <v>3891</v>
      </c>
      <c r="J73" s="65" t="s">
        <v>3891</v>
      </c>
      <c r="K73" s="7"/>
      <c r="L73" s="61"/>
      <c r="M73" s="65"/>
      <c r="N73" s="65"/>
      <c r="O73" s="65"/>
      <c r="P73" s="65"/>
      <c r="Q73" s="65"/>
      <c r="R73" s="65"/>
    </row>
    <row r="74" spans="1:18" ht="16.5" customHeight="1">
      <c r="A74" s="11">
        <v>2017</v>
      </c>
      <c r="B74" s="13" t="s">
        <v>2490</v>
      </c>
      <c r="C74" s="47" t="s">
        <v>2496</v>
      </c>
      <c r="D74" s="47" t="s">
        <v>234</v>
      </c>
      <c r="E74" s="47" t="s">
        <v>1919</v>
      </c>
      <c r="F74" s="47" t="s">
        <v>733</v>
      </c>
      <c r="G74" s="7" t="s">
        <v>7</v>
      </c>
      <c r="H74" s="7" t="s">
        <v>247</v>
      </c>
      <c r="I74" s="66" t="s">
        <v>3900</v>
      </c>
      <c r="J74" s="65">
        <v>6</v>
      </c>
      <c r="K74" s="7"/>
      <c r="L74" s="66"/>
      <c r="M74" s="65"/>
      <c r="N74" s="65"/>
      <c r="O74" s="65"/>
      <c r="P74" s="65"/>
      <c r="Q74" s="65"/>
      <c r="R74" s="65"/>
    </row>
    <row r="75" spans="1:18" ht="16.5" customHeight="1">
      <c r="A75" s="11">
        <v>2017</v>
      </c>
      <c r="B75" s="13" t="s">
        <v>2490</v>
      </c>
      <c r="C75" s="47" t="s">
        <v>2496</v>
      </c>
      <c r="D75" s="47" t="s">
        <v>234</v>
      </c>
      <c r="E75" s="47" t="s">
        <v>1926</v>
      </c>
      <c r="F75" s="47" t="s">
        <v>733</v>
      </c>
      <c r="G75" s="7" t="s">
        <v>7</v>
      </c>
      <c r="H75" s="7" t="s">
        <v>260</v>
      </c>
      <c r="I75" s="66" t="s">
        <v>3937</v>
      </c>
      <c r="J75" s="7">
        <v>4</v>
      </c>
      <c r="K75" s="7"/>
      <c r="L75" s="66"/>
      <c r="M75" s="65"/>
      <c r="N75" s="65"/>
      <c r="O75" s="65"/>
      <c r="P75" s="65"/>
      <c r="Q75" s="65"/>
      <c r="R75" s="65"/>
    </row>
    <row r="76" spans="1:18" ht="16.5" customHeight="1">
      <c r="A76" s="11">
        <v>2017</v>
      </c>
      <c r="B76" s="13" t="s">
        <v>2490</v>
      </c>
      <c r="C76" s="47" t="s">
        <v>2496</v>
      </c>
      <c r="D76" s="47" t="s">
        <v>234</v>
      </c>
      <c r="E76" s="47" t="s">
        <v>1930</v>
      </c>
      <c r="F76" s="47" t="s">
        <v>733</v>
      </c>
      <c r="G76" s="7" t="s">
        <v>7</v>
      </c>
      <c r="H76" s="7" t="s">
        <v>260</v>
      </c>
      <c r="I76" s="66" t="s">
        <v>3902</v>
      </c>
      <c r="J76" s="65">
        <v>8</v>
      </c>
      <c r="K76" s="7"/>
      <c r="L76" s="66"/>
      <c r="M76" s="65"/>
      <c r="N76" s="65"/>
      <c r="O76" s="65"/>
      <c r="P76" s="65"/>
      <c r="Q76" s="65"/>
      <c r="R76" s="65"/>
    </row>
    <row r="77" spans="1:18" ht="16.5" customHeight="1">
      <c r="A77" s="11">
        <v>2017</v>
      </c>
      <c r="B77" s="13" t="s">
        <v>2490</v>
      </c>
      <c r="C77" s="47" t="s">
        <v>2496</v>
      </c>
      <c r="D77" s="47" t="s">
        <v>235</v>
      </c>
      <c r="E77" s="47" t="s">
        <v>1185</v>
      </c>
      <c r="F77" s="47" t="s">
        <v>733</v>
      </c>
      <c r="G77" s="7" t="s">
        <v>7</v>
      </c>
      <c r="H77" s="7" t="s">
        <v>2995</v>
      </c>
      <c r="I77" s="61" t="s">
        <v>3891</v>
      </c>
      <c r="J77" s="65" t="s">
        <v>3891</v>
      </c>
      <c r="K77" s="7"/>
      <c r="L77" s="61"/>
      <c r="M77" s="65"/>
      <c r="N77" s="65"/>
      <c r="O77" s="65"/>
      <c r="P77" s="65"/>
      <c r="Q77" s="65"/>
      <c r="R77" s="65"/>
    </row>
    <row r="78" spans="1:18" ht="16.5" customHeight="1">
      <c r="A78" s="11">
        <v>2017</v>
      </c>
      <c r="B78" s="13" t="s">
        <v>2490</v>
      </c>
      <c r="C78" s="47" t="s">
        <v>2496</v>
      </c>
      <c r="D78" s="47" t="s">
        <v>235</v>
      </c>
      <c r="E78" s="47" t="s">
        <v>35</v>
      </c>
      <c r="F78" s="47" t="s">
        <v>733</v>
      </c>
      <c r="G78" s="7" t="s">
        <v>7</v>
      </c>
      <c r="H78" s="7" t="s">
        <v>2995</v>
      </c>
      <c r="I78" s="61" t="s">
        <v>3891</v>
      </c>
      <c r="J78" s="65" t="s">
        <v>3891</v>
      </c>
      <c r="K78" s="7"/>
      <c r="L78" s="61"/>
      <c r="M78" s="65"/>
      <c r="N78" s="65"/>
      <c r="O78" s="65"/>
      <c r="P78" s="65"/>
      <c r="Q78" s="65"/>
      <c r="R78" s="65"/>
    </row>
    <row r="79" spans="1:18" ht="16.5" customHeight="1">
      <c r="A79" s="11">
        <v>2017</v>
      </c>
      <c r="B79" s="13" t="s">
        <v>2490</v>
      </c>
      <c r="C79" s="47" t="s">
        <v>2496</v>
      </c>
      <c r="D79" s="47" t="s">
        <v>235</v>
      </c>
      <c r="E79" s="47" t="s">
        <v>36</v>
      </c>
      <c r="F79" s="47" t="s">
        <v>733</v>
      </c>
      <c r="G79" s="7" t="s">
        <v>7</v>
      </c>
      <c r="H79" s="7" t="s">
        <v>2995</v>
      </c>
      <c r="I79" s="61" t="s">
        <v>3891</v>
      </c>
      <c r="J79" s="65" t="s">
        <v>3891</v>
      </c>
      <c r="K79" s="7"/>
      <c r="L79" s="61"/>
      <c r="M79" s="65"/>
      <c r="N79" s="65"/>
      <c r="O79" s="65"/>
      <c r="P79" s="65"/>
      <c r="Q79" s="65"/>
      <c r="R79" s="65"/>
    </row>
    <row r="80" spans="1:18" ht="16.5" customHeight="1">
      <c r="A80" s="11">
        <v>2017</v>
      </c>
      <c r="B80" s="13" t="s">
        <v>2490</v>
      </c>
      <c r="C80" s="47" t="s">
        <v>2496</v>
      </c>
      <c r="D80" s="47" t="s">
        <v>235</v>
      </c>
      <c r="E80" s="47" t="s">
        <v>3416</v>
      </c>
      <c r="F80" s="47" t="s">
        <v>3422</v>
      </c>
      <c r="G80" s="7" t="s">
        <v>7</v>
      </c>
      <c r="H80" s="7" t="s">
        <v>2995</v>
      </c>
      <c r="I80" s="61" t="s">
        <v>3891</v>
      </c>
      <c r="J80" s="65" t="s">
        <v>3891</v>
      </c>
      <c r="K80" s="7"/>
      <c r="L80" s="61"/>
      <c r="M80" s="65"/>
      <c r="N80" s="65"/>
      <c r="O80" s="65"/>
      <c r="P80" s="65"/>
      <c r="Q80" s="65"/>
      <c r="R80" s="65"/>
    </row>
    <row r="81" spans="1:18" ht="16.5" customHeight="1">
      <c r="A81" s="11">
        <v>2017</v>
      </c>
      <c r="B81" s="13" t="s">
        <v>2490</v>
      </c>
      <c r="C81" s="47" t="s">
        <v>2496</v>
      </c>
      <c r="D81" s="47" t="s">
        <v>235</v>
      </c>
      <c r="E81" s="47" t="s">
        <v>3417</v>
      </c>
      <c r="F81" s="47" t="s">
        <v>3422</v>
      </c>
      <c r="G81" s="7" t="s">
        <v>7</v>
      </c>
      <c r="H81" s="7" t="s">
        <v>2995</v>
      </c>
      <c r="I81" s="61" t="s">
        <v>3891</v>
      </c>
      <c r="J81" s="65" t="s">
        <v>3891</v>
      </c>
      <c r="K81" s="7"/>
      <c r="L81" s="61"/>
      <c r="M81" s="65"/>
      <c r="N81" s="65"/>
      <c r="O81" s="65"/>
      <c r="P81" s="65"/>
      <c r="Q81" s="65"/>
      <c r="R81" s="65"/>
    </row>
    <row r="82" spans="1:18" ht="16.5" customHeight="1">
      <c r="A82" s="11">
        <v>2017</v>
      </c>
      <c r="B82" s="13" t="s">
        <v>2490</v>
      </c>
      <c r="C82" s="47" t="s">
        <v>2496</v>
      </c>
      <c r="D82" s="47" t="s">
        <v>235</v>
      </c>
      <c r="E82" s="47" t="s">
        <v>37</v>
      </c>
      <c r="F82" s="47" t="s">
        <v>733</v>
      </c>
      <c r="G82" s="7" t="s">
        <v>7</v>
      </c>
      <c r="H82" s="7" t="s">
        <v>2995</v>
      </c>
      <c r="I82" s="61" t="s">
        <v>3891</v>
      </c>
      <c r="J82" s="65" t="s">
        <v>3891</v>
      </c>
      <c r="K82" s="7"/>
      <c r="L82" s="61"/>
      <c r="M82" s="65"/>
      <c r="N82" s="65"/>
      <c r="O82" s="65"/>
      <c r="P82" s="65"/>
      <c r="Q82" s="65"/>
      <c r="R82" s="65"/>
    </row>
    <row r="83" spans="1:18" ht="16.5" customHeight="1">
      <c r="A83" s="11">
        <v>2017</v>
      </c>
      <c r="B83" s="13" t="s">
        <v>2490</v>
      </c>
      <c r="C83" s="47" t="s">
        <v>2496</v>
      </c>
      <c r="D83" s="47" t="s">
        <v>235</v>
      </c>
      <c r="E83" s="47" t="s">
        <v>2540</v>
      </c>
      <c r="F83" s="47" t="s">
        <v>733</v>
      </c>
      <c r="G83" s="7" t="s">
        <v>7</v>
      </c>
      <c r="H83" s="7" t="s">
        <v>2995</v>
      </c>
      <c r="I83" s="61" t="s">
        <v>3891</v>
      </c>
      <c r="J83" s="65" t="s">
        <v>3891</v>
      </c>
      <c r="K83" s="7"/>
      <c r="L83" s="61"/>
      <c r="M83" s="65"/>
      <c r="N83" s="65"/>
      <c r="O83" s="65"/>
      <c r="P83" s="65"/>
      <c r="Q83" s="65"/>
      <c r="R83" s="65"/>
    </row>
    <row r="84" spans="1:18" ht="16.5" customHeight="1">
      <c r="A84" s="11">
        <v>2017</v>
      </c>
      <c r="B84" s="13" t="s">
        <v>2490</v>
      </c>
      <c r="C84" s="47" t="s">
        <v>2496</v>
      </c>
      <c r="D84" s="47" t="s">
        <v>235</v>
      </c>
      <c r="E84" s="47" t="s">
        <v>2536</v>
      </c>
      <c r="F84" s="47" t="s">
        <v>733</v>
      </c>
      <c r="G84" s="7" t="s">
        <v>7</v>
      </c>
      <c r="H84" s="7" t="s">
        <v>2995</v>
      </c>
      <c r="I84" s="61" t="s">
        <v>3891</v>
      </c>
      <c r="J84" s="65" t="s">
        <v>3891</v>
      </c>
      <c r="K84" s="7"/>
      <c r="L84" s="61"/>
      <c r="M84" s="65"/>
      <c r="N84" s="65"/>
      <c r="O84" s="65"/>
      <c r="P84" s="65"/>
      <c r="Q84" s="65"/>
      <c r="R84" s="65"/>
    </row>
    <row r="85" spans="1:18" ht="16.5" customHeight="1">
      <c r="A85" s="11">
        <v>2017</v>
      </c>
      <c r="B85" s="13" t="s">
        <v>2490</v>
      </c>
      <c r="C85" s="47" t="s">
        <v>2496</v>
      </c>
      <c r="D85" s="47" t="s">
        <v>235</v>
      </c>
      <c r="E85" s="47" t="s">
        <v>40</v>
      </c>
      <c r="F85" s="47" t="s">
        <v>733</v>
      </c>
      <c r="G85" s="7" t="s">
        <v>7</v>
      </c>
      <c r="H85" s="7" t="s">
        <v>2995</v>
      </c>
      <c r="I85" s="61" t="s">
        <v>3891</v>
      </c>
      <c r="J85" s="65" t="s">
        <v>3891</v>
      </c>
      <c r="K85" s="7"/>
      <c r="L85" s="61"/>
      <c r="M85" s="65"/>
      <c r="N85" s="65"/>
      <c r="O85" s="65"/>
      <c r="P85" s="65"/>
      <c r="Q85" s="65"/>
      <c r="R85" s="65"/>
    </row>
    <row r="86" spans="1:18" ht="16.5" customHeight="1">
      <c r="A86" s="11">
        <v>2017</v>
      </c>
      <c r="B86" s="13" t="s">
        <v>2490</v>
      </c>
      <c r="C86" s="47" t="s">
        <v>2496</v>
      </c>
      <c r="D86" s="47" t="s">
        <v>235</v>
      </c>
      <c r="E86" s="47" t="s">
        <v>41</v>
      </c>
      <c r="F86" s="47" t="s">
        <v>733</v>
      </c>
      <c r="G86" s="7" t="s">
        <v>7</v>
      </c>
      <c r="H86" s="7" t="s">
        <v>2995</v>
      </c>
      <c r="I86" s="61" t="s">
        <v>3891</v>
      </c>
      <c r="J86" s="65" t="s">
        <v>3891</v>
      </c>
      <c r="K86" s="7"/>
      <c r="L86" s="61"/>
      <c r="M86" s="65"/>
      <c r="N86" s="65"/>
      <c r="O86" s="65"/>
      <c r="P86" s="65"/>
      <c r="Q86" s="65"/>
      <c r="R86" s="65"/>
    </row>
    <row r="87" spans="1:18" ht="16.5" customHeight="1">
      <c r="A87" s="11">
        <v>2017</v>
      </c>
      <c r="B87" s="13" t="s">
        <v>2490</v>
      </c>
      <c r="C87" s="47" t="s">
        <v>2496</v>
      </c>
      <c r="D87" s="47" t="s">
        <v>235</v>
      </c>
      <c r="E87" s="47" t="s">
        <v>3418</v>
      </c>
      <c r="F87" s="47" t="s">
        <v>3422</v>
      </c>
      <c r="G87" s="7" t="s">
        <v>7</v>
      </c>
      <c r="H87" s="65" t="s">
        <v>2995</v>
      </c>
      <c r="I87" s="61" t="s">
        <v>3891</v>
      </c>
      <c r="J87" s="65" t="s">
        <v>3891</v>
      </c>
      <c r="K87" s="65"/>
      <c r="L87" s="61"/>
      <c r="M87" s="65"/>
      <c r="N87" s="65"/>
      <c r="O87" s="65"/>
      <c r="P87" s="65"/>
      <c r="Q87" s="65"/>
      <c r="R87" s="65"/>
    </row>
    <row r="88" spans="1:18" ht="16.5" customHeight="1">
      <c r="A88" s="11">
        <v>2017</v>
      </c>
      <c r="B88" s="13" t="s">
        <v>2490</v>
      </c>
      <c r="C88" s="47" t="s">
        <v>2496</v>
      </c>
      <c r="D88" s="47" t="s">
        <v>235</v>
      </c>
      <c r="E88" s="47" t="s">
        <v>42</v>
      </c>
      <c r="F88" s="47" t="s">
        <v>733</v>
      </c>
      <c r="G88" s="7" t="s">
        <v>7</v>
      </c>
      <c r="H88" s="7" t="s">
        <v>2995</v>
      </c>
      <c r="I88" s="61" t="s">
        <v>3891</v>
      </c>
      <c r="J88" s="65" t="s">
        <v>3891</v>
      </c>
      <c r="K88" s="7"/>
      <c r="L88" s="61"/>
      <c r="M88" s="65"/>
      <c r="N88" s="65"/>
      <c r="O88" s="65"/>
      <c r="P88" s="65"/>
      <c r="Q88" s="65"/>
      <c r="R88" s="65"/>
    </row>
    <row r="89" spans="1:18" ht="16.5" customHeight="1">
      <c r="A89" s="11">
        <v>2017</v>
      </c>
      <c r="B89" s="13" t="s">
        <v>2490</v>
      </c>
      <c r="C89" s="47" t="s">
        <v>2496</v>
      </c>
      <c r="D89" s="47" t="s">
        <v>235</v>
      </c>
      <c r="E89" s="47" t="s">
        <v>43</v>
      </c>
      <c r="F89" s="47" t="s">
        <v>733</v>
      </c>
      <c r="G89" s="7" t="s">
        <v>7</v>
      </c>
      <c r="H89" s="7" t="s">
        <v>2995</v>
      </c>
      <c r="I89" s="61" t="s">
        <v>3891</v>
      </c>
      <c r="J89" s="65" t="s">
        <v>3891</v>
      </c>
      <c r="K89" s="7"/>
      <c r="L89" s="61"/>
      <c r="M89" s="65"/>
      <c r="N89" s="65"/>
      <c r="O89" s="65"/>
      <c r="P89" s="65"/>
      <c r="Q89" s="65"/>
      <c r="R89" s="65"/>
    </row>
    <row r="90" spans="1:18" ht="16.5" customHeight="1">
      <c r="A90" s="11">
        <v>2017</v>
      </c>
      <c r="B90" s="13" t="s">
        <v>2490</v>
      </c>
      <c r="C90" s="47" t="s">
        <v>2496</v>
      </c>
      <c r="D90" s="47" t="s">
        <v>235</v>
      </c>
      <c r="E90" s="47" t="s">
        <v>44</v>
      </c>
      <c r="F90" s="47" t="s">
        <v>733</v>
      </c>
      <c r="G90" s="7" t="s">
        <v>7</v>
      </c>
      <c r="H90" s="65" t="s">
        <v>2995</v>
      </c>
      <c r="I90" s="61" t="s">
        <v>3891</v>
      </c>
      <c r="J90" s="65" t="s">
        <v>3891</v>
      </c>
      <c r="K90" s="65"/>
      <c r="L90" s="61"/>
      <c r="M90" s="65"/>
      <c r="N90" s="65"/>
      <c r="O90" s="65"/>
      <c r="P90" s="65"/>
      <c r="Q90" s="65"/>
      <c r="R90" s="65"/>
    </row>
    <row r="91" spans="1:18" ht="16.5" customHeight="1">
      <c r="A91" s="11">
        <v>2017</v>
      </c>
      <c r="B91" s="13" t="s">
        <v>2490</v>
      </c>
      <c r="C91" s="47" t="s">
        <v>2496</v>
      </c>
      <c r="D91" s="47" t="s">
        <v>235</v>
      </c>
      <c r="E91" s="47" t="s">
        <v>45</v>
      </c>
      <c r="F91" s="47" t="s">
        <v>733</v>
      </c>
      <c r="G91" s="7" t="s">
        <v>7</v>
      </c>
      <c r="H91" s="7" t="s">
        <v>2995</v>
      </c>
      <c r="I91" s="61" t="s">
        <v>3891</v>
      </c>
      <c r="J91" s="65" t="s">
        <v>3891</v>
      </c>
      <c r="K91" s="7"/>
      <c r="L91" s="61"/>
      <c r="M91" s="65"/>
      <c r="N91" s="65"/>
      <c r="O91" s="65"/>
      <c r="P91" s="65"/>
      <c r="Q91" s="65"/>
      <c r="R91" s="65"/>
    </row>
    <row r="92" spans="1:18" ht="16.5" customHeight="1">
      <c r="A92" s="11">
        <v>2017</v>
      </c>
      <c r="B92" s="13" t="s">
        <v>2490</v>
      </c>
      <c r="C92" s="47" t="s">
        <v>2496</v>
      </c>
      <c r="D92" s="47" t="s">
        <v>235</v>
      </c>
      <c r="E92" s="47" t="s">
        <v>46</v>
      </c>
      <c r="F92" s="47" t="s">
        <v>733</v>
      </c>
      <c r="G92" s="7" t="s">
        <v>7</v>
      </c>
      <c r="H92" s="7" t="s">
        <v>2995</v>
      </c>
      <c r="I92" s="61" t="s">
        <v>3891</v>
      </c>
      <c r="J92" s="65" t="s">
        <v>3891</v>
      </c>
      <c r="K92" s="7"/>
      <c r="L92" s="61"/>
      <c r="M92" s="65"/>
      <c r="N92" s="65"/>
      <c r="O92" s="65"/>
      <c r="P92" s="65"/>
      <c r="Q92" s="65"/>
      <c r="R92" s="65"/>
    </row>
    <row r="93" spans="1:18" ht="16.5" customHeight="1">
      <c r="A93" s="11">
        <v>2017</v>
      </c>
      <c r="B93" s="13" t="s">
        <v>2490</v>
      </c>
      <c r="C93" s="47" t="s">
        <v>2496</v>
      </c>
      <c r="D93" s="47" t="s">
        <v>236</v>
      </c>
      <c r="E93" s="47" t="s">
        <v>47</v>
      </c>
      <c r="F93" s="47" t="s">
        <v>733</v>
      </c>
      <c r="G93" s="7" t="s">
        <v>7</v>
      </c>
      <c r="H93" s="7" t="s">
        <v>2995</v>
      </c>
      <c r="I93" s="61" t="s">
        <v>3891</v>
      </c>
      <c r="J93" s="65" t="s">
        <v>3891</v>
      </c>
      <c r="K93" s="7"/>
      <c r="L93" s="61"/>
      <c r="M93" s="65"/>
      <c r="N93" s="65"/>
      <c r="O93" s="65"/>
      <c r="P93" s="65"/>
      <c r="Q93" s="65"/>
      <c r="R93" s="65"/>
    </row>
    <row r="94" spans="1:18" ht="16.5" customHeight="1">
      <c r="A94" s="11">
        <v>2017</v>
      </c>
      <c r="B94" s="13" t="s">
        <v>2490</v>
      </c>
      <c r="C94" s="47" t="s">
        <v>2496</v>
      </c>
      <c r="D94" s="47" t="s">
        <v>236</v>
      </c>
      <c r="E94" s="47" t="s">
        <v>48</v>
      </c>
      <c r="F94" s="47" t="s">
        <v>733</v>
      </c>
      <c r="G94" s="7" t="s">
        <v>7</v>
      </c>
      <c r="H94" s="7" t="s">
        <v>2996</v>
      </c>
      <c r="I94" s="61" t="s">
        <v>3891</v>
      </c>
      <c r="J94" s="65" t="s">
        <v>3891</v>
      </c>
      <c r="K94" s="7"/>
      <c r="L94" s="61"/>
      <c r="M94" s="65"/>
      <c r="N94" s="65"/>
      <c r="O94" s="65"/>
      <c r="P94" s="65"/>
      <c r="Q94" s="65"/>
      <c r="R94" s="65"/>
    </row>
    <row r="95" spans="1:18" ht="16.5" customHeight="1">
      <c r="A95" s="11">
        <v>2017</v>
      </c>
      <c r="B95" s="13" t="s">
        <v>2490</v>
      </c>
      <c r="C95" s="47" t="s">
        <v>2496</v>
      </c>
      <c r="D95" s="47" t="s">
        <v>236</v>
      </c>
      <c r="E95" s="47" t="s">
        <v>49</v>
      </c>
      <c r="F95" s="47" t="s">
        <v>733</v>
      </c>
      <c r="G95" s="7" t="s">
        <v>7</v>
      </c>
      <c r="H95" s="7" t="s">
        <v>2996</v>
      </c>
      <c r="I95" s="61" t="s">
        <v>3891</v>
      </c>
      <c r="J95" s="65" t="s">
        <v>3891</v>
      </c>
      <c r="K95" s="7"/>
      <c r="L95" s="61"/>
      <c r="M95" s="65"/>
      <c r="N95" s="65"/>
      <c r="O95" s="65"/>
      <c r="P95" s="65"/>
      <c r="Q95" s="65"/>
      <c r="R95" s="65"/>
    </row>
    <row r="96" spans="1:18" ht="16.5" customHeight="1">
      <c r="A96" s="11">
        <v>2017</v>
      </c>
      <c r="B96" s="13" t="s">
        <v>2490</v>
      </c>
      <c r="C96" s="47" t="s">
        <v>2496</v>
      </c>
      <c r="D96" s="47" t="s">
        <v>236</v>
      </c>
      <c r="E96" s="47" t="s">
        <v>3001</v>
      </c>
      <c r="F96" s="47" t="s">
        <v>3422</v>
      </c>
      <c r="G96" s="7" t="s">
        <v>7</v>
      </c>
      <c r="H96" s="7" t="s">
        <v>2995</v>
      </c>
      <c r="I96" s="61" t="s">
        <v>3891</v>
      </c>
      <c r="J96" s="65" t="s">
        <v>3891</v>
      </c>
      <c r="K96" s="7"/>
      <c r="L96" s="61"/>
      <c r="M96" s="65"/>
      <c r="N96" s="65"/>
      <c r="O96" s="65"/>
      <c r="P96" s="65"/>
      <c r="Q96" s="65"/>
      <c r="R96" s="65"/>
    </row>
    <row r="97" spans="1:18" ht="16.5" customHeight="1">
      <c r="A97" s="11">
        <v>2017</v>
      </c>
      <c r="B97" s="13" t="s">
        <v>2490</v>
      </c>
      <c r="C97" s="47" t="s">
        <v>2496</v>
      </c>
      <c r="D97" s="47" t="s">
        <v>236</v>
      </c>
      <c r="E97" s="47" t="s">
        <v>50</v>
      </c>
      <c r="F97" s="47" t="s">
        <v>733</v>
      </c>
      <c r="G97" s="7" t="s">
        <v>7</v>
      </c>
      <c r="H97" s="7" t="s">
        <v>2995</v>
      </c>
      <c r="I97" s="61" t="s">
        <v>3891</v>
      </c>
      <c r="J97" s="65" t="s">
        <v>3891</v>
      </c>
      <c r="K97" s="7"/>
      <c r="L97" s="61"/>
      <c r="M97" s="65"/>
      <c r="N97" s="65"/>
      <c r="O97" s="65"/>
      <c r="P97" s="65"/>
      <c r="Q97" s="65"/>
      <c r="R97" s="65"/>
    </row>
    <row r="98" spans="1:18" ht="16.5" customHeight="1">
      <c r="A98" s="11">
        <v>2017</v>
      </c>
      <c r="B98" s="13" t="s">
        <v>2490</v>
      </c>
      <c r="C98" s="47" t="s">
        <v>2496</v>
      </c>
      <c r="D98" s="47" t="s">
        <v>236</v>
      </c>
      <c r="E98" s="47" t="s">
        <v>2469</v>
      </c>
      <c r="F98" s="47" t="s">
        <v>733</v>
      </c>
      <c r="G98" s="7" t="s">
        <v>7</v>
      </c>
      <c r="H98" s="7" t="s">
        <v>2995</v>
      </c>
      <c r="I98" s="61" t="s">
        <v>3891</v>
      </c>
      <c r="J98" s="65" t="s">
        <v>3891</v>
      </c>
      <c r="K98" s="7"/>
      <c r="L98" s="61"/>
      <c r="M98" s="65"/>
      <c r="N98" s="65"/>
      <c r="O98" s="65"/>
      <c r="P98" s="65"/>
      <c r="Q98" s="65"/>
      <c r="R98" s="65"/>
    </row>
    <row r="99" spans="1:18" ht="16.5" customHeight="1">
      <c r="A99" s="11">
        <v>2017</v>
      </c>
      <c r="B99" s="13" t="s">
        <v>2490</v>
      </c>
      <c r="C99" s="47" t="s">
        <v>2496</v>
      </c>
      <c r="D99" s="47" t="s">
        <v>236</v>
      </c>
      <c r="E99" s="47" t="s">
        <v>51</v>
      </c>
      <c r="F99" s="47" t="s">
        <v>733</v>
      </c>
      <c r="G99" s="7" t="s">
        <v>7</v>
      </c>
      <c r="H99" s="7" t="s">
        <v>2995</v>
      </c>
      <c r="I99" s="61" t="s">
        <v>3891</v>
      </c>
      <c r="J99" s="65" t="s">
        <v>3891</v>
      </c>
      <c r="K99" s="7"/>
      <c r="L99" s="61"/>
      <c r="M99" s="65"/>
      <c r="N99" s="65"/>
      <c r="O99" s="65"/>
      <c r="P99" s="65"/>
      <c r="Q99" s="65"/>
      <c r="R99" s="65"/>
    </row>
    <row r="100" spans="1:18" ht="16.5" customHeight="1">
      <c r="A100" s="11">
        <v>2017</v>
      </c>
      <c r="B100" s="13" t="s">
        <v>2490</v>
      </c>
      <c r="C100" s="47" t="s">
        <v>2497</v>
      </c>
      <c r="D100" s="47" t="s">
        <v>234</v>
      </c>
      <c r="E100" s="47" t="s">
        <v>1927</v>
      </c>
      <c r="F100" s="47" t="s">
        <v>733</v>
      </c>
      <c r="G100" s="7" t="s">
        <v>7</v>
      </c>
      <c r="H100" s="7" t="s">
        <v>260</v>
      </c>
      <c r="I100" s="66" t="s">
        <v>3903</v>
      </c>
      <c r="J100" s="65">
        <v>8</v>
      </c>
      <c r="K100" s="7"/>
      <c r="L100" s="66"/>
      <c r="M100" s="65"/>
      <c r="N100" s="65"/>
      <c r="O100" s="65"/>
      <c r="P100" s="65"/>
      <c r="Q100" s="65"/>
      <c r="R100" s="65"/>
    </row>
    <row r="101" spans="1:18" ht="16.5" customHeight="1">
      <c r="A101" s="11">
        <v>2017</v>
      </c>
      <c r="B101" s="13" t="s">
        <v>2490</v>
      </c>
      <c r="C101" s="47" t="s">
        <v>2497</v>
      </c>
      <c r="D101" s="47" t="s">
        <v>239</v>
      </c>
      <c r="E101" s="47" t="s">
        <v>71</v>
      </c>
      <c r="F101" s="47" t="s">
        <v>733</v>
      </c>
      <c r="G101" s="7" t="s">
        <v>7</v>
      </c>
      <c r="H101" s="7" t="s">
        <v>2996</v>
      </c>
      <c r="I101" s="61" t="s">
        <v>3891</v>
      </c>
      <c r="J101" s="65" t="s">
        <v>3891</v>
      </c>
      <c r="K101" s="7"/>
      <c r="L101" s="61"/>
      <c r="M101" s="65"/>
      <c r="N101" s="65"/>
      <c r="O101" s="65"/>
      <c r="P101" s="65"/>
      <c r="Q101" s="65"/>
      <c r="R101" s="65"/>
    </row>
    <row r="102" spans="1:18" ht="16.5" customHeight="1">
      <c r="A102" s="11">
        <v>2017</v>
      </c>
      <c r="B102" s="13" t="s">
        <v>2490</v>
      </c>
      <c r="C102" s="47" t="s">
        <v>2497</v>
      </c>
      <c r="D102" s="47" t="s">
        <v>235</v>
      </c>
      <c r="E102" s="47" t="s">
        <v>54</v>
      </c>
      <c r="F102" s="47" t="s">
        <v>733</v>
      </c>
      <c r="G102" s="7" t="s">
        <v>7</v>
      </c>
      <c r="H102" s="7" t="s">
        <v>2995</v>
      </c>
      <c r="I102" s="61" t="s">
        <v>3891</v>
      </c>
      <c r="J102" s="65" t="s">
        <v>3891</v>
      </c>
      <c r="K102" s="7"/>
      <c r="L102" s="61"/>
      <c r="M102" s="65"/>
      <c r="N102" s="65"/>
      <c r="O102" s="65"/>
      <c r="P102" s="65"/>
      <c r="Q102" s="65"/>
      <c r="R102" s="65"/>
    </row>
    <row r="103" spans="1:18" ht="16.5" customHeight="1">
      <c r="A103" s="11">
        <v>2017</v>
      </c>
      <c r="B103" s="13" t="s">
        <v>2490</v>
      </c>
      <c r="C103" s="47" t="s">
        <v>2497</v>
      </c>
      <c r="D103" s="47" t="s">
        <v>235</v>
      </c>
      <c r="E103" s="47" t="s">
        <v>55</v>
      </c>
      <c r="F103" s="47" t="s">
        <v>733</v>
      </c>
      <c r="G103" s="7" t="s">
        <v>7</v>
      </c>
      <c r="H103" s="7" t="s">
        <v>2995</v>
      </c>
      <c r="I103" s="61" t="s">
        <v>3891</v>
      </c>
      <c r="J103" s="65" t="s">
        <v>3891</v>
      </c>
      <c r="K103" s="7"/>
      <c r="L103" s="61"/>
      <c r="M103" s="65"/>
      <c r="N103" s="65"/>
      <c r="O103" s="65"/>
      <c r="P103" s="65"/>
      <c r="Q103" s="65"/>
      <c r="R103" s="65"/>
    </row>
    <row r="104" spans="1:18" ht="16.5" customHeight="1">
      <c r="A104" s="11">
        <v>2017</v>
      </c>
      <c r="B104" s="13" t="s">
        <v>2490</v>
      </c>
      <c r="C104" s="47" t="s">
        <v>2497</v>
      </c>
      <c r="D104" s="47" t="s">
        <v>235</v>
      </c>
      <c r="E104" s="47" t="s">
        <v>56</v>
      </c>
      <c r="F104" s="47" t="s">
        <v>733</v>
      </c>
      <c r="G104" s="7" t="s">
        <v>7</v>
      </c>
      <c r="H104" s="7" t="s">
        <v>2995</v>
      </c>
      <c r="I104" s="61" t="s">
        <v>3891</v>
      </c>
      <c r="J104" s="65" t="s">
        <v>3891</v>
      </c>
      <c r="K104" s="7"/>
      <c r="L104" s="61"/>
      <c r="M104" s="65"/>
      <c r="N104" s="65"/>
      <c r="O104" s="65"/>
      <c r="P104" s="65"/>
      <c r="Q104" s="65"/>
      <c r="R104" s="65"/>
    </row>
    <row r="105" spans="1:18" ht="16.5" customHeight="1">
      <c r="A105" s="11">
        <v>2017</v>
      </c>
      <c r="B105" s="13" t="s">
        <v>2490</v>
      </c>
      <c r="C105" s="47" t="s">
        <v>2497</v>
      </c>
      <c r="D105" s="47" t="s">
        <v>235</v>
      </c>
      <c r="E105" s="47" t="s">
        <v>57</v>
      </c>
      <c r="F105" s="47" t="s">
        <v>733</v>
      </c>
      <c r="G105" s="7" t="s">
        <v>7</v>
      </c>
      <c r="H105" s="7" t="s">
        <v>2995</v>
      </c>
      <c r="I105" s="61" t="s">
        <v>3891</v>
      </c>
      <c r="J105" s="65" t="s">
        <v>3891</v>
      </c>
      <c r="K105" s="7"/>
      <c r="L105" s="61"/>
      <c r="M105" s="65"/>
      <c r="N105" s="65"/>
      <c r="O105" s="65"/>
      <c r="P105" s="65"/>
      <c r="Q105" s="65"/>
      <c r="R105" s="65"/>
    </row>
    <row r="106" spans="1:18" ht="16.5" customHeight="1">
      <c r="A106" s="11">
        <v>2017</v>
      </c>
      <c r="B106" s="13" t="s">
        <v>2490</v>
      </c>
      <c r="C106" s="47" t="s">
        <v>2497</v>
      </c>
      <c r="D106" s="47" t="s">
        <v>235</v>
      </c>
      <c r="E106" s="47" t="s">
        <v>58</v>
      </c>
      <c r="F106" s="47" t="s">
        <v>733</v>
      </c>
      <c r="G106" s="7" t="s">
        <v>7</v>
      </c>
      <c r="H106" s="65" t="s">
        <v>2995</v>
      </c>
      <c r="I106" s="61" t="s">
        <v>3891</v>
      </c>
      <c r="J106" s="65" t="s">
        <v>3891</v>
      </c>
      <c r="K106" s="65"/>
      <c r="L106" s="61"/>
      <c r="M106" s="65"/>
      <c r="N106" s="65"/>
      <c r="O106" s="65"/>
      <c r="P106" s="65"/>
      <c r="Q106" s="65"/>
      <c r="R106" s="65"/>
    </row>
    <row r="107" spans="1:18" ht="16.5" customHeight="1">
      <c r="A107" s="11">
        <v>2017</v>
      </c>
      <c r="B107" s="13" t="s">
        <v>2490</v>
      </c>
      <c r="C107" s="47" t="s">
        <v>2497</v>
      </c>
      <c r="D107" s="47" t="s">
        <v>235</v>
      </c>
      <c r="E107" s="47" t="s">
        <v>59</v>
      </c>
      <c r="F107" s="47" t="s">
        <v>733</v>
      </c>
      <c r="G107" s="7" t="s">
        <v>7</v>
      </c>
      <c r="H107" s="7" t="s">
        <v>2995</v>
      </c>
      <c r="I107" s="61" t="s">
        <v>3891</v>
      </c>
      <c r="J107" s="65" t="s">
        <v>3891</v>
      </c>
      <c r="K107" s="7"/>
      <c r="L107" s="61"/>
      <c r="M107" s="65"/>
      <c r="N107" s="65"/>
      <c r="O107" s="65"/>
      <c r="P107" s="65"/>
      <c r="Q107" s="65"/>
      <c r="R107" s="65"/>
    </row>
    <row r="108" spans="1:18" ht="16.5" customHeight="1">
      <c r="A108" s="11">
        <v>2017</v>
      </c>
      <c r="B108" s="13" t="s">
        <v>2490</v>
      </c>
      <c r="C108" s="47" t="s">
        <v>2497</v>
      </c>
      <c r="D108" s="47" t="s">
        <v>235</v>
      </c>
      <c r="E108" s="47" t="s">
        <v>3419</v>
      </c>
      <c r="F108" s="47" t="s">
        <v>3422</v>
      </c>
      <c r="G108" s="7" t="s">
        <v>7</v>
      </c>
      <c r="H108" s="7" t="s">
        <v>2995</v>
      </c>
      <c r="I108" s="61" t="s">
        <v>3891</v>
      </c>
      <c r="J108" s="65" t="s">
        <v>3891</v>
      </c>
      <c r="K108" s="7"/>
      <c r="L108" s="61"/>
      <c r="M108" s="65"/>
      <c r="N108" s="65"/>
      <c r="O108" s="65"/>
      <c r="P108" s="65"/>
      <c r="Q108" s="65"/>
      <c r="R108" s="65"/>
    </row>
    <row r="109" spans="1:18" ht="16.5" customHeight="1">
      <c r="A109" s="11">
        <v>2017</v>
      </c>
      <c r="B109" s="13" t="s">
        <v>2490</v>
      </c>
      <c r="C109" s="47" t="s">
        <v>2497</v>
      </c>
      <c r="D109" s="47" t="s">
        <v>235</v>
      </c>
      <c r="E109" s="47" t="s">
        <v>60</v>
      </c>
      <c r="F109" s="47" t="s">
        <v>733</v>
      </c>
      <c r="G109" s="7" t="s">
        <v>7</v>
      </c>
      <c r="H109" s="7" t="s">
        <v>2995</v>
      </c>
      <c r="I109" s="61" t="s">
        <v>3891</v>
      </c>
      <c r="J109" s="65" t="s">
        <v>3891</v>
      </c>
      <c r="K109" s="7"/>
      <c r="L109" s="61"/>
      <c r="M109" s="65"/>
      <c r="N109" s="65"/>
      <c r="O109" s="65"/>
      <c r="P109" s="65"/>
      <c r="Q109" s="65"/>
      <c r="R109" s="65"/>
    </row>
    <row r="110" spans="1:18" ht="16.5" customHeight="1">
      <c r="A110" s="11">
        <v>2017</v>
      </c>
      <c r="B110" s="13" t="s">
        <v>2490</v>
      </c>
      <c r="C110" s="47" t="s">
        <v>2497</v>
      </c>
      <c r="D110" s="47" t="s">
        <v>235</v>
      </c>
      <c r="E110" s="47" t="s">
        <v>61</v>
      </c>
      <c r="F110" s="47" t="s">
        <v>733</v>
      </c>
      <c r="G110" s="7" t="s">
        <v>7</v>
      </c>
      <c r="H110" s="7" t="s">
        <v>2995</v>
      </c>
      <c r="I110" s="61" t="s">
        <v>3891</v>
      </c>
      <c r="J110" s="65" t="s">
        <v>3891</v>
      </c>
      <c r="K110" s="7"/>
      <c r="L110" s="61"/>
      <c r="M110" s="65"/>
      <c r="N110" s="65"/>
      <c r="O110" s="65"/>
      <c r="P110" s="65"/>
      <c r="Q110" s="65"/>
      <c r="R110" s="65"/>
    </row>
    <row r="111" spans="1:18" ht="16.5" customHeight="1">
      <c r="A111" s="11">
        <v>2017</v>
      </c>
      <c r="B111" s="13" t="s">
        <v>2490</v>
      </c>
      <c r="C111" s="47" t="s">
        <v>2497</v>
      </c>
      <c r="D111" s="47" t="s">
        <v>235</v>
      </c>
      <c r="E111" s="47" t="s">
        <v>62</v>
      </c>
      <c r="F111" s="47" t="s">
        <v>733</v>
      </c>
      <c r="G111" s="7" t="s">
        <v>7</v>
      </c>
      <c r="H111" s="7" t="s">
        <v>2995</v>
      </c>
      <c r="I111" s="61" t="s">
        <v>3891</v>
      </c>
      <c r="J111" s="65" t="s">
        <v>3891</v>
      </c>
      <c r="K111" s="7"/>
      <c r="L111" s="61"/>
      <c r="M111" s="65"/>
      <c r="N111" s="65"/>
      <c r="O111" s="65"/>
      <c r="P111" s="65"/>
      <c r="Q111" s="65"/>
      <c r="R111" s="65"/>
    </row>
    <row r="112" spans="1:18" ht="16.5" customHeight="1">
      <c r="A112" s="11">
        <v>2017</v>
      </c>
      <c r="B112" s="13" t="s">
        <v>2490</v>
      </c>
      <c r="C112" s="47" t="s">
        <v>2497</v>
      </c>
      <c r="D112" s="47" t="s">
        <v>235</v>
      </c>
      <c r="E112" s="47" t="s">
        <v>63</v>
      </c>
      <c r="F112" s="47" t="s">
        <v>733</v>
      </c>
      <c r="G112" s="7" t="s">
        <v>7</v>
      </c>
      <c r="H112" s="7" t="s">
        <v>2995</v>
      </c>
      <c r="I112" s="61" t="s">
        <v>3891</v>
      </c>
      <c r="J112" s="65" t="s">
        <v>3891</v>
      </c>
      <c r="K112" s="7"/>
      <c r="L112" s="61"/>
      <c r="M112" s="65"/>
      <c r="N112" s="65"/>
      <c r="O112" s="65"/>
      <c r="P112" s="65"/>
      <c r="Q112" s="65"/>
      <c r="R112" s="65"/>
    </row>
    <row r="113" spans="1:18" ht="16.5" customHeight="1">
      <c r="A113" s="11">
        <v>2017</v>
      </c>
      <c r="B113" s="13" t="s">
        <v>2490</v>
      </c>
      <c r="C113" s="47" t="s">
        <v>2497</v>
      </c>
      <c r="D113" s="47" t="s">
        <v>235</v>
      </c>
      <c r="E113" s="47" t="s">
        <v>64</v>
      </c>
      <c r="F113" s="47" t="s">
        <v>733</v>
      </c>
      <c r="G113" s="7" t="s">
        <v>7</v>
      </c>
      <c r="H113" s="7" t="s">
        <v>2995</v>
      </c>
      <c r="I113" s="61" t="s">
        <v>3891</v>
      </c>
      <c r="J113" s="65" t="s">
        <v>3891</v>
      </c>
      <c r="K113" s="7"/>
      <c r="L113" s="61"/>
      <c r="M113" s="65"/>
      <c r="N113" s="65"/>
      <c r="O113" s="65"/>
      <c r="P113" s="65"/>
      <c r="Q113" s="65"/>
      <c r="R113" s="65"/>
    </row>
    <row r="114" spans="1:18" ht="16.5" customHeight="1">
      <c r="A114" s="11">
        <v>2017</v>
      </c>
      <c r="B114" s="13" t="s">
        <v>2490</v>
      </c>
      <c r="C114" s="47" t="s">
        <v>2497</v>
      </c>
      <c r="D114" s="47" t="s">
        <v>235</v>
      </c>
      <c r="E114" s="47" t="s">
        <v>65</v>
      </c>
      <c r="F114" s="47" t="s">
        <v>733</v>
      </c>
      <c r="G114" s="7" t="s">
        <v>7</v>
      </c>
      <c r="H114" s="7" t="s">
        <v>2995</v>
      </c>
      <c r="I114" s="61" t="s">
        <v>3891</v>
      </c>
      <c r="J114" s="65" t="s">
        <v>3891</v>
      </c>
      <c r="K114" s="7"/>
      <c r="L114" s="61"/>
      <c r="M114" s="65"/>
      <c r="N114" s="65"/>
      <c r="O114" s="65"/>
      <c r="P114" s="65"/>
      <c r="Q114" s="65"/>
      <c r="R114" s="65"/>
    </row>
    <row r="115" spans="1:18" ht="16.5" customHeight="1">
      <c r="A115" s="11">
        <v>2017</v>
      </c>
      <c r="B115" s="13" t="s">
        <v>2490</v>
      </c>
      <c r="C115" s="47" t="s">
        <v>2497</v>
      </c>
      <c r="D115" s="47" t="s">
        <v>235</v>
      </c>
      <c r="E115" s="47" t="s">
        <v>66</v>
      </c>
      <c r="F115" s="47" t="s">
        <v>733</v>
      </c>
      <c r="G115" s="7" t="s">
        <v>7</v>
      </c>
      <c r="H115" s="7" t="s">
        <v>2995</v>
      </c>
      <c r="I115" s="61" t="s">
        <v>3891</v>
      </c>
      <c r="J115" s="65" t="s">
        <v>3891</v>
      </c>
      <c r="K115" s="7"/>
      <c r="L115" s="61"/>
      <c r="M115" s="65"/>
      <c r="N115" s="65"/>
      <c r="O115" s="65"/>
      <c r="P115" s="65"/>
      <c r="Q115" s="65"/>
      <c r="R115" s="65"/>
    </row>
    <row r="116" spans="1:18" ht="16.5" customHeight="1">
      <c r="A116" s="11">
        <v>2017</v>
      </c>
      <c r="B116" s="13" t="s">
        <v>2490</v>
      </c>
      <c r="C116" s="47" t="s">
        <v>2497</v>
      </c>
      <c r="D116" s="47" t="s">
        <v>236</v>
      </c>
      <c r="E116" s="47" t="s">
        <v>67</v>
      </c>
      <c r="F116" s="47" t="s">
        <v>733</v>
      </c>
      <c r="G116" s="7" t="s">
        <v>7</v>
      </c>
      <c r="H116" s="7" t="s">
        <v>2995</v>
      </c>
      <c r="I116" s="61" t="s">
        <v>3891</v>
      </c>
      <c r="J116" s="65" t="s">
        <v>3891</v>
      </c>
      <c r="K116" s="7"/>
      <c r="L116" s="61"/>
      <c r="M116" s="65"/>
      <c r="N116" s="65"/>
      <c r="O116" s="65"/>
      <c r="P116" s="65"/>
      <c r="Q116" s="65"/>
      <c r="R116" s="65"/>
    </row>
    <row r="117" spans="1:18" ht="16.5" customHeight="1">
      <c r="A117" s="11">
        <v>2017</v>
      </c>
      <c r="B117" s="13" t="s">
        <v>2490</v>
      </c>
      <c r="C117" s="47" t="s">
        <v>2497</v>
      </c>
      <c r="D117" s="47" t="s">
        <v>236</v>
      </c>
      <c r="E117" s="47" t="s">
        <v>68</v>
      </c>
      <c r="F117" s="47" t="s">
        <v>733</v>
      </c>
      <c r="G117" s="7" t="s">
        <v>7</v>
      </c>
      <c r="H117" s="7" t="s">
        <v>2995</v>
      </c>
      <c r="I117" s="61" t="s">
        <v>3891</v>
      </c>
      <c r="J117" s="65" t="s">
        <v>3891</v>
      </c>
      <c r="K117" s="7"/>
      <c r="L117" s="61"/>
      <c r="M117" s="65"/>
      <c r="N117" s="65"/>
      <c r="O117" s="65"/>
      <c r="P117" s="65"/>
      <c r="Q117" s="65"/>
      <c r="R117" s="65"/>
    </row>
    <row r="118" spans="1:18" ht="16.5" customHeight="1">
      <c r="A118" s="11">
        <v>2017</v>
      </c>
      <c r="B118" s="13" t="s">
        <v>2490</v>
      </c>
      <c r="C118" s="47" t="s">
        <v>2497</v>
      </c>
      <c r="D118" s="47" t="s">
        <v>236</v>
      </c>
      <c r="E118" s="47" t="s">
        <v>69</v>
      </c>
      <c r="F118" s="47" t="s">
        <v>733</v>
      </c>
      <c r="G118" s="7" t="s">
        <v>7</v>
      </c>
      <c r="H118" s="7" t="s">
        <v>2996</v>
      </c>
      <c r="I118" s="61" t="s">
        <v>3891</v>
      </c>
      <c r="J118" s="65" t="s">
        <v>3891</v>
      </c>
      <c r="K118" s="7"/>
      <c r="L118" s="61"/>
      <c r="M118" s="65"/>
      <c r="N118" s="65"/>
      <c r="O118" s="65"/>
      <c r="P118" s="65"/>
      <c r="Q118" s="65"/>
      <c r="R118" s="65"/>
    </row>
    <row r="119" spans="1:18" ht="16.5" customHeight="1">
      <c r="A119" s="11">
        <v>2017</v>
      </c>
      <c r="B119" s="13" t="s">
        <v>2490</v>
      </c>
      <c r="C119" s="47" t="s">
        <v>2497</v>
      </c>
      <c r="D119" s="47" t="s">
        <v>236</v>
      </c>
      <c r="E119" s="47" t="s">
        <v>70</v>
      </c>
      <c r="F119" s="47" t="s">
        <v>733</v>
      </c>
      <c r="G119" s="7" t="s">
        <v>7</v>
      </c>
      <c r="H119" s="7" t="s">
        <v>2996</v>
      </c>
      <c r="I119" s="61" t="s">
        <v>3891</v>
      </c>
      <c r="J119" s="65" t="s">
        <v>3891</v>
      </c>
      <c r="K119" s="7"/>
      <c r="L119" s="61"/>
      <c r="M119" s="65"/>
      <c r="N119" s="65"/>
      <c r="O119" s="65"/>
      <c r="P119" s="65"/>
      <c r="Q119" s="65"/>
      <c r="R119" s="65"/>
    </row>
    <row r="120" spans="1:18" ht="16.5" customHeight="1">
      <c r="A120" s="11">
        <v>2017</v>
      </c>
      <c r="B120" s="13" t="s">
        <v>2490</v>
      </c>
      <c r="C120" s="47" t="s">
        <v>2499</v>
      </c>
      <c r="D120" s="47" t="s">
        <v>234</v>
      </c>
      <c r="E120" s="47" t="s">
        <v>1924</v>
      </c>
      <c r="F120" s="47" t="s">
        <v>733</v>
      </c>
      <c r="G120" s="7" t="s">
        <v>7</v>
      </c>
      <c r="H120" s="7" t="s">
        <v>247</v>
      </c>
      <c r="I120" s="66" t="s">
        <v>3904</v>
      </c>
      <c r="J120" s="65">
        <v>6</v>
      </c>
      <c r="K120" s="7"/>
      <c r="L120" s="66"/>
      <c r="M120" s="65"/>
      <c r="N120" s="65"/>
      <c r="O120" s="65"/>
      <c r="P120" s="65"/>
      <c r="Q120" s="65"/>
      <c r="R120" s="65"/>
    </row>
    <row r="121" spans="1:18" ht="16.5" customHeight="1">
      <c r="A121" s="11">
        <v>2017</v>
      </c>
      <c r="B121" s="13" t="s">
        <v>2490</v>
      </c>
      <c r="C121" s="47" t="s">
        <v>2499</v>
      </c>
      <c r="D121" s="47" t="s">
        <v>234</v>
      </c>
      <c r="E121" s="47" t="s">
        <v>1943</v>
      </c>
      <c r="F121" s="47" t="s">
        <v>733</v>
      </c>
      <c r="G121" s="7" t="s">
        <v>7</v>
      </c>
      <c r="H121" s="65" t="s">
        <v>2995</v>
      </c>
      <c r="I121" s="61" t="s">
        <v>3891</v>
      </c>
      <c r="J121" s="65" t="s">
        <v>3891</v>
      </c>
      <c r="K121" s="65"/>
      <c r="L121" s="61"/>
      <c r="M121" s="65"/>
      <c r="N121" s="65"/>
      <c r="O121" s="65"/>
      <c r="P121" s="65"/>
      <c r="Q121" s="65"/>
      <c r="R121" s="65"/>
    </row>
    <row r="122" spans="1:18" ht="16.5" customHeight="1">
      <c r="A122" s="11">
        <v>2017</v>
      </c>
      <c r="B122" s="13" t="s">
        <v>2490</v>
      </c>
      <c r="C122" s="47" t="s">
        <v>2499</v>
      </c>
      <c r="D122" s="47" t="s">
        <v>235</v>
      </c>
      <c r="E122" s="47" t="s">
        <v>74</v>
      </c>
      <c r="F122" s="47" t="s">
        <v>733</v>
      </c>
      <c r="G122" s="7" t="s">
        <v>7</v>
      </c>
      <c r="H122" s="65" t="s">
        <v>2995</v>
      </c>
      <c r="I122" s="61" t="s">
        <v>3891</v>
      </c>
      <c r="J122" s="65" t="s">
        <v>3891</v>
      </c>
      <c r="K122" s="65"/>
      <c r="L122" s="61"/>
      <c r="M122" s="65"/>
      <c r="N122" s="65"/>
      <c r="O122" s="65"/>
      <c r="P122" s="65"/>
      <c r="Q122" s="65"/>
      <c r="R122" s="65"/>
    </row>
    <row r="123" spans="1:18" ht="16.5" customHeight="1">
      <c r="A123" s="11">
        <v>2017</v>
      </c>
      <c r="B123" s="13" t="s">
        <v>2490</v>
      </c>
      <c r="C123" s="47" t="s">
        <v>2499</v>
      </c>
      <c r="D123" s="47" t="s">
        <v>235</v>
      </c>
      <c r="E123" s="47" t="s">
        <v>3420</v>
      </c>
      <c r="F123" s="47" t="s">
        <v>3422</v>
      </c>
      <c r="G123" s="7" t="s">
        <v>7</v>
      </c>
      <c r="H123" s="7" t="s">
        <v>2995</v>
      </c>
      <c r="I123" s="61" t="s">
        <v>3891</v>
      </c>
      <c r="J123" s="65" t="s">
        <v>3891</v>
      </c>
      <c r="K123" s="7"/>
      <c r="L123" s="61"/>
      <c r="M123" s="65"/>
      <c r="N123" s="65"/>
      <c r="O123" s="65"/>
      <c r="P123" s="65"/>
      <c r="Q123" s="65"/>
      <c r="R123" s="65"/>
    </row>
    <row r="124" spans="1:18" ht="16.5" customHeight="1">
      <c r="A124" s="11">
        <v>2017</v>
      </c>
      <c r="B124" s="13" t="s">
        <v>2490</v>
      </c>
      <c r="C124" s="47" t="s">
        <v>2499</v>
      </c>
      <c r="D124" s="47" t="s">
        <v>235</v>
      </c>
      <c r="E124" s="47" t="s">
        <v>75</v>
      </c>
      <c r="F124" s="47" t="s">
        <v>733</v>
      </c>
      <c r="G124" s="7" t="s">
        <v>7</v>
      </c>
      <c r="H124" s="65" t="s">
        <v>2995</v>
      </c>
      <c r="I124" s="61" t="s">
        <v>3891</v>
      </c>
      <c r="J124" s="65" t="s">
        <v>3891</v>
      </c>
      <c r="K124" s="65"/>
      <c r="L124" s="61"/>
      <c r="M124" s="65"/>
      <c r="N124" s="65"/>
      <c r="O124" s="65"/>
      <c r="P124" s="65"/>
      <c r="Q124" s="65"/>
      <c r="R124" s="65"/>
    </row>
    <row r="125" spans="1:18" ht="16.5" customHeight="1">
      <c r="A125" s="11">
        <v>2017</v>
      </c>
      <c r="B125" s="13" t="s">
        <v>2490</v>
      </c>
      <c r="C125" s="47" t="s">
        <v>2499</v>
      </c>
      <c r="D125" s="47" t="s">
        <v>235</v>
      </c>
      <c r="E125" s="47" t="s">
        <v>76</v>
      </c>
      <c r="F125" s="47" t="s">
        <v>733</v>
      </c>
      <c r="G125" s="7" t="s">
        <v>7</v>
      </c>
      <c r="H125" s="7" t="s">
        <v>2995</v>
      </c>
      <c r="I125" s="61" t="s">
        <v>3891</v>
      </c>
      <c r="J125" s="65" t="s">
        <v>3891</v>
      </c>
      <c r="K125" s="7"/>
      <c r="L125" s="61"/>
      <c r="M125" s="65"/>
      <c r="N125" s="65"/>
      <c r="O125" s="65"/>
      <c r="P125" s="65"/>
      <c r="Q125" s="65"/>
      <c r="R125" s="65"/>
    </row>
    <row r="126" spans="1:18" ht="16.5" customHeight="1">
      <c r="A126" s="11">
        <v>2017</v>
      </c>
      <c r="B126" s="13" t="s">
        <v>2490</v>
      </c>
      <c r="C126" s="47" t="s">
        <v>2499</v>
      </c>
      <c r="D126" s="47" t="s">
        <v>236</v>
      </c>
      <c r="E126" s="47" t="s">
        <v>77</v>
      </c>
      <c r="F126" s="47" t="s">
        <v>733</v>
      </c>
      <c r="G126" s="7" t="s">
        <v>7</v>
      </c>
      <c r="H126" s="7" t="s">
        <v>2995</v>
      </c>
      <c r="I126" s="61" t="s">
        <v>3891</v>
      </c>
      <c r="J126" s="65" t="s">
        <v>3891</v>
      </c>
      <c r="K126" s="7"/>
      <c r="L126" s="61"/>
      <c r="M126" s="65"/>
      <c r="N126" s="65"/>
      <c r="O126" s="65"/>
      <c r="P126" s="65"/>
      <c r="Q126" s="65"/>
      <c r="R126" s="65"/>
    </row>
    <row r="127" spans="1:18" ht="16.5" customHeight="1">
      <c r="A127" s="11">
        <v>2017</v>
      </c>
      <c r="B127" s="13" t="s">
        <v>2490</v>
      </c>
      <c r="C127" s="47" t="s">
        <v>2499</v>
      </c>
      <c r="D127" s="47" t="s">
        <v>236</v>
      </c>
      <c r="E127" s="47" t="s">
        <v>78</v>
      </c>
      <c r="F127" s="47" t="s">
        <v>733</v>
      </c>
      <c r="G127" s="7" t="s">
        <v>7</v>
      </c>
      <c r="H127" s="7" t="s">
        <v>2996</v>
      </c>
      <c r="I127" s="61" t="s">
        <v>3891</v>
      </c>
      <c r="J127" s="65" t="s">
        <v>3891</v>
      </c>
      <c r="K127" s="7"/>
      <c r="L127" s="61"/>
      <c r="M127" s="65"/>
      <c r="N127" s="65"/>
      <c r="O127" s="65"/>
      <c r="P127" s="65"/>
      <c r="Q127" s="65"/>
      <c r="R127" s="65"/>
    </row>
    <row r="128" spans="1:18" ht="16.5" customHeight="1">
      <c r="A128" s="11">
        <v>2017</v>
      </c>
      <c r="B128" s="13" t="s">
        <v>2490</v>
      </c>
      <c r="C128" s="47" t="s">
        <v>2499</v>
      </c>
      <c r="D128" s="47" t="s">
        <v>236</v>
      </c>
      <c r="E128" s="47" t="s">
        <v>79</v>
      </c>
      <c r="F128" s="47" t="s">
        <v>733</v>
      </c>
      <c r="G128" s="7" t="s">
        <v>7</v>
      </c>
      <c r="H128" s="7" t="s">
        <v>2996</v>
      </c>
      <c r="I128" s="61" t="s">
        <v>3891</v>
      </c>
      <c r="J128" s="65" t="s">
        <v>3891</v>
      </c>
      <c r="K128" s="7"/>
      <c r="L128" s="61"/>
      <c r="M128" s="65"/>
      <c r="N128" s="65"/>
      <c r="O128" s="65"/>
      <c r="P128" s="65"/>
      <c r="Q128" s="65"/>
      <c r="R128" s="65"/>
    </row>
    <row r="129" spans="1:18" ht="16.5" customHeight="1">
      <c r="A129" s="11">
        <v>2017</v>
      </c>
      <c r="B129" s="13" t="s">
        <v>2490</v>
      </c>
      <c r="C129" s="47" t="s">
        <v>2499</v>
      </c>
      <c r="D129" s="47" t="s">
        <v>236</v>
      </c>
      <c r="E129" s="47" t="s">
        <v>80</v>
      </c>
      <c r="F129" s="47" t="s">
        <v>733</v>
      </c>
      <c r="G129" s="7" t="s">
        <v>7</v>
      </c>
      <c r="H129" s="7" t="s">
        <v>2995</v>
      </c>
      <c r="I129" s="61" t="s">
        <v>3891</v>
      </c>
      <c r="J129" s="65" t="s">
        <v>3891</v>
      </c>
      <c r="K129" s="7"/>
      <c r="L129" s="61"/>
      <c r="M129" s="65"/>
      <c r="N129" s="65"/>
      <c r="O129" s="65"/>
      <c r="P129" s="65"/>
      <c r="Q129" s="65"/>
      <c r="R129" s="65"/>
    </row>
    <row r="130" spans="1:18" ht="16.5" customHeight="1">
      <c r="A130" s="11">
        <v>2017</v>
      </c>
      <c r="B130" s="13" t="s">
        <v>2490</v>
      </c>
      <c r="C130" s="47" t="s">
        <v>2499</v>
      </c>
      <c r="D130" s="47" t="s">
        <v>236</v>
      </c>
      <c r="E130" s="47" t="s">
        <v>81</v>
      </c>
      <c r="F130" s="47" t="s">
        <v>733</v>
      </c>
      <c r="G130" s="7" t="s">
        <v>7</v>
      </c>
      <c r="H130" s="7" t="s">
        <v>2996</v>
      </c>
      <c r="I130" s="61" t="s">
        <v>3891</v>
      </c>
      <c r="J130" s="65" t="s">
        <v>3891</v>
      </c>
      <c r="K130" s="7"/>
      <c r="L130" s="61"/>
      <c r="M130" s="65"/>
      <c r="N130" s="65"/>
      <c r="O130" s="65"/>
      <c r="P130" s="65"/>
      <c r="Q130" s="65"/>
      <c r="R130" s="65"/>
    </row>
    <row r="131" spans="1:18" ht="16.5" customHeight="1">
      <c r="A131" s="11">
        <v>2017</v>
      </c>
      <c r="B131" s="13" t="s">
        <v>2490</v>
      </c>
      <c r="C131" s="47" t="s">
        <v>2499</v>
      </c>
      <c r="D131" s="47" t="s">
        <v>236</v>
      </c>
      <c r="E131" s="47" t="s">
        <v>82</v>
      </c>
      <c r="F131" s="47" t="s">
        <v>733</v>
      </c>
      <c r="G131" s="7" t="s">
        <v>7</v>
      </c>
      <c r="H131" s="7" t="s">
        <v>2996</v>
      </c>
      <c r="I131" s="61" t="s">
        <v>3891</v>
      </c>
      <c r="J131" s="65" t="s">
        <v>3891</v>
      </c>
      <c r="K131" s="7"/>
      <c r="L131" s="61"/>
      <c r="M131" s="65"/>
      <c r="N131" s="65"/>
      <c r="O131" s="65"/>
      <c r="P131" s="65"/>
      <c r="Q131" s="65"/>
      <c r="R131" s="65"/>
    </row>
    <row r="132" spans="1:18" ht="16.5" customHeight="1">
      <c r="A132" s="11">
        <v>2017</v>
      </c>
      <c r="B132" s="13" t="s">
        <v>2490</v>
      </c>
      <c r="C132" s="47" t="s">
        <v>3382</v>
      </c>
      <c r="D132" s="47" t="s">
        <v>234</v>
      </c>
      <c r="E132" s="47" t="s">
        <v>722</v>
      </c>
      <c r="F132" s="47" t="s">
        <v>733</v>
      </c>
      <c r="G132" s="7" t="s">
        <v>7</v>
      </c>
      <c r="H132" s="65" t="s">
        <v>3415</v>
      </c>
      <c r="I132" s="66" t="s">
        <v>3938</v>
      </c>
      <c r="J132" s="65">
        <v>4</v>
      </c>
      <c r="K132" s="65"/>
      <c r="L132" s="66"/>
      <c r="M132" s="65"/>
      <c r="N132" s="65"/>
      <c r="O132" s="65"/>
      <c r="P132" s="65"/>
      <c r="Q132" s="65"/>
      <c r="R132" s="65"/>
    </row>
    <row r="133" spans="1:18" ht="16.5" customHeight="1">
      <c r="A133" s="11">
        <v>2017</v>
      </c>
      <c r="B133" s="13" t="s">
        <v>2490</v>
      </c>
      <c r="C133" s="47" t="s">
        <v>3382</v>
      </c>
      <c r="D133" s="47" t="s">
        <v>234</v>
      </c>
      <c r="E133" s="47" t="s">
        <v>1932</v>
      </c>
      <c r="F133" s="47" t="s">
        <v>733</v>
      </c>
      <c r="G133" s="7" t="s">
        <v>7</v>
      </c>
      <c r="H133" s="7" t="s">
        <v>247</v>
      </c>
      <c r="I133" s="66" t="s">
        <v>3905</v>
      </c>
      <c r="J133" s="65">
        <v>8</v>
      </c>
      <c r="K133" s="7"/>
      <c r="L133" s="66"/>
      <c r="M133" s="65"/>
      <c r="N133" s="65"/>
      <c r="O133" s="65"/>
      <c r="P133" s="65"/>
      <c r="Q133" s="65"/>
      <c r="R133" s="65"/>
    </row>
    <row r="134" spans="1:18" ht="16.5" customHeight="1">
      <c r="A134" s="11">
        <v>2017</v>
      </c>
      <c r="B134" s="13" t="s">
        <v>2490</v>
      </c>
      <c r="C134" s="47" t="s">
        <v>3382</v>
      </c>
      <c r="D134" s="47" t="s">
        <v>234</v>
      </c>
      <c r="E134" s="47" t="s">
        <v>1935</v>
      </c>
      <c r="F134" s="47" t="s">
        <v>733</v>
      </c>
      <c r="G134" s="7" t="s">
        <v>7</v>
      </c>
      <c r="H134" s="7" t="s">
        <v>247</v>
      </c>
      <c r="I134" s="66" t="s">
        <v>3906</v>
      </c>
      <c r="J134" s="65">
        <v>6</v>
      </c>
      <c r="K134" s="7"/>
      <c r="L134" s="66"/>
      <c r="M134" s="65"/>
      <c r="N134" s="65"/>
      <c r="O134" s="65"/>
      <c r="P134" s="65"/>
      <c r="Q134" s="65"/>
      <c r="R134" s="65"/>
    </row>
    <row r="135" spans="1:18" ht="16.5" customHeight="1">
      <c r="A135" s="11">
        <v>2017</v>
      </c>
      <c r="B135" s="13" t="s">
        <v>2490</v>
      </c>
      <c r="C135" s="47" t="s">
        <v>3382</v>
      </c>
      <c r="D135" s="47" t="s">
        <v>234</v>
      </c>
      <c r="E135" s="47" t="s">
        <v>1944</v>
      </c>
      <c r="F135" s="47" t="s">
        <v>733</v>
      </c>
      <c r="G135" s="7" t="s">
        <v>7</v>
      </c>
      <c r="H135" s="65" t="s">
        <v>3415</v>
      </c>
      <c r="I135" s="66" t="s">
        <v>3939</v>
      </c>
      <c r="J135" s="65">
        <v>6</v>
      </c>
      <c r="K135" s="65"/>
      <c r="L135" s="66"/>
      <c r="M135" s="65"/>
      <c r="N135" s="65"/>
      <c r="O135" s="65"/>
      <c r="P135" s="65"/>
      <c r="Q135" s="65"/>
      <c r="R135" s="65"/>
    </row>
    <row r="136" spans="1:18" ht="16.5" customHeight="1">
      <c r="A136" s="11">
        <v>2017</v>
      </c>
      <c r="B136" s="13" t="s">
        <v>2490</v>
      </c>
      <c r="C136" s="47" t="s">
        <v>3382</v>
      </c>
      <c r="D136" s="47" t="s">
        <v>239</v>
      </c>
      <c r="E136" s="47" t="s">
        <v>92</v>
      </c>
      <c r="F136" s="47" t="s">
        <v>733</v>
      </c>
      <c r="G136" s="7" t="s">
        <v>7</v>
      </c>
      <c r="H136" s="7" t="s">
        <v>2996</v>
      </c>
      <c r="I136" s="61" t="s">
        <v>3891</v>
      </c>
      <c r="J136" s="65" t="s">
        <v>3891</v>
      </c>
      <c r="K136" s="7"/>
      <c r="L136" s="61"/>
      <c r="M136" s="65"/>
      <c r="N136" s="65"/>
      <c r="O136" s="65"/>
      <c r="P136" s="65"/>
      <c r="Q136" s="65"/>
      <c r="R136" s="65"/>
    </row>
    <row r="137" spans="1:18" ht="16.5" customHeight="1">
      <c r="A137" s="11">
        <v>2017</v>
      </c>
      <c r="B137" s="13" t="s">
        <v>2490</v>
      </c>
      <c r="C137" s="47" t="s">
        <v>3382</v>
      </c>
      <c r="D137" s="47" t="s">
        <v>235</v>
      </c>
      <c r="E137" s="47" t="s">
        <v>88</v>
      </c>
      <c r="F137" s="47" t="s">
        <v>733</v>
      </c>
      <c r="G137" s="7" t="s">
        <v>7</v>
      </c>
      <c r="H137" s="7" t="s">
        <v>2995</v>
      </c>
      <c r="I137" s="61" t="s">
        <v>3891</v>
      </c>
      <c r="J137" s="65" t="s">
        <v>3891</v>
      </c>
      <c r="K137" s="7"/>
      <c r="L137" s="61"/>
      <c r="M137" s="65"/>
      <c r="N137" s="65"/>
      <c r="O137" s="65"/>
      <c r="P137" s="65"/>
      <c r="Q137" s="65"/>
      <c r="R137" s="65"/>
    </row>
    <row r="138" spans="1:18" ht="16.5" customHeight="1">
      <c r="A138" s="11">
        <v>2017</v>
      </c>
      <c r="B138" s="13" t="s">
        <v>2490</v>
      </c>
      <c r="C138" s="47" t="s">
        <v>3382</v>
      </c>
      <c r="D138" s="47" t="s">
        <v>236</v>
      </c>
      <c r="E138" s="47" t="s">
        <v>89</v>
      </c>
      <c r="F138" s="47" t="s">
        <v>733</v>
      </c>
      <c r="G138" s="7" t="s">
        <v>7</v>
      </c>
      <c r="H138" s="7" t="s">
        <v>2996</v>
      </c>
      <c r="I138" s="61" t="s">
        <v>3891</v>
      </c>
      <c r="J138" s="65" t="s">
        <v>3891</v>
      </c>
      <c r="K138" s="7"/>
      <c r="L138" s="61"/>
      <c r="M138" s="65"/>
      <c r="N138" s="65"/>
      <c r="O138" s="65"/>
      <c r="P138" s="65"/>
      <c r="Q138" s="65"/>
      <c r="R138" s="65"/>
    </row>
    <row r="139" spans="1:18" ht="16.5" customHeight="1">
      <c r="A139" s="11">
        <v>2017</v>
      </c>
      <c r="B139" s="13" t="s">
        <v>2490</v>
      </c>
      <c r="C139" s="47" t="s">
        <v>3382</v>
      </c>
      <c r="D139" s="47" t="s">
        <v>236</v>
      </c>
      <c r="E139" s="47" t="s">
        <v>90</v>
      </c>
      <c r="F139" s="47" t="s">
        <v>733</v>
      </c>
      <c r="G139" s="7" t="s">
        <v>7</v>
      </c>
      <c r="H139" s="7" t="s">
        <v>2996</v>
      </c>
      <c r="I139" s="61" t="s">
        <v>3891</v>
      </c>
      <c r="J139" s="65" t="s">
        <v>3891</v>
      </c>
      <c r="K139" s="7"/>
      <c r="L139" s="61"/>
      <c r="M139" s="65"/>
      <c r="N139" s="65"/>
      <c r="O139" s="65"/>
      <c r="P139" s="65"/>
      <c r="Q139" s="65"/>
      <c r="R139" s="65"/>
    </row>
    <row r="140" spans="1:18" ht="16.5" customHeight="1">
      <c r="A140" s="11">
        <v>2017</v>
      </c>
      <c r="B140" s="13" t="s">
        <v>2490</v>
      </c>
      <c r="C140" s="47" t="s">
        <v>3382</v>
      </c>
      <c r="D140" s="47" t="s">
        <v>236</v>
      </c>
      <c r="E140" s="47" t="s">
        <v>91</v>
      </c>
      <c r="F140" s="47" t="s">
        <v>733</v>
      </c>
      <c r="G140" s="7" t="s">
        <v>7</v>
      </c>
      <c r="H140" s="65" t="s">
        <v>2996</v>
      </c>
      <c r="I140" s="61" t="s">
        <v>3891</v>
      </c>
      <c r="J140" s="65" t="s">
        <v>3891</v>
      </c>
      <c r="K140" s="65"/>
      <c r="L140" s="61"/>
      <c r="M140" s="65"/>
      <c r="N140" s="65"/>
      <c r="O140" s="65"/>
      <c r="P140" s="65"/>
      <c r="Q140" s="65"/>
      <c r="R140" s="65"/>
    </row>
    <row r="141" spans="1:18" ht="16.5" customHeight="1">
      <c r="A141" s="11">
        <v>2017</v>
      </c>
      <c r="B141" s="13" t="s">
        <v>2490</v>
      </c>
      <c r="C141" s="47" t="s">
        <v>3383</v>
      </c>
      <c r="D141" s="47" t="s">
        <v>234</v>
      </c>
      <c r="E141" s="47" t="s">
        <v>3424</v>
      </c>
      <c r="F141" s="47" t="s">
        <v>733</v>
      </c>
      <c r="G141" s="7" t="s">
        <v>7</v>
      </c>
      <c r="H141" s="7" t="s">
        <v>260</v>
      </c>
      <c r="I141" s="66" t="s">
        <v>3907</v>
      </c>
      <c r="J141" s="65">
        <v>4</v>
      </c>
      <c r="K141" s="7"/>
      <c r="L141" s="66"/>
      <c r="M141" s="65"/>
      <c r="N141" s="65"/>
      <c r="O141" s="65"/>
      <c r="P141" s="65"/>
      <c r="Q141" s="65"/>
      <c r="R141" s="65"/>
    </row>
    <row r="142" spans="1:18" ht="16.5" customHeight="1">
      <c r="A142" s="11">
        <v>2017</v>
      </c>
      <c r="B142" s="13" t="s">
        <v>2490</v>
      </c>
      <c r="C142" s="47" t="s">
        <v>3383</v>
      </c>
      <c r="D142" s="47" t="s">
        <v>234</v>
      </c>
      <c r="E142" s="47" t="s">
        <v>1925</v>
      </c>
      <c r="F142" s="47" t="s">
        <v>733</v>
      </c>
      <c r="G142" s="7" t="s">
        <v>7</v>
      </c>
      <c r="H142" s="7" t="s">
        <v>260</v>
      </c>
      <c r="I142" s="66" t="s">
        <v>3908</v>
      </c>
      <c r="J142" s="65">
        <v>6</v>
      </c>
      <c r="K142" s="7"/>
      <c r="L142" s="66"/>
      <c r="M142" s="65"/>
      <c r="N142" s="65"/>
      <c r="O142" s="65"/>
      <c r="P142" s="65"/>
      <c r="Q142" s="65"/>
      <c r="R142" s="65"/>
    </row>
    <row r="143" spans="1:18" ht="16.5" customHeight="1">
      <c r="A143" s="11">
        <v>2017</v>
      </c>
      <c r="B143" s="13" t="s">
        <v>2490</v>
      </c>
      <c r="C143" s="47" t="s">
        <v>3383</v>
      </c>
      <c r="D143" s="47" t="s">
        <v>235</v>
      </c>
      <c r="E143" s="47" t="s">
        <v>97</v>
      </c>
      <c r="F143" s="47" t="s">
        <v>733</v>
      </c>
      <c r="G143" s="7" t="s">
        <v>7</v>
      </c>
      <c r="H143" s="7" t="s">
        <v>2995</v>
      </c>
      <c r="I143" s="61" t="s">
        <v>3891</v>
      </c>
      <c r="J143" s="65" t="s">
        <v>3891</v>
      </c>
      <c r="K143" s="7"/>
      <c r="L143" s="61"/>
      <c r="M143" s="65"/>
      <c r="N143" s="65"/>
      <c r="O143" s="65"/>
      <c r="P143" s="65"/>
      <c r="Q143" s="65"/>
      <c r="R143" s="65"/>
    </row>
    <row r="144" spans="1:18" ht="16.5" customHeight="1">
      <c r="A144" s="11">
        <v>2017</v>
      </c>
      <c r="B144" s="13" t="s">
        <v>2490</v>
      </c>
      <c r="C144" s="47" t="s">
        <v>3383</v>
      </c>
      <c r="D144" s="47" t="s">
        <v>235</v>
      </c>
      <c r="E144" s="47" t="s">
        <v>98</v>
      </c>
      <c r="F144" s="47" t="s">
        <v>733</v>
      </c>
      <c r="G144" s="7" t="s">
        <v>7</v>
      </c>
      <c r="H144" s="7" t="s">
        <v>2995</v>
      </c>
      <c r="I144" s="61" t="s">
        <v>3891</v>
      </c>
      <c r="J144" s="65" t="s">
        <v>3891</v>
      </c>
      <c r="K144" s="7"/>
      <c r="L144" s="61"/>
      <c r="M144" s="65"/>
      <c r="N144" s="65"/>
      <c r="O144" s="65"/>
      <c r="P144" s="65"/>
      <c r="Q144" s="65"/>
      <c r="R144" s="65"/>
    </row>
    <row r="145" spans="1:18" ht="16.5" customHeight="1">
      <c r="A145" s="11">
        <v>2017</v>
      </c>
      <c r="B145" s="13" t="s">
        <v>2490</v>
      </c>
      <c r="C145" s="47" t="s">
        <v>3383</v>
      </c>
      <c r="D145" s="47" t="s">
        <v>234</v>
      </c>
      <c r="E145" s="47" t="s">
        <v>94</v>
      </c>
      <c r="F145" s="47" t="s">
        <v>733</v>
      </c>
      <c r="G145" s="7" t="s">
        <v>7</v>
      </c>
      <c r="H145" s="65" t="s">
        <v>247</v>
      </c>
      <c r="I145" s="66" t="s">
        <v>3940</v>
      </c>
      <c r="J145" s="65">
        <v>6</v>
      </c>
      <c r="K145" s="65"/>
      <c r="L145" s="66"/>
      <c r="M145" s="65"/>
      <c r="N145" s="65"/>
      <c r="O145" s="65"/>
      <c r="P145" s="65"/>
      <c r="Q145" s="65"/>
      <c r="R145" s="65"/>
    </row>
    <row r="146" spans="1:18" ht="16.5" customHeight="1">
      <c r="A146" s="11">
        <v>2017</v>
      </c>
      <c r="B146" s="13" t="s">
        <v>2490</v>
      </c>
      <c r="C146" s="47" t="s">
        <v>3383</v>
      </c>
      <c r="D146" s="47" t="s">
        <v>236</v>
      </c>
      <c r="E146" s="47" t="s">
        <v>99</v>
      </c>
      <c r="F146" s="47" t="s">
        <v>733</v>
      </c>
      <c r="G146" s="7" t="s">
        <v>7</v>
      </c>
      <c r="H146" s="7" t="s">
        <v>2995</v>
      </c>
      <c r="I146" s="61" t="s">
        <v>3891</v>
      </c>
      <c r="J146" s="65" t="s">
        <v>3891</v>
      </c>
      <c r="K146" s="7"/>
      <c r="L146" s="61"/>
      <c r="M146" s="65"/>
      <c r="N146" s="65"/>
      <c r="O146" s="65"/>
      <c r="P146" s="65"/>
      <c r="Q146" s="65"/>
      <c r="R146" s="65"/>
    </row>
    <row r="147" spans="1:18" ht="16.5" customHeight="1">
      <c r="A147" s="11">
        <v>2017</v>
      </c>
      <c r="B147" s="13" t="s">
        <v>2490</v>
      </c>
      <c r="C147" s="47" t="s">
        <v>3383</v>
      </c>
      <c r="D147" s="47" t="s">
        <v>236</v>
      </c>
      <c r="E147" s="47" t="s">
        <v>100</v>
      </c>
      <c r="F147" s="47" t="s">
        <v>733</v>
      </c>
      <c r="G147" s="7" t="s">
        <v>7</v>
      </c>
      <c r="H147" s="7" t="s">
        <v>2996</v>
      </c>
      <c r="I147" s="61" t="s">
        <v>3891</v>
      </c>
      <c r="J147" s="65" t="s">
        <v>3891</v>
      </c>
      <c r="K147" s="7"/>
      <c r="L147" s="61"/>
      <c r="M147" s="65"/>
      <c r="N147" s="65"/>
      <c r="O147" s="65"/>
      <c r="P147" s="65"/>
      <c r="Q147" s="65"/>
      <c r="R147" s="65"/>
    </row>
    <row r="148" spans="1:18" ht="16.5" customHeight="1">
      <c r="A148" s="11">
        <v>2017</v>
      </c>
      <c r="B148" s="13" t="s">
        <v>2490</v>
      </c>
      <c r="C148" s="47" t="s">
        <v>3383</v>
      </c>
      <c r="D148" s="47" t="s">
        <v>236</v>
      </c>
      <c r="E148" s="47" t="s">
        <v>101</v>
      </c>
      <c r="F148" s="47" t="s">
        <v>733</v>
      </c>
      <c r="G148" s="7" t="s">
        <v>7</v>
      </c>
      <c r="H148" s="7" t="s">
        <v>2995</v>
      </c>
      <c r="I148" s="61" t="s">
        <v>3891</v>
      </c>
      <c r="J148" s="65" t="s">
        <v>3891</v>
      </c>
      <c r="K148" s="7"/>
      <c r="L148" s="61"/>
      <c r="M148" s="65"/>
      <c r="N148" s="65"/>
      <c r="O148" s="65"/>
      <c r="P148" s="65"/>
      <c r="Q148" s="65"/>
      <c r="R148" s="65"/>
    </row>
    <row r="149" spans="1:18" ht="16.5" customHeight="1">
      <c r="A149" s="11">
        <v>2017</v>
      </c>
      <c r="B149" s="13" t="s">
        <v>2490</v>
      </c>
      <c r="C149" s="47" t="s">
        <v>3384</v>
      </c>
      <c r="D149" s="47" t="s">
        <v>239</v>
      </c>
      <c r="E149" s="47" t="s">
        <v>104</v>
      </c>
      <c r="F149" s="47" t="s">
        <v>733</v>
      </c>
      <c r="G149" s="7" t="s">
        <v>7</v>
      </c>
      <c r="H149" s="7" t="s">
        <v>2995</v>
      </c>
      <c r="I149" s="61" t="s">
        <v>3891</v>
      </c>
      <c r="J149" s="65" t="s">
        <v>3891</v>
      </c>
      <c r="K149" s="7"/>
      <c r="L149" s="61"/>
      <c r="M149" s="65"/>
      <c r="N149" s="65"/>
      <c r="O149" s="65"/>
      <c r="P149" s="65"/>
      <c r="Q149" s="65"/>
      <c r="R149" s="65"/>
    </row>
    <row r="150" spans="1:18" ht="16.5" customHeight="1">
      <c r="A150" s="11">
        <v>2017</v>
      </c>
      <c r="B150" s="13" t="s">
        <v>2490</v>
      </c>
      <c r="C150" s="47" t="s">
        <v>3384</v>
      </c>
      <c r="D150" s="47" t="s">
        <v>236</v>
      </c>
      <c r="E150" s="47" t="s">
        <v>103</v>
      </c>
      <c r="F150" s="47" t="s">
        <v>733</v>
      </c>
      <c r="G150" s="7" t="s">
        <v>7</v>
      </c>
      <c r="H150" s="7" t="s">
        <v>2996</v>
      </c>
      <c r="I150" s="61" t="s">
        <v>3891</v>
      </c>
      <c r="J150" s="65" t="s">
        <v>3891</v>
      </c>
      <c r="K150" s="7"/>
      <c r="L150" s="61"/>
      <c r="M150" s="65"/>
      <c r="N150" s="65"/>
      <c r="O150" s="65"/>
      <c r="P150" s="65"/>
      <c r="Q150" s="65"/>
      <c r="R150" s="65"/>
    </row>
    <row r="151" spans="1:18" ht="16.5" customHeight="1">
      <c r="A151" s="11">
        <v>2017</v>
      </c>
      <c r="B151" s="13" t="s">
        <v>2490</v>
      </c>
      <c r="C151" s="47" t="s">
        <v>709</v>
      </c>
      <c r="D151" s="47" t="s">
        <v>234</v>
      </c>
      <c r="E151" s="47" t="s">
        <v>106</v>
      </c>
      <c r="F151" s="47" t="s">
        <v>733</v>
      </c>
      <c r="G151" s="7" t="s">
        <v>7</v>
      </c>
      <c r="H151" s="65" t="s">
        <v>3415</v>
      </c>
      <c r="I151" s="66" t="s">
        <v>3941</v>
      </c>
      <c r="J151" s="65">
        <v>6</v>
      </c>
      <c r="K151" s="65"/>
      <c r="L151" s="66"/>
      <c r="M151" s="65"/>
      <c r="N151" s="65"/>
      <c r="O151" s="65"/>
      <c r="P151" s="65"/>
      <c r="Q151" s="65"/>
      <c r="R151" s="65"/>
    </row>
    <row r="152" spans="1:18" ht="16.5" customHeight="1">
      <c r="A152" s="11">
        <v>2017</v>
      </c>
      <c r="B152" s="13" t="s">
        <v>2490</v>
      </c>
      <c r="C152" s="47" t="s">
        <v>709</v>
      </c>
      <c r="D152" s="47" t="s">
        <v>236</v>
      </c>
      <c r="E152" s="47" t="s">
        <v>107</v>
      </c>
      <c r="F152" s="47" t="s">
        <v>733</v>
      </c>
      <c r="G152" s="7" t="s">
        <v>7</v>
      </c>
      <c r="H152" s="7" t="s">
        <v>2996</v>
      </c>
      <c r="I152" s="61" t="s">
        <v>3891</v>
      </c>
      <c r="J152" s="65" t="s">
        <v>3891</v>
      </c>
      <c r="K152" s="7"/>
      <c r="L152" s="61"/>
      <c r="M152" s="65"/>
      <c r="N152" s="65"/>
      <c r="O152" s="65"/>
      <c r="P152" s="65"/>
      <c r="Q152" s="65"/>
      <c r="R152" s="65"/>
    </row>
    <row r="153" spans="1:18" ht="16.5" customHeight="1">
      <c r="A153" s="11">
        <v>2017</v>
      </c>
      <c r="B153" s="13" t="s">
        <v>2490</v>
      </c>
      <c r="C153" s="47" t="s">
        <v>1931</v>
      </c>
      <c r="D153" s="47" t="s">
        <v>234</v>
      </c>
      <c r="E153" s="47" t="s">
        <v>1931</v>
      </c>
      <c r="F153" s="47" t="s">
        <v>733</v>
      </c>
      <c r="G153" s="7" t="s">
        <v>7</v>
      </c>
      <c r="H153" s="7" t="s">
        <v>247</v>
      </c>
      <c r="I153" s="66" t="s">
        <v>3911</v>
      </c>
      <c r="J153" s="65">
        <v>8</v>
      </c>
      <c r="K153" s="7"/>
      <c r="L153" s="66"/>
      <c r="M153" s="65"/>
      <c r="N153" s="65"/>
      <c r="O153" s="65"/>
      <c r="P153" s="65"/>
      <c r="Q153" s="65"/>
      <c r="R153" s="65"/>
    </row>
    <row r="154" spans="1:18" ht="16.5" customHeight="1">
      <c r="A154" s="11">
        <v>2017</v>
      </c>
      <c r="B154" s="13" t="s">
        <v>2490</v>
      </c>
      <c r="C154" s="47" t="s">
        <v>1931</v>
      </c>
      <c r="D154" s="47" t="s">
        <v>235</v>
      </c>
      <c r="E154" s="47" t="s">
        <v>110</v>
      </c>
      <c r="F154" s="47" t="s">
        <v>733</v>
      </c>
      <c r="G154" s="7" t="s">
        <v>7</v>
      </c>
      <c r="H154" s="7" t="s">
        <v>2995</v>
      </c>
      <c r="I154" s="61" t="s">
        <v>3891</v>
      </c>
      <c r="J154" s="65" t="s">
        <v>3891</v>
      </c>
      <c r="K154" s="7"/>
      <c r="L154" s="61"/>
      <c r="M154" s="65"/>
      <c r="N154" s="65"/>
      <c r="O154" s="65"/>
      <c r="P154" s="65"/>
      <c r="Q154" s="65"/>
      <c r="R154" s="65"/>
    </row>
    <row r="155" spans="1:18" ht="16.5" customHeight="1">
      <c r="A155" s="11">
        <v>2017</v>
      </c>
      <c r="B155" s="13" t="s">
        <v>2490</v>
      </c>
      <c r="C155" s="47" t="s">
        <v>1931</v>
      </c>
      <c r="D155" s="47" t="s">
        <v>235</v>
      </c>
      <c r="E155" s="47" t="s">
        <v>111</v>
      </c>
      <c r="F155" s="47" t="s">
        <v>733</v>
      </c>
      <c r="G155" s="7" t="s">
        <v>7</v>
      </c>
      <c r="H155" s="7" t="s">
        <v>2995</v>
      </c>
      <c r="I155" s="61" t="s">
        <v>3891</v>
      </c>
      <c r="J155" s="65" t="s">
        <v>3891</v>
      </c>
      <c r="K155" s="7"/>
      <c r="L155" s="61"/>
      <c r="M155" s="65"/>
      <c r="N155" s="65"/>
      <c r="O155" s="65"/>
      <c r="P155" s="65"/>
      <c r="Q155" s="65"/>
      <c r="R155" s="65"/>
    </row>
    <row r="156" spans="1:18" ht="16.5" customHeight="1">
      <c r="A156" s="11">
        <v>2017</v>
      </c>
      <c r="B156" s="13" t="s">
        <v>2490</v>
      </c>
      <c r="C156" s="47" t="s">
        <v>1931</v>
      </c>
      <c r="D156" s="47" t="s">
        <v>235</v>
      </c>
      <c r="E156" s="47" t="s">
        <v>112</v>
      </c>
      <c r="F156" s="47" t="s">
        <v>733</v>
      </c>
      <c r="G156" s="7" t="s">
        <v>7</v>
      </c>
      <c r="H156" s="7" t="s">
        <v>2995</v>
      </c>
      <c r="I156" s="61" t="s">
        <v>3891</v>
      </c>
      <c r="J156" s="65" t="s">
        <v>3891</v>
      </c>
      <c r="K156" s="7"/>
      <c r="L156" s="61"/>
      <c r="M156" s="65"/>
      <c r="N156" s="65"/>
      <c r="O156" s="65"/>
      <c r="P156" s="65"/>
      <c r="Q156" s="65"/>
      <c r="R156" s="65"/>
    </row>
    <row r="157" spans="1:18" ht="16.5" customHeight="1">
      <c r="A157" s="11">
        <v>2017</v>
      </c>
      <c r="B157" s="13" t="s">
        <v>2490</v>
      </c>
      <c r="C157" s="47" t="s">
        <v>1931</v>
      </c>
      <c r="D157" s="47" t="s">
        <v>236</v>
      </c>
      <c r="E157" s="47" t="s">
        <v>113</v>
      </c>
      <c r="F157" s="47" t="s">
        <v>733</v>
      </c>
      <c r="G157" s="7" t="s">
        <v>7</v>
      </c>
      <c r="H157" s="7" t="s">
        <v>2995</v>
      </c>
      <c r="I157" s="61" t="s">
        <v>3891</v>
      </c>
      <c r="J157" s="65" t="s">
        <v>3891</v>
      </c>
      <c r="K157" s="7"/>
      <c r="L157" s="61"/>
      <c r="M157" s="65"/>
      <c r="N157" s="65"/>
      <c r="O157" s="65"/>
      <c r="P157" s="65"/>
      <c r="Q157" s="65"/>
      <c r="R157" s="65"/>
    </row>
    <row r="158" spans="1:18" ht="16.5" customHeight="1">
      <c r="A158" s="11">
        <v>2017</v>
      </c>
      <c r="B158" s="13" t="s">
        <v>2490</v>
      </c>
      <c r="C158" s="47" t="s">
        <v>1931</v>
      </c>
      <c r="D158" s="47" t="s">
        <v>236</v>
      </c>
      <c r="E158" s="47" t="s">
        <v>2538</v>
      </c>
      <c r="F158" s="47" t="s">
        <v>733</v>
      </c>
      <c r="G158" s="7" t="s">
        <v>7</v>
      </c>
      <c r="H158" s="7" t="s">
        <v>2995</v>
      </c>
      <c r="I158" s="61" t="s">
        <v>3891</v>
      </c>
      <c r="J158" s="65" t="s">
        <v>3891</v>
      </c>
      <c r="K158" s="7"/>
      <c r="L158" s="61"/>
      <c r="M158" s="65"/>
      <c r="N158" s="65"/>
      <c r="O158" s="65"/>
      <c r="P158" s="65"/>
      <c r="Q158" s="65"/>
      <c r="R158" s="65"/>
    </row>
    <row r="159" spans="1:18" ht="16.5" customHeight="1">
      <c r="A159" s="11">
        <v>2017</v>
      </c>
      <c r="B159" s="13" t="s">
        <v>2490</v>
      </c>
      <c r="C159" s="47" t="s">
        <v>1931</v>
      </c>
      <c r="D159" s="47" t="s">
        <v>236</v>
      </c>
      <c r="E159" s="47" t="s">
        <v>2537</v>
      </c>
      <c r="F159" s="47" t="s">
        <v>733</v>
      </c>
      <c r="G159" s="7" t="s">
        <v>7</v>
      </c>
      <c r="H159" s="7" t="s">
        <v>2995</v>
      </c>
      <c r="I159" s="61" t="s">
        <v>3891</v>
      </c>
      <c r="J159" s="65" t="s">
        <v>3891</v>
      </c>
      <c r="K159" s="7"/>
      <c r="L159" s="61"/>
      <c r="M159" s="65"/>
      <c r="N159" s="65"/>
      <c r="O159" s="65"/>
      <c r="P159" s="65"/>
      <c r="Q159" s="65"/>
      <c r="R159" s="65"/>
    </row>
    <row r="160" spans="1:18" ht="16.5" customHeight="1">
      <c r="A160" s="11">
        <v>2017</v>
      </c>
      <c r="B160" s="13" t="s">
        <v>2490</v>
      </c>
      <c r="C160" s="47" t="s">
        <v>1931</v>
      </c>
      <c r="D160" s="47" t="s">
        <v>236</v>
      </c>
      <c r="E160" s="47" t="s">
        <v>2539</v>
      </c>
      <c r="F160" s="47" t="s">
        <v>733</v>
      </c>
      <c r="G160" s="7" t="s">
        <v>7</v>
      </c>
      <c r="H160" s="7" t="s">
        <v>2995</v>
      </c>
      <c r="I160" s="61" t="s">
        <v>3891</v>
      </c>
      <c r="J160" s="65" t="s">
        <v>3891</v>
      </c>
      <c r="K160" s="7"/>
      <c r="L160" s="61"/>
      <c r="M160" s="65"/>
      <c r="N160" s="65"/>
      <c r="O160" s="65"/>
      <c r="P160" s="65"/>
      <c r="Q160" s="65"/>
      <c r="R160" s="65"/>
    </row>
    <row r="161" spans="1:18" ht="16.5" customHeight="1">
      <c r="A161" s="11">
        <v>2017</v>
      </c>
      <c r="B161" s="13" t="s">
        <v>2490</v>
      </c>
      <c r="C161" s="47" t="s">
        <v>1931</v>
      </c>
      <c r="D161" s="47" t="s">
        <v>236</v>
      </c>
      <c r="E161" s="47" t="s">
        <v>2854</v>
      </c>
      <c r="F161" s="47" t="s">
        <v>733</v>
      </c>
      <c r="G161" s="7" t="s">
        <v>7</v>
      </c>
      <c r="H161" s="7" t="s">
        <v>2995</v>
      </c>
      <c r="I161" s="61" t="s">
        <v>3891</v>
      </c>
      <c r="J161" s="65" t="s">
        <v>3891</v>
      </c>
      <c r="K161" s="7"/>
      <c r="L161" s="61"/>
      <c r="M161" s="65"/>
      <c r="N161" s="65"/>
      <c r="O161" s="65"/>
      <c r="P161" s="65"/>
      <c r="Q161" s="65"/>
      <c r="R161" s="65"/>
    </row>
    <row r="162" spans="1:18" ht="16.5" customHeight="1">
      <c r="A162" s="11">
        <v>2017</v>
      </c>
      <c r="B162" s="13" t="s">
        <v>2490</v>
      </c>
      <c r="C162" s="47" t="s">
        <v>1989</v>
      </c>
      <c r="D162" s="47" t="s">
        <v>234</v>
      </c>
      <c r="E162" s="47" t="s">
        <v>1929</v>
      </c>
      <c r="F162" s="47" t="s">
        <v>733</v>
      </c>
      <c r="G162" s="7" t="s">
        <v>7</v>
      </c>
      <c r="H162" s="7" t="s">
        <v>260</v>
      </c>
      <c r="I162" s="66" t="s">
        <v>3912</v>
      </c>
      <c r="J162" s="65">
        <v>8</v>
      </c>
      <c r="K162" s="7"/>
      <c r="L162" s="66"/>
      <c r="M162" s="65"/>
      <c r="N162" s="65"/>
      <c r="O162" s="65"/>
      <c r="P162" s="65"/>
      <c r="Q162" s="65"/>
      <c r="R162" s="65"/>
    </row>
    <row r="163" spans="1:18" ht="16.5" customHeight="1">
      <c r="A163" s="11">
        <v>2017</v>
      </c>
      <c r="B163" s="13" t="s">
        <v>2490</v>
      </c>
      <c r="C163" s="47" t="s">
        <v>1989</v>
      </c>
      <c r="D163" s="47" t="s">
        <v>239</v>
      </c>
      <c r="E163" s="47" t="s">
        <v>120</v>
      </c>
      <c r="F163" s="47" t="s">
        <v>733</v>
      </c>
      <c r="G163" s="7" t="s">
        <v>7</v>
      </c>
      <c r="H163" s="7" t="s">
        <v>2995</v>
      </c>
      <c r="I163" s="61" t="s">
        <v>3891</v>
      </c>
      <c r="J163" s="65" t="s">
        <v>3891</v>
      </c>
      <c r="K163" s="7"/>
      <c r="L163" s="61"/>
      <c r="M163" s="65"/>
      <c r="N163" s="65"/>
      <c r="O163" s="65"/>
      <c r="P163" s="65"/>
      <c r="Q163" s="65"/>
      <c r="R163" s="65"/>
    </row>
    <row r="164" spans="1:18" ht="16.5" customHeight="1">
      <c r="A164" s="11">
        <v>2017</v>
      </c>
      <c r="B164" s="13" t="s">
        <v>2490</v>
      </c>
      <c r="C164" s="47" t="s">
        <v>1989</v>
      </c>
      <c r="D164" s="47" t="s">
        <v>235</v>
      </c>
      <c r="E164" s="47" t="s">
        <v>116</v>
      </c>
      <c r="F164" s="47" t="s">
        <v>733</v>
      </c>
      <c r="G164" s="7" t="s">
        <v>7</v>
      </c>
      <c r="H164" s="7" t="s">
        <v>2995</v>
      </c>
      <c r="I164" s="61" t="s">
        <v>3891</v>
      </c>
      <c r="J164" s="65" t="s">
        <v>3891</v>
      </c>
      <c r="K164" s="7"/>
      <c r="L164" s="61"/>
      <c r="M164" s="65"/>
      <c r="N164" s="65"/>
      <c r="O164" s="65"/>
      <c r="P164" s="65"/>
      <c r="Q164" s="65"/>
      <c r="R164" s="65"/>
    </row>
    <row r="165" spans="1:18" ht="16.5" customHeight="1">
      <c r="A165" s="11">
        <v>2017</v>
      </c>
      <c r="B165" s="13" t="s">
        <v>2490</v>
      </c>
      <c r="C165" s="47" t="s">
        <v>1989</v>
      </c>
      <c r="D165" s="47" t="s">
        <v>236</v>
      </c>
      <c r="E165" s="47" t="s">
        <v>117</v>
      </c>
      <c r="F165" s="47" t="s">
        <v>733</v>
      </c>
      <c r="G165" s="7" t="s">
        <v>7</v>
      </c>
      <c r="H165" s="7" t="s">
        <v>2995</v>
      </c>
      <c r="I165" s="61" t="s">
        <v>3891</v>
      </c>
      <c r="J165" s="65" t="s">
        <v>3891</v>
      </c>
      <c r="K165" s="7"/>
      <c r="L165" s="61"/>
      <c r="M165" s="65"/>
      <c r="N165" s="65"/>
      <c r="O165" s="65"/>
      <c r="P165" s="65"/>
      <c r="Q165" s="65"/>
      <c r="R165" s="65"/>
    </row>
    <row r="166" spans="1:18" ht="16.5" customHeight="1">
      <c r="A166" s="11">
        <v>2017</v>
      </c>
      <c r="B166" s="13" t="s">
        <v>2490</v>
      </c>
      <c r="C166" s="47" t="s">
        <v>1989</v>
      </c>
      <c r="D166" s="47" t="s">
        <v>236</v>
      </c>
      <c r="E166" s="47" t="s">
        <v>118</v>
      </c>
      <c r="F166" s="47" t="s">
        <v>733</v>
      </c>
      <c r="G166" s="7" t="s">
        <v>7</v>
      </c>
      <c r="H166" s="65" t="s">
        <v>3415</v>
      </c>
      <c r="I166" s="66" t="s">
        <v>3942</v>
      </c>
      <c r="J166" s="65">
        <v>6</v>
      </c>
      <c r="K166" s="65"/>
      <c r="L166" s="66"/>
      <c r="M166" s="65"/>
      <c r="N166" s="65"/>
      <c r="O166" s="65"/>
      <c r="P166" s="65"/>
      <c r="Q166" s="65"/>
      <c r="R166" s="65"/>
    </row>
    <row r="167" spans="1:18" ht="16.5" customHeight="1">
      <c r="A167" s="11">
        <v>2017</v>
      </c>
      <c r="B167" s="13" t="s">
        <v>2490</v>
      </c>
      <c r="C167" s="47" t="s">
        <v>1989</v>
      </c>
      <c r="D167" s="47" t="s">
        <v>236</v>
      </c>
      <c r="E167" s="47" t="s">
        <v>119</v>
      </c>
      <c r="F167" s="47" t="s">
        <v>733</v>
      </c>
      <c r="G167" s="7" t="s">
        <v>7</v>
      </c>
      <c r="H167" s="65" t="s">
        <v>3415</v>
      </c>
      <c r="I167" s="66" t="s">
        <v>3943</v>
      </c>
      <c r="J167" s="65">
        <v>4</v>
      </c>
      <c r="K167" s="65"/>
      <c r="L167" s="66"/>
      <c r="M167" s="65"/>
      <c r="N167" s="65"/>
      <c r="O167" s="65"/>
      <c r="P167" s="65"/>
      <c r="Q167" s="65"/>
      <c r="R167" s="65"/>
    </row>
    <row r="168" spans="1:18" ht="16.5" customHeight="1">
      <c r="A168" s="11">
        <v>2017</v>
      </c>
      <c r="B168" s="13" t="s">
        <v>2490</v>
      </c>
      <c r="C168" s="47" t="s">
        <v>1934</v>
      </c>
      <c r="D168" s="47" t="s">
        <v>234</v>
      </c>
      <c r="E168" s="47" t="s">
        <v>1934</v>
      </c>
      <c r="F168" s="47" t="s">
        <v>733</v>
      </c>
      <c r="G168" s="7" t="s">
        <v>7</v>
      </c>
      <c r="H168" s="7" t="s">
        <v>247</v>
      </c>
      <c r="I168" s="66" t="s">
        <v>3944</v>
      </c>
      <c r="J168" s="65">
        <v>6</v>
      </c>
      <c r="K168" s="7"/>
      <c r="L168" s="66"/>
      <c r="M168" s="65"/>
      <c r="N168" s="65"/>
      <c r="O168" s="65"/>
      <c r="P168" s="65"/>
      <c r="Q168" s="65"/>
      <c r="R168" s="65"/>
    </row>
    <row r="169" spans="1:18" ht="16.5" customHeight="1">
      <c r="A169" s="11">
        <v>2017</v>
      </c>
      <c r="B169" s="13" t="s">
        <v>2490</v>
      </c>
      <c r="C169" s="47" t="s">
        <v>1934</v>
      </c>
      <c r="D169" s="47" t="s">
        <v>239</v>
      </c>
      <c r="E169" s="47" t="s">
        <v>125</v>
      </c>
      <c r="F169" s="47" t="s">
        <v>733</v>
      </c>
      <c r="G169" s="7" t="s">
        <v>7</v>
      </c>
      <c r="H169" s="7" t="s">
        <v>2996</v>
      </c>
      <c r="I169" s="61" t="s">
        <v>3891</v>
      </c>
      <c r="J169" s="65" t="s">
        <v>3891</v>
      </c>
      <c r="K169" s="7"/>
      <c r="L169" s="61"/>
      <c r="M169" s="65"/>
      <c r="N169" s="65"/>
      <c r="O169" s="65"/>
      <c r="P169" s="65"/>
      <c r="Q169" s="65"/>
      <c r="R169" s="65"/>
    </row>
    <row r="170" spans="1:18" ht="16.5" customHeight="1">
      <c r="A170" s="11">
        <v>2017</v>
      </c>
      <c r="B170" s="13" t="s">
        <v>2490</v>
      </c>
      <c r="C170" s="47" t="s">
        <v>1934</v>
      </c>
      <c r="D170" s="47" t="s">
        <v>234</v>
      </c>
      <c r="E170" s="47" t="s">
        <v>122</v>
      </c>
      <c r="F170" s="47" t="s">
        <v>733</v>
      </c>
      <c r="G170" s="7" t="s">
        <v>7</v>
      </c>
      <c r="H170" s="65" t="s">
        <v>3415</v>
      </c>
      <c r="I170" s="66" t="s">
        <v>3945</v>
      </c>
      <c r="J170" s="65">
        <v>6</v>
      </c>
      <c r="K170" s="65"/>
      <c r="L170" s="66"/>
      <c r="M170" s="65"/>
      <c r="N170" s="65"/>
      <c r="O170" s="65"/>
      <c r="P170" s="65"/>
      <c r="Q170" s="65"/>
      <c r="R170" s="65"/>
    </row>
    <row r="171" spans="1:18" ht="16.5" customHeight="1">
      <c r="A171" s="11">
        <v>2017</v>
      </c>
      <c r="B171" s="13" t="s">
        <v>2490</v>
      </c>
      <c r="C171" s="47" t="s">
        <v>1934</v>
      </c>
      <c r="D171" s="47" t="s">
        <v>236</v>
      </c>
      <c r="E171" s="47" t="s">
        <v>124</v>
      </c>
      <c r="F171" s="47" t="s">
        <v>733</v>
      </c>
      <c r="G171" s="7" t="s">
        <v>7</v>
      </c>
      <c r="H171" s="7" t="s">
        <v>2996</v>
      </c>
      <c r="I171" s="61" t="s">
        <v>3891</v>
      </c>
      <c r="J171" s="65" t="s">
        <v>3891</v>
      </c>
      <c r="K171" s="7"/>
      <c r="L171" s="61"/>
      <c r="M171" s="65"/>
      <c r="N171" s="65"/>
      <c r="O171" s="65"/>
      <c r="P171" s="65"/>
      <c r="Q171" s="65"/>
      <c r="R171" s="65"/>
    </row>
    <row r="172" spans="1:18" ht="16.5" customHeight="1">
      <c r="A172" s="11">
        <v>2017</v>
      </c>
      <c r="B172" s="13" t="s">
        <v>2490</v>
      </c>
      <c r="C172" s="47" t="s">
        <v>2498</v>
      </c>
      <c r="D172" s="47" t="s">
        <v>234</v>
      </c>
      <c r="E172" s="47" t="s">
        <v>1958</v>
      </c>
      <c r="F172" s="47" t="s">
        <v>733</v>
      </c>
      <c r="G172" s="7" t="s">
        <v>7</v>
      </c>
      <c r="H172" s="7" t="s">
        <v>260</v>
      </c>
      <c r="I172" s="66" t="s">
        <v>3914</v>
      </c>
      <c r="J172" s="65">
        <v>8</v>
      </c>
      <c r="K172" s="7"/>
      <c r="L172" s="66"/>
      <c r="M172" s="65"/>
      <c r="N172" s="65"/>
      <c r="O172" s="65"/>
      <c r="P172" s="65"/>
      <c r="Q172" s="65"/>
      <c r="R172" s="65"/>
    </row>
    <row r="173" spans="1:18" ht="16.5" customHeight="1">
      <c r="A173" s="11">
        <v>2017</v>
      </c>
      <c r="B173" s="13" t="s">
        <v>2490</v>
      </c>
      <c r="C173" s="47" t="s">
        <v>2498</v>
      </c>
      <c r="D173" s="47" t="s">
        <v>234</v>
      </c>
      <c r="E173" s="47" t="s">
        <v>1936</v>
      </c>
      <c r="F173" s="47" t="s">
        <v>733</v>
      </c>
      <c r="G173" s="7" t="s">
        <v>7</v>
      </c>
      <c r="H173" s="7" t="s">
        <v>247</v>
      </c>
      <c r="I173" s="66" t="s">
        <v>3915</v>
      </c>
      <c r="J173" s="65">
        <v>6</v>
      </c>
      <c r="K173" s="7"/>
      <c r="L173" s="66"/>
      <c r="M173" s="65"/>
      <c r="N173" s="65"/>
      <c r="O173" s="65"/>
      <c r="P173" s="65"/>
      <c r="Q173" s="65"/>
      <c r="R173" s="65"/>
    </row>
    <row r="174" spans="1:18" ht="16.5" customHeight="1">
      <c r="A174" s="11">
        <v>2017</v>
      </c>
      <c r="B174" s="13" t="s">
        <v>2490</v>
      </c>
      <c r="C174" s="47" t="s">
        <v>2498</v>
      </c>
      <c r="D174" s="47" t="s">
        <v>234</v>
      </c>
      <c r="E174" s="47" t="s">
        <v>1937</v>
      </c>
      <c r="F174" s="47" t="s">
        <v>733</v>
      </c>
      <c r="G174" s="7" t="s">
        <v>7</v>
      </c>
      <c r="H174" s="7" t="s">
        <v>260</v>
      </c>
      <c r="I174" s="66" t="s">
        <v>3916</v>
      </c>
      <c r="J174" s="65">
        <v>8</v>
      </c>
      <c r="K174" s="7"/>
      <c r="L174" s="66"/>
      <c r="M174" s="65"/>
      <c r="N174" s="65"/>
      <c r="O174" s="65"/>
      <c r="P174" s="65"/>
      <c r="Q174" s="65"/>
      <c r="R174" s="65"/>
    </row>
    <row r="175" spans="1:18" ht="16.5" customHeight="1">
      <c r="A175" s="11">
        <v>2017</v>
      </c>
      <c r="B175" s="13" t="s">
        <v>2490</v>
      </c>
      <c r="C175" s="47" t="s">
        <v>2498</v>
      </c>
      <c r="D175" s="47" t="s">
        <v>234</v>
      </c>
      <c r="E175" s="47" t="s">
        <v>1938</v>
      </c>
      <c r="F175" s="47" t="s">
        <v>733</v>
      </c>
      <c r="G175" s="7" t="s">
        <v>7</v>
      </c>
      <c r="H175" s="7" t="s">
        <v>247</v>
      </c>
      <c r="I175" s="66" t="s">
        <v>3917</v>
      </c>
      <c r="J175" s="65">
        <v>8</v>
      </c>
      <c r="K175" s="7"/>
      <c r="L175" s="66"/>
      <c r="M175" s="65"/>
      <c r="N175" s="65"/>
      <c r="O175" s="65"/>
      <c r="P175" s="65"/>
      <c r="Q175" s="65"/>
      <c r="R175" s="65"/>
    </row>
    <row r="176" spans="1:18" ht="16.5" customHeight="1">
      <c r="A176" s="11">
        <v>2017</v>
      </c>
      <c r="B176" s="13" t="s">
        <v>2490</v>
      </c>
      <c r="C176" s="47" t="s">
        <v>2498</v>
      </c>
      <c r="D176" s="47" t="s">
        <v>239</v>
      </c>
      <c r="E176" s="47" t="s">
        <v>144</v>
      </c>
      <c r="F176" s="47" t="s">
        <v>733</v>
      </c>
      <c r="G176" s="7" t="s">
        <v>7</v>
      </c>
      <c r="H176" s="7" t="s">
        <v>2996</v>
      </c>
      <c r="I176" s="61" t="s">
        <v>3891</v>
      </c>
      <c r="J176" s="65" t="s">
        <v>3891</v>
      </c>
      <c r="K176" s="7"/>
      <c r="L176" s="61"/>
      <c r="M176" s="65"/>
      <c r="N176" s="65"/>
      <c r="O176" s="65"/>
      <c r="P176" s="65"/>
      <c r="Q176" s="65"/>
      <c r="R176" s="65"/>
    </row>
    <row r="177" spans="1:18" ht="16.5" customHeight="1">
      <c r="A177" s="11">
        <v>2017</v>
      </c>
      <c r="B177" s="13" t="s">
        <v>2490</v>
      </c>
      <c r="C177" s="47" t="s">
        <v>2498</v>
      </c>
      <c r="D177" s="47" t="s">
        <v>235</v>
      </c>
      <c r="E177" s="47" t="s">
        <v>131</v>
      </c>
      <c r="F177" s="47" t="s">
        <v>733</v>
      </c>
      <c r="G177" s="7" t="s">
        <v>7</v>
      </c>
      <c r="H177" s="7" t="s">
        <v>2995</v>
      </c>
      <c r="I177" s="61" t="s">
        <v>3891</v>
      </c>
      <c r="J177" s="65" t="s">
        <v>3891</v>
      </c>
      <c r="K177" s="7"/>
      <c r="L177" s="61"/>
      <c r="M177" s="65"/>
      <c r="N177" s="65"/>
      <c r="O177" s="65"/>
      <c r="P177" s="65"/>
      <c r="Q177" s="65"/>
      <c r="R177" s="65"/>
    </row>
    <row r="178" spans="1:18" ht="16.5" customHeight="1">
      <c r="A178" s="11">
        <v>2017</v>
      </c>
      <c r="B178" s="13" t="s">
        <v>2490</v>
      </c>
      <c r="C178" s="47" t="s">
        <v>2498</v>
      </c>
      <c r="D178" s="47" t="s">
        <v>235</v>
      </c>
      <c r="E178" s="47" t="s">
        <v>132</v>
      </c>
      <c r="F178" s="47" t="s">
        <v>733</v>
      </c>
      <c r="G178" s="7" t="s">
        <v>7</v>
      </c>
      <c r="H178" s="7" t="s">
        <v>2995</v>
      </c>
      <c r="I178" s="61" t="s">
        <v>3891</v>
      </c>
      <c r="J178" s="65" t="s">
        <v>3891</v>
      </c>
      <c r="K178" s="7"/>
      <c r="L178" s="61"/>
      <c r="M178" s="65"/>
      <c r="N178" s="65"/>
      <c r="O178" s="65"/>
      <c r="P178" s="65"/>
      <c r="Q178" s="65"/>
      <c r="R178" s="65"/>
    </row>
    <row r="179" spans="1:18" ht="16.5" customHeight="1">
      <c r="A179" s="11">
        <v>2017</v>
      </c>
      <c r="B179" s="13" t="s">
        <v>2490</v>
      </c>
      <c r="C179" s="47" t="s">
        <v>2498</v>
      </c>
      <c r="D179" s="47" t="s">
        <v>235</v>
      </c>
      <c r="E179" s="47" t="s">
        <v>133</v>
      </c>
      <c r="F179" s="47" t="s">
        <v>733</v>
      </c>
      <c r="G179" s="7" t="s">
        <v>7</v>
      </c>
      <c r="H179" s="7" t="s">
        <v>2995</v>
      </c>
      <c r="I179" s="61" t="s">
        <v>3891</v>
      </c>
      <c r="J179" s="65" t="s">
        <v>3891</v>
      </c>
      <c r="K179" s="7"/>
      <c r="L179" s="61"/>
      <c r="M179" s="65"/>
      <c r="N179" s="65"/>
      <c r="O179" s="65"/>
      <c r="P179" s="65"/>
      <c r="Q179" s="65"/>
      <c r="R179" s="65"/>
    </row>
    <row r="180" spans="1:18" ht="16.5" customHeight="1">
      <c r="A180" s="11">
        <v>2017</v>
      </c>
      <c r="B180" s="13" t="s">
        <v>2490</v>
      </c>
      <c r="C180" s="47" t="s">
        <v>2498</v>
      </c>
      <c r="D180" s="47" t="s">
        <v>235</v>
      </c>
      <c r="E180" s="47" t="s">
        <v>134</v>
      </c>
      <c r="F180" s="47" t="s">
        <v>733</v>
      </c>
      <c r="G180" s="7" t="s">
        <v>7</v>
      </c>
      <c r="H180" s="7" t="s">
        <v>2995</v>
      </c>
      <c r="I180" s="61" t="s">
        <v>3891</v>
      </c>
      <c r="J180" s="65" t="s">
        <v>3891</v>
      </c>
      <c r="K180" s="7"/>
      <c r="L180" s="61"/>
      <c r="M180" s="65"/>
      <c r="N180" s="65"/>
      <c r="O180" s="65"/>
      <c r="P180" s="65"/>
      <c r="Q180" s="65"/>
      <c r="R180" s="65"/>
    </row>
    <row r="181" spans="1:18" ht="16.5" customHeight="1">
      <c r="A181" s="11">
        <v>2017</v>
      </c>
      <c r="B181" s="13" t="s">
        <v>2490</v>
      </c>
      <c r="C181" s="47" t="s">
        <v>2498</v>
      </c>
      <c r="D181" s="47" t="s">
        <v>235</v>
      </c>
      <c r="E181" s="47" t="s">
        <v>135</v>
      </c>
      <c r="F181" s="47" t="s">
        <v>733</v>
      </c>
      <c r="G181" s="7" t="s">
        <v>7</v>
      </c>
      <c r="H181" s="7" t="s">
        <v>2995</v>
      </c>
      <c r="I181" s="61" t="s">
        <v>3891</v>
      </c>
      <c r="J181" s="65" t="s">
        <v>3891</v>
      </c>
      <c r="K181" s="7"/>
      <c r="L181" s="61"/>
      <c r="M181" s="65"/>
      <c r="N181" s="65"/>
      <c r="O181" s="65"/>
      <c r="P181" s="65"/>
      <c r="Q181" s="65"/>
      <c r="R181" s="65"/>
    </row>
    <row r="182" spans="1:18" ht="16.5" customHeight="1">
      <c r="A182" s="11">
        <v>2017</v>
      </c>
      <c r="B182" s="13" t="s">
        <v>2490</v>
      </c>
      <c r="C182" s="47" t="s">
        <v>2498</v>
      </c>
      <c r="D182" s="47" t="s">
        <v>235</v>
      </c>
      <c r="E182" s="47" t="s">
        <v>136</v>
      </c>
      <c r="F182" s="47" t="s">
        <v>733</v>
      </c>
      <c r="G182" s="7" t="s">
        <v>7</v>
      </c>
      <c r="H182" s="65" t="s">
        <v>2995</v>
      </c>
      <c r="I182" s="61" t="s">
        <v>3891</v>
      </c>
      <c r="J182" s="65" t="s">
        <v>3891</v>
      </c>
      <c r="K182" s="65"/>
      <c r="L182" s="61"/>
      <c r="M182" s="65"/>
      <c r="N182" s="65"/>
      <c r="O182" s="65"/>
      <c r="P182" s="65"/>
      <c r="Q182" s="65"/>
      <c r="R182" s="65"/>
    </row>
    <row r="183" spans="1:18" ht="16.5" customHeight="1">
      <c r="A183" s="11">
        <v>2017</v>
      </c>
      <c r="B183" s="13" t="s">
        <v>2490</v>
      </c>
      <c r="C183" s="47" t="s">
        <v>2498</v>
      </c>
      <c r="D183" s="47" t="s">
        <v>236</v>
      </c>
      <c r="E183" s="47" t="s">
        <v>137</v>
      </c>
      <c r="F183" s="47" t="s">
        <v>733</v>
      </c>
      <c r="G183" s="7" t="s">
        <v>7</v>
      </c>
      <c r="H183" s="7" t="s">
        <v>2995</v>
      </c>
      <c r="I183" s="61" t="s">
        <v>3891</v>
      </c>
      <c r="J183" s="65" t="s">
        <v>3891</v>
      </c>
      <c r="K183" s="7"/>
      <c r="L183" s="61"/>
      <c r="M183" s="65"/>
      <c r="N183" s="65"/>
      <c r="O183" s="65"/>
      <c r="P183" s="65"/>
      <c r="Q183" s="65"/>
      <c r="R183" s="65"/>
    </row>
    <row r="184" spans="1:18" ht="16.5" customHeight="1">
      <c r="A184" s="11">
        <v>2017</v>
      </c>
      <c r="B184" s="13" t="s">
        <v>2490</v>
      </c>
      <c r="C184" s="47" t="s">
        <v>2498</v>
      </c>
      <c r="D184" s="47" t="s">
        <v>236</v>
      </c>
      <c r="E184" s="47" t="s">
        <v>138</v>
      </c>
      <c r="F184" s="47" t="s">
        <v>733</v>
      </c>
      <c r="G184" s="7" t="s">
        <v>7</v>
      </c>
      <c r="H184" s="7" t="s">
        <v>2995</v>
      </c>
      <c r="I184" s="61" t="s">
        <v>3891</v>
      </c>
      <c r="J184" s="65" t="s">
        <v>3891</v>
      </c>
      <c r="K184" s="7"/>
      <c r="L184" s="61"/>
      <c r="M184" s="65"/>
      <c r="N184" s="65"/>
      <c r="O184" s="65"/>
      <c r="P184" s="65"/>
      <c r="Q184" s="65"/>
      <c r="R184" s="65"/>
    </row>
    <row r="185" spans="1:18" ht="16.5" customHeight="1">
      <c r="A185" s="11">
        <v>2017</v>
      </c>
      <c r="B185" s="13" t="s">
        <v>2490</v>
      </c>
      <c r="C185" s="47" t="s">
        <v>2498</v>
      </c>
      <c r="D185" s="47" t="s">
        <v>236</v>
      </c>
      <c r="E185" s="47" t="s">
        <v>139</v>
      </c>
      <c r="F185" s="47" t="s">
        <v>733</v>
      </c>
      <c r="G185" s="7" t="s">
        <v>7</v>
      </c>
      <c r="H185" s="65" t="s">
        <v>3415</v>
      </c>
      <c r="I185" s="66" t="s">
        <v>3946</v>
      </c>
      <c r="J185" s="65">
        <v>4</v>
      </c>
      <c r="K185" s="65"/>
      <c r="L185" s="66"/>
      <c r="M185" s="65"/>
      <c r="N185" s="65"/>
      <c r="O185" s="65"/>
      <c r="P185" s="65"/>
      <c r="Q185" s="65"/>
      <c r="R185" s="65"/>
    </row>
    <row r="186" spans="1:18" ht="16.5" customHeight="1">
      <c r="A186" s="11">
        <v>2017</v>
      </c>
      <c r="B186" s="13" t="s">
        <v>2490</v>
      </c>
      <c r="C186" s="47" t="s">
        <v>2498</v>
      </c>
      <c r="D186" s="47" t="s">
        <v>236</v>
      </c>
      <c r="E186" s="47" t="s">
        <v>140</v>
      </c>
      <c r="F186" s="47" t="s">
        <v>733</v>
      </c>
      <c r="G186" s="7" t="s">
        <v>7</v>
      </c>
      <c r="H186" s="7" t="s">
        <v>2996</v>
      </c>
      <c r="I186" s="61" t="s">
        <v>3891</v>
      </c>
      <c r="J186" s="65" t="s">
        <v>3891</v>
      </c>
      <c r="K186" s="7"/>
      <c r="L186" s="61"/>
      <c r="M186" s="65"/>
      <c r="N186" s="65"/>
      <c r="O186" s="65"/>
      <c r="P186" s="65"/>
      <c r="Q186" s="65"/>
      <c r="R186" s="65"/>
    </row>
    <row r="187" spans="1:18" ht="16.5" customHeight="1">
      <c r="A187" s="11">
        <v>2017</v>
      </c>
      <c r="B187" s="13" t="s">
        <v>2490</v>
      </c>
      <c r="C187" s="47" t="s">
        <v>2498</v>
      </c>
      <c r="D187" s="47" t="s">
        <v>236</v>
      </c>
      <c r="E187" s="47" t="s">
        <v>141</v>
      </c>
      <c r="F187" s="47" t="s">
        <v>733</v>
      </c>
      <c r="G187" s="7" t="s">
        <v>7</v>
      </c>
      <c r="H187" s="7" t="s">
        <v>2996</v>
      </c>
      <c r="I187" s="61" t="s">
        <v>3891</v>
      </c>
      <c r="J187" s="65" t="s">
        <v>3891</v>
      </c>
      <c r="K187" s="7"/>
      <c r="L187" s="61"/>
      <c r="M187" s="65"/>
      <c r="N187" s="65"/>
      <c r="O187" s="65"/>
      <c r="P187" s="65"/>
      <c r="Q187" s="65"/>
      <c r="R187" s="65"/>
    </row>
    <row r="188" spans="1:18" ht="16.5" customHeight="1">
      <c r="A188" s="11">
        <v>2017</v>
      </c>
      <c r="B188" s="13" t="s">
        <v>2490</v>
      </c>
      <c r="C188" s="47" t="s">
        <v>2498</v>
      </c>
      <c r="D188" s="47" t="s">
        <v>236</v>
      </c>
      <c r="E188" s="47" t="s">
        <v>142</v>
      </c>
      <c r="F188" s="47" t="s">
        <v>733</v>
      </c>
      <c r="G188" s="7" t="s">
        <v>7</v>
      </c>
      <c r="H188" s="65" t="s">
        <v>3415</v>
      </c>
      <c r="I188" s="66" t="s">
        <v>3947</v>
      </c>
      <c r="J188" s="65">
        <v>6</v>
      </c>
      <c r="K188" s="65"/>
      <c r="L188" s="66"/>
      <c r="M188" s="65"/>
      <c r="N188" s="65"/>
      <c r="O188" s="65"/>
      <c r="P188" s="65"/>
      <c r="Q188" s="65"/>
      <c r="R188" s="65"/>
    </row>
    <row r="189" spans="1:18" ht="16.5" customHeight="1">
      <c r="A189" s="11">
        <v>2017</v>
      </c>
      <c r="B189" s="13" t="s">
        <v>2490</v>
      </c>
      <c r="C189" s="47" t="s">
        <v>2498</v>
      </c>
      <c r="D189" s="47" t="s">
        <v>236</v>
      </c>
      <c r="E189" s="47" t="s">
        <v>143</v>
      </c>
      <c r="F189" s="47" t="s">
        <v>733</v>
      </c>
      <c r="G189" s="7" t="s">
        <v>7</v>
      </c>
      <c r="H189" s="7" t="s">
        <v>2996</v>
      </c>
      <c r="I189" s="61" t="s">
        <v>3891</v>
      </c>
      <c r="J189" s="65" t="s">
        <v>3891</v>
      </c>
      <c r="K189" s="7"/>
      <c r="L189" s="61"/>
      <c r="M189" s="65"/>
      <c r="N189" s="65"/>
      <c r="O189" s="65"/>
      <c r="P189" s="65"/>
      <c r="Q189" s="65"/>
      <c r="R189" s="65"/>
    </row>
    <row r="190" spans="1:18" ht="16.5" customHeight="1">
      <c r="A190" s="11">
        <v>2017</v>
      </c>
      <c r="B190" s="13" t="s">
        <v>2490</v>
      </c>
      <c r="C190" s="47" t="s">
        <v>200</v>
      </c>
      <c r="D190" s="47" t="s">
        <v>235</v>
      </c>
      <c r="E190" s="47" t="s">
        <v>201</v>
      </c>
      <c r="F190" s="47" t="s">
        <v>733</v>
      </c>
      <c r="G190" s="7" t="s">
        <v>7</v>
      </c>
      <c r="H190" s="65" t="s">
        <v>2995</v>
      </c>
      <c r="I190" s="61" t="s">
        <v>3891</v>
      </c>
      <c r="J190" s="65" t="s">
        <v>3891</v>
      </c>
      <c r="K190" s="65"/>
      <c r="L190" s="61"/>
      <c r="M190" s="65"/>
      <c r="N190" s="65"/>
      <c r="O190" s="65"/>
      <c r="P190" s="65"/>
      <c r="Q190" s="65"/>
      <c r="R190" s="65"/>
    </row>
    <row r="191" spans="1:18" ht="16.5" customHeight="1">
      <c r="A191" s="11">
        <v>2017</v>
      </c>
      <c r="B191" s="13" t="s">
        <v>2490</v>
      </c>
      <c r="C191" s="47" t="s">
        <v>200</v>
      </c>
      <c r="D191" s="47" t="s">
        <v>236</v>
      </c>
      <c r="E191" s="47" t="s">
        <v>202</v>
      </c>
      <c r="F191" s="47" t="s">
        <v>733</v>
      </c>
      <c r="G191" s="7" t="s">
        <v>7</v>
      </c>
      <c r="H191" s="65" t="s">
        <v>2996</v>
      </c>
      <c r="I191" s="61" t="s">
        <v>3891</v>
      </c>
      <c r="J191" s="65" t="s">
        <v>3891</v>
      </c>
      <c r="K191" s="65"/>
      <c r="L191" s="61"/>
      <c r="M191" s="65"/>
      <c r="N191" s="65"/>
      <c r="O191" s="65"/>
      <c r="P191" s="65"/>
      <c r="Q191" s="65"/>
      <c r="R191" s="65"/>
    </row>
    <row r="192" spans="1:18" ht="16.5" customHeight="1">
      <c r="A192" s="11">
        <v>2017</v>
      </c>
      <c r="B192" s="13" t="s">
        <v>2490</v>
      </c>
      <c r="C192" s="47" t="s">
        <v>1948</v>
      </c>
      <c r="D192" s="47" t="s">
        <v>234</v>
      </c>
      <c r="E192" s="47" t="s">
        <v>1948</v>
      </c>
      <c r="F192" s="47" t="s">
        <v>733</v>
      </c>
      <c r="G192" s="7" t="s">
        <v>7</v>
      </c>
      <c r="H192" s="7" t="s">
        <v>260</v>
      </c>
      <c r="I192" s="66" t="s">
        <v>3918</v>
      </c>
      <c r="J192" s="65">
        <v>8</v>
      </c>
      <c r="K192" s="7"/>
      <c r="L192" s="66"/>
      <c r="M192" s="65"/>
      <c r="N192" s="65"/>
      <c r="O192" s="65"/>
      <c r="P192" s="65"/>
      <c r="Q192" s="65"/>
      <c r="R192" s="65"/>
    </row>
    <row r="193" spans="1:18" ht="16.5" customHeight="1">
      <c r="A193" s="11">
        <v>2017</v>
      </c>
      <c r="B193" s="13" t="s">
        <v>2490</v>
      </c>
      <c r="C193" s="47" t="s">
        <v>1948</v>
      </c>
      <c r="D193" s="47" t="s">
        <v>239</v>
      </c>
      <c r="E193" s="47" t="s">
        <v>181</v>
      </c>
      <c r="F193" s="47" t="s">
        <v>733</v>
      </c>
      <c r="G193" s="7" t="s">
        <v>7</v>
      </c>
      <c r="H193" s="7" t="s">
        <v>2995</v>
      </c>
      <c r="I193" s="61" t="s">
        <v>3891</v>
      </c>
      <c r="J193" s="65" t="s">
        <v>3891</v>
      </c>
      <c r="K193" s="7"/>
      <c r="L193" s="61"/>
      <c r="M193" s="65"/>
      <c r="N193" s="65"/>
      <c r="O193" s="65"/>
      <c r="P193" s="65"/>
      <c r="Q193" s="65"/>
      <c r="R193" s="65"/>
    </row>
    <row r="194" spans="1:18" ht="16.5" customHeight="1">
      <c r="A194" s="11">
        <v>2017</v>
      </c>
      <c r="B194" s="13" t="s">
        <v>2490</v>
      </c>
      <c r="C194" s="47" t="s">
        <v>1948</v>
      </c>
      <c r="D194" s="47" t="s">
        <v>3889</v>
      </c>
      <c r="E194" s="47" t="s">
        <v>147</v>
      </c>
      <c r="F194" s="47" t="s">
        <v>733</v>
      </c>
      <c r="G194" s="7" t="s">
        <v>7</v>
      </c>
      <c r="H194" s="7" t="s">
        <v>2996</v>
      </c>
      <c r="I194" s="61" t="s">
        <v>3891</v>
      </c>
      <c r="J194" s="65" t="s">
        <v>3891</v>
      </c>
      <c r="K194" s="7"/>
      <c r="L194" s="61"/>
      <c r="M194" s="65"/>
      <c r="N194" s="65"/>
      <c r="O194" s="65"/>
      <c r="P194" s="65"/>
      <c r="Q194" s="65"/>
      <c r="R194" s="65"/>
    </row>
    <row r="195" spans="1:18" ht="16.5" customHeight="1">
      <c r="A195" s="11">
        <v>2017</v>
      </c>
      <c r="B195" s="13" t="s">
        <v>2490</v>
      </c>
      <c r="C195" s="47" t="s">
        <v>1948</v>
      </c>
      <c r="D195" s="47" t="s">
        <v>3889</v>
      </c>
      <c r="E195" s="47" t="s">
        <v>148</v>
      </c>
      <c r="F195" s="47" t="s">
        <v>733</v>
      </c>
      <c r="G195" s="7" t="s">
        <v>7</v>
      </c>
      <c r="H195" s="7" t="s">
        <v>2996</v>
      </c>
      <c r="I195" s="61" t="s">
        <v>3891</v>
      </c>
      <c r="J195" s="65" t="s">
        <v>3891</v>
      </c>
      <c r="K195" s="7"/>
      <c r="L195" s="61"/>
      <c r="M195" s="65"/>
      <c r="N195" s="65"/>
      <c r="O195" s="65"/>
      <c r="P195" s="65"/>
      <c r="Q195" s="65"/>
      <c r="R195" s="65"/>
    </row>
    <row r="196" spans="1:18" ht="16.5" customHeight="1">
      <c r="A196" s="11">
        <v>2017</v>
      </c>
      <c r="B196" s="13" t="s">
        <v>2490</v>
      </c>
      <c r="C196" s="47" t="s">
        <v>1948</v>
      </c>
      <c r="D196" s="47" t="s">
        <v>3889</v>
      </c>
      <c r="E196" s="47" t="s">
        <v>149</v>
      </c>
      <c r="F196" s="47" t="s">
        <v>733</v>
      </c>
      <c r="G196" s="7" t="s">
        <v>7</v>
      </c>
      <c r="H196" s="7" t="s">
        <v>2996</v>
      </c>
      <c r="I196" s="61" t="s">
        <v>3891</v>
      </c>
      <c r="J196" s="65" t="s">
        <v>3891</v>
      </c>
      <c r="K196" s="7"/>
      <c r="L196" s="61"/>
      <c r="M196" s="65"/>
      <c r="N196" s="65"/>
      <c r="O196" s="65"/>
      <c r="P196" s="65"/>
      <c r="Q196" s="65"/>
      <c r="R196" s="65"/>
    </row>
    <row r="197" spans="1:18" ht="16.5" customHeight="1">
      <c r="A197" s="11">
        <v>2017</v>
      </c>
      <c r="B197" s="13" t="s">
        <v>2490</v>
      </c>
      <c r="C197" s="47" t="s">
        <v>1948</v>
      </c>
      <c r="D197" s="47" t="s">
        <v>3889</v>
      </c>
      <c r="E197" s="47" t="s">
        <v>2535</v>
      </c>
      <c r="F197" s="47" t="s">
        <v>733</v>
      </c>
      <c r="G197" s="7" t="s">
        <v>7</v>
      </c>
      <c r="H197" s="7" t="s">
        <v>2995</v>
      </c>
      <c r="I197" s="61" t="s">
        <v>3891</v>
      </c>
      <c r="J197" s="65" t="s">
        <v>3891</v>
      </c>
      <c r="K197" s="7"/>
      <c r="L197" s="61"/>
      <c r="M197" s="65"/>
      <c r="N197" s="65"/>
      <c r="O197" s="65"/>
      <c r="P197" s="65"/>
      <c r="Q197" s="65"/>
      <c r="R197" s="65"/>
    </row>
    <row r="198" spans="1:18" ht="16.5" customHeight="1">
      <c r="A198" s="11">
        <v>2017</v>
      </c>
      <c r="B198" s="13" t="s">
        <v>2490</v>
      </c>
      <c r="C198" s="47" t="s">
        <v>1948</v>
      </c>
      <c r="D198" s="47" t="s">
        <v>3889</v>
      </c>
      <c r="E198" s="47" t="s">
        <v>150</v>
      </c>
      <c r="F198" s="47" t="s">
        <v>733</v>
      </c>
      <c r="G198" s="7" t="s">
        <v>7</v>
      </c>
      <c r="H198" s="7" t="s">
        <v>2996</v>
      </c>
      <c r="I198" s="61" t="s">
        <v>3891</v>
      </c>
      <c r="J198" s="65" t="s">
        <v>3891</v>
      </c>
      <c r="K198" s="7"/>
      <c r="L198" s="61"/>
      <c r="M198" s="65"/>
      <c r="N198" s="65"/>
      <c r="O198" s="65"/>
      <c r="P198" s="65"/>
      <c r="Q198" s="65"/>
      <c r="R198" s="65"/>
    </row>
    <row r="199" spans="1:18" ht="16.5" customHeight="1">
      <c r="A199" s="11">
        <v>2017</v>
      </c>
      <c r="B199" s="13" t="s">
        <v>2490</v>
      </c>
      <c r="C199" s="47" t="s">
        <v>1948</v>
      </c>
      <c r="D199" s="47" t="s">
        <v>3889</v>
      </c>
      <c r="E199" s="47" t="s">
        <v>151</v>
      </c>
      <c r="F199" s="47" t="s">
        <v>733</v>
      </c>
      <c r="G199" s="7" t="s">
        <v>7</v>
      </c>
      <c r="H199" s="65" t="s">
        <v>2996</v>
      </c>
      <c r="I199" s="61" t="s">
        <v>3891</v>
      </c>
      <c r="J199" s="65" t="s">
        <v>3891</v>
      </c>
      <c r="K199" s="65"/>
      <c r="L199" s="61"/>
      <c r="M199" s="65"/>
      <c r="N199" s="65"/>
      <c r="O199" s="65"/>
      <c r="P199" s="65"/>
      <c r="Q199" s="65"/>
      <c r="R199" s="65"/>
    </row>
    <row r="200" spans="1:18" ht="16.5" customHeight="1">
      <c r="A200" s="11">
        <v>2017</v>
      </c>
      <c r="B200" s="13" t="s">
        <v>2490</v>
      </c>
      <c r="C200" s="47" t="s">
        <v>1948</v>
      </c>
      <c r="D200" s="47" t="s">
        <v>3889</v>
      </c>
      <c r="E200" s="47" t="s">
        <v>152</v>
      </c>
      <c r="F200" s="47" t="s">
        <v>733</v>
      </c>
      <c r="G200" s="7" t="s">
        <v>7</v>
      </c>
      <c r="H200" s="7" t="s">
        <v>2995</v>
      </c>
      <c r="I200" s="61" t="s">
        <v>3891</v>
      </c>
      <c r="J200" s="65" t="s">
        <v>3891</v>
      </c>
      <c r="K200" s="7"/>
      <c r="L200" s="61"/>
      <c r="M200" s="65"/>
      <c r="N200" s="65"/>
      <c r="O200" s="65"/>
      <c r="P200" s="65"/>
      <c r="Q200" s="65"/>
      <c r="R200" s="65"/>
    </row>
    <row r="201" spans="1:18" ht="16.5" customHeight="1">
      <c r="A201" s="11">
        <v>2017</v>
      </c>
      <c r="B201" s="13" t="s">
        <v>2490</v>
      </c>
      <c r="C201" s="47" t="s">
        <v>1948</v>
      </c>
      <c r="D201" s="47" t="s">
        <v>3889</v>
      </c>
      <c r="E201" s="47" t="s">
        <v>153</v>
      </c>
      <c r="F201" s="47" t="s">
        <v>733</v>
      </c>
      <c r="G201" s="7" t="s">
        <v>7</v>
      </c>
      <c r="H201" s="7" t="s">
        <v>2995</v>
      </c>
      <c r="I201" s="61" t="s">
        <v>3891</v>
      </c>
      <c r="J201" s="65" t="s">
        <v>3891</v>
      </c>
      <c r="K201" s="7"/>
      <c r="L201" s="61"/>
      <c r="M201" s="65"/>
      <c r="N201" s="65"/>
      <c r="O201" s="65"/>
      <c r="P201" s="65"/>
      <c r="Q201" s="65"/>
      <c r="R201" s="65"/>
    </row>
    <row r="202" spans="1:18" ht="16.5" customHeight="1">
      <c r="A202" s="11">
        <v>2017</v>
      </c>
      <c r="B202" s="13" t="s">
        <v>2490</v>
      </c>
      <c r="C202" s="47" t="s">
        <v>1948</v>
      </c>
      <c r="D202" s="47" t="s">
        <v>3889</v>
      </c>
      <c r="E202" s="47" t="s">
        <v>154</v>
      </c>
      <c r="F202" s="47" t="s">
        <v>733</v>
      </c>
      <c r="G202" s="7" t="s">
        <v>7</v>
      </c>
      <c r="H202" s="7" t="s">
        <v>2996</v>
      </c>
      <c r="I202" s="61" t="s">
        <v>3891</v>
      </c>
      <c r="J202" s="65" t="s">
        <v>3891</v>
      </c>
      <c r="K202" s="7"/>
      <c r="L202" s="61"/>
      <c r="M202" s="65"/>
      <c r="N202" s="65"/>
      <c r="O202" s="65"/>
      <c r="P202" s="65"/>
      <c r="Q202" s="65"/>
      <c r="R202" s="65"/>
    </row>
    <row r="203" spans="1:18" ht="16.5" customHeight="1">
      <c r="A203" s="60">
        <v>2017</v>
      </c>
      <c r="B203" s="13" t="s">
        <v>2490</v>
      </c>
      <c r="C203" s="47" t="s">
        <v>1948</v>
      </c>
      <c r="D203" s="47" t="s">
        <v>3889</v>
      </c>
      <c r="E203" s="47" t="s">
        <v>155</v>
      </c>
      <c r="F203" s="47" t="s">
        <v>733</v>
      </c>
      <c r="G203" s="7" t="s">
        <v>7</v>
      </c>
      <c r="H203" s="7" t="s">
        <v>2996</v>
      </c>
      <c r="I203" s="61" t="s">
        <v>3891</v>
      </c>
      <c r="J203" s="65" t="s">
        <v>3891</v>
      </c>
      <c r="K203" s="7"/>
      <c r="L203" s="61"/>
      <c r="M203" s="65"/>
      <c r="N203" s="65"/>
      <c r="O203" s="65"/>
      <c r="P203" s="65"/>
      <c r="Q203" s="65"/>
      <c r="R203" s="65"/>
    </row>
    <row r="204" spans="1:18" ht="16.5" customHeight="1">
      <c r="A204" s="60">
        <v>2017</v>
      </c>
      <c r="B204" s="13" t="s">
        <v>2490</v>
      </c>
      <c r="C204" s="47" t="s">
        <v>1948</v>
      </c>
      <c r="D204" s="47" t="s">
        <v>3889</v>
      </c>
      <c r="E204" s="47" t="s">
        <v>156</v>
      </c>
      <c r="F204" s="47" t="s">
        <v>733</v>
      </c>
      <c r="G204" s="7" t="s">
        <v>7</v>
      </c>
      <c r="H204" s="7" t="s">
        <v>2996</v>
      </c>
      <c r="I204" s="61" t="s">
        <v>3891</v>
      </c>
      <c r="J204" s="65" t="s">
        <v>3891</v>
      </c>
      <c r="K204" s="7"/>
      <c r="L204" s="61"/>
      <c r="M204" s="65"/>
      <c r="N204" s="65"/>
      <c r="O204" s="65"/>
      <c r="P204" s="65"/>
      <c r="Q204" s="65"/>
      <c r="R204" s="65"/>
    </row>
    <row r="205" spans="1:18" ht="16.5" customHeight="1">
      <c r="A205" s="60">
        <v>2017</v>
      </c>
      <c r="B205" s="13" t="s">
        <v>2490</v>
      </c>
      <c r="C205" s="47" t="s">
        <v>1948</v>
      </c>
      <c r="D205" s="47" t="s">
        <v>3889</v>
      </c>
      <c r="E205" s="47" t="s">
        <v>157</v>
      </c>
      <c r="F205" s="47" t="s">
        <v>733</v>
      </c>
      <c r="G205" s="7" t="s">
        <v>7</v>
      </c>
      <c r="H205" s="65" t="s">
        <v>2996</v>
      </c>
      <c r="I205" s="61" t="s">
        <v>3891</v>
      </c>
      <c r="J205" s="65" t="s">
        <v>3891</v>
      </c>
      <c r="K205" s="65"/>
      <c r="L205" s="61"/>
      <c r="M205" s="65"/>
      <c r="N205" s="65"/>
      <c r="O205" s="65"/>
      <c r="P205" s="65"/>
      <c r="Q205" s="65"/>
      <c r="R205" s="65"/>
    </row>
    <row r="206" spans="1:18" ht="16.5" customHeight="1">
      <c r="A206" s="11">
        <v>2017</v>
      </c>
      <c r="B206" s="13" t="s">
        <v>2490</v>
      </c>
      <c r="C206" s="47" t="s">
        <v>1948</v>
      </c>
      <c r="D206" s="47" t="s">
        <v>3889</v>
      </c>
      <c r="E206" s="47" t="s">
        <v>158</v>
      </c>
      <c r="F206" s="47" t="s">
        <v>733</v>
      </c>
      <c r="G206" s="7" t="s">
        <v>7</v>
      </c>
      <c r="H206" s="65" t="s">
        <v>2996</v>
      </c>
      <c r="I206" s="61" t="s">
        <v>3891</v>
      </c>
      <c r="J206" s="65" t="s">
        <v>3891</v>
      </c>
      <c r="K206" s="65"/>
      <c r="L206" s="61"/>
      <c r="M206" s="65"/>
      <c r="N206" s="65"/>
      <c r="O206" s="65"/>
      <c r="P206" s="65"/>
      <c r="Q206" s="65"/>
      <c r="R206" s="65"/>
    </row>
    <row r="207" spans="1:18" ht="16.5" customHeight="1">
      <c r="A207" s="11">
        <v>2017</v>
      </c>
      <c r="B207" s="13" t="s">
        <v>2490</v>
      </c>
      <c r="C207" s="47" t="s">
        <v>1948</v>
      </c>
      <c r="D207" s="47" t="s">
        <v>3889</v>
      </c>
      <c r="E207" s="47" t="s">
        <v>159</v>
      </c>
      <c r="F207" s="47" t="s">
        <v>733</v>
      </c>
      <c r="G207" s="7" t="s">
        <v>7</v>
      </c>
      <c r="H207" s="65" t="s">
        <v>2995</v>
      </c>
      <c r="I207" s="61" t="s">
        <v>3891</v>
      </c>
      <c r="J207" s="65" t="s">
        <v>3891</v>
      </c>
      <c r="K207" s="65"/>
      <c r="L207" s="61"/>
      <c r="M207" s="65"/>
      <c r="N207" s="65"/>
      <c r="O207" s="65"/>
      <c r="P207" s="65"/>
      <c r="Q207" s="65"/>
      <c r="R207" s="65"/>
    </row>
    <row r="208" spans="1:18" ht="16.5" customHeight="1">
      <c r="A208" s="11">
        <v>2017</v>
      </c>
      <c r="B208" s="13" t="s">
        <v>2490</v>
      </c>
      <c r="C208" s="47" t="s">
        <v>1948</v>
      </c>
      <c r="D208" s="47" t="s">
        <v>3889</v>
      </c>
      <c r="E208" s="47" t="s">
        <v>160</v>
      </c>
      <c r="F208" s="47" t="s">
        <v>733</v>
      </c>
      <c r="G208" s="7" t="s">
        <v>7</v>
      </c>
      <c r="H208" s="65" t="s">
        <v>2996</v>
      </c>
      <c r="I208" s="61" t="s">
        <v>3891</v>
      </c>
      <c r="J208" s="65" t="s">
        <v>3891</v>
      </c>
      <c r="K208" s="65"/>
      <c r="L208" s="61"/>
      <c r="M208" s="65"/>
      <c r="N208" s="65"/>
      <c r="O208" s="65"/>
      <c r="P208" s="65"/>
      <c r="Q208" s="65"/>
      <c r="R208" s="65"/>
    </row>
    <row r="209" spans="1:18" ht="16.5" customHeight="1">
      <c r="A209" s="11">
        <v>2017</v>
      </c>
      <c r="B209" s="13" t="s">
        <v>2490</v>
      </c>
      <c r="C209" s="47" t="s">
        <v>1948</v>
      </c>
      <c r="D209" s="47" t="s">
        <v>3889</v>
      </c>
      <c r="E209" s="47" t="s">
        <v>161</v>
      </c>
      <c r="F209" s="47" t="s">
        <v>733</v>
      </c>
      <c r="G209" s="7" t="s">
        <v>7</v>
      </c>
      <c r="H209" s="65" t="s">
        <v>2995</v>
      </c>
      <c r="I209" s="61" t="s">
        <v>3891</v>
      </c>
      <c r="J209" s="65" t="s">
        <v>3891</v>
      </c>
      <c r="K209" s="65"/>
      <c r="L209" s="61"/>
      <c r="M209" s="65"/>
      <c r="N209" s="65"/>
      <c r="O209" s="65"/>
      <c r="P209" s="65"/>
      <c r="Q209" s="65"/>
      <c r="R209" s="65"/>
    </row>
    <row r="210" spans="1:18" ht="16.5" customHeight="1">
      <c r="A210" s="11">
        <v>2017</v>
      </c>
      <c r="B210" s="13" t="s">
        <v>2490</v>
      </c>
      <c r="C210" s="47" t="s">
        <v>1948</v>
      </c>
      <c r="D210" s="47" t="s">
        <v>3889</v>
      </c>
      <c r="E210" s="47" t="s">
        <v>162</v>
      </c>
      <c r="F210" s="47" t="s">
        <v>733</v>
      </c>
      <c r="G210" s="7" t="s">
        <v>7</v>
      </c>
      <c r="H210" s="65" t="s">
        <v>2996</v>
      </c>
      <c r="I210" s="61" t="s">
        <v>3891</v>
      </c>
      <c r="J210" s="65" t="s">
        <v>3891</v>
      </c>
      <c r="K210" s="65"/>
      <c r="L210" s="61"/>
      <c r="M210" s="65"/>
      <c r="N210" s="65"/>
      <c r="O210" s="65"/>
      <c r="P210" s="65"/>
      <c r="Q210" s="65"/>
      <c r="R210" s="65"/>
    </row>
    <row r="211" spans="1:18" ht="16.5" customHeight="1">
      <c r="A211" s="11">
        <v>2017</v>
      </c>
      <c r="B211" s="13" t="s">
        <v>2490</v>
      </c>
      <c r="C211" s="47" t="s">
        <v>1948</v>
      </c>
      <c r="D211" s="47" t="s">
        <v>3889</v>
      </c>
      <c r="E211" s="47" t="s">
        <v>163</v>
      </c>
      <c r="F211" s="47" t="s">
        <v>733</v>
      </c>
      <c r="G211" s="7" t="s">
        <v>7</v>
      </c>
      <c r="H211" s="65" t="s">
        <v>2996</v>
      </c>
      <c r="I211" s="61" t="s">
        <v>3891</v>
      </c>
      <c r="J211" s="65" t="s">
        <v>3891</v>
      </c>
      <c r="K211" s="65"/>
      <c r="L211" s="61"/>
      <c r="M211" s="65"/>
      <c r="N211" s="65"/>
      <c r="O211" s="65"/>
      <c r="P211" s="65"/>
      <c r="Q211" s="65"/>
      <c r="R211" s="65"/>
    </row>
    <row r="212" spans="1:18" ht="16.5" customHeight="1">
      <c r="A212" s="11">
        <v>2017</v>
      </c>
      <c r="B212" s="13" t="s">
        <v>2490</v>
      </c>
      <c r="C212" s="47" t="s">
        <v>1948</v>
      </c>
      <c r="D212" s="47" t="s">
        <v>3889</v>
      </c>
      <c r="E212" s="47" t="s">
        <v>164</v>
      </c>
      <c r="F212" s="47" t="s">
        <v>733</v>
      </c>
      <c r="G212" s="7" t="s">
        <v>7</v>
      </c>
      <c r="H212" s="65" t="s">
        <v>2996</v>
      </c>
      <c r="I212" s="61" t="s">
        <v>3891</v>
      </c>
      <c r="J212" s="65" t="s">
        <v>3891</v>
      </c>
      <c r="K212" s="65"/>
      <c r="L212" s="61"/>
      <c r="M212" s="65"/>
      <c r="N212" s="65"/>
      <c r="O212" s="65"/>
      <c r="P212" s="65"/>
      <c r="Q212" s="65"/>
      <c r="R212" s="65"/>
    </row>
    <row r="213" spans="1:18" ht="16.5" customHeight="1">
      <c r="A213" s="11">
        <v>2017</v>
      </c>
      <c r="B213" s="13" t="s">
        <v>2490</v>
      </c>
      <c r="C213" s="47" t="s">
        <v>1948</v>
      </c>
      <c r="D213" s="47" t="s">
        <v>3889</v>
      </c>
      <c r="E213" s="47" t="s">
        <v>2534</v>
      </c>
      <c r="F213" s="47" t="s">
        <v>733</v>
      </c>
      <c r="G213" s="7" t="s">
        <v>7</v>
      </c>
      <c r="H213" s="65" t="s">
        <v>2995</v>
      </c>
      <c r="I213" s="61" t="s">
        <v>3891</v>
      </c>
      <c r="J213" s="65" t="s">
        <v>3891</v>
      </c>
      <c r="K213" s="65"/>
      <c r="L213" s="61"/>
      <c r="M213" s="65"/>
      <c r="N213" s="65"/>
      <c r="O213" s="65"/>
      <c r="P213" s="65"/>
      <c r="Q213" s="65"/>
      <c r="R213" s="65"/>
    </row>
    <row r="214" spans="1:18" ht="16.5" customHeight="1">
      <c r="A214" s="11">
        <v>2017</v>
      </c>
      <c r="B214" s="13" t="s">
        <v>2490</v>
      </c>
      <c r="C214" s="47" t="s">
        <v>1948</v>
      </c>
      <c r="D214" s="47" t="s">
        <v>3889</v>
      </c>
      <c r="E214" s="47" t="s">
        <v>165</v>
      </c>
      <c r="F214" s="47" t="s">
        <v>733</v>
      </c>
      <c r="G214" s="7" t="s">
        <v>7</v>
      </c>
      <c r="H214" s="65" t="s">
        <v>2996</v>
      </c>
      <c r="I214" s="61" t="s">
        <v>3891</v>
      </c>
      <c r="J214" s="65" t="s">
        <v>3891</v>
      </c>
      <c r="K214" s="65"/>
      <c r="L214" s="61"/>
      <c r="M214" s="65"/>
      <c r="N214" s="65"/>
      <c r="O214" s="65"/>
      <c r="P214" s="65"/>
      <c r="Q214" s="65"/>
      <c r="R214" s="65"/>
    </row>
    <row r="215" spans="1:18" ht="16.5" customHeight="1">
      <c r="A215" s="11">
        <v>2017</v>
      </c>
      <c r="B215" s="13" t="s">
        <v>2490</v>
      </c>
      <c r="C215" s="47" t="s">
        <v>1948</v>
      </c>
      <c r="D215" s="47" t="s">
        <v>3889</v>
      </c>
      <c r="E215" s="47" t="s">
        <v>166</v>
      </c>
      <c r="F215" s="47" t="s">
        <v>733</v>
      </c>
      <c r="G215" s="7" t="s">
        <v>7</v>
      </c>
      <c r="H215" s="65" t="s">
        <v>2995</v>
      </c>
      <c r="I215" s="61" t="s">
        <v>3891</v>
      </c>
      <c r="J215" s="65" t="s">
        <v>3891</v>
      </c>
      <c r="K215" s="65"/>
      <c r="L215" s="61"/>
      <c r="M215" s="65"/>
      <c r="N215" s="65"/>
      <c r="O215" s="65"/>
      <c r="P215" s="65"/>
      <c r="Q215" s="65"/>
      <c r="R215" s="65"/>
    </row>
    <row r="216" spans="1:18" ht="16.5" customHeight="1">
      <c r="A216" s="11">
        <v>2017</v>
      </c>
      <c r="B216" s="13" t="s">
        <v>2490</v>
      </c>
      <c r="C216" s="47" t="s">
        <v>1948</v>
      </c>
      <c r="D216" s="47" t="s">
        <v>3889</v>
      </c>
      <c r="E216" s="47" t="s">
        <v>167</v>
      </c>
      <c r="F216" s="47" t="s">
        <v>733</v>
      </c>
      <c r="G216" s="7" t="s">
        <v>7</v>
      </c>
      <c r="H216" s="65" t="s">
        <v>2996</v>
      </c>
      <c r="I216" s="61" t="s">
        <v>3891</v>
      </c>
      <c r="J216" s="65" t="s">
        <v>3891</v>
      </c>
      <c r="K216" s="65"/>
      <c r="L216" s="61"/>
      <c r="M216" s="65"/>
      <c r="N216" s="65"/>
      <c r="O216" s="65"/>
      <c r="P216" s="65"/>
      <c r="Q216" s="65"/>
      <c r="R216" s="65"/>
    </row>
    <row r="217" spans="1:18" ht="16.5" customHeight="1">
      <c r="A217" s="11">
        <v>2017</v>
      </c>
      <c r="B217" s="13" t="s">
        <v>2490</v>
      </c>
      <c r="C217" s="47" t="s">
        <v>1948</v>
      </c>
      <c r="D217" s="47" t="s">
        <v>3889</v>
      </c>
      <c r="E217" s="47" t="s">
        <v>168</v>
      </c>
      <c r="F217" s="47" t="s">
        <v>733</v>
      </c>
      <c r="G217" s="7" t="s">
        <v>7</v>
      </c>
      <c r="H217" s="65" t="s">
        <v>2996</v>
      </c>
      <c r="I217" s="61" t="s">
        <v>3891</v>
      </c>
      <c r="J217" s="65" t="s">
        <v>3891</v>
      </c>
      <c r="K217" s="65"/>
      <c r="L217" s="61"/>
      <c r="M217" s="65"/>
      <c r="N217" s="65"/>
      <c r="O217" s="65"/>
      <c r="P217" s="65"/>
      <c r="Q217" s="65"/>
      <c r="R217" s="65"/>
    </row>
    <row r="218" spans="1:18" ht="16.5" customHeight="1">
      <c r="A218" s="11">
        <v>2017</v>
      </c>
      <c r="B218" s="13" t="s">
        <v>2490</v>
      </c>
      <c r="C218" s="47" t="s">
        <v>1948</v>
      </c>
      <c r="D218" s="47" t="s">
        <v>3889</v>
      </c>
      <c r="E218" s="47" t="s">
        <v>169</v>
      </c>
      <c r="F218" s="47" t="s">
        <v>733</v>
      </c>
      <c r="G218" s="7" t="s">
        <v>7</v>
      </c>
      <c r="H218" s="65" t="s">
        <v>2996</v>
      </c>
      <c r="I218" s="61" t="s">
        <v>3891</v>
      </c>
      <c r="J218" s="65" t="s">
        <v>3891</v>
      </c>
      <c r="K218" s="65"/>
      <c r="L218" s="61"/>
      <c r="M218" s="65"/>
      <c r="N218" s="65"/>
      <c r="O218" s="65"/>
      <c r="P218" s="65"/>
      <c r="Q218" s="65"/>
      <c r="R218" s="65"/>
    </row>
    <row r="219" spans="1:18" ht="16.5" customHeight="1">
      <c r="A219" s="11">
        <v>2017</v>
      </c>
      <c r="B219" s="13" t="s">
        <v>2490</v>
      </c>
      <c r="C219" s="47" t="s">
        <v>1948</v>
      </c>
      <c r="D219" s="47" t="s">
        <v>3889</v>
      </c>
      <c r="E219" s="47" t="s">
        <v>170</v>
      </c>
      <c r="F219" s="47" t="s">
        <v>733</v>
      </c>
      <c r="G219" s="7" t="s">
        <v>7</v>
      </c>
      <c r="H219" s="65" t="s">
        <v>2996</v>
      </c>
      <c r="I219" s="61" t="s">
        <v>3891</v>
      </c>
      <c r="J219" s="65" t="s">
        <v>3891</v>
      </c>
      <c r="K219" s="65"/>
      <c r="L219" s="61"/>
      <c r="M219" s="65"/>
      <c r="N219" s="65"/>
      <c r="O219" s="65"/>
      <c r="P219" s="65"/>
      <c r="Q219" s="65"/>
      <c r="R219" s="65"/>
    </row>
    <row r="220" spans="1:18" ht="16.5" customHeight="1">
      <c r="A220" s="11">
        <v>2017</v>
      </c>
      <c r="B220" s="13" t="s">
        <v>2490</v>
      </c>
      <c r="C220" s="47" t="s">
        <v>1948</v>
      </c>
      <c r="D220" s="47" t="s">
        <v>3889</v>
      </c>
      <c r="E220" s="47" t="s">
        <v>171</v>
      </c>
      <c r="F220" s="47" t="s">
        <v>733</v>
      </c>
      <c r="G220" s="7" t="s">
        <v>7</v>
      </c>
      <c r="H220" s="65" t="s">
        <v>2996</v>
      </c>
      <c r="I220" s="61" t="s">
        <v>3891</v>
      </c>
      <c r="J220" s="65" t="s">
        <v>3891</v>
      </c>
      <c r="K220" s="65"/>
      <c r="L220" s="61"/>
      <c r="M220" s="65"/>
      <c r="N220" s="65"/>
      <c r="O220" s="65"/>
      <c r="P220" s="65"/>
      <c r="Q220" s="65"/>
      <c r="R220" s="65"/>
    </row>
    <row r="221" spans="1:18" ht="16.5" customHeight="1">
      <c r="A221" s="11">
        <v>2017</v>
      </c>
      <c r="B221" s="13" t="s">
        <v>2490</v>
      </c>
      <c r="C221" s="47" t="s">
        <v>1948</v>
      </c>
      <c r="D221" s="47" t="s">
        <v>3889</v>
      </c>
      <c r="E221" s="47" t="s">
        <v>172</v>
      </c>
      <c r="F221" s="47" t="s">
        <v>733</v>
      </c>
      <c r="G221" s="7" t="s">
        <v>7</v>
      </c>
      <c r="H221" s="65" t="s">
        <v>2996</v>
      </c>
      <c r="I221" s="61" t="s">
        <v>3891</v>
      </c>
      <c r="J221" s="65" t="s">
        <v>3891</v>
      </c>
      <c r="K221" s="65"/>
      <c r="L221" s="61"/>
      <c r="M221" s="65"/>
      <c r="N221" s="65"/>
      <c r="O221" s="65"/>
      <c r="P221" s="65"/>
      <c r="Q221" s="65"/>
      <c r="R221" s="65"/>
    </row>
    <row r="222" spans="1:18" ht="16.5" customHeight="1">
      <c r="A222" s="11">
        <v>2017</v>
      </c>
      <c r="B222" s="13" t="s">
        <v>2490</v>
      </c>
      <c r="C222" s="47" t="s">
        <v>1948</v>
      </c>
      <c r="D222" s="47" t="s">
        <v>3889</v>
      </c>
      <c r="E222" s="47" t="s">
        <v>173</v>
      </c>
      <c r="F222" s="47" t="s">
        <v>733</v>
      </c>
      <c r="G222" s="7" t="s">
        <v>7</v>
      </c>
      <c r="H222" s="65" t="s">
        <v>2996</v>
      </c>
      <c r="I222" s="61" t="s">
        <v>3891</v>
      </c>
      <c r="J222" s="65" t="s">
        <v>3891</v>
      </c>
      <c r="K222" s="65"/>
      <c r="L222" s="61"/>
      <c r="M222" s="65"/>
      <c r="N222" s="65"/>
      <c r="O222" s="65"/>
      <c r="P222" s="65"/>
      <c r="Q222" s="65"/>
      <c r="R222" s="65"/>
    </row>
    <row r="223" spans="1:18" ht="16.5" customHeight="1">
      <c r="A223" s="11">
        <v>2017</v>
      </c>
      <c r="B223" s="13" t="s">
        <v>2490</v>
      </c>
      <c r="C223" s="47" t="s">
        <v>1948</v>
      </c>
      <c r="D223" s="47" t="s">
        <v>3889</v>
      </c>
      <c r="E223" s="47" t="s">
        <v>174</v>
      </c>
      <c r="F223" s="47" t="s">
        <v>733</v>
      </c>
      <c r="G223" s="7" t="s">
        <v>7</v>
      </c>
      <c r="H223" s="65" t="s">
        <v>2996</v>
      </c>
      <c r="I223" s="61" t="s">
        <v>3891</v>
      </c>
      <c r="J223" s="65" t="s">
        <v>3891</v>
      </c>
      <c r="K223" s="65"/>
      <c r="L223" s="61"/>
      <c r="M223" s="65"/>
      <c r="N223" s="65"/>
      <c r="O223" s="65"/>
      <c r="P223" s="65"/>
      <c r="Q223" s="65"/>
      <c r="R223" s="65"/>
    </row>
    <row r="224" spans="1:18" ht="16.5" customHeight="1">
      <c r="A224" s="11">
        <v>2017</v>
      </c>
      <c r="B224" s="13" t="s">
        <v>2490</v>
      </c>
      <c r="C224" s="47" t="s">
        <v>1948</v>
      </c>
      <c r="D224" s="47" t="s">
        <v>3889</v>
      </c>
      <c r="E224" s="47" t="s">
        <v>175</v>
      </c>
      <c r="F224" s="47" t="s">
        <v>733</v>
      </c>
      <c r="G224" s="7" t="s">
        <v>7</v>
      </c>
      <c r="H224" s="65" t="s">
        <v>2996</v>
      </c>
      <c r="I224" s="61" t="s">
        <v>3891</v>
      </c>
      <c r="J224" s="65" t="s">
        <v>3891</v>
      </c>
      <c r="K224" s="65"/>
      <c r="L224" s="61"/>
      <c r="M224" s="65"/>
      <c r="N224" s="65"/>
      <c r="O224" s="65"/>
      <c r="P224" s="65"/>
      <c r="Q224" s="65"/>
      <c r="R224" s="65"/>
    </row>
    <row r="225" spans="1:18" ht="16.5" customHeight="1">
      <c r="A225" s="11">
        <v>2017</v>
      </c>
      <c r="B225" s="13" t="s">
        <v>2490</v>
      </c>
      <c r="C225" s="47" t="s">
        <v>1948</v>
      </c>
      <c r="D225" s="47" t="s">
        <v>3889</v>
      </c>
      <c r="E225" s="47" t="s">
        <v>176</v>
      </c>
      <c r="F225" s="47" t="s">
        <v>733</v>
      </c>
      <c r="G225" s="7" t="s">
        <v>7</v>
      </c>
      <c r="H225" s="65" t="s">
        <v>2996</v>
      </c>
      <c r="I225" s="61" t="s">
        <v>3891</v>
      </c>
      <c r="J225" s="65" t="s">
        <v>3891</v>
      </c>
      <c r="K225" s="65"/>
      <c r="L225" s="61"/>
      <c r="M225" s="65"/>
      <c r="N225" s="65"/>
      <c r="O225" s="65"/>
      <c r="P225" s="65"/>
      <c r="Q225" s="65"/>
      <c r="R225" s="65"/>
    </row>
    <row r="226" spans="1:18" ht="16.5" customHeight="1">
      <c r="A226" s="11">
        <v>2017</v>
      </c>
      <c r="B226" s="13" t="s">
        <v>2490</v>
      </c>
      <c r="C226" s="47" t="s">
        <v>1948</v>
      </c>
      <c r="D226" s="47" t="s">
        <v>3889</v>
      </c>
      <c r="E226" s="47" t="s">
        <v>177</v>
      </c>
      <c r="F226" s="47" t="s">
        <v>733</v>
      </c>
      <c r="G226" s="7" t="s">
        <v>7</v>
      </c>
      <c r="H226" s="65" t="s">
        <v>2996</v>
      </c>
      <c r="I226" s="61" t="s">
        <v>3891</v>
      </c>
      <c r="J226" s="65" t="s">
        <v>3891</v>
      </c>
      <c r="K226" s="65"/>
      <c r="L226" s="61"/>
      <c r="M226" s="65"/>
      <c r="N226" s="65"/>
      <c r="O226" s="65"/>
      <c r="P226" s="65"/>
      <c r="Q226" s="65"/>
      <c r="R226" s="65"/>
    </row>
    <row r="227" spans="1:18" ht="16.5" customHeight="1">
      <c r="A227" s="11">
        <v>2017</v>
      </c>
      <c r="B227" s="13" t="s">
        <v>2490</v>
      </c>
      <c r="C227" s="47" t="s">
        <v>1948</v>
      </c>
      <c r="D227" s="47" t="s">
        <v>3889</v>
      </c>
      <c r="E227" s="47" t="s">
        <v>178</v>
      </c>
      <c r="F227" s="47" t="s">
        <v>733</v>
      </c>
      <c r="G227" s="7" t="s">
        <v>7</v>
      </c>
      <c r="H227" s="65" t="s">
        <v>2996</v>
      </c>
      <c r="I227" s="61" t="s">
        <v>3891</v>
      </c>
      <c r="J227" s="65" t="s">
        <v>3891</v>
      </c>
      <c r="K227" s="65"/>
      <c r="L227" s="61"/>
      <c r="M227" s="65"/>
      <c r="N227" s="65"/>
      <c r="O227" s="65"/>
      <c r="P227" s="65"/>
      <c r="Q227" s="65"/>
      <c r="R227" s="65"/>
    </row>
    <row r="228" spans="1:18" ht="16.5" customHeight="1">
      <c r="A228" s="11">
        <v>2017</v>
      </c>
      <c r="B228" s="13" t="s">
        <v>2490</v>
      </c>
      <c r="C228" s="47" t="s">
        <v>1948</v>
      </c>
      <c r="D228" s="47" t="s">
        <v>236</v>
      </c>
      <c r="E228" s="47" t="s">
        <v>179</v>
      </c>
      <c r="F228" s="47" t="s">
        <v>733</v>
      </c>
      <c r="G228" s="7" t="s">
        <v>7</v>
      </c>
      <c r="H228" s="65" t="s">
        <v>2995</v>
      </c>
      <c r="I228" s="61" t="s">
        <v>3891</v>
      </c>
      <c r="J228" s="65" t="s">
        <v>3891</v>
      </c>
      <c r="K228" s="65"/>
      <c r="L228" s="61"/>
      <c r="M228" s="65"/>
      <c r="N228" s="65"/>
      <c r="O228" s="65"/>
      <c r="P228" s="65"/>
      <c r="Q228" s="65"/>
      <c r="R228" s="65"/>
    </row>
    <row r="229" spans="1:18" ht="16.5" customHeight="1">
      <c r="A229" s="11">
        <v>2017</v>
      </c>
      <c r="B229" s="13" t="s">
        <v>2490</v>
      </c>
      <c r="C229" s="47" t="s">
        <v>1948</v>
      </c>
      <c r="D229" s="47" t="s">
        <v>236</v>
      </c>
      <c r="E229" s="47" t="s">
        <v>180</v>
      </c>
      <c r="F229" s="47" t="s">
        <v>733</v>
      </c>
      <c r="G229" s="7" t="s">
        <v>7</v>
      </c>
      <c r="H229" s="65" t="s">
        <v>3415</v>
      </c>
      <c r="I229" s="66" t="s">
        <v>3948</v>
      </c>
      <c r="J229" s="65">
        <v>6</v>
      </c>
      <c r="K229" s="65"/>
      <c r="L229" s="66"/>
      <c r="M229" s="65"/>
      <c r="N229" s="65"/>
      <c r="O229" s="65"/>
      <c r="P229" s="65"/>
      <c r="Q229" s="65"/>
      <c r="R229" s="65"/>
    </row>
    <row r="230" spans="1:18" ht="16.5" customHeight="1">
      <c r="A230" s="11">
        <v>2017</v>
      </c>
      <c r="B230" s="13" t="s">
        <v>2490</v>
      </c>
      <c r="C230" s="47" t="s">
        <v>1948</v>
      </c>
      <c r="D230" s="47" t="s">
        <v>236</v>
      </c>
      <c r="E230" s="47" t="s">
        <v>3000</v>
      </c>
      <c r="F230" s="47" t="s">
        <v>3422</v>
      </c>
      <c r="G230" s="7" t="s">
        <v>7</v>
      </c>
      <c r="H230" s="65" t="s">
        <v>2995</v>
      </c>
      <c r="I230" s="61" t="s">
        <v>3891</v>
      </c>
      <c r="J230" s="65" t="s">
        <v>3891</v>
      </c>
      <c r="K230" s="65"/>
      <c r="L230" s="61"/>
      <c r="M230" s="65"/>
      <c r="N230" s="65"/>
      <c r="O230" s="65"/>
      <c r="P230" s="65"/>
      <c r="Q230" s="65"/>
      <c r="R230" s="65"/>
    </row>
    <row r="231" spans="1:18" ht="16.5" customHeight="1">
      <c r="A231" s="11">
        <v>2017</v>
      </c>
      <c r="B231" s="13" t="s">
        <v>2490</v>
      </c>
      <c r="C231" s="47" t="s">
        <v>1949</v>
      </c>
      <c r="D231" s="47" t="s">
        <v>234</v>
      </c>
      <c r="E231" s="47" t="s">
        <v>1949</v>
      </c>
      <c r="F231" s="47" t="s">
        <v>733</v>
      </c>
      <c r="G231" s="7" t="s">
        <v>7</v>
      </c>
      <c r="H231" s="7" t="s">
        <v>260</v>
      </c>
      <c r="I231" s="66" t="s">
        <v>3919</v>
      </c>
      <c r="J231" s="65">
        <v>6</v>
      </c>
      <c r="K231" s="7"/>
      <c r="L231" s="66"/>
      <c r="M231" s="65"/>
      <c r="N231" s="65"/>
      <c r="O231" s="65"/>
      <c r="P231" s="65"/>
      <c r="Q231" s="65"/>
      <c r="R231" s="65"/>
    </row>
    <row r="232" spans="1:18" ht="16.5" customHeight="1">
      <c r="A232" s="11">
        <v>2017</v>
      </c>
      <c r="B232" s="13" t="s">
        <v>2490</v>
      </c>
      <c r="C232" s="47" t="s">
        <v>1949</v>
      </c>
      <c r="D232" s="47" t="s">
        <v>3890</v>
      </c>
      <c r="E232" s="47" t="s">
        <v>184</v>
      </c>
      <c r="F232" s="47" t="s">
        <v>733</v>
      </c>
      <c r="G232" s="7" t="s">
        <v>7</v>
      </c>
      <c r="H232" s="65" t="s">
        <v>2995</v>
      </c>
      <c r="I232" s="61" t="s">
        <v>3891</v>
      </c>
      <c r="J232" s="65" t="s">
        <v>3891</v>
      </c>
      <c r="K232" s="65"/>
      <c r="L232" s="61"/>
      <c r="M232" s="65"/>
      <c r="N232" s="65"/>
      <c r="O232" s="65"/>
      <c r="P232" s="65"/>
      <c r="Q232" s="65"/>
      <c r="R232" s="65"/>
    </row>
    <row r="233" spans="1:18" ht="16.5" customHeight="1">
      <c r="A233" s="11">
        <v>2017</v>
      </c>
      <c r="B233" s="13" t="s">
        <v>2490</v>
      </c>
      <c r="C233" s="47" t="s">
        <v>1949</v>
      </c>
      <c r="D233" s="47" t="s">
        <v>3890</v>
      </c>
      <c r="E233" s="47" t="s">
        <v>185</v>
      </c>
      <c r="F233" s="47" t="s">
        <v>733</v>
      </c>
      <c r="G233" s="7" t="s">
        <v>7</v>
      </c>
      <c r="H233" s="65" t="s">
        <v>2996</v>
      </c>
      <c r="I233" s="61" t="s">
        <v>3891</v>
      </c>
      <c r="J233" s="65" t="s">
        <v>3891</v>
      </c>
      <c r="K233" s="65"/>
      <c r="L233" s="61"/>
      <c r="M233" s="65"/>
      <c r="N233" s="65"/>
      <c r="O233" s="65"/>
      <c r="P233" s="65"/>
      <c r="Q233" s="65"/>
      <c r="R233" s="65"/>
    </row>
    <row r="234" spans="1:18" ht="16.5" customHeight="1">
      <c r="A234" s="11">
        <v>2017</v>
      </c>
      <c r="B234" s="13" t="s">
        <v>2490</v>
      </c>
      <c r="C234" s="47" t="s">
        <v>1949</v>
      </c>
      <c r="D234" s="47" t="s">
        <v>3890</v>
      </c>
      <c r="E234" s="47" t="s">
        <v>186</v>
      </c>
      <c r="F234" s="47" t="s">
        <v>733</v>
      </c>
      <c r="G234" s="7" t="s">
        <v>7</v>
      </c>
      <c r="H234" s="65" t="s">
        <v>2996</v>
      </c>
      <c r="I234" s="61" t="s">
        <v>3891</v>
      </c>
      <c r="J234" s="65" t="s">
        <v>3891</v>
      </c>
      <c r="K234" s="65"/>
      <c r="L234" s="61"/>
      <c r="M234" s="65"/>
      <c r="N234" s="65"/>
      <c r="O234" s="65"/>
      <c r="P234" s="65"/>
      <c r="Q234" s="65"/>
      <c r="R234" s="65"/>
    </row>
    <row r="235" spans="1:18" ht="16.5" customHeight="1">
      <c r="A235" s="11">
        <v>2017</v>
      </c>
      <c r="B235" s="13" t="s">
        <v>2490</v>
      </c>
      <c r="C235" s="47" t="s">
        <v>1949</v>
      </c>
      <c r="D235" s="47" t="s">
        <v>3890</v>
      </c>
      <c r="E235" s="47" t="s">
        <v>187</v>
      </c>
      <c r="F235" s="47" t="s">
        <v>733</v>
      </c>
      <c r="G235" s="7" t="s">
        <v>7</v>
      </c>
      <c r="H235" s="65" t="s">
        <v>2996</v>
      </c>
      <c r="I235" s="61" t="s">
        <v>3891</v>
      </c>
      <c r="J235" s="65" t="s">
        <v>3891</v>
      </c>
      <c r="K235" s="65"/>
      <c r="L235" s="61"/>
      <c r="M235" s="65"/>
      <c r="N235" s="65"/>
      <c r="O235" s="65"/>
      <c r="P235" s="65"/>
      <c r="Q235" s="65"/>
      <c r="R235" s="65"/>
    </row>
    <row r="236" spans="1:18" ht="16.5" customHeight="1">
      <c r="A236" s="11">
        <v>2017</v>
      </c>
      <c r="B236" s="13" t="s">
        <v>2490</v>
      </c>
      <c r="C236" s="47" t="s">
        <v>1949</v>
      </c>
      <c r="D236" s="47" t="s">
        <v>3890</v>
      </c>
      <c r="E236" s="47" t="s">
        <v>188</v>
      </c>
      <c r="F236" s="47" t="s">
        <v>733</v>
      </c>
      <c r="G236" s="7" t="s">
        <v>7</v>
      </c>
      <c r="H236" s="65" t="s">
        <v>2996</v>
      </c>
      <c r="I236" s="61" t="s">
        <v>3891</v>
      </c>
      <c r="J236" s="65" t="s">
        <v>3891</v>
      </c>
      <c r="K236" s="65"/>
      <c r="L236" s="61"/>
      <c r="M236" s="65"/>
      <c r="N236" s="65"/>
      <c r="O236" s="65"/>
      <c r="P236" s="65"/>
      <c r="Q236" s="65"/>
      <c r="R236" s="65"/>
    </row>
    <row r="237" spans="1:18" ht="16.5" customHeight="1">
      <c r="A237" s="11">
        <v>2017</v>
      </c>
      <c r="B237" s="13" t="s">
        <v>2490</v>
      </c>
      <c r="C237" s="47" t="s">
        <v>1949</v>
      </c>
      <c r="D237" s="47" t="s">
        <v>3890</v>
      </c>
      <c r="E237" s="47" t="s">
        <v>189</v>
      </c>
      <c r="F237" s="47" t="s">
        <v>733</v>
      </c>
      <c r="G237" s="7" t="s">
        <v>7</v>
      </c>
      <c r="H237" s="65" t="s">
        <v>2996</v>
      </c>
      <c r="I237" s="61" t="s">
        <v>3891</v>
      </c>
      <c r="J237" s="65" t="s">
        <v>3891</v>
      </c>
      <c r="K237" s="65"/>
      <c r="L237" s="61"/>
      <c r="M237" s="65"/>
      <c r="N237" s="65"/>
      <c r="O237" s="65"/>
      <c r="P237" s="65"/>
      <c r="Q237" s="65"/>
      <c r="R237" s="65"/>
    </row>
    <row r="238" spans="1:18" ht="16.5" customHeight="1">
      <c r="A238" s="11">
        <v>2017</v>
      </c>
      <c r="B238" s="13" t="s">
        <v>2490</v>
      </c>
      <c r="C238" s="47" t="s">
        <v>1949</v>
      </c>
      <c r="D238" s="47" t="s">
        <v>3890</v>
      </c>
      <c r="E238" s="47" t="s">
        <v>190</v>
      </c>
      <c r="F238" s="47" t="s">
        <v>733</v>
      </c>
      <c r="G238" s="7" t="s">
        <v>7</v>
      </c>
      <c r="H238" s="65" t="s">
        <v>2996</v>
      </c>
      <c r="I238" s="61" t="s">
        <v>3891</v>
      </c>
      <c r="J238" s="65" t="s">
        <v>3891</v>
      </c>
      <c r="K238" s="65"/>
      <c r="L238" s="61"/>
      <c r="M238" s="65"/>
      <c r="N238" s="65"/>
      <c r="O238" s="65"/>
      <c r="P238" s="65"/>
      <c r="Q238" s="65"/>
      <c r="R238" s="65"/>
    </row>
    <row r="239" spans="1:18" ht="16.5" customHeight="1">
      <c r="A239" s="11">
        <v>2017</v>
      </c>
      <c r="B239" s="13" t="s">
        <v>2490</v>
      </c>
      <c r="C239" s="47" t="s">
        <v>730</v>
      </c>
      <c r="D239" s="47" t="s">
        <v>234</v>
      </c>
      <c r="E239" s="47" t="s">
        <v>730</v>
      </c>
      <c r="F239" s="47" t="s">
        <v>733</v>
      </c>
      <c r="G239" s="7" t="s">
        <v>7</v>
      </c>
      <c r="H239" s="65" t="s">
        <v>247</v>
      </c>
      <c r="I239" s="66" t="s">
        <v>3920</v>
      </c>
      <c r="J239" s="65">
        <v>8</v>
      </c>
      <c r="K239" s="65"/>
      <c r="L239" s="66"/>
      <c r="M239" s="65"/>
      <c r="N239" s="65"/>
      <c r="O239" s="65"/>
      <c r="P239" s="65"/>
      <c r="Q239" s="65"/>
      <c r="R239" s="65"/>
    </row>
    <row r="240" spans="1:18" ht="16.5" customHeight="1">
      <c r="A240" s="11">
        <v>2017</v>
      </c>
      <c r="B240" s="13" t="s">
        <v>2490</v>
      </c>
      <c r="C240" s="47" t="s">
        <v>730</v>
      </c>
      <c r="D240" s="47" t="s">
        <v>239</v>
      </c>
      <c r="E240" s="47" t="s">
        <v>194</v>
      </c>
      <c r="F240" s="47" t="s">
        <v>733</v>
      </c>
      <c r="G240" s="7" t="s">
        <v>7</v>
      </c>
      <c r="H240" s="65" t="s">
        <v>2995</v>
      </c>
      <c r="I240" s="61" t="s">
        <v>3891</v>
      </c>
      <c r="J240" s="65" t="s">
        <v>3891</v>
      </c>
      <c r="K240" s="65"/>
      <c r="L240" s="61"/>
      <c r="M240" s="65"/>
      <c r="N240" s="65"/>
      <c r="O240" s="65"/>
      <c r="P240" s="65"/>
      <c r="Q240" s="65"/>
      <c r="R240" s="65"/>
    </row>
    <row r="241" spans="1:18" ht="16.5" customHeight="1">
      <c r="A241" s="11">
        <v>2017</v>
      </c>
      <c r="B241" s="13" t="s">
        <v>2490</v>
      </c>
      <c r="C241" s="47" t="s">
        <v>730</v>
      </c>
      <c r="D241" s="47" t="s">
        <v>236</v>
      </c>
      <c r="E241" s="47" t="s">
        <v>2541</v>
      </c>
      <c r="F241" s="47" t="s">
        <v>733</v>
      </c>
      <c r="G241" s="7" t="s">
        <v>7</v>
      </c>
      <c r="H241" s="65" t="s">
        <v>2995</v>
      </c>
      <c r="I241" s="61" t="s">
        <v>3891</v>
      </c>
      <c r="J241" s="65" t="s">
        <v>3891</v>
      </c>
      <c r="K241" s="65"/>
      <c r="L241" s="61"/>
      <c r="M241" s="65"/>
      <c r="N241" s="65"/>
      <c r="O241" s="65"/>
      <c r="P241" s="65"/>
      <c r="Q241" s="65"/>
      <c r="R241" s="65"/>
    </row>
    <row r="242" spans="1:18" ht="16.5" customHeight="1">
      <c r="A242" s="11">
        <v>2017</v>
      </c>
      <c r="B242" s="13" t="s">
        <v>2490</v>
      </c>
      <c r="C242" s="47" t="s">
        <v>730</v>
      </c>
      <c r="D242" s="47" t="s">
        <v>236</v>
      </c>
      <c r="E242" s="47" t="s">
        <v>193</v>
      </c>
      <c r="F242" s="47" t="s">
        <v>733</v>
      </c>
      <c r="G242" s="7" t="s">
        <v>7</v>
      </c>
      <c r="H242" s="65" t="s">
        <v>2996</v>
      </c>
      <c r="I242" s="61" t="s">
        <v>3891</v>
      </c>
      <c r="J242" s="65" t="s">
        <v>3891</v>
      </c>
      <c r="K242" s="65"/>
      <c r="L242" s="61"/>
      <c r="M242" s="65"/>
      <c r="N242" s="65"/>
      <c r="O242" s="65"/>
      <c r="P242" s="65"/>
      <c r="Q242" s="65"/>
      <c r="R242" s="65"/>
    </row>
    <row r="243" spans="1:18" ht="16.5" customHeight="1">
      <c r="A243" s="11">
        <v>2017</v>
      </c>
      <c r="B243" s="13" t="s">
        <v>2490</v>
      </c>
      <c r="C243" s="47" t="s">
        <v>1945</v>
      </c>
      <c r="D243" s="47" t="s">
        <v>234</v>
      </c>
      <c r="E243" s="47" t="s">
        <v>1945</v>
      </c>
      <c r="F243" s="47" t="s">
        <v>733</v>
      </c>
      <c r="G243" s="7" t="s">
        <v>7</v>
      </c>
      <c r="H243" s="7" t="s">
        <v>260</v>
      </c>
      <c r="I243" s="66" t="s">
        <v>3921</v>
      </c>
      <c r="J243" s="65">
        <v>8</v>
      </c>
      <c r="K243" s="7"/>
      <c r="L243" s="66"/>
      <c r="M243" s="65"/>
      <c r="N243" s="65"/>
      <c r="O243" s="65"/>
      <c r="P243" s="65"/>
      <c r="Q243" s="65"/>
      <c r="R243" s="65"/>
    </row>
    <row r="244" spans="1:18" ht="16.5" customHeight="1">
      <c r="A244" s="11">
        <v>2017</v>
      </c>
      <c r="B244" s="13" t="s">
        <v>2490</v>
      </c>
      <c r="C244" s="47" t="s">
        <v>1945</v>
      </c>
      <c r="D244" s="47" t="s">
        <v>239</v>
      </c>
      <c r="E244" s="47" t="s">
        <v>199</v>
      </c>
      <c r="F244" s="47" t="s">
        <v>733</v>
      </c>
      <c r="G244" s="7" t="s">
        <v>7</v>
      </c>
      <c r="H244" s="65" t="s">
        <v>2996</v>
      </c>
      <c r="I244" s="61" t="s">
        <v>3891</v>
      </c>
      <c r="J244" s="65" t="s">
        <v>3891</v>
      </c>
      <c r="K244" s="65"/>
      <c r="L244" s="61"/>
      <c r="M244" s="65"/>
      <c r="N244" s="65"/>
      <c r="O244" s="65"/>
      <c r="P244" s="65"/>
      <c r="Q244" s="65"/>
      <c r="R244" s="65"/>
    </row>
    <row r="245" spans="1:18" ht="16.5" customHeight="1">
      <c r="A245" s="11">
        <v>2017</v>
      </c>
      <c r="B245" s="13" t="s">
        <v>2490</v>
      </c>
      <c r="C245" s="47" t="s">
        <v>1945</v>
      </c>
      <c r="D245" s="47" t="s">
        <v>234</v>
      </c>
      <c r="E245" s="47" t="s">
        <v>196</v>
      </c>
      <c r="F245" s="47" t="s">
        <v>733</v>
      </c>
      <c r="G245" s="7" t="s">
        <v>7</v>
      </c>
      <c r="H245" s="65" t="s">
        <v>3415</v>
      </c>
      <c r="I245" s="66" t="s">
        <v>3949</v>
      </c>
      <c r="J245" s="65">
        <v>6</v>
      </c>
      <c r="K245" s="65"/>
      <c r="L245" s="66"/>
      <c r="M245" s="65"/>
      <c r="N245" s="65"/>
      <c r="O245" s="65"/>
      <c r="P245" s="65"/>
      <c r="Q245" s="65"/>
      <c r="R245" s="65"/>
    </row>
    <row r="246" spans="1:18" ht="16.5" customHeight="1">
      <c r="A246" s="11">
        <v>2017</v>
      </c>
      <c r="B246" s="13" t="s">
        <v>2490</v>
      </c>
      <c r="C246" s="47" t="s">
        <v>1945</v>
      </c>
      <c r="D246" s="47" t="s">
        <v>234</v>
      </c>
      <c r="E246" s="47" t="s">
        <v>2999</v>
      </c>
      <c r="F246" s="47" t="s">
        <v>3422</v>
      </c>
      <c r="G246" s="7" t="s">
        <v>7</v>
      </c>
      <c r="H246" s="65" t="s">
        <v>2995</v>
      </c>
      <c r="I246" s="61" t="s">
        <v>3891</v>
      </c>
      <c r="J246" s="65" t="s">
        <v>3891</v>
      </c>
      <c r="K246" s="65"/>
      <c r="L246" s="61"/>
      <c r="M246" s="65"/>
      <c r="N246" s="65"/>
      <c r="O246" s="65"/>
      <c r="P246" s="65"/>
      <c r="Q246" s="65"/>
      <c r="R246" s="65"/>
    </row>
    <row r="247" spans="1:18" ht="16.5" customHeight="1">
      <c r="A247" s="11">
        <v>2017</v>
      </c>
      <c r="B247" s="13" t="s">
        <v>2490</v>
      </c>
      <c r="C247" s="47" t="s">
        <v>1945</v>
      </c>
      <c r="D247" s="47" t="s">
        <v>236</v>
      </c>
      <c r="E247" s="47" t="s">
        <v>198</v>
      </c>
      <c r="F247" s="47" t="s">
        <v>733</v>
      </c>
      <c r="G247" s="7" t="s">
        <v>7</v>
      </c>
      <c r="H247" s="65" t="s">
        <v>2996</v>
      </c>
      <c r="I247" s="61" t="s">
        <v>3891</v>
      </c>
      <c r="J247" s="65" t="s">
        <v>3891</v>
      </c>
      <c r="K247" s="65"/>
      <c r="L247" s="61"/>
      <c r="M247" s="65"/>
      <c r="N247" s="65"/>
      <c r="O247" s="65"/>
      <c r="P247" s="65"/>
      <c r="Q247" s="65"/>
      <c r="R247" s="65"/>
    </row>
    <row r="248" spans="1:18" ht="16.5" customHeight="1">
      <c r="A248" s="11">
        <v>2017</v>
      </c>
      <c r="B248" s="12" t="s">
        <v>644</v>
      </c>
      <c r="C248" s="47" t="s">
        <v>3385</v>
      </c>
      <c r="D248" s="47" t="s">
        <v>234</v>
      </c>
      <c r="E248" s="47" t="s">
        <v>1931</v>
      </c>
      <c r="F248" s="47" t="s">
        <v>733</v>
      </c>
      <c r="G248" s="7" t="s">
        <v>7</v>
      </c>
      <c r="H248" s="65" t="s">
        <v>2996</v>
      </c>
      <c r="I248" s="61" t="s">
        <v>3891</v>
      </c>
      <c r="J248" s="65" t="s">
        <v>3891</v>
      </c>
      <c r="K248" s="65"/>
      <c r="L248" s="61"/>
      <c r="M248" s="65"/>
      <c r="N248" s="65"/>
      <c r="O248" s="65"/>
      <c r="P248" s="65"/>
      <c r="Q248" s="65"/>
      <c r="R248" s="65"/>
    </row>
    <row r="249" spans="1:18" ht="16.5" customHeight="1">
      <c r="A249" s="11">
        <v>2017</v>
      </c>
      <c r="B249" s="12" t="s">
        <v>644</v>
      </c>
      <c r="C249" s="47" t="s">
        <v>3385</v>
      </c>
      <c r="D249" s="47" t="s">
        <v>234</v>
      </c>
      <c r="E249" s="47" t="s">
        <v>1948</v>
      </c>
      <c r="F249" s="47" t="s">
        <v>733</v>
      </c>
      <c r="G249" s="7" t="s">
        <v>7</v>
      </c>
      <c r="H249" s="65" t="s">
        <v>2996</v>
      </c>
      <c r="I249" s="61" t="s">
        <v>3891</v>
      </c>
      <c r="J249" s="65" t="s">
        <v>3891</v>
      </c>
      <c r="K249" s="65"/>
      <c r="L249" s="61"/>
      <c r="M249" s="65"/>
      <c r="N249" s="65"/>
      <c r="O249" s="65"/>
      <c r="P249" s="65"/>
      <c r="Q249" s="65"/>
      <c r="R249" s="65"/>
    </row>
    <row r="250" spans="1:18" ht="16.5" customHeight="1">
      <c r="A250" s="11">
        <v>2017</v>
      </c>
      <c r="B250" s="12" t="s">
        <v>644</v>
      </c>
      <c r="C250" s="47" t="s">
        <v>3385</v>
      </c>
      <c r="D250" s="47" t="s">
        <v>234</v>
      </c>
      <c r="E250" s="47" t="s">
        <v>1942</v>
      </c>
      <c r="F250" s="47" t="s">
        <v>733</v>
      </c>
      <c r="G250" s="7" t="s">
        <v>7</v>
      </c>
      <c r="H250" s="65" t="s">
        <v>2996</v>
      </c>
      <c r="I250" s="61" t="s">
        <v>3891</v>
      </c>
      <c r="J250" s="65" t="s">
        <v>3891</v>
      </c>
      <c r="K250" s="65"/>
      <c r="L250" s="61"/>
      <c r="M250" s="65"/>
      <c r="N250" s="65"/>
      <c r="O250" s="65"/>
      <c r="P250" s="65"/>
      <c r="Q250" s="65"/>
      <c r="R250" s="65"/>
    </row>
    <row r="251" spans="1:18" ht="16.5" customHeight="1">
      <c r="A251" s="11">
        <v>2017</v>
      </c>
      <c r="B251" s="12" t="s">
        <v>644</v>
      </c>
      <c r="C251" s="47" t="s">
        <v>3385</v>
      </c>
      <c r="D251" s="47" t="s">
        <v>235</v>
      </c>
      <c r="E251" s="47" t="s">
        <v>161</v>
      </c>
      <c r="F251" s="47" t="s">
        <v>733</v>
      </c>
      <c r="G251" s="7" t="s">
        <v>7</v>
      </c>
      <c r="H251" s="65" t="s">
        <v>2996</v>
      </c>
      <c r="I251" s="61" t="s">
        <v>3891</v>
      </c>
      <c r="J251" s="65" t="s">
        <v>3891</v>
      </c>
      <c r="K251" s="65"/>
      <c r="L251" s="61"/>
      <c r="M251" s="65"/>
      <c r="N251" s="65"/>
      <c r="O251" s="65"/>
      <c r="P251" s="65"/>
      <c r="Q251" s="65"/>
      <c r="R251" s="65"/>
    </row>
    <row r="252" spans="1:18" ht="16.5" customHeight="1">
      <c r="A252" s="11">
        <v>2017</v>
      </c>
      <c r="B252" s="12" t="s">
        <v>644</v>
      </c>
      <c r="C252" s="47" t="s">
        <v>3385</v>
      </c>
      <c r="D252" s="47" t="s">
        <v>235</v>
      </c>
      <c r="E252" s="47" t="s">
        <v>162</v>
      </c>
      <c r="F252" s="47" t="s">
        <v>733</v>
      </c>
      <c r="G252" s="7" t="s">
        <v>7</v>
      </c>
      <c r="H252" s="65" t="s">
        <v>2996</v>
      </c>
      <c r="I252" s="61" t="s">
        <v>3891</v>
      </c>
      <c r="J252" s="65" t="s">
        <v>3891</v>
      </c>
      <c r="K252" s="65"/>
      <c r="L252" s="61"/>
      <c r="M252" s="65"/>
      <c r="N252" s="65"/>
      <c r="O252" s="65"/>
      <c r="P252" s="65"/>
      <c r="Q252" s="65"/>
      <c r="R252" s="65"/>
    </row>
    <row r="253" spans="1:18" ht="16.5" customHeight="1">
      <c r="A253" s="11">
        <v>2017</v>
      </c>
      <c r="B253" s="12" t="s">
        <v>644</v>
      </c>
      <c r="C253" s="47" t="s">
        <v>3385</v>
      </c>
      <c r="D253" s="47" t="s">
        <v>235</v>
      </c>
      <c r="E253" s="47" t="s">
        <v>168</v>
      </c>
      <c r="F253" s="47" t="s">
        <v>733</v>
      </c>
      <c r="G253" s="7" t="s">
        <v>7</v>
      </c>
      <c r="H253" s="65" t="s">
        <v>2996</v>
      </c>
      <c r="I253" s="61" t="s">
        <v>3891</v>
      </c>
      <c r="J253" s="65" t="s">
        <v>3891</v>
      </c>
      <c r="K253" s="65"/>
      <c r="L253" s="61"/>
      <c r="M253" s="65"/>
      <c r="N253" s="65"/>
      <c r="O253" s="65"/>
      <c r="P253" s="65"/>
      <c r="Q253" s="65"/>
      <c r="R253" s="65"/>
    </row>
    <row r="254" spans="1:18" ht="16.5" customHeight="1">
      <c r="A254" s="11">
        <v>2017</v>
      </c>
      <c r="B254" s="12" t="s">
        <v>644</v>
      </c>
      <c r="C254" s="47" t="s">
        <v>3385</v>
      </c>
      <c r="D254" s="47" t="s">
        <v>236</v>
      </c>
      <c r="E254" s="47" t="s">
        <v>2912</v>
      </c>
      <c r="F254" s="47" t="s">
        <v>3422</v>
      </c>
      <c r="G254" s="7" t="s">
        <v>7</v>
      </c>
      <c r="H254" s="65" t="s">
        <v>2996</v>
      </c>
      <c r="I254" s="61" t="s">
        <v>3891</v>
      </c>
      <c r="J254" s="65" t="s">
        <v>3891</v>
      </c>
      <c r="K254" s="65"/>
      <c r="L254" s="61"/>
      <c r="M254" s="65"/>
      <c r="N254" s="65"/>
      <c r="O254" s="65"/>
      <c r="P254" s="65"/>
      <c r="Q254" s="65"/>
      <c r="R254" s="65"/>
    </row>
    <row r="255" spans="1:18" ht="16.5" customHeight="1">
      <c r="A255" s="11">
        <v>2017</v>
      </c>
      <c r="B255" s="12" t="s">
        <v>644</v>
      </c>
      <c r="C255" s="47" t="s">
        <v>3385</v>
      </c>
      <c r="D255" s="47" t="s">
        <v>236</v>
      </c>
      <c r="E255" s="47" t="s">
        <v>51</v>
      </c>
      <c r="F255" s="47" t="s">
        <v>733</v>
      </c>
      <c r="G255" s="7" t="s">
        <v>7</v>
      </c>
      <c r="H255" s="65" t="s">
        <v>2996</v>
      </c>
      <c r="I255" s="61" t="s">
        <v>3891</v>
      </c>
      <c r="J255" s="65" t="s">
        <v>3891</v>
      </c>
      <c r="K255" s="65"/>
      <c r="L255" s="61"/>
      <c r="M255" s="65"/>
      <c r="N255" s="65"/>
      <c r="O255" s="65"/>
      <c r="P255" s="65"/>
      <c r="Q255" s="65"/>
      <c r="R255" s="65"/>
    </row>
    <row r="256" spans="1:18" ht="16.5" customHeight="1">
      <c r="A256" s="11">
        <v>2017</v>
      </c>
      <c r="B256" s="12" t="s">
        <v>644</v>
      </c>
      <c r="C256" s="47" t="s">
        <v>2496</v>
      </c>
      <c r="D256" s="47" t="s">
        <v>234</v>
      </c>
      <c r="E256" s="47" t="s">
        <v>1919</v>
      </c>
      <c r="F256" s="47" t="s">
        <v>733</v>
      </c>
      <c r="G256" s="7" t="s">
        <v>7</v>
      </c>
      <c r="H256" s="65" t="s">
        <v>3415</v>
      </c>
      <c r="I256" s="66" t="s">
        <v>3922</v>
      </c>
      <c r="J256" s="65">
        <v>6</v>
      </c>
      <c r="K256" s="65"/>
      <c r="L256" s="66"/>
      <c r="M256" s="65"/>
      <c r="N256" s="65"/>
      <c r="O256" s="65"/>
      <c r="P256" s="65"/>
      <c r="Q256" s="65"/>
      <c r="R256" s="65"/>
    </row>
    <row r="257" spans="1:18" ht="16.5" customHeight="1">
      <c r="A257" s="11">
        <v>2017</v>
      </c>
      <c r="B257" s="12" t="s">
        <v>644</v>
      </c>
      <c r="C257" s="47" t="s">
        <v>2496</v>
      </c>
      <c r="D257" s="47" t="s">
        <v>234</v>
      </c>
      <c r="E257" s="47" t="s">
        <v>1926</v>
      </c>
      <c r="F257" s="47" t="s">
        <v>733</v>
      </c>
      <c r="G257" s="7" t="s">
        <v>7</v>
      </c>
      <c r="H257" s="65" t="s">
        <v>2996</v>
      </c>
      <c r="I257" s="61" t="s">
        <v>3891</v>
      </c>
      <c r="J257" s="65" t="s">
        <v>3891</v>
      </c>
      <c r="K257" s="65"/>
      <c r="L257" s="61"/>
      <c r="M257" s="65"/>
      <c r="N257" s="65"/>
      <c r="O257" s="65"/>
      <c r="P257" s="65"/>
      <c r="Q257" s="65"/>
      <c r="R257" s="65"/>
    </row>
    <row r="258" spans="1:18" ht="16.5" customHeight="1">
      <c r="A258" s="11">
        <v>2017</v>
      </c>
      <c r="B258" s="12" t="s">
        <v>644</v>
      </c>
      <c r="C258" s="47" t="s">
        <v>2496</v>
      </c>
      <c r="D258" s="47" t="s">
        <v>234</v>
      </c>
      <c r="E258" s="47" t="s">
        <v>1930</v>
      </c>
      <c r="F258" s="47" t="s">
        <v>733</v>
      </c>
      <c r="G258" s="7" t="s">
        <v>7</v>
      </c>
      <c r="H258" s="65" t="s">
        <v>3415</v>
      </c>
      <c r="I258" s="66" t="s">
        <v>3950</v>
      </c>
      <c r="J258" s="65">
        <v>6</v>
      </c>
      <c r="K258" s="65"/>
      <c r="L258" s="66"/>
      <c r="M258" s="65"/>
      <c r="N258" s="65"/>
      <c r="O258" s="65"/>
      <c r="P258" s="65"/>
      <c r="Q258" s="65"/>
      <c r="R258" s="65"/>
    </row>
    <row r="259" spans="1:18" ht="16.5" customHeight="1">
      <c r="A259" s="11">
        <v>2017</v>
      </c>
      <c r="B259" s="12" t="s">
        <v>644</v>
      </c>
      <c r="C259" s="47" t="s">
        <v>2496</v>
      </c>
      <c r="D259" s="47" t="s">
        <v>234</v>
      </c>
      <c r="E259" s="47" t="s">
        <v>1962</v>
      </c>
      <c r="F259" s="47" t="s">
        <v>733</v>
      </c>
      <c r="G259" s="7" t="s">
        <v>7</v>
      </c>
      <c r="H259" s="65" t="s">
        <v>2996</v>
      </c>
      <c r="I259" s="61" t="s">
        <v>3891</v>
      </c>
      <c r="J259" s="65" t="s">
        <v>3891</v>
      </c>
      <c r="K259" s="65"/>
      <c r="L259" s="61"/>
      <c r="M259" s="65"/>
      <c r="N259" s="65"/>
      <c r="O259" s="65"/>
      <c r="P259" s="65"/>
      <c r="Q259" s="65"/>
      <c r="R259" s="65"/>
    </row>
    <row r="260" spans="1:18" ht="16.5" customHeight="1">
      <c r="A260" s="11">
        <v>2017</v>
      </c>
      <c r="B260" s="12" t="s">
        <v>644</v>
      </c>
      <c r="C260" s="47" t="s">
        <v>2496</v>
      </c>
      <c r="D260" s="47" t="s">
        <v>239</v>
      </c>
      <c r="E260" s="47" t="s">
        <v>2909</v>
      </c>
      <c r="F260" s="47" t="s">
        <v>733</v>
      </c>
      <c r="G260" s="7" t="s">
        <v>7</v>
      </c>
      <c r="H260" s="65" t="s">
        <v>2996</v>
      </c>
      <c r="I260" s="61" t="s">
        <v>3891</v>
      </c>
      <c r="J260" s="65" t="s">
        <v>3891</v>
      </c>
      <c r="K260" s="65"/>
      <c r="L260" s="61"/>
      <c r="M260" s="65"/>
      <c r="N260" s="65"/>
      <c r="O260" s="65"/>
      <c r="P260" s="65"/>
      <c r="Q260" s="65"/>
      <c r="R260" s="65"/>
    </row>
    <row r="261" spans="1:18" ht="16.5" customHeight="1">
      <c r="A261" s="11">
        <v>2017</v>
      </c>
      <c r="B261" s="12" t="s">
        <v>644</v>
      </c>
      <c r="C261" s="47" t="s">
        <v>2496</v>
      </c>
      <c r="D261" s="47" t="s">
        <v>235</v>
      </c>
      <c r="E261" s="47" t="s">
        <v>203</v>
      </c>
      <c r="F261" s="47" t="s">
        <v>733</v>
      </c>
      <c r="G261" s="7" t="s">
        <v>7</v>
      </c>
      <c r="H261" s="65" t="s">
        <v>2996</v>
      </c>
      <c r="I261" s="61" t="s">
        <v>3891</v>
      </c>
      <c r="J261" s="65" t="s">
        <v>3891</v>
      </c>
      <c r="K261" s="65"/>
      <c r="L261" s="61"/>
      <c r="M261" s="65"/>
      <c r="N261" s="65"/>
      <c r="O261" s="65"/>
      <c r="P261" s="65"/>
      <c r="Q261" s="65"/>
      <c r="R261" s="65"/>
    </row>
    <row r="262" spans="1:18" ht="16.5" customHeight="1">
      <c r="A262" s="11">
        <v>2017</v>
      </c>
      <c r="B262" s="12" t="s">
        <v>644</v>
      </c>
      <c r="C262" s="47" t="s">
        <v>2496</v>
      </c>
      <c r="D262" s="47" t="s">
        <v>235</v>
      </c>
      <c r="E262" s="47" t="s">
        <v>36</v>
      </c>
      <c r="F262" s="47" t="s">
        <v>733</v>
      </c>
      <c r="G262" s="7" t="s">
        <v>7</v>
      </c>
      <c r="H262" s="65" t="s">
        <v>2996</v>
      </c>
      <c r="I262" s="61" t="s">
        <v>3891</v>
      </c>
      <c r="J262" s="65" t="s">
        <v>3891</v>
      </c>
      <c r="K262" s="65"/>
      <c r="L262" s="61"/>
      <c r="M262" s="65"/>
      <c r="N262" s="65"/>
      <c r="O262" s="65"/>
      <c r="P262" s="65"/>
      <c r="Q262" s="65"/>
      <c r="R262" s="65"/>
    </row>
    <row r="263" spans="1:18" ht="16.5" customHeight="1">
      <c r="A263" s="11">
        <v>2017</v>
      </c>
      <c r="B263" s="12" t="s">
        <v>644</v>
      </c>
      <c r="C263" s="47" t="s">
        <v>2496</v>
      </c>
      <c r="D263" s="47" t="s">
        <v>235</v>
      </c>
      <c r="E263" s="47" t="s">
        <v>204</v>
      </c>
      <c r="F263" s="47" t="s">
        <v>733</v>
      </c>
      <c r="G263" s="7" t="s">
        <v>7</v>
      </c>
      <c r="H263" s="65" t="s">
        <v>2996</v>
      </c>
      <c r="I263" s="61" t="s">
        <v>3891</v>
      </c>
      <c r="J263" s="65" t="s">
        <v>3891</v>
      </c>
      <c r="K263" s="65"/>
      <c r="L263" s="61"/>
      <c r="M263" s="65"/>
      <c r="N263" s="65"/>
      <c r="O263" s="65"/>
      <c r="P263" s="65"/>
      <c r="Q263" s="65"/>
      <c r="R263" s="65"/>
    </row>
    <row r="264" spans="1:18" ht="16.5" customHeight="1">
      <c r="A264" s="11">
        <v>2017</v>
      </c>
      <c r="B264" s="12" t="s">
        <v>644</v>
      </c>
      <c r="C264" s="47" t="s">
        <v>2496</v>
      </c>
      <c r="D264" s="47" t="s">
        <v>235</v>
      </c>
      <c r="E264" s="47" t="s">
        <v>205</v>
      </c>
      <c r="F264" s="47" t="s">
        <v>733</v>
      </c>
      <c r="G264" s="7" t="s">
        <v>7</v>
      </c>
      <c r="H264" s="65" t="s">
        <v>2996</v>
      </c>
      <c r="I264" s="61" t="s">
        <v>3891</v>
      </c>
      <c r="J264" s="65" t="s">
        <v>3891</v>
      </c>
      <c r="K264" s="65"/>
      <c r="L264" s="61"/>
      <c r="M264" s="65"/>
      <c r="N264" s="65"/>
      <c r="O264" s="65"/>
      <c r="P264" s="65"/>
      <c r="Q264" s="65"/>
      <c r="R264" s="65"/>
    </row>
    <row r="265" spans="1:18" ht="16.5" customHeight="1">
      <c r="A265" s="11">
        <v>2017</v>
      </c>
      <c r="B265" s="12" t="s">
        <v>644</v>
      </c>
      <c r="C265" s="47" t="s">
        <v>2496</v>
      </c>
      <c r="D265" s="47" t="s">
        <v>235</v>
      </c>
      <c r="E265" s="47" t="s">
        <v>206</v>
      </c>
      <c r="F265" s="47" t="s">
        <v>733</v>
      </c>
      <c r="G265" s="7" t="s">
        <v>7</v>
      </c>
      <c r="H265" s="65" t="s">
        <v>2996</v>
      </c>
      <c r="I265" s="61" t="s">
        <v>3891</v>
      </c>
      <c r="J265" s="65" t="s">
        <v>3891</v>
      </c>
      <c r="K265" s="65"/>
      <c r="L265" s="61"/>
      <c r="M265" s="65"/>
      <c r="N265" s="65"/>
      <c r="O265" s="65"/>
      <c r="P265" s="65"/>
      <c r="Q265" s="65"/>
      <c r="R265" s="65"/>
    </row>
    <row r="266" spans="1:18" ht="16.5" customHeight="1">
      <c r="A266" s="11">
        <v>2017</v>
      </c>
      <c r="B266" s="12" t="s">
        <v>644</v>
      </c>
      <c r="C266" s="47" t="s">
        <v>2496</v>
      </c>
      <c r="D266" s="47" t="s">
        <v>235</v>
      </c>
      <c r="E266" s="47" t="s">
        <v>208</v>
      </c>
      <c r="F266" s="47" t="s">
        <v>733</v>
      </c>
      <c r="G266" s="7" t="s">
        <v>7</v>
      </c>
      <c r="H266" s="65" t="s">
        <v>2996</v>
      </c>
      <c r="I266" s="61" t="s">
        <v>3891</v>
      </c>
      <c r="J266" s="65" t="s">
        <v>3891</v>
      </c>
      <c r="K266" s="65"/>
      <c r="L266" s="61"/>
      <c r="M266" s="65"/>
      <c r="N266" s="65"/>
      <c r="O266" s="65"/>
      <c r="P266" s="65"/>
      <c r="Q266" s="65"/>
      <c r="R266" s="65"/>
    </row>
    <row r="267" spans="1:18" ht="16.5" customHeight="1">
      <c r="A267" s="11">
        <v>2017</v>
      </c>
      <c r="B267" s="12" t="s">
        <v>644</v>
      </c>
      <c r="C267" s="47" t="s">
        <v>2496</v>
      </c>
      <c r="D267" s="47" t="s">
        <v>236</v>
      </c>
      <c r="E267" s="47" t="s">
        <v>3977</v>
      </c>
      <c r="F267" s="47" t="s">
        <v>733</v>
      </c>
      <c r="G267" s="7" t="s">
        <v>7</v>
      </c>
      <c r="H267" s="65" t="s">
        <v>2996</v>
      </c>
      <c r="I267" s="61" t="s">
        <v>3891</v>
      </c>
      <c r="J267" s="65" t="s">
        <v>3891</v>
      </c>
      <c r="K267" s="65"/>
      <c r="L267" s="61"/>
      <c r="M267" s="65"/>
      <c r="N267" s="65"/>
      <c r="O267" s="65"/>
      <c r="P267" s="65"/>
      <c r="Q267" s="65"/>
      <c r="R267" s="65"/>
    </row>
    <row r="268" spans="1:18" ht="16.5" customHeight="1">
      <c r="A268" s="11">
        <v>2017</v>
      </c>
      <c r="B268" s="12" t="s">
        <v>644</v>
      </c>
      <c r="C268" s="47" t="s">
        <v>2496</v>
      </c>
      <c r="D268" s="47" t="s">
        <v>236</v>
      </c>
      <c r="E268" s="47" t="s">
        <v>3978</v>
      </c>
      <c r="F268" s="47" t="s">
        <v>3422</v>
      </c>
      <c r="G268" s="7" t="s">
        <v>7</v>
      </c>
      <c r="H268" s="65" t="s">
        <v>2996</v>
      </c>
      <c r="I268" s="61" t="s">
        <v>3891</v>
      </c>
      <c r="J268" s="65" t="s">
        <v>3891</v>
      </c>
      <c r="K268" s="65"/>
      <c r="L268" s="61"/>
      <c r="M268" s="65"/>
      <c r="N268" s="65"/>
      <c r="O268" s="65"/>
      <c r="P268" s="65"/>
      <c r="Q268" s="65"/>
      <c r="R268" s="65"/>
    </row>
    <row r="269" spans="1:18" ht="16.5" customHeight="1">
      <c r="A269" s="11">
        <v>2017</v>
      </c>
      <c r="B269" s="12" t="s">
        <v>644</v>
      </c>
      <c r="C269" s="47" t="s">
        <v>2496</v>
      </c>
      <c r="D269" s="47" t="s">
        <v>236</v>
      </c>
      <c r="E269" s="47" t="s">
        <v>3979</v>
      </c>
      <c r="F269" s="47" t="s">
        <v>3422</v>
      </c>
      <c r="G269" s="7" t="s">
        <v>7</v>
      </c>
      <c r="H269" s="65" t="s">
        <v>2996</v>
      </c>
      <c r="I269" s="61" t="s">
        <v>3891</v>
      </c>
      <c r="J269" s="65" t="s">
        <v>3891</v>
      </c>
      <c r="K269" s="65"/>
      <c r="L269" s="61"/>
      <c r="M269" s="65"/>
      <c r="N269" s="65"/>
      <c r="O269" s="65"/>
      <c r="P269" s="65"/>
      <c r="Q269" s="65"/>
      <c r="R269" s="65"/>
    </row>
    <row r="270" spans="1:18" ht="16.5" customHeight="1">
      <c r="A270" s="11">
        <v>2017</v>
      </c>
      <c r="B270" s="12" t="s">
        <v>644</v>
      </c>
      <c r="C270" s="47" t="s">
        <v>2496</v>
      </c>
      <c r="D270" s="47" t="s">
        <v>236</v>
      </c>
      <c r="E270" s="47" t="s">
        <v>3980</v>
      </c>
      <c r="F270" s="47" t="s">
        <v>3422</v>
      </c>
      <c r="G270" s="7" t="s">
        <v>7</v>
      </c>
      <c r="H270" s="65" t="s">
        <v>2996</v>
      </c>
      <c r="I270" s="61" t="s">
        <v>3891</v>
      </c>
      <c r="J270" s="65" t="s">
        <v>3891</v>
      </c>
      <c r="K270" s="65"/>
      <c r="L270" s="61"/>
      <c r="M270" s="65"/>
      <c r="N270" s="65"/>
      <c r="O270" s="65"/>
      <c r="P270" s="65"/>
      <c r="Q270" s="65"/>
      <c r="R270" s="65"/>
    </row>
    <row r="271" spans="1:18" ht="16.5" customHeight="1">
      <c r="A271" s="11">
        <v>2017</v>
      </c>
      <c r="B271" s="12" t="s">
        <v>644</v>
      </c>
      <c r="C271" s="47" t="s">
        <v>2496</v>
      </c>
      <c r="D271" s="47" t="s">
        <v>236</v>
      </c>
      <c r="E271" s="47" t="s">
        <v>2482</v>
      </c>
      <c r="F271" s="47" t="s">
        <v>733</v>
      </c>
      <c r="G271" s="7" t="s">
        <v>7</v>
      </c>
      <c r="H271" s="65" t="s">
        <v>2996</v>
      </c>
      <c r="I271" s="61" t="s">
        <v>3891</v>
      </c>
      <c r="J271" s="65" t="s">
        <v>3891</v>
      </c>
      <c r="K271" s="65"/>
      <c r="L271" s="61"/>
      <c r="M271" s="65"/>
      <c r="N271" s="65"/>
      <c r="O271" s="65"/>
      <c r="P271" s="65"/>
      <c r="Q271" s="65"/>
      <c r="R271" s="65"/>
    </row>
    <row r="272" spans="1:18" ht="16.5" customHeight="1">
      <c r="A272" s="11">
        <v>2017</v>
      </c>
      <c r="B272" s="12" t="s">
        <v>644</v>
      </c>
      <c r="C272" s="47" t="s">
        <v>2496</v>
      </c>
      <c r="D272" s="47" t="s">
        <v>236</v>
      </c>
      <c r="E272" s="47" t="s">
        <v>1187</v>
      </c>
      <c r="F272" s="47" t="s">
        <v>733</v>
      </c>
      <c r="G272" s="7" t="s">
        <v>7</v>
      </c>
      <c r="H272" s="65" t="s">
        <v>2996</v>
      </c>
      <c r="I272" s="61" t="s">
        <v>3891</v>
      </c>
      <c r="J272" s="65" t="s">
        <v>3891</v>
      </c>
      <c r="K272" s="65"/>
      <c r="L272" s="61"/>
      <c r="M272" s="65"/>
      <c r="N272" s="65"/>
      <c r="O272" s="65"/>
      <c r="P272" s="65"/>
      <c r="Q272" s="65"/>
      <c r="R272" s="65"/>
    </row>
    <row r="273" spans="1:18" ht="16.5" customHeight="1">
      <c r="A273" s="11">
        <v>2017</v>
      </c>
      <c r="B273" s="12" t="s">
        <v>644</v>
      </c>
      <c r="C273" s="47" t="s">
        <v>2496</v>
      </c>
      <c r="D273" s="47" t="s">
        <v>236</v>
      </c>
      <c r="E273" s="47" t="s">
        <v>2997</v>
      </c>
      <c r="F273" s="47" t="s">
        <v>733</v>
      </c>
      <c r="G273" s="7" t="s">
        <v>7</v>
      </c>
      <c r="H273" s="65" t="s">
        <v>2996</v>
      </c>
      <c r="I273" s="61" t="s">
        <v>3891</v>
      </c>
      <c r="J273" s="65" t="s">
        <v>3891</v>
      </c>
      <c r="K273" s="65"/>
      <c r="L273" s="61"/>
      <c r="M273" s="65"/>
      <c r="N273" s="65"/>
      <c r="O273" s="65"/>
      <c r="P273" s="65"/>
      <c r="Q273" s="65"/>
      <c r="R273" s="65"/>
    </row>
    <row r="274" spans="1:18" ht="16.5" customHeight="1">
      <c r="A274" s="11">
        <v>2017</v>
      </c>
      <c r="B274" s="12" t="s">
        <v>644</v>
      </c>
      <c r="C274" s="47" t="s">
        <v>2496</v>
      </c>
      <c r="D274" s="47" t="s">
        <v>236</v>
      </c>
      <c r="E274" s="47" t="s">
        <v>1188</v>
      </c>
      <c r="F274" s="47" t="s">
        <v>733</v>
      </c>
      <c r="G274" s="7" t="s">
        <v>7</v>
      </c>
      <c r="H274" s="65" t="s">
        <v>2996</v>
      </c>
      <c r="I274" s="61" t="s">
        <v>3891</v>
      </c>
      <c r="J274" s="65" t="s">
        <v>3891</v>
      </c>
      <c r="K274" s="65"/>
      <c r="L274" s="61"/>
      <c r="M274" s="65"/>
      <c r="N274" s="65"/>
      <c r="O274" s="65"/>
      <c r="P274" s="65"/>
      <c r="Q274" s="65"/>
      <c r="R274" s="65"/>
    </row>
    <row r="275" spans="1:18" ht="16.5" customHeight="1">
      <c r="A275" s="11">
        <v>2017</v>
      </c>
      <c r="B275" s="12" t="s">
        <v>644</v>
      </c>
      <c r="C275" s="47" t="s">
        <v>2691</v>
      </c>
      <c r="D275" s="47" t="s">
        <v>234</v>
      </c>
      <c r="E275" s="47" t="s">
        <v>700</v>
      </c>
      <c r="F275" s="47" t="s">
        <v>733</v>
      </c>
      <c r="G275" s="7" t="s">
        <v>7</v>
      </c>
      <c r="H275" s="65" t="s">
        <v>2996</v>
      </c>
      <c r="I275" s="61" t="s">
        <v>3891</v>
      </c>
      <c r="J275" s="65" t="s">
        <v>3891</v>
      </c>
      <c r="K275" s="65"/>
      <c r="L275" s="61"/>
      <c r="M275" s="65"/>
      <c r="N275" s="65"/>
      <c r="O275" s="65"/>
      <c r="P275" s="65"/>
      <c r="Q275" s="65"/>
      <c r="R275" s="65"/>
    </row>
    <row r="276" spans="1:18" ht="16.5" customHeight="1">
      <c r="A276" s="11">
        <v>2017</v>
      </c>
      <c r="B276" s="12" t="s">
        <v>644</v>
      </c>
      <c r="C276" s="47" t="s">
        <v>2691</v>
      </c>
      <c r="D276" s="47" t="s">
        <v>234</v>
      </c>
      <c r="E276" s="47" t="s">
        <v>1921</v>
      </c>
      <c r="F276" s="47" t="s">
        <v>733</v>
      </c>
      <c r="G276" s="7" t="s">
        <v>7</v>
      </c>
      <c r="H276" s="65" t="s">
        <v>2996</v>
      </c>
      <c r="I276" s="61" t="s">
        <v>3891</v>
      </c>
      <c r="J276" s="65" t="s">
        <v>3891</v>
      </c>
      <c r="K276" s="65"/>
      <c r="L276" s="61"/>
      <c r="M276" s="65"/>
      <c r="N276" s="65"/>
      <c r="O276" s="65"/>
      <c r="P276" s="65"/>
      <c r="Q276" s="65"/>
      <c r="R276" s="65"/>
    </row>
    <row r="277" spans="1:18" ht="16.5" customHeight="1">
      <c r="A277" s="11">
        <v>2017</v>
      </c>
      <c r="B277" s="12" t="s">
        <v>644</v>
      </c>
      <c r="C277" s="47" t="s">
        <v>2691</v>
      </c>
      <c r="D277" s="47" t="s">
        <v>234</v>
      </c>
      <c r="E277" s="47" t="s">
        <v>1924</v>
      </c>
      <c r="F277" s="47" t="s">
        <v>733</v>
      </c>
      <c r="G277" s="7" t="s">
        <v>7</v>
      </c>
      <c r="H277" s="65" t="s">
        <v>3415</v>
      </c>
      <c r="I277" s="66" t="s">
        <v>3925</v>
      </c>
      <c r="J277" s="65">
        <v>4</v>
      </c>
      <c r="K277" s="65"/>
      <c r="L277" s="66"/>
      <c r="M277" s="65"/>
      <c r="N277" s="65"/>
      <c r="O277" s="65"/>
      <c r="P277" s="65"/>
      <c r="Q277" s="65"/>
      <c r="R277" s="65"/>
    </row>
    <row r="278" spans="1:18" ht="16.5" customHeight="1">
      <c r="A278" s="11">
        <v>2017</v>
      </c>
      <c r="B278" s="12" t="s">
        <v>644</v>
      </c>
      <c r="C278" s="47" t="s">
        <v>2691</v>
      </c>
      <c r="D278" s="47" t="s">
        <v>234</v>
      </c>
      <c r="E278" s="47" t="s">
        <v>1956</v>
      </c>
      <c r="F278" s="47" t="s">
        <v>733</v>
      </c>
      <c r="G278" s="7" t="s">
        <v>7</v>
      </c>
      <c r="H278" s="65" t="s">
        <v>3415</v>
      </c>
      <c r="I278" s="66" t="s">
        <v>3926</v>
      </c>
      <c r="J278" s="65">
        <v>4</v>
      </c>
      <c r="K278" s="65"/>
      <c r="L278" s="66"/>
      <c r="M278" s="65"/>
      <c r="N278" s="65"/>
      <c r="O278" s="65"/>
      <c r="P278" s="65"/>
      <c r="Q278" s="65"/>
      <c r="R278" s="65"/>
    </row>
    <row r="279" spans="1:18" ht="16.5" customHeight="1">
      <c r="A279" s="11">
        <v>2017</v>
      </c>
      <c r="B279" s="12" t="s">
        <v>644</v>
      </c>
      <c r="C279" s="47" t="s">
        <v>2691</v>
      </c>
      <c r="D279" s="47" t="s">
        <v>234</v>
      </c>
      <c r="E279" s="47" t="s">
        <v>1927</v>
      </c>
      <c r="F279" s="47" t="s">
        <v>733</v>
      </c>
      <c r="G279" s="7" t="s">
        <v>7</v>
      </c>
      <c r="H279" s="65" t="s">
        <v>3415</v>
      </c>
      <c r="I279" s="66" t="s">
        <v>3928</v>
      </c>
      <c r="J279" s="65">
        <v>6</v>
      </c>
      <c r="K279" s="65"/>
      <c r="L279" s="66"/>
      <c r="M279" s="65"/>
      <c r="N279" s="65"/>
      <c r="O279" s="65"/>
      <c r="P279" s="65"/>
      <c r="Q279" s="65"/>
      <c r="R279" s="65"/>
    </row>
    <row r="280" spans="1:18" ht="16.5" customHeight="1">
      <c r="A280" s="11">
        <v>2017</v>
      </c>
      <c r="B280" s="12" t="s">
        <v>644</v>
      </c>
      <c r="C280" s="47" t="s">
        <v>2691</v>
      </c>
      <c r="D280" s="47" t="s">
        <v>234</v>
      </c>
      <c r="E280" s="47" t="s">
        <v>1960</v>
      </c>
      <c r="F280" s="47" t="s">
        <v>733</v>
      </c>
      <c r="G280" s="7" t="s">
        <v>7</v>
      </c>
      <c r="H280" s="65" t="s">
        <v>2996</v>
      </c>
      <c r="I280" s="61" t="s">
        <v>3891</v>
      </c>
      <c r="J280" s="65" t="s">
        <v>3891</v>
      </c>
      <c r="K280" s="65"/>
      <c r="L280" s="61"/>
      <c r="M280" s="65"/>
      <c r="N280" s="65"/>
      <c r="O280" s="65"/>
      <c r="P280" s="65"/>
      <c r="Q280" s="65"/>
      <c r="R280" s="65"/>
    </row>
    <row r="281" spans="1:18" ht="16.5" customHeight="1">
      <c r="A281" s="11">
        <v>2017</v>
      </c>
      <c r="B281" s="12" t="s">
        <v>644</v>
      </c>
      <c r="C281" s="47" t="s">
        <v>2691</v>
      </c>
      <c r="D281" s="47" t="s">
        <v>234</v>
      </c>
      <c r="E281" s="47" t="s">
        <v>1934</v>
      </c>
      <c r="F281" s="47" t="s">
        <v>733</v>
      </c>
      <c r="G281" s="7" t="s">
        <v>7</v>
      </c>
      <c r="H281" s="65" t="s">
        <v>2996</v>
      </c>
      <c r="I281" s="61" t="s">
        <v>3891</v>
      </c>
      <c r="J281" s="65" t="s">
        <v>3891</v>
      </c>
      <c r="K281" s="65"/>
      <c r="L281" s="61"/>
      <c r="M281" s="65"/>
      <c r="N281" s="65"/>
      <c r="O281" s="65"/>
      <c r="P281" s="65"/>
      <c r="Q281" s="65"/>
      <c r="R281" s="65"/>
    </row>
    <row r="282" spans="1:18" ht="16.5" customHeight="1">
      <c r="A282" s="11">
        <v>2017</v>
      </c>
      <c r="B282" s="12" t="s">
        <v>644</v>
      </c>
      <c r="C282" s="47" t="s">
        <v>2691</v>
      </c>
      <c r="D282" s="47" t="s">
        <v>234</v>
      </c>
      <c r="E282" s="47" t="s">
        <v>730</v>
      </c>
      <c r="F282" s="47" t="s">
        <v>733</v>
      </c>
      <c r="G282" s="7" t="s">
        <v>7</v>
      </c>
      <c r="H282" s="65" t="s">
        <v>3415</v>
      </c>
      <c r="I282" s="66" t="s">
        <v>3924</v>
      </c>
      <c r="J282" s="65">
        <v>6</v>
      </c>
      <c r="K282" s="65"/>
      <c r="L282" s="66"/>
      <c r="M282" s="65"/>
      <c r="N282" s="65"/>
      <c r="O282" s="65"/>
      <c r="P282" s="65"/>
      <c r="Q282" s="65"/>
      <c r="R282" s="65"/>
    </row>
    <row r="283" spans="1:18" ht="16.5" customHeight="1">
      <c r="A283" s="11">
        <v>2017</v>
      </c>
      <c r="B283" s="12" t="s">
        <v>644</v>
      </c>
      <c r="C283" s="47" t="s">
        <v>2691</v>
      </c>
      <c r="D283" s="47" t="s">
        <v>239</v>
      </c>
      <c r="E283" s="47" t="s">
        <v>194</v>
      </c>
      <c r="F283" s="47" t="s">
        <v>733</v>
      </c>
      <c r="G283" s="7" t="s">
        <v>7</v>
      </c>
      <c r="H283" s="65" t="s">
        <v>2996</v>
      </c>
      <c r="I283" s="61" t="s">
        <v>3891</v>
      </c>
      <c r="J283" s="65" t="s">
        <v>3891</v>
      </c>
      <c r="K283" s="65"/>
      <c r="L283" s="61"/>
      <c r="M283" s="65"/>
      <c r="N283" s="65"/>
      <c r="O283" s="65"/>
      <c r="P283" s="65"/>
      <c r="Q283" s="65"/>
      <c r="R283" s="65"/>
    </row>
    <row r="284" spans="1:18" ht="16.5" customHeight="1">
      <c r="A284" s="11">
        <v>2017</v>
      </c>
      <c r="B284" s="12" t="s">
        <v>644</v>
      </c>
      <c r="C284" s="47" t="s">
        <v>2691</v>
      </c>
      <c r="D284" s="47" t="s">
        <v>235</v>
      </c>
      <c r="E284" s="47" t="s">
        <v>215</v>
      </c>
      <c r="F284" s="47" t="s">
        <v>733</v>
      </c>
      <c r="G284" s="7" t="s">
        <v>7</v>
      </c>
      <c r="H284" s="65" t="s">
        <v>2996</v>
      </c>
      <c r="I284" s="61" t="s">
        <v>3891</v>
      </c>
      <c r="J284" s="65" t="s">
        <v>3891</v>
      </c>
      <c r="K284" s="65"/>
      <c r="L284" s="61"/>
      <c r="M284" s="65"/>
      <c r="N284" s="65"/>
      <c r="O284" s="65"/>
      <c r="P284" s="65"/>
      <c r="Q284" s="65"/>
      <c r="R284" s="65"/>
    </row>
    <row r="285" spans="1:18" ht="16.5" customHeight="1">
      <c r="A285" s="11">
        <v>2017</v>
      </c>
      <c r="B285" s="12" t="s">
        <v>644</v>
      </c>
      <c r="C285" s="47" t="s">
        <v>2691</v>
      </c>
      <c r="D285" s="47" t="s">
        <v>235</v>
      </c>
      <c r="E285" s="47" t="s">
        <v>2910</v>
      </c>
      <c r="F285" s="47" t="s">
        <v>733</v>
      </c>
      <c r="G285" s="7" t="s">
        <v>7</v>
      </c>
      <c r="H285" s="65" t="s">
        <v>2996</v>
      </c>
      <c r="I285" s="61" t="s">
        <v>3891</v>
      </c>
      <c r="J285" s="65" t="s">
        <v>3891</v>
      </c>
      <c r="K285" s="65"/>
      <c r="L285" s="61"/>
      <c r="M285" s="65"/>
      <c r="N285" s="65"/>
      <c r="O285" s="65"/>
      <c r="P285" s="65"/>
      <c r="Q285" s="65"/>
      <c r="R285" s="65"/>
    </row>
    <row r="286" spans="1:18" ht="16.5" customHeight="1">
      <c r="A286" s="11">
        <v>2017</v>
      </c>
      <c r="B286" s="12" t="s">
        <v>644</v>
      </c>
      <c r="C286" s="47" t="s">
        <v>2691</v>
      </c>
      <c r="D286" s="47" t="s">
        <v>235</v>
      </c>
      <c r="E286" s="47" t="s">
        <v>55</v>
      </c>
      <c r="F286" s="47" t="s">
        <v>733</v>
      </c>
      <c r="G286" s="7" t="s">
        <v>7</v>
      </c>
      <c r="H286" s="65" t="s">
        <v>2996</v>
      </c>
      <c r="I286" s="61" t="s">
        <v>3891</v>
      </c>
      <c r="J286" s="65" t="s">
        <v>3891</v>
      </c>
      <c r="K286" s="65"/>
      <c r="L286" s="61"/>
      <c r="M286" s="65"/>
      <c r="N286" s="65"/>
      <c r="O286" s="65"/>
      <c r="P286" s="65"/>
      <c r="Q286" s="65"/>
      <c r="R286" s="65"/>
    </row>
    <row r="287" spans="1:18" ht="16.5" customHeight="1">
      <c r="A287" s="11">
        <v>2017</v>
      </c>
      <c r="B287" s="12" t="s">
        <v>644</v>
      </c>
      <c r="C287" s="47" t="s">
        <v>2691</v>
      </c>
      <c r="D287" s="47" t="s">
        <v>235</v>
      </c>
      <c r="E287" s="47" t="s">
        <v>216</v>
      </c>
      <c r="F287" s="47" t="s">
        <v>733</v>
      </c>
      <c r="G287" s="7" t="s">
        <v>7</v>
      </c>
      <c r="H287" s="65" t="s">
        <v>2996</v>
      </c>
      <c r="I287" s="61" t="s">
        <v>3891</v>
      </c>
      <c r="J287" s="65" t="s">
        <v>3891</v>
      </c>
      <c r="K287" s="65"/>
      <c r="L287" s="61"/>
      <c r="M287" s="65"/>
      <c r="N287" s="65"/>
      <c r="O287" s="65"/>
      <c r="P287" s="65"/>
      <c r="Q287" s="65"/>
      <c r="R287" s="65"/>
    </row>
    <row r="288" spans="1:18" ht="16.5" customHeight="1">
      <c r="A288" s="11">
        <v>2017</v>
      </c>
      <c r="B288" s="12" t="s">
        <v>644</v>
      </c>
      <c r="C288" s="47" t="s">
        <v>2691</v>
      </c>
      <c r="D288" s="47" t="s">
        <v>235</v>
      </c>
      <c r="E288" s="47" t="s">
        <v>217</v>
      </c>
      <c r="F288" s="47" t="s">
        <v>733</v>
      </c>
      <c r="G288" s="7" t="s">
        <v>7</v>
      </c>
      <c r="H288" s="65" t="s">
        <v>2996</v>
      </c>
      <c r="I288" s="61" t="s">
        <v>3891</v>
      </c>
      <c r="J288" s="65" t="s">
        <v>3891</v>
      </c>
      <c r="K288" s="65"/>
      <c r="L288" s="61"/>
      <c r="M288" s="65"/>
      <c r="N288" s="65"/>
      <c r="O288" s="65"/>
      <c r="P288" s="65"/>
      <c r="Q288" s="65"/>
      <c r="R288" s="65"/>
    </row>
    <row r="289" spans="1:18" ht="16.5" customHeight="1">
      <c r="A289" s="11">
        <v>2017</v>
      </c>
      <c r="B289" s="12" t="s">
        <v>644</v>
      </c>
      <c r="C289" s="47" t="s">
        <v>2691</v>
      </c>
      <c r="D289" s="47" t="s">
        <v>235</v>
      </c>
      <c r="E289" s="47" t="s">
        <v>218</v>
      </c>
      <c r="F289" s="47" t="s">
        <v>733</v>
      </c>
      <c r="G289" s="7" t="s">
        <v>7</v>
      </c>
      <c r="H289" s="65" t="s">
        <v>2996</v>
      </c>
      <c r="I289" s="61" t="s">
        <v>3891</v>
      </c>
      <c r="J289" s="65" t="s">
        <v>3891</v>
      </c>
      <c r="K289" s="65"/>
      <c r="L289" s="61"/>
      <c r="M289" s="65"/>
      <c r="N289" s="65"/>
      <c r="O289" s="65"/>
      <c r="P289" s="65"/>
      <c r="Q289" s="65"/>
      <c r="R289" s="65"/>
    </row>
    <row r="290" spans="1:18" ht="16.5" customHeight="1">
      <c r="A290" s="11">
        <v>2017</v>
      </c>
      <c r="B290" s="12" t="s">
        <v>644</v>
      </c>
      <c r="C290" s="47" t="s">
        <v>2691</v>
      </c>
      <c r="D290" s="47" t="s">
        <v>236</v>
      </c>
      <c r="E290" s="47" t="s">
        <v>1917</v>
      </c>
      <c r="F290" s="47" t="s">
        <v>733</v>
      </c>
      <c r="G290" s="7" t="s">
        <v>224</v>
      </c>
      <c r="H290" s="65" t="s">
        <v>2996</v>
      </c>
      <c r="I290" s="61" t="s">
        <v>3891</v>
      </c>
      <c r="J290" s="65" t="s">
        <v>3891</v>
      </c>
      <c r="K290" s="65"/>
      <c r="L290" s="61"/>
      <c r="M290" s="65"/>
      <c r="N290" s="65"/>
      <c r="O290" s="65"/>
      <c r="P290" s="65"/>
      <c r="Q290" s="65"/>
      <c r="R290" s="65"/>
    </row>
    <row r="291" spans="1:18" ht="16.5" customHeight="1">
      <c r="A291" s="11">
        <v>2017</v>
      </c>
      <c r="B291" s="12" t="s">
        <v>644</v>
      </c>
      <c r="C291" s="47" t="s">
        <v>2691</v>
      </c>
      <c r="D291" s="47" t="s">
        <v>236</v>
      </c>
      <c r="E291" s="47" t="s">
        <v>1914</v>
      </c>
      <c r="F291" s="47" t="s">
        <v>733</v>
      </c>
      <c r="G291" s="7" t="s">
        <v>7</v>
      </c>
      <c r="H291" s="65" t="s">
        <v>2996</v>
      </c>
      <c r="I291" s="61" t="s">
        <v>3891</v>
      </c>
      <c r="J291" s="65" t="s">
        <v>3891</v>
      </c>
      <c r="K291" s="65"/>
      <c r="L291" s="61"/>
      <c r="M291" s="65"/>
      <c r="N291" s="65"/>
      <c r="O291" s="65"/>
      <c r="P291" s="65"/>
      <c r="Q291" s="65"/>
      <c r="R291" s="65"/>
    </row>
    <row r="292" spans="1:18" ht="16.5" customHeight="1">
      <c r="A292" s="11">
        <v>2017</v>
      </c>
      <c r="B292" s="12" t="s">
        <v>644</v>
      </c>
      <c r="C292" s="47" t="s">
        <v>2691</v>
      </c>
      <c r="D292" s="47" t="s">
        <v>236</v>
      </c>
      <c r="E292" s="47" t="s">
        <v>220</v>
      </c>
      <c r="F292" s="47" t="s">
        <v>733</v>
      </c>
      <c r="G292" s="7" t="s">
        <v>7</v>
      </c>
      <c r="H292" s="65" t="s">
        <v>2996</v>
      </c>
      <c r="I292" s="61" t="s">
        <v>3891</v>
      </c>
      <c r="J292" s="65" t="s">
        <v>3891</v>
      </c>
      <c r="K292" s="65"/>
      <c r="L292" s="61"/>
      <c r="M292" s="65"/>
      <c r="N292" s="65"/>
      <c r="O292" s="65"/>
      <c r="P292" s="65"/>
      <c r="Q292" s="65"/>
      <c r="R292" s="65"/>
    </row>
    <row r="293" spans="1:18" ht="16.5" customHeight="1">
      <c r="A293" s="11">
        <v>2017</v>
      </c>
      <c r="B293" s="12" t="s">
        <v>644</v>
      </c>
      <c r="C293" s="47" t="s">
        <v>2691</v>
      </c>
      <c r="D293" s="47" t="s">
        <v>236</v>
      </c>
      <c r="E293" s="47" t="s">
        <v>107</v>
      </c>
      <c r="F293" s="47" t="s">
        <v>733</v>
      </c>
      <c r="G293" s="7" t="s">
        <v>7</v>
      </c>
      <c r="H293" s="65" t="s">
        <v>2996</v>
      </c>
      <c r="I293" s="61" t="s">
        <v>3891</v>
      </c>
      <c r="J293" s="65" t="s">
        <v>3891</v>
      </c>
      <c r="K293" s="65"/>
      <c r="L293" s="61"/>
      <c r="M293" s="65"/>
      <c r="N293" s="65"/>
      <c r="O293" s="65"/>
      <c r="P293" s="65"/>
      <c r="Q293" s="65"/>
      <c r="R293" s="65"/>
    </row>
    <row r="294" spans="1:18" ht="16.5" customHeight="1">
      <c r="A294" s="11">
        <v>2017</v>
      </c>
      <c r="B294" s="12" t="s">
        <v>644</v>
      </c>
      <c r="C294" s="47" t="s">
        <v>2691</v>
      </c>
      <c r="D294" s="47" t="s">
        <v>236</v>
      </c>
      <c r="E294" s="47" t="s">
        <v>219</v>
      </c>
      <c r="F294" s="47" t="s">
        <v>733</v>
      </c>
      <c r="G294" s="7" t="s">
        <v>7</v>
      </c>
      <c r="H294" s="65" t="s">
        <v>2996</v>
      </c>
      <c r="I294" s="61" t="s">
        <v>3891</v>
      </c>
      <c r="J294" s="65" t="s">
        <v>3891</v>
      </c>
      <c r="K294" s="65"/>
      <c r="L294" s="61"/>
      <c r="M294" s="65"/>
      <c r="N294" s="65"/>
      <c r="O294" s="65"/>
      <c r="P294" s="65"/>
      <c r="Q294" s="65"/>
      <c r="R294" s="65"/>
    </row>
    <row r="295" spans="1:18" ht="16.5" customHeight="1">
      <c r="A295" s="11">
        <v>2017</v>
      </c>
      <c r="B295" s="12" t="s">
        <v>644</v>
      </c>
      <c r="C295" s="47" t="s">
        <v>2691</v>
      </c>
      <c r="D295" s="47" t="s">
        <v>236</v>
      </c>
      <c r="E295" s="47" t="s">
        <v>222</v>
      </c>
      <c r="F295" s="47" t="s">
        <v>733</v>
      </c>
      <c r="G295" s="7" t="s">
        <v>7</v>
      </c>
      <c r="H295" s="65" t="s">
        <v>2996</v>
      </c>
      <c r="I295" s="61" t="s">
        <v>3891</v>
      </c>
      <c r="J295" s="65" t="s">
        <v>3891</v>
      </c>
      <c r="K295" s="65"/>
      <c r="L295" s="61"/>
      <c r="M295" s="65"/>
      <c r="N295" s="65"/>
      <c r="O295" s="65"/>
      <c r="P295" s="65"/>
      <c r="Q295" s="65"/>
      <c r="R295" s="65"/>
    </row>
    <row r="296" spans="1:18" ht="16.5" customHeight="1">
      <c r="A296" s="11">
        <v>2017</v>
      </c>
      <c r="B296" s="12" t="s">
        <v>644</v>
      </c>
      <c r="C296" s="47" t="s">
        <v>2498</v>
      </c>
      <c r="D296" s="47" t="s">
        <v>234</v>
      </c>
      <c r="E296" s="47" t="s">
        <v>1923</v>
      </c>
      <c r="F296" s="47" t="s">
        <v>733</v>
      </c>
      <c r="G296" s="7" t="s">
        <v>7</v>
      </c>
      <c r="H296" s="65" t="s">
        <v>2996</v>
      </c>
      <c r="I296" s="61" t="s">
        <v>3891</v>
      </c>
      <c r="J296" s="65" t="s">
        <v>3891</v>
      </c>
      <c r="K296" s="65"/>
      <c r="L296" s="61"/>
      <c r="M296" s="65"/>
      <c r="N296" s="65"/>
      <c r="O296" s="65"/>
      <c r="P296" s="65"/>
      <c r="Q296" s="65"/>
      <c r="R296" s="65"/>
    </row>
    <row r="297" spans="1:18" ht="16.5" customHeight="1">
      <c r="A297" s="11">
        <v>2017</v>
      </c>
      <c r="B297" s="12" t="s">
        <v>644</v>
      </c>
      <c r="C297" s="47" t="s">
        <v>2498</v>
      </c>
      <c r="D297" s="47" t="s">
        <v>234</v>
      </c>
      <c r="E297" s="47" t="s">
        <v>1958</v>
      </c>
      <c r="F297" s="47" t="s">
        <v>733</v>
      </c>
      <c r="G297" s="7" t="s">
        <v>7</v>
      </c>
      <c r="H297" s="7" t="s">
        <v>260</v>
      </c>
      <c r="I297" s="66" t="s">
        <v>3929</v>
      </c>
      <c r="J297" s="65">
        <v>6</v>
      </c>
      <c r="K297" s="7"/>
      <c r="L297" s="66"/>
      <c r="M297" s="65"/>
      <c r="N297" s="65"/>
      <c r="O297" s="65"/>
      <c r="P297" s="65"/>
      <c r="Q297" s="65"/>
      <c r="R297" s="65"/>
    </row>
    <row r="298" spans="1:18" ht="16.5" customHeight="1">
      <c r="A298" s="11">
        <v>2017</v>
      </c>
      <c r="B298" s="12" t="s">
        <v>644</v>
      </c>
      <c r="C298" s="47" t="s">
        <v>2498</v>
      </c>
      <c r="D298" s="47" t="s">
        <v>234</v>
      </c>
      <c r="E298" s="47" t="s">
        <v>1961</v>
      </c>
      <c r="F298" s="47" t="s">
        <v>733</v>
      </c>
      <c r="G298" s="7" t="s">
        <v>7</v>
      </c>
      <c r="H298" s="65" t="s">
        <v>3415</v>
      </c>
      <c r="I298" s="66" t="s">
        <v>3930</v>
      </c>
      <c r="J298" s="65">
        <v>6</v>
      </c>
      <c r="K298" s="65"/>
      <c r="L298" s="66"/>
      <c r="M298" s="65"/>
      <c r="N298" s="65"/>
      <c r="O298" s="65"/>
      <c r="P298" s="65"/>
      <c r="Q298" s="65"/>
      <c r="R298" s="65"/>
    </row>
    <row r="299" spans="1:18" ht="16.5" customHeight="1">
      <c r="A299" s="11">
        <v>2017</v>
      </c>
      <c r="B299" s="12" t="s">
        <v>644</v>
      </c>
      <c r="C299" s="47" t="s">
        <v>2498</v>
      </c>
      <c r="D299" s="47" t="s">
        <v>234</v>
      </c>
      <c r="E299" s="47" t="s">
        <v>1937</v>
      </c>
      <c r="F299" s="47" t="s">
        <v>733</v>
      </c>
      <c r="G299" s="7" t="s">
        <v>7</v>
      </c>
      <c r="H299" s="65" t="s">
        <v>2996</v>
      </c>
      <c r="I299" s="61" t="s">
        <v>3891</v>
      </c>
      <c r="J299" s="65" t="s">
        <v>3891</v>
      </c>
      <c r="K299" s="65"/>
      <c r="L299" s="61"/>
      <c r="M299" s="65"/>
      <c r="N299" s="65"/>
      <c r="O299" s="65"/>
      <c r="P299" s="65"/>
      <c r="Q299" s="65"/>
      <c r="R299" s="65"/>
    </row>
    <row r="300" spans="1:18" ht="16.5" customHeight="1">
      <c r="A300" s="11">
        <v>2017</v>
      </c>
      <c r="B300" s="12" t="s">
        <v>644</v>
      </c>
      <c r="C300" s="47" t="s">
        <v>2498</v>
      </c>
      <c r="D300" s="47" t="s">
        <v>234</v>
      </c>
      <c r="E300" s="47" t="s">
        <v>1938</v>
      </c>
      <c r="F300" s="47" t="s">
        <v>733</v>
      </c>
      <c r="G300" s="7" t="s">
        <v>7</v>
      </c>
      <c r="H300" s="65" t="s">
        <v>3415</v>
      </c>
      <c r="I300" s="66" t="s">
        <v>3927</v>
      </c>
      <c r="J300" s="65">
        <v>6</v>
      </c>
      <c r="K300" s="65"/>
      <c r="L300" s="66"/>
      <c r="M300" s="65"/>
      <c r="N300" s="65"/>
      <c r="O300" s="65"/>
      <c r="P300" s="65"/>
      <c r="Q300" s="65"/>
      <c r="R300" s="65"/>
    </row>
    <row r="301" spans="1:18" ht="16.5" customHeight="1">
      <c r="A301" s="11">
        <v>2017</v>
      </c>
      <c r="B301" s="12" t="s">
        <v>644</v>
      </c>
      <c r="C301" s="47" t="s">
        <v>2498</v>
      </c>
      <c r="D301" s="47" t="s">
        <v>234</v>
      </c>
      <c r="E301" s="47" t="s">
        <v>1959</v>
      </c>
      <c r="F301" s="47" t="s">
        <v>733</v>
      </c>
      <c r="G301" s="7" t="s">
        <v>7</v>
      </c>
      <c r="H301" s="65" t="s">
        <v>2996</v>
      </c>
      <c r="I301" s="61" t="s">
        <v>3891</v>
      </c>
      <c r="J301" s="65" t="s">
        <v>3891</v>
      </c>
      <c r="K301" s="65"/>
      <c r="L301" s="61"/>
      <c r="M301" s="65"/>
      <c r="N301" s="65"/>
      <c r="O301" s="65"/>
      <c r="P301" s="65"/>
      <c r="Q301" s="65"/>
      <c r="R301" s="65"/>
    </row>
    <row r="302" spans="1:18" ht="16.5" customHeight="1">
      <c r="A302" s="11">
        <v>2017</v>
      </c>
      <c r="B302" s="12" t="s">
        <v>644</v>
      </c>
      <c r="C302" s="47" t="s">
        <v>2498</v>
      </c>
      <c r="D302" s="47" t="s">
        <v>239</v>
      </c>
      <c r="E302" s="47" t="s">
        <v>144</v>
      </c>
      <c r="F302" s="47" t="s">
        <v>733</v>
      </c>
      <c r="G302" s="7" t="s">
        <v>7</v>
      </c>
      <c r="H302" s="65" t="s">
        <v>2996</v>
      </c>
      <c r="I302" s="61" t="s">
        <v>3891</v>
      </c>
      <c r="J302" s="65" t="s">
        <v>3891</v>
      </c>
      <c r="K302" s="65"/>
      <c r="L302" s="61"/>
      <c r="M302" s="65"/>
      <c r="N302" s="65"/>
      <c r="O302" s="65"/>
      <c r="P302" s="65"/>
      <c r="Q302" s="65"/>
      <c r="R302" s="65"/>
    </row>
    <row r="303" spans="1:18" ht="16.5" customHeight="1">
      <c r="A303" s="11">
        <v>2017</v>
      </c>
      <c r="B303" s="12" t="s">
        <v>644</v>
      </c>
      <c r="C303" s="47" t="s">
        <v>2498</v>
      </c>
      <c r="D303" s="47" t="s">
        <v>235</v>
      </c>
      <c r="E303" s="47" t="s">
        <v>133</v>
      </c>
      <c r="F303" s="47" t="s">
        <v>733</v>
      </c>
      <c r="G303" s="7" t="s">
        <v>7</v>
      </c>
      <c r="H303" s="65" t="s">
        <v>2996</v>
      </c>
      <c r="I303" s="61" t="s">
        <v>3891</v>
      </c>
      <c r="J303" s="65" t="s">
        <v>3891</v>
      </c>
      <c r="K303" s="65"/>
      <c r="L303" s="61"/>
      <c r="M303" s="65"/>
      <c r="N303" s="65"/>
      <c r="O303" s="65"/>
      <c r="P303" s="65"/>
      <c r="Q303" s="65"/>
      <c r="R303" s="65"/>
    </row>
    <row r="304" spans="1:18" ht="16.5" customHeight="1">
      <c r="A304" s="11">
        <v>2017</v>
      </c>
      <c r="B304" s="12" t="s">
        <v>644</v>
      </c>
      <c r="C304" s="47" t="s">
        <v>2498</v>
      </c>
      <c r="D304" s="47" t="s">
        <v>235</v>
      </c>
      <c r="E304" s="47" t="s">
        <v>225</v>
      </c>
      <c r="F304" s="47" t="s">
        <v>733</v>
      </c>
      <c r="G304" s="7" t="s">
        <v>7</v>
      </c>
      <c r="H304" s="65" t="s">
        <v>2996</v>
      </c>
      <c r="I304" s="61" t="s">
        <v>3891</v>
      </c>
      <c r="J304" s="65" t="s">
        <v>3891</v>
      </c>
      <c r="K304" s="65"/>
      <c r="L304" s="61"/>
      <c r="M304" s="65"/>
      <c r="N304" s="65"/>
      <c r="O304" s="65"/>
      <c r="P304" s="65"/>
      <c r="Q304" s="65"/>
      <c r="R304" s="65"/>
    </row>
    <row r="305" spans="1:18" ht="16.5" customHeight="1">
      <c r="A305" s="11">
        <v>2017</v>
      </c>
      <c r="B305" s="12" t="s">
        <v>644</v>
      </c>
      <c r="C305" s="47" t="s">
        <v>2498</v>
      </c>
      <c r="D305" s="47" t="s">
        <v>235</v>
      </c>
      <c r="E305" s="47" t="s">
        <v>2484</v>
      </c>
      <c r="F305" s="47" t="s">
        <v>733</v>
      </c>
      <c r="G305" s="7" t="s">
        <v>7</v>
      </c>
      <c r="H305" s="65" t="s">
        <v>2996</v>
      </c>
      <c r="I305" s="61" t="s">
        <v>3891</v>
      </c>
      <c r="J305" s="65" t="s">
        <v>3891</v>
      </c>
      <c r="K305" s="65"/>
      <c r="L305" s="61"/>
      <c r="M305" s="65"/>
      <c r="N305" s="65"/>
      <c r="O305" s="65"/>
      <c r="P305" s="65"/>
      <c r="Q305" s="65"/>
      <c r="R305" s="65"/>
    </row>
    <row r="306" spans="1:18" ht="16.5" customHeight="1">
      <c r="A306" s="11">
        <v>2017</v>
      </c>
      <c r="B306" s="12" t="s">
        <v>644</v>
      </c>
      <c r="C306" s="47" t="s">
        <v>2498</v>
      </c>
      <c r="D306" s="47" t="s">
        <v>235</v>
      </c>
      <c r="E306" s="47" t="s">
        <v>226</v>
      </c>
      <c r="F306" s="47" t="s">
        <v>733</v>
      </c>
      <c r="G306" s="7" t="s">
        <v>7</v>
      </c>
      <c r="H306" s="65" t="s">
        <v>2996</v>
      </c>
      <c r="I306" s="61" t="s">
        <v>3891</v>
      </c>
      <c r="J306" s="65" t="s">
        <v>3891</v>
      </c>
      <c r="K306" s="65"/>
      <c r="L306" s="61"/>
      <c r="M306" s="65"/>
      <c r="N306" s="65"/>
      <c r="O306" s="65"/>
      <c r="P306" s="65"/>
      <c r="Q306" s="65"/>
      <c r="R306" s="65"/>
    </row>
    <row r="307" spans="1:18" ht="16.5" customHeight="1">
      <c r="A307" s="11">
        <v>2017</v>
      </c>
      <c r="B307" s="12" t="s">
        <v>644</v>
      </c>
      <c r="C307" s="47" t="s">
        <v>2498</v>
      </c>
      <c r="D307" s="47" t="s">
        <v>235</v>
      </c>
      <c r="E307" s="47" t="s">
        <v>135</v>
      </c>
      <c r="F307" s="47" t="s">
        <v>733</v>
      </c>
      <c r="G307" s="7" t="s">
        <v>7</v>
      </c>
      <c r="H307" s="65" t="s">
        <v>2996</v>
      </c>
      <c r="I307" s="61" t="s">
        <v>3891</v>
      </c>
      <c r="J307" s="65" t="s">
        <v>3891</v>
      </c>
      <c r="K307" s="65"/>
      <c r="L307" s="61"/>
      <c r="M307" s="65"/>
      <c r="N307" s="65"/>
      <c r="O307" s="65"/>
      <c r="P307" s="65"/>
      <c r="Q307" s="65"/>
      <c r="R307" s="65"/>
    </row>
    <row r="308" spans="1:18" ht="16.5" customHeight="1">
      <c r="A308" s="11">
        <v>2017</v>
      </c>
      <c r="B308" s="12" t="s">
        <v>644</v>
      </c>
      <c r="C308" s="47" t="s">
        <v>2498</v>
      </c>
      <c r="D308" s="47" t="s">
        <v>235</v>
      </c>
      <c r="E308" s="47" t="s">
        <v>2911</v>
      </c>
      <c r="F308" s="47" t="s">
        <v>733</v>
      </c>
      <c r="G308" s="7" t="s">
        <v>7</v>
      </c>
      <c r="H308" s="65" t="s">
        <v>2996</v>
      </c>
      <c r="I308" s="61" t="s">
        <v>3891</v>
      </c>
      <c r="J308" s="65" t="s">
        <v>3891</v>
      </c>
      <c r="K308" s="65"/>
      <c r="L308" s="61"/>
      <c r="M308" s="65"/>
      <c r="N308" s="65"/>
      <c r="O308" s="65"/>
      <c r="P308" s="65"/>
      <c r="Q308" s="65"/>
      <c r="R308" s="65"/>
    </row>
    <row r="309" spans="1:18" ht="16.5" customHeight="1">
      <c r="A309" s="11">
        <v>2017</v>
      </c>
      <c r="B309" s="12" t="s">
        <v>644</v>
      </c>
      <c r="C309" s="47" t="s">
        <v>2498</v>
      </c>
      <c r="D309" s="47" t="s">
        <v>236</v>
      </c>
      <c r="E309" s="47" t="s">
        <v>227</v>
      </c>
      <c r="F309" s="47" t="s">
        <v>733</v>
      </c>
      <c r="G309" s="7" t="s">
        <v>7</v>
      </c>
      <c r="H309" s="65" t="s">
        <v>2996</v>
      </c>
      <c r="I309" s="61" t="s">
        <v>3891</v>
      </c>
      <c r="J309" s="65" t="s">
        <v>3891</v>
      </c>
      <c r="K309" s="65"/>
      <c r="L309" s="61"/>
      <c r="M309" s="65"/>
      <c r="N309" s="65"/>
      <c r="O309" s="65"/>
      <c r="P309" s="65"/>
      <c r="Q309" s="65"/>
      <c r="R309" s="65"/>
    </row>
    <row r="310" spans="1:18" ht="16.5" customHeight="1">
      <c r="A310" s="11">
        <v>2017</v>
      </c>
      <c r="B310" s="12" t="s">
        <v>644</v>
      </c>
      <c r="C310" s="47" t="s">
        <v>2498</v>
      </c>
      <c r="D310" s="47" t="s">
        <v>236</v>
      </c>
      <c r="E310" s="47" t="s">
        <v>140</v>
      </c>
      <c r="F310" s="47" t="s">
        <v>733</v>
      </c>
      <c r="G310" s="7" t="s">
        <v>7</v>
      </c>
      <c r="H310" s="65" t="s">
        <v>2996</v>
      </c>
      <c r="I310" s="61" t="s">
        <v>3891</v>
      </c>
      <c r="J310" s="65" t="s">
        <v>3891</v>
      </c>
      <c r="K310" s="65"/>
      <c r="L310" s="61"/>
      <c r="M310" s="65"/>
      <c r="N310" s="65"/>
      <c r="O310" s="65"/>
      <c r="P310" s="65"/>
      <c r="Q310" s="65"/>
      <c r="R310" s="65"/>
    </row>
    <row r="311" spans="1:18" ht="16.5" customHeight="1">
      <c r="A311" s="11">
        <v>2017</v>
      </c>
      <c r="B311" s="12" t="s">
        <v>644</v>
      </c>
      <c r="C311" s="47" t="s">
        <v>2498</v>
      </c>
      <c r="D311" s="47" t="s">
        <v>236</v>
      </c>
      <c r="E311" s="47" t="s">
        <v>1870</v>
      </c>
      <c r="F311" s="47" t="s">
        <v>733</v>
      </c>
      <c r="G311" s="7" t="s">
        <v>7</v>
      </c>
      <c r="H311" s="65" t="s">
        <v>2996</v>
      </c>
      <c r="I311" s="61" t="s">
        <v>3891</v>
      </c>
      <c r="J311" s="65" t="s">
        <v>3891</v>
      </c>
      <c r="K311" s="65"/>
      <c r="L311" s="61"/>
      <c r="M311" s="65"/>
      <c r="N311" s="65"/>
      <c r="O311" s="65"/>
      <c r="P311" s="65"/>
      <c r="Q311" s="65"/>
      <c r="R311" s="65"/>
    </row>
    <row r="312" spans="1:18" ht="16.5" customHeight="1">
      <c r="A312" s="11">
        <v>2017</v>
      </c>
      <c r="B312" s="12" t="s">
        <v>644</v>
      </c>
      <c r="C312" s="47" t="s">
        <v>2992</v>
      </c>
      <c r="D312" s="47" t="s">
        <v>236</v>
      </c>
      <c r="E312" s="47" t="s">
        <v>2998</v>
      </c>
      <c r="F312" s="47" t="s">
        <v>733</v>
      </c>
      <c r="G312" s="7" t="s">
        <v>7</v>
      </c>
      <c r="H312" s="65" t="s">
        <v>2996</v>
      </c>
      <c r="I312" s="61" t="s">
        <v>3891</v>
      </c>
      <c r="J312" s="65" t="s">
        <v>3891</v>
      </c>
      <c r="K312" s="65"/>
      <c r="L312" s="61"/>
      <c r="M312" s="65"/>
      <c r="N312" s="65"/>
      <c r="O312" s="65"/>
      <c r="P312" s="65"/>
      <c r="Q312" s="65"/>
      <c r="R312" s="65"/>
    </row>
    <row r="313" spans="1:18" ht="16.5" customHeight="1">
      <c r="A313" s="11">
        <v>2018</v>
      </c>
      <c r="B313" s="13" t="s">
        <v>2490</v>
      </c>
      <c r="C313" s="47" t="s">
        <v>1945</v>
      </c>
      <c r="D313" s="47" t="s">
        <v>234</v>
      </c>
      <c r="E313" s="47" t="s">
        <v>1945</v>
      </c>
      <c r="F313" s="47" t="s">
        <v>733</v>
      </c>
      <c r="G313" s="7" t="s">
        <v>7</v>
      </c>
      <c r="H313" s="65" t="s">
        <v>2542</v>
      </c>
      <c r="I313" s="66" t="s">
        <v>3921</v>
      </c>
      <c r="J313" s="65">
        <v>8</v>
      </c>
      <c r="K313" s="65" t="s">
        <v>3991</v>
      </c>
      <c r="L313" s="66" t="s">
        <v>4046</v>
      </c>
      <c r="M313" s="75">
        <v>149</v>
      </c>
      <c r="N313" s="75">
        <v>12</v>
      </c>
      <c r="O313" s="75">
        <v>0</v>
      </c>
      <c r="P313" s="75">
        <v>0</v>
      </c>
      <c r="Q313" s="75">
        <v>10</v>
      </c>
      <c r="R313" s="75">
        <v>0</v>
      </c>
    </row>
    <row r="314" spans="1:18" ht="16.5" customHeight="1">
      <c r="A314" s="11">
        <v>2018</v>
      </c>
      <c r="B314" s="13" t="s">
        <v>2490</v>
      </c>
      <c r="C314" s="47" t="s">
        <v>3382</v>
      </c>
      <c r="D314" s="47" t="s">
        <v>234</v>
      </c>
      <c r="E314" s="47" t="s">
        <v>1944</v>
      </c>
      <c r="F314" s="47" t="s">
        <v>733</v>
      </c>
      <c r="G314" s="7" t="s">
        <v>7</v>
      </c>
      <c r="H314" s="65" t="s">
        <v>254</v>
      </c>
      <c r="I314" s="66" t="s">
        <v>3939</v>
      </c>
      <c r="J314" s="65">
        <v>6</v>
      </c>
      <c r="K314" s="65" t="s">
        <v>3991</v>
      </c>
      <c r="L314" s="66" t="s">
        <v>4047</v>
      </c>
      <c r="M314" s="75">
        <v>105</v>
      </c>
      <c r="N314" s="75">
        <v>15</v>
      </c>
      <c r="O314" s="75">
        <v>15</v>
      </c>
      <c r="P314" s="75">
        <v>0</v>
      </c>
      <c r="Q314" s="75">
        <v>15</v>
      </c>
      <c r="R314" s="75">
        <v>0</v>
      </c>
    </row>
    <row r="315" spans="1:18" ht="16.5" customHeight="1">
      <c r="A315" s="11">
        <v>2018</v>
      </c>
      <c r="B315" s="13" t="s">
        <v>2490</v>
      </c>
      <c r="C315" s="47" t="s">
        <v>2499</v>
      </c>
      <c r="D315" s="47" t="s">
        <v>234</v>
      </c>
      <c r="E315" s="47" t="s">
        <v>1943</v>
      </c>
      <c r="F315" s="47" t="s">
        <v>733</v>
      </c>
      <c r="G315" s="7" t="s">
        <v>7</v>
      </c>
      <c r="H315" s="65" t="s">
        <v>2996</v>
      </c>
      <c r="I315" s="61" t="s">
        <v>3891</v>
      </c>
      <c r="J315" s="65" t="s">
        <v>3891</v>
      </c>
      <c r="K315" s="65" t="s">
        <v>3991</v>
      </c>
      <c r="L315" s="61" t="s">
        <v>4048</v>
      </c>
      <c r="M315" s="75">
        <v>113</v>
      </c>
      <c r="N315" s="75">
        <v>24</v>
      </c>
      <c r="O315" s="75">
        <v>16</v>
      </c>
      <c r="P315" s="75">
        <v>0</v>
      </c>
      <c r="Q315" s="75">
        <v>16</v>
      </c>
      <c r="R315" s="75">
        <v>0</v>
      </c>
    </row>
    <row r="316" spans="1:18" ht="16.5" customHeight="1">
      <c r="A316" s="11">
        <v>2018</v>
      </c>
      <c r="B316" s="13" t="s">
        <v>2490</v>
      </c>
      <c r="C316" s="47" t="s">
        <v>730</v>
      </c>
      <c r="D316" s="47" t="s">
        <v>234</v>
      </c>
      <c r="E316" s="47" t="s">
        <v>730</v>
      </c>
      <c r="F316" s="47" t="s">
        <v>733</v>
      </c>
      <c r="G316" s="7" t="s">
        <v>7</v>
      </c>
      <c r="H316" s="65" t="s">
        <v>247</v>
      </c>
      <c r="I316" s="66" t="s">
        <v>3920</v>
      </c>
      <c r="J316" s="65">
        <v>8</v>
      </c>
      <c r="K316" s="65" t="s">
        <v>3991</v>
      </c>
      <c r="L316" s="66" t="s">
        <v>4049</v>
      </c>
      <c r="M316" s="75">
        <v>113</v>
      </c>
      <c r="N316" s="75">
        <v>24</v>
      </c>
      <c r="O316" s="75">
        <v>10</v>
      </c>
      <c r="P316" s="75">
        <v>0</v>
      </c>
      <c r="Q316" s="75">
        <v>17</v>
      </c>
      <c r="R316" s="75">
        <v>0</v>
      </c>
    </row>
    <row r="317" spans="1:18" ht="16.5" customHeight="1">
      <c r="A317" s="11">
        <v>2018</v>
      </c>
      <c r="B317" s="13" t="s">
        <v>2490</v>
      </c>
      <c r="C317" s="47" t="s">
        <v>1949</v>
      </c>
      <c r="D317" s="47" t="s">
        <v>234</v>
      </c>
      <c r="E317" s="47" t="s">
        <v>1949</v>
      </c>
      <c r="F317" s="47" t="s">
        <v>733</v>
      </c>
      <c r="G317" s="7" t="s">
        <v>7</v>
      </c>
      <c r="H317" s="65" t="s">
        <v>247</v>
      </c>
      <c r="I317" s="66" t="s">
        <v>3951</v>
      </c>
      <c r="J317" s="65">
        <v>8</v>
      </c>
      <c r="K317" s="65" t="s">
        <v>3991</v>
      </c>
      <c r="L317" s="66" t="s">
        <v>4050</v>
      </c>
      <c r="M317" s="75">
        <v>115</v>
      </c>
      <c r="N317" s="75">
        <v>38</v>
      </c>
      <c r="O317" s="75">
        <v>0</v>
      </c>
      <c r="P317" s="75">
        <v>0</v>
      </c>
      <c r="Q317" s="75">
        <v>17</v>
      </c>
      <c r="R317" s="75">
        <v>0</v>
      </c>
    </row>
    <row r="318" spans="1:18" ht="16.5" customHeight="1">
      <c r="A318" s="11">
        <v>2018</v>
      </c>
      <c r="B318" s="13" t="s">
        <v>2490</v>
      </c>
      <c r="C318" s="47" t="s">
        <v>1987</v>
      </c>
      <c r="D318" s="47" t="s">
        <v>234</v>
      </c>
      <c r="E318" s="47" t="s">
        <v>1942</v>
      </c>
      <c r="F318" s="47" t="s">
        <v>733</v>
      </c>
      <c r="G318" s="7" t="s">
        <v>7</v>
      </c>
      <c r="H318" s="65" t="s">
        <v>247</v>
      </c>
      <c r="I318" s="66" t="s">
        <v>3899</v>
      </c>
      <c r="J318" s="65">
        <v>6</v>
      </c>
      <c r="K318" s="65" t="s">
        <v>3991</v>
      </c>
      <c r="L318" s="66" t="s">
        <v>4051</v>
      </c>
      <c r="M318" s="75">
        <v>126</v>
      </c>
      <c r="N318" s="75">
        <v>18</v>
      </c>
      <c r="O318" s="75">
        <v>18</v>
      </c>
      <c r="P318" s="75">
        <v>0</v>
      </c>
      <c r="Q318" s="75">
        <v>18</v>
      </c>
      <c r="R318" s="75">
        <v>0</v>
      </c>
    </row>
    <row r="319" spans="1:18" ht="16.5" customHeight="1">
      <c r="A319" s="11">
        <v>2018</v>
      </c>
      <c r="B319" s="13" t="s">
        <v>2490</v>
      </c>
      <c r="C319" s="47" t="s">
        <v>1948</v>
      </c>
      <c r="D319" s="47" t="s">
        <v>236</v>
      </c>
      <c r="E319" s="47" t="s">
        <v>3000</v>
      </c>
      <c r="F319" s="47" t="s">
        <v>3422</v>
      </c>
      <c r="G319" s="7" t="s">
        <v>7</v>
      </c>
      <c r="H319" s="65" t="s">
        <v>2995</v>
      </c>
      <c r="I319" s="61" t="s">
        <v>3891</v>
      </c>
      <c r="J319" s="65" t="s">
        <v>3891</v>
      </c>
      <c r="K319" s="65" t="s">
        <v>3991</v>
      </c>
      <c r="L319" s="66" t="s">
        <v>4052</v>
      </c>
      <c r="M319" s="75">
        <v>0</v>
      </c>
      <c r="N319" s="75">
        <v>0</v>
      </c>
      <c r="O319" s="75">
        <v>0</v>
      </c>
      <c r="P319" s="75">
        <v>0</v>
      </c>
      <c r="Q319" s="75">
        <v>0</v>
      </c>
      <c r="R319" s="75">
        <v>58</v>
      </c>
    </row>
    <row r="320" spans="1:18" ht="16.5" customHeight="1">
      <c r="A320" s="11">
        <v>2018</v>
      </c>
      <c r="B320" s="13" t="s">
        <v>2490</v>
      </c>
      <c r="C320" s="47" t="s">
        <v>1931</v>
      </c>
      <c r="D320" s="47" t="s">
        <v>236</v>
      </c>
      <c r="E320" s="47" t="s">
        <v>2537</v>
      </c>
      <c r="F320" s="47" t="s">
        <v>733</v>
      </c>
      <c r="G320" s="7" t="s">
        <v>7</v>
      </c>
      <c r="H320" s="65" t="s">
        <v>2995</v>
      </c>
      <c r="I320" s="61" t="s">
        <v>3891</v>
      </c>
      <c r="J320" s="65" t="s">
        <v>3891</v>
      </c>
      <c r="K320" s="65" t="s">
        <v>3991</v>
      </c>
      <c r="L320" s="61" t="s">
        <v>4053</v>
      </c>
      <c r="M320" s="75">
        <v>0</v>
      </c>
      <c r="N320" s="75">
        <v>0</v>
      </c>
      <c r="O320" s="75">
        <v>0</v>
      </c>
      <c r="P320" s="75">
        <v>0</v>
      </c>
      <c r="Q320" s="75">
        <v>0</v>
      </c>
      <c r="R320" s="75">
        <v>52</v>
      </c>
    </row>
    <row r="321" spans="1:18" ht="16.5" customHeight="1">
      <c r="A321" s="11">
        <v>2018</v>
      </c>
      <c r="B321" s="13" t="s">
        <v>2490</v>
      </c>
      <c r="C321" s="47" t="s">
        <v>1931</v>
      </c>
      <c r="D321" s="47" t="s">
        <v>236</v>
      </c>
      <c r="E321" s="47" t="s">
        <v>2538</v>
      </c>
      <c r="F321" s="47" t="s">
        <v>733</v>
      </c>
      <c r="G321" s="7" t="s">
        <v>7</v>
      </c>
      <c r="H321" s="65" t="s">
        <v>2995</v>
      </c>
      <c r="I321" s="61" t="s">
        <v>3891</v>
      </c>
      <c r="J321" s="65" t="s">
        <v>3891</v>
      </c>
      <c r="K321" s="65" t="s">
        <v>3991</v>
      </c>
      <c r="L321" s="61" t="s">
        <v>4054</v>
      </c>
      <c r="M321" s="75">
        <v>0</v>
      </c>
      <c r="N321" s="75">
        <v>0</v>
      </c>
      <c r="O321" s="75">
        <v>0</v>
      </c>
      <c r="P321" s="75">
        <v>0</v>
      </c>
      <c r="Q321" s="75">
        <v>0</v>
      </c>
      <c r="R321" s="75">
        <v>43</v>
      </c>
    </row>
    <row r="322" spans="1:18" ht="16.5" customHeight="1">
      <c r="A322" s="11">
        <v>2018</v>
      </c>
      <c r="B322" s="13" t="s">
        <v>2490</v>
      </c>
      <c r="C322" s="47" t="s">
        <v>1931</v>
      </c>
      <c r="D322" s="47" t="s">
        <v>236</v>
      </c>
      <c r="E322" s="47" t="s">
        <v>2539</v>
      </c>
      <c r="F322" s="47" t="s">
        <v>733</v>
      </c>
      <c r="G322" s="7" t="s">
        <v>7</v>
      </c>
      <c r="H322" s="65" t="s">
        <v>2995</v>
      </c>
      <c r="I322" s="61" t="s">
        <v>3891</v>
      </c>
      <c r="J322" s="65" t="s">
        <v>3891</v>
      </c>
      <c r="K322" s="65" t="s">
        <v>3991</v>
      </c>
      <c r="L322" s="61" t="s">
        <v>4055</v>
      </c>
      <c r="M322" s="75">
        <v>0</v>
      </c>
      <c r="N322" s="75">
        <v>0</v>
      </c>
      <c r="O322" s="75">
        <v>0</v>
      </c>
      <c r="P322" s="75">
        <v>0</v>
      </c>
      <c r="Q322" s="75">
        <v>0</v>
      </c>
      <c r="R322" s="75">
        <v>52</v>
      </c>
    </row>
    <row r="323" spans="1:18" ht="16.5" customHeight="1">
      <c r="A323" s="11">
        <v>2018</v>
      </c>
      <c r="B323" s="13" t="s">
        <v>2490</v>
      </c>
      <c r="C323" s="47" t="s">
        <v>2496</v>
      </c>
      <c r="D323" s="47" t="s">
        <v>236</v>
      </c>
      <c r="E323" s="47" t="s">
        <v>3001</v>
      </c>
      <c r="F323" s="47" t="s">
        <v>3422</v>
      </c>
      <c r="G323" s="7" t="s">
        <v>7</v>
      </c>
      <c r="H323" s="65" t="s">
        <v>2995</v>
      </c>
      <c r="I323" s="61" t="s">
        <v>3891</v>
      </c>
      <c r="J323" s="65" t="s">
        <v>3891</v>
      </c>
      <c r="K323" s="65" t="s">
        <v>3991</v>
      </c>
      <c r="L323" s="61" t="s">
        <v>3996</v>
      </c>
      <c r="M323" s="75">
        <v>0</v>
      </c>
      <c r="N323" s="75">
        <v>0</v>
      </c>
      <c r="O323" s="75">
        <v>0</v>
      </c>
      <c r="P323" s="75">
        <v>0</v>
      </c>
      <c r="Q323" s="75">
        <v>0</v>
      </c>
      <c r="R323" s="75">
        <v>46</v>
      </c>
    </row>
    <row r="324" spans="1:18" ht="16.5" customHeight="1">
      <c r="A324" s="11">
        <v>2018</v>
      </c>
      <c r="B324" s="13" t="s">
        <v>2490</v>
      </c>
      <c r="C324" s="47" t="s">
        <v>730</v>
      </c>
      <c r="D324" s="47" t="s">
        <v>236</v>
      </c>
      <c r="E324" s="47" t="s">
        <v>2541</v>
      </c>
      <c r="F324" s="47" t="s">
        <v>733</v>
      </c>
      <c r="G324" s="7" t="s">
        <v>7</v>
      </c>
      <c r="H324" s="65" t="s">
        <v>2995</v>
      </c>
      <c r="I324" s="61" t="s">
        <v>3891</v>
      </c>
      <c r="J324" s="65" t="s">
        <v>3891</v>
      </c>
      <c r="K324" s="65" t="s">
        <v>3991</v>
      </c>
      <c r="L324" s="66" t="s">
        <v>4056</v>
      </c>
      <c r="M324" s="75">
        <v>0</v>
      </c>
      <c r="N324" s="75">
        <v>0</v>
      </c>
      <c r="O324" s="75">
        <v>0</v>
      </c>
      <c r="P324" s="75">
        <v>0</v>
      </c>
      <c r="Q324" s="75">
        <v>0</v>
      </c>
      <c r="R324" s="75">
        <v>45</v>
      </c>
    </row>
    <row r="325" spans="1:18" ht="16.5" customHeight="1">
      <c r="A325" s="11">
        <v>2018</v>
      </c>
      <c r="B325" s="13" t="s">
        <v>2490</v>
      </c>
      <c r="C325" s="47" t="s">
        <v>1987</v>
      </c>
      <c r="D325" s="47" t="s">
        <v>234</v>
      </c>
      <c r="E325" s="47" t="s">
        <v>1941</v>
      </c>
      <c r="F325" s="47" t="s">
        <v>733</v>
      </c>
      <c r="G325" s="7" t="s">
        <v>7</v>
      </c>
      <c r="H325" s="65" t="s">
        <v>254</v>
      </c>
      <c r="I325" s="66" t="s">
        <v>3898</v>
      </c>
      <c r="J325" s="65">
        <v>4</v>
      </c>
      <c r="K325" s="65" t="s">
        <v>3991</v>
      </c>
      <c r="L325" s="66" t="s">
        <v>4057</v>
      </c>
      <c r="M325" s="75">
        <v>94</v>
      </c>
      <c r="N325" s="75">
        <v>28</v>
      </c>
      <c r="O325" s="75">
        <v>0</v>
      </c>
      <c r="P325" s="75">
        <v>0</v>
      </c>
      <c r="Q325" s="75">
        <v>14</v>
      </c>
      <c r="R325" s="75">
        <v>0</v>
      </c>
    </row>
    <row r="326" spans="1:18" ht="16.5" customHeight="1">
      <c r="A326" s="11">
        <v>2018</v>
      </c>
      <c r="B326" s="13" t="s">
        <v>2490</v>
      </c>
      <c r="C326" s="47" t="s">
        <v>1948</v>
      </c>
      <c r="D326" s="47" t="s">
        <v>234</v>
      </c>
      <c r="E326" s="47" t="s">
        <v>1948</v>
      </c>
      <c r="F326" s="47" t="s">
        <v>733</v>
      </c>
      <c r="G326" s="7" t="s">
        <v>7</v>
      </c>
      <c r="H326" s="65" t="s">
        <v>2542</v>
      </c>
      <c r="I326" s="66" t="s">
        <v>3918</v>
      </c>
      <c r="J326" s="65">
        <v>8</v>
      </c>
      <c r="K326" s="65" t="s">
        <v>3991</v>
      </c>
      <c r="L326" s="66" t="s">
        <v>4058</v>
      </c>
      <c r="M326" s="75">
        <v>231</v>
      </c>
      <c r="N326" s="75">
        <v>39</v>
      </c>
      <c r="O326" s="75">
        <v>0</v>
      </c>
      <c r="P326" s="75">
        <v>0</v>
      </c>
      <c r="Q326" s="75">
        <v>30</v>
      </c>
      <c r="R326" s="75">
        <v>0</v>
      </c>
    </row>
    <row r="327" spans="1:18" ht="16.5" customHeight="1">
      <c r="A327" s="11">
        <v>2018</v>
      </c>
      <c r="B327" s="13" t="s">
        <v>2490</v>
      </c>
      <c r="C327" s="47" t="s">
        <v>1987</v>
      </c>
      <c r="D327" s="47" t="s">
        <v>234</v>
      </c>
      <c r="E327" s="47" t="s">
        <v>1940</v>
      </c>
      <c r="F327" s="47" t="s">
        <v>733</v>
      </c>
      <c r="G327" s="7" t="s">
        <v>7</v>
      </c>
      <c r="H327" s="65" t="s">
        <v>254</v>
      </c>
      <c r="I327" s="66" t="s">
        <v>3952</v>
      </c>
      <c r="J327" s="65">
        <v>6</v>
      </c>
      <c r="K327" s="65" t="s">
        <v>3991</v>
      </c>
      <c r="L327" s="66" t="s">
        <v>4059</v>
      </c>
      <c r="M327" s="75">
        <v>102</v>
      </c>
      <c r="N327" s="75">
        <v>0</v>
      </c>
      <c r="O327" s="75">
        <v>0</v>
      </c>
      <c r="P327" s="75">
        <v>28</v>
      </c>
      <c r="Q327" s="75">
        <v>14</v>
      </c>
      <c r="R327" s="75">
        <v>0</v>
      </c>
    </row>
    <row r="328" spans="1:18" ht="16.5" customHeight="1">
      <c r="A328" s="11">
        <v>2018</v>
      </c>
      <c r="B328" s="13" t="s">
        <v>2490</v>
      </c>
      <c r="C328" s="47" t="s">
        <v>1945</v>
      </c>
      <c r="D328" s="47" t="s">
        <v>236</v>
      </c>
      <c r="E328" s="47" t="s">
        <v>198</v>
      </c>
      <c r="F328" s="47" t="s">
        <v>733</v>
      </c>
      <c r="G328" s="7" t="s">
        <v>7</v>
      </c>
      <c r="H328" s="65" t="s">
        <v>2996</v>
      </c>
      <c r="I328" s="61" t="s">
        <v>3891</v>
      </c>
      <c r="J328" s="65" t="s">
        <v>3891</v>
      </c>
      <c r="K328" s="65" t="s">
        <v>3991</v>
      </c>
      <c r="L328" s="66" t="s">
        <v>4060</v>
      </c>
      <c r="M328" s="75">
        <v>0</v>
      </c>
      <c r="N328" s="75">
        <v>0</v>
      </c>
      <c r="O328" s="75">
        <v>0</v>
      </c>
      <c r="P328" s="75">
        <v>0</v>
      </c>
      <c r="Q328" s="75">
        <v>0</v>
      </c>
      <c r="R328" s="75">
        <v>50</v>
      </c>
    </row>
    <row r="329" spans="1:18" ht="16.5" customHeight="1">
      <c r="A329" s="11">
        <v>2018</v>
      </c>
      <c r="B329" s="13" t="s">
        <v>2490</v>
      </c>
      <c r="C329" s="47" t="s">
        <v>1931</v>
      </c>
      <c r="D329" s="47" t="s">
        <v>236</v>
      </c>
      <c r="E329" s="47" t="s">
        <v>2854</v>
      </c>
      <c r="F329" s="47" t="s">
        <v>733</v>
      </c>
      <c r="G329" s="7" t="s">
        <v>7</v>
      </c>
      <c r="H329" s="65" t="s">
        <v>2995</v>
      </c>
      <c r="I329" s="61" t="s">
        <v>3891</v>
      </c>
      <c r="J329" s="65" t="s">
        <v>3891</v>
      </c>
      <c r="K329" s="65" t="s">
        <v>3991</v>
      </c>
      <c r="L329" s="61" t="s">
        <v>4061</v>
      </c>
      <c r="M329" s="75">
        <v>0</v>
      </c>
      <c r="N329" s="75">
        <v>0</v>
      </c>
      <c r="O329" s="75">
        <v>0</v>
      </c>
      <c r="P329" s="75">
        <v>0</v>
      </c>
      <c r="Q329" s="75">
        <v>0</v>
      </c>
      <c r="R329" s="75">
        <v>56</v>
      </c>
    </row>
    <row r="330" spans="1:18" ht="16.5" customHeight="1">
      <c r="A330" s="11">
        <v>2018</v>
      </c>
      <c r="B330" s="13" t="s">
        <v>2490</v>
      </c>
      <c r="C330" s="47" t="s">
        <v>2496</v>
      </c>
      <c r="D330" s="47" t="s">
        <v>236</v>
      </c>
      <c r="E330" s="47" t="s">
        <v>51</v>
      </c>
      <c r="F330" s="47" t="s">
        <v>733</v>
      </c>
      <c r="G330" s="7" t="s">
        <v>7</v>
      </c>
      <c r="H330" s="65" t="s">
        <v>2995</v>
      </c>
      <c r="I330" s="61" t="s">
        <v>3891</v>
      </c>
      <c r="J330" s="65" t="s">
        <v>3891</v>
      </c>
      <c r="K330" s="65" t="s">
        <v>3991</v>
      </c>
      <c r="L330" s="61" t="s">
        <v>4062</v>
      </c>
      <c r="M330" s="75">
        <v>0</v>
      </c>
      <c r="N330" s="75">
        <v>0</v>
      </c>
      <c r="O330" s="75">
        <v>0</v>
      </c>
      <c r="P330" s="75">
        <v>0</v>
      </c>
      <c r="Q330" s="75">
        <v>0</v>
      </c>
      <c r="R330" s="75">
        <v>53</v>
      </c>
    </row>
    <row r="331" spans="1:18" ht="16.5" customHeight="1">
      <c r="A331" s="11">
        <v>2018</v>
      </c>
      <c r="B331" s="13" t="s">
        <v>2490</v>
      </c>
      <c r="C331" s="47" t="s">
        <v>1987</v>
      </c>
      <c r="D331" s="47" t="s">
        <v>236</v>
      </c>
      <c r="E331" s="47" t="s">
        <v>3981</v>
      </c>
      <c r="F331" s="47" t="s">
        <v>733</v>
      </c>
      <c r="G331" s="7" t="s">
        <v>7</v>
      </c>
      <c r="H331" s="65" t="s">
        <v>2995</v>
      </c>
      <c r="I331" s="61" t="s">
        <v>3891</v>
      </c>
      <c r="J331" s="65" t="s">
        <v>3891</v>
      </c>
      <c r="K331" s="65" t="s">
        <v>3991</v>
      </c>
      <c r="L331" s="61" t="s">
        <v>4063</v>
      </c>
      <c r="M331" s="75">
        <v>0</v>
      </c>
      <c r="N331" s="75">
        <v>0</v>
      </c>
      <c r="O331" s="75">
        <v>0</v>
      </c>
      <c r="P331" s="75">
        <v>0</v>
      </c>
      <c r="Q331" s="75">
        <v>0</v>
      </c>
      <c r="R331" s="75">
        <v>40</v>
      </c>
    </row>
    <row r="332" spans="1:18" ht="16.5" customHeight="1">
      <c r="A332" s="11">
        <v>2018</v>
      </c>
      <c r="B332" s="13" t="s">
        <v>2490</v>
      </c>
      <c r="C332" s="47" t="s">
        <v>2499</v>
      </c>
      <c r="D332" s="47" t="s">
        <v>236</v>
      </c>
      <c r="E332" s="47" t="s">
        <v>82</v>
      </c>
      <c r="F332" s="47" t="s">
        <v>733</v>
      </c>
      <c r="G332" s="7" t="s">
        <v>7</v>
      </c>
      <c r="H332" s="65" t="s">
        <v>2996</v>
      </c>
      <c r="I332" s="61" t="s">
        <v>3891</v>
      </c>
      <c r="J332" s="65" t="s">
        <v>3891</v>
      </c>
      <c r="K332" s="65" t="s">
        <v>3991</v>
      </c>
      <c r="L332" s="61" t="s">
        <v>4064</v>
      </c>
      <c r="M332" s="75">
        <v>0</v>
      </c>
      <c r="N332" s="75">
        <v>0</v>
      </c>
      <c r="O332" s="75">
        <v>0</v>
      </c>
      <c r="P332" s="75">
        <v>0</v>
      </c>
      <c r="Q332" s="75">
        <v>0</v>
      </c>
      <c r="R332" s="75">
        <v>47</v>
      </c>
    </row>
    <row r="333" spans="1:18" ht="16.5" customHeight="1">
      <c r="A333" s="11">
        <v>2018</v>
      </c>
      <c r="B333" s="13" t="s">
        <v>2490</v>
      </c>
      <c r="C333" s="47" t="s">
        <v>730</v>
      </c>
      <c r="D333" s="47" t="s">
        <v>236</v>
      </c>
      <c r="E333" s="47" t="s">
        <v>193</v>
      </c>
      <c r="F333" s="47" t="s">
        <v>733</v>
      </c>
      <c r="G333" s="7" t="s">
        <v>7</v>
      </c>
      <c r="H333" s="65" t="s">
        <v>2996</v>
      </c>
      <c r="I333" s="61" t="s">
        <v>3891</v>
      </c>
      <c r="J333" s="65" t="s">
        <v>3891</v>
      </c>
      <c r="K333" s="65" t="s">
        <v>3991</v>
      </c>
      <c r="L333" s="66" t="s">
        <v>4065</v>
      </c>
      <c r="M333" s="75">
        <v>0</v>
      </c>
      <c r="N333" s="75">
        <v>0</v>
      </c>
      <c r="O333" s="75">
        <v>0</v>
      </c>
      <c r="P333" s="75">
        <v>0</v>
      </c>
      <c r="Q333" s="75">
        <v>0</v>
      </c>
      <c r="R333" s="75">
        <v>48</v>
      </c>
    </row>
    <row r="334" spans="1:18" ht="16.5" customHeight="1">
      <c r="A334" s="11">
        <v>2018</v>
      </c>
      <c r="B334" s="13" t="s">
        <v>2490</v>
      </c>
      <c r="C334" s="47" t="s">
        <v>2499</v>
      </c>
      <c r="D334" s="47" t="s">
        <v>236</v>
      </c>
      <c r="E334" s="47" t="s">
        <v>81</v>
      </c>
      <c r="F334" s="47" t="s">
        <v>733</v>
      </c>
      <c r="G334" s="7" t="s">
        <v>7</v>
      </c>
      <c r="H334" s="65" t="s">
        <v>2996</v>
      </c>
      <c r="I334" s="61" t="s">
        <v>3891</v>
      </c>
      <c r="J334" s="65" t="s">
        <v>3891</v>
      </c>
      <c r="K334" s="65" t="s">
        <v>3991</v>
      </c>
      <c r="L334" s="61" t="s">
        <v>4066</v>
      </c>
      <c r="M334" s="75">
        <v>0</v>
      </c>
      <c r="N334" s="75">
        <v>0</v>
      </c>
      <c r="O334" s="75">
        <v>0</v>
      </c>
      <c r="P334" s="75">
        <v>0</v>
      </c>
      <c r="Q334" s="75">
        <v>0</v>
      </c>
      <c r="R334" s="75">
        <v>62</v>
      </c>
    </row>
    <row r="335" spans="1:18" ht="16.5" customHeight="1">
      <c r="A335" s="11">
        <v>2018</v>
      </c>
      <c r="B335" s="13" t="s">
        <v>2490</v>
      </c>
      <c r="C335" s="47" t="s">
        <v>1988</v>
      </c>
      <c r="D335" s="47" t="s">
        <v>236</v>
      </c>
      <c r="E335" s="47" t="s">
        <v>11</v>
      </c>
      <c r="F335" s="47" t="s">
        <v>733</v>
      </c>
      <c r="G335" s="7" t="s">
        <v>7</v>
      </c>
      <c r="H335" s="65" t="s">
        <v>2996</v>
      </c>
      <c r="I335" s="61" t="s">
        <v>3891</v>
      </c>
      <c r="J335" s="65" t="s">
        <v>3891</v>
      </c>
      <c r="K335" s="65" t="s">
        <v>3991</v>
      </c>
      <c r="L335" s="61" t="s">
        <v>4067</v>
      </c>
      <c r="M335" s="75">
        <v>0</v>
      </c>
      <c r="N335" s="75">
        <v>0</v>
      </c>
      <c r="O335" s="75">
        <v>0</v>
      </c>
      <c r="P335" s="75">
        <v>0</v>
      </c>
      <c r="Q335" s="75">
        <v>0</v>
      </c>
      <c r="R335" s="75">
        <v>48</v>
      </c>
    </row>
    <row r="336" spans="1:18" ht="16.5" customHeight="1">
      <c r="A336" s="11">
        <v>2018</v>
      </c>
      <c r="B336" s="13" t="s">
        <v>2490</v>
      </c>
      <c r="C336" s="47" t="s">
        <v>698</v>
      </c>
      <c r="D336" s="47" t="s">
        <v>236</v>
      </c>
      <c r="E336" s="47" t="s">
        <v>17</v>
      </c>
      <c r="F336" s="47" t="s">
        <v>733</v>
      </c>
      <c r="G336" s="7" t="s">
        <v>7</v>
      </c>
      <c r="H336" s="65" t="s">
        <v>2995</v>
      </c>
      <c r="I336" s="61" t="s">
        <v>3891</v>
      </c>
      <c r="J336" s="65" t="s">
        <v>3891</v>
      </c>
      <c r="K336" s="65" t="s">
        <v>3991</v>
      </c>
      <c r="L336" s="61" t="s">
        <v>4068</v>
      </c>
      <c r="M336" s="75">
        <v>0</v>
      </c>
      <c r="N336" s="75">
        <v>0</v>
      </c>
      <c r="O336" s="75">
        <v>0</v>
      </c>
      <c r="P336" s="75">
        <v>0</v>
      </c>
      <c r="Q336" s="75">
        <v>0</v>
      </c>
      <c r="R336" s="75">
        <v>48</v>
      </c>
    </row>
    <row r="337" spans="1:18" ht="16.5" customHeight="1">
      <c r="A337" s="11">
        <v>2018</v>
      </c>
      <c r="B337" s="13" t="s">
        <v>2490</v>
      </c>
      <c r="C337" s="47" t="s">
        <v>1987</v>
      </c>
      <c r="D337" s="47" t="s">
        <v>236</v>
      </c>
      <c r="E337" s="47" t="s">
        <v>2533</v>
      </c>
      <c r="F337" s="47" t="s">
        <v>733</v>
      </c>
      <c r="G337" s="7" t="s">
        <v>7</v>
      </c>
      <c r="H337" s="65" t="s">
        <v>2995</v>
      </c>
      <c r="I337" s="61" t="s">
        <v>3891</v>
      </c>
      <c r="J337" s="65" t="s">
        <v>3891</v>
      </c>
      <c r="K337" s="65" t="s">
        <v>3991</v>
      </c>
      <c r="L337" s="61" t="s">
        <v>4069</v>
      </c>
      <c r="M337" s="75">
        <v>0</v>
      </c>
      <c r="N337" s="75">
        <v>0</v>
      </c>
      <c r="O337" s="75">
        <v>0</v>
      </c>
      <c r="P337" s="75">
        <v>0</v>
      </c>
      <c r="Q337" s="75">
        <v>0</v>
      </c>
      <c r="R337" s="75">
        <v>48</v>
      </c>
    </row>
    <row r="338" spans="1:18" ht="16.5" customHeight="1">
      <c r="A338" s="11">
        <v>2018</v>
      </c>
      <c r="B338" s="13" t="s">
        <v>2490</v>
      </c>
      <c r="C338" s="47" t="s">
        <v>2498</v>
      </c>
      <c r="D338" s="47" t="s">
        <v>236</v>
      </c>
      <c r="E338" s="47" t="s">
        <v>3982</v>
      </c>
      <c r="F338" s="47" t="s">
        <v>733</v>
      </c>
      <c r="G338" s="7" t="s">
        <v>7</v>
      </c>
      <c r="H338" s="65" t="s">
        <v>2995</v>
      </c>
      <c r="I338" s="61" t="s">
        <v>3891</v>
      </c>
      <c r="J338" s="65" t="s">
        <v>3891</v>
      </c>
      <c r="K338" s="65" t="s">
        <v>3991</v>
      </c>
      <c r="L338" s="66" t="s">
        <v>4070</v>
      </c>
      <c r="M338" s="75">
        <v>0</v>
      </c>
      <c r="N338" s="75">
        <v>0</v>
      </c>
      <c r="O338" s="75">
        <v>0</v>
      </c>
      <c r="P338" s="75">
        <v>0</v>
      </c>
      <c r="Q338" s="75">
        <v>0</v>
      </c>
      <c r="R338" s="75">
        <v>48</v>
      </c>
    </row>
    <row r="339" spans="1:18" ht="16.5" customHeight="1">
      <c r="A339" s="11">
        <v>2018</v>
      </c>
      <c r="B339" s="13" t="s">
        <v>2490</v>
      </c>
      <c r="C339" s="47" t="s">
        <v>3382</v>
      </c>
      <c r="D339" s="47" t="s">
        <v>236</v>
      </c>
      <c r="E339" s="47" t="s">
        <v>91</v>
      </c>
      <c r="F339" s="47" t="s">
        <v>733</v>
      </c>
      <c r="G339" s="7" t="s">
        <v>7</v>
      </c>
      <c r="H339" s="65" t="s">
        <v>2996</v>
      </c>
      <c r="I339" s="61" t="s">
        <v>3891</v>
      </c>
      <c r="J339" s="65" t="s">
        <v>3891</v>
      </c>
      <c r="K339" s="65" t="s">
        <v>3991</v>
      </c>
      <c r="L339" s="66" t="s">
        <v>4071</v>
      </c>
      <c r="M339" s="75">
        <v>0</v>
      </c>
      <c r="N339" s="75">
        <v>0</v>
      </c>
      <c r="O339" s="75">
        <v>0</v>
      </c>
      <c r="P339" s="75">
        <v>0</v>
      </c>
      <c r="Q339" s="75">
        <v>0</v>
      </c>
      <c r="R339" s="75">
        <v>55</v>
      </c>
    </row>
    <row r="340" spans="1:18" ht="16.5" customHeight="1">
      <c r="A340" s="11">
        <v>2018</v>
      </c>
      <c r="B340" s="13" t="s">
        <v>2490</v>
      </c>
      <c r="C340" s="47" t="s">
        <v>3383</v>
      </c>
      <c r="D340" s="47" t="s">
        <v>236</v>
      </c>
      <c r="E340" s="47" t="s">
        <v>101</v>
      </c>
      <c r="F340" s="47" t="s">
        <v>733</v>
      </c>
      <c r="G340" s="7" t="s">
        <v>7</v>
      </c>
      <c r="H340" s="65" t="s">
        <v>2995</v>
      </c>
      <c r="I340" s="61" t="s">
        <v>3891</v>
      </c>
      <c r="J340" s="65" t="s">
        <v>3891</v>
      </c>
      <c r="K340" s="65" t="s">
        <v>3991</v>
      </c>
      <c r="L340" s="61" t="s">
        <v>4072</v>
      </c>
      <c r="M340" s="75">
        <v>0</v>
      </c>
      <c r="N340" s="75">
        <v>0</v>
      </c>
      <c r="O340" s="75">
        <v>0</v>
      </c>
      <c r="P340" s="75">
        <v>0</v>
      </c>
      <c r="Q340" s="75">
        <v>0</v>
      </c>
      <c r="R340" s="75">
        <v>47</v>
      </c>
    </row>
    <row r="341" spans="1:18" ht="16.5" customHeight="1">
      <c r="A341" s="11">
        <v>2018</v>
      </c>
      <c r="B341" s="13" t="s">
        <v>2490</v>
      </c>
      <c r="C341" s="47" t="s">
        <v>2498</v>
      </c>
      <c r="D341" s="47" t="s">
        <v>236</v>
      </c>
      <c r="E341" s="47" t="s">
        <v>143</v>
      </c>
      <c r="F341" s="47" t="s">
        <v>733</v>
      </c>
      <c r="G341" s="7" t="s">
        <v>7</v>
      </c>
      <c r="H341" s="65" t="s">
        <v>254</v>
      </c>
      <c r="I341" s="66" t="s">
        <v>3953</v>
      </c>
      <c r="J341" s="65">
        <v>8</v>
      </c>
      <c r="K341" s="65" t="s">
        <v>3991</v>
      </c>
      <c r="L341" s="66" t="s">
        <v>4073</v>
      </c>
      <c r="M341" s="75">
        <v>0</v>
      </c>
      <c r="N341" s="75">
        <v>0</v>
      </c>
      <c r="O341" s="75">
        <v>0</v>
      </c>
      <c r="P341" s="75">
        <v>0</v>
      </c>
      <c r="Q341" s="75">
        <v>0</v>
      </c>
      <c r="R341" s="75">
        <v>42</v>
      </c>
    </row>
    <row r="342" spans="1:18" ht="16.5" customHeight="1">
      <c r="A342" s="11">
        <v>2018</v>
      </c>
      <c r="B342" s="13" t="s">
        <v>2490</v>
      </c>
      <c r="C342" s="47" t="s">
        <v>2498</v>
      </c>
      <c r="D342" s="47" t="s">
        <v>236</v>
      </c>
      <c r="E342" s="47" t="s">
        <v>142</v>
      </c>
      <c r="F342" s="47" t="s">
        <v>733</v>
      </c>
      <c r="G342" s="7" t="s">
        <v>7</v>
      </c>
      <c r="H342" s="65" t="s">
        <v>254</v>
      </c>
      <c r="I342" s="66" t="s">
        <v>3947</v>
      </c>
      <c r="J342" s="65">
        <v>6</v>
      </c>
      <c r="K342" s="65" t="s">
        <v>3991</v>
      </c>
      <c r="L342" s="66" t="s">
        <v>4074</v>
      </c>
      <c r="M342" s="75">
        <v>0</v>
      </c>
      <c r="N342" s="75">
        <v>0</v>
      </c>
      <c r="O342" s="75">
        <v>0</v>
      </c>
      <c r="P342" s="75">
        <v>0</v>
      </c>
      <c r="Q342" s="75">
        <v>0</v>
      </c>
      <c r="R342" s="75">
        <v>42</v>
      </c>
    </row>
    <row r="343" spans="1:18" ht="16.5" customHeight="1">
      <c r="A343" s="11">
        <v>2018</v>
      </c>
      <c r="B343" s="13" t="s">
        <v>2490</v>
      </c>
      <c r="C343" s="47" t="s">
        <v>2498</v>
      </c>
      <c r="D343" s="47" t="s">
        <v>236</v>
      </c>
      <c r="E343" s="47" t="s">
        <v>141</v>
      </c>
      <c r="F343" s="47" t="s">
        <v>733</v>
      </c>
      <c r="G343" s="7" t="s">
        <v>7</v>
      </c>
      <c r="H343" s="65" t="s">
        <v>254</v>
      </c>
      <c r="I343" s="66" t="s">
        <v>3954</v>
      </c>
      <c r="J343" s="65">
        <v>6</v>
      </c>
      <c r="K343" s="65" t="s">
        <v>3991</v>
      </c>
      <c r="L343" s="66" t="s">
        <v>4075</v>
      </c>
      <c r="M343" s="75">
        <v>0</v>
      </c>
      <c r="N343" s="75">
        <v>0</v>
      </c>
      <c r="O343" s="75">
        <v>0</v>
      </c>
      <c r="P343" s="75">
        <v>0</v>
      </c>
      <c r="Q343" s="75">
        <v>0</v>
      </c>
      <c r="R343" s="75">
        <v>40</v>
      </c>
    </row>
    <row r="344" spans="1:18" ht="16.5" customHeight="1">
      <c r="A344" s="11">
        <v>2018</v>
      </c>
      <c r="B344" s="13" t="s">
        <v>2490</v>
      </c>
      <c r="C344" s="47" t="s">
        <v>2498</v>
      </c>
      <c r="D344" s="47" t="s">
        <v>236</v>
      </c>
      <c r="E344" s="47" t="s">
        <v>140</v>
      </c>
      <c r="F344" s="47" t="s">
        <v>733</v>
      </c>
      <c r="G344" s="7" t="s">
        <v>7</v>
      </c>
      <c r="H344" s="65" t="s">
        <v>2996</v>
      </c>
      <c r="I344" s="61" t="s">
        <v>3891</v>
      </c>
      <c r="J344" s="65" t="s">
        <v>3891</v>
      </c>
      <c r="K344" s="65" t="s">
        <v>3991</v>
      </c>
      <c r="L344" s="66" t="s">
        <v>4001</v>
      </c>
      <c r="M344" s="75">
        <v>0</v>
      </c>
      <c r="N344" s="75">
        <v>0</v>
      </c>
      <c r="O344" s="75">
        <v>0</v>
      </c>
      <c r="P344" s="75">
        <v>0</v>
      </c>
      <c r="Q344" s="75">
        <v>0</v>
      </c>
      <c r="R344" s="75">
        <v>48</v>
      </c>
    </row>
    <row r="345" spans="1:18" ht="16.5" customHeight="1">
      <c r="A345" s="11">
        <v>2018</v>
      </c>
      <c r="B345" s="13" t="s">
        <v>2490</v>
      </c>
      <c r="C345" s="47" t="s">
        <v>3382</v>
      </c>
      <c r="D345" s="47" t="s">
        <v>236</v>
      </c>
      <c r="E345" s="47" t="s">
        <v>90</v>
      </c>
      <c r="F345" s="47" t="s">
        <v>733</v>
      </c>
      <c r="G345" s="7" t="s">
        <v>7</v>
      </c>
      <c r="H345" s="65" t="s">
        <v>2996</v>
      </c>
      <c r="I345" s="61" t="s">
        <v>3891</v>
      </c>
      <c r="J345" s="65" t="s">
        <v>3891</v>
      </c>
      <c r="K345" s="65" t="s">
        <v>3991</v>
      </c>
      <c r="L345" s="66" t="s">
        <v>4076</v>
      </c>
      <c r="M345" s="75">
        <v>0</v>
      </c>
      <c r="N345" s="75">
        <v>0</v>
      </c>
      <c r="O345" s="75">
        <v>0</v>
      </c>
      <c r="P345" s="75">
        <v>0</v>
      </c>
      <c r="Q345" s="75">
        <v>0</v>
      </c>
      <c r="R345" s="75">
        <v>44</v>
      </c>
    </row>
    <row r="346" spans="1:18" ht="16.5" customHeight="1">
      <c r="A346" s="11">
        <v>2018</v>
      </c>
      <c r="B346" s="13" t="s">
        <v>2490</v>
      </c>
      <c r="C346" s="47" t="s">
        <v>2498</v>
      </c>
      <c r="D346" s="47" t="s">
        <v>236</v>
      </c>
      <c r="E346" s="47" t="s">
        <v>139</v>
      </c>
      <c r="F346" s="47" t="s">
        <v>733</v>
      </c>
      <c r="G346" s="7" t="s">
        <v>7</v>
      </c>
      <c r="H346" s="65" t="s">
        <v>254</v>
      </c>
      <c r="I346" s="66" t="s">
        <v>3946</v>
      </c>
      <c r="J346" s="65">
        <v>4</v>
      </c>
      <c r="K346" s="65" t="s">
        <v>3991</v>
      </c>
      <c r="L346" s="66" t="s">
        <v>4077</v>
      </c>
      <c r="M346" s="75">
        <v>0</v>
      </c>
      <c r="N346" s="75">
        <v>0</v>
      </c>
      <c r="O346" s="75">
        <v>0</v>
      </c>
      <c r="P346" s="75">
        <v>0</v>
      </c>
      <c r="Q346" s="75">
        <v>0</v>
      </c>
      <c r="R346" s="75">
        <v>44</v>
      </c>
    </row>
    <row r="347" spans="1:18" ht="16.5" customHeight="1">
      <c r="A347" s="11">
        <v>2018</v>
      </c>
      <c r="B347" s="13" t="s">
        <v>2490</v>
      </c>
      <c r="C347" s="47" t="s">
        <v>2499</v>
      </c>
      <c r="D347" s="47" t="s">
        <v>236</v>
      </c>
      <c r="E347" s="47" t="s">
        <v>80</v>
      </c>
      <c r="F347" s="47" t="s">
        <v>733</v>
      </c>
      <c r="G347" s="7" t="s">
        <v>7</v>
      </c>
      <c r="H347" s="65" t="s">
        <v>2995</v>
      </c>
      <c r="I347" s="61" t="s">
        <v>3891</v>
      </c>
      <c r="J347" s="65" t="s">
        <v>3891</v>
      </c>
      <c r="K347" s="65" t="s">
        <v>3991</v>
      </c>
      <c r="L347" s="61" t="s">
        <v>4078</v>
      </c>
      <c r="M347" s="75">
        <v>0</v>
      </c>
      <c r="N347" s="75">
        <v>0</v>
      </c>
      <c r="O347" s="75">
        <v>0</v>
      </c>
      <c r="P347" s="75">
        <v>0</v>
      </c>
      <c r="Q347" s="75">
        <v>0</v>
      </c>
      <c r="R347" s="75">
        <v>56</v>
      </c>
    </row>
    <row r="348" spans="1:18" ht="16.5" customHeight="1">
      <c r="A348" s="11">
        <v>2018</v>
      </c>
      <c r="B348" s="13" t="s">
        <v>2490</v>
      </c>
      <c r="C348" s="47" t="s">
        <v>1989</v>
      </c>
      <c r="D348" s="47" t="s">
        <v>236</v>
      </c>
      <c r="E348" s="47" t="s">
        <v>119</v>
      </c>
      <c r="F348" s="47" t="s">
        <v>733</v>
      </c>
      <c r="G348" s="7" t="s">
        <v>7</v>
      </c>
      <c r="H348" s="65" t="s">
        <v>254</v>
      </c>
      <c r="I348" s="66" t="s">
        <v>3943</v>
      </c>
      <c r="J348" s="65">
        <v>4</v>
      </c>
      <c r="K348" s="65" t="s">
        <v>3991</v>
      </c>
      <c r="L348" s="66" t="s">
        <v>4079</v>
      </c>
      <c r="M348" s="75">
        <v>0</v>
      </c>
      <c r="N348" s="75">
        <v>0</v>
      </c>
      <c r="O348" s="75">
        <v>0</v>
      </c>
      <c r="P348" s="75">
        <v>0</v>
      </c>
      <c r="Q348" s="75">
        <v>0</v>
      </c>
      <c r="R348" s="75">
        <v>48</v>
      </c>
    </row>
    <row r="349" spans="1:18" ht="16.5" customHeight="1">
      <c r="A349" s="11">
        <v>2018</v>
      </c>
      <c r="B349" s="13" t="s">
        <v>2490</v>
      </c>
      <c r="C349" s="47" t="s">
        <v>2496</v>
      </c>
      <c r="D349" s="47" t="s">
        <v>236</v>
      </c>
      <c r="E349" s="47" t="s">
        <v>2469</v>
      </c>
      <c r="F349" s="47" t="s">
        <v>733</v>
      </c>
      <c r="G349" s="7" t="s">
        <v>7</v>
      </c>
      <c r="H349" s="65" t="s">
        <v>2995</v>
      </c>
      <c r="I349" s="61" t="s">
        <v>3891</v>
      </c>
      <c r="J349" s="65" t="s">
        <v>3891</v>
      </c>
      <c r="K349" s="65" t="s">
        <v>3991</v>
      </c>
      <c r="L349" s="61" t="s">
        <v>4080</v>
      </c>
      <c r="M349" s="75">
        <v>0</v>
      </c>
      <c r="N349" s="75">
        <v>0</v>
      </c>
      <c r="O349" s="75">
        <v>0</v>
      </c>
      <c r="P349" s="75">
        <v>0</v>
      </c>
      <c r="Q349" s="75">
        <v>0</v>
      </c>
      <c r="R349" s="75">
        <v>49</v>
      </c>
    </row>
    <row r="350" spans="1:18" ht="16.5" customHeight="1">
      <c r="A350" s="11">
        <v>2018</v>
      </c>
      <c r="B350" s="13" t="s">
        <v>2490</v>
      </c>
      <c r="C350" s="47" t="s">
        <v>1987</v>
      </c>
      <c r="D350" s="47" t="s">
        <v>236</v>
      </c>
      <c r="E350" s="47" t="s">
        <v>29</v>
      </c>
      <c r="F350" s="47" t="s">
        <v>733</v>
      </c>
      <c r="G350" s="7" t="s">
        <v>7</v>
      </c>
      <c r="H350" s="65" t="s">
        <v>2995</v>
      </c>
      <c r="I350" s="61" t="s">
        <v>3891</v>
      </c>
      <c r="J350" s="65" t="s">
        <v>3891</v>
      </c>
      <c r="K350" s="65" t="s">
        <v>3991</v>
      </c>
      <c r="L350" s="61" t="s">
        <v>4081</v>
      </c>
      <c r="M350" s="75">
        <v>0</v>
      </c>
      <c r="N350" s="75">
        <v>0</v>
      </c>
      <c r="O350" s="75">
        <v>0</v>
      </c>
      <c r="P350" s="75">
        <v>0</v>
      </c>
      <c r="Q350" s="75">
        <v>0</v>
      </c>
      <c r="R350" s="75">
        <v>48</v>
      </c>
    </row>
    <row r="351" spans="1:18" ht="16.5" customHeight="1">
      <c r="A351" s="11">
        <v>2018</v>
      </c>
      <c r="B351" s="13" t="s">
        <v>2490</v>
      </c>
      <c r="C351" s="47" t="s">
        <v>1934</v>
      </c>
      <c r="D351" s="47" t="s">
        <v>236</v>
      </c>
      <c r="E351" s="47" t="s">
        <v>124</v>
      </c>
      <c r="F351" s="47" t="s">
        <v>733</v>
      </c>
      <c r="G351" s="7" t="s">
        <v>7</v>
      </c>
      <c r="H351" s="65" t="s">
        <v>254</v>
      </c>
      <c r="I351" s="61" t="s">
        <v>3891</v>
      </c>
      <c r="J351" s="65" t="s">
        <v>3891</v>
      </c>
      <c r="K351" s="65" t="s">
        <v>3991</v>
      </c>
      <c r="L351" s="66" t="s">
        <v>4082</v>
      </c>
      <c r="M351" s="75">
        <v>0</v>
      </c>
      <c r="N351" s="75">
        <v>0</v>
      </c>
      <c r="O351" s="75">
        <v>0</v>
      </c>
      <c r="P351" s="75">
        <v>0</v>
      </c>
      <c r="Q351" s="75">
        <v>0</v>
      </c>
      <c r="R351" s="75">
        <v>40</v>
      </c>
    </row>
    <row r="352" spans="1:18" ht="16.5" customHeight="1">
      <c r="A352" s="11">
        <v>2018</v>
      </c>
      <c r="B352" s="13" t="s">
        <v>2490</v>
      </c>
      <c r="C352" s="47" t="s">
        <v>2499</v>
      </c>
      <c r="D352" s="47" t="s">
        <v>236</v>
      </c>
      <c r="E352" s="47" t="s">
        <v>79</v>
      </c>
      <c r="F352" s="47" t="s">
        <v>733</v>
      </c>
      <c r="G352" s="7" t="s">
        <v>7</v>
      </c>
      <c r="H352" s="65" t="s">
        <v>2996</v>
      </c>
      <c r="I352" s="61" t="s">
        <v>3891</v>
      </c>
      <c r="J352" s="65" t="s">
        <v>3891</v>
      </c>
      <c r="K352" s="65" t="s">
        <v>3991</v>
      </c>
      <c r="L352" s="61" t="s">
        <v>4083</v>
      </c>
      <c r="M352" s="75">
        <v>0</v>
      </c>
      <c r="N352" s="75">
        <v>0</v>
      </c>
      <c r="O352" s="75">
        <v>0</v>
      </c>
      <c r="P352" s="75">
        <v>0</v>
      </c>
      <c r="Q352" s="75">
        <v>0</v>
      </c>
      <c r="R352" s="75">
        <v>40</v>
      </c>
    </row>
    <row r="353" spans="1:18" ht="16.5" customHeight="1">
      <c r="A353" s="11">
        <v>2018</v>
      </c>
      <c r="B353" s="13" t="s">
        <v>2490</v>
      </c>
      <c r="C353" s="47" t="s">
        <v>2499</v>
      </c>
      <c r="D353" s="47" t="s">
        <v>236</v>
      </c>
      <c r="E353" s="47" t="s">
        <v>78</v>
      </c>
      <c r="F353" s="47" t="s">
        <v>733</v>
      </c>
      <c r="G353" s="7" t="s">
        <v>7</v>
      </c>
      <c r="H353" s="65" t="s">
        <v>2996</v>
      </c>
      <c r="I353" s="61" t="s">
        <v>3891</v>
      </c>
      <c r="J353" s="65" t="s">
        <v>3891</v>
      </c>
      <c r="K353" s="65" t="s">
        <v>3991</v>
      </c>
      <c r="L353" s="61" t="s">
        <v>4084</v>
      </c>
      <c r="M353" s="75">
        <v>0</v>
      </c>
      <c r="N353" s="75">
        <v>0</v>
      </c>
      <c r="O353" s="75">
        <v>0</v>
      </c>
      <c r="P353" s="75">
        <v>0</v>
      </c>
      <c r="Q353" s="75">
        <v>0</v>
      </c>
      <c r="R353" s="75">
        <v>40</v>
      </c>
    </row>
    <row r="354" spans="1:18" ht="16.5" customHeight="1">
      <c r="A354" s="11">
        <v>2018</v>
      </c>
      <c r="B354" s="13" t="s">
        <v>2490</v>
      </c>
      <c r="C354" s="47" t="s">
        <v>2499</v>
      </c>
      <c r="D354" s="47" t="s">
        <v>236</v>
      </c>
      <c r="E354" s="47" t="s">
        <v>77</v>
      </c>
      <c r="F354" s="47" t="s">
        <v>733</v>
      </c>
      <c r="G354" s="7" t="s">
        <v>7</v>
      </c>
      <c r="H354" s="65" t="s">
        <v>2995</v>
      </c>
      <c r="I354" s="61" t="s">
        <v>3891</v>
      </c>
      <c r="J354" s="65" t="s">
        <v>3891</v>
      </c>
      <c r="K354" s="65" t="s">
        <v>3991</v>
      </c>
      <c r="L354" s="61" t="s">
        <v>4085</v>
      </c>
      <c r="M354" s="75">
        <v>0</v>
      </c>
      <c r="N354" s="75">
        <v>0</v>
      </c>
      <c r="O354" s="75">
        <v>0</v>
      </c>
      <c r="P354" s="75">
        <v>0</v>
      </c>
      <c r="Q354" s="75">
        <v>0</v>
      </c>
      <c r="R354" s="75">
        <v>40</v>
      </c>
    </row>
    <row r="355" spans="1:18" ht="16.5" customHeight="1">
      <c r="A355" s="11">
        <v>2018</v>
      </c>
      <c r="B355" s="13" t="s">
        <v>2490</v>
      </c>
      <c r="C355" s="47" t="s">
        <v>3382</v>
      </c>
      <c r="D355" s="47" t="s">
        <v>236</v>
      </c>
      <c r="E355" s="47" t="s">
        <v>89</v>
      </c>
      <c r="F355" s="47" t="s">
        <v>733</v>
      </c>
      <c r="G355" s="7" t="s">
        <v>7</v>
      </c>
      <c r="H355" s="65" t="s">
        <v>2996</v>
      </c>
      <c r="I355" s="61" t="s">
        <v>3891</v>
      </c>
      <c r="J355" s="65" t="s">
        <v>3891</v>
      </c>
      <c r="K355" s="65" t="s">
        <v>3991</v>
      </c>
      <c r="L355" s="66" t="s">
        <v>4002</v>
      </c>
      <c r="M355" s="75">
        <v>0</v>
      </c>
      <c r="N355" s="75">
        <v>0</v>
      </c>
      <c r="O355" s="75">
        <v>0</v>
      </c>
      <c r="P355" s="75">
        <v>0</v>
      </c>
      <c r="Q355" s="75">
        <v>0</v>
      </c>
      <c r="R355" s="75">
        <v>45</v>
      </c>
    </row>
    <row r="356" spans="1:18" ht="16.5" customHeight="1">
      <c r="A356" s="11">
        <v>2018</v>
      </c>
      <c r="B356" s="13" t="s">
        <v>2490</v>
      </c>
      <c r="C356" s="47" t="s">
        <v>3382</v>
      </c>
      <c r="D356" s="47" t="s">
        <v>236</v>
      </c>
      <c r="E356" s="47" t="s">
        <v>3779</v>
      </c>
      <c r="F356" s="47" t="s">
        <v>733</v>
      </c>
      <c r="G356" s="7" t="s">
        <v>7</v>
      </c>
      <c r="H356" s="65" t="s">
        <v>2995</v>
      </c>
      <c r="I356" s="61" t="s">
        <v>3891</v>
      </c>
      <c r="J356" s="65" t="s">
        <v>3891</v>
      </c>
      <c r="K356" s="65" t="s">
        <v>3991</v>
      </c>
      <c r="L356" s="66" t="s">
        <v>4086</v>
      </c>
      <c r="M356" s="75">
        <v>0</v>
      </c>
      <c r="N356" s="75">
        <v>0</v>
      </c>
      <c r="O356" s="75">
        <v>0</v>
      </c>
      <c r="P356" s="75">
        <v>0</v>
      </c>
      <c r="Q356" s="75">
        <v>0</v>
      </c>
      <c r="R356" s="75">
        <v>0</v>
      </c>
    </row>
    <row r="357" spans="1:18" ht="16.5" customHeight="1">
      <c r="A357" s="11">
        <v>2018</v>
      </c>
      <c r="B357" s="13" t="s">
        <v>2490</v>
      </c>
      <c r="C357" s="47" t="s">
        <v>1948</v>
      </c>
      <c r="D357" s="47" t="s">
        <v>236</v>
      </c>
      <c r="E357" s="47" t="s">
        <v>180</v>
      </c>
      <c r="F357" s="47" t="s">
        <v>733</v>
      </c>
      <c r="G357" s="7" t="s">
        <v>7</v>
      </c>
      <c r="H357" s="65" t="s">
        <v>254</v>
      </c>
      <c r="I357" s="66" t="s">
        <v>3948</v>
      </c>
      <c r="J357" s="65">
        <v>6</v>
      </c>
      <c r="K357" s="65" t="s">
        <v>3991</v>
      </c>
      <c r="L357" s="66" t="s">
        <v>4087</v>
      </c>
      <c r="M357" s="75">
        <v>0</v>
      </c>
      <c r="N357" s="75">
        <v>0</v>
      </c>
      <c r="O357" s="75">
        <v>0</v>
      </c>
      <c r="P357" s="75">
        <v>0</v>
      </c>
      <c r="Q357" s="75">
        <v>0</v>
      </c>
      <c r="R357" s="75">
        <v>58</v>
      </c>
    </row>
    <row r="358" spans="1:18" ht="16.5" customHeight="1">
      <c r="A358" s="11">
        <v>2018</v>
      </c>
      <c r="B358" s="13" t="s">
        <v>2490</v>
      </c>
      <c r="C358" s="47" t="s">
        <v>709</v>
      </c>
      <c r="D358" s="47" t="s">
        <v>236</v>
      </c>
      <c r="E358" s="47" t="s">
        <v>107</v>
      </c>
      <c r="F358" s="47" t="s">
        <v>733</v>
      </c>
      <c r="G358" s="7" t="s">
        <v>7</v>
      </c>
      <c r="H358" s="65" t="s">
        <v>254</v>
      </c>
      <c r="I358" s="66" t="s">
        <v>3955</v>
      </c>
      <c r="J358" s="65">
        <v>8</v>
      </c>
      <c r="K358" s="65" t="s">
        <v>3991</v>
      </c>
      <c r="L358" s="66" t="s">
        <v>4088</v>
      </c>
      <c r="M358" s="75">
        <v>0</v>
      </c>
      <c r="N358" s="75">
        <v>0</v>
      </c>
      <c r="O358" s="75">
        <v>0</v>
      </c>
      <c r="P358" s="75">
        <v>0</v>
      </c>
      <c r="Q358" s="75">
        <v>0</v>
      </c>
      <c r="R358" s="75">
        <v>41</v>
      </c>
    </row>
    <row r="359" spans="1:18" ht="16.5" customHeight="1">
      <c r="A359" s="11">
        <v>2018</v>
      </c>
      <c r="B359" s="13" t="s">
        <v>2490</v>
      </c>
      <c r="C359" s="47" t="s">
        <v>2496</v>
      </c>
      <c r="D359" s="47" t="s">
        <v>236</v>
      </c>
      <c r="E359" s="47" t="s">
        <v>50</v>
      </c>
      <c r="F359" s="47" t="s">
        <v>733</v>
      </c>
      <c r="G359" s="7" t="s">
        <v>7</v>
      </c>
      <c r="H359" s="65" t="s">
        <v>2995</v>
      </c>
      <c r="I359" s="61" t="s">
        <v>3891</v>
      </c>
      <c r="J359" s="65" t="s">
        <v>3891</v>
      </c>
      <c r="K359" s="65" t="s">
        <v>3991</v>
      </c>
      <c r="L359" s="61" t="s">
        <v>4089</v>
      </c>
      <c r="M359" s="75">
        <v>0</v>
      </c>
      <c r="N359" s="75">
        <v>0</v>
      </c>
      <c r="O359" s="75">
        <v>0</v>
      </c>
      <c r="P359" s="75">
        <v>0</v>
      </c>
      <c r="Q359" s="75">
        <v>0</v>
      </c>
      <c r="R359" s="75">
        <v>57</v>
      </c>
    </row>
    <row r="360" spans="1:18" ht="16.5" customHeight="1">
      <c r="A360" s="11">
        <v>2018</v>
      </c>
      <c r="B360" s="13" t="s">
        <v>2490</v>
      </c>
      <c r="C360" s="47" t="s">
        <v>2496</v>
      </c>
      <c r="D360" s="47" t="s">
        <v>236</v>
      </c>
      <c r="E360" s="47" t="s">
        <v>49</v>
      </c>
      <c r="F360" s="47" t="s">
        <v>733</v>
      </c>
      <c r="G360" s="7" t="s">
        <v>7</v>
      </c>
      <c r="H360" s="65" t="s">
        <v>254</v>
      </c>
      <c r="I360" s="66" t="s">
        <v>3956</v>
      </c>
      <c r="J360" s="65">
        <v>8</v>
      </c>
      <c r="K360" s="65" t="s">
        <v>3991</v>
      </c>
      <c r="L360" s="61" t="s">
        <v>4090</v>
      </c>
      <c r="M360" s="75">
        <v>0</v>
      </c>
      <c r="N360" s="75">
        <v>0</v>
      </c>
      <c r="O360" s="75">
        <v>0</v>
      </c>
      <c r="P360" s="75">
        <v>0</v>
      </c>
      <c r="Q360" s="75">
        <v>0</v>
      </c>
      <c r="R360" s="75">
        <v>46</v>
      </c>
    </row>
    <row r="361" spans="1:18" ht="16.5" customHeight="1">
      <c r="A361" s="11">
        <v>2018</v>
      </c>
      <c r="B361" s="13" t="s">
        <v>2490</v>
      </c>
      <c r="C361" s="47" t="s">
        <v>1988</v>
      </c>
      <c r="D361" s="47" t="s">
        <v>236</v>
      </c>
      <c r="E361" s="47" t="s">
        <v>10</v>
      </c>
      <c r="F361" s="47" t="s">
        <v>733</v>
      </c>
      <c r="G361" s="7" t="s">
        <v>7</v>
      </c>
      <c r="H361" s="65" t="s">
        <v>2995</v>
      </c>
      <c r="I361" s="61" t="s">
        <v>3891</v>
      </c>
      <c r="J361" s="65" t="s">
        <v>3891</v>
      </c>
      <c r="K361" s="65" t="s">
        <v>3991</v>
      </c>
      <c r="L361" s="61" t="s">
        <v>4091</v>
      </c>
      <c r="M361" s="75">
        <v>0</v>
      </c>
      <c r="N361" s="75">
        <v>0</v>
      </c>
      <c r="O361" s="75">
        <v>0</v>
      </c>
      <c r="P361" s="75">
        <v>0</v>
      </c>
      <c r="Q361" s="75">
        <v>0</v>
      </c>
      <c r="R361" s="75">
        <v>48</v>
      </c>
    </row>
    <row r="362" spans="1:18" ht="16.5" customHeight="1">
      <c r="A362" s="11">
        <v>2018</v>
      </c>
      <c r="B362" s="13" t="s">
        <v>2490</v>
      </c>
      <c r="C362" s="47" t="s">
        <v>1989</v>
      </c>
      <c r="D362" s="47" t="s">
        <v>236</v>
      </c>
      <c r="E362" s="47" t="s">
        <v>118</v>
      </c>
      <c r="F362" s="47" t="s">
        <v>733</v>
      </c>
      <c r="G362" s="7" t="s">
        <v>7</v>
      </c>
      <c r="H362" s="65" t="s">
        <v>254</v>
      </c>
      <c r="I362" s="66" t="s">
        <v>3942</v>
      </c>
      <c r="J362" s="65">
        <v>6</v>
      </c>
      <c r="K362" s="65" t="s">
        <v>3991</v>
      </c>
      <c r="L362" s="66" t="s">
        <v>4092</v>
      </c>
      <c r="M362" s="75">
        <v>0</v>
      </c>
      <c r="N362" s="75">
        <v>0</v>
      </c>
      <c r="O362" s="75">
        <v>0</v>
      </c>
      <c r="P362" s="75">
        <v>0</v>
      </c>
      <c r="Q362" s="75">
        <v>0</v>
      </c>
      <c r="R362" s="75">
        <v>47</v>
      </c>
    </row>
    <row r="363" spans="1:18" ht="16.5" customHeight="1">
      <c r="A363" s="11">
        <v>2018</v>
      </c>
      <c r="B363" s="13" t="s">
        <v>2490</v>
      </c>
      <c r="C363" s="47" t="s">
        <v>2497</v>
      </c>
      <c r="D363" s="47" t="s">
        <v>236</v>
      </c>
      <c r="E363" s="47" t="s">
        <v>3986</v>
      </c>
      <c r="F363" s="47" t="s">
        <v>733</v>
      </c>
      <c r="G363" s="7" t="s">
        <v>7</v>
      </c>
      <c r="H363" s="65" t="s">
        <v>2995</v>
      </c>
      <c r="I363" s="61" t="s">
        <v>3891</v>
      </c>
      <c r="J363" s="65" t="s">
        <v>3891</v>
      </c>
      <c r="K363" s="65" t="s">
        <v>3991</v>
      </c>
      <c r="L363" s="61" t="s">
        <v>4093</v>
      </c>
      <c r="M363" s="75">
        <v>0</v>
      </c>
      <c r="N363" s="75">
        <v>0</v>
      </c>
      <c r="O363" s="75">
        <v>0</v>
      </c>
      <c r="P363" s="75">
        <v>49</v>
      </c>
      <c r="Q363" s="75">
        <v>0</v>
      </c>
      <c r="R363" s="75">
        <v>49</v>
      </c>
    </row>
    <row r="364" spans="1:18" ht="16.5" customHeight="1">
      <c r="A364" s="11">
        <v>2018</v>
      </c>
      <c r="B364" s="13" t="s">
        <v>2490</v>
      </c>
      <c r="C364" s="47" t="s">
        <v>2497</v>
      </c>
      <c r="D364" s="47" t="s">
        <v>236</v>
      </c>
      <c r="E364" s="47" t="s">
        <v>70</v>
      </c>
      <c r="F364" s="47" t="s">
        <v>733</v>
      </c>
      <c r="G364" s="7" t="s">
        <v>7</v>
      </c>
      <c r="H364" s="65" t="s">
        <v>254</v>
      </c>
      <c r="I364" s="61" t="s">
        <v>3891</v>
      </c>
      <c r="J364" s="65" t="s">
        <v>3891</v>
      </c>
      <c r="K364" s="65" t="s">
        <v>3991</v>
      </c>
      <c r="L364" s="61" t="s">
        <v>4094</v>
      </c>
      <c r="M364" s="75">
        <v>0</v>
      </c>
      <c r="N364" s="75">
        <v>0</v>
      </c>
      <c r="O364" s="75">
        <v>0</v>
      </c>
      <c r="P364" s="75">
        <v>0</v>
      </c>
      <c r="Q364" s="75">
        <v>0</v>
      </c>
      <c r="R364" s="75">
        <v>60</v>
      </c>
    </row>
    <row r="365" spans="1:18" ht="16.5" customHeight="1">
      <c r="A365" s="11">
        <v>2018</v>
      </c>
      <c r="B365" s="13" t="s">
        <v>2490</v>
      </c>
      <c r="C365" s="47" t="s">
        <v>2497</v>
      </c>
      <c r="D365" s="47" t="s">
        <v>236</v>
      </c>
      <c r="E365" s="47" t="s">
        <v>69</v>
      </c>
      <c r="F365" s="47" t="s">
        <v>733</v>
      </c>
      <c r="G365" s="7" t="s">
        <v>7</v>
      </c>
      <c r="H365" s="65" t="s">
        <v>2996</v>
      </c>
      <c r="I365" s="61" t="s">
        <v>3891</v>
      </c>
      <c r="J365" s="65" t="s">
        <v>3891</v>
      </c>
      <c r="K365" s="65" t="s">
        <v>3991</v>
      </c>
      <c r="L365" s="61" t="s">
        <v>4095</v>
      </c>
      <c r="M365" s="75">
        <v>0</v>
      </c>
      <c r="N365" s="75">
        <v>0</v>
      </c>
      <c r="O365" s="75">
        <v>0</v>
      </c>
      <c r="P365" s="75">
        <v>0</v>
      </c>
      <c r="Q365" s="75">
        <v>0</v>
      </c>
      <c r="R365" s="75">
        <v>47</v>
      </c>
    </row>
    <row r="366" spans="1:18" ht="16.5" customHeight="1">
      <c r="A366" s="11">
        <v>2018</v>
      </c>
      <c r="B366" s="13" t="s">
        <v>2490</v>
      </c>
      <c r="C366" s="47" t="s">
        <v>2497</v>
      </c>
      <c r="D366" s="47" t="s">
        <v>236</v>
      </c>
      <c r="E366" s="47" t="s">
        <v>68</v>
      </c>
      <c r="F366" s="47" t="s">
        <v>733</v>
      </c>
      <c r="G366" s="7" t="s">
        <v>7</v>
      </c>
      <c r="H366" s="65" t="s">
        <v>2995</v>
      </c>
      <c r="I366" s="61" t="s">
        <v>3891</v>
      </c>
      <c r="J366" s="65" t="s">
        <v>3891</v>
      </c>
      <c r="K366" s="65" t="s">
        <v>3991</v>
      </c>
      <c r="L366" s="61" t="s">
        <v>4096</v>
      </c>
      <c r="M366" s="75">
        <v>0</v>
      </c>
      <c r="N366" s="75">
        <v>0</v>
      </c>
      <c r="O366" s="75">
        <v>0</v>
      </c>
      <c r="P366" s="75">
        <v>0</v>
      </c>
      <c r="Q366" s="75">
        <v>0</v>
      </c>
      <c r="R366" s="75">
        <v>60</v>
      </c>
    </row>
    <row r="367" spans="1:18" ht="16.5" customHeight="1">
      <c r="A367" s="11">
        <v>2018</v>
      </c>
      <c r="B367" s="13" t="s">
        <v>2490</v>
      </c>
      <c r="C367" s="47" t="s">
        <v>3384</v>
      </c>
      <c r="D367" s="47" t="s">
        <v>236</v>
      </c>
      <c r="E367" s="47" t="s">
        <v>103</v>
      </c>
      <c r="F367" s="47" t="s">
        <v>733</v>
      </c>
      <c r="G367" s="7" t="s">
        <v>7</v>
      </c>
      <c r="H367" s="65" t="s">
        <v>2996</v>
      </c>
      <c r="I367" s="61" t="s">
        <v>3891</v>
      </c>
      <c r="J367" s="65" t="s">
        <v>3891</v>
      </c>
      <c r="K367" s="65" t="s">
        <v>3991</v>
      </c>
      <c r="L367" s="61" t="s">
        <v>4097</v>
      </c>
      <c r="M367" s="75">
        <v>0</v>
      </c>
      <c r="N367" s="75">
        <v>0</v>
      </c>
      <c r="O367" s="75">
        <v>0</v>
      </c>
      <c r="P367" s="75">
        <v>0</v>
      </c>
      <c r="Q367" s="75">
        <v>0</v>
      </c>
      <c r="R367" s="75">
        <v>80</v>
      </c>
    </row>
    <row r="368" spans="1:18" ht="16.5" customHeight="1">
      <c r="A368" s="11">
        <v>2018</v>
      </c>
      <c r="B368" s="13" t="s">
        <v>2490</v>
      </c>
      <c r="C368" s="47" t="s">
        <v>2497</v>
      </c>
      <c r="D368" s="47" t="s">
        <v>236</v>
      </c>
      <c r="E368" s="47" t="s">
        <v>67</v>
      </c>
      <c r="F368" s="47" t="s">
        <v>733</v>
      </c>
      <c r="G368" s="7" t="s">
        <v>7</v>
      </c>
      <c r="H368" s="65" t="s">
        <v>2995</v>
      </c>
      <c r="I368" s="61" t="s">
        <v>3891</v>
      </c>
      <c r="J368" s="65" t="s">
        <v>3891</v>
      </c>
      <c r="K368" s="65" t="s">
        <v>3991</v>
      </c>
      <c r="L368" s="61" t="s">
        <v>4098</v>
      </c>
      <c r="M368" s="75">
        <v>0</v>
      </c>
      <c r="N368" s="75">
        <v>0</v>
      </c>
      <c r="O368" s="75">
        <v>0</v>
      </c>
      <c r="P368" s="75">
        <v>0</v>
      </c>
      <c r="Q368" s="75">
        <v>0</v>
      </c>
      <c r="R368" s="75">
        <v>50</v>
      </c>
    </row>
    <row r="369" spans="1:18" ht="16.5" customHeight="1">
      <c r="A369" s="11">
        <v>2018</v>
      </c>
      <c r="B369" s="13" t="s">
        <v>2490</v>
      </c>
      <c r="C369" s="47" t="s">
        <v>1931</v>
      </c>
      <c r="D369" s="47" t="s">
        <v>236</v>
      </c>
      <c r="E369" s="47" t="s">
        <v>113</v>
      </c>
      <c r="F369" s="47" t="s">
        <v>733</v>
      </c>
      <c r="G369" s="7" t="s">
        <v>7</v>
      </c>
      <c r="H369" s="65" t="s">
        <v>2995</v>
      </c>
      <c r="I369" s="61" t="s">
        <v>3891</v>
      </c>
      <c r="J369" s="65" t="s">
        <v>3891</v>
      </c>
      <c r="K369" s="65" t="s">
        <v>3991</v>
      </c>
      <c r="L369" s="61" t="s">
        <v>4099</v>
      </c>
      <c r="M369" s="75">
        <v>0</v>
      </c>
      <c r="N369" s="75">
        <v>0</v>
      </c>
      <c r="O369" s="75">
        <v>0</v>
      </c>
      <c r="P369" s="75">
        <v>0</v>
      </c>
      <c r="Q369" s="75">
        <v>0</v>
      </c>
      <c r="R369" s="75">
        <v>48</v>
      </c>
    </row>
    <row r="370" spans="1:18" ht="16.5" customHeight="1">
      <c r="A370" s="11">
        <v>2018</v>
      </c>
      <c r="B370" s="13" t="s">
        <v>2490</v>
      </c>
      <c r="C370" s="47" t="s">
        <v>698</v>
      </c>
      <c r="D370" s="47" t="s">
        <v>236</v>
      </c>
      <c r="E370" s="47" t="s">
        <v>16</v>
      </c>
      <c r="F370" s="47" t="s">
        <v>733</v>
      </c>
      <c r="G370" s="7" t="s">
        <v>7</v>
      </c>
      <c r="H370" s="65" t="s">
        <v>2995</v>
      </c>
      <c r="I370" s="61" t="s">
        <v>3891</v>
      </c>
      <c r="J370" s="65" t="s">
        <v>3891</v>
      </c>
      <c r="K370" s="65" t="s">
        <v>3991</v>
      </c>
      <c r="L370" s="61" t="s">
        <v>4100</v>
      </c>
      <c r="M370" s="75">
        <v>0</v>
      </c>
      <c r="N370" s="75">
        <v>0</v>
      </c>
      <c r="O370" s="75">
        <v>0</v>
      </c>
      <c r="P370" s="75">
        <v>0</v>
      </c>
      <c r="Q370" s="75">
        <v>0</v>
      </c>
      <c r="R370" s="75">
        <v>50</v>
      </c>
    </row>
    <row r="371" spans="1:18" ht="16.5" customHeight="1">
      <c r="A371" s="11">
        <v>2018</v>
      </c>
      <c r="B371" s="13" t="s">
        <v>2490</v>
      </c>
      <c r="C371" s="47" t="s">
        <v>1989</v>
      </c>
      <c r="D371" s="47" t="s">
        <v>236</v>
      </c>
      <c r="E371" s="47" t="s">
        <v>117</v>
      </c>
      <c r="F371" s="47" t="s">
        <v>733</v>
      </c>
      <c r="G371" s="7" t="s">
        <v>7</v>
      </c>
      <c r="H371" s="65" t="s">
        <v>2995</v>
      </c>
      <c r="I371" s="61" t="s">
        <v>3891</v>
      </c>
      <c r="J371" s="65" t="s">
        <v>3891</v>
      </c>
      <c r="K371" s="65" t="s">
        <v>3991</v>
      </c>
      <c r="L371" s="66" t="s">
        <v>4101</v>
      </c>
      <c r="M371" s="75">
        <v>0</v>
      </c>
      <c r="N371" s="75">
        <v>0</v>
      </c>
      <c r="O371" s="75">
        <v>0</v>
      </c>
      <c r="P371" s="75">
        <v>0</v>
      </c>
      <c r="Q371" s="75">
        <v>0</v>
      </c>
      <c r="R371" s="75">
        <v>50</v>
      </c>
    </row>
    <row r="372" spans="1:18" ht="16.5" customHeight="1">
      <c r="A372" s="11">
        <v>2018</v>
      </c>
      <c r="B372" s="13" t="s">
        <v>2490</v>
      </c>
      <c r="C372" s="47" t="s">
        <v>3383</v>
      </c>
      <c r="D372" s="47" t="s">
        <v>236</v>
      </c>
      <c r="E372" s="47" t="s">
        <v>100</v>
      </c>
      <c r="F372" s="47" t="s">
        <v>733</v>
      </c>
      <c r="G372" s="7" t="s">
        <v>7</v>
      </c>
      <c r="H372" s="65" t="s">
        <v>2996</v>
      </c>
      <c r="I372" s="61" t="s">
        <v>3891</v>
      </c>
      <c r="J372" s="65" t="s">
        <v>3891</v>
      </c>
      <c r="K372" s="65" t="s">
        <v>3991</v>
      </c>
      <c r="L372" s="61" t="s">
        <v>4102</v>
      </c>
      <c r="M372" s="75">
        <v>0</v>
      </c>
      <c r="N372" s="75">
        <v>0</v>
      </c>
      <c r="O372" s="75">
        <v>0</v>
      </c>
      <c r="P372" s="75">
        <v>0</v>
      </c>
      <c r="Q372" s="75">
        <v>0</v>
      </c>
      <c r="R372" s="75">
        <v>43</v>
      </c>
    </row>
    <row r="373" spans="1:18" ht="16.5" customHeight="1">
      <c r="A373" s="11">
        <v>2018</v>
      </c>
      <c r="B373" s="13" t="s">
        <v>2490</v>
      </c>
      <c r="C373" s="47" t="s">
        <v>1987</v>
      </c>
      <c r="D373" s="47" t="s">
        <v>236</v>
      </c>
      <c r="E373" s="47" t="s">
        <v>28</v>
      </c>
      <c r="F373" s="47" t="s">
        <v>733</v>
      </c>
      <c r="G373" s="7" t="s">
        <v>7</v>
      </c>
      <c r="H373" s="65" t="s">
        <v>254</v>
      </c>
      <c r="I373" s="66" t="s">
        <v>3936</v>
      </c>
      <c r="J373" s="65">
        <v>8</v>
      </c>
      <c r="K373" s="65" t="s">
        <v>3991</v>
      </c>
      <c r="L373" s="66" t="s">
        <v>4103</v>
      </c>
      <c r="M373" s="75">
        <v>0</v>
      </c>
      <c r="N373" s="75">
        <v>0</v>
      </c>
      <c r="O373" s="75">
        <v>0</v>
      </c>
      <c r="P373" s="75">
        <v>0</v>
      </c>
      <c r="Q373" s="75">
        <v>0</v>
      </c>
      <c r="R373" s="75">
        <v>52</v>
      </c>
    </row>
    <row r="374" spans="1:18" ht="16.5" customHeight="1">
      <c r="A374" s="11">
        <v>2018</v>
      </c>
      <c r="B374" s="13" t="s">
        <v>2490</v>
      </c>
      <c r="C374" s="47" t="s">
        <v>200</v>
      </c>
      <c r="D374" s="47" t="s">
        <v>236</v>
      </c>
      <c r="E374" s="47" t="s">
        <v>202</v>
      </c>
      <c r="F374" s="47" t="s">
        <v>733</v>
      </c>
      <c r="G374" s="7" t="s">
        <v>7</v>
      </c>
      <c r="H374" s="65" t="s">
        <v>254</v>
      </c>
      <c r="I374" s="66" t="s">
        <v>3957</v>
      </c>
      <c r="J374" s="65">
        <v>6</v>
      </c>
      <c r="K374" s="65" t="s">
        <v>3991</v>
      </c>
      <c r="L374" s="66" t="s">
        <v>4104</v>
      </c>
      <c r="M374" s="75">
        <v>0</v>
      </c>
      <c r="N374" s="75">
        <v>0</v>
      </c>
      <c r="O374" s="75">
        <v>0</v>
      </c>
      <c r="P374" s="75">
        <v>0</v>
      </c>
      <c r="Q374" s="75">
        <v>0</v>
      </c>
      <c r="R374" s="75">
        <v>40</v>
      </c>
    </row>
    <row r="375" spans="1:18" ht="16.5" customHeight="1">
      <c r="A375" s="11">
        <v>2018</v>
      </c>
      <c r="B375" s="13" t="s">
        <v>2490</v>
      </c>
      <c r="C375" s="47" t="s">
        <v>2498</v>
      </c>
      <c r="D375" s="47" t="s">
        <v>236</v>
      </c>
      <c r="E375" s="47" t="s">
        <v>138</v>
      </c>
      <c r="F375" s="47" t="s">
        <v>733</v>
      </c>
      <c r="G375" s="7" t="s">
        <v>7</v>
      </c>
      <c r="H375" s="65" t="s">
        <v>2995</v>
      </c>
      <c r="I375" s="61" t="s">
        <v>3891</v>
      </c>
      <c r="J375" s="65" t="s">
        <v>3891</v>
      </c>
      <c r="K375" s="65" t="s">
        <v>3991</v>
      </c>
      <c r="L375" s="66" t="s">
        <v>4105</v>
      </c>
      <c r="M375" s="75">
        <v>0</v>
      </c>
      <c r="N375" s="75">
        <v>0</v>
      </c>
      <c r="O375" s="75">
        <v>0</v>
      </c>
      <c r="P375" s="75">
        <v>0</v>
      </c>
      <c r="Q375" s="75">
        <v>0</v>
      </c>
      <c r="R375" s="75">
        <v>41</v>
      </c>
    </row>
    <row r="376" spans="1:18" ht="16.5" customHeight="1">
      <c r="A376" s="11">
        <v>2018</v>
      </c>
      <c r="B376" s="13" t="s">
        <v>2490</v>
      </c>
      <c r="C376" s="47" t="s">
        <v>1948</v>
      </c>
      <c r="D376" s="47" t="s">
        <v>236</v>
      </c>
      <c r="E376" s="47" t="s">
        <v>179</v>
      </c>
      <c r="F376" s="47" t="s">
        <v>733</v>
      </c>
      <c r="G376" s="7" t="s">
        <v>7</v>
      </c>
      <c r="H376" s="65" t="s">
        <v>2995</v>
      </c>
      <c r="I376" s="61" t="s">
        <v>3891</v>
      </c>
      <c r="J376" s="65" t="s">
        <v>3891</v>
      </c>
      <c r="K376" s="65" t="s">
        <v>3991</v>
      </c>
      <c r="L376" s="66" t="s">
        <v>4106</v>
      </c>
      <c r="M376" s="75">
        <v>0</v>
      </c>
      <c r="N376" s="75">
        <v>0</v>
      </c>
      <c r="O376" s="75">
        <v>0</v>
      </c>
      <c r="P376" s="75">
        <v>0</v>
      </c>
      <c r="Q376" s="75">
        <v>0</v>
      </c>
      <c r="R376" s="75">
        <v>57</v>
      </c>
    </row>
    <row r="377" spans="1:18" ht="16.5" customHeight="1">
      <c r="A377" s="11">
        <v>2018</v>
      </c>
      <c r="B377" s="13" t="s">
        <v>2490</v>
      </c>
      <c r="C377" s="47" t="s">
        <v>3383</v>
      </c>
      <c r="D377" s="47" t="s">
        <v>236</v>
      </c>
      <c r="E377" s="47" t="s">
        <v>99</v>
      </c>
      <c r="F377" s="47" t="s">
        <v>733</v>
      </c>
      <c r="G377" s="7" t="s">
        <v>7</v>
      </c>
      <c r="H377" s="65" t="s">
        <v>2995</v>
      </c>
      <c r="I377" s="61" t="s">
        <v>3891</v>
      </c>
      <c r="J377" s="65" t="s">
        <v>3891</v>
      </c>
      <c r="K377" s="65" t="s">
        <v>3991</v>
      </c>
      <c r="L377" s="61" t="s">
        <v>4107</v>
      </c>
      <c r="M377" s="75">
        <v>0</v>
      </c>
      <c r="N377" s="75">
        <v>0</v>
      </c>
      <c r="O377" s="75">
        <v>0</v>
      </c>
      <c r="P377" s="75">
        <v>0</v>
      </c>
      <c r="Q377" s="75">
        <v>0</v>
      </c>
      <c r="R377" s="75">
        <v>45</v>
      </c>
    </row>
    <row r="378" spans="1:18" ht="16.5" customHeight="1">
      <c r="A378" s="11">
        <v>2018</v>
      </c>
      <c r="B378" s="13" t="s">
        <v>2490</v>
      </c>
      <c r="C378" s="47" t="s">
        <v>2498</v>
      </c>
      <c r="D378" s="47" t="s">
        <v>236</v>
      </c>
      <c r="E378" s="47" t="s">
        <v>137</v>
      </c>
      <c r="F378" s="47" t="s">
        <v>733</v>
      </c>
      <c r="G378" s="7" t="s">
        <v>7</v>
      </c>
      <c r="H378" s="65" t="s">
        <v>2995</v>
      </c>
      <c r="I378" s="61" t="s">
        <v>3891</v>
      </c>
      <c r="J378" s="65" t="s">
        <v>3891</v>
      </c>
      <c r="K378" s="65" t="s">
        <v>3991</v>
      </c>
      <c r="L378" s="66" t="s">
        <v>4108</v>
      </c>
      <c r="M378" s="75">
        <v>0</v>
      </c>
      <c r="N378" s="75">
        <v>0</v>
      </c>
      <c r="O378" s="75">
        <v>0</v>
      </c>
      <c r="P378" s="75">
        <v>0</v>
      </c>
      <c r="Q378" s="75">
        <v>0</v>
      </c>
      <c r="R378" s="75">
        <v>40</v>
      </c>
    </row>
    <row r="379" spans="1:18" ht="16.5" customHeight="1">
      <c r="A379" s="11">
        <v>2018</v>
      </c>
      <c r="B379" s="13" t="s">
        <v>2490</v>
      </c>
      <c r="C379" s="47" t="s">
        <v>2496</v>
      </c>
      <c r="D379" s="47" t="s">
        <v>236</v>
      </c>
      <c r="E379" s="47" t="s">
        <v>48</v>
      </c>
      <c r="F379" s="47" t="s">
        <v>733</v>
      </c>
      <c r="G379" s="7" t="s">
        <v>7</v>
      </c>
      <c r="H379" s="65" t="s">
        <v>2996</v>
      </c>
      <c r="I379" s="61" t="s">
        <v>3891</v>
      </c>
      <c r="J379" s="65" t="s">
        <v>3891</v>
      </c>
      <c r="K379" s="65" t="s">
        <v>3991</v>
      </c>
      <c r="L379" s="61" t="s">
        <v>4109</v>
      </c>
      <c r="M379" s="75">
        <v>0</v>
      </c>
      <c r="N379" s="75">
        <v>0</v>
      </c>
      <c r="O379" s="75">
        <v>0</v>
      </c>
      <c r="P379" s="75">
        <v>0</v>
      </c>
      <c r="Q379" s="75">
        <v>0</v>
      </c>
      <c r="R379" s="75">
        <v>55</v>
      </c>
    </row>
    <row r="380" spans="1:18" ht="16.5" customHeight="1">
      <c r="A380" s="11">
        <v>2018</v>
      </c>
      <c r="B380" s="13" t="s">
        <v>2490</v>
      </c>
      <c r="C380" s="47" t="s">
        <v>2496</v>
      </c>
      <c r="D380" s="47" t="s">
        <v>236</v>
      </c>
      <c r="E380" s="47" t="s">
        <v>47</v>
      </c>
      <c r="F380" s="47" t="s">
        <v>733</v>
      </c>
      <c r="G380" s="7" t="s">
        <v>7</v>
      </c>
      <c r="H380" s="65" t="s">
        <v>2995</v>
      </c>
      <c r="I380" s="61" t="s">
        <v>3891</v>
      </c>
      <c r="J380" s="65" t="s">
        <v>3891</v>
      </c>
      <c r="K380" s="65" t="s">
        <v>3991</v>
      </c>
      <c r="L380" s="61" t="s">
        <v>4110</v>
      </c>
      <c r="M380" s="75">
        <v>0</v>
      </c>
      <c r="N380" s="75">
        <v>0</v>
      </c>
      <c r="O380" s="75">
        <v>0</v>
      </c>
      <c r="P380" s="75">
        <v>0</v>
      </c>
      <c r="Q380" s="75">
        <v>0</v>
      </c>
      <c r="R380" s="75">
        <v>54</v>
      </c>
    </row>
    <row r="381" spans="1:18" ht="16.5" customHeight="1">
      <c r="A381" s="11">
        <v>2018</v>
      </c>
      <c r="B381" s="13" t="s">
        <v>2490</v>
      </c>
      <c r="C381" s="47" t="s">
        <v>1945</v>
      </c>
      <c r="D381" s="47" t="s">
        <v>234</v>
      </c>
      <c r="E381" s="47" t="s">
        <v>2999</v>
      </c>
      <c r="F381" s="47" t="s">
        <v>3422</v>
      </c>
      <c r="G381" s="7" t="s">
        <v>7</v>
      </c>
      <c r="H381" s="65" t="s">
        <v>2995</v>
      </c>
      <c r="I381" s="61" t="s">
        <v>3891</v>
      </c>
      <c r="J381" s="65" t="s">
        <v>3891</v>
      </c>
      <c r="K381" s="65" t="s">
        <v>3991</v>
      </c>
      <c r="L381" s="66" t="s">
        <v>4191</v>
      </c>
      <c r="M381" s="75">
        <v>0</v>
      </c>
      <c r="N381" s="75">
        <v>0</v>
      </c>
      <c r="O381" s="75">
        <v>0</v>
      </c>
      <c r="P381" s="75">
        <v>0</v>
      </c>
      <c r="Q381" s="75">
        <v>0</v>
      </c>
      <c r="R381" s="75">
        <v>173</v>
      </c>
    </row>
    <row r="382" spans="1:18" ht="16.5" customHeight="1">
      <c r="A382" s="11">
        <v>2018</v>
      </c>
      <c r="B382" s="13" t="s">
        <v>2490</v>
      </c>
      <c r="C382" s="47" t="s">
        <v>1945</v>
      </c>
      <c r="D382" s="47" t="s">
        <v>234</v>
      </c>
      <c r="E382" s="47" t="s">
        <v>196</v>
      </c>
      <c r="F382" s="47" t="s">
        <v>733</v>
      </c>
      <c r="G382" s="7" t="s">
        <v>7</v>
      </c>
      <c r="H382" s="65" t="s">
        <v>254</v>
      </c>
      <c r="I382" s="66" t="s">
        <v>3949</v>
      </c>
      <c r="J382" s="65">
        <v>6</v>
      </c>
      <c r="K382" s="65" t="s">
        <v>3991</v>
      </c>
      <c r="L382" s="66" t="s">
        <v>4111</v>
      </c>
      <c r="M382" s="75">
        <v>171</v>
      </c>
      <c r="N382" s="75">
        <v>0</v>
      </c>
      <c r="O382" s="75">
        <v>0</v>
      </c>
      <c r="P382" s="75">
        <v>0</v>
      </c>
      <c r="Q382" s="75">
        <v>9</v>
      </c>
      <c r="R382" s="75">
        <v>0</v>
      </c>
    </row>
    <row r="383" spans="1:18" ht="16.5" customHeight="1">
      <c r="A383" s="11">
        <v>2018</v>
      </c>
      <c r="B383" s="13" t="s">
        <v>2490</v>
      </c>
      <c r="C383" s="47" t="s">
        <v>709</v>
      </c>
      <c r="D383" s="47" t="s">
        <v>234</v>
      </c>
      <c r="E383" s="47" t="s">
        <v>106</v>
      </c>
      <c r="F383" s="47" t="s">
        <v>733</v>
      </c>
      <c r="G383" s="7" t="s">
        <v>7</v>
      </c>
      <c r="H383" s="65" t="s">
        <v>254</v>
      </c>
      <c r="I383" s="66" t="s">
        <v>3941</v>
      </c>
      <c r="J383" s="65">
        <v>6</v>
      </c>
      <c r="K383" s="65" t="s">
        <v>3991</v>
      </c>
      <c r="L383" s="66" t="s">
        <v>4112</v>
      </c>
      <c r="M383" s="75">
        <v>144</v>
      </c>
      <c r="N383" s="75">
        <v>0</v>
      </c>
      <c r="O383" s="75">
        <v>0</v>
      </c>
      <c r="P383" s="75">
        <v>0</v>
      </c>
      <c r="Q383" s="75">
        <v>16</v>
      </c>
      <c r="R383" s="75">
        <v>0</v>
      </c>
    </row>
    <row r="384" spans="1:18" ht="16.5" customHeight="1">
      <c r="A384" s="11">
        <v>2018</v>
      </c>
      <c r="B384" s="13" t="s">
        <v>2490</v>
      </c>
      <c r="C384" s="47" t="s">
        <v>3383</v>
      </c>
      <c r="D384" s="47" t="s">
        <v>234</v>
      </c>
      <c r="E384" s="47" t="s">
        <v>94</v>
      </c>
      <c r="F384" s="47" t="s">
        <v>733</v>
      </c>
      <c r="G384" s="7" t="s">
        <v>7</v>
      </c>
      <c r="H384" s="65" t="s">
        <v>247</v>
      </c>
      <c r="I384" s="66" t="s">
        <v>3940</v>
      </c>
      <c r="J384" s="65">
        <v>6</v>
      </c>
      <c r="K384" s="65" t="s">
        <v>3991</v>
      </c>
      <c r="L384" s="61" t="s">
        <v>4113</v>
      </c>
      <c r="M384" s="75">
        <v>138</v>
      </c>
      <c r="N384" s="75">
        <v>6</v>
      </c>
      <c r="O384" s="75">
        <v>18</v>
      </c>
      <c r="P384" s="75">
        <v>0</v>
      </c>
      <c r="Q384" s="75">
        <v>18</v>
      </c>
      <c r="R384" s="75">
        <v>0</v>
      </c>
    </row>
    <row r="385" spans="1:18" ht="16.5" customHeight="1">
      <c r="A385" s="11">
        <v>2018</v>
      </c>
      <c r="B385" s="13" t="s">
        <v>2490</v>
      </c>
      <c r="C385" s="47" t="s">
        <v>1934</v>
      </c>
      <c r="D385" s="47" t="s">
        <v>234</v>
      </c>
      <c r="E385" s="47" t="s">
        <v>122</v>
      </c>
      <c r="F385" s="47" t="s">
        <v>733</v>
      </c>
      <c r="G385" s="7" t="s">
        <v>7</v>
      </c>
      <c r="H385" s="65" t="s">
        <v>254</v>
      </c>
      <c r="I385" s="66" t="s">
        <v>3945</v>
      </c>
      <c r="J385" s="65">
        <v>6</v>
      </c>
      <c r="K385" s="65" t="s">
        <v>3991</v>
      </c>
      <c r="L385" s="66" t="s">
        <v>4114</v>
      </c>
      <c r="M385" s="75">
        <v>101</v>
      </c>
      <c r="N385" s="75">
        <v>43</v>
      </c>
      <c r="O385" s="75">
        <v>0</v>
      </c>
      <c r="P385" s="75">
        <v>0</v>
      </c>
      <c r="Q385" s="75">
        <v>16</v>
      </c>
      <c r="R385" s="75">
        <v>0</v>
      </c>
    </row>
    <row r="386" spans="1:18" ht="16.5" customHeight="1">
      <c r="A386" s="11">
        <v>2018</v>
      </c>
      <c r="B386" s="13" t="s">
        <v>2490</v>
      </c>
      <c r="C386" s="47" t="s">
        <v>2498</v>
      </c>
      <c r="D386" s="47" t="s">
        <v>234</v>
      </c>
      <c r="E386" s="47" t="s">
        <v>1938</v>
      </c>
      <c r="F386" s="47" t="s">
        <v>733</v>
      </c>
      <c r="G386" s="7" t="s">
        <v>7</v>
      </c>
      <c r="H386" s="65" t="s">
        <v>247</v>
      </c>
      <c r="I386" s="66" t="s">
        <v>3917</v>
      </c>
      <c r="J386" s="65">
        <v>8</v>
      </c>
      <c r="K386" s="65" t="s">
        <v>3991</v>
      </c>
      <c r="L386" s="66" t="s">
        <v>4115</v>
      </c>
      <c r="M386" s="75">
        <v>115</v>
      </c>
      <c r="N386" s="75">
        <v>0</v>
      </c>
      <c r="O386" s="75">
        <v>0</v>
      </c>
      <c r="P386" s="75">
        <v>33</v>
      </c>
      <c r="Q386" s="75">
        <v>16</v>
      </c>
      <c r="R386" s="75">
        <v>0</v>
      </c>
    </row>
    <row r="387" spans="1:18" ht="16.5" customHeight="1">
      <c r="A387" s="11">
        <v>2018</v>
      </c>
      <c r="B387" s="13" t="s">
        <v>2490</v>
      </c>
      <c r="C387" s="47" t="s">
        <v>2498</v>
      </c>
      <c r="D387" s="47" t="s">
        <v>234</v>
      </c>
      <c r="E387" s="47" t="s">
        <v>1937</v>
      </c>
      <c r="F387" s="47" t="s">
        <v>733</v>
      </c>
      <c r="G387" s="7" t="s">
        <v>7</v>
      </c>
      <c r="H387" s="65" t="s">
        <v>2542</v>
      </c>
      <c r="I387" s="66" t="s">
        <v>3916</v>
      </c>
      <c r="J387" s="65">
        <v>8</v>
      </c>
      <c r="K387" s="65" t="s">
        <v>3991</v>
      </c>
      <c r="L387" s="66" t="s">
        <v>4116</v>
      </c>
      <c r="M387" s="75">
        <v>109</v>
      </c>
      <c r="N387" s="75">
        <v>28</v>
      </c>
      <c r="O387" s="75">
        <v>7</v>
      </c>
      <c r="P387" s="75">
        <v>0</v>
      </c>
      <c r="Q387" s="75">
        <v>16</v>
      </c>
      <c r="R387" s="75">
        <v>0</v>
      </c>
    </row>
    <row r="388" spans="1:18" ht="16.5" customHeight="1">
      <c r="A388" s="11">
        <v>2018</v>
      </c>
      <c r="B388" s="13" t="s">
        <v>2490</v>
      </c>
      <c r="C388" s="47" t="s">
        <v>2498</v>
      </c>
      <c r="D388" s="47" t="s">
        <v>234</v>
      </c>
      <c r="E388" s="47" t="s">
        <v>1936</v>
      </c>
      <c r="F388" s="47" t="s">
        <v>733</v>
      </c>
      <c r="G388" s="7" t="s">
        <v>7</v>
      </c>
      <c r="H388" s="65" t="s">
        <v>247</v>
      </c>
      <c r="I388" s="66" t="s">
        <v>3915</v>
      </c>
      <c r="J388" s="65">
        <v>6</v>
      </c>
      <c r="K388" s="65" t="s">
        <v>3991</v>
      </c>
      <c r="L388" s="66" t="s">
        <v>4117</v>
      </c>
      <c r="M388" s="75">
        <v>115</v>
      </c>
      <c r="N388" s="75">
        <v>0</v>
      </c>
      <c r="O388" s="75">
        <v>0</v>
      </c>
      <c r="P388" s="75">
        <v>33</v>
      </c>
      <c r="Q388" s="75">
        <v>17</v>
      </c>
      <c r="R388" s="75">
        <v>0</v>
      </c>
    </row>
    <row r="389" spans="1:18" ht="16.5" customHeight="1">
      <c r="A389" s="11">
        <v>2018</v>
      </c>
      <c r="B389" s="13" t="s">
        <v>2490</v>
      </c>
      <c r="C389" s="47" t="s">
        <v>2498</v>
      </c>
      <c r="D389" s="47" t="s">
        <v>234</v>
      </c>
      <c r="E389" s="47" t="s">
        <v>1958</v>
      </c>
      <c r="F389" s="47" t="s">
        <v>733</v>
      </c>
      <c r="G389" s="7" t="s">
        <v>7</v>
      </c>
      <c r="H389" s="65" t="s">
        <v>2542</v>
      </c>
      <c r="I389" s="66" t="s">
        <v>3914</v>
      </c>
      <c r="J389" s="65">
        <v>8</v>
      </c>
      <c r="K389" s="65" t="s">
        <v>3991</v>
      </c>
      <c r="L389" s="66" t="s">
        <v>4118</v>
      </c>
      <c r="M389" s="75">
        <v>114</v>
      </c>
      <c r="N389" s="75">
        <v>20</v>
      </c>
      <c r="O389" s="75">
        <v>12</v>
      </c>
      <c r="P389" s="75">
        <v>0</v>
      </c>
      <c r="Q389" s="75">
        <v>16</v>
      </c>
      <c r="R389" s="75">
        <v>0</v>
      </c>
    </row>
    <row r="390" spans="1:18" ht="16.5" customHeight="1">
      <c r="A390" s="11">
        <v>2018</v>
      </c>
      <c r="B390" s="13" t="s">
        <v>2490</v>
      </c>
      <c r="C390" s="47" t="s">
        <v>3382</v>
      </c>
      <c r="D390" s="47" t="s">
        <v>234</v>
      </c>
      <c r="E390" s="47" t="s">
        <v>1935</v>
      </c>
      <c r="F390" s="47" t="s">
        <v>733</v>
      </c>
      <c r="G390" s="7" t="s">
        <v>7</v>
      </c>
      <c r="H390" s="65" t="s">
        <v>247</v>
      </c>
      <c r="I390" s="66" t="s">
        <v>3958</v>
      </c>
      <c r="J390" s="65">
        <v>8</v>
      </c>
      <c r="K390" s="65" t="s">
        <v>3991</v>
      </c>
      <c r="L390" s="66" t="s">
        <v>4119</v>
      </c>
      <c r="M390" s="75">
        <v>103</v>
      </c>
      <c r="N390" s="75">
        <v>12</v>
      </c>
      <c r="O390" s="75">
        <v>10</v>
      </c>
      <c r="P390" s="75">
        <v>0</v>
      </c>
      <c r="Q390" s="75">
        <v>15</v>
      </c>
      <c r="R390" s="75">
        <v>0</v>
      </c>
    </row>
    <row r="391" spans="1:18" ht="16.5" customHeight="1">
      <c r="A391" s="11">
        <v>2018</v>
      </c>
      <c r="B391" s="13" t="s">
        <v>2490</v>
      </c>
      <c r="C391" s="47" t="s">
        <v>1934</v>
      </c>
      <c r="D391" s="47" t="s">
        <v>234</v>
      </c>
      <c r="E391" s="47" t="s">
        <v>1934</v>
      </c>
      <c r="F391" s="47" t="s">
        <v>733</v>
      </c>
      <c r="G391" s="7" t="s">
        <v>7</v>
      </c>
      <c r="H391" s="65" t="s">
        <v>247</v>
      </c>
      <c r="I391" s="66" t="s">
        <v>3944</v>
      </c>
      <c r="J391" s="65">
        <v>6</v>
      </c>
      <c r="K391" s="65" t="s">
        <v>3991</v>
      </c>
      <c r="L391" s="66" t="s">
        <v>4120</v>
      </c>
      <c r="M391" s="75">
        <v>104</v>
      </c>
      <c r="N391" s="75">
        <v>32</v>
      </c>
      <c r="O391" s="75">
        <v>0</v>
      </c>
      <c r="P391" s="75">
        <v>0</v>
      </c>
      <c r="Q391" s="75">
        <v>14</v>
      </c>
      <c r="R391" s="75">
        <v>0</v>
      </c>
    </row>
    <row r="392" spans="1:18" ht="16.5" customHeight="1">
      <c r="A392" s="11">
        <v>2018</v>
      </c>
      <c r="B392" s="13" t="s">
        <v>2490</v>
      </c>
      <c r="C392" s="47" t="s">
        <v>1948</v>
      </c>
      <c r="D392" s="47" t="s">
        <v>3889</v>
      </c>
      <c r="E392" s="47" t="s">
        <v>2534</v>
      </c>
      <c r="F392" s="47" t="s">
        <v>733</v>
      </c>
      <c r="G392" s="7" t="s">
        <v>7</v>
      </c>
      <c r="H392" s="65" t="s">
        <v>2995</v>
      </c>
      <c r="I392" s="61" t="s">
        <v>3891</v>
      </c>
      <c r="J392" s="65" t="s">
        <v>3891</v>
      </c>
      <c r="K392" s="65" t="s">
        <v>3991</v>
      </c>
      <c r="L392" s="66" t="s">
        <v>4121</v>
      </c>
      <c r="M392" s="75">
        <v>0</v>
      </c>
      <c r="N392" s="75">
        <v>0</v>
      </c>
      <c r="O392" s="75">
        <v>0</v>
      </c>
      <c r="P392" s="75">
        <v>0</v>
      </c>
      <c r="Q392" s="75">
        <v>0</v>
      </c>
      <c r="R392" s="75">
        <v>132</v>
      </c>
    </row>
    <row r="393" spans="1:18" ht="16.5" customHeight="1">
      <c r="A393" s="11">
        <v>2018</v>
      </c>
      <c r="B393" s="13" t="s">
        <v>2490</v>
      </c>
      <c r="C393" s="47" t="s">
        <v>2499</v>
      </c>
      <c r="D393" s="47" t="s">
        <v>235</v>
      </c>
      <c r="E393" s="47" t="s">
        <v>3420</v>
      </c>
      <c r="F393" s="47" t="s">
        <v>3422</v>
      </c>
      <c r="G393" s="7" t="s">
        <v>7</v>
      </c>
      <c r="H393" s="65" t="s">
        <v>2995</v>
      </c>
      <c r="I393" s="61" t="s">
        <v>3891</v>
      </c>
      <c r="J393" s="65" t="s">
        <v>3891</v>
      </c>
      <c r="K393" s="65" t="s">
        <v>3991</v>
      </c>
      <c r="L393" s="61" t="s">
        <v>4122</v>
      </c>
      <c r="M393" s="75">
        <v>0</v>
      </c>
      <c r="N393" s="75">
        <v>0</v>
      </c>
      <c r="O393" s="75">
        <v>0</v>
      </c>
      <c r="P393" s="75">
        <v>0</v>
      </c>
      <c r="Q393" s="75">
        <v>0</v>
      </c>
      <c r="R393" s="75">
        <v>26</v>
      </c>
    </row>
    <row r="394" spans="1:18" ht="16.5" customHeight="1">
      <c r="A394" s="11">
        <v>2018</v>
      </c>
      <c r="B394" s="13" t="s">
        <v>2490</v>
      </c>
      <c r="C394" s="47" t="s">
        <v>2497</v>
      </c>
      <c r="D394" s="47" t="s">
        <v>235</v>
      </c>
      <c r="E394" s="47" t="s">
        <v>3419</v>
      </c>
      <c r="F394" s="47" t="s">
        <v>3422</v>
      </c>
      <c r="G394" s="7" t="s">
        <v>7</v>
      </c>
      <c r="H394" s="65" t="s">
        <v>2995</v>
      </c>
      <c r="I394" s="61" t="s">
        <v>3891</v>
      </c>
      <c r="J394" s="65" t="s">
        <v>3891</v>
      </c>
      <c r="K394" s="65" t="s">
        <v>3991</v>
      </c>
      <c r="L394" s="61" t="s">
        <v>4123</v>
      </c>
      <c r="M394" s="75">
        <v>0</v>
      </c>
      <c r="N394" s="75">
        <v>0</v>
      </c>
      <c r="O394" s="75">
        <v>0</v>
      </c>
      <c r="P394" s="75">
        <v>0</v>
      </c>
      <c r="Q394" s="75">
        <v>0</v>
      </c>
      <c r="R394" s="75">
        <v>30</v>
      </c>
    </row>
    <row r="395" spans="1:18" ht="16.5" customHeight="1">
      <c r="A395" s="11">
        <v>2018</v>
      </c>
      <c r="B395" s="13" t="s">
        <v>2490</v>
      </c>
      <c r="C395" s="47" t="s">
        <v>2496</v>
      </c>
      <c r="D395" s="47" t="s">
        <v>235</v>
      </c>
      <c r="E395" s="47" t="s">
        <v>3416</v>
      </c>
      <c r="F395" s="47" t="s">
        <v>3422</v>
      </c>
      <c r="G395" s="7" t="s">
        <v>7</v>
      </c>
      <c r="H395" s="65" t="s">
        <v>2995</v>
      </c>
      <c r="I395" s="61" t="s">
        <v>3891</v>
      </c>
      <c r="J395" s="65" t="s">
        <v>3891</v>
      </c>
      <c r="K395" s="65" t="s">
        <v>3991</v>
      </c>
      <c r="L395" s="61" t="s">
        <v>4124</v>
      </c>
      <c r="M395" s="75">
        <v>0</v>
      </c>
      <c r="N395" s="75">
        <v>0</v>
      </c>
      <c r="O395" s="75">
        <v>0</v>
      </c>
      <c r="P395" s="75">
        <v>0</v>
      </c>
      <c r="Q395" s="75">
        <v>0</v>
      </c>
      <c r="R395" s="75">
        <v>34</v>
      </c>
    </row>
    <row r="396" spans="1:18" ht="16.5" customHeight="1">
      <c r="A396" s="11">
        <v>2018</v>
      </c>
      <c r="B396" s="13" t="s">
        <v>2490</v>
      </c>
      <c r="C396" s="47" t="s">
        <v>2496</v>
      </c>
      <c r="D396" s="47" t="s">
        <v>235</v>
      </c>
      <c r="E396" s="47" t="s">
        <v>3417</v>
      </c>
      <c r="F396" s="47" t="s">
        <v>3422</v>
      </c>
      <c r="G396" s="7" t="s">
        <v>7</v>
      </c>
      <c r="H396" s="65" t="s">
        <v>2995</v>
      </c>
      <c r="I396" s="61" t="s">
        <v>3891</v>
      </c>
      <c r="J396" s="65" t="s">
        <v>3891</v>
      </c>
      <c r="K396" s="65" t="s">
        <v>3991</v>
      </c>
      <c r="L396" s="61" t="s">
        <v>4125</v>
      </c>
      <c r="M396" s="75">
        <v>0</v>
      </c>
      <c r="N396" s="75">
        <v>0</v>
      </c>
      <c r="O396" s="75">
        <v>0</v>
      </c>
      <c r="P396" s="75">
        <v>0</v>
      </c>
      <c r="Q396" s="75">
        <v>0</v>
      </c>
      <c r="R396" s="75">
        <v>34</v>
      </c>
    </row>
    <row r="397" spans="1:18" ht="16.5" customHeight="1">
      <c r="A397" s="11">
        <v>2018</v>
      </c>
      <c r="B397" s="13" t="s">
        <v>2490</v>
      </c>
      <c r="C397" s="47" t="s">
        <v>1948</v>
      </c>
      <c r="D397" s="47" t="s">
        <v>3889</v>
      </c>
      <c r="E397" s="47" t="s">
        <v>2535</v>
      </c>
      <c r="F397" s="47" t="s">
        <v>733</v>
      </c>
      <c r="G397" s="7" t="s">
        <v>7</v>
      </c>
      <c r="H397" s="65" t="s">
        <v>2995</v>
      </c>
      <c r="I397" s="61" t="s">
        <v>3891</v>
      </c>
      <c r="J397" s="65" t="s">
        <v>3891</v>
      </c>
      <c r="K397" s="65" t="s">
        <v>3991</v>
      </c>
      <c r="L397" s="66" t="s">
        <v>4126</v>
      </c>
      <c r="M397" s="75">
        <v>0</v>
      </c>
      <c r="N397" s="75">
        <v>0</v>
      </c>
      <c r="O397" s="75">
        <v>0</v>
      </c>
      <c r="P397" s="75">
        <v>0</v>
      </c>
      <c r="Q397" s="75">
        <v>0</v>
      </c>
      <c r="R397" s="75">
        <v>116</v>
      </c>
    </row>
    <row r="398" spans="1:18" ht="16.5" customHeight="1">
      <c r="A398" s="11">
        <v>2018</v>
      </c>
      <c r="B398" s="13" t="s">
        <v>2490</v>
      </c>
      <c r="C398" s="47" t="s">
        <v>698</v>
      </c>
      <c r="D398" s="47" t="s">
        <v>234</v>
      </c>
      <c r="E398" s="47" t="s">
        <v>1933</v>
      </c>
      <c r="F398" s="47" t="s">
        <v>733</v>
      </c>
      <c r="G398" s="7" t="s">
        <v>7</v>
      </c>
      <c r="H398" s="65" t="s">
        <v>247</v>
      </c>
      <c r="I398" s="66" t="s">
        <v>3895</v>
      </c>
      <c r="J398" s="65">
        <v>6</v>
      </c>
      <c r="K398" s="65" t="s">
        <v>3991</v>
      </c>
      <c r="L398" s="66" t="s">
        <v>4127</v>
      </c>
      <c r="M398" s="75">
        <v>104</v>
      </c>
      <c r="N398" s="75">
        <v>66</v>
      </c>
      <c r="O398" s="75">
        <v>0</v>
      </c>
      <c r="P398" s="75">
        <v>0</v>
      </c>
      <c r="Q398" s="75">
        <v>8</v>
      </c>
      <c r="R398" s="75">
        <v>0</v>
      </c>
    </row>
    <row r="399" spans="1:18" ht="16.5" customHeight="1">
      <c r="A399" s="11">
        <v>2018</v>
      </c>
      <c r="B399" s="13" t="s">
        <v>2490</v>
      </c>
      <c r="C399" s="47" t="s">
        <v>3382</v>
      </c>
      <c r="D399" s="47" t="s">
        <v>234</v>
      </c>
      <c r="E399" s="47" t="s">
        <v>1932</v>
      </c>
      <c r="F399" s="47" t="s">
        <v>733</v>
      </c>
      <c r="G399" s="7" t="s">
        <v>7</v>
      </c>
      <c r="H399" s="65" t="s">
        <v>247</v>
      </c>
      <c r="I399" s="66" t="s">
        <v>3905</v>
      </c>
      <c r="J399" s="65">
        <v>8</v>
      </c>
      <c r="K399" s="65" t="s">
        <v>3991</v>
      </c>
      <c r="L399" s="66" t="s">
        <v>4128</v>
      </c>
      <c r="M399" s="75">
        <v>98</v>
      </c>
      <c r="N399" s="75">
        <v>0</v>
      </c>
      <c r="O399" s="75">
        <v>0</v>
      </c>
      <c r="P399" s="75">
        <v>28</v>
      </c>
      <c r="Q399" s="75">
        <v>14</v>
      </c>
      <c r="R399" s="75">
        <v>0</v>
      </c>
    </row>
    <row r="400" spans="1:18" ht="16.5" customHeight="1">
      <c r="A400" s="11">
        <v>2018</v>
      </c>
      <c r="B400" s="13" t="s">
        <v>2490</v>
      </c>
      <c r="C400" s="47" t="s">
        <v>1948</v>
      </c>
      <c r="D400" s="47" t="s">
        <v>3889</v>
      </c>
      <c r="E400" s="47" t="s">
        <v>178</v>
      </c>
      <c r="F400" s="47" t="s">
        <v>733</v>
      </c>
      <c r="G400" s="7" t="s">
        <v>7</v>
      </c>
      <c r="H400" s="65" t="s">
        <v>254</v>
      </c>
      <c r="I400" s="66" t="s">
        <v>3959</v>
      </c>
      <c r="J400" s="65">
        <v>6</v>
      </c>
      <c r="K400" s="65" t="s">
        <v>3991</v>
      </c>
      <c r="L400" s="66" t="s">
        <v>4003</v>
      </c>
      <c r="M400" s="75">
        <v>0</v>
      </c>
      <c r="N400" s="75">
        <v>0</v>
      </c>
      <c r="O400" s="75">
        <v>0</v>
      </c>
      <c r="P400" s="75">
        <v>0</v>
      </c>
      <c r="Q400" s="75">
        <v>0</v>
      </c>
      <c r="R400" s="75">
        <v>245</v>
      </c>
    </row>
    <row r="401" spans="1:18" ht="16.5" customHeight="1">
      <c r="A401" s="11">
        <v>2018</v>
      </c>
      <c r="B401" s="13" t="s">
        <v>2490</v>
      </c>
      <c r="C401" s="47" t="s">
        <v>3383</v>
      </c>
      <c r="D401" s="47" t="s">
        <v>235</v>
      </c>
      <c r="E401" s="47" t="s">
        <v>98</v>
      </c>
      <c r="F401" s="47" t="s">
        <v>733</v>
      </c>
      <c r="G401" s="7" t="s">
        <v>7</v>
      </c>
      <c r="H401" s="65" t="s">
        <v>2995</v>
      </c>
      <c r="I401" s="61" t="s">
        <v>3891</v>
      </c>
      <c r="J401" s="65" t="s">
        <v>3891</v>
      </c>
      <c r="K401" s="65" t="s">
        <v>3991</v>
      </c>
      <c r="L401" s="61" t="s">
        <v>4004</v>
      </c>
      <c r="M401" s="75">
        <v>0</v>
      </c>
      <c r="N401" s="75">
        <v>0</v>
      </c>
      <c r="O401" s="75">
        <v>0</v>
      </c>
      <c r="P401" s="75">
        <v>0</v>
      </c>
      <c r="Q401" s="75">
        <v>0</v>
      </c>
      <c r="R401" s="75">
        <v>30</v>
      </c>
    </row>
    <row r="402" spans="1:18" ht="16.5" customHeight="1">
      <c r="A402" s="11">
        <v>2018</v>
      </c>
      <c r="B402" s="13" t="s">
        <v>2490</v>
      </c>
      <c r="C402" s="47" t="s">
        <v>2498</v>
      </c>
      <c r="D402" s="47" t="s">
        <v>235</v>
      </c>
      <c r="E402" s="47" t="s">
        <v>136</v>
      </c>
      <c r="F402" s="47" t="s">
        <v>733</v>
      </c>
      <c r="G402" s="7" t="s">
        <v>7</v>
      </c>
      <c r="H402" s="65" t="s">
        <v>2995</v>
      </c>
      <c r="I402" s="61" t="s">
        <v>3891</v>
      </c>
      <c r="J402" s="65" t="s">
        <v>3891</v>
      </c>
      <c r="K402" s="65" t="s">
        <v>3991</v>
      </c>
      <c r="L402" s="66" t="s">
        <v>4005</v>
      </c>
      <c r="M402" s="75">
        <v>0</v>
      </c>
      <c r="N402" s="75">
        <v>0</v>
      </c>
      <c r="O402" s="75">
        <v>0</v>
      </c>
      <c r="P402" s="75">
        <v>0</v>
      </c>
      <c r="Q402" s="75">
        <v>0</v>
      </c>
      <c r="R402" s="75">
        <v>39</v>
      </c>
    </row>
    <row r="403" spans="1:18" ht="16.5" customHeight="1">
      <c r="A403" s="11">
        <v>2018</v>
      </c>
      <c r="B403" s="13" t="s">
        <v>2490</v>
      </c>
      <c r="C403" s="47" t="s">
        <v>2498</v>
      </c>
      <c r="D403" s="47" t="s">
        <v>235</v>
      </c>
      <c r="E403" s="47" t="s">
        <v>135</v>
      </c>
      <c r="F403" s="47" t="s">
        <v>733</v>
      </c>
      <c r="G403" s="7" t="s">
        <v>7</v>
      </c>
      <c r="H403" s="65" t="s">
        <v>2995</v>
      </c>
      <c r="I403" s="61" t="s">
        <v>3891</v>
      </c>
      <c r="J403" s="65" t="s">
        <v>3891</v>
      </c>
      <c r="K403" s="65" t="s">
        <v>3991</v>
      </c>
      <c r="L403" s="66" t="s">
        <v>4129</v>
      </c>
      <c r="M403" s="75">
        <v>0</v>
      </c>
      <c r="N403" s="75">
        <v>0</v>
      </c>
      <c r="O403" s="75">
        <v>0</v>
      </c>
      <c r="P403" s="75">
        <v>0</v>
      </c>
      <c r="Q403" s="75">
        <v>0</v>
      </c>
      <c r="R403" s="75">
        <v>30</v>
      </c>
    </row>
    <row r="404" spans="1:18" ht="16.5" customHeight="1">
      <c r="A404" s="11">
        <v>2018</v>
      </c>
      <c r="B404" s="13" t="s">
        <v>2490</v>
      </c>
      <c r="C404" s="47" t="s">
        <v>1931</v>
      </c>
      <c r="D404" s="47" t="s">
        <v>235</v>
      </c>
      <c r="E404" s="47" t="s">
        <v>112</v>
      </c>
      <c r="F404" s="47" t="s">
        <v>733</v>
      </c>
      <c r="G404" s="7" t="s">
        <v>7</v>
      </c>
      <c r="H404" s="65" t="s">
        <v>2995</v>
      </c>
      <c r="I404" s="61" t="s">
        <v>3891</v>
      </c>
      <c r="J404" s="65" t="s">
        <v>3891</v>
      </c>
      <c r="K404" s="65" t="s">
        <v>3991</v>
      </c>
      <c r="L404" s="61" t="s">
        <v>4006</v>
      </c>
      <c r="M404" s="75">
        <v>0</v>
      </c>
      <c r="N404" s="75">
        <v>0</v>
      </c>
      <c r="O404" s="75">
        <v>0</v>
      </c>
      <c r="P404" s="75">
        <v>0</v>
      </c>
      <c r="Q404" s="75">
        <v>0</v>
      </c>
      <c r="R404" s="75">
        <v>38</v>
      </c>
    </row>
    <row r="405" spans="1:18" ht="16.5" customHeight="1">
      <c r="A405" s="11">
        <v>2018</v>
      </c>
      <c r="B405" s="13" t="s">
        <v>2490</v>
      </c>
      <c r="C405" s="47" t="s">
        <v>2496</v>
      </c>
      <c r="D405" s="47" t="s">
        <v>235</v>
      </c>
      <c r="E405" s="47" t="s">
        <v>46</v>
      </c>
      <c r="F405" s="47" t="s">
        <v>733</v>
      </c>
      <c r="G405" s="7" t="s">
        <v>7</v>
      </c>
      <c r="H405" s="65" t="s">
        <v>2995</v>
      </c>
      <c r="I405" s="61" t="s">
        <v>3891</v>
      </c>
      <c r="J405" s="65" t="s">
        <v>3891</v>
      </c>
      <c r="K405" s="65" t="s">
        <v>3991</v>
      </c>
      <c r="L405" s="61" t="s">
        <v>4007</v>
      </c>
      <c r="M405" s="75">
        <v>0</v>
      </c>
      <c r="N405" s="75">
        <v>0</v>
      </c>
      <c r="O405" s="75">
        <v>0</v>
      </c>
      <c r="P405" s="75">
        <v>0</v>
      </c>
      <c r="Q405" s="75">
        <v>0</v>
      </c>
      <c r="R405" s="75">
        <v>45</v>
      </c>
    </row>
    <row r="406" spans="1:18" ht="16.5" customHeight="1">
      <c r="A406" s="11">
        <v>2018</v>
      </c>
      <c r="B406" s="13" t="s">
        <v>2490</v>
      </c>
      <c r="C406" s="47" t="s">
        <v>2499</v>
      </c>
      <c r="D406" s="47" t="s">
        <v>235</v>
      </c>
      <c r="E406" s="47" t="s">
        <v>76</v>
      </c>
      <c r="F406" s="47" t="s">
        <v>733</v>
      </c>
      <c r="G406" s="7" t="s">
        <v>7</v>
      </c>
      <c r="H406" s="65" t="s">
        <v>2995</v>
      </c>
      <c r="I406" s="61" t="s">
        <v>3891</v>
      </c>
      <c r="J406" s="65" t="s">
        <v>3891</v>
      </c>
      <c r="K406" s="65" t="s">
        <v>3991</v>
      </c>
      <c r="L406" s="61" t="s">
        <v>4130</v>
      </c>
      <c r="M406" s="75">
        <v>0</v>
      </c>
      <c r="N406" s="75">
        <v>0</v>
      </c>
      <c r="O406" s="75">
        <v>0</v>
      </c>
      <c r="P406" s="75">
        <v>0</v>
      </c>
      <c r="Q406" s="75">
        <v>0</v>
      </c>
      <c r="R406" s="75">
        <v>24</v>
      </c>
    </row>
    <row r="407" spans="1:18" ht="16.5" customHeight="1">
      <c r="A407" s="11">
        <v>2018</v>
      </c>
      <c r="B407" s="13" t="s">
        <v>2490</v>
      </c>
      <c r="C407" s="47" t="s">
        <v>1949</v>
      </c>
      <c r="D407" s="47" t="s">
        <v>3890</v>
      </c>
      <c r="E407" s="47" t="s">
        <v>190</v>
      </c>
      <c r="F407" s="47" t="s">
        <v>733</v>
      </c>
      <c r="G407" s="7" t="s">
        <v>7</v>
      </c>
      <c r="H407" s="65" t="s">
        <v>2996</v>
      </c>
      <c r="I407" s="61" t="s">
        <v>3891</v>
      </c>
      <c r="J407" s="65" t="s">
        <v>3891</v>
      </c>
      <c r="K407" s="65" t="s">
        <v>3991</v>
      </c>
      <c r="L407" s="66" t="s">
        <v>4008</v>
      </c>
      <c r="M407" s="75">
        <v>0</v>
      </c>
      <c r="N407" s="75">
        <v>0</v>
      </c>
      <c r="O407" s="75">
        <v>0</v>
      </c>
      <c r="P407" s="75">
        <v>0</v>
      </c>
      <c r="Q407" s="75">
        <v>0</v>
      </c>
      <c r="R407" s="75">
        <v>115</v>
      </c>
    </row>
    <row r="408" spans="1:18" ht="16.5" customHeight="1">
      <c r="A408" s="11">
        <v>2018</v>
      </c>
      <c r="B408" s="13" t="s">
        <v>2490</v>
      </c>
      <c r="C408" s="47" t="s">
        <v>1948</v>
      </c>
      <c r="D408" s="47" t="s">
        <v>3889</v>
      </c>
      <c r="E408" s="47" t="s">
        <v>177</v>
      </c>
      <c r="F408" s="47" t="s">
        <v>733</v>
      </c>
      <c r="G408" s="7" t="s">
        <v>7</v>
      </c>
      <c r="H408" s="65" t="s">
        <v>2996</v>
      </c>
      <c r="I408" s="61" t="s">
        <v>3891</v>
      </c>
      <c r="J408" s="65" t="s">
        <v>3891</v>
      </c>
      <c r="K408" s="65" t="s">
        <v>3991</v>
      </c>
      <c r="L408" s="66" t="s">
        <v>4131</v>
      </c>
      <c r="M408" s="75">
        <v>0</v>
      </c>
      <c r="N408" s="75">
        <v>0</v>
      </c>
      <c r="O408" s="75">
        <v>0</v>
      </c>
      <c r="P408" s="75">
        <v>0</v>
      </c>
      <c r="Q408" s="75">
        <v>0</v>
      </c>
      <c r="R408" s="75">
        <v>256</v>
      </c>
    </row>
    <row r="409" spans="1:18" ht="16.5" customHeight="1">
      <c r="A409" s="11">
        <v>2018</v>
      </c>
      <c r="B409" s="13" t="s">
        <v>2490</v>
      </c>
      <c r="C409" s="47" t="s">
        <v>1948</v>
      </c>
      <c r="D409" s="47" t="s">
        <v>3889</v>
      </c>
      <c r="E409" s="47" t="s">
        <v>176</v>
      </c>
      <c r="F409" s="47" t="s">
        <v>733</v>
      </c>
      <c r="G409" s="7" t="s">
        <v>7</v>
      </c>
      <c r="H409" s="65" t="s">
        <v>254</v>
      </c>
      <c r="I409" s="66" t="s">
        <v>3960</v>
      </c>
      <c r="J409" s="65">
        <v>6</v>
      </c>
      <c r="K409" s="65" t="s">
        <v>3991</v>
      </c>
      <c r="L409" s="66" t="s">
        <v>4009</v>
      </c>
      <c r="M409" s="75">
        <v>0</v>
      </c>
      <c r="N409" s="75">
        <v>0</v>
      </c>
      <c r="O409" s="75">
        <v>0</v>
      </c>
      <c r="P409" s="75">
        <v>0</v>
      </c>
      <c r="Q409" s="75">
        <v>0</v>
      </c>
      <c r="R409" s="75">
        <v>198</v>
      </c>
    </row>
    <row r="410" spans="1:18" ht="16.5" customHeight="1">
      <c r="A410" s="11">
        <v>2018</v>
      </c>
      <c r="B410" s="13" t="s">
        <v>2490</v>
      </c>
      <c r="C410" s="47" t="s">
        <v>1948</v>
      </c>
      <c r="D410" s="47" t="s">
        <v>3889</v>
      </c>
      <c r="E410" s="47" t="s">
        <v>175</v>
      </c>
      <c r="F410" s="47" t="s">
        <v>733</v>
      </c>
      <c r="G410" s="7" t="s">
        <v>7</v>
      </c>
      <c r="H410" s="65" t="s">
        <v>2996</v>
      </c>
      <c r="I410" s="61" t="s">
        <v>3891</v>
      </c>
      <c r="J410" s="65" t="s">
        <v>3891</v>
      </c>
      <c r="K410" s="65" t="s">
        <v>3991</v>
      </c>
      <c r="L410" s="66" t="s">
        <v>4010</v>
      </c>
      <c r="M410" s="75">
        <v>0</v>
      </c>
      <c r="N410" s="75">
        <v>0</v>
      </c>
      <c r="O410" s="75">
        <v>0</v>
      </c>
      <c r="P410" s="75">
        <v>0</v>
      </c>
      <c r="Q410" s="75">
        <v>0</v>
      </c>
      <c r="R410" s="75">
        <v>101</v>
      </c>
    </row>
    <row r="411" spans="1:18" ht="16.5" customHeight="1">
      <c r="A411" s="11">
        <v>2018</v>
      </c>
      <c r="B411" s="13" t="s">
        <v>2490</v>
      </c>
      <c r="C411" s="47" t="s">
        <v>1948</v>
      </c>
      <c r="D411" s="47" t="s">
        <v>3889</v>
      </c>
      <c r="E411" s="47" t="s">
        <v>174</v>
      </c>
      <c r="F411" s="47" t="s">
        <v>733</v>
      </c>
      <c r="G411" s="7" t="s">
        <v>7</v>
      </c>
      <c r="H411" s="65" t="s">
        <v>2996</v>
      </c>
      <c r="I411" s="61" t="s">
        <v>3891</v>
      </c>
      <c r="J411" s="65" t="s">
        <v>3891</v>
      </c>
      <c r="K411" s="65" t="s">
        <v>3991</v>
      </c>
      <c r="L411" s="66" t="s">
        <v>4132</v>
      </c>
      <c r="M411" s="75">
        <v>0</v>
      </c>
      <c r="N411" s="75">
        <v>0</v>
      </c>
      <c r="O411" s="75">
        <v>0</v>
      </c>
      <c r="P411" s="75">
        <v>0</v>
      </c>
      <c r="Q411" s="75">
        <v>0</v>
      </c>
      <c r="R411" s="75">
        <v>65</v>
      </c>
    </row>
    <row r="412" spans="1:18" ht="16.5" customHeight="1">
      <c r="A412" s="11">
        <v>2018</v>
      </c>
      <c r="B412" s="13" t="s">
        <v>2490</v>
      </c>
      <c r="C412" s="47" t="s">
        <v>1949</v>
      </c>
      <c r="D412" s="47" t="s">
        <v>3890</v>
      </c>
      <c r="E412" s="47" t="s">
        <v>189</v>
      </c>
      <c r="F412" s="47" t="s">
        <v>733</v>
      </c>
      <c r="G412" s="7" t="s">
        <v>7</v>
      </c>
      <c r="H412" s="65" t="s">
        <v>2996</v>
      </c>
      <c r="I412" s="61" t="s">
        <v>3891</v>
      </c>
      <c r="J412" s="65" t="s">
        <v>3891</v>
      </c>
      <c r="K412" s="65" t="s">
        <v>3991</v>
      </c>
      <c r="L412" s="66" t="s">
        <v>4011</v>
      </c>
      <c r="M412" s="75">
        <v>0</v>
      </c>
      <c r="N412" s="75">
        <v>0</v>
      </c>
      <c r="O412" s="75">
        <v>0</v>
      </c>
      <c r="P412" s="75">
        <v>0</v>
      </c>
      <c r="Q412" s="75">
        <v>0</v>
      </c>
      <c r="R412" s="75">
        <v>101</v>
      </c>
    </row>
    <row r="413" spans="1:18" ht="16.5" customHeight="1">
      <c r="A413" s="11">
        <v>2018</v>
      </c>
      <c r="B413" s="13" t="s">
        <v>2490</v>
      </c>
      <c r="C413" s="47" t="s">
        <v>1948</v>
      </c>
      <c r="D413" s="47" t="s">
        <v>3889</v>
      </c>
      <c r="E413" s="47" t="s">
        <v>173</v>
      </c>
      <c r="F413" s="47" t="s">
        <v>733</v>
      </c>
      <c r="G413" s="7" t="s">
        <v>7</v>
      </c>
      <c r="H413" s="65" t="s">
        <v>254</v>
      </c>
      <c r="I413" s="66" t="s">
        <v>3961</v>
      </c>
      <c r="J413" s="65">
        <v>6</v>
      </c>
      <c r="K413" s="65" t="s">
        <v>3991</v>
      </c>
      <c r="L413" s="66" t="s">
        <v>4012</v>
      </c>
      <c r="M413" s="75">
        <v>0</v>
      </c>
      <c r="N413" s="75">
        <v>0</v>
      </c>
      <c r="O413" s="75">
        <v>0</v>
      </c>
      <c r="P413" s="75">
        <v>0</v>
      </c>
      <c r="Q413" s="75">
        <v>0</v>
      </c>
      <c r="R413" s="75">
        <v>198</v>
      </c>
    </row>
    <row r="414" spans="1:18" ht="16.5" customHeight="1">
      <c r="A414" s="11">
        <v>2018</v>
      </c>
      <c r="B414" s="13" t="s">
        <v>2490</v>
      </c>
      <c r="C414" s="47" t="s">
        <v>1949</v>
      </c>
      <c r="D414" s="47" t="s">
        <v>3890</v>
      </c>
      <c r="E414" s="47" t="s">
        <v>188</v>
      </c>
      <c r="F414" s="47" t="s">
        <v>733</v>
      </c>
      <c r="G414" s="7" t="s">
        <v>7</v>
      </c>
      <c r="H414" s="65" t="s">
        <v>2996</v>
      </c>
      <c r="I414" s="61" t="s">
        <v>3891</v>
      </c>
      <c r="J414" s="65" t="s">
        <v>3891</v>
      </c>
      <c r="K414" s="65" t="s">
        <v>3991</v>
      </c>
      <c r="L414" s="66" t="s">
        <v>4013</v>
      </c>
      <c r="M414" s="75">
        <v>0</v>
      </c>
      <c r="N414" s="75">
        <v>0</v>
      </c>
      <c r="O414" s="75">
        <v>0</v>
      </c>
      <c r="P414" s="75">
        <v>0</v>
      </c>
      <c r="Q414" s="75">
        <v>0</v>
      </c>
      <c r="R414" s="75">
        <v>109</v>
      </c>
    </row>
    <row r="415" spans="1:18" ht="16.5" customHeight="1">
      <c r="A415" s="11">
        <v>2018</v>
      </c>
      <c r="B415" s="13" t="s">
        <v>2490</v>
      </c>
      <c r="C415" s="47" t="s">
        <v>1948</v>
      </c>
      <c r="D415" s="47" t="s">
        <v>3889</v>
      </c>
      <c r="E415" s="47" t="s">
        <v>172</v>
      </c>
      <c r="F415" s="47" t="s">
        <v>733</v>
      </c>
      <c r="G415" s="7" t="s">
        <v>7</v>
      </c>
      <c r="H415" s="65" t="s">
        <v>254</v>
      </c>
      <c r="I415" s="66" t="s">
        <v>3962</v>
      </c>
      <c r="J415" s="65">
        <v>6</v>
      </c>
      <c r="K415" s="65" t="s">
        <v>3991</v>
      </c>
      <c r="L415" s="66" t="s">
        <v>4014</v>
      </c>
      <c r="M415" s="75">
        <v>0</v>
      </c>
      <c r="N415" s="75">
        <v>0</v>
      </c>
      <c r="O415" s="75">
        <v>0</v>
      </c>
      <c r="P415" s="75">
        <v>0</v>
      </c>
      <c r="Q415" s="75">
        <v>0</v>
      </c>
      <c r="R415" s="75">
        <v>198</v>
      </c>
    </row>
    <row r="416" spans="1:18" ht="16.5" customHeight="1">
      <c r="A416" s="11">
        <v>2018</v>
      </c>
      <c r="B416" s="13" t="s">
        <v>2490</v>
      </c>
      <c r="C416" s="47" t="s">
        <v>1948</v>
      </c>
      <c r="D416" s="47" t="s">
        <v>3889</v>
      </c>
      <c r="E416" s="47" t="s">
        <v>171</v>
      </c>
      <c r="F416" s="47" t="s">
        <v>733</v>
      </c>
      <c r="G416" s="7" t="s">
        <v>7</v>
      </c>
      <c r="H416" s="65" t="s">
        <v>254</v>
      </c>
      <c r="I416" s="66" t="s">
        <v>3963</v>
      </c>
      <c r="J416" s="65">
        <v>4</v>
      </c>
      <c r="K416" s="65" t="s">
        <v>3991</v>
      </c>
      <c r="L416" s="66" t="s">
        <v>4015</v>
      </c>
      <c r="M416" s="75">
        <v>0</v>
      </c>
      <c r="N416" s="75">
        <v>0</v>
      </c>
      <c r="O416" s="75">
        <v>0</v>
      </c>
      <c r="P416" s="75">
        <v>0</v>
      </c>
      <c r="Q416" s="75">
        <v>0</v>
      </c>
      <c r="R416" s="75">
        <v>196</v>
      </c>
    </row>
    <row r="417" spans="1:18" ht="16.5" customHeight="1">
      <c r="A417" s="11">
        <v>2018</v>
      </c>
      <c r="B417" s="13" t="s">
        <v>2490</v>
      </c>
      <c r="C417" s="47" t="s">
        <v>1948</v>
      </c>
      <c r="D417" s="47" t="s">
        <v>3889</v>
      </c>
      <c r="E417" s="47" t="s">
        <v>170</v>
      </c>
      <c r="F417" s="47" t="s">
        <v>733</v>
      </c>
      <c r="G417" s="7" t="s">
        <v>7</v>
      </c>
      <c r="H417" s="65" t="s">
        <v>2996</v>
      </c>
      <c r="I417" s="61" t="s">
        <v>3891</v>
      </c>
      <c r="J417" s="65" t="s">
        <v>3891</v>
      </c>
      <c r="K417" s="65" t="s">
        <v>3991</v>
      </c>
      <c r="L417" s="66" t="s">
        <v>4016</v>
      </c>
      <c r="M417" s="75">
        <v>0</v>
      </c>
      <c r="N417" s="75">
        <v>0</v>
      </c>
      <c r="O417" s="75">
        <v>0</v>
      </c>
      <c r="P417" s="75">
        <v>0</v>
      </c>
      <c r="Q417" s="75">
        <v>0</v>
      </c>
      <c r="R417" s="75">
        <v>256</v>
      </c>
    </row>
    <row r="418" spans="1:18" ht="16.5" customHeight="1">
      <c r="A418" s="11">
        <v>2018</v>
      </c>
      <c r="B418" s="13" t="s">
        <v>2490</v>
      </c>
      <c r="C418" s="47" t="s">
        <v>1948</v>
      </c>
      <c r="D418" s="47" t="s">
        <v>3889</v>
      </c>
      <c r="E418" s="47" t="s">
        <v>169</v>
      </c>
      <c r="F418" s="47" t="s">
        <v>733</v>
      </c>
      <c r="G418" s="7" t="s">
        <v>7</v>
      </c>
      <c r="H418" s="65" t="s">
        <v>2996</v>
      </c>
      <c r="I418" s="61" t="s">
        <v>3891</v>
      </c>
      <c r="J418" s="65" t="s">
        <v>3891</v>
      </c>
      <c r="K418" s="65" t="s">
        <v>3991</v>
      </c>
      <c r="L418" s="66" t="s">
        <v>4133</v>
      </c>
      <c r="M418" s="75">
        <v>0</v>
      </c>
      <c r="N418" s="75">
        <v>0</v>
      </c>
      <c r="O418" s="75">
        <v>0</v>
      </c>
      <c r="P418" s="75">
        <v>0</v>
      </c>
      <c r="Q418" s="75">
        <v>0</v>
      </c>
      <c r="R418" s="75">
        <v>66</v>
      </c>
    </row>
    <row r="419" spans="1:18" ht="16.5" customHeight="1">
      <c r="A419" s="11">
        <v>2018</v>
      </c>
      <c r="B419" s="13" t="s">
        <v>2490</v>
      </c>
      <c r="C419" s="47" t="s">
        <v>1949</v>
      </c>
      <c r="D419" s="47" t="s">
        <v>3890</v>
      </c>
      <c r="E419" s="47" t="s">
        <v>187</v>
      </c>
      <c r="F419" s="47" t="s">
        <v>733</v>
      </c>
      <c r="G419" s="7" t="s">
        <v>7</v>
      </c>
      <c r="H419" s="65" t="s">
        <v>2996</v>
      </c>
      <c r="I419" s="61" t="s">
        <v>3891</v>
      </c>
      <c r="J419" s="65" t="s">
        <v>3891</v>
      </c>
      <c r="K419" s="65" t="s">
        <v>3991</v>
      </c>
      <c r="L419" s="66" t="s">
        <v>4017</v>
      </c>
      <c r="M419" s="75">
        <v>0</v>
      </c>
      <c r="N419" s="75">
        <v>0</v>
      </c>
      <c r="O419" s="75">
        <v>0</v>
      </c>
      <c r="P419" s="75">
        <v>0</v>
      </c>
      <c r="Q419" s="75">
        <v>0</v>
      </c>
      <c r="R419" s="75">
        <v>165</v>
      </c>
    </row>
    <row r="420" spans="1:18" ht="16.5" customHeight="1">
      <c r="A420" s="11">
        <v>2018</v>
      </c>
      <c r="B420" s="13" t="s">
        <v>2490</v>
      </c>
      <c r="C420" s="47" t="s">
        <v>2499</v>
      </c>
      <c r="D420" s="47" t="s">
        <v>235</v>
      </c>
      <c r="E420" s="47" t="s">
        <v>75</v>
      </c>
      <c r="F420" s="47" t="s">
        <v>733</v>
      </c>
      <c r="G420" s="7" t="s">
        <v>7</v>
      </c>
      <c r="H420" s="65" t="s">
        <v>2995</v>
      </c>
      <c r="I420" s="61" t="s">
        <v>3891</v>
      </c>
      <c r="J420" s="65" t="s">
        <v>3891</v>
      </c>
      <c r="K420" s="65" t="s">
        <v>3991</v>
      </c>
      <c r="L420" s="61" t="s">
        <v>3998</v>
      </c>
      <c r="M420" s="75">
        <v>0</v>
      </c>
      <c r="N420" s="75">
        <v>0</v>
      </c>
      <c r="O420" s="75">
        <v>0</v>
      </c>
      <c r="P420" s="75">
        <v>0</v>
      </c>
      <c r="Q420" s="75">
        <v>0</v>
      </c>
      <c r="R420" s="75">
        <v>25</v>
      </c>
    </row>
    <row r="421" spans="1:18" ht="16.5" customHeight="1">
      <c r="A421" s="11">
        <v>2018</v>
      </c>
      <c r="B421" s="13" t="s">
        <v>2490</v>
      </c>
      <c r="C421" s="47" t="s">
        <v>1948</v>
      </c>
      <c r="D421" s="47" t="s">
        <v>3889</v>
      </c>
      <c r="E421" s="47" t="s">
        <v>168</v>
      </c>
      <c r="F421" s="47" t="s">
        <v>733</v>
      </c>
      <c r="G421" s="7" t="s">
        <v>7</v>
      </c>
      <c r="H421" s="65" t="s">
        <v>254</v>
      </c>
      <c r="I421" s="66" t="s">
        <v>3964</v>
      </c>
      <c r="J421" s="65">
        <v>4</v>
      </c>
      <c r="K421" s="65" t="s">
        <v>3991</v>
      </c>
      <c r="L421" s="66" t="s">
        <v>4018</v>
      </c>
      <c r="M421" s="75">
        <v>0</v>
      </c>
      <c r="N421" s="75">
        <v>0</v>
      </c>
      <c r="O421" s="75">
        <v>0</v>
      </c>
      <c r="P421" s="75">
        <v>0</v>
      </c>
      <c r="Q421" s="75">
        <v>0</v>
      </c>
      <c r="R421" s="75">
        <v>168</v>
      </c>
    </row>
    <row r="422" spans="1:18" ht="16.5" customHeight="1">
      <c r="A422" s="11">
        <v>2018</v>
      </c>
      <c r="B422" s="13" t="s">
        <v>2490</v>
      </c>
      <c r="C422" s="47" t="s">
        <v>1949</v>
      </c>
      <c r="D422" s="47" t="s">
        <v>3890</v>
      </c>
      <c r="E422" s="47" t="s">
        <v>186</v>
      </c>
      <c r="F422" s="47" t="s">
        <v>733</v>
      </c>
      <c r="G422" s="7" t="s">
        <v>7</v>
      </c>
      <c r="H422" s="65" t="s">
        <v>2996</v>
      </c>
      <c r="I422" s="61" t="s">
        <v>3891</v>
      </c>
      <c r="J422" s="65" t="s">
        <v>3891</v>
      </c>
      <c r="K422" s="65" t="s">
        <v>3991</v>
      </c>
      <c r="L422" s="66" t="s">
        <v>4000</v>
      </c>
      <c r="M422" s="75">
        <v>0</v>
      </c>
      <c r="N422" s="75">
        <v>0</v>
      </c>
      <c r="O422" s="75">
        <v>0</v>
      </c>
      <c r="P422" s="75">
        <v>0</v>
      </c>
      <c r="Q422" s="75">
        <v>0</v>
      </c>
      <c r="R422" s="75">
        <v>107</v>
      </c>
    </row>
    <row r="423" spans="1:18" ht="16.5" customHeight="1">
      <c r="A423" s="11">
        <v>2018</v>
      </c>
      <c r="B423" s="13" t="s">
        <v>2490</v>
      </c>
      <c r="C423" s="47" t="s">
        <v>1948</v>
      </c>
      <c r="D423" s="47" t="s">
        <v>3889</v>
      </c>
      <c r="E423" s="47" t="s">
        <v>167</v>
      </c>
      <c r="F423" s="47" t="s">
        <v>733</v>
      </c>
      <c r="G423" s="7" t="s">
        <v>7</v>
      </c>
      <c r="H423" s="65" t="s">
        <v>2996</v>
      </c>
      <c r="I423" s="61" t="s">
        <v>3891</v>
      </c>
      <c r="J423" s="65" t="s">
        <v>3891</v>
      </c>
      <c r="K423" s="65" t="s">
        <v>3991</v>
      </c>
      <c r="L423" s="66" t="s">
        <v>4019</v>
      </c>
      <c r="M423" s="75">
        <v>0</v>
      </c>
      <c r="N423" s="75">
        <v>0</v>
      </c>
      <c r="O423" s="75">
        <v>0</v>
      </c>
      <c r="P423" s="75">
        <v>0</v>
      </c>
      <c r="Q423" s="75">
        <v>0</v>
      </c>
      <c r="R423" s="75">
        <v>259</v>
      </c>
    </row>
    <row r="424" spans="1:18" ht="16.5" customHeight="1">
      <c r="A424" s="11">
        <v>2018</v>
      </c>
      <c r="B424" s="13" t="s">
        <v>2490</v>
      </c>
      <c r="C424" s="47" t="s">
        <v>1948</v>
      </c>
      <c r="D424" s="47" t="s">
        <v>3889</v>
      </c>
      <c r="E424" s="47" t="s">
        <v>166</v>
      </c>
      <c r="F424" s="47" t="s">
        <v>733</v>
      </c>
      <c r="G424" s="7" t="s">
        <v>7</v>
      </c>
      <c r="H424" s="65" t="s">
        <v>254</v>
      </c>
      <c r="I424" s="66" t="s">
        <v>3965</v>
      </c>
      <c r="J424" s="65">
        <v>6</v>
      </c>
      <c r="K424" s="65" t="s">
        <v>3991</v>
      </c>
      <c r="L424" s="66" t="s">
        <v>4134</v>
      </c>
      <c r="M424" s="75">
        <v>0</v>
      </c>
      <c r="N424" s="75">
        <v>0</v>
      </c>
      <c r="O424" s="75">
        <v>0</v>
      </c>
      <c r="P424" s="75">
        <v>0</v>
      </c>
      <c r="Q424" s="75">
        <v>0</v>
      </c>
      <c r="R424" s="75">
        <v>328</v>
      </c>
    </row>
    <row r="425" spans="1:18" ht="16.5" customHeight="1">
      <c r="A425" s="11">
        <v>2018</v>
      </c>
      <c r="B425" s="13" t="s">
        <v>2490</v>
      </c>
      <c r="C425" s="47" t="s">
        <v>1948</v>
      </c>
      <c r="D425" s="47" t="s">
        <v>3889</v>
      </c>
      <c r="E425" s="47" t="s">
        <v>165</v>
      </c>
      <c r="F425" s="47" t="s">
        <v>733</v>
      </c>
      <c r="G425" s="7" t="s">
        <v>7</v>
      </c>
      <c r="H425" s="65" t="s">
        <v>254</v>
      </c>
      <c r="I425" s="66" t="s">
        <v>3966</v>
      </c>
      <c r="J425" s="65">
        <v>6</v>
      </c>
      <c r="K425" s="65" t="s">
        <v>3991</v>
      </c>
      <c r="L425" s="66" t="s">
        <v>4020</v>
      </c>
      <c r="M425" s="75">
        <v>0</v>
      </c>
      <c r="N425" s="75">
        <v>0</v>
      </c>
      <c r="O425" s="75">
        <v>0</v>
      </c>
      <c r="P425" s="75">
        <v>0</v>
      </c>
      <c r="Q425" s="75">
        <v>0</v>
      </c>
      <c r="R425" s="75">
        <v>114</v>
      </c>
    </row>
    <row r="426" spans="1:18" ht="16.5" customHeight="1">
      <c r="A426" s="11">
        <v>2018</v>
      </c>
      <c r="B426" s="13" t="s">
        <v>2490</v>
      </c>
      <c r="C426" s="47" t="s">
        <v>1948</v>
      </c>
      <c r="D426" s="47" t="s">
        <v>3889</v>
      </c>
      <c r="E426" s="47" t="s">
        <v>164</v>
      </c>
      <c r="F426" s="47" t="s">
        <v>733</v>
      </c>
      <c r="G426" s="7" t="s">
        <v>7</v>
      </c>
      <c r="H426" s="65" t="s">
        <v>254</v>
      </c>
      <c r="I426" s="66" t="s">
        <v>3967</v>
      </c>
      <c r="J426" s="65">
        <v>6</v>
      </c>
      <c r="K426" s="65" t="s">
        <v>3991</v>
      </c>
      <c r="L426" s="66" t="s">
        <v>4021</v>
      </c>
      <c r="M426" s="75">
        <v>0</v>
      </c>
      <c r="N426" s="75">
        <v>0</v>
      </c>
      <c r="O426" s="75">
        <v>0</v>
      </c>
      <c r="P426" s="75">
        <v>0</v>
      </c>
      <c r="Q426" s="75">
        <v>0</v>
      </c>
      <c r="R426" s="75">
        <v>132</v>
      </c>
    </row>
    <row r="427" spans="1:18" ht="16.5" customHeight="1">
      <c r="A427" s="11">
        <v>2018</v>
      </c>
      <c r="B427" s="13" t="s">
        <v>2490</v>
      </c>
      <c r="C427" s="47" t="s">
        <v>1987</v>
      </c>
      <c r="D427" s="47" t="s">
        <v>235</v>
      </c>
      <c r="E427" s="47" t="s">
        <v>27</v>
      </c>
      <c r="F427" s="47" t="s">
        <v>733</v>
      </c>
      <c r="G427" s="7" t="s">
        <v>7</v>
      </c>
      <c r="H427" s="65" t="s">
        <v>2995</v>
      </c>
      <c r="I427" s="61" t="s">
        <v>3891</v>
      </c>
      <c r="J427" s="65" t="s">
        <v>3891</v>
      </c>
      <c r="K427" s="65" t="s">
        <v>3991</v>
      </c>
      <c r="L427" s="61" t="s">
        <v>3995</v>
      </c>
      <c r="M427" s="75">
        <v>0</v>
      </c>
      <c r="N427" s="75">
        <v>0</v>
      </c>
      <c r="O427" s="75">
        <v>0</v>
      </c>
      <c r="P427" s="75">
        <v>0</v>
      </c>
      <c r="Q427" s="75">
        <v>0</v>
      </c>
      <c r="R427" s="75">
        <v>30</v>
      </c>
    </row>
    <row r="428" spans="1:18" ht="16.5" customHeight="1">
      <c r="A428" s="11">
        <v>2018</v>
      </c>
      <c r="B428" s="13" t="s">
        <v>2490</v>
      </c>
      <c r="C428" s="47" t="s">
        <v>1948</v>
      </c>
      <c r="D428" s="47" t="s">
        <v>3889</v>
      </c>
      <c r="E428" s="47" t="s">
        <v>163</v>
      </c>
      <c r="F428" s="47" t="s">
        <v>733</v>
      </c>
      <c r="G428" s="7" t="s">
        <v>7</v>
      </c>
      <c r="H428" s="65" t="s">
        <v>254</v>
      </c>
      <c r="I428" s="66" t="s">
        <v>3968</v>
      </c>
      <c r="J428" s="65">
        <v>6</v>
      </c>
      <c r="K428" s="65" t="s">
        <v>3991</v>
      </c>
      <c r="L428" s="66" t="s">
        <v>4022</v>
      </c>
      <c r="M428" s="75">
        <v>0</v>
      </c>
      <c r="N428" s="75">
        <v>0</v>
      </c>
      <c r="O428" s="75">
        <v>0</v>
      </c>
      <c r="P428" s="75">
        <v>0</v>
      </c>
      <c r="Q428" s="75">
        <v>0</v>
      </c>
      <c r="R428" s="75">
        <v>192</v>
      </c>
    </row>
    <row r="429" spans="1:18" ht="16.5" customHeight="1">
      <c r="A429" s="11">
        <v>2018</v>
      </c>
      <c r="B429" s="13" t="s">
        <v>2490</v>
      </c>
      <c r="C429" s="47" t="s">
        <v>1948</v>
      </c>
      <c r="D429" s="47" t="s">
        <v>3889</v>
      </c>
      <c r="E429" s="47" t="s">
        <v>162</v>
      </c>
      <c r="F429" s="47" t="s">
        <v>733</v>
      </c>
      <c r="G429" s="7" t="s">
        <v>7</v>
      </c>
      <c r="H429" s="65" t="s">
        <v>2996</v>
      </c>
      <c r="I429" s="61" t="s">
        <v>3891</v>
      </c>
      <c r="J429" s="65" t="s">
        <v>3891</v>
      </c>
      <c r="K429" s="65" t="s">
        <v>3991</v>
      </c>
      <c r="L429" s="66" t="s">
        <v>4135</v>
      </c>
      <c r="M429" s="75">
        <v>0</v>
      </c>
      <c r="N429" s="75">
        <v>0</v>
      </c>
      <c r="O429" s="75">
        <v>0</v>
      </c>
      <c r="P429" s="75">
        <v>0</v>
      </c>
      <c r="Q429" s="75">
        <v>0</v>
      </c>
      <c r="R429" s="75">
        <v>198</v>
      </c>
    </row>
    <row r="430" spans="1:18" ht="16.5" customHeight="1">
      <c r="A430" s="11">
        <v>2018</v>
      </c>
      <c r="B430" s="13" t="s">
        <v>2490</v>
      </c>
      <c r="C430" s="47" t="s">
        <v>1948</v>
      </c>
      <c r="D430" s="47" t="s">
        <v>3889</v>
      </c>
      <c r="E430" s="47" t="s">
        <v>161</v>
      </c>
      <c r="F430" s="47" t="s">
        <v>733</v>
      </c>
      <c r="G430" s="7" t="s">
        <v>7</v>
      </c>
      <c r="H430" s="65" t="s">
        <v>2995</v>
      </c>
      <c r="I430" s="61" t="s">
        <v>3891</v>
      </c>
      <c r="J430" s="65" t="s">
        <v>3891</v>
      </c>
      <c r="K430" s="65" t="s">
        <v>3991</v>
      </c>
      <c r="L430" s="66" t="s">
        <v>4136</v>
      </c>
      <c r="M430" s="75">
        <v>0</v>
      </c>
      <c r="N430" s="75">
        <v>0</v>
      </c>
      <c r="O430" s="75">
        <v>0</v>
      </c>
      <c r="P430" s="75">
        <v>0</v>
      </c>
      <c r="Q430" s="75">
        <v>0</v>
      </c>
      <c r="R430" s="75">
        <v>196</v>
      </c>
    </row>
    <row r="431" spans="1:18" ht="16.5" customHeight="1">
      <c r="A431" s="11">
        <v>2018</v>
      </c>
      <c r="B431" s="13" t="s">
        <v>2490</v>
      </c>
      <c r="C431" s="47" t="s">
        <v>1948</v>
      </c>
      <c r="D431" s="47" t="s">
        <v>3889</v>
      </c>
      <c r="E431" s="47" t="s">
        <v>160</v>
      </c>
      <c r="F431" s="47" t="s">
        <v>733</v>
      </c>
      <c r="G431" s="7" t="s">
        <v>7</v>
      </c>
      <c r="H431" s="65" t="s">
        <v>2996</v>
      </c>
      <c r="I431" s="61" t="s">
        <v>3891</v>
      </c>
      <c r="J431" s="65" t="s">
        <v>3891</v>
      </c>
      <c r="K431" s="65" t="s">
        <v>3991</v>
      </c>
      <c r="L431" s="66" t="s">
        <v>4137</v>
      </c>
      <c r="M431" s="75">
        <v>0</v>
      </c>
      <c r="N431" s="75">
        <v>0</v>
      </c>
      <c r="O431" s="75">
        <v>0</v>
      </c>
      <c r="P431" s="75">
        <v>0</v>
      </c>
      <c r="Q431" s="75">
        <v>0</v>
      </c>
      <c r="R431" s="75">
        <v>131</v>
      </c>
    </row>
    <row r="432" spans="1:18" ht="16.5" customHeight="1">
      <c r="A432" s="11">
        <v>2018</v>
      </c>
      <c r="B432" s="13" t="s">
        <v>2490</v>
      </c>
      <c r="C432" s="47" t="s">
        <v>3382</v>
      </c>
      <c r="D432" s="47" t="s">
        <v>235</v>
      </c>
      <c r="E432" s="47" t="s">
        <v>88</v>
      </c>
      <c r="F432" s="47" t="s">
        <v>733</v>
      </c>
      <c r="G432" s="7" t="s">
        <v>7</v>
      </c>
      <c r="H432" s="65" t="s">
        <v>2995</v>
      </c>
      <c r="I432" s="61" t="s">
        <v>3891</v>
      </c>
      <c r="J432" s="65" t="s">
        <v>3891</v>
      </c>
      <c r="K432" s="65" t="s">
        <v>3991</v>
      </c>
      <c r="L432" s="66" t="s">
        <v>4138</v>
      </c>
      <c r="M432" s="75">
        <v>0</v>
      </c>
      <c r="N432" s="75">
        <v>0</v>
      </c>
      <c r="O432" s="75">
        <v>0</v>
      </c>
      <c r="P432" s="75">
        <v>0</v>
      </c>
      <c r="Q432" s="75">
        <v>0</v>
      </c>
      <c r="R432" s="75">
        <v>24</v>
      </c>
    </row>
    <row r="433" spans="1:18" ht="16.5" customHeight="1">
      <c r="A433" s="11">
        <v>2018</v>
      </c>
      <c r="B433" s="13" t="s">
        <v>2490</v>
      </c>
      <c r="C433" s="47" t="s">
        <v>2498</v>
      </c>
      <c r="D433" s="47" t="s">
        <v>235</v>
      </c>
      <c r="E433" s="47" t="s">
        <v>134</v>
      </c>
      <c r="F433" s="47" t="s">
        <v>733</v>
      </c>
      <c r="G433" s="7" t="s">
        <v>7</v>
      </c>
      <c r="H433" s="65" t="s">
        <v>2995</v>
      </c>
      <c r="I433" s="61" t="s">
        <v>3891</v>
      </c>
      <c r="J433" s="65" t="s">
        <v>3891</v>
      </c>
      <c r="K433" s="65" t="s">
        <v>3991</v>
      </c>
      <c r="L433" s="66" t="s">
        <v>4139</v>
      </c>
      <c r="M433" s="75">
        <v>0</v>
      </c>
      <c r="N433" s="75">
        <v>0</v>
      </c>
      <c r="O433" s="75">
        <v>0</v>
      </c>
      <c r="P433" s="75">
        <v>0</v>
      </c>
      <c r="Q433" s="75">
        <v>0</v>
      </c>
      <c r="R433" s="75">
        <v>24</v>
      </c>
    </row>
    <row r="434" spans="1:18" ht="16.5" customHeight="1">
      <c r="A434" s="11">
        <v>2018</v>
      </c>
      <c r="B434" s="13" t="s">
        <v>2490</v>
      </c>
      <c r="C434" s="47" t="s">
        <v>1948</v>
      </c>
      <c r="D434" s="47" t="s">
        <v>3889</v>
      </c>
      <c r="E434" s="47" t="s">
        <v>159</v>
      </c>
      <c r="F434" s="47" t="s">
        <v>733</v>
      </c>
      <c r="G434" s="7" t="s">
        <v>7</v>
      </c>
      <c r="H434" s="65" t="s">
        <v>2995</v>
      </c>
      <c r="I434" s="61" t="s">
        <v>3891</v>
      </c>
      <c r="J434" s="65" t="s">
        <v>3891</v>
      </c>
      <c r="K434" s="65" t="s">
        <v>3991</v>
      </c>
      <c r="L434" s="66" t="s">
        <v>4140</v>
      </c>
      <c r="M434" s="75">
        <v>0</v>
      </c>
      <c r="N434" s="75">
        <v>0</v>
      </c>
      <c r="O434" s="75">
        <v>0</v>
      </c>
      <c r="P434" s="75">
        <v>0</v>
      </c>
      <c r="Q434" s="75">
        <v>0</v>
      </c>
      <c r="R434" s="75">
        <v>127</v>
      </c>
    </row>
    <row r="435" spans="1:18" ht="16.5" customHeight="1">
      <c r="A435" s="11">
        <v>2018</v>
      </c>
      <c r="B435" s="13" t="s">
        <v>2490</v>
      </c>
      <c r="C435" s="47" t="s">
        <v>1987</v>
      </c>
      <c r="D435" s="47" t="s">
        <v>235</v>
      </c>
      <c r="E435" s="47" t="s">
        <v>26</v>
      </c>
      <c r="F435" s="47" t="s">
        <v>733</v>
      </c>
      <c r="G435" s="7" t="s">
        <v>7</v>
      </c>
      <c r="H435" s="65" t="s">
        <v>2995</v>
      </c>
      <c r="I435" s="61" t="s">
        <v>3891</v>
      </c>
      <c r="J435" s="65" t="s">
        <v>3891</v>
      </c>
      <c r="K435" s="65" t="s">
        <v>3991</v>
      </c>
      <c r="L435" s="61" t="s">
        <v>3994</v>
      </c>
      <c r="M435" s="75">
        <v>0</v>
      </c>
      <c r="N435" s="75">
        <v>0</v>
      </c>
      <c r="O435" s="75">
        <v>0</v>
      </c>
      <c r="P435" s="75">
        <v>0</v>
      </c>
      <c r="Q435" s="75">
        <v>0</v>
      </c>
      <c r="R435" s="75">
        <v>30</v>
      </c>
    </row>
    <row r="436" spans="1:18" ht="16.5" customHeight="1">
      <c r="A436" s="11">
        <v>2018</v>
      </c>
      <c r="B436" s="13" t="s">
        <v>2490</v>
      </c>
      <c r="C436" s="47" t="s">
        <v>2499</v>
      </c>
      <c r="D436" s="47" t="s">
        <v>235</v>
      </c>
      <c r="E436" s="47" t="s">
        <v>74</v>
      </c>
      <c r="F436" s="47" t="s">
        <v>733</v>
      </c>
      <c r="G436" s="7" t="s">
        <v>7</v>
      </c>
      <c r="H436" s="65" t="s">
        <v>2995</v>
      </c>
      <c r="I436" s="61" t="s">
        <v>3891</v>
      </c>
      <c r="J436" s="65" t="s">
        <v>3891</v>
      </c>
      <c r="K436" s="65" t="s">
        <v>3991</v>
      </c>
      <c r="L436" s="61" t="s">
        <v>4141</v>
      </c>
      <c r="M436" s="75">
        <v>0</v>
      </c>
      <c r="N436" s="75">
        <v>0</v>
      </c>
      <c r="O436" s="75">
        <v>0</v>
      </c>
      <c r="P436" s="75">
        <v>0</v>
      </c>
      <c r="Q436" s="75">
        <v>0</v>
      </c>
      <c r="R436" s="75">
        <v>26</v>
      </c>
    </row>
    <row r="437" spans="1:18" ht="16.5" customHeight="1">
      <c r="A437" s="11">
        <v>2018</v>
      </c>
      <c r="B437" s="13" t="s">
        <v>2490</v>
      </c>
      <c r="C437" s="47" t="s">
        <v>1948</v>
      </c>
      <c r="D437" s="47" t="s">
        <v>3889</v>
      </c>
      <c r="E437" s="47" t="s">
        <v>158</v>
      </c>
      <c r="F437" s="47" t="s">
        <v>733</v>
      </c>
      <c r="G437" s="7" t="s">
        <v>7</v>
      </c>
      <c r="H437" s="65" t="s">
        <v>2996</v>
      </c>
      <c r="I437" s="61" t="s">
        <v>3891</v>
      </c>
      <c r="J437" s="65" t="s">
        <v>3891</v>
      </c>
      <c r="K437" s="65" t="s">
        <v>3991</v>
      </c>
      <c r="L437" s="66" t="s">
        <v>4023</v>
      </c>
      <c r="M437" s="75">
        <v>0</v>
      </c>
      <c r="N437" s="75">
        <v>0</v>
      </c>
      <c r="O437" s="75">
        <v>0</v>
      </c>
      <c r="P437" s="75">
        <v>0</v>
      </c>
      <c r="Q437" s="75">
        <v>0</v>
      </c>
      <c r="R437" s="75">
        <v>261</v>
      </c>
    </row>
    <row r="438" spans="1:18" ht="16.5" customHeight="1">
      <c r="A438" s="11">
        <v>2018</v>
      </c>
      <c r="B438" s="13" t="s">
        <v>2490</v>
      </c>
      <c r="C438" s="47" t="s">
        <v>2496</v>
      </c>
      <c r="D438" s="47" t="s">
        <v>235</v>
      </c>
      <c r="E438" s="47" t="s">
        <v>45</v>
      </c>
      <c r="F438" s="47" t="s">
        <v>733</v>
      </c>
      <c r="G438" s="7" t="s">
        <v>7</v>
      </c>
      <c r="H438" s="65" t="s">
        <v>2995</v>
      </c>
      <c r="I438" s="61" t="s">
        <v>3891</v>
      </c>
      <c r="J438" s="65" t="s">
        <v>3891</v>
      </c>
      <c r="K438" s="65" t="s">
        <v>3991</v>
      </c>
      <c r="L438" s="61" t="s">
        <v>4024</v>
      </c>
      <c r="M438" s="75">
        <v>0</v>
      </c>
      <c r="N438" s="75">
        <v>0</v>
      </c>
      <c r="O438" s="75">
        <v>0</v>
      </c>
      <c r="P438" s="75">
        <v>0</v>
      </c>
      <c r="Q438" s="75">
        <v>0</v>
      </c>
      <c r="R438" s="75">
        <v>36</v>
      </c>
    </row>
    <row r="439" spans="1:18" ht="16.5" customHeight="1">
      <c r="A439" s="11">
        <v>2018</v>
      </c>
      <c r="B439" s="13" t="s">
        <v>2490</v>
      </c>
      <c r="C439" s="47" t="s">
        <v>1948</v>
      </c>
      <c r="D439" s="47" t="s">
        <v>3889</v>
      </c>
      <c r="E439" s="47" t="s">
        <v>157</v>
      </c>
      <c r="F439" s="47" t="s">
        <v>733</v>
      </c>
      <c r="G439" s="7" t="s">
        <v>7</v>
      </c>
      <c r="H439" s="65" t="s">
        <v>2996</v>
      </c>
      <c r="I439" s="61" t="s">
        <v>3891</v>
      </c>
      <c r="J439" s="65" t="s">
        <v>3891</v>
      </c>
      <c r="K439" s="65" t="s">
        <v>3991</v>
      </c>
      <c r="L439" s="66" t="s">
        <v>4025</v>
      </c>
      <c r="M439" s="75">
        <v>0</v>
      </c>
      <c r="N439" s="75">
        <v>0</v>
      </c>
      <c r="O439" s="75">
        <v>0</v>
      </c>
      <c r="P439" s="75">
        <v>0</v>
      </c>
      <c r="Q439" s="75">
        <v>0</v>
      </c>
      <c r="R439" s="75">
        <v>257</v>
      </c>
    </row>
    <row r="440" spans="1:18" ht="16.5" customHeight="1">
      <c r="A440" s="11">
        <v>2018</v>
      </c>
      <c r="B440" s="13" t="s">
        <v>2490</v>
      </c>
      <c r="C440" s="47" t="s">
        <v>2496</v>
      </c>
      <c r="D440" s="47" t="s">
        <v>235</v>
      </c>
      <c r="E440" s="47" t="s">
        <v>44</v>
      </c>
      <c r="F440" s="47" t="s">
        <v>733</v>
      </c>
      <c r="G440" s="7" t="s">
        <v>7</v>
      </c>
      <c r="H440" s="65" t="s">
        <v>2995</v>
      </c>
      <c r="I440" s="61" t="s">
        <v>3891</v>
      </c>
      <c r="J440" s="65" t="s">
        <v>3891</v>
      </c>
      <c r="K440" s="65" t="s">
        <v>3991</v>
      </c>
      <c r="L440" s="61" t="s">
        <v>4026</v>
      </c>
      <c r="M440" s="75">
        <v>0</v>
      </c>
      <c r="N440" s="75">
        <v>0</v>
      </c>
      <c r="O440" s="75">
        <v>0</v>
      </c>
      <c r="P440" s="75">
        <v>0</v>
      </c>
      <c r="Q440" s="75">
        <v>0</v>
      </c>
      <c r="R440" s="75">
        <v>24</v>
      </c>
    </row>
    <row r="441" spans="1:18" ht="16.5" customHeight="1">
      <c r="A441" s="11">
        <v>2018</v>
      </c>
      <c r="B441" s="13" t="s">
        <v>2490</v>
      </c>
      <c r="C441" s="47" t="s">
        <v>2496</v>
      </c>
      <c r="D441" s="47" t="s">
        <v>235</v>
      </c>
      <c r="E441" s="47" t="s">
        <v>43</v>
      </c>
      <c r="F441" s="47" t="s">
        <v>733</v>
      </c>
      <c r="G441" s="7" t="s">
        <v>7</v>
      </c>
      <c r="H441" s="65" t="s">
        <v>2995</v>
      </c>
      <c r="I441" s="61" t="s">
        <v>3891</v>
      </c>
      <c r="J441" s="65" t="s">
        <v>3891</v>
      </c>
      <c r="K441" s="65" t="s">
        <v>3991</v>
      </c>
      <c r="L441" s="61" t="s">
        <v>4027</v>
      </c>
      <c r="M441" s="75">
        <v>0</v>
      </c>
      <c r="N441" s="75">
        <v>0</v>
      </c>
      <c r="O441" s="75">
        <v>0</v>
      </c>
      <c r="P441" s="75">
        <v>0</v>
      </c>
      <c r="Q441" s="75">
        <v>0</v>
      </c>
      <c r="R441" s="75">
        <v>32</v>
      </c>
    </row>
    <row r="442" spans="1:18" ht="16.5" customHeight="1">
      <c r="A442" s="11">
        <v>2018</v>
      </c>
      <c r="B442" s="13" t="s">
        <v>2490</v>
      </c>
      <c r="C442" s="47" t="s">
        <v>2496</v>
      </c>
      <c r="D442" s="47" t="s">
        <v>235</v>
      </c>
      <c r="E442" s="47" t="s">
        <v>42</v>
      </c>
      <c r="F442" s="47" t="s">
        <v>733</v>
      </c>
      <c r="G442" s="7" t="s">
        <v>7</v>
      </c>
      <c r="H442" s="65" t="s">
        <v>2995</v>
      </c>
      <c r="I442" s="61" t="s">
        <v>3891</v>
      </c>
      <c r="J442" s="65" t="s">
        <v>3891</v>
      </c>
      <c r="K442" s="65" t="s">
        <v>3991</v>
      </c>
      <c r="L442" s="61" t="s">
        <v>4028</v>
      </c>
      <c r="M442" s="75">
        <v>0</v>
      </c>
      <c r="N442" s="75">
        <v>0</v>
      </c>
      <c r="O442" s="75">
        <v>0</v>
      </c>
      <c r="P442" s="75">
        <v>0</v>
      </c>
      <c r="Q442" s="75">
        <v>0</v>
      </c>
      <c r="R442" s="75">
        <v>24</v>
      </c>
    </row>
    <row r="443" spans="1:18" ht="16.5" customHeight="1">
      <c r="A443" s="11">
        <v>2018</v>
      </c>
      <c r="B443" s="13" t="s">
        <v>2490</v>
      </c>
      <c r="C443" s="47" t="s">
        <v>2496</v>
      </c>
      <c r="D443" s="47" t="s">
        <v>235</v>
      </c>
      <c r="E443" s="47" t="s">
        <v>41</v>
      </c>
      <c r="F443" s="47" t="s">
        <v>733</v>
      </c>
      <c r="G443" s="7" t="s">
        <v>7</v>
      </c>
      <c r="H443" s="65" t="s">
        <v>2995</v>
      </c>
      <c r="I443" s="61" t="s">
        <v>3891</v>
      </c>
      <c r="J443" s="65" t="s">
        <v>3891</v>
      </c>
      <c r="K443" s="65" t="s">
        <v>3991</v>
      </c>
      <c r="L443" s="61" t="s">
        <v>4142</v>
      </c>
      <c r="M443" s="75">
        <v>0</v>
      </c>
      <c r="N443" s="75">
        <v>0</v>
      </c>
      <c r="O443" s="75">
        <v>0</v>
      </c>
      <c r="P443" s="75">
        <v>0</v>
      </c>
      <c r="Q443" s="75">
        <v>0</v>
      </c>
      <c r="R443" s="75">
        <v>36</v>
      </c>
    </row>
    <row r="444" spans="1:18" ht="16.5" customHeight="1">
      <c r="A444" s="11">
        <v>2018</v>
      </c>
      <c r="B444" s="13" t="s">
        <v>2490</v>
      </c>
      <c r="C444" s="47" t="s">
        <v>2498</v>
      </c>
      <c r="D444" s="47" t="s">
        <v>235</v>
      </c>
      <c r="E444" s="47" t="s">
        <v>3987</v>
      </c>
      <c r="F444" s="47" t="s">
        <v>733</v>
      </c>
      <c r="G444" s="7" t="s">
        <v>7</v>
      </c>
      <c r="H444" s="65" t="s">
        <v>2995</v>
      </c>
      <c r="I444" s="61" t="s">
        <v>3891</v>
      </c>
      <c r="J444" s="65" t="s">
        <v>3891</v>
      </c>
      <c r="K444" s="65" t="s">
        <v>3991</v>
      </c>
      <c r="L444" s="66" t="s">
        <v>4143</v>
      </c>
      <c r="M444" s="75">
        <v>0</v>
      </c>
      <c r="N444" s="75">
        <v>0</v>
      </c>
      <c r="O444" s="75">
        <v>0</v>
      </c>
      <c r="P444" s="75">
        <v>0</v>
      </c>
      <c r="Q444" s="75">
        <v>0</v>
      </c>
      <c r="R444" s="75">
        <v>27</v>
      </c>
    </row>
    <row r="445" spans="1:18" ht="16.5" customHeight="1">
      <c r="A445" s="11">
        <v>2018</v>
      </c>
      <c r="B445" s="13" t="s">
        <v>2490</v>
      </c>
      <c r="C445" s="47" t="s">
        <v>2496</v>
      </c>
      <c r="D445" s="47" t="s">
        <v>235</v>
      </c>
      <c r="E445" s="47" t="s">
        <v>40</v>
      </c>
      <c r="F445" s="47" t="s">
        <v>733</v>
      </c>
      <c r="G445" s="7" t="s">
        <v>7</v>
      </c>
      <c r="H445" s="65" t="s">
        <v>2995</v>
      </c>
      <c r="I445" s="61" t="s">
        <v>3891</v>
      </c>
      <c r="J445" s="65" t="s">
        <v>3891</v>
      </c>
      <c r="K445" s="65" t="s">
        <v>3991</v>
      </c>
      <c r="L445" s="61" t="s">
        <v>4029</v>
      </c>
      <c r="M445" s="75">
        <v>0</v>
      </c>
      <c r="N445" s="75">
        <v>0</v>
      </c>
      <c r="O445" s="75">
        <v>0</v>
      </c>
      <c r="P445" s="75">
        <v>0</v>
      </c>
      <c r="Q445" s="75">
        <v>0</v>
      </c>
      <c r="R445" s="75">
        <v>36</v>
      </c>
    </row>
    <row r="446" spans="1:18" ht="16.5" customHeight="1">
      <c r="A446" s="11">
        <v>2018</v>
      </c>
      <c r="B446" s="13" t="s">
        <v>2490</v>
      </c>
      <c r="C446" s="47" t="s">
        <v>2496</v>
      </c>
      <c r="D446" s="47" t="s">
        <v>235</v>
      </c>
      <c r="E446" s="47" t="s">
        <v>2536</v>
      </c>
      <c r="F446" s="47" t="s">
        <v>733</v>
      </c>
      <c r="G446" s="7" t="s">
        <v>7</v>
      </c>
      <c r="H446" s="65" t="s">
        <v>2995</v>
      </c>
      <c r="I446" s="61" t="s">
        <v>3891</v>
      </c>
      <c r="J446" s="65" t="s">
        <v>3891</v>
      </c>
      <c r="K446" s="65" t="s">
        <v>3991</v>
      </c>
      <c r="L446" s="61" t="s">
        <v>4144</v>
      </c>
      <c r="M446" s="75">
        <v>0</v>
      </c>
      <c r="N446" s="75">
        <v>0</v>
      </c>
      <c r="O446" s="75">
        <v>0</v>
      </c>
      <c r="P446" s="75">
        <v>0</v>
      </c>
      <c r="Q446" s="75">
        <v>0</v>
      </c>
      <c r="R446" s="75">
        <v>37</v>
      </c>
    </row>
    <row r="447" spans="1:18" ht="16.5" customHeight="1">
      <c r="A447" s="11">
        <v>2018</v>
      </c>
      <c r="B447" s="13" t="s">
        <v>2490</v>
      </c>
      <c r="C447" s="47" t="s">
        <v>2498</v>
      </c>
      <c r="D447" s="47" t="s">
        <v>235</v>
      </c>
      <c r="E447" s="47" t="s">
        <v>133</v>
      </c>
      <c r="F447" s="47" t="s">
        <v>733</v>
      </c>
      <c r="G447" s="7" t="s">
        <v>7</v>
      </c>
      <c r="H447" s="65" t="s">
        <v>2995</v>
      </c>
      <c r="I447" s="61" t="s">
        <v>3891</v>
      </c>
      <c r="J447" s="65" t="s">
        <v>3891</v>
      </c>
      <c r="K447" s="65" t="s">
        <v>3991</v>
      </c>
      <c r="L447" s="66" t="s">
        <v>4030</v>
      </c>
      <c r="M447" s="75">
        <v>0</v>
      </c>
      <c r="N447" s="75">
        <v>0</v>
      </c>
      <c r="O447" s="75">
        <v>0</v>
      </c>
      <c r="P447" s="75">
        <v>0</v>
      </c>
      <c r="Q447" s="75">
        <v>0</v>
      </c>
      <c r="R447" s="75">
        <v>27</v>
      </c>
    </row>
    <row r="448" spans="1:18" ht="16.5" customHeight="1">
      <c r="A448" s="11">
        <v>2018</v>
      </c>
      <c r="B448" s="13" t="s">
        <v>2490</v>
      </c>
      <c r="C448" s="47" t="s">
        <v>2498</v>
      </c>
      <c r="D448" s="47" t="s">
        <v>235</v>
      </c>
      <c r="E448" s="47" t="s">
        <v>132</v>
      </c>
      <c r="F448" s="47" t="s">
        <v>733</v>
      </c>
      <c r="G448" s="7" t="s">
        <v>7</v>
      </c>
      <c r="H448" s="65" t="s">
        <v>2995</v>
      </c>
      <c r="I448" s="61" t="s">
        <v>3891</v>
      </c>
      <c r="J448" s="65" t="s">
        <v>3891</v>
      </c>
      <c r="K448" s="65" t="s">
        <v>3991</v>
      </c>
      <c r="L448" s="66" t="s">
        <v>4031</v>
      </c>
      <c r="M448" s="75">
        <v>0</v>
      </c>
      <c r="N448" s="75">
        <v>0</v>
      </c>
      <c r="O448" s="75">
        <v>0</v>
      </c>
      <c r="P448" s="75">
        <v>0</v>
      </c>
      <c r="Q448" s="75">
        <v>0</v>
      </c>
      <c r="R448" s="75">
        <v>24</v>
      </c>
    </row>
    <row r="449" spans="1:18" ht="16.5" customHeight="1">
      <c r="A449" s="11">
        <v>2018</v>
      </c>
      <c r="B449" s="13" t="s">
        <v>2490</v>
      </c>
      <c r="C449" s="47" t="s">
        <v>1948</v>
      </c>
      <c r="D449" s="47" t="s">
        <v>3889</v>
      </c>
      <c r="E449" s="47" t="s">
        <v>156</v>
      </c>
      <c r="F449" s="47" t="s">
        <v>733</v>
      </c>
      <c r="G449" s="7" t="s">
        <v>7</v>
      </c>
      <c r="H449" s="65" t="s">
        <v>254</v>
      </c>
      <c r="I449" s="66" t="s">
        <v>3969</v>
      </c>
      <c r="J449" s="65">
        <v>6</v>
      </c>
      <c r="K449" s="65" t="s">
        <v>3991</v>
      </c>
      <c r="L449" s="66" t="s">
        <v>4145</v>
      </c>
      <c r="M449" s="75">
        <v>0</v>
      </c>
      <c r="N449" s="75">
        <v>0</v>
      </c>
      <c r="O449" s="75">
        <v>0</v>
      </c>
      <c r="P449" s="75">
        <v>0</v>
      </c>
      <c r="Q449" s="75">
        <v>0</v>
      </c>
      <c r="R449" s="75">
        <v>187</v>
      </c>
    </row>
    <row r="450" spans="1:18" ht="16.5" customHeight="1">
      <c r="A450" s="11">
        <v>2018</v>
      </c>
      <c r="B450" s="13" t="s">
        <v>2490</v>
      </c>
      <c r="C450" s="47" t="s">
        <v>1948</v>
      </c>
      <c r="D450" s="47" t="s">
        <v>3889</v>
      </c>
      <c r="E450" s="47" t="s">
        <v>155</v>
      </c>
      <c r="F450" s="47" t="s">
        <v>733</v>
      </c>
      <c r="G450" s="7" t="s">
        <v>7</v>
      </c>
      <c r="H450" s="65" t="s">
        <v>2996</v>
      </c>
      <c r="I450" s="61" t="s">
        <v>3891</v>
      </c>
      <c r="J450" s="65" t="s">
        <v>3891</v>
      </c>
      <c r="K450" s="65" t="s">
        <v>3991</v>
      </c>
      <c r="L450" s="66" t="s">
        <v>4032</v>
      </c>
      <c r="M450" s="75">
        <v>0</v>
      </c>
      <c r="N450" s="75">
        <v>0</v>
      </c>
      <c r="O450" s="75">
        <v>0</v>
      </c>
      <c r="P450" s="75">
        <v>0</v>
      </c>
      <c r="Q450" s="75">
        <v>0</v>
      </c>
      <c r="R450" s="75">
        <v>129</v>
      </c>
    </row>
    <row r="451" spans="1:18" ht="16.5" customHeight="1">
      <c r="A451" s="11">
        <v>2018</v>
      </c>
      <c r="B451" s="13" t="s">
        <v>2490</v>
      </c>
      <c r="C451" s="47" t="s">
        <v>1931</v>
      </c>
      <c r="D451" s="47" t="s">
        <v>235</v>
      </c>
      <c r="E451" s="47" t="s">
        <v>111</v>
      </c>
      <c r="F451" s="47" t="s">
        <v>733</v>
      </c>
      <c r="G451" s="7" t="s">
        <v>7</v>
      </c>
      <c r="H451" s="65" t="s">
        <v>2995</v>
      </c>
      <c r="I451" s="61" t="s">
        <v>3891</v>
      </c>
      <c r="J451" s="65" t="s">
        <v>3891</v>
      </c>
      <c r="K451" s="65" t="s">
        <v>3991</v>
      </c>
      <c r="L451" s="61" t="s">
        <v>4146</v>
      </c>
      <c r="M451" s="75">
        <v>0</v>
      </c>
      <c r="N451" s="75">
        <v>0</v>
      </c>
      <c r="O451" s="75">
        <v>0</v>
      </c>
      <c r="P451" s="75">
        <v>0</v>
      </c>
      <c r="Q451" s="75">
        <v>0</v>
      </c>
      <c r="R451" s="75">
        <v>30</v>
      </c>
    </row>
    <row r="452" spans="1:18" ht="16.5" customHeight="1">
      <c r="A452" s="11">
        <v>2018</v>
      </c>
      <c r="B452" s="13" t="s">
        <v>2490</v>
      </c>
      <c r="C452" s="47" t="s">
        <v>1931</v>
      </c>
      <c r="D452" s="47" t="s">
        <v>235</v>
      </c>
      <c r="E452" s="47" t="s">
        <v>110</v>
      </c>
      <c r="F452" s="47" t="s">
        <v>733</v>
      </c>
      <c r="G452" s="7" t="s">
        <v>7</v>
      </c>
      <c r="H452" s="65" t="s">
        <v>2995</v>
      </c>
      <c r="I452" s="61" t="s">
        <v>3891</v>
      </c>
      <c r="J452" s="65" t="s">
        <v>3891</v>
      </c>
      <c r="K452" s="65" t="s">
        <v>3991</v>
      </c>
      <c r="L452" s="61" t="s">
        <v>3999</v>
      </c>
      <c r="M452" s="75">
        <v>0</v>
      </c>
      <c r="N452" s="75">
        <v>0</v>
      </c>
      <c r="O452" s="75">
        <v>0</v>
      </c>
      <c r="P452" s="75">
        <v>0</v>
      </c>
      <c r="Q452" s="75">
        <v>0</v>
      </c>
      <c r="R452" s="75">
        <v>28</v>
      </c>
    </row>
    <row r="453" spans="1:18" ht="16.5" customHeight="1">
      <c r="A453" s="11">
        <v>2018</v>
      </c>
      <c r="B453" s="13" t="s">
        <v>2490</v>
      </c>
      <c r="C453" s="47" t="s">
        <v>1949</v>
      </c>
      <c r="D453" s="47" t="s">
        <v>3890</v>
      </c>
      <c r="E453" s="47" t="s">
        <v>185</v>
      </c>
      <c r="F453" s="47" t="s">
        <v>733</v>
      </c>
      <c r="G453" s="7" t="s">
        <v>7</v>
      </c>
      <c r="H453" s="65" t="s">
        <v>2996</v>
      </c>
      <c r="I453" s="61" t="s">
        <v>3891</v>
      </c>
      <c r="J453" s="65" t="s">
        <v>3891</v>
      </c>
      <c r="K453" s="65" t="s">
        <v>3991</v>
      </c>
      <c r="L453" s="66" t="s">
        <v>4033</v>
      </c>
      <c r="M453" s="75">
        <v>0</v>
      </c>
      <c r="N453" s="75">
        <v>0</v>
      </c>
      <c r="O453" s="75">
        <v>0</v>
      </c>
      <c r="P453" s="75">
        <v>0</v>
      </c>
      <c r="Q453" s="75">
        <v>0</v>
      </c>
      <c r="R453" s="75">
        <v>108</v>
      </c>
    </row>
    <row r="454" spans="1:18" ht="16.5" customHeight="1">
      <c r="A454" s="11">
        <v>2018</v>
      </c>
      <c r="B454" s="13" t="s">
        <v>2490</v>
      </c>
      <c r="C454" s="47" t="s">
        <v>1948</v>
      </c>
      <c r="D454" s="47" t="s">
        <v>3889</v>
      </c>
      <c r="E454" s="47" t="s">
        <v>154</v>
      </c>
      <c r="F454" s="47" t="s">
        <v>733</v>
      </c>
      <c r="G454" s="7" t="s">
        <v>7</v>
      </c>
      <c r="H454" s="65" t="s">
        <v>254</v>
      </c>
      <c r="I454" s="66" t="s">
        <v>3970</v>
      </c>
      <c r="J454" s="65">
        <v>6</v>
      </c>
      <c r="K454" s="65" t="s">
        <v>3991</v>
      </c>
      <c r="L454" s="66" t="s">
        <v>4034</v>
      </c>
      <c r="M454" s="75">
        <v>0</v>
      </c>
      <c r="N454" s="75">
        <v>0</v>
      </c>
      <c r="O454" s="75">
        <v>0</v>
      </c>
      <c r="P454" s="75">
        <v>0</v>
      </c>
      <c r="Q454" s="75">
        <v>0</v>
      </c>
      <c r="R454" s="75">
        <v>111</v>
      </c>
    </row>
    <row r="455" spans="1:18" ht="16.5" customHeight="1">
      <c r="A455" s="11">
        <v>2018</v>
      </c>
      <c r="B455" s="13" t="s">
        <v>2490</v>
      </c>
      <c r="C455" s="47" t="s">
        <v>1948</v>
      </c>
      <c r="D455" s="47" t="s">
        <v>3889</v>
      </c>
      <c r="E455" s="47" t="s">
        <v>153</v>
      </c>
      <c r="F455" s="47" t="s">
        <v>733</v>
      </c>
      <c r="G455" s="7" t="s">
        <v>7</v>
      </c>
      <c r="H455" s="65" t="s">
        <v>2995</v>
      </c>
      <c r="I455" s="61" t="s">
        <v>3891</v>
      </c>
      <c r="J455" s="65" t="s">
        <v>3891</v>
      </c>
      <c r="K455" s="65" t="s">
        <v>3991</v>
      </c>
      <c r="L455" s="66" t="s">
        <v>4147</v>
      </c>
      <c r="M455" s="75">
        <v>0</v>
      </c>
      <c r="N455" s="75">
        <v>0</v>
      </c>
      <c r="O455" s="75">
        <v>0</v>
      </c>
      <c r="P455" s="75">
        <v>0</v>
      </c>
      <c r="Q455" s="75">
        <v>0</v>
      </c>
      <c r="R455" s="75">
        <v>132</v>
      </c>
    </row>
    <row r="456" spans="1:18" ht="16.5" customHeight="1">
      <c r="A456" s="11">
        <v>2018</v>
      </c>
      <c r="B456" s="13" t="s">
        <v>2490</v>
      </c>
      <c r="C456" s="47" t="s">
        <v>2496</v>
      </c>
      <c r="D456" s="47" t="s">
        <v>235</v>
      </c>
      <c r="E456" s="47" t="s">
        <v>2540</v>
      </c>
      <c r="F456" s="47" t="s">
        <v>733</v>
      </c>
      <c r="G456" s="7" t="s">
        <v>7</v>
      </c>
      <c r="H456" s="65" t="s">
        <v>2995</v>
      </c>
      <c r="I456" s="61" t="s">
        <v>3891</v>
      </c>
      <c r="J456" s="65" t="s">
        <v>3891</v>
      </c>
      <c r="K456" s="65" t="s">
        <v>3991</v>
      </c>
      <c r="L456" s="61" t="s">
        <v>4035</v>
      </c>
      <c r="M456" s="75">
        <v>0</v>
      </c>
      <c r="N456" s="75">
        <v>0</v>
      </c>
      <c r="O456" s="75">
        <v>0</v>
      </c>
      <c r="P456" s="75">
        <v>0</v>
      </c>
      <c r="Q456" s="75">
        <v>0</v>
      </c>
      <c r="R456" s="75">
        <v>24</v>
      </c>
    </row>
    <row r="457" spans="1:18" ht="16.5" customHeight="1">
      <c r="A457" s="11">
        <v>2018</v>
      </c>
      <c r="B457" s="13" t="s">
        <v>2490</v>
      </c>
      <c r="C457" s="47" t="s">
        <v>1988</v>
      </c>
      <c r="D457" s="47" t="s">
        <v>235</v>
      </c>
      <c r="E457" s="47" t="s">
        <v>9</v>
      </c>
      <c r="F457" s="47" t="s">
        <v>733</v>
      </c>
      <c r="G457" s="7" t="s">
        <v>7</v>
      </c>
      <c r="H457" s="65" t="s">
        <v>2995</v>
      </c>
      <c r="I457" s="61" t="s">
        <v>3891</v>
      </c>
      <c r="J457" s="65" t="s">
        <v>3891</v>
      </c>
      <c r="K457" s="65" t="s">
        <v>3991</v>
      </c>
      <c r="L457" s="61" t="s">
        <v>4148</v>
      </c>
      <c r="M457" s="75">
        <v>0</v>
      </c>
      <c r="N457" s="75">
        <v>0</v>
      </c>
      <c r="O457" s="75">
        <v>0</v>
      </c>
      <c r="P457" s="75">
        <v>0</v>
      </c>
      <c r="Q457" s="75">
        <v>0</v>
      </c>
      <c r="R457" s="75">
        <v>24</v>
      </c>
    </row>
    <row r="458" spans="1:18" ht="16.5" customHeight="1">
      <c r="A458" s="11">
        <v>2018</v>
      </c>
      <c r="B458" s="13" t="s">
        <v>2490</v>
      </c>
      <c r="C458" s="47" t="s">
        <v>1948</v>
      </c>
      <c r="D458" s="47" t="s">
        <v>3889</v>
      </c>
      <c r="E458" s="47" t="s">
        <v>152</v>
      </c>
      <c r="F458" s="47" t="s">
        <v>733</v>
      </c>
      <c r="G458" s="7" t="s">
        <v>7</v>
      </c>
      <c r="H458" s="65" t="s">
        <v>2995</v>
      </c>
      <c r="I458" s="61" t="s">
        <v>3891</v>
      </c>
      <c r="J458" s="65" t="s">
        <v>3891</v>
      </c>
      <c r="K458" s="65" t="s">
        <v>3991</v>
      </c>
      <c r="L458" s="66" t="s">
        <v>4149</v>
      </c>
      <c r="M458" s="75">
        <v>0</v>
      </c>
      <c r="N458" s="75">
        <v>0</v>
      </c>
      <c r="O458" s="75">
        <v>0</v>
      </c>
      <c r="P458" s="75">
        <v>0</v>
      </c>
      <c r="Q458" s="75">
        <v>0</v>
      </c>
      <c r="R458" s="75">
        <v>189</v>
      </c>
    </row>
    <row r="459" spans="1:18" ht="16.5" customHeight="1">
      <c r="A459" s="11">
        <v>2018</v>
      </c>
      <c r="B459" s="13" t="s">
        <v>2490</v>
      </c>
      <c r="C459" s="47" t="s">
        <v>2497</v>
      </c>
      <c r="D459" s="47" t="s">
        <v>235</v>
      </c>
      <c r="E459" s="47" t="s">
        <v>66</v>
      </c>
      <c r="F459" s="47" t="s">
        <v>733</v>
      </c>
      <c r="G459" s="7" t="s">
        <v>7</v>
      </c>
      <c r="H459" s="65" t="s">
        <v>2995</v>
      </c>
      <c r="I459" s="61" t="s">
        <v>3891</v>
      </c>
      <c r="J459" s="65" t="s">
        <v>3891</v>
      </c>
      <c r="K459" s="65" t="s">
        <v>3991</v>
      </c>
      <c r="L459" s="61" t="s">
        <v>4150</v>
      </c>
      <c r="M459" s="75">
        <v>0</v>
      </c>
      <c r="N459" s="75">
        <v>0</v>
      </c>
      <c r="O459" s="75">
        <v>0</v>
      </c>
      <c r="P459" s="75">
        <v>0</v>
      </c>
      <c r="Q459" s="75">
        <v>0</v>
      </c>
      <c r="R459" s="75">
        <v>25</v>
      </c>
    </row>
    <row r="460" spans="1:18" ht="16.5" customHeight="1">
      <c r="A460" s="11">
        <v>2018</v>
      </c>
      <c r="B460" s="13" t="s">
        <v>2490</v>
      </c>
      <c r="C460" s="47" t="s">
        <v>2497</v>
      </c>
      <c r="D460" s="47" t="s">
        <v>235</v>
      </c>
      <c r="E460" s="47" t="s">
        <v>65</v>
      </c>
      <c r="F460" s="47" t="s">
        <v>733</v>
      </c>
      <c r="G460" s="7" t="s">
        <v>7</v>
      </c>
      <c r="H460" s="65" t="s">
        <v>2995</v>
      </c>
      <c r="I460" s="61" t="s">
        <v>3891</v>
      </c>
      <c r="J460" s="65" t="s">
        <v>3891</v>
      </c>
      <c r="K460" s="65" t="s">
        <v>3991</v>
      </c>
      <c r="L460" s="61" t="s">
        <v>4151</v>
      </c>
      <c r="M460" s="75">
        <v>0</v>
      </c>
      <c r="N460" s="75">
        <v>0</v>
      </c>
      <c r="O460" s="75">
        <v>0</v>
      </c>
      <c r="P460" s="75">
        <v>0</v>
      </c>
      <c r="Q460" s="75">
        <v>0</v>
      </c>
      <c r="R460" s="75">
        <v>30</v>
      </c>
    </row>
    <row r="461" spans="1:18" ht="16.5" customHeight="1">
      <c r="A461" s="11">
        <v>2018</v>
      </c>
      <c r="B461" s="13" t="s">
        <v>2490</v>
      </c>
      <c r="C461" s="47" t="s">
        <v>2497</v>
      </c>
      <c r="D461" s="47" t="s">
        <v>235</v>
      </c>
      <c r="E461" s="47" t="s">
        <v>64</v>
      </c>
      <c r="F461" s="47" t="s">
        <v>733</v>
      </c>
      <c r="G461" s="7" t="s">
        <v>7</v>
      </c>
      <c r="H461" s="65" t="s">
        <v>2995</v>
      </c>
      <c r="I461" s="61" t="s">
        <v>3891</v>
      </c>
      <c r="J461" s="65" t="s">
        <v>3891</v>
      </c>
      <c r="K461" s="65" t="s">
        <v>3991</v>
      </c>
      <c r="L461" s="61" t="s">
        <v>4152</v>
      </c>
      <c r="M461" s="75">
        <v>0</v>
      </c>
      <c r="N461" s="75">
        <v>0</v>
      </c>
      <c r="O461" s="75">
        <v>0</v>
      </c>
      <c r="P461" s="75">
        <v>0</v>
      </c>
      <c r="Q461" s="75">
        <v>0</v>
      </c>
      <c r="R461" s="75">
        <v>30</v>
      </c>
    </row>
    <row r="462" spans="1:18" ht="16.5" customHeight="1">
      <c r="A462" s="11">
        <v>2018</v>
      </c>
      <c r="B462" s="13" t="s">
        <v>2490</v>
      </c>
      <c r="C462" s="47" t="s">
        <v>2497</v>
      </c>
      <c r="D462" s="47" t="s">
        <v>235</v>
      </c>
      <c r="E462" s="47" t="s">
        <v>62</v>
      </c>
      <c r="F462" s="47" t="s">
        <v>733</v>
      </c>
      <c r="G462" s="7" t="s">
        <v>7</v>
      </c>
      <c r="H462" s="65" t="s">
        <v>2995</v>
      </c>
      <c r="I462" s="61" t="s">
        <v>3891</v>
      </c>
      <c r="J462" s="65" t="s">
        <v>3891</v>
      </c>
      <c r="K462" s="65" t="s">
        <v>3991</v>
      </c>
      <c r="L462" s="61" t="s">
        <v>4153</v>
      </c>
      <c r="M462" s="75">
        <v>0</v>
      </c>
      <c r="N462" s="75">
        <v>0</v>
      </c>
      <c r="O462" s="75">
        <v>0</v>
      </c>
      <c r="P462" s="75">
        <v>0</v>
      </c>
      <c r="Q462" s="75">
        <v>0</v>
      </c>
      <c r="R462" s="75">
        <v>27</v>
      </c>
    </row>
    <row r="463" spans="1:18" ht="16.5" customHeight="1">
      <c r="A463" s="11">
        <v>2018</v>
      </c>
      <c r="B463" s="13" t="s">
        <v>2490</v>
      </c>
      <c r="C463" s="47" t="s">
        <v>2497</v>
      </c>
      <c r="D463" s="47" t="s">
        <v>235</v>
      </c>
      <c r="E463" s="47" t="s">
        <v>61</v>
      </c>
      <c r="F463" s="47" t="s">
        <v>733</v>
      </c>
      <c r="G463" s="7" t="s">
        <v>7</v>
      </c>
      <c r="H463" s="65" t="s">
        <v>2995</v>
      </c>
      <c r="I463" s="61" t="s">
        <v>3891</v>
      </c>
      <c r="J463" s="65" t="s">
        <v>3891</v>
      </c>
      <c r="K463" s="65" t="s">
        <v>3991</v>
      </c>
      <c r="L463" s="61" t="s">
        <v>4154</v>
      </c>
      <c r="M463" s="75">
        <v>0</v>
      </c>
      <c r="N463" s="75">
        <v>0</v>
      </c>
      <c r="O463" s="75">
        <v>0</v>
      </c>
      <c r="P463" s="75">
        <v>0</v>
      </c>
      <c r="Q463" s="75">
        <v>0</v>
      </c>
      <c r="R463" s="75">
        <v>24</v>
      </c>
    </row>
    <row r="464" spans="1:18" ht="16.5" customHeight="1">
      <c r="A464" s="11">
        <v>2018</v>
      </c>
      <c r="B464" s="13" t="s">
        <v>2490</v>
      </c>
      <c r="C464" s="47" t="s">
        <v>2497</v>
      </c>
      <c r="D464" s="47" t="s">
        <v>235</v>
      </c>
      <c r="E464" s="47" t="s">
        <v>60</v>
      </c>
      <c r="F464" s="47" t="s">
        <v>733</v>
      </c>
      <c r="G464" s="7" t="s">
        <v>7</v>
      </c>
      <c r="H464" s="65" t="s">
        <v>2995</v>
      </c>
      <c r="I464" s="61" t="s">
        <v>3891</v>
      </c>
      <c r="J464" s="65" t="s">
        <v>3891</v>
      </c>
      <c r="K464" s="65" t="s">
        <v>3991</v>
      </c>
      <c r="L464" s="61" t="s">
        <v>4155</v>
      </c>
      <c r="M464" s="75">
        <v>0</v>
      </c>
      <c r="N464" s="75">
        <v>0</v>
      </c>
      <c r="O464" s="75">
        <v>0</v>
      </c>
      <c r="P464" s="75">
        <v>0</v>
      </c>
      <c r="Q464" s="75">
        <v>0</v>
      </c>
      <c r="R464" s="75">
        <v>25</v>
      </c>
    </row>
    <row r="465" spans="1:18" ht="16.5" customHeight="1">
      <c r="A465" s="11">
        <v>2018</v>
      </c>
      <c r="B465" s="13" t="s">
        <v>2490</v>
      </c>
      <c r="C465" s="47" t="s">
        <v>2497</v>
      </c>
      <c r="D465" s="47" t="s">
        <v>235</v>
      </c>
      <c r="E465" s="47" t="s">
        <v>59</v>
      </c>
      <c r="F465" s="47" t="s">
        <v>733</v>
      </c>
      <c r="G465" s="7" t="s">
        <v>7</v>
      </c>
      <c r="H465" s="65" t="s">
        <v>2995</v>
      </c>
      <c r="I465" s="61" t="s">
        <v>3891</v>
      </c>
      <c r="J465" s="65" t="s">
        <v>3891</v>
      </c>
      <c r="K465" s="65" t="s">
        <v>3991</v>
      </c>
      <c r="L465" s="61" t="s">
        <v>4156</v>
      </c>
      <c r="M465" s="75">
        <v>0</v>
      </c>
      <c r="N465" s="75">
        <v>0</v>
      </c>
      <c r="O465" s="75">
        <v>0</v>
      </c>
      <c r="P465" s="75">
        <v>0</v>
      </c>
      <c r="Q465" s="75">
        <v>0</v>
      </c>
      <c r="R465" s="75">
        <v>25</v>
      </c>
    </row>
    <row r="466" spans="1:18" ht="16.5" customHeight="1">
      <c r="A466" s="11">
        <v>2018</v>
      </c>
      <c r="B466" s="13" t="s">
        <v>2490</v>
      </c>
      <c r="C466" s="47" t="s">
        <v>2497</v>
      </c>
      <c r="D466" s="47" t="s">
        <v>235</v>
      </c>
      <c r="E466" s="47" t="s">
        <v>58</v>
      </c>
      <c r="F466" s="47" t="s">
        <v>733</v>
      </c>
      <c r="G466" s="7" t="s">
        <v>7</v>
      </c>
      <c r="H466" s="65" t="s">
        <v>2995</v>
      </c>
      <c r="I466" s="61" t="s">
        <v>3891</v>
      </c>
      <c r="J466" s="65" t="s">
        <v>3891</v>
      </c>
      <c r="K466" s="65" t="s">
        <v>3991</v>
      </c>
      <c r="L466" s="61" t="s">
        <v>4157</v>
      </c>
      <c r="M466" s="75">
        <v>0</v>
      </c>
      <c r="N466" s="75">
        <v>0</v>
      </c>
      <c r="O466" s="75">
        <v>0</v>
      </c>
      <c r="P466" s="75">
        <v>0</v>
      </c>
      <c r="Q466" s="75">
        <v>0</v>
      </c>
      <c r="R466" s="75">
        <v>27</v>
      </c>
    </row>
    <row r="467" spans="1:18" ht="16.5" customHeight="1">
      <c r="A467" s="11">
        <v>2018</v>
      </c>
      <c r="B467" s="13" t="s">
        <v>2490</v>
      </c>
      <c r="C467" s="47" t="s">
        <v>2497</v>
      </c>
      <c r="D467" s="47" t="s">
        <v>235</v>
      </c>
      <c r="E467" s="47" t="s">
        <v>57</v>
      </c>
      <c r="F467" s="47" t="s">
        <v>733</v>
      </c>
      <c r="G467" s="7" t="s">
        <v>7</v>
      </c>
      <c r="H467" s="65" t="s">
        <v>2995</v>
      </c>
      <c r="I467" s="61" t="s">
        <v>3891</v>
      </c>
      <c r="J467" s="65" t="s">
        <v>3891</v>
      </c>
      <c r="K467" s="65" t="s">
        <v>3991</v>
      </c>
      <c r="L467" s="61" t="s">
        <v>3997</v>
      </c>
      <c r="M467" s="75">
        <v>0</v>
      </c>
      <c r="N467" s="75">
        <v>0</v>
      </c>
      <c r="O467" s="75">
        <v>0</v>
      </c>
      <c r="P467" s="75">
        <v>0</v>
      </c>
      <c r="Q467" s="75">
        <v>0</v>
      </c>
      <c r="R467" s="75">
        <v>29</v>
      </c>
    </row>
    <row r="468" spans="1:18" ht="16.5" customHeight="1">
      <c r="A468" s="11">
        <v>2018</v>
      </c>
      <c r="B468" s="13" t="s">
        <v>2490</v>
      </c>
      <c r="C468" s="47" t="s">
        <v>2497</v>
      </c>
      <c r="D468" s="47" t="s">
        <v>235</v>
      </c>
      <c r="E468" s="47" t="s">
        <v>56</v>
      </c>
      <c r="F468" s="47" t="s">
        <v>733</v>
      </c>
      <c r="G468" s="7" t="s">
        <v>7</v>
      </c>
      <c r="H468" s="65" t="s">
        <v>2995</v>
      </c>
      <c r="I468" s="61" t="s">
        <v>3891</v>
      </c>
      <c r="J468" s="65" t="s">
        <v>3891</v>
      </c>
      <c r="K468" s="65" t="s">
        <v>3991</v>
      </c>
      <c r="L468" s="61" t="s">
        <v>4036</v>
      </c>
      <c r="M468" s="75">
        <v>0</v>
      </c>
      <c r="N468" s="75">
        <v>0</v>
      </c>
      <c r="O468" s="75">
        <v>0</v>
      </c>
      <c r="P468" s="75">
        <v>0</v>
      </c>
      <c r="Q468" s="75">
        <v>0</v>
      </c>
      <c r="R468" s="75">
        <v>26</v>
      </c>
    </row>
    <row r="469" spans="1:18" ht="16.5" customHeight="1">
      <c r="A469" s="11">
        <v>2018</v>
      </c>
      <c r="B469" s="13" t="s">
        <v>2490</v>
      </c>
      <c r="C469" s="47" t="s">
        <v>2497</v>
      </c>
      <c r="D469" s="47" t="s">
        <v>235</v>
      </c>
      <c r="E469" s="47" t="s">
        <v>55</v>
      </c>
      <c r="F469" s="47" t="s">
        <v>733</v>
      </c>
      <c r="G469" s="7" t="s">
        <v>7</v>
      </c>
      <c r="H469" s="65" t="s">
        <v>2995</v>
      </c>
      <c r="I469" s="61" t="s">
        <v>3891</v>
      </c>
      <c r="J469" s="65" t="s">
        <v>3891</v>
      </c>
      <c r="K469" s="65" t="s">
        <v>3991</v>
      </c>
      <c r="L469" s="61" t="s">
        <v>4158</v>
      </c>
      <c r="M469" s="75">
        <v>0</v>
      </c>
      <c r="N469" s="75">
        <v>0</v>
      </c>
      <c r="O469" s="75">
        <v>0</v>
      </c>
      <c r="P469" s="75">
        <v>0</v>
      </c>
      <c r="Q469" s="75">
        <v>0</v>
      </c>
      <c r="R469" s="75">
        <v>30</v>
      </c>
    </row>
    <row r="470" spans="1:18" ht="16.5" customHeight="1">
      <c r="A470" s="11">
        <v>2018</v>
      </c>
      <c r="B470" s="13" t="s">
        <v>2490</v>
      </c>
      <c r="C470" s="47" t="s">
        <v>2497</v>
      </c>
      <c r="D470" s="47" t="s">
        <v>235</v>
      </c>
      <c r="E470" s="47" t="s">
        <v>54</v>
      </c>
      <c r="F470" s="47" t="s">
        <v>733</v>
      </c>
      <c r="G470" s="7" t="s">
        <v>7</v>
      </c>
      <c r="H470" s="65" t="s">
        <v>2995</v>
      </c>
      <c r="I470" s="61" t="s">
        <v>3891</v>
      </c>
      <c r="J470" s="65" t="s">
        <v>3891</v>
      </c>
      <c r="K470" s="65" t="s">
        <v>3991</v>
      </c>
      <c r="L470" s="61" t="s">
        <v>4159</v>
      </c>
      <c r="M470" s="75">
        <v>0</v>
      </c>
      <c r="N470" s="75">
        <v>0</v>
      </c>
      <c r="O470" s="75">
        <v>0</v>
      </c>
      <c r="P470" s="75">
        <v>0</v>
      </c>
      <c r="Q470" s="75">
        <v>0</v>
      </c>
      <c r="R470" s="75">
        <v>28</v>
      </c>
    </row>
    <row r="471" spans="1:18" ht="16.5" customHeight="1">
      <c r="A471" s="11">
        <v>2018</v>
      </c>
      <c r="B471" s="13" t="s">
        <v>2490</v>
      </c>
      <c r="C471" s="47" t="s">
        <v>2496</v>
      </c>
      <c r="D471" s="47" t="s">
        <v>235</v>
      </c>
      <c r="E471" s="47" t="s">
        <v>37</v>
      </c>
      <c r="F471" s="47" t="s">
        <v>733</v>
      </c>
      <c r="G471" s="7" t="s">
        <v>7</v>
      </c>
      <c r="H471" s="65" t="s">
        <v>2995</v>
      </c>
      <c r="I471" s="61" t="s">
        <v>3891</v>
      </c>
      <c r="J471" s="65" t="s">
        <v>3891</v>
      </c>
      <c r="K471" s="65" t="s">
        <v>3991</v>
      </c>
      <c r="L471" s="61" t="s">
        <v>4037</v>
      </c>
      <c r="M471" s="75">
        <v>0</v>
      </c>
      <c r="N471" s="75">
        <v>0</v>
      </c>
      <c r="O471" s="75">
        <v>0</v>
      </c>
      <c r="P471" s="75">
        <v>0</v>
      </c>
      <c r="Q471" s="75">
        <v>0</v>
      </c>
      <c r="R471" s="75">
        <v>34</v>
      </c>
    </row>
    <row r="472" spans="1:18" ht="16.5" customHeight="1">
      <c r="A472" s="11">
        <v>2018</v>
      </c>
      <c r="B472" s="13" t="s">
        <v>2490</v>
      </c>
      <c r="C472" s="47" t="s">
        <v>2496</v>
      </c>
      <c r="D472" s="47" t="s">
        <v>235</v>
      </c>
      <c r="E472" s="47" t="s">
        <v>36</v>
      </c>
      <c r="F472" s="47" t="s">
        <v>733</v>
      </c>
      <c r="G472" s="7" t="s">
        <v>7</v>
      </c>
      <c r="H472" s="65" t="s">
        <v>2995</v>
      </c>
      <c r="I472" s="61" t="s">
        <v>3891</v>
      </c>
      <c r="J472" s="65" t="s">
        <v>3891</v>
      </c>
      <c r="K472" s="65" t="s">
        <v>3991</v>
      </c>
      <c r="L472" s="61" t="s">
        <v>4038</v>
      </c>
      <c r="M472" s="75">
        <v>0</v>
      </c>
      <c r="N472" s="75">
        <v>0</v>
      </c>
      <c r="O472" s="75">
        <v>0</v>
      </c>
      <c r="P472" s="75">
        <v>0</v>
      </c>
      <c r="Q472" s="75">
        <v>0</v>
      </c>
      <c r="R472" s="75">
        <v>34</v>
      </c>
    </row>
    <row r="473" spans="1:18" ht="16.5" customHeight="1">
      <c r="A473" s="11">
        <v>2018</v>
      </c>
      <c r="B473" s="13" t="s">
        <v>2490</v>
      </c>
      <c r="C473" s="47" t="s">
        <v>3383</v>
      </c>
      <c r="D473" s="47" t="s">
        <v>235</v>
      </c>
      <c r="E473" s="47" t="s">
        <v>97</v>
      </c>
      <c r="F473" s="47" t="s">
        <v>733</v>
      </c>
      <c r="G473" s="7" t="s">
        <v>7</v>
      </c>
      <c r="H473" s="65" t="s">
        <v>2995</v>
      </c>
      <c r="I473" s="61" t="s">
        <v>3891</v>
      </c>
      <c r="J473" s="65" t="s">
        <v>3891</v>
      </c>
      <c r="K473" s="65" t="s">
        <v>3991</v>
      </c>
      <c r="L473" s="61" t="s">
        <v>4039</v>
      </c>
      <c r="M473" s="75">
        <v>0</v>
      </c>
      <c r="N473" s="75">
        <v>0</v>
      </c>
      <c r="O473" s="75">
        <v>0</v>
      </c>
      <c r="P473" s="75">
        <v>0</v>
      </c>
      <c r="Q473" s="75">
        <v>0</v>
      </c>
      <c r="R473" s="75">
        <v>30</v>
      </c>
    </row>
    <row r="474" spans="1:18" ht="16.5" customHeight="1">
      <c r="A474" s="11">
        <v>2018</v>
      </c>
      <c r="B474" s="13" t="s">
        <v>2490</v>
      </c>
      <c r="C474" s="47" t="s">
        <v>1948</v>
      </c>
      <c r="D474" s="47" t="s">
        <v>3889</v>
      </c>
      <c r="E474" s="47" t="s">
        <v>151</v>
      </c>
      <c r="F474" s="47" t="s">
        <v>733</v>
      </c>
      <c r="G474" s="7" t="s">
        <v>7</v>
      </c>
      <c r="H474" s="65" t="s">
        <v>2996</v>
      </c>
      <c r="I474" s="61" t="s">
        <v>3891</v>
      </c>
      <c r="J474" s="65" t="s">
        <v>3891</v>
      </c>
      <c r="K474" s="65" t="s">
        <v>3991</v>
      </c>
      <c r="L474" s="66" t="s">
        <v>4040</v>
      </c>
      <c r="M474" s="75">
        <v>0</v>
      </c>
      <c r="N474" s="75">
        <v>0</v>
      </c>
      <c r="O474" s="75">
        <v>0</v>
      </c>
      <c r="P474" s="75">
        <v>0</v>
      </c>
      <c r="Q474" s="75">
        <v>0</v>
      </c>
      <c r="R474" s="75">
        <v>249</v>
      </c>
    </row>
    <row r="475" spans="1:18" ht="16.5" customHeight="1">
      <c r="A475" s="11">
        <v>2018</v>
      </c>
      <c r="B475" s="13" t="s">
        <v>2490</v>
      </c>
      <c r="C475" s="47" t="s">
        <v>1949</v>
      </c>
      <c r="D475" s="47" t="s">
        <v>3890</v>
      </c>
      <c r="E475" s="47" t="s">
        <v>184</v>
      </c>
      <c r="F475" s="47" t="s">
        <v>733</v>
      </c>
      <c r="G475" s="7" t="s">
        <v>7</v>
      </c>
      <c r="H475" s="65" t="s">
        <v>2995</v>
      </c>
      <c r="I475" s="61" t="s">
        <v>3891</v>
      </c>
      <c r="J475" s="65" t="s">
        <v>3891</v>
      </c>
      <c r="K475" s="65" t="s">
        <v>3991</v>
      </c>
      <c r="L475" s="66" t="s">
        <v>4160</v>
      </c>
      <c r="M475" s="75">
        <v>0</v>
      </c>
      <c r="N475" s="75">
        <v>0</v>
      </c>
      <c r="O475" s="75">
        <v>0</v>
      </c>
      <c r="P475" s="75">
        <v>0</v>
      </c>
      <c r="Q475" s="75">
        <v>0</v>
      </c>
      <c r="R475" s="75">
        <v>260</v>
      </c>
    </row>
    <row r="476" spans="1:18" ht="16.5" customHeight="1">
      <c r="A476" s="11">
        <v>2018</v>
      </c>
      <c r="B476" s="13" t="s">
        <v>2490</v>
      </c>
      <c r="C476" s="47" t="s">
        <v>1948</v>
      </c>
      <c r="D476" s="47" t="s">
        <v>3889</v>
      </c>
      <c r="E476" s="47" t="s">
        <v>150</v>
      </c>
      <c r="F476" s="47" t="s">
        <v>733</v>
      </c>
      <c r="G476" s="7" t="s">
        <v>7</v>
      </c>
      <c r="H476" s="65" t="s">
        <v>254</v>
      </c>
      <c r="I476" s="66" t="s">
        <v>3971</v>
      </c>
      <c r="J476" s="65">
        <v>4</v>
      </c>
      <c r="K476" s="65" t="s">
        <v>3991</v>
      </c>
      <c r="L476" s="66" t="s">
        <v>4041</v>
      </c>
      <c r="M476" s="75">
        <v>0</v>
      </c>
      <c r="N476" s="75">
        <v>0</v>
      </c>
      <c r="O476" s="75">
        <v>0</v>
      </c>
      <c r="P476" s="75">
        <v>0</v>
      </c>
      <c r="Q476" s="75">
        <v>0</v>
      </c>
      <c r="R476" s="75">
        <v>262</v>
      </c>
    </row>
    <row r="477" spans="1:18" ht="16.5" customHeight="1">
      <c r="A477" s="11">
        <v>2018</v>
      </c>
      <c r="B477" s="13" t="s">
        <v>2490</v>
      </c>
      <c r="C477" s="47" t="s">
        <v>1948</v>
      </c>
      <c r="D477" s="47" t="s">
        <v>3889</v>
      </c>
      <c r="E477" s="47" t="s">
        <v>149</v>
      </c>
      <c r="F477" s="47" t="s">
        <v>733</v>
      </c>
      <c r="G477" s="7" t="s">
        <v>7</v>
      </c>
      <c r="H477" s="65" t="s">
        <v>2996</v>
      </c>
      <c r="I477" s="61" t="s">
        <v>3891</v>
      </c>
      <c r="J477" s="65" t="s">
        <v>3891</v>
      </c>
      <c r="K477" s="65" t="s">
        <v>3991</v>
      </c>
      <c r="L477" s="66" t="s">
        <v>4161</v>
      </c>
      <c r="M477" s="75">
        <v>0</v>
      </c>
      <c r="N477" s="75">
        <v>0</v>
      </c>
      <c r="O477" s="75">
        <v>0</v>
      </c>
      <c r="P477" s="75">
        <v>0</v>
      </c>
      <c r="Q477" s="75">
        <v>0</v>
      </c>
      <c r="R477" s="75">
        <v>120</v>
      </c>
    </row>
    <row r="478" spans="1:18" ht="16.5" customHeight="1">
      <c r="A478" s="11">
        <v>2018</v>
      </c>
      <c r="B478" s="13" t="s">
        <v>2490</v>
      </c>
      <c r="C478" s="47" t="s">
        <v>1948</v>
      </c>
      <c r="D478" s="47" t="s">
        <v>3889</v>
      </c>
      <c r="E478" s="47" t="s">
        <v>148</v>
      </c>
      <c r="F478" s="47" t="s">
        <v>733</v>
      </c>
      <c r="G478" s="7" t="s">
        <v>7</v>
      </c>
      <c r="H478" s="65" t="s">
        <v>2996</v>
      </c>
      <c r="I478" s="61" t="s">
        <v>3891</v>
      </c>
      <c r="J478" s="65" t="s">
        <v>3891</v>
      </c>
      <c r="K478" s="65" t="s">
        <v>3991</v>
      </c>
      <c r="L478" s="66" t="s">
        <v>4042</v>
      </c>
      <c r="M478" s="75">
        <v>0</v>
      </c>
      <c r="N478" s="75">
        <v>0</v>
      </c>
      <c r="O478" s="75">
        <v>0</v>
      </c>
      <c r="P478" s="75">
        <v>0</v>
      </c>
      <c r="Q478" s="75">
        <v>0</v>
      </c>
      <c r="R478" s="75">
        <v>132</v>
      </c>
    </row>
    <row r="479" spans="1:18" ht="16.5" customHeight="1">
      <c r="A479" s="11">
        <v>2018</v>
      </c>
      <c r="B479" s="13" t="s">
        <v>2490</v>
      </c>
      <c r="C479" s="47" t="s">
        <v>2496</v>
      </c>
      <c r="D479" s="47" t="s">
        <v>235</v>
      </c>
      <c r="E479" s="47" t="s">
        <v>35</v>
      </c>
      <c r="F479" s="47" t="s">
        <v>733</v>
      </c>
      <c r="G479" s="7" t="s">
        <v>7</v>
      </c>
      <c r="H479" s="65" t="s">
        <v>2995</v>
      </c>
      <c r="I479" s="61" t="s">
        <v>3891</v>
      </c>
      <c r="J479" s="65" t="s">
        <v>3891</v>
      </c>
      <c r="K479" s="65" t="s">
        <v>3991</v>
      </c>
      <c r="L479" s="61" t="s">
        <v>4043</v>
      </c>
      <c r="M479" s="75">
        <v>0</v>
      </c>
      <c r="N479" s="75">
        <v>0</v>
      </c>
      <c r="O479" s="75">
        <v>0</v>
      </c>
      <c r="P479" s="75">
        <v>0</v>
      </c>
      <c r="Q479" s="75">
        <v>0</v>
      </c>
      <c r="R479" s="75">
        <v>34</v>
      </c>
    </row>
    <row r="480" spans="1:18" ht="16.5" customHeight="1">
      <c r="A480" s="11">
        <v>2018</v>
      </c>
      <c r="B480" s="13" t="s">
        <v>2490</v>
      </c>
      <c r="C480" s="47" t="s">
        <v>2498</v>
      </c>
      <c r="D480" s="47" t="s">
        <v>235</v>
      </c>
      <c r="E480" s="47" t="s">
        <v>131</v>
      </c>
      <c r="F480" s="47" t="s">
        <v>733</v>
      </c>
      <c r="G480" s="7" t="s">
        <v>7</v>
      </c>
      <c r="H480" s="65" t="s">
        <v>2995</v>
      </c>
      <c r="I480" s="61" t="s">
        <v>3891</v>
      </c>
      <c r="J480" s="65" t="s">
        <v>3891</v>
      </c>
      <c r="K480" s="65" t="s">
        <v>3991</v>
      </c>
      <c r="L480" s="66" t="s">
        <v>4162</v>
      </c>
      <c r="M480" s="75">
        <v>0</v>
      </c>
      <c r="N480" s="75">
        <v>0</v>
      </c>
      <c r="O480" s="75">
        <v>0</v>
      </c>
      <c r="P480" s="75">
        <v>0</v>
      </c>
      <c r="Q480" s="75">
        <v>0</v>
      </c>
      <c r="R480" s="75">
        <v>24</v>
      </c>
    </row>
    <row r="481" spans="1:18" ht="16.5" customHeight="1">
      <c r="A481" s="11">
        <v>2018</v>
      </c>
      <c r="B481" s="13" t="s">
        <v>2490</v>
      </c>
      <c r="C481" s="47" t="s">
        <v>1987</v>
      </c>
      <c r="D481" s="47" t="s">
        <v>235</v>
      </c>
      <c r="E481" s="47" t="s">
        <v>24</v>
      </c>
      <c r="F481" s="47" t="s">
        <v>733</v>
      </c>
      <c r="G481" s="7" t="s">
        <v>7</v>
      </c>
      <c r="H481" s="65" t="s">
        <v>2995</v>
      </c>
      <c r="I481" s="61" t="s">
        <v>3891</v>
      </c>
      <c r="J481" s="65" t="s">
        <v>3891</v>
      </c>
      <c r="K481" s="65" t="s">
        <v>3991</v>
      </c>
      <c r="L481" s="61" t="s">
        <v>3993</v>
      </c>
      <c r="M481" s="75">
        <v>0</v>
      </c>
      <c r="N481" s="75">
        <v>0</v>
      </c>
      <c r="O481" s="75">
        <v>0</v>
      </c>
      <c r="P481" s="75">
        <v>0</v>
      </c>
      <c r="Q481" s="75">
        <v>0</v>
      </c>
      <c r="R481" s="75">
        <v>30</v>
      </c>
    </row>
    <row r="482" spans="1:18" ht="16.5" customHeight="1">
      <c r="A482" s="11">
        <v>2018</v>
      </c>
      <c r="B482" s="13" t="s">
        <v>2490</v>
      </c>
      <c r="C482" s="47" t="s">
        <v>1948</v>
      </c>
      <c r="D482" s="47" t="s">
        <v>3889</v>
      </c>
      <c r="E482" s="47" t="s">
        <v>147</v>
      </c>
      <c r="F482" s="47" t="s">
        <v>733</v>
      </c>
      <c r="G482" s="7" t="s">
        <v>7</v>
      </c>
      <c r="H482" s="65" t="s">
        <v>2996</v>
      </c>
      <c r="I482" s="61" t="s">
        <v>3891</v>
      </c>
      <c r="J482" s="65" t="s">
        <v>3891</v>
      </c>
      <c r="K482" s="65" t="s">
        <v>3991</v>
      </c>
      <c r="L482" s="66" t="s">
        <v>4044</v>
      </c>
      <c r="M482" s="75">
        <v>0</v>
      </c>
      <c r="N482" s="75">
        <v>0</v>
      </c>
      <c r="O482" s="75">
        <v>0</v>
      </c>
      <c r="P482" s="75">
        <v>0</v>
      </c>
      <c r="Q482" s="75">
        <v>0</v>
      </c>
      <c r="R482" s="75">
        <v>195</v>
      </c>
    </row>
    <row r="483" spans="1:18" ht="16.5" customHeight="1">
      <c r="A483" s="11">
        <v>2018</v>
      </c>
      <c r="B483" s="13" t="s">
        <v>2490</v>
      </c>
      <c r="C483" s="47" t="s">
        <v>2496</v>
      </c>
      <c r="D483" s="47" t="s">
        <v>235</v>
      </c>
      <c r="E483" s="47" t="s">
        <v>1185</v>
      </c>
      <c r="F483" s="47" t="s">
        <v>733</v>
      </c>
      <c r="G483" s="7" t="s">
        <v>7</v>
      </c>
      <c r="H483" s="65" t="s">
        <v>2995</v>
      </c>
      <c r="I483" s="61" t="s">
        <v>3891</v>
      </c>
      <c r="J483" s="65" t="s">
        <v>3891</v>
      </c>
      <c r="K483" s="65" t="s">
        <v>3991</v>
      </c>
      <c r="L483" s="61" t="s">
        <v>4045</v>
      </c>
      <c r="M483" s="75">
        <v>0</v>
      </c>
      <c r="N483" s="75">
        <v>0</v>
      </c>
      <c r="O483" s="75">
        <v>0</v>
      </c>
      <c r="P483" s="75">
        <v>0</v>
      </c>
      <c r="Q483" s="75">
        <v>0</v>
      </c>
      <c r="R483" s="75">
        <v>35</v>
      </c>
    </row>
    <row r="484" spans="1:18" ht="16.5" customHeight="1">
      <c r="A484" s="11">
        <v>2018</v>
      </c>
      <c r="B484" s="13" t="s">
        <v>2490</v>
      </c>
      <c r="C484" s="47" t="s">
        <v>1931</v>
      </c>
      <c r="D484" s="47" t="s">
        <v>234</v>
      </c>
      <c r="E484" s="47" t="s">
        <v>1931</v>
      </c>
      <c r="F484" s="47" t="s">
        <v>733</v>
      </c>
      <c r="G484" s="7" t="s">
        <v>7</v>
      </c>
      <c r="H484" s="65" t="s">
        <v>247</v>
      </c>
      <c r="I484" s="66" t="s">
        <v>3911</v>
      </c>
      <c r="J484" s="65">
        <v>8</v>
      </c>
      <c r="K484" s="65" t="s">
        <v>3991</v>
      </c>
      <c r="L484" s="61" t="s">
        <v>4163</v>
      </c>
      <c r="M484" s="75">
        <v>118</v>
      </c>
      <c r="N484" s="75">
        <v>14</v>
      </c>
      <c r="O484" s="75">
        <v>9</v>
      </c>
      <c r="P484" s="75">
        <v>0</v>
      </c>
      <c r="Q484" s="75">
        <v>19</v>
      </c>
      <c r="R484" s="75">
        <v>0</v>
      </c>
    </row>
    <row r="485" spans="1:18" ht="16.5" customHeight="1">
      <c r="A485" s="11">
        <v>2018</v>
      </c>
      <c r="B485" s="13" t="s">
        <v>2490</v>
      </c>
      <c r="C485" s="47" t="s">
        <v>2496</v>
      </c>
      <c r="D485" s="47" t="s">
        <v>234</v>
      </c>
      <c r="E485" s="47" t="s">
        <v>1930</v>
      </c>
      <c r="F485" s="47" t="s">
        <v>733</v>
      </c>
      <c r="G485" s="7" t="s">
        <v>7</v>
      </c>
      <c r="H485" s="65" t="s">
        <v>2542</v>
      </c>
      <c r="I485" s="66" t="s">
        <v>3902</v>
      </c>
      <c r="J485" s="65">
        <v>8</v>
      </c>
      <c r="K485" s="65" t="s">
        <v>3991</v>
      </c>
      <c r="L485" s="61" t="s">
        <v>4164</v>
      </c>
      <c r="M485" s="75">
        <v>112</v>
      </c>
      <c r="N485" s="75">
        <v>16</v>
      </c>
      <c r="O485" s="75">
        <v>16</v>
      </c>
      <c r="P485" s="75">
        <v>0</v>
      </c>
      <c r="Q485" s="75">
        <v>16</v>
      </c>
      <c r="R485" s="75">
        <v>0</v>
      </c>
    </row>
    <row r="486" spans="1:18" ht="16.5" customHeight="1">
      <c r="A486" s="11">
        <v>2018</v>
      </c>
      <c r="B486" s="13" t="s">
        <v>2490</v>
      </c>
      <c r="C486" s="47" t="s">
        <v>1989</v>
      </c>
      <c r="D486" s="47" t="s">
        <v>234</v>
      </c>
      <c r="E486" s="47" t="s">
        <v>1929</v>
      </c>
      <c r="F486" s="47" t="s">
        <v>733</v>
      </c>
      <c r="G486" s="7" t="s">
        <v>7</v>
      </c>
      <c r="H486" s="65" t="s">
        <v>2542</v>
      </c>
      <c r="I486" s="66" t="s">
        <v>3912</v>
      </c>
      <c r="J486" s="65">
        <v>8</v>
      </c>
      <c r="K486" s="65" t="s">
        <v>3991</v>
      </c>
      <c r="L486" s="66" t="s">
        <v>4165</v>
      </c>
      <c r="M486" s="75">
        <v>116</v>
      </c>
      <c r="N486" s="75">
        <v>34</v>
      </c>
      <c r="O486" s="75">
        <v>0</v>
      </c>
      <c r="P486" s="75">
        <v>0</v>
      </c>
      <c r="Q486" s="75">
        <v>20</v>
      </c>
      <c r="R486" s="75">
        <v>0</v>
      </c>
    </row>
    <row r="487" spans="1:18" ht="16.5" customHeight="1">
      <c r="A487" s="11">
        <v>2018</v>
      </c>
      <c r="B487" s="13" t="s">
        <v>2490</v>
      </c>
      <c r="C487" s="47" t="s">
        <v>1945</v>
      </c>
      <c r="D487" s="47" t="s">
        <v>239</v>
      </c>
      <c r="E487" s="47" t="s">
        <v>199</v>
      </c>
      <c r="F487" s="47" t="s">
        <v>733</v>
      </c>
      <c r="G487" s="7" t="s">
        <v>7</v>
      </c>
      <c r="H487" s="65" t="s">
        <v>254</v>
      </c>
      <c r="I487" s="66" t="s">
        <v>3972</v>
      </c>
      <c r="J487" s="65">
        <v>6</v>
      </c>
      <c r="K487" s="65" t="s">
        <v>3991</v>
      </c>
      <c r="L487" s="66" t="s">
        <v>4166</v>
      </c>
      <c r="M487" s="75">
        <v>0</v>
      </c>
      <c r="N487" s="75">
        <v>0</v>
      </c>
      <c r="O487" s="75">
        <v>0</v>
      </c>
      <c r="P487" s="75">
        <v>0</v>
      </c>
      <c r="Q487" s="75">
        <v>0</v>
      </c>
      <c r="R487" s="75">
        <v>115</v>
      </c>
    </row>
    <row r="488" spans="1:18" ht="16.5" customHeight="1">
      <c r="A488" s="11">
        <v>2018</v>
      </c>
      <c r="B488" s="13" t="s">
        <v>2490</v>
      </c>
      <c r="C488" s="47" t="s">
        <v>730</v>
      </c>
      <c r="D488" s="47" t="s">
        <v>239</v>
      </c>
      <c r="E488" s="47" t="s">
        <v>194</v>
      </c>
      <c r="F488" s="47" t="s">
        <v>733</v>
      </c>
      <c r="G488" s="7" t="s">
        <v>7</v>
      </c>
      <c r="H488" s="65" t="s">
        <v>2995</v>
      </c>
      <c r="I488" s="61" t="s">
        <v>3891</v>
      </c>
      <c r="J488" s="65" t="s">
        <v>3891</v>
      </c>
      <c r="K488" s="65" t="s">
        <v>3991</v>
      </c>
      <c r="L488" s="66" t="s">
        <v>4167</v>
      </c>
      <c r="M488" s="75">
        <v>0</v>
      </c>
      <c r="N488" s="75">
        <v>0</v>
      </c>
      <c r="O488" s="75">
        <v>0</v>
      </c>
      <c r="P488" s="75">
        <v>0</v>
      </c>
      <c r="Q488" s="75">
        <v>0</v>
      </c>
      <c r="R488" s="75">
        <v>93</v>
      </c>
    </row>
    <row r="489" spans="1:18" ht="16.5" customHeight="1">
      <c r="A489" s="11">
        <v>2018</v>
      </c>
      <c r="B489" s="13" t="s">
        <v>2490</v>
      </c>
      <c r="C489" s="47" t="s">
        <v>2498</v>
      </c>
      <c r="D489" s="47" t="s">
        <v>239</v>
      </c>
      <c r="E489" s="47" t="s">
        <v>144</v>
      </c>
      <c r="F489" s="47" t="s">
        <v>733</v>
      </c>
      <c r="G489" s="7" t="s">
        <v>7</v>
      </c>
      <c r="H489" s="65" t="s">
        <v>254</v>
      </c>
      <c r="I489" s="66" t="s">
        <v>3973</v>
      </c>
      <c r="J489" s="65">
        <v>6</v>
      </c>
      <c r="K489" s="65" t="s">
        <v>3991</v>
      </c>
      <c r="L489" s="66" t="s">
        <v>4168</v>
      </c>
      <c r="M489" s="75">
        <v>0</v>
      </c>
      <c r="N489" s="75">
        <v>0</v>
      </c>
      <c r="O489" s="75">
        <v>0</v>
      </c>
      <c r="P489" s="75">
        <v>0</v>
      </c>
      <c r="Q489" s="75">
        <v>0</v>
      </c>
      <c r="R489" s="75">
        <v>120</v>
      </c>
    </row>
    <row r="490" spans="1:18" ht="16.5" customHeight="1">
      <c r="A490" s="11">
        <v>2018</v>
      </c>
      <c r="B490" s="13" t="s">
        <v>2490</v>
      </c>
      <c r="C490" s="47" t="s">
        <v>1934</v>
      </c>
      <c r="D490" s="47" t="s">
        <v>239</v>
      </c>
      <c r="E490" s="47" t="s">
        <v>125</v>
      </c>
      <c r="F490" s="47" t="s">
        <v>733</v>
      </c>
      <c r="G490" s="7" t="s">
        <v>7</v>
      </c>
      <c r="H490" s="65" t="s">
        <v>2996</v>
      </c>
      <c r="I490" s="61" t="s">
        <v>3891</v>
      </c>
      <c r="J490" s="65" t="s">
        <v>3891</v>
      </c>
      <c r="K490" s="65" t="s">
        <v>3991</v>
      </c>
      <c r="L490" s="66" t="s">
        <v>4169</v>
      </c>
      <c r="M490" s="75">
        <v>0</v>
      </c>
      <c r="N490" s="75">
        <v>0</v>
      </c>
      <c r="O490" s="75">
        <v>0</v>
      </c>
      <c r="P490" s="75">
        <v>0</v>
      </c>
      <c r="Q490" s="75">
        <v>0</v>
      </c>
      <c r="R490" s="75">
        <v>52</v>
      </c>
    </row>
    <row r="491" spans="1:18" ht="16.5" customHeight="1">
      <c r="A491" s="11">
        <v>2018</v>
      </c>
      <c r="B491" s="13" t="s">
        <v>2490</v>
      </c>
      <c r="C491" s="47" t="s">
        <v>1989</v>
      </c>
      <c r="D491" s="47" t="s">
        <v>239</v>
      </c>
      <c r="E491" s="47" t="s">
        <v>120</v>
      </c>
      <c r="F491" s="47" t="s">
        <v>733</v>
      </c>
      <c r="G491" s="7" t="s">
        <v>7</v>
      </c>
      <c r="H491" s="65" t="s">
        <v>2996</v>
      </c>
      <c r="I491" s="61" t="s">
        <v>3891</v>
      </c>
      <c r="J491" s="65" t="s">
        <v>3891</v>
      </c>
      <c r="K491" s="65" t="s">
        <v>3991</v>
      </c>
      <c r="L491" s="66" t="s">
        <v>4170</v>
      </c>
      <c r="M491" s="75">
        <v>0</v>
      </c>
      <c r="N491" s="75">
        <v>0</v>
      </c>
      <c r="O491" s="75">
        <v>0</v>
      </c>
      <c r="P491" s="75">
        <v>0</v>
      </c>
      <c r="Q491" s="75">
        <v>0</v>
      </c>
      <c r="R491" s="75">
        <v>108</v>
      </c>
    </row>
    <row r="492" spans="1:18" ht="16.5" customHeight="1">
      <c r="A492" s="11">
        <v>2018</v>
      </c>
      <c r="B492" s="13" t="s">
        <v>2490</v>
      </c>
      <c r="C492" s="47" t="s">
        <v>1948</v>
      </c>
      <c r="D492" s="47" t="s">
        <v>239</v>
      </c>
      <c r="E492" s="47" t="s">
        <v>181</v>
      </c>
      <c r="F492" s="47" t="s">
        <v>733</v>
      </c>
      <c r="G492" s="7" t="s">
        <v>7</v>
      </c>
      <c r="H492" s="65" t="s">
        <v>2995</v>
      </c>
      <c r="I492" s="61" t="s">
        <v>3891</v>
      </c>
      <c r="J492" s="65" t="s">
        <v>3891</v>
      </c>
      <c r="K492" s="65" t="s">
        <v>3991</v>
      </c>
      <c r="L492" s="66" t="s">
        <v>4171</v>
      </c>
      <c r="M492" s="75">
        <v>0</v>
      </c>
      <c r="N492" s="75">
        <v>0</v>
      </c>
      <c r="O492" s="75">
        <v>0</v>
      </c>
      <c r="P492" s="75">
        <v>0</v>
      </c>
      <c r="Q492" s="75">
        <v>0</v>
      </c>
      <c r="R492" s="75">
        <v>110</v>
      </c>
    </row>
    <row r="493" spans="1:18" ht="16.5" customHeight="1">
      <c r="A493" s="11">
        <v>2018</v>
      </c>
      <c r="B493" s="13" t="s">
        <v>2490</v>
      </c>
      <c r="C493" s="47" t="s">
        <v>3384</v>
      </c>
      <c r="D493" s="47" t="s">
        <v>239</v>
      </c>
      <c r="E493" s="47" t="s">
        <v>104</v>
      </c>
      <c r="F493" s="47" t="s">
        <v>733</v>
      </c>
      <c r="G493" s="7" t="s">
        <v>7</v>
      </c>
      <c r="H493" s="65" t="s">
        <v>2995</v>
      </c>
      <c r="I493" s="61" t="s">
        <v>3891</v>
      </c>
      <c r="J493" s="65" t="s">
        <v>3891</v>
      </c>
      <c r="K493" s="65" t="s">
        <v>3891</v>
      </c>
      <c r="L493" s="65" t="s">
        <v>4172</v>
      </c>
      <c r="M493" s="75">
        <v>0</v>
      </c>
      <c r="N493" s="75">
        <v>0</v>
      </c>
      <c r="O493" s="75">
        <v>0</v>
      </c>
      <c r="P493" s="75">
        <v>0</v>
      </c>
      <c r="Q493" s="75">
        <v>0</v>
      </c>
      <c r="R493" s="75">
        <v>66</v>
      </c>
    </row>
    <row r="494" spans="1:18" ht="16.5" customHeight="1">
      <c r="A494" s="11">
        <v>2018</v>
      </c>
      <c r="B494" s="13" t="s">
        <v>2490</v>
      </c>
      <c r="C494" s="47" t="s">
        <v>3383</v>
      </c>
      <c r="D494" s="47" t="s">
        <v>239</v>
      </c>
      <c r="E494" s="47" t="s">
        <v>3983</v>
      </c>
      <c r="F494" s="47" t="s">
        <v>733</v>
      </c>
      <c r="G494" s="7" t="s">
        <v>7</v>
      </c>
      <c r="H494" s="65" t="s">
        <v>2995</v>
      </c>
      <c r="I494" s="61" t="s">
        <v>3891</v>
      </c>
      <c r="J494" s="65" t="s">
        <v>3891</v>
      </c>
      <c r="K494" s="65" t="s">
        <v>3991</v>
      </c>
      <c r="L494" s="61" t="s">
        <v>4173</v>
      </c>
      <c r="M494" s="75">
        <v>0</v>
      </c>
      <c r="N494" s="75">
        <v>0</v>
      </c>
      <c r="O494" s="75">
        <v>0</v>
      </c>
      <c r="P494" s="75">
        <v>0</v>
      </c>
      <c r="Q494" s="75">
        <v>0</v>
      </c>
      <c r="R494" s="75">
        <v>94</v>
      </c>
    </row>
    <row r="495" spans="1:18" ht="16.5" customHeight="1">
      <c r="A495" s="11">
        <v>2018</v>
      </c>
      <c r="B495" s="13" t="s">
        <v>2490</v>
      </c>
      <c r="C495" s="47" t="s">
        <v>3382</v>
      </c>
      <c r="D495" s="47" t="s">
        <v>239</v>
      </c>
      <c r="E495" s="47" t="s">
        <v>92</v>
      </c>
      <c r="F495" s="47" t="s">
        <v>733</v>
      </c>
      <c r="G495" s="7" t="s">
        <v>7</v>
      </c>
      <c r="H495" s="65" t="s">
        <v>2996</v>
      </c>
      <c r="I495" s="61" t="s">
        <v>3891</v>
      </c>
      <c r="J495" s="65" t="s">
        <v>3891</v>
      </c>
      <c r="K495" s="65" t="s">
        <v>3991</v>
      </c>
      <c r="L495" s="66" t="s">
        <v>4174</v>
      </c>
      <c r="M495" s="75">
        <v>0</v>
      </c>
      <c r="N495" s="75">
        <v>0</v>
      </c>
      <c r="O495" s="75">
        <v>0</v>
      </c>
      <c r="P495" s="75">
        <v>0</v>
      </c>
      <c r="Q495" s="75">
        <v>0</v>
      </c>
      <c r="R495" s="75">
        <v>103</v>
      </c>
    </row>
    <row r="496" spans="1:18" ht="16.5" customHeight="1">
      <c r="A496" s="11">
        <v>2018</v>
      </c>
      <c r="B496" s="13" t="s">
        <v>2490</v>
      </c>
      <c r="C496" s="47" t="s">
        <v>2497</v>
      </c>
      <c r="D496" s="47" t="s">
        <v>239</v>
      </c>
      <c r="E496" s="47" t="s">
        <v>71</v>
      </c>
      <c r="F496" s="47" t="s">
        <v>733</v>
      </c>
      <c r="G496" s="7" t="s">
        <v>7</v>
      </c>
      <c r="H496" s="65" t="s">
        <v>2996</v>
      </c>
      <c r="I496" s="61" t="s">
        <v>3891</v>
      </c>
      <c r="J496" s="65" t="s">
        <v>3891</v>
      </c>
      <c r="K496" s="65" t="s">
        <v>3991</v>
      </c>
      <c r="L496" s="61" t="s">
        <v>4175</v>
      </c>
      <c r="M496" s="75">
        <v>0</v>
      </c>
      <c r="N496" s="75">
        <v>0</v>
      </c>
      <c r="O496" s="75">
        <v>0</v>
      </c>
      <c r="P496" s="75">
        <v>0</v>
      </c>
      <c r="Q496" s="75">
        <v>0</v>
      </c>
      <c r="R496" s="75">
        <v>110</v>
      </c>
    </row>
    <row r="497" spans="1:18" ht="16.5" customHeight="1">
      <c r="A497" s="11">
        <v>2018</v>
      </c>
      <c r="B497" s="13" t="s">
        <v>2490</v>
      </c>
      <c r="C497" s="47" t="s">
        <v>1987</v>
      </c>
      <c r="D497" s="47" t="s">
        <v>239</v>
      </c>
      <c r="E497" s="47" t="s">
        <v>30</v>
      </c>
      <c r="F497" s="47" t="s">
        <v>733</v>
      </c>
      <c r="G497" s="7" t="s">
        <v>7</v>
      </c>
      <c r="H497" s="65" t="s">
        <v>254</v>
      </c>
      <c r="I497" s="66" t="s">
        <v>3935</v>
      </c>
      <c r="J497" s="65">
        <v>10</v>
      </c>
      <c r="K497" s="65" t="s">
        <v>3991</v>
      </c>
      <c r="L497" s="66" t="s">
        <v>4176</v>
      </c>
      <c r="M497" s="75">
        <v>0</v>
      </c>
      <c r="N497" s="75">
        <v>0</v>
      </c>
      <c r="O497" s="75">
        <v>0</v>
      </c>
      <c r="P497" s="75">
        <v>0</v>
      </c>
      <c r="Q497" s="75">
        <v>0</v>
      </c>
      <c r="R497" s="75">
        <v>106</v>
      </c>
    </row>
    <row r="498" spans="1:18" ht="16.5" customHeight="1">
      <c r="A498" s="11">
        <v>2018</v>
      </c>
      <c r="B498" s="13" t="s">
        <v>2490</v>
      </c>
      <c r="C498" s="47" t="s">
        <v>1988</v>
      </c>
      <c r="D498" s="47" t="s">
        <v>234</v>
      </c>
      <c r="E498" s="47" t="s">
        <v>1928</v>
      </c>
      <c r="F498" s="47" t="s">
        <v>733</v>
      </c>
      <c r="G498" s="7" t="s">
        <v>7</v>
      </c>
      <c r="H498" s="65" t="s">
        <v>247</v>
      </c>
      <c r="I498" s="66" t="s">
        <v>3974</v>
      </c>
      <c r="J498" s="65">
        <v>6</v>
      </c>
      <c r="K498" s="65" t="s">
        <v>3991</v>
      </c>
      <c r="L498" s="66" t="s">
        <v>3992</v>
      </c>
      <c r="M498" s="75">
        <v>130</v>
      </c>
      <c r="N498" s="75">
        <v>32</v>
      </c>
      <c r="O498" s="75">
        <v>8</v>
      </c>
      <c r="P498" s="75">
        <v>0</v>
      </c>
      <c r="Q498" s="75">
        <v>18</v>
      </c>
      <c r="R498" s="75">
        <v>0</v>
      </c>
    </row>
    <row r="499" spans="1:18" ht="16.5" customHeight="1">
      <c r="A499" s="11">
        <v>2018</v>
      </c>
      <c r="B499" s="13" t="s">
        <v>2490</v>
      </c>
      <c r="C499" s="47" t="s">
        <v>2497</v>
      </c>
      <c r="D499" s="47" t="s">
        <v>234</v>
      </c>
      <c r="E499" s="47" t="s">
        <v>1927</v>
      </c>
      <c r="F499" s="47" t="s">
        <v>733</v>
      </c>
      <c r="G499" s="7" t="s">
        <v>7</v>
      </c>
      <c r="H499" s="65" t="s">
        <v>2542</v>
      </c>
      <c r="I499" s="66" t="s">
        <v>3903</v>
      </c>
      <c r="J499" s="65">
        <v>8</v>
      </c>
      <c r="K499" s="65" t="s">
        <v>3991</v>
      </c>
      <c r="L499" s="61" t="s">
        <v>4177</v>
      </c>
      <c r="M499" s="75">
        <v>156</v>
      </c>
      <c r="N499" s="75">
        <v>0</v>
      </c>
      <c r="O499" s="75">
        <v>0</v>
      </c>
      <c r="P499" s="75">
        <v>20</v>
      </c>
      <c r="Q499" s="75">
        <v>14</v>
      </c>
      <c r="R499" s="75">
        <v>0</v>
      </c>
    </row>
    <row r="500" spans="1:18" ht="16.5" customHeight="1">
      <c r="A500" s="11">
        <v>2018</v>
      </c>
      <c r="B500" s="13" t="s">
        <v>2490</v>
      </c>
      <c r="C500" s="47" t="s">
        <v>2496</v>
      </c>
      <c r="D500" s="47" t="s">
        <v>234</v>
      </c>
      <c r="E500" s="47" t="s">
        <v>1926</v>
      </c>
      <c r="F500" s="47" t="s">
        <v>733</v>
      </c>
      <c r="G500" s="7" t="s">
        <v>7</v>
      </c>
      <c r="H500" s="65" t="s">
        <v>2542</v>
      </c>
      <c r="I500" s="66" t="s">
        <v>3937</v>
      </c>
      <c r="J500" s="65">
        <v>4</v>
      </c>
      <c r="K500" s="65" t="s">
        <v>3991</v>
      </c>
      <c r="L500" s="61" t="s">
        <v>4178</v>
      </c>
      <c r="M500" s="75">
        <v>112</v>
      </c>
      <c r="N500" s="75">
        <v>20</v>
      </c>
      <c r="O500" s="75">
        <v>12</v>
      </c>
      <c r="P500" s="75">
        <v>0</v>
      </c>
      <c r="Q500" s="75">
        <v>16</v>
      </c>
      <c r="R500" s="75">
        <v>0</v>
      </c>
    </row>
    <row r="501" spans="1:18" ht="16.5" customHeight="1">
      <c r="A501" s="11">
        <v>2018</v>
      </c>
      <c r="B501" s="13" t="s">
        <v>2490</v>
      </c>
      <c r="C501" s="47" t="s">
        <v>3383</v>
      </c>
      <c r="D501" s="47" t="s">
        <v>234</v>
      </c>
      <c r="E501" s="47" t="s">
        <v>1925</v>
      </c>
      <c r="F501" s="47" t="s">
        <v>733</v>
      </c>
      <c r="G501" s="7" t="s">
        <v>7</v>
      </c>
      <c r="H501" s="65" t="s">
        <v>2542</v>
      </c>
      <c r="I501" s="66" t="s">
        <v>3908</v>
      </c>
      <c r="J501" s="65">
        <v>6</v>
      </c>
      <c r="K501" s="65" t="s">
        <v>3991</v>
      </c>
      <c r="L501" s="61" t="s">
        <v>4179</v>
      </c>
      <c r="M501" s="75">
        <v>106</v>
      </c>
      <c r="N501" s="75">
        <v>42</v>
      </c>
      <c r="O501" s="75">
        <v>12</v>
      </c>
      <c r="P501" s="75">
        <v>0</v>
      </c>
      <c r="Q501" s="75">
        <v>18</v>
      </c>
      <c r="R501" s="75">
        <v>0</v>
      </c>
    </row>
    <row r="502" spans="1:18" ht="16.5" customHeight="1">
      <c r="A502" s="11">
        <v>2018</v>
      </c>
      <c r="B502" s="13" t="s">
        <v>2490</v>
      </c>
      <c r="C502" s="47" t="s">
        <v>2499</v>
      </c>
      <c r="D502" s="47" t="s">
        <v>234</v>
      </c>
      <c r="E502" s="47" t="s">
        <v>1924</v>
      </c>
      <c r="F502" s="47" t="s">
        <v>733</v>
      </c>
      <c r="G502" s="7" t="s">
        <v>7</v>
      </c>
      <c r="H502" s="65" t="s">
        <v>247</v>
      </c>
      <c r="I502" s="66" t="s">
        <v>3904</v>
      </c>
      <c r="J502" s="65">
        <v>6</v>
      </c>
      <c r="K502" s="65" t="s">
        <v>3991</v>
      </c>
      <c r="L502" s="61" t="s">
        <v>4180</v>
      </c>
      <c r="M502" s="75">
        <v>109</v>
      </c>
      <c r="N502" s="75">
        <v>24</v>
      </c>
      <c r="O502" s="75">
        <v>16</v>
      </c>
      <c r="P502" s="75">
        <v>0</v>
      </c>
      <c r="Q502" s="75">
        <v>16</v>
      </c>
      <c r="R502" s="75">
        <v>0</v>
      </c>
    </row>
    <row r="503" spans="1:18" ht="16.5" customHeight="1">
      <c r="A503" s="11">
        <v>2018</v>
      </c>
      <c r="B503" s="13" t="s">
        <v>2490</v>
      </c>
      <c r="C503" s="47" t="s">
        <v>3383</v>
      </c>
      <c r="D503" s="47" t="s">
        <v>234</v>
      </c>
      <c r="E503" s="47" t="s">
        <v>3424</v>
      </c>
      <c r="F503" s="47" t="s">
        <v>733</v>
      </c>
      <c r="G503" s="7" t="s">
        <v>7</v>
      </c>
      <c r="H503" s="65" t="s">
        <v>247</v>
      </c>
      <c r="I503" s="66" t="s">
        <v>3975</v>
      </c>
      <c r="J503" s="65">
        <v>6</v>
      </c>
      <c r="K503" s="65" t="s">
        <v>3991</v>
      </c>
      <c r="L503" s="61" t="s">
        <v>4181</v>
      </c>
      <c r="M503" s="75">
        <v>111</v>
      </c>
      <c r="N503" s="75">
        <v>10</v>
      </c>
      <c r="O503" s="75">
        <v>24</v>
      </c>
      <c r="P503" s="75">
        <v>0</v>
      </c>
      <c r="Q503" s="75">
        <v>18</v>
      </c>
      <c r="R503" s="75">
        <v>0</v>
      </c>
    </row>
    <row r="504" spans="1:18" ht="16.5" customHeight="1">
      <c r="A504" s="11">
        <v>2018</v>
      </c>
      <c r="B504" s="13" t="s">
        <v>2490</v>
      </c>
      <c r="C504" s="47" t="s">
        <v>1987</v>
      </c>
      <c r="D504" s="47" t="s">
        <v>234</v>
      </c>
      <c r="E504" s="47" t="s">
        <v>1923</v>
      </c>
      <c r="F504" s="47" t="s">
        <v>733</v>
      </c>
      <c r="G504" s="7" t="s">
        <v>7</v>
      </c>
      <c r="H504" s="65" t="s">
        <v>247</v>
      </c>
      <c r="I504" s="66" t="s">
        <v>3933</v>
      </c>
      <c r="J504" s="65">
        <v>6</v>
      </c>
      <c r="K504" s="65" t="s">
        <v>3991</v>
      </c>
      <c r="L504" s="66" t="s">
        <v>4182</v>
      </c>
      <c r="M504" s="75">
        <v>120</v>
      </c>
      <c r="N504" s="75">
        <v>17</v>
      </c>
      <c r="O504" s="75">
        <v>17</v>
      </c>
      <c r="P504" s="75">
        <v>0</v>
      </c>
      <c r="Q504" s="75">
        <v>17</v>
      </c>
      <c r="R504" s="75">
        <v>0</v>
      </c>
    </row>
    <row r="505" spans="1:18" ht="16.5" customHeight="1">
      <c r="A505" s="11">
        <v>2018</v>
      </c>
      <c r="B505" s="13" t="s">
        <v>2490</v>
      </c>
      <c r="C505" s="47" t="s">
        <v>1987</v>
      </c>
      <c r="D505" s="47" t="s">
        <v>234</v>
      </c>
      <c r="E505" s="47" t="s">
        <v>1922</v>
      </c>
      <c r="F505" s="47" t="s">
        <v>733</v>
      </c>
      <c r="G505" s="7" t="s">
        <v>7</v>
      </c>
      <c r="H505" s="65" t="s">
        <v>247</v>
      </c>
      <c r="I505" s="66" t="s">
        <v>3932</v>
      </c>
      <c r="J505" s="65">
        <v>6</v>
      </c>
      <c r="K505" s="65" t="s">
        <v>3991</v>
      </c>
      <c r="L505" s="66" t="s">
        <v>4183</v>
      </c>
      <c r="M505" s="75">
        <v>115</v>
      </c>
      <c r="N505" s="75">
        <v>18</v>
      </c>
      <c r="O505" s="75">
        <v>0</v>
      </c>
      <c r="P505" s="75">
        <v>0</v>
      </c>
      <c r="Q505" s="75">
        <v>11</v>
      </c>
      <c r="R505" s="75">
        <v>0</v>
      </c>
    </row>
    <row r="506" spans="1:18" ht="16.5" customHeight="1">
      <c r="A506" s="11">
        <v>2018</v>
      </c>
      <c r="B506" s="13" t="s">
        <v>2490</v>
      </c>
      <c r="C506" s="47" t="s">
        <v>698</v>
      </c>
      <c r="D506" s="47" t="s">
        <v>234</v>
      </c>
      <c r="E506" s="47" t="s">
        <v>1921</v>
      </c>
      <c r="F506" s="47" t="s">
        <v>733</v>
      </c>
      <c r="G506" s="7" t="s">
        <v>7</v>
      </c>
      <c r="H506" s="65" t="s">
        <v>247</v>
      </c>
      <c r="I506" s="66" t="s">
        <v>3976</v>
      </c>
      <c r="J506" s="65">
        <v>8</v>
      </c>
      <c r="K506" s="65" t="s">
        <v>3991</v>
      </c>
      <c r="L506" s="66" t="s">
        <v>4184</v>
      </c>
      <c r="M506" s="75">
        <v>104</v>
      </c>
      <c r="N506" s="75">
        <v>0</v>
      </c>
      <c r="O506" s="75">
        <v>0</v>
      </c>
      <c r="P506" s="75">
        <v>44</v>
      </c>
      <c r="Q506" s="75">
        <v>22</v>
      </c>
      <c r="R506" s="75">
        <v>0</v>
      </c>
    </row>
    <row r="507" spans="1:18" ht="16.5" customHeight="1">
      <c r="A507" s="11">
        <v>2018</v>
      </c>
      <c r="B507" s="13" t="s">
        <v>2490</v>
      </c>
      <c r="C507" s="47" t="s">
        <v>698</v>
      </c>
      <c r="D507" s="47" t="s">
        <v>234</v>
      </c>
      <c r="E507" s="47" t="s">
        <v>1920</v>
      </c>
      <c r="F507" s="47" t="s">
        <v>733</v>
      </c>
      <c r="G507" s="7" t="s">
        <v>7</v>
      </c>
      <c r="H507" s="65" t="s">
        <v>2995</v>
      </c>
      <c r="I507" s="61" t="s">
        <v>3891</v>
      </c>
      <c r="J507" s="65" t="s">
        <v>3891</v>
      </c>
      <c r="K507" s="65" t="s">
        <v>3991</v>
      </c>
      <c r="L507" s="61" t="s">
        <v>4185</v>
      </c>
      <c r="M507" s="75">
        <v>105</v>
      </c>
      <c r="N507" s="75">
        <v>24</v>
      </c>
      <c r="O507" s="75">
        <v>0</v>
      </c>
      <c r="P507" s="75">
        <v>0</v>
      </c>
      <c r="Q507" s="75">
        <v>24</v>
      </c>
      <c r="R507" s="75">
        <v>0</v>
      </c>
    </row>
    <row r="508" spans="1:18" ht="16.5" customHeight="1">
      <c r="A508" s="11">
        <v>2018</v>
      </c>
      <c r="B508" s="13" t="s">
        <v>2490</v>
      </c>
      <c r="C508" s="47" t="s">
        <v>1988</v>
      </c>
      <c r="D508" s="47" t="s">
        <v>234</v>
      </c>
      <c r="E508" s="47" t="s">
        <v>700</v>
      </c>
      <c r="F508" s="47" t="s">
        <v>733</v>
      </c>
      <c r="G508" s="7" t="s">
        <v>7</v>
      </c>
      <c r="H508" s="65" t="s">
        <v>247</v>
      </c>
      <c r="I508" s="66" t="s">
        <v>3892</v>
      </c>
      <c r="J508" s="65">
        <v>8</v>
      </c>
      <c r="K508" s="65" t="s">
        <v>3991</v>
      </c>
      <c r="L508" s="66" t="s">
        <v>4186</v>
      </c>
      <c r="M508" s="75">
        <v>132</v>
      </c>
      <c r="N508" s="75">
        <v>26</v>
      </c>
      <c r="O508" s="75">
        <v>12</v>
      </c>
      <c r="P508" s="75">
        <v>0</v>
      </c>
      <c r="Q508" s="75">
        <v>18</v>
      </c>
      <c r="R508" s="75">
        <v>0</v>
      </c>
    </row>
    <row r="509" spans="1:18" ht="16.5" customHeight="1">
      <c r="A509" s="11">
        <v>2018</v>
      </c>
      <c r="B509" s="13" t="s">
        <v>2490</v>
      </c>
      <c r="C509" s="47" t="s">
        <v>3382</v>
      </c>
      <c r="D509" s="47" t="s">
        <v>234</v>
      </c>
      <c r="E509" s="47" t="s">
        <v>722</v>
      </c>
      <c r="F509" s="47" t="s">
        <v>733</v>
      </c>
      <c r="G509" s="7" t="s">
        <v>7</v>
      </c>
      <c r="H509" s="65" t="s">
        <v>254</v>
      </c>
      <c r="I509" s="66" t="s">
        <v>3938</v>
      </c>
      <c r="J509" s="65">
        <v>4</v>
      </c>
      <c r="K509" s="65" t="s">
        <v>3991</v>
      </c>
      <c r="L509" s="66" t="s">
        <v>4187</v>
      </c>
      <c r="M509" s="75">
        <v>105</v>
      </c>
      <c r="N509" s="75">
        <v>15</v>
      </c>
      <c r="O509" s="75">
        <v>15</v>
      </c>
      <c r="P509" s="75">
        <v>0</v>
      </c>
      <c r="Q509" s="75">
        <v>15</v>
      </c>
      <c r="R509" s="75">
        <v>0</v>
      </c>
    </row>
    <row r="510" spans="1:18" ht="16.5" customHeight="1">
      <c r="A510" s="11">
        <v>2018</v>
      </c>
      <c r="B510" s="13" t="s">
        <v>2490</v>
      </c>
      <c r="C510" s="47" t="s">
        <v>2496</v>
      </c>
      <c r="D510" s="47" t="s">
        <v>234</v>
      </c>
      <c r="E510" s="47" t="s">
        <v>1919</v>
      </c>
      <c r="F510" s="47" t="s">
        <v>733</v>
      </c>
      <c r="G510" s="7" t="s">
        <v>7</v>
      </c>
      <c r="H510" s="65" t="s">
        <v>247</v>
      </c>
      <c r="I510" s="66" t="s">
        <v>3900</v>
      </c>
      <c r="J510" s="65">
        <v>6</v>
      </c>
      <c r="K510" s="65" t="s">
        <v>3991</v>
      </c>
      <c r="L510" s="61" t="s">
        <v>4188</v>
      </c>
      <c r="M510" s="75">
        <v>104</v>
      </c>
      <c r="N510" s="75">
        <v>24</v>
      </c>
      <c r="O510" s="75">
        <v>16</v>
      </c>
      <c r="P510" s="75">
        <v>0</v>
      </c>
      <c r="Q510" s="75">
        <v>16</v>
      </c>
      <c r="R510" s="75">
        <v>0</v>
      </c>
    </row>
    <row r="511" spans="1:18" ht="16.5" customHeight="1">
      <c r="A511" s="11">
        <v>2018</v>
      </c>
      <c r="B511" s="13" t="s">
        <v>2490</v>
      </c>
      <c r="C511" s="47" t="s">
        <v>730</v>
      </c>
      <c r="D511" s="47" t="s">
        <v>236</v>
      </c>
      <c r="E511" s="47" t="s">
        <v>3984</v>
      </c>
      <c r="F511" s="47" t="s">
        <v>733</v>
      </c>
      <c r="G511" s="7" t="s">
        <v>7</v>
      </c>
      <c r="H511" s="65" t="s">
        <v>2995</v>
      </c>
      <c r="I511" s="61" t="s">
        <v>3891</v>
      </c>
      <c r="J511" s="65" t="s">
        <v>3891</v>
      </c>
      <c r="K511" s="65" t="s">
        <v>3991</v>
      </c>
      <c r="L511" s="66" t="s">
        <v>4189</v>
      </c>
      <c r="M511" s="75">
        <v>0</v>
      </c>
      <c r="N511" s="75">
        <v>0</v>
      </c>
      <c r="O511" s="75">
        <v>0</v>
      </c>
      <c r="P511" s="75">
        <v>0</v>
      </c>
      <c r="Q511" s="75">
        <v>0</v>
      </c>
      <c r="R511" s="75">
        <v>43</v>
      </c>
    </row>
    <row r="512" spans="1:18" ht="16.5" customHeight="1">
      <c r="A512" s="11">
        <v>2018</v>
      </c>
      <c r="B512" s="13" t="s">
        <v>2490</v>
      </c>
      <c r="C512" s="47" t="s">
        <v>2498</v>
      </c>
      <c r="D512" s="47" t="s">
        <v>236</v>
      </c>
      <c r="E512" s="47" t="s">
        <v>3985</v>
      </c>
      <c r="F512" s="47" t="s">
        <v>733</v>
      </c>
      <c r="G512" s="7" t="s">
        <v>7</v>
      </c>
      <c r="H512" s="65" t="s">
        <v>2995</v>
      </c>
      <c r="I512" s="61" t="s">
        <v>3891</v>
      </c>
      <c r="J512" s="65" t="s">
        <v>3891</v>
      </c>
      <c r="K512" s="65" t="s">
        <v>3991</v>
      </c>
      <c r="L512" s="66" t="s">
        <v>4190</v>
      </c>
      <c r="M512" s="75">
        <v>0</v>
      </c>
      <c r="N512" s="75">
        <v>0</v>
      </c>
      <c r="O512" s="75">
        <v>0</v>
      </c>
      <c r="P512" s="75">
        <v>0</v>
      </c>
      <c r="Q512" s="75">
        <v>0</v>
      </c>
      <c r="R512" s="75">
        <v>42</v>
      </c>
    </row>
  </sheetData>
  <sheetProtection autoFilter="0" pivotTables="0"/>
  <autoFilter ref="A1:R512"/>
  <pageMargins left="0.7" right="0.7" top="0.75" bottom="0.75" header="0.3" footer="0.3"/>
  <pageSetup orientation="portrait" horizontalDpi="4294967295" verticalDpi="4294967295"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FF0000"/>
  </sheetPr>
  <dimension ref="A1:E271"/>
  <sheetViews>
    <sheetView zoomScale="85" zoomScaleNormal="85" workbookViewId="0">
      <pane ySplit="1" topLeftCell="A98" activePane="bottomLeft" state="frozen"/>
      <selection pane="bottomLeft" activeCell="A2" sqref="A2"/>
    </sheetView>
  </sheetViews>
  <sheetFormatPr baseColWidth="10" defaultColWidth="11" defaultRowHeight="16.5"/>
  <cols>
    <col min="2" max="2" width="15.875" customWidth="1"/>
    <col min="3" max="3" width="31" customWidth="1"/>
    <col min="4" max="4" width="23.25" bestFit="1" customWidth="1"/>
    <col min="5" max="5" width="7.625" bestFit="1" customWidth="1"/>
  </cols>
  <sheetData>
    <row r="1" spans="1:5">
      <c r="A1" s="27" t="s">
        <v>3429</v>
      </c>
      <c r="B1" s="25" t="s">
        <v>228</v>
      </c>
      <c r="C1" s="25" t="s">
        <v>3887</v>
      </c>
      <c r="D1" s="25" t="s">
        <v>3888</v>
      </c>
      <c r="E1" s="27" t="s">
        <v>3886</v>
      </c>
    </row>
    <row r="2" spans="1:5">
      <c r="A2" s="30">
        <v>2003</v>
      </c>
      <c r="B2" s="23" t="s">
        <v>2490</v>
      </c>
      <c r="C2" s="29" t="s">
        <v>666</v>
      </c>
      <c r="D2" s="30" t="s">
        <v>235</v>
      </c>
      <c r="E2" s="36">
        <v>4</v>
      </c>
    </row>
    <row r="3" spans="1:5">
      <c r="A3" s="30">
        <v>2003</v>
      </c>
      <c r="B3" s="23" t="s">
        <v>2490</v>
      </c>
      <c r="C3" s="29" t="s">
        <v>666</v>
      </c>
      <c r="D3" s="30" t="s">
        <v>236</v>
      </c>
      <c r="E3" s="36">
        <v>24</v>
      </c>
    </row>
    <row r="4" spans="1:5">
      <c r="A4" s="30">
        <v>2003</v>
      </c>
      <c r="B4" s="23" t="s">
        <v>2490</v>
      </c>
      <c r="C4" s="29" t="s">
        <v>666</v>
      </c>
      <c r="D4" s="30" t="s">
        <v>239</v>
      </c>
      <c r="E4" s="36">
        <v>7</v>
      </c>
    </row>
    <row r="5" spans="1:5" ht="16.5" customHeight="1">
      <c r="A5" s="30">
        <v>2003</v>
      </c>
      <c r="B5" s="23" t="s">
        <v>2490</v>
      </c>
      <c r="C5" s="29" t="s">
        <v>665</v>
      </c>
      <c r="D5" s="30" t="s">
        <v>235</v>
      </c>
      <c r="E5" s="36">
        <v>1</v>
      </c>
    </row>
    <row r="6" spans="1:5">
      <c r="A6" s="30">
        <v>2003</v>
      </c>
      <c r="B6" s="23" t="s">
        <v>2490</v>
      </c>
      <c r="C6" s="29" t="s">
        <v>665</v>
      </c>
      <c r="D6" s="30" t="s">
        <v>236</v>
      </c>
      <c r="E6" s="36">
        <v>2</v>
      </c>
    </row>
    <row r="7" spans="1:5">
      <c r="A7" s="30">
        <v>2003</v>
      </c>
      <c r="B7" s="23" t="s">
        <v>2490</v>
      </c>
      <c r="C7" s="29" t="s">
        <v>665</v>
      </c>
      <c r="D7" s="30" t="s">
        <v>239</v>
      </c>
      <c r="E7" s="36">
        <v>1</v>
      </c>
    </row>
    <row r="8" spans="1:5">
      <c r="A8" s="30">
        <v>2003</v>
      </c>
      <c r="B8" s="23" t="s">
        <v>2490</v>
      </c>
      <c r="C8" s="29" t="s">
        <v>667</v>
      </c>
      <c r="D8" s="30" t="s">
        <v>235</v>
      </c>
      <c r="E8" s="36">
        <v>0</v>
      </c>
    </row>
    <row r="9" spans="1:5">
      <c r="A9" s="30">
        <v>2003</v>
      </c>
      <c r="B9" s="23" t="s">
        <v>2490</v>
      </c>
      <c r="C9" s="29" t="s">
        <v>667</v>
      </c>
      <c r="D9" s="30" t="s">
        <v>236</v>
      </c>
      <c r="E9" s="36">
        <v>4</v>
      </c>
    </row>
    <row r="10" spans="1:5">
      <c r="A10" s="30">
        <v>2003</v>
      </c>
      <c r="B10" s="23" t="s">
        <v>2490</v>
      </c>
      <c r="C10" s="29" t="s">
        <v>667</v>
      </c>
      <c r="D10" s="30" t="s">
        <v>239</v>
      </c>
      <c r="E10" s="36">
        <v>3</v>
      </c>
    </row>
    <row r="11" spans="1:5">
      <c r="A11" s="30">
        <v>2003</v>
      </c>
      <c r="B11" s="17" t="s">
        <v>644</v>
      </c>
      <c r="C11" s="29" t="s">
        <v>666</v>
      </c>
      <c r="D11" s="30" t="s">
        <v>235</v>
      </c>
      <c r="E11" s="36">
        <v>0</v>
      </c>
    </row>
    <row r="12" spans="1:5">
      <c r="A12" s="30">
        <v>2003</v>
      </c>
      <c r="B12" s="17" t="s">
        <v>644</v>
      </c>
      <c r="C12" s="29" t="s">
        <v>666</v>
      </c>
      <c r="D12" s="30" t="s">
        <v>236</v>
      </c>
      <c r="E12" s="36">
        <v>0</v>
      </c>
    </row>
    <row r="13" spans="1:5">
      <c r="A13" s="30">
        <v>2003</v>
      </c>
      <c r="B13" s="17" t="s">
        <v>644</v>
      </c>
      <c r="C13" s="29" t="s">
        <v>666</v>
      </c>
      <c r="D13" s="30" t="s">
        <v>239</v>
      </c>
      <c r="E13" s="36">
        <v>0</v>
      </c>
    </row>
    <row r="14" spans="1:5">
      <c r="A14" s="30">
        <v>2003</v>
      </c>
      <c r="B14" s="17" t="s">
        <v>644</v>
      </c>
      <c r="C14" s="29" t="s">
        <v>665</v>
      </c>
      <c r="D14" s="30" t="s">
        <v>235</v>
      </c>
      <c r="E14" s="36">
        <v>0</v>
      </c>
    </row>
    <row r="15" spans="1:5">
      <c r="A15" s="30">
        <v>2003</v>
      </c>
      <c r="B15" s="17" t="s">
        <v>644</v>
      </c>
      <c r="C15" s="29" t="s">
        <v>665</v>
      </c>
      <c r="D15" s="30" t="s">
        <v>236</v>
      </c>
      <c r="E15" s="36">
        <v>0</v>
      </c>
    </row>
    <row r="16" spans="1:5">
      <c r="A16" s="30">
        <v>2003</v>
      </c>
      <c r="B16" s="17" t="s">
        <v>644</v>
      </c>
      <c r="C16" s="29" t="s">
        <v>665</v>
      </c>
      <c r="D16" s="30" t="s">
        <v>239</v>
      </c>
      <c r="E16" s="36">
        <v>0</v>
      </c>
    </row>
    <row r="17" spans="1:5">
      <c r="A17" s="30">
        <v>2003</v>
      </c>
      <c r="B17" s="17" t="s">
        <v>644</v>
      </c>
      <c r="C17" s="29" t="s">
        <v>667</v>
      </c>
      <c r="D17" s="30" t="s">
        <v>235</v>
      </c>
      <c r="E17" s="36">
        <v>0</v>
      </c>
    </row>
    <row r="18" spans="1:5">
      <c r="A18" s="30">
        <v>2003</v>
      </c>
      <c r="B18" s="17" t="s">
        <v>644</v>
      </c>
      <c r="C18" s="29" t="s">
        <v>667</v>
      </c>
      <c r="D18" s="30" t="s">
        <v>236</v>
      </c>
      <c r="E18" s="36">
        <v>0</v>
      </c>
    </row>
    <row r="19" spans="1:5">
      <c r="A19" s="30">
        <v>2003</v>
      </c>
      <c r="B19" s="17" t="s">
        <v>644</v>
      </c>
      <c r="C19" s="29" t="s">
        <v>667</v>
      </c>
      <c r="D19" s="30" t="s">
        <v>239</v>
      </c>
      <c r="E19" s="36">
        <v>0</v>
      </c>
    </row>
    <row r="20" spans="1:5">
      <c r="A20" s="30">
        <v>2004</v>
      </c>
      <c r="B20" s="23" t="s">
        <v>2490</v>
      </c>
      <c r="C20" s="29" t="s">
        <v>666</v>
      </c>
      <c r="D20" s="30" t="s">
        <v>235</v>
      </c>
      <c r="E20" s="36">
        <v>11</v>
      </c>
    </row>
    <row r="21" spans="1:5">
      <c r="A21" s="30">
        <v>2004</v>
      </c>
      <c r="B21" s="23" t="s">
        <v>2490</v>
      </c>
      <c r="C21" s="29" t="s">
        <v>666</v>
      </c>
      <c r="D21" s="30" t="s">
        <v>236</v>
      </c>
      <c r="E21" s="36">
        <v>32</v>
      </c>
    </row>
    <row r="22" spans="1:5">
      <c r="A22" s="30">
        <v>2004</v>
      </c>
      <c r="B22" s="23" t="s">
        <v>2490</v>
      </c>
      <c r="C22" s="29" t="s">
        <v>666</v>
      </c>
      <c r="D22" s="30" t="s">
        <v>239</v>
      </c>
      <c r="E22" s="36">
        <v>9</v>
      </c>
    </row>
    <row r="23" spans="1:5">
      <c r="A23" s="30">
        <v>2004</v>
      </c>
      <c r="B23" s="23" t="s">
        <v>2490</v>
      </c>
      <c r="C23" s="29" t="s">
        <v>665</v>
      </c>
      <c r="D23" s="30" t="s">
        <v>235</v>
      </c>
      <c r="E23" s="36">
        <v>0</v>
      </c>
    </row>
    <row r="24" spans="1:5">
      <c r="A24" s="30">
        <v>2004</v>
      </c>
      <c r="B24" s="23" t="s">
        <v>2490</v>
      </c>
      <c r="C24" s="29" t="s">
        <v>665</v>
      </c>
      <c r="D24" s="30" t="s">
        <v>236</v>
      </c>
      <c r="E24" s="36">
        <v>1</v>
      </c>
    </row>
    <row r="25" spans="1:5">
      <c r="A25" s="30">
        <v>2004</v>
      </c>
      <c r="B25" s="23" t="s">
        <v>2490</v>
      </c>
      <c r="C25" s="29" t="s">
        <v>665</v>
      </c>
      <c r="D25" s="30" t="s">
        <v>239</v>
      </c>
      <c r="E25" s="36">
        <v>1</v>
      </c>
    </row>
    <row r="26" spans="1:5">
      <c r="A26" s="30">
        <v>2004</v>
      </c>
      <c r="B26" s="23" t="s">
        <v>2490</v>
      </c>
      <c r="C26" s="29" t="s">
        <v>667</v>
      </c>
      <c r="D26" s="30" t="s">
        <v>235</v>
      </c>
      <c r="E26" s="36">
        <v>2</v>
      </c>
    </row>
    <row r="27" spans="1:5">
      <c r="A27" s="30">
        <v>2004</v>
      </c>
      <c r="B27" s="23" t="s">
        <v>2490</v>
      </c>
      <c r="C27" s="29" t="s">
        <v>667</v>
      </c>
      <c r="D27" s="30" t="s">
        <v>236</v>
      </c>
      <c r="E27" s="36">
        <v>2</v>
      </c>
    </row>
    <row r="28" spans="1:5">
      <c r="A28" s="30">
        <v>2004</v>
      </c>
      <c r="B28" s="23" t="s">
        <v>2490</v>
      </c>
      <c r="C28" s="29" t="s">
        <v>667</v>
      </c>
      <c r="D28" s="30" t="s">
        <v>239</v>
      </c>
      <c r="E28" s="36">
        <v>0</v>
      </c>
    </row>
    <row r="29" spans="1:5">
      <c r="A29" s="30">
        <v>2004</v>
      </c>
      <c r="B29" s="17" t="s">
        <v>644</v>
      </c>
      <c r="C29" s="29" t="s">
        <v>666</v>
      </c>
      <c r="D29" s="30" t="s">
        <v>235</v>
      </c>
      <c r="E29" s="36">
        <v>0</v>
      </c>
    </row>
    <row r="30" spans="1:5">
      <c r="A30" s="30">
        <v>2004</v>
      </c>
      <c r="B30" s="17" t="s">
        <v>644</v>
      </c>
      <c r="C30" s="29" t="s">
        <v>666</v>
      </c>
      <c r="D30" s="30" t="s">
        <v>236</v>
      </c>
      <c r="E30" s="36">
        <v>0</v>
      </c>
    </row>
    <row r="31" spans="1:5">
      <c r="A31" s="30">
        <v>2004</v>
      </c>
      <c r="B31" s="17" t="s">
        <v>644</v>
      </c>
      <c r="C31" s="29" t="s">
        <v>666</v>
      </c>
      <c r="D31" s="30" t="s">
        <v>239</v>
      </c>
      <c r="E31" s="36">
        <v>0</v>
      </c>
    </row>
    <row r="32" spans="1:5">
      <c r="A32" s="30">
        <v>2004</v>
      </c>
      <c r="B32" s="17" t="s">
        <v>644</v>
      </c>
      <c r="C32" s="29" t="s">
        <v>665</v>
      </c>
      <c r="D32" s="30" t="s">
        <v>235</v>
      </c>
      <c r="E32" s="36">
        <v>0</v>
      </c>
    </row>
    <row r="33" spans="1:5">
      <c r="A33" s="30">
        <v>2004</v>
      </c>
      <c r="B33" s="17" t="s">
        <v>644</v>
      </c>
      <c r="C33" s="29" t="s">
        <v>665</v>
      </c>
      <c r="D33" s="30" t="s">
        <v>236</v>
      </c>
      <c r="E33" s="36">
        <v>0</v>
      </c>
    </row>
    <row r="34" spans="1:5">
      <c r="A34" s="30">
        <v>2004</v>
      </c>
      <c r="B34" s="17" t="s">
        <v>644</v>
      </c>
      <c r="C34" s="29" t="s">
        <v>665</v>
      </c>
      <c r="D34" s="30" t="s">
        <v>239</v>
      </c>
      <c r="E34" s="36">
        <v>0</v>
      </c>
    </row>
    <row r="35" spans="1:5">
      <c r="A35" s="30">
        <v>2004</v>
      </c>
      <c r="B35" s="17" t="s">
        <v>644</v>
      </c>
      <c r="C35" s="29" t="s">
        <v>667</v>
      </c>
      <c r="D35" s="30" t="s">
        <v>235</v>
      </c>
      <c r="E35" s="36">
        <v>0</v>
      </c>
    </row>
    <row r="36" spans="1:5">
      <c r="A36" s="30">
        <v>2004</v>
      </c>
      <c r="B36" s="17" t="s">
        <v>644</v>
      </c>
      <c r="C36" s="29" t="s">
        <v>667</v>
      </c>
      <c r="D36" s="30" t="s">
        <v>236</v>
      </c>
      <c r="E36" s="36">
        <v>0</v>
      </c>
    </row>
    <row r="37" spans="1:5">
      <c r="A37" s="30">
        <v>2004</v>
      </c>
      <c r="B37" s="17" t="s">
        <v>644</v>
      </c>
      <c r="C37" s="29" t="s">
        <v>667</v>
      </c>
      <c r="D37" s="30" t="s">
        <v>239</v>
      </c>
      <c r="E37" s="36">
        <v>0</v>
      </c>
    </row>
    <row r="38" spans="1:5">
      <c r="A38" s="30">
        <v>2005</v>
      </c>
      <c r="B38" s="23" t="s">
        <v>2490</v>
      </c>
      <c r="C38" s="29" t="s">
        <v>666</v>
      </c>
      <c r="D38" s="30" t="s">
        <v>235</v>
      </c>
      <c r="E38" s="36">
        <v>10</v>
      </c>
    </row>
    <row r="39" spans="1:5">
      <c r="A39" s="30">
        <v>2005</v>
      </c>
      <c r="B39" s="23" t="s">
        <v>2490</v>
      </c>
      <c r="C39" s="29" t="s">
        <v>666</v>
      </c>
      <c r="D39" s="30" t="s">
        <v>236</v>
      </c>
      <c r="E39" s="36">
        <v>25</v>
      </c>
    </row>
    <row r="40" spans="1:5">
      <c r="A40" s="30">
        <v>2005</v>
      </c>
      <c r="B40" s="23" t="s">
        <v>2490</v>
      </c>
      <c r="C40" s="29" t="s">
        <v>666</v>
      </c>
      <c r="D40" s="30" t="s">
        <v>239</v>
      </c>
      <c r="E40" s="36">
        <v>2</v>
      </c>
    </row>
    <row r="41" spans="1:5">
      <c r="A41" s="30">
        <v>2005</v>
      </c>
      <c r="B41" s="23" t="s">
        <v>2490</v>
      </c>
      <c r="C41" s="29" t="s">
        <v>665</v>
      </c>
      <c r="D41" s="30" t="s">
        <v>235</v>
      </c>
      <c r="E41" s="36">
        <v>0</v>
      </c>
    </row>
    <row r="42" spans="1:5">
      <c r="A42" s="30">
        <v>2005</v>
      </c>
      <c r="B42" s="23" t="s">
        <v>2490</v>
      </c>
      <c r="C42" s="29" t="s">
        <v>665</v>
      </c>
      <c r="D42" s="30" t="s">
        <v>236</v>
      </c>
      <c r="E42" s="36">
        <v>1</v>
      </c>
    </row>
    <row r="43" spans="1:5">
      <c r="A43" s="30">
        <v>2005</v>
      </c>
      <c r="B43" s="23" t="s">
        <v>2490</v>
      </c>
      <c r="C43" s="29" t="s">
        <v>665</v>
      </c>
      <c r="D43" s="30" t="s">
        <v>239</v>
      </c>
      <c r="E43" s="36">
        <v>2</v>
      </c>
    </row>
    <row r="44" spans="1:5">
      <c r="A44" s="30">
        <v>2005</v>
      </c>
      <c r="B44" s="23" t="s">
        <v>2490</v>
      </c>
      <c r="C44" s="29" t="s">
        <v>667</v>
      </c>
      <c r="D44" s="30" t="s">
        <v>235</v>
      </c>
      <c r="E44" s="36">
        <v>1</v>
      </c>
    </row>
    <row r="45" spans="1:5">
      <c r="A45" s="30">
        <v>2005</v>
      </c>
      <c r="B45" s="23" t="s">
        <v>2490</v>
      </c>
      <c r="C45" s="29" t="s">
        <v>667</v>
      </c>
      <c r="D45" s="30" t="s">
        <v>236</v>
      </c>
      <c r="E45" s="36">
        <v>5</v>
      </c>
    </row>
    <row r="46" spans="1:5">
      <c r="A46" s="30">
        <v>2005</v>
      </c>
      <c r="B46" s="23" t="s">
        <v>2490</v>
      </c>
      <c r="C46" s="29" t="s">
        <v>667</v>
      </c>
      <c r="D46" s="30" t="s">
        <v>239</v>
      </c>
      <c r="E46" s="36">
        <v>9</v>
      </c>
    </row>
    <row r="47" spans="1:5">
      <c r="A47" s="30">
        <v>2005</v>
      </c>
      <c r="B47" s="17" t="s">
        <v>644</v>
      </c>
      <c r="C47" s="29" t="s">
        <v>666</v>
      </c>
      <c r="D47" s="30" t="s">
        <v>235</v>
      </c>
      <c r="E47" s="36">
        <v>0</v>
      </c>
    </row>
    <row r="48" spans="1:5">
      <c r="A48" s="30">
        <v>2005</v>
      </c>
      <c r="B48" s="17" t="s">
        <v>644</v>
      </c>
      <c r="C48" s="29" t="s">
        <v>666</v>
      </c>
      <c r="D48" s="30" t="s">
        <v>236</v>
      </c>
      <c r="E48" s="36">
        <v>0</v>
      </c>
    </row>
    <row r="49" spans="1:5">
      <c r="A49" s="30">
        <v>2005</v>
      </c>
      <c r="B49" s="17" t="s">
        <v>644</v>
      </c>
      <c r="C49" s="29" t="s">
        <v>666</v>
      </c>
      <c r="D49" s="30" t="s">
        <v>239</v>
      </c>
      <c r="E49" s="36">
        <v>0</v>
      </c>
    </row>
    <row r="50" spans="1:5">
      <c r="A50" s="30">
        <v>2005</v>
      </c>
      <c r="B50" s="17" t="s">
        <v>644</v>
      </c>
      <c r="C50" s="29" t="s">
        <v>665</v>
      </c>
      <c r="D50" s="30" t="s">
        <v>235</v>
      </c>
      <c r="E50" s="36">
        <v>0</v>
      </c>
    </row>
    <row r="51" spans="1:5">
      <c r="A51" s="30">
        <v>2005</v>
      </c>
      <c r="B51" s="17" t="s">
        <v>644</v>
      </c>
      <c r="C51" s="29" t="s">
        <v>665</v>
      </c>
      <c r="D51" s="30" t="s">
        <v>236</v>
      </c>
      <c r="E51" s="36">
        <v>0</v>
      </c>
    </row>
    <row r="52" spans="1:5">
      <c r="A52" s="30">
        <v>2005</v>
      </c>
      <c r="B52" s="17" t="s">
        <v>644</v>
      </c>
      <c r="C52" s="29" t="s">
        <v>665</v>
      </c>
      <c r="D52" s="30" t="s">
        <v>239</v>
      </c>
      <c r="E52" s="36">
        <v>0</v>
      </c>
    </row>
    <row r="53" spans="1:5">
      <c r="A53" s="30">
        <v>2005</v>
      </c>
      <c r="B53" s="17" t="s">
        <v>644</v>
      </c>
      <c r="C53" s="29" t="s">
        <v>667</v>
      </c>
      <c r="D53" s="30" t="s">
        <v>235</v>
      </c>
      <c r="E53" s="36">
        <v>0</v>
      </c>
    </row>
    <row r="54" spans="1:5">
      <c r="A54" s="30">
        <v>2005</v>
      </c>
      <c r="B54" s="17" t="s">
        <v>644</v>
      </c>
      <c r="C54" s="29" t="s">
        <v>667</v>
      </c>
      <c r="D54" s="30" t="s">
        <v>236</v>
      </c>
      <c r="E54" s="36">
        <v>0</v>
      </c>
    </row>
    <row r="55" spans="1:5">
      <c r="A55" s="30">
        <v>2005</v>
      </c>
      <c r="B55" s="17" t="s">
        <v>644</v>
      </c>
      <c r="C55" s="29" t="s">
        <v>667</v>
      </c>
      <c r="D55" s="30" t="s">
        <v>239</v>
      </c>
      <c r="E55" s="36">
        <v>0</v>
      </c>
    </row>
    <row r="56" spans="1:5">
      <c r="A56" s="30">
        <v>2006</v>
      </c>
      <c r="B56" s="23" t="s">
        <v>2490</v>
      </c>
      <c r="C56" s="29" t="s">
        <v>666</v>
      </c>
      <c r="D56" s="30" t="s">
        <v>235</v>
      </c>
      <c r="E56" s="36">
        <v>10</v>
      </c>
    </row>
    <row r="57" spans="1:5">
      <c r="A57" s="30">
        <v>2006</v>
      </c>
      <c r="B57" s="23" t="s">
        <v>2490</v>
      </c>
      <c r="C57" s="29" t="s">
        <v>666</v>
      </c>
      <c r="D57" s="30" t="s">
        <v>236</v>
      </c>
      <c r="E57" s="36">
        <v>30</v>
      </c>
    </row>
    <row r="58" spans="1:5">
      <c r="A58" s="30">
        <v>2006</v>
      </c>
      <c r="B58" s="23" t="s">
        <v>2490</v>
      </c>
      <c r="C58" s="29" t="s">
        <v>666</v>
      </c>
      <c r="D58" s="30" t="s">
        <v>239</v>
      </c>
      <c r="E58" s="36">
        <v>6</v>
      </c>
    </row>
    <row r="59" spans="1:5">
      <c r="A59" s="30">
        <v>2006</v>
      </c>
      <c r="B59" s="23" t="s">
        <v>2490</v>
      </c>
      <c r="C59" s="29" t="s">
        <v>665</v>
      </c>
      <c r="D59" s="30" t="s">
        <v>235</v>
      </c>
      <c r="E59" s="36">
        <v>0</v>
      </c>
    </row>
    <row r="60" spans="1:5">
      <c r="A60" s="30">
        <v>2006</v>
      </c>
      <c r="B60" s="23" t="s">
        <v>2490</v>
      </c>
      <c r="C60" s="29" t="s">
        <v>665</v>
      </c>
      <c r="D60" s="30" t="s">
        <v>236</v>
      </c>
      <c r="E60" s="36">
        <v>0</v>
      </c>
    </row>
    <row r="61" spans="1:5">
      <c r="A61" s="30">
        <v>2006</v>
      </c>
      <c r="B61" s="23" t="s">
        <v>2490</v>
      </c>
      <c r="C61" s="29" t="s">
        <v>665</v>
      </c>
      <c r="D61" s="30" t="s">
        <v>239</v>
      </c>
      <c r="E61" s="36">
        <v>1</v>
      </c>
    </row>
    <row r="62" spans="1:5">
      <c r="A62" s="30">
        <v>2006</v>
      </c>
      <c r="B62" s="23" t="s">
        <v>2490</v>
      </c>
      <c r="C62" s="29" t="s">
        <v>667</v>
      </c>
      <c r="D62" s="30" t="s">
        <v>235</v>
      </c>
      <c r="E62" s="36">
        <v>0</v>
      </c>
    </row>
    <row r="63" spans="1:5">
      <c r="A63" s="30">
        <v>2006</v>
      </c>
      <c r="B63" s="23" t="s">
        <v>2490</v>
      </c>
      <c r="C63" s="29" t="s">
        <v>667</v>
      </c>
      <c r="D63" s="30" t="s">
        <v>236</v>
      </c>
      <c r="E63" s="36">
        <v>2</v>
      </c>
    </row>
    <row r="64" spans="1:5">
      <c r="A64" s="30">
        <v>2006</v>
      </c>
      <c r="B64" s="23" t="s">
        <v>2490</v>
      </c>
      <c r="C64" s="29" t="s">
        <v>667</v>
      </c>
      <c r="D64" s="30" t="s">
        <v>239</v>
      </c>
      <c r="E64" s="36">
        <v>5</v>
      </c>
    </row>
    <row r="65" spans="1:5">
      <c r="A65" s="30">
        <v>2006</v>
      </c>
      <c r="B65" s="17" t="s">
        <v>644</v>
      </c>
      <c r="C65" s="29" t="s">
        <v>666</v>
      </c>
      <c r="D65" s="30" t="s">
        <v>235</v>
      </c>
      <c r="E65" s="36">
        <v>0</v>
      </c>
    </row>
    <row r="66" spans="1:5">
      <c r="A66" s="30">
        <v>2006</v>
      </c>
      <c r="B66" s="17" t="s">
        <v>644</v>
      </c>
      <c r="C66" s="29" t="s">
        <v>666</v>
      </c>
      <c r="D66" s="30" t="s">
        <v>236</v>
      </c>
      <c r="E66" s="36">
        <v>0</v>
      </c>
    </row>
    <row r="67" spans="1:5">
      <c r="A67" s="30">
        <v>2006</v>
      </c>
      <c r="B67" s="17" t="s">
        <v>644</v>
      </c>
      <c r="C67" s="29" t="s">
        <v>666</v>
      </c>
      <c r="D67" s="30" t="s">
        <v>239</v>
      </c>
      <c r="E67" s="36">
        <v>0</v>
      </c>
    </row>
    <row r="68" spans="1:5">
      <c r="A68" s="30">
        <v>2006</v>
      </c>
      <c r="B68" s="17" t="s">
        <v>644</v>
      </c>
      <c r="C68" s="29" t="s">
        <v>665</v>
      </c>
      <c r="D68" s="30" t="s">
        <v>235</v>
      </c>
      <c r="E68" s="36">
        <v>0</v>
      </c>
    </row>
    <row r="69" spans="1:5">
      <c r="A69" s="30">
        <v>2006</v>
      </c>
      <c r="B69" s="17" t="s">
        <v>644</v>
      </c>
      <c r="C69" s="29" t="s">
        <v>665</v>
      </c>
      <c r="D69" s="30" t="s">
        <v>236</v>
      </c>
      <c r="E69" s="36">
        <v>0</v>
      </c>
    </row>
    <row r="70" spans="1:5">
      <c r="A70" s="30">
        <v>2006</v>
      </c>
      <c r="B70" s="17" t="s">
        <v>644</v>
      </c>
      <c r="C70" s="29" t="s">
        <v>665</v>
      </c>
      <c r="D70" s="30" t="s">
        <v>239</v>
      </c>
      <c r="E70" s="36">
        <v>0</v>
      </c>
    </row>
    <row r="71" spans="1:5">
      <c r="A71" s="30">
        <v>2006</v>
      </c>
      <c r="B71" s="17" t="s">
        <v>644</v>
      </c>
      <c r="C71" s="29" t="s">
        <v>667</v>
      </c>
      <c r="D71" s="30" t="s">
        <v>235</v>
      </c>
      <c r="E71" s="36">
        <v>0</v>
      </c>
    </row>
    <row r="72" spans="1:5">
      <c r="A72" s="30">
        <v>2006</v>
      </c>
      <c r="B72" s="17" t="s">
        <v>644</v>
      </c>
      <c r="C72" s="29" t="s">
        <v>667</v>
      </c>
      <c r="D72" s="30" t="s">
        <v>236</v>
      </c>
      <c r="E72" s="36">
        <v>0</v>
      </c>
    </row>
    <row r="73" spans="1:5">
      <c r="A73" s="30">
        <v>2006</v>
      </c>
      <c r="B73" s="17" t="s">
        <v>644</v>
      </c>
      <c r="C73" s="29" t="s">
        <v>667</v>
      </c>
      <c r="D73" s="30" t="s">
        <v>239</v>
      </c>
      <c r="E73" s="36">
        <v>0</v>
      </c>
    </row>
    <row r="74" spans="1:5">
      <c r="A74" s="30">
        <v>2007</v>
      </c>
      <c r="B74" s="23" t="s">
        <v>2490</v>
      </c>
      <c r="C74" s="29" t="s">
        <v>666</v>
      </c>
      <c r="D74" s="30" t="s">
        <v>235</v>
      </c>
      <c r="E74" s="36">
        <v>6</v>
      </c>
    </row>
    <row r="75" spans="1:5">
      <c r="A75" s="30">
        <v>2007</v>
      </c>
      <c r="B75" s="23" t="s">
        <v>2490</v>
      </c>
      <c r="C75" s="29" t="s">
        <v>666</v>
      </c>
      <c r="D75" s="30" t="s">
        <v>236</v>
      </c>
      <c r="E75" s="36">
        <v>26</v>
      </c>
    </row>
    <row r="76" spans="1:5">
      <c r="A76" s="30">
        <v>2007</v>
      </c>
      <c r="B76" s="23" t="s">
        <v>2490</v>
      </c>
      <c r="C76" s="29" t="s">
        <v>666</v>
      </c>
      <c r="D76" s="30" t="s">
        <v>239</v>
      </c>
      <c r="E76" s="36">
        <v>4</v>
      </c>
    </row>
    <row r="77" spans="1:5">
      <c r="A77" s="30">
        <v>2007</v>
      </c>
      <c r="B77" s="23" t="s">
        <v>2490</v>
      </c>
      <c r="C77" s="29" t="s">
        <v>665</v>
      </c>
      <c r="D77" s="30" t="s">
        <v>235</v>
      </c>
      <c r="E77" s="36">
        <v>0</v>
      </c>
    </row>
    <row r="78" spans="1:5">
      <c r="A78" s="30">
        <v>2007</v>
      </c>
      <c r="B78" s="23" t="s">
        <v>2490</v>
      </c>
      <c r="C78" s="29" t="s">
        <v>665</v>
      </c>
      <c r="D78" s="30" t="s">
        <v>236</v>
      </c>
      <c r="E78" s="36">
        <v>2</v>
      </c>
    </row>
    <row r="79" spans="1:5">
      <c r="A79" s="30">
        <v>2007</v>
      </c>
      <c r="B79" s="23" t="s">
        <v>2490</v>
      </c>
      <c r="C79" s="29" t="s">
        <v>665</v>
      </c>
      <c r="D79" s="30" t="s">
        <v>239</v>
      </c>
      <c r="E79" s="36">
        <v>4</v>
      </c>
    </row>
    <row r="80" spans="1:5">
      <c r="A80" s="30">
        <v>2007</v>
      </c>
      <c r="B80" s="23" t="s">
        <v>2490</v>
      </c>
      <c r="C80" s="29" t="s">
        <v>667</v>
      </c>
      <c r="D80" s="30" t="s">
        <v>235</v>
      </c>
      <c r="E80" s="36">
        <v>0</v>
      </c>
    </row>
    <row r="81" spans="1:5">
      <c r="A81" s="30">
        <v>2007</v>
      </c>
      <c r="B81" s="23" t="s">
        <v>2490</v>
      </c>
      <c r="C81" s="29" t="s">
        <v>667</v>
      </c>
      <c r="D81" s="30" t="s">
        <v>236</v>
      </c>
      <c r="E81" s="36">
        <v>4</v>
      </c>
    </row>
    <row r="82" spans="1:5">
      <c r="A82" s="30">
        <v>2007</v>
      </c>
      <c r="B82" s="23" t="s">
        <v>2490</v>
      </c>
      <c r="C82" s="29" t="s">
        <v>667</v>
      </c>
      <c r="D82" s="30" t="s">
        <v>239</v>
      </c>
      <c r="E82" s="36">
        <v>8</v>
      </c>
    </row>
    <row r="83" spans="1:5">
      <c r="A83" s="30">
        <v>2007</v>
      </c>
      <c r="B83" s="17" t="s">
        <v>644</v>
      </c>
      <c r="C83" s="29" t="s">
        <v>666</v>
      </c>
      <c r="D83" s="30" t="s">
        <v>235</v>
      </c>
      <c r="E83" s="36">
        <v>0</v>
      </c>
    </row>
    <row r="84" spans="1:5">
      <c r="A84" s="30">
        <v>2007</v>
      </c>
      <c r="B84" s="17" t="s">
        <v>644</v>
      </c>
      <c r="C84" s="29" t="s">
        <v>666</v>
      </c>
      <c r="D84" s="30" t="s">
        <v>236</v>
      </c>
      <c r="E84" s="36">
        <v>0</v>
      </c>
    </row>
    <row r="85" spans="1:5">
      <c r="A85" s="30">
        <v>2007</v>
      </c>
      <c r="B85" s="17" t="s">
        <v>644</v>
      </c>
      <c r="C85" s="29" t="s">
        <v>666</v>
      </c>
      <c r="D85" s="30" t="s">
        <v>239</v>
      </c>
      <c r="E85" s="36">
        <v>0</v>
      </c>
    </row>
    <row r="86" spans="1:5">
      <c r="A86" s="30">
        <v>2007</v>
      </c>
      <c r="B86" s="17" t="s">
        <v>644</v>
      </c>
      <c r="C86" s="29" t="s">
        <v>665</v>
      </c>
      <c r="D86" s="30" t="s">
        <v>235</v>
      </c>
      <c r="E86" s="36">
        <v>0</v>
      </c>
    </row>
    <row r="87" spans="1:5">
      <c r="A87" s="30">
        <v>2007</v>
      </c>
      <c r="B87" s="17" t="s">
        <v>644</v>
      </c>
      <c r="C87" s="29" t="s">
        <v>665</v>
      </c>
      <c r="D87" s="30" t="s">
        <v>236</v>
      </c>
      <c r="E87" s="36">
        <v>0</v>
      </c>
    </row>
    <row r="88" spans="1:5">
      <c r="A88" s="30">
        <v>2007</v>
      </c>
      <c r="B88" s="17" t="s">
        <v>644</v>
      </c>
      <c r="C88" s="29" t="s">
        <v>665</v>
      </c>
      <c r="D88" s="30" t="s">
        <v>239</v>
      </c>
      <c r="E88" s="36">
        <v>0</v>
      </c>
    </row>
    <row r="89" spans="1:5">
      <c r="A89" s="30">
        <v>2007</v>
      </c>
      <c r="B89" s="17" t="s">
        <v>644</v>
      </c>
      <c r="C89" s="29" t="s">
        <v>667</v>
      </c>
      <c r="D89" s="30" t="s">
        <v>235</v>
      </c>
      <c r="E89" s="36">
        <v>0</v>
      </c>
    </row>
    <row r="90" spans="1:5">
      <c r="A90" s="30">
        <v>2007</v>
      </c>
      <c r="B90" s="17" t="s">
        <v>644</v>
      </c>
      <c r="C90" s="29" t="s">
        <v>667</v>
      </c>
      <c r="D90" s="30" t="s">
        <v>236</v>
      </c>
      <c r="E90" s="36">
        <v>0</v>
      </c>
    </row>
    <row r="91" spans="1:5">
      <c r="A91" s="30">
        <v>2007</v>
      </c>
      <c r="B91" s="17" t="s">
        <v>644</v>
      </c>
      <c r="C91" s="29" t="s">
        <v>667</v>
      </c>
      <c r="D91" s="30" t="s">
        <v>239</v>
      </c>
      <c r="E91" s="36">
        <v>0</v>
      </c>
    </row>
    <row r="92" spans="1:5">
      <c r="A92" s="30">
        <v>2008</v>
      </c>
      <c r="B92" s="23" t="s">
        <v>2490</v>
      </c>
      <c r="C92" s="29" t="s">
        <v>666</v>
      </c>
      <c r="D92" s="30" t="s">
        <v>235</v>
      </c>
      <c r="E92" s="36">
        <v>2</v>
      </c>
    </row>
    <row r="93" spans="1:5">
      <c r="A93" s="30">
        <v>2008</v>
      </c>
      <c r="B93" s="23" t="s">
        <v>2490</v>
      </c>
      <c r="C93" s="29" t="s">
        <v>666</v>
      </c>
      <c r="D93" s="30" t="s">
        <v>236</v>
      </c>
      <c r="E93" s="36">
        <v>22</v>
      </c>
    </row>
    <row r="94" spans="1:5">
      <c r="A94" s="30">
        <v>2008</v>
      </c>
      <c r="B94" s="23" t="s">
        <v>2490</v>
      </c>
      <c r="C94" s="29" t="s">
        <v>666</v>
      </c>
      <c r="D94" s="30" t="s">
        <v>239</v>
      </c>
      <c r="E94" s="36">
        <v>11</v>
      </c>
    </row>
    <row r="95" spans="1:5">
      <c r="A95" s="30">
        <v>2008</v>
      </c>
      <c r="B95" s="23" t="s">
        <v>2490</v>
      </c>
      <c r="C95" s="29" t="s">
        <v>665</v>
      </c>
      <c r="D95" s="30" t="s">
        <v>235</v>
      </c>
      <c r="E95" s="36">
        <v>0</v>
      </c>
    </row>
    <row r="96" spans="1:5">
      <c r="A96" s="30">
        <v>2008</v>
      </c>
      <c r="B96" s="23" t="s">
        <v>2490</v>
      </c>
      <c r="C96" s="29" t="s">
        <v>665</v>
      </c>
      <c r="D96" s="30" t="s">
        <v>236</v>
      </c>
      <c r="E96" s="36">
        <v>1</v>
      </c>
    </row>
    <row r="97" spans="1:5">
      <c r="A97" s="30">
        <v>2008</v>
      </c>
      <c r="B97" s="23" t="s">
        <v>2490</v>
      </c>
      <c r="C97" s="29" t="s">
        <v>665</v>
      </c>
      <c r="D97" s="30" t="s">
        <v>239</v>
      </c>
      <c r="E97" s="36">
        <v>2</v>
      </c>
    </row>
    <row r="98" spans="1:5">
      <c r="A98" s="30">
        <v>2008</v>
      </c>
      <c r="B98" s="23" t="s">
        <v>2490</v>
      </c>
      <c r="C98" s="29" t="s">
        <v>667</v>
      </c>
      <c r="D98" s="30" t="s">
        <v>235</v>
      </c>
      <c r="E98" s="36">
        <v>0</v>
      </c>
    </row>
    <row r="99" spans="1:5">
      <c r="A99" s="30">
        <v>2008</v>
      </c>
      <c r="B99" s="23" t="s">
        <v>2490</v>
      </c>
      <c r="C99" s="29" t="s">
        <v>667</v>
      </c>
      <c r="D99" s="30" t="s">
        <v>236</v>
      </c>
      <c r="E99" s="36">
        <v>1</v>
      </c>
    </row>
    <row r="100" spans="1:5">
      <c r="A100" s="30">
        <v>2008</v>
      </c>
      <c r="B100" s="23" t="s">
        <v>2490</v>
      </c>
      <c r="C100" s="29" t="s">
        <v>667</v>
      </c>
      <c r="D100" s="30" t="s">
        <v>239</v>
      </c>
      <c r="E100" s="36">
        <v>9</v>
      </c>
    </row>
    <row r="101" spans="1:5">
      <c r="A101" s="30">
        <v>2008</v>
      </c>
      <c r="B101" s="17" t="s">
        <v>644</v>
      </c>
      <c r="C101" s="29" t="s">
        <v>666</v>
      </c>
      <c r="D101" s="30" t="s">
        <v>235</v>
      </c>
      <c r="E101" s="36">
        <v>0</v>
      </c>
    </row>
    <row r="102" spans="1:5">
      <c r="A102" s="30">
        <v>2008</v>
      </c>
      <c r="B102" s="17" t="s">
        <v>644</v>
      </c>
      <c r="C102" s="29" t="s">
        <v>666</v>
      </c>
      <c r="D102" s="30" t="s">
        <v>236</v>
      </c>
      <c r="E102" s="36">
        <v>0</v>
      </c>
    </row>
    <row r="103" spans="1:5">
      <c r="A103" s="30">
        <v>2008</v>
      </c>
      <c r="B103" s="17" t="s">
        <v>644</v>
      </c>
      <c r="C103" s="29" t="s">
        <v>666</v>
      </c>
      <c r="D103" s="30" t="s">
        <v>239</v>
      </c>
      <c r="E103" s="36">
        <v>0</v>
      </c>
    </row>
    <row r="104" spans="1:5">
      <c r="A104" s="30">
        <v>2008</v>
      </c>
      <c r="B104" s="17" t="s">
        <v>644</v>
      </c>
      <c r="C104" s="29" t="s">
        <v>665</v>
      </c>
      <c r="D104" s="30" t="s">
        <v>235</v>
      </c>
      <c r="E104" s="36">
        <v>0</v>
      </c>
    </row>
    <row r="105" spans="1:5">
      <c r="A105" s="30">
        <v>2008</v>
      </c>
      <c r="B105" s="17" t="s">
        <v>644</v>
      </c>
      <c r="C105" s="29" t="s">
        <v>665</v>
      </c>
      <c r="D105" s="30" t="s">
        <v>236</v>
      </c>
      <c r="E105" s="36">
        <v>0</v>
      </c>
    </row>
    <row r="106" spans="1:5">
      <c r="A106" s="30">
        <v>2008</v>
      </c>
      <c r="B106" s="17" t="s">
        <v>644</v>
      </c>
      <c r="C106" s="29" t="s">
        <v>665</v>
      </c>
      <c r="D106" s="30" t="s">
        <v>239</v>
      </c>
      <c r="E106" s="36">
        <v>0</v>
      </c>
    </row>
    <row r="107" spans="1:5">
      <c r="A107" s="30">
        <v>2008</v>
      </c>
      <c r="B107" s="17" t="s">
        <v>644</v>
      </c>
      <c r="C107" s="29" t="s">
        <v>667</v>
      </c>
      <c r="D107" s="30" t="s">
        <v>235</v>
      </c>
      <c r="E107" s="36">
        <v>0</v>
      </c>
    </row>
    <row r="108" spans="1:5">
      <c r="A108" s="30">
        <v>2008</v>
      </c>
      <c r="B108" s="17" t="s">
        <v>644</v>
      </c>
      <c r="C108" s="29" t="s">
        <v>667</v>
      </c>
      <c r="D108" s="30" t="s">
        <v>236</v>
      </c>
      <c r="E108" s="36">
        <v>0</v>
      </c>
    </row>
    <row r="109" spans="1:5">
      <c r="A109" s="30">
        <v>2008</v>
      </c>
      <c r="B109" s="17" t="s">
        <v>644</v>
      </c>
      <c r="C109" s="29" t="s">
        <v>667</v>
      </c>
      <c r="D109" s="30" t="s">
        <v>239</v>
      </c>
      <c r="E109" s="36">
        <v>0</v>
      </c>
    </row>
    <row r="110" spans="1:5">
      <c r="A110" s="30">
        <v>2009</v>
      </c>
      <c r="B110" s="23" t="s">
        <v>2490</v>
      </c>
      <c r="C110" s="29" t="s">
        <v>666</v>
      </c>
      <c r="D110" s="30" t="s">
        <v>235</v>
      </c>
      <c r="E110" s="36">
        <v>6</v>
      </c>
    </row>
    <row r="111" spans="1:5">
      <c r="A111" s="30">
        <v>2009</v>
      </c>
      <c r="B111" s="23" t="s">
        <v>2490</v>
      </c>
      <c r="C111" s="29" t="s">
        <v>666</v>
      </c>
      <c r="D111" s="30" t="s">
        <v>236</v>
      </c>
      <c r="E111" s="36">
        <v>13</v>
      </c>
    </row>
    <row r="112" spans="1:5">
      <c r="A112" s="30">
        <v>2009</v>
      </c>
      <c r="B112" s="23" t="s">
        <v>2490</v>
      </c>
      <c r="C112" s="29" t="s">
        <v>666</v>
      </c>
      <c r="D112" s="30" t="s">
        <v>239</v>
      </c>
      <c r="E112" s="36">
        <v>9</v>
      </c>
    </row>
    <row r="113" spans="1:5">
      <c r="A113" s="30">
        <v>2009</v>
      </c>
      <c r="B113" s="23" t="s">
        <v>2490</v>
      </c>
      <c r="C113" s="29" t="s">
        <v>665</v>
      </c>
      <c r="D113" s="30" t="s">
        <v>235</v>
      </c>
      <c r="E113" s="36">
        <v>0</v>
      </c>
    </row>
    <row r="114" spans="1:5">
      <c r="A114" s="30">
        <v>2009</v>
      </c>
      <c r="B114" s="23" t="s">
        <v>2490</v>
      </c>
      <c r="C114" s="29" t="s">
        <v>665</v>
      </c>
      <c r="D114" s="30" t="s">
        <v>236</v>
      </c>
      <c r="E114" s="36">
        <v>0</v>
      </c>
    </row>
    <row r="115" spans="1:5">
      <c r="A115" s="30">
        <v>2009</v>
      </c>
      <c r="B115" s="23" t="s">
        <v>2490</v>
      </c>
      <c r="C115" s="29" t="s">
        <v>665</v>
      </c>
      <c r="D115" s="30" t="s">
        <v>239</v>
      </c>
      <c r="E115" s="36">
        <v>1</v>
      </c>
    </row>
    <row r="116" spans="1:5">
      <c r="A116" s="30">
        <v>2009</v>
      </c>
      <c r="B116" s="23" t="s">
        <v>2490</v>
      </c>
      <c r="C116" s="29" t="s">
        <v>667</v>
      </c>
      <c r="D116" s="30" t="s">
        <v>235</v>
      </c>
      <c r="E116" s="36">
        <v>0</v>
      </c>
    </row>
    <row r="117" spans="1:5">
      <c r="A117" s="30">
        <v>2009</v>
      </c>
      <c r="B117" s="23" t="s">
        <v>2490</v>
      </c>
      <c r="C117" s="29" t="s">
        <v>667</v>
      </c>
      <c r="D117" s="30" t="s">
        <v>236</v>
      </c>
      <c r="E117" s="36">
        <v>3</v>
      </c>
    </row>
    <row r="118" spans="1:5">
      <c r="A118" s="30">
        <v>2009</v>
      </c>
      <c r="B118" s="23" t="s">
        <v>2490</v>
      </c>
      <c r="C118" s="29" t="s">
        <v>667</v>
      </c>
      <c r="D118" s="30" t="s">
        <v>239</v>
      </c>
      <c r="E118" s="36">
        <v>3</v>
      </c>
    </row>
    <row r="119" spans="1:5">
      <c r="A119" s="30">
        <v>2009</v>
      </c>
      <c r="B119" s="17" t="s">
        <v>644</v>
      </c>
      <c r="C119" s="29" t="s">
        <v>666</v>
      </c>
      <c r="D119" s="30" t="s">
        <v>235</v>
      </c>
      <c r="E119" s="36">
        <v>0</v>
      </c>
    </row>
    <row r="120" spans="1:5">
      <c r="A120" s="30">
        <v>2009</v>
      </c>
      <c r="B120" s="17" t="s">
        <v>644</v>
      </c>
      <c r="C120" s="29" t="s">
        <v>666</v>
      </c>
      <c r="D120" s="30" t="s">
        <v>236</v>
      </c>
      <c r="E120" s="36">
        <v>0</v>
      </c>
    </row>
    <row r="121" spans="1:5">
      <c r="A121" s="30">
        <v>2009</v>
      </c>
      <c r="B121" s="17" t="s">
        <v>644</v>
      </c>
      <c r="C121" s="29" t="s">
        <v>666</v>
      </c>
      <c r="D121" s="30" t="s">
        <v>239</v>
      </c>
      <c r="E121" s="36">
        <v>0</v>
      </c>
    </row>
    <row r="122" spans="1:5">
      <c r="A122" s="30">
        <v>2009</v>
      </c>
      <c r="B122" s="17" t="s">
        <v>644</v>
      </c>
      <c r="C122" s="29" t="s">
        <v>665</v>
      </c>
      <c r="D122" s="30" t="s">
        <v>235</v>
      </c>
      <c r="E122" s="36">
        <v>0</v>
      </c>
    </row>
    <row r="123" spans="1:5">
      <c r="A123" s="30">
        <v>2009</v>
      </c>
      <c r="B123" s="17" t="s">
        <v>644</v>
      </c>
      <c r="C123" s="29" t="s">
        <v>665</v>
      </c>
      <c r="D123" s="30" t="s">
        <v>236</v>
      </c>
      <c r="E123" s="36">
        <v>0</v>
      </c>
    </row>
    <row r="124" spans="1:5">
      <c r="A124" s="30">
        <v>2009</v>
      </c>
      <c r="B124" s="17" t="s">
        <v>644</v>
      </c>
      <c r="C124" s="29" t="s">
        <v>665</v>
      </c>
      <c r="D124" s="30" t="s">
        <v>239</v>
      </c>
      <c r="E124" s="36">
        <v>0</v>
      </c>
    </row>
    <row r="125" spans="1:5">
      <c r="A125" s="30">
        <v>2009</v>
      </c>
      <c r="B125" s="17" t="s">
        <v>644</v>
      </c>
      <c r="C125" s="29" t="s">
        <v>667</v>
      </c>
      <c r="D125" s="30" t="s">
        <v>235</v>
      </c>
      <c r="E125" s="36">
        <v>0</v>
      </c>
    </row>
    <row r="126" spans="1:5">
      <c r="A126" s="30">
        <v>2009</v>
      </c>
      <c r="B126" s="17" t="s">
        <v>644</v>
      </c>
      <c r="C126" s="29" t="s">
        <v>667</v>
      </c>
      <c r="D126" s="30" t="s">
        <v>236</v>
      </c>
      <c r="E126" s="36">
        <v>0</v>
      </c>
    </row>
    <row r="127" spans="1:5">
      <c r="A127" s="30">
        <v>2009</v>
      </c>
      <c r="B127" s="17" t="s">
        <v>644</v>
      </c>
      <c r="C127" s="29" t="s">
        <v>667</v>
      </c>
      <c r="D127" s="30" t="s">
        <v>239</v>
      </c>
      <c r="E127" s="36">
        <v>0</v>
      </c>
    </row>
    <row r="128" spans="1:5">
      <c r="A128" s="30">
        <v>2010</v>
      </c>
      <c r="B128" s="23" t="s">
        <v>2490</v>
      </c>
      <c r="C128" s="29" t="s">
        <v>666</v>
      </c>
      <c r="D128" s="30" t="s">
        <v>235</v>
      </c>
      <c r="E128" s="36">
        <v>4</v>
      </c>
    </row>
    <row r="129" spans="1:5">
      <c r="A129" s="30">
        <v>2010</v>
      </c>
      <c r="B129" s="23" t="s">
        <v>2490</v>
      </c>
      <c r="C129" s="29" t="s">
        <v>666</v>
      </c>
      <c r="D129" s="30" t="s">
        <v>236</v>
      </c>
      <c r="E129" s="36">
        <v>12</v>
      </c>
    </row>
    <row r="130" spans="1:5">
      <c r="A130" s="30">
        <v>2010</v>
      </c>
      <c r="B130" s="23" t="s">
        <v>2490</v>
      </c>
      <c r="C130" s="29" t="s">
        <v>666</v>
      </c>
      <c r="D130" s="30" t="s">
        <v>239</v>
      </c>
      <c r="E130" s="36">
        <v>8</v>
      </c>
    </row>
    <row r="131" spans="1:5">
      <c r="A131" s="30">
        <v>2010</v>
      </c>
      <c r="B131" s="23" t="s">
        <v>2490</v>
      </c>
      <c r="C131" s="29" t="s">
        <v>665</v>
      </c>
      <c r="D131" s="30" t="s">
        <v>235</v>
      </c>
      <c r="E131" s="36">
        <v>0</v>
      </c>
    </row>
    <row r="132" spans="1:5">
      <c r="A132" s="30">
        <v>2010</v>
      </c>
      <c r="B132" s="23" t="s">
        <v>2490</v>
      </c>
      <c r="C132" s="29" t="s">
        <v>665</v>
      </c>
      <c r="D132" s="30" t="s">
        <v>236</v>
      </c>
      <c r="E132" s="36">
        <v>1</v>
      </c>
    </row>
    <row r="133" spans="1:5">
      <c r="A133" s="30">
        <v>2010</v>
      </c>
      <c r="B133" s="23" t="s">
        <v>2490</v>
      </c>
      <c r="C133" s="29" t="s">
        <v>665</v>
      </c>
      <c r="D133" s="30" t="s">
        <v>239</v>
      </c>
      <c r="E133" s="36">
        <v>3</v>
      </c>
    </row>
    <row r="134" spans="1:5">
      <c r="A134" s="30">
        <v>2010</v>
      </c>
      <c r="B134" s="23" t="s">
        <v>2490</v>
      </c>
      <c r="C134" s="29" t="s">
        <v>667</v>
      </c>
      <c r="D134" s="30" t="s">
        <v>235</v>
      </c>
      <c r="E134" s="36">
        <v>0</v>
      </c>
    </row>
    <row r="135" spans="1:5">
      <c r="A135" s="30">
        <v>2010</v>
      </c>
      <c r="B135" s="23" t="s">
        <v>2490</v>
      </c>
      <c r="C135" s="29" t="s">
        <v>667</v>
      </c>
      <c r="D135" s="30" t="s">
        <v>236</v>
      </c>
      <c r="E135" s="36">
        <v>6</v>
      </c>
    </row>
    <row r="136" spans="1:5">
      <c r="A136" s="30">
        <v>2010</v>
      </c>
      <c r="B136" s="23" t="s">
        <v>2490</v>
      </c>
      <c r="C136" s="29" t="s">
        <v>667</v>
      </c>
      <c r="D136" s="30" t="s">
        <v>239</v>
      </c>
      <c r="E136" s="36">
        <v>14</v>
      </c>
    </row>
    <row r="137" spans="1:5">
      <c r="A137" s="30">
        <v>2010</v>
      </c>
      <c r="B137" s="17" t="s">
        <v>644</v>
      </c>
      <c r="C137" s="29" t="s">
        <v>666</v>
      </c>
      <c r="D137" s="30" t="s">
        <v>235</v>
      </c>
      <c r="E137" s="36">
        <v>0</v>
      </c>
    </row>
    <row r="138" spans="1:5">
      <c r="A138" s="30">
        <v>2010</v>
      </c>
      <c r="B138" s="17" t="s">
        <v>644</v>
      </c>
      <c r="C138" s="29" t="s">
        <v>666</v>
      </c>
      <c r="D138" s="30" t="s">
        <v>236</v>
      </c>
      <c r="E138" s="36">
        <v>0</v>
      </c>
    </row>
    <row r="139" spans="1:5">
      <c r="A139" s="30">
        <v>2010</v>
      </c>
      <c r="B139" s="17" t="s">
        <v>644</v>
      </c>
      <c r="C139" s="29" t="s">
        <v>666</v>
      </c>
      <c r="D139" s="30" t="s">
        <v>239</v>
      </c>
      <c r="E139" s="36">
        <v>0</v>
      </c>
    </row>
    <row r="140" spans="1:5">
      <c r="A140" s="30">
        <v>2010</v>
      </c>
      <c r="B140" s="17" t="s">
        <v>644</v>
      </c>
      <c r="C140" s="29" t="s">
        <v>665</v>
      </c>
      <c r="D140" s="30" t="s">
        <v>235</v>
      </c>
      <c r="E140" s="36">
        <v>0</v>
      </c>
    </row>
    <row r="141" spans="1:5">
      <c r="A141" s="30">
        <v>2010</v>
      </c>
      <c r="B141" s="17" t="s">
        <v>644</v>
      </c>
      <c r="C141" s="29" t="s">
        <v>665</v>
      </c>
      <c r="D141" s="30" t="s">
        <v>236</v>
      </c>
      <c r="E141" s="36">
        <v>0</v>
      </c>
    </row>
    <row r="142" spans="1:5">
      <c r="A142" s="30">
        <v>2010</v>
      </c>
      <c r="B142" s="17" t="s">
        <v>644</v>
      </c>
      <c r="C142" s="29" t="s">
        <v>665</v>
      </c>
      <c r="D142" s="30" t="s">
        <v>239</v>
      </c>
      <c r="E142" s="36">
        <v>0</v>
      </c>
    </row>
    <row r="143" spans="1:5">
      <c r="A143" s="30">
        <v>2010</v>
      </c>
      <c r="B143" s="17" t="s">
        <v>644</v>
      </c>
      <c r="C143" s="29" t="s">
        <v>667</v>
      </c>
      <c r="D143" s="30" t="s">
        <v>235</v>
      </c>
      <c r="E143" s="36">
        <v>0</v>
      </c>
    </row>
    <row r="144" spans="1:5">
      <c r="A144" s="30">
        <v>2010</v>
      </c>
      <c r="B144" s="17" t="s">
        <v>644</v>
      </c>
      <c r="C144" s="29" t="s">
        <v>667</v>
      </c>
      <c r="D144" s="30" t="s">
        <v>236</v>
      </c>
      <c r="E144" s="36">
        <v>0</v>
      </c>
    </row>
    <row r="145" spans="1:5">
      <c r="A145" s="30">
        <v>2010</v>
      </c>
      <c r="B145" s="17" t="s">
        <v>644</v>
      </c>
      <c r="C145" s="29" t="s">
        <v>667</v>
      </c>
      <c r="D145" s="30" t="s">
        <v>239</v>
      </c>
      <c r="E145" s="36">
        <v>0</v>
      </c>
    </row>
    <row r="146" spans="1:5">
      <c r="A146" s="30">
        <v>2011</v>
      </c>
      <c r="B146" s="23" t="s">
        <v>2490</v>
      </c>
      <c r="C146" s="29" t="s">
        <v>666</v>
      </c>
      <c r="D146" s="30" t="s">
        <v>235</v>
      </c>
      <c r="E146" s="36">
        <v>1</v>
      </c>
    </row>
    <row r="147" spans="1:5">
      <c r="A147" s="30">
        <v>2011</v>
      </c>
      <c r="B147" s="23" t="s">
        <v>2490</v>
      </c>
      <c r="C147" s="29" t="s">
        <v>666</v>
      </c>
      <c r="D147" s="30" t="s">
        <v>236</v>
      </c>
      <c r="E147" s="36">
        <v>9</v>
      </c>
    </row>
    <row r="148" spans="1:5">
      <c r="A148" s="30">
        <v>2011</v>
      </c>
      <c r="B148" s="23" t="s">
        <v>2490</v>
      </c>
      <c r="C148" s="29" t="s">
        <v>666</v>
      </c>
      <c r="D148" s="30" t="s">
        <v>239</v>
      </c>
      <c r="E148" s="36">
        <v>6</v>
      </c>
    </row>
    <row r="149" spans="1:5">
      <c r="A149" s="30">
        <v>2011</v>
      </c>
      <c r="B149" s="23" t="s">
        <v>2490</v>
      </c>
      <c r="C149" s="29" t="s">
        <v>665</v>
      </c>
      <c r="D149" s="30" t="s">
        <v>235</v>
      </c>
      <c r="E149" s="36">
        <v>0</v>
      </c>
    </row>
    <row r="150" spans="1:5">
      <c r="A150" s="30">
        <v>2011</v>
      </c>
      <c r="B150" s="23" t="s">
        <v>2490</v>
      </c>
      <c r="C150" s="29" t="s">
        <v>665</v>
      </c>
      <c r="D150" s="30" t="s">
        <v>236</v>
      </c>
      <c r="E150" s="36">
        <v>0</v>
      </c>
    </row>
    <row r="151" spans="1:5">
      <c r="A151" s="30">
        <v>2011</v>
      </c>
      <c r="B151" s="23" t="s">
        <v>2490</v>
      </c>
      <c r="C151" s="29" t="s">
        <v>665</v>
      </c>
      <c r="D151" s="30" t="s">
        <v>239</v>
      </c>
      <c r="E151" s="36">
        <v>4</v>
      </c>
    </row>
    <row r="152" spans="1:5">
      <c r="A152" s="30">
        <v>2011</v>
      </c>
      <c r="B152" s="23" t="s">
        <v>2490</v>
      </c>
      <c r="C152" s="29" t="s">
        <v>667</v>
      </c>
      <c r="D152" s="30" t="s">
        <v>235</v>
      </c>
      <c r="E152" s="36">
        <v>0</v>
      </c>
    </row>
    <row r="153" spans="1:5">
      <c r="A153" s="30">
        <v>2011</v>
      </c>
      <c r="B153" s="23" t="s">
        <v>2490</v>
      </c>
      <c r="C153" s="29" t="s">
        <v>667</v>
      </c>
      <c r="D153" s="30" t="s">
        <v>236</v>
      </c>
      <c r="E153" s="36">
        <v>5</v>
      </c>
    </row>
    <row r="154" spans="1:5">
      <c r="A154" s="30">
        <v>2011</v>
      </c>
      <c r="B154" s="23" t="s">
        <v>2490</v>
      </c>
      <c r="C154" s="29" t="s">
        <v>667</v>
      </c>
      <c r="D154" s="30" t="s">
        <v>239</v>
      </c>
      <c r="E154" s="36">
        <v>9</v>
      </c>
    </row>
    <row r="155" spans="1:5">
      <c r="A155" s="30">
        <v>2011</v>
      </c>
      <c r="B155" s="17" t="s">
        <v>644</v>
      </c>
      <c r="C155" s="29" t="s">
        <v>666</v>
      </c>
      <c r="D155" s="30" t="s">
        <v>235</v>
      </c>
      <c r="E155" s="36">
        <v>0</v>
      </c>
    </row>
    <row r="156" spans="1:5">
      <c r="A156" s="30">
        <v>2011</v>
      </c>
      <c r="B156" s="17" t="s">
        <v>644</v>
      </c>
      <c r="C156" s="29" t="s">
        <v>666</v>
      </c>
      <c r="D156" s="30" t="s">
        <v>236</v>
      </c>
      <c r="E156" s="36">
        <v>0</v>
      </c>
    </row>
    <row r="157" spans="1:5">
      <c r="A157" s="30">
        <v>2011</v>
      </c>
      <c r="B157" s="17" t="s">
        <v>644</v>
      </c>
      <c r="C157" s="29" t="s">
        <v>666</v>
      </c>
      <c r="D157" s="30" t="s">
        <v>239</v>
      </c>
      <c r="E157" s="36">
        <v>0</v>
      </c>
    </row>
    <row r="158" spans="1:5">
      <c r="A158" s="30">
        <v>2011</v>
      </c>
      <c r="B158" s="17" t="s">
        <v>644</v>
      </c>
      <c r="C158" s="29" t="s">
        <v>665</v>
      </c>
      <c r="D158" s="30" t="s">
        <v>235</v>
      </c>
      <c r="E158" s="36">
        <v>0</v>
      </c>
    </row>
    <row r="159" spans="1:5">
      <c r="A159" s="30">
        <v>2011</v>
      </c>
      <c r="B159" s="17" t="s">
        <v>644</v>
      </c>
      <c r="C159" s="29" t="s">
        <v>665</v>
      </c>
      <c r="D159" s="30" t="s">
        <v>236</v>
      </c>
      <c r="E159" s="36">
        <v>0</v>
      </c>
    </row>
    <row r="160" spans="1:5">
      <c r="A160" s="30">
        <v>2011</v>
      </c>
      <c r="B160" s="17" t="s">
        <v>644</v>
      </c>
      <c r="C160" s="29" t="s">
        <v>665</v>
      </c>
      <c r="D160" s="30" t="s">
        <v>239</v>
      </c>
      <c r="E160" s="36">
        <v>0</v>
      </c>
    </row>
    <row r="161" spans="1:5">
      <c r="A161" s="30">
        <v>2011</v>
      </c>
      <c r="B161" s="17" t="s">
        <v>644</v>
      </c>
      <c r="C161" s="29" t="s">
        <v>667</v>
      </c>
      <c r="D161" s="30" t="s">
        <v>235</v>
      </c>
      <c r="E161" s="36">
        <v>0</v>
      </c>
    </row>
    <row r="162" spans="1:5">
      <c r="A162" s="30">
        <v>2011</v>
      </c>
      <c r="B162" s="17" t="s">
        <v>644</v>
      </c>
      <c r="C162" s="29" t="s">
        <v>667</v>
      </c>
      <c r="D162" s="30" t="s">
        <v>236</v>
      </c>
      <c r="E162" s="36">
        <v>0</v>
      </c>
    </row>
    <row r="163" spans="1:5">
      <c r="A163" s="30">
        <v>2011</v>
      </c>
      <c r="B163" s="17" t="s">
        <v>644</v>
      </c>
      <c r="C163" s="29" t="s">
        <v>667</v>
      </c>
      <c r="D163" s="30" t="s">
        <v>239</v>
      </c>
      <c r="E163" s="36">
        <v>0</v>
      </c>
    </row>
    <row r="164" spans="1:5">
      <c r="A164" s="30">
        <v>2012</v>
      </c>
      <c r="B164" s="23" t="s">
        <v>2490</v>
      </c>
      <c r="C164" s="29" t="s">
        <v>666</v>
      </c>
      <c r="D164" s="30" t="s">
        <v>235</v>
      </c>
      <c r="E164" s="36">
        <v>0</v>
      </c>
    </row>
    <row r="165" spans="1:5">
      <c r="A165" s="30">
        <v>2012</v>
      </c>
      <c r="B165" s="23" t="s">
        <v>2490</v>
      </c>
      <c r="C165" s="29" t="s">
        <v>666</v>
      </c>
      <c r="D165" s="30" t="s">
        <v>236</v>
      </c>
      <c r="E165" s="36">
        <v>4</v>
      </c>
    </row>
    <row r="166" spans="1:5">
      <c r="A166" s="30">
        <v>2012</v>
      </c>
      <c r="B166" s="23" t="s">
        <v>2490</v>
      </c>
      <c r="C166" s="29" t="s">
        <v>666</v>
      </c>
      <c r="D166" s="30" t="s">
        <v>239</v>
      </c>
      <c r="E166" s="36">
        <v>9</v>
      </c>
    </row>
    <row r="167" spans="1:5">
      <c r="A167" s="30">
        <v>2012</v>
      </c>
      <c r="B167" s="23" t="s">
        <v>2490</v>
      </c>
      <c r="C167" s="29" t="s">
        <v>665</v>
      </c>
      <c r="D167" s="30" t="s">
        <v>235</v>
      </c>
      <c r="E167" s="36">
        <v>0</v>
      </c>
    </row>
    <row r="168" spans="1:5">
      <c r="A168" s="30">
        <v>2012</v>
      </c>
      <c r="B168" s="23" t="s">
        <v>2490</v>
      </c>
      <c r="C168" s="29" t="s">
        <v>665</v>
      </c>
      <c r="D168" s="30" t="s">
        <v>236</v>
      </c>
      <c r="E168" s="36">
        <v>1</v>
      </c>
    </row>
    <row r="169" spans="1:5">
      <c r="A169" s="30">
        <v>2012</v>
      </c>
      <c r="B169" s="23" t="s">
        <v>2490</v>
      </c>
      <c r="C169" s="29" t="s">
        <v>665</v>
      </c>
      <c r="D169" s="30" t="s">
        <v>239</v>
      </c>
      <c r="E169" s="36">
        <v>8</v>
      </c>
    </row>
    <row r="170" spans="1:5">
      <c r="A170" s="30">
        <v>2012</v>
      </c>
      <c r="B170" s="23" t="s">
        <v>2490</v>
      </c>
      <c r="C170" s="29" t="s">
        <v>667</v>
      </c>
      <c r="D170" s="30" t="s">
        <v>235</v>
      </c>
      <c r="E170" s="36">
        <v>0</v>
      </c>
    </row>
    <row r="171" spans="1:5">
      <c r="A171" s="30">
        <v>2012</v>
      </c>
      <c r="B171" s="23" t="s">
        <v>2490</v>
      </c>
      <c r="C171" s="29" t="s">
        <v>667</v>
      </c>
      <c r="D171" s="30" t="s">
        <v>236</v>
      </c>
      <c r="E171" s="36">
        <v>4</v>
      </c>
    </row>
    <row r="172" spans="1:5">
      <c r="A172" s="30">
        <v>2012</v>
      </c>
      <c r="B172" s="23" t="s">
        <v>2490</v>
      </c>
      <c r="C172" s="29" t="s">
        <v>667</v>
      </c>
      <c r="D172" s="30" t="s">
        <v>239</v>
      </c>
      <c r="E172" s="36">
        <v>9</v>
      </c>
    </row>
    <row r="173" spans="1:5">
      <c r="A173" s="30">
        <v>2012</v>
      </c>
      <c r="B173" s="17" t="s">
        <v>644</v>
      </c>
      <c r="C173" s="29" t="s">
        <v>666</v>
      </c>
      <c r="D173" s="30" t="s">
        <v>235</v>
      </c>
      <c r="E173" s="36">
        <v>7</v>
      </c>
    </row>
    <row r="174" spans="1:5">
      <c r="A174" s="30">
        <v>2012</v>
      </c>
      <c r="B174" s="17" t="s">
        <v>644</v>
      </c>
      <c r="C174" s="29" t="s">
        <v>666</v>
      </c>
      <c r="D174" s="30" t="s">
        <v>236</v>
      </c>
      <c r="E174" s="36">
        <v>7</v>
      </c>
    </row>
    <row r="175" spans="1:5">
      <c r="A175" s="30">
        <v>2012</v>
      </c>
      <c r="B175" s="17" t="s">
        <v>644</v>
      </c>
      <c r="C175" s="29" t="s">
        <v>666</v>
      </c>
      <c r="D175" s="30" t="s">
        <v>239</v>
      </c>
      <c r="E175" s="36">
        <v>0</v>
      </c>
    </row>
    <row r="176" spans="1:5">
      <c r="A176" s="30">
        <v>2012</v>
      </c>
      <c r="B176" s="17" t="s">
        <v>644</v>
      </c>
      <c r="C176" s="29" t="s">
        <v>665</v>
      </c>
      <c r="D176" s="30" t="s">
        <v>235</v>
      </c>
      <c r="E176" s="36">
        <v>0</v>
      </c>
    </row>
    <row r="177" spans="1:5">
      <c r="A177" s="30">
        <v>2012</v>
      </c>
      <c r="B177" s="17" t="s">
        <v>644</v>
      </c>
      <c r="C177" s="29" t="s">
        <v>665</v>
      </c>
      <c r="D177" s="30" t="s">
        <v>236</v>
      </c>
      <c r="E177" s="36">
        <v>0</v>
      </c>
    </row>
    <row r="178" spans="1:5">
      <c r="A178" s="30">
        <v>2012</v>
      </c>
      <c r="B178" s="17" t="s">
        <v>644</v>
      </c>
      <c r="C178" s="29" t="s">
        <v>665</v>
      </c>
      <c r="D178" s="30" t="s">
        <v>239</v>
      </c>
      <c r="E178" s="36">
        <v>1</v>
      </c>
    </row>
    <row r="179" spans="1:5">
      <c r="A179" s="30">
        <v>2012</v>
      </c>
      <c r="B179" s="17" t="s">
        <v>644</v>
      </c>
      <c r="C179" s="29" t="s">
        <v>667</v>
      </c>
      <c r="D179" s="30" t="s">
        <v>235</v>
      </c>
      <c r="E179" s="36">
        <v>0</v>
      </c>
    </row>
    <row r="180" spans="1:5">
      <c r="A180" s="30">
        <v>2012</v>
      </c>
      <c r="B180" s="17" t="s">
        <v>644</v>
      </c>
      <c r="C180" s="29" t="s">
        <v>667</v>
      </c>
      <c r="D180" s="30" t="s">
        <v>236</v>
      </c>
      <c r="E180" s="36">
        <v>0</v>
      </c>
    </row>
    <row r="181" spans="1:5">
      <c r="A181" s="30">
        <v>2012</v>
      </c>
      <c r="B181" s="17" t="s">
        <v>644</v>
      </c>
      <c r="C181" s="29" t="s">
        <v>667</v>
      </c>
      <c r="D181" s="30" t="s">
        <v>239</v>
      </c>
      <c r="E181" s="36">
        <v>3</v>
      </c>
    </row>
    <row r="182" spans="1:5">
      <c r="A182" s="30">
        <v>2013</v>
      </c>
      <c r="B182" s="23" t="s">
        <v>2490</v>
      </c>
      <c r="C182" s="29" t="s">
        <v>666</v>
      </c>
      <c r="D182" s="30" t="s">
        <v>235</v>
      </c>
      <c r="E182" s="36">
        <v>0</v>
      </c>
    </row>
    <row r="183" spans="1:5">
      <c r="A183" s="30">
        <v>2013</v>
      </c>
      <c r="B183" s="23" t="s">
        <v>2490</v>
      </c>
      <c r="C183" s="29" t="s">
        <v>666</v>
      </c>
      <c r="D183" s="30" t="s">
        <v>236</v>
      </c>
      <c r="E183" s="36">
        <v>3</v>
      </c>
    </row>
    <row r="184" spans="1:5">
      <c r="A184" s="30">
        <v>2013</v>
      </c>
      <c r="B184" s="23" t="s">
        <v>2490</v>
      </c>
      <c r="C184" s="29" t="s">
        <v>666</v>
      </c>
      <c r="D184" s="30" t="s">
        <v>239</v>
      </c>
      <c r="E184" s="36">
        <v>5</v>
      </c>
    </row>
    <row r="185" spans="1:5">
      <c r="A185" s="30">
        <v>2013</v>
      </c>
      <c r="B185" s="23" t="s">
        <v>2490</v>
      </c>
      <c r="C185" s="29" t="s">
        <v>665</v>
      </c>
      <c r="D185" s="30" t="s">
        <v>235</v>
      </c>
      <c r="E185" s="36">
        <v>0</v>
      </c>
    </row>
    <row r="186" spans="1:5">
      <c r="A186" s="30">
        <v>2013</v>
      </c>
      <c r="B186" s="23" t="s">
        <v>2490</v>
      </c>
      <c r="C186" s="29" t="s">
        <v>665</v>
      </c>
      <c r="D186" s="30" t="s">
        <v>236</v>
      </c>
      <c r="E186" s="36">
        <v>2</v>
      </c>
    </row>
    <row r="187" spans="1:5">
      <c r="A187" s="30">
        <v>2013</v>
      </c>
      <c r="B187" s="23" t="s">
        <v>2490</v>
      </c>
      <c r="C187" s="29" t="s">
        <v>665</v>
      </c>
      <c r="D187" s="30" t="s">
        <v>239</v>
      </c>
      <c r="E187" s="36">
        <v>1</v>
      </c>
    </row>
    <row r="188" spans="1:5">
      <c r="A188" s="30">
        <v>2013</v>
      </c>
      <c r="B188" s="23" t="s">
        <v>2490</v>
      </c>
      <c r="C188" s="29" t="s">
        <v>667</v>
      </c>
      <c r="D188" s="30" t="s">
        <v>235</v>
      </c>
      <c r="E188" s="36">
        <v>0</v>
      </c>
    </row>
    <row r="189" spans="1:5">
      <c r="A189" s="30">
        <v>2013</v>
      </c>
      <c r="B189" s="23" t="s">
        <v>2490</v>
      </c>
      <c r="C189" s="29" t="s">
        <v>667</v>
      </c>
      <c r="D189" s="30" t="s">
        <v>236</v>
      </c>
      <c r="E189" s="36">
        <v>2</v>
      </c>
    </row>
    <row r="190" spans="1:5">
      <c r="A190" s="30">
        <v>2013</v>
      </c>
      <c r="B190" s="23" t="s">
        <v>2490</v>
      </c>
      <c r="C190" s="29" t="s">
        <v>667</v>
      </c>
      <c r="D190" s="30" t="s">
        <v>239</v>
      </c>
      <c r="E190" s="36">
        <v>6</v>
      </c>
    </row>
    <row r="191" spans="1:5">
      <c r="A191" s="30">
        <v>2013</v>
      </c>
      <c r="B191" s="17" t="s">
        <v>644</v>
      </c>
      <c r="C191" s="29" t="s">
        <v>666</v>
      </c>
      <c r="D191" s="30" t="s">
        <v>235</v>
      </c>
      <c r="E191" s="36">
        <v>0</v>
      </c>
    </row>
    <row r="192" spans="1:5">
      <c r="A192" s="30">
        <v>2013</v>
      </c>
      <c r="B192" s="17" t="s">
        <v>644</v>
      </c>
      <c r="C192" s="29" t="s">
        <v>666</v>
      </c>
      <c r="D192" s="30" t="s">
        <v>236</v>
      </c>
      <c r="E192" s="36">
        <v>5</v>
      </c>
    </row>
    <row r="193" spans="1:5">
      <c r="A193" s="30">
        <v>2013</v>
      </c>
      <c r="B193" s="17" t="s">
        <v>644</v>
      </c>
      <c r="C193" s="29" t="s">
        <v>666</v>
      </c>
      <c r="D193" s="30" t="s">
        <v>239</v>
      </c>
      <c r="E193" s="36">
        <v>0</v>
      </c>
    </row>
    <row r="194" spans="1:5">
      <c r="A194" s="30">
        <v>2013</v>
      </c>
      <c r="B194" s="17" t="s">
        <v>644</v>
      </c>
      <c r="C194" s="29" t="s">
        <v>665</v>
      </c>
      <c r="D194" s="30" t="s">
        <v>235</v>
      </c>
      <c r="E194" s="36">
        <v>0</v>
      </c>
    </row>
    <row r="195" spans="1:5">
      <c r="A195" s="30">
        <v>2013</v>
      </c>
      <c r="B195" s="17" t="s">
        <v>644</v>
      </c>
      <c r="C195" s="29" t="s">
        <v>665</v>
      </c>
      <c r="D195" s="30" t="s">
        <v>236</v>
      </c>
      <c r="E195" s="36">
        <v>0</v>
      </c>
    </row>
    <row r="196" spans="1:5">
      <c r="A196" s="30">
        <v>2013</v>
      </c>
      <c r="B196" s="17" t="s">
        <v>644</v>
      </c>
      <c r="C196" s="29" t="s">
        <v>665</v>
      </c>
      <c r="D196" s="30" t="s">
        <v>239</v>
      </c>
      <c r="E196" s="36">
        <v>9</v>
      </c>
    </row>
    <row r="197" spans="1:5">
      <c r="A197" s="30">
        <v>2013</v>
      </c>
      <c r="B197" s="17" t="s">
        <v>644</v>
      </c>
      <c r="C197" s="29" t="s">
        <v>667</v>
      </c>
      <c r="D197" s="30" t="s">
        <v>235</v>
      </c>
      <c r="E197" s="36">
        <v>0</v>
      </c>
    </row>
    <row r="198" spans="1:5">
      <c r="A198" s="30">
        <v>2013</v>
      </c>
      <c r="B198" s="17" t="s">
        <v>644</v>
      </c>
      <c r="C198" s="29" t="s">
        <v>667</v>
      </c>
      <c r="D198" s="30" t="s">
        <v>236</v>
      </c>
      <c r="E198" s="36">
        <v>0</v>
      </c>
    </row>
    <row r="199" spans="1:5">
      <c r="A199" s="30">
        <v>2013</v>
      </c>
      <c r="B199" s="17" t="s">
        <v>644</v>
      </c>
      <c r="C199" s="29" t="s">
        <v>667</v>
      </c>
      <c r="D199" s="30" t="s">
        <v>239</v>
      </c>
      <c r="E199" s="36">
        <v>3</v>
      </c>
    </row>
    <row r="200" spans="1:5">
      <c r="A200" s="30">
        <v>2014</v>
      </c>
      <c r="B200" s="23" t="s">
        <v>2490</v>
      </c>
      <c r="C200" s="29" t="s">
        <v>666</v>
      </c>
      <c r="D200" s="30" t="s">
        <v>235</v>
      </c>
      <c r="E200" s="36">
        <v>0</v>
      </c>
    </row>
    <row r="201" spans="1:5">
      <c r="A201" s="30">
        <v>2014</v>
      </c>
      <c r="B201" s="23" t="s">
        <v>2490</v>
      </c>
      <c r="C201" s="29" t="s">
        <v>666</v>
      </c>
      <c r="D201" s="30" t="s">
        <v>236</v>
      </c>
      <c r="E201" s="36">
        <v>4</v>
      </c>
    </row>
    <row r="202" spans="1:5">
      <c r="A202" s="30">
        <v>2014</v>
      </c>
      <c r="B202" s="23" t="s">
        <v>2490</v>
      </c>
      <c r="C202" s="29" t="s">
        <v>666</v>
      </c>
      <c r="D202" s="30" t="s">
        <v>239</v>
      </c>
      <c r="E202" s="36">
        <v>1</v>
      </c>
    </row>
    <row r="203" spans="1:5">
      <c r="A203" s="30">
        <v>2014</v>
      </c>
      <c r="B203" s="23" t="s">
        <v>2490</v>
      </c>
      <c r="C203" s="29" t="s">
        <v>665</v>
      </c>
      <c r="D203" s="30" t="s">
        <v>235</v>
      </c>
      <c r="E203" s="36">
        <v>0</v>
      </c>
    </row>
    <row r="204" spans="1:5">
      <c r="A204" s="30">
        <v>2014</v>
      </c>
      <c r="B204" s="23" t="s">
        <v>2490</v>
      </c>
      <c r="C204" s="29" t="s">
        <v>665</v>
      </c>
      <c r="D204" s="30" t="s">
        <v>236</v>
      </c>
      <c r="E204" s="36">
        <v>3</v>
      </c>
    </row>
    <row r="205" spans="1:5">
      <c r="A205" s="30">
        <v>2014</v>
      </c>
      <c r="B205" s="23" t="s">
        <v>2490</v>
      </c>
      <c r="C205" s="29" t="s">
        <v>665</v>
      </c>
      <c r="D205" s="30" t="s">
        <v>239</v>
      </c>
      <c r="E205" s="36">
        <v>2</v>
      </c>
    </row>
    <row r="206" spans="1:5">
      <c r="A206" s="30">
        <v>2014</v>
      </c>
      <c r="B206" s="23" t="s">
        <v>2490</v>
      </c>
      <c r="C206" s="29" t="s">
        <v>667</v>
      </c>
      <c r="D206" s="30" t="s">
        <v>235</v>
      </c>
      <c r="E206" s="36">
        <v>0</v>
      </c>
    </row>
    <row r="207" spans="1:5">
      <c r="A207" s="30">
        <v>2014</v>
      </c>
      <c r="B207" s="23" t="s">
        <v>2490</v>
      </c>
      <c r="C207" s="29" t="s">
        <v>667</v>
      </c>
      <c r="D207" s="30" t="s">
        <v>236</v>
      </c>
      <c r="E207" s="36">
        <v>2</v>
      </c>
    </row>
    <row r="208" spans="1:5">
      <c r="A208" s="30">
        <v>2014</v>
      </c>
      <c r="B208" s="23" t="s">
        <v>2490</v>
      </c>
      <c r="C208" s="29" t="s">
        <v>667</v>
      </c>
      <c r="D208" s="30" t="s">
        <v>239</v>
      </c>
      <c r="E208" s="36">
        <v>6</v>
      </c>
    </row>
    <row r="209" spans="1:5">
      <c r="A209" s="30">
        <v>2014</v>
      </c>
      <c r="B209" s="17" t="s">
        <v>644</v>
      </c>
      <c r="C209" s="29" t="s">
        <v>666</v>
      </c>
      <c r="D209" s="30" t="s">
        <v>235</v>
      </c>
      <c r="E209" s="36">
        <v>0</v>
      </c>
    </row>
    <row r="210" spans="1:5">
      <c r="A210" s="30">
        <v>2014</v>
      </c>
      <c r="B210" s="17" t="s">
        <v>644</v>
      </c>
      <c r="C210" s="29" t="s">
        <v>666</v>
      </c>
      <c r="D210" s="30" t="s">
        <v>236</v>
      </c>
      <c r="E210" s="36">
        <v>0</v>
      </c>
    </row>
    <row r="211" spans="1:5">
      <c r="A211" s="30">
        <v>2014</v>
      </c>
      <c r="B211" s="17" t="s">
        <v>644</v>
      </c>
      <c r="C211" s="29" t="s">
        <v>666</v>
      </c>
      <c r="D211" s="30" t="s">
        <v>239</v>
      </c>
      <c r="E211" s="36">
        <v>0</v>
      </c>
    </row>
    <row r="212" spans="1:5">
      <c r="A212" s="30">
        <v>2014</v>
      </c>
      <c r="B212" s="17" t="s">
        <v>644</v>
      </c>
      <c r="C212" s="29" t="s">
        <v>665</v>
      </c>
      <c r="D212" s="30" t="s">
        <v>235</v>
      </c>
      <c r="E212" s="36">
        <v>0</v>
      </c>
    </row>
    <row r="213" spans="1:5">
      <c r="A213" s="30">
        <v>2014</v>
      </c>
      <c r="B213" s="17" t="s">
        <v>644</v>
      </c>
      <c r="C213" s="29" t="s">
        <v>665</v>
      </c>
      <c r="D213" s="30" t="s">
        <v>236</v>
      </c>
      <c r="E213" s="36">
        <v>0</v>
      </c>
    </row>
    <row r="214" spans="1:5">
      <c r="A214" s="30">
        <v>2014</v>
      </c>
      <c r="B214" s="17" t="s">
        <v>644</v>
      </c>
      <c r="C214" s="29" t="s">
        <v>665</v>
      </c>
      <c r="D214" s="30" t="s">
        <v>239</v>
      </c>
      <c r="E214" s="36">
        <v>4</v>
      </c>
    </row>
    <row r="215" spans="1:5">
      <c r="A215" s="30">
        <v>2014</v>
      </c>
      <c r="B215" s="17" t="s">
        <v>644</v>
      </c>
      <c r="C215" s="29" t="s">
        <v>667</v>
      </c>
      <c r="D215" s="30" t="s">
        <v>235</v>
      </c>
      <c r="E215" s="36">
        <v>0</v>
      </c>
    </row>
    <row r="216" spans="1:5">
      <c r="A216" s="30">
        <v>2014</v>
      </c>
      <c r="B216" s="17" t="s">
        <v>644</v>
      </c>
      <c r="C216" s="29" t="s">
        <v>667</v>
      </c>
      <c r="D216" s="30" t="s">
        <v>236</v>
      </c>
      <c r="E216" s="36">
        <v>1</v>
      </c>
    </row>
    <row r="217" spans="1:5">
      <c r="A217" s="30">
        <v>2014</v>
      </c>
      <c r="B217" s="17" t="s">
        <v>644</v>
      </c>
      <c r="C217" s="29" t="s">
        <v>667</v>
      </c>
      <c r="D217" s="30" t="s">
        <v>239</v>
      </c>
      <c r="E217" s="36">
        <v>6</v>
      </c>
    </row>
    <row r="218" spans="1:5">
      <c r="A218" s="30">
        <v>2015</v>
      </c>
      <c r="B218" s="23" t="s">
        <v>2490</v>
      </c>
      <c r="C218" s="29" t="s">
        <v>666</v>
      </c>
      <c r="D218" s="30" t="s">
        <v>235</v>
      </c>
      <c r="E218" s="36">
        <v>2</v>
      </c>
    </row>
    <row r="219" spans="1:5">
      <c r="A219" s="30">
        <v>2015</v>
      </c>
      <c r="B219" s="23" t="s">
        <v>2490</v>
      </c>
      <c r="C219" s="29" t="s">
        <v>666</v>
      </c>
      <c r="D219" s="30" t="s">
        <v>236</v>
      </c>
      <c r="E219" s="36">
        <v>3</v>
      </c>
    </row>
    <row r="220" spans="1:5">
      <c r="A220" s="30">
        <v>2015</v>
      </c>
      <c r="B220" s="23" t="s">
        <v>2490</v>
      </c>
      <c r="C220" s="29" t="s">
        <v>666</v>
      </c>
      <c r="D220" s="30" t="s">
        <v>239</v>
      </c>
      <c r="E220" s="36">
        <v>0</v>
      </c>
    </row>
    <row r="221" spans="1:5">
      <c r="A221" s="30">
        <v>2015</v>
      </c>
      <c r="B221" s="23" t="s">
        <v>2490</v>
      </c>
      <c r="C221" s="29" t="s">
        <v>665</v>
      </c>
      <c r="D221" s="30" t="s">
        <v>235</v>
      </c>
      <c r="E221" s="36">
        <v>0</v>
      </c>
    </row>
    <row r="222" spans="1:5">
      <c r="A222" s="30">
        <v>2015</v>
      </c>
      <c r="B222" s="23" t="s">
        <v>2490</v>
      </c>
      <c r="C222" s="29" t="s">
        <v>665</v>
      </c>
      <c r="D222" s="30" t="s">
        <v>236</v>
      </c>
      <c r="E222" s="36">
        <v>0</v>
      </c>
    </row>
    <row r="223" spans="1:5">
      <c r="A223" s="30">
        <v>2015</v>
      </c>
      <c r="B223" s="23" t="s">
        <v>2490</v>
      </c>
      <c r="C223" s="29" t="s">
        <v>665</v>
      </c>
      <c r="D223" s="30" t="s">
        <v>239</v>
      </c>
      <c r="E223" s="36">
        <v>2</v>
      </c>
    </row>
    <row r="224" spans="1:5">
      <c r="A224" s="30">
        <v>2015</v>
      </c>
      <c r="B224" s="23" t="s">
        <v>2490</v>
      </c>
      <c r="C224" s="29" t="s">
        <v>667</v>
      </c>
      <c r="D224" s="30" t="s">
        <v>235</v>
      </c>
      <c r="E224" s="36">
        <v>0</v>
      </c>
    </row>
    <row r="225" spans="1:5">
      <c r="A225" s="30">
        <v>2015</v>
      </c>
      <c r="B225" s="23" t="s">
        <v>2490</v>
      </c>
      <c r="C225" s="29" t="s">
        <v>667</v>
      </c>
      <c r="D225" s="30" t="s">
        <v>236</v>
      </c>
      <c r="E225" s="36">
        <v>0</v>
      </c>
    </row>
    <row r="226" spans="1:5">
      <c r="A226" s="30">
        <v>2015</v>
      </c>
      <c r="B226" s="23" t="s">
        <v>2490</v>
      </c>
      <c r="C226" s="29" t="s">
        <v>667</v>
      </c>
      <c r="D226" s="30" t="s">
        <v>239</v>
      </c>
      <c r="E226" s="36">
        <v>7</v>
      </c>
    </row>
    <row r="227" spans="1:5">
      <c r="A227" s="30">
        <v>2015</v>
      </c>
      <c r="B227" s="17" t="s">
        <v>644</v>
      </c>
      <c r="C227" s="29" t="s">
        <v>666</v>
      </c>
      <c r="D227" s="30" t="s">
        <v>235</v>
      </c>
      <c r="E227" s="36">
        <v>0</v>
      </c>
    </row>
    <row r="228" spans="1:5">
      <c r="A228" s="30">
        <v>2015</v>
      </c>
      <c r="B228" s="17" t="s">
        <v>644</v>
      </c>
      <c r="C228" s="29" t="s">
        <v>666</v>
      </c>
      <c r="D228" s="30" t="s">
        <v>236</v>
      </c>
      <c r="E228" s="36">
        <v>0</v>
      </c>
    </row>
    <row r="229" spans="1:5">
      <c r="A229" s="30">
        <v>2015</v>
      </c>
      <c r="B229" s="17" t="s">
        <v>644</v>
      </c>
      <c r="C229" s="29" t="s">
        <v>666</v>
      </c>
      <c r="D229" s="30" t="s">
        <v>239</v>
      </c>
      <c r="E229" s="36">
        <v>1</v>
      </c>
    </row>
    <row r="230" spans="1:5">
      <c r="A230" s="30">
        <v>2015</v>
      </c>
      <c r="B230" s="17" t="s">
        <v>644</v>
      </c>
      <c r="C230" s="29" t="s">
        <v>665</v>
      </c>
      <c r="D230" s="30" t="s">
        <v>235</v>
      </c>
      <c r="E230" s="36">
        <v>0</v>
      </c>
    </row>
    <row r="231" spans="1:5">
      <c r="A231" s="30">
        <v>2015</v>
      </c>
      <c r="B231" s="17" t="s">
        <v>644</v>
      </c>
      <c r="C231" s="29" t="s">
        <v>665</v>
      </c>
      <c r="D231" s="30" t="s">
        <v>236</v>
      </c>
      <c r="E231" s="36">
        <v>0</v>
      </c>
    </row>
    <row r="232" spans="1:5">
      <c r="A232" s="30">
        <v>2015</v>
      </c>
      <c r="B232" s="17" t="s">
        <v>644</v>
      </c>
      <c r="C232" s="29" t="s">
        <v>665</v>
      </c>
      <c r="D232" s="30" t="s">
        <v>239</v>
      </c>
      <c r="E232" s="36">
        <v>4</v>
      </c>
    </row>
    <row r="233" spans="1:5">
      <c r="A233" s="30">
        <v>2015</v>
      </c>
      <c r="B233" s="17" t="s">
        <v>644</v>
      </c>
      <c r="C233" s="29" t="s">
        <v>667</v>
      </c>
      <c r="D233" s="30" t="s">
        <v>235</v>
      </c>
      <c r="E233" s="36">
        <v>0</v>
      </c>
    </row>
    <row r="234" spans="1:5">
      <c r="A234" s="30">
        <v>2015</v>
      </c>
      <c r="B234" s="17" t="s">
        <v>644</v>
      </c>
      <c r="C234" s="29" t="s">
        <v>667</v>
      </c>
      <c r="D234" s="30" t="s">
        <v>236</v>
      </c>
      <c r="E234" s="36">
        <v>0</v>
      </c>
    </row>
    <row r="235" spans="1:5">
      <c r="A235" s="30">
        <v>2015</v>
      </c>
      <c r="B235" s="17" t="s">
        <v>644</v>
      </c>
      <c r="C235" s="29" t="s">
        <v>667</v>
      </c>
      <c r="D235" s="30" t="s">
        <v>239</v>
      </c>
      <c r="E235" s="36">
        <v>2</v>
      </c>
    </row>
    <row r="236" spans="1:5">
      <c r="A236" s="30">
        <v>2016</v>
      </c>
      <c r="B236" s="23" t="s">
        <v>2490</v>
      </c>
      <c r="C236" s="29" t="s">
        <v>666</v>
      </c>
      <c r="D236" s="30" t="s">
        <v>235</v>
      </c>
      <c r="E236" s="36">
        <v>2</v>
      </c>
    </row>
    <row r="237" spans="1:5">
      <c r="A237" s="30">
        <v>2016</v>
      </c>
      <c r="B237" s="23" t="s">
        <v>2490</v>
      </c>
      <c r="C237" s="29" t="s">
        <v>666</v>
      </c>
      <c r="D237" s="30" t="s">
        <v>236</v>
      </c>
      <c r="E237" s="36">
        <v>7</v>
      </c>
    </row>
    <row r="238" spans="1:5">
      <c r="A238" s="30">
        <v>2016</v>
      </c>
      <c r="B238" s="23" t="s">
        <v>2490</v>
      </c>
      <c r="C238" s="29" t="s">
        <v>666</v>
      </c>
      <c r="D238" s="30" t="s">
        <v>239</v>
      </c>
      <c r="E238" s="36">
        <v>2</v>
      </c>
    </row>
    <row r="239" spans="1:5">
      <c r="A239" s="30">
        <v>2016</v>
      </c>
      <c r="B239" s="23" t="s">
        <v>2490</v>
      </c>
      <c r="C239" s="29" t="s">
        <v>665</v>
      </c>
      <c r="D239" s="30" t="s">
        <v>235</v>
      </c>
      <c r="E239" s="36">
        <v>0</v>
      </c>
    </row>
    <row r="240" spans="1:5">
      <c r="A240" s="30">
        <v>2016</v>
      </c>
      <c r="B240" s="23" t="s">
        <v>2490</v>
      </c>
      <c r="C240" s="29" t="s">
        <v>665</v>
      </c>
      <c r="D240" s="30" t="s">
        <v>236</v>
      </c>
      <c r="E240" s="36">
        <v>0</v>
      </c>
    </row>
    <row r="241" spans="1:5">
      <c r="A241" s="30">
        <v>2016</v>
      </c>
      <c r="B241" s="23" t="s">
        <v>2490</v>
      </c>
      <c r="C241" s="29" t="s">
        <v>665</v>
      </c>
      <c r="D241" s="30" t="s">
        <v>239</v>
      </c>
      <c r="E241" s="36">
        <v>3</v>
      </c>
    </row>
    <row r="242" spans="1:5">
      <c r="A242" s="30">
        <v>2016</v>
      </c>
      <c r="B242" s="23" t="s">
        <v>2490</v>
      </c>
      <c r="C242" s="29" t="s">
        <v>667</v>
      </c>
      <c r="D242" s="30" t="s">
        <v>235</v>
      </c>
      <c r="E242" s="36">
        <v>0</v>
      </c>
    </row>
    <row r="243" spans="1:5">
      <c r="A243" s="30">
        <v>2016</v>
      </c>
      <c r="B243" s="23" t="s">
        <v>2490</v>
      </c>
      <c r="C243" s="29" t="s">
        <v>667</v>
      </c>
      <c r="D243" s="30" t="s">
        <v>236</v>
      </c>
      <c r="E243" s="36">
        <v>1</v>
      </c>
    </row>
    <row r="244" spans="1:5">
      <c r="A244" s="30">
        <v>2016</v>
      </c>
      <c r="B244" s="23" t="s">
        <v>2490</v>
      </c>
      <c r="C244" s="29" t="s">
        <v>667</v>
      </c>
      <c r="D244" s="30" t="s">
        <v>239</v>
      </c>
      <c r="E244" s="36">
        <v>3</v>
      </c>
    </row>
    <row r="245" spans="1:5">
      <c r="A245" s="30">
        <v>2016</v>
      </c>
      <c r="B245" s="17" t="s">
        <v>644</v>
      </c>
      <c r="C245" s="29" t="s">
        <v>666</v>
      </c>
      <c r="D245" s="30" t="s">
        <v>235</v>
      </c>
      <c r="E245" s="36">
        <v>0</v>
      </c>
    </row>
    <row r="246" spans="1:5">
      <c r="A246" s="30">
        <v>2016</v>
      </c>
      <c r="B246" s="17" t="s">
        <v>644</v>
      </c>
      <c r="C246" s="29" t="s">
        <v>666</v>
      </c>
      <c r="D246" s="30" t="s">
        <v>236</v>
      </c>
      <c r="E246" s="36">
        <v>0</v>
      </c>
    </row>
    <row r="247" spans="1:5">
      <c r="A247" s="30">
        <v>2016</v>
      </c>
      <c r="B247" s="17" t="s">
        <v>644</v>
      </c>
      <c r="C247" s="29" t="s">
        <v>666</v>
      </c>
      <c r="D247" s="30" t="s">
        <v>239</v>
      </c>
      <c r="E247" s="36">
        <v>1</v>
      </c>
    </row>
    <row r="248" spans="1:5">
      <c r="A248" s="30">
        <v>2016</v>
      </c>
      <c r="B248" s="17" t="s">
        <v>644</v>
      </c>
      <c r="C248" s="29" t="s">
        <v>665</v>
      </c>
      <c r="D248" s="30" t="s">
        <v>235</v>
      </c>
      <c r="E248" s="36">
        <v>0</v>
      </c>
    </row>
    <row r="249" spans="1:5">
      <c r="A249" s="30">
        <v>2016</v>
      </c>
      <c r="B249" s="17" t="s">
        <v>644</v>
      </c>
      <c r="C249" s="29" t="s">
        <v>665</v>
      </c>
      <c r="D249" s="30" t="s">
        <v>236</v>
      </c>
      <c r="E249" s="36">
        <v>0</v>
      </c>
    </row>
    <row r="250" spans="1:5">
      <c r="A250" s="30">
        <v>2016</v>
      </c>
      <c r="B250" s="17" t="s">
        <v>644</v>
      </c>
      <c r="C250" s="29" t="s">
        <v>665</v>
      </c>
      <c r="D250" s="30" t="s">
        <v>239</v>
      </c>
      <c r="E250" s="36">
        <v>1</v>
      </c>
    </row>
    <row r="251" spans="1:5">
      <c r="A251" s="30">
        <v>2016</v>
      </c>
      <c r="B251" s="17" t="s">
        <v>644</v>
      </c>
      <c r="C251" s="29" t="s">
        <v>667</v>
      </c>
      <c r="D251" s="30" t="s">
        <v>235</v>
      </c>
      <c r="E251" s="36">
        <v>0</v>
      </c>
    </row>
    <row r="252" spans="1:5">
      <c r="A252" s="30">
        <v>2016</v>
      </c>
      <c r="B252" s="17" t="s">
        <v>644</v>
      </c>
      <c r="C252" s="29" t="s">
        <v>667</v>
      </c>
      <c r="D252" s="30" t="s">
        <v>236</v>
      </c>
      <c r="E252" s="36">
        <v>0</v>
      </c>
    </row>
    <row r="253" spans="1:5">
      <c r="A253" s="30">
        <v>2016</v>
      </c>
      <c r="B253" s="17" t="s">
        <v>644</v>
      </c>
      <c r="C253" s="29" t="s">
        <v>667</v>
      </c>
      <c r="D253" s="30" t="s">
        <v>239</v>
      </c>
      <c r="E253" s="36">
        <v>3</v>
      </c>
    </row>
    <row r="254" spans="1:5">
      <c r="A254" s="30">
        <v>2017</v>
      </c>
      <c r="B254" s="23" t="s">
        <v>2490</v>
      </c>
      <c r="C254" s="29" t="s">
        <v>666</v>
      </c>
      <c r="D254" s="30" t="s">
        <v>235</v>
      </c>
      <c r="E254" s="36">
        <v>0</v>
      </c>
    </row>
    <row r="255" spans="1:5">
      <c r="A255" s="30">
        <v>2017</v>
      </c>
      <c r="B255" s="23" t="s">
        <v>2490</v>
      </c>
      <c r="C255" s="29" t="s">
        <v>666</v>
      </c>
      <c r="D255" s="30" t="s">
        <v>236</v>
      </c>
      <c r="E255" s="36">
        <v>2</v>
      </c>
    </row>
    <row r="256" spans="1:5">
      <c r="A256" s="30">
        <v>2017</v>
      </c>
      <c r="B256" s="23" t="s">
        <v>2490</v>
      </c>
      <c r="C256" s="29" t="s">
        <v>666</v>
      </c>
      <c r="D256" s="30" t="s">
        <v>239</v>
      </c>
      <c r="E256" s="36">
        <v>6</v>
      </c>
    </row>
    <row r="257" spans="1:5">
      <c r="A257" s="30">
        <v>2017</v>
      </c>
      <c r="B257" s="23" t="s">
        <v>2490</v>
      </c>
      <c r="C257" s="29" t="s">
        <v>665</v>
      </c>
      <c r="D257" s="30" t="s">
        <v>235</v>
      </c>
      <c r="E257" s="36">
        <v>0</v>
      </c>
    </row>
    <row r="258" spans="1:5">
      <c r="A258" s="30">
        <v>2017</v>
      </c>
      <c r="B258" s="23" t="s">
        <v>2490</v>
      </c>
      <c r="C258" s="29" t="s">
        <v>665</v>
      </c>
      <c r="D258" s="30" t="s">
        <v>236</v>
      </c>
      <c r="E258" s="36">
        <v>0</v>
      </c>
    </row>
    <row r="259" spans="1:5">
      <c r="A259" s="30">
        <v>2017</v>
      </c>
      <c r="B259" s="23" t="s">
        <v>2490</v>
      </c>
      <c r="C259" s="29" t="s">
        <v>665</v>
      </c>
      <c r="D259" s="30" t="s">
        <v>239</v>
      </c>
      <c r="E259" s="36">
        <v>9</v>
      </c>
    </row>
    <row r="260" spans="1:5">
      <c r="A260" s="30">
        <v>2017</v>
      </c>
      <c r="B260" s="23" t="s">
        <v>2490</v>
      </c>
      <c r="C260" s="29" t="s">
        <v>667</v>
      </c>
      <c r="D260" s="30" t="s">
        <v>235</v>
      </c>
      <c r="E260" s="36">
        <v>0</v>
      </c>
    </row>
    <row r="261" spans="1:5">
      <c r="A261" s="30">
        <v>2017</v>
      </c>
      <c r="B261" s="23" t="s">
        <v>2490</v>
      </c>
      <c r="C261" s="29" t="s">
        <v>667</v>
      </c>
      <c r="D261" s="30" t="s">
        <v>236</v>
      </c>
      <c r="E261" s="36">
        <v>0</v>
      </c>
    </row>
    <row r="262" spans="1:5">
      <c r="A262" s="30">
        <v>2017</v>
      </c>
      <c r="B262" s="23" t="s">
        <v>2490</v>
      </c>
      <c r="C262" s="29" t="s">
        <v>667</v>
      </c>
      <c r="D262" s="30" t="s">
        <v>239</v>
      </c>
      <c r="E262" s="36">
        <v>6</v>
      </c>
    </row>
    <row r="263" spans="1:5">
      <c r="A263" s="30">
        <v>2017</v>
      </c>
      <c r="B263" s="17" t="s">
        <v>644</v>
      </c>
      <c r="C263" s="29" t="s">
        <v>666</v>
      </c>
      <c r="D263" s="30" t="s">
        <v>235</v>
      </c>
      <c r="E263" s="36">
        <v>0</v>
      </c>
    </row>
    <row r="264" spans="1:5">
      <c r="A264" s="30">
        <v>2017</v>
      </c>
      <c r="B264" s="17" t="s">
        <v>644</v>
      </c>
      <c r="C264" s="29" t="s">
        <v>666</v>
      </c>
      <c r="D264" s="30" t="s">
        <v>236</v>
      </c>
      <c r="E264" s="36">
        <v>0</v>
      </c>
    </row>
    <row r="265" spans="1:5">
      <c r="A265" s="30">
        <v>2017</v>
      </c>
      <c r="B265" s="17" t="s">
        <v>644</v>
      </c>
      <c r="C265" s="29" t="s">
        <v>666</v>
      </c>
      <c r="D265" s="30" t="s">
        <v>239</v>
      </c>
      <c r="E265" s="36">
        <v>0</v>
      </c>
    </row>
    <row r="266" spans="1:5">
      <c r="A266" s="30">
        <v>2017</v>
      </c>
      <c r="B266" s="17" t="s">
        <v>644</v>
      </c>
      <c r="C266" s="29" t="s">
        <v>665</v>
      </c>
      <c r="D266" s="30" t="s">
        <v>235</v>
      </c>
      <c r="E266" s="36">
        <v>0</v>
      </c>
    </row>
    <row r="267" spans="1:5">
      <c r="A267" s="30">
        <v>2017</v>
      </c>
      <c r="B267" s="17" t="s">
        <v>644</v>
      </c>
      <c r="C267" s="29" t="s">
        <v>665</v>
      </c>
      <c r="D267" s="30" t="s">
        <v>236</v>
      </c>
      <c r="E267" s="36">
        <v>0</v>
      </c>
    </row>
    <row r="268" spans="1:5">
      <c r="A268" s="30">
        <v>2017</v>
      </c>
      <c r="B268" s="17" t="s">
        <v>644</v>
      </c>
      <c r="C268" s="29" t="s">
        <v>665</v>
      </c>
      <c r="D268" s="30" t="s">
        <v>239</v>
      </c>
      <c r="E268" s="36">
        <v>1</v>
      </c>
    </row>
    <row r="269" spans="1:5">
      <c r="A269" s="30">
        <v>2017</v>
      </c>
      <c r="B269" s="17" t="s">
        <v>644</v>
      </c>
      <c r="C269" s="29" t="s">
        <v>667</v>
      </c>
      <c r="D269" s="30" t="s">
        <v>235</v>
      </c>
      <c r="E269" s="36">
        <v>0</v>
      </c>
    </row>
    <row r="270" spans="1:5">
      <c r="A270" s="30">
        <v>2017</v>
      </c>
      <c r="B270" s="17" t="s">
        <v>644</v>
      </c>
      <c r="C270" s="29" t="s">
        <v>667</v>
      </c>
      <c r="D270" s="30" t="s">
        <v>236</v>
      </c>
      <c r="E270" s="36">
        <v>0</v>
      </c>
    </row>
    <row r="271" spans="1:5">
      <c r="A271" s="30">
        <v>2017</v>
      </c>
      <c r="B271" s="17" t="s">
        <v>644</v>
      </c>
      <c r="C271" s="29" t="s">
        <v>667</v>
      </c>
      <c r="D271" s="30" t="s">
        <v>239</v>
      </c>
      <c r="E271" s="36">
        <v>3</v>
      </c>
    </row>
  </sheetData>
  <sheetProtection autoFilter="0" pivotTables="0"/>
  <autoFilter ref="B1:D1"/>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FF0000"/>
  </sheetPr>
  <dimension ref="A1:O19"/>
  <sheetViews>
    <sheetView workbookViewId="0">
      <pane ySplit="1" topLeftCell="A2" activePane="bottomLeft" state="frozen"/>
      <selection pane="bottomLeft" activeCell="S18" sqref="S18"/>
    </sheetView>
  </sheetViews>
  <sheetFormatPr baseColWidth="10" defaultColWidth="11" defaultRowHeight="16.5"/>
  <cols>
    <col min="1" max="1" width="15.375" customWidth="1"/>
    <col min="2" max="2" width="36.625" customWidth="1"/>
    <col min="3" max="3" width="14.625" bestFit="1" customWidth="1"/>
    <col min="4" max="12" width="5.625" bestFit="1" customWidth="1"/>
    <col min="13" max="13" width="5.625" customWidth="1"/>
    <col min="14" max="14" width="5.625" bestFit="1" customWidth="1"/>
    <col min="15" max="15" width="6.25" bestFit="1" customWidth="1"/>
  </cols>
  <sheetData>
    <row r="1" spans="1:15" ht="33">
      <c r="A1" s="25" t="s">
        <v>229</v>
      </c>
      <c r="B1" s="25" t="s">
        <v>668</v>
      </c>
      <c r="C1" s="25" t="s">
        <v>669</v>
      </c>
      <c r="D1" s="27">
        <v>2007</v>
      </c>
      <c r="E1" s="27">
        <v>2008</v>
      </c>
      <c r="F1" s="27">
        <v>2009</v>
      </c>
      <c r="G1" s="27">
        <v>2010</v>
      </c>
      <c r="H1" s="27">
        <v>2011</v>
      </c>
      <c r="I1" s="27">
        <v>2012</v>
      </c>
      <c r="J1" s="27">
        <v>2013</v>
      </c>
      <c r="K1" s="27">
        <v>2014</v>
      </c>
      <c r="L1" s="27">
        <v>2015</v>
      </c>
      <c r="M1" s="27">
        <v>2016</v>
      </c>
      <c r="N1" s="27">
        <v>2017</v>
      </c>
      <c r="O1" s="31" t="s">
        <v>533</v>
      </c>
    </row>
    <row r="2" spans="1:15">
      <c r="A2" s="23" t="s">
        <v>2490</v>
      </c>
      <c r="B2" s="29" t="s">
        <v>666</v>
      </c>
      <c r="C2" s="30" t="s">
        <v>235</v>
      </c>
      <c r="D2" s="36">
        <v>1</v>
      </c>
      <c r="E2" s="36">
        <v>2</v>
      </c>
      <c r="F2" s="36">
        <v>4</v>
      </c>
      <c r="G2" s="36">
        <v>4</v>
      </c>
      <c r="H2" s="36">
        <v>4</v>
      </c>
      <c r="I2" s="36">
        <v>1</v>
      </c>
      <c r="J2" s="36">
        <v>0</v>
      </c>
      <c r="K2" s="36">
        <v>0</v>
      </c>
      <c r="L2" s="36">
        <v>0</v>
      </c>
      <c r="M2" s="36">
        <v>0</v>
      </c>
      <c r="N2" s="36">
        <v>2</v>
      </c>
      <c r="O2" s="50">
        <f>+SUM(D2:N2)</f>
        <v>18</v>
      </c>
    </row>
    <row r="3" spans="1:15">
      <c r="A3" s="23" t="s">
        <v>2490</v>
      </c>
      <c r="B3" s="29" t="s">
        <v>666</v>
      </c>
      <c r="C3" s="30" t="s">
        <v>236</v>
      </c>
      <c r="D3" s="36">
        <v>8</v>
      </c>
      <c r="E3" s="36">
        <v>29</v>
      </c>
      <c r="F3" s="36">
        <v>23</v>
      </c>
      <c r="G3" s="36">
        <v>16</v>
      </c>
      <c r="H3" s="36">
        <v>14</v>
      </c>
      <c r="I3" s="36">
        <v>9</v>
      </c>
      <c r="J3" s="36">
        <v>8</v>
      </c>
      <c r="K3" s="36">
        <v>4</v>
      </c>
      <c r="L3" s="36">
        <v>3</v>
      </c>
      <c r="M3" s="36">
        <v>0</v>
      </c>
      <c r="N3" s="36">
        <v>7</v>
      </c>
      <c r="O3" s="50">
        <f t="shared" ref="O3:O19" si="0">+SUM(D3:N3)</f>
        <v>121</v>
      </c>
    </row>
    <row r="4" spans="1:15">
      <c r="A4" s="23" t="s">
        <v>2490</v>
      </c>
      <c r="B4" s="29" t="s">
        <v>666</v>
      </c>
      <c r="C4" s="30" t="s">
        <v>239</v>
      </c>
      <c r="D4" s="36">
        <v>2</v>
      </c>
      <c r="E4" s="36">
        <v>6</v>
      </c>
      <c r="F4" s="36">
        <v>3</v>
      </c>
      <c r="G4" s="36">
        <v>3</v>
      </c>
      <c r="H4" s="36">
        <v>4</v>
      </c>
      <c r="I4" s="36">
        <v>6</v>
      </c>
      <c r="J4" s="36">
        <v>3</v>
      </c>
      <c r="K4" s="36">
        <v>11</v>
      </c>
      <c r="L4" s="36">
        <v>7</v>
      </c>
      <c r="M4" s="36">
        <v>11</v>
      </c>
      <c r="N4" s="36">
        <v>2</v>
      </c>
      <c r="O4" s="50">
        <f t="shared" si="0"/>
        <v>58</v>
      </c>
    </row>
    <row r="5" spans="1:15">
      <c r="A5" s="23" t="s">
        <v>2490</v>
      </c>
      <c r="B5" s="29" t="s">
        <v>665</v>
      </c>
      <c r="C5" s="30" t="s">
        <v>235</v>
      </c>
      <c r="D5" s="36">
        <v>0</v>
      </c>
      <c r="E5" s="36">
        <v>0</v>
      </c>
      <c r="F5" s="36">
        <v>0</v>
      </c>
      <c r="G5" s="36">
        <v>0</v>
      </c>
      <c r="H5" s="36">
        <v>0</v>
      </c>
      <c r="I5" s="36">
        <v>0</v>
      </c>
      <c r="J5" s="36">
        <v>0</v>
      </c>
      <c r="K5" s="36">
        <v>0</v>
      </c>
      <c r="L5" s="36">
        <v>0</v>
      </c>
      <c r="M5" s="36">
        <v>0</v>
      </c>
      <c r="N5" s="36">
        <v>0</v>
      </c>
      <c r="O5" s="50">
        <f t="shared" si="0"/>
        <v>0</v>
      </c>
    </row>
    <row r="6" spans="1:15">
      <c r="A6" s="23" t="s">
        <v>2490</v>
      </c>
      <c r="B6" s="29" t="s">
        <v>665</v>
      </c>
      <c r="C6" s="30" t="s">
        <v>236</v>
      </c>
      <c r="D6" s="36">
        <v>1</v>
      </c>
      <c r="E6" s="36">
        <v>1</v>
      </c>
      <c r="F6" s="36">
        <v>2</v>
      </c>
      <c r="G6" s="36">
        <v>1</v>
      </c>
      <c r="H6" s="36">
        <v>0</v>
      </c>
      <c r="I6" s="36">
        <v>1</v>
      </c>
      <c r="J6" s="36">
        <v>1</v>
      </c>
      <c r="K6" s="36">
        <v>0</v>
      </c>
      <c r="L6" s="36">
        <v>1</v>
      </c>
      <c r="M6" s="36">
        <v>1</v>
      </c>
      <c r="N6" s="36">
        <v>0</v>
      </c>
      <c r="O6" s="50">
        <f t="shared" si="0"/>
        <v>9</v>
      </c>
    </row>
    <row r="7" spans="1:15">
      <c r="A7" s="23" t="s">
        <v>2490</v>
      </c>
      <c r="B7" s="29" t="s">
        <v>665</v>
      </c>
      <c r="C7" s="30" t="s">
        <v>239</v>
      </c>
      <c r="D7" s="36">
        <v>0</v>
      </c>
      <c r="E7" s="36">
        <v>0</v>
      </c>
      <c r="F7" s="36">
        <v>1</v>
      </c>
      <c r="G7" s="36">
        <v>3</v>
      </c>
      <c r="H7" s="36">
        <v>1</v>
      </c>
      <c r="I7" s="36">
        <v>0</v>
      </c>
      <c r="J7" s="36">
        <v>4</v>
      </c>
      <c r="K7" s="36">
        <v>1</v>
      </c>
      <c r="L7" s="36">
        <v>3</v>
      </c>
      <c r="M7" s="36">
        <v>3</v>
      </c>
      <c r="N7" s="36">
        <v>9</v>
      </c>
      <c r="O7" s="50">
        <f t="shared" si="0"/>
        <v>25</v>
      </c>
    </row>
    <row r="8" spans="1:15">
      <c r="A8" s="23" t="s">
        <v>2490</v>
      </c>
      <c r="B8" s="29" t="s">
        <v>667</v>
      </c>
      <c r="C8" s="30" t="s">
        <v>235</v>
      </c>
      <c r="D8" s="36">
        <v>1</v>
      </c>
      <c r="E8" s="36">
        <v>0</v>
      </c>
      <c r="F8" s="36">
        <v>0</v>
      </c>
      <c r="G8" s="36">
        <v>0</v>
      </c>
      <c r="H8" s="36">
        <v>0</v>
      </c>
      <c r="I8" s="36">
        <v>0</v>
      </c>
      <c r="J8" s="36">
        <v>0</v>
      </c>
      <c r="K8" s="36">
        <v>0</v>
      </c>
      <c r="L8" s="36">
        <v>13</v>
      </c>
      <c r="M8" s="36">
        <v>0</v>
      </c>
      <c r="N8" s="36">
        <v>0</v>
      </c>
      <c r="O8" s="50">
        <f t="shared" si="0"/>
        <v>14</v>
      </c>
    </row>
    <row r="9" spans="1:15">
      <c r="A9" s="23" t="s">
        <v>2490</v>
      </c>
      <c r="B9" s="29" t="s">
        <v>667</v>
      </c>
      <c r="C9" s="30" t="s">
        <v>236</v>
      </c>
      <c r="D9" s="36">
        <v>1</v>
      </c>
      <c r="E9" s="36">
        <v>0</v>
      </c>
      <c r="F9" s="36">
        <v>2</v>
      </c>
      <c r="G9" s="36">
        <v>3</v>
      </c>
      <c r="H9" s="36">
        <v>3</v>
      </c>
      <c r="I9" s="36">
        <v>7</v>
      </c>
      <c r="J9" s="36">
        <v>7</v>
      </c>
      <c r="K9" s="36">
        <v>4</v>
      </c>
      <c r="L9" s="36">
        <v>3</v>
      </c>
      <c r="M9" s="36">
        <v>0</v>
      </c>
      <c r="N9" s="36">
        <v>0</v>
      </c>
      <c r="O9" s="50">
        <f t="shared" si="0"/>
        <v>30</v>
      </c>
    </row>
    <row r="10" spans="1:15">
      <c r="A10" s="23" t="s">
        <v>2490</v>
      </c>
      <c r="B10" s="29" t="s">
        <v>667</v>
      </c>
      <c r="C10" s="30" t="s">
        <v>239</v>
      </c>
      <c r="D10" s="36">
        <v>6</v>
      </c>
      <c r="E10" s="36">
        <v>3</v>
      </c>
      <c r="F10" s="36">
        <v>5</v>
      </c>
      <c r="G10" s="36">
        <v>4</v>
      </c>
      <c r="H10" s="36">
        <v>8</v>
      </c>
      <c r="I10" s="36">
        <v>6</v>
      </c>
      <c r="J10" s="36">
        <v>11</v>
      </c>
      <c r="K10" s="36">
        <v>15</v>
      </c>
      <c r="L10" s="36">
        <v>0</v>
      </c>
      <c r="M10" s="36">
        <v>4</v>
      </c>
      <c r="N10" s="36">
        <v>6</v>
      </c>
      <c r="O10" s="50">
        <f t="shared" si="0"/>
        <v>68</v>
      </c>
    </row>
    <row r="11" spans="1:15">
      <c r="A11" s="17" t="s">
        <v>644</v>
      </c>
      <c r="B11" s="29" t="s">
        <v>670</v>
      </c>
      <c r="C11" s="30" t="s">
        <v>235</v>
      </c>
      <c r="D11" s="36">
        <v>0</v>
      </c>
      <c r="E11" s="36">
        <v>0</v>
      </c>
      <c r="F11" s="36">
        <v>0</v>
      </c>
      <c r="G11" s="36">
        <v>0</v>
      </c>
      <c r="H11" s="36">
        <v>0</v>
      </c>
      <c r="I11" s="36">
        <v>0</v>
      </c>
      <c r="J11" s="36">
        <v>0</v>
      </c>
      <c r="K11" s="36">
        <v>0</v>
      </c>
      <c r="L11" s="36">
        <v>0</v>
      </c>
      <c r="M11" s="36">
        <v>0</v>
      </c>
      <c r="N11" s="36">
        <v>0</v>
      </c>
      <c r="O11" s="50">
        <f t="shared" si="0"/>
        <v>0</v>
      </c>
    </row>
    <row r="12" spans="1:15">
      <c r="A12" s="17" t="s">
        <v>644</v>
      </c>
      <c r="B12" s="29" t="s">
        <v>670</v>
      </c>
      <c r="C12" s="30" t="s">
        <v>236</v>
      </c>
      <c r="D12" s="36">
        <v>0</v>
      </c>
      <c r="E12" s="36">
        <v>0</v>
      </c>
      <c r="F12" s="36">
        <v>0</v>
      </c>
      <c r="G12" s="36">
        <v>0</v>
      </c>
      <c r="H12" s="36">
        <v>0</v>
      </c>
      <c r="I12" s="36">
        <v>0</v>
      </c>
      <c r="J12" s="36">
        <v>2</v>
      </c>
      <c r="K12" s="36">
        <v>0</v>
      </c>
      <c r="L12" s="36">
        <v>2</v>
      </c>
      <c r="M12" s="36">
        <v>1</v>
      </c>
      <c r="N12" s="36">
        <v>0</v>
      </c>
      <c r="O12" s="50">
        <f t="shared" si="0"/>
        <v>5</v>
      </c>
    </row>
    <row r="13" spans="1:15">
      <c r="A13" s="17" t="s">
        <v>644</v>
      </c>
      <c r="B13" s="29" t="s">
        <v>670</v>
      </c>
      <c r="C13" s="30" t="s">
        <v>239</v>
      </c>
      <c r="D13" s="36">
        <v>0</v>
      </c>
      <c r="E13" s="36">
        <v>0</v>
      </c>
      <c r="F13" s="36">
        <v>0</v>
      </c>
      <c r="G13" s="36">
        <v>0</v>
      </c>
      <c r="H13" s="36">
        <v>0</v>
      </c>
      <c r="I13" s="36">
        <v>0</v>
      </c>
      <c r="J13" s="36">
        <v>0</v>
      </c>
      <c r="K13" s="36">
        <v>2</v>
      </c>
      <c r="L13" s="36">
        <v>0</v>
      </c>
      <c r="M13" s="36">
        <v>0</v>
      </c>
      <c r="N13" s="36">
        <v>0</v>
      </c>
      <c r="O13" s="50">
        <f t="shared" si="0"/>
        <v>2</v>
      </c>
    </row>
    <row r="14" spans="1:15">
      <c r="A14" s="17" t="s">
        <v>644</v>
      </c>
      <c r="B14" s="29" t="s">
        <v>665</v>
      </c>
      <c r="C14" s="30" t="s">
        <v>235</v>
      </c>
      <c r="D14" s="36">
        <v>0</v>
      </c>
      <c r="E14" s="36">
        <v>0</v>
      </c>
      <c r="F14" s="36">
        <v>0</v>
      </c>
      <c r="G14" s="36">
        <v>0</v>
      </c>
      <c r="H14" s="36">
        <v>0</v>
      </c>
      <c r="I14" s="36">
        <v>0</v>
      </c>
      <c r="J14" s="36">
        <v>0</v>
      </c>
      <c r="K14" s="36">
        <v>0</v>
      </c>
      <c r="L14" s="36">
        <v>0</v>
      </c>
      <c r="M14" s="36">
        <v>0</v>
      </c>
      <c r="N14" s="36">
        <v>0</v>
      </c>
      <c r="O14" s="50">
        <f t="shared" si="0"/>
        <v>0</v>
      </c>
    </row>
    <row r="15" spans="1:15">
      <c r="A15" s="17" t="s">
        <v>644</v>
      </c>
      <c r="B15" s="29" t="s">
        <v>665</v>
      </c>
      <c r="C15" s="30" t="s">
        <v>236</v>
      </c>
      <c r="D15" s="36">
        <v>0</v>
      </c>
      <c r="E15" s="36">
        <v>0</v>
      </c>
      <c r="F15" s="36">
        <v>0</v>
      </c>
      <c r="G15" s="36">
        <v>0</v>
      </c>
      <c r="H15" s="36">
        <v>0</v>
      </c>
      <c r="I15" s="36">
        <v>2</v>
      </c>
      <c r="J15" s="36">
        <v>0</v>
      </c>
      <c r="K15" s="36">
        <v>0</v>
      </c>
      <c r="L15" s="36">
        <v>3</v>
      </c>
      <c r="M15" s="36">
        <v>3</v>
      </c>
      <c r="N15" s="36">
        <v>0</v>
      </c>
      <c r="O15" s="50">
        <f t="shared" si="0"/>
        <v>8</v>
      </c>
    </row>
    <row r="16" spans="1:15">
      <c r="A16" s="17" t="s">
        <v>644</v>
      </c>
      <c r="B16" s="29" t="s">
        <v>665</v>
      </c>
      <c r="C16" s="30" t="s">
        <v>239</v>
      </c>
      <c r="D16" s="36">
        <v>0</v>
      </c>
      <c r="E16" s="36">
        <v>0</v>
      </c>
      <c r="F16" s="36">
        <v>0</v>
      </c>
      <c r="G16" s="36">
        <v>0</v>
      </c>
      <c r="H16" s="36">
        <v>0</v>
      </c>
      <c r="I16" s="36">
        <v>1</v>
      </c>
      <c r="J16" s="36">
        <v>1</v>
      </c>
      <c r="K16" s="36">
        <v>2</v>
      </c>
      <c r="L16" s="36">
        <v>4</v>
      </c>
      <c r="M16" s="36">
        <v>2</v>
      </c>
      <c r="N16" s="36">
        <v>8</v>
      </c>
      <c r="O16" s="50">
        <f t="shared" si="0"/>
        <v>18</v>
      </c>
    </row>
    <row r="17" spans="1:15">
      <c r="A17" s="17" t="s">
        <v>644</v>
      </c>
      <c r="B17" s="29" t="s">
        <v>667</v>
      </c>
      <c r="C17" s="30" t="s">
        <v>235</v>
      </c>
      <c r="D17" s="36">
        <v>0</v>
      </c>
      <c r="E17" s="36">
        <v>0</v>
      </c>
      <c r="F17" s="36">
        <v>0</v>
      </c>
      <c r="G17" s="36">
        <v>0</v>
      </c>
      <c r="H17" s="36">
        <v>0</v>
      </c>
      <c r="I17" s="36">
        <v>0</v>
      </c>
      <c r="J17" s="36">
        <v>0</v>
      </c>
      <c r="K17" s="36">
        <v>0</v>
      </c>
      <c r="L17" s="36">
        <v>0</v>
      </c>
      <c r="M17" s="36">
        <v>0</v>
      </c>
      <c r="N17" s="36">
        <v>0</v>
      </c>
      <c r="O17" s="50">
        <f t="shared" si="0"/>
        <v>0</v>
      </c>
    </row>
    <row r="18" spans="1:15">
      <c r="A18" s="17" t="s">
        <v>644</v>
      </c>
      <c r="B18" s="29" t="s">
        <v>667</v>
      </c>
      <c r="C18" s="30" t="s">
        <v>236</v>
      </c>
      <c r="D18" s="36">
        <v>0</v>
      </c>
      <c r="E18" s="36">
        <v>0</v>
      </c>
      <c r="F18" s="36">
        <v>0</v>
      </c>
      <c r="G18" s="36">
        <v>0</v>
      </c>
      <c r="H18" s="36">
        <v>0</v>
      </c>
      <c r="I18" s="36">
        <v>2</v>
      </c>
      <c r="J18" s="36">
        <v>0</v>
      </c>
      <c r="K18" s="36">
        <v>1</v>
      </c>
      <c r="L18" s="36">
        <v>0</v>
      </c>
      <c r="M18" s="36">
        <v>0</v>
      </c>
      <c r="N18" s="36">
        <v>0</v>
      </c>
      <c r="O18" s="50">
        <f t="shared" si="0"/>
        <v>3</v>
      </c>
    </row>
    <row r="19" spans="1:15">
      <c r="A19" s="17" t="s">
        <v>644</v>
      </c>
      <c r="B19" s="29" t="s">
        <v>667</v>
      </c>
      <c r="C19" s="30" t="s">
        <v>239</v>
      </c>
      <c r="D19" s="36">
        <v>0</v>
      </c>
      <c r="E19" s="36">
        <v>0</v>
      </c>
      <c r="F19" s="36">
        <v>0</v>
      </c>
      <c r="G19" s="36">
        <v>0</v>
      </c>
      <c r="H19" s="36">
        <v>0</v>
      </c>
      <c r="I19" s="36">
        <v>4</v>
      </c>
      <c r="J19" s="36">
        <v>10</v>
      </c>
      <c r="K19" s="36">
        <v>5</v>
      </c>
      <c r="L19" s="36">
        <v>5</v>
      </c>
      <c r="M19" s="36">
        <v>4</v>
      </c>
      <c r="N19" s="36">
        <v>3</v>
      </c>
      <c r="O19" s="50">
        <f t="shared" si="0"/>
        <v>31</v>
      </c>
    </row>
  </sheetData>
  <sheetProtection autoFilter="0" pivotTables="0"/>
  <autoFilter ref="A1:C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9ED6"/>
  </sheetPr>
  <dimension ref="A1:F289"/>
  <sheetViews>
    <sheetView zoomScale="85" zoomScaleNormal="85" workbookViewId="0">
      <pane ySplit="1" topLeftCell="A256" activePane="bottomLeft" state="frozen"/>
      <selection pane="bottomLeft" activeCell="M294" sqref="M294"/>
    </sheetView>
  </sheetViews>
  <sheetFormatPr baseColWidth="10" defaultColWidth="11" defaultRowHeight="16.5"/>
  <cols>
    <col min="1" max="1" width="8.5" style="244" bestFit="1" customWidth="1"/>
    <col min="2" max="2" width="11" style="244" bestFit="1" customWidth="1"/>
    <col min="3" max="3" width="27.75" bestFit="1" customWidth="1"/>
    <col min="4" max="4" width="18.625" bestFit="1" customWidth="1"/>
    <col min="5" max="5" width="11.875" bestFit="1" customWidth="1"/>
    <col min="6" max="6" width="13.75" bestFit="1" customWidth="1"/>
  </cols>
  <sheetData>
    <row r="1" spans="1:6">
      <c r="A1" s="129" t="s">
        <v>3429</v>
      </c>
      <c r="B1" s="129" t="s">
        <v>228</v>
      </c>
      <c r="C1" s="129" t="s">
        <v>3887</v>
      </c>
      <c r="D1" s="129" t="s">
        <v>3888</v>
      </c>
      <c r="E1" s="129" t="s">
        <v>5068</v>
      </c>
      <c r="F1" s="129" t="s">
        <v>5069</v>
      </c>
    </row>
    <row r="2" spans="1:6">
      <c r="A2" s="243">
        <v>2003</v>
      </c>
      <c r="B2" s="245" t="s">
        <v>2490</v>
      </c>
      <c r="C2" s="219" t="s">
        <v>666</v>
      </c>
      <c r="D2" s="239" t="s">
        <v>239</v>
      </c>
      <c r="E2" s="107">
        <v>7</v>
      </c>
      <c r="F2" s="107">
        <v>0</v>
      </c>
    </row>
    <row r="3" spans="1:6">
      <c r="A3" s="243">
        <v>2003</v>
      </c>
      <c r="B3" s="245" t="s">
        <v>2490</v>
      </c>
      <c r="C3" s="219" t="s">
        <v>666</v>
      </c>
      <c r="D3" s="239" t="s">
        <v>235</v>
      </c>
      <c r="E3" s="107">
        <v>4</v>
      </c>
      <c r="F3" s="107">
        <v>0</v>
      </c>
    </row>
    <row r="4" spans="1:6">
      <c r="A4" s="243">
        <v>2003</v>
      </c>
      <c r="B4" s="245" t="s">
        <v>2490</v>
      </c>
      <c r="C4" s="219" t="s">
        <v>666</v>
      </c>
      <c r="D4" s="239" t="s">
        <v>236</v>
      </c>
      <c r="E4" s="107">
        <v>24</v>
      </c>
      <c r="F4" s="107">
        <v>0</v>
      </c>
    </row>
    <row r="5" spans="1:6" ht="16.5" customHeight="1">
      <c r="A5" s="243">
        <v>2003</v>
      </c>
      <c r="B5" s="245" t="s">
        <v>2490</v>
      </c>
      <c r="C5" s="219" t="s">
        <v>665</v>
      </c>
      <c r="D5" s="239" t="s">
        <v>239</v>
      </c>
      <c r="E5" s="107">
        <v>1</v>
      </c>
      <c r="F5" s="107">
        <v>0</v>
      </c>
    </row>
    <row r="6" spans="1:6">
      <c r="A6" s="243">
        <v>2003</v>
      </c>
      <c r="B6" s="245" t="s">
        <v>2490</v>
      </c>
      <c r="C6" s="219" t="s">
        <v>665</v>
      </c>
      <c r="D6" s="239" t="s">
        <v>235</v>
      </c>
      <c r="E6" s="107">
        <v>1</v>
      </c>
      <c r="F6" s="107">
        <v>0</v>
      </c>
    </row>
    <row r="7" spans="1:6">
      <c r="A7" s="243">
        <v>2003</v>
      </c>
      <c r="B7" s="245" t="s">
        <v>2490</v>
      </c>
      <c r="C7" s="219" t="s">
        <v>665</v>
      </c>
      <c r="D7" s="239" t="s">
        <v>236</v>
      </c>
      <c r="E7" s="107">
        <v>2</v>
      </c>
      <c r="F7" s="107">
        <v>0</v>
      </c>
    </row>
    <row r="8" spans="1:6">
      <c r="A8" s="243">
        <v>2003</v>
      </c>
      <c r="B8" s="245" t="s">
        <v>2490</v>
      </c>
      <c r="C8" s="219" t="s">
        <v>667</v>
      </c>
      <c r="D8" s="239" t="s">
        <v>239</v>
      </c>
      <c r="E8" s="107">
        <v>3</v>
      </c>
      <c r="F8" s="107">
        <v>0</v>
      </c>
    </row>
    <row r="9" spans="1:6">
      <c r="A9" s="243">
        <v>2003</v>
      </c>
      <c r="B9" s="245" t="s">
        <v>2490</v>
      </c>
      <c r="C9" s="219" t="s">
        <v>667</v>
      </c>
      <c r="D9" s="239" t="s">
        <v>235</v>
      </c>
      <c r="E9" s="107">
        <v>0</v>
      </c>
      <c r="F9" s="107">
        <v>0</v>
      </c>
    </row>
    <row r="10" spans="1:6">
      <c r="A10" s="243">
        <v>2003</v>
      </c>
      <c r="B10" s="245" t="s">
        <v>2490</v>
      </c>
      <c r="C10" s="219" t="s">
        <v>667</v>
      </c>
      <c r="D10" s="239" t="s">
        <v>236</v>
      </c>
      <c r="E10" s="107">
        <v>4</v>
      </c>
      <c r="F10" s="107">
        <v>0</v>
      </c>
    </row>
    <row r="11" spans="1:6">
      <c r="A11" s="243">
        <v>2003</v>
      </c>
      <c r="B11" s="246" t="s">
        <v>644</v>
      </c>
      <c r="C11" s="219" t="s">
        <v>666</v>
      </c>
      <c r="D11" s="239" t="s">
        <v>239</v>
      </c>
      <c r="E11" s="107">
        <v>0</v>
      </c>
      <c r="F11" s="107">
        <v>0</v>
      </c>
    </row>
    <row r="12" spans="1:6">
      <c r="A12" s="243">
        <v>2003</v>
      </c>
      <c r="B12" s="246" t="s">
        <v>644</v>
      </c>
      <c r="C12" s="219" t="s">
        <v>666</v>
      </c>
      <c r="D12" s="239" t="s">
        <v>235</v>
      </c>
      <c r="E12" s="107">
        <v>0</v>
      </c>
      <c r="F12" s="107">
        <v>0</v>
      </c>
    </row>
    <row r="13" spans="1:6">
      <c r="A13" s="243">
        <v>2003</v>
      </c>
      <c r="B13" s="246" t="s">
        <v>644</v>
      </c>
      <c r="C13" s="219" t="s">
        <v>666</v>
      </c>
      <c r="D13" s="239" t="s">
        <v>236</v>
      </c>
      <c r="E13" s="107">
        <v>0</v>
      </c>
      <c r="F13" s="107">
        <v>0</v>
      </c>
    </row>
    <row r="14" spans="1:6">
      <c r="A14" s="243">
        <v>2003</v>
      </c>
      <c r="B14" s="246" t="s">
        <v>644</v>
      </c>
      <c r="C14" s="219" t="s">
        <v>665</v>
      </c>
      <c r="D14" s="239" t="s">
        <v>239</v>
      </c>
      <c r="E14" s="107">
        <v>0</v>
      </c>
      <c r="F14" s="107">
        <v>0</v>
      </c>
    </row>
    <row r="15" spans="1:6">
      <c r="A15" s="243">
        <v>2003</v>
      </c>
      <c r="B15" s="246" t="s">
        <v>644</v>
      </c>
      <c r="C15" s="219" t="s">
        <v>665</v>
      </c>
      <c r="D15" s="239" t="s">
        <v>235</v>
      </c>
      <c r="E15" s="107">
        <v>0</v>
      </c>
      <c r="F15" s="107">
        <v>0</v>
      </c>
    </row>
    <row r="16" spans="1:6">
      <c r="A16" s="243">
        <v>2003</v>
      </c>
      <c r="B16" s="246" t="s">
        <v>644</v>
      </c>
      <c r="C16" s="219" t="s">
        <v>665</v>
      </c>
      <c r="D16" s="239" t="s">
        <v>236</v>
      </c>
      <c r="E16" s="107">
        <v>0</v>
      </c>
      <c r="F16" s="107">
        <v>0</v>
      </c>
    </row>
    <row r="17" spans="1:6">
      <c r="A17" s="243">
        <v>2003</v>
      </c>
      <c r="B17" s="246" t="s">
        <v>644</v>
      </c>
      <c r="C17" s="219" t="s">
        <v>667</v>
      </c>
      <c r="D17" s="239" t="s">
        <v>239</v>
      </c>
      <c r="E17" s="107">
        <v>0</v>
      </c>
      <c r="F17" s="107">
        <v>0</v>
      </c>
    </row>
    <row r="18" spans="1:6">
      <c r="A18" s="243">
        <v>2003</v>
      </c>
      <c r="B18" s="246" t="s">
        <v>644</v>
      </c>
      <c r="C18" s="219" t="s">
        <v>667</v>
      </c>
      <c r="D18" s="239" t="s">
        <v>235</v>
      </c>
      <c r="E18" s="107">
        <v>0</v>
      </c>
      <c r="F18" s="107">
        <v>0</v>
      </c>
    </row>
    <row r="19" spans="1:6">
      <c r="A19" s="243">
        <v>2003</v>
      </c>
      <c r="B19" s="246" t="s">
        <v>644</v>
      </c>
      <c r="C19" s="219" t="s">
        <v>667</v>
      </c>
      <c r="D19" s="239" t="s">
        <v>236</v>
      </c>
      <c r="E19" s="107">
        <v>0</v>
      </c>
      <c r="F19" s="107">
        <v>0</v>
      </c>
    </row>
    <row r="20" spans="1:6">
      <c r="A20" s="242">
        <v>2004</v>
      </c>
      <c r="B20" s="245" t="s">
        <v>2490</v>
      </c>
      <c r="C20" s="219" t="s">
        <v>666</v>
      </c>
      <c r="D20" s="239" t="s">
        <v>239</v>
      </c>
      <c r="E20" s="107">
        <v>9</v>
      </c>
      <c r="F20" s="107">
        <v>0</v>
      </c>
    </row>
    <row r="21" spans="1:6">
      <c r="A21" s="242">
        <v>2004</v>
      </c>
      <c r="B21" s="245" t="s">
        <v>2490</v>
      </c>
      <c r="C21" s="219" t="s">
        <v>666</v>
      </c>
      <c r="D21" s="239" t="s">
        <v>235</v>
      </c>
      <c r="E21" s="107">
        <v>11</v>
      </c>
      <c r="F21" s="107">
        <v>0</v>
      </c>
    </row>
    <row r="22" spans="1:6">
      <c r="A22" s="242">
        <v>2004</v>
      </c>
      <c r="B22" s="245" t="s">
        <v>2490</v>
      </c>
      <c r="C22" s="219" t="s">
        <v>666</v>
      </c>
      <c r="D22" s="239" t="s">
        <v>236</v>
      </c>
      <c r="E22" s="107">
        <v>32</v>
      </c>
      <c r="F22" s="107">
        <v>0</v>
      </c>
    </row>
    <row r="23" spans="1:6">
      <c r="A23" s="242">
        <v>2004</v>
      </c>
      <c r="B23" s="245" t="s">
        <v>2490</v>
      </c>
      <c r="C23" s="219" t="s">
        <v>665</v>
      </c>
      <c r="D23" s="239" t="s">
        <v>239</v>
      </c>
      <c r="E23" s="107">
        <v>1</v>
      </c>
      <c r="F23" s="107">
        <v>0</v>
      </c>
    </row>
    <row r="24" spans="1:6">
      <c r="A24" s="242">
        <v>2004</v>
      </c>
      <c r="B24" s="245" t="s">
        <v>2490</v>
      </c>
      <c r="C24" s="219" t="s">
        <v>665</v>
      </c>
      <c r="D24" s="239" t="s">
        <v>235</v>
      </c>
      <c r="E24" s="107">
        <v>0</v>
      </c>
      <c r="F24" s="107">
        <v>0</v>
      </c>
    </row>
    <row r="25" spans="1:6">
      <c r="A25" s="242">
        <v>2004</v>
      </c>
      <c r="B25" s="245" t="s">
        <v>2490</v>
      </c>
      <c r="C25" s="219" t="s">
        <v>665</v>
      </c>
      <c r="D25" s="239" t="s">
        <v>236</v>
      </c>
      <c r="E25" s="107">
        <v>1</v>
      </c>
      <c r="F25" s="107">
        <v>0</v>
      </c>
    </row>
    <row r="26" spans="1:6">
      <c r="A26" s="242">
        <v>2004</v>
      </c>
      <c r="B26" s="245" t="s">
        <v>2490</v>
      </c>
      <c r="C26" s="219" t="s">
        <v>667</v>
      </c>
      <c r="D26" s="239" t="s">
        <v>239</v>
      </c>
      <c r="E26" s="107">
        <v>0</v>
      </c>
      <c r="F26" s="107">
        <v>0</v>
      </c>
    </row>
    <row r="27" spans="1:6">
      <c r="A27" s="242">
        <v>2004</v>
      </c>
      <c r="B27" s="245" t="s">
        <v>2490</v>
      </c>
      <c r="C27" s="219" t="s">
        <v>667</v>
      </c>
      <c r="D27" s="239" t="s">
        <v>235</v>
      </c>
      <c r="E27" s="107">
        <v>2</v>
      </c>
      <c r="F27" s="107">
        <v>0</v>
      </c>
    </row>
    <row r="28" spans="1:6">
      <c r="A28" s="242">
        <v>2004</v>
      </c>
      <c r="B28" s="245" t="s">
        <v>2490</v>
      </c>
      <c r="C28" s="219" t="s">
        <v>667</v>
      </c>
      <c r="D28" s="239" t="s">
        <v>236</v>
      </c>
      <c r="E28" s="107">
        <v>2</v>
      </c>
      <c r="F28" s="107">
        <v>0</v>
      </c>
    </row>
    <row r="29" spans="1:6">
      <c r="A29" s="242">
        <v>2004</v>
      </c>
      <c r="B29" s="246" t="s">
        <v>644</v>
      </c>
      <c r="C29" s="219" t="s">
        <v>666</v>
      </c>
      <c r="D29" s="239" t="s">
        <v>239</v>
      </c>
      <c r="E29" s="107">
        <v>0</v>
      </c>
      <c r="F29" s="107">
        <v>0</v>
      </c>
    </row>
    <row r="30" spans="1:6">
      <c r="A30" s="242">
        <v>2004</v>
      </c>
      <c r="B30" s="246" t="s">
        <v>644</v>
      </c>
      <c r="C30" s="219" t="s">
        <v>666</v>
      </c>
      <c r="D30" s="239" t="s">
        <v>235</v>
      </c>
      <c r="E30" s="107">
        <v>0</v>
      </c>
      <c r="F30" s="107">
        <v>0</v>
      </c>
    </row>
    <row r="31" spans="1:6">
      <c r="A31" s="242">
        <v>2004</v>
      </c>
      <c r="B31" s="246" t="s">
        <v>644</v>
      </c>
      <c r="C31" s="219" t="s">
        <v>666</v>
      </c>
      <c r="D31" s="239" t="s">
        <v>236</v>
      </c>
      <c r="E31" s="107">
        <v>0</v>
      </c>
      <c r="F31" s="107">
        <v>0</v>
      </c>
    </row>
    <row r="32" spans="1:6">
      <c r="A32" s="242">
        <v>2004</v>
      </c>
      <c r="B32" s="246" t="s">
        <v>644</v>
      </c>
      <c r="C32" s="219" t="s">
        <v>665</v>
      </c>
      <c r="D32" s="239" t="s">
        <v>239</v>
      </c>
      <c r="E32" s="107">
        <v>0</v>
      </c>
      <c r="F32" s="107">
        <v>0</v>
      </c>
    </row>
    <row r="33" spans="1:6">
      <c r="A33" s="242">
        <v>2004</v>
      </c>
      <c r="B33" s="246" t="s">
        <v>644</v>
      </c>
      <c r="C33" s="219" t="s">
        <v>665</v>
      </c>
      <c r="D33" s="239" t="s">
        <v>235</v>
      </c>
      <c r="E33" s="107">
        <v>0</v>
      </c>
      <c r="F33" s="107">
        <v>0</v>
      </c>
    </row>
    <row r="34" spans="1:6">
      <c r="A34" s="242">
        <v>2004</v>
      </c>
      <c r="B34" s="246" t="s">
        <v>644</v>
      </c>
      <c r="C34" s="219" t="s">
        <v>665</v>
      </c>
      <c r="D34" s="239" t="s">
        <v>236</v>
      </c>
      <c r="E34" s="107">
        <v>0</v>
      </c>
      <c r="F34" s="107">
        <v>0</v>
      </c>
    </row>
    <row r="35" spans="1:6">
      <c r="A35" s="242">
        <v>2004</v>
      </c>
      <c r="B35" s="246" t="s">
        <v>644</v>
      </c>
      <c r="C35" s="219" t="s">
        <v>667</v>
      </c>
      <c r="D35" s="239" t="s">
        <v>239</v>
      </c>
      <c r="E35" s="107">
        <v>0</v>
      </c>
      <c r="F35" s="107">
        <v>0</v>
      </c>
    </row>
    <row r="36" spans="1:6">
      <c r="A36" s="242">
        <v>2004</v>
      </c>
      <c r="B36" s="246" t="s">
        <v>644</v>
      </c>
      <c r="C36" s="219" t="s">
        <v>667</v>
      </c>
      <c r="D36" s="239" t="s">
        <v>235</v>
      </c>
      <c r="E36" s="107">
        <v>0</v>
      </c>
      <c r="F36" s="107">
        <v>0</v>
      </c>
    </row>
    <row r="37" spans="1:6">
      <c r="A37" s="242">
        <v>2004</v>
      </c>
      <c r="B37" s="246" t="s">
        <v>644</v>
      </c>
      <c r="C37" s="219" t="s">
        <v>667</v>
      </c>
      <c r="D37" s="239" t="s">
        <v>236</v>
      </c>
      <c r="E37" s="107">
        <v>0</v>
      </c>
      <c r="F37" s="107">
        <v>0</v>
      </c>
    </row>
    <row r="38" spans="1:6">
      <c r="A38" s="243">
        <v>2005</v>
      </c>
      <c r="B38" s="245" t="s">
        <v>2490</v>
      </c>
      <c r="C38" s="219" t="s">
        <v>666</v>
      </c>
      <c r="D38" s="239" t="s">
        <v>239</v>
      </c>
      <c r="E38" s="107">
        <v>2</v>
      </c>
      <c r="F38" s="107">
        <v>0</v>
      </c>
    </row>
    <row r="39" spans="1:6">
      <c r="A39" s="243">
        <v>2005</v>
      </c>
      <c r="B39" s="245" t="s">
        <v>2490</v>
      </c>
      <c r="C39" s="219" t="s">
        <v>666</v>
      </c>
      <c r="D39" s="239" t="s">
        <v>235</v>
      </c>
      <c r="E39" s="107">
        <v>10</v>
      </c>
      <c r="F39" s="107">
        <v>0</v>
      </c>
    </row>
    <row r="40" spans="1:6">
      <c r="A40" s="243">
        <v>2005</v>
      </c>
      <c r="B40" s="245" t="s">
        <v>2490</v>
      </c>
      <c r="C40" s="219" t="s">
        <v>666</v>
      </c>
      <c r="D40" s="239" t="s">
        <v>236</v>
      </c>
      <c r="E40" s="107">
        <v>25</v>
      </c>
      <c r="F40" s="107">
        <v>0</v>
      </c>
    </row>
    <row r="41" spans="1:6">
      <c r="A41" s="243">
        <v>2005</v>
      </c>
      <c r="B41" s="245" t="s">
        <v>2490</v>
      </c>
      <c r="C41" s="219" t="s">
        <v>665</v>
      </c>
      <c r="D41" s="239" t="s">
        <v>239</v>
      </c>
      <c r="E41" s="107">
        <v>2</v>
      </c>
      <c r="F41" s="107">
        <v>0</v>
      </c>
    </row>
    <row r="42" spans="1:6">
      <c r="A42" s="243">
        <v>2005</v>
      </c>
      <c r="B42" s="245" t="s">
        <v>2490</v>
      </c>
      <c r="C42" s="219" t="s">
        <v>665</v>
      </c>
      <c r="D42" s="239" t="s">
        <v>235</v>
      </c>
      <c r="E42" s="107">
        <v>0</v>
      </c>
      <c r="F42" s="107">
        <v>0</v>
      </c>
    </row>
    <row r="43" spans="1:6">
      <c r="A43" s="243">
        <v>2005</v>
      </c>
      <c r="B43" s="245" t="s">
        <v>2490</v>
      </c>
      <c r="C43" s="219" t="s">
        <v>665</v>
      </c>
      <c r="D43" s="239" t="s">
        <v>236</v>
      </c>
      <c r="E43" s="107">
        <v>1</v>
      </c>
      <c r="F43" s="107">
        <v>0</v>
      </c>
    </row>
    <row r="44" spans="1:6">
      <c r="A44" s="243">
        <v>2005</v>
      </c>
      <c r="B44" s="245" t="s">
        <v>2490</v>
      </c>
      <c r="C44" s="219" t="s">
        <v>667</v>
      </c>
      <c r="D44" s="239" t="s">
        <v>239</v>
      </c>
      <c r="E44" s="107">
        <v>9</v>
      </c>
      <c r="F44" s="107">
        <v>0</v>
      </c>
    </row>
    <row r="45" spans="1:6">
      <c r="A45" s="243">
        <v>2005</v>
      </c>
      <c r="B45" s="245" t="s">
        <v>2490</v>
      </c>
      <c r="C45" s="219" t="s">
        <v>667</v>
      </c>
      <c r="D45" s="239" t="s">
        <v>235</v>
      </c>
      <c r="E45" s="107">
        <v>1</v>
      </c>
      <c r="F45" s="107">
        <v>0</v>
      </c>
    </row>
    <row r="46" spans="1:6">
      <c r="A46" s="243">
        <v>2005</v>
      </c>
      <c r="B46" s="245" t="s">
        <v>2490</v>
      </c>
      <c r="C46" s="219" t="s">
        <v>667</v>
      </c>
      <c r="D46" s="239" t="s">
        <v>236</v>
      </c>
      <c r="E46" s="107">
        <v>5</v>
      </c>
      <c r="F46" s="107">
        <v>0</v>
      </c>
    </row>
    <row r="47" spans="1:6">
      <c r="A47" s="243">
        <v>2005</v>
      </c>
      <c r="B47" s="246" t="s">
        <v>644</v>
      </c>
      <c r="C47" s="219" t="s">
        <v>666</v>
      </c>
      <c r="D47" s="239" t="s">
        <v>239</v>
      </c>
      <c r="E47" s="107">
        <v>0</v>
      </c>
      <c r="F47" s="107">
        <v>0</v>
      </c>
    </row>
    <row r="48" spans="1:6">
      <c r="A48" s="243">
        <v>2005</v>
      </c>
      <c r="B48" s="246" t="s">
        <v>644</v>
      </c>
      <c r="C48" s="219" t="s">
        <v>666</v>
      </c>
      <c r="D48" s="239" t="s">
        <v>235</v>
      </c>
      <c r="E48" s="107">
        <v>0</v>
      </c>
      <c r="F48" s="107">
        <v>0</v>
      </c>
    </row>
    <row r="49" spans="1:6">
      <c r="A49" s="243">
        <v>2005</v>
      </c>
      <c r="B49" s="246" t="s">
        <v>644</v>
      </c>
      <c r="C49" s="219" t="s">
        <v>666</v>
      </c>
      <c r="D49" s="239" t="s">
        <v>236</v>
      </c>
      <c r="E49" s="107">
        <v>0</v>
      </c>
      <c r="F49" s="107">
        <v>0</v>
      </c>
    </row>
    <row r="50" spans="1:6">
      <c r="A50" s="243">
        <v>2005</v>
      </c>
      <c r="B50" s="246" t="s">
        <v>644</v>
      </c>
      <c r="C50" s="219" t="s">
        <v>665</v>
      </c>
      <c r="D50" s="239" t="s">
        <v>239</v>
      </c>
      <c r="E50" s="107">
        <v>0</v>
      </c>
      <c r="F50" s="107">
        <v>0</v>
      </c>
    </row>
    <row r="51" spans="1:6">
      <c r="A51" s="243">
        <v>2005</v>
      </c>
      <c r="B51" s="246" t="s">
        <v>644</v>
      </c>
      <c r="C51" s="219" t="s">
        <v>665</v>
      </c>
      <c r="D51" s="239" t="s">
        <v>235</v>
      </c>
      <c r="E51" s="107">
        <v>0</v>
      </c>
      <c r="F51" s="107">
        <v>0</v>
      </c>
    </row>
    <row r="52" spans="1:6">
      <c r="A52" s="243">
        <v>2005</v>
      </c>
      <c r="B52" s="246" t="s">
        <v>644</v>
      </c>
      <c r="C52" s="219" t="s">
        <v>665</v>
      </c>
      <c r="D52" s="239" t="s">
        <v>236</v>
      </c>
      <c r="E52" s="107">
        <v>0</v>
      </c>
      <c r="F52" s="107">
        <v>0</v>
      </c>
    </row>
    <row r="53" spans="1:6">
      <c r="A53" s="243">
        <v>2005</v>
      </c>
      <c r="B53" s="246" t="s">
        <v>644</v>
      </c>
      <c r="C53" s="219" t="s">
        <v>667</v>
      </c>
      <c r="D53" s="239" t="s">
        <v>239</v>
      </c>
      <c r="E53" s="107">
        <v>0</v>
      </c>
      <c r="F53" s="107">
        <v>0</v>
      </c>
    </row>
    <row r="54" spans="1:6">
      <c r="A54" s="243">
        <v>2005</v>
      </c>
      <c r="B54" s="246" t="s">
        <v>644</v>
      </c>
      <c r="C54" s="219" t="s">
        <v>667</v>
      </c>
      <c r="D54" s="239" t="s">
        <v>235</v>
      </c>
      <c r="E54" s="107">
        <v>0</v>
      </c>
      <c r="F54" s="107">
        <v>0</v>
      </c>
    </row>
    <row r="55" spans="1:6">
      <c r="A55" s="243">
        <v>2005</v>
      </c>
      <c r="B55" s="246" t="s">
        <v>644</v>
      </c>
      <c r="C55" s="219" t="s">
        <v>667</v>
      </c>
      <c r="D55" s="239" t="s">
        <v>236</v>
      </c>
      <c r="E55" s="107">
        <v>0</v>
      </c>
      <c r="F55" s="107">
        <v>0</v>
      </c>
    </row>
    <row r="56" spans="1:6">
      <c r="A56" s="242">
        <v>2006</v>
      </c>
      <c r="B56" s="245" t="s">
        <v>2490</v>
      </c>
      <c r="C56" s="219" t="s">
        <v>666</v>
      </c>
      <c r="D56" s="239" t="s">
        <v>239</v>
      </c>
      <c r="E56" s="107">
        <v>6</v>
      </c>
      <c r="F56" s="107">
        <v>0</v>
      </c>
    </row>
    <row r="57" spans="1:6">
      <c r="A57" s="242">
        <v>2006</v>
      </c>
      <c r="B57" s="245" t="s">
        <v>2490</v>
      </c>
      <c r="C57" s="219" t="s">
        <v>666</v>
      </c>
      <c r="D57" s="239" t="s">
        <v>235</v>
      </c>
      <c r="E57" s="107">
        <v>10</v>
      </c>
      <c r="F57" s="107">
        <v>0</v>
      </c>
    </row>
    <row r="58" spans="1:6">
      <c r="A58" s="242">
        <v>2006</v>
      </c>
      <c r="B58" s="245" t="s">
        <v>2490</v>
      </c>
      <c r="C58" s="219" t="s">
        <v>666</v>
      </c>
      <c r="D58" s="239" t="s">
        <v>236</v>
      </c>
      <c r="E58" s="107">
        <v>30</v>
      </c>
      <c r="F58" s="107">
        <v>0</v>
      </c>
    </row>
    <row r="59" spans="1:6">
      <c r="A59" s="242">
        <v>2006</v>
      </c>
      <c r="B59" s="245" t="s">
        <v>2490</v>
      </c>
      <c r="C59" s="219" t="s">
        <v>665</v>
      </c>
      <c r="D59" s="239" t="s">
        <v>239</v>
      </c>
      <c r="E59" s="107">
        <v>1</v>
      </c>
      <c r="F59" s="107">
        <v>0</v>
      </c>
    </row>
    <row r="60" spans="1:6">
      <c r="A60" s="242">
        <v>2006</v>
      </c>
      <c r="B60" s="245" t="s">
        <v>2490</v>
      </c>
      <c r="C60" s="219" t="s">
        <v>665</v>
      </c>
      <c r="D60" s="239" t="s">
        <v>235</v>
      </c>
      <c r="E60" s="107">
        <v>0</v>
      </c>
      <c r="F60" s="107">
        <v>0</v>
      </c>
    </row>
    <row r="61" spans="1:6">
      <c r="A61" s="242">
        <v>2006</v>
      </c>
      <c r="B61" s="245" t="s">
        <v>2490</v>
      </c>
      <c r="C61" s="219" t="s">
        <v>665</v>
      </c>
      <c r="D61" s="239" t="s">
        <v>236</v>
      </c>
      <c r="E61" s="107">
        <v>0</v>
      </c>
      <c r="F61" s="107">
        <v>0</v>
      </c>
    </row>
    <row r="62" spans="1:6">
      <c r="A62" s="242">
        <v>2006</v>
      </c>
      <c r="B62" s="245" t="s">
        <v>2490</v>
      </c>
      <c r="C62" s="219" t="s">
        <v>667</v>
      </c>
      <c r="D62" s="239" t="s">
        <v>239</v>
      </c>
      <c r="E62" s="107">
        <v>5</v>
      </c>
      <c r="F62" s="107">
        <v>0</v>
      </c>
    </row>
    <row r="63" spans="1:6">
      <c r="A63" s="242">
        <v>2006</v>
      </c>
      <c r="B63" s="245" t="s">
        <v>2490</v>
      </c>
      <c r="C63" s="219" t="s">
        <v>667</v>
      </c>
      <c r="D63" s="239" t="s">
        <v>235</v>
      </c>
      <c r="E63" s="107">
        <v>0</v>
      </c>
      <c r="F63" s="107">
        <v>0</v>
      </c>
    </row>
    <row r="64" spans="1:6">
      <c r="A64" s="242">
        <v>2006</v>
      </c>
      <c r="B64" s="245" t="s">
        <v>2490</v>
      </c>
      <c r="C64" s="219" t="s">
        <v>667</v>
      </c>
      <c r="D64" s="239" t="s">
        <v>236</v>
      </c>
      <c r="E64" s="107">
        <v>2</v>
      </c>
      <c r="F64" s="107">
        <v>0</v>
      </c>
    </row>
    <row r="65" spans="1:6">
      <c r="A65" s="242">
        <v>2006</v>
      </c>
      <c r="B65" s="246" t="s">
        <v>644</v>
      </c>
      <c r="C65" s="219" t="s">
        <v>666</v>
      </c>
      <c r="D65" s="239" t="s">
        <v>239</v>
      </c>
      <c r="E65" s="107">
        <v>0</v>
      </c>
      <c r="F65" s="107">
        <v>0</v>
      </c>
    </row>
    <row r="66" spans="1:6">
      <c r="A66" s="242">
        <v>2006</v>
      </c>
      <c r="B66" s="246" t="s">
        <v>644</v>
      </c>
      <c r="C66" s="219" t="s">
        <v>666</v>
      </c>
      <c r="D66" s="239" t="s">
        <v>235</v>
      </c>
      <c r="E66" s="107">
        <v>0</v>
      </c>
      <c r="F66" s="107">
        <v>0</v>
      </c>
    </row>
    <row r="67" spans="1:6">
      <c r="A67" s="242">
        <v>2006</v>
      </c>
      <c r="B67" s="246" t="s">
        <v>644</v>
      </c>
      <c r="C67" s="219" t="s">
        <v>666</v>
      </c>
      <c r="D67" s="239" t="s">
        <v>236</v>
      </c>
      <c r="E67" s="107">
        <v>0</v>
      </c>
      <c r="F67" s="107">
        <v>0</v>
      </c>
    </row>
    <row r="68" spans="1:6">
      <c r="A68" s="242">
        <v>2006</v>
      </c>
      <c r="B68" s="246" t="s">
        <v>644</v>
      </c>
      <c r="C68" s="219" t="s">
        <v>665</v>
      </c>
      <c r="D68" s="239" t="s">
        <v>239</v>
      </c>
      <c r="E68" s="107">
        <v>0</v>
      </c>
      <c r="F68" s="107">
        <v>0</v>
      </c>
    </row>
    <row r="69" spans="1:6">
      <c r="A69" s="242">
        <v>2006</v>
      </c>
      <c r="B69" s="246" t="s">
        <v>644</v>
      </c>
      <c r="C69" s="219" t="s">
        <v>665</v>
      </c>
      <c r="D69" s="239" t="s">
        <v>235</v>
      </c>
      <c r="E69" s="107">
        <v>0</v>
      </c>
      <c r="F69" s="107">
        <v>0</v>
      </c>
    </row>
    <row r="70" spans="1:6">
      <c r="A70" s="242">
        <v>2006</v>
      </c>
      <c r="B70" s="246" t="s">
        <v>644</v>
      </c>
      <c r="C70" s="219" t="s">
        <v>665</v>
      </c>
      <c r="D70" s="239" t="s">
        <v>236</v>
      </c>
      <c r="E70" s="107">
        <v>0</v>
      </c>
      <c r="F70" s="107">
        <v>0</v>
      </c>
    </row>
    <row r="71" spans="1:6">
      <c r="A71" s="242">
        <v>2006</v>
      </c>
      <c r="B71" s="246" t="s">
        <v>644</v>
      </c>
      <c r="C71" s="219" t="s">
        <v>667</v>
      </c>
      <c r="D71" s="239" t="s">
        <v>239</v>
      </c>
      <c r="E71" s="107">
        <v>0</v>
      </c>
      <c r="F71" s="107">
        <v>0</v>
      </c>
    </row>
    <row r="72" spans="1:6">
      <c r="A72" s="242">
        <v>2006</v>
      </c>
      <c r="B72" s="246" t="s">
        <v>644</v>
      </c>
      <c r="C72" s="219" t="s">
        <v>667</v>
      </c>
      <c r="D72" s="239" t="s">
        <v>235</v>
      </c>
      <c r="E72" s="107">
        <v>0</v>
      </c>
      <c r="F72" s="107">
        <v>0</v>
      </c>
    </row>
    <row r="73" spans="1:6">
      <c r="A73" s="242">
        <v>2006</v>
      </c>
      <c r="B73" s="246" t="s">
        <v>644</v>
      </c>
      <c r="C73" s="219" t="s">
        <v>667</v>
      </c>
      <c r="D73" s="239" t="s">
        <v>236</v>
      </c>
      <c r="E73" s="107">
        <v>0</v>
      </c>
      <c r="F73" s="107">
        <v>0</v>
      </c>
    </row>
    <row r="74" spans="1:6">
      <c r="A74" s="243">
        <v>2007</v>
      </c>
      <c r="B74" s="245" t="s">
        <v>2490</v>
      </c>
      <c r="C74" s="219" t="s">
        <v>666</v>
      </c>
      <c r="D74" s="239" t="s">
        <v>239</v>
      </c>
      <c r="E74" s="107">
        <v>4</v>
      </c>
      <c r="F74" s="96">
        <v>2</v>
      </c>
    </row>
    <row r="75" spans="1:6">
      <c r="A75" s="243">
        <v>2007</v>
      </c>
      <c r="B75" s="245" t="s">
        <v>2490</v>
      </c>
      <c r="C75" s="219" t="s">
        <v>666</v>
      </c>
      <c r="D75" s="239" t="s">
        <v>235</v>
      </c>
      <c r="E75" s="107">
        <v>6</v>
      </c>
      <c r="F75" s="96">
        <v>1</v>
      </c>
    </row>
    <row r="76" spans="1:6">
      <c r="A76" s="243">
        <v>2007</v>
      </c>
      <c r="B76" s="245" t="s">
        <v>2490</v>
      </c>
      <c r="C76" s="219" t="s">
        <v>666</v>
      </c>
      <c r="D76" s="239" t="s">
        <v>236</v>
      </c>
      <c r="E76" s="107">
        <v>26</v>
      </c>
      <c r="F76" s="96">
        <v>8</v>
      </c>
    </row>
    <row r="77" spans="1:6">
      <c r="A77" s="243">
        <v>2007</v>
      </c>
      <c r="B77" s="245" t="s">
        <v>2490</v>
      </c>
      <c r="C77" s="219" t="s">
        <v>665</v>
      </c>
      <c r="D77" s="239" t="s">
        <v>239</v>
      </c>
      <c r="E77" s="107">
        <v>4</v>
      </c>
      <c r="F77" s="96">
        <v>0</v>
      </c>
    </row>
    <row r="78" spans="1:6">
      <c r="A78" s="243">
        <v>2007</v>
      </c>
      <c r="B78" s="245" t="s">
        <v>2490</v>
      </c>
      <c r="C78" s="219" t="s">
        <v>665</v>
      </c>
      <c r="D78" s="239" t="s">
        <v>235</v>
      </c>
      <c r="E78" s="107">
        <v>0</v>
      </c>
      <c r="F78" s="96">
        <v>0</v>
      </c>
    </row>
    <row r="79" spans="1:6">
      <c r="A79" s="243">
        <v>2007</v>
      </c>
      <c r="B79" s="245" t="s">
        <v>2490</v>
      </c>
      <c r="C79" s="219" t="s">
        <v>665</v>
      </c>
      <c r="D79" s="239" t="s">
        <v>236</v>
      </c>
      <c r="E79" s="107">
        <v>2</v>
      </c>
      <c r="F79" s="96">
        <v>1</v>
      </c>
    </row>
    <row r="80" spans="1:6">
      <c r="A80" s="243">
        <v>2007</v>
      </c>
      <c r="B80" s="245" t="s">
        <v>2490</v>
      </c>
      <c r="C80" s="219" t="s">
        <v>667</v>
      </c>
      <c r="D80" s="239" t="s">
        <v>239</v>
      </c>
      <c r="E80" s="107">
        <v>8</v>
      </c>
      <c r="F80" s="96">
        <v>6</v>
      </c>
    </row>
    <row r="81" spans="1:6">
      <c r="A81" s="243">
        <v>2007</v>
      </c>
      <c r="B81" s="245" t="s">
        <v>2490</v>
      </c>
      <c r="C81" s="219" t="s">
        <v>667</v>
      </c>
      <c r="D81" s="239" t="s">
        <v>235</v>
      </c>
      <c r="E81" s="107">
        <v>0</v>
      </c>
      <c r="F81" s="96">
        <v>1</v>
      </c>
    </row>
    <row r="82" spans="1:6">
      <c r="A82" s="243">
        <v>2007</v>
      </c>
      <c r="B82" s="245" t="s">
        <v>2490</v>
      </c>
      <c r="C82" s="219" t="s">
        <v>667</v>
      </c>
      <c r="D82" s="239" t="s">
        <v>236</v>
      </c>
      <c r="E82" s="107">
        <v>4</v>
      </c>
      <c r="F82" s="96">
        <v>1</v>
      </c>
    </row>
    <row r="83" spans="1:6">
      <c r="A83" s="243">
        <v>2007</v>
      </c>
      <c r="B83" s="246" t="s">
        <v>644</v>
      </c>
      <c r="C83" s="219" t="s">
        <v>666</v>
      </c>
      <c r="D83" s="239" t="s">
        <v>239</v>
      </c>
      <c r="E83" s="107">
        <v>0</v>
      </c>
      <c r="F83" s="96">
        <v>0</v>
      </c>
    </row>
    <row r="84" spans="1:6">
      <c r="A84" s="243">
        <v>2007</v>
      </c>
      <c r="B84" s="246" t="s">
        <v>644</v>
      </c>
      <c r="C84" s="219" t="s">
        <v>666</v>
      </c>
      <c r="D84" s="239" t="s">
        <v>235</v>
      </c>
      <c r="E84" s="107">
        <v>0</v>
      </c>
      <c r="F84" s="96">
        <v>0</v>
      </c>
    </row>
    <row r="85" spans="1:6">
      <c r="A85" s="243">
        <v>2007</v>
      </c>
      <c r="B85" s="246" t="s">
        <v>644</v>
      </c>
      <c r="C85" s="219" t="s">
        <v>666</v>
      </c>
      <c r="D85" s="239" t="s">
        <v>236</v>
      </c>
      <c r="E85" s="107">
        <v>0</v>
      </c>
      <c r="F85" s="96">
        <v>0</v>
      </c>
    </row>
    <row r="86" spans="1:6">
      <c r="A86" s="243">
        <v>2007</v>
      </c>
      <c r="B86" s="246" t="s">
        <v>644</v>
      </c>
      <c r="C86" s="219" t="s">
        <v>665</v>
      </c>
      <c r="D86" s="239" t="s">
        <v>239</v>
      </c>
      <c r="E86" s="107">
        <v>0</v>
      </c>
      <c r="F86" s="96">
        <v>0</v>
      </c>
    </row>
    <row r="87" spans="1:6">
      <c r="A87" s="243">
        <v>2007</v>
      </c>
      <c r="B87" s="246" t="s">
        <v>644</v>
      </c>
      <c r="C87" s="219" t="s">
        <v>665</v>
      </c>
      <c r="D87" s="239" t="s">
        <v>235</v>
      </c>
      <c r="E87" s="107">
        <v>0</v>
      </c>
      <c r="F87" s="96">
        <v>0</v>
      </c>
    </row>
    <row r="88" spans="1:6">
      <c r="A88" s="243">
        <v>2007</v>
      </c>
      <c r="B88" s="246" t="s">
        <v>644</v>
      </c>
      <c r="C88" s="219" t="s">
        <v>665</v>
      </c>
      <c r="D88" s="239" t="s">
        <v>236</v>
      </c>
      <c r="E88" s="107">
        <v>0</v>
      </c>
      <c r="F88" s="96">
        <v>0</v>
      </c>
    </row>
    <row r="89" spans="1:6">
      <c r="A89" s="243">
        <v>2007</v>
      </c>
      <c r="B89" s="246" t="s">
        <v>644</v>
      </c>
      <c r="C89" s="219" t="s">
        <v>667</v>
      </c>
      <c r="D89" s="239" t="s">
        <v>239</v>
      </c>
      <c r="E89" s="107">
        <v>0</v>
      </c>
      <c r="F89" s="96">
        <v>0</v>
      </c>
    </row>
    <row r="90" spans="1:6">
      <c r="A90" s="243">
        <v>2007</v>
      </c>
      <c r="B90" s="246" t="s">
        <v>644</v>
      </c>
      <c r="C90" s="219" t="s">
        <v>667</v>
      </c>
      <c r="D90" s="239" t="s">
        <v>235</v>
      </c>
      <c r="E90" s="107">
        <v>0</v>
      </c>
      <c r="F90" s="96">
        <v>0</v>
      </c>
    </row>
    <row r="91" spans="1:6">
      <c r="A91" s="243">
        <v>2007</v>
      </c>
      <c r="B91" s="246" t="s">
        <v>644</v>
      </c>
      <c r="C91" s="219" t="s">
        <v>667</v>
      </c>
      <c r="D91" s="239" t="s">
        <v>236</v>
      </c>
      <c r="E91" s="107">
        <v>0</v>
      </c>
      <c r="F91" s="96">
        <v>0</v>
      </c>
    </row>
    <row r="92" spans="1:6">
      <c r="A92" s="242">
        <v>2008</v>
      </c>
      <c r="B92" s="245" t="s">
        <v>2490</v>
      </c>
      <c r="C92" s="219" t="s">
        <v>666</v>
      </c>
      <c r="D92" s="239" t="s">
        <v>239</v>
      </c>
      <c r="E92" s="107">
        <v>11</v>
      </c>
      <c r="F92" s="96">
        <v>6</v>
      </c>
    </row>
    <row r="93" spans="1:6">
      <c r="A93" s="242">
        <v>2008</v>
      </c>
      <c r="B93" s="245" t="s">
        <v>2490</v>
      </c>
      <c r="C93" s="219" t="s">
        <v>666</v>
      </c>
      <c r="D93" s="239" t="s">
        <v>235</v>
      </c>
      <c r="E93" s="107">
        <v>2</v>
      </c>
      <c r="F93" s="96">
        <v>2</v>
      </c>
    </row>
    <row r="94" spans="1:6">
      <c r="A94" s="242">
        <v>2008</v>
      </c>
      <c r="B94" s="245" t="s">
        <v>2490</v>
      </c>
      <c r="C94" s="219" t="s">
        <v>666</v>
      </c>
      <c r="D94" s="239" t="s">
        <v>236</v>
      </c>
      <c r="E94" s="107">
        <v>22</v>
      </c>
      <c r="F94" s="96">
        <v>29</v>
      </c>
    </row>
    <row r="95" spans="1:6">
      <c r="A95" s="242">
        <v>2008</v>
      </c>
      <c r="B95" s="245" t="s">
        <v>2490</v>
      </c>
      <c r="C95" s="219" t="s">
        <v>665</v>
      </c>
      <c r="D95" s="239" t="s">
        <v>239</v>
      </c>
      <c r="E95" s="107">
        <v>2</v>
      </c>
      <c r="F95" s="96">
        <v>0</v>
      </c>
    </row>
    <row r="96" spans="1:6">
      <c r="A96" s="242">
        <v>2008</v>
      </c>
      <c r="B96" s="245" t="s">
        <v>2490</v>
      </c>
      <c r="C96" s="219" t="s">
        <v>665</v>
      </c>
      <c r="D96" s="239" t="s">
        <v>235</v>
      </c>
      <c r="E96" s="107">
        <v>0</v>
      </c>
      <c r="F96" s="96">
        <v>0</v>
      </c>
    </row>
    <row r="97" spans="1:6">
      <c r="A97" s="242">
        <v>2008</v>
      </c>
      <c r="B97" s="245" t="s">
        <v>2490</v>
      </c>
      <c r="C97" s="219" t="s">
        <v>665</v>
      </c>
      <c r="D97" s="239" t="s">
        <v>236</v>
      </c>
      <c r="E97" s="107">
        <v>1</v>
      </c>
      <c r="F97" s="96">
        <v>1</v>
      </c>
    </row>
    <row r="98" spans="1:6">
      <c r="A98" s="242">
        <v>2008</v>
      </c>
      <c r="B98" s="245" t="s">
        <v>2490</v>
      </c>
      <c r="C98" s="219" t="s">
        <v>667</v>
      </c>
      <c r="D98" s="239" t="s">
        <v>239</v>
      </c>
      <c r="E98" s="107">
        <v>9</v>
      </c>
      <c r="F98" s="96">
        <v>3</v>
      </c>
    </row>
    <row r="99" spans="1:6">
      <c r="A99" s="242">
        <v>2008</v>
      </c>
      <c r="B99" s="245" t="s">
        <v>2490</v>
      </c>
      <c r="C99" s="219" t="s">
        <v>667</v>
      </c>
      <c r="D99" s="239" t="s">
        <v>235</v>
      </c>
      <c r="E99" s="107">
        <v>0</v>
      </c>
      <c r="F99" s="96">
        <v>0</v>
      </c>
    </row>
    <row r="100" spans="1:6">
      <c r="A100" s="242">
        <v>2008</v>
      </c>
      <c r="B100" s="245" t="s">
        <v>2490</v>
      </c>
      <c r="C100" s="219" t="s">
        <v>667</v>
      </c>
      <c r="D100" s="239" t="s">
        <v>236</v>
      </c>
      <c r="E100" s="107">
        <v>1</v>
      </c>
      <c r="F100" s="96">
        <v>0</v>
      </c>
    </row>
    <row r="101" spans="1:6">
      <c r="A101" s="242">
        <v>2008</v>
      </c>
      <c r="B101" s="246" t="s">
        <v>644</v>
      </c>
      <c r="C101" s="219" t="s">
        <v>666</v>
      </c>
      <c r="D101" s="239" t="s">
        <v>239</v>
      </c>
      <c r="E101" s="107">
        <v>0</v>
      </c>
      <c r="F101" s="96">
        <v>0</v>
      </c>
    </row>
    <row r="102" spans="1:6">
      <c r="A102" s="242">
        <v>2008</v>
      </c>
      <c r="B102" s="246" t="s">
        <v>644</v>
      </c>
      <c r="C102" s="219" t="s">
        <v>666</v>
      </c>
      <c r="D102" s="239" t="s">
        <v>235</v>
      </c>
      <c r="E102" s="107">
        <v>0</v>
      </c>
      <c r="F102" s="96">
        <v>0</v>
      </c>
    </row>
    <row r="103" spans="1:6">
      <c r="A103" s="242">
        <v>2008</v>
      </c>
      <c r="B103" s="246" t="s">
        <v>644</v>
      </c>
      <c r="C103" s="219" t="s">
        <v>666</v>
      </c>
      <c r="D103" s="239" t="s">
        <v>236</v>
      </c>
      <c r="E103" s="107">
        <v>0</v>
      </c>
      <c r="F103" s="96">
        <v>0</v>
      </c>
    </row>
    <row r="104" spans="1:6">
      <c r="A104" s="242">
        <v>2008</v>
      </c>
      <c r="B104" s="246" t="s">
        <v>644</v>
      </c>
      <c r="C104" s="219" t="s">
        <v>665</v>
      </c>
      <c r="D104" s="239" t="s">
        <v>239</v>
      </c>
      <c r="E104" s="107">
        <v>0</v>
      </c>
      <c r="F104" s="96">
        <v>0</v>
      </c>
    </row>
    <row r="105" spans="1:6">
      <c r="A105" s="242">
        <v>2008</v>
      </c>
      <c r="B105" s="246" t="s">
        <v>644</v>
      </c>
      <c r="C105" s="219" t="s">
        <v>665</v>
      </c>
      <c r="D105" s="239" t="s">
        <v>235</v>
      </c>
      <c r="E105" s="107">
        <v>0</v>
      </c>
      <c r="F105" s="96">
        <v>0</v>
      </c>
    </row>
    <row r="106" spans="1:6">
      <c r="A106" s="242">
        <v>2008</v>
      </c>
      <c r="B106" s="246" t="s">
        <v>644</v>
      </c>
      <c r="C106" s="219" t="s">
        <v>665</v>
      </c>
      <c r="D106" s="239" t="s">
        <v>236</v>
      </c>
      <c r="E106" s="107">
        <v>0</v>
      </c>
      <c r="F106" s="96">
        <v>0</v>
      </c>
    </row>
    <row r="107" spans="1:6">
      <c r="A107" s="242">
        <v>2008</v>
      </c>
      <c r="B107" s="246" t="s">
        <v>644</v>
      </c>
      <c r="C107" s="219" t="s">
        <v>667</v>
      </c>
      <c r="D107" s="239" t="s">
        <v>239</v>
      </c>
      <c r="E107" s="107">
        <v>0</v>
      </c>
      <c r="F107" s="96">
        <v>0</v>
      </c>
    </row>
    <row r="108" spans="1:6">
      <c r="A108" s="242">
        <v>2008</v>
      </c>
      <c r="B108" s="246" t="s">
        <v>644</v>
      </c>
      <c r="C108" s="219" t="s">
        <v>667</v>
      </c>
      <c r="D108" s="239" t="s">
        <v>235</v>
      </c>
      <c r="E108" s="107">
        <v>0</v>
      </c>
      <c r="F108" s="96">
        <v>0</v>
      </c>
    </row>
    <row r="109" spans="1:6">
      <c r="A109" s="242">
        <v>2008</v>
      </c>
      <c r="B109" s="246" t="s">
        <v>644</v>
      </c>
      <c r="C109" s="219" t="s">
        <v>667</v>
      </c>
      <c r="D109" s="239" t="s">
        <v>236</v>
      </c>
      <c r="E109" s="107">
        <v>0</v>
      </c>
      <c r="F109" s="96">
        <v>0</v>
      </c>
    </row>
    <row r="110" spans="1:6">
      <c r="A110" s="243">
        <v>2009</v>
      </c>
      <c r="B110" s="245" t="s">
        <v>2490</v>
      </c>
      <c r="C110" s="219" t="s">
        <v>666</v>
      </c>
      <c r="D110" s="239" t="s">
        <v>239</v>
      </c>
      <c r="E110" s="107">
        <v>9</v>
      </c>
      <c r="F110" s="96">
        <v>3</v>
      </c>
    </row>
    <row r="111" spans="1:6">
      <c r="A111" s="243">
        <v>2009</v>
      </c>
      <c r="B111" s="245" t="s">
        <v>2490</v>
      </c>
      <c r="C111" s="219" t="s">
        <v>666</v>
      </c>
      <c r="D111" s="239" t="s">
        <v>235</v>
      </c>
      <c r="E111" s="107">
        <v>6</v>
      </c>
      <c r="F111" s="96">
        <v>4</v>
      </c>
    </row>
    <row r="112" spans="1:6">
      <c r="A112" s="243">
        <v>2009</v>
      </c>
      <c r="B112" s="245" t="s">
        <v>2490</v>
      </c>
      <c r="C112" s="219" t="s">
        <v>666</v>
      </c>
      <c r="D112" s="239" t="s">
        <v>236</v>
      </c>
      <c r="E112" s="107">
        <v>13</v>
      </c>
      <c r="F112" s="96">
        <v>23</v>
      </c>
    </row>
    <row r="113" spans="1:6">
      <c r="A113" s="243">
        <v>2009</v>
      </c>
      <c r="B113" s="245" t="s">
        <v>2490</v>
      </c>
      <c r="C113" s="219" t="s">
        <v>665</v>
      </c>
      <c r="D113" s="239" t="s">
        <v>239</v>
      </c>
      <c r="E113" s="107">
        <v>1</v>
      </c>
      <c r="F113" s="96">
        <v>1</v>
      </c>
    </row>
    <row r="114" spans="1:6">
      <c r="A114" s="243">
        <v>2009</v>
      </c>
      <c r="B114" s="245" t="s">
        <v>2490</v>
      </c>
      <c r="C114" s="219" t="s">
        <v>665</v>
      </c>
      <c r="D114" s="239" t="s">
        <v>235</v>
      </c>
      <c r="E114" s="107">
        <v>0</v>
      </c>
      <c r="F114" s="96">
        <v>0</v>
      </c>
    </row>
    <row r="115" spans="1:6">
      <c r="A115" s="243">
        <v>2009</v>
      </c>
      <c r="B115" s="245" t="s">
        <v>2490</v>
      </c>
      <c r="C115" s="219" t="s">
        <v>665</v>
      </c>
      <c r="D115" s="239" t="s">
        <v>236</v>
      </c>
      <c r="E115" s="107">
        <v>0</v>
      </c>
      <c r="F115" s="96">
        <v>2</v>
      </c>
    </row>
    <row r="116" spans="1:6">
      <c r="A116" s="243">
        <v>2009</v>
      </c>
      <c r="B116" s="245" t="s">
        <v>2490</v>
      </c>
      <c r="C116" s="219" t="s">
        <v>667</v>
      </c>
      <c r="D116" s="239" t="s">
        <v>239</v>
      </c>
      <c r="E116" s="107">
        <v>3</v>
      </c>
      <c r="F116" s="96">
        <v>5</v>
      </c>
    </row>
    <row r="117" spans="1:6">
      <c r="A117" s="243">
        <v>2009</v>
      </c>
      <c r="B117" s="245" t="s">
        <v>2490</v>
      </c>
      <c r="C117" s="219" t="s">
        <v>667</v>
      </c>
      <c r="D117" s="239" t="s">
        <v>235</v>
      </c>
      <c r="E117" s="107">
        <v>0</v>
      </c>
      <c r="F117" s="96">
        <v>0</v>
      </c>
    </row>
    <row r="118" spans="1:6">
      <c r="A118" s="243">
        <v>2009</v>
      </c>
      <c r="B118" s="245" t="s">
        <v>2490</v>
      </c>
      <c r="C118" s="219" t="s">
        <v>667</v>
      </c>
      <c r="D118" s="239" t="s">
        <v>236</v>
      </c>
      <c r="E118" s="107">
        <v>3</v>
      </c>
      <c r="F118" s="96">
        <v>2</v>
      </c>
    </row>
    <row r="119" spans="1:6">
      <c r="A119" s="243">
        <v>2009</v>
      </c>
      <c r="B119" s="246" t="s">
        <v>644</v>
      </c>
      <c r="C119" s="219" t="s">
        <v>666</v>
      </c>
      <c r="D119" s="239" t="s">
        <v>239</v>
      </c>
      <c r="E119" s="107">
        <v>0</v>
      </c>
      <c r="F119" s="96">
        <v>0</v>
      </c>
    </row>
    <row r="120" spans="1:6">
      <c r="A120" s="243">
        <v>2009</v>
      </c>
      <c r="B120" s="246" t="s">
        <v>644</v>
      </c>
      <c r="C120" s="219" t="s">
        <v>666</v>
      </c>
      <c r="D120" s="239" t="s">
        <v>235</v>
      </c>
      <c r="E120" s="107">
        <v>0</v>
      </c>
      <c r="F120" s="96">
        <v>0</v>
      </c>
    </row>
    <row r="121" spans="1:6">
      <c r="A121" s="243">
        <v>2009</v>
      </c>
      <c r="B121" s="246" t="s">
        <v>644</v>
      </c>
      <c r="C121" s="219" t="s">
        <v>666</v>
      </c>
      <c r="D121" s="239" t="s">
        <v>236</v>
      </c>
      <c r="E121" s="107">
        <v>0</v>
      </c>
      <c r="F121" s="96">
        <v>0</v>
      </c>
    </row>
    <row r="122" spans="1:6">
      <c r="A122" s="243">
        <v>2009</v>
      </c>
      <c r="B122" s="246" t="s">
        <v>644</v>
      </c>
      <c r="C122" s="219" t="s">
        <v>665</v>
      </c>
      <c r="D122" s="239" t="s">
        <v>239</v>
      </c>
      <c r="E122" s="107">
        <v>0</v>
      </c>
      <c r="F122" s="96">
        <v>0</v>
      </c>
    </row>
    <row r="123" spans="1:6">
      <c r="A123" s="243">
        <v>2009</v>
      </c>
      <c r="B123" s="246" t="s">
        <v>644</v>
      </c>
      <c r="C123" s="219" t="s">
        <v>665</v>
      </c>
      <c r="D123" s="239" t="s">
        <v>235</v>
      </c>
      <c r="E123" s="107">
        <v>0</v>
      </c>
      <c r="F123" s="96">
        <v>0</v>
      </c>
    </row>
    <row r="124" spans="1:6">
      <c r="A124" s="243">
        <v>2009</v>
      </c>
      <c r="B124" s="246" t="s">
        <v>644</v>
      </c>
      <c r="C124" s="219" t="s">
        <v>665</v>
      </c>
      <c r="D124" s="239" t="s">
        <v>236</v>
      </c>
      <c r="E124" s="107">
        <v>0</v>
      </c>
      <c r="F124" s="96">
        <v>0</v>
      </c>
    </row>
    <row r="125" spans="1:6">
      <c r="A125" s="243">
        <v>2009</v>
      </c>
      <c r="B125" s="246" t="s">
        <v>644</v>
      </c>
      <c r="C125" s="219" t="s">
        <v>667</v>
      </c>
      <c r="D125" s="239" t="s">
        <v>239</v>
      </c>
      <c r="E125" s="107">
        <v>0</v>
      </c>
      <c r="F125" s="96">
        <v>0</v>
      </c>
    </row>
    <row r="126" spans="1:6">
      <c r="A126" s="243">
        <v>2009</v>
      </c>
      <c r="B126" s="246" t="s">
        <v>644</v>
      </c>
      <c r="C126" s="219" t="s">
        <v>667</v>
      </c>
      <c r="D126" s="239" t="s">
        <v>235</v>
      </c>
      <c r="E126" s="107">
        <v>0</v>
      </c>
      <c r="F126" s="96">
        <v>0</v>
      </c>
    </row>
    <row r="127" spans="1:6">
      <c r="A127" s="243">
        <v>2009</v>
      </c>
      <c r="B127" s="246" t="s">
        <v>644</v>
      </c>
      <c r="C127" s="219" t="s">
        <v>667</v>
      </c>
      <c r="D127" s="239" t="s">
        <v>236</v>
      </c>
      <c r="E127" s="107">
        <v>0</v>
      </c>
      <c r="F127" s="96">
        <v>0</v>
      </c>
    </row>
    <row r="128" spans="1:6">
      <c r="A128" s="242">
        <v>2010</v>
      </c>
      <c r="B128" s="245" t="s">
        <v>2490</v>
      </c>
      <c r="C128" s="219" t="s">
        <v>666</v>
      </c>
      <c r="D128" s="239" t="s">
        <v>239</v>
      </c>
      <c r="E128" s="107">
        <v>8</v>
      </c>
      <c r="F128" s="96">
        <v>3</v>
      </c>
    </row>
    <row r="129" spans="1:6">
      <c r="A129" s="242">
        <v>2010</v>
      </c>
      <c r="B129" s="245" t="s">
        <v>2490</v>
      </c>
      <c r="C129" s="219" t="s">
        <v>666</v>
      </c>
      <c r="D129" s="239" t="s">
        <v>235</v>
      </c>
      <c r="E129" s="107">
        <v>4</v>
      </c>
      <c r="F129" s="96">
        <v>4</v>
      </c>
    </row>
    <row r="130" spans="1:6">
      <c r="A130" s="242">
        <v>2010</v>
      </c>
      <c r="B130" s="245" t="s">
        <v>2490</v>
      </c>
      <c r="C130" s="219" t="s">
        <v>666</v>
      </c>
      <c r="D130" s="239" t="s">
        <v>236</v>
      </c>
      <c r="E130" s="107">
        <v>12</v>
      </c>
      <c r="F130" s="96">
        <v>16</v>
      </c>
    </row>
    <row r="131" spans="1:6">
      <c r="A131" s="242">
        <v>2010</v>
      </c>
      <c r="B131" s="245" t="s">
        <v>2490</v>
      </c>
      <c r="C131" s="219" t="s">
        <v>665</v>
      </c>
      <c r="D131" s="239" t="s">
        <v>239</v>
      </c>
      <c r="E131" s="107">
        <v>3</v>
      </c>
      <c r="F131" s="96">
        <v>3</v>
      </c>
    </row>
    <row r="132" spans="1:6">
      <c r="A132" s="242">
        <v>2010</v>
      </c>
      <c r="B132" s="245" t="s">
        <v>2490</v>
      </c>
      <c r="C132" s="219" t="s">
        <v>665</v>
      </c>
      <c r="D132" s="239" t="s">
        <v>235</v>
      </c>
      <c r="E132" s="107">
        <v>0</v>
      </c>
      <c r="F132" s="96">
        <v>0</v>
      </c>
    </row>
    <row r="133" spans="1:6">
      <c r="A133" s="242">
        <v>2010</v>
      </c>
      <c r="B133" s="245" t="s">
        <v>2490</v>
      </c>
      <c r="C133" s="219" t="s">
        <v>665</v>
      </c>
      <c r="D133" s="239" t="s">
        <v>236</v>
      </c>
      <c r="E133" s="107">
        <v>1</v>
      </c>
      <c r="F133" s="96">
        <v>1</v>
      </c>
    </row>
    <row r="134" spans="1:6">
      <c r="A134" s="242">
        <v>2010</v>
      </c>
      <c r="B134" s="245" t="s">
        <v>2490</v>
      </c>
      <c r="C134" s="219" t="s">
        <v>667</v>
      </c>
      <c r="D134" s="239" t="s">
        <v>239</v>
      </c>
      <c r="E134" s="107">
        <v>14</v>
      </c>
      <c r="F134" s="96">
        <v>4</v>
      </c>
    </row>
    <row r="135" spans="1:6">
      <c r="A135" s="242">
        <v>2010</v>
      </c>
      <c r="B135" s="245" t="s">
        <v>2490</v>
      </c>
      <c r="C135" s="219" t="s">
        <v>667</v>
      </c>
      <c r="D135" s="239" t="s">
        <v>235</v>
      </c>
      <c r="E135" s="107">
        <v>0</v>
      </c>
      <c r="F135" s="96">
        <v>0</v>
      </c>
    </row>
    <row r="136" spans="1:6">
      <c r="A136" s="242">
        <v>2010</v>
      </c>
      <c r="B136" s="245" t="s">
        <v>2490</v>
      </c>
      <c r="C136" s="219" t="s">
        <v>667</v>
      </c>
      <c r="D136" s="239" t="s">
        <v>236</v>
      </c>
      <c r="E136" s="107">
        <v>6</v>
      </c>
      <c r="F136" s="96">
        <v>3</v>
      </c>
    </row>
    <row r="137" spans="1:6">
      <c r="A137" s="242">
        <v>2010</v>
      </c>
      <c r="B137" s="246" t="s">
        <v>644</v>
      </c>
      <c r="C137" s="219" t="s">
        <v>666</v>
      </c>
      <c r="D137" s="239" t="s">
        <v>239</v>
      </c>
      <c r="E137" s="107">
        <v>0</v>
      </c>
      <c r="F137" s="96">
        <v>0</v>
      </c>
    </row>
    <row r="138" spans="1:6">
      <c r="A138" s="242">
        <v>2010</v>
      </c>
      <c r="B138" s="246" t="s">
        <v>644</v>
      </c>
      <c r="C138" s="219" t="s">
        <v>666</v>
      </c>
      <c r="D138" s="239" t="s">
        <v>235</v>
      </c>
      <c r="E138" s="107">
        <v>0</v>
      </c>
      <c r="F138" s="96">
        <v>0</v>
      </c>
    </row>
    <row r="139" spans="1:6">
      <c r="A139" s="242">
        <v>2010</v>
      </c>
      <c r="B139" s="246" t="s">
        <v>644</v>
      </c>
      <c r="C139" s="219" t="s">
        <v>666</v>
      </c>
      <c r="D139" s="239" t="s">
        <v>236</v>
      </c>
      <c r="E139" s="107">
        <v>0</v>
      </c>
      <c r="F139" s="96">
        <v>0</v>
      </c>
    </row>
    <row r="140" spans="1:6">
      <c r="A140" s="242">
        <v>2010</v>
      </c>
      <c r="B140" s="246" t="s">
        <v>644</v>
      </c>
      <c r="C140" s="219" t="s">
        <v>665</v>
      </c>
      <c r="D140" s="239" t="s">
        <v>239</v>
      </c>
      <c r="E140" s="107">
        <v>0</v>
      </c>
      <c r="F140" s="96">
        <v>0</v>
      </c>
    </row>
    <row r="141" spans="1:6">
      <c r="A141" s="242">
        <v>2010</v>
      </c>
      <c r="B141" s="246" t="s">
        <v>644</v>
      </c>
      <c r="C141" s="219" t="s">
        <v>665</v>
      </c>
      <c r="D141" s="239" t="s">
        <v>235</v>
      </c>
      <c r="E141" s="107">
        <v>0</v>
      </c>
      <c r="F141" s="96">
        <v>0</v>
      </c>
    </row>
    <row r="142" spans="1:6">
      <c r="A142" s="242">
        <v>2010</v>
      </c>
      <c r="B142" s="246" t="s">
        <v>644</v>
      </c>
      <c r="C142" s="219" t="s">
        <v>665</v>
      </c>
      <c r="D142" s="239" t="s">
        <v>236</v>
      </c>
      <c r="E142" s="107">
        <v>0</v>
      </c>
      <c r="F142" s="96">
        <v>0</v>
      </c>
    </row>
    <row r="143" spans="1:6">
      <c r="A143" s="242">
        <v>2010</v>
      </c>
      <c r="B143" s="246" t="s">
        <v>644</v>
      </c>
      <c r="C143" s="219" t="s">
        <v>667</v>
      </c>
      <c r="D143" s="239" t="s">
        <v>239</v>
      </c>
      <c r="E143" s="107">
        <v>0</v>
      </c>
      <c r="F143" s="96">
        <v>0</v>
      </c>
    </row>
    <row r="144" spans="1:6">
      <c r="A144" s="242">
        <v>2010</v>
      </c>
      <c r="B144" s="246" t="s">
        <v>644</v>
      </c>
      <c r="C144" s="219" t="s">
        <v>667</v>
      </c>
      <c r="D144" s="239" t="s">
        <v>235</v>
      </c>
      <c r="E144" s="107">
        <v>0</v>
      </c>
      <c r="F144" s="96">
        <v>0</v>
      </c>
    </row>
    <row r="145" spans="1:6">
      <c r="A145" s="242">
        <v>2010</v>
      </c>
      <c r="B145" s="246" t="s">
        <v>644</v>
      </c>
      <c r="C145" s="219" t="s">
        <v>667</v>
      </c>
      <c r="D145" s="239" t="s">
        <v>236</v>
      </c>
      <c r="E145" s="107">
        <v>0</v>
      </c>
      <c r="F145" s="96">
        <v>0</v>
      </c>
    </row>
    <row r="146" spans="1:6">
      <c r="A146" s="243">
        <v>2011</v>
      </c>
      <c r="B146" s="245" t="s">
        <v>2490</v>
      </c>
      <c r="C146" s="219" t="s">
        <v>666</v>
      </c>
      <c r="D146" s="239" t="s">
        <v>239</v>
      </c>
      <c r="E146" s="107">
        <v>6</v>
      </c>
      <c r="F146" s="96">
        <v>4</v>
      </c>
    </row>
    <row r="147" spans="1:6">
      <c r="A147" s="243">
        <v>2011</v>
      </c>
      <c r="B147" s="245" t="s">
        <v>2490</v>
      </c>
      <c r="C147" s="219" t="s">
        <v>666</v>
      </c>
      <c r="D147" s="239" t="s">
        <v>235</v>
      </c>
      <c r="E147" s="107">
        <v>1</v>
      </c>
      <c r="F147" s="96">
        <v>4</v>
      </c>
    </row>
    <row r="148" spans="1:6">
      <c r="A148" s="243">
        <v>2011</v>
      </c>
      <c r="B148" s="245" t="s">
        <v>2490</v>
      </c>
      <c r="C148" s="219" t="s">
        <v>666</v>
      </c>
      <c r="D148" s="239" t="s">
        <v>236</v>
      </c>
      <c r="E148" s="107">
        <v>9</v>
      </c>
      <c r="F148" s="96">
        <v>14</v>
      </c>
    </row>
    <row r="149" spans="1:6">
      <c r="A149" s="243">
        <v>2011</v>
      </c>
      <c r="B149" s="245" t="s">
        <v>2490</v>
      </c>
      <c r="C149" s="219" t="s">
        <v>665</v>
      </c>
      <c r="D149" s="239" t="s">
        <v>239</v>
      </c>
      <c r="E149" s="107">
        <v>4</v>
      </c>
      <c r="F149" s="96">
        <v>1</v>
      </c>
    </row>
    <row r="150" spans="1:6">
      <c r="A150" s="243">
        <v>2011</v>
      </c>
      <c r="B150" s="245" t="s">
        <v>2490</v>
      </c>
      <c r="C150" s="219" t="s">
        <v>665</v>
      </c>
      <c r="D150" s="239" t="s">
        <v>235</v>
      </c>
      <c r="E150" s="107">
        <v>0</v>
      </c>
      <c r="F150" s="96">
        <v>0</v>
      </c>
    </row>
    <row r="151" spans="1:6">
      <c r="A151" s="243">
        <v>2011</v>
      </c>
      <c r="B151" s="245" t="s">
        <v>2490</v>
      </c>
      <c r="C151" s="219" t="s">
        <v>665</v>
      </c>
      <c r="D151" s="239" t="s">
        <v>236</v>
      </c>
      <c r="E151" s="107">
        <v>0</v>
      </c>
      <c r="F151" s="96">
        <v>0</v>
      </c>
    </row>
    <row r="152" spans="1:6">
      <c r="A152" s="243">
        <v>2011</v>
      </c>
      <c r="B152" s="245" t="s">
        <v>2490</v>
      </c>
      <c r="C152" s="219" t="s">
        <v>667</v>
      </c>
      <c r="D152" s="239" t="s">
        <v>239</v>
      </c>
      <c r="E152" s="107">
        <v>9</v>
      </c>
      <c r="F152" s="96">
        <v>8</v>
      </c>
    </row>
    <row r="153" spans="1:6">
      <c r="A153" s="243">
        <v>2011</v>
      </c>
      <c r="B153" s="245" t="s">
        <v>2490</v>
      </c>
      <c r="C153" s="219" t="s">
        <v>667</v>
      </c>
      <c r="D153" s="239" t="s">
        <v>235</v>
      </c>
      <c r="E153" s="107">
        <v>0</v>
      </c>
      <c r="F153" s="96">
        <v>0</v>
      </c>
    </row>
    <row r="154" spans="1:6">
      <c r="A154" s="243">
        <v>2011</v>
      </c>
      <c r="B154" s="245" t="s">
        <v>2490</v>
      </c>
      <c r="C154" s="219" t="s">
        <v>667</v>
      </c>
      <c r="D154" s="239" t="s">
        <v>236</v>
      </c>
      <c r="E154" s="107">
        <v>5</v>
      </c>
      <c r="F154" s="96">
        <v>3</v>
      </c>
    </row>
    <row r="155" spans="1:6">
      <c r="A155" s="243">
        <v>2011</v>
      </c>
      <c r="B155" s="246" t="s">
        <v>644</v>
      </c>
      <c r="C155" s="219" t="s">
        <v>666</v>
      </c>
      <c r="D155" s="239" t="s">
        <v>239</v>
      </c>
      <c r="E155" s="107">
        <v>0</v>
      </c>
      <c r="F155" s="96">
        <v>0</v>
      </c>
    </row>
    <row r="156" spans="1:6">
      <c r="A156" s="243">
        <v>2011</v>
      </c>
      <c r="B156" s="246" t="s">
        <v>644</v>
      </c>
      <c r="C156" s="219" t="s">
        <v>666</v>
      </c>
      <c r="D156" s="239" t="s">
        <v>235</v>
      </c>
      <c r="E156" s="107">
        <v>0</v>
      </c>
      <c r="F156" s="96">
        <v>0</v>
      </c>
    </row>
    <row r="157" spans="1:6">
      <c r="A157" s="243">
        <v>2011</v>
      </c>
      <c r="B157" s="246" t="s">
        <v>644</v>
      </c>
      <c r="C157" s="219" t="s">
        <v>666</v>
      </c>
      <c r="D157" s="239" t="s">
        <v>236</v>
      </c>
      <c r="E157" s="107">
        <v>0</v>
      </c>
      <c r="F157" s="96">
        <v>0</v>
      </c>
    </row>
    <row r="158" spans="1:6">
      <c r="A158" s="243">
        <v>2011</v>
      </c>
      <c r="B158" s="246" t="s">
        <v>644</v>
      </c>
      <c r="C158" s="219" t="s">
        <v>665</v>
      </c>
      <c r="D158" s="239" t="s">
        <v>239</v>
      </c>
      <c r="E158" s="107">
        <v>0</v>
      </c>
      <c r="F158" s="96">
        <v>0</v>
      </c>
    </row>
    <row r="159" spans="1:6">
      <c r="A159" s="243">
        <v>2011</v>
      </c>
      <c r="B159" s="246" t="s">
        <v>644</v>
      </c>
      <c r="C159" s="219" t="s">
        <v>665</v>
      </c>
      <c r="D159" s="239" t="s">
        <v>235</v>
      </c>
      <c r="E159" s="107">
        <v>0</v>
      </c>
      <c r="F159" s="96">
        <v>0</v>
      </c>
    </row>
    <row r="160" spans="1:6">
      <c r="A160" s="243">
        <v>2011</v>
      </c>
      <c r="B160" s="246" t="s">
        <v>644</v>
      </c>
      <c r="C160" s="219" t="s">
        <v>665</v>
      </c>
      <c r="D160" s="239" t="s">
        <v>236</v>
      </c>
      <c r="E160" s="107">
        <v>0</v>
      </c>
      <c r="F160" s="96">
        <v>0</v>
      </c>
    </row>
    <row r="161" spans="1:6">
      <c r="A161" s="243">
        <v>2011</v>
      </c>
      <c r="B161" s="246" t="s">
        <v>644</v>
      </c>
      <c r="C161" s="219" t="s">
        <v>667</v>
      </c>
      <c r="D161" s="239" t="s">
        <v>239</v>
      </c>
      <c r="E161" s="107">
        <v>0</v>
      </c>
      <c r="F161" s="96">
        <v>0</v>
      </c>
    </row>
    <row r="162" spans="1:6">
      <c r="A162" s="243">
        <v>2011</v>
      </c>
      <c r="B162" s="246" t="s">
        <v>644</v>
      </c>
      <c r="C162" s="219" t="s">
        <v>667</v>
      </c>
      <c r="D162" s="239" t="s">
        <v>235</v>
      </c>
      <c r="E162" s="107">
        <v>0</v>
      </c>
      <c r="F162" s="96">
        <v>0</v>
      </c>
    </row>
    <row r="163" spans="1:6">
      <c r="A163" s="243">
        <v>2011</v>
      </c>
      <c r="B163" s="246" t="s">
        <v>644</v>
      </c>
      <c r="C163" s="219" t="s">
        <v>667</v>
      </c>
      <c r="D163" s="239" t="s">
        <v>236</v>
      </c>
      <c r="E163" s="107">
        <v>0</v>
      </c>
      <c r="F163" s="96">
        <v>0</v>
      </c>
    </row>
    <row r="164" spans="1:6">
      <c r="A164" s="242">
        <v>2012</v>
      </c>
      <c r="B164" s="245" t="s">
        <v>2490</v>
      </c>
      <c r="C164" s="219" t="s">
        <v>666</v>
      </c>
      <c r="D164" s="239" t="s">
        <v>239</v>
      </c>
      <c r="E164" s="107">
        <v>9</v>
      </c>
      <c r="F164" s="96">
        <v>6</v>
      </c>
    </row>
    <row r="165" spans="1:6">
      <c r="A165" s="242">
        <v>2012</v>
      </c>
      <c r="B165" s="245" t="s">
        <v>2490</v>
      </c>
      <c r="C165" s="219" t="s">
        <v>666</v>
      </c>
      <c r="D165" s="239" t="s">
        <v>235</v>
      </c>
      <c r="E165" s="107">
        <v>0</v>
      </c>
      <c r="F165" s="96">
        <v>1</v>
      </c>
    </row>
    <row r="166" spans="1:6">
      <c r="A166" s="242">
        <v>2012</v>
      </c>
      <c r="B166" s="245" t="s">
        <v>2490</v>
      </c>
      <c r="C166" s="219" t="s">
        <v>666</v>
      </c>
      <c r="D166" s="239" t="s">
        <v>236</v>
      </c>
      <c r="E166" s="107">
        <v>4</v>
      </c>
      <c r="F166" s="96">
        <v>9</v>
      </c>
    </row>
    <row r="167" spans="1:6">
      <c r="A167" s="242">
        <v>2012</v>
      </c>
      <c r="B167" s="245" t="s">
        <v>2490</v>
      </c>
      <c r="C167" s="219" t="s">
        <v>665</v>
      </c>
      <c r="D167" s="239" t="s">
        <v>239</v>
      </c>
      <c r="E167" s="107">
        <v>8</v>
      </c>
      <c r="F167" s="96">
        <v>0</v>
      </c>
    </row>
    <row r="168" spans="1:6">
      <c r="A168" s="242">
        <v>2012</v>
      </c>
      <c r="B168" s="245" t="s">
        <v>2490</v>
      </c>
      <c r="C168" s="219" t="s">
        <v>665</v>
      </c>
      <c r="D168" s="239" t="s">
        <v>235</v>
      </c>
      <c r="E168" s="107">
        <v>0</v>
      </c>
      <c r="F168" s="96">
        <v>0</v>
      </c>
    </row>
    <row r="169" spans="1:6">
      <c r="A169" s="242">
        <v>2012</v>
      </c>
      <c r="B169" s="245" t="s">
        <v>2490</v>
      </c>
      <c r="C169" s="219" t="s">
        <v>665</v>
      </c>
      <c r="D169" s="239" t="s">
        <v>236</v>
      </c>
      <c r="E169" s="107">
        <v>1</v>
      </c>
      <c r="F169" s="96">
        <v>1</v>
      </c>
    </row>
    <row r="170" spans="1:6">
      <c r="A170" s="242">
        <v>2012</v>
      </c>
      <c r="B170" s="245" t="s">
        <v>2490</v>
      </c>
      <c r="C170" s="219" t="s">
        <v>667</v>
      </c>
      <c r="D170" s="239" t="s">
        <v>239</v>
      </c>
      <c r="E170" s="107">
        <v>9</v>
      </c>
      <c r="F170" s="96">
        <v>6</v>
      </c>
    </row>
    <row r="171" spans="1:6">
      <c r="A171" s="242">
        <v>2012</v>
      </c>
      <c r="B171" s="245" t="s">
        <v>2490</v>
      </c>
      <c r="C171" s="219" t="s">
        <v>667</v>
      </c>
      <c r="D171" s="239" t="s">
        <v>235</v>
      </c>
      <c r="E171" s="107">
        <v>0</v>
      </c>
      <c r="F171" s="96">
        <v>0</v>
      </c>
    </row>
    <row r="172" spans="1:6">
      <c r="A172" s="242">
        <v>2012</v>
      </c>
      <c r="B172" s="245" t="s">
        <v>2490</v>
      </c>
      <c r="C172" s="219" t="s">
        <v>667</v>
      </c>
      <c r="D172" s="239" t="s">
        <v>236</v>
      </c>
      <c r="E172" s="107">
        <v>4</v>
      </c>
      <c r="F172" s="96">
        <v>7</v>
      </c>
    </row>
    <row r="173" spans="1:6">
      <c r="A173" s="242">
        <v>2012</v>
      </c>
      <c r="B173" s="246" t="s">
        <v>644</v>
      </c>
      <c r="C173" s="219" t="s">
        <v>666</v>
      </c>
      <c r="D173" s="239" t="s">
        <v>239</v>
      </c>
      <c r="E173" s="107">
        <v>0</v>
      </c>
      <c r="F173" s="96">
        <v>0</v>
      </c>
    </row>
    <row r="174" spans="1:6">
      <c r="A174" s="242">
        <v>2012</v>
      </c>
      <c r="B174" s="246" t="s">
        <v>644</v>
      </c>
      <c r="C174" s="219" t="s">
        <v>666</v>
      </c>
      <c r="D174" s="239" t="s">
        <v>235</v>
      </c>
      <c r="E174" s="107">
        <v>7</v>
      </c>
      <c r="F174" s="96">
        <v>0</v>
      </c>
    </row>
    <row r="175" spans="1:6">
      <c r="A175" s="242">
        <v>2012</v>
      </c>
      <c r="B175" s="246" t="s">
        <v>644</v>
      </c>
      <c r="C175" s="219" t="s">
        <v>666</v>
      </c>
      <c r="D175" s="239" t="s">
        <v>236</v>
      </c>
      <c r="E175" s="107">
        <v>7</v>
      </c>
      <c r="F175" s="96">
        <v>0</v>
      </c>
    </row>
    <row r="176" spans="1:6">
      <c r="A176" s="242">
        <v>2012</v>
      </c>
      <c r="B176" s="246" t="s">
        <v>644</v>
      </c>
      <c r="C176" s="219" t="s">
        <v>665</v>
      </c>
      <c r="D176" s="239" t="s">
        <v>239</v>
      </c>
      <c r="E176" s="107">
        <v>1</v>
      </c>
      <c r="F176" s="96">
        <v>1</v>
      </c>
    </row>
    <row r="177" spans="1:6">
      <c r="A177" s="242">
        <v>2012</v>
      </c>
      <c r="B177" s="246" t="s">
        <v>644</v>
      </c>
      <c r="C177" s="219" t="s">
        <v>665</v>
      </c>
      <c r="D177" s="239" t="s">
        <v>235</v>
      </c>
      <c r="E177" s="107">
        <v>0</v>
      </c>
      <c r="F177" s="96">
        <v>0</v>
      </c>
    </row>
    <row r="178" spans="1:6">
      <c r="A178" s="242">
        <v>2012</v>
      </c>
      <c r="B178" s="246" t="s">
        <v>644</v>
      </c>
      <c r="C178" s="219" t="s">
        <v>665</v>
      </c>
      <c r="D178" s="239" t="s">
        <v>236</v>
      </c>
      <c r="E178" s="107">
        <v>0</v>
      </c>
      <c r="F178" s="96">
        <v>2</v>
      </c>
    </row>
    <row r="179" spans="1:6">
      <c r="A179" s="242">
        <v>2012</v>
      </c>
      <c r="B179" s="246" t="s">
        <v>644</v>
      </c>
      <c r="C179" s="219" t="s">
        <v>667</v>
      </c>
      <c r="D179" s="239" t="s">
        <v>239</v>
      </c>
      <c r="E179" s="107">
        <v>3</v>
      </c>
      <c r="F179" s="96">
        <v>4</v>
      </c>
    </row>
    <row r="180" spans="1:6">
      <c r="A180" s="242">
        <v>2012</v>
      </c>
      <c r="B180" s="246" t="s">
        <v>644</v>
      </c>
      <c r="C180" s="219" t="s">
        <v>667</v>
      </c>
      <c r="D180" s="239" t="s">
        <v>235</v>
      </c>
      <c r="E180" s="107">
        <v>0</v>
      </c>
      <c r="F180" s="96">
        <v>0</v>
      </c>
    </row>
    <row r="181" spans="1:6">
      <c r="A181" s="242">
        <v>2012</v>
      </c>
      <c r="B181" s="246" t="s">
        <v>644</v>
      </c>
      <c r="C181" s="219" t="s">
        <v>667</v>
      </c>
      <c r="D181" s="239" t="s">
        <v>236</v>
      </c>
      <c r="E181" s="107">
        <v>0</v>
      </c>
      <c r="F181" s="96">
        <v>2</v>
      </c>
    </row>
    <row r="182" spans="1:6">
      <c r="A182" s="243">
        <v>2013</v>
      </c>
      <c r="B182" s="245" t="s">
        <v>2490</v>
      </c>
      <c r="C182" s="219" t="s">
        <v>666</v>
      </c>
      <c r="D182" s="239" t="s">
        <v>239</v>
      </c>
      <c r="E182" s="107">
        <v>5</v>
      </c>
      <c r="F182" s="96">
        <v>3</v>
      </c>
    </row>
    <row r="183" spans="1:6">
      <c r="A183" s="243">
        <v>2013</v>
      </c>
      <c r="B183" s="245" t="s">
        <v>2490</v>
      </c>
      <c r="C183" s="219" t="s">
        <v>666</v>
      </c>
      <c r="D183" s="239" t="s">
        <v>235</v>
      </c>
      <c r="E183" s="107">
        <v>0</v>
      </c>
      <c r="F183" s="96">
        <v>0</v>
      </c>
    </row>
    <row r="184" spans="1:6">
      <c r="A184" s="243">
        <v>2013</v>
      </c>
      <c r="B184" s="245" t="s">
        <v>2490</v>
      </c>
      <c r="C184" s="219" t="s">
        <v>666</v>
      </c>
      <c r="D184" s="239" t="s">
        <v>236</v>
      </c>
      <c r="E184" s="107">
        <v>3</v>
      </c>
      <c r="F184" s="96">
        <v>8</v>
      </c>
    </row>
    <row r="185" spans="1:6">
      <c r="A185" s="243">
        <v>2013</v>
      </c>
      <c r="B185" s="245" t="s">
        <v>2490</v>
      </c>
      <c r="C185" s="219" t="s">
        <v>665</v>
      </c>
      <c r="D185" s="239" t="s">
        <v>239</v>
      </c>
      <c r="E185" s="107">
        <v>1</v>
      </c>
      <c r="F185" s="96">
        <v>4</v>
      </c>
    </row>
    <row r="186" spans="1:6">
      <c r="A186" s="243">
        <v>2013</v>
      </c>
      <c r="B186" s="245" t="s">
        <v>2490</v>
      </c>
      <c r="C186" s="219" t="s">
        <v>665</v>
      </c>
      <c r="D186" s="239" t="s">
        <v>235</v>
      </c>
      <c r="E186" s="107">
        <v>0</v>
      </c>
      <c r="F186" s="96">
        <v>0</v>
      </c>
    </row>
    <row r="187" spans="1:6">
      <c r="A187" s="243">
        <v>2013</v>
      </c>
      <c r="B187" s="245" t="s">
        <v>2490</v>
      </c>
      <c r="C187" s="219" t="s">
        <v>665</v>
      </c>
      <c r="D187" s="239" t="s">
        <v>236</v>
      </c>
      <c r="E187" s="107">
        <v>2</v>
      </c>
      <c r="F187" s="96">
        <v>1</v>
      </c>
    </row>
    <row r="188" spans="1:6">
      <c r="A188" s="243">
        <v>2013</v>
      </c>
      <c r="B188" s="245" t="s">
        <v>2490</v>
      </c>
      <c r="C188" s="219" t="s">
        <v>667</v>
      </c>
      <c r="D188" s="239" t="s">
        <v>239</v>
      </c>
      <c r="E188" s="107">
        <v>6</v>
      </c>
      <c r="F188" s="96">
        <v>11</v>
      </c>
    </row>
    <row r="189" spans="1:6">
      <c r="A189" s="243">
        <v>2013</v>
      </c>
      <c r="B189" s="245" t="s">
        <v>2490</v>
      </c>
      <c r="C189" s="219" t="s">
        <v>667</v>
      </c>
      <c r="D189" s="239" t="s">
        <v>235</v>
      </c>
      <c r="E189" s="107">
        <v>0</v>
      </c>
      <c r="F189" s="96">
        <v>0</v>
      </c>
    </row>
    <row r="190" spans="1:6">
      <c r="A190" s="243">
        <v>2013</v>
      </c>
      <c r="B190" s="245" t="s">
        <v>2490</v>
      </c>
      <c r="C190" s="219" t="s">
        <v>667</v>
      </c>
      <c r="D190" s="239" t="s">
        <v>236</v>
      </c>
      <c r="E190" s="107">
        <v>2</v>
      </c>
      <c r="F190" s="96">
        <v>7</v>
      </c>
    </row>
    <row r="191" spans="1:6">
      <c r="A191" s="243">
        <v>2013</v>
      </c>
      <c r="B191" s="246" t="s">
        <v>644</v>
      </c>
      <c r="C191" s="219" t="s">
        <v>666</v>
      </c>
      <c r="D191" s="239" t="s">
        <v>239</v>
      </c>
      <c r="E191" s="107">
        <v>0</v>
      </c>
      <c r="F191" s="96">
        <v>0</v>
      </c>
    </row>
    <row r="192" spans="1:6">
      <c r="A192" s="243">
        <v>2013</v>
      </c>
      <c r="B192" s="246" t="s">
        <v>644</v>
      </c>
      <c r="C192" s="219" t="s">
        <v>666</v>
      </c>
      <c r="D192" s="239" t="s">
        <v>235</v>
      </c>
      <c r="E192" s="107">
        <v>0</v>
      </c>
      <c r="F192" s="96">
        <v>0</v>
      </c>
    </row>
    <row r="193" spans="1:6">
      <c r="A193" s="243">
        <v>2013</v>
      </c>
      <c r="B193" s="246" t="s">
        <v>644</v>
      </c>
      <c r="C193" s="219" t="s">
        <v>666</v>
      </c>
      <c r="D193" s="239" t="s">
        <v>236</v>
      </c>
      <c r="E193" s="107">
        <v>5</v>
      </c>
      <c r="F193" s="96">
        <v>2</v>
      </c>
    </row>
    <row r="194" spans="1:6">
      <c r="A194" s="243">
        <v>2013</v>
      </c>
      <c r="B194" s="246" t="s">
        <v>644</v>
      </c>
      <c r="C194" s="219" t="s">
        <v>665</v>
      </c>
      <c r="D194" s="239" t="s">
        <v>239</v>
      </c>
      <c r="E194" s="107">
        <v>9</v>
      </c>
      <c r="F194" s="96">
        <v>1</v>
      </c>
    </row>
    <row r="195" spans="1:6">
      <c r="A195" s="243">
        <v>2013</v>
      </c>
      <c r="B195" s="246" t="s">
        <v>644</v>
      </c>
      <c r="C195" s="219" t="s">
        <v>665</v>
      </c>
      <c r="D195" s="239" t="s">
        <v>235</v>
      </c>
      <c r="E195" s="107">
        <v>0</v>
      </c>
      <c r="F195" s="96">
        <v>0</v>
      </c>
    </row>
    <row r="196" spans="1:6">
      <c r="A196" s="243">
        <v>2013</v>
      </c>
      <c r="B196" s="246" t="s">
        <v>644</v>
      </c>
      <c r="C196" s="219" t="s">
        <v>665</v>
      </c>
      <c r="D196" s="239" t="s">
        <v>236</v>
      </c>
      <c r="E196" s="107">
        <v>0</v>
      </c>
      <c r="F196" s="96">
        <v>0</v>
      </c>
    </row>
    <row r="197" spans="1:6">
      <c r="A197" s="243">
        <v>2013</v>
      </c>
      <c r="B197" s="246" t="s">
        <v>644</v>
      </c>
      <c r="C197" s="219" t="s">
        <v>667</v>
      </c>
      <c r="D197" s="239" t="s">
        <v>239</v>
      </c>
      <c r="E197" s="107">
        <v>3</v>
      </c>
      <c r="F197" s="96">
        <v>10</v>
      </c>
    </row>
    <row r="198" spans="1:6">
      <c r="A198" s="243">
        <v>2013</v>
      </c>
      <c r="B198" s="246" t="s">
        <v>644</v>
      </c>
      <c r="C198" s="219" t="s">
        <v>667</v>
      </c>
      <c r="D198" s="239" t="s">
        <v>235</v>
      </c>
      <c r="E198" s="107">
        <v>0</v>
      </c>
      <c r="F198" s="96">
        <v>0</v>
      </c>
    </row>
    <row r="199" spans="1:6">
      <c r="A199" s="243">
        <v>2013</v>
      </c>
      <c r="B199" s="246" t="s">
        <v>644</v>
      </c>
      <c r="C199" s="219" t="s">
        <v>667</v>
      </c>
      <c r="D199" s="239" t="s">
        <v>236</v>
      </c>
      <c r="E199" s="107">
        <v>0</v>
      </c>
      <c r="F199" s="96">
        <v>0</v>
      </c>
    </row>
    <row r="200" spans="1:6">
      <c r="A200" s="242">
        <v>2014</v>
      </c>
      <c r="B200" s="245" t="s">
        <v>2490</v>
      </c>
      <c r="C200" s="219" t="s">
        <v>666</v>
      </c>
      <c r="D200" s="239" t="s">
        <v>239</v>
      </c>
      <c r="E200" s="107">
        <v>1</v>
      </c>
      <c r="F200" s="96">
        <v>11</v>
      </c>
    </row>
    <row r="201" spans="1:6">
      <c r="A201" s="242">
        <v>2014</v>
      </c>
      <c r="B201" s="245" t="s">
        <v>2490</v>
      </c>
      <c r="C201" s="219" t="s">
        <v>666</v>
      </c>
      <c r="D201" s="239" t="s">
        <v>235</v>
      </c>
      <c r="E201" s="107">
        <v>0</v>
      </c>
      <c r="F201" s="96">
        <v>0</v>
      </c>
    </row>
    <row r="202" spans="1:6">
      <c r="A202" s="242">
        <v>2014</v>
      </c>
      <c r="B202" s="245" t="s">
        <v>2490</v>
      </c>
      <c r="C202" s="219" t="s">
        <v>666</v>
      </c>
      <c r="D202" s="239" t="s">
        <v>236</v>
      </c>
      <c r="E202" s="107">
        <v>4</v>
      </c>
      <c r="F202" s="96">
        <v>4</v>
      </c>
    </row>
    <row r="203" spans="1:6">
      <c r="A203" s="242">
        <v>2014</v>
      </c>
      <c r="B203" s="245" t="s">
        <v>2490</v>
      </c>
      <c r="C203" s="219" t="s">
        <v>665</v>
      </c>
      <c r="D203" s="239" t="s">
        <v>239</v>
      </c>
      <c r="E203" s="107">
        <v>2</v>
      </c>
      <c r="F203" s="96">
        <v>1</v>
      </c>
    </row>
    <row r="204" spans="1:6">
      <c r="A204" s="242">
        <v>2014</v>
      </c>
      <c r="B204" s="245" t="s">
        <v>2490</v>
      </c>
      <c r="C204" s="219" t="s">
        <v>665</v>
      </c>
      <c r="D204" s="239" t="s">
        <v>235</v>
      </c>
      <c r="E204" s="107">
        <v>0</v>
      </c>
      <c r="F204" s="96">
        <v>0</v>
      </c>
    </row>
    <row r="205" spans="1:6">
      <c r="A205" s="242">
        <v>2014</v>
      </c>
      <c r="B205" s="245" t="s">
        <v>2490</v>
      </c>
      <c r="C205" s="219" t="s">
        <v>665</v>
      </c>
      <c r="D205" s="239" t="s">
        <v>236</v>
      </c>
      <c r="E205" s="107">
        <v>3</v>
      </c>
      <c r="F205" s="96">
        <v>0</v>
      </c>
    </row>
    <row r="206" spans="1:6">
      <c r="A206" s="242">
        <v>2014</v>
      </c>
      <c r="B206" s="245" t="s">
        <v>2490</v>
      </c>
      <c r="C206" s="219" t="s">
        <v>667</v>
      </c>
      <c r="D206" s="239" t="s">
        <v>239</v>
      </c>
      <c r="E206" s="107">
        <v>6</v>
      </c>
      <c r="F206" s="96">
        <v>15</v>
      </c>
    </row>
    <row r="207" spans="1:6">
      <c r="A207" s="242">
        <v>2014</v>
      </c>
      <c r="B207" s="245" t="s">
        <v>2490</v>
      </c>
      <c r="C207" s="219" t="s">
        <v>667</v>
      </c>
      <c r="D207" s="239" t="s">
        <v>235</v>
      </c>
      <c r="E207" s="107">
        <v>0</v>
      </c>
      <c r="F207" s="96">
        <v>0</v>
      </c>
    </row>
    <row r="208" spans="1:6">
      <c r="A208" s="242">
        <v>2014</v>
      </c>
      <c r="B208" s="245" t="s">
        <v>2490</v>
      </c>
      <c r="C208" s="219" t="s">
        <v>667</v>
      </c>
      <c r="D208" s="239" t="s">
        <v>236</v>
      </c>
      <c r="E208" s="107">
        <v>2</v>
      </c>
      <c r="F208" s="96">
        <v>4</v>
      </c>
    </row>
    <row r="209" spans="1:6">
      <c r="A209" s="242">
        <v>2014</v>
      </c>
      <c r="B209" s="246" t="s">
        <v>644</v>
      </c>
      <c r="C209" s="219" t="s">
        <v>666</v>
      </c>
      <c r="D209" s="239" t="s">
        <v>239</v>
      </c>
      <c r="E209" s="107">
        <v>0</v>
      </c>
      <c r="F209" s="96">
        <v>2</v>
      </c>
    </row>
    <row r="210" spans="1:6">
      <c r="A210" s="242">
        <v>2014</v>
      </c>
      <c r="B210" s="246" t="s">
        <v>644</v>
      </c>
      <c r="C210" s="219" t="s">
        <v>666</v>
      </c>
      <c r="D210" s="239" t="s">
        <v>235</v>
      </c>
      <c r="E210" s="107">
        <v>0</v>
      </c>
      <c r="F210" s="96">
        <v>0</v>
      </c>
    </row>
    <row r="211" spans="1:6">
      <c r="A211" s="242">
        <v>2014</v>
      </c>
      <c r="B211" s="246" t="s">
        <v>644</v>
      </c>
      <c r="C211" s="219" t="s">
        <v>666</v>
      </c>
      <c r="D211" s="239" t="s">
        <v>236</v>
      </c>
      <c r="E211" s="107">
        <v>0</v>
      </c>
      <c r="F211" s="96">
        <v>0</v>
      </c>
    </row>
    <row r="212" spans="1:6">
      <c r="A212" s="242">
        <v>2014</v>
      </c>
      <c r="B212" s="246" t="s">
        <v>644</v>
      </c>
      <c r="C212" s="219" t="s">
        <v>665</v>
      </c>
      <c r="D212" s="239" t="s">
        <v>239</v>
      </c>
      <c r="E212" s="107">
        <v>4</v>
      </c>
      <c r="F212" s="96">
        <v>2</v>
      </c>
    </row>
    <row r="213" spans="1:6">
      <c r="A213" s="242">
        <v>2014</v>
      </c>
      <c r="B213" s="246" t="s">
        <v>644</v>
      </c>
      <c r="C213" s="219" t="s">
        <v>665</v>
      </c>
      <c r="D213" s="239" t="s">
        <v>235</v>
      </c>
      <c r="E213" s="107">
        <v>0</v>
      </c>
      <c r="F213" s="96">
        <v>0</v>
      </c>
    </row>
    <row r="214" spans="1:6">
      <c r="A214" s="242">
        <v>2014</v>
      </c>
      <c r="B214" s="246" t="s">
        <v>644</v>
      </c>
      <c r="C214" s="219" t="s">
        <v>665</v>
      </c>
      <c r="D214" s="239" t="s">
        <v>236</v>
      </c>
      <c r="E214" s="107">
        <v>0</v>
      </c>
      <c r="F214" s="96">
        <v>0</v>
      </c>
    </row>
    <row r="215" spans="1:6">
      <c r="A215" s="242">
        <v>2014</v>
      </c>
      <c r="B215" s="246" t="s">
        <v>644</v>
      </c>
      <c r="C215" s="219" t="s">
        <v>667</v>
      </c>
      <c r="D215" s="239" t="s">
        <v>239</v>
      </c>
      <c r="E215" s="107">
        <v>6</v>
      </c>
      <c r="F215" s="96">
        <v>5</v>
      </c>
    </row>
    <row r="216" spans="1:6">
      <c r="A216" s="242">
        <v>2014</v>
      </c>
      <c r="B216" s="246" t="s">
        <v>644</v>
      </c>
      <c r="C216" s="219" t="s">
        <v>667</v>
      </c>
      <c r="D216" s="239" t="s">
        <v>235</v>
      </c>
      <c r="E216" s="107">
        <v>0</v>
      </c>
      <c r="F216" s="96">
        <v>0</v>
      </c>
    </row>
    <row r="217" spans="1:6">
      <c r="A217" s="242">
        <v>2014</v>
      </c>
      <c r="B217" s="246" t="s">
        <v>644</v>
      </c>
      <c r="C217" s="219" t="s">
        <v>667</v>
      </c>
      <c r="D217" s="239" t="s">
        <v>236</v>
      </c>
      <c r="E217" s="107">
        <v>1</v>
      </c>
      <c r="F217" s="96">
        <v>1</v>
      </c>
    </row>
    <row r="218" spans="1:6">
      <c r="A218" s="243">
        <v>2015</v>
      </c>
      <c r="B218" s="245" t="s">
        <v>2490</v>
      </c>
      <c r="C218" s="219" t="s">
        <v>666</v>
      </c>
      <c r="D218" s="239" t="s">
        <v>239</v>
      </c>
      <c r="E218" s="107">
        <v>0</v>
      </c>
      <c r="F218" s="96">
        <v>7</v>
      </c>
    </row>
    <row r="219" spans="1:6">
      <c r="A219" s="243">
        <v>2015</v>
      </c>
      <c r="B219" s="245" t="s">
        <v>2490</v>
      </c>
      <c r="C219" s="219" t="s">
        <v>666</v>
      </c>
      <c r="D219" s="239" t="s">
        <v>235</v>
      </c>
      <c r="E219" s="107">
        <v>2</v>
      </c>
      <c r="F219" s="96">
        <v>0</v>
      </c>
    </row>
    <row r="220" spans="1:6">
      <c r="A220" s="243">
        <v>2015</v>
      </c>
      <c r="B220" s="245" t="s">
        <v>2490</v>
      </c>
      <c r="C220" s="219" t="s">
        <v>666</v>
      </c>
      <c r="D220" s="239" t="s">
        <v>236</v>
      </c>
      <c r="E220" s="107">
        <v>3</v>
      </c>
      <c r="F220" s="96">
        <v>3</v>
      </c>
    </row>
    <row r="221" spans="1:6">
      <c r="A221" s="243">
        <v>2015</v>
      </c>
      <c r="B221" s="245" t="s">
        <v>2490</v>
      </c>
      <c r="C221" s="219" t="s">
        <v>665</v>
      </c>
      <c r="D221" s="239" t="s">
        <v>239</v>
      </c>
      <c r="E221" s="107">
        <v>2</v>
      </c>
      <c r="F221" s="96">
        <v>3</v>
      </c>
    </row>
    <row r="222" spans="1:6">
      <c r="A222" s="243">
        <v>2015</v>
      </c>
      <c r="B222" s="245" t="s">
        <v>2490</v>
      </c>
      <c r="C222" s="219" t="s">
        <v>665</v>
      </c>
      <c r="D222" s="239" t="s">
        <v>235</v>
      </c>
      <c r="E222" s="107">
        <v>0</v>
      </c>
      <c r="F222" s="96">
        <v>0</v>
      </c>
    </row>
    <row r="223" spans="1:6">
      <c r="A223" s="243">
        <v>2015</v>
      </c>
      <c r="B223" s="245" t="s">
        <v>2490</v>
      </c>
      <c r="C223" s="219" t="s">
        <v>665</v>
      </c>
      <c r="D223" s="239" t="s">
        <v>236</v>
      </c>
      <c r="E223" s="107">
        <v>0</v>
      </c>
      <c r="F223" s="96">
        <v>1</v>
      </c>
    </row>
    <row r="224" spans="1:6">
      <c r="A224" s="243">
        <v>2015</v>
      </c>
      <c r="B224" s="245" t="s">
        <v>2490</v>
      </c>
      <c r="C224" s="219" t="s">
        <v>667</v>
      </c>
      <c r="D224" s="239" t="s">
        <v>239</v>
      </c>
      <c r="E224" s="107">
        <v>7</v>
      </c>
      <c r="F224" s="96">
        <v>0</v>
      </c>
    </row>
    <row r="225" spans="1:6">
      <c r="A225" s="243">
        <v>2015</v>
      </c>
      <c r="B225" s="245" t="s">
        <v>2490</v>
      </c>
      <c r="C225" s="219" t="s">
        <v>667</v>
      </c>
      <c r="D225" s="239" t="s">
        <v>235</v>
      </c>
      <c r="E225" s="107">
        <v>0</v>
      </c>
      <c r="F225" s="96">
        <v>13</v>
      </c>
    </row>
    <row r="226" spans="1:6">
      <c r="A226" s="243">
        <v>2015</v>
      </c>
      <c r="B226" s="245" t="s">
        <v>2490</v>
      </c>
      <c r="C226" s="219" t="s">
        <v>667</v>
      </c>
      <c r="D226" s="239" t="s">
        <v>236</v>
      </c>
      <c r="E226" s="107">
        <v>0</v>
      </c>
      <c r="F226" s="96">
        <v>3</v>
      </c>
    </row>
    <row r="227" spans="1:6">
      <c r="A227" s="243">
        <v>2015</v>
      </c>
      <c r="B227" s="246" t="s">
        <v>644</v>
      </c>
      <c r="C227" s="219" t="s">
        <v>666</v>
      </c>
      <c r="D227" s="239" t="s">
        <v>239</v>
      </c>
      <c r="E227" s="107">
        <v>1</v>
      </c>
      <c r="F227" s="96">
        <v>0</v>
      </c>
    </row>
    <row r="228" spans="1:6">
      <c r="A228" s="243">
        <v>2015</v>
      </c>
      <c r="B228" s="246" t="s">
        <v>644</v>
      </c>
      <c r="C228" s="219" t="s">
        <v>666</v>
      </c>
      <c r="D228" s="239" t="s">
        <v>235</v>
      </c>
      <c r="E228" s="107">
        <v>0</v>
      </c>
      <c r="F228" s="96">
        <v>0</v>
      </c>
    </row>
    <row r="229" spans="1:6">
      <c r="A229" s="243">
        <v>2015</v>
      </c>
      <c r="B229" s="246" t="s">
        <v>644</v>
      </c>
      <c r="C229" s="219" t="s">
        <v>666</v>
      </c>
      <c r="D229" s="239" t="s">
        <v>236</v>
      </c>
      <c r="E229" s="107">
        <v>0</v>
      </c>
      <c r="F229" s="96">
        <v>2</v>
      </c>
    </row>
    <row r="230" spans="1:6">
      <c r="A230" s="243">
        <v>2015</v>
      </c>
      <c r="B230" s="246" t="s">
        <v>644</v>
      </c>
      <c r="C230" s="219" t="s">
        <v>665</v>
      </c>
      <c r="D230" s="239" t="s">
        <v>239</v>
      </c>
      <c r="E230" s="107">
        <v>4</v>
      </c>
      <c r="F230" s="96">
        <v>4</v>
      </c>
    </row>
    <row r="231" spans="1:6">
      <c r="A231" s="243">
        <v>2015</v>
      </c>
      <c r="B231" s="246" t="s">
        <v>644</v>
      </c>
      <c r="C231" s="219" t="s">
        <v>665</v>
      </c>
      <c r="D231" s="239" t="s">
        <v>235</v>
      </c>
      <c r="E231" s="107">
        <v>0</v>
      </c>
      <c r="F231" s="96">
        <v>0</v>
      </c>
    </row>
    <row r="232" spans="1:6">
      <c r="A232" s="243">
        <v>2015</v>
      </c>
      <c r="B232" s="246" t="s">
        <v>644</v>
      </c>
      <c r="C232" s="219" t="s">
        <v>665</v>
      </c>
      <c r="D232" s="239" t="s">
        <v>236</v>
      </c>
      <c r="E232" s="107">
        <v>0</v>
      </c>
      <c r="F232" s="96">
        <v>3</v>
      </c>
    </row>
    <row r="233" spans="1:6">
      <c r="A233" s="243">
        <v>2015</v>
      </c>
      <c r="B233" s="246" t="s">
        <v>644</v>
      </c>
      <c r="C233" s="219" t="s">
        <v>667</v>
      </c>
      <c r="D233" s="239" t="s">
        <v>239</v>
      </c>
      <c r="E233" s="107">
        <v>2</v>
      </c>
      <c r="F233" s="96">
        <v>5</v>
      </c>
    </row>
    <row r="234" spans="1:6">
      <c r="A234" s="243">
        <v>2015</v>
      </c>
      <c r="B234" s="246" t="s">
        <v>644</v>
      </c>
      <c r="C234" s="219" t="s">
        <v>667</v>
      </c>
      <c r="D234" s="239" t="s">
        <v>235</v>
      </c>
      <c r="E234" s="107">
        <v>0</v>
      </c>
      <c r="F234" s="96">
        <v>0</v>
      </c>
    </row>
    <row r="235" spans="1:6">
      <c r="A235" s="243">
        <v>2015</v>
      </c>
      <c r="B235" s="246" t="s">
        <v>644</v>
      </c>
      <c r="C235" s="219" t="s">
        <v>667</v>
      </c>
      <c r="D235" s="239" t="s">
        <v>236</v>
      </c>
      <c r="E235" s="107">
        <v>0</v>
      </c>
      <c r="F235" s="96">
        <v>0</v>
      </c>
    </row>
    <row r="236" spans="1:6">
      <c r="A236" s="242">
        <v>2016</v>
      </c>
      <c r="B236" s="245" t="s">
        <v>2490</v>
      </c>
      <c r="C236" s="219" t="s">
        <v>666</v>
      </c>
      <c r="D236" s="239" t="s">
        <v>239</v>
      </c>
      <c r="E236" s="107">
        <v>2</v>
      </c>
      <c r="F236" s="96">
        <v>11</v>
      </c>
    </row>
    <row r="237" spans="1:6">
      <c r="A237" s="242">
        <v>2016</v>
      </c>
      <c r="B237" s="245" t="s">
        <v>2490</v>
      </c>
      <c r="C237" s="219" t="s">
        <v>666</v>
      </c>
      <c r="D237" s="239" t="s">
        <v>235</v>
      </c>
      <c r="E237" s="107">
        <v>2</v>
      </c>
      <c r="F237" s="96">
        <v>0</v>
      </c>
    </row>
    <row r="238" spans="1:6">
      <c r="A238" s="242">
        <v>2016</v>
      </c>
      <c r="B238" s="245" t="s">
        <v>2490</v>
      </c>
      <c r="C238" s="219" t="s">
        <v>666</v>
      </c>
      <c r="D238" s="239" t="s">
        <v>236</v>
      </c>
      <c r="E238" s="107">
        <v>7</v>
      </c>
      <c r="F238" s="96">
        <v>0</v>
      </c>
    </row>
    <row r="239" spans="1:6">
      <c r="A239" s="242">
        <v>2016</v>
      </c>
      <c r="B239" s="245" t="s">
        <v>2490</v>
      </c>
      <c r="C239" s="219" t="s">
        <v>665</v>
      </c>
      <c r="D239" s="239" t="s">
        <v>239</v>
      </c>
      <c r="E239" s="107">
        <v>3</v>
      </c>
      <c r="F239" s="96">
        <v>3</v>
      </c>
    </row>
    <row r="240" spans="1:6">
      <c r="A240" s="242">
        <v>2016</v>
      </c>
      <c r="B240" s="245" t="s">
        <v>2490</v>
      </c>
      <c r="C240" s="219" t="s">
        <v>665</v>
      </c>
      <c r="D240" s="239" t="s">
        <v>235</v>
      </c>
      <c r="E240" s="107">
        <v>0</v>
      </c>
      <c r="F240" s="96">
        <v>0</v>
      </c>
    </row>
    <row r="241" spans="1:6">
      <c r="A241" s="242">
        <v>2016</v>
      </c>
      <c r="B241" s="245" t="s">
        <v>2490</v>
      </c>
      <c r="C241" s="219" t="s">
        <v>665</v>
      </c>
      <c r="D241" s="239" t="s">
        <v>236</v>
      </c>
      <c r="E241" s="107">
        <v>0</v>
      </c>
      <c r="F241" s="96">
        <v>1</v>
      </c>
    </row>
    <row r="242" spans="1:6">
      <c r="A242" s="242">
        <v>2016</v>
      </c>
      <c r="B242" s="245" t="s">
        <v>2490</v>
      </c>
      <c r="C242" s="219" t="s">
        <v>667</v>
      </c>
      <c r="D242" s="239" t="s">
        <v>239</v>
      </c>
      <c r="E242" s="107">
        <v>3</v>
      </c>
      <c r="F242" s="96">
        <v>4</v>
      </c>
    </row>
    <row r="243" spans="1:6">
      <c r="A243" s="242">
        <v>2016</v>
      </c>
      <c r="B243" s="245" t="s">
        <v>2490</v>
      </c>
      <c r="C243" s="219" t="s">
        <v>667</v>
      </c>
      <c r="D243" s="239" t="s">
        <v>235</v>
      </c>
      <c r="E243" s="107">
        <v>0</v>
      </c>
      <c r="F243" s="96">
        <v>0</v>
      </c>
    </row>
    <row r="244" spans="1:6">
      <c r="A244" s="242">
        <v>2016</v>
      </c>
      <c r="B244" s="245" t="s">
        <v>2490</v>
      </c>
      <c r="C244" s="219" t="s">
        <v>667</v>
      </c>
      <c r="D244" s="239" t="s">
        <v>236</v>
      </c>
      <c r="E244" s="107">
        <v>1</v>
      </c>
      <c r="F244" s="96">
        <v>0</v>
      </c>
    </row>
    <row r="245" spans="1:6">
      <c r="A245" s="242">
        <v>2016</v>
      </c>
      <c r="B245" s="246" t="s">
        <v>644</v>
      </c>
      <c r="C245" s="219" t="s">
        <v>666</v>
      </c>
      <c r="D245" s="239" t="s">
        <v>239</v>
      </c>
      <c r="E245" s="107">
        <v>1</v>
      </c>
      <c r="F245" s="96">
        <v>0</v>
      </c>
    </row>
    <row r="246" spans="1:6">
      <c r="A246" s="242">
        <v>2016</v>
      </c>
      <c r="B246" s="246" t="s">
        <v>644</v>
      </c>
      <c r="C246" s="219" t="s">
        <v>666</v>
      </c>
      <c r="D246" s="239" t="s">
        <v>235</v>
      </c>
      <c r="E246" s="107">
        <v>0</v>
      </c>
      <c r="F246" s="96">
        <v>0</v>
      </c>
    </row>
    <row r="247" spans="1:6">
      <c r="A247" s="242">
        <v>2016</v>
      </c>
      <c r="B247" s="246" t="s">
        <v>644</v>
      </c>
      <c r="C247" s="219" t="s">
        <v>666</v>
      </c>
      <c r="D247" s="239" t="s">
        <v>236</v>
      </c>
      <c r="E247" s="107">
        <v>0</v>
      </c>
      <c r="F247" s="96">
        <v>1</v>
      </c>
    </row>
    <row r="248" spans="1:6">
      <c r="A248" s="242">
        <v>2016</v>
      </c>
      <c r="B248" s="246" t="s">
        <v>644</v>
      </c>
      <c r="C248" s="219" t="s">
        <v>665</v>
      </c>
      <c r="D248" s="239" t="s">
        <v>239</v>
      </c>
      <c r="E248" s="107">
        <v>1</v>
      </c>
      <c r="F248" s="96">
        <v>2</v>
      </c>
    </row>
    <row r="249" spans="1:6">
      <c r="A249" s="242">
        <v>2016</v>
      </c>
      <c r="B249" s="246" t="s">
        <v>644</v>
      </c>
      <c r="C249" s="219" t="s">
        <v>665</v>
      </c>
      <c r="D249" s="239" t="s">
        <v>235</v>
      </c>
      <c r="E249" s="107">
        <v>0</v>
      </c>
      <c r="F249" s="96">
        <v>0</v>
      </c>
    </row>
    <row r="250" spans="1:6">
      <c r="A250" s="242">
        <v>2016</v>
      </c>
      <c r="B250" s="246" t="s">
        <v>644</v>
      </c>
      <c r="C250" s="219" t="s">
        <v>665</v>
      </c>
      <c r="D250" s="239" t="s">
        <v>236</v>
      </c>
      <c r="E250" s="107">
        <v>0</v>
      </c>
      <c r="F250" s="96">
        <v>3</v>
      </c>
    </row>
    <row r="251" spans="1:6">
      <c r="A251" s="242">
        <v>2016</v>
      </c>
      <c r="B251" s="246" t="s">
        <v>644</v>
      </c>
      <c r="C251" s="219" t="s">
        <v>667</v>
      </c>
      <c r="D251" s="239" t="s">
        <v>239</v>
      </c>
      <c r="E251" s="107">
        <v>3</v>
      </c>
      <c r="F251" s="96">
        <v>4</v>
      </c>
    </row>
    <row r="252" spans="1:6">
      <c r="A252" s="242">
        <v>2016</v>
      </c>
      <c r="B252" s="246" t="s">
        <v>644</v>
      </c>
      <c r="C252" s="219" t="s">
        <v>667</v>
      </c>
      <c r="D252" s="239" t="s">
        <v>235</v>
      </c>
      <c r="E252" s="107">
        <v>0</v>
      </c>
      <c r="F252" s="96">
        <v>0</v>
      </c>
    </row>
    <row r="253" spans="1:6">
      <c r="A253" s="242">
        <v>2016</v>
      </c>
      <c r="B253" s="246" t="s">
        <v>644</v>
      </c>
      <c r="C253" s="219" t="s">
        <v>667</v>
      </c>
      <c r="D253" s="239" t="s">
        <v>236</v>
      </c>
      <c r="E253" s="107">
        <v>0</v>
      </c>
      <c r="F253" s="96">
        <v>0</v>
      </c>
    </row>
    <row r="254" spans="1:6">
      <c r="A254" s="243">
        <v>2017</v>
      </c>
      <c r="B254" s="245" t="s">
        <v>2490</v>
      </c>
      <c r="C254" s="219" t="s">
        <v>666</v>
      </c>
      <c r="D254" s="239" t="s">
        <v>239</v>
      </c>
      <c r="E254" s="107">
        <v>6</v>
      </c>
      <c r="F254" s="96">
        <v>2</v>
      </c>
    </row>
    <row r="255" spans="1:6">
      <c r="A255" s="243">
        <v>2017</v>
      </c>
      <c r="B255" s="245" t="s">
        <v>2490</v>
      </c>
      <c r="C255" s="219" t="s">
        <v>666</v>
      </c>
      <c r="D255" s="239" t="s">
        <v>235</v>
      </c>
      <c r="E255" s="107">
        <v>0</v>
      </c>
      <c r="F255" s="96">
        <v>2</v>
      </c>
    </row>
    <row r="256" spans="1:6">
      <c r="A256" s="243">
        <v>2017</v>
      </c>
      <c r="B256" s="245" t="s">
        <v>2490</v>
      </c>
      <c r="C256" s="219" t="s">
        <v>666</v>
      </c>
      <c r="D256" s="239" t="s">
        <v>236</v>
      </c>
      <c r="E256" s="107">
        <v>2</v>
      </c>
      <c r="F256" s="96">
        <v>7</v>
      </c>
    </row>
    <row r="257" spans="1:6">
      <c r="A257" s="243">
        <v>2017</v>
      </c>
      <c r="B257" s="245" t="s">
        <v>2490</v>
      </c>
      <c r="C257" s="219" t="s">
        <v>665</v>
      </c>
      <c r="D257" s="239" t="s">
        <v>239</v>
      </c>
      <c r="E257" s="107">
        <v>9</v>
      </c>
      <c r="F257" s="96">
        <v>9</v>
      </c>
    </row>
    <row r="258" spans="1:6">
      <c r="A258" s="243">
        <v>2017</v>
      </c>
      <c r="B258" s="245" t="s">
        <v>2490</v>
      </c>
      <c r="C258" s="219" t="s">
        <v>665</v>
      </c>
      <c r="D258" s="239" t="s">
        <v>235</v>
      </c>
      <c r="E258" s="107">
        <v>0</v>
      </c>
      <c r="F258" s="96">
        <v>0</v>
      </c>
    </row>
    <row r="259" spans="1:6">
      <c r="A259" s="243">
        <v>2017</v>
      </c>
      <c r="B259" s="245" t="s">
        <v>2490</v>
      </c>
      <c r="C259" s="219" t="s">
        <v>665</v>
      </c>
      <c r="D259" s="239" t="s">
        <v>236</v>
      </c>
      <c r="E259" s="107">
        <v>0</v>
      </c>
      <c r="F259" s="96">
        <v>0</v>
      </c>
    </row>
    <row r="260" spans="1:6">
      <c r="A260" s="243">
        <v>2017</v>
      </c>
      <c r="B260" s="245" t="s">
        <v>2490</v>
      </c>
      <c r="C260" s="219" t="s">
        <v>667</v>
      </c>
      <c r="D260" s="239" t="s">
        <v>239</v>
      </c>
      <c r="E260" s="107">
        <v>6</v>
      </c>
      <c r="F260" s="96">
        <v>6</v>
      </c>
    </row>
    <row r="261" spans="1:6">
      <c r="A261" s="243">
        <v>2017</v>
      </c>
      <c r="B261" s="245" t="s">
        <v>2490</v>
      </c>
      <c r="C261" s="219" t="s">
        <v>667</v>
      </c>
      <c r="D261" s="239" t="s">
        <v>235</v>
      </c>
      <c r="E261" s="107">
        <v>0</v>
      </c>
      <c r="F261" s="96">
        <v>0</v>
      </c>
    </row>
    <row r="262" spans="1:6">
      <c r="A262" s="243">
        <v>2017</v>
      </c>
      <c r="B262" s="245" t="s">
        <v>2490</v>
      </c>
      <c r="C262" s="219" t="s">
        <v>667</v>
      </c>
      <c r="D262" s="239" t="s">
        <v>236</v>
      </c>
      <c r="E262" s="107">
        <v>0</v>
      </c>
      <c r="F262" s="96">
        <v>0</v>
      </c>
    </row>
    <row r="263" spans="1:6">
      <c r="A263" s="243">
        <v>2017</v>
      </c>
      <c r="B263" s="246" t="s">
        <v>644</v>
      </c>
      <c r="C263" s="219" t="s">
        <v>666</v>
      </c>
      <c r="D263" s="239" t="s">
        <v>239</v>
      </c>
      <c r="E263" s="107">
        <v>0</v>
      </c>
      <c r="F263" s="96">
        <v>0</v>
      </c>
    </row>
    <row r="264" spans="1:6">
      <c r="A264" s="243">
        <v>2017</v>
      </c>
      <c r="B264" s="246" t="s">
        <v>644</v>
      </c>
      <c r="C264" s="219" t="s">
        <v>666</v>
      </c>
      <c r="D264" s="239" t="s">
        <v>235</v>
      </c>
      <c r="E264" s="107">
        <v>0</v>
      </c>
      <c r="F264" s="96">
        <v>0</v>
      </c>
    </row>
    <row r="265" spans="1:6">
      <c r="A265" s="243">
        <v>2017</v>
      </c>
      <c r="B265" s="246" t="s">
        <v>644</v>
      </c>
      <c r="C265" s="219" t="s">
        <v>666</v>
      </c>
      <c r="D265" s="239" t="s">
        <v>236</v>
      </c>
      <c r="E265" s="107">
        <v>0</v>
      </c>
      <c r="F265" s="96">
        <v>0</v>
      </c>
    </row>
    <row r="266" spans="1:6">
      <c r="A266" s="243">
        <v>2017</v>
      </c>
      <c r="B266" s="246" t="s">
        <v>644</v>
      </c>
      <c r="C266" s="219" t="s">
        <v>665</v>
      </c>
      <c r="D266" s="239" t="s">
        <v>239</v>
      </c>
      <c r="E266" s="107">
        <v>1</v>
      </c>
      <c r="F266" s="96">
        <v>8</v>
      </c>
    </row>
    <row r="267" spans="1:6">
      <c r="A267" s="243">
        <v>2017</v>
      </c>
      <c r="B267" s="246" t="s">
        <v>644</v>
      </c>
      <c r="C267" s="219" t="s">
        <v>665</v>
      </c>
      <c r="D267" s="239" t="s">
        <v>235</v>
      </c>
      <c r="E267" s="107">
        <v>0</v>
      </c>
      <c r="F267" s="96">
        <v>0</v>
      </c>
    </row>
    <row r="268" spans="1:6">
      <c r="A268" s="243">
        <v>2017</v>
      </c>
      <c r="B268" s="246" t="s">
        <v>644</v>
      </c>
      <c r="C268" s="219" t="s">
        <v>665</v>
      </c>
      <c r="D268" s="239" t="s">
        <v>236</v>
      </c>
      <c r="E268" s="107">
        <v>0</v>
      </c>
      <c r="F268" s="96">
        <v>0</v>
      </c>
    </row>
    <row r="269" spans="1:6">
      <c r="A269" s="243">
        <v>2017</v>
      </c>
      <c r="B269" s="246" t="s">
        <v>644</v>
      </c>
      <c r="C269" s="219" t="s">
        <v>667</v>
      </c>
      <c r="D269" s="239" t="s">
        <v>239</v>
      </c>
      <c r="E269" s="107">
        <v>3</v>
      </c>
      <c r="F269" s="96">
        <v>3</v>
      </c>
    </row>
    <row r="270" spans="1:6">
      <c r="A270" s="243">
        <v>2017</v>
      </c>
      <c r="B270" s="246" t="s">
        <v>644</v>
      </c>
      <c r="C270" s="219" t="s">
        <v>667</v>
      </c>
      <c r="D270" s="239" t="s">
        <v>235</v>
      </c>
      <c r="E270" s="107">
        <v>0</v>
      </c>
      <c r="F270" s="96">
        <v>0</v>
      </c>
    </row>
    <row r="271" spans="1:6">
      <c r="A271" s="243">
        <v>2017</v>
      </c>
      <c r="B271" s="246" t="s">
        <v>644</v>
      </c>
      <c r="C271" s="219" t="s">
        <v>667</v>
      </c>
      <c r="D271" s="239" t="s">
        <v>236</v>
      </c>
      <c r="E271" s="107">
        <v>0</v>
      </c>
      <c r="F271" s="96">
        <v>0</v>
      </c>
    </row>
    <row r="272" spans="1:6">
      <c r="A272" s="242">
        <v>2018</v>
      </c>
      <c r="B272" s="245" t="s">
        <v>2490</v>
      </c>
      <c r="C272" s="219" t="s">
        <v>666</v>
      </c>
      <c r="D272" s="202" t="s">
        <v>239</v>
      </c>
      <c r="E272" s="96">
        <v>3</v>
      </c>
      <c r="F272" s="96">
        <v>3</v>
      </c>
    </row>
    <row r="273" spans="1:6">
      <c r="A273" s="242">
        <v>2018</v>
      </c>
      <c r="B273" s="245" t="s">
        <v>2490</v>
      </c>
      <c r="C273" s="219" t="s">
        <v>666</v>
      </c>
      <c r="D273" s="202" t="s">
        <v>235</v>
      </c>
      <c r="E273" s="107">
        <v>0</v>
      </c>
      <c r="F273" s="96">
        <v>0</v>
      </c>
    </row>
    <row r="274" spans="1:6">
      <c r="A274" s="242">
        <v>2018</v>
      </c>
      <c r="B274" s="245" t="s">
        <v>2490</v>
      </c>
      <c r="C274" s="219" t="s">
        <v>666</v>
      </c>
      <c r="D274" s="202" t="s">
        <v>236</v>
      </c>
      <c r="E274" s="96">
        <v>6</v>
      </c>
      <c r="F274" s="96">
        <v>3</v>
      </c>
    </row>
    <row r="275" spans="1:6">
      <c r="A275" s="242">
        <v>2018</v>
      </c>
      <c r="B275" s="245" t="s">
        <v>2490</v>
      </c>
      <c r="C275" s="219" t="s">
        <v>665</v>
      </c>
      <c r="D275" s="202" t="s">
        <v>239</v>
      </c>
      <c r="E275" s="96">
        <v>2</v>
      </c>
      <c r="F275" s="96">
        <v>4</v>
      </c>
    </row>
    <row r="276" spans="1:6">
      <c r="A276" s="242">
        <v>2018</v>
      </c>
      <c r="B276" s="245" t="s">
        <v>2490</v>
      </c>
      <c r="C276" s="219" t="s">
        <v>665</v>
      </c>
      <c r="D276" s="202" t="s">
        <v>235</v>
      </c>
      <c r="E276" s="96">
        <v>0</v>
      </c>
      <c r="F276" s="96">
        <v>0</v>
      </c>
    </row>
    <row r="277" spans="1:6">
      <c r="A277" s="242">
        <v>2018</v>
      </c>
      <c r="B277" s="245" t="s">
        <v>2490</v>
      </c>
      <c r="C277" s="219" t="s">
        <v>665</v>
      </c>
      <c r="D277" s="202" t="s">
        <v>236</v>
      </c>
      <c r="E277" s="107">
        <v>0</v>
      </c>
      <c r="F277" s="96">
        <v>1</v>
      </c>
    </row>
    <row r="278" spans="1:6">
      <c r="A278" s="242">
        <v>2018</v>
      </c>
      <c r="B278" s="245" t="s">
        <v>2490</v>
      </c>
      <c r="C278" s="219" t="s">
        <v>667</v>
      </c>
      <c r="D278" s="202" t="s">
        <v>239</v>
      </c>
      <c r="E278" s="96">
        <v>10</v>
      </c>
      <c r="F278" s="96">
        <v>5</v>
      </c>
    </row>
    <row r="279" spans="1:6">
      <c r="A279" s="242">
        <v>2018</v>
      </c>
      <c r="B279" s="245" t="s">
        <v>2490</v>
      </c>
      <c r="C279" s="219" t="s">
        <v>667</v>
      </c>
      <c r="D279" s="202" t="s">
        <v>235</v>
      </c>
      <c r="E279" s="107">
        <v>0</v>
      </c>
      <c r="F279" s="96">
        <v>0</v>
      </c>
    </row>
    <row r="280" spans="1:6">
      <c r="A280" s="242">
        <v>2018</v>
      </c>
      <c r="B280" s="245" t="s">
        <v>2490</v>
      </c>
      <c r="C280" s="219" t="s">
        <v>667</v>
      </c>
      <c r="D280" s="202" t="s">
        <v>236</v>
      </c>
      <c r="E280" s="96">
        <v>0</v>
      </c>
      <c r="F280" s="96">
        <v>0</v>
      </c>
    </row>
    <row r="281" spans="1:6">
      <c r="A281" s="242">
        <v>2018</v>
      </c>
      <c r="B281" s="246" t="s">
        <v>644</v>
      </c>
      <c r="C281" s="219" t="s">
        <v>666</v>
      </c>
      <c r="D281" s="239" t="s">
        <v>239</v>
      </c>
      <c r="E281" s="107">
        <v>1</v>
      </c>
      <c r="F281" s="96">
        <v>0</v>
      </c>
    </row>
    <row r="282" spans="1:6">
      <c r="A282" s="242">
        <v>2018</v>
      </c>
      <c r="B282" s="246" t="s">
        <v>644</v>
      </c>
      <c r="C282" s="219" t="s">
        <v>666</v>
      </c>
      <c r="D282" s="239" t="s">
        <v>235</v>
      </c>
      <c r="E282" s="107">
        <v>0</v>
      </c>
      <c r="F282" s="96">
        <v>0</v>
      </c>
    </row>
    <row r="283" spans="1:6">
      <c r="A283" s="242">
        <v>2018</v>
      </c>
      <c r="B283" s="246" t="s">
        <v>644</v>
      </c>
      <c r="C283" s="219" t="s">
        <v>666</v>
      </c>
      <c r="D283" s="239" t="s">
        <v>236</v>
      </c>
      <c r="E283" s="107">
        <v>0</v>
      </c>
      <c r="F283" s="96">
        <v>0</v>
      </c>
    </row>
    <row r="284" spans="1:6">
      <c r="A284" s="242">
        <v>2018</v>
      </c>
      <c r="B284" s="246" t="s">
        <v>644</v>
      </c>
      <c r="C284" s="219" t="s">
        <v>665</v>
      </c>
      <c r="D284" s="239" t="s">
        <v>239</v>
      </c>
      <c r="E284" s="107">
        <v>1</v>
      </c>
      <c r="F284" s="96">
        <v>7</v>
      </c>
    </row>
    <row r="285" spans="1:6">
      <c r="A285" s="242">
        <v>2018</v>
      </c>
      <c r="B285" s="246" t="s">
        <v>644</v>
      </c>
      <c r="C285" s="219" t="s">
        <v>665</v>
      </c>
      <c r="D285" s="239" t="s">
        <v>235</v>
      </c>
      <c r="E285" s="107">
        <v>0</v>
      </c>
      <c r="F285" s="96">
        <v>0</v>
      </c>
    </row>
    <row r="286" spans="1:6">
      <c r="A286" s="242">
        <v>2018</v>
      </c>
      <c r="B286" s="246" t="s">
        <v>644</v>
      </c>
      <c r="C286" s="219" t="s">
        <v>665</v>
      </c>
      <c r="D286" s="239" t="s">
        <v>236</v>
      </c>
      <c r="E286" s="107">
        <v>0</v>
      </c>
      <c r="F286" s="96">
        <v>0</v>
      </c>
    </row>
    <row r="287" spans="1:6">
      <c r="A287" s="242">
        <v>2018</v>
      </c>
      <c r="B287" s="246" t="s">
        <v>644</v>
      </c>
      <c r="C287" s="219" t="s">
        <v>667</v>
      </c>
      <c r="D287" s="239" t="s">
        <v>239</v>
      </c>
      <c r="E287" s="107">
        <v>2</v>
      </c>
      <c r="F287" s="96">
        <v>11</v>
      </c>
    </row>
    <row r="288" spans="1:6">
      <c r="A288" s="242">
        <v>2018</v>
      </c>
      <c r="B288" s="246" t="s">
        <v>644</v>
      </c>
      <c r="C288" s="219" t="s">
        <v>667</v>
      </c>
      <c r="D288" s="239" t="s">
        <v>235</v>
      </c>
      <c r="E288" s="107">
        <v>0</v>
      </c>
      <c r="F288" s="96">
        <v>0</v>
      </c>
    </row>
    <row r="289" spans="1:6">
      <c r="A289" s="242">
        <v>2018</v>
      </c>
      <c r="B289" s="246" t="s">
        <v>644</v>
      </c>
      <c r="C289" s="219" t="s">
        <v>667</v>
      </c>
      <c r="D289" s="239" t="s">
        <v>236</v>
      </c>
      <c r="E289" s="107">
        <v>0</v>
      </c>
      <c r="F289" s="96">
        <v>0</v>
      </c>
    </row>
  </sheetData>
  <autoFilter ref="A1:F289"/>
  <sortState ref="A2:F289">
    <sortCondition ref="A2:A289"/>
    <sortCondition descending="1" ref="B2:B289"/>
    <sortCondition ref="C2:C289"/>
    <sortCondition ref="D2:D289"/>
  </sortState>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9ED6"/>
  </sheetPr>
  <dimension ref="A1:E21"/>
  <sheetViews>
    <sheetView zoomScale="85" zoomScaleNormal="85" workbookViewId="0">
      <pane ySplit="1" topLeftCell="A2" activePane="bottomLeft" state="frozen"/>
      <selection pane="bottomLeft"/>
    </sheetView>
  </sheetViews>
  <sheetFormatPr baseColWidth="10" defaultColWidth="13.125" defaultRowHeight="16.5"/>
  <cols>
    <col min="1" max="1" width="8.75" style="1" bestFit="1" customWidth="1"/>
    <col min="2" max="2" width="11" style="1" bestFit="1" customWidth="1"/>
    <col min="3" max="3" width="31.375" style="1" bestFit="1" customWidth="1"/>
    <col min="4" max="4" width="22.25" style="1" bestFit="1" customWidth="1"/>
    <col min="5" max="5" width="12.125" style="1" bestFit="1" customWidth="1"/>
    <col min="6" max="16384" width="13.125" style="1"/>
  </cols>
  <sheetData>
    <row r="1" spans="1:5">
      <c r="A1" s="168" t="s">
        <v>319</v>
      </c>
      <c r="B1" s="168" t="s">
        <v>229</v>
      </c>
      <c r="C1" s="168" t="s">
        <v>675</v>
      </c>
      <c r="D1" s="159" t="s">
        <v>1800</v>
      </c>
      <c r="E1" s="168" t="s">
        <v>1799</v>
      </c>
    </row>
    <row r="2" spans="1:5">
      <c r="A2" s="103">
        <v>2014</v>
      </c>
      <c r="B2" s="83" t="s">
        <v>2490</v>
      </c>
      <c r="C2" s="84" t="s">
        <v>673</v>
      </c>
      <c r="D2" s="88">
        <v>28</v>
      </c>
      <c r="E2" s="257">
        <v>10193990</v>
      </c>
    </row>
    <row r="3" spans="1:5">
      <c r="A3" s="103">
        <v>2014</v>
      </c>
      <c r="B3" s="83" t="s">
        <v>2490</v>
      </c>
      <c r="C3" s="84" t="s">
        <v>671</v>
      </c>
      <c r="D3" s="88">
        <v>438</v>
      </c>
      <c r="E3" s="257">
        <v>234248841</v>
      </c>
    </row>
    <row r="4" spans="1:5">
      <c r="A4" s="103">
        <v>2014</v>
      </c>
      <c r="B4" s="83" t="s">
        <v>2490</v>
      </c>
      <c r="C4" s="84" t="s">
        <v>672</v>
      </c>
      <c r="D4" s="88">
        <v>71</v>
      </c>
      <c r="E4" s="257">
        <v>127071640</v>
      </c>
    </row>
    <row r="5" spans="1:5">
      <c r="A5" s="103">
        <v>2014</v>
      </c>
      <c r="B5" s="106" t="s">
        <v>644</v>
      </c>
      <c r="C5" s="84" t="s">
        <v>674</v>
      </c>
      <c r="D5" s="88">
        <v>420</v>
      </c>
      <c r="E5" s="257">
        <v>54012974</v>
      </c>
    </row>
    <row r="6" spans="1:5">
      <c r="A6" s="88">
        <v>2015</v>
      </c>
      <c r="B6" s="83" t="s">
        <v>2490</v>
      </c>
      <c r="C6" s="84" t="s">
        <v>673</v>
      </c>
      <c r="D6" s="88">
        <v>80</v>
      </c>
      <c r="E6" s="257">
        <v>21853221</v>
      </c>
    </row>
    <row r="7" spans="1:5">
      <c r="A7" s="88">
        <v>2015</v>
      </c>
      <c r="B7" s="83" t="s">
        <v>2490</v>
      </c>
      <c r="C7" s="84" t="s">
        <v>671</v>
      </c>
      <c r="D7" s="88">
        <v>150</v>
      </c>
      <c r="E7" s="257">
        <v>44239430</v>
      </c>
    </row>
    <row r="8" spans="1:5">
      <c r="A8" s="88">
        <v>2015</v>
      </c>
      <c r="B8" s="83" t="s">
        <v>2490</v>
      </c>
      <c r="C8" s="84" t="s">
        <v>672</v>
      </c>
      <c r="D8" s="88">
        <v>120</v>
      </c>
      <c r="E8" s="257">
        <v>53757200</v>
      </c>
    </row>
    <row r="9" spans="1:5">
      <c r="A9" s="88">
        <v>2015</v>
      </c>
      <c r="B9" s="106" t="s">
        <v>644</v>
      </c>
      <c r="C9" s="84" t="s">
        <v>674</v>
      </c>
      <c r="D9" s="88">
        <v>352</v>
      </c>
      <c r="E9" s="257">
        <v>78835318</v>
      </c>
    </row>
    <row r="10" spans="1:5">
      <c r="A10" s="103">
        <v>2016</v>
      </c>
      <c r="B10" s="83" t="s">
        <v>2490</v>
      </c>
      <c r="C10" s="84" t="s">
        <v>673</v>
      </c>
      <c r="D10" s="88">
        <v>38</v>
      </c>
      <c r="E10" s="257">
        <v>33492100</v>
      </c>
    </row>
    <row r="11" spans="1:5">
      <c r="A11" s="103">
        <v>2016</v>
      </c>
      <c r="B11" s="83" t="s">
        <v>2490</v>
      </c>
      <c r="C11" s="84" t="s">
        <v>671</v>
      </c>
      <c r="D11" s="88">
        <v>161</v>
      </c>
      <c r="E11" s="257">
        <v>85129528</v>
      </c>
    </row>
    <row r="12" spans="1:5">
      <c r="A12" s="103">
        <v>2016</v>
      </c>
      <c r="B12" s="83" t="s">
        <v>2490</v>
      </c>
      <c r="C12" s="84" t="s">
        <v>672</v>
      </c>
      <c r="D12" s="88">
        <v>28</v>
      </c>
      <c r="E12" s="257">
        <v>17138000</v>
      </c>
    </row>
    <row r="13" spans="1:5">
      <c r="A13" s="103">
        <v>2016</v>
      </c>
      <c r="B13" s="106" t="s">
        <v>644</v>
      </c>
      <c r="C13" s="84" t="s">
        <v>674</v>
      </c>
      <c r="D13" s="88">
        <v>346</v>
      </c>
      <c r="E13" s="257">
        <v>82279448</v>
      </c>
    </row>
    <row r="14" spans="1:5">
      <c r="A14" s="88">
        <v>2017</v>
      </c>
      <c r="B14" s="83" t="s">
        <v>2490</v>
      </c>
      <c r="C14" s="84" t="s">
        <v>673</v>
      </c>
      <c r="D14" s="88">
        <v>26</v>
      </c>
      <c r="E14" s="257">
        <v>4744000</v>
      </c>
    </row>
    <row r="15" spans="1:5">
      <c r="A15" s="88">
        <v>2017</v>
      </c>
      <c r="B15" s="83" t="s">
        <v>2490</v>
      </c>
      <c r="C15" s="84" t="s">
        <v>671</v>
      </c>
      <c r="D15" s="88">
        <v>105</v>
      </c>
      <c r="E15" s="257">
        <v>68362090</v>
      </c>
    </row>
    <row r="16" spans="1:5">
      <c r="A16" s="88">
        <v>2017</v>
      </c>
      <c r="B16" s="83" t="s">
        <v>2490</v>
      </c>
      <c r="C16" s="84" t="s">
        <v>672</v>
      </c>
      <c r="D16" s="88">
        <v>26</v>
      </c>
      <c r="E16" s="257">
        <v>18295200</v>
      </c>
    </row>
    <row r="17" spans="1:5">
      <c r="A17" s="88">
        <v>2017</v>
      </c>
      <c r="B17" s="106" t="s">
        <v>644</v>
      </c>
      <c r="C17" s="84" t="s">
        <v>674</v>
      </c>
      <c r="D17" s="88">
        <v>382</v>
      </c>
      <c r="E17" s="257">
        <v>52000000</v>
      </c>
    </row>
    <row r="18" spans="1:5">
      <c r="A18" s="103">
        <v>2018</v>
      </c>
      <c r="B18" s="258" t="s">
        <v>2490</v>
      </c>
      <c r="C18" s="219" t="s">
        <v>671</v>
      </c>
      <c r="D18" s="220">
        <v>119</v>
      </c>
      <c r="E18" s="257">
        <v>35039550</v>
      </c>
    </row>
    <row r="19" spans="1:5">
      <c r="A19" s="103">
        <v>2018</v>
      </c>
      <c r="B19" s="258" t="s">
        <v>2490</v>
      </c>
      <c r="C19" s="219" t="s">
        <v>2807</v>
      </c>
      <c r="D19" s="220">
        <v>51</v>
      </c>
      <c r="E19" s="257">
        <v>53122300</v>
      </c>
    </row>
    <row r="20" spans="1:5">
      <c r="A20" s="103">
        <v>2018</v>
      </c>
      <c r="B20" s="258" t="s">
        <v>2490</v>
      </c>
      <c r="C20" s="219" t="s">
        <v>5070</v>
      </c>
      <c r="D20" s="220">
        <v>39</v>
      </c>
      <c r="E20" s="257">
        <v>13635890</v>
      </c>
    </row>
    <row r="21" spans="1:5">
      <c r="A21" s="103">
        <v>2018</v>
      </c>
      <c r="B21" s="259" t="s">
        <v>644</v>
      </c>
      <c r="C21" s="219" t="s">
        <v>5071</v>
      </c>
      <c r="D21" s="220">
        <v>988</v>
      </c>
      <c r="E21" s="257">
        <v>78887312</v>
      </c>
    </row>
  </sheetData>
  <sheetProtection autoFilter="0" pivotTables="0"/>
  <autoFilter ref="A1:C21"/>
  <sortState ref="A4:E15">
    <sortCondition ref="A4:A15"/>
    <sortCondition descending="1" ref="B4:B15"/>
    <sortCondition ref="C4:C15"/>
    <sortCondition ref="E4:E15"/>
  </sortState>
  <pageMargins left="0.7" right="0.7" top="0.75" bottom="0.75" header="0.3" footer="0.3"/>
  <pageSetup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9ED6"/>
  </sheetPr>
  <dimension ref="A1:E21"/>
  <sheetViews>
    <sheetView zoomScale="85" zoomScaleNormal="85" workbookViewId="0">
      <pane ySplit="1" topLeftCell="A2" activePane="bottomLeft" state="frozen"/>
      <selection pane="bottomLeft"/>
    </sheetView>
  </sheetViews>
  <sheetFormatPr baseColWidth="10" defaultColWidth="11" defaultRowHeight="16.5"/>
  <cols>
    <col min="1" max="1" width="8.75" bestFit="1" customWidth="1"/>
    <col min="2" max="2" width="11" bestFit="1" customWidth="1"/>
    <col min="3" max="3" width="24.75" bestFit="1" customWidth="1"/>
    <col min="4" max="4" width="26.625" bestFit="1" customWidth="1"/>
    <col min="5" max="5" width="15.625" bestFit="1" customWidth="1"/>
  </cols>
  <sheetData>
    <row r="1" spans="1:5">
      <c r="A1" s="143" t="s">
        <v>319</v>
      </c>
      <c r="B1" s="143" t="s">
        <v>229</v>
      </c>
      <c r="C1" s="143" t="s">
        <v>675</v>
      </c>
      <c r="D1" s="143" t="s">
        <v>1800</v>
      </c>
      <c r="E1" s="143" t="s">
        <v>1799</v>
      </c>
    </row>
    <row r="2" spans="1:5">
      <c r="A2" s="88">
        <v>2014</v>
      </c>
      <c r="B2" s="162" t="s">
        <v>2490</v>
      </c>
      <c r="C2" s="84" t="s">
        <v>676</v>
      </c>
      <c r="D2" s="88">
        <v>23</v>
      </c>
      <c r="E2" s="256">
        <v>140978096</v>
      </c>
    </row>
    <row r="3" spans="1:5">
      <c r="A3" s="88">
        <v>2014</v>
      </c>
      <c r="B3" s="162" t="s">
        <v>2490</v>
      </c>
      <c r="C3" s="84" t="s">
        <v>677</v>
      </c>
      <c r="D3" s="88">
        <v>1</v>
      </c>
      <c r="E3" s="256">
        <v>17224807</v>
      </c>
    </row>
    <row r="4" spans="1:5">
      <c r="A4" s="88">
        <v>2014</v>
      </c>
      <c r="B4" s="182" t="s">
        <v>644</v>
      </c>
      <c r="C4" s="84" t="s">
        <v>676</v>
      </c>
      <c r="D4" s="88">
        <v>16</v>
      </c>
      <c r="E4" s="256">
        <v>18635220</v>
      </c>
    </row>
    <row r="5" spans="1:5">
      <c r="A5" s="88">
        <v>2014</v>
      </c>
      <c r="B5" s="182" t="s">
        <v>644</v>
      </c>
      <c r="C5" s="84" t="s">
        <v>677</v>
      </c>
      <c r="D5" s="88">
        <v>7</v>
      </c>
      <c r="E5" s="256">
        <v>50821212.121212125</v>
      </c>
    </row>
    <row r="6" spans="1:5">
      <c r="A6" s="82">
        <v>2015</v>
      </c>
      <c r="B6" s="162" t="s">
        <v>2490</v>
      </c>
      <c r="C6" s="84" t="s">
        <v>676</v>
      </c>
      <c r="D6" s="88">
        <v>21</v>
      </c>
      <c r="E6" s="256">
        <v>73990160</v>
      </c>
    </row>
    <row r="7" spans="1:5">
      <c r="A7" s="82">
        <v>2015</v>
      </c>
      <c r="B7" s="162" t="s">
        <v>2490</v>
      </c>
      <c r="C7" s="84" t="s">
        <v>677</v>
      </c>
      <c r="D7" s="88">
        <v>5</v>
      </c>
      <c r="E7" s="256">
        <v>83039728</v>
      </c>
    </row>
    <row r="8" spans="1:5">
      <c r="A8" s="82">
        <v>2015</v>
      </c>
      <c r="B8" s="182" t="s">
        <v>644</v>
      </c>
      <c r="C8" s="84" t="s">
        <v>676</v>
      </c>
      <c r="D8" s="88">
        <v>15</v>
      </c>
      <c r="E8" s="256">
        <v>20798521</v>
      </c>
    </row>
    <row r="9" spans="1:5">
      <c r="A9" s="82">
        <v>2015</v>
      </c>
      <c r="B9" s="182" t="s">
        <v>644</v>
      </c>
      <c r="C9" s="84" t="s">
        <v>677</v>
      </c>
      <c r="D9" s="88">
        <v>6</v>
      </c>
      <c r="E9" s="256">
        <v>51317440</v>
      </c>
    </row>
    <row r="10" spans="1:5">
      <c r="A10" s="88">
        <v>2016</v>
      </c>
      <c r="B10" s="162" t="s">
        <v>2490</v>
      </c>
      <c r="C10" s="84" t="s">
        <v>676</v>
      </c>
      <c r="D10" s="88">
        <v>45</v>
      </c>
      <c r="E10" s="256">
        <v>140140594</v>
      </c>
    </row>
    <row r="11" spans="1:5">
      <c r="A11" s="88">
        <v>2016</v>
      </c>
      <c r="B11" s="162" t="s">
        <v>2490</v>
      </c>
      <c r="C11" s="84" t="s">
        <v>677</v>
      </c>
      <c r="D11" s="88">
        <v>4</v>
      </c>
      <c r="E11" s="256">
        <v>73879999</v>
      </c>
    </row>
    <row r="12" spans="1:5">
      <c r="A12" s="88">
        <v>2016</v>
      </c>
      <c r="B12" s="182" t="s">
        <v>644</v>
      </c>
      <c r="C12" s="84" t="s">
        <v>2214</v>
      </c>
      <c r="D12" s="88">
        <v>9</v>
      </c>
      <c r="E12" s="256">
        <v>33538337</v>
      </c>
    </row>
    <row r="13" spans="1:5">
      <c r="A13" s="88">
        <v>2016</v>
      </c>
      <c r="B13" s="182" t="s">
        <v>644</v>
      </c>
      <c r="C13" s="84" t="s">
        <v>2215</v>
      </c>
      <c r="D13" s="88">
        <v>10</v>
      </c>
      <c r="E13" s="256">
        <v>18197457</v>
      </c>
    </row>
    <row r="14" spans="1:5">
      <c r="A14" s="82">
        <v>2017</v>
      </c>
      <c r="B14" s="162" t="s">
        <v>2490</v>
      </c>
      <c r="C14" s="84" t="s">
        <v>676</v>
      </c>
      <c r="D14" s="88">
        <v>53</v>
      </c>
      <c r="E14" s="256">
        <v>314685033</v>
      </c>
    </row>
    <row r="15" spans="1:5">
      <c r="A15" s="82">
        <v>2017</v>
      </c>
      <c r="B15" s="162" t="s">
        <v>2490</v>
      </c>
      <c r="C15" s="84" t="s">
        <v>677</v>
      </c>
      <c r="D15" s="88">
        <v>5</v>
      </c>
      <c r="E15" s="256">
        <v>98605543</v>
      </c>
    </row>
    <row r="16" spans="1:5">
      <c r="A16" s="82">
        <v>2017</v>
      </c>
      <c r="B16" s="182" t="s">
        <v>644</v>
      </c>
      <c r="C16" s="165" t="s">
        <v>2214</v>
      </c>
      <c r="D16" s="88">
        <v>9</v>
      </c>
      <c r="E16" s="256">
        <v>14060000</v>
      </c>
    </row>
    <row r="17" spans="1:5">
      <c r="A17" s="82">
        <v>2017</v>
      </c>
      <c r="B17" s="182" t="s">
        <v>644</v>
      </c>
      <c r="C17" s="165" t="s">
        <v>2215</v>
      </c>
      <c r="D17" s="88">
        <v>10</v>
      </c>
      <c r="E17" s="256">
        <v>21970350</v>
      </c>
    </row>
    <row r="18" spans="1:5">
      <c r="A18" s="220">
        <v>2018</v>
      </c>
      <c r="B18" s="182" t="s">
        <v>644</v>
      </c>
      <c r="C18" s="84" t="s">
        <v>677</v>
      </c>
      <c r="D18" s="220">
        <v>2</v>
      </c>
      <c r="E18" s="256">
        <v>9827000</v>
      </c>
    </row>
    <row r="19" spans="1:5">
      <c r="A19" s="220">
        <v>2018</v>
      </c>
      <c r="B19" s="241" t="s">
        <v>644</v>
      </c>
      <c r="C19" s="165" t="s">
        <v>2215</v>
      </c>
      <c r="D19" s="220">
        <v>17</v>
      </c>
      <c r="E19" s="256">
        <v>63089396</v>
      </c>
    </row>
    <row r="20" spans="1:5">
      <c r="A20" s="220">
        <v>2018</v>
      </c>
      <c r="B20" s="240" t="s">
        <v>2490</v>
      </c>
      <c r="C20" s="165" t="s">
        <v>2215</v>
      </c>
      <c r="D20" s="220">
        <v>53</v>
      </c>
      <c r="E20" s="256">
        <v>112245215</v>
      </c>
    </row>
    <row r="21" spans="1:5">
      <c r="A21" s="220">
        <v>2018</v>
      </c>
      <c r="B21" s="240" t="s">
        <v>2490</v>
      </c>
      <c r="C21" s="219" t="s">
        <v>677</v>
      </c>
      <c r="D21" s="220">
        <v>3</v>
      </c>
      <c r="E21" s="256">
        <v>55370882</v>
      </c>
    </row>
  </sheetData>
  <sheetProtection autoFilter="0" pivotTables="0"/>
  <autoFilter ref="A1:E1"/>
  <sortState ref="A6:E17">
    <sortCondition ref="A6:A17"/>
    <sortCondition descending="1" ref="B6:B17"/>
    <sortCondition ref="C6:C17"/>
    <sortCondition descending="1" ref="D6:D17"/>
  </sortState>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9ED6"/>
  </sheetPr>
  <dimension ref="A1:E93"/>
  <sheetViews>
    <sheetView zoomScale="85" zoomScaleNormal="85" workbookViewId="0">
      <pane ySplit="1" topLeftCell="A62" activePane="bottomLeft" state="frozen"/>
      <selection pane="bottomLeft" activeCell="C15" sqref="C15"/>
    </sheetView>
  </sheetViews>
  <sheetFormatPr baseColWidth="10" defaultColWidth="11" defaultRowHeight="16.5"/>
  <cols>
    <col min="1" max="1" width="8.75" bestFit="1" customWidth="1"/>
    <col min="2" max="2" width="10.125" bestFit="1" customWidth="1"/>
    <col min="3" max="3" width="44.625" bestFit="1" customWidth="1"/>
    <col min="4" max="4" width="12.5" bestFit="1" customWidth="1"/>
    <col min="5" max="5" width="15.625" bestFit="1" customWidth="1"/>
  </cols>
  <sheetData>
    <row r="1" spans="1:5">
      <c r="A1" s="159" t="s">
        <v>319</v>
      </c>
      <c r="B1" s="159" t="s">
        <v>229</v>
      </c>
      <c r="C1" s="159" t="s">
        <v>679</v>
      </c>
      <c r="D1" s="159" t="s">
        <v>680</v>
      </c>
      <c r="E1" s="159" t="s">
        <v>1799</v>
      </c>
    </row>
    <row r="2" spans="1:5">
      <c r="A2" s="88">
        <v>2014</v>
      </c>
      <c r="B2" s="162" t="s">
        <v>2490</v>
      </c>
      <c r="C2" s="84" t="s">
        <v>5072</v>
      </c>
      <c r="D2" s="88">
        <v>1</v>
      </c>
      <c r="E2" s="256">
        <v>5892864</v>
      </c>
    </row>
    <row r="3" spans="1:5">
      <c r="A3" s="88">
        <v>2014</v>
      </c>
      <c r="B3" s="162" t="s">
        <v>2490</v>
      </c>
      <c r="C3" s="84" t="s">
        <v>5</v>
      </c>
      <c r="D3" s="88">
        <v>4</v>
      </c>
      <c r="E3" s="256">
        <v>26114109</v>
      </c>
    </row>
    <row r="4" spans="1:5">
      <c r="A4" s="88">
        <v>2014</v>
      </c>
      <c r="B4" s="162" t="s">
        <v>2490</v>
      </c>
      <c r="C4" s="84" t="s">
        <v>12</v>
      </c>
      <c r="D4" s="88">
        <v>2</v>
      </c>
      <c r="E4" s="256">
        <v>8504030</v>
      </c>
    </row>
    <row r="5" spans="1:5">
      <c r="A5" s="88">
        <v>2014</v>
      </c>
      <c r="B5" s="162" t="s">
        <v>2490</v>
      </c>
      <c r="C5" s="84" t="s">
        <v>18</v>
      </c>
      <c r="D5" s="88">
        <v>30</v>
      </c>
      <c r="E5" s="256">
        <v>189233803</v>
      </c>
    </row>
    <row r="6" spans="1:5">
      <c r="A6" s="88">
        <v>2014</v>
      </c>
      <c r="B6" s="162" t="s">
        <v>2490</v>
      </c>
      <c r="C6" s="84" t="s">
        <v>31</v>
      </c>
      <c r="D6" s="88">
        <v>4</v>
      </c>
      <c r="E6" s="256">
        <v>18618334</v>
      </c>
    </row>
    <row r="7" spans="1:5">
      <c r="A7" s="88">
        <v>2014</v>
      </c>
      <c r="B7" s="162" t="s">
        <v>2490</v>
      </c>
      <c r="C7" s="84" t="s">
        <v>52</v>
      </c>
      <c r="D7" s="88">
        <v>2</v>
      </c>
      <c r="E7" s="256">
        <v>7525260</v>
      </c>
    </row>
    <row r="8" spans="1:5">
      <c r="A8" s="88">
        <v>2014</v>
      </c>
      <c r="B8" s="162" t="s">
        <v>2490</v>
      </c>
      <c r="C8" s="84" t="s">
        <v>72</v>
      </c>
      <c r="D8" s="88">
        <v>3</v>
      </c>
      <c r="E8" s="256">
        <v>11298728</v>
      </c>
    </row>
    <row r="9" spans="1:5">
      <c r="A9" s="88">
        <v>2014</v>
      </c>
      <c r="B9" s="162" t="s">
        <v>2490</v>
      </c>
      <c r="C9" s="84" t="s">
        <v>83</v>
      </c>
      <c r="D9" s="88">
        <v>3</v>
      </c>
      <c r="E9" s="256">
        <v>12671155</v>
      </c>
    </row>
    <row r="10" spans="1:5">
      <c r="A10" s="88">
        <v>2014</v>
      </c>
      <c r="B10" s="162" t="s">
        <v>2490</v>
      </c>
      <c r="C10" s="84" t="s">
        <v>93</v>
      </c>
      <c r="D10" s="88">
        <v>1</v>
      </c>
      <c r="E10" s="256">
        <v>4405964</v>
      </c>
    </row>
    <row r="11" spans="1:5">
      <c r="A11" s="88">
        <v>2014</v>
      </c>
      <c r="B11" s="162" t="s">
        <v>2490</v>
      </c>
      <c r="C11" s="84" t="s">
        <v>108</v>
      </c>
      <c r="D11" s="88">
        <v>5</v>
      </c>
      <c r="E11" s="256">
        <v>20502588</v>
      </c>
    </row>
    <row r="12" spans="1:5">
      <c r="A12" s="88">
        <v>2014</v>
      </c>
      <c r="B12" s="162" t="s">
        <v>2490</v>
      </c>
      <c r="C12" s="84" t="s">
        <v>5082</v>
      </c>
      <c r="D12" s="88">
        <v>7</v>
      </c>
      <c r="E12" s="256">
        <v>35284451</v>
      </c>
    </row>
    <row r="13" spans="1:5">
      <c r="A13" s="88">
        <v>2014</v>
      </c>
      <c r="B13" s="162" t="s">
        <v>2490</v>
      </c>
      <c r="C13" s="84" t="s">
        <v>121</v>
      </c>
      <c r="D13" s="88">
        <v>5</v>
      </c>
      <c r="E13" s="256">
        <v>20498793</v>
      </c>
    </row>
    <row r="14" spans="1:5">
      <c r="A14" s="88">
        <v>2014</v>
      </c>
      <c r="B14" s="162" t="s">
        <v>2490</v>
      </c>
      <c r="C14" s="84" t="s">
        <v>126</v>
      </c>
      <c r="D14" s="88">
        <v>9</v>
      </c>
      <c r="E14" s="256">
        <v>38554224</v>
      </c>
    </row>
    <row r="15" spans="1:5">
      <c r="A15" s="88">
        <v>2014</v>
      </c>
      <c r="B15" s="162" t="s">
        <v>2490</v>
      </c>
      <c r="C15" s="84" t="s">
        <v>145</v>
      </c>
      <c r="D15" s="88">
        <v>11</v>
      </c>
      <c r="E15" s="256">
        <v>55746393</v>
      </c>
    </row>
    <row r="16" spans="1:5">
      <c r="A16" s="88">
        <v>2014</v>
      </c>
      <c r="B16" s="162" t="s">
        <v>2490</v>
      </c>
      <c r="C16" s="84" t="s">
        <v>182</v>
      </c>
      <c r="D16" s="88">
        <v>3</v>
      </c>
      <c r="E16" s="256">
        <v>27998580</v>
      </c>
    </row>
    <row r="17" spans="1:5">
      <c r="A17" s="88">
        <v>2014</v>
      </c>
      <c r="B17" s="162" t="s">
        <v>2490</v>
      </c>
      <c r="C17" s="84" t="s">
        <v>191</v>
      </c>
      <c r="D17" s="88">
        <v>5</v>
      </c>
      <c r="E17" s="256">
        <v>26093332</v>
      </c>
    </row>
    <row r="18" spans="1:5">
      <c r="A18" s="88">
        <v>2014</v>
      </c>
      <c r="B18" s="162" t="s">
        <v>2490</v>
      </c>
      <c r="C18" s="84" t="s">
        <v>195</v>
      </c>
      <c r="D18" s="88">
        <v>2</v>
      </c>
      <c r="E18" s="256">
        <v>4903304</v>
      </c>
    </row>
    <row r="19" spans="1:5">
      <c r="A19" s="88">
        <v>2014</v>
      </c>
      <c r="B19" s="162" t="s">
        <v>2490</v>
      </c>
      <c r="C19" s="84" t="s">
        <v>678</v>
      </c>
      <c r="D19" s="88">
        <v>1</v>
      </c>
      <c r="E19" s="256">
        <v>4207374</v>
      </c>
    </row>
    <row r="20" spans="1:5">
      <c r="A20" s="88">
        <v>2015</v>
      </c>
      <c r="B20" s="162" t="s">
        <v>2490</v>
      </c>
      <c r="C20" s="84" t="s">
        <v>5072</v>
      </c>
      <c r="D20" s="88">
        <v>4</v>
      </c>
      <c r="E20" s="256">
        <v>35752758</v>
      </c>
    </row>
    <row r="21" spans="1:5">
      <c r="A21" s="88">
        <v>2015</v>
      </c>
      <c r="B21" s="162" t="s">
        <v>2490</v>
      </c>
      <c r="C21" s="84" t="s">
        <v>5</v>
      </c>
      <c r="D21" s="88">
        <v>5</v>
      </c>
      <c r="E21" s="256">
        <v>27261945</v>
      </c>
    </row>
    <row r="22" spans="1:5">
      <c r="A22" s="88">
        <v>2015</v>
      </c>
      <c r="B22" s="162" t="s">
        <v>2490</v>
      </c>
      <c r="C22" s="84" t="s">
        <v>12</v>
      </c>
      <c r="D22" s="88">
        <v>2</v>
      </c>
      <c r="E22" s="256">
        <v>13043200</v>
      </c>
    </row>
    <row r="23" spans="1:5">
      <c r="A23" s="88">
        <v>2015</v>
      </c>
      <c r="B23" s="162" t="s">
        <v>2490</v>
      </c>
      <c r="C23" s="84" t="s">
        <v>18</v>
      </c>
      <c r="D23" s="88">
        <v>34</v>
      </c>
      <c r="E23" s="256">
        <v>242098730</v>
      </c>
    </row>
    <row r="24" spans="1:5">
      <c r="A24" s="88">
        <v>2015</v>
      </c>
      <c r="B24" s="162" t="s">
        <v>2490</v>
      </c>
      <c r="C24" s="84" t="s">
        <v>31</v>
      </c>
      <c r="D24" s="88">
        <v>5</v>
      </c>
      <c r="E24" s="256">
        <v>28119866</v>
      </c>
    </row>
    <row r="25" spans="1:5">
      <c r="A25" s="88">
        <v>2015</v>
      </c>
      <c r="B25" s="162" t="s">
        <v>2490</v>
      </c>
      <c r="C25" s="84" t="s">
        <v>52</v>
      </c>
      <c r="D25" s="88">
        <v>2</v>
      </c>
      <c r="E25" s="256">
        <v>8273045</v>
      </c>
    </row>
    <row r="26" spans="1:5">
      <c r="A26" s="88">
        <v>2015</v>
      </c>
      <c r="B26" s="162" t="s">
        <v>2490</v>
      </c>
      <c r="C26" s="84" t="s">
        <v>72</v>
      </c>
      <c r="D26" s="88">
        <v>1</v>
      </c>
      <c r="E26" s="256">
        <v>1620404</v>
      </c>
    </row>
    <row r="27" spans="1:5">
      <c r="A27" s="88">
        <v>2015</v>
      </c>
      <c r="B27" s="162" t="s">
        <v>2490</v>
      </c>
      <c r="C27" s="84" t="s">
        <v>83</v>
      </c>
      <c r="D27" s="88">
        <v>7</v>
      </c>
      <c r="E27" s="256">
        <v>35699877</v>
      </c>
    </row>
    <row r="28" spans="1:5">
      <c r="A28" s="88">
        <v>2015</v>
      </c>
      <c r="B28" s="162" t="s">
        <v>2490</v>
      </c>
      <c r="C28" s="84" t="s">
        <v>93</v>
      </c>
      <c r="D28" s="88">
        <v>2</v>
      </c>
      <c r="E28" s="256">
        <v>13331585</v>
      </c>
    </row>
    <row r="29" spans="1:5">
      <c r="A29" s="88">
        <v>2015</v>
      </c>
      <c r="B29" s="162" t="s">
        <v>2490</v>
      </c>
      <c r="C29" s="84" t="s">
        <v>102</v>
      </c>
      <c r="D29" s="88">
        <v>0</v>
      </c>
      <c r="E29" s="256">
        <v>0</v>
      </c>
    </row>
    <row r="30" spans="1:5">
      <c r="A30" s="88">
        <v>2015</v>
      </c>
      <c r="B30" s="162" t="s">
        <v>2490</v>
      </c>
      <c r="C30" s="84" t="s">
        <v>105</v>
      </c>
      <c r="D30" s="88">
        <v>4</v>
      </c>
      <c r="E30" s="256">
        <v>35137904</v>
      </c>
    </row>
    <row r="31" spans="1:5">
      <c r="A31" s="88">
        <v>2015</v>
      </c>
      <c r="B31" s="162" t="s">
        <v>2490</v>
      </c>
      <c r="C31" s="84" t="s">
        <v>108</v>
      </c>
      <c r="D31" s="88">
        <v>4</v>
      </c>
      <c r="E31" s="256">
        <v>17721717</v>
      </c>
    </row>
    <row r="32" spans="1:5">
      <c r="A32" s="88">
        <v>2015</v>
      </c>
      <c r="B32" s="162" t="s">
        <v>2490</v>
      </c>
      <c r="C32" s="84" t="s">
        <v>5082</v>
      </c>
      <c r="D32" s="88">
        <v>2</v>
      </c>
      <c r="E32" s="256">
        <v>6014918</v>
      </c>
    </row>
    <row r="33" spans="1:5">
      <c r="A33" s="88">
        <v>2015</v>
      </c>
      <c r="B33" s="162" t="s">
        <v>2490</v>
      </c>
      <c r="C33" s="84" t="s">
        <v>121</v>
      </c>
      <c r="D33" s="88">
        <v>0</v>
      </c>
      <c r="E33" s="256">
        <v>0</v>
      </c>
    </row>
    <row r="34" spans="1:5">
      <c r="A34" s="88">
        <v>2015</v>
      </c>
      <c r="B34" s="162" t="s">
        <v>2490</v>
      </c>
      <c r="C34" s="84" t="s">
        <v>126</v>
      </c>
      <c r="D34" s="88">
        <v>8</v>
      </c>
      <c r="E34" s="256">
        <v>57506959</v>
      </c>
    </row>
    <row r="35" spans="1:5">
      <c r="A35" s="88">
        <v>2015</v>
      </c>
      <c r="B35" s="162" t="s">
        <v>2490</v>
      </c>
      <c r="C35" s="84" t="s">
        <v>200</v>
      </c>
      <c r="D35" s="88">
        <v>0</v>
      </c>
      <c r="E35" s="256">
        <v>0</v>
      </c>
    </row>
    <row r="36" spans="1:5">
      <c r="A36" s="88">
        <v>2015</v>
      </c>
      <c r="B36" s="162" t="s">
        <v>2490</v>
      </c>
      <c r="C36" s="84" t="s">
        <v>678</v>
      </c>
      <c r="D36" s="88">
        <v>0</v>
      </c>
      <c r="E36" s="256">
        <v>0</v>
      </c>
    </row>
    <row r="37" spans="1:5">
      <c r="A37" s="88">
        <v>2015</v>
      </c>
      <c r="B37" s="162" t="s">
        <v>2490</v>
      </c>
      <c r="C37" s="84" t="s">
        <v>145</v>
      </c>
      <c r="D37" s="88">
        <v>5</v>
      </c>
      <c r="E37" s="256">
        <v>27419713</v>
      </c>
    </row>
    <row r="38" spans="1:5">
      <c r="A38" s="88">
        <v>2015</v>
      </c>
      <c r="B38" s="162" t="s">
        <v>2490</v>
      </c>
      <c r="C38" s="84" t="s">
        <v>182</v>
      </c>
      <c r="D38" s="88">
        <v>1</v>
      </c>
      <c r="E38" s="256">
        <v>4781499</v>
      </c>
    </row>
    <row r="39" spans="1:5">
      <c r="A39" s="88">
        <v>2015</v>
      </c>
      <c r="B39" s="162" t="s">
        <v>2490</v>
      </c>
      <c r="C39" s="84" t="s">
        <v>191</v>
      </c>
      <c r="D39" s="88">
        <v>7</v>
      </c>
      <c r="E39" s="256">
        <v>58292032</v>
      </c>
    </row>
    <row r="40" spans="1:5">
      <c r="A40" s="88">
        <v>2015</v>
      </c>
      <c r="B40" s="162" t="s">
        <v>2490</v>
      </c>
      <c r="C40" s="84" t="s">
        <v>195</v>
      </c>
      <c r="D40" s="88">
        <v>8</v>
      </c>
      <c r="E40" s="256">
        <v>33294611</v>
      </c>
    </row>
    <row r="41" spans="1:5">
      <c r="A41" s="88">
        <v>2016</v>
      </c>
      <c r="B41" s="162" t="s">
        <v>2490</v>
      </c>
      <c r="C41" s="84" t="s">
        <v>5</v>
      </c>
      <c r="D41" s="88">
        <v>2</v>
      </c>
      <c r="E41" s="256">
        <v>14058092</v>
      </c>
    </row>
    <row r="42" spans="1:5">
      <c r="A42" s="88">
        <v>2016</v>
      </c>
      <c r="B42" s="162" t="s">
        <v>2490</v>
      </c>
      <c r="C42" s="84" t="s">
        <v>12</v>
      </c>
      <c r="D42" s="88">
        <v>7</v>
      </c>
      <c r="E42" s="256">
        <v>53489358</v>
      </c>
    </row>
    <row r="43" spans="1:5">
      <c r="A43" s="88">
        <v>2016</v>
      </c>
      <c r="B43" s="162" t="s">
        <v>2490</v>
      </c>
      <c r="C43" s="84" t="s">
        <v>18</v>
      </c>
      <c r="D43" s="88">
        <v>20</v>
      </c>
      <c r="E43" s="256">
        <v>149059884</v>
      </c>
    </row>
    <row r="44" spans="1:5">
      <c r="A44" s="88">
        <v>2016</v>
      </c>
      <c r="B44" s="162" t="s">
        <v>2490</v>
      </c>
      <c r="C44" s="84" t="s">
        <v>31</v>
      </c>
      <c r="D44" s="88">
        <v>5</v>
      </c>
      <c r="E44" s="256">
        <v>42605981</v>
      </c>
    </row>
    <row r="45" spans="1:5">
      <c r="A45" s="88">
        <v>2016</v>
      </c>
      <c r="B45" s="162" t="s">
        <v>2490</v>
      </c>
      <c r="C45" s="84" t="s">
        <v>52</v>
      </c>
      <c r="D45" s="88">
        <v>2</v>
      </c>
      <c r="E45" s="256">
        <v>22022076</v>
      </c>
    </row>
    <row r="46" spans="1:5">
      <c r="A46" s="88">
        <v>2016</v>
      </c>
      <c r="B46" s="162" t="s">
        <v>2490</v>
      </c>
      <c r="C46" s="84" t="s">
        <v>72</v>
      </c>
      <c r="D46" s="88">
        <v>0</v>
      </c>
      <c r="E46" s="256">
        <v>0</v>
      </c>
    </row>
    <row r="47" spans="1:5">
      <c r="A47" s="88">
        <v>2016</v>
      </c>
      <c r="B47" s="162" t="s">
        <v>2490</v>
      </c>
      <c r="C47" s="84" t="s">
        <v>83</v>
      </c>
      <c r="D47" s="88">
        <v>4</v>
      </c>
      <c r="E47" s="256">
        <v>23352511</v>
      </c>
    </row>
    <row r="48" spans="1:5">
      <c r="A48" s="88">
        <v>2016</v>
      </c>
      <c r="B48" s="162" t="s">
        <v>2490</v>
      </c>
      <c r="C48" s="84" t="s">
        <v>93</v>
      </c>
      <c r="D48" s="88">
        <v>4</v>
      </c>
      <c r="E48" s="256">
        <v>14634994</v>
      </c>
    </row>
    <row r="49" spans="1:5">
      <c r="A49" s="88">
        <v>2016</v>
      </c>
      <c r="B49" s="162" t="s">
        <v>2490</v>
      </c>
      <c r="C49" s="84" t="s">
        <v>102</v>
      </c>
      <c r="D49" s="88">
        <v>0</v>
      </c>
      <c r="E49" s="256">
        <v>0</v>
      </c>
    </row>
    <row r="50" spans="1:5">
      <c r="A50" s="88">
        <v>2016</v>
      </c>
      <c r="B50" s="162" t="s">
        <v>2490</v>
      </c>
      <c r="C50" s="84" t="s">
        <v>105</v>
      </c>
      <c r="D50" s="88">
        <v>1</v>
      </c>
      <c r="E50" s="256">
        <v>5434620</v>
      </c>
    </row>
    <row r="51" spans="1:5">
      <c r="A51" s="88">
        <v>2016</v>
      </c>
      <c r="B51" s="162" t="s">
        <v>2490</v>
      </c>
      <c r="C51" s="84" t="s">
        <v>108</v>
      </c>
      <c r="D51" s="88">
        <v>3</v>
      </c>
      <c r="E51" s="256">
        <v>13156341</v>
      </c>
    </row>
    <row r="52" spans="1:5">
      <c r="A52" s="88">
        <v>2016</v>
      </c>
      <c r="B52" s="162" t="s">
        <v>2490</v>
      </c>
      <c r="C52" s="84" t="s">
        <v>5082</v>
      </c>
      <c r="D52" s="88">
        <v>4</v>
      </c>
      <c r="E52" s="256">
        <v>31770600</v>
      </c>
    </row>
    <row r="53" spans="1:5">
      <c r="A53" s="88">
        <v>2016</v>
      </c>
      <c r="B53" s="162" t="s">
        <v>2490</v>
      </c>
      <c r="C53" s="84" t="s">
        <v>121</v>
      </c>
      <c r="D53" s="88">
        <v>1</v>
      </c>
      <c r="E53" s="256">
        <v>2958272</v>
      </c>
    </row>
    <row r="54" spans="1:5">
      <c r="A54" s="88">
        <v>2016</v>
      </c>
      <c r="B54" s="162" t="s">
        <v>2490</v>
      </c>
      <c r="C54" s="84" t="s">
        <v>126</v>
      </c>
      <c r="D54" s="88">
        <v>8</v>
      </c>
      <c r="E54" s="256">
        <v>67785816</v>
      </c>
    </row>
    <row r="55" spans="1:5">
      <c r="A55" s="88">
        <v>2016</v>
      </c>
      <c r="B55" s="162" t="s">
        <v>2490</v>
      </c>
      <c r="C55" s="84" t="s">
        <v>145</v>
      </c>
      <c r="D55" s="88">
        <v>7</v>
      </c>
      <c r="E55" s="256">
        <v>45378992</v>
      </c>
    </row>
    <row r="56" spans="1:5">
      <c r="A56" s="88">
        <v>2016</v>
      </c>
      <c r="B56" s="162" t="s">
        <v>2490</v>
      </c>
      <c r="C56" s="84" t="s">
        <v>182</v>
      </c>
      <c r="D56" s="88">
        <v>3</v>
      </c>
      <c r="E56" s="256">
        <v>37826601</v>
      </c>
    </row>
    <row r="57" spans="1:5">
      <c r="A57" s="88">
        <v>2016</v>
      </c>
      <c r="B57" s="162" t="s">
        <v>2490</v>
      </c>
      <c r="C57" s="84" t="s">
        <v>191</v>
      </c>
      <c r="D57" s="88">
        <v>4</v>
      </c>
      <c r="E57" s="256">
        <v>30856337</v>
      </c>
    </row>
    <row r="58" spans="1:5">
      <c r="A58" s="88">
        <v>2016</v>
      </c>
      <c r="B58" s="162" t="s">
        <v>2490</v>
      </c>
      <c r="C58" s="84" t="s">
        <v>195</v>
      </c>
      <c r="D58" s="88">
        <v>5</v>
      </c>
      <c r="E58" s="256">
        <v>26364424</v>
      </c>
    </row>
    <row r="59" spans="1:5">
      <c r="A59" s="88">
        <v>2016</v>
      </c>
      <c r="B59" s="162" t="s">
        <v>2490</v>
      </c>
      <c r="C59" s="84" t="s">
        <v>200</v>
      </c>
      <c r="D59" s="88">
        <v>1</v>
      </c>
      <c r="E59" s="256">
        <v>4928128</v>
      </c>
    </row>
    <row r="60" spans="1:5">
      <c r="A60" s="88">
        <v>2016</v>
      </c>
      <c r="B60" s="162" t="s">
        <v>2490</v>
      </c>
      <c r="C60" s="84" t="s">
        <v>1041</v>
      </c>
      <c r="D60" s="88">
        <v>1</v>
      </c>
      <c r="E60" s="256">
        <v>12468494</v>
      </c>
    </row>
    <row r="61" spans="1:5">
      <c r="A61" s="88">
        <v>2016</v>
      </c>
      <c r="B61" s="162" t="s">
        <v>2490</v>
      </c>
      <c r="C61" s="84" t="s">
        <v>678</v>
      </c>
      <c r="D61" s="88">
        <v>1</v>
      </c>
      <c r="E61" s="256">
        <v>4018000</v>
      </c>
    </row>
    <row r="62" spans="1:5">
      <c r="A62" s="88">
        <v>2017</v>
      </c>
      <c r="B62" s="162" t="s">
        <v>2490</v>
      </c>
      <c r="C62" s="84" t="s">
        <v>5</v>
      </c>
      <c r="D62" s="88">
        <v>3</v>
      </c>
      <c r="E62" s="256">
        <v>8383649</v>
      </c>
    </row>
    <row r="63" spans="1:5">
      <c r="A63" s="88">
        <v>2017</v>
      </c>
      <c r="B63" s="162" t="s">
        <v>2490</v>
      </c>
      <c r="C63" s="84" t="s">
        <v>12</v>
      </c>
      <c r="D63" s="88">
        <v>3</v>
      </c>
      <c r="E63" s="256">
        <v>25154230</v>
      </c>
    </row>
    <row r="64" spans="1:5">
      <c r="A64" s="88">
        <v>2017</v>
      </c>
      <c r="B64" s="162" t="s">
        <v>2490</v>
      </c>
      <c r="C64" s="84" t="s">
        <v>18</v>
      </c>
      <c r="D64" s="88">
        <v>11</v>
      </c>
      <c r="E64" s="256">
        <v>99411816</v>
      </c>
    </row>
    <row r="65" spans="1:5">
      <c r="A65" s="88">
        <v>2017</v>
      </c>
      <c r="B65" s="162" t="s">
        <v>2490</v>
      </c>
      <c r="C65" s="84" t="s">
        <v>31</v>
      </c>
      <c r="D65" s="88">
        <v>5</v>
      </c>
      <c r="E65" s="256">
        <v>30009832</v>
      </c>
    </row>
    <row r="66" spans="1:5">
      <c r="A66" s="88">
        <v>2017</v>
      </c>
      <c r="B66" s="162" t="s">
        <v>2490</v>
      </c>
      <c r="C66" s="84" t="s">
        <v>83</v>
      </c>
      <c r="D66" s="88">
        <v>4</v>
      </c>
      <c r="E66" s="256">
        <v>26162078</v>
      </c>
    </row>
    <row r="67" spans="1:5">
      <c r="A67" s="88">
        <v>2017</v>
      </c>
      <c r="B67" s="162" t="s">
        <v>2490</v>
      </c>
      <c r="C67" s="84" t="s">
        <v>93</v>
      </c>
      <c r="D67" s="88">
        <v>4</v>
      </c>
      <c r="E67" s="256">
        <v>30488702</v>
      </c>
    </row>
    <row r="68" spans="1:5">
      <c r="A68" s="88">
        <v>2017</v>
      </c>
      <c r="B68" s="162" t="s">
        <v>2490</v>
      </c>
      <c r="C68" s="84" t="s">
        <v>108</v>
      </c>
      <c r="D68" s="88">
        <v>1</v>
      </c>
      <c r="E68" s="256">
        <v>5810002</v>
      </c>
    </row>
    <row r="69" spans="1:5">
      <c r="A69" s="88">
        <v>2017</v>
      </c>
      <c r="B69" s="162" t="s">
        <v>2490</v>
      </c>
      <c r="C69" s="84" t="s">
        <v>5082</v>
      </c>
      <c r="D69" s="88">
        <v>6</v>
      </c>
      <c r="E69" s="256">
        <v>17388860</v>
      </c>
    </row>
    <row r="70" spans="1:5">
      <c r="A70" s="88">
        <v>2017</v>
      </c>
      <c r="B70" s="162" t="s">
        <v>2490</v>
      </c>
      <c r="C70" s="84" t="s">
        <v>121</v>
      </c>
      <c r="D70" s="88">
        <v>1</v>
      </c>
      <c r="E70" s="256">
        <v>10886895</v>
      </c>
    </row>
    <row r="71" spans="1:5">
      <c r="A71" s="88">
        <v>2017</v>
      </c>
      <c r="B71" s="162" t="s">
        <v>2490</v>
      </c>
      <c r="C71" s="84" t="s">
        <v>126</v>
      </c>
      <c r="D71" s="88">
        <v>3</v>
      </c>
      <c r="E71" s="256">
        <v>17371216</v>
      </c>
    </row>
    <row r="72" spans="1:5">
      <c r="A72" s="88">
        <v>2017</v>
      </c>
      <c r="B72" s="162" t="s">
        <v>2490</v>
      </c>
      <c r="C72" s="84" t="s">
        <v>145</v>
      </c>
      <c r="D72" s="88">
        <v>7</v>
      </c>
      <c r="E72" s="256">
        <v>29753472</v>
      </c>
    </row>
    <row r="73" spans="1:5">
      <c r="A73" s="88">
        <v>2017</v>
      </c>
      <c r="B73" s="162" t="s">
        <v>2490</v>
      </c>
      <c r="C73" s="84" t="s">
        <v>182</v>
      </c>
      <c r="D73" s="88">
        <v>2</v>
      </c>
      <c r="E73" s="256">
        <v>19404260</v>
      </c>
    </row>
    <row r="74" spans="1:5">
      <c r="A74" s="88">
        <v>2017</v>
      </c>
      <c r="B74" s="162" t="s">
        <v>2490</v>
      </c>
      <c r="C74" s="84" t="s">
        <v>191</v>
      </c>
      <c r="D74" s="88">
        <v>5</v>
      </c>
      <c r="E74" s="256">
        <v>51506077</v>
      </c>
    </row>
    <row r="75" spans="1:5">
      <c r="A75" s="88">
        <v>2017</v>
      </c>
      <c r="B75" s="162" t="s">
        <v>2490</v>
      </c>
      <c r="C75" s="84" t="s">
        <v>195</v>
      </c>
      <c r="D75" s="88">
        <v>5</v>
      </c>
      <c r="E75" s="256">
        <v>22920567</v>
      </c>
    </row>
    <row r="76" spans="1:5">
      <c r="A76" s="88">
        <v>2017</v>
      </c>
      <c r="B76" s="162" t="s">
        <v>2490</v>
      </c>
      <c r="C76" s="84" t="s">
        <v>1041</v>
      </c>
      <c r="D76" s="88">
        <v>3</v>
      </c>
      <c r="E76" s="256">
        <v>17659676</v>
      </c>
    </row>
    <row r="77" spans="1:5">
      <c r="A77" s="88">
        <v>2017</v>
      </c>
      <c r="B77" s="162" t="s">
        <v>2490</v>
      </c>
      <c r="C77" s="84" t="s">
        <v>678</v>
      </c>
      <c r="D77" s="88">
        <v>5</v>
      </c>
      <c r="E77" s="256">
        <v>18895803</v>
      </c>
    </row>
    <row r="78" spans="1:5">
      <c r="A78" s="82">
        <v>2018</v>
      </c>
      <c r="B78" s="162" t="s">
        <v>2490</v>
      </c>
      <c r="C78" s="84" t="s">
        <v>5</v>
      </c>
      <c r="D78" s="88">
        <v>0</v>
      </c>
      <c r="E78" s="256">
        <v>0</v>
      </c>
    </row>
    <row r="79" spans="1:5">
      <c r="A79" s="82">
        <v>2018</v>
      </c>
      <c r="B79" s="162" t="s">
        <v>2490</v>
      </c>
      <c r="C79" s="84" t="s">
        <v>12</v>
      </c>
      <c r="D79" s="88">
        <v>0</v>
      </c>
      <c r="E79" s="256">
        <v>0</v>
      </c>
    </row>
    <row r="80" spans="1:5">
      <c r="A80" s="82">
        <v>2018</v>
      </c>
      <c r="B80" s="162" t="s">
        <v>2490</v>
      </c>
      <c r="C80" s="84" t="s">
        <v>18</v>
      </c>
      <c r="D80" s="88">
        <v>0</v>
      </c>
      <c r="E80" s="256">
        <v>0</v>
      </c>
    </row>
    <row r="81" spans="1:5">
      <c r="A81" s="82">
        <v>2018</v>
      </c>
      <c r="B81" s="162" t="s">
        <v>2490</v>
      </c>
      <c r="C81" s="84" t="s">
        <v>31</v>
      </c>
      <c r="D81" s="88">
        <v>0</v>
      </c>
      <c r="E81" s="256">
        <v>0</v>
      </c>
    </row>
    <row r="82" spans="1:5">
      <c r="A82" s="82">
        <v>2018</v>
      </c>
      <c r="B82" s="162" t="s">
        <v>2490</v>
      </c>
      <c r="C82" s="84" t="s">
        <v>83</v>
      </c>
      <c r="D82" s="88">
        <v>0</v>
      </c>
      <c r="E82" s="256">
        <v>0</v>
      </c>
    </row>
    <row r="83" spans="1:5">
      <c r="A83" s="82">
        <v>2018</v>
      </c>
      <c r="B83" s="162" t="s">
        <v>2490</v>
      </c>
      <c r="C83" s="84" t="s">
        <v>93</v>
      </c>
      <c r="D83" s="88">
        <v>0</v>
      </c>
      <c r="E83" s="256">
        <v>0</v>
      </c>
    </row>
    <row r="84" spans="1:5">
      <c r="A84" s="82">
        <v>2018</v>
      </c>
      <c r="B84" s="162" t="s">
        <v>2490</v>
      </c>
      <c r="C84" s="84" t="s">
        <v>108</v>
      </c>
      <c r="D84" s="88">
        <v>0</v>
      </c>
      <c r="E84" s="256">
        <v>0</v>
      </c>
    </row>
    <row r="85" spans="1:5">
      <c r="A85" s="82">
        <v>2018</v>
      </c>
      <c r="B85" s="162" t="s">
        <v>2490</v>
      </c>
      <c r="C85" s="84" t="s">
        <v>5082</v>
      </c>
      <c r="D85" s="88">
        <v>0</v>
      </c>
      <c r="E85" s="256">
        <v>0</v>
      </c>
    </row>
    <row r="86" spans="1:5">
      <c r="A86" s="82">
        <v>2018</v>
      </c>
      <c r="B86" s="162" t="s">
        <v>2490</v>
      </c>
      <c r="C86" s="84" t="s">
        <v>121</v>
      </c>
      <c r="D86" s="88">
        <v>0</v>
      </c>
      <c r="E86" s="256">
        <v>0</v>
      </c>
    </row>
    <row r="87" spans="1:5">
      <c r="A87" s="82">
        <v>2018</v>
      </c>
      <c r="B87" s="162" t="s">
        <v>2490</v>
      </c>
      <c r="C87" s="84" t="s">
        <v>126</v>
      </c>
      <c r="D87" s="88">
        <v>0</v>
      </c>
      <c r="E87" s="256">
        <v>0</v>
      </c>
    </row>
    <row r="88" spans="1:5">
      <c r="A88" s="82">
        <v>2018</v>
      </c>
      <c r="B88" s="162" t="s">
        <v>2490</v>
      </c>
      <c r="C88" s="84" t="s">
        <v>145</v>
      </c>
      <c r="D88" s="88">
        <v>0</v>
      </c>
      <c r="E88" s="256">
        <v>0</v>
      </c>
    </row>
    <row r="89" spans="1:5">
      <c r="A89" s="82">
        <v>2018</v>
      </c>
      <c r="B89" s="162" t="s">
        <v>2490</v>
      </c>
      <c r="C89" s="84" t="s">
        <v>182</v>
      </c>
      <c r="D89" s="88">
        <v>0</v>
      </c>
      <c r="E89" s="256">
        <v>0</v>
      </c>
    </row>
    <row r="90" spans="1:5">
      <c r="A90" s="82">
        <v>2018</v>
      </c>
      <c r="B90" s="162" t="s">
        <v>2490</v>
      </c>
      <c r="C90" s="84" t="s">
        <v>191</v>
      </c>
      <c r="D90" s="88">
        <v>0</v>
      </c>
      <c r="E90" s="256">
        <v>0</v>
      </c>
    </row>
    <row r="91" spans="1:5">
      <c r="A91" s="82">
        <v>2018</v>
      </c>
      <c r="B91" s="162" t="s">
        <v>2490</v>
      </c>
      <c r="C91" s="84" t="s">
        <v>195</v>
      </c>
      <c r="D91" s="88">
        <v>0</v>
      </c>
      <c r="E91" s="256">
        <v>0</v>
      </c>
    </row>
    <row r="92" spans="1:5">
      <c r="A92" s="82">
        <v>2018</v>
      </c>
      <c r="B92" s="162" t="s">
        <v>2490</v>
      </c>
      <c r="C92" s="84" t="s">
        <v>1041</v>
      </c>
      <c r="D92" s="88">
        <v>0</v>
      </c>
      <c r="E92" s="256">
        <v>0</v>
      </c>
    </row>
    <row r="93" spans="1:5">
      <c r="A93" s="82">
        <v>2018</v>
      </c>
      <c r="B93" s="162" t="s">
        <v>2490</v>
      </c>
      <c r="C93" s="84" t="s">
        <v>678</v>
      </c>
      <c r="D93" s="88">
        <v>0</v>
      </c>
      <c r="E93" s="256">
        <v>0</v>
      </c>
    </row>
  </sheetData>
  <sheetProtection autoFilter="0" pivotTables="0"/>
  <autoFilter ref="A1:E93"/>
  <sortState ref="A4:E63">
    <sortCondition ref="A4:A63"/>
    <sortCondition descending="1" ref="B4:B63"/>
    <sortCondition ref="C4:C63"/>
    <sortCondition descending="1" ref="D4:D63"/>
    <sortCondition descending="1" ref="E4:E63"/>
  </sortState>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5">
    <tabColor rgb="FF009ED6"/>
  </sheetPr>
  <dimension ref="A1:F125"/>
  <sheetViews>
    <sheetView zoomScale="85" zoomScaleNormal="85" workbookViewId="0">
      <pane ySplit="1" topLeftCell="A107" activePane="bottomLeft" state="frozen"/>
      <selection pane="bottomLeft"/>
    </sheetView>
  </sheetViews>
  <sheetFormatPr baseColWidth="10" defaultColWidth="11" defaultRowHeight="16.5"/>
  <cols>
    <col min="1" max="1" width="8.75" style="167" customWidth="1"/>
    <col min="2" max="2" width="11" bestFit="1" customWidth="1"/>
    <col min="3" max="3" width="43.5" style="167" bestFit="1" customWidth="1"/>
    <col min="4" max="4" width="22.5" style="167" bestFit="1" customWidth="1"/>
    <col min="6" max="6" width="19.125" customWidth="1"/>
  </cols>
  <sheetData>
    <row r="1" spans="1:6">
      <c r="A1" s="159" t="s">
        <v>319</v>
      </c>
      <c r="B1" s="159" t="s">
        <v>229</v>
      </c>
      <c r="C1" s="159" t="s">
        <v>679</v>
      </c>
      <c r="D1" s="159" t="s">
        <v>2033</v>
      </c>
    </row>
    <row r="2" spans="1:6">
      <c r="A2" s="88">
        <v>2014</v>
      </c>
      <c r="B2" s="162" t="s">
        <v>2490</v>
      </c>
      <c r="C2" s="84" t="s">
        <v>2034</v>
      </c>
      <c r="D2" s="88">
        <v>8</v>
      </c>
      <c r="F2" s="34"/>
    </row>
    <row r="3" spans="1:6">
      <c r="A3" s="88">
        <v>2014</v>
      </c>
      <c r="B3" s="162" t="s">
        <v>2490</v>
      </c>
      <c r="C3" s="84" t="s">
        <v>5</v>
      </c>
      <c r="D3" s="88">
        <v>12</v>
      </c>
    </row>
    <row r="4" spans="1:6">
      <c r="A4" s="88">
        <v>2014</v>
      </c>
      <c r="B4" s="162" t="s">
        <v>2490</v>
      </c>
      <c r="C4" s="84" t="s">
        <v>12</v>
      </c>
      <c r="D4" s="88">
        <v>16</v>
      </c>
    </row>
    <row r="5" spans="1:6">
      <c r="A5" s="88">
        <v>2014</v>
      </c>
      <c r="B5" s="162" t="s">
        <v>2490</v>
      </c>
      <c r="C5" s="84" t="s">
        <v>18</v>
      </c>
      <c r="D5" s="88">
        <v>166</v>
      </c>
    </row>
    <row r="6" spans="1:6">
      <c r="A6" s="88">
        <v>2014</v>
      </c>
      <c r="B6" s="162" t="s">
        <v>2490</v>
      </c>
      <c r="C6" s="84" t="s">
        <v>31</v>
      </c>
      <c r="D6" s="88">
        <v>21</v>
      </c>
    </row>
    <row r="7" spans="1:6">
      <c r="A7" s="88">
        <v>2014</v>
      </c>
      <c r="B7" s="162" t="s">
        <v>2490</v>
      </c>
      <c r="C7" s="84" t="s">
        <v>52</v>
      </c>
      <c r="D7" s="88">
        <v>14</v>
      </c>
    </row>
    <row r="8" spans="1:6">
      <c r="A8" s="88">
        <v>2014</v>
      </c>
      <c r="B8" s="162" t="s">
        <v>2490</v>
      </c>
      <c r="C8" s="84" t="s">
        <v>72</v>
      </c>
      <c r="D8" s="88">
        <v>5</v>
      </c>
    </row>
    <row r="9" spans="1:6">
      <c r="A9" s="88">
        <v>2014</v>
      </c>
      <c r="B9" s="162" t="s">
        <v>2490</v>
      </c>
      <c r="C9" s="84" t="s">
        <v>83</v>
      </c>
      <c r="D9" s="88">
        <v>19</v>
      </c>
    </row>
    <row r="10" spans="1:6">
      <c r="A10" s="88">
        <v>2014</v>
      </c>
      <c r="B10" s="162" t="s">
        <v>2490</v>
      </c>
      <c r="C10" s="84" t="s">
        <v>93</v>
      </c>
      <c r="D10" s="88">
        <v>11</v>
      </c>
    </row>
    <row r="11" spans="1:6">
      <c r="A11" s="88">
        <v>2014</v>
      </c>
      <c r="B11" s="162" t="s">
        <v>2490</v>
      </c>
      <c r="C11" s="84" t="s">
        <v>105</v>
      </c>
      <c r="D11" s="88">
        <v>10</v>
      </c>
    </row>
    <row r="12" spans="1:6">
      <c r="A12" s="88">
        <v>2014</v>
      </c>
      <c r="B12" s="162" t="s">
        <v>2490</v>
      </c>
      <c r="C12" s="84" t="s">
        <v>108</v>
      </c>
      <c r="D12" s="88">
        <v>8</v>
      </c>
    </row>
    <row r="13" spans="1:6">
      <c r="A13" s="88">
        <v>2014</v>
      </c>
      <c r="B13" s="162" t="s">
        <v>2490</v>
      </c>
      <c r="C13" s="84" t="s">
        <v>114</v>
      </c>
      <c r="D13" s="88">
        <v>17</v>
      </c>
    </row>
    <row r="14" spans="1:6">
      <c r="A14" s="88">
        <v>2014</v>
      </c>
      <c r="B14" s="162" t="s">
        <v>2490</v>
      </c>
      <c r="C14" s="84" t="s">
        <v>121</v>
      </c>
      <c r="D14" s="88">
        <v>11</v>
      </c>
    </row>
    <row r="15" spans="1:6">
      <c r="A15" s="88">
        <v>2014</v>
      </c>
      <c r="B15" s="162" t="s">
        <v>2490</v>
      </c>
      <c r="C15" s="84" t="s">
        <v>126</v>
      </c>
      <c r="D15" s="88">
        <v>50</v>
      </c>
    </row>
    <row r="16" spans="1:6">
      <c r="A16" s="88">
        <v>2014</v>
      </c>
      <c r="B16" s="162" t="s">
        <v>2490</v>
      </c>
      <c r="C16" s="84" t="s">
        <v>145</v>
      </c>
      <c r="D16" s="88">
        <v>49</v>
      </c>
    </row>
    <row r="17" spans="1:4">
      <c r="A17" s="88">
        <v>2014</v>
      </c>
      <c r="B17" s="162" t="s">
        <v>2490</v>
      </c>
      <c r="C17" s="84" t="s">
        <v>182</v>
      </c>
      <c r="D17" s="88">
        <v>19</v>
      </c>
    </row>
    <row r="18" spans="1:4">
      <c r="A18" s="88">
        <v>2014</v>
      </c>
      <c r="B18" s="162" t="s">
        <v>2490</v>
      </c>
      <c r="C18" s="84" t="s">
        <v>191</v>
      </c>
      <c r="D18" s="88">
        <v>17</v>
      </c>
    </row>
    <row r="19" spans="1:4">
      <c r="A19" s="88">
        <v>2014</v>
      </c>
      <c r="B19" s="162" t="s">
        <v>2490</v>
      </c>
      <c r="C19" s="84" t="s">
        <v>195</v>
      </c>
      <c r="D19" s="88">
        <v>7</v>
      </c>
    </row>
    <row r="20" spans="1:4">
      <c r="A20" s="88">
        <v>2014</v>
      </c>
      <c r="B20" s="162" t="s">
        <v>2490</v>
      </c>
      <c r="C20" s="84" t="s">
        <v>200</v>
      </c>
      <c r="D20" s="88">
        <v>5</v>
      </c>
    </row>
    <row r="21" spans="1:4">
      <c r="A21" s="88">
        <v>2014</v>
      </c>
      <c r="B21" s="162" t="s">
        <v>2490</v>
      </c>
      <c r="C21" s="165" t="s">
        <v>678</v>
      </c>
      <c r="D21" s="88">
        <v>3</v>
      </c>
    </row>
    <row r="22" spans="1:4">
      <c r="A22" s="88">
        <v>2014</v>
      </c>
      <c r="B22" s="163" t="s">
        <v>644</v>
      </c>
      <c r="C22" s="84" t="s">
        <v>213</v>
      </c>
      <c r="D22" s="88">
        <v>9</v>
      </c>
    </row>
    <row r="23" spans="1:4">
      <c r="A23" s="88">
        <v>2014</v>
      </c>
      <c r="B23" s="163" t="s">
        <v>644</v>
      </c>
      <c r="C23" s="84" t="s">
        <v>31</v>
      </c>
      <c r="D23" s="88">
        <v>7</v>
      </c>
    </row>
    <row r="24" spans="1:4">
      <c r="A24" s="88">
        <v>2014</v>
      </c>
      <c r="B24" s="163" t="s">
        <v>644</v>
      </c>
      <c r="C24" s="84" t="s">
        <v>214</v>
      </c>
      <c r="D24" s="88">
        <v>13</v>
      </c>
    </row>
    <row r="25" spans="1:4">
      <c r="A25" s="88">
        <v>2014</v>
      </c>
      <c r="B25" s="163" t="s">
        <v>644</v>
      </c>
      <c r="C25" s="84" t="s">
        <v>126</v>
      </c>
      <c r="D25" s="88">
        <v>19</v>
      </c>
    </row>
    <row r="26" spans="1:4">
      <c r="A26" s="82">
        <v>2015</v>
      </c>
      <c r="B26" s="162" t="s">
        <v>2490</v>
      </c>
      <c r="C26" s="84" t="s">
        <v>5</v>
      </c>
      <c r="D26" s="88">
        <v>14</v>
      </c>
    </row>
    <row r="27" spans="1:4">
      <c r="A27" s="82">
        <v>2015</v>
      </c>
      <c r="B27" s="162" t="s">
        <v>2490</v>
      </c>
      <c r="C27" s="84" t="s">
        <v>12</v>
      </c>
      <c r="D27" s="88">
        <v>14</v>
      </c>
    </row>
    <row r="28" spans="1:4">
      <c r="A28" s="82">
        <v>2015</v>
      </c>
      <c r="B28" s="162" t="s">
        <v>2490</v>
      </c>
      <c r="C28" s="84" t="s">
        <v>18</v>
      </c>
      <c r="D28" s="88">
        <v>153</v>
      </c>
    </row>
    <row r="29" spans="1:4">
      <c r="A29" s="82">
        <v>2015</v>
      </c>
      <c r="B29" s="162" t="s">
        <v>2490</v>
      </c>
      <c r="C29" s="84" t="s">
        <v>31</v>
      </c>
      <c r="D29" s="88">
        <v>26</v>
      </c>
    </row>
    <row r="30" spans="1:4">
      <c r="A30" s="82">
        <v>2015</v>
      </c>
      <c r="B30" s="162" t="s">
        <v>2490</v>
      </c>
      <c r="C30" s="84" t="s">
        <v>52</v>
      </c>
      <c r="D30" s="88">
        <v>10</v>
      </c>
    </row>
    <row r="31" spans="1:4">
      <c r="A31" s="82">
        <v>2015</v>
      </c>
      <c r="B31" s="162" t="s">
        <v>2490</v>
      </c>
      <c r="C31" s="84" t="s">
        <v>72</v>
      </c>
      <c r="D31" s="88">
        <v>3</v>
      </c>
    </row>
    <row r="32" spans="1:4">
      <c r="A32" s="82">
        <v>2015</v>
      </c>
      <c r="B32" s="162" t="s">
        <v>2490</v>
      </c>
      <c r="C32" s="84" t="s">
        <v>83</v>
      </c>
      <c r="D32" s="88">
        <v>13</v>
      </c>
    </row>
    <row r="33" spans="1:4">
      <c r="A33" s="82">
        <v>2015</v>
      </c>
      <c r="B33" s="162" t="s">
        <v>2490</v>
      </c>
      <c r="C33" s="84" t="s">
        <v>93</v>
      </c>
      <c r="D33" s="88">
        <v>16</v>
      </c>
    </row>
    <row r="34" spans="1:4">
      <c r="A34" s="82">
        <v>2015</v>
      </c>
      <c r="B34" s="162" t="s">
        <v>2490</v>
      </c>
      <c r="C34" s="84" t="s">
        <v>105</v>
      </c>
      <c r="D34" s="88">
        <v>11</v>
      </c>
    </row>
    <row r="35" spans="1:4">
      <c r="A35" s="82">
        <v>2015</v>
      </c>
      <c r="B35" s="162" t="s">
        <v>2490</v>
      </c>
      <c r="C35" s="84" t="s">
        <v>108</v>
      </c>
      <c r="D35" s="88">
        <v>8</v>
      </c>
    </row>
    <row r="36" spans="1:4">
      <c r="A36" s="82">
        <v>2015</v>
      </c>
      <c r="B36" s="162" t="s">
        <v>2490</v>
      </c>
      <c r="C36" s="84" t="s">
        <v>114</v>
      </c>
      <c r="D36" s="88">
        <v>19</v>
      </c>
    </row>
    <row r="37" spans="1:4">
      <c r="A37" s="82">
        <v>2015</v>
      </c>
      <c r="B37" s="162" t="s">
        <v>2490</v>
      </c>
      <c r="C37" s="84" t="s">
        <v>121</v>
      </c>
      <c r="D37" s="88">
        <v>8</v>
      </c>
    </row>
    <row r="38" spans="1:4">
      <c r="A38" s="82">
        <v>2015</v>
      </c>
      <c r="B38" s="162" t="s">
        <v>2490</v>
      </c>
      <c r="C38" s="84" t="s">
        <v>126</v>
      </c>
      <c r="D38" s="88">
        <v>53</v>
      </c>
    </row>
    <row r="39" spans="1:4">
      <c r="A39" s="82">
        <v>2015</v>
      </c>
      <c r="B39" s="162" t="s">
        <v>2490</v>
      </c>
      <c r="C39" s="84" t="s">
        <v>145</v>
      </c>
      <c r="D39" s="88">
        <v>61</v>
      </c>
    </row>
    <row r="40" spans="1:4">
      <c r="A40" s="82">
        <v>2015</v>
      </c>
      <c r="B40" s="162" t="s">
        <v>2490</v>
      </c>
      <c r="C40" s="84" t="s">
        <v>182</v>
      </c>
      <c r="D40" s="88">
        <v>19</v>
      </c>
    </row>
    <row r="41" spans="1:4">
      <c r="A41" s="82">
        <v>2015</v>
      </c>
      <c r="B41" s="162" t="s">
        <v>2490</v>
      </c>
      <c r="C41" s="84" t="s">
        <v>191</v>
      </c>
      <c r="D41" s="88">
        <v>14</v>
      </c>
    </row>
    <row r="42" spans="1:4">
      <c r="A42" s="82">
        <v>2015</v>
      </c>
      <c r="B42" s="162" t="s">
        <v>2490</v>
      </c>
      <c r="C42" s="84" t="s">
        <v>195</v>
      </c>
      <c r="D42" s="88">
        <v>6</v>
      </c>
    </row>
    <row r="43" spans="1:4">
      <c r="A43" s="82">
        <v>2015</v>
      </c>
      <c r="B43" s="162" t="s">
        <v>2490</v>
      </c>
      <c r="C43" s="84" t="s">
        <v>200</v>
      </c>
      <c r="D43" s="88">
        <v>5</v>
      </c>
    </row>
    <row r="44" spans="1:4">
      <c r="A44" s="82">
        <v>2015</v>
      </c>
      <c r="B44" s="162" t="s">
        <v>2490</v>
      </c>
      <c r="C44" s="165" t="s">
        <v>1041</v>
      </c>
      <c r="D44" s="88">
        <v>4</v>
      </c>
    </row>
    <row r="45" spans="1:4">
      <c r="A45" s="82">
        <v>2015</v>
      </c>
      <c r="B45" s="162" t="s">
        <v>2490</v>
      </c>
      <c r="C45" s="165" t="s">
        <v>678</v>
      </c>
      <c r="D45" s="88">
        <v>6</v>
      </c>
    </row>
    <row r="46" spans="1:4">
      <c r="A46" s="82">
        <v>2015</v>
      </c>
      <c r="B46" s="163" t="s">
        <v>644</v>
      </c>
      <c r="C46" s="84" t="s">
        <v>213</v>
      </c>
      <c r="D46" s="88">
        <v>4</v>
      </c>
    </row>
    <row r="47" spans="1:4">
      <c r="A47" s="82">
        <v>2015</v>
      </c>
      <c r="B47" s="163" t="s">
        <v>644</v>
      </c>
      <c r="C47" s="84" t="s">
        <v>31</v>
      </c>
      <c r="D47" s="88">
        <v>13</v>
      </c>
    </row>
    <row r="48" spans="1:4">
      <c r="A48" s="82">
        <v>2015</v>
      </c>
      <c r="B48" s="163" t="s">
        <v>644</v>
      </c>
      <c r="C48" s="84" t="s">
        <v>214</v>
      </c>
      <c r="D48" s="88">
        <v>27</v>
      </c>
    </row>
    <row r="49" spans="1:4">
      <c r="A49" s="82">
        <v>2015</v>
      </c>
      <c r="B49" s="163" t="s">
        <v>644</v>
      </c>
      <c r="C49" s="84" t="s">
        <v>126</v>
      </c>
      <c r="D49" s="88">
        <v>13</v>
      </c>
    </row>
    <row r="50" spans="1:4">
      <c r="A50" s="88">
        <v>2016</v>
      </c>
      <c r="B50" s="162" t="s">
        <v>2490</v>
      </c>
      <c r="C50" s="84" t="s">
        <v>5</v>
      </c>
      <c r="D50" s="88">
        <v>10</v>
      </c>
    </row>
    <row r="51" spans="1:4">
      <c r="A51" s="88">
        <v>2016</v>
      </c>
      <c r="B51" s="162" t="s">
        <v>2490</v>
      </c>
      <c r="C51" s="84" t="s">
        <v>12</v>
      </c>
      <c r="D51" s="88">
        <v>15</v>
      </c>
    </row>
    <row r="52" spans="1:4">
      <c r="A52" s="88">
        <v>2016</v>
      </c>
      <c r="B52" s="162" t="s">
        <v>2490</v>
      </c>
      <c r="C52" s="84" t="s">
        <v>18</v>
      </c>
      <c r="D52" s="88">
        <v>150</v>
      </c>
    </row>
    <row r="53" spans="1:4">
      <c r="A53" s="88">
        <v>2016</v>
      </c>
      <c r="B53" s="162" t="s">
        <v>2490</v>
      </c>
      <c r="C53" s="84" t="s">
        <v>31</v>
      </c>
      <c r="D53" s="88">
        <v>29</v>
      </c>
    </row>
    <row r="54" spans="1:4">
      <c r="A54" s="88">
        <v>2016</v>
      </c>
      <c r="B54" s="162" t="s">
        <v>2490</v>
      </c>
      <c r="C54" s="84" t="s">
        <v>52</v>
      </c>
      <c r="D54" s="88">
        <v>8</v>
      </c>
    </row>
    <row r="55" spans="1:4">
      <c r="A55" s="88">
        <v>2016</v>
      </c>
      <c r="B55" s="162" t="s">
        <v>2490</v>
      </c>
      <c r="C55" s="84" t="s">
        <v>72</v>
      </c>
      <c r="D55" s="88">
        <v>4</v>
      </c>
    </row>
    <row r="56" spans="1:4">
      <c r="A56" s="88">
        <v>2016</v>
      </c>
      <c r="B56" s="162" t="s">
        <v>2490</v>
      </c>
      <c r="C56" s="84" t="s">
        <v>83</v>
      </c>
      <c r="D56" s="88">
        <v>10</v>
      </c>
    </row>
    <row r="57" spans="1:4">
      <c r="A57" s="88">
        <v>2016</v>
      </c>
      <c r="B57" s="162" t="s">
        <v>2490</v>
      </c>
      <c r="C57" s="84" t="s">
        <v>93</v>
      </c>
      <c r="D57" s="88">
        <v>15</v>
      </c>
    </row>
    <row r="58" spans="1:4">
      <c r="A58" s="88">
        <v>2016</v>
      </c>
      <c r="B58" s="162" t="s">
        <v>2490</v>
      </c>
      <c r="C58" s="84" t="s">
        <v>102</v>
      </c>
      <c r="D58" s="88">
        <v>0</v>
      </c>
    </row>
    <row r="59" spans="1:4">
      <c r="A59" s="88">
        <v>2016</v>
      </c>
      <c r="B59" s="162" t="s">
        <v>2490</v>
      </c>
      <c r="C59" s="84" t="s">
        <v>105</v>
      </c>
      <c r="D59" s="88">
        <v>10</v>
      </c>
    </row>
    <row r="60" spans="1:4">
      <c r="A60" s="88">
        <v>2016</v>
      </c>
      <c r="B60" s="162" t="s">
        <v>2490</v>
      </c>
      <c r="C60" s="84" t="s">
        <v>108</v>
      </c>
      <c r="D60" s="88">
        <v>9</v>
      </c>
    </row>
    <row r="61" spans="1:4">
      <c r="A61" s="88">
        <v>2016</v>
      </c>
      <c r="B61" s="162" t="s">
        <v>2490</v>
      </c>
      <c r="C61" s="84" t="s">
        <v>114</v>
      </c>
      <c r="D61" s="88">
        <v>18</v>
      </c>
    </row>
    <row r="62" spans="1:4">
      <c r="A62" s="88">
        <v>2016</v>
      </c>
      <c r="B62" s="162" t="s">
        <v>2490</v>
      </c>
      <c r="C62" s="84" t="s">
        <v>121</v>
      </c>
      <c r="D62" s="88">
        <v>6</v>
      </c>
    </row>
    <row r="63" spans="1:4">
      <c r="A63" s="88">
        <v>2016</v>
      </c>
      <c r="B63" s="162" t="s">
        <v>2490</v>
      </c>
      <c r="C63" s="84" t="s">
        <v>126</v>
      </c>
      <c r="D63" s="88">
        <v>36</v>
      </c>
    </row>
    <row r="64" spans="1:4">
      <c r="A64" s="88">
        <v>2016</v>
      </c>
      <c r="B64" s="162" t="s">
        <v>2490</v>
      </c>
      <c r="C64" s="84" t="s">
        <v>145</v>
      </c>
      <c r="D64" s="88">
        <v>63</v>
      </c>
    </row>
    <row r="65" spans="1:4">
      <c r="A65" s="88">
        <v>2016</v>
      </c>
      <c r="B65" s="162" t="s">
        <v>2490</v>
      </c>
      <c r="C65" s="84" t="s">
        <v>182</v>
      </c>
      <c r="D65" s="88">
        <v>16</v>
      </c>
    </row>
    <row r="66" spans="1:4">
      <c r="A66" s="88">
        <v>2016</v>
      </c>
      <c r="B66" s="162" t="s">
        <v>2490</v>
      </c>
      <c r="C66" s="84" t="s">
        <v>191</v>
      </c>
      <c r="D66" s="88">
        <v>9</v>
      </c>
    </row>
    <row r="67" spans="1:4">
      <c r="A67" s="88">
        <v>2016</v>
      </c>
      <c r="B67" s="162" t="s">
        <v>2490</v>
      </c>
      <c r="C67" s="84" t="s">
        <v>195</v>
      </c>
      <c r="D67" s="88">
        <v>5</v>
      </c>
    </row>
    <row r="68" spans="1:4">
      <c r="A68" s="88">
        <v>2016</v>
      </c>
      <c r="B68" s="162" t="s">
        <v>2490</v>
      </c>
      <c r="C68" s="84" t="s">
        <v>200</v>
      </c>
      <c r="D68" s="88">
        <v>5</v>
      </c>
    </row>
    <row r="69" spans="1:4">
      <c r="A69" s="88">
        <v>2016</v>
      </c>
      <c r="B69" s="162" t="s">
        <v>2490</v>
      </c>
      <c r="C69" s="165" t="s">
        <v>1041</v>
      </c>
      <c r="D69" s="88">
        <v>5</v>
      </c>
    </row>
    <row r="70" spans="1:4">
      <c r="A70" s="88">
        <v>2016</v>
      </c>
      <c r="B70" s="162" t="s">
        <v>2490</v>
      </c>
      <c r="C70" s="165" t="s">
        <v>678</v>
      </c>
      <c r="D70" s="88">
        <v>7</v>
      </c>
    </row>
    <row r="71" spans="1:4">
      <c r="A71" s="88">
        <v>2016</v>
      </c>
      <c r="B71" s="163" t="s">
        <v>644</v>
      </c>
      <c r="C71" s="84" t="s">
        <v>213</v>
      </c>
      <c r="D71" s="88">
        <v>11</v>
      </c>
    </row>
    <row r="72" spans="1:4">
      <c r="A72" s="88">
        <v>2016</v>
      </c>
      <c r="B72" s="163" t="s">
        <v>644</v>
      </c>
      <c r="C72" s="84" t="s">
        <v>31</v>
      </c>
      <c r="D72" s="88">
        <v>17</v>
      </c>
    </row>
    <row r="73" spans="1:4">
      <c r="A73" s="88">
        <v>2016</v>
      </c>
      <c r="B73" s="163" t="s">
        <v>644</v>
      </c>
      <c r="C73" s="84" t="s">
        <v>214</v>
      </c>
      <c r="D73" s="88">
        <v>27</v>
      </c>
    </row>
    <row r="74" spans="1:4">
      <c r="A74" s="88">
        <v>2016</v>
      </c>
      <c r="B74" s="163" t="s">
        <v>644</v>
      </c>
      <c r="C74" s="84" t="s">
        <v>126</v>
      </c>
      <c r="D74" s="88">
        <v>22</v>
      </c>
    </row>
    <row r="75" spans="1:4">
      <c r="A75" s="82">
        <v>2017</v>
      </c>
      <c r="B75" s="162" t="s">
        <v>2490</v>
      </c>
      <c r="C75" s="84" t="s">
        <v>5</v>
      </c>
      <c r="D75" s="88">
        <v>17</v>
      </c>
    </row>
    <row r="76" spans="1:4">
      <c r="A76" s="82">
        <v>2017</v>
      </c>
      <c r="B76" s="162" t="s">
        <v>2490</v>
      </c>
      <c r="C76" s="84" t="s">
        <v>12</v>
      </c>
      <c r="D76" s="88">
        <v>18</v>
      </c>
    </row>
    <row r="77" spans="1:4">
      <c r="A77" s="82">
        <v>2017</v>
      </c>
      <c r="B77" s="162" t="s">
        <v>2490</v>
      </c>
      <c r="C77" s="84" t="s">
        <v>18</v>
      </c>
      <c r="D77" s="88">
        <v>157</v>
      </c>
    </row>
    <row r="78" spans="1:4">
      <c r="A78" s="82">
        <v>2017</v>
      </c>
      <c r="B78" s="162" t="s">
        <v>2490</v>
      </c>
      <c r="C78" s="84" t="s">
        <v>31</v>
      </c>
      <c r="D78" s="88">
        <v>36</v>
      </c>
    </row>
    <row r="79" spans="1:4">
      <c r="A79" s="82">
        <v>2017</v>
      </c>
      <c r="B79" s="162" t="s">
        <v>2490</v>
      </c>
      <c r="C79" s="84" t="s">
        <v>52</v>
      </c>
      <c r="D79" s="88">
        <v>16</v>
      </c>
    </row>
    <row r="80" spans="1:4">
      <c r="A80" s="82">
        <v>2017</v>
      </c>
      <c r="B80" s="162" t="s">
        <v>2490</v>
      </c>
      <c r="C80" s="84" t="s">
        <v>72</v>
      </c>
      <c r="D80" s="88">
        <v>6</v>
      </c>
    </row>
    <row r="81" spans="1:4">
      <c r="A81" s="82">
        <v>2017</v>
      </c>
      <c r="B81" s="162" t="s">
        <v>2490</v>
      </c>
      <c r="C81" s="84" t="s">
        <v>83</v>
      </c>
      <c r="D81" s="88">
        <v>16</v>
      </c>
    </row>
    <row r="82" spans="1:4">
      <c r="A82" s="82">
        <v>2017</v>
      </c>
      <c r="B82" s="162" t="s">
        <v>2490</v>
      </c>
      <c r="C82" s="84" t="s">
        <v>93</v>
      </c>
      <c r="D82" s="88">
        <v>9</v>
      </c>
    </row>
    <row r="83" spans="1:4">
      <c r="A83" s="82">
        <v>2017</v>
      </c>
      <c r="B83" s="162" t="s">
        <v>2490</v>
      </c>
      <c r="C83" s="84" t="s">
        <v>102</v>
      </c>
      <c r="D83" s="88">
        <v>0</v>
      </c>
    </row>
    <row r="84" spans="1:4">
      <c r="A84" s="82">
        <v>2017</v>
      </c>
      <c r="B84" s="162" t="s">
        <v>2490</v>
      </c>
      <c r="C84" s="84" t="s">
        <v>105</v>
      </c>
      <c r="D84" s="88">
        <v>8</v>
      </c>
    </row>
    <row r="85" spans="1:4">
      <c r="A85" s="82">
        <v>2017</v>
      </c>
      <c r="B85" s="162" t="s">
        <v>2490</v>
      </c>
      <c r="C85" s="84" t="s">
        <v>108</v>
      </c>
      <c r="D85" s="88">
        <v>7</v>
      </c>
    </row>
    <row r="86" spans="1:4">
      <c r="A86" s="82">
        <v>2017</v>
      </c>
      <c r="B86" s="162" t="s">
        <v>2490</v>
      </c>
      <c r="C86" s="84" t="s">
        <v>114</v>
      </c>
      <c r="D86" s="88">
        <v>28</v>
      </c>
    </row>
    <row r="87" spans="1:4">
      <c r="A87" s="82">
        <v>2017</v>
      </c>
      <c r="B87" s="162" t="s">
        <v>2490</v>
      </c>
      <c r="C87" s="84" t="s">
        <v>121</v>
      </c>
      <c r="D87" s="88">
        <v>3</v>
      </c>
    </row>
    <row r="88" spans="1:4">
      <c r="A88" s="82">
        <v>2017</v>
      </c>
      <c r="B88" s="162" t="s">
        <v>2490</v>
      </c>
      <c r="C88" s="84" t="s">
        <v>126</v>
      </c>
      <c r="D88" s="88">
        <v>47</v>
      </c>
    </row>
    <row r="89" spans="1:4">
      <c r="A89" s="82">
        <v>2017</v>
      </c>
      <c r="B89" s="162" t="s">
        <v>2490</v>
      </c>
      <c r="C89" s="84" t="s">
        <v>145</v>
      </c>
      <c r="D89" s="88">
        <v>73</v>
      </c>
    </row>
    <row r="90" spans="1:4">
      <c r="A90" s="82">
        <v>2017</v>
      </c>
      <c r="B90" s="162" t="s">
        <v>2490</v>
      </c>
      <c r="C90" s="84" t="s">
        <v>182</v>
      </c>
      <c r="D90" s="88">
        <v>17</v>
      </c>
    </row>
    <row r="91" spans="1:4">
      <c r="A91" s="82">
        <v>2017</v>
      </c>
      <c r="B91" s="162" t="s">
        <v>2490</v>
      </c>
      <c r="C91" s="84" t="s">
        <v>191</v>
      </c>
      <c r="D91" s="88">
        <v>13</v>
      </c>
    </row>
    <row r="92" spans="1:4">
      <c r="A92" s="82">
        <v>2017</v>
      </c>
      <c r="B92" s="162" t="s">
        <v>2490</v>
      </c>
      <c r="C92" s="84" t="s">
        <v>195</v>
      </c>
      <c r="D92" s="88">
        <v>7</v>
      </c>
    </row>
    <row r="93" spans="1:4">
      <c r="A93" s="82">
        <v>2017</v>
      </c>
      <c r="B93" s="162" t="s">
        <v>2490</v>
      </c>
      <c r="C93" s="84" t="s">
        <v>200</v>
      </c>
      <c r="D93" s="88">
        <v>1</v>
      </c>
    </row>
    <row r="94" spans="1:4">
      <c r="A94" s="82">
        <v>2017</v>
      </c>
      <c r="B94" s="162" t="s">
        <v>2490</v>
      </c>
      <c r="C94" s="165" t="s">
        <v>1041</v>
      </c>
      <c r="D94" s="88">
        <v>12</v>
      </c>
    </row>
    <row r="95" spans="1:4">
      <c r="A95" s="82">
        <v>2017</v>
      </c>
      <c r="B95" s="162" t="s">
        <v>2490</v>
      </c>
      <c r="C95" s="165" t="s">
        <v>678</v>
      </c>
      <c r="D95" s="88">
        <v>9</v>
      </c>
    </row>
    <row r="96" spans="1:4">
      <c r="A96" s="82">
        <v>2017</v>
      </c>
      <c r="B96" s="164" t="s">
        <v>644</v>
      </c>
      <c r="C96" s="165" t="s">
        <v>213</v>
      </c>
      <c r="D96" s="166">
        <f>2+9</f>
        <v>11</v>
      </c>
    </row>
    <row r="97" spans="1:4">
      <c r="A97" s="82">
        <v>2017</v>
      </c>
      <c r="B97" s="164" t="s">
        <v>644</v>
      </c>
      <c r="C97" s="165" t="s">
        <v>31</v>
      </c>
      <c r="D97" s="166">
        <f>0+13</f>
        <v>13</v>
      </c>
    </row>
    <row r="98" spans="1:4">
      <c r="A98" s="82">
        <v>2017</v>
      </c>
      <c r="B98" s="164" t="s">
        <v>644</v>
      </c>
      <c r="C98" s="165" t="s">
        <v>214</v>
      </c>
      <c r="D98" s="166">
        <f>3+15</f>
        <v>18</v>
      </c>
    </row>
    <row r="99" spans="1:4">
      <c r="A99" s="82">
        <v>2017</v>
      </c>
      <c r="B99" s="164" t="s">
        <v>644</v>
      </c>
      <c r="C99" s="165" t="s">
        <v>126</v>
      </c>
      <c r="D99" s="166">
        <f>5+11</f>
        <v>16</v>
      </c>
    </row>
    <row r="100" spans="1:4">
      <c r="A100" s="82">
        <v>2017</v>
      </c>
      <c r="B100" s="164" t="s">
        <v>644</v>
      </c>
      <c r="C100" s="165" t="s">
        <v>1984</v>
      </c>
      <c r="D100" s="166">
        <f>0+3</f>
        <v>3</v>
      </c>
    </row>
    <row r="101" spans="1:4">
      <c r="A101" s="88">
        <v>2018</v>
      </c>
      <c r="B101" s="162" t="s">
        <v>2490</v>
      </c>
      <c r="C101" s="165" t="s">
        <v>5</v>
      </c>
      <c r="D101" s="166">
        <v>22</v>
      </c>
    </row>
    <row r="102" spans="1:4">
      <c r="A102" s="88">
        <v>2018</v>
      </c>
      <c r="B102" s="162" t="s">
        <v>2490</v>
      </c>
      <c r="C102" s="165" t="s">
        <v>12</v>
      </c>
      <c r="D102" s="166">
        <v>19</v>
      </c>
    </row>
    <row r="103" spans="1:4">
      <c r="A103" s="88">
        <v>2018</v>
      </c>
      <c r="B103" s="162" t="s">
        <v>2490</v>
      </c>
      <c r="C103" s="165" t="s">
        <v>18</v>
      </c>
      <c r="D103" s="166">
        <v>162</v>
      </c>
    </row>
    <row r="104" spans="1:4">
      <c r="A104" s="88">
        <v>2018</v>
      </c>
      <c r="B104" s="162" t="s">
        <v>2490</v>
      </c>
      <c r="C104" s="165" t="s">
        <v>31</v>
      </c>
      <c r="D104" s="166">
        <v>40</v>
      </c>
    </row>
    <row r="105" spans="1:4">
      <c r="A105" s="88">
        <v>2018</v>
      </c>
      <c r="B105" s="162" t="s">
        <v>2490</v>
      </c>
      <c r="C105" s="165" t="s">
        <v>52</v>
      </c>
      <c r="D105" s="166">
        <v>14</v>
      </c>
    </row>
    <row r="106" spans="1:4">
      <c r="A106" s="88">
        <v>2018</v>
      </c>
      <c r="B106" s="162" t="s">
        <v>2490</v>
      </c>
      <c r="C106" s="165" t="s">
        <v>72</v>
      </c>
      <c r="D106" s="166">
        <v>6</v>
      </c>
    </row>
    <row r="107" spans="1:4">
      <c r="A107" s="88">
        <v>2018</v>
      </c>
      <c r="B107" s="162" t="s">
        <v>2490</v>
      </c>
      <c r="C107" s="165" t="s">
        <v>83</v>
      </c>
      <c r="D107" s="166">
        <v>18</v>
      </c>
    </row>
    <row r="108" spans="1:4">
      <c r="A108" s="88">
        <v>2018</v>
      </c>
      <c r="B108" s="162" t="s">
        <v>2490</v>
      </c>
      <c r="C108" s="165" t="s">
        <v>93</v>
      </c>
      <c r="D108" s="166">
        <v>8</v>
      </c>
    </row>
    <row r="109" spans="1:4">
      <c r="A109" s="88">
        <v>2018</v>
      </c>
      <c r="B109" s="162" t="s">
        <v>2490</v>
      </c>
      <c r="C109" s="165" t="s">
        <v>105</v>
      </c>
      <c r="D109" s="166">
        <v>8</v>
      </c>
    </row>
    <row r="110" spans="1:4">
      <c r="A110" s="88">
        <v>2018</v>
      </c>
      <c r="B110" s="162" t="s">
        <v>2490</v>
      </c>
      <c r="C110" s="165" t="s">
        <v>108</v>
      </c>
      <c r="D110" s="166">
        <v>7</v>
      </c>
    </row>
    <row r="111" spans="1:4">
      <c r="A111" s="88">
        <v>2018</v>
      </c>
      <c r="B111" s="162" t="s">
        <v>2490</v>
      </c>
      <c r="C111" s="165" t="s">
        <v>114</v>
      </c>
      <c r="D111" s="166">
        <v>41</v>
      </c>
    </row>
    <row r="112" spans="1:4">
      <c r="A112" s="88">
        <v>2018</v>
      </c>
      <c r="B112" s="162" t="s">
        <v>2490</v>
      </c>
      <c r="C112" s="165" t="s">
        <v>121</v>
      </c>
      <c r="D112" s="166">
        <v>2</v>
      </c>
    </row>
    <row r="113" spans="1:4">
      <c r="A113" s="88">
        <v>2018</v>
      </c>
      <c r="B113" s="162" t="s">
        <v>2490</v>
      </c>
      <c r="C113" s="165" t="s">
        <v>126</v>
      </c>
      <c r="D113" s="166">
        <v>39</v>
      </c>
    </row>
    <row r="114" spans="1:4">
      <c r="A114" s="88">
        <v>2018</v>
      </c>
      <c r="B114" s="162" t="s">
        <v>2490</v>
      </c>
      <c r="C114" s="165" t="s">
        <v>145</v>
      </c>
      <c r="D114" s="166">
        <v>81</v>
      </c>
    </row>
    <row r="115" spans="1:4">
      <c r="A115" s="88">
        <v>2018</v>
      </c>
      <c r="B115" s="162" t="s">
        <v>2490</v>
      </c>
      <c r="C115" s="165" t="s">
        <v>182</v>
      </c>
      <c r="D115" s="166">
        <v>17</v>
      </c>
    </row>
    <row r="116" spans="1:4">
      <c r="A116" s="88">
        <v>2018</v>
      </c>
      <c r="B116" s="162" t="s">
        <v>2490</v>
      </c>
      <c r="C116" s="165" t="s">
        <v>191</v>
      </c>
      <c r="D116" s="166">
        <v>15</v>
      </c>
    </row>
    <row r="117" spans="1:4">
      <c r="A117" s="88">
        <v>2018</v>
      </c>
      <c r="B117" s="162" t="s">
        <v>2490</v>
      </c>
      <c r="C117" s="165" t="s">
        <v>195</v>
      </c>
      <c r="D117" s="166">
        <v>5</v>
      </c>
    </row>
    <row r="118" spans="1:4">
      <c r="A118" s="88">
        <v>2018</v>
      </c>
      <c r="B118" s="162" t="s">
        <v>2490</v>
      </c>
      <c r="C118" s="165" t="s">
        <v>200</v>
      </c>
      <c r="D118" s="166">
        <v>2</v>
      </c>
    </row>
    <row r="119" spans="1:4">
      <c r="A119" s="88">
        <v>2018</v>
      </c>
      <c r="B119" s="162" t="s">
        <v>2490</v>
      </c>
      <c r="C119" s="165" t="s">
        <v>1041</v>
      </c>
      <c r="D119" s="166">
        <v>12</v>
      </c>
    </row>
    <row r="120" spans="1:4">
      <c r="A120" s="88">
        <v>2018</v>
      </c>
      <c r="B120" s="162" t="s">
        <v>2490</v>
      </c>
      <c r="C120" s="165" t="s">
        <v>678</v>
      </c>
      <c r="D120" s="166">
        <v>11</v>
      </c>
    </row>
    <row r="121" spans="1:4">
      <c r="A121" s="88">
        <v>2018</v>
      </c>
      <c r="B121" s="164" t="s">
        <v>644</v>
      </c>
      <c r="C121" s="165" t="s">
        <v>213</v>
      </c>
      <c r="D121" s="166">
        <f>4+3</f>
        <v>7</v>
      </c>
    </row>
    <row r="122" spans="1:4">
      <c r="A122" s="88">
        <v>2018</v>
      </c>
      <c r="B122" s="164" t="s">
        <v>644</v>
      </c>
      <c r="C122" s="165" t="s">
        <v>31</v>
      </c>
      <c r="D122" s="166">
        <f>12+4</f>
        <v>16</v>
      </c>
    </row>
    <row r="123" spans="1:4">
      <c r="A123" s="88">
        <v>2018</v>
      </c>
      <c r="B123" s="164" t="s">
        <v>644</v>
      </c>
      <c r="C123" s="165" t="s">
        <v>214</v>
      </c>
      <c r="D123" s="166">
        <f>25+6</f>
        <v>31</v>
      </c>
    </row>
    <row r="124" spans="1:4">
      <c r="A124" s="88">
        <v>2018</v>
      </c>
      <c r="B124" s="164" t="s">
        <v>644</v>
      </c>
      <c r="C124" s="165" t="s">
        <v>126</v>
      </c>
      <c r="D124" s="166">
        <f>14+14</f>
        <v>28</v>
      </c>
    </row>
    <row r="125" spans="1:4">
      <c r="A125" s="88">
        <v>2018</v>
      </c>
      <c r="B125" s="164" t="s">
        <v>644</v>
      </c>
      <c r="C125" s="165" t="s">
        <v>1984</v>
      </c>
      <c r="D125" s="166">
        <f>2+1</f>
        <v>3</v>
      </c>
    </row>
  </sheetData>
  <sheetProtection autoFilter="0" pivotTables="0"/>
  <autoFilter ref="A1:D125"/>
  <sortState ref="A8:D80">
    <sortCondition ref="A8:A80"/>
    <sortCondition descending="1" ref="B8:B80"/>
    <sortCondition ref="C8:C80"/>
  </sortState>
  <pageMargins left="0.7" right="0.7" top="0.75" bottom="0.75" header="0.3" footer="0.3"/>
  <pageSetup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7">
    <tabColor rgb="FF009ED6"/>
  </sheetPr>
  <dimension ref="A1:I124"/>
  <sheetViews>
    <sheetView zoomScale="85" zoomScaleNormal="85" workbookViewId="0">
      <pane ySplit="1" topLeftCell="A2" activePane="bottomLeft" state="frozen"/>
      <selection pane="bottomLeft" activeCell="I2" sqref="I2"/>
    </sheetView>
  </sheetViews>
  <sheetFormatPr baseColWidth="10" defaultColWidth="11" defaultRowHeight="14.25"/>
  <cols>
    <col min="1" max="1" width="8.75" style="86" bestFit="1" customWidth="1"/>
    <col min="2" max="2" width="11" style="86" bestFit="1" customWidth="1"/>
    <col min="3" max="3" width="58.5" style="86" bestFit="1" customWidth="1"/>
    <col min="4" max="4" width="15" style="86" bestFit="1" customWidth="1"/>
    <col min="5" max="5" width="27.875" style="86" bestFit="1" customWidth="1"/>
    <col min="6" max="6" width="35.375" style="86" bestFit="1" customWidth="1"/>
    <col min="7" max="7" width="35" style="86" bestFit="1" customWidth="1"/>
    <col min="8" max="8" width="24" style="86" bestFit="1" customWidth="1"/>
    <col min="9" max="9" width="20.75" style="86" bestFit="1" customWidth="1"/>
    <col min="10" max="16384" width="11" style="86"/>
  </cols>
  <sheetData>
    <row r="1" spans="1:9" ht="33" customHeight="1">
      <c r="A1" s="168" t="s">
        <v>319</v>
      </c>
      <c r="B1" s="168" t="s">
        <v>229</v>
      </c>
      <c r="C1" s="168" t="s">
        <v>5107</v>
      </c>
      <c r="D1" s="168" t="s">
        <v>2035</v>
      </c>
      <c r="E1" s="168" t="s">
        <v>2036</v>
      </c>
      <c r="F1" s="168" t="s">
        <v>2037</v>
      </c>
      <c r="G1" s="168" t="s">
        <v>2038</v>
      </c>
      <c r="H1" s="168" t="s">
        <v>2039</v>
      </c>
      <c r="I1" s="168" t="s">
        <v>5108</v>
      </c>
    </row>
    <row r="2" spans="1:9">
      <c r="A2" s="88">
        <v>2014</v>
      </c>
      <c r="B2" s="162" t="s">
        <v>2490</v>
      </c>
      <c r="C2" s="84" t="s">
        <v>2034</v>
      </c>
      <c r="D2" s="88">
        <v>1</v>
      </c>
      <c r="E2" s="169">
        <v>0</v>
      </c>
      <c r="F2" s="169">
        <v>16497923</v>
      </c>
      <c r="G2" s="169">
        <v>0</v>
      </c>
      <c r="H2" s="169">
        <v>0</v>
      </c>
      <c r="I2" s="169">
        <f>+SUM(E2:H2)</f>
        <v>16497923</v>
      </c>
    </row>
    <row r="3" spans="1:9">
      <c r="A3" s="88">
        <v>2014</v>
      </c>
      <c r="B3" s="162" t="s">
        <v>2490</v>
      </c>
      <c r="C3" s="84" t="s">
        <v>105</v>
      </c>
      <c r="D3" s="88">
        <v>5</v>
      </c>
      <c r="E3" s="169">
        <v>7800000</v>
      </c>
      <c r="F3" s="169">
        <v>46233719</v>
      </c>
      <c r="G3" s="169">
        <v>0</v>
      </c>
      <c r="H3" s="169">
        <v>0</v>
      </c>
      <c r="I3" s="169">
        <f t="shared" ref="I3:I66" si="0">+SUM(E3:H3)</f>
        <v>54033719</v>
      </c>
    </row>
    <row r="4" spans="1:9">
      <c r="A4" s="88">
        <v>2014</v>
      </c>
      <c r="B4" s="162" t="s">
        <v>2490</v>
      </c>
      <c r="C4" s="84" t="s">
        <v>5</v>
      </c>
      <c r="D4" s="88">
        <v>8</v>
      </c>
      <c r="E4" s="169">
        <v>79449119</v>
      </c>
      <c r="F4" s="169">
        <v>405187379</v>
      </c>
      <c r="G4" s="169">
        <v>6263632</v>
      </c>
      <c r="H4" s="169">
        <v>19980000</v>
      </c>
      <c r="I4" s="169">
        <f t="shared" si="0"/>
        <v>510880130</v>
      </c>
    </row>
    <row r="5" spans="1:9">
      <c r="A5" s="88">
        <v>2014</v>
      </c>
      <c r="B5" s="162" t="s">
        <v>2490</v>
      </c>
      <c r="C5" s="84" t="s">
        <v>12</v>
      </c>
      <c r="D5" s="88">
        <v>9</v>
      </c>
      <c r="E5" s="169">
        <v>67918888</v>
      </c>
      <c r="F5" s="169">
        <v>151327571</v>
      </c>
      <c r="G5" s="169">
        <v>0</v>
      </c>
      <c r="H5" s="169">
        <v>1500000</v>
      </c>
      <c r="I5" s="169">
        <f t="shared" si="0"/>
        <v>220746459</v>
      </c>
    </row>
    <row r="6" spans="1:9">
      <c r="A6" s="88">
        <v>2014</v>
      </c>
      <c r="B6" s="162" t="s">
        <v>2490</v>
      </c>
      <c r="C6" s="84" t="s">
        <v>18</v>
      </c>
      <c r="D6" s="88">
        <v>61</v>
      </c>
      <c r="E6" s="169">
        <v>1528885038</v>
      </c>
      <c r="F6" s="169">
        <v>2997025729</v>
      </c>
      <c r="G6" s="169">
        <v>0</v>
      </c>
      <c r="H6" s="169">
        <v>192222345</v>
      </c>
      <c r="I6" s="169">
        <f t="shared" si="0"/>
        <v>4718133112</v>
      </c>
    </row>
    <row r="7" spans="1:9">
      <c r="A7" s="88">
        <v>2014</v>
      </c>
      <c r="B7" s="162" t="s">
        <v>2490</v>
      </c>
      <c r="C7" s="84" t="s">
        <v>31</v>
      </c>
      <c r="D7" s="88">
        <v>23</v>
      </c>
      <c r="E7" s="169">
        <v>103133680</v>
      </c>
      <c r="F7" s="169">
        <v>1213232612</v>
      </c>
      <c r="G7" s="169">
        <v>38750000</v>
      </c>
      <c r="H7" s="169">
        <v>0</v>
      </c>
      <c r="I7" s="169">
        <f t="shared" si="0"/>
        <v>1355116292</v>
      </c>
    </row>
    <row r="8" spans="1:9">
      <c r="A8" s="88">
        <v>2014</v>
      </c>
      <c r="B8" s="162" t="s">
        <v>2490</v>
      </c>
      <c r="C8" s="84" t="s">
        <v>52</v>
      </c>
      <c r="D8" s="88">
        <v>1</v>
      </c>
      <c r="E8" s="169">
        <v>0</v>
      </c>
      <c r="F8" s="169">
        <v>176185040</v>
      </c>
      <c r="G8" s="169">
        <v>0</v>
      </c>
      <c r="H8" s="169">
        <v>0</v>
      </c>
      <c r="I8" s="169">
        <f t="shared" si="0"/>
        <v>176185040</v>
      </c>
    </row>
    <row r="9" spans="1:9">
      <c r="A9" s="88">
        <v>2014</v>
      </c>
      <c r="B9" s="162" t="s">
        <v>2490</v>
      </c>
      <c r="C9" s="84" t="s">
        <v>72</v>
      </c>
      <c r="D9" s="88">
        <v>4</v>
      </c>
      <c r="E9" s="169">
        <v>6000000</v>
      </c>
      <c r="F9" s="169">
        <v>36307244</v>
      </c>
      <c r="G9" s="169">
        <v>0</v>
      </c>
      <c r="H9" s="169">
        <v>0</v>
      </c>
      <c r="I9" s="169">
        <f t="shared" si="0"/>
        <v>42307244</v>
      </c>
    </row>
    <row r="10" spans="1:9">
      <c r="A10" s="88">
        <v>2014</v>
      </c>
      <c r="B10" s="162" t="s">
        <v>2490</v>
      </c>
      <c r="C10" s="84" t="s">
        <v>83</v>
      </c>
      <c r="D10" s="88">
        <v>6</v>
      </c>
      <c r="E10" s="169">
        <v>26502540</v>
      </c>
      <c r="F10" s="169">
        <v>261093660</v>
      </c>
      <c r="G10" s="169">
        <v>0</v>
      </c>
      <c r="H10" s="169">
        <v>0</v>
      </c>
      <c r="I10" s="169">
        <f t="shared" si="0"/>
        <v>287596200</v>
      </c>
    </row>
    <row r="11" spans="1:9">
      <c r="A11" s="88">
        <v>2014</v>
      </c>
      <c r="B11" s="162" t="s">
        <v>2490</v>
      </c>
      <c r="C11" s="84" t="s">
        <v>93</v>
      </c>
      <c r="D11" s="88">
        <v>4</v>
      </c>
      <c r="E11" s="169">
        <v>24348088</v>
      </c>
      <c r="F11" s="169">
        <v>164217312</v>
      </c>
      <c r="G11" s="169">
        <v>11789416</v>
      </c>
      <c r="H11" s="169">
        <v>19333840</v>
      </c>
      <c r="I11" s="169">
        <f t="shared" si="0"/>
        <v>219688656</v>
      </c>
    </row>
    <row r="12" spans="1:9">
      <c r="A12" s="88">
        <v>2014</v>
      </c>
      <c r="B12" s="162" t="s">
        <v>2490</v>
      </c>
      <c r="C12" s="84" t="s">
        <v>108</v>
      </c>
      <c r="D12" s="88">
        <v>6</v>
      </c>
      <c r="E12" s="169">
        <v>27500000</v>
      </c>
      <c r="F12" s="169">
        <v>199584238</v>
      </c>
      <c r="G12" s="169">
        <v>50000</v>
      </c>
      <c r="H12" s="169">
        <v>72570022</v>
      </c>
      <c r="I12" s="169">
        <f t="shared" si="0"/>
        <v>299704260</v>
      </c>
    </row>
    <row r="13" spans="1:9">
      <c r="A13" s="88">
        <v>2014</v>
      </c>
      <c r="B13" s="162" t="s">
        <v>2490</v>
      </c>
      <c r="C13" s="84" t="s">
        <v>114</v>
      </c>
      <c r="D13" s="88">
        <v>3</v>
      </c>
      <c r="E13" s="169">
        <v>70053501</v>
      </c>
      <c r="F13" s="169">
        <v>82281150</v>
      </c>
      <c r="G13" s="169">
        <v>0</v>
      </c>
      <c r="H13" s="169">
        <v>2000000</v>
      </c>
      <c r="I13" s="169">
        <f t="shared" si="0"/>
        <v>154334651</v>
      </c>
    </row>
    <row r="14" spans="1:9">
      <c r="A14" s="88">
        <v>2014</v>
      </c>
      <c r="B14" s="162" t="s">
        <v>2490</v>
      </c>
      <c r="C14" s="84" t="s">
        <v>121</v>
      </c>
      <c r="D14" s="88">
        <v>5</v>
      </c>
      <c r="E14" s="169">
        <v>2000000</v>
      </c>
      <c r="F14" s="169">
        <v>116692697</v>
      </c>
      <c r="G14" s="169">
        <v>0</v>
      </c>
      <c r="H14" s="169">
        <v>0</v>
      </c>
      <c r="I14" s="169">
        <f t="shared" si="0"/>
        <v>118692697</v>
      </c>
    </row>
    <row r="15" spans="1:9">
      <c r="A15" s="88">
        <v>2014</v>
      </c>
      <c r="B15" s="162" t="s">
        <v>2490</v>
      </c>
      <c r="C15" s="84" t="s">
        <v>126</v>
      </c>
      <c r="D15" s="88">
        <v>18</v>
      </c>
      <c r="E15" s="169">
        <v>527118264</v>
      </c>
      <c r="F15" s="169">
        <v>879626318</v>
      </c>
      <c r="G15" s="169">
        <v>0</v>
      </c>
      <c r="H15" s="169">
        <v>67940411</v>
      </c>
      <c r="I15" s="169">
        <f t="shared" si="0"/>
        <v>1474684993</v>
      </c>
    </row>
    <row r="16" spans="1:9">
      <c r="A16" s="88">
        <v>2014</v>
      </c>
      <c r="B16" s="162" t="s">
        <v>2490</v>
      </c>
      <c r="C16" s="84" t="s">
        <v>145</v>
      </c>
      <c r="D16" s="88">
        <v>37</v>
      </c>
      <c r="E16" s="169">
        <v>469338278</v>
      </c>
      <c r="F16" s="169">
        <v>1390100207</v>
      </c>
      <c r="G16" s="169">
        <v>3400000</v>
      </c>
      <c r="H16" s="169">
        <v>291869415</v>
      </c>
      <c r="I16" s="169">
        <f t="shared" si="0"/>
        <v>2154707900</v>
      </c>
    </row>
    <row r="17" spans="1:9">
      <c r="A17" s="88">
        <v>2014</v>
      </c>
      <c r="B17" s="162" t="s">
        <v>2490</v>
      </c>
      <c r="C17" s="84" t="s">
        <v>182</v>
      </c>
      <c r="D17" s="88">
        <v>3</v>
      </c>
      <c r="E17" s="169">
        <v>100000000</v>
      </c>
      <c r="F17" s="169">
        <v>194564842</v>
      </c>
      <c r="G17" s="169">
        <v>0</v>
      </c>
      <c r="H17" s="169">
        <v>0</v>
      </c>
      <c r="I17" s="169">
        <f t="shared" si="0"/>
        <v>294564842</v>
      </c>
    </row>
    <row r="18" spans="1:9">
      <c r="A18" s="88">
        <v>2014</v>
      </c>
      <c r="B18" s="162" t="s">
        <v>2490</v>
      </c>
      <c r="C18" s="84" t="s">
        <v>191</v>
      </c>
      <c r="D18" s="88">
        <v>5</v>
      </c>
      <c r="E18" s="169">
        <v>0</v>
      </c>
      <c r="F18" s="169">
        <v>193215986</v>
      </c>
      <c r="G18" s="169">
        <v>0</v>
      </c>
      <c r="H18" s="169">
        <v>0</v>
      </c>
      <c r="I18" s="169">
        <f t="shared" si="0"/>
        <v>193215986</v>
      </c>
    </row>
    <row r="19" spans="1:9">
      <c r="A19" s="88">
        <v>2014</v>
      </c>
      <c r="B19" s="162" t="s">
        <v>2490</v>
      </c>
      <c r="C19" s="84" t="s">
        <v>195</v>
      </c>
      <c r="D19" s="88">
        <v>3</v>
      </c>
      <c r="E19" s="169">
        <v>580000</v>
      </c>
      <c r="F19" s="169">
        <v>148966555</v>
      </c>
      <c r="G19" s="169">
        <v>0</v>
      </c>
      <c r="H19" s="169">
        <v>0</v>
      </c>
      <c r="I19" s="169">
        <f t="shared" si="0"/>
        <v>149546555</v>
      </c>
    </row>
    <row r="20" spans="1:9">
      <c r="A20" s="88">
        <v>2014</v>
      </c>
      <c r="B20" s="162" t="s">
        <v>2490</v>
      </c>
      <c r="C20" s="84" t="s">
        <v>2040</v>
      </c>
      <c r="D20" s="88">
        <v>5</v>
      </c>
      <c r="E20" s="169">
        <v>57780000</v>
      </c>
      <c r="F20" s="169">
        <v>251754686</v>
      </c>
      <c r="G20" s="169">
        <v>0</v>
      </c>
      <c r="H20" s="169">
        <v>59141760</v>
      </c>
      <c r="I20" s="169">
        <f t="shared" si="0"/>
        <v>368676446</v>
      </c>
    </row>
    <row r="21" spans="1:9">
      <c r="A21" s="88">
        <v>2014</v>
      </c>
      <c r="B21" s="163" t="s">
        <v>644</v>
      </c>
      <c r="C21" s="84" t="s">
        <v>213</v>
      </c>
      <c r="D21" s="88">
        <v>9</v>
      </c>
      <c r="E21" s="169">
        <v>114202667</v>
      </c>
      <c r="F21" s="169">
        <v>110342582.16999999</v>
      </c>
      <c r="G21" s="169">
        <v>0</v>
      </c>
      <c r="H21" s="169">
        <v>0</v>
      </c>
      <c r="I21" s="169">
        <f t="shared" si="0"/>
        <v>224545249.16999999</v>
      </c>
    </row>
    <row r="22" spans="1:9">
      <c r="A22" s="88">
        <v>2014</v>
      </c>
      <c r="B22" s="163" t="s">
        <v>644</v>
      </c>
      <c r="C22" s="84" t="s">
        <v>31</v>
      </c>
      <c r="D22" s="88">
        <v>6</v>
      </c>
      <c r="E22" s="169">
        <v>87535080</v>
      </c>
      <c r="F22" s="169">
        <v>233013309.10000002</v>
      </c>
      <c r="G22" s="169">
        <v>0</v>
      </c>
      <c r="H22" s="169">
        <v>0</v>
      </c>
      <c r="I22" s="169">
        <f t="shared" si="0"/>
        <v>320548389.10000002</v>
      </c>
    </row>
    <row r="23" spans="1:9">
      <c r="A23" s="88">
        <v>2014</v>
      </c>
      <c r="B23" s="163" t="s">
        <v>644</v>
      </c>
      <c r="C23" s="84" t="s">
        <v>214</v>
      </c>
      <c r="D23" s="88">
        <v>11</v>
      </c>
      <c r="E23" s="169">
        <v>157535032</v>
      </c>
      <c r="F23" s="169">
        <v>319861793.88999999</v>
      </c>
      <c r="G23" s="169">
        <v>0</v>
      </c>
      <c r="H23" s="169">
        <v>0</v>
      </c>
      <c r="I23" s="169">
        <f t="shared" si="0"/>
        <v>477396825.88999999</v>
      </c>
    </row>
    <row r="24" spans="1:9">
      <c r="A24" s="88">
        <v>2014</v>
      </c>
      <c r="B24" s="163" t="s">
        <v>644</v>
      </c>
      <c r="C24" s="84" t="s">
        <v>126</v>
      </c>
      <c r="D24" s="88">
        <v>18</v>
      </c>
      <c r="E24" s="169">
        <v>243610033</v>
      </c>
      <c r="F24" s="169">
        <v>547992971.01999998</v>
      </c>
      <c r="G24" s="169">
        <v>0</v>
      </c>
      <c r="H24" s="169">
        <v>0</v>
      </c>
      <c r="I24" s="169">
        <f t="shared" si="0"/>
        <v>791603004.01999998</v>
      </c>
    </row>
    <row r="25" spans="1:9">
      <c r="A25" s="82">
        <v>2015</v>
      </c>
      <c r="B25" s="162" t="s">
        <v>2490</v>
      </c>
      <c r="C25" s="84" t="s">
        <v>5</v>
      </c>
      <c r="D25" s="88">
        <v>6</v>
      </c>
      <c r="E25" s="169">
        <v>88813000</v>
      </c>
      <c r="F25" s="169">
        <v>262284361</v>
      </c>
      <c r="G25" s="169">
        <v>2362608</v>
      </c>
      <c r="H25" s="169">
        <v>0</v>
      </c>
      <c r="I25" s="169">
        <f t="shared" si="0"/>
        <v>353459969</v>
      </c>
    </row>
    <row r="26" spans="1:9">
      <c r="A26" s="82">
        <v>2015</v>
      </c>
      <c r="B26" s="162" t="s">
        <v>2490</v>
      </c>
      <c r="C26" s="84" t="s">
        <v>12</v>
      </c>
      <c r="D26" s="88">
        <v>8</v>
      </c>
      <c r="E26" s="169">
        <v>175617255</v>
      </c>
      <c r="F26" s="169">
        <v>318580335</v>
      </c>
      <c r="G26" s="169">
        <v>0</v>
      </c>
      <c r="H26" s="169">
        <v>80000000</v>
      </c>
      <c r="I26" s="169">
        <f t="shared" si="0"/>
        <v>574197590</v>
      </c>
    </row>
    <row r="27" spans="1:9">
      <c r="A27" s="82">
        <v>2015</v>
      </c>
      <c r="B27" s="162" t="s">
        <v>2490</v>
      </c>
      <c r="C27" s="84" t="s">
        <v>18</v>
      </c>
      <c r="D27" s="88">
        <v>55</v>
      </c>
      <c r="E27" s="169">
        <v>1024469550</v>
      </c>
      <c r="F27" s="169">
        <v>1307197682</v>
      </c>
      <c r="G27" s="169">
        <v>0</v>
      </c>
      <c r="H27" s="169">
        <v>183466254</v>
      </c>
      <c r="I27" s="169">
        <f t="shared" si="0"/>
        <v>2515133486</v>
      </c>
    </row>
    <row r="28" spans="1:9">
      <c r="A28" s="82">
        <v>2015</v>
      </c>
      <c r="B28" s="162" t="s">
        <v>2490</v>
      </c>
      <c r="C28" s="84" t="s">
        <v>31</v>
      </c>
      <c r="D28" s="88">
        <v>4</v>
      </c>
      <c r="E28" s="169">
        <v>80000000</v>
      </c>
      <c r="F28" s="169">
        <v>585964240</v>
      </c>
      <c r="G28" s="169">
        <v>0</v>
      </c>
      <c r="H28" s="169">
        <v>0</v>
      </c>
      <c r="I28" s="169">
        <f t="shared" si="0"/>
        <v>665964240</v>
      </c>
    </row>
    <row r="29" spans="1:9">
      <c r="A29" s="82">
        <v>2015</v>
      </c>
      <c r="B29" s="162" t="s">
        <v>2490</v>
      </c>
      <c r="C29" s="84" t="s">
        <v>52</v>
      </c>
      <c r="D29" s="88">
        <v>0</v>
      </c>
      <c r="E29" s="169">
        <v>0</v>
      </c>
      <c r="F29" s="169">
        <v>0</v>
      </c>
      <c r="G29" s="169">
        <v>0</v>
      </c>
      <c r="H29" s="169">
        <v>0</v>
      </c>
      <c r="I29" s="169">
        <f t="shared" si="0"/>
        <v>0</v>
      </c>
    </row>
    <row r="30" spans="1:9">
      <c r="A30" s="82">
        <v>2015</v>
      </c>
      <c r="B30" s="162" t="s">
        <v>2490</v>
      </c>
      <c r="C30" s="84" t="s">
        <v>72</v>
      </c>
      <c r="D30" s="88">
        <v>5</v>
      </c>
      <c r="E30" s="169">
        <v>79918000</v>
      </c>
      <c r="F30" s="169">
        <v>253547588</v>
      </c>
      <c r="G30" s="169">
        <v>0</v>
      </c>
      <c r="H30" s="169">
        <v>7000000</v>
      </c>
      <c r="I30" s="169">
        <f t="shared" si="0"/>
        <v>340465588</v>
      </c>
    </row>
    <row r="31" spans="1:9">
      <c r="A31" s="82">
        <v>2015</v>
      </c>
      <c r="B31" s="162" t="s">
        <v>2490</v>
      </c>
      <c r="C31" s="84" t="s">
        <v>83</v>
      </c>
      <c r="D31" s="88">
        <v>2</v>
      </c>
      <c r="E31" s="169">
        <v>54942000</v>
      </c>
      <c r="F31" s="169">
        <v>46977779</v>
      </c>
      <c r="G31" s="169">
        <v>0</v>
      </c>
      <c r="H31" s="169">
        <v>0</v>
      </c>
      <c r="I31" s="169">
        <f t="shared" si="0"/>
        <v>101919779</v>
      </c>
    </row>
    <row r="32" spans="1:9">
      <c r="A32" s="82">
        <v>2015</v>
      </c>
      <c r="B32" s="162" t="s">
        <v>2490</v>
      </c>
      <c r="C32" s="84" t="s">
        <v>93</v>
      </c>
      <c r="D32" s="88">
        <v>4</v>
      </c>
      <c r="E32" s="169">
        <v>59787920</v>
      </c>
      <c r="F32" s="169">
        <v>300590766</v>
      </c>
      <c r="G32" s="169">
        <v>0</v>
      </c>
      <c r="H32" s="169">
        <v>0</v>
      </c>
      <c r="I32" s="169">
        <f t="shared" si="0"/>
        <v>360378686</v>
      </c>
    </row>
    <row r="33" spans="1:9">
      <c r="A33" s="82">
        <v>2015</v>
      </c>
      <c r="B33" s="162" t="s">
        <v>2490</v>
      </c>
      <c r="C33" s="84" t="s">
        <v>105</v>
      </c>
      <c r="D33" s="88">
        <v>7</v>
      </c>
      <c r="E33" s="169">
        <v>169640000</v>
      </c>
      <c r="F33" s="169">
        <v>556610662</v>
      </c>
      <c r="G33" s="169">
        <v>0</v>
      </c>
      <c r="H33" s="169">
        <v>67500000</v>
      </c>
      <c r="I33" s="169">
        <f t="shared" si="0"/>
        <v>793750662</v>
      </c>
    </row>
    <row r="34" spans="1:9">
      <c r="A34" s="82">
        <v>2015</v>
      </c>
      <c r="B34" s="162" t="s">
        <v>2490</v>
      </c>
      <c r="C34" s="84" t="s">
        <v>108</v>
      </c>
      <c r="D34" s="88">
        <v>3</v>
      </c>
      <c r="E34" s="169">
        <v>107322000</v>
      </c>
      <c r="F34" s="169">
        <v>195305291</v>
      </c>
      <c r="G34" s="169">
        <v>0</v>
      </c>
      <c r="H34" s="169">
        <v>0</v>
      </c>
      <c r="I34" s="169">
        <f t="shared" si="0"/>
        <v>302627291</v>
      </c>
    </row>
    <row r="35" spans="1:9">
      <c r="A35" s="82">
        <v>2015</v>
      </c>
      <c r="B35" s="162" t="s">
        <v>2490</v>
      </c>
      <c r="C35" s="84" t="s">
        <v>114</v>
      </c>
      <c r="D35" s="88">
        <v>4</v>
      </c>
      <c r="E35" s="169">
        <v>141469700</v>
      </c>
      <c r="F35" s="169">
        <v>281902506</v>
      </c>
      <c r="G35" s="169">
        <v>0</v>
      </c>
      <c r="H35" s="169">
        <v>10000000</v>
      </c>
      <c r="I35" s="169">
        <f t="shared" si="0"/>
        <v>433372206</v>
      </c>
    </row>
    <row r="36" spans="1:9">
      <c r="A36" s="82">
        <v>2015</v>
      </c>
      <c r="B36" s="162" t="s">
        <v>2490</v>
      </c>
      <c r="C36" s="84" t="s">
        <v>121</v>
      </c>
      <c r="D36" s="88">
        <v>1</v>
      </c>
      <c r="E36" s="169">
        <v>0</v>
      </c>
      <c r="F36" s="169">
        <v>22336800</v>
      </c>
      <c r="G36" s="169">
        <v>0</v>
      </c>
      <c r="H36" s="169">
        <v>0</v>
      </c>
      <c r="I36" s="169">
        <f t="shared" si="0"/>
        <v>22336800</v>
      </c>
    </row>
    <row r="37" spans="1:9">
      <c r="A37" s="82">
        <v>2015</v>
      </c>
      <c r="B37" s="162" t="s">
        <v>2490</v>
      </c>
      <c r="C37" s="84" t="s">
        <v>126</v>
      </c>
      <c r="D37" s="88">
        <v>11</v>
      </c>
      <c r="E37" s="169">
        <v>218658730</v>
      </c>
      <c r="F37" s="169">
        <v>243193634</v>
      </c>
      <c r="G37" s="169">
        <v>4000000</v>
      </c>
      <c r="H37" s="169">
        <v>72000000</v>
      </c>
      <c r="I37" s="169">
        <f t="shared" si="0"/>
        <v>537852364</v>
      </c>
    </row>
    <row r="38" spans="1:9">
      <c r="A38" s="82">
        <v>2015</v>
      </c>
      <c r="B38" s="162" t="s">
        <v>2490</v>
      </c>
      <c r="C38" s="84" t="s">
        <v>145</v>
      </c>
      <c r="D38" s="88">
        <v>26</v>
      </c>
      <c r="E38" s="169">
        <v>271857000</v>
      </c>
      <c r="F38" s="169">
        <v>761232448</v>
      </c>
      <c r="G38" s="169">
        <v>0</v>
      </c>
      <c r="H38" s="169">
        <v>165723754</v>
      </c>
      <c r="I38" s="169">
        <f t="shared" si="0"/>
        <v>1198813202</v>
      </c>
    </row>
    <row r="39" spans="1:9">
      <c r="A39" s="82">
        <v>2015</v>
      </c>
      <c r="B39" s="162" t="s">
        <v>2490</v>
      </c>
      <c r="C39" s="84" t="s">
        <v>182</v>
      </c>
      <c r="D39" s="88">
        <v>7</v>
      </c>
      <c r="E39" s="169">
        <v>123112000</v>
      </c>
      <c r="F39" s="169">
        <v>464000603</v>
      </c>
      <c r="G39" s="169">
        <v>0</v>
      </c>
      <c r="H39" s="169">
        <v>0</v>
      </c>
      <c r="I39" s="169">
        <f t="shared" si="0"/>
        <v>587112603</v>
      </c>
    </row>
    <row r="40" spans="1:9">
      <c r="A40" s="82">
        <v>2015</v>
      </c>
      <c r="B40" s="162" t="s">
        <v>2490</v>
      </c>
      <c r="C40" s="84" t="s">
        <v>191</v>
      </c>
      <c r="D40" s="88">
        <v>2</v>
      </c>
      <c r="E40" s="169">
        <v>40000000</v>
      </c>
      <c r="F40" s="169">
        <v>83629586</v>
      </c>
      <c r="G40" s="169">
        <v>0</v>
      </c>
      <c r="H40" s="169">
        <v>0</v>
      </c>
      <c r="I40" s="169">
        <f t="shared" si="0"/>
        <v>123629586</v>
      </c>
    </row>
    <row r="41" spans="1:9">
      <c r="A41" s="82">
        <v>2015</v>
      </c>
      <c r="B41" s="162" t="s">
        <v>2490</v>
      </c>
      <c r="C41" s="84" t="s">
        <v>195</v>
      </c>
      <c r="D41" s="88">
        <v>2</v>
      </c>
      <c r="E41" s="169">
        <v>43700000</v>
      </c>
      <c r="F41" s="169">
        <v>89579546</v>
      </c>
      <c r="G41" s="169">
        <v>0</v>
      </c>
      <c r="H41" s="169">
        <v>0</v>
      </c>
      <c r="I41" s="169">
        <f t="shared" si="0"/>
        <v>133279546</v>
      </c>
    </row>
    <row r="42" spans="1:9">
      <c r="A42" s="82">
        <v>2015</v>
      </c>
      <c r="B42" s="162" t="s">
        <v>2490</v>
      </c>
      <c r="C42" s="84" t="s">
        <v>2040</v>
      </c>
      <c r="D42" s="88">
        <v>0</v>
      </c>
      <c r="E42" s="169">
        <v>0</v>
      </c>
      <c r="F42" s="169">
        <v>0</v>
      </c>
      <c r="G42" s="169">
        <v>0</v>
      </c>
      <c r="H42" s="169">
        <v>0</v>
      </c>
      <c r="I42" s="169">
        <f t="shared" si="0"/>
        <v>0</v>
      </c>
    </row>
    <row r="43" spans="1:9">
      <c r="A43" s="82">
        <v>2015</v>
      </c>
      <c r="B43" s="162" t="s">
        <v>2490</v>
      </c>
      <c r="C43" s="84" t="s">
        <v>1041</v>
      </c>
      <c r="D43" s="88">
        <v>2</v>
      </c>
      <c r="E43" s="169">
        <v>45145000</v>
      </c>
      <c r="F43" s="169">
        <v>64479085</v>
      </c>
      <c r="G43" s="169">
        <v>0</v>
      </c>
      <c r="H43" s="169">
        <v>0</v>
      </c>
      <c r="I43" s="169">
        <f t="shared" si="0"/>
        <v>109624085</v>
      </c>
    </row>
    <row r="44" spans="1:9">
      <c r="A44" s="82">
        <v>2015</v>
      </c>
      <c r="B44" s="162" t="s">
        <v>2490</v>
      </c>
      <c r="C44" s="84" t="s">
        <v>678</v>
      </c>
      <c r="D44" s="88">
        <v>5</v>
      </c>
      <c r="E44" s="169">
        <v>167458000</v>
      </c>
      <c r="F44" s="169">
        <v>234438243</v>
      </c>
      <c r="G44" s="169">
        <v>0</v>
      </c>
      <c r="H44" s="169">
        <v>0</v>
      </c>
      <c r="I44" s="169">
        <f t="shared" si="0"/>
        <v>401896243</v>
      </c>
    </row>
    <row r="45" spans="1:9">
      <c r="A45" s="82">
        <v>2015</v>
      </c>
      <c r="B45" s="163" t="s">
        <v>644</v>
      </c>
      <c r="C45" s="84" t="s">
        <v>213</v>
      </c>
      <c r="D45" s="88">
        <v>7</v>
      </c>
      <c r="E45" s="169">
        <v>105659742</v>
      </c>
      <c r="F45" s="169">
        <v>302731718</v>
      </c>
      <c r="G45" s="169">
        <v>0</v>
      </c>
      <c r="H45" s="169">
        <v>0</v>
      </c>
      <c r="I45" s="169">
        <f t="shared" si="0"/>
        <v>408391460</v>
      </c>
    </row>
    <row r="46" spans="1:9">
      <c r="A46" s="82">
        <v>2015</v>
      </c>
      <c r="B46" s="163" t="s">
        <v>644</v>
      </c>
      <c r="C46" s="84" t="s">
        <v>31</v>
      </c>
      <c r="D46" s="88">
        <v>13</v>
      </c>
      <c r="E46" s="169">
        <v>178291066</v>
      </c>
      <c r="F46" s="169">
        <v>319549651</v>
      </c>
      <c r="G46" s="169">
        <v>0</v>
      </c>
      <c r="H46" s="169">
        <v>0</v>
      </c>
      <c r="I46" s="169">
        <f t="shared" si="0"/>
        <v>497840717</v>
      </c>
    </row>
    <row r="47" spans="1:9">
      <c r="A47" s="82">
        <v>2015</v>
      </c>
      <c r="B47" s="163" t="s">
        <v>644</v>
      </c>
      <c r="C47" s="84" t="s">
        <v>214</v>
      </c>
      <c r="D47" s="88">
        <v>20</v>
      </c>
      <c r="E47" s="169">
        <v>304956461</v>
      </c>
      <c r="F47" s="169">
        <v>507908761</v>
      </c>
      <c r="G47" s="169">
        <v>0</v>
      </c>
      <c r="H47" s="169">
        <v>0</v>
      </c>
      <c r="I47" s="169">
        <f t="shared" si="0"/>
        <v>812865222</v>
      </c>
    </row>
    <row r="48" spans="1:9">
      <c r="A48" s="82">
        <v>2015</v>
      </c>
      <c r="B48" s="163" t="s">
        <v>644</v>
      </c>
      <c r="C48" s="84" t="s">
        <v>126</v>
      </c>
      <c r="D48" s="88">
        <v>8</v>
      </c>
      <c r="E48" s="169">
        <v>116958207</v>
      </c>
      <c r="F48" s="169">
        <v>197529623</v>
      </c>
      <c r="G48" s="169">
        <v>0</v>
      </c>
      <c r="H48" s="169">
        <v>0</v>
      </c>
      <c r="I48" s="169">
        <f t="shared" si="0"/>
        <v>314487830</v>
      </c>
    </row>
    <row r="49" spans="1:9">
      <c r="A49" s="88">
        <v>2016</v>
      </c>
      <c r="B49" s="162" t="s">
        <v>2490</v>
      </c>
      <c r="C49" s="84" t="s">
        <v>5</v>
      </c>
      <c r="D49" s="88">
        <v>7</v>
      </c>
      <c r="E49" s="169">
        <v>21000000</v>
      </c>
      <c r="F49" s="169">
        <v>588833531</v>
      </c>
      <c r="G49" s="169">
        <v>13200000</v>
      </c>
      <c r="H49" s="169">
        <v>18328832</v>
      </c>
      <c r="I49" s="169">
        <f t="shared" si="0"/>
        <v>641362363</v>
      </c>
    </row>
    <row r="50" spans="1:9">
      <c r="A50" s="88">
        <v>2016</v>
      </c>
      <c r="B50" s="162" t="s">
        <v>2490</v>
      </c>
      <c r="C50" s="84" t="s">
        <v>12</v>
      </c>
      <c r="D50" s="88">
        <v>9</v>
      </c>
      <c r="E50" s="169">
        <v>158337686</v>
      </c>
      <c r="F50" s="169">
        <v>296952554</v>
      </c>
      <c r="G50" s="169">
        <v>0</v>
      </c>
      <c r="H50" s="169">
        <v>0</v>
      </c>
      <c r="I50" s="169">
        <f t="shared" si="0"/>
        <v>455290240</v>
      </c>
    </row>
    <row r="51" spans="1:9">
      <c r="A51" s="88">
        <v>2016</v>
      </c>
      <c r="B51" s="162" t="s">
        <v>2490</v>
      </c>
      <c r="C51" s="84" t="s">
        <v>18</v>
      </c>
      <c r="D51" s="88">
        <v>56</v>
      </c>
      <c r="E51" s="169">
        <v>1133433667</v>
      </c>
      <c r="F51" s="169">
        <v>1685919812</v>
      </c>
      <c r="G51" s="169">
        <v>0</v>
      </c>
      <c r="H51" s="169">
        <v>297345574</v>
      </c>
      <c r="I51" s="169">
        <f t="shared" si="0"/>
        <v>3116699053</v>
      </c>
    </row>
    <row r="52" spans="1:9">
      <c r="A52" s="88">
        <v>2016</v>
      </c>
      <c r="B52" s="162" t="s">
        <v>2490</v>
      </c>
      <c r="C52" s="84" t="s">
        <v>31</v>
      </c>
      <c r="D52" s="88">
        <v>17</v>
      </c>
      <c r="E52" s="169">
        <v>100353321</v>
      </c>
      <c r="F52" s="169">
        <v>675628816</v>
      </c>
      <c r="G52" s="169">
        <v>133327348</v>
      </c>
      <c r="H52" s="169">
        <v>0</v>
      </c>
      <c r="I52" s="169">
        <f t="shared" si="0"/>
        <v>909309485</v>
      </c>
    </row>
    <row r="53" spans="1:9">
      <c r="A53" s="88">
        <v>2016</v>
      </c>
      <c r="B53" s="162" t="s">
        <v>2490</v>
      </c>
      <c r="C53" s="84" t="s">
        <v>52</v>
      </c>
      <c r="D53" s="88">
        <v>6</v>
      </c>
      <c r="E53" s="169">
        <v>45976000</v>
      </c>
      <c r="F53" s="169">
        <v>205860744</v>
      </c>
      <c r="G53" s="169">
        <v>9100000</v>
      </c>
      <c r="H53" s="169">
        <v>0</v>
      </c>
      <c r="I53" s="169">
        <f t="shared" si="0"/>
        <v>260936744</v>
      </c>
    </row>
    <row r="54" spans="1:9">
      <c r="A54" s="88">
        <v>2016</v>
      </c>
      <c r="B54" s="162" t="s">
        <v>2490</v>
      </c>
      <c r="C54" s="84" t="s">
        <v>72</v>
      </c>
      <c r="D54" s="88">
        <v>2</v>
      </c>
      <c r="E54" s="169">
        <v>0</v>
      </c>
      <c r="F54" s="169">
        <v>353016715</v>
      </c>
      <c r="G54" s="169">
        <v>5700000</v>
      </c>
      <c r="H54" s="169">
        <v>285700000</v>
      </c>
      <c r="I54" s="169">
        <f t="shared" si="0"/>
        <v>644416715</v>
      </c>
    </row>
    <row r="55" spans="1:9">
      <c r="A55" s="88">
        <v>2016</v>
      </c>
      <c r="B55" s="162" t="s">
        <v>2490</v>
      </c>
      <c r="C55" s="84" t="s">
        <v>83</v>
      </c>
      <c r="D55" s="88">
        <v>11</v>
      </c>
      <c r="E55" s="169">
        <v>626044599</v>
      </c>
      <c r="F55" s="169">
        <v>360438559</v>
      </c>
      <c r="G55" s="169">
        <v>30000000</v>
      </c>
      <c r="H55" s="169">
        <v>51210327</v>
      </c>
      <c r="I55" s="169">
        <f t="shared" si="0"/>
        <v>1067693485</v>
      </c>
    </row>
    <row r="56" spans="1:9">
      <c r="A56" s="88">
        <v>2016</v>
      </c>
      <c r="B56" s="162" t="s">
        <v>2490</v>
      </c>
      <c r="C56" s="84" t="s">
        <v>93</v>
      </c>
      <c r="D56" s="88">
        <v>11</v>
      </c>
      <c r="E56" s="169">
        <v>69532636</v>
      </c>
      <c r="F56" s="169">
        <v>374944630</v>
      </c>
      <c r="G56" s="169">
        <v>0</v>
      </c>
      <c r="H56" s="169">
        <v>0</v>
      </c>
      <c r="I56" s="169">
        <f t="shared" si="0"/>
        <v>444477266</v>
      </c>
    </row>
    <row r="57" spans="1:9">
      <c r="A57" s="88">
        <v>2016</v>
      </c>
      <c r="B57" s="162" t="s">
        <v>2490</v>
      </c>
      <c r="C57" s="84" t="s">
        <v>102</v>
      </c>
      <c r="D57" s="88">
        <v>0</v>
      </c>
      <c r="E57" s="169">
        <v>0</v>
      </c>
      <c r="F57" s="169">
        <v>0</v>
      </c>
      <c r="G57" s="169">
        <v>0</v>
      </c>
      <c r="H57" s="169">
        <v>0</v>
      </c>
      <c r="I57" s="169">
        <f t="shared" si="0"/>
        <v>0</v>
      </c>
    </row>
    <row r="58" spans="1:9">
      <c r="A58" s="88">
        <v>2016</v>
      </c>
      <c r="B58" s="162" t="s">
        <v>2490</v>
      </c>
      <c r="C58" s="84" t="s">
        <v>105</v>
      </c>
      <c r="D58" s="88">
        <v>3</v>
      </c>
      <c r="E58" s="169">
        <v>11774700</v>
      </c>
      <c r="F58" s="169">
        <v>8735669</v>
      </c>
      <c r="G58" s="169">
        <v>0</v>
      </c>
      <c r="H58" s="169">
        <v>0</v>
      </c>
      <c r="I58" s="169">
        <f t="shared" si="0"/>
        <v>20510369</v>
      </c>
    </row>
    <row r="59" spans="1:9">
      <c r="A59" s="88">
        <v>2016</v>
      </c>
      <c r="B59" s="162" t="s">
        <v>2490</v>
      </c>
      <c r="C59" s="84" t="s">
        <v>108</v>
      </c>
      <c r="D59" s="88">
        <v>2</v>
      </c>
      <c r="E59" s="169">
        <v>6000000</v>
      </c>
      <c r="F59" s="169">
        <v>58206414</v>
      </c>
      <c r="G59" s="169">
        <v>0</v>
      </c>
      <c r="H59" s="169">
        <v>0</v>
      </c>
      <c r="I59" s="169">
        <f t="shared" si="0"/>
        <v>64206414</v>
      </c>
    </row>
    <row r="60" spans="1:9">
      <c r="A60" s="88">
        <v>2016</v>
      </c>
      <c r="B60" s="162" t="s">
        <v>2490</v>
      </c>
      <c r="C60" s="84" t="s">
        <v>114</v>
      </c>
      <c r="D60" s="88">
        <v>12</v>
      </c>
      <c r="E60" s="169">
        <v>265134501</v>
      </c>
      <c r="F60" s="169">
        <v>429288566</v>
      </c>
      <c r="G60" s="169">
        <v>0</v>
      </c>
      <c r="H60" s="169">
        <v>110583695</v>
      </c>
      <c r="I60" s="169">
        <f t="shared" si="0"/>
        <v>805006762</v>
      </c>
    </row>
    <row r="61" spans="1:9">
      <c r="A61" s="88">
        <v>2016</v>
      </c>
      <c r="B61" s="162" t="s">
        <v>2490</v>
      </c>
      <c r="C61" s="84" t="s">
        <v>126</v>
      </c>
      <c r="D61" s="88">
        <v>18</v>
      </c>
      <c r="E61" s="169">
        <v>497124616</v>
      </c>
      <c r="F61" s="169">
        <v>541176094</v>
      </c>
      <c r="G61" s="169">
        <v>0</v>
      </c>
      <c r="H61" s="169">
        <v>100000000</v>
      </c>
      <c r="I61" s="169">
        <f t="shared" si="0"/>
        <v>1138300710</v>
      </c>
    </row>
    <row r="62" spans="1:9">
      <c r="A62" s="88">
        <v>2016</v>
      </c>
      <c r="B62" s="162" t="s">
        <v>2490</v>
      </c>
      <c r="C62" s="84" t="s">
        <v>145</v>
      </c>
      <c r="D62" s="88">
        <v>20</v>
      </c>
      <c r="E62" s="169">
        <v>155845300</v>
      </c>
      <c r="F62" s="169">
        <v>629954903</v>
      </c>
      <c r="G62" s="169">
        <v>120700</v>
      </c>
      <c r="H62" s="169">
        <v>181781367</v>
      </c>
      <c r="I62" s="169">
        <f t="shared" si="0"/>
        <v>967702270</v>
      </c>
    </row>
    <row r="63" spans="1:9">
      <c r="A63" s="88">
        <v>2016</v>
      </c>
      <c r="B63" s="162" t="s">
        <v>2490</v>
      </c>
      <c r="C63" s="84" t="s">
        <v>182</v>
      </c>
      <c r="D63" s="88">
        <v>7</v>
      </c>
      <c r="E63" s="169">
        <v>170505664</v>
      </c>
      <c r="F63" s="169">
        <v>475057672</v>
      </c>
      <c r="G63" s="169">
        <v>0</v>
      </c>
      <c r="H63" s="169">
        <v>0</v>
      </c>
      <c r="I63" s="169">
        <f t="shared" si="0"/>
        <v>645563336</v>
      </c>
    </row>
    <row r="64" spans="1:9">
      <c r="A64" s="88">
        <v>2016</v>
      </c>
      <c r="B64" s="162" t="s">
        <v>2490</v>
      </c>
      <c r="C64" s="84" t="s">
        <v>191</v>
      </c>
      <c r="D64" s="88">
        <v>10</v>
      </c>
      <c r="E64" s="169">
        <v>143704599</v>
      </c>
      <c r="F64" s="169">
        <v>474384881</v>
      </c>
      <c r="G64" s="169">
        <v>0</v>
      </c>
      <c r="H64" s="169">
        <v>32800467</v>
      </c>
      <c r="I64" s="169">
        <f t="shared" si="0"/>
        <v>650889947</v>
      </c>
    </row>
    <row r="65" spans="1:9">
      <c r="A65" s="88">
        <v>2016</v>
      </c>
      <c r="B65" s="162" t="s">
        <v>2490</v>
      </c>
      <c r="C65" s="84" t="s">
        <v>195</v>
      </c>
      <c r="D65" s="88">
        <v>1</v>
      </c>
      <c r="E65" s="169">
        <v>32000000</v>
      </c>
      <c r="F65" s="169">
        <v>70821086</v>
      </c>
      <c r="G65" s="169">
        <v>0</v>
      </c>
      <c r="H65" s="169">
        <v>0</v>
      </c>
      <c r="I65" s="169">
        <f t="shared" si="0"/>
        <v>102821086</v>
      </c>
    </row>
    <row r="66" spans="1:9">
      <c r="A66" s="88">
        <v>2016</v>
      </c>
      <c r="B66" s="162" t="s">
        <v>2490</v>
      </c>
      <c r="C66" s="84" t="s">
        <v>2040</v>
      </c>
      <c r="D66" s="88">
        <v>0</v>
      </c>
      <c r="E66" s="169">
        <v>0</v>
      </c>
      <c r="F66" s="169">
        <v>0</v>
      </c>
      <c r="G66" s="169">
        <v>0</v>
      </c>
      <c r="H66" s="169">
        <v>0</v>
      </c>
      <c r="I66" s="169">
        <f t="shared" si="0"/>
        <v>0</v>
      </c>
    </row>
    <row r="67" spans="1:9">
      <c r="A67" s="88">
        <v>2016</v>
      </c>
      <c r="B67" s="162" t="s">
        <v>2490</v>
      </c>
      <c r="C67" s="84" t="s">
        <v>1041</v>
      </c>
      <c r="D67" s="88">
        <v>5</v>
      </c>
      <c r="E67" s="169">
        <v>102533089</v>
      </c>
      <c r="F67" s="169">
        <v>308989650</v>
      </c>
      <c r="G67" s="169">
        <v>0</v>
      </c>
      <c r="H67" s="169">
        <v>7390263</v>
      </c>
      <c r="I67" s="169">
        <f t="shared" ref="I67:I72" si="1">+SUM(E67:H67)</f>
        <v>418913002</v>
      </c>
    </row>
    <row r="68" spans="1:9">
      <c r="A68" s="88">
        <v>2016</v>
      </c>
      <c r="B68" s="162" t="s">
        <v>2490</v>
      </c>
      <c r="C68" s="84" t="s">
        <v>678</v>
      </c>
      <c r="D68" s="88">
        <v>6</v>
      </c>
      <c r="E68" s="169">
        <v>65835999</v>
      </c>
      <c r="F68" s="169">
        <v>105783879</v>
      </c>
      <c r="G68" s="169">
        <v>0</v>
      </c>
      <c r="H68" s="169">
        <v>0</v>
      </c>
      <c r="I68" s="169">
        <f t="shared" si="1"/>
        <v>171619878</v>
      </c>
    </row>
    <row r="69" spans="1:9">
      <c r="A69" s="88">
        <v>2016</v>
      </c>
      <c r="B69" s="163" t="s">
        <v>644</v>
      </c>
      <c r="C69" s="84" t="s">
        <v>213</v>
      </c>
      <c r="D69" s="88">
        <v>11</v>
      </c>
      <c r="E69" s="169">
        <v>147036706</v>
      </c>
      <c r="F69" s="169">
        <v>297600000</v>
      </c>
      <c r="G69" s="169"/>
      <c r="H69" s="169"/>
      <c r="I69" s="169">
        <f t="shared" si="1"/>
        <v>444636706</v>
      </c>
    </row>
    <row r="70" spans="1:9">
      <c r="A70" s="88">
        <v>2016</v>
      </c>
      <c r="B70" s="163" t="s">
        <v>644</v>
      </c>
      <c r="C70" s="84" t="s">
        <v>31</v>
      </c>
      <c r="D70" s="88">
        <v>17</v>
      </c>
      <c r="E70" s="169">
        <v>238439662</v>
      </c>
      <c r="F70" s="169">
        <v>386999068</v>
      </c>
      <c r="G70" s="169"/>
      <c r="H70" s="169"/>
      <c r="I70" s="169">
        <f t="shared" si="1"/>
        <v>625438730</v>
      </c>
    </row>
    <row r="71" spans="1:9">
      <c r="A71" s="88">
        <v>2016</v>
      </c>
      <c r="B71" s="163" t="s">
        <v>644</v>
      </c>
      <c r="C71" s="84" t="s">
        <v>214</v>
      </c>
      <c r="D71" s="88">
        <v>27</v>
      </c>
      <c r="E71" s="169">
        <v>276897951</v>
      </c>
      <c r="F71" s="169">
        <v>368824890</v>
      </c>
      <c r="G71" s="169"/>
      <c r="H71" s="169"/>
      <c r="I71" s="169">
        <f t="shared" si="1"/>
        <v>645722841</v>
      </c>
    </row>
    <row r="72" spans="1:9">
      <c r="A72" s="88">
        <v>2016</v>
      </c>
      <c r="B72" s="163" t="s">
        <v>644</v>
      </c>
      <c r="C72" s="84" t="s">
        <v>126</v>
      </c>
      <c r="D72" s="88">
        <v>22</v>
      </c>
      <c r="E72" s="169">
        <v>169774718</v>
      </c>
      <c r="F72" s="169">
        <v>160444000</v>
      </c>
      <c r="G72" s="169"/>
      <c r="H72" s="169"/>
      <c r="I72" s="169">
        <f t="shared" si="1"/>
        <v>330218718</v>
      </c>
    </row>
    <row r="73" spans="1:9">
      <c r="A73" s="82">
        <v>2017</v>
      </c>
      <c r="B73" s="162" t="s">
        <v>2490</v>
      </c>
      <c r="C73" s="84" t="s">
        <v>5</v>
      </c>
      <c r="D73" s="88">
        <v>13</v>
      </c>
      <c r="E73" s="169">
        <v>154411124</v>
      </c>
      <c r="F73" s="169">
        <v>636050671</v>
      </c>
      <c r="G73" s="169">
        <v>0</v>
      </c>
      <c r="H73" s="169">
        <v>51138285</v>
      </c>
      <c r="I73" s="169">
        <v>841600080</v>
      </c>
    </row>
    <row r="74" spans="1:9">
      <c r="A74" s="82">
        <v>2017</v>
      </c>
      <c r="B74" s="162" t="s">
        <v>2490</v>
      </c>
      <c r="C74" s="84" t="s">
        <v>12</v>
      </c>
      <c r="D74" s="88">
        <v>7</v>
      </c>
      <c r="E74" s="169">
        <v>125770000</v>
      </c>
      <c r="F74" s="169">
        <v>209430112</v>
      </c>
      <c r="G74" s="169">
        <v>0</v>
      </c>
      <c r="H74" s="169">
        <v>0</v>
      </c>
      <c r="I74" s="169">
        <v>335200112</v>
      </c>
    </row>
    <row r="75" spans="1:9">
      <c r="A75" s="82">
        <v>2017</v>
      </c>
      <c r="B75" s="162" t="s">
        <v>2490</v>
      </c>
      <c r="C75" s="84" t="s">
        <v>18</v>
      </c>
      <c r="D75" s="88">
        <v>78</v>
      </c>
      <c r="E75" s="169">
        <v>1497582041</v>
      </c>
      <c r="F75" s="169">
        <v>1824654123</v>
      </c>
      <c r="G75" s="169">
        <v>0</v>
      </c>
      <c r="H75" s="169">
        <v>361508969</v>
      </c>
      <c r="I75" s="169">
        <v>3683745133</v>
      </c>
    </row>
    <row r="76" spans="1:9">
      <c r="A76" s="82">
        <v>2017</v>
      </c>
      <c r="B76" s="162" t="s">
        <v>2490</v>
      </c>
      <c r="C76" s="84" t="s">
        <v>31</v>
      </c>
      <c r="D76" s="88">
        <v>21</v>
      </c>
      <c r="E76" s="169">
        <v>230422286</v>
      </c>
      <c r="F76" s="169">
        <v>1107375888</v>
      </c>
      <c r="G76" s="169">
        <v>34546397</v>
      </c>
      <c r="H76" s="169">
        <v>49999000</v>
      </c>
      <c r="I76" s="169">
        <v>1422343571</v>
      </c>
    </row>
    <row r="77" spans="1:9">
      <c r="A77" s="82">
        <v>2017</v>
      </c>
      <c r="B77" s="162" t="s">
        <v>2490</v>
      </c>
      <c r="C77" s="84" t="s">
        <v>52</v>
      </c>
      <c r="D77" s="88">
        <v>9</v>
      </c>
      <c r="E77" s="169">
        <v>58833000</v>
      </c>
      <c r="F77" s="169">
        <v>544088276</v>
      </c>
      <c r="G77" s="169">
        <v>0</v>
      </c>
      <c r="H77" s="169">
        <v>1500000</v>
      </c>
      <c r="I77" s="169">
        <v>604421276</v>
      </c>
    </row>
    <row r="78" spans="1:9">
      <c r="A78" s="82">
        <v>2017</v>
      </c>
      <c r="B78" s="162" t="s">
        <v>2490</v>
      </c>
      <c r="C78" s="84" t="s">
        <v>72</v>
      </c>
      <c r="D78" s="88">
        <v>2</v>
      </c>
      <c r="E78" s="169">
        <v>36020000</v>
      </c>
      <c r="F78" s="169">
        <v>91274635</v>
      </c>
      <c r="G78" s="169">
        <v>97600000</v>
      </c>
      <c r="H78" s="169">
        <v>49128870</v>
      </c>
      <c r="I78" s="169">
        <v>274023505</v>
      </c>
    </row>
    <row r="79" spans="1:9">
      <c r="A79" s="82">
        <v>2017</v>
      </c>
      <c r="B79" s="162" t="s">
        <v>2490</v>
      </c>
      <c r="C79" s="84" t="s">
        <v>83</v>
      </c>
      <c r="D79" s="88">
        <v>11</v>
      </c>
      <c r="E79" s="169">
        <v>246511600</v>
      </c>
      <c r="F79" s="169">
        <v>374627041</v>
      </c>
      <c r="G79" s="169">
        <v>0</v>
      </c>
      <c r="H79" s="169">
        <v>0</v>
      </c>
      <c r="I79" s="169">
        <v>621138641</v>
      </c>
    </row>
    <row r="80" spans="1:9">
      <c r="A80" s="82">
        <v>2017</v>
      </c>
      <c r="B80" s="162" t="s">
        <v>2490</v>
      </c>
      <c r="C80" s="84" t="s">
        <v>93</v>
      </c>
      <c r="D80" s="88">
        <v>1</v>
      </c>
      <c r="E80" s="169">
        <v>16604800</v>
      </c>
      <c r="F80" s="169">
        <v>58885953</v>
      </c>
      <c r="G80" s="169">
        <v>0</v>
      </c>
      <c r="H80" s="169">
        <v>0</v>
      </c>
      <c r="I80" s="169">
        <v>75490753</v>
      </c>
    </row>
    <row r="81" spans="1:9">
      <c r="A81" s="82">
        <v>2017</v>
      </c>
      <c r="B81" s="162" t="s">
        <v>2490</v>
      </c>
      <c r="C81" s="84" t="s">
        <v>102</v>
      </c>
      <c r="D81" s="88">
        <v>0</v>
      </c>
      <c r="E81" s="169">
        <v>0</v>
      </c>
      <c r="F81" s="169">
        <v>0</v>
      </c>
      <c r="G81" s="169">
        <v>0</v>
      </c>
      <c r="H81" s="169">
        <v>0</v>
      </c>
      <c r="I81" s="169">
        <v>0</v>
      </c>
    </row>
    <row r="82" spans="1:9">
      <c r="A82" s="82">
        <v>2017</v>
      </c>
      <c r="B82" s="162" t="s">
        <v>2490</v>
      </c>
      <c r="C82" s="84" t="s">
        <v>105</v>
      </c>
      <c r="D82" s="88">
        <v>2</v>
      </c>
      <c r="E82" s="169">
        <v>11000000</v>
      </c>
      <c r="F82" s="169">
        <v>27461437</v>
      </c>
      <c r="G82" s="169">
        <v>36091000</v>
      </c>
      <c r="H82" s="169">
        <v>39435210</v>
      </c>
      <c r="I82" s="169">
        <v>113987647</v>
      </c>
    </row>
    <row r="83" spans="1:9">
      <c r="A83" s="82">
        <v>2017</v>
      </c>
      <c r="B83" s="162" t="s">
        <v>2490</v>
      </c>
      <c r="C83" s="84" t="s">
        <v>108</v>
      </c>
      <c r="D83" s="88">
        <v>2</v>
      </c>
      <c r="E83" s="169">
        <v>53177800</v>
      </c>
      <c r="F83" s="169">
        <v>250276628</v>
      </c>
      <c r="G83" s="169">
        <v>0</v>
      </c>
      <c r="H83" s="169">
        <v>0</v>
      </c>
      <c r="I83" s="169">
        <v>303454428</v>
      </c>
    </row>
    <row r="84" spans="1:9">
      <c r="A84" s="82">
        <v>2017</v>
      </c>
      <c r="B84" s="162" t="s">
        <v>2490</v>
      </c>
      <c r="C84" s="84" t="s">
        <v>114</v>
      </c>
      <c r="D84" s="88">
        <v>12</v>
      </c>
      <c r="E84" s="169">
        <v>403496550</v>
      </c>
      <c r="F84" s="169">
        <v>636663860</v>
      </c>
      <c r="G84" s="169">
        <v>0</v>
      </c>
      <c r="H84" s="169">
        <v>4040000</v>
      </c>
      <c r="I84" s="169">
        <v>1044200410</v>
      </c>
    </row>
    <row r="85" spans="1:9">
      <c r="A85" s="82">
        <v>2017</v>
      </c>
      <c r="B85" s="162" t="s">
        <v>2490</v>
      </c>
      <c r="C85" s="84" t="s">
        <v>121</v>
      </c>
      <c r="D85" s="88">
        <v>4</v>
      </c>
      <c r="E85" s="169">
        <v>27160500</v>
      </c>
      <c r="F85" s="169">
        <v>122087989</v>
      </c>
      <c r="G85" s="169">
        <v>0</v>
      </c>
      <c r="H85" s="169">
        <v>0</v>
      </c>
      <c r="I85" s="169">
        <v>149248489</v>
      </c>
    </row>
    <row r="86" spans="1:9">
      <c r="A86" s="82">
        <v>2017</v>
      </c>
      <c r="B86" s="162" t="s">
        <v>2490</v>
      </c>
      <c r="C86" s="84" t="s">
        <v>126</v>
      </c>
      <c r="D86" s="88">
        <v>19</v>
      </c>
      <c r="E86" s="169">
        <v>344019651</v>
      </c>
      <c r="F86" s="169">
        <v>431182028</v>
      </c>
      <c r="G86" s="169">
        <v>242056796</v>
      </c>
      <c r="H86" s="169">
        <v>99166840</v>
      </c>
      <c r="I86" s="169">
        <v>1116425315</v>
      </c>
    </row>
    <row r="87" spans="1:9">
      <c r="A87" s="82">
        <v>2017</v>
      </c>
      <c r="B87" s="162" t="s">
        <v>2490</v>
      </c>
      <c r="C87" s="84" t="s">
        <v>145</v>
      </c>
      <c r="D87" s="88">
        <v>29</v>
      </c>
      <c r="E87" s="169">
        <v>483795492</v>
      </c>
      <c r="F87" s="169">
        <v>1031886642</v>
      </c>
      <c r="G87" s="169">
        <v>0</v>
      </c>
      <c r="H87" s="169">
        <v>323263528</v>
      </c>
      <c r="I87" s="169">
        <v>1838945662</v>
      </c>
    </row>
    <row r="88" spans="1:9">
      <c r="A88" s="82">
        <v>2017</v>
      </c>
      <c r="B88" s="162" t="s">
        <v>2490</v>
      </c>
      <c r="C88" s="84" t="s">
        <v>182</v>
      </c>
      <c r="D88" s="88">
        <v>7</v>
      </c>
      <c r="E88" s="169">
        <v>183069200</v>
      </c>
      <c r="F88" s="169">
        <v>420464924</v>
      </c>
      <c r="G88" s="169">
        <v>0</v>
      </c>
      <c r="H88" s="169">
        <v>0</v>
      </c>
      <c r="I88" s="169">
        <v>603534124</v>
      </c>
    </row>
    <row r="89" spans="1:9">
      <c r="A89" s="82">
        <v>2017</v>
      </c>
      <c r="B89" s="162" t="s">
        <v>2490</v>
      </c>
      <c r="C89" s="84" t="s">
        <v>191</v>
      </c>
      <c r="D89" s="88">
        <v>4</v>
      </c>
      <c r="E89" s="169">
        <v>59959944</v>
      </c>
      <c r="F89" s="169">
        <v>220901088</v>
      </c>
      <c r="G89" s="169">
        <v>0</v>
      </c>
      <c r="H89" s="169">
        <v>0</v>
      </c>
      <c r="I89" s="169">
        <v>280861032</v>
      </c>
    </row>
    <row r="90" spans="1:9">
      <c r="A90" s="82">
        <v>2017</v>
      </c>
      <c r="B90" s="162" t="s">
        <v>2490</v>
      </c>
      <c r="C90" s="84" t="s">
        <v>195</v>
      </c>
      <c r="D90" s="88">
        <v>4</v>
      </c>
      <c r="E90" s="169">
        <v>16000000</v>
      </c>
      <c r="F90" s="169">
        <v>38799926</v>
      </c>
      <c r="G90" s="169">
        <v>0</v>
      </c>
      <c r="H90" s="169">
        <v>0</v>
      </c>
      <c r="I90" s="169">
        <v>54799926</v>
      </c>
    </row>
    <row r="91" spans="1:9">
      <c r="A91" s="82">
        <v>2017</v>
      </c>
      <c r="B91" s="162" t="s">
        <v>2490</v>
      </c>
      <c r="C91" s="84" t="s">
        <v>200</v>
      </c>
      <c r="D91" s="88">
        <v>0</v>
      </c>
      <c r="E91" s="169">
        <v>0</v>
      </c>
      <c r="F91" s="169">
        <v>0</v>
      </c>
      <c r="G91" s="169">
        <v>0</v>
      </c>
      <c r="H91" s="169">
        <v>0</v>
      </c>
      <c r="I91" s="169">
        <v>0</v>
      </c>
    </row>
    <row r="92" spans="1:9">
      <c r="A92" s="82">
        <v>2017</v>
      </c>
      <c r="B92" s="162" t="s">
        <v>2490</v>
      </c>
      <c r="C92" s="84" t="s">
        <v>2808</v>
      </c>
      <c r="D92" s="88">
        <v>4</v>
      </c>
      <c r="E92" s="169">
        <v>109966207</v>
      </c>
      <c r="F92" s="169">
        <v>449005921</v>
      </c>
      <c r="G92" s="169">
        <v>0</v>
      </c>
      <c r="H92" s="169">
        <v>0</v>
      </c>
      <c r="I92" s="169">
        <v>558972128</v>
      </c>
    </row>
    <row r="93" spans="1:9">
      <c r="A93" s="82">
        <v>2017</v>
      </c>
      <c r="B93" s="162" t="s">
        <v>2490</v>
      </c>
      <c r="C93" s="84" t="s">
        <v>678</v>
      </c>
      <c r="D93" s="88">
        <v>5</v>
      </c>
      <c r="E93" s="169">
        <v>109895999</v>
      </c>
      <c r="F93" s="169">
        <v>196047509</v>
      </c>
      <c r="G93" s="169">
        <v>7568400</v>
      </c>
      <c r="H93" s="169">
        <v>8732000</v>
      </c>
      <c r="I93" s="169">
        <v>322243908</v>
      </c>
    </row>
    <row r="94" spans="1:9">
      <c r="A94" s="82">
        <v>2017</v>
      </c>
      <c r="B94" s="163" t="s">
        <v>644</v>
      </c>
      <c r="C94" s="84" t="s">
        <v>213</v>
      </c>
      <c r="D94" s="88">
        <f>2+9</f>
        <v>11</v>
      </c>
      <c r="E94" s="169">
        <v>136436626</v>
      </c>
      <c r="F94" s="169">
        <v>6886679.7999999998</v>
      </c>
      <c r="G94" s="169">
        <v>0</v>
      </c>
      <c r="H94" s="169">
        <v>0</v>
      </c>
      <c r="I94" s="169">
        <f>+SUM(E94:H94)</f>
        <v>143323305.80000001</v>
      </c>
    </row>
    <row r="95" spans="1:9">
      <c r="A95" s="82">
        <v>2017</v>
      </c>
      <c r="B95" s="163" t="s">
        <v>644</v>
      </c>
      <c r="C95" s="84" t="s">
        <v>31</v>
      </c>
      <c r="D95" s="88">
        <f>0+13</f>
        <v>13</v>
      </c>
      <c r="E95" s="169">
        <v>170617459</v>
      </c>
      <c r="F95" s="169">
        <v>299047307.10000002</v>
      </c>
      <c r="G95" s="169">
        <v>0</v>
      </c>
      <c r="H95" s="169">
        <v>0</v>
      </c>
      <c r="I95" s="169">
        <f>+SUM(E95:H95)</f>
        <v>469664766.10000002</v>
      </c>
    </row>
    <row r="96" spans="1:9">
      <c r="A96" s="82">
        <v>2017</v>
      </c>
      <c r="B96" s="163" t="s">
        <v>644</v>
      </c>
      <c r="C96" s="84" t="s">
        <v>214</v>
      </c>
      <c r="D96" s="88">
        <f>3+15</f>
        <v>18</v>
      </c>
      <c r="E96" s="169">
        <v>220161243</v>
      </c>
      <c r="F96" s="169">
        <v>474366224.30000001</v>
      </c>
      <c r="G96" s="169">
        <v>0</v>
      </c>
      <c r="H96" s="169">
        <v>0</v>
      </c>
      <c r="I96" s="169">
        <f>+SUM(E96:H96)</f>
        <v>694527467.29999995</v>
      </c>
    </row>
    <row r="97" spans="1:9">
      <c r="A97" s="82">
        <v>2017</v>
      </c>
      <c r="B97" s="163" t="s">
        <v>644</v>
      </c>
      <c r="C97" s="84" t="s">
        <v>126</v>
      </c>
      <c r="D97" s="88">
        <f>5+11</f>
        <v>16</v>
      </c>
      <c r="E97" s="169">
        <v>141701500</v>
      </c>
      <c r="F97" s="169">
        <v>382973881.60000002</v>
      </c>
      <c r="G97" s="169">
        <v>0</v>
      </c>
      <c r="H97" s="169">
        <v>0</v>
      </c>
      <c r="I97" s="169">
        <f>+SUM(E97:H97)</f>
        <v>524675381.60000002</v>
      </c>
    </row>
    <row r="98" spans="1:9">
      <c r="A98" s="82">
        <v>2017</v>
      </c>
      <c r="B98" s="163" t="s">
        <v>644</v>
      </c>
      <c r="C98" s="84" t="s">
        <v>1984</v>
      </c>
      <c r="D98" s="88">
        <f>0+3</f>
        <v>3</v>
      </c>
      <c r="E98" s="169">
        <v>44011356</v>
      </c>
      <c r="F98" s="169">
        <v>52392225.600000001</v>
      </c>
      <c r="G98" s="169">
        <v>0</v>
      </c>
      <c r="H98" s="169">
        <v>0</v>
      </c>
      <c r="I98" s="169">
        <f>+SUM(E98:H98)</f>
        <v>96403581.599999994</v>
      </c>
    </row>
    <row r="99" spans="1:9">
      <c r="A99" s="88">
        <v>2018</v>
      </c>
      <c r="B99" s="162" t="s">
        <v>2490</v>
      </c>
      <c r="C99" s="84" t="s">
        <v>5</v>
      </c>
      <c r="D99" s="88">
        <v>11</v>
      </c>
      <c r="E99" s="169">
        <v>71637655</v>
      </c>
      <c r="F99" s="169">
        <v>738347397</v>
      </c>
      <c r="G99" s="169">
        <v>1127533</v>
      </c>
      <c r="H99" s="169">
        <v>0</v>
      </c>
      <c r="I99" s="169">
        <v>811112585</v>
      </c>
    </row>
    <row r="100" spans="1:9">
      <c r="A100" s="88">
        <v>2018</v>
      </c>
      <c r="B100" s="162" t="s">
        <v>2490</v>
      </c>
      <c r="C100" s="84" t="s">
        <v>12</v>
      </c>
      <c r="D100" s="88">
        <v>4</v>
      </c>
      <c r="E100" s="169">
        <v>39844360</v>
      </c>
      <c r="F100" s="169">
        <v>358137512</v>
      </c>
      <c r="G100" s="169">
        <v>0</v>
      </c>
      <c r="H100" s="169">
        <v>66549200</v>
      </c>
      <c r="I100" s="169">
        <v>464531072</v>
      </c>
    </row>
    <row r="101" spans="1:9">
      <c r="A101" s="88">
        <v>2018</v>
      </c>
      <c r="B101" s="162" t="s">
        <v>2490</v>
      </c>
      <c r="C101" s="84" t="s">
        <v>18</v>
      </c>
      <c r="D101" s="88">
        <v>71</v>
      </c>
      <c r="E101" s="169">
        <v>1290766247</v>
      </c>
      <c r="F101" s="169">
        <v>2306917533</v>
      </c>
      <c r="G101" s="169">
        <v>0</v>
      </c>
      <c r="H101" s="169">
        <v>737884558</v>
      </c>
      <c r="I101" s="169">
        <v>4335568338</v>
      </c>
    </row>
    <row r="102" spans="1:9">
      <c r="A102" s="88">
        <v>2018</v>
      </c>
      <c r="B102" s="162" t="s">
        <v>2490</v>
      </c>
      <c r="C102" s="84" t="s">
        <v>31</v>
      </c>
      <c r="D102" s="88">
        <v>22</v>
      </c>
      <c r="E102" s="169">
        <v>198208555</v>
      </c>
      <c r="F102" s="169">
        <v>1357329707</v>
      </c>
      <c r="G102" s="169">
        <v>56604800</v>
      </c>
      <c r="H102" s="169">
        <v>0</v>
      </c>
      <c r="I102" s="169">
        <v>1612143062</v>
      </c>
    </row>
    <row r="103" spans="1:9">
      <c r="A103" s="88">
        <v>2018</v>
      </c>
      <c r="B103" s="162" t="s">
        <v>2490</v>
      </c>
      <c r="C103" s="84" t="s">
        <v>52</v>
      </c>
      <c r="D103" s="88">
        <v>1</v>
      </c>
      <c r="E103" s="169">
        <v>3736000</v>
      </c>
      <c r="F103" s="169">
        <v>0</v>
      </c>
      <c r="G103" s="169">
        <v>0</v>
      </c>
      <c r="H103" s="169">
        <v>0</v>
      </c>
      <c r="I103" s="169">
        <v>3736000</v>
      </c>
    </row>
    <row r="104" spans="1:9">
      <c r="A104" s="88">
        <v>2018</v>
      </c>
      <c r="B104" s="162" t="s">
        <v>2490</v>
      </c>
      <c r="C104" s="84" t="s">
        <v>72</v>
      </c>
      <c r="D104" s="88">
        <v>5</v>
      </c>
      <c r="E104" s="169">
        <v>63805412</v>
      </c>
      <c r="F104" s="169">
        <v>199055803</v>
      </c>
      <c r="G104" s="169">
        <v>0</v>
      </c>
      <c r="H104" s="169">
        <v>0</v>
      </c>
      <c r="I104" s="169">
        <v>262861215</v>
      </c>
    </row>
    <row r="105" spans="1:9">
      <c r="A105" s="88">
        <v>2018</v>
      </c>
      <c r="B105" s="162" t="s">
        <v>2490</v>
      </c>
      <c r="C105" s="84" t="s">
        <v>83</v>
      </c>
      <c r="D105" s="88">
        <v>12</v>
      </c>
      <c r="E105" s="169">
        <v>123673000</v>
      </c>
      <c r="F105" s="169">
        <v>607090760</v>
      </c>
      <c r="G105" s="169">
        <v>0</v>
      </c>
      <c r="H105" s="169">
        <v>101390167</v>
      </c>
      <c r="I105" s="169">
        <v>832153927</v>
      </c>
    </row>
    <row r="106" spans="1:9">
      <c r="A106" s="88">
        <v>2018</v>
      </c>
      <c r="B106" s="162" t="s">
        <v>2490</v>
      </c>
      <c r="C106" s="84" t="s">
        <v>93</v>
      </c>
      <c r="D106" s="88">
        <v>3</v>
      </c>
      <c r="E106" s="169">
        <v>0</v>
      </c>
      <c r="F106" s="169">
        <v>221476980</v>
      </c>
      <c r="G106" s="169">
        <v>0</v>
      </c>
      <c r="H106" s="169">
        <v>10000000</v>
      </c>
      <c r="I106" s="169">
        <v>231476980</v>
      </c>
    </row>
    <row r="107" spans="1:9">
      <c r="A107" s="88">
        <v>2018</v>
      </c>
      <c r="B107" s="162" t="s">
        <v>2490</v>
      </c>
      <c r="C107" s="84" t="s">
        <v>102</v>
      </c>
      <c r="D107" s="88">
        <v>0</v>
      </c>
      <c r="E107" s="169">
        <v>0</v>
      </c>
      <c r="F107" s="169">
        <v>0</v>
      </c>
      <c r="G107" s="169">
        <v>0</v>
      </c>
      <c r="H107" s="169">
        <v>0</v>
      </c>
      <c r="I107" s="169">
        <v>0</v>
      </c>
    </row>
    <row r="108" spans="1:9">
      <c r="A108" s="88">
        <v>2018</v>
      </c>
      <c r="B108" s="162" t="s">
        <v>2490</v>
      </c>
      <c r="C108" s="84" t="s">
        <v>105</v>
      </c>
      <c r="D108" s="88">
        <v>2</v>
      </c>
      <c r="E108" s="169">
        <v>54831060</v>
      </c>
      <c r="F108" s="169">
        <v>46939149</v>
      </c>
      <c r="G108" s="169">
        <v>0</v>
      </c>
      <c r="H108" s="169">
        <v>0</v>
      </c>
      <c r="I108" s="169">
        <v>101770209</v>
      </c>
    </row>
    <row r="109" spans="1:9">
      <c r="A109" s="88">
        <v>2018</v>
      </c>
      <c r="B109" s="162" t="s">
        <v>2490</v>
      </c>
      <c r="C109" s="84" t="s">
        <v>108</v>
      </c>
      <c r="D109" s="88">
        <v>4</v>
      </c>
      <c r="E109" s="169">
        <v>8069890</v>
      </c>
      <c r="F109" s="169">
        <v>59375826</v>
      </c>
      <c r="G109" s="169">
        <v>0</v>
      </c>
      <c r="H109" s="169">
        <v>0</v>
      </c>
      <c r="I109" s="169">
        <v>67445716</v>
      </c>
    </row>
    <row r="110" spans="1:9">
      <c r="A110" s="88">
        <v>2018</v>
      </c>
      <c r="B110" s="162" t="s">
        <v>2490</v>
      </c>
      <c r="C110" s="84" t="s">
        <v>114</v>
      </c>
      <c r="D110" s="88">
        <v>13</v>
      </c>
      <c r="E110" s="169">
        <v>293728613</v>
      </c>
      <c r="F110" s="169">
        <v>625940070</v>
      </c>
      <c r="G110" s="169">
        <v>5000000</v>
      </c>
      <c r="H110" s="169">
        <v>947809433</v>
      </c>
      <c r="I110" s="169">
        <v>1872478116</v>
      </c>
    </row>
    <row r="111" spans="1:9">
      <c r="A111" s="88">
        <v>2018</v>
      </c>
      <c r="B111" s="162" t="s">
        <v>2490</v>
      </c>
      <c r="C111" s="84" t="s">
        <v>121</v>
      </c>
      <c r="D111" s="88">
        <v>1</v>
      </c>
      <c r="E111" s="169">
        <v>0</v>
      </c>
      <c r="F111" s="169">
        <v>42339573</v>
      </c>
      <c r="G111" s="169">
        <v>0</v>
      </c>
      <c r="H111" s="169">
        <v>0</v>
      </c>
      <c r="I111" s="169">
        <v>42339573</v>
      </c>
    </row>
    <row r="112" spans="1:9">
      <c r="A112" s="88">
        <v>2018</v>
      </c>
      <c r="B112" s="162" t="s">
        <v>2490</v>
      </c>
      <c r="C112" s="84" t="s">
        <v>126</v>
      </c>
      <c r="D112" s="88">
        <v>18</v>
      </c>
      <c r="E112" s="169">
        <v>340796400</v>
      </c>
      <c r="F112" s="169">
        <v>362581657</v>
      </c>
      <c r="G112" s="169">
        <v>0</v>
      </c>
      <c r="H112" s="169">
        <v>21341730</v>
      </c>
      <c r="I112" s="169">
        <v>724719787</v>
      </c>
    </row>
    <row r="113" spans="1:9">
      <c r="A113" s="88">
        <v>2018</v>
      </c>
      <c r="B113" s="162" t="s">
        <v>2490</v>
      </c>
      <c r="C113" s="84" t="s">
        <v>145</v>
      </c>
      <c r="D113" s="88">
        <v>31</v>
      </c>
      <c r="E113" s="169">
        <v>339305200</v>
      </c>
      <c r="F113" s="169">
        <v>735504589</v>
      </c>
      <c r="G113" s="169">
        <v>0</v>
      </c>
      <c r="H113" s="169">
        <v>112515394</v>
      </c>
      <c r="I113" s="169">
        <v>1187325183</v>
      </c>
    </row>
    <row r="114" spans="1:9">
      <c r="A114" s="88">
        <v>2018</v>
      </c>
      <c r="B114" s="162" t="s">
        <v>2490</v>
      </c>
      <c r="C114" s="84" t="s">
        <v>182</v>
      </c>
      <c r="D114" s="88">
        <v>8</v>
      </c>
      <c r="E114" s="169">
        <v>227331128</v>
      </c>
      <c r="F114" s="169">
        <v>577005874</v>
      </c>
      <c r="G114" s="169">
        <v>0</v>
      </c>
      <c r="H114" s="169">
        <v>62912090</v>
      </c>
      <c r="I114" s="169">
        <v>867249092</v>
      </c>
    </row>
    <row r="115" spans="1:9">
      <c r="A115" s="88">
        <v>2018</v>
      </c>
      <c r="B115" s="162" t="s">
        <v>2490</v>
      </c>
      <c r="C115" s="84" t="s">
        <v>191</v>
      </c>
      <c r="D115" s="88">
        <v>6</v>
      </c>
      <c r="E115" s="169">
        <v>93099500</v>
      </c>
      <c r="F115" s="169">
        <v>389861197</v>
      </c>
      <c r="G115" s="169">
        <v>5264000</v>
      </c>
      <c r="H115" s="169">
        <v>23247604</v>
      </c>
      <c r="I115" s="169">
        <v>511472301</v>
      </c>
    </row>
    <row r="116" spans="1:9">
      <c r="A116" s="88">
        <v>2018</v>
      </c>
      <c r="B116" s="162" t="s">
        <v>2490</v>
      </c>
      <c r="C116" s="84" t="s">
        <v>195</v>
      </c>
      <c r="D116" s="88">
        <v>5</v>
      </c>
      <c r="E116" s="169">
        <v>33447700</v>
      </c>
      <c r="F116" s="169">
        <v>221468643</v>
      </c>
      <c r="G116" s="169">
        <v>0</v>
      </c>
      <c r="H116" s="169">
        <v>47853300</v>
      </c>
      <c r="I116" s="169">
        <v>302769643</v>
      </c>
    </row>
    <row r="117" spans="1:9">
      <c r="A117" s="88">
        <v>2018</v>
      </c>
      <c r="B117" s="162" t="s">
        <v>2490</v>
      </c>
      <c r="C117" s="84" t="s">
        <v>200</v>
      </c>
      <c r="D117" s="88">
        <v>1</v>
      </c>
      <c r="E117" s="169">
        <v>49955000</v>
      </c>
      <c r="F117" s="169">
        <v>37330800</v>
      </c>
      <c r="G117" s="169">
        <v>0</v>
      </c>
      <c r="H117" s="169">
        <v>0</v>
      </c>
      <c r="I117" s="169">
        <v>87285800</v>
      </c>
    </row>
    <row r="118" spans="1:9">
      <c r="A118" s="88">
        <v>2018</v>
      </c>
      <c r="B118" s="162" t="s">
        <v>2490</v>
      </c>
      <c r="C118" s="84" t="s">
        <v>2808</v>
      </c>
      <c r="D118" s="88">
        <v>2</v>
      </c>
      <c r="E118" s="169">
        <v>6568000</v>
      </c>
      <c r="F118" s="169">
        <v>168601223</v>
      </c>
      <c r="G118" s="169">
        <v>0</v>
      </c>
      <c r="H118" s="169">
        <v>83551926</v>
      </c>
      <c r="I118" s="169">
        <v>258721149</v>
      </c>
    </row>
    <row r="119" spans="1:9">
      <c r="A119" s="88">
        <v>2018</v>
      </c>
      <c r="B119" s="162" t="s">
        <v>2490</v>
      </c>
      <c r="C119" s="84" t="s">
        <v>678</v>
      </c>
      <c r="D119" s="88">
        <v>2</v>
      </c>
      <c r="E119" s="169">
        <v>52755000</v>
      </c>
      <c r="F119" s="169">
        <v>114706334</v>
      </c>
      <c r="G119" s="169">
        <v>0</v>
      </c>
      <c r="H119" s="169">
        <v>26714298</v>
      </c>
      <c r="I119" s="169">
        <v>194175632</v>
      </c>
    </row>
    <row r="120" spans="1:9">
      <c r="A120" s="88">
        <v>2018</v>
      </c>
      <c r="B120" s="163" t="s">
        <v>644</v>
      </c>
      <c r="C120" s="84" t="s">
        <v>213</v>
      </c>
      <c r="D120" s="88">
        <f>4</f>
        <v>4</v>
      </c>
      <c r="E120" s="169">
        <v>58000000</v>
      </c>
      <c r="F120" s="169">
        <v>215504520</v>
      </c>
      <c r="G120" s="169">
        <v>0</v>
      </c>
      <c r="H120" s="169">
        <v>0</v>
      </c>
      <c r="I120" s="169">
        <f t="shared" ref="I120:I124" si="2">+SUM(E120:H120)</f>
        <v>273504520</v>
      </c>
    </row>
    <row r="121" spans="1:9">
      <c r="A121" s="88">
        <v>2018</v>
      </c>
      <c r="B121" s="163" t="s">
        <v>644</v>
      </c>
      <c r="C121" s="84" t="s">
        <v>31</v>
      </c>
      <c r="D121" s="88">
        <f>12</f>
        <v>12</v>
      </c>
      <c r="E121" s="169">
        <v>172470960</v>
      </c>
      <c r="F121" s="169">
        <v>384767892.87200004</v>
      </c>
      <c r="G121" s="169">
        <v>0</v>
      </c>
      <c r="H121" s="169">
        <v>0</v>
      </c>
      <c r="I121" s="169">
        <f t="shared" si="2"/>
        <v>557238852.87199998</v>
      </c>
    </row>
    <row r="122" spans="1:9">
      <c r="A122" s="88">
        <v>2018</v>
      </c>
      <c r="B122" s="163" t="s">
        <v>644</v>
      </c>
      <c r="C122" s="84" t="s">
        <v>214</v>
      </c>
      <c r="D122" s="88">
        <f>25</f>
        <v>25</v>
      </c>
      <c r="E122" s="169">
        <v>277485580</v>
      </c>
      <c r="F122" s="169">
        <v>677076170.5</v>
      </c>
      <c r="G122" s="169">
        <v>0</v>
      </c>
      <c r="H122" s="169">
        <v>0</v>
      </c>
      <c r="I122" s="169">
        <f t="shared" si="2"/>
        <v>954561750.5</v>
      </c>
    </row>
    <row r="123" spans="1:9">
      <c r="A123" s="88">
        <v>2018</v>
      </c>
      <c r="B123" s="163" t="s">
        <v>644</v>
      </c>
      <c r="C123" s="84" t="s">
        <v>126</v>
      </c>
      <c r="D123" s="88">
        <f>14</f>
        <v>14</v>
      </c>
      <c r="E123" s="169">
        <v>207623032</v>
      </c>
      <c r="F123" s="169">
        <v>405560409.20000005</v>
      </c>
      <c r="G123" s="169">
        <v>0</v>
      </c>
      <c r="H123" s="169">
        <v>0</v>
      </c>
      <c r="I123" s="169">
        <f t="shared" si="2"/>
        <v>613183441.20000005</v>
      </c>
    </row>
    <row r="124" spans="1:9">
      <c r="A124" s="88">
        <v>2018</v>
      </c>
      <c r="B124" s="163" t="s">
        <v>644</v>
      </c>
      <c r="C124" s="84" t="s">
        <v>1984</v>
      </c>
      <c r="D124" s="88">
        <f>2</f>
        <v>2</v>
      </c>
      <c r="E124" s="169">
        <v>40948648</v>
      </c>
      <c r="F124" s="169">
        <v>49346220</v>
      </c>
      <c r="G124" s="169">
        <v>0</v>
      </c>
      <c r="H124" s="169">
        <v>0</v>
      </c>
      <c r="I124" s="169">
        <f t="shared" si="2"/>
        <v>90294868</v>
      </c>
    </row>
  </sheetData>
  <sheetProtection autoFilter="0" pivotTables="0"/>
  <autoFilter ref="A1:I124"/>
  <pageMargins left="0.7" right="0.7" top="0.75" bottom="0.75" header="0.3" footer="0.3"/>
  <ignoredErrors>
    <ignoredError sqref="I2:I72" formulaRange="1"/>
  </ignoredErrors>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rgb="FF009ED6"/>
  </sheetPr>
  <dimension ref="A1:F142"/>
  <sheetViews>
    <sheetView zoomScale="85" zoomScaleNormal="85" workbookViewId="0">
      <pane ySplit="1" topLeftCell="A110" activePane="bottomLeft" state="frozen"/>
      <selection pane="bottomLeft" activeCell="C13" sqref="C13"/>
    </sheetView>
  </sheetViews>
  <sheetFormatPr baseColWidth="10" defaultColWidth="11" defaultRowHeight="16.5"/>
  <cols>
    <col min="1" max="1" width="8.75" style="1" bestFit="1" customWidth="1"/>
    <col min="2" max="2" width="11" style="1" bestFit="1" customWidth="1"/>
    <col min="3" max="3" width="57.625" style="1" bestFit="1" customWidth="1"/>
    <col min="4" max="4" width="15" style="1" bestFit="1" customWidth="1"/>
    <col min="5" max="5" width="27.625" style="1" bestFit="1" customWidth="1"/>
    <col min="6" max="6" width="36.125" style="1" bestFit="1" customWidth="1"/>
    <col min="7" max="16384" width="11" style="1"/>
  </cols>
  <sheetData>
    <row r="1" spans="1:6" ht="28.5">
      <c r="A1" s="168" t="s">
        <v>319</v>
      </c>
      <c r="B1" s="168" t="s">
        <v>229</v>
      </c>
      <c r="C1" s="168" t="s">
        <v>2053</v>
      </c>
      <c r="D1" s="168" t="s">
        <v>2035</v>
      </c>
      <c r="E1" s="168" t="s">
        <v>2054</v>
      </c>
      <c r="F1" s="168" t="s">
        <v>2055</v>
      </c>
    </row>
    <row r="2" spans="1:6">
      <c r="A2" s="88">
        <v>2014</v>
      </c>
      <c r="B2" s="162" t="s">
        <v>2490</v>
      </c>
      <c r="C2" s="84" t="s">
        <v>2501</v>
      </c>
      <c r="D2" s="88">
        <v>2</v>
      </c>
      <c r="E2" s="169">
        <v>2064969327</v>
      </c>
      <c r="F2" s="169">
        <v>459796621</v>
      </c>
    </row>
    <row r="3" spans="1:6">
      <c r="A3" s="88">
        <v>2014</v>
      </c>
      <c r="B3" s="162" t="s">
        <v>2490</v>
      </c>
      <c r="C3" s="84" t="s">
        <v>2078</v>
      </c>
      <c r="D3" s="88">
        <v>1</v>
      </c>
      <c r="E3" s="169">
        <v>80000000</v>
      </c>
      <c r="F3" s="169">
        <v>55639741</v>
      </c>
    </row>
    <row r="4" spans="1:6">
      <c r="A4" s="88">
        <v>2014</v>
      </c>
      <c r="B4" s="162" t="s">
        <v>2490</v>
      </c>
      <c r="C4" s="84" t="s">
        <v>2079</v>
      </c>
      <c r="D4" s="88">
        <v>1</v>
      </c>
      <c r="E4" s="169">
        <v>9117951</v>
      </c>
      <c r="F4" s="169">
        <v>8930676</v>
      </c>
    </row>
    <row r="5" spans="1:6">
      <c r="A5" s="88">
        <v>2014</v>
      </c>
      <c r="B5" s="162" t="s">
        <v>2490</v>
      </c>
      <c r="C5" s="84" t="s">
        <v>2080</v>
      </c>
      <c r="D5" s="88">
        <v>1</v>
      </c>
      <c r="E5" s="169">
        <v>373726100</v>
      </c>
      <c r="F5" s="169">
        <v>22497454</v>
      </c>
    </row>
    <row r="6" spans="1:6">
      <c r="A6" s="88">
        <v>2014</v>
      </c>
      <c r="B6" s="162" t="s">
        <v>2490</v>
      </c>
      <c r="C6" s="84" t="s">
        <v>4828</v>
      </c>
      <c r="D6" s="88">
        <v>1</v>
      </c>
      <c r="E6" s="169">
        <v>870000000</v>
      </c>
      <c r="F6" s="169">
        <v>116653604</v>
      </c>
    </row>
    <row r="7" spans="1:6">
      <c r="A7" s="88">
        <v>2014</v>
      </c>
      <c r="B7" s="162" t="s">
        <v>2490</v>
      </c>
      <c r="C7" s="84" t="s">
        <v>2076</v>
      </c>
      <c r="D7" s="88">
        <v>65</v>
      </c>
      <c r="E7" s="169">
        <v>7565648549</v>
      </c>
      <c r="F7" s="169">
        <v>4325845811</v>
      </c>
    </row>
    <row r="8" spans="1:6">
      <c r="A8" s="88">
        <v>2014</v>
      </c>
      <c r="B8" s="162" t="s">
        <v>2490</v>
      </c>
      <c r="C8" s="84" t="s">
        <v>2092</v>
      </c>
      <c r="D8" s="88">
        <v>2</v>
      </c>
      <c r="E8" s="169">
        <v>6757847084</v>
      </c>
      <c r="F8" s="169">
        <v>348723358</v>
      </c>
    </row>
    <row r="9" spans="1:6">
      <c r="A9" s="88">
        <v>2014</v>
      </c>
      <c r="B9" s="162" t="s">
        <v>2490</v>
      </c>
      <c r="C9" s="84" t="s">
        <v>2094</v>
      </c>
      <c r="D9" s="88">
        <v>1</v>
      </c>
      <c r="E9" s="169">
        <v>1939309723</v>
      </c>
      <c r="F9" s="169">
        <v>350424881</v>
      </c>
    </row>
    <row r="10" spans="1:6">
      <c r="A10" s="88">
        <v>2014</v>
      </c>
      <c r="B10" s="162" t="s">
        <v>2490</v>
      </c>
      <c r="C10" s="84" t="s">
        <v>2093</v>
      </c>
      <c r="D10" s="88">
        <v>1</v>
      </c>
      <c r="E10" s="169">
        <v>3572917142</v>
      </c>
      <c r="F10" s="169">
        <v>1206029332</v>
      </c>
    </row>
    <row r="11" spans="1:6">
      <c r="A11" s="88">
        <v>2014</v>
      </c>
      <c r="B11" s="162" t="s">
        <v>2490</v>
      </c>
      <c r="C11" s="84" t="s">
        <v>1061</v>
      </c>
      <c r="D11" s="88">
        <v>1</v>
      </c>
      <c r="E11" s="169">
        <v>128000003</v>
      </c>
      <c r="F11" s="169">
        <v>4293419</v>
      </c>
    </row>
    <row r="12" spans="1:6">
      <c r="A12" s="88">
        <v>2014</v>
      </c>
      <c r="B12" s="162" t="s">
        <v>2490</v>
      </c>
      <c r="C12" s="84" t="s">
        <v>2063</v>
      </c>
      <c r="D12" s="88">
        <v>1</v>
      </c>
      <c r="E12" s="169">
        <v>298668371</v>
      </c>
      <c r="F12" s="169">
        <v>61583270</v>
      </c>
    </row>
    <row r="13" spans="1:6">
      <c r="A13" s="88">
        <v>2014</v>
      </c>
      <c r="B13" s="162" t="s">
        <v>2490</v>
      </c>
      <c r="C13" s="84" t="s">
        <v>1008</v>
      </c>
      <c r="D13" s="88">
        <v>2</v>
      </c>
      <c r="E13" s="169">
        <v>1783799109</v>
      </c>
      <c r="F13" s="169">
        <v>268725909</v>
      </c>
    </row>
    <row r="14" spans="1:6">
      <c r="A14" s="88">
        <v>2014</v>
      </c>
      <c r="B14" s="162" t="s">
        <v>2490</v>
      </c>
      <c r="C14" s="84" t="s">
        <v>2081</v>
      </c>
      <c r="D14" s="88">
        <v>2</v>
      </c>
      <c r="E14" s="169">
        <v>20000000</v>
      </c>
      <c r="F14" s="169">
        <v>152192311</v>
      </c>
    </row>
    <row r="15" spans="1:6">
      <c r="A15" s="88">
        <v>2014</v>
      </c>
      <c r="B15" s="162" t="s">
        <v>2490</v>
      </c>
      <c r="C15" s="84" t="s">
        <v>2082</v>
      </c>
      <c r="D15" s="88">
        <v>1</v>
      </c>
      <c r="E15" s="169">
        <v>55000000</v>
      </c>
      <c r="F15" s="169">
        <v>54872694</v>
      </c>
    </row>
    <row r="16" spans="1:6">
      <c r="A16" s="88">
        <v>2014</v>
      </c>
      <c r="B16" s="162" t="s">
        <v>2490</v>
      </c>
      <c r="C16" s="84" t="s">
        <v>2503</v>
      </c>
      <c r="D16" s="88">
        <v>1</v>
      </c>
      <c r="E16" s="169">
        <v>18000000</v>
      </c>
      <c r="F16" s="169">
        <v>17317099</v>
      </c>
    </row>
    <row r="17" spans="1:6">
      <c r="A17" s="88">
        <v>2014</v>
      </c>
      <c r="B17" s="162" t="s">
        <v>2490</v>
      </c>
      <c r="C17" s="84" t="s">
        <v>2083</v>
      </c>
      <c r="D17" s="88">
        <v>1</v>
      </c>
      <c r="E17" s="169">
        <v>6000000</v>
      </c>
      <c r="F17" s="169">
        <v>36834378</v>
      </c>
    </row>
    <row r="18" spans="1:6">
      <c r="A18" s="88">
        <v>2014</v>
      </c>
      <c r="B18" s="162" t="s">
        <v>2490</v>
      </c>
      <c r="C18" s="84" t="s">
        <v>2066</v>
      </c>
      <c r="D18" s="88">
        <v>1</v>
      </c>
      <c r="E18" s="169">
        <v>40815500</v>
      </c>
      <c r="F18" s="169">
        <v>11282760</v>
      </c>
    </row>
    <row r="19" spans="1:6">
      <c r="A19" s="88">
        <v>2014</v>
      </c>
      <c r="B19" s="162" t="s">
        <v>2490</v>
      </c>
      <c r="C19" s="84" t="s">
        <v>784</v>
      </c>
      <c r="D19" s="88">
        <v>4</v>
      </c>
      <c r="E19" s="169">
        <v>275750000</v>
      </c>
      <c r="F19" s="169">
        <v>195390143</v>
      </c>
    </row>
    <row r="20" spans="1:6">
      <c r="A20" s="88">
        <v>2014</v>
      </c>
      <c r="B20" s="162" t="s">
        <v>2490</v>
      </c>
      <c r="C20" s="84" t="s">
        <v>2084</v>
      </c>
      <c r="D20" s="88">
        <v>2</v>
      </c>
      <c r="E20" s="169">
        <v>86949809</v>
      </c>
      <c r="F20" s="169">
        <v>37127552</v>
      </c>
    </row>
    <row r="21" spans="1:6">
      <c r="A21" s="88">
        <v>2014</v>
      </c>
      <c r="B21" s="162" t="s">
        <v>2490</v>
      </c>
      <c r="C21" s="84" t="s">
        <v>2085</v>
      </c>
      <c r="D21" s="88">
        <v>2</v>
      </c>
      <c r="E21" s="169">
        <v>323099535</v>
      </c>
      <c r="F21" s="169">
        <v>157264240</v>
      </c>
    </row>
    <row r="22" spans="1:6">
      <c r="A22" s="88">
        <v>2014</v>
      </c>
      <c r="B22" s="162" t="s">
        <v>2490</v>
      </c>
      <c r="C22" s="84" t="s">
        <v>2086</v>
      </c>
      <c r="D22" s="88">
        <v>1</v>
      </c>
      <c r="E22" s="169">
        <v>0</v>
      </c>
      <c r="F22" s="169">
        <v>19841006</v>
      </c>
    </row>
    <row r="23" spans="1:6">
      <c r="A23" s="88">
        <v>2014</v>
      </c>
      <c r="B23" s="162" t="s">
        <v>2490</v>
      </c>
      <c r="C23" s="84" t="s">
        <v>2087</v>
      </c>
      <c r="D23" s="88">
        <v>2</v>
      </c>
      <c r="E23" s="169">
        <v>562521913</v>
      </c>
      <c r="F23" s="169">
        <v>79360914</v>
      </c>
    </row>
    <row r="24" spans="1:6">
      <c r="A24" s="88">
        <v>2014</v>
      </c>
      <c r="B24" s="162" t="s">
        <v>2490</v>
      </c>
      <c r="C24" s="84" t="s">
        <v>2069</v>
      </c>
      <c r="D24" s="88">
        <v>1</v>
      </c>
      <c r="E24" s="169">
        <v>0</v>
      </c>
      <c r="F24" s="169">
        <v>27170279</v>
      </c>
    </row>
    <row r="25" spans="1:6">
      <c r="A25" s="88">
        <v>2014</v>
      </c>
      <c r="B25" s="162" t="s">
        <v>2490</v>
      </c>
      <c r="C25" s="84" t="s">
        <v>2088</v>
      </c>
      <c r="D25" s="88">
        <v>1</v>
      </c>
      <c r="E25" s="169">
        <v>306286498</v>
      </c>
      <c r="F25" s="169">
        <v>0</v>
      </c>
    </row>
    <row r="26" spans="1:6">
      <c r="A26" s="88">
        <v>2014</v>
      </c>
      <c r="B26" s="162" t="s">
        <v>2490</v>
      </c>
      <c r="C26" s="84" t="s">
        <v>2074</v>
      </c>
      <c r="D26" s="88">
        <v>1</v>
      </c>
      <c r="E26" s="169">
        <v>113633000</v>
      </c>
      <c r="F26" s="169">
        <v>144172770</v>
      </c>
    </row>
    <row r="27" spans="1:6">
      <c r="A27" s="88">
        <v>2014</v>
      </c>
      <c r="B27" s="162" t="s">
        <v>2490</v>
      </c>
      <c r="C27" s="84" t="s">
        <v>2089</v>
      </c>
      <c r="D27" s="88">
        <v>1</v>
      </c>
      <c r="E27" s="169">
        <v>117860650</v>
      </c>
      <c r="F27" s="169">
        <v>9542152</v>
      </c>
    </row>
    <row r="28" spans="1:6">
      <c r="A28" s="88">
        <v>2014</v>
      </c>
      <c r="B28" s="162" t="s">
        <v>2490</v>
      </c>
      <c r="C28" s="84" t="s">
        <v>2090</v>
      </c>
      <c r="D28" s="88">
        <v>1</v>
      </c>
      <c r="E28" s="169">
        <v>39312800</v>
      </c>
      <c r="F28" s="169">
        <v>84991269</v>
      </c>
    </row>
    <row r="29" spans="1:6">
      <c r="A29" s="88">
        <v>2014</v>
      </c>
      <c r="B29" s="162" t="s">
        <v>2490</v>
      </c>
      <c r="C29" s="84" t="s">
        <v>2091</v>
      </c>
      <c r="D29" s="88">
        <v>1</v>
      </c>
      <c r="E29" s="169">
        <v>0</v>
      </c>
      <c r="F29" s="169">
        <v>14941679.26</v>
      </c>
    </row>
    <row r="30" spans="1:6">
      <c r="A30" s="88">
        <v>2014</v>
      </c>
      <c r="B30" s="163" t="s">
        <v>644</v>
      </c>
      <c r="C30" s="84" t="s">
        <v>2076</v>
      </c>
      <c r="D30" s="88">
        <v>1</v>
      </c>
      <c r="E30" s="169">
        <v>58900000</v>
      </c>
      <c r="F30" s="169">
        <v>0</v>
      </c>
    </row>
    <row r="31" spans="1:6">
      <c r="A31" s="88">
        <v>2014</v>
      </c>
      <c r="B31" s="163" t="s">
        <v>644</v>
      </c>
      <c r="C31" s="84" t="s">
        <v>2077</v>
      </c>
      <c r="D31" s="88">
        <v>1</v>
      </c>
      <c r="E31" s="169">
        <v>47829600</v>
      </c>
      <c r="F31" s="169">
        <v>0</v>
      </c>
    </row>
    <row r="32" spans="1:6">
      <c r="A32" s="88">
        <v>2014</v>
      </c>
      <c r="B32" s="163" t="s">
        <v>644</v>
      </c>
      <c r="C32" s="84" t="s">
        <v>4829</v>
      </c>
      <c r="D32" s="88">
        <v>1</v>
      </c>
      <c r="E32" s="169">
        <v>25000000</v>
      </c>
      <c r="F32" s="169">
        <v>0</v>
      </c>
    </row>
    <row r="33" spans="1:6">
      <c r="A33" s="88">
        <v>2014</v>
      </c>
      <c r="B33" s="163" t="s">
        <v>644</v>
      </c>
      <c r="C33" s="84" t="s">
        <v>2074</v>
      </c>
      <c r="D33" s="88">
        <v>2</v>
      </c>
      <c r="E33" s="169">
        <v>357719542</v>
      </c>
      <c r="F33" s="169">
        <v>113049480</v>
      </c>
    </row>
    <row r="34" spans="1:6">
      <c r="A34" s="88">
        <v>2014</v>
      </c>
      <c r="B34" s="163" t="s">
        <v>644</v>
      </c>
      <c r="C34" s="84" t="s">
        <v>2075</v>
      </c>
      <c r="D34" s="88">
        <v>1</v>
      </c>
      <c r="E34" s="169">
        <v>11999996</v>
      </c>
      <c r="F34" s="169">
        <v>0</v>
      </c>
    </row>
    <row r="35" spans="1:6">
      <c r="A35" s="82">
        <v>2015</v>
      </c>
      <c r="B35" s="162" t="s">
        <v>2490</v>
      </c>
      <c r="C35" s="84" t="s">
        <v>2056</v>
      </c>
      <c r="D35" s="88">
        <v>1</v>
      </c>
      <c r="E35" s="169">
        <v>151978129</v>
      </c>
      <c r="F35" s="169">
        <v>78673415</v>
      </c>
    </row>
    <row r="36" spans="1:6">
      <c r="A36" s="82">
        <v>2015</v>
      </c>
      <c r="B36" s="162" t="s">
        <v>2490</v>
      </c>
      <c r="C36" s="84" t="s">
        <v>2501</v>
      </c>
      <c r="D36" s="88">
        <v>1</v>
      </c>
      <c r="E36" s="169">
        <v>1185238000</v>
      </c>
      <c r="F36" s="169">
        <v>340582212</v>
      </c>
    </row>
    <row r="37" spans="1:6">
      <c r="A37" s="82">
        <v>2015</v>
      </c>
      <c r="B37" s="162" t="s">
        <v>2490</v>
      </c>
      <c r="C37" s="84" t="s">
        <v>2057</v>
      </c>
      <c r="D37" s="88">
        <v>1</v>
      </c>
      <c r="E37" s="169">
        <v>532771600</v>
      </c>
      <c r="F37" s="169">
        <v>67228400</v>
      </c>
    </row>
    <row r="38" spans="1:6">
      <c r="A38" s="82">
        <v>2015</v>
      </c>
      <c r="B38" s="162" t="s">
        <v>2490</v>
      </c>
      <c r="C38" s="84" t="s">
        <v>2058</v>
      </c>
      <c r="D38" s="88">
        <v>1</v>
      </c>
      <c r="E38" s="169">
        <v>21000000</v>
      </c>
      <c r="F38" s="169">
        <v>52964366</v>
      </c>
    </row>
    <row r="39" spans="1:6">
      <c r="A39" s="82">
        <v>2015</v>
      </c>
      <c r="B39" s="162" t="s">
        <v>2490</v>
      </c>
      <c r="C39" s="84" t="s">
        <v>2059</v>
      </c>
      <c r="D39" s="88">
        <v>1</v>
      </c>
      <c r="E39" s="169">
        <v>20000000</v>
      </c>
      <c r="F39" s="169">
        <v>19189803</v>
      </c>
    </row>
    <row r="40" spans="1:6">
      <c r="A40" s="82">
        <v>2015</v>
      </c>
      <c r="B40" s="162" t="s">
        <v>2490</v>
      </c>
      <c r="C40" s="84" t="s">
        <v>2060</v>
      </c>
      <c r="D40" s="88">
        <v>1</v>
      </c>
      <c r="E40" s="169">
        <v>196370250</v>
      </c>
      <c r="F40" s="169">
        <v>36584844</v>
      </c>
    </row>
    <row r="41" spans="1:6">
      <c r="A41" s="82">
        <v>2015</v>
      </c>
      <c r="B41" s="162" t="s">
        <v>2490</v>
      </c>
      <c r="C41" s="84" t="s">
        <v>2061</v>
      </c>
      <c r="D41" s="88">
        <v>1</v>
      </c>
      <c r="E41" s="169">
        <v>0</v>
      </c>
      <c r="F41" s="169">
        <v>39436296</v>
      </c>
    </row>
    <row r="42" spans="1:6">
      <c r="A42" s="82">
        <v>2015</v>
      </c>
      <c r="B42" s="162" t="s">
        <v>2490</v>
      </c>
      <c r="C42" s="84" t="s">
        <v>2062</v>
      </c>
      <c r="D42" s="88">
        <v>41</v>
      </c>
      <c r="E42" s="169">
        <v>3066512391</v>
      </c>
      <c r="F42" s="169">
        <v>2804283591</v>
      </c>
    </row>
    <row r="43" spans="1:6">
      <c r="A43" s="82">
        <v>2015</v>
      </c>
      <c r="B43" s="162" t="s">
        <v>2490</v>
      </c>
      <c r="C43" s="84" t="s">
        <v>1061</v>
      </c>
      <c r="D43" s="88">
        <v>1</v>
      </c>
      <c r="E43" s="169">
        <v>45000000</v>
      </c>
      <c r="F43" s="169">
        <v>9923808</v>
      </c>
    </row>
    <row r="44" spans="1:6">
      <c r="A44" s="82">
        <v>2015</v>
      </c>
      <c r="B44" s="162" t="s">
        <v>2490</v>
      </c>
      <c r="C44" s="84" t="s">
        <v>2063</v>
      </c>
      <c r="D44" s="88">
        <v>1</v>
      </c>
      <c r="E44" s="169">
        <v>365812000</v>
      </c>
      <c r="F44" s="169">
        <v>168908000</v>
      </c>
    </row>
    <row r="45" spans="1:6">
      <c r="A45" s="82">
        <v>2015</v>
      </c>
      <c r="B45" s="162" t="s">
        <v>2490</v>
      </c>
      <c r="C45" s="84" t="s">
        <v>2064</v>
      </c>
      <c r="D45" s="88">
        <v>1</v>
      </c>
      <c r="E45" s="169">
        <v>29456200</v>
      </c>
      <c r="F45" s="169">
        <v>48755769</v>
      </c>
    </row>
    <row r="46" spans="1:6">
      <c r="A46" s="82">
        <v>2015</v>
      </c>
      <c r="B46" s="162" t="s">
        <v>2490</v>
      </c>
      <c r="C46" s="84" t="s">
        <v>2065</v>
      </c>
      <c r="D46" s="88">
        <v>1</v>
      </c>
      <c r="E46" s="169">
        <v>144129000</v>
      </c>
      <c r="F46" s="169">
        <v>20064272</v>
      </c>
    </row>
    <row r="47" spans="1:6">
      <c r="A47" s="82">
        <v>2015</v>
      </c>
      <c r="B47" s="162" t="s">
        <v>2490</v>
      </c>
      <c r="C47" s="84" t="s">
        <v>2066</v>
      </c>
      <c r="D47" s="88">
        <v>1</v>
      </c>
      <c r="E47" s="169">
        <v>78354250</v>
      </c>
      <c r="F47" s="169">
        <v>10523963</v>
      </c>
    </row>
    <row r="48" spans="1:6">
      <c r="A48" s="82">
        <v>2015</v>
      </c>
      <c r="B48" s="162" t="s">
        <v>2490</v>
      </c>
      <c r="C48" s="84" t="s">
        <v>784</v>
      </c>
      <c r="D48" s="88">
        <v>2</v>
      </c>
      <c r="E48" s="169">
        <v>21630000</v>
      </c>
      <c r="F48" s="169">
        <v>39189520</v>
      </c>
    </row>
    <row r="49" spans="1:6">
      <c r="A49" s="82">
        <v>2015</v>
      </c>
      <c r="B49" s="162" t="s">
        <v>2490</v>
      </c>
      <c r="C49" s="84" t="s">
        <v>2067</v>
      </c>
      <c r="D49" s="88">
        <v>1</v>
      </c>
      <c r="E49" s="169">
        <v>33057696</v>
      </c>
      <c r="F49" s="169">
        <v>40375800</v>
      </c>
    </row>
    <row r="50" spans="1:6">
      <c r="A50" s="82">
        <v>2015</v>
      </c>
      <c r="B50" s="162" t="s">
        <v>2490</v>
      </c>
      <c r="C50" s="84" t="s">
        <v>2087</v>
      </c>
      <c r="D50" s="88">
        <v>1</v>
      </c>
      <c r="E50" s="169">
        <v>420183060</v>
      </c>
      <c r="F50" s="169">
        <v>80582393</v>
      </c>
    </row>
    <row r="51" spans="1:6">
      <c r="A51" s="82">
        <v>2015</v>
      </c>
      <c r="B51" s="162" t="s">
        <v>2490</v>
      </c>
      <c r="C51" s="84" t="s">
        <v>2068</v>
      </c>
      <c r="D51" s="88">
        <v>1</v>
      </c>
      <c r="E51" s="169">
        <v>23000000</v>
      </c>
      <c r="F51" s="169">
        <v>35978602</v>
      </c>
    </row>
    <row r="52" spans="1:6">
      <c r="A52" s="82">
        <v>2015</v>
      </c>
      <c r="B52" s="162" t="s">
        <v>2490</v>
      </c>
      <c r="C52" s="84" t="s">
        <v>4830</v>
      </c>
      <c r="D52" s="88">
        <v>1</v>
      </c>
      <c r="E52" s="169">
        <v>33328490</v>
      </c>
      <c r="F52" s="169">
        <v>46759447.670000002</v>
      </c>
    </row>
    <row r="53" spans="1:6">
      <c r="A53" s="82">
        <v>2015</v>
      </c>
      <c r="B53" s="162" t="s">
        <v>2490</v>
      </c>
      <c r="C53" s="84" t="s">
        <v>2069</v>
      </c>
      <c r="D53" s="88">
        <v>2</v>
      </c>
      <c r="E53" s="169">
        <v>30000000</v>
      </c>
      <c r="F53" s="169">
        <v>85547145</v>
      </c>
    </row>
    <row r="54" spans="1:6">
      <c r="A54" s="82">
        <v>2015</v>
      </c>
      <c r="B54" s="162" t="s">
        <v>2490</v>
      </c>
      <c r="C54" s="84" t="s">
        <v>2070</v>
      </c>
      <c r="D54" s="88">
        <v>2</v>
      </c>
      <c r="E54" s="169">
        <v>135279900</v>
      </c>
      <c r="F54" s="169">
        <v>41476738</v>
      </c>
    </row>
    <row r="55" spans="1:6">
      <c r="A55" s="82">
        <v>2015</v>
      </c>
      <c r="B55" s="162" t="s">
        <v>2490</v>
      </c>
      <c r="C55" s="84" t="s">
        <v>2071</v>
      </c>
      <c r="D55" s="88">
        <v>1</v>
      </c>
      <c r="E55" s="169">
        <v>50440000</v>
      </c>
      <c r="F55" s="169">
        <v>24475780</v>
      </c>
    </row>
    <row r="56" spans="1:6">
      <c r="A56" s="82">
        <v>2015</v>
      </c>
      <c r="B56" s="162" t="s">
        <v>2490</v>
      </c>
      <c r="C56" s="84" t="s">
        <v>2072</v>
      </c>
      <c r="D56" s="88">
        <v>1</v>
      </c>
      <c r="E56" s="169">
        <v>355000000</v>
      </c>
      <c r="F56" s="169">
        <v>0</v>
      </c>
    </row>
    <row r="57" spans="1:6">
      <c r="A57" s="82">
        <v>2015</v>
      </c>
      <c r="B57" s="162" t="s">
        <v>2490</v>
      </c>
      <c r="C57" s="84" t="s">
        <v>501</v>
      </c>
      <c r="D57" s="88">
        <v>1</v>
      </c>
      <c r="E57" s="169">
        <v>16346110</v>
      </c>
      <c r="F57" s="169">
        <v>74736117</v>
      </c>
    </row>
    <row r="58" spans="1:6">
      <c r="A58" s="82">
        <v>2015</v>
      </c>
      <c r="B58" s="162" t="s">
        <v>2490</v>
      </c>
      <c r="C58" s="84" t="s">
        <v>2073</v>
      </c>
      <c r="D58" s="88">
        <v>1</v>
      </c>
      <c r="E58" s="169">
        <v>11433000</v>
      </c>
      <c r="F58" s="169">
        <v>42219545</v>
      </c>
    </row>
    <row r="59" spans="1:6">
      <c r="A59" s="82">
        <v>2015</v>
      </c>
      <c r="B59" s="163" t="s">
        <v>644</v>
      </c>
      <c r="C59" s="84" t="s">
        <v>2076</v>
      </c>
      <c r="D59" s="88">
        <v>1</v>
      </c>
      <c r="E59" s="169">
        <v>184395056</v>
      </c>
      <c r="F59" s="169">
        <v>98000000</v>
      </c>
    </row>
    <row r="60" spans="1:6">
      <c r="A60" s="82">
        <v>2015</v>
      </c>
      <c r="B60" s="163" t="s">
        <v>644</v>
      </c>
      <c r="C60" s="84" t="s">
        <v>2077</v>
      </c>
      <c r="D60" s="88">
        <v>1</v>
      </c>
      <c r="E60" s="169">
        <v>50000000</v>
      </c>
      <c r="F60" s="169">
        <v>0</v>
      </c>
    </row>
    <row r="61" spans="1:6">
      <c r="A61" s="82">
        <v>2015</v>
      </c>
      <c r="B61" s="163" t="s">
        <v>644</v>
      </c>
      <c r="C61" s="84" t="s">
        <v>4829</v>
      </c>
      <c r="D61" s="88">
        <v>1</v>
      </c>
      <c r="E61" s="169">
        <v>21500000</v>
      </c>
      <c r="F61" s="169">
        <v>0</v>
      </c>
    </row>
    <row r="62" spans="1:6">
      <c r="A62" s="82">
        <v>2015</v>
      </c>
      <c r="B62" s="163" t="s">
        <v>644</v>
      </c>
      <c r="C62" s="84" t="s">
        <v>2074</v>
      </c>
      <c r="D62" s="88">
        <v>1</v>
      </c>
      <c r="E62" s="169">
        <v>139211197</v>
      </c>
      <c r="F62" s="169">
        <v>14943926</v>
      </c>
    </row>
    <row r="63" spans="1:6">
      <c r="A63" s="82">
        <v>2015</v>
      </c>
      <c r="B63" s="163" t="s">
        <v>644</v>
      </c>
      <c r="C63" s="84" t="s">
        <v>2075</v>
      </c>
      <c r="D63" s="88">
        <v>1</v>
      </c>
      <c r="E63" s="169">
        <v>36000000</v>
      </c>
      <c r="F63" s="169">
        <v>42936829</v>
      </c>
    </row>
    <row r="64" spans="1:6">
      <c r="A64" s="88">
        <v>2016</v>
      </c>
      <c r="B64" s="162" t="s">
        <v>2490</v>
      </c>
      <c r="C64" s="84" t="s">
        <v>2501</v>
      </c>
      <c r="D64" s="88">
        <v>1</v>
      </c>
      <c r="E64" s="169">
        <v>1775909363</v>
      </c>
      <c r="F64" s="169">
        <v>193049203</v>
      </c>
    </row>
    <row r="65" spans="1:6">
      <c r="A65" s="88">
        <v>2016</v>
      </c>
      <c r="B65" s="162" t="s">
        <v>2490</v>
      </c>
      <c r="C65" s="84" t="s">
        <v>2041</v>
      </c>
      <c r="D65" s="88">
        <v>1</v>
      </c>
      <c r="E65" s="169">
        <v>0</v>
      </c>
      <c r="F65" s="169">
        <v>20800068</v>
      </c>
    </row>
    <row r="66" spans="1:6">
      <c r="A66" s="88">
        <v>2016</v>
      </c>
      <c r="B66" s="162" t="s">
        <v>2490</v>
      </c>
      <c r="C66" s="84" t="s">
        <v>2042</v>
      </c>
      <c r="D66" s="88">
        <v>1</v>
      </c>
      <c r="E66" s="169">
        <v>300000000</v>
      </c>
      <c r="F66" s="169">
        <v>100701980</v>
      </c>
    </row>
    <row r="67" spans="1:6">
      <c r="A67" s="88">
        <v>2016</v>
      </c>
      <c r="B67" s="162" t="s">
        <v>2490</v>
      </c>
      <c r="C67" s="84" t="s">
        <v>2043</v>
      </c>
      <c r="D67" s="88">
        <v>1</v>
      </c>
      <c r="E67" s="169">
        <v>236398990</v>
      </c>
      <c r="F67" s="169">
        <v>0</v>
      </c>
    </row>
    <row r="68" spans="1:6">
      <c r="A68" s="88">
        <v>2016</v>
      </c>
      <c r="B68" s="162" t="s">
        <v>2490</v>
      </c>
      <c r="C68" s="84" t="s">
        <v>2816</v>
      </c>
      <c r="D68" s="88">
        <v>1</v>
      </c>
      <c r="E68" s="169">
        <v>494736437</v>
      </c>
      <c r="F68" s="169">
        <v>206082256</v>
      </c>
    </row>
    <row r="69" spans="1:6">
      <c r="A69" s="88">
        <v>2016</v>
      </c>
      <c r="B69" s="162" t="s">
        <v>2490</v>
      </c>
      <c r="C69" s="84" t="s">
        <v>2062</v>
      </c>
      <c r="D69" s="88">
        <v>21</v>
      </c>
      <c r="E69" s="169">
        <v>3166215671</v>
      </c>
      <c r="F69" s="169">
        <v>1765744554.6399999</v>
      </c>
    </row>
    <row r="70" spans="1:6">
      <c r="A70" s="88">
        <v>2016</v>
      </c>
      <c r="B70" s="162" t="s">
        <v>2490</v>
      </c>
      <c r="C70" s="84" t="s">
        <v>2502</v>
      </c>
      <c r="D70" s="88">
        <v>1</v>
      </c>
      <c r="E70" s="169">
        <v>9240000</v>
      </c>
      <c r="F70" s="169">
        <v>14604996</v>
      </c>
    </row>
    <row r="71" spans="1:6">
      <c r="A71" s="88">
        <v>2016</v>
      </c>
      <c r="B71" s="162" t="s">
        <v>2490</v>
      </c>
      <c r="C71" s="84" t="s">
        <v>2503</v>
      </c>
      <c r="D71" s="88">
        <v>1</v>
      </c>
      <c r="E71" s="169">
        <v>18000000</v>
      </c>
      <c r="F71" s="169">
        <v>34372029</v>
      </c>
    </row>
    <row r="72" spans="1:6">
      <c r="A72" s="88">
        <v>2016</v>
      </c>
      <c r="B72" s="162" t="s">
        <v>2490</v>
      </c>
      <c r="C72" s="84" t="s">
        <v>784</v>
      </c>
      <c r="D72" s="88">
        <v>1</v>
      </c>
      <c r="E72" s="169">
        <v>4980000</v>
      </c>
      <c r="F72" s="169">
        <v>32602309</v>
      </c>
    </row>
    <row r="73" spans="1:6">
      <c r="A73" s="88">
        <v>2016</v>
      </c>
      <c r="B73" s="162" t="s">
        <v>2490</v>
      </c>
      <c r="C73" s="84" t="s">
        <v>2504</v>
      </c>
      <c r="D73" s="88">
        <v>2</v>
      </c>
      <c r="E73" s="169">
        <v>81979232</v>
      </c>
      <c r="F73" s="169">
        <v>42837401</v>
      </c>
    </row>
    <row r="74" spans="1:6">
      <c r="A74" s="88">
        <v>2016</v>
      </c>
      <c r="B74" s="162" t="s">
        <v>2490</v>
      </c>
      <c r="C74" s="84" t="s">
        <v>2819</v>
      </c>
      <c r="D74" s="88">
        <v>1</v>
      </c>
      <c r="E74" s="169">
        <v>114000000</v>
      </c>
      <c r="F74" s="169">
        <v>6676314</v>
      </c>
    </row>
    <row r="75" spans="1:6">
      <c r="A75" s="88">
        <v>2016</v>
      </c>
      <c r="B75" s="162" t="s">
        <v>2490</v>
      </c>
      <c r="C75" s="84" t="s">
        <v>2044</v>
      </c>
      <c r="D75" s="88">
        <v>1</v>
      </c>
      <c r="E75" s="169">
        <v>568789992</v>
      </c>
      <c r="F75" s="169">
        <v>0</v>
      </c>
    </row>
    <row r="76" spans="1:6">
      <c r="A76" s="88">
        <v>2016</v>
      </c>
      <c r="B76" s="162" t="s">
        <v>2490</v>
      </c>
      <c r="C76" s="84" t="s">
        <v>2045</v>
      </c>
      <c r="D76" s="88">
        <v>1</v>
      </c>
      <c r="E76" s="169">
        <v>20000000</v>
      </c>
      <c r="F76" s="169">
        <v>12228636</v>
      </c>
    </row>
    <row r="77" spans="1:6">
      <c r="A77" s="88">
        <v>2016</v>
      </c>
      <c r="B77" s="162" t="s">
        <v>2490</v>
      </c>
      <c r="C77" s="84" t="s">
        <v>2046</v>
      </c>
      <c r="D77" s="88">
        <v>1</v>
      </c>
      <c r="E77" s="169">
        <v>27500000</v>
      </c>
      <c r="F77" s="169">
        <v>26790727</v>
      </c>
    </row>
    <row r="78" spans="1:6">
      <c r="A78" s="88">
        <v>2016</v>
      </c>
      <c r="B78" s="162" t="s">
        <v>2490</v>
      </c>
      <c r="C78" s="84" t="s">
        <v>2047</v>
      </c>
      <c r="D78" s="88">
        <v>2</v>
      </c>
      <c r="E78" s="169">
        <v>68200000</v>
      </c>
      <c r="F78" s="169">
        <v>93137830</v>
      </c>
    </row>
    <row r="79" spans="1:6">
      <c r="A79" s="88">
        <v>2016</v>
      </c>
      <c r="B79" s="162" t="s">
        <v>2490</v>
      </c>
      <c r="C79" s="84" t="s">
        <v>2048</v>
      </c>
      <c r="D79" s="88">
        <v>1</v>
      </c>
      <c r="E79" s="169">
        <v>474441928</v>
      </c>
      <c r="F79" s="169">
        <v>0</v>
      </c>
    </row>
    <row r="80" spans="1:6">
      <c r="A80" s="88">
        <v>2016</v>
      </c>
      <c r="B80" s="163" t="s">
        <v>644</v>
      </c>
      <c r="C80" s="84" t="s">
        <v>2051</v>
      </c>
      <c r="D80" s="88">
        <v>1</v>
      </c>
      <c r="E80" s="169">
        <v>56190000</v>
      </c>
      <c r="F80" s="169">
        <v>0</v>
      </c>
    </row>
    <row r="81" spans="1:6">
      <c r="A81" s="88">
        <v>2016</v>
      </c>
      <c r="B81" s="163" t="s">
        <v>644</v>
      </c>
      <c r="C81" s="84" t="s">
        <v>2500</v>
      </c>
      <c r="D81" s="88">
        <v>1</v>
      </c>
      <c r="E81" s="169">
        <v>40000000</v>
      </c>
      <c r="F81" s="169">
        <v>0</v>
      </c>
    </row>
    <row r="82" spans="1:6">
      <c r="A82" s="88">
        <v>2016</v>
      </c>
      <c r="B82" s="163" t="s">
        <v>644</v>
      </c>
      <c r="C82" s="84" t="s">
        <v>827</v>
      </c>
      <c r="D82" s="88">
        <v>1</v>
      </c>
      <c r="E82" s="169">
        <v>276570000</v>
      </c>
      <c r="F82" s="169">
        <v>36000000</v>
      </c>
    </row>
    <row r="83" spans="1:6">
      <c r="A83" s="88">
        <v>2016</v>
      </c>
      <c r="B83" s="163" t="s">
        <v>644</v>
      </c>
      <c r="C83" s="84" t="s">
        <v>2050</v>
      </c>
      <c r="D83" s="88">
        <v>6</v>
      </c>
      <c r="E83" s="169">
        <v>1538820457</v>
      </c>
      <c r="F83" s="169">
        <v>46978722</v>
      </c>
    </row>
    <row r="84" spans="1:6">
      <c r="A84" s="88">
        <v>2016</v>
      </c>
      <c r="B84" s="163" t="s">
        <v>644</v>
      </c>
      <c r="C84" s="84" t="s">
        <v>1075</v>
      </c>
      <c r="D84" s="88">
        <v>1</v>
      </c>
      <c r="E84" s="169">
        <v>8000000</v>
      </c>
      <c r="F84" s="169">
        <v>0</v>
      </c>
    </row>
    <row r="85" spans="1:6">
      <c r="A85" s="88">
        <v>2016</v>
      </c>
      <c r="B85" s="163" t="s">
        <v>644</v>
      </c>
      <c r="C85" s="84" t="s">
        <v>2049</v>
      </c>
      <c r="D85" s="88">
        <v>1</v>
      </c>
      <c r="E85" s="169">
        <v>13636400</v>
      </c>
      <c r="F85" s="169">
        <v>0</v>
      </c>
    </row>
    <row r="86" spans="1:6">
      <c r="A86" s="88">
        <v>2016</v>
      </c>
      <c r="B86" s="163" t="s">
        <v>644</v>
      </c>
      <c r="C86" s="84" t="s">
        <v>2052</v>
      </c>
      <c r="D86" s="88">
        <v>1</v>
      </c>
      <c r="E86" s="169">
        <v>260063623</v>
      </c>
      <c r="F86" s="169">
        <v>0</v>
      </c>
    </row>
    <row r="87" spans="1:6">
      <c r="A87" s="82">
        <v>2017</v>
      </c>
      <c r="B87" s="162" t="s">
        <v>2490</v>
      </c>
      <c r="C87" s="84" t="s">
        <v>2810</v>
      </c>
      <c r="D87" s="88">
        <v>1</v>
      </c>
      <c r="E87" s="169">
        <v>177173598</v>
      </c>
      <c r="F87" s="169">
        <v>46239963</v>
      </c>
    </row>
    <row r="88" spans="1:6">
      <c r="A88" s="82">
        <v>2017</v>
      </c>
      <c r="B88" s="162" t="s">
        <v>2490</v>
      </c>
      <c r="C88" s="84" t="s">
        <v>2811</v>
      </c>
      <c r="D88" s="88">
        <v>1</v>
      </c>
      <c r="E88" s="169">
        <v>1800004694</v>
      </c>
      <c r="F88" s="169">
        <v>0</v>
      </c>
    </row>
    <row r="89" spans="1:6">
      <c r="A89" s="82">
        <v>2017</v>
      </c>
      <c r="B89" s="162" t="s">
        <v>2490</v>
      </c>
      <c r="C89" s="84" t="s">
        <v>2812</v>
      </c>
      <c r="D89" s="88">
        <v>1</v>
      </c>
      <c r="E89" s="169">
        <v>27513200</v>
      </c>
      <c r="F89" s="169">
        <v>24131468</v>
      </c>
    </row>
    <row r="90" spans="1:6">
      <c r="A90" s="82">
        <v>2017</v>
      </c>
      <c r="B90" s="162" t="s">
        <v>2490</v>
      </c>
      <c r="C90" s="84" t="s">
        <v>2813</v>
      </c>
      <c r="D90" s="88">
        <v>1</v>
      </c>
      <c r="E90" s="169">
        <v>829299333</v>
      </c>
      <c r="F90" s="169">
        <v>21392498</v>
      </c>
    </row>
    <row r="91" spans="1:6">
      <c r="A91" s="82">
        <v>2017</v>
      </c>
      <c r="B91" s="162" t="s">
        <v>2490</v>
      </c>
      <c r="C91" s="84" t="s">
        <v>2814</v>
      </c>
      <c r="D91" s="88">
        <v>1</v>
      </c>
      <c r="E91" s="169">
        <v>54000000</v>
      </c>
      <c r="F91" s="169">
        <v>46484991</v>
      </c>
    </row>
    <row r="92" spans="1:6">
      <c r="A92" s="82">
        <v>2017</v>
      </c>
      <c r="B92" s="162" t="s">
        <v>2490</v>
      </c>
      <c r="C92" s="84" t="s">
        <v>2815</v>
      </c>
      <c r="D92" s="88">
        <v>1</v>
      </c>
      <c r="E92" s="169">
        <v>61515140</v>
      </c>
      <c r="F92" s="169">
        <v>39845816</v>
      </c>
    </row>
    <row r="93" spans="1:6">
      <c r="A93" s="82">
        <v>2017</v>
      </c>
      <c r="B93" s="162" t="s">
        <v>2490</v>
      </c>
      <c r="C93" s="84" t="s">
        <v>2816</v>
      </c>
      <c r="D93" s="88">
        <v>2</v>
      </c>
      <c r="E93" s="169">
        <v>837001458</v>
      </c>
      <c r="F93" s="169">
        <v>359343152</v>
      </c>
    </row>
    <row r="94" spans="1:6">
      <c r="A94" s="82">
        <v>2017</v>
      </c>
      <c r="B94" s="162" t="s">
        <v>2490</v>
      </c>
      <c r="C94" s="84" t="s">
        <v>2062</v>
      </c>
      <c r="D94" s="88">
        <v>14</v>
      </c>
      <c r="E94" s="169">
        <v>1036636631.5999999</v>
      </c>
      <c r="F94" s="169">
        <v>960751495.4000001</v>
      </c>
    </row>
    <row r="95" spans="1:6">
      <c r="A95" s="82">
        <v>2017</v>
      </c>
      <c r="B95" s="162" t="s">
        <v>2490</v>
      </c>
      <c r="C95" s="84" t="s">
        <v>2502</v>
      </c>
      <c r="D95" s="88">
        <v>1</v>
      </c>
      <c r="E95" s="169">
        <v>11200000</v>
      </c>
      <c r="F95" s="169">
        <v>13167153</v>
      </c>
    </row>
    <row r="96" spans="1:6">
      <c r="A96" s="82">
        <v>2017</v>
      </c>
      <c r="B96" s="162" t="s">
        <v>2490</v>
      </c>
      <c r="C96" s="84" t="s">
        <v>2817</v>
      </c>
      <c r="D96" s="88">
        <v>1</v>
      </c>
      <c r="E96" s="169">
        <v>153733037</v>
      </c>
      <c r="F96" s="169">
        <v>24763587</v>
      </c>
    </row>
    <row r="97" spans="1:6">
      <c r="A97" s="82">
        <v>2017</v>
      </c>
      <c r="B97" s="162" t="s">
        <v>2490</v>
      </c>
      <c r="C97" s="84" t="s">
        <v>2818</v>
      </c>
      <c r="D97" s="88">
        <v>2</v>
      </c>
      <c r="E97" s="169">
        <v>318999167</v>
      </c>
      <c r="F97" s="169">
        <v>319798336</v>
      </c>
    </row>
    <row r="98" spans="1:6">
      <c r="A98" s="82">
        <v>2017</v>
      </c>
      <c r="B98" s="162" t="s">
        <v>2490</v>
      </c>
      <c r="C98" s="84" t="s">
        <v>2809</v>
      </c>
      <c r="D98" s="88">
        <v>1</v>
      </c>
      <c r="E98" s="169">
        <v>122000000</v>
      </c>
      <c r="F98" s="169">
        <v>123614879</v>
      </c>
    </row>
    <row r="99" spans="1:6">
      <c r="A99" s="82">
        <v>2017</v>
      </c>
      <c r="B99" s="162" t="s">
        <v>2490</v>
      </c>
      <c r="C99" s="84" t="s">
        <v>2067</v>
      </c>
      <c r="D99" s="88">
        <v>1</v>
      </c>
      <c r="E99" s="169">
        <v>60000000</v>
      </c>
      <c r="F99" s="169">
        <v>26934009</v>
      </c>
    </row>
    <row r="100" spans="1:6">
      <c r="A100" s="82">
        <v>2017</v>
      </c>
      <c r="B100" s="162" t="s">
        <v>2490</v>
      </c>
      <c r="C100" s="84" t="s">
        <v>2819</v>
      </c>
      <c r="D100" s="88">
        <v>1</v>
      </c>
      <c r="E100" s="169">
        <v>140092611</v>
      </c>
      <c r="F100" s="169">
        <v>7737389</v>
      </c>
    </row>
    <row r="101" spans="1:6">
      <c r="A101" s="82">
        <v>2017</v>
      </c>
      <c r="B101" s="162" t="s">
        <v>2490</v>
      </c>
      <c r="C101" s="84" t="s">
        <v>2820</v>
      </c>
      <c r="D101" s="88">
        <v>1</v>
      </c>
      <c r="E101" s="169">
        <v>275672000</v>
      </c>
      <c r="F101" s="169">
        <v>47893742</v>
      </c>
    </row>
    <row r="102" spans="1:6">
      <c r="A102" s="82">
        <v>2017</v>
      </c>
      <c r="B102" s="162" t="s">
        <v>2490</v>
      </c>
      <c r="C102" s="84" t="s">
        <v>2821</v>
      </c>
      <c r="D102" s="88">
        <v>1</v>
      </c>
      <c r="E102" s="169">
        <v>98000000</v>
      </c>
      <c r="F102" s="169">
        <v>28081772</v>
      </c>
    </row>
    <row r="103" spans="1:6">
      <c r="A103" s="82">
        <v>2017</v>
      </c>
      <c r="B103" s="162" t="s">
        <v>2490</v>
      </c>
      <c r="C103" s="84" t="s">
        <v>2822</v>
      </c>
      <c r="D103" s="88">
        <v>1</v>
      </c>
      <c r="E103" s="169">
        <v>138042800</v>
      </c>
      <c r="F103" s="169">
        <v>36605838</v>
      </c>
    </row>
    <row r="104" spans="1:6">
      <c r="A104" s="82">
        <v>2017</v>
      </c>
      <c r="B104" s="162" t="s">
        <v>2490</v>
      </c>
      <c r="C104" s="84" t="s">
        <v>2823</v>
      </c>
      <c r="D104" s="88">
        <v>1</v>
      </c>
      <c r="E104" s="169">
        <v>34607357.840000004</v>
      </c>
      <c r="F104" s="169">
        <v>34011648</v>
      </c>
    </row>
    <row r="105" spans="1:6">
      <c r="A105" s="82">
        <v>2017</v>
      </c>
      <c r="B105" s="162" t="s">
        <v>2490</v>
      </c>
      <c r="C105" s="84" t="s">
        <v>2824</v>
      </c>
      <c r="D105" s="88">
        <v>1</v>
      </c>
      <c r="E105" s="169">
        <v>17080000</v>
      </c>
      <c r="F105" s="169">
        <v>22421946</v>
      </c>
    </row>
    <row r="106" spans="1:6">
      <c r="A106" s="170">
        <v>2017</v>
      </c>
      <c r="B106" s="164" t="s">
        <v>644</v>
      </c>
      <c r="C106" s="84" t="s">
        <v>3003</v>
      </c>
      <c r="D106" s="88">
        <v>1</v>
      </c>
      <c r="E106" s="169">
        <v>12067782</v>
      </c>
      <c r="F106" s="169">
        <v>2713326</v>
      </c>
    </row>
    <row r="107" spans="1:6">
      <c r="A107" s="170">
        <v>2017</v>
      </c>
      <c r="B107" s="164" t="s">
        <v>644</v>
      </c>
      <c r="C107" s="84" t="s">
        <v>2049</v>
      </c>
      <c r="D107" s="88">
        <v>1</v>
      </c>
      <c r="E107" s="169">
        <v>6232831</v>
      </c>
      <c r="F107" s="169">
        <v>0</v>
      </c>
    </row>
    <row r="108" spans="1:6">
      <c r="A108" s="170">
        <v>2017</v>
      </c>
      <c r="B108" s="164" t="s">
        <v>644</v>
      </c>
      <c r="C108" s="84" t="s">
        <v>2069</v>
      </c>
      <c r="D108" s="88">
        <v>2</v>
      </c>
      <c r="E108" s="169">
        <v>94880000</v>
      </c>
      <c r="F108" s="169">
        <v>0</v>
      </c>
    </row>
    <row r="109" spans="1:6">
      <c r="A109" s="170">
        <v>2017</v>
      </c>
      <c r="B109" s="164" t="s">
        <v>644</v>
      </c>
      <c r="C109" s="84" t="s">
        <v>3004</v>
      </c>
      <c r="D109" s="88">
        <v>1</v>
      </c>
      <c r="E109" s="169">
        <v>27000000</v>
      </c>
      <c r="F109" s="169">
        <v>0</v>
      </c>
    </row>
    <row r="110" spans="1:6">
      <c r="A110" s="170">
        <v>2017</v>
      </c>
      <c r="B110" s="164" t="s">
        <v>644</v>
      </c>
      <c r="C110" s="84" t="s">
        <v>2050</v>
      </c>
      <c r="D110" s="88">
        <v>5</v>
      </c>
      <c r="E110" s="169">
        <f>1248620046-8758688</f>
        <v>1239861358</v>
      </c>
      <c r="F110" s="169">
        <v>0</v>
      </c>
    </row>
    <row r="111" spans="1:6">
      <c r="A111" s="88">
        <v>2018</v>
      </c>
      <c r="B111" s="162" t="s">
        <v>2490</v>
      </c>
      <c r="C111" s="84" t="s">
        <v>4708</v>
      </c>
      <c r="D111" s="88">
        <v>1</v>
      </c>
      <c r="E111" s="169">
        <v>9689461</v>
      </c>
      <c r="F111" s="169">
        <v>818799</v>
      </c>
    </row>
    <row r="112" spans="1:6">
      <c r="A112" s="88">
        <v>2018</v>
      </c>
      <c r="B112" s="162" t="s">
        <v>2490</v>
      </c>
      <c r="C112" s="84" t="s">
        <v>4709</v>
      </c>
      <c r="D112" s="88">
        <v>1</v>
      </c>
      <c r="E112" s="169">
        <v>35800000</v>
      </c>
      <c r="F112" s="169">
        <v>14556428</v>
      </c>
    </row>
    <row r="113" spans="1:6">
      <c r="A113" s="88">
        <v>2018</v>
      </c>
      <c r="B113" s="162" t="s">
        <v>2490</v>
      </c>
      <c r="C113" s="84" t="s">
        <v>2060</v>
      </c>
      <c r="D113" s="88">
        <v>1</v>
      </c>
      <c r="E113" s="169">
        <v>726000000</v>
      </c>
      <c r="F113" s="169">
        <v>0</v>
      </c>
    </row>
    <row r="114" spans="1:6">
      <c r="A114" s="88">
        <v>2018</v>
      </c>
      <c r="B114" s="162" t="s">
        <v>2490</v>
      </c>
      <c r="C114" s="84" t="s">
        <v>4710</v>
      </c>
      <c r="D114" s="88">
        <v>1</v>
      </c>
      <c r="E114" s="169">
        <v>335060000</v>
      </c>
      <c r="F114" s="169">
        <v>79465415</v>
      </c>
    </row>
    <row r="115" spans="1:6">
      <c r="A115" s="88">
        <v>2018</v>
      </c>
      <c r="B115" s="162" t="s">
        <v>2490</v>
      </c>
      <c r="C115" s="84" t="s">
        <v>2062</v>
      </c>
      <c r="D115" s="88">
        <v>14</v>
      </c>
      <c r="E115" s="169">
        <v>25472320501</v>
      </c>
      <c r="F115" s="169">
        <v>9872778329</v>
      </c>
    </row>
    <row r="116" spans="1:6">
      <c r="A116" s="88">
        <v>2018</v>
      </c>
      <c r="B116" s="162" t="s">
        <v>2490</v>
      </c>
      <c r="C116" s="84" t="s">
        <v>4711</v>
      </c>
      <c r="D116" s="88">
        <v>1</v>
      </c>
      <c r="E116" s="169">
        <v>69000000</v>
      </c>
      <c r="F116" s="169">
        <v>12669136</v>
      </c>
    </row>
    <row r="117" spans="1:6">
      <c r="A117" s="88">
        <v>2018</v>
      </c>
      <c r="B117" s="162" t="s">
        <v>2490</v>
      </c>
      <c r="C117" s="84" t="s">
        <v>4712</v>
      </c>
      <c r="D117" s="88">
        <v>1</v>
      </c>
      <c r="E117" s="169">
        <v>18821987</v>
      </c>
      <c r="F117" s="169">
        <v>14857527</v>
      </c>
    </row>
    <row r="118" spans="1:6">
      <c r="A118" s="88">
        <v>2018</v>
      </c>
      <c r="B118" s="162" t="s">
        <v>2490</v>
      </c>
      <c r="C118" s="84" t="s">
        <v>2502</v>
      </c>
      <c r="D118" s="88">
        <v>1</v>
      </c>
      <c r="E118" s="169">
        <v>9800000</v>
      </c>
      <c r="F118" s="169">
        <v>15552238</v>
      </c>
    </row>
    <row r="119" spans="1:6">
      <c r="A119" s="88">
        <v>2018</v>
      </c>
      <c r="B119" s="162" t="s">
        <v>2490</v>
      </c>
      <c r="C119" s="84" t="s">
        <v>2503</v>
      </c>
      <c r="D119" s="88">
        <v>3</v>
      </c>
      <c r="E119" s="169">
        <v>54000000</v>
      </c>
      <c r="F119" s="169">
        <v>86853507</v>
      </c>
    </row>
    <row r="120" spans="1:6">
      <c r="A120" s="88">
        <v>2018</v>
      </c>
      <c r="B120" s="162" t="s">
        <v>2490</v>
      </c>
      <c r="C120" s="84" t="s">
        <v>4713</v>
      </c>
      <c r="D120" s="88">
        <v>1</v>
      </c>
      <c r="E120" s="169">
        <v>99050000</v>
      </c>
      <c r="F120" s="169">
        <v>28368492</v>
      </c>
    </row>
    <row r="121" spans="1:6">
      <c r="A121" s="88">
        <v>2018</v>
      </c>
      <c r="B121" s="162" t="s">
        <v>2490</v>
      </c>
      <c r="C121" s="84" t="s">
        <v>4714</v>
      </c>
      <c r="D121" s="88">
        <v>1</v>
      </c>
      <c r="E121" s="169">
        <v>102691460</v>
      </c>
      <c r="F121" s="169">
        <v>0</v>
      </c>
    </row>
    <row r="122" spans="1:6">
      <c r="A122" s="88">
        <v>2018</v>
      </c>
      <c r="B122" s="162" t="s">
        <v>2490</v>
      </c>
      <c r="C122" s="84" t="s">
        <v>784</v>
      </c>
      <c r="D122" s="88">
        <v>4</v>
      </c>
      <c r="E122" s="169">
        <v>122826629</v>
      </c>
      <c r="F122" s="169">
        <v>162429427</v>
      </c>
    </row>
    <row r="123" spans="1:6">
      <c r="A123" s="88">
        <v>2018</v>
      </c>
      <c r="B123" s="162" t="s">
        <v>2490</v>
      </c>
      <c r="C123" s="84" t="s">
        <v>4715</v>
      </c>
      <c r="D123" s="88">
        <v>1</v>
      </c>
      <c r="E123" s="169">
        <v>50000000</v>
      </c>
      <c r="F123" s="169">
        <v>34888282</v>
      </c>
    </row>
    <row r="124" spans="1:6">
      <c r="A124" s="88">
        <v>2018</v>
      </c>
      <c r="B124" s="162" t="s">
        <v>2490</v>
      </c>
      <c r="C124" s="84" t="s">
        <v>2819</v>
      </c>
      <c r="D124" s="88">
        <v>1</v>
      </c>
      <c r="E124" s="169">
        <v>170000000</v>
      </c>
      <c r="F124" s="169">
        <v>11794800</v>
      </c>
    </row>
    <row r="125" spans="1:6">
      <c r="A125" s="88">
        <v>2018</v>
      </c>
      <c r="B125" s="162" t="s">
        <v>2490</v>
      </c>
      <c r="C125" s="84" t="s">
        <v>4716</v>
      </c>
      <c r="D125" s="88">
        <v>1</v>
      </c>
      <c r="E125" s="169">
        <v>85439500</v>
      </c>
      <c r="F125" s="169">
        <v>41810801</v>
      </c>
    </row>
    <row r="126" spans="1:6">
      <c r="A126" s="88">
        <v>2018</v>
      </c>
      <c r="B126" s="162" t="s">
        <v>2490</v>
      </c>
      <c r="C126" s="84" t="s">
        <v>4717</v>
      </c>
      <c r="D126" s="88">
        <v>1</v>
      </c>
      <c r="E126" s="169">
        <v>26600000</v>
      </c>
      <c r="F126" s="169">
        <v>78341119</v>
      </c>
    </row>
    <row r="127" spans="1:6">
      <c r="A127" s="88">
        <v>2018</v>
      </c>
      <c r="B127" s="162" t="s">
        <v>2490</v>
      </c>
      <c r="C127" s="84" t="s">
        <v>4718</v>
      </c>
      <c r="D127" s="88">
        <v>1</v>
      </c>
      <c r="E127" s="169">
        <v>576832903</v>
      </c>
      <c r="F127" s="169">
        <v>36464344</v>
      </c>
    </row>
    <row r="128" spans="1:6">
      <c r="A128" s="88">
        <v>2018</v>
      </c>
      <c r="B128" s="162" t="s">
        <v>2490</v>
      </c>
      <c r="C128" s="84" t="s">
        <v>4722</v>
      </c>
      <c r="D128" s="88">
        <v>1</v>
      </c>
      <c r="E128" s="169">
        <v>71767040</v>
      </c>
      <c r="F128" s="169">
        <v>81419913</v>
      </c>
    </row>
    <row r="129" spans="1:6">
      <c r="A129" s="88">
        <v>2018</v>
      </c>
      <c r="B129" s="162" t="s">
        <v>2490</v>
      </c>
      <c r="C129" s="84" t="s">
        <v>4719</v>
      </c>
      <c r="D129" s="88">
        <v>1</v>
      </c>
      <c r="E129" s="169">
        <v>41638650</v>
      </c>
      <c r="F129" s="169">
        <v>89876928</v>
      </c>
    </row>
    <row r="130" spans="1:6">
      <c r="A130" s="88">
        <v>2018</v>
      </c>
      <c r="B130" s="162" t="s">
        <v>2490</v>
      </c>
      <c r="C130" s="84" t="s">
        <v>4720</v>
      </c>
      <c r="D130" s="88">
        <v>1</v>
      </c>
      <c r="E130" s="169">
        <v>27055166</v>
      </c>
      <c r="F130" s="169">
        <v>3744834</v>
      </c>
    </row>
    <row r="131" spans="1:6">
      <c r="A131" s="88">
        <v>2018</v>
      </c>
      <c r="B131" s="162" t="s">
        <v>2490</v>
      </c>
      <c r="C131" s="84" t="s">
        <v>4721</v>
      </c>
      <c r="D131" s="88">
        <v>1</v>
      </c>
      <c r="E131" s="169">
        <v>0</v>
      </c>
      <c r="F131" s="169">
        <v>387444439</v>
      </c>
    </row>
    <row r="132" spans="1:6">
      <c r="A132" s="88">
        <v>2018</v>
      </c>
      <c r="B132" s="171" t="s">
        <v>644</v>
      </c>
      <c r="C132" s="84" t="s">
        <v>2050</v>
      </c>
      <c r="D132" s="88">
        <v>3</v>
      </c>
      <c r="E132" s="169">
        <v>386367900</v>
      </c>
      <c r="F132" s="169">
        <v>115248853</v>
      </c>
    </row>
    <row r="133" spans="1:6">
      <c r="A133" s="88">
        <v>2018</v>
      </c>
      <c r="B133" s="171" t="s">
        <v>644</v>
      </c>
      <c r="C133" s="84" t="s">
        <v>3003</v>
      </c>
      <c r="D133" s="88">
        <v>1</v>
      </c>
      <c r="E133" s="169">
        <v>12467242</v>
      </c>
      <c r="F133" s="169">
        <v>0</v>
      </c>
    </row>
    <row r="134" spans="1:6">
      <c r="A134" s="88">
        <v>2018</v>
      </c>
      <c r="B134" s="171" t="s">
        <v>644</v>
      </c>
      <c r="C134" s="84" t="s">
        <v>2052</v>
      </c>
      <c r="D134" s="88">
        <v>1</v>
      </c>
      <c r="E134" s="169">
        <v>62441940</v>
      </c>
      <c r="F134" s="169">
        <v>0</v>
      </c>
    </row>
    <row r="135" spans="1:6">
      <c r="A135" s="88">
        <v>2018</v>
      </c>
      <c r="B135" s="171" t="s">
        <v>644</v>
      </c>
      <c r="C135" s="84" t="s">
        <v>4722</v>
      </c>
      <c r="D135" s="88">
        <v>1</v>
      </c>
      <c r="E135" s="169">
        <v>9993998</v>
      </c>
      <c r="F135" s="169">
        <v>0</v>
      </c>
    </row>
    <row r="136" spans="1:6">
      <c r="A136" s="88">
        <v>2018</v>
      </c>
      <c r="B136" s="171" t="s">
        <v>644</v>
      </c>
      <c r="C136" s="84" t="s">
        <v>4713</v>
      </c>
      <c r="D136" s="88">
        <v>2</v>
      </c>
      <c r="E136" s="169">
        <v>148967728.5</v>
      </c>
      <c r="F136" s="169">
        <v>0</v>
      </c>
    </row>
    <row r="137" spans="1:6">
      <c r="A137" s="88">
        <v>2018</v>
      </c>
      <c r="B137" s="171" t="s">
        <v>644</v>
      </c>
      <c r="C137" s="84" t="s">
        <v>4723</v>
      </c>
      <c r="D137" s="88">
        <v>1</v>
      </c>
      <c r="E137" s="169">
        <v>13039785</v>
      </c>
      <c r="F137" s="169">
        <v>0</v>
      </c>
    </row>
    <row r="138" spans="1:6">
      <c r="A138" s="88">
        <v>2018</v>
      </c>
      <c r="B138" s="171" t="s">
        <v>644</v>
      </c>
      <c r="C138" s="84" t="s">
        <v>4724</v>
      </c>
      <c r="D138" s="88">
        <v>1</v>
      </c>
      <c r="E138" s="169">
        <v>489230999</v>
      </c>
      <c r="F138" s="169">
        <v>0</v>
      </c>
    </row>
    <row r="139" spans="1:6">
      <c r="A139" s="88">
        <v>2018</v>
      </c>
      <c r="B139" s="171" t="s">
        <v>644</v>
      </c>
      <c r="C139" s="84" t="s">
        <v>4827</v>
      </c>
      <c r="D139" s="88">
        <v>1</v>
      </c>
      <c r="E139" s="169">
        <v>5886000</v>
      </c>
      <c r="F139" s="169">
        <v>0</v>
      </c>
    </row>
    <row r="140" spans="1:6">
      <c r="A140" s="88">
        <v>2018</v>
      </c>
      <c r="B140" s="171" t="s">
        <v>644</v>
      </c>
      <c r="C140" s="84" t="s">
        <v>4725</v>
      </c>
      <c r="D140" s="88">
        <v>1</v>
      </c>
      <c r="E140" s="169">
        <v>58913336</v>
      </c>
      <c r="F140" s="169">
        <v>15000000</v>
      </c>
    </row>
    <row r="141" spans="1:6">
      <c r="A141" s="88">
        <v>2018</v>
      </c>
      <c r="B141" s="171" t="s">
        <v>644</v>
      </c>
      <c r="C141" s="84" t="s">
        <v>4726</v>
      </c>
      <c r="D141" s="88">
        <v>1</v>
      </c>
      <c r="E141" s="169">
        <v>22048604</v>
      </c>
      <c r="F141" s="169">
        <v>19778792</v>
      </c>
    </row>
    <row r="142" spans="1:6">
      <c r="A142" s="88">
        <v>2018</v>
      </c>
      <c r="B142" s="171" t="s">
        <v>644</v>
      </c>
      <c r="C142" s="84" t="s">
        <v>394</v>
      </c>
      <c r="D142" s="88">
        <v>1</v>
      </c>
      <c r="E142" s="169">
        <v>2000000</v>
      </c>
      <c r="F142" s="169">
        <v>0</v>
      </c>
    </row>
  </sheetData>
  <sheetProtection autoFilter="0" pivotTables="0"/>
  <autoFilter ref="A1:F142"/>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1">
    <tabColor rgb="FF009ED6"/>
  </sheetPr>
  <dimension ref="A1:G132"/>
  <sheetViews>
    <sheetView zoomScale="85" zoomScaleNormal="85" workbookViewId="0">
      <pane ySplit="1" topLeftCell="A2" activePane="bottomLeft" state="frozen"/>
      <selection pane="bottomLeft" activeCell="G108" sqref="G108"/>
    </sheetView>
  </sheetViews>
  <sheetFormatPr baseColWidth="10" defaultColWidth="11" defaultRowHeight="14.25"/>
  <cols>
    <col min="1" max="1" width="8.75" style="86" customWidth="1"/>
    <col min="2" max="2" width="11" style="86" bestFit="1" customWidth="1"/>
    <col min="3" max="3" width="41.25" style="86" bestFit="1" customWidth="1"/>
    <col min="4" max="4" width="132.75" style="86" bestFit="1" customWidth="1"/>
    <col min="5" max="5" width="16.875" style="86" bestFit="1" customWidth="1"/>
    <col min="6" max="6" width="14.5" style="86" bestFit="1" customWidth="1"/>
    <col min="7" max="7" width="30.875" style="86" bestFit="1" customWidth="1"/>
    <col min="8" max="16384" width="11" style="86"/>
  </cols>
  <sheetData>
    <row r="1" spans="1:7" ht="33" customHeight="1">
      <c r="A1" s="168" t="s">
        <v>319</v>
      </c>
      <c r="B1" s="168" t="s">
        <v>229</v>
      </c>
      <c r="C1" s="168" t="s">
        <v>2122</v>
      </c>
      <c r="D1" s="168" t="s">
        <v>2123</v>
      </c>
      <c r="E1" s="168" t="s">
        <v>2124</v>
      </c>
      <c r="F1" s="168" t="s">
        <v>2125</v>
      </c>
      <c r="G1" s="168" t="s">
        <v>2126</v>
      </c>
    </row>
    <row r="2" spans="1:7">
      <c r="A2" s="88">
        <v>2014</v>
      </c>
      <c r="B2" s="162" t="s">
        <v>2490</v>
      </c>
      <c r="C2" s="84" t="s">
        <v>2130</v>
      </c>
      <c r="D2" s="84" t="s">
        <v>2131</v>
      </c>
      <c r="E2" s="88">
        <v>1</v>
      </c>
      <c r="F2" s="88">
        <v>1</v>
      </c>
      <c r="G2" s="169">
        <v>20000000</v>
      </c>
    </row>
    <row r="3" spans="1:7">
      <c r="A3" s="88">
        <v>2014</v>
      </c>
      <c r="B3" s="162" t="s">
        <v>2490</v>
      </c>
      <c r="C3" s="84" t="s">
        <v>2130</v>
      </c>
      <c r="D3" s="84" t="s">
        <v>2132</v>
      </c>
      <c r="E3" s="88">
        <v>3</v>
      </c>
      <c r="F3" s="88">
        <v>0</v>
      </c>
      <c r="G3" s="169">
        <v>59964421</v>
      </c>
    </row>
    <row r="4" spans="1:7">
      <c r="A4" s="88">
        <v>2014</v>
      </c>
      <c r="B4" s="162" t="s">
        <v>2490</v>
      </c>
      <c r="C4" s="84" t="s">
        <v>2130</v>
      </c>
      <c r="D4" s="84" t="s">
        <v>2133</v>
      </c>
      <c r="E4" s="88">
        <v>3</v>
      </c>
      <c r="F4" s="88">
        <v>0</v>
      </c>
      <c r="G4" s="169">
        <v>0</v>
      </c>
    </row>
    <row r="5" spans="1:7">
      <c r="A5" s="88">
        <v>2014</v>
      </c>
      <c r="B5" s="162" t="s">
        <v>2490</v>
      </c>
      <c r="C5" s="84" t="s">
        <v>2127</v>
      </c>
      <c r="D5" s="84" t="s">
        <v>4843</v>
      </c>
      <c r="E5" s="88">
        <v>27</v>
      </c>
      <c r="F5" s="88">
        <v>0</v>
      </c>
      <c r="G5" s="169">
        <v>55061015</v>
      </c>
    </row>
    <row r="6" spans="1:7">
      <c r="A6" s="88">
        <v>2014</v>
      </c>
      <c r="B6" s="162" t="s">
        <v>2490</v>
      </c>
      <c r="C6" s="84" t="s">
        <v>2100</v>
      </c>
      <c r="D6" s="84" t="s">
        <v>2134</v>
      </c>
      <c r="E6" s="88">
        <v>1</v>
      </c>
      <c r="F6" s="88">
        <v>0</v>
      </c>
      <c r="G6" s="169">
        <v>0</v>
      </c>
    </row>
    <row r="7" spans="1:7">
      <c r="A7" s="88">
        <v>2014</v>
      </c>
      <c r="B7" s="162" t="s">
        <v>2490</v>
      </c>
      <c r="C7" s="84" t="s">
        <v>2115</v>
      </c>
      <c r="D7" s="84" t="s">
        <v>2128</v>
      </c>
      <c r="E7" s="88">
        <v>3</v>
      </c>
      <c r="F7" s="88">
        <v>0</v>
      </c>
      <c r="G7" s="169">
        <v>0</v>
      </c>
    </row>
    <row r="8" spans="1:7">
      <c r="A8" s="88">
        <v>2014</v>
      </c>
      <c r="B8" s="162" t="s">
        <v>2490</v>
      </c>
      <c r="C8" s="84" t="s">
        <v>2115</v>
      </c>
      <c r="D8" s="84" t="s">
        <v>2110</v>
      </c>
      <c r="E8" s="88">
        <v>4</v>
      </c>
      <c r="F8" s="88">
        <v>0</v>
      </c>
      <c r="G8" s="169">
        <v>0</v>
      </c>
    </row>
    <row r="9" spans="1:7">
      <c r="A9" s="88">
        <v>2014</v>
      </c>
      <c r="B9" s="162" t="s">
        <v>2490</v>
      </c>
      <c r="C9" s="84" t="s">
        <v>2115</v>
      </c>
      <c r="D9" s="84" t="s">
        <v>2129</v>
      </c>
      <c r="E9" s="88">
        <v>74</v>
      </c>
      <c r="F9" s="88">
        <v>0</v>
      </c>
      <c r="G9" s="169">
        <v>0</v>
      </c>
    </row>
    <row r="10" spans="1:7">
      <c r="A10" s="88">
        <v>2014</v>
      </c>
      <c r="B10" s="162" t="s">
        <v>2490</v>
      </c>
      <c r="C10" s="84" t="s">
        <v>2115</v>
      </c>
      <c r="D10" s="84" t="s">
        <v>4844</v>
      </c>
      <c r="E10" s="88">
        <v>10</v>
      </c>
      <c r="F10" s="88">
        <v>1</v>
      </c>
      <c r="G10" s="169">
        <v>695993586</v>
      </c>
    </row>
    <row r="11" spans="1:7">
      <c r="A11" s="88">
        <v>2014</v>
      </c>
      <c r="B11" s="162" t="s">
        <v>2490</v>
      </c>
      <c r="C11" s="84" t="s">
        <v>2115</v>
      </c>
      <c r="D11" s="84" t="s">
        <v>4845</v>
      </c>
      <c r="E11" s="88">
        <v>17</v>
      </c>
      <c r="F11" s="88">
        <v>3</v>
      </c>
      <c r="G11" s="169">
        <v>594415460</v>
      </c>
    </row>
    <row r="12" spans="1:7">
      <c r="A12" s="88">
        <v>2014</v>
      </c>
      <c r="B12" s="162" t="s">
        <v>2490</v>
      </c>
      <c r="C12" s="84" t="s">
        <v>2115</v>
      </c>
      <c r="D12" s="84" t="s">
        <v>4846</v>
      </c>
      <c r="E12" s="88">
        <v>9</v>
      </c>
      <c r="F12" s="88">
        <v>4</v>
      </c>
      <c r="G12" s="169">
        <v>331297120</v>
      </c>
    </row>
    <row r="13" spans="1:7">
      <c r="A13" s="88">
        <v>2014</v>
      </c>
      <c r="B13" s="162" t="s">
        <v>2490</v>
      </c>
      <c r="C13" s="84" t="s">
        <v>2115</v>
      </c>
      <c r="D13" s="84" t="s">
        <v>4847</v>
      </c>
      <c r="E13" s="88">
        <v>24</v>
      </c>
      <c r="F13" s="88">
        <v>23</v>
      </c>
      <c r="G13" s="169">
        <v>1057823918</v>
      </c>
    </row>
    <row r="14" spans="1:7">
      <c r="A14" s="88">
        <v>2014</v>
      </c>
      <c r="B14" s="162" t="s">
        <v>2490</v>
      </c>
      <c r="C14" s="84" t="s">
        <v>2115</v>
      </c>
      <c r="D14" s="84" t="s">
        <v>4848</v>
      </c>
      <c r="E14" s="88">
        <v>4</v>
      </c>
      <c r="F14" s="88">
        <v>0</v>
      </c>
      <c r="G14" s="169">
        <v>52206900</v>
      </c>
    </row>
    <row r="15" spans="1:7">
      <c r="A15" s="88">
        <v>2014</v>
      </c>
      <c r="B15" s="162" t="s">
        <v>2490</v>
      </c>
      <c r="C15" s="84" t="s">
        <v>2115</v>
      </c>
      <c r="D15" s="84" t="s">
        <v>4849</v>
      </c>
      <c r="E15" s="88">
        <v>6</v>
      </c>
      <c r="F15" s="88">
        <v>17</v>
      </c>
      <c r="G15" s="169">
        <v>199293580</v>
      </c>
    </row>
    <row r="16" spans="1:7">
      <c r="A16" s="88">
        <v>2014</v>
      </c>
      <c r="B16" s="162" t="s">
        <v>2490</v>
      </c>
      <c r="C16" s="84" t="s">
        <v>2112</v>
      </c>
      <c r="D16" s="84" t="s">
        <v>4850</v>
      </c>
      <c r="E16" s="88">
        <v>21</v>
      </c>
      <c r="F16" s="88">
        <v>0</v>
      </c>
      <c r="G16" s="169">
        <v>32351396</v>
      </c>
    </row>
    <row r="17" spans="1:7">
      <c r="A17" s="88">
        <v>2014</v>
      </c>
      <c r="B17" s="163" t="s">
        <v>644</v>
      </c>
      <c r="C17" s="84" t="s">
        <v>2100</v>
      </c>
      <c r="D17" s="84" t="s">
        <v>2119</v>
      </c>
      <c r="E17" s="88">
        <v>36</v>
      </c>
      <c r="F17" s="88">
        <v>8</v>
      </c>
      <c r="G17" s="169">
        <v>170016000</v>
      </c>
    </row>
    <row r="18" spans="1:7">
      <c r="A18" s="88">
        <v>2014</v>
      </c>
      <c r="B18" s="163" t="s">
        <v>644</v>
      </c>
      <c r="C18" s="84" t="s">
        <v>2100</v>
      </c>
      <c r="D18" s="84" t="s">
        <v>2138</v>
      </c>
      <c r="E18" s="88">
        <v>6</v>
      </c>
      <c r="F18" s="88">
        <v>4</v>
      </c>
      <c r="G18" s="169">
        <v>89132400</v>
      </c>
    </row>
    <row r="19" spans="1:7">
      <c r="A19" s="88">
        <v>2014</v>
      </c>
      <c r="B19" s="163" t="s">
        <v>644</v>
      </c>
      <c r="C19" s="84" t="s">
        <v>2100</v>
      </c>
      <c r="D19" s="84" t="s">
        <v>2137</v>
      </c>
      <c r="E19" s="88">
        <v>7</v>
      </c>
      <c r="F19" s="88">
        <v>2</v>
      </c>
      <c r="G19" s="169">
        <v>25149327</v>
      </c>
    </row>
    <row r="20" spans="1:7">
      <c r="A20" s="88">
        <v>2014</v>
      </c>
      <c r="B20" s="163" t="s">
        <v>644</v>
      </c>
      <c r="C20" s="84" t="s">
        <v>2115</v>
      </c>
      <c r="D20" s="84" t="s">
        <v>2136</v>
      </c>
      <c r="E20" s="88">
        <v>7</v>
      </c>
      <c r="F20" s="88">
        <v>25</v>
      </c>
      <c r="G20" s="169">
        <v>477534342</v>
      </c>
    </row>
    <row r="21" spans="1:7">
      <c r="A21" s="88">
        <v>2014</v>
      </c>
      <c r="B21" s="163" t="s">
        <v>644</v>
      </c>
      <c r="C21" s="84" t="s">
        <v>2115</v>
      </c>
      <c r="D21" s="84" t="s">
        <v>2135</v>
      </c>
      <c r="E21" s="88">
        <v>42</v>
      </c>
      <c r="F21" s="88">
        <v>46</v>
      </c>
      <c r="G21" s="169">
        <v>684729691</v>
      </c>
    </row>
    <row r="22" spans="1:7">
      <c r="A22" s="82">
        <v>2015</v>
      </c>
      <c r="B22" s="162" t="s">
        <v>2490</v>
      </c>
      <c r="C22" s="84" t="s">
        <v>2149</v>
      </c>
      <c r="D22" s="84" t="s">
        <v>4831</v>
      </c>
      <c r="E22" s="88">
        <v>33</v>
      </c>
      <c r="F22" s="88">
        <v>1</v>
      </c>
      <c r="G22" s="169">
        <v>162071150</v>
      </c>
    </row>
    <row r="23" spans="1:7">
      <c r="A23" s="82">
        <v>2015</v>
      </c>
      <c r="B23" s="162" t="s">
        <v>2490</v>
      </c>
      <c r="C23" s="84" t="s">
        <v>2149</v>
      </c>
      <c r="D23" s="84" t="s">
        <v>2150</v>
      </c>
      <c r="E23" s="88">
        <v>3</v>
      </c>
      <c r="F23" s="88">
        <v>0</v>
      </c>
      <c r="G23" s="169">
        <v>165564200</v>
      </c>
    </row>
    <row r="24" spans="1:7">
      <c r="A24" s="82">
        <v>2015</v>
      </c>
      <c r="B24" s="162" t="s">
        <v>2490</v>
      </c>
      <c r="C24" s="84" t="s">
        <v>2100</v>
      </c>
      <c r="D24" s="84" t="s">
        <v>2151</v>
      </c>
      <c r="E24" s="88">
        <v>3</v>
      </c>
      <c r="F24" s="88">
        <v>0</v>
      </c>
      <c r="G24" s="169">
        <v>20926000</v>
      </c>
    </row>
    <row r="25" spans="1:7">
      <c r="A25" s="82">
        <v>2015</v>
      </c>
      <c r="B25" s="162" t="s">
        <v>2490</v>
      </c>
      <c r="C25" s="84" t="s">
        <v>2100</v>
      </c>
      <c r="D25" s="84" t="s">
        <v>2110</v>
      </c>
      <c r="E25" s="88">
        <v>2</v>
      </c>
      <c r="F25" s="88">
        <v>0</v>
      </c>
      <c r="G25" s="169">
        <v>0</v>
      </c>
    </row>
    <row r="26" spans="1:7">
      <c r="A26" s="82">
        <v>2015</v>
      </c>
      <c r="B26" s="162" t="s">
        <v>2490</v>
      </c>
      <c r="C26" s="84" t="s">
        <v>2104</v>
      </c>
      <c r="D26" s="84" t="s">
        <v>2152</v>
      </c>
      <c r="E26" s="88">
        <v>6</v>
      </c>
      <c r="F26" s="88">
        <v>0</v>
      </c>
      <c r="G26" s="169">
        <v>116689755</v>
      </c>
    </row>
    <row r="27" spans="1:7">
      <c r="A27" s="82">
        <v>2015</v>
      </c>
      <c r="B27" s="162" t="s">
        <v>2490</v>
      </c>
      <c r="C27" s="84" t="s">
        <v>2104</v>
      </c>
      <c r="D27" s="84" t="s">
        <v>2153</v>
      </c>
      <c r="E27" s="88">
        <v>1</v>
      </c>
      <c r="F27" s="88">
        <v>0</v>
      </c>
      <c r="G27" s="169">
        <v>0</v>
      </c>
    </row>
    <row r="28" spans="1:7">
      <c r="A28" s="82">
        <v>2015</v>
      </c>
      <c r="B28" s="162" t="s">
        <v>2490</v>
      </c>
      <c r="C28" s="84" t="s">
        <v>2115</v>
      </c>
      <c r="D28" s="84" t="s">
        <v>2110</v>
      </c>
      <c r="E28" s="88">
        <v>3</v>
      </c>
      <c r="F28" s="88">
        <v>0</v>
      </c>
      <c r="G28" s="169">
        <v>0</v>
      </c>
    </row>
    <row r="29" spans="1:7">
      <c r="A29" s="82">
        <v>2015</v>
      </c>
      <c r="B29" s="162" t="s">
        <v>2490</v>
      </c>
      <c r="C29" s="84" t="s">
        <v>2115</v>
      </c>
      <c r="D29" s="84" t="s">
        <v>2148</v>
      </c>
      <c r="E29" s="88">
        <v>38</v>
      </c>
      <c r="F29" s="88">
        <v>0</v>
      </c>
      <c r="G29" s="169">
        <v>0</v>
      </c>
    </row>
    <row r="30" spans="1:7">
      <c r="A30" s="82">
        <v>2015</v>
      </c>
      <c r="B30" s="162" t="s">
        <v>2490</v>
      </c>
      <c r="C30" s="84" t="s">
        <v>2115</v>
      </c>
      <c r="D30" s="84" t="s">
        <v>4832</v>
      </c>
      <c r="E30" s="88">
        <v>4</v>
      </c>
      <c r="F30" s="88">
        <v>4</v>
      </c>
      <c r="G30" s="169">
        <v>259932130</v>
      </c>
    </row>
    <row r="31" spans="1:7">
      <c r="A31" s="82">
        <v>2015</v>
      </c>
      <c r="B31" s="162" t="s">
        <v>2490</v>
      </c>
      <c r="C31" s="84" t="s">
        <v>2115</v>
      </c>
      <c r="D31" s="84" t="s">
        <v>2139</v>
      </c>
      <c r="E31" s="88">
        <v>1</v>
      </c>
      <c r="F31" s="88">
        <v>0</v>
      </c>
      <c r="G31" s="169">
        <v>70000000</v>
      </c>
    </row>
    <row r="32" spans="1:7">
      <c r="A32" s="82">
        <v>2015</v>
      </c>
      <c r="B32" s="162" t="s">
        <v>2490</v>
      </c>
      <c r="C32" s="84" t="s">
        <v>2115</v>
      </c>
      <c r="D32" s="84" t="s">
        <v>2143</v>
      </c>
      <c r="E32" s="88">
        <v>14</v>
      </c>
      <c r="F32" s="88">
        <v>8</v>
      </c>
      <c r="G32" s="169">
        <v>517039500</v>
      </c>
    </row>
    <row r="33" spans="1:7">
      <c r="A33" s="82">
        <v>2015</v>
      </c>
      <c r="B33" s="162" t="s">
        <v>2490</v>
      </c>
      <c r="C33" s="84" t="s">
        <v>2115</v>
      </c>
      <c r="D33" s="84" t="s">
        <v>2140</v>
      </c>
      <c r="E33" s="88">
        <v>4</v>
      </c>
      <c r="F33" s="88">
        <v>0</v>
      </c>
      <c r="G33" s="169">
        <v>154705920</v>
      </c>
    </row>
    <row r="34" spans="1:7">
      <c r="A34" s="82">
        <v>2015</v>
      </c>
      <c r="B34" s="162" t="s">
        <v>2490</v>
      </c>
      <c r="C34" s="84" t="s">
        <v>2115</v>
      </c>
      <c r="D34" s="84" t="s">
        <v>2144</v>
      </c>
      <c r="E34" s="88">
        <v>7</v>
      </c>
      <c r="F34" s="88">
        <v>0</v>
      </c>
      <c r="G34" s="169">
        <v>270259500</v>
      </c>
    </row>
    <row r="35" spans="1:7">
      <c r="A35" s="82">
        <v>2015</v>
      </c>
      <c r="B35" s="162" t="s">
        <v>2490</v>
      </c>
      <c r="C35" s="84" t="s">
        <v>2115</v>
      </c>
      <c r="D35" s="84" t="s">
        <v>2141</v>
      </c>
      <c r="E35" s="88">
        <v>1</v>
      </c>
      <c r="F35" s="88">
        <v>0</v>
      </c>
      <c r="G35" s="169">
        <v>40000000</v>
      </c>
    </row>
    <row r="36" spans="1:7">
      <c r="A36" s="82">
        <v>2015</v>
      </c>
      <c r="B36" s="162" t="s">
        <v>2490</v>
      </c>
      <c r="C36" s="84" t="s">
        <v>2115</v>
      </c>
      <c r="D36" s="84" t="s">
        <v>2145</v>
      </c>
      <c r="E36" s="88">
        <v>19</v>
      </c>
      <c r="F36" s="88">
        <v>15</v>
      </c>
      <c r="G36" s="169">
        <v>679715000</v>
      </c>
    </row>
    <row r="37" spans="1:7">
      <c r="A37" s="82">
        <v>2015</v>
      </c>
      <c r="B37" s="162" t="s">
        <v>2490</v>
      </c>
      <c r="C37" s="84" t="s">
        <v>2115</v>
      </c>
      <c r="D37" s="84" t="s">
        <v>2142</v>
      </c>
      <c r="E37" s="88">
        <v>1</v>
      </c>
      <c r="F37" s="88">
        <v>0</v>
      </c>
      <c r="G37" s="169">
        <v>49915000</v>
      </c>
    </row>
    <row r="38" spans="1:7">
      <c r="A38" s="82">
        <v>2015</v>
      </c>
      <c r="B38" s="162" t="s">
        <v>2490</v>
      </c>
      <c r="C38" s="84" t="s">
        <v>2115</v>
      </c>
      <c r="D38" s="84" t="s">
        <v>2146</v>
      </c>
      <c r="E38" s="88">
        <v>3</v>
      </c>
      <c r="F38" s="88">
        <v>3</v>
      </c>
      <c r="G38" s="169">
        <v>228000000</v>
      </c>
    </row>
    <row r="39" spans="1:7">
      <c r="A39" s="82">
        <v>2015</v>
      </c>
      <c r="B39" s="162" t="s">
        <v>2490</v>
      </c>
      <c r="C39" s="84" t="s">
        <v>2115</v>
      </c>
      <c r="D39" s="84" t="s">
        <v>2147</v>
      </c>
      <c r="E39" s="88">
        <v>1</v>
      </c>
      <c r="F39" s="88">
        <v>0</v>
      </c>
      <c r="G39" s="169">
        <v>40000000</v>
      </c>
    </row>
    <row r="40" spans="1:7">
      <c r="A40" s="82">
        <v>2015</v>
      </c>
      <c r="B40" s="162" t="s">
        <v>2490</v>
      </c>
      <c r="C40" s="84" t="s">
        <v>2115</v>
      </c>
      <c r="D40" s="84" t="s">
        <v>4833</v>
      </c>
      <c r="E40" s="88">
        <v>2</v>
      </c>
      <c r="F40" s="88">
        <v>3</v>
      </c>
      <c r="G40" s="169">
        <v>78100000</v>
      </c>
    </row>
    <row r="41" spans="1:7">
      <c r="A41" s="82">
        <v>2015</v>
      </c>
      <c r="B41" s="162" t="s">
        <v>2490</v>
      </c>
      <c r="C41" s="84" t="s">
        <v>2154</v>
      </c>
      <c r="D41" s="84" t="s">
        <v>2155</v>
      </c>
      <c r="E41" s="88">
        <v>8</v>
      </c>
      <c r="F41" s="88">
        <v>0</v>
      </c>
      <c r="G41" s="169">
        <v>38992000</v>
      </c>
    </row>
    <row r="42" spans="1:7">
      <c r="A42" s="82">
        <v>2015</v>
      </c>
      <c r="B42" s="163" t="s">
        <v>644</v>
      </c>
      <c r="C42" s="84" t="s">
        <v>2100</v>
      </c>
      <c r="D42" s="84" t="s">
        <v>2120</v>
      </c>
      <c r="E42" s="88">
        <v>29</v>
      </c>
      <c r="F42" s="88">
        <v>0</v>
      </c>
      <c r="G42" s="169">
        <v>58000000</v>
      </c>
    </row>
    <row r="43" spans="1:7">
      <c r="A43" s="82">
        <v>2015</v>
      </c>
      <c r="B43" s="163" t="s">
        <v>644</v>
      </c>
      <c r="C43" s="84" t="s">
        <v>2100</v>
      </c>
      <c r="D43" s="84" t="s">
        <v>2119</v>
      </c>
      <c r="E43" s="88">
        <v>24</v>
      </c>
      <c r="F43" s="88">
        <v>6</v>
      </c>
      <c r="G43" s="169">
        <v>120428000</v>
      </c>
    </row>
    <row r="44" spans="1:7">
      <c r="A44" s="82">
        <v>2015</v>
      </c>
      <c r="B44" s="163" t="s">
        <v>644</v>
      </c>
      <c r="C44" s="84" t="s">
        <v>2100</v>
      </c>
      <c r="D44" s="84" t="s">
        <v>2159</v>
      </c>
      <c r="E44" s="88">
        <v>5</v>
      </c>
      <c r="F44" s="88">
        <v>1</v>
      </c>
      <c r="G44" s="169">
        <v>93139300</v>
      </c>
    </row>
    <row r="45" spans="1:7">
      <c r="A45" s="82">
        <v>2015</v>
      </c>
      <c r="B45" s="163" t="s">
        <v>644</v>
      </c>
      <c r="C45" s="84" t="s">
        <v>2100</v>
      </c>
      <c r="D45" s="84" t="s">
        <v>2158</v>
      </c>
      <c r="E45" s="88">
        <v>12</v>
      </c>
      <c r="F45" s="88">
        <v>4</v>
      </c>
      <c r="G45" s="169">
        <v>72788244.560000002</v>
      </c>
    </row>
    <row r="46" spans="1:7">
      <c r="A46" s="82">
        <v>2015</v>
      </c>
      <c r="B46" s="163" t="s">
        <v>644</v>
      </c>
      <c r="C46" s="84" t="s">
        <v>2115</v>
      </c>
      <c r="D46" s="84" t="s">
        <v>2157</v>
      </c>
      <c r="E46" s="88">
        <v>2</v>
      </c>
      <c r="F46" s="88">
        <v>13</v>
      </c>
      <c r="G46" s="169">
        <v>36000000</v>
      </c>
    </row>
    <row r="47" spans="1:7">
      <c r="A47" s="82">
        <v>2015</v>
      </c>
      <c r="B47" s="163" t="s">
        <v>644</v>
      </c>
      <c r="C47" s="84" t="s">
        <v>2115</v>
      </c>
      <c r="D47" s="84" t="s">
        <v>2505</v>
      </c>
      <c r="E47" s="88">
        <v>2</v>
      </c>
      <c r="F47" s="88">
        <v>3</v>
      </c>
      <c r="G47" s="169">
        <v>39050000</v>
      </c>
    </row>
    <row r="48" spans="1:7">
      <c r="A48" s="82">
        <v>2015</v>
      </c>
      <c r="B48" s="163" t="s">
        <v>644</v>
      </c>
      <c r="C48" s="84" t="s">
        <v>2115</v>
      </c>
      <c r="D48" s="84" t="s">
        <v>2506</v>
      </c>
      <c r="E48" s="88">
        <v>1</v>
      </c>
      <c r="F48" s="88">
        <v>4</v>
      </c>
      <c r="G48" s="169">
        <v>40000000</v>
      </c>
    </row>
    <row r="49" spans="1:7">
      <c r="A49" s="82">
        <v>2015</v>
      </c>
      <c r="B49" s="163" t="s">
        <v>644</v>
      </c>
      <c r="C49" s="84" t="s">
        <v>2115</v>
      </c>
      <c r="D49" s="84" t="s">
        <v>2156</v>
      </c>
      <c r="E49" s="88">
        <v>41</v>
      </c>
      <c r="F49" s="88">
        <v>18</v>
      </c>
      <c r="G49" s="169">
        <v>615000000</v>
      </c>
    </row>
    <row r="50" spans="1:7">
      <c r="A50" s="88">
        <v>2016</v>
      </c>
      <c r="B50" s="162" t="s">
        <v>2490</v>
      </c>
      <c r="C50" s="84" t="s">
        <v>2095</v>
      </c>
      <c r="D50" s="84" t="s">
        <v>4834</v>
      </c>
      <c r="E50" s="88">
        <v>2</v>
      </c>
      <c r="F50" s="88">
        <v>24</v>
      </c>
      <c r="G50" s="169">
        <v>117929852</v>
      </c>
    </row>
    <row r="51" spans="1:7">
      <c r="A51" s="88">
        <v>2016</v>
      </c>
      <c r="B51" s="162" t="s">
        <v>2490</v>
      </c>
      <c r="C51" s="84" t="s">
        <v>2095</v>
      </c>
      <c r="D51" s="84" t="s">
        <v>2096</v>
      </c>
      <c r="E51" s="88">
        <v>1</v>
      </c>
      <c r="F51" s="88">
        <v>4</v>
      </c>
      <c r="G51" s="169">
        <v>36487600</v>
      </c>
    </row>
    <row r="52" spans="1:7">
      <c r="A52" s="88">
        <v>2016</v>
      </c>
      <c r="B52" s="162" t="s">
        <v>2490</v>
      </c>
      <c r="C52" s="84" t="s">
        <v>2095</v>
      </c>
      <c r="D52" s="84" t="s">
        <v>2097</v>
      </c>
      <c r="E52" s="88">
        <v>1</v>
      </c>
      <c r="F52" s="88">
        <v>1</v>
      </c>
      <c r="G52" s="169">
        <v>6257800</v>
      </c>
    </row>
    <row r="53" spans="1:7">
      <c r="A53" s="88">
        <v>2016</v>
      </c>
      <c r="B53" s="162" t="s">
        <v>2490</v>
      </c>
      <c r="C53" s="84" t="s">
        <v>2098</v>
      </c>
      <c r="D53" s="84" t="s">
        <v>2099</v>
      </c>
      <c r="E53" s="88">
        <v>0</v>
      </c>
      <c r="F53" s="88">
        <v>1</v>
      </c>
      <c r="G53" s="169">
        <v>0</v>
      </c>
    </row>
    <row r="54" spans="1:7">
      <c r="A54" s="88">
        <v>2016</v>
      </c>
      <c r="B54" s="162" t="s">
        <v>2490</v>
      </c>
      <c r="C54" s="84" t="s">
        <v>2100</v>
      </c>
      <c r="D54" s="84" t="s">
        <v>2103</v>
      </c>
      <c r="E54" s="88">
        <v>0</v>
      </c>
      <c r="F54" s="88">
        <v>1</v>
      </c>
      <c r="G54" s="169">
        <v>0</v>
      </c>
    </row>
    <row r="55" spans="1:7">
      <c r="A55" s="88">
        <v>2016</v>
      </c>
      <c r="B55" s="162" t="s">
        <v>2490</v>
      </c>
      <c r="C55" s="84" t="s">
        <v>2100</v>
      </c>
      <c r="D55" s="84" t="s">
        <v>2102</v>
      </c>
      <c r="E55" s="88">
        <v>0</v>
      </c>
      <c r="F55" s="88">
        <v>1</v>
      </c>
      <c r="G55" s="169">
        <v>100000000</v>
      </c>
    </row>
    <row r="56" spans="1:7">
      <c r="A56" s="88">
        <v>2016</v>
      </c>
      <c r="B56" s="162" t="s">
        <v>2490</v>
      </c>
      <c r="C56" s="84" t="s">
        <v>2100</v>
      </c>
      <c r="D56" s="84" t="s">
        <v>2101</v>
      </c>
      <c r="E56" s="88">
        <v>0</v>
      </c>
      <c r="F56" s="88">
        <v>1</v>
      </c>
      <c r="G56" s="169">
        <v>14510000</v>
      </c>
    </row>
    <row r="57" spans="1:7">
      <c r="A57" s="88">
        <v>2016</v>
      </c>
      <c r="B57" s="162" t="s">
        <v>2490</v>
      </c>
      <c r="C57" s="84" t="s">
        <v>2100</v>
      </c>
      <c r="D57" s="84" t="s">
        <v>4835</v>
      </c>
      <c r="E57" s="88">
        <v>0</v>
      </c>
      <c r="F57" s="88">
        <v>1</v>
      </c>
      <c r="G57" s="169">
        <v>281560000</v>
      </c>
    </row>
    <row r="58" spans="1:7">
      <c r="A58" s="88">
        <v>2016</v>
      </c>
      <c r="B58" s="162" t="s">
        <v>2490</v>
      </c>
      <c r="C58" s="84" t="s">
        <v>2104</v>
      </c>
      <c r="D58" s="84" t="s">
        <v>2105</v>
      </c>
      <c r="E58" s="88">
        <v>0</v>
      </c>
      <c r="F58" s="88">
        <v>8</v>
      </c>
      <c r="G58" s="169">
        <v>144063686</v>
      </c>
    </row>
    <row r="59" spans="1:7">
      <c r="A59" s="88">
        <v>2016</v>
      </c>
      <c r="B59" s="162" t="s">
        <v>2490</v>
      </c>
      <c r="C59" s="84" t="s">
        <v>2106</v>
      </c>
      <c r="D59" s="84" t="s">
        <v>4836</v>
      </c>
      <c r="E59" s="88">
        <v>3</v>
      </c>
      <c r="F59" s="88">
        <v>4</v>
      </c>
      <c r="G59" s="169">
        <v>280000000</v>
      </c>
    </row>
    <row r="60" spans="1:7">
      <c r="A60" s="88">
        <v>2016</v>
      </c>
      <c r="B60" s="162" t="s">
        <v>2490</v>
      </c>
      <c r="C60" s="84" t="s">
        <v>2106</v>
      </c>
      <c r="D60" s="84" t="s">
        <v>4837</v>
      </c>
      <c r="E60" s="88">
        <v>9</v>
      </c>
      <c r="F60" s="88">
        <v>20</v>
      </c>
      <c r="G60" s="169">
        <v>771546292</v>
      </c>
    </row>
    <row r="61" spans="1:7">
      <c r="A61" s="88">
        <v>2016</v>
      </c>
      <c r="B61" s="162" t="s">
        <v>2490</v>
      </c>
      <c r="C61" s="84" t="s">
        <v>2106</v>
      </c>
      <c r="D61" s="84" t="s">
        <v>4838</v>
      </c>
      <c r="E61" s="88">
        <v>3</v>
      </c>
      <c r="F61" s="88">
        <v>9</v>
      </c>
      <c r="G61" s="169">
        <v>359539100</v>
      </c>
    </row>
    <row r="62" spans="1:7">
      <c r="A62" s="88">
        <v>2016</v>
      </c>
      <c r="B62" s="162" t="s">
        <v>2490</v>
      </c>
      <c r="C62" s="84" t="s">
        <v>2106</v>
      </c>
      <c r="D62" s="84" t="s">
        <v>2107</v>
      </c>
      <c r="E62" s="88">
        <v>10</v>
      </c>
      <c r="F62" s="88">
        <v>18</v>
      </c>
      <c r="G62" s="169">
        <v>689961515</v>
      </c>
    </row>
    <row r="63" spans="1:7">
      <c r="A63" s="88">
        <v>2016</v>
      </c>
      <c r="B63" s="162" t="s">
        <v>2490</v>
      </c>
      <c r="C63" s="84" t="s">
        <v>2106</v>
      </c>
      <c r="D63" s="84" t="s">
        <v>2108</v>
      </c>
      <c r="E63" s="88">
        <v>0</v>
      </c>
      <c r="F63" s="88">
        <v>7</v>
      </c>
      <c r="G63" s="169">
        <v>81519298</v>
      </c>
    </row>
    <row r="64" spans="1:7">
      <c r="A64" s="88">
        <v>2016</v>
      </c>
      <c r="B64" s="162" t="s">
        <v>2490</v>
      </c>
      <c r="C64" s="84" t="s">
        <v>2106</v>
      </c>
      <c r="D64" s="84" t="s">
        <v>4839</v>
      </c>
      <c r="E64" s="88">
        <v>3</v>
      </c>
      <c r="F64" s="88">
        <v>2</v>
      </c>
      <c r="G64" s="169">
        <v>49970000</v>
      </c>
    </row>
    <row r="65" spans="1:7">
      <c r="A65" s="88">
        <v>2016</v>
      </c>
      <c r="B65" s="162" t="s">
        <v>2490</v>
      </c>
      <c r="C65" s="84" t="s">
        <v>2106</v>
      </c>
      <c r="D65" s="84" t="s">
        <v>2109</v>
      </c>
      <c r="E65" s="88">
        <v>6</v>
      </c>
      <c r="F65" s="88">
        <v>7</v>
      </c>
      <c r="G65" s="169">
        <v>589091189</v>
      </c>
    </row>
    <row r="66" spans="1:7">
      <c r="A66" s="88">
        <v>2016</v>
      </c>
      <c r="B66" s="162" t="s">
        <v>2490</v>
      </c>
      <c r="C66" s="84" t="s">
        <v>2106</v>
      </c>
      <c r="D66" s="84" t="s">
        <v>2110</v>
      </c>
      <c r="E66" s="88">
        <v>0</v>
      </c>
      <c r="F66" s="88">
        <v>5</v>
      </c>
      <c r="G66" s="169">
        <v>0</v>
      </c>
    </row>
    <row r="67" spans="1:7">
      <c r="A67" s="88">
        <v>2016</v>
      </c>
      <c r="B67" s="162" t="s">
        <v>2490</v>
      </c>
      <c r="C67" s="84" t="s">
        <v>2106</v>
      </c>
      <c r="D67" s="84" t="s">
        <v>2111</v>
      </c>
      <c r="E67" s="88">
        <v>0</v>
      </c>
      <c r="F67" s="88">
        <v>55</v>
      </c>
      <c r="G67" s="169">
        <v>0</v>
      </c>
    </row>
    <row r="68" spans="1:7">
      <c r="A68" s="88">
        <v>2016</v>
      </c>
      <c r="B68" s="162" t="s">
        <v>2490</v>
      </c>
      <c r="C68" s="84" t="s">
        <v>2112</v>
      </c>
      <c r="D68" s="84" t="s">
        <v>2113</v>
      </c>
      <c r="E68" s="88">
        <v>0</v>
      </c>
      <c r="F68" s="88">
        <v>26</v>
      </c>
      <c r="G68" s="169">
        <v>76521116</v>
      </c>
    </row>
    <row r="69" spans="1:7">
      <c r="A69" s="88">
        <v>2016</v>
      </c>
      <c r="B69" s="162" t="s">
        <v>2490</v>
      </c>
      <c r="C69" s="84" t="s">
        <v>2112</v>
      </c>
      <c r="D69" s="84" t="s">
        <v>2114</v>
      </c>
      <c r="E69" s="88">
        <v>1</v>
      </c>
      <c r="F69" s="88">
        <v>8</v>
      </c>
      <c r="G69" s="169">
        <v>6178929</v>
      </c>
    </row>
    <row r="70" spans="1:7">
      <c r="A70" s="88">
        <v>2016</v>
      </c>
      <c r="B70" s="163" t="s">
        <v>644</v>
      </c>
      <c r="C70" s="84" t="s">
        <v>2100</v>
      </c>
      <c r="D70" s="84" t="s">
        <v>2120</v>
      </c>
      <c r="E70" s="88">
        <v>26</v>
      </c>
      <c r="F70" s="88">
        <v>0</v>
      </c>
      <c r="G70" s="169">
        <v>46175840</v>
      </c>
    </row>
    <row r="71" spans="1:7">
      <c r="A71" s="88">
        <v>2016</v>
      </c>
      <c r="B71" s="163" t="s">
        <v>644</v>
      </c>
      <c r="C71" s="84" t="s">
        <v>2100</v>
      </c>
      <c r="D71" s="84" t="s">
        <v>2119</v>
      </c>
      <c r="E71" s="88">
        <v>73</v>
      </c>
      <c r="F71" s="88">
        <v>0</v>
      </c>
      <c r="G71" s="169">
        <v>134277713</v>
      </c>
    </row>
    <row r="72" spans="1:7">
      <c r="A72" s="88">
        <v>2016</v>
      </c>
      <c r="B72" s="163" t="s">
        <v>644</v>
      </c>
      <c r="C72" s="84" t="s">
        <v>2100</v>
      </c>
      <c r="D72" s="84" t="s">
        <v>2121</v>
      </c>
      <c r="E72" s="88">
        <v>1</v>
      </c>
      <c r="F72" s="88">
        <v>4</v>
      </c>
      <c r="G72" s="169">
        <v>19484640</v>
      </c>
    </row>
    <row r="73" spans="1:7">
      <c r="A73" s="88">
        <v>2016</v>
      </c>
      <c r="B73" s="163" t="s">
        <v>644</v>
      </c>
      <c r="C73" s="84" t="s">
        <v>2100</v>
      </c>
      <c r="D73" s="84" t="s">
        <v>2118</v>
      </c>
      <c r="E73" s="88">
        <v>15</v>
      </c>
      <c r="F73" s="88">
        <v>8</v>
      </c>
      <c r="G73" s="169">
        <v>80384881</v>
      </c>
    </row>
    <row r="74" spans="1:7">
      <c r="A74" s="88">
        <v>2016</v>
      </c>
      <c r="B74" s="163" t="s">
        <v>644</v>
      </c>
      <c r="C74" s="84" t="s">
        <v>2115</v>
      </c>
      <c r="D74" s="84" t="s">
        <v>2117</v>
      </c>
      <c r="E74" s="88">
        <v>10</v>
      </c>
      <c r="F74" s="88">
        <v>14</v>
      </c>
      <c r="G74" s="169">
        <v>82978722</v>
      </c>
    </row>
    <row r="75" spans="1:7">
      <c r="A75" s="88">
        <v>2016</v>
      </c>
      <c r="B75" s="163" t="s">
        <v>644</v>
      </c>
      <c r="C75" s="84" t="s">
        <v>2115</v>
      </c>
      <c r="D75" s="84" t="s">
        <v>2505</v>
      </c>
      <c r="E75" s="88">
        <v>2</v>
      </c>
      <c r="F75" s="88">
        <v>2</v>
      </c>
      <c r="G75" s="169">
        <v>50000000</v>
      </c>
    </row>
    <row r="76" spans="1:7">
      <c r="A76" s="88">
        <v>2016</v>
      </c>
      <c r="B76" s="163" t="s">
        <v>644</v>
      </c>
      <c r="C76" s="84" t="s">
        <v>2115</v>
      </c>
      <c r="D76" s="84" t="s">
        <v>2506</v>
      </c>
      <c r="E76" s="88">
        <v>1</v>
      </c>
      <c r="F76" s="88">
        <v>1</v>
      </c>
      <c r="G76" s="169">
        <v>40000000</v>
      </c>
    </row>
    <row r="77" spans="1:7">
      <c r="A77" s="88">
        <v>2016</v>
      </c>
      <c r="B77" s="163" t="s">
        <v>644</v>
      </c>
      <c r="C77" s="84" t="s">
        <v>2115</v>
      </c>
      <c r="D77" s="84" t="s">
        <v>2116</v>
      </c>
      <c r="E77" s="88">
        <v>43</v>
      </c>
      <c r="F77" s="88">
        <v>12</v>
      </c>
      <c r="G77" s="169">
        <v>645000000</v>
      </c>
    </row>
    <row r="78" spans="1:7">
      <c r="A78" s="88">
        <v>2017</v>
      </c>
      <c r="B78" s="162" t="s">
        <v>2490</v>
      </c>
      <c r="C78" s="84" t="s">
        <v>2095</v>
      </c>
      <c r="D78" s="84" t="s">
        <v>2825</v>
      </c>
      <c r="E78" s="88">
        <v>2</v>
      </c>
      <c r="F78" s="88">
        <v>34</v>
      </c>
      <c r="G78" s="169">
        <v>144016216</v>
      </c>
    </row>
    <row r="79" spans="1:7">
      <c r="A79" s="88">
        <v>2017</v>
      </c>
      <c r="B79" s="162" t="s">
        <v>2490</v>
      </c>
      <c r="C79" s="84" t="s">
        <v>2095</v>
      </c>
      <c r="D79" s="84" t="s">
        <v>2826</v>
      </c>
      <c r="E79" s="88">
        <v>3</v>
      </c>
      <c r="F79" s="88">
        <v>3</v>
      </c>
      <c r="G79" s="169">
        <v>43000000</v>
      </c>
    </row>
    <row r="80" spans="1:7">
      <c r="A80" s="88">
        <v>2017</v>
      </c>
      <c r="B80" s="162" t="s">
        <v>2490</v>
      </c>
      <c r="C80" s="84" t="s">
        <v>2098</v>
      </c>
      <c r="D80" s="84" t="s">
        <v>2827</v>
      </c>
      <c r="E80" s="88">
        <v>4</v>
      </c>
      <c r="F80" s="88">
        <v>29</v>
      </c>
      <c r="G80" s="169">
        <v>177324410</v>
      </c>
    </row>
    <row r="81" spans="1:7">
      <c r="A81" s="88">
        <v>2017</v>
      </c>
      <c r="B81" s="162" t="s">
        <v>2490</v>
      </c>
      <c r="C81" s="84" t="s">
        <v>2100</v>
      </c>
      <c r="D81" s="84" t="s">
        <v>2828</v>
      </c>
      <c r="E81" s="88">
        <v>0</v>
      </c>
      <c r="F81" s="88">
        <v>1</v>
      </c>
      <c r="G81" s="169">
        <v>32250000</v>
      </c>
    </row>
    <row r="82" spans="1:7">
      <c r="A82" s="88">
        <v>2017</v>
      </c>
      <c r="B82" s="162" t="s">
        <v>2490</v>
      </c>
      <c r="C82" s="84" t="s">
        <v>2100</v>
      </c>
      <c r="D82" s="84" t="s">
        <v>2829</v>
      </c>
      <c r="E82" s="88">
        <v>0</v>
      </c>
      <c r="F82" s="88">
        <v>5</v>
      </c>
      <c r="G82" s="169">
        <v>45100000</v>
      </c>
    </row>
    <row r="83" spans="1:7">
      <c r="A83" s="88">
        <v>2017</v>
      </c>
      <c r="B83" s="162" t="s">
        <v>2490</v>
      </c>
      <c r="C83" s="84" t="s">
        <v>2841</v>
      </c>
      <c r="D83" s="84" t="s">
        <v>2830</v>
      </c>
      <c r="E83" s="88">
        <v>4</v>
      </c>
      <c r="F83" s="88">
        <v>7</v>
      </c>
      <c r="G83" s="169">
        <v>156083000</v>
      </c>
    </row>
    <row r="84" spans="1:7">
      <c r="A84" s="88">
        <v>2017</v>
      </c>
      <c r="B84" s="162" t="s">
        <v>2490</v>
      </c>
      <c r="C84" s="84" t="s">
        <v>2841</v>
      </c>
      <c r="D84" s="84" t="s">
        <v>2831</v>
      </c>
      <c r="E84" s="88">
        <v>0</v>
      </c>
      <c r="F84" s="88">
        <v>1</v>
      </c>
      <c r="G84" s="169">
        <v>0</v>
      </c>
    </row>
    <row r="85" spans="1:7">
      <c r="A85" s="88">
        <v>2017</v>
      </c>
      <c r="B85" s="162" t="s">
        <v>2490</v>
      </c>
      <c r="C85" s="84" t="s">
        <v>2106</v>
      </c>
      <c r="D85" s="84" t="s">
        <v>2832</v>
      </c>
      <c r="E85" s="88">
        <v>3</v>
      </c>
      <c r="F85" s="88">
        <v>4</v>
      </c>
      <c r="G85" s="169">
        <v>312000000</v>
      </c>
    </row>
    <row r="86" spans="1:7">
      <c r="A86" s="88">
        <v>2017</v>
      </c>
      <c r="B86" s="162" t="s">
        <v>2490</v>
      </c>
      <c r="C86" s="84" t="s">
        <v>2106</v>
      </c>
      <c r="D86" s="84" t="s">
        <v>2833</v>
      </c>
      <c r="E86" s="88">
        <v>2</v>
      </c>
      <c r="F86" s="88">
        <v>18</v>
      </c>
      <c r="G86" s="169">
        <v>720078001</v>
      </c>
    </row>
    <row r="87" spans="1:7">
      <c r="A87" s="88">
        <v>2017</v>
      </c>
      <c r="B87" s="162" t="s">
        <v>2490</v>
      </c>
      <c r="C87" s="84" t="s">
        <v>2106</v>
      </c>
      <c r="D87" s="84" t="s">
        <v>2834</v>
      </c>
      <c r="E87" s="88">
        <v>1</v>
      </c>
      <c r="F87" s="88">
        <v>13</v>
      </c>
      <c r="G87" s="169">
        <v>319700431</v>
      </c>
    </row>
    <row r="88" spans="1:7">
      <c r="A88" s="88">
        <v>2017</v>
      </c>
      <c r="B88" s="162" t="s">
        <v>2490</v>
      </c>
      <c r="C88" s="84" t="s">
        <v>2106</v>
      </c>
      <c r="D88" s="84" t="s">
        <v>2835</v>
      </c>
      <c r="E88" s="88">
        <v>22</v>
      </c>
      <c r="F88" s="88">
        <v>31</v>
      </c>
      <c r="G88" s="169">
        <v>1516811417</v>
      </c>
    </row>
    <row r="89" spans="1:7">
      <c r="A89" s="88">
        <v>2017</v>
      </c>
      <c r="B89" s="162" t="s">
        <v>2490</v>
      </c>
      <c r="C89" s="84" t="s">
        <v>2106</v>
      </c>
      <c r="D89" s="84" t="s">
        <v>4840</v>
      </c>
      <c r="E89" s="88">
        <v>7</v>
      </c>
      <c r="F89" s="88">
        <v>2</v>
      </c>
      <c r="G89" s="169">
        <v>99104124</v>
      </c>
    </row>
    <row r="90" spans="1:7">
      <c r="A90" s="88">
        <v>2017</v>
      </c>
      <c r="B90" s="162" t="s">
        <v>2490</v>
      </c>
      <c r="C90" s="84" t="s">
        <v>2106</v>
      </c>
      <c r="D90" s="84" t="s">
        <v>2836</v>
      </c>
      <c r="E90" s="88">
        <v>3</v>
      </c>
      <c r="F90" s="88">
        <v>4</v>
      </c>
      <c r="G90" s="169">
        <v>190934540</v>
      </c>
    </row>
    <row r="91" spans="1:7">
      <c r="A91" s="88">
        <v>2017</v>
      </c>
      <c r="B91" s="162" t="s">
        <v>2490</v>
      </c>
      <c r="C91" s="84" t="s">
        <v>2106</v>
      </c>
      <c r="D91" s="84" t="s">
        <v>2837</v>
      </c>
      <c r="E91" s="88">
        <v>3</v>
      </c>
      <c r="F91" s="88">
        <v>2</v>
      </c>
      <c r="G91" s="169">
        <v>99899999</v>
      </c>
    </row>
    <row r="92" spans="1:7">
      <c r="A92" s="88">
        <v>2017</v>
      </c>
      <c r="B92" s="162" t="s">
        <v>2490</v>
      </c>
      <c r="C92" s="84" t="s">
        <v>2106</v>
      </c>
      <c r="D92" s="84" t="s">
        <v>4842</v>
      </c>
      <c r="E92" s="88">
        <v>1</v>
      </c>
      <c r="F92" s="88">
        <v>1</v>
      </c>
      <c r="G92" s="169">
        <v>44654000</v>
      </c>
    </row>
    <row r="93" spans="1:7">
      <c r="A93" s="88">
        <v>2017</v>
      </c>
      <c r="B93" s="162" t="s">
        <v>2490</v>
      </c>
      <c r="C93" s="84" t="s">
        <v>2106</v>
      </c>
      <c r="D93" s="84" t="s">
        <v>2838</v>
      </c>
      <c r="E93" s="88">
        <v>0</v>
      </c>
      <c r="F93" s="88">
        <v>6</v>
      </c>
      <c r="G93" s="169">
        <v>0</v>
      </c>
    </row>
    <row r="94" spans="1:7">
      <c r="A94" s="88">
        <v>2017</v>
      </c>
      <c r="B94" s="162" t="s">
        <v>2490</v>
      </c>
      <c r="C94" s="84" t="s">
        <v>2106</v>
      </c>
      <c r="D94" s="84" t="s">
        <v>2111</v>
      </c>
      <c r="E94" s="88">
        <v>0</v>
      </c>
      <c r="F94" s="88">
        <v>50</v>
      </c>
      <c r="G94" s="169">
        <v>0</v>
      </c>
    </row>
    <row r="95" spans="1:7">
      <c r="A95" s="88">
        <v>2017</v>
      </c>
      <c r="B95" s="162" t="s">
        <v>2490</v>
      </c>
      <c r="C95" s="84" t="s">
        <v>2112</v>
      </c>
      <c r="D95" s="84" t="s">
        <v>2839</v>
      </c>
      <c r="E95" s="88">
        <v>1</v>
      </c>
      <c r="F95" s="88">
        <v>19</v>
      </c>
      <c r="G95" s="169">
        <v>75708136</v>
      </c>
    </row>
    <row r="96" spans="1:7">
      <c r="A96" s="88">
        <v>2017</v>
      </c>
      <c r="B96" s="162" t="s">
        <v>2490</v>
      </c>
      <c r="C96" s="84" t="s">
        <v>2112</v>
      </c>
      <c r="D96" s="84" t="s">
        <v>2840</v>
      </c>
      <c r="E96" s="88">
        <v>0</v>
      </c>
      <c r="F96" s="88">
        <v>4</v>
      </c>
      <c r="G96" s="169">
        <v>191031920</v>
      </c>
    </row>
    <row r="97" spans="1:7">
      <c r="A97" s="88">
        <v>2017</v>
      </c>
      <c r="B97" s="163" t="s">
        <v>644</v>
      </c>
      <c r="C97" s="84" t="s">
        <v>2100</v>
      </c>
      <c r="D97" s="84" t="s">
        <v>2120</v>
      </c>
      <c r="E97" s="88">
        <v>0</v>
      </c>
      <c r="F97" s="88">
        <v>79</v>
      </c>
      <c r="G97" s="173">
        <v>69449552.290000007</v>
      </c>
    </row>
    <row r="98" spans="1:7">
      <c r="A98" s="88">
        <v>2017</v>
      </c>
      <c r="B98" s="163" t="s">
        <v>644</v>
      </c>
      <c r="C98" s="84" t="s">
        <v>2100</v>
      </c>
      <c r="D98" s="84" t="s">
        <v>2119</v>
      </c>
      <c r="E98" s="88">
        <v>0</v>
      </c>
      <c r="F98" s="88">
        <v>82</v>
      </c>
      <c r="G98" s="173">
        <v>146067952</v>
      </c>
    </row>
    <row r="99" spans="1:7">
      <c r="A99" s="88">
        <v>2017</v>
      </c>
      <c r="B99" s="174" t="s">
        <v>644</v>
      </c>
      <c r="C99" s="175" t="s">
        <v>2100</v>
      </c>
      <c r="D99" s="175" t="s">
        <v>2121</v>
      </c>
      <c r="E99" s="172">
        <v>19</v>
      </c>
      <c r="F99" s="172">
        <v>2</v>
      </c>
      <c r="G99" s="176">
        <v>46662246.719999999</v>
      </c>
    </row>
    <row r="100" spans="1:7">
      <c r="A100" s="88">
        <v>2017</v>
      </c>
      <c r="B100" s="177" t="s">
        <v>644</v>
      </c>
      <c r="C100" s="178" t="s">
        <v>2100</v>
      </c>
      <c r="D100" s="178" t="s">
        <v>2118</v>
      </c>
      <c r="E100" s="179">
        <v>8</v>
      </c>
      <c r="F100" s="179">
        <v>12</v>
      </c>
      <c r="G100" s="180">
        <v>84736102.520000011</v>
      </c>
    </row>
    <row r="101" spans="1:7">
      <c r="A101" s="88">
        <v>2017</v>
      </c>
      <c r="B101" s="177" t="s">
        <v>644</v>
      </c>
      <c r="C101" s="178" t="s">
        <v>2115</v>
      </c>
      <c r="D101" s="178" t="s">
        <v>2117</v>
      </c>
      <c r="E101" s="179">
        <v>0</v>
      </c>
      <c r="F101" s="179">
        <v>10</v>
      </c>
      <c r="G101" s="180">
        <v>35071408</v>
      </c>
    </row>
    <row r="102" spans="1:7">
      <c r="A102" s="88">
        <v>2017</v>
      </c>
      <c r="B102" s="177" t="s">
        <v>644</v>
      </c>
      <c r="C102" s="178" t="s">
        <v>2115</v>
      </c>
      <c r="D102" s="178" t="s">
        <v>2505</v>
      </c>
      <c r="E102" s="179">
        <v>0</v>
      </c>
      <c r="F102" s="179">
        <v>2</v>
      </c>
      <c r="G102" s="180">
        <v>15859471</v>
      </c>
    </row>
    <row r="103" spans="1:7">
      <c r="A103" s="88">
        <v>2017</v>
      </c>
      <c r="B103" s="177" t="s">
        <v>644</v>
      </c>
      <c r="C103" s="178" t="s">
        <v>2115</v>
      </c>
      <c r="D103" s="178" t="s">
        <v>2506</v>
      </c>
      <c r="E103" s="179">
        <v>0</v>
      </c>
      <c r="F103" s="179">
        <v>3</v>
      </c>
      <c r="G103" s="180">
        <v>45934621</v>
      </c>
    </row>
    <row r="104" spans="1:7">
      <c r="A104" s="88">
        <v>2017</v>
      </c>
      <c r="B104" s="177" t="s">
        <v>644</v>
      </c>
      <c r="C104" s="178" t="s">
        <v>2115</v>
      </c>
      <c r="D104" s="178" t="s">
        <v>2116</v>
      </c>
      <c r="E104" s="179">
        <v>56</v>
      </c>
      <c r="F104" s="179">
        <v>44</v>
      </c>
      <c r="G104" s="180">
        <v>615444092</v>
      </c>
    </row>
    <row r="105" spans="1:7">
      <c r="A105" s="88">
        <v>2017</v>
      </c>
      <c r="B105" s="177" t="s">
        <v>644</v>
      </c>
      <c r="C105" s="178" t="s">
        <v>2115</v>
      </c>
      <c r="D105" s="178" t="s">
        <v>3005</v>
      </c>
      <c r="E105" s="179">
        <v>0</v>
      </c>
      <c r="F105" s="179">
        <v>2</v>
      </c>
      <c r="G105" s="180">
        <v>35690000</v>
      </c>
    </row>
    <row r="106" spans="1:7">
      <c r="A106" s="88">
        <v>2018</v>
      </c>
      <c r="B106" s="162" t="s">
        <v>2490</v>
      </c>
      <c r="C106" s="84" t="s">
        <v>2149</v>
      </c>
      <c r="D106" s="84" t="s">
        <v>4841</v>
      </c>
      <c r="E106" s="88">
        <v>1</v>
      </c>
      <c r="F106" s="88">
        <v>46</v>
      </c>
      <c r="G106" s="169">
        <v>170391596</v>
      </c>
    </row>
    <row r="107" spans="1:7">
      <c r="A107" s="88">
        <v>2018</v>
      </c>
      <c r="B107" s="162" t="s">
        <v>2490</v>
      </c>
      <c r="C107" s="84" t="s">
        <v>2149</v>
      </c>
      <c r="D107" s="84" t="s">
        <v>4727</v>
      </c>
      <c r="E107" s="88">
        <v>2</v>
      </c>
      <c r="F107" s="88">
        <v>0</v>
      </c>
      <c r="G107" s="169">
        <v>0</v>
      </c>
    </row>
    <row r="108" spans="1:7">
      <c r="A108" s="88">
        <v>2018</v>
      </c>
      <c r="B108" s="162" t="s">
        <v>2490</v>
      </c>
      <c r="C108" s="84" t="s">
        <v>2098</v>
      </c>
      <c r="D108" s="84" t="s">
        <v>4728</v>
      </c>
      <c r="E108" s="88">
        <v>1</v>
      </c>
      <c r="F108" s="88">
        <v>34</v>
      </c>
      <c r="G108" s="169">
        <v>189836017</v>
      </c>
    </row>
    <row r="109" spans="1:7">
      <c r="A109" s="88">
        <v>2018</v>
      </c>
      <c r="B109" s="162" t="s">
        <v>2490</v>
      </c>
      <c r="C109" s="84" t="s">
        <v>2841</v>
      </c>
      <c r="D109" s="84" t="s">
        <v>2831</v>
      </c>
      <c r="E109" s="88">
        <v>0</v>
      </c>
      <c r="F109" s="88">
        <v>1</v>
      </c>
      <c r="G109" s="169">
        <v>0</v>
      </c>
    </row>
    <row r="110" spans="1:7">
      <c r="A110" s="88">
        <v>2018</v>
      </c>
      <c r="B110" s="162" t="s">
        <v>2490</v>
      </c>
      <c r="C110" s="84" t="s">
        <v>2841</v>
      </c>
      <c r="D110" s="84" t="s">
        <v>4729</v>
      </c>
      <c r="E110" s="88">
        <v>0</v>
      </c>
      <c r="F110" s="88">
        <v>6</v>
      </c>
      <c r="G110" s="169">
        <v>105693624</v>
      </c>
    </row>
    <row r="111" spans="1:7">
      <c r="A111" s="88">
        <v>2018</v>
      </c>
      <c r="B111" s="162" t="s">
        <v>2490</v>
      </c>
      <c r="C111" s="84" t="s">
        <v>2841</v>
      </c>
      <c r="D111" s="84" t="s">
        <v>4730</v>
      </c>
      <c r="E111" s="88">
        <v>0</v>
      </c>
      <c r="F111" s="88">
        <v>1</v>
      </c>
      <c r="G111" s="169">
        <v>0</v>
      </c>
    </row>
    <row r="112" spans="1:7">
      <c r="A112" s="88">
        <v>2018</v>
      </c>
      <c r="B112" s="162" t="s">
        <v>2490</v>
      </c>
      <c r="C112" s="84" t="s">
        <v>2115</v>
      </c>
      <c r="D112" s="84" t="s">
        <v>2110</v>
      </c>
      <c r="E112" s="88">
        <v>0</v>
      </c>
      <c r="F112" s="88">
        <v>4</v>
      </c>
      <c r="G112" s="169">
        <v>0</v>
      </c>
    </row>
    <row r="113" spans="1:7">
      <c r="A113" s="88">
        <v>2018</v>
      </c>
      <c r="B113" s="162" t="s">
        <v>2490</v>
      </c>
      <c r="C113" s="84" t="s">
        <v>2115</v>
      </c>
      <c r="D113" s="84" t="s">
        <v>4731</v>
      </c>
      <c r="E113" s="88">
        <v>0</v>
      </c>
      <c r="F113" s="88">
        <v>53</v>
      </c>
      <c r="G113" s="169">
        <v>0</v>
      </c>
    </row>
    <row r="114" spans="1:7">
      <c r="A114" s="88">
        <v>2018</v>
      </c>
      <c r="B114" s="162" t="s">
        <v>2490</v>
      </c>
      <c r="C114" s="84" t="s">
        <v>2115</v>
      </c>
      <c r="D114" s="84" t="s">
        <v>4732</v>
      </c>
      <c r="E114" s="88">
        <v>9</v>
      </c>
      <c r="F114" s="88">
        <v>3</v>
      </c>
      <c r="G114" s="169">
        <v>116570000</v>
      </c>
    </row>
    <row r="115" spans="1:7">
      <c r="A115" s="88">
        <v>2018</v>
      </c>
      <c r="B115" s="162" t="s">
        <v>2490</v>
      </c>
      <c r="C115" s="84" t="s">
        <v>2115</v>
      </c>
      <c r="D115" s="84" t="s">
        <v>4733</v>
      </c>
      <c r="E115" s="88">
        <v>5</v>
      </c>
      <c r="F115" s="88">
        <v>2</v>
      </c>
      <c r="G115" s="169">
        <v>106000000</v>
      </c>
    </row>
    <row r="116" spans="1:7">
      <c r="A116" s="88">
        <v>2018</v>
      </c>
      <c r="B116" s="162" t="s">
        <v>2490</v>
      </c>
      <c r="C116" s="84" t="s">
        <v>2115</v>
      </c>
      <c r="D116" s="84" t="s">
        <v>4734</v>
      </c>
      <c r="E116" s="88">
        <v>2</v>
      </c>
      <c r="F116" s="88">
        <v>1</v>
      </c>
      <c r="G116" s="169">
        <v>53000000</v>
      </c>
    </row>
    <row r="117" spans="1:7">
      <c r="A117" s="88">
        <v>2018</v>
      </c>
      <c r="B117" s="162" t="s">
        <v>2490</v>
      </c>
      <c r="C117" s="84" t="s">
        <v>2115</v>
      </c>
      <c r="D117" s="84" t="s">
        <v>4735</v>
      </c>
      <c r="E117" s="88">
        <v>14</v>
      </c>
      <c r="F117" s="88">
        <v>5</v>
      </c>
      <c r="G117" s="169">
        <v>410064000</v>
      </c>
    </row>
    <row r="118" spans="1:7">
      <c r="A118" s="88">
        <v>2018</v>
      </c>
      <c r="B118" s="162" t="s">
        <v>2490</v>
      </c>
      <c r="C118" s="84" t="s">
        <v>2115</v>
      </c>
      <c r="D118" s="84" t="s">
        <v>4736</v>
      </c>
      <c r="E118" s="88">
        <v>7</v>
      </c>
      <c r="F118" s="88">
        <v>15</v>
      </c>
      <c r="G118" s="169">
        <v>738785654</v>
      </c>
    </row>
    <row r="119" spans="1:7">
      <c r="A119" s="88">
        <v>2018</v>
      </c>
      <c r="B119" s="162" t="s">
        <v>2490</v>
      </c>
      <c r="C119" s="84" t="s">
        <v>2115</v>
      </c>
      <c r="D119" s="84" t="s">
        <v>4737</v>
      </c>
      <c r="E119" s="88">
        <v>2</v>
      </c>
      <c r="F119" s="88">
        <v>10</v>
      </c>
      <c r="G119" s="169">
        <v>250000000</v>
      </c>
    </row>
    <row r="120" spans="1:7">
      <c r="A120" s="88">
        <v>2018</v>
      </c>
      <c r="B120" s="162" t="s">
        <v>2490</v>
      </c>
      <c r="C120" s="84" t="s">
        <v>2115</v>
      </c>
      <c r="D120" s="84" t="s">
        <v>4738</v>
      </c>
      <c r="E120" s="88">
        <v>28</v>
      </c>
      <c r="F120" s="88">
        <v>18</v>
      </c>
      <c r="G120" s="169">
        <v>870534778</v>
      </c>
    </row>
    <row r="121" spans="1:7">
      <c r="A121" s="88">
        <v>2018</v>
      </c>
      <c r="B121" s="162" t="s">
        <v>2490</v>
      </c>
      <c r="C121" s="84" t="s">
        <v>2115</v>
      </c>
      <c r="D121" s="84" t="s">
        <v>4739</v>
      </c>
      <c r="E121" s="88">
        <v>0</v>
      </c>
      <c r="F121" s="88">
        <v>1</v>
      </c>
      <c r="G121" s="169">
        <v>8600000</v>
      </c>
    </row>
    <row r="122" spans="1:7">
      <c r="A122" s="88">
        <v>2018</v>
      </c>
      <c r="B122" s="162" t="s">
        <v>2490</v>
      </c>
      <c r="C122" s="84" t="s">
        <v>2112</v>
      </c>
      <c r="D122" s="84" t="s">
        <v>4740</v>
      </c>
      <c r="E122" s="88">
        <v>0</v>
      </c>
      <c r="F122" s="88">
        <v>18</v>
      </c>
      <c r="G122" s="169">
        <v>87189660</v>
      </c>
    </row>
    <row r="123" spans="1:7">
      <c r="A123" s="88">
        <v>2018</v>
      </c>
      <c r="B123" s="162" t="s">
        <v>2490</v>
      </c>
      <c r="C123" s="84" t="s">
        <v>4741</v>
      </c>
      <c r="D123" s="84" t="s">
        <v>4742</v>
      </c>
      <c r="E123" s="88">
        <v>0</v>
      </c>
      <c r="F123" s="88">
        <v>4</v>
      </c>
      <c r="G123" s="169">
        <v>184893391</v>
      </c>
    </row>
    <row r="124" spans="1:7">
      <c r="A124" s="88">
        <v>2018</v>
      </c>
      <c r="B124" s="163" t="s">
        <v>644</v>
      </c>
      <c r="C124" s="84" t="s">
        <v>2100</v>
      </c>
      <c r="D124" s="84" t="s">
        <v>2120</v>
      </c>
      <c r="E124" s="88">
        <v>0</v>
      </c>
      <c r="F124" s="88">
        <v>31</v>
      </c>
      <c r="G124" s="169">
        <v>23254201</v>
      </c>
    </row>
    <row r="125" spans="1:7">
      <c r="A125" s="88">
        <v>2018</v>
      </c>
      <c r="B125" s="163" t="s">
        <v>644</v>
      </c>
      <c r="C125" s="84" t="s">
        <v>2100</v>
      </c>
      <c r="D125" s="84" t="s">
        <v>2119</v>
      </c>
      <c r="E125" s="88">
        <v>0</v>
      </c>
      <c r="F125" s="88">
        <v>82</v>
      </c>
      <c r="G125" s="169">
        <v>213954152</v>
      </c>
    </row>
    <row r="126" spans="1:7">
      <c r="A126" s="88">
        <v>2018</v>
      </c>
      <c r="B126" s="174" t="s">
        <v>644</v>
      </c>
      <c r="C126" s="84" t="s">
        <v>2100</v>
      </c>
      <c r="D126" s="84" t="s">
        <v>4743</v>
      </c>
      <c r="E126" s="88" t="s">
        <v>0</v>
      </c>
      <c r="F126" s="88">
        <v>2</v>
      </c>
      <c r="G126" s="169">
        <v>55197453</v>
      </c>
    </row>
    <row r="127" spans="1:7">
      <c r="A127" s="88">
        <v>2018</v>
      </c>
      <c r="B127" s="177" t="s">
        <v>644</v>
      </c>
      <c r="C127" s="84" t="s">
        <v>2100</v>
      </c>
      <c r="D127" s="84" t="s">
        <v>2118</v>
      </c>
      <c r="E127" s="88">
        <v>8</v>
      </c>
      <c r="F127" s="88">
        <v>13</v>
      </c>
      <c r="G127" s="169">
        <v>87103738</v>
      </c>
    </row>
    <row r="128" spans="1:7">
      <c r="A128" s="88">
        <v>2018</v>
      </c>
      <c r="B128" s="177" t="s">
        <v>644</v>
      </c>
      <c r="C128" s="84" t="s">
        <v>2115</v>
      </c>
      <c r="D128" s="84" t="s">
        <v>4744</v>
      </c>
      <c r="E128" s="88">
        <v>0</v>
      </c>
      <c r="F128" s="88">
        <v>9</v>
      </c>
      <c r="G128" s="169">
        <v>94830192</v>
      </c>
    </row>
    <row r="129" spans="1:7">
      <c r="A129" s="88">
        <v>2018</v>
      </c>
      <c r="B129" s="177" t="s">
        <v>644</v>
      </c>
      <c r="C129" s="84" t="s">
        <v>2115</v>
      </c>
      <c r="D129" s="84" t="s">
        <v>2505</v>
      </c>
      <c r="E129" s="88">
        <v>0</v>
      </c>
      <c r="F129" s="88">
        <v>3</v>
      </c>
      <c r="G129" s="169">
        <v>55630911</v>
      </c>
    </row>
    <row r="130" spans="1:7">
      <c r="A130" s="88">
        <v>2018</v>
      </c>
      <c r="B130" s="177" t="s">
        <v>644</v>
      </c>
      <c r="C130" s="84" t="s">
        <v>2115</v>
      </c>
      <c r="D130" s="84" t="s">
        <v>2506</v>
      </c>
      <c r="E130" s="88">
        <v>0</v>
      </c>
      <c r="F130" s="88">
        <v>2</v>
      </c>
      <c r="G130" s="169">
        <v>54945379</v>
      </c>
    </row>
    <row r="131" spans="1:7">
      <c r="A131" s="88">
        <v>2018</v>
      </c>
      <c r="B131" s="177" t="s">
        <v>644</v>
      </c>
      <c r="C131" s="84" t="s">
        <v>2115</v>
      </c>
      <c r="D131" s="84" t="s">
        <v>4745</v>
      </c>
      <c r="E131" s="88">
        <v>51</v>
      </c>
      <c r="F131" s="88">
        <v>34</v>
      </c>
      <c r="G131" s="169">
        <v>463352462</v>
      </c>
    </row>
    <row r="132" spans="1:7">
      <c r="A132" s="88">
        <v>2018</v>
      </c>
      <c r="B132" s="177" t="s">
        <v>644</v>
      </c>
      <c r="C132" s="84" t="s">
        <v>2115</v>
      </c>
      <c r="D132" s="84" t="s">
        <v>3005</v>
      </c>
      <c r="E132" s="88">
        <v>0</v>
      </c>
      <c r="F132" s="88">
        <v>3</v>
      </c>
      <c r="G132" s="169">
        <v>56505000</v>
      </c>
    </row>
  </sheetData>
  <sheetProtection autoFilter="0" pivotTables="0"/>
  <autoFilter ref="A1:G132"/>
  <sortState ref="A7:G82">
    <sortCondition ref="A7:A82"/>
    <sortCondition descending="1" ref="B7:B82"/>
    <sortCondition ref="C7:C82"/>
    <sortCondition ref="D7:D82"/>
  </sortState>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theme="1" tint="0.249977111117893"/>
  </sheetPr>
  <dimension ref="A1:L55"/>
  <sheetViews>
    <sheetView zoomScale="80" zoomScaleNormal="80" workbookViewId="0">
      <pane ySplit="1" topLeftCell="A2" activePane="bottomLeft" state="frozen"/>
      <selection pane="bottomLeft" activeCell="C43" sqref="C43"/>
    </sheetView>
  </sheetViews>
  <sheetFormatPr baseColWidth="10" defaultColWidth="11" defaultRowHeight="16.5"/>
  <cols>
    <col min="1" max="1" width="6.5" style="1" customWidth="1"/>
    <col min="2" max="2" width="14.125" style="1" customWidth="1"/>
    <col min="3" max="3" width="46.875" style="1" customWidth="1"/>
    <col min="4" max="4" width="8.5" style="1" customWidth="1"/>
    <col min="5" max="5" width="12.5" style="1" bestFit="1" customWidth="1"/>
    <col min="6" max="6" width="9" style="1" customWidth="1"/>
    <col min="7" max="7" width="12.75" style="1" customWidth="1"/>
    <col min="8" max="8" width="20.125" style="1" customWidth="1"/>
    <col min="9" max="9" width="9" style="1" customWidth="1"/>
    <col min="10" max="10" width="8" style="1" customWidth="1"/>
    <col min="11" max="11" width="18.25" style="1" customWidth="1"/>
    <col min="12" max="12" width="13.625" style="1" customWidth="1"/>
    <col min="13" max="16384" width="11" style="1"/>
  </cols>
  <sheetData>
    <row r="1" spans="1:12" ht="33">
      <c r="A1" s="21" t="s">
        <v>319</v>
      </c>
      <c r="B1" s="18" t="s">
        <v>229</v>
      </c>
      <c r="C1" s="18" t="s">
        <v>231</v>
      </c>
      <c r="D1" s="18" t="s">
        <v>234</v>
      </c>
      <c r="E1" s="18" t="s">
        <v>235</v>
      </c>
      <c r="F1" s="18" t="s">
        <v>236</v>
      </c>
      <c r="G1" s="18" t="s">
        <v>237</v>
      </c>
      <c r="H1" s="18" t="s">
        <v>238</v>
      </c>
      <c r="I1" s="18" t="s">
        <v>239</v>
      </c>
      <c r="J1" s="18" t="s">
        <v>232</v>
      </c>
      <c r="K1" s="35" t="s">
        <v>240</v>
      </c>
      <c r="L1" s="35" t="s">
        <v>4</v>
      </c>
    </row>
    <row r="2" spans="1:12">
      <c r="A2" s="11">
        <v>2016</v>
      </c>
      <c r="B2" s="15" t="s">
        <v>2490</v>
      </c>
      <c r="C2" s="5" t="s">
        <v>1988</v>
      </c>
      <c r="D2" s="10">
        <v>2</v>
      </c>
      <c r="E2" s="10">
        <v>1</v>
      </c>
      <c r="F2" s="10">
        <v>2</v>
      </c>
      <c r="G2" s="10"/>
      <c r="H2" s="10"/>
      <c r="I2" s="10"/>
      <c r="J2" s="10">
        <f>+SUM(D2:I2)</f>
        <v>5</v>
      </c>
      <c r="K2" s="10" t="s">
        <v>244</v>
      </c>
      <c r="L2" s="10" t="s">
        <v>7</v>
      </c>
    </row>
    <row r="3" spans="1:12">
      <c r="A3" s="11">
        <v>2016</v>
      </c>
      <c r="B3" s="15" t="s">
        <v>2490</v>
      </c>
      <c r="C3" s="5" t="s">
        <v>698</v>
      </c>
      <c r="D3" s="10">
        <v>3</v>
      </c>
      <c r="E3" s="10">
        <v>1</v>
      </c>
      <c r="F3" s="10">
        <v>2</v>
      </c>
      <c r="G3" s="10"/>
      <c r="H3" s="10"/>
      <c r="I3" s="10"/>
      <c r="J3" s="10">
        <f t="shared" ref="J3:J20" si="0">+SUM(D3:I3)</f>
        <v>6</v>
      </c>
      <c r="K3" s="10" t="s">
        <v>244</v>
      </c>
      <c r="L3" s="10" t="s">
        <v>7</v>
      </c>
    </row>
    <row r="4" spans="1:12">
      <c r="A4" s="11">
        <v>2016</v>
      </c>
      <c r="B4" s="15" t="s">
        <v>2490</v>
      </c>
      <c r="C4" s="5" t="s">
        <v>1987</v>
      </c>
      <c r="D4" s="10">
        <v>5</v>
      </c>
      <c r="E4" s="10">
        <v>3</v>
      </c>
      <c r="F4" s="10">
        <v>3</v>
      </c>
      <c r="G4" s="10"/>
      <c r="H4" s="10"/>
      <c r="I4" s="10">
        <v>1</v>
      </c>
      <c r="J4" s="10">
        <f t="shared" si="0"/>
        <v>12</v>
      </c>
      <c r="K4" s="10" t="s">
        <v>244</v>
      </c>
      <c r="L4" s="10" t="s">
        <v>7</v>
      </c>
    </row>
    <row r="5" spans="1:12">
      <c r="A5" s="11">
        <v>2016</v>
      </c>
      <c r="B5" s="15" t="s">
        <v>2490</v>
      </c>
      <c r="C5" s="5" t="s">
        <v>2496</v>
      </c>
      <c r="D5" s="10">
        <v>3</v>
      </c>
      <c r="E5" s="10">
        <v>13</v>
      </c>
      <c r="F5" s="10">
        <v>6</v>
      </c>
      <c r="G5" s="10"/>
      <c r="H5" s="10"/>
      <c r="I5" s="10"/>
      <c r="J5" s="10">
        <f t="shared" si="0"/>
        <v>22</v>
      </c>
      <c r="K5" s="10" t="s">
        <v>244</v>
      </c>
      <c r="L5" s="10" t="s">
        <v>7</v>
      </c>
    </row>
    <row r="6" spans="1:12">
      <c r="A6" s="11">
        <v>2016</v>
      </c>
      <c r="B6" s="15" t="s">
        <v>2490</v>
      </c>
      <c r="C6" s="5" t="s">
        <v>2497</v>
      </c>
      <c r="D6" s="10">
        <v>1</v>
      </c>
      <c r="E6" s="10">
        <v>13</v>
      </c>
      <c r="F6" s="10">
        <v>4</v>
      </c>
      <c r="G6" s="10"/>
      <c r="H6" s="10"/>
      <c r="I6" s="10">
        <v>1</v>
      </c>
      <c r="J6" s="10">
        <f t="shared" si="0"/>
        <v>19</v>
      </c>
      <c r="K6" s="10" t="s">
        <v>244</v>
      </c>
      <c r="L6" s="10" t="s">
        <v>7</v>
      </c>
    </row>
    <row r="7" spans="1:12">
      <c r="A7" s="11">
        <v>2016</v>
      </c>
      <c r="B7" s="15" t="s">
        <v>2490</v>
      </c>
      <c r="C7" s="5" t="s">
        <v>2499</v>
      </c>
      <c r="D7" s="10">
        <v>2</v>
      </c>
      <c r="E7" s="10">
        <v>3</v>
      </c>
      <c r="F7" s="10">
        <v>6</v>
      </c>
      <c r="G7" s="10"/>
      <c r="H7" s="10"/>
      <c r="I7" s="10"/>
      <c r="J7" s="10">
        <f t="shared" si="0"/>
        <v>11</v>
      </c>
      <c r="K7" s="10" t="s">
        <v>244</v>
      </c>
      <c r="L7" s="10" t="s">
        <v>7</v>
      </c>
    </row>
    <row r="8" spans="1:12">
      <c r="A8" s="11">
        <v>2016</v>
      </c>
      <c r="B8" s="15" t="s">
        <v>2490</v>
      </c>
      <c r="C8" s="5" t="s">
        <v>3382</v>
      </c>
      <c r="D8" s="10">
        <v>4</v>
      </c>
      <c r="E8" s="10">
        <v>1</v>
      </c>
      <c r="F8" s="10">
        <v>3</v>
      </c>
      <c r="G8" s="10"/>
      <c r="H8" s="10"/>
      <c r="I8" s="10">
        <v>1</v>
      </c>
      <c r="J8" s="10">
        <f t="shared" si="0"/>
        <v>9</v>
      </c>
      <c r="K8" s="10" t="s">
        <v>244</v>
      </c>
      <c r="L8" s="10" t="s">
        <v>7</v>
      </c>
    </row>
    <row r="9" spans="1:12">
      <c r="A9" s="11">
        <v>2016</v>
      </c>
      <c r="B9" s="15" t="s">
        <v>2490</v>
      </c>
      <c r="C9" s="5" t="s">
        <v>3383</v>
      </c>
      <c r="D9" s="10">
        <v>3</v>
      </c>
      <c r="E9" s="10">
        <v>2</v>
      </c>
      <c r="F9" s="10">
        <v>3</v>
      </c>
      <c r="G9" s="10"/>
      <c r="H9" s="10"/>
      <c r="I9" s="10"/>
      <c r="J9" s="10">
        <f t="shared" si="0"/>
        <v>8</v>
      </c>
      <c r="K9" s="10" t="s">
        <v>244</v>
      </c>
      <c r="L9" s="10" t="s">
        <v>7</v>
      </c>
    </row>
    <row r="10" spans="1:12">
      <c r="A10" s="11">
        <v>2016</v>
      </c>
      <c r="B10" s="15" t="s">
        <v>2490</v>
      </c>
      <c r="C10" s="5" t="s">
        <v>3384</v>
      </c>
      <c r="D10" s="10"/>
      <c r="E10" s="10"/>
      <c r="F10" s="10">
        <v>1</v>
      </c>
      <c r="G10" s="10"/>
      <c r="H10" s="10"/>
      <c r="I10" s="10">
        <v>1</v>
      </c>
      <c r="J10" s="10">
        <f t="shared" si="0"/>
        <v>2</v>
      </c>
      <c r="K10" s="10" t="s">
        <v>244</v>
      </c>
      <c r="L10" s="10" t="s">
        <v>7</v>
      </c>
    </row>
    <row r="11" spans="1:12">
      <c r="A11" s="11">
        <v>2016</v>
      </c>
      <c r="B11" s="15" t="s">
        <v>2490</v>
      </c>
      <c r="C11" s="5" t="s">
        <v>709</v>
      </c>
      <c r="D11" s="10">
        <v>1</v>
      </c>
      <c r="E11" s="10"/>
      <c r="F11" s="10">
        <v>1</v>
      </c>
      <c r="G11" s="10"/>
      <c r="H11" s="10"/>
      <c r="I11" s="10"/>
      <c r="J11" s="10">
        <f t="shared" si="0"/>
        <v>2</v>
      </c>
      <c r="K11" s="10" t="s">
        <v>244</v>
      </c>
      <c r="L11" s="10" t="s">
        <v>7</v>
      </c>
    </row>
    <row r="12" spans="1:12">
      <c r="A12" s="11">
        <v>2016</v>
      </c>
      <c r="B12" s="15" t="s">
        <v>2490</v>
      </c>
      <c r="C12" s="5" t="s">
        <v>1931</v>
      </c>
      <c r="D12" s="10">
        <v>1</v>
      </c>
      <c r="E12" s="10">
        <v>3</v>
      </c>
      <c r="F12" s="10">
        <v>2</v>
      </c>
      <c r="G12" s="10"/>
      <c r="H12" s="10"/>
      <c r="I12" s="10"/>
      <c r="J12" s="10">
        <f t="shared" si="0"/>
        <v>6</v>
      </c>
      <c r="K12" s="10" t="s">
        <v>244</v>
      </c>
      <c r="L12" s="10" t="s">
        <v>7</v>
      </c>
    </row>
    <row r="13" spans="1:12">
      <c r="A13" s="11">
        <v>2016</v>
      </c>
      <c r="B13" s="15" t="s">
        <v>2490</v>
      </c>
      <c r="C13" s="5" t="s">
        <v>1989</v>
      </c>
      <c r="D13" s="10">
        <v>1</v>
      </c>
      <c r="E13" s="10">
        <v>1</v>
      </c>
      <c r="F13" s="10">
        <v>3</v>
      </c>
      <c r="G13" s="10"/>
      <c r="H13" s="10"/>
      <c r="I13" s="10">
        <v>1</v>
      </c>
      <c r="J13" s="10">
        <f t="shared" si="0"/>
        <v>6</v>
      </c>
      <c r="K13" s="10" t="s">
        <v>244</v>
      </c>
      <c r="L13" s="10" t="s">
        <v>7</v>
      </c>
    </row>
    <row r="14" spans="1:12">
      <c r="A14" s="11">
        <v>2016</v>
      </c>
      <c r="B14" s="15" t="s">
        <v>2490</v>
      </c>
      <c r="C14" s="5" t="s">
        <v>1934</v>
      </c>
      <c r="D14" s="10">
        <v>2</v>
      </c>
      <c r="E14" s="10"/>
      <c r="F14" s="10">
        <v>1</v>
      </c>
      <c r="G14" s="10"/>
      <c r="H14" s="10"/>
      <c r="I14" s="10">
        <v>1</v>
      </c>
      <c r="J14" s="10">
        <f t="shared" si="0"/>
        <v>4</v>
      </c>
      <c r="K14" s="10" t="s">
        <v>244</v>
      </c>
      <c r="L14" s="10" t="s">
        <v>7</v>
      </c>
    </row>
    <row r="15" spans="1:12">
      <c r="A15" s="11">
        <v>2016</v>
      </c>
      <c r="B15" s="15" t="s">
        <v>2490</v>
      </c>
      <c r="C15" s="5" t="s">
        <v>2498</v>
      </c>
      <c r="D15" s="10">
        <v>4</v>
      </c>
      <c r="E15" s="10">
        <v>6</v>
      </c>
      <c r="F15" s="10">
        <v>7</v>
      </c>
      <c r="G15" s="10"/>
      <c r="H15" s="10"/>
      <c r="I15" s="10">
        <v>1</v>
      </c>
      <c r="J15" s="10">
        <f t="shared" si="0"/>
        <v>18</v>
      </c>
      <c r="K15" s="10" t="s">
        <v>244</v>
      </c>
      <c r="L15" s="10" t="s">
        <v>7</v>
      </c>
    </row>
    <row r="16" spans="1:12">
      <c r="A16" s="11">
        <v>2016</v>
      </c>
      <c r="B16" s="15" t="s">
        <v>2490</v>
      </c>
      <c r="C16" s="5" t="s">
        <v>1948</v>
      </c>
      <c r="D16" s="10">
        <v>1</v>
      </c>
      <c r="E16" s="10">
        <v>32</v>
      </c>
      <c r="F16" s="10">
        <v>2</v>
      </c>
      <c r="G16" s="10"/>
      <c r="H16" s="10"/>
      <c r="I16" s="10">
        <v>1</v>
      </c>
      <c r="J16" s="10">
        <f t="shared" si="0"/>
        <v>36</v>
      </c>
      <c r="K16" s="10" t="s">
        <v>244</v>
      </c>
      <c r="L16" s="10" t="s">
        <v>7</v>
      </c>
    </row>
    <row r="17" spans="1:12">
      <c r="A17" s="11">
        <v>2016</v>
      </c>
      <c r="B17" s="15" t="s">
        <v>2490</v>
      </c>
      <c r="C17" s="5" t="s">
        <v>1949</v>
      </c>
      <c r="D17" s="10">
        <v>1</v>
      </c>
      <c r="E17" s="10">
        <v>7</v>
      </c>
      <c r="F17" s="10"/>
      <c r="G17" s="10"/>
      <c r="H17" s="10"/>
      <c r="I17" s="10"/>
      <c r="J17" s="10">
        <f t="shared" si="0"/>
        <v>8</v>
      </c>
      <c r="K17" s="10" t="s">
        <v>244</v>
      </c>
      <c r="L17" s="10" t="s">
        <v>7</v>
      </c>
    </row>
    <row r="18" spans="1:12">
      <c r="A18" s="11">
        <v>2016</v>
      </c>
      <c r="B18" s="15" t="s">
        <v>2490</v>
      </c>
      <c r="C18" s="5" t="s">
        <v>730</v>
      </c>
      <c r="D18" s="10">
        <v>1</v>
      </c>
      <c r="E18" s="10"/>
      <c r="F18" s="10">
        <v>1</v>
      </c>
      <c r="G18" s="10"/>
      <c r="H18" s="10"/>
      <c r="I18" s="10">
        <v>1</v>
      </c>
      <c r="J18" s="10">
        <f t="shared" si="0"/>
        <v>3</v>
      </c>
      <c r="K18" s="10" t="s">
        <v>244</v>
      </c>
      <c r="L18" s="10" t="s">
        <v>7</v>
      </c>
    </row>
    <row r="19" spans="1:12">
      <c r="A19" s="11">
        <v>2016</v>
      </c>
      <c r="B19" s="15" t="s">
        <v>2490</v>
      </c>
      <c r="C19" s="5" t="s">
        <v>1945</v>
      </c>
      <c r="D19" s="10">
        <v>2</v>
      </c>
      <c r="E19" s="10"/>
      <c r="F19" s="10">
        <v>1</v>
      </c>
      <c r="G19" s="10"/>
      <c r="H19" s="10"/>
      <c r="I19" s="10">
        <v>1</v>
      </c>
      <c r="J19" s="10">
        <f t="shared" si="0"/>
        <v>4</v>
      </c>
      <c r="K19" s="10" t="s">
        <v>244</v>
      </c>
      <c r="L19" s="10" t="s">
        <v>7</v>
      </c>
    </row>
    <row r="20" spans="1:12">
      <c r="A20" s="11">
        <v>2016</v>
      </c>
      <c r="B20" s="15" t="s">
        <v>2490</v>
      </c>
      <c r="C20" s="5" t="s">
        <v>200</v>
      </c>
      <c r="D20" s="10"/>
      <c r="E20" s="10">
        <v>1</v>
      </c>
      <c r="F20" s="10">
        <v>1</v>
      </c>
      <c r="G20" s="10"/>
      <c r="H20" s="10"/>
      <c r="I20" s="10"/>
      <c r="J20" s="10">
        <f t="shared" si="0"/>
        <v>2</v>
      </c>
      <c r="K20" s="10" t="s">
        <v>244</v>
      </c>
      <c r="L20" s="10" t="s">
        <v>7</v>
      </c>
    </row>
    <row r="21" spans="1:12">
      <c r="A21" s="11">
        <v>2016</v>
      </c>
      <c r="B21" s="14" t="s">
        <v>644</v>
      </c>
      <c r="C21" s="5" t="s">
        <v>2496</v>
      </c>
      <c r="D21" s="10">
        <v>4</v>
      </c>
      <c r="E21" s="10">
        <v>7</v>
      </c>
      <c r="F21" s="10">
        <v>5</v>
      </c>
      <c r="G21" s="10"/>
      <c r="H21" s="10"/>
      <c r="I21" s="10"/>
      <c r="J21" s="49">
        <v>16</v>
      </c>
      <c r="K21" s="22" t="s">
        <v>245</v>
      </c>
      <c r="L21" s="10" t="s">
        <v>7</v>
      </c>
    </row>
    <row r="22" spans="1:12">
      <c r="A22" s="11">
        <v>2016</v>
      </c>
      <c r="B22" s="14" t="s">
        <v>644</v>
      </c>
      <c r="C22" s="5" t="s">
        <v>2496</v>
      </c>
      <c r="D22" s="10"/>
      <c r="E22" s="10"/>
      <c r="F22" s="10"/>
      <c r="G22" s="10">
        <v>1</v>
      </c>
      <c r="H22" s="10"/>
      <c r="I22" s="10"/>
      <c r="J22" s="49">
        <v>0</v>
      </c>
      <c r="K22" s="10" t="s">
        <v>241</v>
      </c>
      <c r="L22" s="10" t="s">
        <v>233</v>
      </c>
    </row>
    <row r="23" spans="1:12">
      <c r="A23" s="11">
        <v>2016</v>
      </c>
      <c r="B23" s="14" t="s">
        <v>644</v>
      </c>
      <c r="C23" s="5" t="s">
        <v>2496</v>
      </c>
      <c r="D23" s="10"/>
      <c r="E23" s="10"/>
      <c r="F23" s="10"/>
      <c r="G23" s="10">
        <v>1</v>
      </c>
      <c r="H23" s="10"/>
      <c r="I23" s="10"/>
      <c r="J23" s="49">
        <v>0</v>
      </c>
      <c r="K23" s="10" t="s">
        <v>242</v>
      </c>
      <c r="L23" s="10" t="s">
        <v>233</v>
      </c>
    </row>
    <row r="24" spans="1:12">
      <c r="A24" s="11">
        <v>2016</v>
      </c>
      <c r="B24" s="14" t="s">
        <v>644</v>
      </c>
      <c r="C24" s="5" t="s">
        <v>2496</v>
      </c>
      <c r="D24" s="10"/>
      <c r="E24" s="10"/>
      <c r="F24" s="10"/>
      <c r="G24" s="10">
        <v>1</v>
      </c>
      <c r="H24" s="10"/>
      <c r="I24" s="10"/>
      <c r="J24" s="49">
        <v>0</v>
      </c>
      <c r="K24" s="10" t="s">
        <v>243</v>
      </c>
      <c r="L24" s="10" t="s">
        <v>233</v>
      </c>
    </row>
    <row r="25" spans="1:12">
      <c r="A25" s="11">
        <v>2016</v>
      </c>
      <c r="B25" s="14" t="s">
        <v>644</v>
      </c>
      <c r="C25" s="5" t="s">
        <v>3385</v>
      </c>
      <c r="D25" s="10">
        <v>1</v>
      </c>
      <c r="E25" s="10"/>
      <c r="F25" s="10">
        <v>1</v>
      </c>
      <c r="G25" s="10"/>
      <c r="H25" s="10"/>
      <c r="I25" s="10"/>
      <c r="J25" s="10">
        <v>2</v>
      </c>
      <c r="K25" s="10" t="s">
        <v>244</v>
      </c>
      <c r="L25" s="10" t="s">
        <v>7</v>
      </c>
    </row>
    <row r="26" spans="1:12">
      <c r="A26" s="11">
        <v>2016</v>
      </c>
      <c r="B26" s="14" t="s">
        <v>644</v>
      </c>
      <c r="C26" s="5" t="s">
        <v>2691</v>
      </c>
      <c r="D26" s="10">
        <v>8</v>
      </c>
      <c r="E26" s="10">
        <v>5</v>
      </c>
      <c r="F26" s="10">
        <v>5</v>
      </c>
      <c r="G26" s="10"/>
      <c r="H26" s="10"/>
      <c r="I26" s="10"/>
      <c r="J26" s="10">
        <v>18</v>
      </c>
      <c r="K26" s="10" t="s">
        <v>244</v>
      </c>
      <c r="L26" s="10" t="s">
        <v>7</v>
      </c>
    </row>
    <row r="27" spans="1:12">
      <c r="A27" s="11">
        <v>2016</v>
      </c>
      <c r="B27" s="14" t="s">
        <v>644</v>
      </c>
      <c r="C27" s="5" t="s">
        <v>2691</v>
      </c>
      <c r="D27" s="10"/>
      <c r="E27" s="10"/>
      <c r="F27" s="10">
        <v>1</v>
      </c>
      <c r="G27" s="10"/>
      <c r="H27" s="10"/>
      <c r="I27" s="10"/>
      <c r="J27" s="10">
        <v>1</v>
      </c>
      <c r="K27" s="10" t="s">
        <v>244</v>
      </c>
      <c r="L27" s="10" t="s">
        <v>224</v>
      </c>
    </row>
    <row r="28" spans="1:12">
      <c r="A28" s="11">
        <v>2016</v>
      </c>
      <c r="B28" s="14" t="s">
        <v>644</v>
      </c>
      <c r="C28" s="5" t="s">
        <v>2498</v>
      </c>
      <c r="D28" s="10">
        <v>6</v>
      </c>
      <c r="E28" s="10">
        <v>4</v>
      </c>
      <c r="F28" s="10">
        <v>3</v>
      </c>
      <c r="G28" s="10"/>
      <c r="H28" s="10"/>
      <c r="I28" s="10">
        <v>1</v>
      </c>
      <c r="J28" s="10">
        <v>14</v>
      </c>
      <c r="K28" s="10" t="s">
        <v>244</v>
      </c>
      <c r="L28" s="10" t="s">
        <v>7</v>
      </c>
    </row>
    <row r="29" spans="1:12">
      <c r="A29" s="11">
        <v>2017</v>
      </c>
      <c r="B29" s="15" t="s">
        <v>2490</v>
      </c>
      <c r="C29" s="5" t="s">
        <v>1988</v>
      </c>
      <c r="D29" s="10">
        <v>2</v>
      </c>
      <c r="E29" s="10">
        <v>1</v>
      </c>
      <c r="F29" s="10">
        <v>3</v>
      </c>
      <c r="G29" s="10"/>
      <c r="H29" s="10"/>
      <c r="I29" s="10"/>
      <c r="J29" s="10">
        <f>+SUM(D29:I29)</f>
        <v>6</v>
      </c>
      <c r="K29" s="10" t="s">
        <v>244</v>
      </c>
      <c r="L29" s="10" t="s">
        <v>7</v>
      </c>
    </row>
    <row r="30" spans="1:12">
      <c r="A30" s="11">
        <v>2017</v>
      </c>
      <c r="B30" s="15" t="s">
        <v>2490</v>
      </c>
      <c r="C30" s="5" t="s">
        <v>698</v>
      </c>
      <c r="D30" s="10">
        <v>3</v>
      </c>
      <c r="E30" s="10">
        <v>1</v>
      </c>
      <c r="F30" s="10">
        <v>2</v>
      </c>
      <c r="G30" s="10"/>
      <c r="H30" s="10"/>
      <c r="I30" s="10"/>
      <c r="J30" s="10">
        <f t="shared" ref="J30:J47" si="1">+SUM(D30:I30)</f>
        <v>6</v>
      </c>
      <c r="K30" s="10" t="s">
        <v>244</v>
      </c>
      <c r="L30" s="10" t="s">
        <v>7</v>
      </c>
    </row>
    <row r="31" spans="1:12">
      <c r="A31" s="11">
        <v>2017</v>
      </c>
      <c r="B31" s="15" t="s">
        <v>2490</v>
      </c>
      <c r="C31" s="5" t="s">
        <v>1987</v>
      </c>
      <c r="D31" s="10">
        <v>5</v>
      </c>
      <c r="E31" s="10">
        <v>3</v>
      </c>
      <c r="F31" s="10">
        <v>3</v>
      </c>
      <c r="G31" s="10"/>
      <c r="H31" s="10"/>
      <c r="I31" s="10">
        <v>1</v>
      </c>
      <c r="J31" s="10">
        <f t="shared" si="1"/>
        <v>12</v>
      </c>
      <c r="K31" s="10" t="s">
        <v>244</v>
      </c>
      <c r="L31" s="10" t="s">
        <v>7</v>
      </c>
    </row>
    <row r="32" spans="1:12">
      <c r="A32" s="11">
        <v>2017</v>
      </c>
      <c r="B32" s="15" t="s">
        <v>2490</v>
      </c>
      <c r="C32" s="5" t="s">
        <v>2496</v>
      </c>
      <c r="D32" s="10">
        <v>3</v>
      </c>
      <c r="E32" s="10">
        <v>13</v>
      </c>
      <c r="F32" s="10">
        <v>6</v>
      </c>
      <c r="G32" s="10"/>
      <c r="H32" s="10">
        <v>1</v>
      </c>
      <c r="I32" s="10"/>
      <c r="J32" s="10">
        <f t="shared" si="1"/>
        <v>23</v>
      </c>
      <c r="K32" s="10" t="s">
        <v>244</v>
      </c>
      <c r="L32" s="10" t="s">
        <v>7</v>
      </c>
    </row>
    <row r="33" spans="1:12">
      <c r="A33" s="11">
        <v>2017</v>
      </c>
      <c r="B33" s="15" t="s">
        <v>2490</v>
      </c>
      <c r="C33" s="5" t="s">
        <v>2497</v>
      </c>
      <c r="D33" s="10">
        <v>1</v>
      </c>
      <c r="E33" s="10">
        <v>13</v>
      </c>
      <c r="F33" s="10">
        <v>4</v>
      </c>
      <c r="G33" s="10"/>
      <c r="H33" s="10"/>
      <c r="I33" s="10">
        <v>1</v>
      </c>
      <c r="J33" s="10">
        <f t="shared" si="1"/>
        <v>19</v>
      </c>
      <c r="K33" s="10" t="s">
        <v>244</v>
      </c>
      <c r="L33" s="10" t="s">
        <v>7</v>
      </c>
    </row>
    <row r="34" spans="1:12">
      <c r="A34" s="11">
        <v>2017</v>
      </c>
      <c r="B34" s="15" t="s">
        <v>2490</v>
      </c>
      <c r="C34" s="5" t="s">
        <v>2499</v>
      </c>
      <c r="D34" s="10">
        <v>2</v>
      </c>
      <c r="E34" s="10">
        <v>3</v>
      </c>
      <c r="F34" s="10">
        <v>6</v>
      </c>
      <c r="G34" s="10"/>
      <c r="H34" s="10"/>
      <c r="I34" s="10"/>
      <c r="J34" s="10">
        <f t="shared" si="1"/>
        <v>11</v>
      </c>
      <c r="K34" s="10" t="s">
        <v>244</v>
      </c>
      <c r="L34" s="10" t="s">
        <v>7</v>
      </c>
    </row>
    <row r="35" spans="1:12">
      <c r="A35" s="11">
        <v>2017</v>
      </c>
      <c r="B35" s="15" t="s">
        <v>2490</v>
      </c>
      <c r="C35" s="5" t="s">
        <v>3382</v>
      </c>
      <c r="D35" s="10">
        <v>4</v>
      </c>
      <c r="E35" s="10">
        <v>1</v>
      </c>
      <c r="F35" s="10">
        <v>3</v>
      </c>
      <c r="G35" s="10"/>
      <c r="H35" s="10"/>
      <c r="I35" s="10">
        <v>1</v>
      </c>
      <c r="J35" s="10">
        <f t="shared" si="1"/>
        <v>9</v>
      </c>
      <c r="K35" s="10" t="s">
        <v>244</v>
      </c>
      <c r="L35" s="10" t="s">
        <v>7</v>
      </c>
    </row>
    <row r="36" spans="1:12">
      <c r="A36" s="11">
        <v>2017</v>
      </c>
      <c r="B36" s="15" t="s">
        <v>2490</v>
      </c>
      <c r="C36" s="5" t="s">
        <v>3383</v>
      </c>
      <c r="D36" s="10">
        <v>3</v>
      </c>
      <c r="E36" s="10">
        <v>2</v>
      </c>
      <c r="F36" s="10">
        <v>3</v>
      </c>
      <c r="G36" s="10"/>
      <c r="H36" s="10"/>
      <c r="I36" s="10"/>
      <c r="J36" s="10">
        <f t="shared" si="1"/>
        <v>8</v>
      </c>
      <c r="K36" s="10" t="s">
        <v>244</v>
      </c>
      <c r="L36" s="10" t="s">
        <v>7</v>
      </c>
    </row>
    <row r="37" spans="1:12">
      <c r="A37" s="11">
        <v>2017</v>
      </c>
      <c r="B37" s="15" t="s">
        <v>2490</v>
      </c>
      <c r="C37" s="5" t="s">
        <v>3384</v>
      </c>
      <c r="D37" s="10"/>
      <c r="E37" s="10"/>
      <c r="F37" s="10">
        <v>1</v>
      </c>
      <c r="G37" s="10"/>
      <c r="H37" s="10"/>
      <c r="I37" s="10">
        <v>1</v>
      </c>
      <c r="J37" s="10">
        <f t="shared" si="1"/>
        <v>2</v>
      </c>
      <c r="K37" s="10" t="s">
        <v>244</v>
      </c>
      <c r="L37" s="10" t="s">
        <v>7</v>
      </c>
    </row>
    <row r="38" spans="1:12">
      <c r="A38" s="11">
        <v>2017</v>
      </c>
      <c r="B38" s="15" t="s">
        <v>2490</v>
      </c>
      <c r="C38" s="5" t="s">
        <v>709</v>
      </c>
      <c r="D38" s="10">
        <v>1</v>
      </c>
      <c r="E38" s="10"/>
      <c r="F38" s="10">
        <v>1</v>
      </c>
      <c r="G38" s="10"/>
      <c r="H38" s="10"/>
      <c r="I38" s="10"/>
      <c r="J38" s="10">
        <f t="shared" si="1"/>
        <v>2</v>
      </c>
      <c r="K38" s="10" t="s">
        <v>244</v>
      </c>
      <c r="L38" s="10" t="s">
        <v>7</v>
      </c>
    </row>
    <row r="39" spans="1:12">
      <c r="A39" s="11">
        <v>2017</v>
      </c>
      <c r="B39" s="15" t="s">
        <v>2490</v>
      </c>
      <c r="C39" s="5" t="s">
        <v>1931</v>
      </c>
      <c r="D39" s="10">
        <v>1</v>
      </c>
      <c r="E39" s="10">
        <v>3</v>
      </c>
      <c r="F39" s="10">
        <v>5</v>
      </c>
      <c r="G39" s="10"/>
      <c r="H39" s="10"/>
      <c r="I39" s="10"/>
      <c r="J39" s="10">
        <f t="shared" si="1"/>
        <v>9</v>
      </c>
      <c r="K39" s="10" t="s">
        <v>244</v>
      </c>
      <c r="L39" s="10" t="s">
        <v>7</v>
      </c>
    </row>
    <row r="40" spans="1:12">
      <c r="A40" s="11">
        <v>2017</v>
      </c>
      <c r="B40" s="15" t="s">
        <v>2490</v>
      </c>
      <c r="C40" s="5" t="s">
        <v>1989</v>
      </c>
      <c r="D40" s="10">
        <v>1</v>
      </c>
      <c r="E40" s="10">
        <v>1</v>
      </c>
      <c r="F40" s="10">
        <v>3</v>
      </c>
      <c r="G40" s="10"/>
      <c r="H40" s="10"/>
      <c r="I40" s="10">
        <v>1</v>
      </c>
      <c r="J40" s="10">
        <f t="shared" si="1"/>
        <v>6</v>
      </c>
      <c r="K40" s="10" t="s">
        <v>244</v>
      </c>
      <c r="L40" s="10" t="s">
        <v>7</v>
      </c>
    </row>
    <row r="41" spans="1:12">
      <c r="A41" s="11">
        <v>2017</v>
      </c>
      <c r="B41" s="15" t="s">
        <v>2490</v>
      </c>
      <c r="C41" s="5" t="s">
        <v>1934</v>
      </c>
      <c r="D41" s="10">
        <v>2</v>
      </c>
      <c r="E41" s="10"/>
      <c r="F41" s="10">
        <v>1</v>
      </c>
      <c r="G41" s="10"/>
      <c r="H41" s="10"/>
      <c r="I41" s="10">
        <v>1</v>
      </c>
      <c r="J41" s="10">
        <f t="shared" si="1"/>
        <v>4</v>
      </c>
      <c r="K41" s="10" t="s">
        <v>244</v>
      </c>
      <c r="L41" s="10" t="s">
        <v>7</v>
      </c>
    </row>
    <row r="42" spans="1:12">
      <c r="A42" s="11">
        <v>2017</v>
      </c>
      <c r="B42" s="15" t="s">
        <v>2490</v>
      </c>
      <c r="C42" s="5" t="s">
        <v>2498</v>
      </c>
      <c r="D42" s="10">
        <v>4</v>
      </c>
      <c r="E42" s="10">
        <v>6</v>
      </c>
      <c r="F42" s="10">
        <v>7</v>
      </c>
      <c r="G42" s="10"/>
      <c r="H42" s="10"/>
      <c r="I42" s="10">
        <v>1</v>
      </c>
      <c r="J42" s="10">
        <f t="shared" si="1"/>
        <v>18</v>
      </c>
      <c r="K42" s="10" t="s">
        <v>244</v>
      </c>
      <c r="L42" s="10" t="s">
        <v>7</v>
      </c>
    </row>
    <row r="43" spans="1:12">
      <c r="A43" s="11">
        <v>2017</v>
      </c>
      <c r="B43" s="15" t="s">
        <v>2490</v>
      </c>
      <c r="C43" s="5" t="s">
        <v>1948</v>
      </c>
      <c r="D43" s="10">
        <v>1</v>
      </c>
      <c r="E43" s="10">
        <v>34</v>
      </c>
      <c r="F43" s="10">
        <v>2</v>
      </c>
      <c r="G43" s="10"/>
      <c r="H43" s="10">
        <v>1</v>
      </c>
      <c r="I43" s="10">
        <v>1</v>
      </c>
      <c r="J43" s="10">
        <f t="shared" si="1"/>
        <v>39</v>
      </c>
      <c r="K43" s="10" t="s">
        <v>244</v>
      </c>
      <c r="L43" s="10" t="s">
        <v>7</v>
      </c>
    </row>
    <row r="44" spans="1:12">
      <c r="A44" s="11">
        <v>2017</v>
      </c>
      <c r="B44" s="15" t="s">
        <v>2490</v>
      </c>
      <c r="C44" s="5" t="s">
        <v>1949</v>
      </c>
      <c r="D44" s="10">
        <v>1</v>
      </c>
      <c r="E44" s="10">
        <v>7</v>
      </c>
      <c r="F44" s="10"/>
      <c r="G44" s="10"/>
      <c r="H44" s="10"/>
      <c r="I44" s="10"/>
      <c r="J44" s="10">
        <f t="shared" si="1"/>
        <v>8</v>
      </c>
      <c r="K44" s="10" t="s">
        <v>244</v>
      </c>
      <c r="L44" s="10" t="s">
        <v>7</v>
      </c>
    </row>
    <row r="45" spans="1:12">
      <c r="A45" s="11">
        <v>2017</v>
      </c>
      <c r="B45" s="15" t="s">
        <v>2490</v>
      </c>
      <c r="C45" s="5" t="s">
        <v>730</v>
      </c>
      <c r="D45" s="10">
        <v>1</v>
      </c>
      <c r="E45" s="10"/>
      <c r="F45" s="10">
        <v>2</v>
      </c>
      <c r="G45" s="10"/>
      <c r="H45" s="10"/>
      <c r="I45" s="10">
        <v>1</v>
      </c>
      <c r="J45" s="10">
        <f t="shared" si="1"/>
        <v>4</v>
      </c>
      <c r="K45" s="10" t="s">
        <v>244</v>
      </c>
      <c r="L45" s="10" t="s">
        <v>7</v>
      </c>
    </row>
    <row r="46" spans="1:12">
      <c r="A46" s="11">
        <v>2017</v>
      </c>
      <c r="B46" s="15" t="s">
        <v>2490</v>
      </c>
      <c r="C46" s="5" t="s">
        <v>1945</v>
      </c>
      <c r="D46" s="10">
        <v>2</v>
      </c>
      <c r="E46" s="10"/>
      <c r="F46" s="10">
        <v>1</v>
      </c>
      <c r="G46" s="10"/>
      <c r="H46" s="10"/>
      <c r="I46" s="10">
        <v>1</v>
      </c>
      <c r="J46" s="10">
        <f t="shared" si="1"/>
        <v>4</v>
      </c>
      <c r="K46" s="10" t="s">
        <v>244</v>
      </c>
      <c r="L46" s="10" t="s">
        <v>7</v>
      </c>
    </row>
    <row r="47" spans="1:12">
      <c r="A47" s="11">
        <v>2017</v>
      </c>
      <c r="B47" s="15" t="s">
        <v>2490</v>
      </c>
      <c r="C47" s="5" t="s">
        <v>200</v>
      </c>
      <c r="D47" s="10"/>
      <c r="E47" s="10">
        <v>1</v>
      </c>
      <c r="F47" s="10">
        <v>1</v>
      </c>
      <c r="G47" s="10"/>
      <c r="H47" s="10"/>
      <c r="I47" s="10"/>
      <c r="J47" s="10">
        <f t="shared" si="1"/>
        <v>2</v>
      </c>
      <c r="K47" s="10" t="s">
        <v>244</v>
      </c>
      <c r="L47" s="10" t="s">
        <v>7</v>
      </c>
    </row>
    <row r="48" spans="1:12">
      <c r="A48" s="11">
        <v>2017</v>
      </c>
      <c r="B48" s="14" t="s">
        <v>644</v>
      </c>
      <c r="C48" s="5" t="s">
        <v>2496</v>
      </c>
      <c r="D48" s="10">
        <v>4</v>
      </c>
      <c r="E48" s="10">
        <v>6</v>
      </c>
      <c r="F48" s="10">
        <v>5</v>
      </c>
      <c r="G48" s="10"/>
      <c r="H48" s="10"/>
      <c r="I48" s="10">
        <v>1</v>
      </c>
      <c r="J48" s="56">
        <f>SUM(D48:I48)</f>
        <v>16</v>
      </c>
      <c r="K48" s="22" t="s">
        <v>245</v>
      </c>
      <c r="L48" s="10" t="s">
        <v>7</v>
      </c>
    </row>
    <row r="49" spans="1:12">
      <c r="A49" s="11">
        <v>2017</v>
      </c>
      <c r="B49" s="14" t="s">
        <v>644</v>
      </c>
      <c r="C49" s="5" t="s">
        <v>2496</v>
      </c>
      <c r="D49" s="10"/>
      <c r="E49" s="10"/>
      <c r="F49" s="10"/>
      <c r="G49" s="10">
        <v>1</v>
      </c>
      <c r="H49" s="10"/>
      <c r="I49" s="10"/>
      <c r="J49" s="56">
        <v>0</v>
      </c>
      <c r="K49" s="10" t="s">
        <v>241</v>
      </c>
      <c r="L49" s="10" t="s">
        <v>7</v>
      </c>
    </row>
    <row r="50" spans="1:12">
      <c r="A50" s="11">
        <v>2017</v>
      </c>
      <c r="B50" s="14" t="s">
        <v>644</v>
      </c>
      <c r="C50" s="5" t="s">
        <v>2496</v>
      </c>
      <c r="D50" s="10"/>
      <c r="E50" s="10"/>
      <c r="F50" s="10"/>
      <c r="G50" s="10">
        <v>1</v>
      </c>
      <c r="H50" s="10"/>
      <c r="I50" s="10"/>
      <c r="J50" s="56">
        <v>0</v>
      </c>
      <c r="K50" s="10" t="s">
        <v>242</v>
      </c>
      <c r="L50" s="10" t="s">
        <v>7</v>
      </c>
    </row>
    <row r="51" spans="1:12">
      <c r="A51" s="11">
        <v>2017</v>
      </c>
      <c r="B51" s="14" t="s">
        <v>644</v>
      </c>
      <c r="C51" s="5" t="s">
        <v>2496</v>
      </c>
      <c r="D51" s="10"/>
      <c r="E51" s="10"/>
      <c r="F51" s="10"/>
      <c r="G51" s="10">
        <v>1</v>
      </c>
      <c r="H51" s="10"/>
      <c r="I51" s="10"/>
      <c r="J51" s="56">
        <v>0</v>
      </c>
      <c r="K51" s="10" t="s">
        <v>243</v>
      </c>
      <c r="L51" s="10" t="s">
        <v>7</v>
      </c>
    </row>
    <row r="52" spans="1:12">
      <c r="A52" s="11">
        <v>2017</v>
      </c>
      <c r="B52" s="14" t="s">
        <v>644</v>
      </c>
      <c r="C52" s="5" t="s">
        <v>3385</v>
      </c>
      <c r="D52" s="10">
        <v>3</v>
      </c>
      <c r="E52" s="10">
        <v>3</v>
      </c>
      <c r="F52" s="10">
        <v>1</v>
      </c>
      <c r="G52" s="10">
        <v>1</v>
      </c>
      <c r="H52" s="10"/>
      <c r="I52" s="10"/>
      <c r="J52" s="56">
        <v>7</v>
      </c>
      <c r="K52" s="10" t="s">
        <v>244</v>
      </c>
      <c r="L52" s="10" t="s">
        <v>7</v>
      </c>
    </row>
    <row r="53" spans="1:12">
      <c r="A53" s="11">
        <v>2017</v>
      </c>
      <c r="B53" s="14" t="s">
        <v>644</v>
      </c>
      <c r="C53" s="5" t="s">
        <v>2691</v>
      </c>
      <c r="D53" s="10">
        <v>8</v>
      </c>
      <c r="E53" s="10">
        <v>6</v>
      </c>
      <c r="F53" s="10">
        <v>6</v>
      </c>
      <c r="G53" s="10"/>
      <c r="H53" s="10"/>
      <c r="I53" s="10">
        <v>1</v>
      </c>
      <c r="J53" s="10">
        <f>I53+D53+E53+F53</f>
        <v>21</v>
      </c>
      <c r="K53" s="10" t="s">
        <v>244</v>
      </c>
      <c r="L53" s="10" t="s">
        <v>7</v>
      </c>
    </row>
    <row r="54" spans="1:12">
      <c r="A54" s="11">
        <v>2017</v>
      </c>
      <c r="B54" s="14" t="s">
        <v>644</v>
      </c>
      <c r="C54" s="5" t="s">
        <v>2691</v>
      </c>
      <c r="D54" s="10"/>
      <c r="E54" s="10"/>
      <c r="F54" s="10">
        <v>1</v>
      </c>
      <c r="G54" s="10"/>
      <c r="H54" s="10"/>
      <c r="I54" s="10"/>
      <c r="J54" s="10">
        <v>1</v>
      </c>
      <c r="K54" s="10" t="s">
        <v>244</v>
      </c>
      <c r="L54" s="10" t="s">
        <v>224</v>
      </c>
    </row>
    <row r="55" spans="1:12">
      <c r="A55" s="11">
        <v>2017</v>
      </c>
      <c r="B55" s="14" t="s">
        <v>644</v>
      </c>
      <c r="C55" s="5" t="s">
        <v>2498</v>
      </c>
      <c r="D55" s="10">
        <v>6</v>
      </c>
      <c r="E55" s="10">
        <v>6</v>
      </c>
      <c r="F55" s="10">
        <v>3</v>
      </c>
      <c r="G55" s="10"/>
      <c r="H55" s="10"/>
      <c r="I55" s="10">
        <v>1</v>
      </c>
      <c r="J55" s="10">
        <v>16</v>
      </c>
      <c r="K55" s="10" t="s">
        <v>244</v>
      </c>
      <c r="L55" s="10" t="s">
        <v>7</v>
      </c>
    </row>
  </sheetData>
  <sheetProtection autoFilter="0" pivotTables="0"/>
  <autoFilter ref="A1:L55"/>
  <pageMargins left="0.7" right="0.7" top="0.75" bottom="0.75" header="0.3" footer="0.3"/>
  <pageSetup orientation="portrait" horizontalDpi="4294967295" verticalDpi="4294967295"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9ED6"/>
  </sheetPr>
  <dimension ref="A1:E328"/>
  <sheetViews>
    <sheetView zoomScale="85" zoomScaleNormal="85" workbookViewId="0">
      <pane ySplit="1" topLeftCell="A263" activePane="bottomLeft" state="frozen"/>
      <selection pane="bottomLeft" activeCell="E284" sqref="E284"/>
    </sheetView>
  </sheetViews>
  <sheetFormatPr baseColWidth="10" defaultColWidth="11" defaultRowHeight="14.25"/>
  <cols>
    <col min="1" max="1" width="8.5" style="86" bestFit="1" customWidth="1"/>
    <col min="2" max="2" width="11" style="86" bestFit="1" customWidth="1"/>
    <col min="3" max="3" width="43.5" style="86" bestFit="1" customWidth="1"/>
    <col min="4" max="4" width="10" style="86" bestFit="1" customWidth="1"/>
    <col min="5" max="5" width="12" style="86" bestFit="1" customWidth="1"/>
    <col min="6" max="16384" width="11" style="86"/>
  </cols>
  <sheetData>
    <row r="1" spans="1:5">
      <c r="A1" s="168" t="s">
        <v>3429</v>
      </c>
      <c r="B1" s="168" t="s">
        <v>228</v>
      </c>
      <c r="C1" s="168" t="s">
        <v>5094</v>
      </c>
      <c r="D1" s="168" t="s">
        <v>5175</v>
      </c>
      <c r="E1" s="168" t="s">
        <v>3886</v>
      </c>
    </row>
    <row r="2" spans="1:5">
      <c r="A2" s="88">
        <v>2013</v>
      </c>
      <c r="B2" s="162" t="s">
        <v>2490</v>
      </c>
      <c r="C2" s="84" t="s">
        <v>5</v>
      </c>
      <c r="D2" s="84" t="s">
        <v>2160</v>
      </c>
      <c r="E2" s="85">
        <v>1</v>
      </c>
    </row>
    <row r="3" spans="1:5">
      <c r="A3" s="88">
        <v>2013</v>
      </c>
      <c r="B3" s="162" t="s">
        <v>2490</v>
      </c>
      <c r="C3" s="84" t="s">
        <v>5</v>
      </c>
      <c r="D3" s="84" t="s">
        <v>685</v>
      </c>
      <c r="E3" s="85">
        <v>1</v>
      </c>
    </row>
    <row r="4" spans="1:5">
      <c r="A4" s="88">
        <v>2013</v>
      </c>
      <c r="B4" s="162" t="s">
        <v>2490</v>
      </c>
      <c r="C4" s="84" t="s">
        <v>5</v>
      </c>
      <c r="D4" s="84" t="s">
        <v>683</v>
      </c>
      <c r="E4" s="85">
        <v>2</v>
      </c>
    </row>
    <row r="5" spans="1:5">
      <c r="A5" s="88">
        <v>2013</v>
      </c>
      <c r="B5" s="162" t="s">
        <v>2490</v>
      </c>
      <c r="C5" s="84" t="s">
        <v>5</v>
      </c>
      <c r="D5" s="84" t="s">
        <v>2161</v>
      </c>
      <c r="E5" s="85">
        <v>1</v>
      </c>
    </row>
    <row r="6" spans="1:5">
      <c r="A6" s="88">
        <v>2013</v>
      </c>
      <c r="B6" s="162" t="s">
        <v>2490</v>
      </c>
      <c r="C6" s="84" t="s">
        <v>12</v>
      </c>
      <c r="D6" s="84" t="s">
        <v>2160</v>
      </c>
      <c r="E6" s="85">
        <v>1</v>
      </c>
    </row>
    <row r="7" spans="1:5">
      <c r="A7" s="88">
        <v>2013</v>
      </c>
      <c r="B7" s="162" t="s">
        <v>2490</v>
      </c>
      <c r="C7" s="84" t="s">
        <v>12</v>
      </c>
      <c r="D7" s="84" t="s">
        <v>685</v>
      </c>
      <c r="E7" s="85">
        <v>1</v>
      </c>
    </row>
    <row r="8" spans="1:5">
      <c r="A8" s="88">
        <v>2013</v>
      </c>
      <c r="B8" s="162" t="s">
        <v>2490</v>
      </c>
      <c r="C8" s="84" t="s">
        <v>18</v>
      </c>
      <c r="D8" s="84" t="s">
        <v>694</v>
      </c>
      <c r="E8" s="85">
        <v>4</v>
      </c>
    </row>
    <row r="9" spans="1:5">
      <c r="A9" s="88">
        <v>2013</v>
      </c>
      <c r="B9" s="162" t="s">
        <v>2490</v>
      </c>
      <c r="C9" s="84" t="s">
        <v>18</v>
      </c>
      <c r="D9" s="84" t="s">
        <v>685</v>
      </c>
      <c r="E9" s="85">
        <v>5</v>
      </c>
    </row>
    <row r="10" spans="1:5">
      <c r="A10" s="88">
        <v>2013</v>
      </c>
      <c r="B10" s="162" t="s">
        <v>2490</v>
      </c>
      <c r="C10" s="84" t="s">
        <v>18</v>
      </c>
      <c r="D10" s="84" t="s">
        <v>683</v>
      </c>
      <c r="E10" s="85">
        <v>4</v>
      </c>
    </row>
    <row r="11" spans="1:5">
      <c r="A11" s="88">
        <v>2013</v>
      </c>
      <c r="B11" s="162" t="s">
        <v>2490</v>
      </c>
      <c r="C11" s="84" t="s">
        <v>18</v>
      </c>
      <c r="D11" s="84" t="s">
        <v>2161</v>
      </c>
      <c r="E11" s="85">
        <v>1</v>
      </c>
    </row>
    <row r="12" spans="1:5">
      <c r="A12" s="88">
        <v>2013</v>
      </c>
      <c r="B12" s="162" t="s">
        <v>2490</v>
      </c>
      <c r="C12" s="84" t="s">
        <v>31</v>
      </c>
      <c r="D12" s="84" t="s">
        <v>685</v>
      </c>
      <c r="E12" s="85">
        <v>2</v>
      </c>
    </row>
    <row r="13" spans="1:5">
      <c r="A13" s="88">
        <v>2013</v>
      </c>
      <c r="B13" s="162" t="s">
        <v>2490</v>
      </c>
      <c r="C13" s="84" t="s">
        <v>31</v>
      </c>
      <c r="D13" s="84" t="s">
        <v>683</v>
      </c>
      <c r="E13" s="85">
        <v>2</v>
      </c>
    </row>
    <row r="14" spans="1:5">
      <c r="A14" s="88">
        <v>2013</v>
      </c>
      <c r="B14" s="162" t="s">
        <v>2490</v>
      </c>
      <c r="C14" s="84" t="s">
        <v>31</v>
      </c>
      <c r="D14" s="84" t="s">
        <v>2161</v>
      </c>
      <c r="E14" s="85">
        <v>1</v>
      </c>
    </row>
    <row r="15" spans="1:5">
      <c r="A15" s="88">
        <v>2013</v>
      </c>
      <c r="B15" s="162" t="s">
        <v>2490</v>
      </c>
      <c r="C15" s="84" t="s">
        <v>52</v>
      </c>
      <c r="D15" s="84" t="s">
        <v>685</v>
      </c>
      <c r="E15" s="85">
        <v>1</v>
      </c>
    </row>
    <row r="16" spans="1:5">
      <c r="A16" s="88">
        <v>2013</v>
      </c>
      <c r="B16" s="162" t="s">
        <v>2490</v>
      </c>
      <c r="C16" s="84" t="s">
        <v>52</v>
      </c>
      <c r="D16" s="84" t="s">
        <v>683</v>
      </c>
      <c r="E16" s="85">
        <v>2</v>
      </c>
    </row>
    <row r="17" spans="1:5">
      <c r="A17" s="88">
        <v>2013</v>
      </c>
      <c r="B17" s="162" t="s">
        <v>2490</v>
      </c>
      <c r="C17" s="84" t="s">
        <v>52</v>
      </c>
      <c r="D17" s="84" t="s">
        <v>2161</v>
      </c>
      <c r="E17" s="85">
        <v>1</v>
      </c>
    </row>
    <row r="18" spans="1:5">
      <c r="A18" s="88">
        <v>2013</v>
      </c>
      <c r="B18" s="162" t="s">
        <v>2490</v>
      </c>
      <c r="C18" s="84" t="s">
        <v>72</v>
      </c>
      <c r="D18" s="84" t="s">
        <v>683</v>
      </c>
      <c r="E18" s="85">
        <v>1</v>
      </c>
    </row>
    <row r="19" spans="1:5">
      <c r="A19" s="88">
        <v>2013</v>
      </c>
      <c r="B19" s="162" t="s">
        <v>2490</v>
      </c>
      <c r="C19" s="84" t="s">
        <v>83</v>
      </c>
      <c r="D19" s="84" t="s">
        <v>2160</v>
      </c>
      <c r="E19" s="85">
        <v>6</v>
      </c>
    </row>
    <row r="20" spans="1:5">
      <c r="A20" s="88">
        <v>2013</v>
      </c>
      <c r="B20" s="162" t="s">
        <v>2490</v>
      </c>
      <c r="C20" s="84" t="s">
        <v>93</v>
      </c>
      <c r="D20" s="84" t="s">
        <v>685</v>
      </c>
      <c r="E20" s="85">
        <v>1</v>
      </c>
    </row>
    <row r="21" spans="1:5">
      <c r="A21" s="88">
        <v>2013</v>
      </c>
      <c r="B21" s="162" t="s">
        <v>2490</v>
      </c>
      <c r="C21" s="84" t="s">
        <v>93</v>
      </c>
      <c r="D21" s="84" t="s">
        <v>683</v>
      </c>
      <c r="E21" s="85">
        <v>1</v>
      </c>
    </row>
    <row r="22" spans="1:5">
      <c r="A22" s="88">
        <v>2013</v>
      </c>
      <c r="B22" s="162" t="s">
        <v>2490</v>
      </c>
      <c r="C22" s="84" t="s">
        <v>93</v>
      </c>
      <c r="D22" s="84" t="s">
        <v>2161</v>
      </c>
      <c r="E22" s="85">
        <v>1</v>
      </c>
    </row>
    <row r="23" spans="1:5">
      <c r="A23" s="88">
        <v>2013</v>
      </c>
      <c r="B23" s="162" t="s">
        <v>2490</v>
      </c>
      <c r="C23" s="84" t="s">
        <v>105</v>
      </c>
      <c r="D23" s="84" t="s">
        <v>2160</v>
      </c>
      <c r="E23" s="85">
        <v>2</v>
      </c>
    </row>
    <row r="24" spans="1:5">
      <c r="A24" s="88">
        <v>2013</v>
      </c>
      <c r="B24" s="162" t="s">
        <v>2490</v>
      </c>
      <c r="C24" s="84" t="s">
        <v>105</v>
      </c>
      <c r="D24" s="84" t="s">
        <v>685</v>
      </c>
      <c r="E24" s="85">
        <v>1</v>
      </c>
    </row>
    <row r="25" spans="1:5">
      <c r="A25" s="88">
        <v>2013</v>
      </c>
      <c r="B25" s="162" t="s">
        <v>2490</v>
      </c>
      <c r="C25" s="84" t="s">
        <v>108</v>
      </c>
      <c r="D25" s="84" t="s">
        <v>685</v>
      </c>
      <c r="E25" s="85">
        <v>1</v>
      </c>
    </row>
    <row r="26" spans="1:5">
      <c r="A26" s="88">
        <v>2013</v>
      </c>
      <c r="B26" s="162" t="s">
        <v>2490</v>
      </c>
      <c r="C26" s="84" t="s">
        <v>108</v>
      </c>
      <c r="D26" s="84" t="s">
        <v>683</v>
      </c>
      <c r="E26" s="85">
        <v>1</v>
      </c>
    </row>
    <row r="27" spans="1:5">
      <c r="A27" s="88">
        <v>2013</v>
      </c>
      <c r="B27" s="162" t="s">
        <v>2490</v>
      </c>
      <c r="C27" s="84" t="s">
        <v>114</v>
      </c>
      <c r="D27" s="84" t="s">
        <v>694</v>
      </c>
      <c r="E27" s="85">
        <v>1</v>
      </c>
    </row>
    <row r="28" spans="1:5">
      <c r="A28" s="88">
        <v>2013</v>
      </c>
      <c r="B28" s="162" t="s">
        <v>2490</v>
      </c>
      <c r="C28" s="84" t="s">
        <v>114</v>
      </c>
      <c r="D28" s="84" t="s">
        <v>685</v>
      </c>
      <c r="E28" s="85">
        <v>1</v>
      </c>
    </row>
    <row r="29" spans="1:5">
      <c r="A29" s="88">
        <v>2013</v>
      </c>
      <c r="B29" s="162" t="s">
        <v>2490</v>
      </c>
      <c r="C29" s="84" t="s">
        <v>121</v>
      </c>
      <c r="D29" s="84" t="s">
        <v>2160</v>
      </c>
      <c r="E29" s="85">
        <v>1</v>
      </c>
    </row>
    <row r="30" spans="1:5">
      <c r="A30" s="88">
        <v>2013</v>
      </c>
      <c r="B30" s="162" t="s">
        <v>2490</v>
      </c>
      <c r="C30" s="84" t="s">
        <v>121</v>
      </c>
      <c r="D30" s="84" t="s">
        <v>685</v>
      </c>
      <c r="E30" s="85">
        <v>1</v>
      </c>
    </row>
    <row r="31" spans="1:5">
      <c r="A31" s="88">
        <v>2013</v>
      </c>
      <c r="B31" s="162" t="s">
        <v>2490</v>
      </c>
      <c r="C31" s="84" t="s">
        <v>126</v>
      </c>
      <c r="D31" s="84" t="s">
        <v>2160</v>
      </c>
      <c r="E31" s="85">
        <v>2</v>
      </c>
    </row>
    <row r="32" spans="1:5">
      <c r="A32" s="88">
        <v>2013</v>
      </c>
      <c r="B32" s="162" t="s">
        <v>2490</v>
      </c>
      <c r="C32" s="84" t="s">
        <v>126</v>
      </c>
      <c r="D32" s="84" t="s">
        <v>694</v>
      </c>
      <c r="E32" s="85">
        <v>3</v>
      </c>
    </row>
    <row r="33" spans="1:5">
      <c r="A33" s="88">
        <v>2013</v>
      </c>
      <c r="B33" s="162" t="s">
        <v>2490</v>
      </c>
      <c r="C33" s="84" t="s">
        <v>126</v>
      </c>
      <c r="D33" s="84" t="s">
        <v>685</v>
      </c>
      <c r="E33" s="85">
        <v>1</v>
      </c>
    </row>
    <row r="34" spans="1:5">
      <c r="A34" s="88">
        <v>2013</v>
      </c>
      <c r="B34" s="162" t="s">
        <v>2490</v>
      </c>
      <c r="C34" s="84" t="s">
        <v>126</v>
      </c>
      <c r="D34" s="84" t="s">
        <v>683</v>
      </c>
      <c r="E34" s="85">
        <v>2</v>
      </c>
    </row>
    <row r="35" spans="1:5">
      <c r="A35" s="88">
        <v>2013</v>
      </c>
      <c r="B35" s="162" t="s">
        <v>2490</v>
      </c>
      <c r="C35" s="84" t="s">
        <v>145</v>
      </c>
      <c r="D35" s="84" t="s">
        <v>694</v>
      </c>
      <c r="E35" s="85">
        <v>1</v>
      </c>
    </row>
    <row r="36" spans="1:5">
      <c r="A36" s="88">
        <v>2013</v>
      </c>
      <c r="B36" s="162" t="s">
        <v>2490</v>
      </c>
      <c r="C36" s="84" t="s">
        <v>145</v>
      </c>
      <c r="D36" s="84" t="s">
        <v>685</v>
      </c>
      <c r="E36" s="85">
        <v>1</v>
      </c>
    </row>
    <row r="37" spans="1:5">
      <c r="A37" s="88">
        <v>2013</v>
      </c>
      <c r="B37" s="162" t="s">
        <v>2490</v>
      </c>
      <c r="C37" s="84" t="s">
        <v>145</v>
      </c>
      <c r="D37" s="84" t="s">
        <v>683</v>
      </c>
      <c r="E37" s="85">
        <v>3</v>
      </c>
    </row>
    <row r="38" spans="1:5">
      <c r="A38" s="88">
        <v>2013</v>
      </c>
      <c r="B38" s="162" t="s">
        <v>2490</v>
      </c>
      <c r="C38" s="84" t="s">
        <v>191</v>
      </c>
      <c r="D38" s="84" t="s">
        <v>2160</v>
      </c>
      <c r="E38" s="85">
        <v>1</v>
      </c>
    </row>
    <row r="39" spans="1:5">
      <c r="A39" s="88">
        <v>2013</v>
      </c>
      <c r="B39" s="162" t="s">
        <v>2490</v>
      </c>
      <c r="C39" s="84" t="s">
        <v>191</v>
      </c>
      <c r="D39" s="84" t="s">
        <v>685</v>
      </c>
      <c r="E39" s="85">
        <v>2</v>
      </c>
    </row>
    <row r="40" spans="1:5">
      <c r="A40" s="88">
        <v>2013</v>
      </c>
      <c r="B40" s="162" t="s">
        <v>2490</v>
      </c>
      <c r="C40" s="84" t="s">
        <v>191</v>
      </c>
      <c r="D40" s="84" t="s">
        <v>683</v>
      </c>
      <c r="E40" s="85">
        <v>1</v>
      </c>
    </row>
    <row r="41" spans="1:5">
      <c r="A41" s="88">
        <v>2013</v>
      </c>
      <c r="B41" s="162" t="s">
        <v>2490</v>
      </c>
      <c r="C41" s="84" t="s">
        <v>195</v>
      </c>
      <c r="D41" s="84" t="s">
        <v>685</v>
      </c>
      <c r="E41" s="85">
        <v>2</v>
      </c>
    </row>
    <row r="42" spans="1:5">
      <c r="A42" s="88">
        <v>2013</v>
      </c>
      <c r="B42" s="162" t="s">
        <v>2490</v>
      </c>
      <c r="C42" s="84" t="s">
        <v>2486</v>
      </c>
      <c r="D42" s="84" t="s">
        <v>2160</v>
      </c>
      <c r="E42" s="85">
        <v>3</v>
      </c>
    </row>
    <row r="43" spans="1:5">
      <c r="A43" s="88">
        <v>2013</v>
      </c>
      <c r="B43" s="162" t="s">
        <v>2490</v>
      </c>
      <c r="C43" s="84" t="s">
        <v>2486</v>
      </c>
      <c r="D43" s="84" t="s">
        <v>694</v>
      </c>
      <c r="E43" s="85">
        <v>3</v>
      </c>
    </row>
    <row r="44" spans="1:5">
      <c r="A44" s="88">
        <v>2013</v>
      </c>
      <c r="B44" s="162" t="s">
        <v>2490</v>
      </c>
      <c r="C44" s="84" t="s">
        <v>2486</v>
      </c>
      <c r="D44" s="84" t="s">
        <v>685</v>
      </c>
      <c r="E44" s="85">
        <v>1</v>
      </c>
    </row>
    <row r="45" spans="1:5">
      <c r="A45" s="88">
        <v>2013</v>
      </c>
      <c r="B45" s="162" t="s">
        <v>2490</v>
      </c>
      <c r="C45" s="84" t="s">
        <v>2486</v>
      </c>
      <c r="D45" s="84" t="s">
        <v>2161</v>
      </c>
      <c r="E45" s="85">
        <v>1</v>
      </c>
    </row>
    <row r="46" spans="1:5">
      <c r="A46" s="88">
        <v>2013</v>
      </c>
      <c r="B46" s="162" t="s">
        <v>2490</v>
      </c>
      <c r="C46" s="84" t="s">
        <v>2487</v>
      </c>
      <c r="D46" s="84" t="s">
        <v>2160</v>
      </c>
      <c r="E46" s="85">
        <v>5</v>
      </c>
    </row>
    <row r="47" spans="1:5">
      <c r="A47" s="88">
        <v>2013</v>
      </c>
      <c r="B47" s="162" t="s">
        <v>2490</v>
      </c>
      <c r="C47" s="84" t="s">
        <v>2487</v>
      </c>
      <c r="D47" s="84" t="s">
        <v>694</v>
      </c>
      <c r="E47" s="85">
        <v>4</v>
      </c>
    </row>
    <row r="48" spans="1:5">
      <c r="A48" s="88">
        <v>2013</v>
      </c>
      <c r="B48" s="162" t="s">
        <v>2490</v>
      </c>
      <c r="C48" s="84" t="s">
        <v>2487</v>
      </c>
      <c r="D48" s="84" t="s">
        <v>685</v>
      </c>
      <c r="E48" s="85">
        <v>9</v>
      </c>
    </row>
    <row r="49" spans="1:5">
      <c r="A49" s="88">
        <v>2013</v>
      </c>
      <c r="B49" s="162" t="s">
        <v>2490</v>
      </c>
      <c r="C49" s="84" t="s">
        <v>2487</v>
      </c>
      <c r="D49" s="84" t="s">
        <v>683</v>
      </c>
      <c r="E49" s="85">
        <v>7</v>
      </c>
    </row>
    <row r="50" spans="1:5">
      <c r="A50" s="88">
        <v>2013</v>
      </c>
      <c r="B50" s="162" t="s">
        <v>2490</v>
      </c>
      <c r="C50" s="84" t="s">
        <v>2487</v>
      </c>
      <c r="D50" s="84" t="s">
        <v>2161</v>
      </c>
      <c r="E50" s="85">
        <v>5</v>
      </c>
    </row>
    <row r="51" spans="1:5">
      <c r="A51" s="88">
        <v>2013</v>
      </c>
      <c r="B51" s="162" t="s">
        <v>2490</v>
      </c>
      <c r="C51" s="84" t="s">
        <v>2010</v>
      </c>
      <c r="D51" s="84" t="s">
        <v>685</v>
      </c>
      <c r="E51" s="85">
        <v>1</v>
      </c>
    </row>
    <row r="52" spans="1:5">
      <c r="A52" s="88">
        <v>2013</v>
      </c>
      <c r="B52" s="162" t="s">
        <v>2490</v>
      </c>
      <c r="C52" s="84" t="s">
        <v>2010</v>
      </c>
      <c r="D52" s="84" t="s">
        <v>683</v>
      </c>
      <c r="E52" s="85">
        <v>1</v>
      </c>
    </row>
    <row r="53" spans="1:5">
      <c r="A53" s="88">
        <v>2014</v>
      </c>
      <c r="B53" s="162" t="s">
        <v>2490</v>
      </c>
      <c r="C53" s="84" t="s">
        <v>5</v>
      </c>
      <c r="D53" s="84" t="s">
        <v>2160</v>
      </c>
      <c r="E53" s="85">
        <v>1</v>
      </c>
    </row>
    <row r="54" spans="1:5">
      <c r="A54" s="88">
        <v>2014</v>
      </c>
      <c r="B54" s="162" t="s">
        <v>2490</v>
      </c>
      <c r="C54" s="84" t="s">
        <v>5</v>
      </c>
      <c r="D54" s="84" t="s">
        <v>683</v>
      </c>
      <c r="E54" s="85">
        <v>1</v>
      </c>
    </row>
    <row r="55" spans="1:5">
      <c r="A55" s="88">
        <v>2014</v>
      </c>
      <c r="B55" s="162" t="s">
        <v>2490</v>
      </c>
      <c r="C55" s="84" t="s">
        <v>12</v>
      </c>
      <c r="D55" s="84" t="s">
        <v>685</v>
      </c>
      <c r="E55" s="85">
        <v>1</v>
      </c>
    </row>
    <row r="56" spans="1:5">
      <c r="A56" s="88">
        <v>2014</v>
      </c>
      <c r="B56" s="162" t="s">
        <v>2490</v>
      </c>
      <c r="C56" s="84" t="s">
        <v>18</v>
      </c>
      <c r="D56" s="84" t="s">
        <v>2160</v>
      </c>
      <c r="E56" s="85">
        <v>3</v>
      </c>
    </row>
    <row r="57" spans="1:5">
      <c r="A57" s="88">
        <v>2014</v>
      </c>
      <c r="B57" s="162" t="s">
        <v>2490</v>
      </c>
      <c r="C57" s="84" t="s">
        <v>18</v>
      </c>
      <c r="D57" s="84" t="s">
        <v>694</v>
      </c>
      <c r="E57" s="85">
        <v>4</v>
      </c>
    </row>
    <row r="58" spans="1:5">
      <c r="A58" s="88">
        <v>2014</v>
      </c>
      <c r="B58" s="162" t="s">
        <v>2490</v>
      </c>
      <c r="C58" s="84" t="s">
        <v>18</v>
      </c>
      <c r="D58" s="84" t="s">
        <v>685</v>
      </c>
      <c r="E58" s="85">
        <v>3</v>
      </c>
    </row>
    <row r="59" spans="1:5">
      <c r="A59" s="88">
        <v>2014</v>
      </c>
      <c r="B59" s="162" t="s">
        <v>2490</v>
      </c>
      <c r="C59" s="84" t="s">
        <v>18</v>
      </c>
      <c r="D59" s="84" t="s">
        <v>2161</v>
      </c>
      <c r="E59" s="85">
        <v>1</v>
      </c>
    </row>
    <row r="60" spans="1:5">
      <c r="A60" s="88">
        <v>2014</v>
      </c>
      <c r="B60" s="162" t="s">
        <v>2490</v>
      </c>
      <c r="C60" s="84" t="s">
        <v>31</v>
      </c>
      <c r="D60" s="84" t="s">
        <v>685</v>
      </c>
      <c r="E60" s="85">
        <v>4</v>
      </c>
    </row>
    <row r="61" spans="1:5">
      <c r="A61" s="88">
        <v>2014</v>
      </c>
      <c r="B61" s="162" t="s">
        <v>2490</v>
      </c>
      <c r="C61" s="84" t="s">
        <v>31</v>
      </c>
      <c r="D61" s="84" t="s">
        <v>683</v>
      </c>
      <c r="E61" s="85">
        <v>2</v>
      </c>
    </row>
    <row r="62" spans="1:5">
      <c r="A62" s="88">
        <v>2014</v>
      </c>
      <c r="B62" s="162" t="s">
        <v>2490</v>
      </c>
      <c r="C62" s="84" t="s">
        <v>52</v>
      </c>
      <c r="D62" s="84" t="s">
        <v>2160</v>
      </c>
      <c r="E62" s="85">
        <v>2</v>
      </c>
    </row>
    <row r="63" spans="1:5">
      <c r="A63" s="88">
        <v>2014</v>
      </c>
      <c r="B63" s="162" t="s">
        <v>2490</v>
      </c>
      <c r="C63" s="84" t="s">
        <v>72</v>
      </c>
      <c r="D63" s="84" t="s">
        <v>685</v>
      </c>
      <c r="E63" s="85">
        <v>1</v>
      </c>
    </row>
    <row r="64" spans="1:5">
      <c r="A64" s="88">
        <v>2014</v>
      </c>
      <c r="B64" s="162" t="s">
        <v>2490</v>
      </c>
      <c r="C64" s="84" t="s">
        <v>83</v>
      </c>
      <c r="D64" s="84" t="s">
        <v>2160</v>
      </c>
      <c r="E64" s="85">
        <v>2</v>
      </c>
    </row>
    <row r="65" spans="1:5">
      <c r="A65" s="88">
        <v>2014</v>
      </c>
      <c r="B65" s="162" t="s">
        <v>2490</v>
      </c>
      <c r="C65" s="84" t="s">
        <v>83</v>
      </c>
      <c r="D65" s="84" t="s">
        <v>685</v>
      </c>
      <c r="E65" s="85">
        <v>1</v>
      </c>
    </row>
    <row r="66" spans="1:5">
      <c r="A66" s="88">
        <v>2014</v>
      </c>
      <c r="B66" s="162" t="s">
        <v>2490</v>
      </c>
      <c r="C66" s="84" t="s">
        <v>83</v>
      </c>
      <c r="D66" s="84" t="s">
        <v>683</v>
      </c>
      <c r="E66" s="85">
        <v>1</v>
      </c>
    </row>
    <row r="67" spans="1:5">
      <c r="A67" s="88">
        <v>2014</v>
      </c>
      <c r="B67" s="162" t="s">
        <v>2490</v>
      </c>
      <c r="C67" s="84" t="s">
        <v>93</v>
      </c>
      <c r="D67" s="84" t="s">
        <v>685</v>
      </c>
      <c r="E67" s="85">
        <v>2</v>
      </c>
    </row>
    <row r="68" spans="1:5">
      <c r="A68" s="88">
        <v>2014</v>
      </c>
      <c r="B68" s="162" t="s">
        <v>2490</v>
      </c>
      <c r="C68" s="84" t="s">
        <v>93</v>
      </c>
      <c r="D68" s="84" t="s">
        <v>683</v>
      </c>
      <c r="E68" s="85">
        <v>1</v>
      </c>
    </row>
    <row r="69" spans="1:5">
      <c r="A69" s="88">
        <v>2014</v>
      </c>
      <c r="B69" s="162" t="s">
        <v>2490</v>
      </c>
      <c r="C69" s="84" t="s">
        <v>105</v>
      </c>
      <c r="D69" s="84" t="s">
        <v>2160</v>
      </c>
      <c r="E69" s="85">
        <v>1</v>
      </c>
    </row>
    <row r="70" spans="1:5">
      <c r="A70" s="88">
        <v>2014</v>
      </c>
      <c r="B70" s="162" t="s">
        <v>2490</v>
      </c>
      <c r="C70" s="84" t="s">
        <v>105</v>
      </c>
      <c r="D70" s="84" t="s">
        <v>685</v>
      </c>
      <c r="E70" s="85">
        <v>1</v>
      </c>
    </row>
    <row r="71" spans="1:5">
      <c r="A71" s="88">
        <v>2014</v>
      </c>
      <c r="B71" s="162" t="s">
        <v>2490</v>
      </c>
      <c r="C71" s="84" t="s">
        <v>105</v>
      </c>
      <c r="D71" s="84" t="s">
        <v>683</v>
      </c>
      <c r="E71" s="85">
        <v>1</v>
      </c>
    </row>
    <row r="72" spans="1:5">
      <c r="A72" s="88">
        <v>2014</v>
      </c>
      <c r="B72" s="162" t="s">
        <v>2490</v>
      </c>
      <c r="C72" s="84" t="s">
        <v>108</v>
      </c>
      <c r="D72" s="84" t="s">
        <v>685</v>
      </c>
      <c r="E72" s="85">
        <v>1</v>
      </c>
    </row>
    <row r="73" spans="1:5">
      <c r="A73" s="88">
        <v>2014</v>
      </c>
      <c r="B73" s="162" t="s">
        <v>2490</v>
      </c>
      <c r="C73" s="84" t="s">
        <v>108</v>
      </c>
      <c r="D73" s="84" t="s">
        <v>683</v>
      </c>
      <c r="E73" s="85">
        <v>1</v>
      </c>
    </row>
    <row r="74" spans="1:5">
      <c r="A74" s="88">
        <v>2014</v>
      </c>
      <c r="B74" s="162" t="s">
        <v>2490</v>
      </c>
      <c r="C74" s="84" t="s">
        <v>114</v>
      </c>
      <c r="D74" s="84" t="s">
        <v>694</v>
      </c>
      <c r="E74" s="85">
        <v>1</v>
      </c>
    </row>
    <row r="75" spans="1:5">
      <c r="A75" s="88">
        <v>2014</v>
      </c>
      <c r="B75" s="162" t="s">
        <v>2490</v>
      </c>
      <c r="C75" s="84" t="s">
        <v>114</v>
      </c>
      <c r="D75" s="84" t="s">
        <v>683</v>
      </c>
      <c r="E75" s="85">
        <v>1</v>
      </c>
    </row>
    <row r="76" spans="1:5">
      <c r="A76" s="88">
        <v>2014</v>
      </c>
      <c r="B76" s="162" t="s">
        <v>2490</v>
      </c>
      <c r="C76" s="84" t="s">
        <v>126</v>
      </c>
      <c r="D76" s="84" t="s">
        <v>2160</v>
      </c>
      <c r="E76" s="85">
        <v>2</v>
      </c>
    </row>
    <row r="77" spans="1:5">
      <c r="A77" s="88">
        <v>2014</v>
      </c>
      <c r="B77" s="162" t="s">
        <v>2490</v>
      </c>
      <c r="C77" s="84" t="s">
        <v>126</v>
      </c>
      <c r="D77" s="84" t="s">
        <v>694</v>
      </c>
      <c r="E77" s="85">
        <v>2</v>
      </c>
    </row>
    <row r="78" spans="1:5">
      <c r="A78" s="88">
        <v>2014</v>
      </c>
      <c r="B78" s="162" t="s">
        <v>2490</v>
      </c>
      <c r="C78" s="84" t="s">
        <v>126</v>
      </c>
      <c r="D78" s="84" t="s">
        <v>685</v>
      </c>
      <c r="E78" s="85">
        <v>4</v>
      </c>
    </row>
    <row r="79" spans="1:5">
      <c r="A79" s="88">
        <v>2014</v>
      </c>
      <c r="B79" s="162" t="s">
        <v>2490</v>
      </c>
      <c r="C79" s="84" t="s">
        <v>126</v>
      </c>
      <c r="D79" s="84" t="s">
        <v>683</v>
      </c>
      <c r="E79" s="85">
        <v>1</v>
      </c>
    </row>
    <row r="80" spans="1:5">
      <c r="A80" s="88">
        <v>2014</v>
      </c>
      <c r="B80" s="162" t="s">
        <v>2490</v>
      </c>
      <c r="C80" s="84" t="s">
        <v>145</v>
      </c>
      <c r="D80" s="84" t="s">
        <v>694</v>
      </c>
      <c r="E80" s="85">
        <v>2</v>
      </c>
    </row>
    <row r="81" spans="1:5">
      <c r="A81" s="88">
        <v>2014</v>
      </c>
      <c r="B81" s="162" t="s">
        <v>2490</v>
      </c>
      <c r="C81" s="84" t="s">
        <v>145</v>
      </c>
      <c r="D81" s="84" t="s">
        <v>685</v>
      </c>
      <c r="E81" s="85">
        <v>1</v>
      </c>
    </row>
    <row r="82" spans="1:5">
      <c r="A82" s="88">
        <v>2014</v>
      </c>
      <c r="B82" s="162" t="s">
        <v>2490</v>
      </c>
      <c r="C82" s="84" t="s">
        <v>145</v>
      </c>
      <c r="D82" s="84" t="s">
        <v>683</v>
      </c>
      <c r="E82" s="85">
        <v>2</v>
      </c>
    </row>
    <row r="83" spans="1:5">
      <c r="A83" s="88">
        <v>2014</v>
      </c>
      <c r="B83" s="162" t="s">
        <v>2490</v>
      </c>
      <c r="C83" s="84" t="s">
        <v>191</v>
      </c>
      <c r="D83" s="84" t="s">
        <v>685</v>
      </c>
      <c r="E83" s="85">
        <v>3</v>
      </c>
    </row>
    <row r="84" spans="1:5">
      <c r="A84" s="88">
        <v>2014</v>
      </c>
      <c r="B84" s="162" t="s">
        <v>2490</v>
      </c>
      <c r="C84" s="84" t="s">
        <v>191</v>
      </c>
      <c r="D84" s="84" t="s">
        <v>683</v>
      </c>
      <c r="E84" s="85">
        <v>1</v>
      </c>
    </row>
    <row r="85" spans="1:5">
      <c r="A85" s="88">
        <v>2014</v>
      </c>
      <c r="B85" s="162" t="s">
        <v>2490</v>
      </c>
      <c r="C85" s="84" t="s">
        <v>195</v>
      </c>
      <c r="D85" s="84" t="s">
        <v>685</v>
      </c>
      <c r="E85" s="85">
        <v>1</v>
      </c>
    </row>
    <row r="86" spans="1:5">
      <c r="A86" s="88">
        <v>2014</v>
      </c>
      <c r="B86" s="162" t="s">
        <v>2490</v>
      </c>
      <c r="C86" s="84" t="s">
        <v>195</v>
      </c>
      <c r="D86" s="84" t="s">
        <v>2161</v>
      </c>
      <c r="E86" s="85">
        <v>1</v>
      </c>
    </row>
    <row r="87" spans="1:5">
      <c r="A87" s="88">
        <v>2014</v>
      </c>
      <c r="B87" s="162" t="s">
        <v>2490</v>
      </c>
      <c r="C87" s="84" t="s">
        <v>2486</v>
      </c>
      <c r="D87" s="84" t="s">
        <v>2160</v>
      </c>
      <c r="E87" s="85">
        <v>1</v>
      </c>
    </row>
    <row r="88" spans="1:5">
      <c r="A88" s="88">
        <v>2014</v>
      </c>
      <c r="B88" s="162" t="s">
        <v>2490</v>
      </c>
      <c r="C88" s="84" t="s">
        <v>2486</v>
      </c>
      <c r="D88" s="84" t="s">
        <v>694</v>
      </c>
      <c r="E88" s="85">
        <v>1</v>
      </c>
    </row>
    <row r="89" spans="1:5">
      <c r="A89" s="88">
        <v>2014</v>
      </c>
      <c r="B89" s="162" t="s">
        <v>2490</v>
      </c>
      <c r="C89" s="84" t="s">
        <v>2486</v>
      </c>
      <c r="D89" s="84" t="s">
        <v>683</v>
      </c>
      <c r="E89" s="85">
        <v>2</v>
      </c>
    </row>
    <row r="90" spans="1:5">
      <c r="A90" s="88">
        <v>2014</v>
      </c>
      <c r="B90" s="162" t="s">
        <v>2490</v>
      </c>
      <c r="C90" s="84" t="s">
        <v>2487</v>
      </c>
      <c r="D90" s="84" t="s">
        <v>2160</v>
      </c>
      <c r="E90" s="85">
        <v>6</v>
      </c>
    </row>
    <row r="91" spans="1:5">
      <c r="A91" s="88">
        <v>2014</v>
      </c>
      <c r="B91" s="162" t="s">
        <v>2490</v>
      </c>
      <c r="C91" s="84" t="s">
        <v>2487</v>
      </c>
      <c r="D91" s="84" t="s">
        <v>694</v>
      </c>
      <c r="E91" s="85">
        <v>1</v>
      </c>
    </row>
    <row r="92" spans="1:5">
      <c r="A92" s="88">
        <v>2014</v>
      </c>
      <c r="B92" s="162" t="s">
        <v>2490</v>
      </c>
      <c r="C92" s="84" t="s">
        <v>2487</v>
      </c>
      <c r="D92" s="84" t="s">
        <v>685</v>
      </c>
      <c r="E92" s="85">
        <v>6</v>
      </c>
    </row>
    <row r="93" spans="1:5">
      <c r="A93" s="88">
        <v>2014</v>
      </c>
      <c r="B93" s="162" t="s">
        <v>2490</v>
      </c>
      <c r="C93" s="84" t="s">
        <v>2487</v>
      </c>
      <c r="D93" s="84" t="s">
        <v>683</v>
      </c>
      <c r="E93" s="85">
        <v>4</v>
      </c>
    </row>
    <row r="94" spans="1:5">
      <c r="A94" s="88">
        <v>2014</v>
      </c>
      <c r="B94" s="162" t="s">
        <v>2490</v>
      </c>
      <c r="C94" s="84" t="s">
        <v>2010</v>
      </c>
      <c r="D94" s="84" t="s">
        <v>685</v>
      </c>
      <c r="E94" s="85">
        <v>1</v>
      </c>
    </row>
    <row r="95" spans="1:5">
      <c r="A95" s="88">
        <v>2014</v>
      </c>
      <c r="B95" s="162" t="s">
        <v>2490</v>
      </c>
      <c r="C95" s="84" t="s">
        <v>2010</v>
      </c>
      <c r="D95" s="84" t="s">
        <v>683</v>
      </c>
      <c r="E95" s="85">
        <v>1</v>
      </c>
    </row>
    <row r="96" spans="1:5">
      <c r="A96" s="88">
        <v>2014</v>
      </c>
      <c r="B96" s="163" t="s">
        <v>644</v>
      </c>
      <c r="C96" s="84" t="s">
        <v>213</v>
      </c>
      <c r="D96" s="84" t="s">
        <v>685</v>
      </c>
      <c r="E96" s="85">
        <v>1</v>
      </c>
    </row>
    <row r="97" spans="1:5">
      <c r="A97" s="88">
        <v>2014</v>
      </c>
      <c r="B97" s="163" t="s">
        <v>644</v>
      </c>
      <c r="C97" s="84" t="s">
        <v>213</v>
      </c>
      <c r="D97" s="84" t="s">
        <v>683</v>
      </c>
      <c r="E97" s="85">
        <v>1</v>
      </c>
    </row>
    <row r="98" spans="1:5">
      <c r="A98" s="88">
        <v>2014</v>
      </c>
      <c r="B98" s="163" t="s">
        <v>644</v>
      </c>
      <c r="C98" s="84" t="s">
        <v>31</v>
      </c>
      <c r="D98" s="84" t="s">
        <v>685</v>
      </c>
      <c r="E98" s="85">
        <v>3</v>
      </c>
    </row>
    <row r="99" spans="1:5">
      <c r="A99" s="88">
        <v>2014</v>
      </c>
      <c r="B99" s="163" t="s">
        <v>644</v>
      </c>
      <c r="C99" s="84" t="s">
        <v>31</v>
      </c>
      <c r="D99" s="84" t="s">
        <v>683</v>
      </c>
      <c r="E99" s="85">
        <v>2</v>
      </c>
    </row>
    <row r="100" spans="1:5">
      <c r="A100" s="88">
        <v>2014</v>
      </c>
      <c r="B100" s="163" t="s">
        <v>644</v>
      </c>
      <c r="C100" s="84" t="s">
        <v>214</v>
      </c>
      <c r="D100" s="84" t="s">
        <v>694</v>
      </c>
      <c r="E100" s="85">
        <v>1</v>
      </c>
    </row>
    <row r="101" spans="1:5">
      <c r="A101" s="88">
        <v>2014</v>
      </c>
      <c r="B101" s="163" t="s">
        <v>644</v>
      </c>
      <c r="C101" s="84" t="s">
        <v>214</v>
      </c>
      <c r="D101" s="84" t="s">
        <v>685</v>
      </c>
      <c r="E101" s="85">
        <v>5</v>
      </c>
    </row>
    <row r="102" spans="1:5">
      <c r="A102" s="88">
        <v>2014</v>
      </c>
      <c r="B102" s="163" t="s">
        <v>644</v>
      </c>
      <c r="C102" s="84" t="s">
        <v>214</v>
      </c>
      <c r="D102" s="84" t="s">
        <v>683</v>
      </c>
      <c r="E102" s="85">
        <v>1</v>
      </c>
    </row>
    <row r="103" spans="1:5">
      <c r="A103" s="88">
        <v>2014</v>
      </c>
      <c r="B103" s="163" t="s">
        <v>644</v>
      </c>
      <c r="C103" s="84" t="s">
        <v>214</v>
      </c>
      <c r="D103" s="84" t="s">
        <v>2161</v>
      </c>
      <c r="E103" s="85">
        <v>1</v>
      </c>
    </row>
    <row r="104" spans="1:5">
      <c r="A104" s="88">
        <v>2014</v>
      </c>
      <c r="B104" s="163" t="s">
        <v>644</v>
      </c>
      <c r="C104" s="84" t="s">
        <v>126</v>
      </c>
      <c r="D104" s="84" t="s">
        <v>694</v>
      </c>
      <c r="E104" s="85">
        <v>1</v>
      </c>
    </row>
    <row r="105" spans="1:5">
      <c r="A105" s="88">
        <v>2014</v>
      </c>
      <c r="B105" s="163" t="s">
        <v>644</v>
      </c>
      <c r="C105" s="84" t="s">
        <v>126</v>
      </c>
      <c r="D105" s="84" t="s">
        <v>685</v>
      </c>
      <c r="E105" s="85">
        <v>4</v>
      </c>
    </row>
    <row r="106" spans="1:5">
      <c r="A106" s="88">
        <v>2014</v>
      </c>
      <c r="B106" s="163" t="s">
        <v>644</v>
      </c>
      <c r="C106" s="84" t="s">
        <v>126</v>
      </c>
      <c r="D106" s="84" t="s">
        <v>683</v>
      </c>
      <c r="E106" s="85">
        <v>1</v>
      </c>
    </row>
    <row r="107" spans="1:5">
      <c r="A107" s="88">
        <v>2015</v>
      </c>
      <c r="B107" s="162" t="s">
        <v>2490</v>
      </c>
      <c r="C107" s="84" t="s">
        <v>5</v>
      </c>
      <c r="D107" s="84" t="s">
        <v>2160</v>
      </c>
      <c r="E107" s="85">
        <v>1</v>
      </c>
    </row>
    <row r="108" spans="1:5">
      <c r="A108" s="88">
        <v>2015</v>
      </c>
      <c r="B108" s="162" t="s">
        <v>2490</v>
      </c>
      <c r="C108" s="84" t="s">
        <v>5</v>
      </c>
      <c r="D108" s="84" t="s">
        <v>683</v>
      </c>
      <c r="E108" s="85">
        <v>3</v>
      </c>
    </row>
    <row r="109" spans="1:5">
      <c r="A109" s="88">
        <v>2015</v>
      </c>
      <c r="B109" s="162" t="s">
        <v>2490</v>
      </c>
      <c r="C109" s="84" t="s">
        <v>12</v>
      </c>
      <c r="D109" s="84" t="s">
        <v>685</v>
      </c>
      <c r="E109" s="85">
        <v>1</v>
      </c>
    </row>
    <row r="110" spans="1:5">
      <c r="A110" s="88">
        <v>2015</v>
      </c>
      <c r="B110" s="162" t="s">
        <v>2490</v>
      </c>
      <c r="C110" s="84" t="s">
        <v>12</v>
      </c>
      <c r="D110" s="84" t="s">
        <v>683</v>
      </c>
      <c r="E110" s="85">
        <v>1</v>
      </c>
    </row>
    <row r="111" spans="1:5">
      <c r="A111" s="88">
        <v>2015</v>
      </c>
      <c r="B111" s="162" t="s">
        <v>2490</v>
      </c>
      <c r="C111" s="84" t="s">
        <v>18</v>
      </c>
      <c r="D111" s="84" t="s">
        <v>2160</v>
      </c>
      <c r="E111" s="85">
        <v>1</v>
      </c>
    </row>
    <row r="112" spans="1:5">
      <c r="A112" s="88">
        <v>2015</v>
      </c>
      <c r="B112" s="162" t="s">
        <v>2490</v>
      </c>
      <c r="C112" s="84" t="s">
        <v>18</v>
      </c>
      <c r="D112" s="84" t="s">
        <v>694</v>
      </c>
      <c r="E112" s="85">
        <v>6</v>
      </c>
    </row>
    <row r="113" spans="1:5">
      <c r="A113" s="88">
        <v>2015</v>
      </c>
      <c r="B113" s="162" t="s">
        <v>2490</v>
      </c>
      <c r="C113" s="84" t="s">
        <v>18</v>
      </c>
      <c r="D113" s="84" t="s">
        <v>685</v>
      </c>
      <c r="E113" s="85">
        <v>3</v>
      </c>
    </row>
    <row r="114" spans="1:5">
      <c r="A114" s="88">
        <v>2015</v>
      </c>
      <c r="B114" s="162" t="s">
        <v>2490</v>
      </c>
      <c r="C114" s="84" t="s">
        <v>18</v>
      </c>
      <c r="D114" s="84" t="s">
        <v>683</v>
      </c>
      <c r="E114" s="85">
        <v>3</v>
      </c>
    </row>
    <row r="115" spans="1:5">
      <c r="A115" s="88">
        <v>2015</v>
      </c>
      <c r="B115" s="162" t="s">
        <v>2490</v>
      </c>
      <c r="C115" s="84" t="s">
        <v>31</v>
      </c>
      <c r="D115" s="84" t="s">
        <v>2160</v>
      </c>
      <c r="E115" s="85">
        <v>1</v>
      </c>
    </row>
    <row r="116" spans="1:5">
      <c r="A116" s="88">
        <v>2015</v>
      </c>
      <c r="B116" s="162" t="s">
        <v>2490</v>
      </c>
      <c r="C116" s="84" t="s">
        <v>31</v>
      </c>
      <c r="D116" s="84" t="s">
        <v>685</v>
      </c>
      <c r="E116" s="85">
        <v>3</v>
      </c>
    </row>
    <row r="117" spans="1:5">
      <c r="A117" s="88">
        <v>2015</v>
      </c>
      <c r="B117" s="162" t="s">
        <v>2490</v>
      </c>
      <c r="C117" s="84" t="s">
        <v>31</v>
      </c>
      <c r="D117" s="84" t="s">
        <v>683</v>
      </c>
      <c r="E117" s="85">
        <v>1</v>
      </c>
    </row>
    <row r="118" spans="1:5">
      <c r="A118" s="88">
        <v>2015</v>
      </c>
      <c r="B118" s="162" t="s">
        <v>2490</v>
      </c>
      <c r="C118" s="84" t="s">
        <v>52</v>
      </c>
      <c r="D118" s="84" t="s">
        <v>2160</v>
      </c>
      <c r="E118" s="85">
        <v>2</v>
      </c>
    </row>
    <row r="119" spans="1:5">
      <c r="A119" s="88">
        <v>2015</v>
      </c>
      <c r="B119" s="162" t="s">
        <v>2490</v>
      </c>
      <c r="C119" s="84" t="s">
        <v>72</v>
      </c>
      <c r="D119" s="84" t="s">
        <v>685</v>
      </c>
      <c r="E119" s="85">
        <v>1</v>
      </c>
    </row>
    <row r="120" spans="1:5">
      <c r="A120" s="88">
        <v>2015</v>
      </c>
      <c r="B120" s="162" t="s">
        <v>2490</v>
      </c>
      <c r="C120" s="84" t="s">
        <v>83</v>
      </c>
      <c r="D120" s="84" t="s">
        <v>2160</v>
      </c>
      <c r="E120" s="85">
        <v>1</v>
      </c>
    </row>
    <row r="121" spans="1:5">
      <c r="A121" s="88">
        <v>2015</v>
      </c>
      <c r="B121" s="162" t="s">
        <v>2490</v>
      </c>
      <c r="C121" s="84" t="s">
        <v>83</v>
      </c>
      <c r="D121" s="84" t="s">
        <v>694</v>
      </c>
      <c r="E121" s="85">
        <v>1</v>
      </c>
    </row>
    <row r="122" spans="1:5">
      <c r="A122" s="88">
        <v>2015</v>
      </c>
      <c r="B122" s="162" t="s">
        <v>2490</v>
      </c>
      <c r="C122" s="84" t="s">
        <v>83</v>
      </c>
      <c r="D122" s="84" t="s">
        <v>683</v>
      </c>
      <c r="E122" s="85">
        <v>1</v>
      </c>
    </row>
    <row r="123" spans="1:5">
      <c r="A123" s="88">
        <v>2015</v>
      </c>
      <c r="B123" s="162" t="s">
        <v>2490</v>
      </c>
      <c r="C123" s="84" t="s">
        <v>93</v>
      </c>
      <c r="D123" s="84" t="s">
        <v>2160</v>
      </c>
      <c r="E123" s="85">
        <v>2</v>
      </c>
    </row>
    <row r="124" spans="1:5">
      <c r="A124" s="88">
        <v>2015</v>
      </c>
      <c r="B124" s="162" t="s">
        <v>2490</v>
      </c>
      <c r="C124" s="84" t="s">
        <v>93</v>
      </c>
      <c r="D124" s="84" t="s">
        <v>685</v>
      </c>
      <c r="E124" s="85">
        <v>1</v>
      </c>
    </row>
    <row r="125" spans="1:5">
      <c r="A125" s="88">
        <v>2015</v>
      </c>
      <c r="B125" s="162" t="s">
        <v>2490</v>
      </c>
      <c r="C125" s="84" t="s">
        <v>105</v>
      </c>
      <c r="D125" s="84" t="s">
        <v>2160</v>
      </c>
      <c r="E125" s="85">
        <v>1</v>
      </c>
    </row>
    <row r="126" spans="1:5">
      <c r="A126" s="88">
        <v>2015</v>
      </c>
      <c r="B126" s="162" t="s">
        <v>2490</v>
      </c>
      <c r="C126" s="84" t="s">
        <v>105</v>
      </c>
      <c r="D126" s="84" t="s">
        <v>685</v>
      </c>
      <c r="E126" s="85">
        <v>1</v>
      </c>
    </row>
    <row r="127" spans="1:5">
      <c r="A127" s="88">
        <v>2015</v>
      </c>
      <c r="B127" s="162" t="s">
        <v>2490</v>
      </c>
      <c r="C127" s="84" t="s">
        <v>105</v>
      </c>
      <c r="D127" s="84" t="s">
        <v>683</v>
      </c>
      <c r="E127" s="85">
        <v>1</v>
      </c>
    </row>
    <row r="128" spans="1:5">
      <c r="A128" s="88">
        <v>2015</v>
      </c>
      <c r="B128" s="162" t="s">
        <v>2490</v>
      </c>
      <c r="C128" s="84" t="s">
        <v>108</v>
      </c>
      <c r="D128" s="84" t="s">
        <v>683</v>
      </c>
      <c r="E128" s="85">
        <v>2</v>
      </c>
    </row>
    <row r="129" spans="1:5">
      <c r="A129" s="88">
        <v>2015</v>
      </c>
      <c r="B129" s="162" t="s">
        <v>2490</v>
      </c>
      <c r="C129" s="84" t="s">
        <v>114</v>
      </c>
      <c r="D129" s="84" t="s">
        <v>694</v>
      </c>
      <c r="E129" s="85">
        <v>1</v>
      </c>
    </row>
    <row r="130" spans="1:5">
      <c r="A130" s="88">
        <v>2015</v>
      </c>
      <c r="B130" s="162" t="s">
        <v>2490</v>
      </c>
      <c r="C130" s="84" t="s">
        <v>121</v>
      </c>
      <c r="D130" s="84" t="s">
        <v>2160</v>
      </c>
      <c r="E130" s="85">
        <v>1</v>
      </c>
    </row>
    <row r="131" spans="1:5">
      <c r="A131" s="88">
        <v>2015</v>
      </c>
      <c r="B131" s="162" t="s">
        <v>2490</v>
      </c>
      <c r="C131" s="84" t="s">
        <v>126</v>
      </c>
      <c r="D131" s="84" t="s">
        <v>2160</v>
      </c>
      <c r="E131" s="85">
        <v>4</v>
      </c>
    </row>
    <row r="132" spans="1:5">
      <c r="A132" s="88">
        <v>2015</v>
      </c>
      <c r="B132" s="162" t="s">
        <v>2490</v>
      </c>
      <c r="C132" s="84" t="s">
        <v>126</v>
      </c>
      <c r="D132" s="84" t="s">
        <v>694</v>
      </c>
      <c r="E132" s="85">
        <v>1</v>
      </c>
    </row>
    <row r="133" spans="1:5">
      <c r="A133" s="88">
        <v>2015</v>
      </c>
      <c r="B133" s="162" t="s">
        <v>2490</v>
      </c>
      <c r="C133" s="84" t="s">
        <v>126</v>
      </c>
      <c r="D133" s="84" t="s">
        <v>685</v>
      </c>
      <c r="E133" s="85">
        <v>1</v>
      </c>
    </row>
    <row r="134" spans="1:5">
      <c r="A134" s="88">
        <v>2015</v>
      </c>
      <c r="B134" s="162" t="s">
        <v>2490</v>
      </c>
      <c r="C134" s="84" t="s">
        <v>145</v>
      </c>
      <c r="D134" s="84" t="s">
        <v>694</v>
      </c>
      <c r="E134" s="85">
        <v>2</v>
      </c>
    </row>
    <row r="135" spans="1:5">
      <c r="A135" s="88">
        <v>2015</v>
      </c>
      <c r="B135" s="162" t="s">
        <v>2490</v>
      </c>
      <c r="C135" s="84" t="s">
        <v>145</v>
      </c>
      <c r="D135" s="84" t="s">
        <v>685</v>
      </c>
      <c r="E135" s="85">
        <v>1</v>
      </c>
    </row>
    <row r="136" spans="1:5">
      <c r="A136" s="88">
        <v>2015</v>
      </c>
      <c r="B136" s="162" t="s">
        <v>2490</v>
      </c>
      <c r="C136" s="84" t="s">
        <v>145</v>
      </c>
      <c r="D136" s="84" t="s">
        <v>683</v>
      </c>
      <c r="E136" s="85">
        <v>2</v>
      </c>
    </row>
    <row r="137" spans="1:5">
      <c r="A137" s="88">
        <v>2015</v>
      </c>
      <c r="B137" s="162" t="s">
        <v>2490</v>
      </c>
      <c r="C137" s="84" t="s">
        <v>191</v>
      </c>
      <c r="D137" s="84" t="s">
        <v>685</v>
      </c>
      <c r="E137" s="85">
        <v>3</v>
      </c>
    </row>
    <row r="138" spans="1:5">
      <c r="A138" s="88">
        <v>2015</v>
      </c>
      <c r="B138" s="162" t="s">
        <v>2490</v>
      </c>
      <c r="C138" s="84" t="s">
        <v>195</v>
      </c>
      <c r="D138" s="84" t="s">
        <v>2160</v>
      </c>
      <c r="E138" s="85">
        <v>1</v>
      </c>
    </row>
    <row r="139" spans="1:5">
      <c r="A139" s="88">
        <v>2015</v>
      </c>
      <c r="B139" s="162" t="s">
        <v>2490</v>
      </c>
      <c r="C139" s="84" t="s">
        <v>195</v>
      </c>
      <c r="D139" s="84" t="s">
        <v>685</v>
      </c>
      <c r="E139" s="85">
        <v>1</v>
      </c>
    </row>
    <row r="140" spans="1:5">
      <c r="A140" s="88">
        <v>2015</v>
      </c>
      <c r="B140" s="162" t="s">
        <v>2490</v>
      </c>
      <c r="C140" s="84" t="s">
        <v>2486</v>
      </c>
      <c r="D140" s="84" t="s">
        <v>2160</v>
      </c>
      <c r="E140" s="85">
        <v>2</v>
      </c>
    </row>
    <row r="141" spans="1:5">
      <c r="A141" s="88">
        <v>2015</v>
      </c>
      <c r="B141" s="162" t="s">
        <v>2490</v>
      </c>
      <c r="C141" s="84" t="s">
        <v>2486</v>
      </c>
      <c r="D141" s="84" t="s">
        <v>694</v>
      </c>
      <c r="E141" s="85">
        <v>1</v>
      </c>
    </row>
    <row r="142" spans="1:5">
      <c r="A142" s="88">
        <v>2015</v>
      </c>
      <c r="B142" s="162" t="s">
        <v>2490</v>
      </c>
      <c r="C142" s="84" t="s">
        <v>2486</v>
      </c>
      <c r="D142" s="84" t="s">
        <v>685</v>
      </c>
      <c r="E142" s="85">
        <v>1</v>
      </c>
    </row>
    <row r="143" spans="1:5">
      <c r="A143" s="88">
        <v>2015</v>
      </c>
      <c r="B143" s="162" t="s">
        <v>2490</v>
      </c>
      <c r="C143" s="84" t="s">
        <v>2486</v>
      </c>
      <c r="D143" s="84" t="s">
        <v>683</v>
      </c>
      <c r="E143" s="85">
        <v>1</v>
      </c>
    </row>
    <row r="144" spans="1:5">
      <c r="A144" s="88">
        <v>2015</v>
      </c>
      <c r="B144" s="162" t="s">
        <v>2490</v>
      </c>
      <c r="C144" s="84" t="s">
        <v>2487</v>
      </c>
      <c r="D144" s="84" t="s">
        <v>2160</v>
      </c>
      <c r="E144" s="85">
        <v>9</v>
      </c>
    </row>
    <row r="145" spans="1:5">
      <c r="A145" s="88">
        <v>2015</v>
      </c>
      <c r="B145" s="162" t="s">
        <v>2490</v>
      </c>
      <c r="C145" s="84" t="s">
        <v>2487</v>
      </c>
      <c r="D145" s="84" t="s">
        <v>694</v>
      </c>
      <c r="E145" s="85">
        <v>4</v>
      </c>
    </row>
    <row r="146" spans="1:5">
      <c r="A146" s="88">
        <v>2015</v>
      </c>
      <c r="B146" s="162" t="s">
        <v>2490</v>
      </c>
      <c r="C146" s="84" t="s">
        <v>2487</v>
      </c>
      <c r="D146" s="84" t="s">
        <v>685</v>
      </c>
      <c r="E146" s="85">
        <v>6</v>
      </c>
    </row>
    <row r="147" spans="1:5">
      <c r="A147" s="88">
        <v>2015</v>
      </c>
      <c r="B147" s="162" t="s">
        <v>2490</v>
      </c>
      <c r="C147" s="84" t="s">
        <v>2487</v>
      </c>
      <c r="D147" s="84" t="s">
        <v>683</v>
      </c>
      <c r="E147" s="85">
        <v>5</v>
      </c>
    </row>
    <row r="148" spans="1:5">
      <c r="A148" s="88">
        <v>2015</v>
      </c>
      <c r="B148" s="162" t="s">
        <v>2490</v>
      </c>
      <c r="C148" s="84" t="s">
        <v>2010</v>
      </c>
      <c r="D148" s="84" t="s">
        <v>694</v>
      </c>
      <c r="E148" s="85">
        <v>1</v>
      </c>
    </row>
    <row r="149" spans="1:5">
      <c r="A149" s="88">
        <v>2015</v>
      </c>
      <c r="B149" s="163" t="s">
        <v>644</v>
      </c>
      <c r="C149" s="84" t="s">
        <v>213</v>
      </c>
      <c r="D149" s="84" t="s">
        <v>683</v>
      </c>
      <c r="E149" s="85">
        <v>1</v>
      </c>
    </row>
    <row r="150" spans="1:5">
      <c r="A150" s="88">
        <v>2015</v>
      </c>
      <c r="B150" s="163" t="s">
        <v>644</v>
      </c>
      <c r="C150" s="84" t="s">
        <v>31</v>
      </c>
      <c r="D150" s="84" t="s">
        <v>685</v>
      </c>
      <c r="E150" s="85">
        <v>2</v>
      </c>
    </row>
    <row r="151" spans="1:5">
      <c r="A151" s="88">
        <v>2015</v>
      </c>
      <c r="B151" s="163" t="s">
        <v>644</v>
      </c>
      <c r="C151" s="84" t="s">
        <v>31</v>
      </c>
      <c r="D151" s="84" t="s">
        <v>683</v>
      </c>
      <c r="E151" s="85">
        <v>2</v>
      </c>
    </row>
    <row r="152" spans="1:5">
      <c r="A152" s="88">
        <v>2015</v>
      </c>
      <c r="B152" s="163" t="s">
        <v>644</v>
      </c>
      <c r="C152" s="84" t="s">
        <v>214</v>
      </c>
      <c r="D152" s="84" t="s">
        <v>685</v>
      </c>
      <c r="E152" s="85">
        <v>4</v>
      </c>
    </row>
    <row r="153" spans="1:5">
      <c r="A153" s="88">
        <v>2015</v>
      </c>
      <c r="B153" s="163" t="s">
        <v>644</v>
      </c>
      <c r="C153" s="84" t="s">
        <v>214</v>
      </c>
      <c r="D153" s="84" t="s">
        <v>683</v>
      </c>
      <c r="E153" s="85">
        <v>4</v>
      </c>
    </row>
    <row r="154" spans="1:5">
      <c r="A154" s="88">
        <v>2015</v>
      </c>
      <c r="B154" s="163" t="s">
        <v>644</v>
      </c>
      <c r="C154" s="84" t="s">
        <v>214</v>
      </c>
      <c r="D154" s="84" t="s">
        <v>2161</v>
      </c>
      <c r="E154" s="85">
        <v>1</v>
      </c>
    </row>
    <row r="155" spans="1:5">
      <c r="A155" s="88">
        <v>2015</v>
      </c>
      <c r="B155" s="163" t="s">
        <v>644</v>
      </c>
      <c r="C155" s="84" t="s">
        <v>126</v>
      </c>
      <c r="D155" s="84" t="s">
        <v>2160</v>
      </c>
      <c r="E155" s="85">
        <v>1</v>
      </c>
    </row>
    <row r="156" spans="1:5">
      <c r="A156" s="88">
        <v>2015</v>
      </c>
      <c r="B156" s="163" t="s">
        <v>644</v>
      </c>
      <c r="C156" s="84" t="s">
        <v>126</v>
      </c>
      <c r="D156" s="84" t="s">
        <v>694</v>
      </c>
      <c r="E156" s="85">
        <v>2</v>
      </c>
    </row>
    <row r="157" spans="1:5">
      <c r="A157" s="88">
        <v>2015</v>
      </c>
      <c r="B157" s="163" t="s">
        <v>644</v>
      </c>
      <c r="C157" s="84" t="s">
        <v>126</v>
      </c>
      <c r="D157" s="84" t="s">
        <v>685</v>
      </c>
      <c r="E157" s="85">
        <v>3</v>
      </c>
    </row>
    <row r="158" spans="1:5">
      <c r="A158" s="88">
        <v>2015</v>
      </c>
      <c r="B158" s="163" t="s">
        <v>644</v>
      </c>
      <c r="C158" s="84" t="s">
        <v>126</v>
      </c>
      <c r="D158" s="84" t="s">
        <v>683</v>
      </c>
      <c r="E158" s="85">
        <v>4</v>
      </c>
    </row>
    <row r="159" spans="1:5">
      <c r="A159" s="88">
        <v>2015</v>
      </c>
      <c r="B159" s="163" t="s">
        <v>644</v>
      </c>
      <c r="C159" s="84" t="s">
        <v>1984</v>
      </c>
      <c r="D159" s="84" t="s">
        <v>2161</v>
      </c>
      <c r="E159" s="85">
        <v>1</v>
      </c>
    </row>
    <row r="160" spans="1:5">
      <c r="A160" s="88">
        <v>2016</v>
      </c>
      <c r="B160" s="162" t="s">
        <v>2490</v>
      </c>
      <c r="C160" s="84" t="s">
        <v>5</v>
      </c>
      <c r="D160" s="84" t="s">
        <v>2160</v>
      </c>
      <c r="E160" s="85">
        <v>1</v>
      </c>
    </row>
    <row r="161" spans="1:5">
      <c r="A161" s="88">
        <v>2016</v>
      </c>
      <c r="B161" s="162" t="s">
        <v>2490</v>
      </c>
      <c r="C161" s="84" t="s">
        <v>5</v>
      </c>
      <c r="D161" s="84" t="s">
        <v>683</v>
      </c>
      <c r="E161" s="85">
        <v>3</v>
      </c>
    </row>
    <row r="162" spans="1:5">
      <c r="A162" s="88">
        <v>2016</v>
      </c>
      <c r="B162" s="162" t="s">
        <v>2490</v>
      </c>
      <c r="C162" s="84" t="s">
        <v>12</v>
      </c>
      <c r="D162" s="84" t="s">
        <v>685</v>
      </c>
      <c r="E162" s="85">
        <v>1</v>
      </c>
    </row>
    <row r="163" spans="1:5">
      <c r="A163" s="88">
        <v>2016</v>
      </c>
      <c r="B163" s="162" t="s">
        <v>2490</v>
      </c>
      <c r="C163" s="84" t="s">
        <v>12</v>
      </c>
      <c r="D163" s="84" t="s">
        <v>683</v>
      </c>
      <c r="E163" s="85">
        <v>1</v>
      </c>
    </row>
    <row r="164" spans="1:5">
      <c r="A164" s="88">
        <v>2016</v>
      </c>
      <c r="B164" s="162" t="s">
        <v>2490</v>
      </c>
      <c r="C164" s="84" t="s">
        <v>18</v>
      </c>
      <c r="D164" s="84" t="s">
        <v>2160</v>
      </c>
      <c r="E164" s="85">
        <v>1</v>
      </c>
    </row>
    <row r="165" spans="1:5">
      <c r="A165" s="88">
        <v>2016</v>
      </c>
      <c r="B165" s="162" t="s">
        <v>2490</v>
      </c>
      <c r="C165" s="84" t="s">
        <v>18</v>
      </c>
      <c r="D165" s="84" t="s">
        <v>694</v>
      </c>
      <c r="E165" s="85">
        <v>6</v>
      </c>
    </row>
    <row r="166" spans="1:5">
      <c r="A166" s="88">
        <v>2016</v>
      </c>
      <c r="B166" s="162" t="s">
        <v>2490</v>
      </c>
      <c r="C166" s="84" t="s">
        <v>18</v>
      </c>
      <c r="D166" s="84" t="s">
        <v>685</v>
      </c>
      <c r="E166" s="85">
        <v>3</v>
      </c>
    </row>
    <row r="167" spans="1:5">
      <c r="A167" s="88">
        <v>2016</v>
      </c>
      <c r="B167" s="162" t="s">
        <v>2490</v>
      </c>
      <c r="C167" s="84" t="s">
        <v>18</v>
      </c>
      <c r="D167" s="84" t="s">
        <v>683</v>
      </c>
      <c r="E167" s="85">
        <v>3</v>
      </c>
    </row>
    <row r="168" spans="1:5">
      <c r="A168" s="88">
        <v>2016</v>
      </c>
      <c r="B168" s="162" t="s">
        <v>2490</v>
      </c>
      <c r="C168" s="84" t="s">
        <v>31</v>
      </c>
      <c r="D168" s="84" t="s">
        <v>2160</v>
      </c>
      <c r="E168" s="85">
        <v>1</v>
      </c>
    </row>
    <row r="169" spans="1:5">
      <c r="A169" s="88">
        <v>2016</v>
      </c>
      <c r="B169" s="162" t="s">
        <v>2490</v>
      </c>
      <c r="C169" s="84" t="s">
        <v>31</v>
      </c>
      <c r="D169" s="84" t="s">
        <v>685</v>
      </c>
      <c r="E169" s="85">
        <v>3</v>
      </c>
    </row>
    <row r="170" spans="1:5">
      <c r="A170" s="88">
        <v>2016</v>
      </c>
      <c r="B170" s="162" t="s">
        <v>2490</v>
      </c>
      <c r="C170" s="84" t="s">
        <v>31</v>
      </c>
      <c r="D170" s="84" t="s">
        <v>683</v>
      </c>
      <c r="E170" s="85">
        <v>1</v>
      </c>
    </row>
    <row r="171" spans="1:5">
      <c r="A171" s="88">
        <v>2016</v>
      </c>
      <c r="B171" s="162" t="s">
        <v>2490</v>
      </c>
      <c r="C171" s="84" t="s">
        <v>52</v>
      </c>
      <c r="D171" s="84" t="s">
        <v>2160</v>
      </c>
      <c r="E171" s="85">
        <v>2</v>
      </c>
    </row>
    <row r="172" spans="1:5">
      <c r="A172" s="88">
        <v>2016</v>
      </c>
      <c r="B172" s="162" t="s">
        <v>2490</v>
      </c>
      <c r="C172" s="84" t="s">
        <v>72</v>
      </c>
      <c r="D172" s="84" t="s">
        <v>685</v>
      </c>
      <c r="E172" s="85">
        <v>1</v>
      </c>
    </row>
    <row r="173" spans="1:5">
      <c r="A173" s="88">
        <v>2016</v>
      </c>
      <c r="B173" s="162" t="s">
        <v>2490</v>
      </c>
      <c r="C173" s="84" t="s">
        <v>83</v>
      </c>
      <c r="D173" s="84" t="s">
        <v>2160</v>
      </c>
      <c r="E173" s="85">
        <v>1</v>
      </c>
    </row>
    <row r="174" spans="1:5">
      <c r="A174" s="88">
        <v>2016</v>
      </c>
      <c r="B174" s="162" t="s">
        <v>2490</v>
      </c>
      <c r="C174" s="84" t="s">
        <v>83</v>
      </c>
      <c r="D174" s="84" t="s">
        <v>694</v>
      </c>
      <c r="E174" s="85">
        <v>1</v>
      </c>
    </row>
    <row r="175" spans="1:5">
      <c r="A175" s="88">
        <v>2016</v>
      </c>
      <c r="B175" s="162" t="s">
        <v>2490</v>
      </c>
      <c r="C175" s="84" t="s">
        <v>83</v>
      </c>
      <c r="D175" s="84" t="s">
        <v>683</v>
      </c>
      <c r="E175" s="85">
        <v>1</v>
      </c>
    </row>
    <row r="176" spans="1:5">
      <c r="A176" s="88">
        <v>2016</v>
      </c>
      <c r="B176" s="162" t="s">
        <v>2490</v>
      </c>
      <c r="C176" s="84" t="s">
        <v>93</v>
      </c>
      <c r="D176" s="84" t="s">
        <v>2160</v>
      </c>
      <c r="E176" s="85">
        <v>2</v>
      </c>
    </row>
    <row r="177" spans="1:5">
      <c r="A177" s="88">
        <v>2016</v>
      </c>
      <c r="B177" s="162" t="s">
        <v>2490</v>
      </c>
      <c r="C177" s="84" t="s">
        <v>93</v>
      </c>
      <c r="D177" s="84" t="s">
        <v>685</v>
      </c>
      <c r="E177" s="85">
        <v>1</v>
      </c>
    </row>
    <row r="178" spans="1:5">
      <c r="A178" s="88">
        <v>2016</v>
      </c>
      <c r="B178" s="162" t="s">
        <v>2490</v>
      </c>
      <c r="C178" s="84" t="s">
        <v>105</v>
      </c>
      <c r="D178" s="84" t="s">
        <v>2160</v>
      </c>
      <c r="E178" s="85">
        <v>1</v>
      </c>
    </row>
    <row r="179" spans="1:5">
      <c r="A179" s="88">
        <v>2016</v>
      </c>
      <c r="B179" s="162" t="s">
        <v>2490</v>
      </c>
      <c r="C179" s="84" t="s">
        <v>105</v>
      </c>
      <c r="D179" s="84" t="s">
        <v>685</v>
      </c>
      <c r="E179" s="85">
        <v>1</v>
      </c>
    </row>
    <row r="180" spans="1:5">
      <c r="A180" s="88">
        <v>2016</v>
      </c>
      <c r="B180" s="162" t="s">
        <v>2490</v>
      </c>
      <c r="C180" s="84" t="s">
        <v>105</v>
      </c>
      <c r="D180" s="84" t="s">
        <v>683</v>
      </c>
      <c r="E180" s="85">
        <v>1</v>
      </c>
    </row>
    <row r="181" spans="1:5">
      <c r="A181" s="88">
        <v>2016</v>
      </c>
      <c r="B181" s="162" t="s">
        <v>2490</v>
      </c>
      <c r="C181" s="84" t="s">
        <v>108</v>
      </c>
      <c r="D181" s="84" t="s">
        <v>683</v>
      </c>
      <c r="E181" s="85">
        <v>2</v>
      </c>
    </row>
    <row r="182" spans="1:5">
      <c r="A182" s="88">
        <v>2016</v>
      </c>
      <c r="B182" s="162" t="s">
        <v>2490</v>
      </c>
      <c r="C182" s="84" t="s">
        <v>114</v>
      </c>
      <c r="D182" s="84" t="s">
        <v>694</v>
      </c>
      <c r="E182" s="85">
        <v>1</v>
      </c>
    </row>
    <row r="183" spans="1:5">
      <c r="A183" s="88">
        <v>2016</v>
      </c>
      <c r="B183" s="162" t="s">
        <v>2490</v>
      </c>
      <c r="C183" s="84" t="s">
        <v>121</v>
      </c>
      <c r="D183" s="84" t="s">
        <v>2160</v>
      </c>
      <c r="E183" s="85">
        <v>1</v>
      </c>
    </row>
    <row r="184" spans="1:5">
      <c r="A184" s="88">
        <v>2016</v>
      </c>
      <c r="B184" s="162" t="s">
        <v>2490</v>
      </c>
      <c r="C184" s="84" t="s">
        <v>126</v>
      </c>
      <c r="D184" s="84" t="s">
        <v>2160</v>
      </c>
      <c r="E184" s="85">
        <v>4</v>
      </c>
    </row>
    <row r="185" spans="1:5">
      <c r="A185" s="88">
        <v>2016</v>
      </c>
      <c r="B185" s="162" t="s">
        <v>2490</v>
      </c>
      <c r="C185" s="84" t="s">
        <v>126</v>
      </c>
      <c r="D185" s="84" t="s">
        <v>694</v>
      </c>
      <c r="E185" s="85">
        <v>1</v>
      </c>
    </row>
    <row r="186" spans="1:5">
      <c r="A186" s="88">
        <v>2016</v>
      </c>
      <c r="B186" s="162" t="s">
        <v>2490</v>
      </c>
      <c r="C186" s="84" t="s">
        <v>126</v>
      </c>
      <c r="D186" s="84" t="s">
        <v>685</v>
      </c>
      <c r="E186" s="85">
        <v>1</v>
      </c>
    </row>
    <row r="187" spans="1:5">
      <c r="A187" s="88">
        <v>2016</v>
      </c>
      <c r="B187" s="162" t="s">
        <v>2490</v>
      </c>
      <c r="C187" s="84" t="s">
        <v>145</v>
      </c>
      <c r="D187" s="84" t="s">
        <v>694</v>
      </c>
      <c r="E187" s="85">
        <v>2</v>
      </c>
    </row>
    <row r="188" spans="1:5">
      <c r="A188" s="88">
        <v>2016</v>
      </c>
      <c r="B188" s="162" t="s">
        <v>2490</v>
      </c>
      <c r="C188" s="84" t="s">
        <v>145</v>
      </c>
      <c r="D188" s="84" t="s">
        <v>685</v>
      </c>
      <c r="E188" s="85">
        <v>1</v>
      </c>
    </row>
    <row r="189" spans="1:5">
      <c r="A189" s="88">
        <v>2016</v>
      </c>
      <c r="B189" s="162" t="s">
        <v>2490</v>
      </c>
      <c r="C189" s="84" t="s">
        <v>145</v>
      </c>
      <c r="D189" s="84" t="s">
        <v>683</v>
      </c>
      <c r="E189" s="85">
        <v>2</v>
      </c>
    </row>
    <row r="190" spans="1:5">
      <c r="A190" s="88">
        <v>2016</v>
      </c>
      <c r="B190" s="162" t="s">
        <v>2490</v>
      </c>
      <c r="C190" s="84" t="s">
        <v>191</v>
      </c>
      <c r="D190" s="84" t="s">
        <v>685</v>
      </c>
      <c r="E190" s="85">
        <v>3</v>
      </c>
    </row>
    <row r="191" spans="1:5">
      <c r="A191" s="88">
        <v>2016</v>
      </c>
      <c r="B191" s="162" t="s">
        <v>2490</v>
      </c>
      <c r="C191" s="84" t="s">
        <v>195</v>
      </c>
      <c r="D191" s="84" t="s">
        <v>2160</v>
      </c>
      <c r="E191" s="85">
        <v>1</v>
      </c>
    </row>
    <row r="192" spans="1:5">
      <c r="A192" s="88">
        <v>2016</v>
      </c>
      <c r="B192" s="162" t="s">
        <v>2490</v>
      </c>
      <c r="C192" s="84" t="s">
        <v>195</v>
      </c>
      <c r="D192" s="84" t="s">
        <v>685</v>
      </c>
      <c r="E192" s="85">
        <v>1</v>
      </c>
    </row>
    <row r="193" spans="1:5">
      <c r="A193" s="88">
        <v>2016</v>
      </c>
      <c r="B193" s="162" t="s">
        <v>2490</v>
      </c>
      <c r="C193" s="84" t="s">
        <v>2486</v>
      </c>
      <c r="D193" s="84" t="s">
        <v>2160</v>
      </c>
      <c r="E193" s="85">
        <v>2</v>
      </c>
    </row>
    <row r="194" spans="1:5">
      <c r="A194" s="88">
        <v>2016</v>
      </c>
      <c r="B194" s="162" t="s">
        <v>2490</v>
      </c>
      <c r="C194" s="84" t="s">
        <v>2486</v>
      </c>
      <c r="D194" s="84" t="s">
        <v>694</v>
      </c>
      <c r="E194" s="85">
        <v>1</v>
      </c>
    </row>
    <row r="195" spans="1:5">
      <c r="A195" s="88">
        <v>2016</v>
      </c>
      <c r="B195" s="162" t="s">
        <v>2490</v>
      </c>
      <c r="C195" s="84" t="s">
        <v>2486</v>
      </c>
      <c r="D195" s="84" t="s">
        <v>685</v>
      </c>
      <c r="E195" s="85">
        <v>1</v>
      </c>
    </row>
    <row r="196" spans="1:5">
      <c r="A196" s="88">
        <v>2016</v>
      </c>
      <c r="B196" s="162" t="s">
        <v>2490</v>
      </c>
      <c r="C196" s="84" t="s">
        <v>2486</v>
      </c>
      <c r="D196" s="84" t="s">
        <v>683</v>
      </c>
      <c r="E196" s="85">
        <v>1</v>
      </c>
    </row>
    <row r="197" spans="1:5">
      <c r="A197" s="88">
        <v>2016</v>
      </c>
      <c r="B197" s="162" t="s">
        <v>2490</v>
      </c>
      <c r="C197" s="84" t="s">
        <v>2487</v>
      </c>
      <c r="D197" s="84" t="s">
        <v>2160</v>
      </c>
      <c r="E197" s="85">
        <v>8</v>
      </c>
    </row>
    <row r="198" spans="1:5">
      <c r="A198" s="88">
        <v>2016</v>
      </c>
      <c r="B198" s="162" t="s">
        <v>2490</v>
      </c>
      <c r="C198" s="84" t="s">
        <v>2487</v>
      </c>
      <c r="D198" s="84" t="s">
        <v>694</v>
      </c>
      <c r="E198" s="85">
        <v>4</v>
      </c>
    </row>
    <row r="199" spans="1:5">
      <c r="A199" s="88">
        <v>2016</v>
      </c>
      <c r="B199" s="162" t="s">
        <v>2490</v>
      </c>
      <c r="C199" s="84" t="s">
        <v>2487</v>
      </c>
      <c r="D199" s="84" t="s">
        <v>685</v>
      </c>
      <c r="E199" s="85">
        <v>6</v>
      </c>
    </row>
    <row r="200" spans="1:5">
      <c r="A200" s="88">
        <v>2016</v>
      </c>
      <c r="B200" s="162" t="s">
        <v>2490</v>
      </c>
      <c r="C200" s="84" t="s">
        <v>2487</v>
      </c>
      <c r="D200" s="84" t="s">
        <v>683</v>
      </c>
      <c r="E200" s="85">
        <v>5</v>
      </c>
    </row>
    <row r="201" spans="1:5">
      <c r="A201" s="88">
        <v>2016</v>
      </c>
      <c r="B201" s="162" t="s">
        <v>2490</v>
      </c>
      <c r="C201" s="84" t="s">
        <v>2010</v>
      </c>
      <c r="D201" s="84" t="s">
        <v>2160</v>
      </c>
      <c r="E201" s="85">
        <v>1</v>
      </c>
    </row>
    <row r="202" spans="1:5">
      <c r="A202" s="88">
        <v>2016</v>
      </c>
      <c r="B202" s="162" t="s">
        <v>2490</v>
      </c>
      <c r="C202" s="84" t="s">
        <v>2010</v>
      </c>
      <c r="D202" s="84" t="s">
        <v>694</v>
      </c>
      <c r="E202" s="85">
        <v>1</v>
      </c>
    </row>
    <row r="203" spans="1:5">
      <c r="A203" s="88">
        <v>2016</v>
      </c>
      <c r="B203" s="163" t="s">
        <v>644</v>
      </c>
      <c r="C203" s="84" t="s">
        <v>213</v>
      </c>
      <c r="D203" s="84" t="s">
        <v>683</v>
      </c>
      <c r="E203" s="85">
        <v>1</v>
      </c>
    </row>
    <row r="204" spans="1:5">
      <c r="A204" s="88">
        <v>2016</v>
      </c>
      <c r="B204" s="163" t="s">
        <v>644</v>
      </c>
      <c r="C204" s="84" t="s">
        <v>31</v>
      </c>
      <c r="D204" s="84" t="s">
        <v>694</v>
      </c>
      <c r="E204" s="85">
        <v>1</v>
      </c>
    </row>
    <row r="205" spans="1:5">
      <c r="A205" s="88">
        <v>2016</v>
      </c>
      <c r="B205" s="163" t="s">
        <v>644</v>
      </c>
      <c r="C205" s="84" t="s">
        <v>31</v>
      </c>
      <c r="D205" s="84" t="s">
        <v>685</v>
      </c>
      <c r="E205" s="85">
        <v>1</v>
      </c>
    </row>
    <row r="206" spans="1:5">
      <c r="A206" s="88">
        <v>2016</v>
      </c>
      <c r="B206" s="163" t="s">
        <v>644</v>
      </c>
      <c r="C206" s="84" t="s">
        <v>214</v>
      </c>
      <c r="D206" s="84" t="s">
        <v>685</v>
      </c>
      <c r="E206" s="85">
        <v>6</v>
      </c>
    </row>
    <row r="207" spans="1:5">
      <c r="A207" s="88">
        <v>2016</v>
      </c>
      <c r="B207" s="163" t="s">
        <v>644</v>
      </c>
      <c r="C207" s="84" t="s">
        <v>214</v>
      </c>
      <c r="D207" s="84" t="s">
        <v>683</v>
      </c>
      <c r="E207" s="85">
        <v>5</v>
      </c>
    </row>
    <row r="208" spans="1:5">
      <c r="A208" s="88">
        <v>2016</v>
      </c>
      <c r="B208" s="163" t="s">
        <v>644</v>
      </c>
      <c r="C208" s="84" t="s">
        <v>126</v>
      </c>
      <c r="D208" s="84" t="s">
        <v>2160</v>
      </c>
      <c r="E208" s="85">
        <v>4</v>
      </c>
    </row>
    <row r="209" spans="1:5">
      <c r="A209" s="88">
        <v>2016</v>
      </c>
      <c r="B209" s="163" t="s">
        <v>644</v>
      </c>
      <c r="C209" s="84" t="s">
        <v>126</v>
      </c>
      <c r="D209" s="84" t="s">
        <v>694</v>
      </c>
      <c r="E209" s="85">
        <v>3</v>
      </c>
    </row>
    <row r="210" spans="1:5">
      <c r="A210" s="88">
        <v>2016</v>
      </c>
      <c r="B210" s="163" t="s">
        <v>644</v>
      </c>
      <c r="C210" s="84" t="s">
        <v>126</v>
      </c>
      <c r="D210" s="84" t="s">
        <v>685</v>
      </c>
      <c r="E210" s="85">
        <v>2</v>
      </c>
    </row>
    <row r="211" spans="1:5">
      <c r="A211" s="88">
        <v>2016</v>
      </c>
      <c r="B211" s="163" t="s">
        <v>644</v>
      </c>
      <c r="C211" s="84" t="s">
        <v>126</v>
      </c>
      <c r="D211" s="84" t="s">
        <v>683</v>
      </c>
      <c r="E211" s="85">
        <v>1</v>
      </c>
    </row>
    <row r="212" spans="1:5">
      <c r="A212" s="88">
        <v>2017</v>
      </c>
      <c r="B212" s="162" t="s">
        <v>2490</v>
      </c>
      <c r="C212" s="84" t="s">
        <v>5</v>
      </c>
      <c r="D212" s="84" t="s">
        <v>2160</v>
      </c>
      <c r="E212" s="85">
        <v>1</v>
      </c>
    </row>
    <row r="213" spans="1:5">
      <c r="A213" s="88">
        <v>2017</v>
      </c>
      <c r="B213" s="162" t="s">
        <v>2490</v>
      </c>
      <c r="C213" s="84" t="s">
        <v>5</v>
      </c>
      <c r="D213" s="84" t="s">
        <v>685</v>
      </c>
      <c r="E213" s="85">
        <v>2</v>
      </c>
    </row>
    <row r="214" spans="1:5">
      <c r="A214" s="88">
        <v>2017</v>
      </c>
      <c r="B214" s="162" t="s">
        <v>2490</v>
      </c>
      <c r="C214" s="84" t="s">
        <v>5</v>
      </c>
      <c r="D214" s="84" t="s">
        <v>683</v>
      </c>
      <c r="E214" s="85">
        <v>3</v>
      </c>
    </row>
    <row r="215" spans="1:5">
      <c r="A215" s="88">
        <v>2017</v>
      </c>
      <c r="B215" s="162" t="s">
        <v>2490</v>
      </c>
      <c r="C215" s="84" t="s">
        <v>12</v>
      </c>
      <c r="D215" s="84" t="s">
        <v>685</v>
      </c>
      <c r="E215" s="85">
        <v>2</v>
      </c>
    </row>
    <row r="216" spans="1:5">
      <c r="A216" s="88">
        <v>2017</v>
      </c>
      <c r="B216" s="162" t="s">
        <v>2490</v>
      </c>
      <c r="C216" s="84" t="s">
        <v>18</v>
      </c>
      <c r="D216" s="84" t="s">
        <v>2160</v>
      </c>
      <c r="E216" s="85">
        <v>9</v>
      </c>
    </row>
    <row r="217" spans="1:5">
      <c r="A217" s="88">
        <v>2017</v>
      </c>
      <c r="B217" s="162" t="s">
        <v>2490</v>
      </c>
      <c r="C217" s="84" t="s">
        <v>18</v>
      </c>
      <c r="D217" s="84" t="s">
        <v>694</v>
      </c>
      <c r="E217" s="85">
        <v>2</v>
      </c>
    </row>
    <row r="218" spans="1:5">
      <c r="A218" s="88">
        <v>2017</v>
      </c>
      <c r="B218" s="162" t="s">
        <v>2490</v>
      </c>
      <c r="C218" s="84" t="s">
        <v>18</v>
      </c>
      <c r="D218" s="84" t="s">
        <v>685</v>
      </c>
      <c r="E218" s="85">
        <v>4</v>
      </c>
    </row>
    <row r="219" spans="1:5">
      <c r="A219" s="88">
        <v>2017</v>
      </c>
      <c r="B219" s="162" t="s">
        <v>2490</v>
      </c>
      <c r="C219" s="84" t="s">
        <v>18</v>
      </c>
      <c r="D219" s="84" t="s">
        <v>683</v>
      </c>
      <c r="E219" s="85">
        <v>2</v>
      </c>
    </row>
    <row r="220" spans="1:5">
      <c r="A220" s="88">
        <v>2017</v>
      </c>
      <c r="B220" s="162" t="s">
        <v>2490</v>
      </c>
      <c r="C220" s="84" t="s">
        <v>31</v>
      </c>
      <c r="D220" s="84" t="s">
        <v>2160</v>
      </c>
      <c r="E220" s="85">
        <v>1</v>
      </c>
    </row>
    <row r="221" spans="1:5">
      <c r="A221" s="88">
        <v>2017</v>
      </c>
      <c r="B221" s="162" t="s">
        <v>2490</v>
      </c>
      <c r="C221" s="84" t="s">
        <v>31</v>
      </c>
      <c r="D221" s="84" t="s">
        <v>694</v>
      </c>
      <c r="E221" s="85">
        <v>1</v>
      </c>
    </row>
    <row r="222" spans="1:5">
      <c r="A222" s="88">
        <v>2017</v>
      </c>
      <c r="B222" s="162" t="s">
        <v>2490</v>
      </c>
      <c r="C222" s="84" t="s">
        <v>31</v>
      </c>
      <c r="D222" s="84" t="s">
        <v>685</v>
      </c>
      <c r="E222" s="85">
        <v>3</v>
      </c>
    </row>
    <row r="223" spans="1:5">
      <c r="A223" s="88">
        <v>2017</v>
      </c>
      <c r="B223" s="162" t="s">
        <v>2490</v>
      </c>
      <c r="C223" s="84" t="s">
        <v>31</v>
      </c>
      <c r="D223" s="84" t="s">
        <v>683</v>
      </c>
      <c r="E223" s="85">
        <v>1</v>
      </c>
    </row>
    <row r="224" spans="1:5">
      <c r="A224" s="88">
        <v>2017</v>
      </c>
      <c r="B224" s="162" t="s">
        <v>2490</v>
      </c>
      <c r="C224" s="84" t="s">
        <v>52</v>
      </c>
      <c r="D224" s="84" t="s">
        <v>2160</v>
      </c>
      <c r="E224" s="85">
        <v>1</v>
      </c>
    </row>
    <row r="225" spans="1:5">
      <c r="A225" s="88">
        <v>2017</v>
      </c>
      <c r="B225" s="162" t="s">
        <v>2490</v>
      </c>
      <c r="C225" s="84" t="s">
        <v>52</v>
      </c>
      <c r="D225" s="84" t="s">
        <v>694</v>
      </c>
      <c r="E225" s="85">
        <v>2</v>
      </c>
    </row>
    <row r="226" spans="1:5">
      <c r="A226" s="88">
        <v>2017</v>
      </c>
      <c r="B226" s="162" t="s">
        <v>2490</v>
      </c>
      <c r="C226" s="84" t="s">
        <v>52</v>
      </c>
      <c r="D226" s="84" t="s">
        <v>683</v>
      </c>
      <c r="E226" s="85">
        <v>1</v>
      </c>
    </row>
    <row r="227" spans="1:5">
      <c r="A227" s="88">
        <v>2017</v>
      </c>
      <c r="B227" s="162" t="s">
        <v>2490</v>
      </c>
      <c r="C227" s="84" t="s">
        <v>72</v>
      </c>
      <c r="D227" s="84" t="s">
        <v>2160</v>
      </c>
      <c r="E227" s="85">
        <v>1</v>
      </c>
    </row>
    <row r="228" spans="1:5">
      <c r="A228" s="88">
        <v>2017</v>
      </c>
      <c r="B228" s="162" t="s">
        <v>2490</v>
      </c>
      <c r="C228" s="84" t="s">
        <v>72</v>
      </c>
      <c r="D228" s="84" t="s">
        <v>694</v>
      </c>
      <c r="E228" s="85">
        <v>1</v>
      </c>
    </row>
    <row r="229" spans="1:5">
      <c r="A229" s="88">
        <v>2017</v>
      </c>
      <c r="B229" s="162" t="s">
        <v>2490</v>
      </c>
      <c r="C229" s="84" t="s">
        <v>83</v>
      </c>
      <c r="D229" s="84" t="s">
        <v>2160</v>
      </c>
      <c r="E229" s="85">
        <v>3</v>
      </c>
    </row>
    <row r="230" spans="1:5">
      <c r="A230" s="88">
        <v>2017</v>
      </c>
      <c r="B230" s="162" t="s">
        <v>2490</v>
      </c>
      <c r="C230" s="84" t="s">
        <v>83</v>
      </c>
      <c r="D230" s="84" t="s">
        <v>694</v>
      </c>
      <c r="E230" s="85">
        <v>1</v>
      </c>
    </row>
    <row r="231" spans="1:5">
      <c r="A231" s="88">
        <v>2017</v>
      </c>
      <c r="B231" s="162" t="s">
        <v>2490</v>
      </c>
      <c r="C231" s="84" t="s">
        <v>83</v>
      </c>
      <c r="D231" s="84" t="s">
        <v>685</v>
      </c>
      <c r="E231" s="85">
        <v>1</v>
      </c>
    </row>
    <row r="232" spans="1:5">
      <c r="A232" s="88">
        <v>2017</v>
      </c>
      <c r="B232" s="162" t="s">
        <v>2490</v>
      </c>
      <c r="C232" s="84" t="s">
        <v>93</v>
      </c>
      <c r="D232" s="84" t="s">
        <v>2160</v>
      </c>
      <c r="E232" s="85">
        <v>2</v>
      </c>
    </row>
    <row r="233" spans="1:5">
      <c r="A233" s="88">
        <v>2017</v>
      </c>
      <c r="B233" s="162" t="s">
        <v>2490</v>
      </c>
      <c r="C233" s="84" t="s">
        <v>93</v>
      </c>
      <c r="D233" s="84" t="s">
        <v>694</v>
      </c>
      <c r="E233" s="85">
        <v>2</v>
      </c>
    </row>
    <row r="234" spans="1:5">
      <c r="A234" s="88">
        <v>2017</v>
      </c>
      <c r="B234" s="162" t="s">
        <v>2490</v>
      </c>
      <c r="C234" s="84" t="s">
        <v>105</v>
      </c>
      <c r="D234" s="84" t="s">
        <v>694</v>
      </c>
      <c r="E234" s="85">
        <v>1</v>
      </c>
    </row>
    <row r="235" spans="1:5">
      <c r="A235" s="88">
        <v>2017</v>
      </c>
      <c r="B235" s="162" t="s">
        <v>2490</v>
      </c>
      <c r="C235" s="84" t="s">
        <v>108</v>
      </c>
      <c r="D235" s="84" t="s">
        <v>685</v>
      </c>
      <c r="E235" s="85">
        <v>1</v>
      </c>
    </row>
    <row r="236" spans="1:5">
      <c r="A236" s="88">
        <v>2017</v>
      </c>
      <c r="B236" s="162" t="s">
        <v>2490</v>
      </c>
      <c r="C236" s="84" t="s">
        <v>108</v>
      </c>
      <c r="D236" s="84" t="s">
        <v>683</v>
      </c>
      <c r="E236" s="85">
        <v>1</v>
      </c>
    </row>
    <row r="237" spans="1:5">
      <c r="A237" s="88">
        <v>2017</v>
      </c>
      <c r="B237" s="162" t="s">
        <v>2490</v>
      </c>
      <c r="C237" s="84" t="s">
        <v>114</v>
      </c>
      <c r="D237" s="84" t="s">
        <v>2160</v>
      </c>
      <c r="E237" s="85">
        <v>2</v>
      </c>
    </row>
    <row r="238" spans="1:5">
      <c r="A238" s="88">
        <v>2017</v>
      </c>
      <c r="B238" s="162" t="s">
        <v>2490</v>
      </c>
      <c r="C238" s="84" t="s">
        <v>114</v>
      </c>
      <c r="D238" s="84" t="s">
        <v>694</v>
      </c>
      <c r="E238" s="85">
        <v>1</v>
      </c>
    </row>
    <row r="239" spans="1:5">
      <c r="A239" s="88">
        <v>2017</v>
      </c>
      <c r="B239" s="162" t="s">
        <v>2490</v>
      </c>
      <c r="C239" s="84" t="s">
        <v>121</v>
      </c>
      <c r="D239" s="84" t="s">
        <v>694</v>
      </c>
      <c r="E239" s="85">
        <v>1</v>
      </c>
    </row>
    <row r="240" spans="1:5">
      <c r="A240" s="88">
        <v>2017</v>
      </c>
      <c r="B240" s="162" t="s">
        <v>2490</v>
      </c>
      <c r="C240" s="84" t="s">
        <v>121</v>
      </c>
      <c r="D240" s="84" t="s">
        <v>685</v>
      </c>
      <c r="E240" s="85">
        <v>1</v>
      </c>
    </row>
    <row r="241" spans="1:5">
      <c r="A241" s="88">
        <v>2017</v>
      </c>
      <c r="B241" s="162" t="s">
        <v>2490</v>
      </c>
      <c r="C241" s="84" t="s">
        <v>121</v>
      </c>
      <c r="D241" s="84" t="s">
        <v>683</v>
      </c>
      <c r="E241" s="85">
        <v>3</v>
      </c>
    </row>
    <row r="242" spans="1:5">
      <c r="A242" s="88">
        <v>2017</v>
      </c>
      <c r="B242" s="162" t="s">
        <v>2490</v>
      </c>
      <c r="C242" s="84" t="s">
        <v>126</v>
      </c>
      <c r="D242" s="84" t="s">
        <v>2160</v>
      </c>
      <c r="E242" s="85">
        <v>6</v>
      </c>
    </row>
    <row r="243" spans="1:5">
      <c r="A243" s="88">
        <v>2017</v>
      </c>
      <c r="B243" s="162" t="s">
        <v>2490</v>
      </c>
      <c r="C243" s="84" t="s">
        <v>126</v>
      </c>
      <c r="D243" s="84" t="s">
        <v>694</v>
      </c>
      <c r="E243" s="85">
        <v>6</v>
      </c>
    </row>
    <row r="244" spans="1:5">
      <c r="A244" s="88">
        <v>2017</v>
      </c>
      <c r="B244" s="162" t="s">
        <v>2490</v>
      </c>
      <c r="C244" s="84" t="s">
        <v>126</v>
      </c>
      <c r="D244" s="84" t="s">
        <v>685</v>
      </c>
      <c r="E244" s="85">
        <v>2</v>
      </c>
    </row>
    <row r="245" spans="1:5">
      <c r="A245" s="88">
        <v>2017</v>
      </c>
      <c r="B245" s="162" t="s">
        <v>2490</v>
      </c>
      <c r="C245" s="84" t="s">
        <v>145</v>
      </c>
      <c r="D245" s="84" t="s">
        <v>2160</v>
      </c>
      <c r="E245" s="85">
        <v>2</v>
      </c>
    </row>
    <row r="246" spans="1:5">
      <c r="A246" s="88">
        <v>2017</v>
      </c>
      <c r="B246" s="162" t="s">
        <v>2490</v>
      </c>
      <c r="C246" s="84" t="s">
        <v>145</v>
      </c>
      <c r="D246" s="84" t="s">
        <v>694</v>
      </c>
      <c r="E246" s="85">
        <v>1</v>
      </c>
    </row>
    <row r="247" spans="1:5">
      <c r="A247" s="88">
        <v>2017</v>
      </c>
      <c r="B247" s="162" t="s">
        <v>2490</v>
      </c>
      <c r="C247" s="84" t="s">
        <v>145</v>
      </c>
      <c r="D247" s="84" t="s">
        <v>685</v>
      </c>
      <c r="E247" s="85">
        <v>4</v>
      </c>
    </row>
    <row r="248" spans="1:5">
      <c r="A248" s="88">
        <v>2017</v>
      </c>
      <c r="B248" s="162" t="s">
        <v>2490</v>
      </c>
      <c r="C248" s="84" t="s">
        <v>145</v>
      </c>
      <c r="D248" s="84" t="s">
        <v>683</v>
      </c>
      <c r="E248" s="85">
        <v>1</v>
      </c>
    </row>
    <row r="249" spans="1:5">
      <c r="A249" s="88">
        <v>2017</v>
      </c>
      <c r="B249" s="162" t="s">
        <v>2490</v>
      </c>
      <c r="C249" s="84" t="s">
        <v>182</v>
      </c>
      <c r="D249" s="84" t="s">
        <v>2160</v>
      </c>
      <c r="E249" s="85">
        <v>1</v>
      </c>
    </row>
    <row r="250" spans="1:5">
      <c r="A250" s="88">
        <v>2017</v>
      </c>
      <c r="B250" s="162" t="s">
        <v>2490</v>
      </c>
      <c r="C250" s="84" t="s">
        <v>191</v>
      </c>
      <c r="D250" s="84" t="s">
        <v>2160</v>
      </c>
      <c r="E250" s="85">
        <v>2</v>
      </c>
    </row>
    <row r="251" spans="1:5">
      <c r="A251" s="88">
        <v>2017</v>
      </c>
      <c r="B251" s="162" t="s">
        <v>2490</v>
      </c>
      <c r="C251" s="84" t="s">
        <v>191</v>
      </c>
      <c r="D251" s="84" t="s">
        <v>694</v>
      </c>
      <c r="E251" s="85">
        <v>3</v>
      </c>
    </row>
    <row r="252" spans="1:5">
      <c r="A252" s="88">
        <v>2017</v>
      </c>
      <c r="B252" s="162" t="s">
        <v>2490</v>
      </c>
      <c r="C252" s="84" t="s">
        <v>191</v>
      </c>
      <c r="D252" s="84" t="s">
        <v>685</v>
      </c>
      <c r="E252" s="85">
        <v>2</v>
      </c>
    </row>
    <row r="253" spans="1:5">
      <c r="A253" s="88">
        <v>2017</v>
      </c>
      <c r="B253" s="162" t="s">
        <v>2490</v>
      </c>
      <c r="C253" s="84" t="s">
        <v>195</v>
      </c>
      <c r="D253" s="84" t="s">
        <v>2160</v>
      </c>
      <c r="E253" s="85">
        <v>1</v>
      </c>
    </row>
    <row r="254" spans="1:5">
      <c r="A254" s="88">
        <v>2017</v>
      </c>
      <c r="B254" s="162" t="s">
        <v>2490</v>
      </c>
      <c r="C254" s="84" t="s">
        <v>195</v>
      </c>
      <c r="D254" s="84" t="s">
        <v>694</v>
      </c>
      <c r="E254" s="85">
        <v>3</v>
      </c>
    </row>
    <row r="255" spans="1:5">
      <c r="A255" s="88">
        <v>2017</v>
      </c>
      <c r="B255" s="162" t="s">
        <v>2490</v>
      </c>
      <c r="C255" s="84" t="s">
        <v>2842</v>
      </c>
      <c r="D255" s="84" t="s">
        <v>694</v>
      </c>
      <c r="E255" s="85">
        <v>1</v>
      </c>
    </row>
    <row r="256" spans="1:5">
      <c r="A256" s="88">
        <v>2017</v>
      </c>
      <c r="B256" s="162" t="s">
        <v>2490</v>
      </c>
      <c r="C256" s="84" t="s">
        <v>1041</v>
      </c>
      <c r="D256" s="84" t="s">
        <v>2160</v>
      </c>
      <c r="E256" s="85">
        <v>2</v>
      </c>
    </row>
    <row r="257" spans="1:5">
      <c r="A257" s="88">
        <v>2017</v>
      </c>
      <c r="B257" s="162" t="s">
        <v>2490</v>
      </c>
      <c r="C257" s="84" t="s">
        <v>2843</v>
      </c>
      <c r="D257" s="84" t="s">
        <v>683</v>
      </c>
      <c r="E257" s="85">
        <v>1</v>
      </c>
    </row>
    <row r="258" spans="1:5">
      <c r="A258" s="88">
        <v>2017</v>
      </c>
      <c r="B258" s="163" t="s">
        <v>644</v>
      </c>
      <c r="C258" s="84" t="s">
        <v>213</v>
      </c>
      <c r="D258" s="84" t="s">
        <v>2160</v>
      </c>
      <c r="E258" s="85">
        <v>1</v>
      </c>
    </row>
    <row r="259" spans="1:5">
      <c r="A259" s="88">
        <v>2017</v>
      </c>
      <c r="B259" s="163" t="s">
        <v>644</v>
      </c>
      <c r="C259" s="84" t="s">
        <v>31</v>
      </c>
      <c r="D259" s="84" t="s">
        <v>694</v>
      </c>
      <c r="E259" s="85">
        <v>1</v>
      </c>
    </row>
    <row r="260" spans="1:5">
      <c r="A260" s="88">
        <v>2017</v>
      </c>
      <c r="B260" s="163" t="s">
        <v>644</v>
      </c>
      <c r="C260" s="84" t="s">
        <v>214</v>
      </c>
      <c r="D260" s="84" t="s">
        <v>2160</v>
      </c>
      <c r="E260" s="85">
        <v>3</v>
      </c>
    </row>
    <row r="261" spans="1:5">
      <c r="A261" s="88">
        <v>2017</v>
      </c>
      <c r="B261" s="163" t="s">
        <v>644</v>
      </c>
      <c r="C261" s="84" t="s">
        <v>214</v>
      </c>
      <c r="D261" s="84" t="s">
        <v>694</v>
      </c>
      <c r="E261" s="85">
        <v>2</v>
      </c>
    </row>
    <row r="262" spans="1:5">
      <c r="A262" s="88">
        <v>2017</v>
      </c>
      <c r="B262" s="163" t="s">
        <v>644</v>
      </c>
      <c r="C262" s="84" t="s">
        <v>214</v>
      </c>
      <c r="D262" s="84" t="s">
        <v>685</v>
      </c>
      <c r="E262" s="85">
        <v>1</v>
      </c>
    </row>
    <row r="263" spans="1:5">
      <c r="A263" s="88">
        <v>2017</v>
      </c>
      <c r="B263" s="163" t="s">
        <v>644</v>
      </c>
      <c r="C263" s="84" t="s">
        <v>214</v>
      </c>
      <c r="D263" s="84" t="s">
        <v>683</v>
      </c>
      <c r="E263" s="85">
        <v>3</v>
      </c>
    </row>
    <row r="264" spans="1:5">
      <c r="A264" s="88">
        <v>2017</v>
      </c>
      <c r="B264" s="163" t="s">
        <v>644</v>
      </c>
      <c r="C264" s="84" t="s">
        <v>126</v>
      </c>
      <c r="D264" s="84" t="s">
        <v>2160</v>
      </c>
      <c r="E264" s="85">
        <v>2</v>
      </c>
    </row>
    <row r="265" spans="1:5">
      <c r="A265" s="88">
        <v>2017</v>
      </c>
      <c r="B265" s="163" t="s">
        <v>644</v>
      </c>
      <c r="C265" s="84" t="s">
        <v>126</v>
      </c>
      <c r="D265" s="84" t="s">
        <v>694</v>
      </c>
      <c r="E265" s="85">
        <v>5</v>
      </c>
    </row>
    <row r="266" spans="1:5">
      <c r="A266" s="88">
        <v>2017</v>
      </c>
      <c r="B266" s="163" t="s">
        <v>644</v>
      </c>
      <c r="C266" s="84" t="s">
        <v>126</v>
      </c>
      <c r="D266" s="84" t="s">
        <v>685</v>
      </c>
      <c r="E266" s="85">
        <v>2</v>
      </c>
    </row>
    <row r="267" spans="1:5">
      <c r="A267" s="88">
        <v>2017</v>
      </c>
      <c r="B267" s="163" t="s">
        <v>644</v>
      </c>
      <c r="C267" s="84" t="s">
        <v>126</v>
      </c>
      <c r="D267" s="84" t="s">
        <v>683</v>
      </c>
      <c r="E267" s="85">
        <v>1</v>
      </c>
    </row>
    <row r="268" spans="1:5">
      <c r="A268" s="88">
        <v>2017</v>
      </c>
      <c r="B268" s="163" t="s">
        <v>644</v>
      </c>
      <c r="C268" s="84" t="s">
        <v>1984</v>
      </c>
      <c r="D268" s="84" t="s">
        <v>685</v>
      </c>
      <c r="E268" s="85">
        <v>1</v>
      </c>
    </row>
    <row r="269" spans="1:5">
      <c r="A269" s="88">
        <v>2018</v>
      </c>
      <c r="B269" s="162" t="s">
        <v>2490</v>
      </c>
      <c r="C269" s="84" t="s">
        <v>5</v>
      </c>
      <c r="D269" s="84" t="s">
        <v>694</v>
      </c>
      <c r="E269" s="85">
        <v>1</v>
      </c>
    </row>
    <row r="270" spans="1:5">
      <c r="A270" s="88">
        <v>2018</v>
      </c>
      <c r="B270" s="162" t="s">
        <v>2490</v>
      </c>
      <c r="C270" s="84" t="s">
        <v>5</v>
      </c>
      <c r="D270" s="84" t="s">
        <v>685</v>
      </c>
      <c r="E270" s="85">
        <v>2</v>
      </c>
    </row>
    <row r="271" spans="1:5">
      <c r="A271" s="88">
        <v>2018</v>
      </c>
      <c r="B271" s="162" t="s">
        <v>2490</v>
      </c>
      <c r="C271" s="84" t="s">
        <v>5</v>
      </c>
      <c r="D271" s="84" t="s">
        <v>683</v>
      </c>
      <c r="E271" s="85">
        <v>3</v>
      </c>
    </row>
    <row r="272" spans="1:5">
      <c r="A272" s="88">
        <v>2018</v>
      </c>
      <c r="B272" s="162" t="s">
        <v>2490</v>
      </c>
      <c r="C272" s="84" t="s">
        <v>12</v>
      </c>
      <c r="D272" s="84" t="s">
        <v>685</v>
      </c>
      <c r="E272" s="85">
        <v>2</v>
      </c>
    </row>
    <row r="273" spans="1:5">
      <c r="A273" s="88">
        <v>2018</v>
      </c>
      <c r="B273" s="162" t="s">
        <v>2490</v>
      </c>
      <c r="C273" s="84" t="s">
        <v>18</v>
      </c>
      <c r="D273" s="84" t="s">
        <v>2160</v>
      </c>
      <c r="E273" s="85">
        <v>2</v>
      </c>
    </row>
    <row r="274" spans="1:5">
      <c r="A274" s="88">
        <v>2018</v>
      </c>
      <c r="B274" s="162" t="s">
        <v>2490</v>
      </c>
      <c r="C274" s="84" t="s">
        <v>18</v>
      </c>
      <c r="D274" s="84" t="s">
        <v>694</v>
      </c>
      <c r="E274" s="85">
        <v>9</v>
      </c>
    </row>
    <row r="275" spans="1:5">
      <c r="A275" s="88">
        <v>2018</v>
      </c>
      <c r="B275" s="162" t="s">
        <v>2490</v>
      </c>
      <c r="C275" s="84" t="s">
        <v>18</v>
      </c>
      <c r="D275" s="84" t="s">
        <v>685</v>
      </c>
      <c r="E275" s="85">
        <v>4</v>
      </c>
    </row>
    <row r="276" spans="1:5">
      <c r="A276" s="88">
        <v>2018</v>
      </c>
      <c r="B276" s="162" t="s">
        <v>2490</v>
      </c>
      <c r="C276" s="84" t="s">
        <v>18</v>
      </c>
      <c r="D276" s="84" t="s">
        <v>683</v>
      </c>
      <c r="E276" s="85">
        <v>2</v>
      </c>
    </row>
    <row r="277" spans="1:5">
      <c r="A277" s="88">
        <v>2018</v>
      </c>
      <c r="B277" s="162" t="s">
        <v>2490</v>
      </c>
      <c r="C277" s="84" t="s">
        <v>31</v>
      </c>
      <c r="D277" s="84" t="s">
        <v>2160</v>
      </c>
      <c r="E277" s="85">
        <v>1</v>
      </c>
    </row>
    <row r="278" spans="1:5">
      <c r="A278" s="88">
        <v>2018</v>
      </c>
      <c r="B278" s="162" t="s">
        <v>2490</v>
      </c>
      <c r="C278" s="84" t="s">
        <v>31</v>
      </c>
      <c r="D278" s="84" t="s">
        <v>694</v>
      </c>
      <c r="E278" s="85">
        <v>1</v>
      </c>
    </row>
    <row r="279" spans="1:5">
      <c r="A279" s="88">
        <v>2018</v>
      </c>
      <c r="B279" s="162" t="s">
        <v>2490</v>
      </c>
      <c r="C279" s="84" t="s">
        <v>31</v>
      </c>
      <c r="D279" s="84" t="s">
        <v>685</v>
      </c>
      <c r="E279" s="85">
        <v>3</v>
      </c>
    </row>
    <row r="280" spans="1:5">
      <c r="A280" s="88">
        <v>2018</v>
      </c>
      <c r="B280" s="162" t="s">
        <v>2490</v>
      </c>
      <c r="C280" s="84" t="s">
        <v>31</v>
      </c>
      <c r="D280" s="84" t="s">
        <v>683</v>
      </c>
      <c r="E280" s="85">
        <v>1</v>
      </c>
    </row>
    <row r="281" spans="1:5">
      <c r="A281" s="88">
        <v>2018</v>
      </c>
      <c r="B281" s="162" t="s">
        <v>2490</v>
      </c>
      <c r="C281" s="84" t="s">
        <v>52</v>
      </c>
      <c r="D281" s="84" t="s">
        <v>2160</v>
      </c>
      <c r="E281" s="85">
        <v>2</v>
      </c>
    </row>
    <row r="282" spans="1:5">
      <c r="A282" s="88">
        <v>2018</v>
      </c>
      <c r="B282" s="162" t="s">
        <v>2490</v>
      </c>
      <c r="C282" s="84" t="s">
        <v>52</v>
      </c>
      <c r="D282" s="84" t="s">
        <v>694</v>
      </c>
      <c r="E282" s="85">
        <v>1</v>
      </c>
    </row>
    <row r="283" spans="1:5">
      <c r="A283" s="88">
        <v>2018</v>
      </c>
      <c r="B283" s="162" t="s">
        <v>2490</v>
      </c>
      <c r="C283" s="84" t="s">
        <v>52</v>
      </c>
      <c r="D283" s="84" t="s">
        <v>683</v>
      </c>
      <c r="E283" s="85">
        <v>1</v>
      </c>
    </row>
    <row r="284" spans="1:5">
      <c r="A284" s="88">
        <v>2018</v>
      </c>
      <c r="B284" s="162" t="s">
        <v>2490</v>
      </c>
      <c r="C284" s="84" t="s">
        <v>72</v>
      </c>
      <c r="D284" s="84" t="s">
        <v>2160</v>
      </c>
      <c r="E284" s="85">
        <v>1</v>
      </c>
    </row>
    <row r="285" spans="1:5">
      <c r="A285" s="88">
        <v>2018</v>
      </c>
      <c r="B285" s="162" t="s">
        <v>2490</v>
      </c>
      <c r="C285" s="84" t="s">
        <v>72</v>
      </c>
      <c r="D285" s="84" t="s">
        <v>694</v>
      </c>
      <c r="E285" s="85">
        <v>1</v>
      </c>
    </row>
    <row r="286" spans="1:5">
      <c r="A286" s="88">
        <v>2018</v>
      </c>
      <c r="B286" s="162" t="s">
        <v>2490</v>
      </c>
      <c r="C286" s="84" t="s">
        <v>83</v>
      </c>
      <c r="D286" s="84" t="s">
        <v>2160</v>
      </c>
      <c r="E286" s="85">
        <v>1</v>
      </c>
    </row>
    <row r="287" spans="1:5">
      <c r="A287" s="88">
        <v>2018</v>
      </c>
      <c r="B287" s="162" t="s">
        <v>2490</v>
      </c>
      <c r="C287" s="84" t="s">
        <v>83</v>
      </c>
      <c r="D287" s="84" t="s">
        <v>694</v>
      </c>
      <c r="E287" s="85">
        <v>3</v>
      </c>
    </row>
    <row r="288" spans="1:5">
      <c r="A288" s="88">
        <v>2018</v>
      </c>
      <c r="B288" s="162" t="s">
        <v>2490</v>
      </c>
      <c r="C288" s="84" t="s">
        <v>83</v>
      </c>
      <c r="D288" s="84" t="s">
        <v>685</v>
      </c>
      <c r="E288" s="85">
        <v>1</v>
      </c>
    </row>
    <row r="289" spans="1:5">
      <c r="A289" s="88">
        <v>2018</v>
      </c>
      <c r="B289" s="162" t="s">
        <v>2490</v>
      </c>
      <c r="C289" s="84" t="s">
        <v>83</v>
      </c>
      <c r="D289" s="84" t="s">
        <v>4746</v>
      </c>
      <c r="E289" s="85">
        <v>1</v>
      </c>
    </row>
    <row r="290" spans="1:5">
      <c r="A290" s="88">
        <v>2018</v>
      </c>
      <c r="B290" s="162" t="s">
        <v>2490</v>
      </c>
      <c r="C290" s="84" t="s">
        <v>93</v>
      </c>
      <c r="D290" s="84" t="s">
        <v>2160</v>
      </c>
      <c r="E290" s="85">
        <v>2</v>
      </c>
    </row>
    <row r="291" spans="1:5">
      <c r="A291" s="88">
        <v>2018</v>
      </c>
      <c r="B291" s="162" t="s">
        <v>2490</v>
      </c>
      <c r="C291" s="84" t="s">
        <v>93</v>
      </c>
      <c r="D291" s="84" t="s">
        <v>694</v>
      </c>
      <c r="E291" s="85">
        <v>2</v>
      </c>
    </row>
    <row r="292" spans="1:5">
      <c r="A292" s="88">
        <v>2018</v>
      </c>
      <c r="B292" s="162" t="s">
        <v>2490</v>
      </c>
      <c r="C292" s="84" t="s">
        <v>105</v>
      </c>
      <c r="D292" s="84" t="s">
        <v>2160</v>
      </c>
      <c r="E292" s="85">
        <v>1</v>
      </c>
    </row>
    <row r="293" spans="1:5">
      <c r="A293" s="88">
        <v>2018</v>
      </c>
      <c r="B293" s="162" t="s">
        <v>2490</v>
      </c>
      <c r="C293" s="84" t="s">
        <v>108</v>
      </c>
      <c r="D293" s="84" t="s">
        <v>685</v>
      </c>
      <c r="E293" s="85">
        <v>1</v>
      </c>
    </row>
    <row r="294" spans="1:5">
      <c r="A294" s="88">
        <v>2018</v>
      </c>
      <c r="B294" s="162" t="s">
        <v>2490</v>
      </c>
      <c r="C294" s="84" t="s">
        <v>108</v>
      </c>
      <c r="D294" s="84" t="s">
        <v>683</v>
      </c>
      <c r="E294" s="85">
        <v>1</v>
      </c>
    </row>
    <row r="295" spans="1:5">
      <c r="A295" s="88">
        <v>2018</v>
      </c>
      <c r="B295" s="162" t="s">
        <v>2490</v>
      </c>
      <c r="C295" s="84" t="s">
        <v>114</v>
      </c>
      <c r="D295" s="84" t="s">
        <v>2160</v>
      </c>
      <c r="E295" s="85">
        <v>1</v>
      </c>
    </row>
    <row r="296" spans="1:5">
      <c r="A296" s="88">
        <v>2018</v>
      </c>
      <c r="B296" s="162" t="s">
        <v>2490</v>
      </c>
      <c r="C296" s="84" t="s">
        <v>114</v>
      </c>
      <c r="D296" s="84" t="s">
        <v>694</v>
      </c>
      <c r="E296" s="85">
        <v>2</v>
      </c>
    </row>
    <row r="297" spans="1:5">
      <c r="A297" s="88">
        <v>2018</v>
      </c>
      <c r="B297" s="162" t="s">
        <v>2490</v>
      </c>
      <c r="C297" s="84" t="s">
        <v>121</v>
      </c>
      <c r="D297" s="84" t="s">
        <v>2160</v>
      </c>
      <c r="E297" s="85">
        <v>1</v>
      </c>
    </row>
    <row r="298" spans="1:5">
      <c r="A298" s="88">
        <v>2018</v>
      </c>
      <c r="B298" s="162" t="s">
        <v>2490</v>
      </c>
      <c r="C298" s="84" t="s">
        <v>121</v>
      </c>
      <c r="D298" s="84" t="s">
        <v>685</v>
      </c>
      <c r="E298" s="85">
        <v>1</v>
      </c>
    </row>
    <row r="299" spans="1:5">
      <c r="A299" s="88">
        <v>2018</v>
      </c>
      <c r="B299" s="162" t="s">
        <v>2490</v>
      </c>
      <c r="C299" s="84" t="s">
        <v>121</v>
      </c>
      <c r="D299" s="84" t="s">
        <v>683</v>
      </c>
      <c r="E299" s="85">
        <v>3</v>
      </c>
    </row>
    <row r="300" spans="1:5">
      <c r="A300" s="88">
        <v>2018</v>
      </c>
      <c r="B300" s="162" t="s">
        <v>2490</v>
      </c>
      <c r="C300" s="84" t="s">
        <v>126</v>
      </c>
      <c r="D300" s="84" t="s">
        <v>2160</v>
      </c>
      <c r="E300" s="85">
        <v>6</v>
      </c>
    </row>
    <row r="301" spans="1:5">
      <c r="A301" s="88">
        <v>2018</v>
      </c>
      <c r="B301" s="162" t="s">
        <v>2490</v>
      </c>
      <c r="C301" s="84" t="s">
        <v>126</v>
      </c>
      <c r="D301" s="84" t="s">
        <v>694</v>
      </c>
      <c r="E301" s="85">
        <v>6</v>
      </c>
    </row>
    <row r="302" spans="1:5">
      <c r="A302" s="88">
        <v>2018</v>
      </c>
      <c r="B302" s="162" t="s">
        <v>2490</v>
      </c>
      <c r="C302" s="84" t="s">
        <v>126</v>
      </c>
      <c r="D302" s="84" t="s">
        <v>685</v>
      </c>
      <c r="E302" s="85">
        <v>2</v>
      </c>
    </row>
    <row r="303" spans="1:5">
      <c r="A303" s="88">
        <v>2018</v>
      </c>
      <c r="B303" s="162" t="s">
        <v>2490</v>
      </c>
      <c r="C303" s="84" t="s">
        <v>145</v>
      </c>
      <c r="D303" s="84" t="s">
        <v>2160</v>
      </c>
      <c r="E303" s="85">
        <v>1</v>
      </c>
    </row>
    <row r="304" spans="1:5">
      <c r="A304" s="88">
        <v>2018</v>
      </c>
      <c r="B304" s="162" t="s">
        <v>2490</v>
      </c>
      <c r="C304" s="84" t="s">
        <v>145</v>
      </c>
      <c r="D304" s="84" t="s">
        <v>694</v>
      </c>
      <c r="E304" s="85">
        <v>2</v>
      </c>
    </row>
    <row r="305" spans="1:5">
      <c r="A305" s="88">
        <v>2018</v>
      </c>
      <c r="B305" s="162" t="s">
        <v>2490</v>
      </c>
      <c r="C305" s="84" t="s">
        <v>145</v>
      </c>
      <c r="D305" s="84" t="s">
        <v>685</v>
      </c>
      <c r="E305" s="85">
        <v>4</v>
      </c>
    </row>
    <row r="306" spans="1:5">
      <c r="A306" s="88">
        <v>2018</v>
      </c>
      <c r="B306" s="162" t="s">
        <v>2490</v>
      </c>
      <c r="C306" s="84" t="s">
        <v>145</v>
      </c>
      <c r="D306" s="84" t="s">
        <v>683</v>
      </c>
      <c r="E306" s="85">
        <v>1</v>
      </c>
    </row>
    <row r="307" spans="1:5">
      <c r="A307" s="88">
        <v>2018</v>
      </c>
      <c r="B307" s="162" t="s">
        <v>2490</v>
      </c>
      <c r="C307" s="84" t="s">
        <v>182</v>
      </c>
      <c r="D307" s="84" t="s">
        <v>694</v>
      </c>
      <c r="E307" s="85">
        <v>1</v>
      </c>
    </row>
    <row r="308" spans="1:5">
      <c r="A308" s="88">
        <v>2018</v>
      </c>
      <c r="B308" s="162" t="s">
        <v>2490</v>
      </c>
      <c r="C308" s="84" t="s">
        <v>191</v>
      </c>
      <c r="D308" s="84" t="s">
        <v>2160</v>
      </c>
      <c r="E308" s="85">
        <v>3</v>
      </c>
    </row>
    <row r="309" spans="1:5">
      <c r="A309" s="88">
        <v>2018</v>
      </c>
      <c r="B309" s="162" t="s">
        <v>2490</v>
      </c>
      <c r="C309" s="84" t="s">
        <v>191</v>
      </c>
      <c r="D309" s="84" t="s">
        <v>694</v>
      </c>
      <c r="E309" s="85">
        <v>2</v>
      </c>
    </row>
    <row r="310" spans="1:5">
      <c r="A310" s="88">
        <v>2018</v>
      </c>
      <c r="B310" s="162" t="s">
        <v>2490</v>
      </c>
      <c r="C310" s="84" t="s">
        <v>191</v>
      </c>
      <c r="D310" s="84" t="s">
        <v>685</v>
      </c>
      <c r="E310" s="85">
        <v>2</v>
      </c>
    </row>
    <row r="311" spans="1:5">
      <c r="A311" s="88">
        <v>2018</v>
      </c>
      <c r="B311" s="162" t="s">
        <v>2490</v>
      </c>
      <c r="C311" s="84" t="s">
        <v>195</v>
      </c>
      <c r="D311" s="84" t="s">
        <v>2160</v>
      </c>
      <c r="E311" s="85">
        <v>3</v>
      </c>
    </row>
    <row r="312" spans="1:5">
      <c r="A312" s="88">
        <v>2018</v>
      </c>
      <c r="B312" s="162" t="s">
        <v>2490</v>
      </c>
      <c r="C312" s="84" t="s">
        <v>195</v>
      </c>
      <c r="D312" s="84" t="s">
        <v>694</v>
      </c>
      <c r="E312" s="85">
        <v>1</v>
      </c>
    </row>
    <row r="313" spans="1:5">
      <c r="A313" s="88">
        <v>2018</v>
      </c>
      <c r="B313" s="162" t="s">
        <v>2490</v>
      </c>
      <c r="C313" s="84" t="s">
        <v>2842</v>
      </c>
      <c r="D313" s="84" t="s">
        <v>2160</v>
      </c>
      <c r="E313" s="85">
        <v>1</v>
      </c>
    </row>
    <row r="314" spans="1:5">
      <c r="A314" s="88">
        <v>2018</v>
      </c>
      <c r="B314" s="162" t="s">
        <v>2490</v>
      </c>
      <c r="C314" s="84" t="s">
        <v>1041</v>
      </c>
      <c r="D314" s="84" t="s">
        <v>694</v>
      </c>
      <c r="E314" s="85">
        <v>2</v>
      </c>
    </row>
    <row r="315" spans="1:5">
      <c r="A315" s="88">
        <v>2018</v>
      </c>
      <c r="B315" s="162" t="s">
        <v>2490</v>
      </c>
      <c r="C315" s="84" t="s">
        <v>2843</v>
      </c>
      <c r="D315" s="84" t="s">
        <v>683</v>
      </c>
      <c r="E315" s="85">
        <v>1</v>
      </c>
    </row>
    <row r="316" spans="1:5">
      <c r="A316" s="88">
        <v>2018</v>
      </c>
      <c r="B316" s="163" t="s">
        <v>644</v>
      </c>
      <c r="C316" s="84" t="s">
        <v>213</v>
      </c>
      <c r="D316" s="84" t="s">
        <v>2160</v>
      </c>
      <c r="E316" s="85">
        <v>1</v>
      </c>
    </row>
    <row r="317" spans="1:5">
      <c r="A317" s="88">
        <v>2018</v>
      </c>
      <c r="B317" s="163" t="s">
        <v>644</v>
      </c>
      <c r="C317" s="84" t="s">
        <v>213</v>
      </c>
      <c r="D317" s="84" t="s">
        <v>694</v>
      </c>
      <c r="E317" s="85">
        <v>1</v>
      </c>
    </row>
    <row r="318" spans="1:5">
      <c r="A318" s="88">
        <v>2018</v>
      </c>
      <c r="B318" s="163" t="s">
        <v>644</v>
      </c>
      <c r="C318" s="84" t="s">
        <v>31</v>
      </c>
      <c r="D318" s="84" t="s">
        <v>2160</v>
      </c>
      <c r="E318" s="85">
        <v>1</v>
      </c>
    </row>
    <row r="319" spans="1:5">
      <c r="A319" s="88">
        <v>2018</v>
      </c>
      <c r="B319" s="163" t="s">
        <v>644</v>
      </c>
      <c r="C319" s="84" t="s">
        <v>31</v>
      </c>
      <c r="D319" s="84" t="s">
        <v>694</v>
      </c>
      <c r="E319" s="85">
        <v>1</v>
      </c>
    </row>
    <row r="320" spans="1:5">
      <c r="A320" s="88">
        <v>2018</v>
      </c>
      <c r="B320" s="163" t="s">
        <v>644</v>
      </c>
      <c r="C320" s="84" t="s">
        <v>214</v>
      </c>
      <c r="D320" s="84" t="s">
        <v>2160</v>
      </c>
      <c r="E320" s="85">
        <v>2</v>
      </c>
    </row>
    <row r="321" spans="1:5">
      <c r="A321" s="88">
        <v>2018</v>
      </c>
      <c r="B321" s="163" t="s">
        <v>644</v>
      </c>
      <c r="C321" s="84" t="s">
        <v>214</v>
      </c>
      <c r="D321" s="84" t="s">
        <v>694</v>
      </c>
      <c r="E321" s="85">
        <v>2</v>
      </c>
    </row>
    <row r="322" spans="1:5">
      <c r="A322" s="88">
        <v>2018</v>
      </c>
      <c r="B322" s="163" t="s">
        <v>644</v>
      </c>
      <c r="C322" s="84" t="s">
        <v>214</v>
      </c>
      <c r="D322" s="84" t="s">
        <v>685</v>
      </c>
      <c r="E322" s="85">
        <v>1</v>
      </c>
    </row>
    <row r="323" spans="1:5">
      <c r="A323" s="88">
        <v>2018</v>
      </c>
      <c r="B323" s="163" t="s">
        <v>644</v>
      </c>
      <c r="C323" s="84" t="s">
        <v>214</v>
      </c>
      <c r="D323" s="84" t="s">
        <v>683</v>
      </c>
      <c r="E323" s="85">
        <v>3</v>
      </c>
    </row>
    <row r="324" spans="1:5">
      <c r="A324" s="88">
        <v>2018</v>
      </c>
      <c r="B324" s="163" t="s">
        <v>644</v>
      </c>
      <c r="C324" s="84" t="s">
        <v>126</v>
      </c>
      <c r="D324" s="84" t="s">
        <v>2160</v>
      </c>
      <c r="E324" s="85">
        <v>1</v>
      </c>
    </row>
    <row r="325" spans="1:5">
      <c r="A325" s="88">
        <v>2018</v>
      </c>
      <c r="B325" s="163" t="s">
        <v>644</v>
      </c>
      <c r="C325" s="84" t="s">
        <v>126</v>
      </c>
      <c r="D325" s="84" t="s">
        <v>694</v>
      </c>
      <c r="E325" s="85">
        <v>5</v>
      </c>
    </row>
    <row r="326" spans="1:5">
      <c r="A326" s="88">
        <v>2018</v>
      </c>
      <c r="B326" s="163" t="s">
        <v>644</v>
      </c>
      <c r="C326" s="84" t="s">
        <v>126</v>
      </c>
      <c r="D326" s="84" t="s">
        <v>685</v>
      </c>
      <c r="E326" s="85">
        <v>3</v>
      </c>
    </row>
    <row r="327" spans="1:5">
      <c r="A327" s="88">
        <v>2018</v>
      </c>
      <c r="B327" s="163" t="s">
        <v>644</v>
      </c>
      <c r="C327" s="84" t="s">
        <v>126</v>
      </c>
      <c r="D327" s="84" t="s">
        <v>683</v>
      </c>
      <c r="E327" s="85">
        <v>1</v>
      </c>
    </row>
    <row r="328" spans="1:5">
      <c r="A328" s="88">
        <v>2018</v>
      </c>
      <c r="B328" s="163" t="s">
        <v>644</v>
      </c>
      <c r="C328" s="84" t="s">
        <v>1984</v>
      </c>
      <c r="D328" s="84" t="s">
        <v>685</v>
      </c>
      <c r="E328" s="85">
        <v>1</v>
      </c>
    </row>
  </sheetData>
  <sheetProtection autoFilter="0" pivotTables="0"/>
  <autoFilter ref="A1:E328"/>
  <sortState ref="A2:E834">
    <sortCondition ref="A2:A834"/>
    <sortCondition descending="1" ref="B2:B834"/>
    <sortCondition ref="C2:C834"/>
    <sortCondition ref="D2:D834"/>
  </sortStat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rgb="FF009ED6"/>
  </sheetPr>
  <dimension ref="A1:G364"/>
  <sheetViews>
    <sheetView zoomScale="85" zoomScaleNormal="85" workbookViewId="0">
      <pane ySplit="1" topLeftCell="A327" activePane="bottomLeft" state="frozen"/>
      <selection pane="bottomLeft" activeCell="E345" sqref="E345"/>
    </sheetView>
  </sheetViews>
  <sheetFormatPr baseColWidth="10" defaultColWidth="9.5" defaultRowHeight="16.5"/>
  <cols>
    <col min="1" max="1" width="10.75" customWidth="1"/>
    <col min="2" max="2" width="16.875" customWidth="1"/>
    <col min="3" max="3" width="19.625" bestFit="1" customWidth="1"/>
    <col min="4" max="4" width="42.75" customWidth="1"/>
    <col min="5" max="5" width="33.5" bestFit="1" customWidth="1"/>
    <col min="6" max="6" width="15.125" bestFit="1" customWidth="1"/>
    <col min="7" max="7" width="17.5" bestFit="1" customWidth="1"/>
  </cols>
  <sheetData>
    <row r="1" spans="1:7">
      <c r="A1" s="159" t="s">
        <v>319</v>
      </c>
      <c r="B1" s="159" t="s">
        <v>348</v>
      </c>
      <c r="C1" s="159" t="s">
        <v>229</v>
      </c>
      <c r="D1" s="159" t="s">
        <v>744</v>
      </c>
      <c r="E1" s="159" t="s">
        <v>745</v>
      </c>
      <c r="F1" s="159" t="s">
        <v>746</v>
      </c>
      <c r="G1" s="159" t="s">
        <v>747</v>
      </c>
    </row>
    <row r="2" spans="1:7">
      <c r="A2" s="88">
        <v>2010</v>
      </c>
      <c r="B2" s="105" t="s">
        <v>3386</v>
      </c>
      <c r="C2" s="162" t="s">
        <v>2490</v>
      </c>
      <c r="D2" s="84" t="s">
        <v>686</v>
      </c>
      <c r="E2" s="84" t="s">
        <v>687</v>
      </c>
      <c r="F2" s="181" t="s">
        <v>247</v>
      </c>
      <c r="G2" s="88" t="s">
        <v>683</v>
      </c>
    </row>
    <row r="3" spans="1:7">
      <c r="A3" s="88">
        <v>2010</v>
      </c>
      <c r="B3" s="105" t="s">
        <v>3386</v>
      </c>
      <c r="C3" s="162" t="s">
        <v>2490</v>
      </c>
      <c r="D3" s="84" t="s">
        <v>689</v>
      </c>
      <c r="E3" s="84" t="s">
        <v>690</v>
      </c>
      <c r="F3" s="181">
        <v>40878</v>
      </c>
      <c r="G3" s="88" t="s">
        <v>688</v>
      </c>
    </row>
    <row r="4" spans="1:7">
      <c r="A4" s="88">
        <v>2010</v>
      </c>
      <c r="B4" s="105" t="s">
        <v>3386</v>
      </c>
      <c r="C4" s="162" t="s">
        <v>2490</v>
      </c>
      <c r="D4" s="84" t="s">
        <v>691</v>
      </c>
      <c r="E4" s="84" t="s">
        <v>690</v>
      </c>
      <c r="F4" s="181" t="s">
        <v>247</v>
      </c>
      <c r="G4" s="88" t="s">
        <v>683</v>
      </c>
    </row>
    <row r="5" spans="1:7">
      <c r="A5" s="88">
        <v>2010</v>
      </c>
      <c r="B5" s="105" t="s">
        <v>3386</v>
      </c>
      <c r="C5" s="162" t="s">
        <v>2490</v>
      </c>
      <c r="D5" s="84" t="s">
        <v>692</v>
      </c>
      <c r="E5" s="84" t="s">
        <v>693</v>
      </c>
      <c r="F5" s="181">
        <v>40878</v>
      </c>
      <c r="G5" s="88" t="s">
        <v>694</v>
      </c>
    </row>
    <row r="6" spans="1:7">
      <c r="A6" s="88">
        <v>2010</v>
      </c>
      <c r="B6" s="105" t="s">
        <v>3386</v>
      </c>
      <c r="C6" s="162" t="s">
        <v>2490</v>
      </c>
      <c r="D6" s="84" t="s">
        <v>695</v>
      </c>
      <c r="E6" s="84" t="s">
        <v>696</v>
      </c>
      <c r="F6" s="181" t="s">
        <v>247</v>
      </c>
      <c r="G6" s="88" t="s">
        <v>683</v>
      </c>
    </row>
    <row r="7" spans="1:7">
      <c r="A7" s="88">
        <v>2010</v>
      </c>
      <c r="B7" s="105" t="s">
        <v>3386</v>
      </c>
      <c r="C7" s="162" t="s">
        <v>2490</v>
      </c>
      <c r="D7" s="84" t="s">
        <v>699</v>
      </c>
      <c r="E7" s="84" t="s">
        <v>700</v>
      </c>
      <c r="F7" s="181">
        <v>40878</v>
      </c>
      <c r="G7" s="88" t="s">
        <v>683</v>
      </c>
    </row>
    <row r="8" spans="1:7">
      <c r="A8" s="88">
        <v>2010</v>
      </c>
      <c r="B8" s="105" t="s">
        <v>3386</v>
      </c>
      <c r="C8" s="162" t="s">
        <v>2490</v>
      </c>
      <c r="D8" s="84" t="s">
        <v>701</v>
      </c>
      <c r="E8" s="84" t="s">
        <v>690</v>
      </c>
      <c r="F8" s="181">
        <v>40695</v>
      </c>
      <c r="G8" s="88" t="s">
        <v>688</v>
      </c>
    </row>
    <row r="9" spans="1:7">
      <c r="A9" s="88">
        <v>2010</v>
      </c>
      <c r="B9" s="105" t="s">
        <v>3386</v>
      </c>
      <c r="C9" s="162" t="s">
        <v>2490</v>
      </c>
      <c r="D9" s="84" t="s">
        <v>702</v>
      </c>
      <c r="E9" s="84" t="s">
        <v>703</v>
      </c>
      <c r="F9" s="181">
        <v>40695</v>
      </c>
      <c r="G9" s="88" t="s">
        <v>688</v>
      </c>
    </row>
    <row r="10" spans="1:7">
      <c r="A10" s="88">
        <v>2010</v>
      </c>
      <c r="B10" s="105" t="s">
        <v>3386</v>
      </c>
      <c r="C10" s="162" t="s">
        <v>2490</v>
      </c>
      <c r="D10" s="84" t="s">
        <v>704</v>
      </c>
      <c r="E10" s="84" t="s">
        <v>705</v>
      </c>
      <c r="F10" s="181">
        <v>40513</v>
      </c>
      <c r="G10" s="88" t="s">
        <v>688</v>
      </c>
    </row>
    <row r="11" spans="1:7">
      <c r="A11" s="88">
        <v>2010</v>
      </c>
      <c r="B11" s="105" t="s">
        <v>3386</v>
      </c>
      <c r="C11" s="162" t="s">
        <v>2490</v>
      </c>
      <c r="D11" s="84" t="s">
        <v>706</v>
      </c>
      <c r="E11" s="84" t="s">
        <v>707</v>
      </c>
      <c r="F11" s="181" t="s">
        <v>247</v>
      </c>
      <c r="G11" s="88" t="s">
        <v>683</v>
      </c>
    </row>
    <row r="12" spans="1:7">
      <c r="A12" s="88">
        <v>2010</v>
      </c>
      <c r="B12" s="105" t="s">
        <v>3386</v>
      </c>
      <c r="C12" s="162" t="s">
        <v>2490</v>
      </c>
      <c r="D12" s="84" t="s">
        <v>708</v>
      </c>
      <c r="E12" s="84" t="s">
        <v>709</v>
      </c>
      <c r="F12" s="181">
        <v>40695</v>
      </c>
      <c r="G12" s="88" t="s">
        <v>683</v>
      </c>
    </row>
    <row r="13" spans="1:7">
      <c r="A13" s="88">
        <v>2010</v>
      </c>
      <c r="B13" s="105" t="s">
        <v>3386</v>
      </c>
      <c r="C13" s="162" t="s">
        <v>2490</v>
      </c>
      <c r="D13" s="84" t="s">
        <v>710</v>
      </c>
      <c r="E13" s="84" t="s">
        <v>711</v>
      </c>
      <c r="F13" s="181">
        <v>40878</v>
      </c>
      <c r="G13" s="88" t="s">
        <v>685</v>
      </c>
    </row>
    <row r="14" spans="1:7">
      <c r="A14" s="88">
        <v>2010</v>
      </c>
      <c r="B14" s="105" t="s">
        <v>3386</v>
      </c>
      <c r="C14" s="162" t="s">
        <v>2490</v>
      </c>
      <c r="D14" s="84" t="s">
        <v>712</v>
      </c>
      <c r="E14" s="84" t="s">
        <v>713</v>
      </c>
      <c r="F14" s="181">
        <v>40513</v>
      </c>
      <c r="G14" s="88" t="s">
        <v>688</v>
      </c>
    </row>
    <row r="15" spans="1:7">
      <c r="A15" s="88">
        <v>2010</v>
      </c>
      <c r="B15" s="105" t="s">
        <v>3386</v>
      </c>
      <c r="C15" s="162" t="s">
        <v>2490</v>
      </c>
      <c r="D15" s="84" t="s">
        <v>715</v>
      </c>
      <c r="E15" s="84" t="s">
        <v>705</v>
      </c>
      <c r="F15" s="181">
        <v>40878</v>
      </c>
      <c r="G15" s="88" t="s">
        <v>683</v>
      </c>
    </row>
    <row r="16" spans="1:7">
      <c r="A16" s="88">
        <v>2010</v>
      </c>
      <c r="B16" s="105" t="s">
        <v>3386</v>
      </c>
      <c r="C16" s="162" t="s">
        <v>2490</v>
      </c>
      <c r="D16" s="84" t="s">
        <v>716</v>
      </c>
      <c r="E16" s="84" t="s">
        <v>705</v>
      </c>
      <c r="F16" s="181" t="s">
        <v>247</v>
      </c>
      <c r="G16" s="88" t="s">
        <v>683</v>
      </c>
    </row>
    <row r="17" spans="1:7">
      <c r="A17" s="88">
        <v>2010</v>
      </c>
      <c r="B17" s="105" t="s">
        <v>3386</v>
      </c>
      <c r="C17" s="162" t="s">
        <v>2490</v>
      </c>
      <c r="D17" s="84" t="s">
        <v>717</v>
      </c>
      <c r="E17" s="84" t="s">
        <v>718</v>
      </c>
      <c r="F17" s="181">
        <v>40695</v>
      </c>
      <c r="G17" s="88" t="s">
        <v>688</v>
      </c>
    </row>
    <row r="18" spans="1:7">
      <c r="A18" s="88">
        <v>2010</v>
      </c>
      <c r="B18" s="105" t="s">
        <v>3386</v>
      </c>
      <c r="C18" s="162" t="s">
        <v>2490</v>
      </c>
      <c r="D18" s="84" t="s">
        <v>719</v>
      </c>
      <c r="E18" s="84" t="s">
        <v>720</v>
      </c>
      <c r="F18" s="181">
        <v>40695</v>
      </c>
      <c r="G18" s="88" t="s">
        <v>685</v>
      </c>
    </row>
    <row r="19" spans="1:7">
      <c r="A19" s="88">
        <v>2010</v>
      </c>
      <c r="B19" s="105" t="s">
        <v>3386</v>
      </c>
      <c r="C19" s="162" t="s">
        <v>2490</v>
      </c>
      <c r="D19" s="84" t="s">
        <v>721</v>
      </c>
      <c r="E19" s="84" t="s">
        <v>722</v>
      </c>
      <c r="F19" s="181">
        <v>40695</v>
      </c>
      <c r="G19" s="88" t="s">
        <v>688</v>
      </c>
    </row>
    <row r="20" spans="1:7">
      <c r="A20" s="88">
        <v>2010</v>
      </c>
      <c r="B20" s="105" t="s">
        <v>3386</v>
      </c>
      <c r="C20" s="162" t="s">
        <v>2490</v>
      </c>
      <c r="D20" s="84" t="s">
        <v>723</v>
      </c>
      <c r="E20" s="84" t="s">
        <v>724</v>
      </c>
      <c r="F20" s="181" t="s">
        <v>247</v>
      </c>
      <c r="G20" s="88" t="s">
        <v>685</v>
      </c>
    </row>
    <row r="21" spans="1:7">
      <c r="A21" s="88">
        <v>2010</v>
      </c>
      <c r="B21" s="105" t="s">
        <v>3386</v>
      </c>
      <c r="C21" s="162" t="s">
        <v>2490</v>
      </c>
      <c r="D21" s="84" t="s">
        <v>725</v>
      </c>
      <c r="E21" s="84" t="s">
        <v>726</v>
      </c>
      <c r="F21" s="181">
        <v>40878</v>
      </c>
      <c r="G21" s="88" t="s">
        <v>683</v>
      </c>
    </row>
    <row r="22" spans="1:7">
      <c r="A22" s="88">
        <v>2010</v>
      </c>
      <c r="B22" s="105" t="s">
        <v>3386</v>
      </c>
      <c r="C22" s="162" t="s">
        <v>2490</v>
      </c>
      <c r="D22" s="84" t="s">
        <v>727</v>
      </c>
      <c r="E22" s="84" t="s">
        <v>728</v>
      </c>
      <c r="F22" s="181" t="s">
        <v>247</v>
      </c>
      <c r="G22" s="88" t="s">
        <v>685</v>
      </c>
    </row>
    <row r="23" spans="1:7">
      <c r="A23" s="88">
        <v>2010</v>
      </c>
      <c r="B23" s="105" t="s">
        <v>3386</v>
      </c>
      <c r="C23" s="162" t="s">
        <v>2490</v>
      </c>
      <c r="D23" s="84" t="s">
        <v>729</v>
      </c>
      <c r="E23" s="84" t="s">
        <v>730</v>
      </c>
      <c r="F23" s="181" t="s">
        <v>247</v>
      </c>
      <c r="G23" s="88" t="s">
        <v>694</v>
      </c>
    </row>
    <row r="24" spans="1:7">
      <c r="A24" s="88">
        <v>2010</v>
      </c>
      <c r="B24" s="105" t="s">
        <v>3386</v>
      </c>
      <c r="C24" s="162" t="s">
        <v>2490</v>
      </c>
      <c r="D24" s="84" t="s">
        <v>731</v>
      </c>
      <c r="E24" s="84" t="s">
        <v>732</v>
      </c>
      <c r="F24" s="181" t="s">
        <v>247</v>
      </c>
      <c r="G24" s="88" t="s">
        <v>685</v>
      </c>
    </row>
    <row r="25" spans="1:7">
      <c r="A25" s="88">
        <v>2010</v>
      </c>
      <c r="B25" s="105" t="s">
        <v>3386</v>
      </c>
      <c r="C25" s="162" t="s">
        <v>2490</v>
      </c>
      <c r="D25" s="84" t="s">
        <v>734</v>
      </c>
      <c r="E25" s="84" t="s">
        <v>705</v>
      </c>
      <c r="F25" s="181">
        <v>40695</v>
      </c>
      <c r="G25" s="88" t="s">
        <v>688</v>
      </c>
    </row>
    <row r="26" spans="1:7">
      <c r="A26" s="88">
        <v>2010</v>
      </c>
      <c r="B26" s="88" t="s">
        <v>3387</v>
      </c>
      <c r="C26" s="162" t="s">
        <v>2490</v>
      </c>
      <c r="D26" s="84" t="s">
        <v>686</v>
      </c>
      <c r="E26" s="84" t="s">
        <v>687</v>
      </c>
      <c r="F26" s="181">
        <v>41061</v>
      </c>
      <c r="G26" s="88" t="s">
        <v>688</v>
      </c>
    </row>
    <row r="27" spans="1:7">
      <c r="A27" s="88">
        <v>2010</v>
      </c>
      <c r="B27" s="88" t="s">
        <v>3387</v>
      </c>
      <c r="C27" s="162" t="s">
        <v>2490</v>
      </c>
      <c r="D27" s="84" t="s">
        <v>689</v>
      </c>
      <c r="E27" s="84" t="s">
        <v>690</v>
      </c>
      <c r="F27" s="181">
        <v>40878</v>
      </c>
      <c r="G27" s="88" t="s">
        <v>688</v>
      </c>
    </row>
    <row r="28" spans="1:7">
      <c r="A28" s="88">
        <v>2010</v>
      </c>
      <c r="B28" s="88" t="s">
        <v>3387</v>
      </c>
      <c r="C28" s="162" t="s">
        <v>2490</v>
      </c>
      <c r="D28" s="84" t="s">
        <v>691</v>
      </c>
      <c r="E28" s="84" t="s">
        <v>690</v>
      </c>
      <c r="F28" s="181">
        <v>41061</v>
      </c>
      <c r="G28" s="88" t="s">
        <v>685</v>
      </c>
    </row>
    <row r="29" spans="1:7">
      <c r="A29" s="88">
        <v>2010</v>
      </c>
      <c r="B29" s="88" t="s">
        <v>3387</v>
      </c>
      <c r="C29" s="162" t="s">
        <v>2490</v>
      </c>
      <c r="D29" s="84" t="s">
        <v>692</v>
      </c>
      <c r="E29" s="84" t="s">
        <v>693</v>
      </c>
      <c r="F29" s="181">
        <v>40878</v>
      </c>
      <c r="G29" s="88" t="s">
        <v>694</v>
      </c>
    </row>
    <row r="30" spans="1:7">
      <c r="A30" s="88">
        <v>2010</v>
      </c>
      <c r="B30" s="88" t="s">
        <v>3387</v>
      </c>
      <c r="C30" s="162" t="s">
        <v>2490</v>
      </c>
      <c r="D30" s="84" t="s">
        <v>699</v>
      </c>
      <c r="E30" s="84" t="s">
        <v>700</v>
      </c>
      <c r="F30" s="181">
        <v>40878</v>
      </c>
      <c r="G30" s="88" t="s">
        <v>683</v>
      </c>
    </row>
    <row r="31" spans="1:7">
      <c r="A31" s="88">
        <v>2010</v>
      </c>
      <c r="B31" s="88" t="s">
        <v>3387</v>
      </c>
      <c r="C31" s="162" t="s">
        <v>2490</v>
      </c>
      <c r="D31" s="84" t="s">
        <v>701</v>
      </c>
      <c r="E31" s="84" t="s">
        <v>690</v>
      </c>
      <c r="F31" s="181">
        <v>40695</v>
      </c>
      <c r="G31" s="88" t="s">
        <v>688</v>
      </c>
    </row>
    <row r="32" spans="1:7">
      <c r="A32" s="88">
        <v>2010</v>
      </c>
      <c r="B32" s="88" t="s">
        <v>3387</v>
      </c>
      <c r="C32" s="162" t="s">
        <v>2490</v>
      </c>
      <c r="D32" s="84" t="s">
        <v>702</v>
      </c>
      <c r="E32" s="84" t="s">
        <v>703</v>
      </c>
      <c r="F32" s="181">
        <v>40695</v>
      </c>
      <c r="G32" s="88" t="s">
        <v>688</v>
      </c>
    </row>
    <row r="33" spans="1:7">
      <c r="A33" s="88">
        <v>2010</v>
      </c>
      <c r="B33" s="88" t="s">
        <v>3387</v>
      </c>
      <c r="C33" s="162" t="s">
        <v>2490</v>
      </c>
      <c r="D33" s="84" t="s">
        <v>704</v>
      </c>
      <c r="E33" s="84" t="s">
        <v>705</v>
      </c>
      <c r="F33" s="181">
        <v>40513</v>
      </c>
      <c r="G33" s="88" t="s">
        <v>688</v>
      </c>
    </row>
    <row r="34" spans="1:7">
      <c r="A34" s="88">
        <v>2010</v>
      </c>
      <c r="B34" s="88" t="s">
        <v>3387</v>
      </c>
      <c r="C34" s="162" t="s">
        <v>2490</v>
      </c>
      <c r="D34" s="84" t="s">
        <v>706</v>
      </c>
      <c r="E34" s="84" t="s">
        <v>707</v>
      </c>
      <c r="F34" s="181">
        <v>41061</v>
      </c>
      <c r="G34" s="88" t="s">
        <v>683</v>
      </c>
    </row>
    <row r="35" spans="1:7">
      <c r="A35" s="88">
        <v>2010</v>
      </c>
      <c r="B35" s="88" t="s">
        <v>3387</v>
      </c>
      <c r="C35" s="162" t="s">
        <v>2490</v>
      </c>
      <c r="D35" s="84" t="s">
        <v>708</v>
      </c>
      <c r="E35" s="84" t="s">
        <v>709</v>
      </c>
      <c r="F35" s="181">
        <v>40695</v>
      </c>
      <c r="G35" s="88" t="s">
        <v>683</v>
      </c>
    </row>
    <row r="36" spans="1:7">
      <c r="A36" s="88">
        <v>2010</v>
      </c>
      <c r="B36" s="88" t="s">
        <v>3387</v>
      </c>
      <c r="C36" s="162" t="s">
        <v>2490</v>
      </c>
      <c r="D36" s="84" t="s">
        <v>710</v>
      </c>
      <c r="E36" s="84" t="s">
        <v>711</v>
      </c>
      <c r="F36" s="181">
        <v>40878</v>
      </c>
      <c r="G36" s="88" t="s">
        <v>685</v>
      </c>
    </row>
    <row r="37" spans="1:7">
      <c r="A37" s="88">
        <v>2010</v>
      </c>
      <c r="B37" s="88" t="s">
        <v>3387</v>
      </c>
      <c r="C37" s="162" t="s">
        <v>2490</v>
      </c>
      <c r="D37" s="84" t="s">
        <v>712</v>
      </c>
      <c r="E37" s="84" t="s">
        <v>713</v>
      </c>
      <c r="F37" s="181" t="s">
        <v>714</v>
      </c>
      <c r="G37" s="88" t="s">
        <v>688</v>
      </c>
    </row>
    <row r="38" spans="1:7">
      <c r="A38" s="88">
        <v>2010</v>
      </c>
      <c r="B38" s="88" t="s">
        <v>3387</v>
      </c>
      <c r="C38" s="162" t="s">
        <v>2490</v>
      </c>
      <c r="D38" s="84" t="s">
        <v>715</v>
      </c>
      <c r="E38" s="84" t="s">
        <v>705</v>
      </c>
      <c r="F38" s="181">
        <v>40878</v>
      </c>
      <c r="G38" s="88" t="s">
        <v>685</v>
      </c>
    </row>
    <row r="39" spans="1:7">
      <c r="A39" s="88">
        <v>2010</v>
      </c>
      <c r="B39" s="88" t="s">
        <v>3387</v>
      </c>
      <c r="C39" s="162" t="s">
        <v>2490</v>
      </c>
      <c r="D39" s="84" t="s">
        <v>716</v>
      </c>
      <c r="E39" s="84" t="s">
        <v>705</v>
      </c>
      <c r="F39" s="181">
        <v>41061</v>
      </c>
      <c r="G39" s="88" t="s">
        <v>685</v>
      </c>
    </row>
    <row r="40" spans="1:7">
      <c r="A40" s="88">
        <v>2010</v>
      </c>
      <c r="B40" s="88" t="s">
        <v>3387</v>
      </c>
      <c r="C40" s="162" t="s">
        <v>2490</v>
      </c>
      <c r="D40" s="84" t="s">
        <v>717</v>
      </c>
      <c r="E40" s="84" t="s">
        <v>718</v>
      </c>
      <c r="F40" s="181">
        <v>40695</v>
      </c>
      <c r="G40" s="88" t="s">
        <v>688</v>
      </c>
    </row>
    <row r="41" spans="1:7">
      <c r="A41" s="88">
        <v>2010</v>
      </c>
      <c r="B41" s="88" t="s">
        <v>3387</v>
      </c>
      <c r="C41" s="162" t="s">
        <v>2490</v>
      </c>
      <c r="D41" s="84" t="s">
        <v>719</v>
      </c>
      <c r="E41" s="84" t="s">
        <v>720</v>
      </c>
      <c r="F41" s="181">
        <v>41061</v>
      </c>
      <c r="G41" s="88" t="s">
        <v>685</v>
      </c>
    </row>
    <row r="42" spans="1:7">
      <c r="A42" s="88">
        <v>2010</v>
      </c>
      <c r="B42" s="88" t="s">
        <v>3387</v>
      </c>
      <c r="C42" s="162" t="s">
        <v>2490</v>
      </c>
      <c r="D42" s="84" t="s">
        <v>721</v>
      </c>
      <c r="E42" s="84" t="s">
        <v>722</v>
      </c>
      <c r="F42" s="181">
        <v>40695</v>
      </c>
      <c r="G42" s="88" t="s">
        <v>688</v>
      </c>
    </row>
    <row r="43" spans="1:7">
      <c r="A43" s="88">
        <v>2010</v>
      </c>
      <c r="B43" s="88" t="s">
        <v>3387</v>
      </c>
      <c r="C43" s="162" t="s">
        <v>2490</v>
      </c>
      <c r="D43" s="84" t="s">
        <v>723</v>
      </c>
      <c r="E43" s="84" t="s">
        <v>724</v>
      </c>
      <c r="F43" s="181">
        <v>41061</v>
      </c>
      <c r="G43" s="88" t="s">
        <v>685</v>
      </c>
    </row>
    <row r="44" spans="1:7">
      <c r="A44" s="88">
        <v>2010</v>
      </c>
      <c r="B44" s="88" t="s">
        <v>3387</v>
      </c>
      <c r="C44" s="162" t="s">
        <v>2490</v>
      </c>
      <c r="D44" s="84" t="s">
        <v>725</v>
      </c>
      <c r="E44" s="84" t="s">
        <v>726</v>
      </c>
      <c r="F44" s="181">
        <v>40878</v>
      </c>
      <c r="G44" s="88" t="s">
        <v>683</v>
      </c>
    </row>
    <row r="45" spans="1:7">
      <c r="A45" s="88">
        <v>2010</v>
      </c>
      <c r="B45" s="88" t="s">
        <v>3387</v>
      </c>
      <c r="C45" s="162" t="s">
        <v>2490</v>
      </c>
      <c r="D45" s="84" t="s">
        <v>727</v>
      </c>
      <c r="E45" s="84" t="s">
        <v>728</v>
      </c>
      <c r="F45" s="181">
        <v>41061</v>
      </c>
      <c r="G45" s="88" t="s">
        <v>688</v>
      </c>
    </row>
    <row r="46" spans="1:7">
      <c r="A46" s="88">
        <v>2010</v>
      </c>
      <c r="B46" s="88" t="s">
        <v>3387</v>
      </c>
      <c r="C46" s="162" t="s">
        <v>2490</v>
      </c>
      <c r="D46" s="84" t="s">
        <v>729</v>
      </c>
      <c r="E46" s="84" t="s">
        <v>730</v>
      </c>
      <c r="F46" s="181">
        <v>41061</v>
      </c>
      <c r="G46" s="88" t="s">
        <v>694</v>
      </c>
    </row>
    <row r="47" spans="1:7">
      <c r="A47" s="88">
        <v>2010</v>
      </c>
      <c r="B47" s="88" t="s">
        <v>3387</v>
      </c>
      <c r="C47" s="162" t="s">
        <v>2490</v>
      </c>
      <c r="D47" s="84" t="s">
        <v>734</v>
      </c>
      <c r="E47" s="84" t="s">
        <v>705</v>
      </c>
      <c r="F47" s="181">
        <v>40695</v>
      </c>
      <c r="G47" s="88" t="s">
        <v>688</v>
      </c>
    </row>
    <row r="48" spans="1:7">
      <c r="A48" s="88">
        <v>2010</v>
      </c>
      <c r="B48" s="105" t="s">
        <v>3386</v>
      </c>
      <c r="C48" s="182" t="s">
        <v>644</v>
      </c>
      <c r="D48" s="84" t="s">
        <v>738</v>
      </c>
      <c r="E48" s="84" t="s">
        <v>739</v>
      </c>
      <c r="F48" s="181">
        <v>40695</v>
      </c>
      <c r="G48" s="88" t="s">
        <v>683</v>
      </c>
    </row>
    <row r="49" spans="1:7">
      <c r="A49" s="88">
        <v>2010</v>
      </c>
      <c r="B49" s="105" t="s">
        <v>3386</v>
      </c>
      <c r="C49" s="182" t="s">
        <v>644</v>
      </c>
      <c r="D49" s="84" t="s">
        <v>737</v>
      </c>
      <c r="E49" s="84" t="s">
        <v>690</v>
      </c>
      <c r="F49" s="181">
        <v>40878</v>
      </c>
      <c r="G49" s="88" t="s">
        <v>683</v>
      </c>
    </row>
    <row r="50" spans="1:7">
      <c r="A50" s="88">
        <v>2010</v>
      </c>
      <c r="B50" s="105" t="s">
        <v>3386</v>
      </c>
      <c r="C50" s="182" t="s">
        <v>644</v>
      </c>
      <c r="D50" s="84" t="s">
        <v>740</v>
      </c>
      <c r="E50" s="84" t="s">
        <v>741</v>
      </c>
      <c r="F50" s="181">
        <v>40878</v>
      </c>
      <c r="G50" s="88" t="s">
        <v>685</v>
      </c>
    </row>
    <row r="51" spans="1:7">
      <c r="A51" s="88">
        <v>2010</v>
      </c>
      <c r="B51" s="105" t="s">
        <v>3386</v>
      </c>
      <c r="C51" s="182" t="s">
        <v>644</v>
      </c>
      <c r="D51" s="84" t="s">
        <v>717</v>
      </c>
      <c r="E51" s="84" t="s">
        <v>718</v>
      </c>
      <c r="F51" s="181">
        <v>40695</v>
      </c>
      <c r="G51" s="88" t="s">
        <v>688</v>
      </c>
    </row>
    <row r="52" spans="1:7">
      <c r="A52" s="88">
        <v>2010</v>
      </c>
      <c r="B52" s="88" t="s">
        <v>3387</v>
      </c>
      <c r="C52" s="182" t="s">
        <v>644</v>
      </c>
      <c r="D52" s="84" t="s">
        <v>738</v>
      </c>
      <c r="E52" s="84" t="s">
        <v>739</v>
      </c>
      <c r="F52" s="181">
        <v>40695</v>
      </c>
      <c r="G52" s="88" t="s">
        <v>683</v>
      </c>
    </row>
    <row r="53" spans="1:7">
      <c r="A53" s="88">
        <v>2010</v>
      </c>
      <c r="B53" s="88" t="s">
        <v>3387</v>
      </c>
      <c r="C53" s="182" t="s">
        <v>644</v>
      </c>
      <c r="D53" s="84" t="s">
        <v>737</v>
      </c>
      <c r="E53" s="84" t="s">
        <v>690</v>
      </c>
      <c r="F53" s="181">
        <v>40878</v>
      </c>
      <c r="G53" s="88" t="s">
        <v>683</v>
      </c>
    </row>
    <row r="54" spans="1:7">
      <c r="A54" s="88">
        <v>2010</v>
      </c>
      <c r="B54" s="88" t="s">
        <v>3387</v>
      </c>
      <c r="C54" s="182" t="s">
        <v>644</v>
      </c>
      <c r="D54" s="84" t="s">
        <v>740</v>
      </c>
      <c r="E54" s="84" t="s">
        <v>741</v>
      </c>
      <c r="F54" s="181">
        <v>40878</v>
      </c>
      <c r="G54" s="88" t="s">
        <v>685</v>
      </c>
    </row>
    <row r="55" spans="1:7">
      <c r="A55" s="88">
        <v>2010</v>
      </c>
      <c r="B55" s="88" t="s">
        <v>3387</v>
      </c>
      <c r="C55" s="182" t="s">
        <v>644</v>
      </c>
      <c r="D55" s="84" t="s">
        <v>717</v>
      </c>
      <c r="E55" s="84" t="s">
        <v>718</v>
      </c>
      <c r="F55" s="181">
        <v>40695</v>
      </c>
      <c r="G55" s="88" t="s">
        <v>688</v>
      </c>
    </row>
    <row r="56" spans="1:7">
      <c r="A56" s="82">
        <v>2011</v>
      </c>
      <c r="B56" s="105" t="s">
        <v>3386</v>
      </c>
      <c r="C56" s="162" t="s">
        <v>2490</v>
      </c>
      <c r="D56" s="84" t="s">
        <v>686</v>
      </c>
      <c r="E56" s="84" t="s">
        <v>687</v>
      </c>
      <c r="F56" s="181">
        <v>41061</v>
      </c>
      <c r="G56" s="88" t="s">
        <v>688</v>
      </c>
    </row>
    <row r="57" spans="1:7">
      <c r="A57" s="82">
        <v>2011</v>
      </c>
      <c r="B57" s="105" t="s">
        <v>3386</v>
      </c>
      <c r="C57" s="162" t="s">
        <v>2490</v>
      </c>
      <c r="D57" s="84" t="s">
        <v>689</v>
      </c>
      <c r="E57" s="84" t="s">
        <v>690</v>
      </c>
      <c r="F57" s="181">
        <v>40878</v>
      </c>
      <c r="G57" s="88" t="s">
        <v>688</v>
      </c>
    </row>
    <row r="58" spans="1:7">
      <c r="A58" s="82">
        <v>2011</v>
      </c>
      <c r="B58" s="105" t="s">
        <v>3386</v>
      </c>
      <c r="C58" s="162" t="s">
        <v>2490</v>
      </c>
      <c r="D58" s="84" t="s">
        <v>691</v>
      </c>
      <c r="E58" s="84" t="s">
        <v>690</v>
      </c>
      <c r="F58" s="181">
        <v>41061</v>
      </c>
      <c r="G58" s="88" t="s">
        <v>685</v>
      </c>
    </row>
    <row r="59" spans="1:7">
      <c r="A59" s="82">
        <v>2011</v>
      </c>
      <c r="B59" s="105" t="s">
        <v>3386</v>
      </c>
      <c r="C59" s="162" t="s">
        <v>2490</v>
      </c>
      <c r="D59" s="84" t="s">
        <v>692</v>
      </c>
      <c r="E59" s="84" t="s">
        <v>693</v>
      </c>
      <c r="F59" s="181">
        <v>40878</v>
      </c>
      <c r="G59" s="88" t="s">
        <v>694</v>
      </c>
    </row>
    <row r="60" spans="1:7">
      <c r="A60" s="82">
        <v>2011</v>
      </c>
      <c r="B60" s="105" t="s">
        <v>3386</v>
      </c>
      <c r="C60" s="162" t="s">
        <v>2490</v>
      </c>
      <c r="D60" s="84" t="s">
        <v>699</v>
      </c>
      <c r="E60" s="84" t="s">
        <v>700</v>
      </c>
      <c r="F60" s="181">
        <v>40878</v>
      </c>
      <c r="G60" s="88" t="s">
        <v>683</v>
      </c>
    </row>
    <row r="61" spans="1:7">
      <c r="A61" s="82">
        <v>2011</v>
      </c>
      <c r="B61" s="105" t="s">
        <v>3386</v>
      </c>
      <c r="C61" s="162" t="s">
        <v>2490</v>
      </c>
      <c r="D61" s="84" t="s">
        <v>701</v>
      </c>
      <c r="E61" s="84" t="s">
        <v>690</v>
      </c>
      <c r="F61" s="181">
        <v>40695</v>
      </c>
      <c r="G61" s="88" t="s">
        <v>688</v>
      </c>
    </row>
    <row r="62" spans="1:7">
      <c r="A62" s="82">
        <v>2011</v>
      </c>
      <c r="B62" s="105" t="s">
        <v>3386</v>
      </c>
      <c r="C62" s="162" t="s">
        <v>2490</v>
      </c>
      <c r="D62" s="84" t="s">
        <v>702</v>
      </c>
      <c r="E62" s="84" t="s">
        <v>703</v>
      </c>
      <c r="F62" s="181">
        <v>40695</v>
      </c>
      <c r="G62" s="88" t="s">
        <v>688</v>
      </c>
    </row>
    <row r="63" spans="1:7">
      <c r="A63" s="82">
        <v>2011</v>
      </c>
      <c r="B63" s="105" t="s">
        <v>3386</v>
      </c>
      <c r="C63" s="162" t="s">
        <v>2490</v>
      </c>
      <c r="D63" s="84" t="s">
        <v>704</v>
      </c>
      <c r="E63" s="84" t="s">
        <v>705</v>
      </c>
      <c r="F63" s="181">
        <v>40513</v>
      </c>
      <c r="G63" s="88" t="s">
        <v>688</v>
      </c>
    </row>
    <row r="64" spans="1:7">
      <c r="A64" s="82">
        <v>2011</v>
      </c>
      <c r="B64" s="105" t="s">
        <v>3386</v>
      </c>
      <c r="C64" s="162" t="s">
        <v>2490</v>
      </c>
      <c r="D64" s="84" t="s">
        <v>706</v>
      </c>
      <c r="E64" s="84" t="s">
        <v>707</v>
      </c>
      <c r="F64" s="181">
        <v>41061</v>
      </c>
      <c r="G64" s="88" t="s">
        <v>683</v>
      </c>
    </row>
    <row r="65" spans="1:7">
      <c r="A65" s="82">
        <v>2011</v>
      </c>
      <c r="B65" s="105" t="s">
        <v>3386</v>
      </c>
      <c r="C65" s="162" t="s">
        <v>2490</v>
      </c>
      <c r="D65" s="84" t="s">
        <v>708</v>
      </c>
      <c r="E65" s="84" t="s">
        <v>709</v>
      </c>
      <c r="F65" s="181">
        <v>40695</v>
      </c>
      <c r="G65" s="88" t="s">
        <v>683</v>
      </c>
    </row>
    <row r="66" spans="1:7">
      <c r="A66" s="82">
        <v>2011</v>
      </c>
      <c r="B66" s="105" t="s">
        <v>3386</v>
      </c>
      <c r="C66" s="162" t="s">
        <v>2490</v>
      </c>
      <c r="D66" s="84" t="s">
        <v>710</v>
      </c>
      <c r="E66" s="84" t="s">
        <v>711</v>
      </c>
      <c r="F66" s="181">
        <v>40878</v>
      </c>
      <c r="G66" s="88" t="s">
        <v>685</v>
      </c>
    </row>
    <row r="67" spans="1:7">
      <c r="A67" s="82">
        <v>2011</v>
      </c>
      <c r="B67" s="105" t="s">
        <v>3386</v>
      </c>
      <c r="C67" s="162" t="s">
        <v>2490</v>
      </c>
      <c r="D67" s="84" t="s">
        <v>712</v>
      </c>
      <c r="E67" s="84" t="s">
        <v>713</v>
      </c>
      <c r="F67" s="181" t="s">
        <v>714</v>
      </c>
      <c r="G67" s="88" t="s">
        <v>688</v>
      </c>
    </row>
    <row r="68" spans="1:7">
      <c r="A68" s="82">
        <v>2011</v>
      </c>
      <c r="B68" s="105" t="s">
        <v>3386</v>
      </c>
      <c r="C68" s="162" t="s">
        <v>2490</v>
      </c>
      <c r="D68" s="84" t="s">
        <v>715</v>
      </c>
      <c r="E68" s="84" t="s">
        <v>705</v>
      </c>
      <c r="F68" s="181">
        <v>40878</v>
      </c>
      <c r="G68" s="88" t="s">
        <v>685</v>
      </c>
    </row>
    <row r="69" spans="1:7">
      <c r="A69" s="82">
        <v>2011</v>
      </c>
      <c r="B69" s="105" t="s">
        <v>3386</v>
      </c>
      <c r="C69" s="162" t="s">
        <v>2490</v>
      </c>
      <c r="D69" s="84" t="s">
        <v>716</v>
      </c>
      <c r="E69" s="84" t="s">
        <v>705</v>
      </c>
      <c r="F69" s="181">
        <v>41061</v>
      </c>
      <c r="G69" s="88" t="s">
        <v>685</v>
      </c>
    </row>
    <row r="70" spans="1:7">
      <c r="A70" s="82">
        <v>2011</v>
      </c>
      <c r="B70" s="105" t="s">
        <v>3386</v>
      </c>
      <c r="C70" s="162" t="s">
        <v>2490</v>
      </c>
      <c r="D70" s="84" t="s">
        <v>717</v>
      </c>
      <c r="E70" s="84" t="s">
        <v>718</v>
      </c>
      <c r="F70" s="181">
        <v>40695</v>
      </c>
      <c r="G70" s="88" t="s">
        <v>688</v>
      </c>
    </row>
    <row r="71" spans="1:7">
      <c r="A71" s="82">
        <v>2011</v>
      </c>
      <c r="B71" s="105" t="s">
        <v>3386</v>
      </c>
      <c r="C71" s="162" t="s">
        <v>2490</v>
      </c>
      <c r="D71" s="84" t="s">
        <v>719</v>
      </c>
      <c r="E71" s="84" t="s">
        <v>720</v>
      </c>
      <c r="F71" s="181">
        <v>41061</v>
      </c>
      <c r="G71" s="88" t="s">
        <v>685</v>
      </c>
    </row>
    <row r="72" spans="1:7">
      <c r="A72" s="82">
        <v>2011</v>
      </c>
      <c r="B72" s="105" t="s">
        <v>3386</v>
      </c>
      <c r="C72" s="162" t="s">
        <v>2490</v>
      </c>
      <c r="D72" s="84" t="s">
        <v>721</v>
      </c>
      <c r="E72" s="84" t="s">
        <v>722</v>
      </c>
      <c r="F72" s="181">
        <v>40695</v>
      </c>
      <c r="G72" s="88" t="s">
        <v>688</v>
      </c>
    </row>
    <row r="73" spans="1:7">
      <c r="A73" s="82">
        <v>2011</v>
      </c>
      <c r="B73" s="105" t="s">
        <v>3386</v>
      </c>
      <c r="C73" s="162" t="s">
        <v>2490</v>
      </c>
      <c r="D73" s="84" t="s">
        <v>723</v>
      </c>
      <c r="E73" s="84" t="s">
        <v>724</v>
      </c>
      <c r="F73" s="181">
        <v>41061</v>
      </c>
      <c r="G73" s="88" t="s">
        <v>685</v>
      </c>
    </row>
    <row r="74" spans="1:7">
      <c r="A74" s="82">
        <v>2011</v>
      </c>
      <c r="B74" s="105" t="s">
        <v>3386</v>
      </c>
      <c r="C74" s="162" t="s">
        <v>2490</v>
      </c>
      <c r="D74" s="84" t="s">
        <v>725</v>
      </c>
      <c r="E74" s="84" t="s">
        <v>726</v>
      </c>
      <c r="F74" s="181">
        <v>40878</v>
      </c>
      <c r="G74" s="88" t="s">
        <v>683</v>
      </c>
    </row>
    <row r="75" spans="1:7">
      <c r="A75" s="82">
        <v>2011</v>
      </c>
      <c r="B75" s="105" t="s">
        <v>3386</v>
      </c>
      <c r="C75" s="162" t="s">
        <v>2490</v>
      </c>
      <c r="D75" s="84" t="s">
        <v>727</v>
      </c>
      <c r="E75" s="84" t="s">
        <v>728</v>
      </c>
      <c r="F75" s="181">
        <v>41061</v>
      </c>
      <c r="G75" s="88" t="s">
        <v>688</v>
      </c>
    </row>
    <row r="76" spans="1:7">
      <c r="A76" s="82">
        <v>2011</v>
      </c>
      <c r="B76" s="105" t="s">
        <v>3386</v>
      </c>
      <c r="C76" s="162" t="s">
        <v>2490</v>
      </c>
      <c r="D76" s="84" t="s">
        <v>729</v>
      </c>
      <c r="E76" s="84" t="s">
        <v>730</v>
      </c>
      <c r="F76" s="181">
        <v>41061</v>
      </c>
      <c r="G76" s="88" t="s">
        <v>694</v>
      </c>
    </row>
    <row r="77" spans="1:7">
      <c r="A77" s="82">
        <v>2011</v>
      </c>
      <c r="B77" s="105" t="s">
        <v>3386</v>
      </c>
      <c r="C77" s="162" t="s">
        <v>2490</v>
      </c>
      <c r="D77" s="84" t="s">
        <v>731</v>
      </c>
      <c r="E77" s="84" t="s">
        <v>732</v>
      </c>
      <c r="F77" s="181" t="s">
        <v>244</v>
      </c>
      <c r="G77" s="88" t="s">
        <v>733</v>
      </c>
    </row>
    <row r="78" spans="1:7">
      <c r="A78" s="82">
        <v>2011</v>
      </c>
      <c r="B78" s="105" t="s">
        <v>3386</v>
      </c>
      <c r="C78" s="162" t="s">
        <v>2490</v>
      </c>
      <c r="D78" s="84" t="s">
        <v>734</v>
      </c>
      <c r="E78" s="84" t="s">
        <v>705</v>
      </c>
      <c r="F78" s="181">
        <v>40695</v>
      </c>
      <c r="G78" s="88" t="s">
        <v>688</v>
      </c>
    </row>
    <row r="79" spans="1:7">
      <c r="A79" s="82">
        <v>2011</v>
      </c>
      <c r="B79" s="88" t="s">
        <v>3387</v>
      </c>
      <c r="C79" s="162" t="s">
        <v>2490</v>
      </c>
      <c r="D79" s="84" t="s">
        <v>686</v>
      </c>
      <c r="E79" s="84" t="s">
        <v>687</v>
      </c>
      <c r="F79" s="181">
        <v>41061</v>
      </c>
      <c r="G79" s="88" t="s">
        <v>688</v>
      </c>
    </row>
    <row r="80" spans="1:7">
      <c r="A80" s="82">
        <v>2011</v>
      </c>
      <c r="B80" s="88" t="s">
        <v>3387</v>
      </c>
      <c r="C80" s="162" t="s">
        <v>2490</v>
      </c>
      <c r="D80" s="84" t="s">
        <v>689</v>
      </c>
      <c r="E80" s="84" t="s">
        <v>690</v>
      </c>
      <c r="F80" s="181">
        <v>41426</v>
      </c>
      <c r="G80" s="88" t="s">
        <v>688</v>
      </c>
    </row>
    <row r="81" spans="1:7">
      <c r="A81" s="82">
        <v>2011</v>
      </c>
      <c r="B81" s="88" t="s">
        <v>3387</v>
      </c>
      <c r="C81" s="162" t="s">
        <v>2490</v>
      </c>
      <c r="D81" s="84" t="s">
        <v>691</v>
      </c>
      <c r="E81" s="84" t="s">
        <v>690</v>
      </c>
      <c r="F81" s="181">
        <v>41426</v>
      </c>
      <c r="G81" s="88" t="s">
        <v>685</v>
      </c>
    </row>
    <row r="82" spans="1:7">
      <c r="A82" s="82">
        <v>2011</v>
      </c>
      <c r="B82" s="88" t="s">
        <v>3387</v>
      </c>
      <c r="C82" s="162" t="s">
        <v>2490</v>
      </c>
      <c r="D82" s="84" t="s">
        <v>692</v>
      </c>
      <c r="E82" s="84" t="s">
        <v>693</v>
      </c>
      <c r="F82" s="181">
        <v>41244</v>
      </c>
      <c r="G82" s="88" t="s">
        <v>694</v>
      </c>
    </row>
    <row r="83" spans="1:7">
      <c r="A83" s="82">
        <v>2011</v>
      </c>
      <c r="B83" s="88" t="s">
        <v>3387</v>
      </c>
      <c r="C83" s="162" t="s">
        <v>2490</v>
      </c>
      <c r="D83" s="84" t="s">
        <v>697</v>
      </c>
      <c r="E83" s="84" t="s">
        <v>698</v>
      </c>
      <c r="F83" s="181">
        <v>41426</v>
      </c>
      <c r="G83" s="88" t="s">
        <v>683</v>
      </c>
    </row>
    <row r="84" spans="1:7">
      <c r="A84" s="82">
        <v>2011</v>
      </c>
      <c r="B84" s="88" t="s">
        <v>3387</v>
      </c>
      <c r="C84" s="162" t="s">
        <v>2490</v>
      </c>
      <c r="D84" s="84" t="s">
        <v>699</v>
      </c>
      <c r="E84" s="84" t="s">
        <v>700</v>
      </c>
      <c r="F84" s="181">
        <v>41426</v>
      </c>
      <c r="G84" s="88" t="s">
        <v>683</v>
      </c>
    </row>
    <row r="85" spans="1:7">
      <c r="A85" s="82">
        <v>2011</v>
      </c>
      <c r="B85" s="88" t="s">
        <v>3387</v>
      </c>
      <c r="C85" s="162" t="s">
        <v>2490</v>
      </c>
      <c r="D85" s="84" t="s">
        <v>701</v>
      </c>
      <c r="E85" s="84" t="s">
        <v>690</v>
      </c>
      <c r="F85" s="181">
        <v>41244</v>
      </c>
      <c r="G85" s="88" t="s">
        <v>688</v>
      </c>
    </row>
    <row r="86" spans="1:7">
      <c r="A86" s="82">
        <v>2011</v>
      </c>
      <c r="B86" s="88" t="s">
        <v>3387</v>
      </c>
      <c r="C86" s="162" t="s">
        <v>2490</v>
      </c>
      <c r="D86" s="84" t="s">
        <v>702</v>
      </c>
      <c r="E86" s="84" t="s">
        <v>703</v>
      </c>
      <c r="F86" s="181">
        <v>41426</v>
      </c>
      <c r="G86" s="88" t="s">
        <v>688</v>
      </c>
    </row>
    <row r="87" spans="1:7">
      <c r="A87" s="82">
        <v>2011</v>
      </c>
      <c r="B87" s="88" t="s">
        <v>3387</v>
      </c>
      <c r="C87" s="162" t="s">
        <v>2490</v>
      </c>
      <c r="D87" s="84" t="s">
        <v>704</v>
      </c>
      <c r="E87" s="84" t="s">
        <v>705</v>
      </c>
      <c r="F87" s="181">
        <v>41244</v>
      </c>
      <c r="G87" s="88" t="s">
        <v>688</v>
      </c>
    </row>
    <row r="88" spans="1:7">
      <c r="A88" s="82">
        <v>2011</v>
      </c>
      <c r="B88" s="88" t="s">
        <v>3387</v>
      </c>
      <c r="C88" s="162" t="s">
        <v>2490</v>
      </c>
      <c r="D88" s="84" t="s">
        <v>706</v>
      </c>
      <c r="E88" s="84" t="s">
        <v>707</v>
      </c>
      <c r="F88" s="181">
        <v>41426</v>
      </c>
      <c r="G88" s="88" t="s">
        <v>683</v>
      </c>
    </row>
    <row r="89" spans="1:7">
      <c r="A89" s="82">
        <v>2011</v>
      </c>
      <c r="B89" s="88" t="s">
        <v>3387</v>
      </c>
      <c r="C89" s="162" t="s">
        <v>2490</v>
      </c>
      <c r="D89" s="84" t="s">
        <v>708</v>
      </c>
      <c r="E89" s="84" t="s">
        <v>709</v>
      </c>
      <c r="F89" s="181">
        <v>41244</v>
      </c>
      <c r="G89" s="88" t="s">
        <v>685</v>
      </c>
    </row>
    <row r="90" spans="1:7">
      <c r="A90" s="82">
        <v>2011</v>
      </c>
      <c r="B90" s="88" t="s">
        <v>3387</v>
      </c>
      <c r="C90" s="162" t="s">
        <v>2490</v>
      </c>
      <c r="D90" s="84" t="s">
        <v>710</v>
      </c>
      <c r="E90" s="84" t="s">
        <v>711</v>
      </c>
      <c r="F90" s="181">
        <v>41244</v>
      </c>
      <c r="G90" s="88" t="s">
        <v>685</v>
      </c>
    </row>
    <row r="91" spans="1:7">
      <c r="A91" s="82">
        <v>2011</v>
      </c>
      <c r="B91" s="88" t="s">
        <v>3387</v>
      </c>
      <c r="C91" s="162" t="s">
        <v>2490</v>
      </c>
      <c r="D91" s="84" t="s">
        <v>712</v>
      </c>
      <c r="E91" s="84" t="s">
        <v>713</v>
      </c>
      <c r="F91" s="181">
        <v>41426</v>
      </c>
      <c r="G91" s="88" t="s">
        <v>688</v>
      </c>
    </row>
    <row r="92" spans="1:7">
      <c r="A92" s="82">
        <v>2011</v>
      </c>
      <c r="B92" s="88" t="s">
        <v>3387</v>
      </c>
      <c r="C92" s="162" t="s">
        <v>2490</v>
      </c>
      <c r="D92" s="84" t="s">
        <v>715</v>
      </c>
      <c r="E92" s="84" t="s">
        <v>705</v>
      </c>
      <c r="F92" s="181">
        <v>41244</v>
      </c>
      <c r="G92" s="88" t="s">
        <v>685</v>
      </c>
    </row>
    <row r="93" spans="1:7">
      <c r="A93" s="82">
        <v>2011</v>
      </c>
      <c r="B93" s="88" t="s">
        <v>3387</v>
      </c>
      <c r="C93" s="162" t="s">
        <v>2490</v>
      </c>
      <c r="D93" s="84" t="s">
        <v>716</v>
      </c>
      <c r="E93" s="84" t="s">
        <v>705</v>
      </c>
      <c r="F93" s="181">
        <v>41061</v>
      </c>
      <c r="G93" s="88" t="s">
        <v>685</v>
      </c>
    </row>
    <row r="94" spans="1:7">
      <c r="A94" s="82">
        <v>2011</v>
      </c>
      <c r="B94" s="88" t="s">
        <v>3387</v>
      </c>
      <c r="C94" s="162" t="s">
        <v>2490</v>
      </c>
      <c r="D94" s="84" t="s">
        <v>717</v>
      </c>
      <c r="E94" s="84" t="s">
        <v>718</v>
      </c>
      <c r="F94" s="181">
        <v>41244</v>
      </c>
      <c r="G94" s="88" t="s">
        <v>688</v>
      </c>
    </row>
    <row r="95" spans="1:7">
      <c r="A95" s="82">
        <v>2011</v>
      </c>
      <c r="B95" s="88" t="s">
        <v>3387</v>
      </c>
      <c r="C95" s="162" t="s">
        <v>2490</v>
      </c>
      <c r="D95" s="84" t="s">
        <v>719</v>
      </c>
      <c r="E95" s="84" t="s">
        <v>720</v>
      </c>
      <c r="F95" s="181">
        <v>41426</v>
      </c>
      <c r="G95" s="88" t="s">
        <v>688</v>
      </c>
    </row>
    <row r="96" spans="1:7">
      <c r="A96" s="82">
        <v>2011</v>
      </c>
      <c r="B96" s="88" t="s">
        <v>3387</v>
      </c>
      <c r="C96" s="162" t="s">
        <v>2490</v>
      </c>
      <c r="D96" s="84" t="s">
        <v>721</v>
      </c>
      <c r="E96" s="84" t="s">
        <v>722</v>
      </c>
      <c r="F96" s="181">
        <v>41244</v>
      </c>
      <c r="G96" s="88" t="s">
        <v>688</v>
      </c>
    </row>
    <row r="97" spans="1:7">
      <c r="A97" s="82">
        <v>2011</v>
      </c>
      <c r="B97" s="88" t="s">
        <v>3387</v>
      </c>
      <c r="C97" s="162" t="s">
        <v>2490</v>
      </c>
      <c r="D97" s="84" t="s">
        <v>723</v>
      </c>
      <c r="E97" s="84" t="s">
        <v>724</v>
      </c>
      <c r="F97" s="181">
        <v>41244</v>
      </c>
      <c r="G97" s="88" t="s">
        <v>688</v>
      </c>
    </row>
    <row r="98" spans="1:7">
      <c r="A98" s="82">
        <v>2011</v>
      </c>
      <c r="B98" s="88" t="s">
        <v>3387</v>
      </c>
      <c r="C98" s="162" t="s">
        <v>2490</v>
      </c>
      <c r="D98" s="84" t="s">
        <v>725</v>
      </c>
      <c r="E98" s="84" t="s">
        <v>726</v>
      </c>
      <c r="F98" s="181">
        <v>41061</v>
      </c>
      <c r="G98" s="88" t="s">
        <v>683</v>
      </c>
    </row>
    <row r="99" spans="1:7">
      <c r="A99" s="82">
        <v>2011</v>
      </c>
      <c r="B99" s="88" t="s">
        <v>3387</v>
      </c>
      <c r="C99" s="162" t="s">
        <v>2490</v>
      </c>
      <c r="D99" s="84" t="s">
        <v>727</v>
      </c>
      <c r="E99" s="84" t="s">
        <v>728</v>
      </c>
      <c r="F99" s="181">
        <v>41061</v>
      </c>
      <c r="G99" s="88" t="s">
        <v>688</v>
      </c>
    </row>
    <row r="100" spans="1:7">
      <c r="A100" s="82">
        <v>2011</v>
      </c>
      <c r="B100" s="88" t="s">
        <v>3387</v>
      </c>
      <c r="C100" s="162" t="s">
        <v>2490</v>
      </c>
      <c r="D100" s="84" t="s">
        <v>729</v>
      </c>
      <c r="E100" s="84" t="s">
        <v>730</v>
      </c>
      <c r="F100" s="181">
        <v>41061</v>
      </c>
      <c r="G100" s="88" t="s">
        <v>694</v>
      </c>
    </row>
    <row r="101" spans="1:7">
      <c r="A101" s="82">
        <v>2011</v>
      </c>
      <c r="B101" s="88" t="s">
        <v>3387</v>
      </c>
      <c r="C101" s="162" t="s">
        <v>2490</v>
      </c>
      <c r="D101" s="84" t="s">
        <v>731</v>
      </c>
      <c r="E101" s="84" t="s">
        <v>732</v>
      </c>
      <c r="F101" s="181">
        <v>41244</v>
      </c>
      <c r="G101" s="88" t="s">
        <v>688</v>
      </c>
    </row>
    <row r="102" spans="1:7">
      <c r="A102" s="82">
        <v>2011</v>
      </c>
      <c r="B102" s="88" t="s">
        <v>3387</v>
      </c>
      <c r="C102" s="162" t="s">
        <v>2490</v>
      </c>
      <c r="D102" s="84" t="s">
        <v>734</v>
      </c>
      <c r="E102" s="84" t="s">
        <v>705</v>
      </c>
      <c r="F102" s="181">
        <v>41426</v>
      </c>
      <c r="G102" s="88" t="s">
        <v>688</v>
      </c>
    </row>
    <row r="103" spans="1:7">
      <c r="A103" s="82">
        <v>2011</v>
      </c>
      <c r="B103" s="105" t="s">
        <v>3386</v>
      </c>
      <c r="C103" s="182" t="s">
        <v>644</v>
      </c>
      <c r="D103" s="84" t="s">
        <v>738</v>
      </c>
      <c r="E103" s="84" t="s">
        <v>739</v>
      </c>
      <c r="F103" s="181">
        <v>41244</v>
      </c>
      <c r="G103" s="88" t="s">
        <v>683</v>
      </c>
    </row>
    <row r="104" spans="1:7">
      <c r="A104" s="82">
        <v>2011</v>
      </c>
      <c r="B104" s="105" t="s">
        <v>3386</v>
      </c>
      <c r="C104" s="182" t="s">
        <v>644</v>
      </c>
      <c r="D104" s="84" t="s">
        <v>737</v>
      </c>
      <c r="E104" s="84" t="s">
        <v>690</v>
      </c>
      <c r="F104" s="181">
        <v>40878</v>
      </c>
      <c r="G104" s="88" t="s">
        <v>683</v>
      </c>
    </row>
    <row r="105" spans="1:7">
      <c r="A105" s="82">
        <v>2011</v>
      </c>
      <c r="B105" s="105" t="s">
        <v>3386</v>
      </c>
      <c r="C105" s="182" t="s">
        <v>644</v>
      </c>
      <c r="D105" s="84" t="s">
        <v>740</v>
      </c>
      <c r="E105" s="84" t="s">
        <v>741</v>
      </c>
      <c r="F105" s="181">
        <v>40878</v>
      </c>
      <c r="G105" s="88" t="s">
        <v>685</v>
      </c>
    </row>
    <row r="106" spans="1:7">
      <c r="A106" s="82">
        <v>2011</v>
      </c>
      <c r="B106" s="105" t="s">
        <v>3386</v>
      </c>
      <c r="C106" s="182" t="s">
        <v>644</v>
      </c>
      <c r="D106" s="84" t="s">
        <v>717</v>
      </c>
      <c r="E106" s="84" t="s">
        <v>718</v>
      </c>
      <c r="F106" s="181">
        <v>40695</v>
      </c>
      <c r="G106" s="88" t="s">
        <v>688</v>
      </c>
    </row>
    <row r="107" spans="1:7">
      <c r="A107" s="82">
        <v>2011</v>
      </c>
      <c r="B107" s="88" t="s">
        <v>3387</v>
      </c>
      <c r="C107" s="182" t="s">
        <v>644</v>
      </c>
      <c r="D107" s="84" t="s">
        <v>738</v>
      </c>
      <c r="E107" s="84" t="s">
        <v>739</v>
      </c>
      <c r="F107" s="181">
        <v>41244</v>
      </c>
      <c r="G107" s="88" t="s">
        <v>683</v>
      </c>
    </row>
    <row r="108" spans="1:7">
      <c r="A108" s="82">
        <v>2011</v>
      </c>
      <c r="B108" s="88" t="s">
        <v>3387</v>
      </c>
      <c r="C108" s="182" t="s">
        <v>644</v>
      </c>
      <c r="D108" s="84" t="s">
        <v>737</v>
      </c>
      <c r="E108" s="84" t="s">
        <v>690</v>
      </c>
      <c r="F108" s="181">
        <v>40878</v>
      </c>
      <c r="G108" s="88" t="s">
        <v>683</v>
      </c>
    </row>
    <row r="109" spans="1:7">
      <c r="A109" s="82">
        <v>2011</v>
      </c>
      <c r="B109" s="88" t="s">
        <v>3387</v>
      </c>
      <c r="C109" s="182" t="s">
        <v>644</v>
      </c>
      <c r="D109" s="84" t="s">
        <v>740</v>
      </c>
      <c r="E109" s="84" t="s">
        <v>741</v>
      </c>
      <c r="F109" s="181">
        <v>41426</v>
      </c>
      <c r="G109" s="88" t="s">
        <v>688</v>
      </c>
    </row>
    <row r="110" spans="1:7">
      <c r="A110" s="82">
        <v>2011</v>
      </c>
      <c r="B110" s="88" t="s">
        <v>3387</v>
      </c>
      <c r="C110" s="182" t="s">
        <v>644</v>
      </c>
      <c r="D110" s="84" t="s">
        <v>735</v>
      </c>
      <c r="E110" s="84" t="s">
        <v>690</v>
      </c>
      <c r="F110" s="181">
        <v>41244</v>
      </c>
      <c r="G110" s="88" t="s">
        <v>683</v>
      </c>
    </row>
    <row r="111" spans="1:7">
      <c r="A111" s="82">
        <v>2011</v>
      </c>
      <c r="B111" s="88" t="s">
        <v>3387</v>
      </c>
      <c r="C111" s="182" t="s">
        <v>644</v>
      </c>
      <c r="D111" s="84" t="s">
        <v>717</v>
      </c>
      <c r="E111" s="84" t="s">
        <v>718</v>
      </c>
      <c r="F111" s="181">
        <v>41244</v>
      </c>
      <c r="G111" s="88" t="s">
        <v>688</v>
      </c>
    </row>
    <row r="112" spans="1:7">
      <c r="A112" s="88">
        <v>2012</v>
      </c>
      <c r="B112" s="105" t="s">
        <v>3386</v>
      </c>
      <c r="C112" s="162" t="s">
        <v>2490</v>
      </c>
      <c r="D112" s="84" t="s">
        <v>686</v>
      </c>
      <c r="E112" s="84" t="s">
        <v>687</v>
      </c>
      <c r="F112" s="181">
        <v>41061</v>
      </c>
      <c r="G112" s="88" t="s">
        <v>688</v>
      </c>
    </row>
    <row r="113" spans="1:7">
      <c r="A113" s="88">
        <v>2012</v>
      </c>
      <c r="B113" s="105" t="s">
        <v>3386</v>
      </c>
      <c r="C113" s="162" t="s">
        <v>2490</v>
      </c>
      <c r="D113" s="84" t="s">
        <v>689</v>
      </c>
      <c r="E113" s="84" t="s">
        <v>690</v>
      </c>
      <c r="F113" s="181">
        <v>41426</v>
      </c>
      <c r="G113" s="88" t="s">
        <v>688</v>
      </c>
    </row>
    <row r="114" spans="1:7">
      <c r="A114" s="88">
        <v>2012</v>
      </c>
      <c r="B114" s="105" t="s">
        <v>3386</v>
      </c>
      <c r="C114" s="162" t="s">
        <v>2490</v>
      </c>
      <c r="D114" s="84" t="s">
        <v>691</v>
      </c>
      <c r="E114" s="84" t="s">
        <v>690</v>
      </c>
      <c r="F114" s="181">
        <v>41426</v>
      </c>
      <c r="G114" s="88" t="s">
        <v>685</v>
      </c>
    </row>
    <row r="115" spans="1:7">
      <c r="A115" s="88">
        <v>2012</v>
      </c>
      <c r="B115" s="105" t="s">
        <v>3386</v>
      </c>
      <c r="C115" s="162" t="s">
        <v>2490</v>
      </c>
      <c r="D115" s="84" t="s">
        <v>692</v>
      </c>
      <c r="E115" s="84" t="s">
        <v>693</v>
      </c>
      <c r="F115" s="181">
        <v>41244</v>
      </c>
      <c r="G115" s="88" t="s">
        <v>694</v>
      </c>
    </row>
    <row r="116" spans="1:7">
      <c r="A116" s="88">
        <v>2012</v>
      </c>
      <c r="B116" s="105" t="s">
        <v>3386</v>
      </c>
      <c r="C116" s="162" t="s">
        <v>2490</v>
      </c>
      <c r="D116" s="84" t="s">
        <v>697</v>
      </c>
      <c r="E116" s="84" t="s">
        <v>698</v>
      </c>
      <c r="F116" s="181">
        <v>41426</v>
      </c>
      <c r="G116" s="88" t="s">
        <v>683</v>
      </c>
    </row>
    <row r="117" spans="1:7">
      <c r="A117" s="88">
        <v>2012</v>
      </c>
      <c r="B117" s="105" t="s">
        <v>3386</v>
      </c>
      <c r="C117" s="162" t="s">
        <v>2490</v>
      </c>
      <c r="D117" s="84" t="s">
        <v>699</v>
      </c>
      <c r="E117" s="84" t="s">
        <v>700</v>
      </c>
      <c r="F117" s="181">
        <v>41426</v>
      </c>
      <c r="G117" s="88" t="s">
        <v>683</v>
      </c>
    </row>
    <row r="118" spans="1:7">
      <c r="A118" s="88">
        <v>2012</v>
      </c>
      <c r="B118" s="105" t="s">
        <v>3386</v>
      </c>
      <c r="C118" s="162" t="s">
        <v>2490</v>
      </c>
      <c r="D118" s="84" t="s">
        <v>701</v>
      </c>
      <c r="E118" s="84" t="s">
        <v>690</v>
      </c>
      <c r="F118" s="181">
        <v>41244</v>
      </c>
      <c r="G118" s="88" t="s">
        <v>688</v>
      </c>
    </row>
    <row r="119" spans="1:7">
      <c r="A119" s="88">
        <v>2012</v>
      </c>
      <c r="B119" s="105" t="s">
        <v>3386</v>
      </c>
      <c r="C119" s="162" t="s">
        <v>2490</v>
      </c>
      <c r="D119" s="84" t="s">
        <v>702</v>
      </c>
      <c r="E119" s="84" t="s">
        <v>703</v>
      </c>
      <c r="F119" s="181">
        <v>41426</v>
      </c>
      <c r="G119" s="88" t="s">
        <v>688</v>
      </c>
    </row>
    <row r="120" spans="1:7">
      <c r="A120" s="88">
        <v>2012</v>
      </c>
      <c r="B120" s="105" t="s">
        <v>3386</v>
      </c>
      <c r="C120" s="162" t="s">
        <v>2490</v>
      </c>
      <c r="D120" s="84" t="s">
        <v>704</v>
      </c>
      <c r="E120" s="84" t="s">
        <v>705</v>
      </c>
      <c r="F120" s="181">
        <v>41244</v>
      </c>
      <c r="G120" s="88" t="s">
        <v>688</v>
      </c>
    </row>
    <row r="121" spans="1:7">
      <c r="A121" s="88">
        <v>2012</v>
      </c>
      <c r="B121" s="105" t="s">
        <v>3386</v>
      </c>
      <c r="C121" s="162" t="s">
        <v>2490</v>
      </c>
      <c r="D121" s="84" t="s">
        <v>706</v>
      </c>
      <c r="E121" s="84" t="s">
        <v>707</v>
      </c>
      <c r="F121" s="181">
        <v>41426</v>
      </c>
      <c r="G121" s="88" t="s">
        <v>683</v>
      </c>
    </row>
    <row r="122" spans="1:7">
      <c r="A122" s="88">
        <v>2012</v>
      </c>
      <c r="B122" s="105" t="s">
        <v>3386</v>
      </c>
      <c r="C122" s="162" t="s">
        <v>2490</v>
      </c>
      <c r="D122" s="84" t="s">
        <v>708</v>
      </c>
      <c r="E122" s="84" t="s">
        <v>709</v>
      </c>
      <c r="F122" s="181">
        <v>41244</v>
      </c>
      <c r="G122" s="88" t="s">
        <v>685</v>
      </c>
    </row>
    <row r="123" spans="1:7">
      <c r="A123" s="88">
        <v>2012</v>
      </c>
      <c r="B123" s="105" t="s">
        <v>3386</v>
      </c>
      <c r="C123" s="162" t="s">
        <v>2490</v>
      </c>
      <c r="D123" s="84" t="s">
        <v>710</v>
      </c>
      <c r="E123" s="84" t="s">
        <v>711</v>
      </c>
      <c r="F123" s="181">
        <v>41244</v>
      </c>
      <c r="G123" s="88" t="s">
        <v>685</v>
      </c>
    </row>
    <row r="124" spans="1:7">
      <c r="A124" s="88">
        <v>2012</v>
      </c>
      <c r="B124" s="105" t="s">
        <v>3386</v>
      </c>
      <c r="C124" s="162" t="s">
        <v>2490</v>
      </c>
      <c r="D124" s="84" t="s">
        <v>712</v>
      </c>
      <c r="E124" s="84" t="s">
        <v>713</v>
      </c>
      <c r="F124" s="181">
        <v>41426</v>
      </c>
      <c r="G124" s="88" t="s">
        <v>688</v>
      </c>
    </row>
    <row r="125" spans="1:7">
      <c r="A125" s="88">
        <v>2012</v>
      </c>
      <c r="B125" s="105" t="s">
        <v>3386</v>
      </c>
      <c r="C125" s="162" t="s">
        <v>2490</v>
      </c>
      <c r="D125" s="84" t="s">
        <v>715</v>
      </c>
      <c r="E125" s="84" t="s">
        <v>705</v>
      </c>
      <c r="F125" s="181">
        <v>41244</v>
      </c>
      <c r="G125" s="88" t="s">
        <v>685</v>
      </c>
    </row>
    <row r="126" spans="1:7">
      <c r="A126" s="88">
        <v>2012</v>
      </c>
      <c r="B126" s="105" t="s">
        <v>3386</v>
      </c>
      <c r="C126" s="162" t="s">
        <v>2490</v>
      </c>
      <c r="D126" s="84" t="s">
        <v>716</v>
      </c>
      <c r="E126" s="84" t="s">
        <v>705</v>
      </c>
      <c r="F126" s="181">
        <v>41061</v>
      </c>
      <c r="G126" s="88" t="s">
        <v>685</v>
      </c>
    </row>
    <row r="127" spans="1:7">
      <c r="A127" s="88">
        <v>2012</v>
      </c>
      <c r="B127" s="105" t="s">
        <v>3386</v>
      </c>
      <c r="C127" s="162" t="s">
        <v>2490</v>
      </c>
      <c r="D127" s="84" t="s">
        <v>717</v>
      </c>
      <c r="E127" s="84" t="s">
        <v>718</v>
      </c>
      <c r="F127" s="181">
        <v>41244</v>
      </c>
      <c r="G127" s="88" t="s">
        <v>688</v>
      </c>
    </row>
    <row r="128" spans="1:7">
      <c r="A128" s="88">
        <v>2012</v>
      </c>
      <c r="B128" s="105" t="s">
        <v>3386</v>
      </c>
      <c r="C128" s="162" t="s">
        <v>2490</v>
      </c>
      <c r="D128" s="84" t="s">
        <v>719</v>
      </c>
      <c r="E128" s="84" t="s">
        <v>720</v>
      </c>
      <c r="F128" s="181">
        <v>41426</v>
      </c>
      <c r="G128" s="88" t="s">
        <v>688</v>
      </c>
    </row>
    <row r="129" spans="1:7">
      <c r="A129" s="88">
        <v>2012</v>
      </c>
      <c r="B129" s="105" t="s">
        <v>3386</v>
      </c>
      <c r="C129" s="162" t="s">
        <v>2490</v>
      </c>
      <c r="D129" s="84" t="s">
        <v>721</v>
      </c>
      <c r="E129" s="84" t="s">
        <v>722</v>
      </c>
      <c r="F129" s="181">
        <v>41244</v>
      </c>
      <c r="G129" s="88" t="s">
        <v>688</v>
      </c>
    </row>
    <row r="130" spans="1:7">
      <c r="A130" s="88">
        <v>2012</v>
      </c>
      <c r="B130" s="105" t="s">
        <v>3386</v>
      </c>
      <c r="C130" s="162" t="s">
        <v>2490</v>
      </c>
      <c r="D130" s="84" t="s">
        <v>723</v>
      </c>
      <c r="E130" s="84" t="s">
        <v>724</v>
      </c>
      <c r="F130" s="181">
        <v>41244</v>
      </c>
      <c r="G130" s="88" t="s">
        <v>688</v>
      </c>
    </row>
    <row r="131" spans="1:7">
      <c r="A131" s="88">
        <v>2012</v>
      </c>
      <c r="B131" s="105" t="s">
        <v>3386</v>
      </c>
      <c r="C131" s="162" t="s">
        <v>2490</v>
      </c>
      <c r="D131" s="84" t="s">
        <v>725</v>
      </c>
      <c r="E131" s="84" t="s">
        <v>726</v>
      </c>
      <c r="F131" s="181">
        <v>41061</v>
      </c>
      <c r="G131" s="88" t="s">
        <v>683</v>
      </c>
    </row>
    <row r="132" spans="1:7">
      <c r="A132" s="88">
        <v>2012</v>
      </c>
      <c r="B132" s="105" t="s">
        <v>3386</v>
      </c>
      <c r="C132" s="162" t="s">
        <v>2490</v>
      </c>
      <c r="D132" s="84" t="s">
        <v>727</v>
      </c>
      <c r="E132" s="84" t="s">
        <v>728</v>
      </c>
      <c r="F132" s="181">
        <v>41061</v>
      </c>
      <c r="G132" s="88" t="s">
        <v>688</v>
      </c>
    </row>
    <row r="133" spans="1:7">
      <c r="A133" s="88">
        <v>2012</v>
      </c>
      <c r="B133" s="105" t="s">
        <v>3386</v>
      </c>
      <c r="C133" s="162" t="s">
        <v>2490</v>
      </c>
      <c r="D133" s="84" t="s">
        <v>729</v>
      </c>
      <c r="E133" s="84" t="s">
        <v>730</v>
      </c>
      <c r="F133" s="181">
        <v>41061</v>
      </c>
      <c r="G133" s="88" t="s">
        <v>694</v>
      </c>
    </row>
    <row r="134" spans="1:7">
      <c r="A134" s="88">
        <v>2012</v>
      </c>
      <c r="B134" s="105" t="s">
        <v>3386</v>
      </c>
      <c r="C134" s="162" t="s">
        <v>2490</v>
      </c>
      <c r="D134" s="84" t="s">
        <v>731</v>
      </c>
      <c r="E134" s="84" t="s">
        <v>732</v>
      </c>
      <c r="F134" s="181">
        <v>41244</v>
      </c>
      <c r="G134" s="88" t="s">
        <v>688</v>
      </c>
    </row>
    <row r="135" spans="1:7">
      <c r="A135" s="88">
        <v>2012</v>
      </c>
      <c r="B135" s="105" t="s">
        <v>3386</v>
      </c>
      <c r="C135" s="162" t="s">
        <v>2490</v>
      </c>
      <c r="D135" s="84" t="s">
        <v>734</v>
      </c>
      <c r="E135" s="84" t="s">
        <v>705</v>
      </c>
      <c r="F135" s="181">
        <v>41426</v>
      </c>
      <c r="G135" s="88" t="s">
        <v>688</v>
      </c>
    </row>
    <row r="136" spans="1:7">
      <c r="A136" s="88">
        <v>2012</v>
      </c>
      <c r="B136" s="88" t="s">
        <v>3387</v>
      </c>
      <c r="C136" s="162" t="s">
        <v>2490</v>
      </c>
      <c r="D136" s="84" t="s">
        <v>681</v>
      </c>
      <c r="E136" s="84" t="s">
        <v>682</v>
      </c>
      <c r="F136" s="181">
        <v>41791</v>
      </c>
      <c r="G136" s="88" t="s">
        <v>683</v>
      </c>
    </row>
    <row r="137" spans="1:7">
      <c r="A137" s="88">
        <v>2012</v>
      </c>
      <c r="B137" s="88" t="s">
        <v>3387</v>
      </c>
      <c r="C137" s="162" t="s">
        <v>2490</v>
      </c>
      <c r="D137" s="84" t="s">
        <v>686</v>
      </c>
      <c r="E137" s="84" t="s">
        <v>687</v>
      </c>
      <c r="F137" s="181">
        <v>41791</v>
      </c>
      <c r="G137" s="88" t="s">
        <v>688</v>
      </c>
    </row>
    <row r="138" spans="1:7">
      <c r="A138" s="88">
        <v>2012</v>
      </c>
      <c r="B138" s="88" t="s">
        <v>3387</v>
      </c>
      <c r="C138" s="162" t="s">
        <v>2490</v>
      </c>
      <c r="D138" s="84" t="s">
        <v>689</v>
      </c>
      <c r="E138" s="84" t="s">
        <v>690</v>
      </c>
      <c r="F138" s="181">
        <v>41791</v>
      </c>
      <c r="G138" s="88" t="s">
        <v>688</v>
      </c>
    </row>
    <row r="139" spans="1:7">
      <c r="A139" s="88">
        <v>2012</v>
      </c>
      <c r="B139" s="88" t="s">
        <v>3387</v>
      </c>
      <c r="C139" s="162" t="s">
        <v>2490</v>
      </c>
      <c r="D139" s="84" t="s">
        <v>691</v>
      </c>
      <c r="E139" s="84" t="s">
        <v>690</v>
      </c>
      <c r="F139" s="181">
        <v>41791</v>
      </c>
      <c r="G139" s="88" t="s">
        <v>688</v>
      </c>
    </row>
    <row r="140" spans="1:7">
      <c r="A140" s="88">
        <v>2012</v>
      </c>
      <c r="B140" s="88" t="s">
        <v>3387</v>
      </c>
      <c r="C140" s="162" t="s">
        <v>2490</v>
      </c>
      <c r="D140" s="84" t="s">
        <v>692</v>
      </c>
      <c r="E140" s="84" t="s">
        <v>693</v>
      </c>
      <c r="F140" s="181">
        <v>41791</v>
      </c>
      <c r="G140" s="88" t="s">
        <v>694</v>
      </c>
    </row>
    <row r="141" spans="1:7">
      <c r="A141" s="88">
        <v>2012</v>
      </c>
      <c r="B141" s="88" t="s">
        <v>3387</v>
      </c>
      <c r="C141" s="162" t="s">
        <v>2490</v>
      </c>
      <c r="D141" s="84" t="s">
        <v>697</v>
      </c>
      <c r="E141" s="84" t="s">
        <v>698</v>
      </c>
      <c r="F141" s="181">
        <v>41791</v>
      </c>
      <c r="G141" s="88" t="s">
        <v>683</v>
      </c>
    </row>
    <row r="142" spans="1:7">
      <c r="A142" s="88">
        <v>2012</v>
      </c>
      <c r="B142" s="88" t="s">
        <v>3387</v>
      </c>
      <c r="C142" s="162" t="s">
        <v>2490</v>
      </c>
      <c r="D142" s="84" t="s">
        <v>699</v>
      </c>
      <c r="E142" s="84" t="s">
        <v>700</v>
      </c>
      <c r="F142" s="181">
        <v>41426</v>
      </c>
      <c r="G142" s="88" t="s">
        <v>683</v>
      </c>
    </row>
    <row r="143" spans="1:7">
      <c r="A143" s="88">
        <v>2012</v>
      </c>
      <c r="B143" s="88" t="s">
        <v>3387</v>
      </c>
      <c r="C143" s="162" t="s">
        <v>2490</v>
      </c>
      <c r="D143" s="84" t="s">
        <v>701</v>
      </c>
      <c r="E143" s="84" t="s">
        <v>690</v>
      </c>
      <c r="F143" s="181">
        <v>41791</v>
      </c>
      <c r="G143" s="88" t="s">
        <v>688</v>
      </c>
    </row>
    <row r="144" spans="1:7">
      <c r="A144" s="88">
        <v>2012</v>
      </c>
      <c r="B144" s="88" t="s">
        <v>3387</v>
      </c>
      <c r="C144" s="162" t="s">
        <v>2490</v>
      </c>
      <c r="D144" s="84" t="s">
        <v>702</v>
      </c>
      <c r="E144" s="84" t="s">
        <v>703</v>
      </c>
      <c r="F144" s="181">
        <v>41791</v>
      </c>
      <c r="G144" s="88" t="s">
        <v>688</v>
      </c>
    </row>
    <row r="145" spans="1:7">
      <c r="A145" s="88">
        <v>2012</v>
      </c>
      <c r="B145" s="88" t="s">
        <v>3387</v>
      </c>
      <c r="C145" s="162" t="s">
        <v>2490</v>
      </c>
      <c r="D145" s="84" t="s">
        <v>704</v>
      </c>
      <c r="E145" s="84" t="s">
        <v>705</v>
      </c>
      <c r="F145" s="181">
        <v>41791</v>
      </c>
      <c r="G145" s="88" t="s">
        <v>688</v>
      </c>
    </row>
    <row r="146" spans="1:7">
      <c r="A146" s="88">
        <v>2012</v>
      </c>
      <c r="B146" s="88" t="s">
        <v>3387</v>
      </c>
      <c r="C146" s="162" t="s">
        <v>2490</v>
      </c>
      <c r="D146" s="84" t="s">
        <v>706</v>
      </c>
      <c r="E146" s="84" t="s">
        <v>707</v>
      </c>
      <c r="F146" s="181">
        <v>41426</v>
      </c>
      <c r="G146" s="88" t="s">
        <v>683</v>
      </c>
    </row>
    <row r="147" spans="1:7">
      <c r="A147" s="88">
        <v>2012</v>
      </c>
      <c r="B147" s="88" t="s">
        <v>3387</v>
      </c>
      <c r="C147" s="162" t="s">
        <v>2490</v>
      </c>
      <c r="D147" s="84" t="s">
        <v>708</v>
      </c>
      <c r="E147" s="84" t="s">
        <v>709</v>
      </c>
      <c r="F147" s="181">
        <v>41791</v>
      </c>
      <c r="G147" s="88" t="s">
        <v>685</v>
      </c>
    </row>
    <row r="148" spans="1:7">
      <c r="A148" s="88">
        <v>2012</v>
      </c>
      <c r="B148" s="88" t="s">
        <v>3387</v>
      </c>
      <c r="C148" s="162" t="s">
        <v>2490</v>
      </c>
      <c r="D148" s="84" t="s">
        <v>710</v>
      </c>
      <c r="E148" s="84" t="s">
        <v>711</v>
      </c>
      <c r="F148" s="181">
        <v>41791</v>
      </c>
      <c r="G148" s="88" t="s">
        <v>685</v>
      </c>
    </row>
    <row r="149" spans="1:7">
      <c r="A149" s="88">
        <v>2012</v>
      </c>
      <c r="B149" s="88" t="s">
        <v>3387</v>
      </c>
      <c r="C149" s="162" t="s">
        <v>2490</v>
      </c>
      <c r="D149" s="84" t="s">
        <v>712</v>
      </c>
      <c r="E149" s="84" t="s">
        <v>713</v>
      </c>
      <c r="F149" s="181">
        <v>41791</v>
      </c>
      <c r="G149" s="88" t="s">
        <v>688</v>
      </c>
    </row>
    <row r="150" spans="1:7">
      <c r="A150" s="88">
        <v>2012</v>
      </c>
      <c r="B150" s="88" t="s">
        <v>3387</v>
      </c>
      <c r="C150" s="162" t="s">
        <v>2490</v>
      </c>
      <c r="D150" s="84" t="s">
        <v>715</v>
      </c>
      <c r="E150" s="84" t="s">
        <v>705</v>
      </c>
      <c r="F150" s="181">
        <v>41244</v>
      </c>
      <c r="G150" s="88" t="s">
        <v>685</v>
      </c>
    </row>
    <row r="151" spans="1:7">
      <c r="A151" s="88">
        <v>2012</v>
      </c>
      <c r="B151" s="88" t="s">
        <v>3387</v>
      </c>
      <c r="C151" s="162" t="s">
        <v>2490</v>
      </c>
      <c r="D151" s="84" t="s">
        <v>716</v>
      </c>
      <c r="E151" s="84" t="s">
        <v>705</v>
      </c>
      <c r="F151" s="181">
        <v>41791</v>
      </c>
      <c r="G151" s="88" t="s">
        <v>685</v>
      </c>
    </row>
    <row r="152" spans="1:7">
      <c r="A152" s="88">
        <v>2012</v>
      </c>
      <c r="B152" s="88" t="s">
        <v>3387</v>
      </c>
      <c r="C152" s="162" t="s">
        <v>2490</v>
      </c>
      <c r="D152" s="84" t="s">
        <v>717</v>
      </c>
      <c r="E152" s="84" t="s">
        <v>718</v>
      </c>
      <c r="F152" s="181">
        <v>41791</v>
      </c>
      <c r="G152" s="88" t="s">
        <v>688</v>
      </c>
    </row>
    <row r="153" spans="1:7">
      <c r="A153" s="88">
        <v>2012</v>
      </c>
      <c r="B153" s="88" t="s">
        <v>3387</v>
      </c>
      <c r="C153" s="162" t="s">
        <v>2490</v>
      </c>
      <c r="D153" s="84" t="s">
        <v>719</v>
      </c>
      <c r="E153" s="84" t="s">
        <v>720</v>
      </c>
      <c r="F153" s="181">
        <v>41791</v>
      </c>
      <c r="G153" s="88" t="s">
        <v>688</v>
      </c>
    </row>
    <row r="154" spans="1:7">
      <c r="A154" s="88">
        <v>2012</v>
      </c>
      <c r="B154" s="88" t="s">
        <v>3387</v>
      </c>
      <c r="C154" s="162" t="s">
        <v>2490</v>
      </c>
      <c r="D154" s="84" t="s">
        <v>721</v>
      </c>
      <c r="E154" s="84" t="s">
        <v>722</v>
      </c>
      <c r="F154" s="181">
        <v>41791</v>
      </c>
      <c r="G154" s="88" t="s">
        <v>688</v>
      </c>
    </row>
    <row r="155" spans="1:7">
      <c r="A155" s="88">
        <v>2012</v>
      </c>
      <c r="B155" s="88" t="s">
        <v>3387</v>
      </c>
      <c r="C155" s="162" t="s">
        <v>2490</v>
      </c>
      <c r="D155" s="84" t="s">
        <v>723</v>
      </c>
      <c r="E155" s="84" t="s">
        <v>724</v>
      </c>
      <c r="F155" s="181">
        <v>41791</v>
      </c>
      <c r="G155" s="88" t="s">
        <v>685</v>
      </c>
    </row>
    <row r="156" spans="1:7">
      <c r="A156" s="88">
        <v>2012</v>
      </c>
      <c r="B156" s="88" t="s">
        <v>3387</v>
      </c>
      <c r="C156" s="162" t="s">
        <v>2490</v>
      </c>
      <c r="D156" s="84" t="s">
        <v>725</v>
      </c>
      <c r="E156" s="84" t="s">
        <v>726</v>
      </c>
      <c r="F156" s="181">
        <v>41791</v>
      </c>
      <c r="G156" s="88" t="s">
        <v>685</v>
      </c>
    </row>
    <row r="157" spans="1:7">
      <c r="A157" s="88">
        <v>2012</v>
      </c>
      <c r="B157" s="88" t="s">
        <v>3387</v>
      </c>
      <c r="C157" s="162" t="s">
        <v>2490</v>
      </c>
      <c r="D157" s="84" t="s">
        <v>727</v>
      </c>
      <c r="E157" s="84" t="s">
        <v>728</v>
      </c>
      <c r="F157" s="181">
        <v>41791</v>
      </c>
      <c r="G157" s="88" t="s">
        <v>688</v>
      </c>
    </row>
    <row r="158" spans="1:7">
      <c r="A158" s="88">
        <v>2012</v>
      </c>
      <c r="B158" s="88" t="s">
        <v>3387</v>
      </c>
      <c r="C158" s="162" t="s">
        <v>2490</v>
      </c>
      <c r="D158" s="84" t="s">
        <v>729</v>
      </c>
      <c r="E158" s="84" t="s">
        <v>730</v>
      </c>
      <c r="F158" s="181">
        <v>41791</v>
      </c>
      <c r="G158" s="88" t="s">
        <v>694</v>
      </c>
    </row>
    <row r="159" spans="1:7">
      <c r="A159" s="88">
        <v>2012</v>
      </c>
      <c r="B159" s="88" t="s">
        <v>3387</v>
      </c>
      <c r="C159" s="162" t="s">
        <v>2490</v>
      </c>
      <c r="D159" s="84" t="s">
        <v>731</v>
      </c>
      <c r="E159" s="84" t="s">
        <v>732</v>
      </c>
      <c r="F159" s="181">
        <v>41791</v>
      </c>
      <c r="G159" s="88" t="s">
        <v>688</v>
      </c>
    </row>
    <row r="160" spans="1:7">
      <c r="A160" s="88">
        <v>2012</v>
      </c>
      <c r="B160" s="88" t="s">
        <v>3387</v>
      </c>
      <c r="C160" s="162" t="s">
        <v>2490</v>
      </c>
      <c r="D160" s="84" t="s">
        <v>734</v>
      </c>
      <c r="E160" s="84" t="s">
        <v>705</v>
      </c>
      <c r="F160" s="181">
        <v>41791</v>
      </c>
      <c r="G160" s="88" t="s">
        <v>688</v>
      </c>
    </row>
    <row r="161" spans="1:7">
      <c r="A161" s="88">
        <v>2012</v>
      </c>
      <c r="B161" s="105" t="s">
        <v>3386</v>
      </c>
      <c r="C161" s="182" t="s">
        <v>644</v>
      </c>
      <c r="D161" s="84" t="s">
        <v>738</v>
      </c>
      <c r="E161" s="84" t="s">
        <v>739</v>
      </c>
      <c r="F161" s="181">
        <v>41244</v>
      </c>
      <c r="G161" s="88" t="s">
        <v>683</v>
      </c>
    </row>
    <row r="162" spans="1:7">
      <c r="A162" s="88">
        <v>2012</v>
      </c>
      <c r="B162" s="105" t="s">
        <v>3386</v>
      </c>
      <c r="C162" s="182" t="s">
        <v>644</v>
      </c>
      <c r="D162" s="84" t="s">
        <v>737</v>
      </c>
      <c r="E162" s="84" t="s">
        <v>690</v>
      </c>
      <c r="F162" s="181">
        <v>40878</v>
      </c>
      <c r="G162" s="88" t="s">
        <v>683</v>
      </c>
    </row>
    <row r="163" spans="1:7">
      <c r="A163" s="88">
        <v>2012</v>
      </c>
      <c r="B163" s="105" t="s">
        <v>3386</v>
      </c>
      <c r="C163" s="182" t="s">
        <v>644</v>
      </c>
      <c r="D163" s="84" t="s">
        <v>740</v>
      </c>
      <c r="E163" s="84" t="s">
        <v>741</v>
      </c>
      <c r="F163" s="181">
        <v>41426</v>
      </c>
      <c r="G163" s="88" t="s">
        <v>688</v>
      </c>
    </row>
    <row r="164" spans="1:7">
      <c r="A164" s="88">
        <v>2012</v>
      </c>
      <c r="B164" s="105" t="s">
        <v>3386</v>
      </c>
      <c r="C164" s="182" t="s">
        <v>644</v>
      </c>
      <c r="D164" s="84" t="s">
        <v>735</v>
      </c>
      <c r="E164" s="84" t="s">
        <v>690</v>
      </c>
      <c r="F164" s="181">
        <v>41244</v>
      </c>
      <c r="G164" s="88" t="s">
        <v>683</v>
      </c>
    </row>
    <row r="165" spans="1:7">
      <c r="A165" s="88">
        <v>2012</v>
      </c>
      <c r="B165" s="105" t="s">
        <v>3386</v>
      </c>
      <c r="C165" s="182" t="s">
        <v>644</v>
      </c>
      <c r="D165" s="84" t="s">
        <v>717</v>
      </c>
      <c r="E165" s="84" t="s">
        <v>718</v>
      </c>
      <c r="F165" s="181">
        <v>41244</v>
      </c>
      <c r="G165" s="88" t="s">
        <v>688</v>
      </c>
    </row>
    <row r="166" spans="1:7">
      <c r="A166" s="88">
        <v>2012</v>
      </c>
      <c r="B166" s="88" t="s">
        <v>3387</v>
      </c>
      <c r="C166" s="182" t="s">
        <v>644</v>
      </c>
      <c r="D166" s="84" t="s">
        <v>738</v>
      </c>
      <c r="E166" s="84" t="s">
        <v>739</v>
      </c>
      <c r="F166" s="181">
        <v>41244</v>
      </c>
      <c r="G166" s="88" t="s">
        <v>683</v>
      </c>
    </row>
    <row r="167" spans="1:7">
      <c r="A167" s="88">
        <v>2012</v>
      </c>
      <c r="B167" s="88" t="s">
        <v>3387</v>
      </c>
      <c r="C167" s="182" t="s">
        <v>644</v>
      </c>
      <c r="D167" s="84" t="s">
        <v>737</v>
      </c>
      <c r="E167" s="84" t="s">
        <v>690</v>
      </c>
      <c r="F167" s="181">
        <v>40878</v>
      </c>
      <c r="G167" s="88" t="s">
        <v>683</v>
      </c>
    </row>
    <row r="168" spans="1:7">
      <c r="A168" s="88">
        <v>2012</v>
      </c>
      <c r="B168" s="88" t="s">
        <v>3387</v>
      </c>
      <c r="C168" s="182" t="s">
        <v>644</v>
      </c>
      <c r="D168" s="84" t="s">
        <v>740</v>
      </c>
      <c r="E168" s="84" t="s">
        <v>741</v>
      </c>
      <c r="F168" s="181">
        <v>41426</v>
      </c>
      <c r="G168" s="88" t="s">
        <v>688</v>
      </c>
    </row>
    <row r="169" spans="1:7">
      <c r="A169" s="88">
        <v>2012</v>
      </c>
      <c r="B169" s="88" t="s">
        <v>3387</v>
      </c>
      <c r="C169" s="182" t="s">
        <v>644</v>
      </c>
      <c r="D169" s="84" t="s">
        <v>735</v>
      </c>
      <c r="E169" s="84" t="s">
        <v>690</v>
      </c>
      <c r="F169" s="181">
        <v>41244</v>
      </c>
      <c r="G169" s="88" t="s">
        <v>683</v>
      </c>
    </row>
    <row r="170" spans="1:7">
      <c r="A170" s="88">
        <v>2012</v>
      </c>
      <c r="B170" s="88" t="s">
        <v>3387</v>
      </c>
      <c r="C170" s="182" t="s">
        <v>644</v>
      </c>
      <c r="D170" s="84" t="s">
        <v>717</v>
      </c>
      <c r="E170" s="84" t="s">
        <v>718</v>
      </c>
      <c r="F170" s="181">
        <v>41791</v>
      </c>
      <c r="G170" s="88" t="s">
        <v>688</v>
      </c>
    </row>
    <row r="171" spans="1:7">
      <c r="A171" s="82">
        <v>2013</v>
      </c>
      <c r="B171" s="105" t="s">
        <v>3386</v>
      </c>
      <c r="C171" s="162" t="s">
        <v>2490</v>
      </c>
      <c r="D171" s="84" t="s">
        <v>681</v>
      </c>
      <c r="E171" s="84" t="s">
        <v>682</v>
      </c>
      <c r="F171" s="181">
        <v>41791</v>
      </c>
      <c r="G171" s="88" t="s">
        <v>683</v>
      </c>
    </row>
    <row r="172" spans="1:7">
      <c r="A172" s="82">
        <v>2013</v>
      </c>
      <c r="B172" s="105" t="s">
        <v>3386</v>
      </c>
      <c r="C172" s="162" t="s">
        <v>2490</v>
      </c>
      <c r="D172" s="84" t="s">
        <v>686</v>
      </c>
      <c r="E172" s="84" t="s">
        <v>687</v>
      </c>
      <c r="F172" s="181">
        <v>41791</v>
      </c>
      <c r="G172" s="88" t="s">
        <v>688</v>
      </c>
    </row>
    <row r="173" spans="1:7">
      <c r="A173" s="82">
        <v>2013</v>
      </c>
      <c r="B173" s="105" t="s">
        <v>3386</v>
      </c>
      <c r="C173" s="162" t="s">
        <v>2490</v>
      </c>
      <c r="D173" s="84" t="s">
        <v>689</v>
      </c>
      <c r="E173" s="84" t="s">
        <v>690</v>
      </c>
      <c r="F173" s="181">
        <v>41791</v>
      </c>
      <c r="G173" s="88" t="s">
        <v>688</v>
      </c>
    </row>
    <row r="174" spans="1:7">
      <c r="A174" s="82">
        <v>2013</v>
      </c>
      <c r="B174" s="105" t="s">
        <v>3386</v>
      </c>
      <c r="C174" s="162" t="s">
        <v>2490</v>
      </c>
      <c r="D174" s="84" t="s">
        <v>691</v>
      </c>
      <c r="E174" s="84" t="s">
        <v>690</v>
      </c>
      <c r="F174" s="181">
        <v>41791</v>
      </c>
      <c r="G174" s="88" t="s">
        <v>688</v>
      </c>
    </row>
    <row r="175" spans="1:7">
      <c r="A175" s="82">
        <v>2013</v>
      </c>
      <c r="B175" s="105" t="s">
        <v>3386</v>
      </c>
      <c r="C175" s="162" t="s">
        <v>2490</v>
      </c>
      <c r="D175" s="84" t="s">
        <v>692</v>
      </c>
      <c r="E175" s="84" t="s">
        <v>693</v>
      </c>
      <c r="F175" s="181">
        <v>41791</v>
      </c>
      <c r="G175" s="88" t="s">
        <v>694</v>
      </c>
    </row>
    <row r="176" spans="1:7">
      <c r="A176" s="82">
        <v>2013</v>
      </c>
      <c r="B176" s="105" t="s">
        <v>3386</v>
      </c>
      <c r="C176" s="162" t="s">
        <v>2490</v>
      </c>
      <c r="D176" s="84" t="s">
        <v>697</v>
      </c>
      <c r="E176" s="84" t="s">
        <v>698</v>
      </c>
      <c r="F176" s="181">
        <v>41791</v>
      </c>
      <c r="G176" s="88" t="s">
        <v>683</v>
      </c>
    </row>
    <row r="177" spans="1:7">
      <c r="A177" s="82">
        <v>2013</v>
      </c>
      <c r="B177" s="105" t="s">
        <v>3386</v>
      </c>
      <c r="C177" s="162" t="s">
        <v>2490</v>
      </c>
      <c r="D177" s="84" t="s">
        <v>699</v>
      </c>
      <c r="E177" s="84" t="s">
        <v>700</v>
      </c>
      <c r="F177" s="181">
        <v>41426</v>
      </c>
      <c r="G177" s="88" t="s">
        <v>683</v>
      </c>
    </row>
    <row r="178" spans="1:7">
      <c r="A178" s="82">
        <v>2013</v>
      </c>
      <c r="B178" s="105" t="s">
        <v>3386</v>
      </c>
      <c r="C178" s="162" t="s">
        <v>2490</v>
      </c>
      <c r="D178" s="84" t="s">
        <v>701</v>
      </c>
      <c r="E178" s="84" t="s">
        <v>690</v>
      </c>
      <c r="F178" s="181">
        <v>41791</v>
      </c>
      <c r="G178" s="88" t="s">
        <v>688</v>
      </c>
    </row>
    <row r="179" spans="1:7">
      <c r="A179" s="82">
        <v>2013</v>
      </c>
      <c r="B179" s="105" t="s">
        <v>3386</v>
      </c>
      <c r="C179" s="162" t="s">
        <v>2490</v>
      </c>
      <c r="D179" s="84" t="s">
        <v>702</v>
      </c>
      <c r="E179" s="84" t="s">
        <v>703</v>
      </c>
      <c r="F179" s="181">
        <v>41791</v>
      </c>
      <c r="G179" s="88" t="s">
        <v>688</v>
      </c>
    </row>
    <row r="180" spans="1:7">
      <c r="A180" s="82">
        <v>2013</v>
      </c>
      <c r="B180" s="105" t="s">
        <v>3386</v>
      </c>
      <c r="C180" s="162" t="s">
        <v>2490</v>
      </c>
      <c r="D180" s="84" t="s">
        <v>704</v>
      </c>
      <c r="E180" s="84" t="s">
        <v>705</v>
      </c>
      <c r="F180" s="181">
        <v>41791</v>
      </c>
      <c r="G180" s="88" t="s">
        <v>688</v>
      </c>
    </row>
    <row r="181" spans="1:7">
      <c r="A181" s="82">
        <v>2013</v>
      </c>
      <c r="B181" s="105" t="s">
        <v>3386</v>
      </c>
      <c r="C181" s="162" t="s">
        <v>2490</v>
      </c>
      <c r="D181" s="84" t="s">
        <v>706</v>
      </c>
      <c r="E181" s="84" t="s">
        <v>707</v>
      </c>
      <c r="F181" s="181">
        <v>42156</v>
      </c>
      <c r="G181" s="88" t="s">
        <v>685</v>
      </c>
    </row>
    <row r="182" spans="1:7">
      <c r="A182" s="82">
        <v>2013</v>
      </c>
      <c r="B182" s="105" t="s">
        <v>3386</v>
      </c>
      <c r="C182" s="162" t="s">
        <v>2490</v>
      </c>
      <c r="D182" s="84" t="s">
        <v>708</v>
      </c>
      <c r="E182" s="84" t="s">
        <v>709</v>
      </c>
      <c r="F182" s="181">
        <v>41791</v>
      </c>
      <c r="G182" s="88" t="s">
        <v>685</v>
      </c>
    </row>
    <row r="183" spans="1:7">
      <c r="A183" s="82">
        <v>2013</v>
      </c>
      <c r="B183" s="105" t="s">
        <v>3386</v>
      </c>
      <c r="C183" s="162" t="s">
        <v>2490</v>
      </c>
      <c r="D183" s="84" t="s">
        <v>710</v>
      </c>
      <c r="E183" s="84" t="s">
        <v>711</v>
      </c>
      <c r="F183" s="181">
        <v>41791</v>
      </c>
      <c r="G183" s="88" t="s">
        <v>685</v>
      </c>
    </row>
    <row r="184" spans="1:7">
      <c r="A184" s="82">
        <v>2013</v>
      </c>
      <c r="B184" s="105" t="s">
        <v>3386</v>
      </c>
      <c r="C184" s="162" t="s">
        <v>2490</v>
      </c>
      <c r="D184" s="84" t="s">
        <v>712</v>
      </c>
      <c r="E184" s="84" t="s">
        <v>713</v>
      </c>
      <c r="F184" s="181">
        <v>41791</v>
      </c>
      <c r="G184" s="88" t="s">
        <v>688</v>
      </c>
    </row>
    <row r="185" spans="1:7">
      <c r="A185" s="82">
        <v>2013</v>
      </c>
      <c r="B185" s="105" t="s">
        <v>3386</v>
      </c>
      <c r="C185" s="162" t="s">
        <v>2490</v>
      </c>
      <c r="D185" s="84" t="s">
        <v>716</v>
      </c>
      <c r="E185" s="84" t="s">
        <v>705</v>
      </c>
      <c r="F185" s="181">
        <v>41791</v>
      </c>
      <c r="G185" s="88" t="s">
        <v>685</v>
      </c>
    </row>
    <row r="186" spans="1:7">
      <c r="A186" s="82">
        <v>2013</v>
      </c>
      <c r="B186" s="105" t="s">
        <v>3386</v>
      </c>
      <c r="C186" s="162" t="s">
        <v>2490</v>
      </c>
      <c r="D186" s="84" t="s">
        <v>717</v>
      </c>
      <c r="E186" s="84" t="s">
        <v>718</v>
      </c>
      <c r="F186" s="181">
        <v>41791</v>
      </c>
      <c r="G186" s="88" t="s">
        <v>688</v>
      </c>
    </row>
    <row r="187" spans="1:7">
      <c r="A187" s="82">
        <v>2013</v>
      </c>
      <c r="B187" s="105" t="s">
        <v>3386</v>
      </c>
      <c r="C187" s="162" t="s">
        <v>2490</v>
      </c>
      <c r="D187" s="84" t="s">
        <v>719</v>
      </c>
      <c r="E187" s="84" t="s">
        <v>720</v>
      </c>
      <c r="F187" s="181">
        <v>41791</v>
      </c>
      <c r="G187" s="88" t="s">
        <v>688</v>
      </c>
    </row>
    <row r="188" spans="1:7">
      <c r="A188" s="82">
        <v>2013</v>
      </c>
      <c r="B188" s="105" t="s">
        <v>3386</v>
      </c>
      <c r="C188" s="162" t="s">
        <v>2490</v>
      </c>
      <c r="D188" s="84" t="s">
        <v>721</v>
      </c>
      <c r="E188" s="84" t="s">
        <v>722</v>
      </c>
      <c r="F188" s="181">
        <v>41791</v>
      </c>
      <c r="G188" s="88" t="s">
        <v>688</v>
      </c>
    </row>
    <row r="189" spans="1:7">
      <c r="A189" s="82">
        <v>2013</v>
      </c>
      <c r="B189" s="105" t="s">
        <v>3386</v>
      </c>
      <c r="C189" s="162" t="s">
        <v>2490</v>
      </c>
      <c r="D189" s="84" t="s">
        <v>723</v>
      </c>
      <c r="E189" s="84" t="s">
        <v>724</v>
      </c>
      <c r="F189" s="181">
        <v>41791</v>
      </c>
      <c r="G189" s="88" t="s">
        <v>685</v>
      </c>
    </row>
    <row r="190" spans="1:7">
      <c r="A190" s="82">
        <v>2013</v>
      </c>
      <c r="B190" s="105" t="s">
        <v>3386</v>
      </c>
      <c r="C190" s="162" t="s">
        <v>2490</v>
      </c>
      <c r="D190" s="84" t="s">
        <v>725</v>
      </c>
      <c r="E190" s="84" t="s">
        <v>726</v>
      </c>
      <c r="F190" s="181">
        <v>41791</v>
      </c>
      <c r="G190" s="88" t="s">
        <v>685</v>
      </c>
    </row>
    <row r="191" spans="1:7">
      <c r="A191" s="82">
        <v>2013</v>
      </c>
      <c r="B191" s="105" t="s">
        <v>3386</v>
      </c>
      <c r="C191" s="162" t="s">
        <v>2490</v>
      </c>
      <c r="D191" s="84" t="s">
        <v>727</v>
      </c>
      <c r="E191" s="84" t="s">
        <v>728</v>
      </c>
      <c r="F191" s="181">
        <v>41791</v>
      </c>
      <c r="G191" s="88" t="s">
        <v>688</v>
      </c>
    </row>
    <row r="192" spans="1:7">
      <c r="A192" s="82">
        <v>2013</v>
      </c>
      <c r="B192" s="105" t="s">
        <v>3386</v>
      </c>
      <c r="C192" s="162" t="s">
        <v>2490</v>
      </c>
      <c r="D192" s="84" t="s">
        <v>729</v>
      </c>
      <c r="E192" s="84" t="s">
        <v>730</v>
      </c>
      <c r="F192" s="181">
        <v>41791</v>
      </c>
      <c r="G192" s="88" t="s">
        <v>694</v>
      </c>
    </row>
    <row r="193" spans="1:7">
      <c r="A193" s="82">
        <v>2013</v>
      </c>
      <c r="B193" s="105" t="s">
        <v>3386</v>
      </c>
      <c r="C193" s="162" t="s">
        <v>2490</v>
      </c>
      <c r="D193" s="84" t="s">
        <v>731</v>
      </c>
      <c r="E193" s="84" t="s">
        <v>732</v>
      </c>
      <c r="F193" s="181">
        <v>41791</v>
      </c>
      <c r="G193" s="88" t="s">
        <v>688</v>
      </c>
    </row>
    <row r="194" spans="1:7">
      <c r="A194" s="82">
        <v>2013</v>
      </c>
      <c r="B194" s="105" t="s">
        <v>3386</v>
      </c>
      <c r="C194" s="162" t="s">
        <v>2490</v>
      </c>
      <c r="D194" s="84" t="s">
        <v>734</v>
      </c>
      <c r="E194" s="84" t="s">
        <v>705</v>
      </c>
      <c r="F194" s="181">
        <v>41791</v>
      </c>
      <c r="G194" s="88" t="s">
        <v>688</v>
      </c>
    </row>
    <row r="195" spans="1:7">
      <c r="A195" s="82">
        <v>2013</v>
      </c>
      <c r="B195" s="88" t="s">
        <v>3387</v>
      </c>
      <c r="C195" s="162" t="s">
        <v>2490</v>
      </c>
      <c r="D195" s="84" t="s">
        <v>681</v>
      </c>
      <c r="E195" s="84" t="s">
        <v>682</v>
      </c>
      <c r="F195" s="181">
        <v>41791</v>
      </c>
      <c r="G195" s="88" t="s">
        <v>683</v>
      </c>
    </row>
    <row r="196" spans="1:7">
      <c r="A196" s="82">
        <v>2013</v>
      </c>
      <c r="B196" s="88" t="s">
        <v>3387</v>
      </c>
      <c r="C196" s="162" t="s">
        <v>2490</v>
      </c>
      <c r="D196" s="84" t="s">
        <v>686</v>
      </c>
      <c r="E196" s="84" t="s">
        <v>687</v>
      </c>
      <c r="F196" s="181">
        <v>41791</v>
      </c>
      <c r="G196" s="88" t="s">
        <v>688</v>
      </c>
    </row>
    <row r="197" spans="1:7">
      <c r="A197" s="82">
        <v>2013</v>
      </c>
      <c r="B197" s="88" t="s">
        <v>3387</v>
      </c>
      <c r="C197" s="162" t="s">
        <v>2490</v>
      </c>
      <c r="D197" s="84" t="s">
        <v>689</v>
      </c>
      <c r="E197" s="84" t="s">
        <v>690</v>
      </c>
      <c r="F197" s="181">
        <v>41791</v>
      </c>
      <c r="G197" s="88" t="s">
        <v>688</v>
      </c>
    </row>
    <row r="198" spans="1:7">
      <c r="A198" s="82">
        <v>2013</v>
      </c>
      <c r="B198" s="88" t="s">
        <v>3387</v>
      </c>
      <c r="C198" s="162" t="s">
        <v>2490</v>
      </c>
      <c r="D198" s="84" t="s">
        <v>691</v>
      </c>
      <c r="E198" s="84" t="s">
        <v>690</v>
      </c>
      <c r="F198" s="181">
        <v>41791</v>
      </c>
      <c r="G198" s="88" t="s">
        <v>688</v>
      </c>
    </row>
    <row r="199" spans="1:7">
      <c r="A199" s="82">
        <v>2013</v>
      </c>
      <c r="B199" s="88" t="s">
        <v>3387</v>
      </c>
      <c r="C199" s="162" t="s">
        <v>2490</v>
      </c>
      <c r="D199" s="84" t="s">
        <v>692</v>
      </c>
      <c r="E199" s="84" t="s">
        <v>693</v>
      </c>
      <c r="F199" s="181">
        <v>41791</v>
      </c>
      <c r="G199" s="88" t="s">
        <v>694</v>
      </c>
    </row>
    <row r="200" spans="1:7">
      <c r="A200" s="82">
        <v>2013</v>
      </c>
      <c r="B200" s="88" t="s">
        <v>3387</v>
      </c>
      <c r="C200" s="162" t="s">
        <v>2490</v>
      </c>
      <c r="D200" s="84" t="s">
        <v>697</v>
      </c>
      <c r="E200" s="84" t="s">
        <v>698</v>
      </c>
      <c r="F200" s="181">
        <v>41791</v>
      </c>
      <c r="G200" s="88" t="s">
        <v>683</v>
      </c>
    </row>
    <row r="201" spans="1:7">
      <c r="A201" s="82">
        <v>2013</v>
      </c>
      <c r="B201" s="88" t="s">
        <v>3387</v>
      </c>
      <c r="C201" s="162" t="s">
        <v>2490</v>
      </c>
      <c r="D201" s="84" t="s">
        <v>699</v>
      </c>
      <c r="E201" s="84" t="s">
        <v>700</v>
      </c>
      <c r="F201" s="181">
        <v>41426</v>
      </c>
      <c r="G201" s="88" t="s">
        <v>683</v>
      </c>
    </row>
    <row r="202" spans="1:7">
      <c r="A202" s="82">
        <v>2013</v>
      </c>
      <c r="B202" s="88" t="s">
        <v>3387</v>
      </c>
      <c r="C202" s="162" t="s">
        <v>2490</v>
      </c>
      <c r="D202" s="84" t="s">
        <v>701</v>
      </c>
      <c r="E202" s="84" t="s">
        <v>690</v>
      </c>
      <c r="F202" s="181">
        <v>41791</v>
      </c>
      <c r="G202" s="88" t="s">
        <v>688</v>
      </c>
    </row>
    <row r="203" spans="1:7">
      <c r="A203" s="82">
        <v>2013</v>
      </c>
      <c r="B203" s="88" t="s">
        <v>3387</v>
      </c>
      <c r="C203" s="162" t="s">
        <v>2490</v>
      </c>
      <c r="D203" s="84" t="s">
        <v>702</v>
      </c>
      <c r="E203" s="84" t="s">
        <v>703</v>
      </c>
      <c r="F203" s="181">
        <v>41791</v>
      </c>
      <c r="G203" s="88" t="s">
        <v>688</v>
      </c>
    </row>
    <row r="204" spans="1:7">
      <c r="A204" s="82">
        <v>2013</v>
      </c>
      <c r="B204" s="88" t="s">
        <v>3387</v>
      </c>
      <c r="C204" s="162" t="s">
        <v>2490</v>
      </c>
      <c r="D204" s="84" t="s">
        <v>704</v>
      </c>
      <c r="E204" s="84" t="s">
        <v>705</v>
      </c>
      <c r="F204" s="181">
        <v>41791</v>
      </c>
      <c r="G204" s="88" t="s">
        <v>688</v>
      </c>
    </row>
    <row r="205" spans="1:7">
      <c r="A205" s="82">
        <v>2013</v>
      </c>
      <c r="B205" s="88" t="s">
        <v>3387</v>
      </c>
      <c r="C205" s="162" t="s">
        <v>2490</v>
      </c>
      <c r="D205" s="84" t="s">
        <v>706</v>
      </c>
      <c r="E205" s="84" t="s">
        <v>707</v>
      </c>
      <c r="F205" s="181">
        <v>42156</v>
      </c>
      <c r="G205" s="88" t="s">
        <v>685</v>
      </c>
    </row>
    <row r="206" spans="1:7">
      <c r="A206" s="82">
        <v>2013</v>
      </c>
      <c r="B206" s="88" t="s">
        <v>3387</v>
      </c>
      <c r="C206" s="162" t="s">
        <v>2490</v>
      </c>
      <c r="D206" s="84" t="s">
        <v>708</v>
      </c>
      <c r="E206" s="84" t="s">
        <v>709</v>
      </c>
      <c r="F206" s="181">
        <v>41791</v>
      </c>
      <c r="G206" s="88" t="s">
        <v>685</v>
      </c>
    </row>
    <row r="207" spans="1:7">
      <c r="A207" s="82">
        <v>2013</v>
      </c>
      <c r="B207" s="88" t="s">
        <v>3387</v>
      </c>
      <c r="C207" s="162" t="s">
        <v>2490</v>
      </c>
      <c r="D207" s="84" t="s">
        <v>710</v>
      </c>
      <c r="E207" s="84" t="s">
        <v>711</v>
      </c>
      <c r="F207" s="181">
        <v>41791</v>
      </c>
      <c r="G207" s="88" t="s">
        <v>685</v>
      </c>
    </row>
    <row r="208" spans="1:7">
      <c r="A208" s="82">
        <v>2013</v>
      </c>
      <c r="B208" s="88" t="s">
        <v>3387</v>
      </c>
      <c r="C208" s="162" t="s">
        <v>2490</v>
      </c>
      <c r="D208" s="84" t="s">
        <v>712</v>
      </c>
      <c r="E208" s="84" t="s">
        <v>713</v>
      </c>
      <c r="F208" s="181">
        <v>41791</v>
      </c>
      <c r="G208" s="88" t="s">
        <v>688</v>
      </c>
    </row>
    <row r="209" spans="1:7">
      <c r="A209" s="82">
        <v>2013</v>
      </c>
      <c r="B209" s="88" t="s">
        <v>3387</v>
      </c>
      <c r="C209" s="162" t="s">
        <v>2490</v>
      </c>
      <c r="D209" s="84" t="s">
        <v>716</v>
      </c>
      <c r="E209" s="84" t="s">
        <v>705</v>
      </c>
      <c r="F209" s="181">
        <v>41791</v>
      </c>
      <c r="G209" s="88" t="s">
        <v>685</v>
      </c>
    </row>
    <row r="210" spans="1:7">
      <c r="A210" s="82">
        <v>2013</v>
      </c>
      <c r="B210" s="88" t="s">
        <v>3387</v>
      </c>
      <c r="C210" s="162" t="s">
        <v>2490</v>
      </c>
      <c r="D210" s="84" t="s">
        <v>717</v>
      </c>
      <c r="E210" s="84" t="s">
        <v>718</v>
      </c>
      <c r="F210" s="181">
        <v>41791</v>
      </c>
      <c r="G210" s="88" t="s">
        <v>688</v>
      </c>
    </row>
    <row r="211" spans="1:7">
      <c r="A211" s="82">
        <v>2013</v>
      </c>
      <c r="B211" s="88" t="s">
        <v>3387</v>
      </c>
      <c r="C211" s="162" t="s">
        <v>2490</v>
      </c>
      <c r="D211" s="84" t="s">
        <v>719</v>
      </c>
      <c r="E211" s="84" t="s">
        <v>720</v>
      </c>
      <c r="F211" s="181">
        <v>41791</v>
      </c>
      <c r="G211" s="88" t="s">
        <v>688</v>
      </c>
    </row>
    <row r="212" spans="1:7">
      <c r="A212" s="82">
        <v>2013</v>
      </c>
      <c r="B212" s="88" t="s">
        <v>3387</v>
      </c>
      <c r="C212" s="162" t="s">
        <v>2490</v>
      </c>
      <c r="D212" s="84" t="s">
        <v>721</v>
      </c>
      <c r="E212" s="84" t="s">
        <v>722</v>
      </c>
      <c r="F212" s="181">
        <v>41791</v>
      </c>
      <c r="G212" s="88" t="s">
        <v>688</v>
      </c>
    </row>
    <row r="213" spans="1:7">
      <c r="A213" s="82">
        <v>2013</v>
      </c>
      <c r="B213" s="88" t="s">
        <v>3387</v>
      </c>
      <c r="C213" s="162" t="s">
        <v>2490</v>
      </c>
      <c r="D213" s="84" t="s">
        <v>723</v>
      </c>
      <c r="E213" s="84" t="s">
        <v>724</v>
      </c>
      <c r="F213" s="181">
        <v>41791</v>
      </c>
      <c r="G213" s="88" t="s">
        <v>685</v>
      </c>
    </row>
    <row r="214" spans="1:7">
      <c r="A214" s="82">
        <v>2013</v>
      </c>
      <c r="B214" s="88" t="s">
        <v>3387</v>
      </c>
      <c r="C214" s="162" t="s">
        <v>2490</v>
      </c>
      <c r="D214" s="84" t="s">
        <v>725</v>
      </c>
      <c r="E214" s="84" t="s">
        <v>726</v>
      </c>
      <c r="F214" s="181">
        <v>41791</v>
      </c>
      <c r="G214" s="88" t="s">
        <v>685</v>
      </c>
    </row>
    <row r="215" spans="1:7">
      <c r="A215" s="82">
        <v>2013</v>
      </c>
      <c r="B215" s="88" t="s">
        <v>3387</v>
      </c>
      <c r="C215" s="162" t="s">
        <v>2490</v>
      </c>
      <c r="D215" s="84" t="s">
        <v>727</v>
      </c>
      <c r="E215" s="84" t="s">
        <v>728</v>
      </c>
      <c r="F215" s="181">
        <v>41791</v>
      </c>
      <c r="G215" s="88" t="s">
        <v>688</v>
      </c>
    </row>
    <row r="216" spans="1:7">
      <c r="A216" s="82">
        <v>2013</v>
      </c>
      <c r="B216" s="88" t="s">
        <v>3387</v>
      </c>
      <c r="C216" s="162" t="s">
        <v>2490</v>
      </c>
      <c r="D216" s="84" t="s">
        <v>729</v>
      </c>
      <c r="E216" s="84" t="s">
        <v>730</v>
      </c>
      <c r="F216" s="181">
        <v>41791</v>
      </c>
      <c r="G216" s="88" t="s">
        <v>694</v>
      </c>
    </row>
    <row r="217" spans="1:7">
      <c r="A217" s="82">
        <v>2013</v>
      </c>
      <c r="B217" s="88" t="s">
        <v>3387</v>
      </c>
      <c r="C217" s="162" t="s">
        <v>2490</v>
      </c>
      <c r="D217" s="84" t="s">
        <v>731</v>
      </c>
      <c r="E217" s="84" t="s">
        <v>732</v>
      </c>
      <c r="F217" s="181">
        <v>41791</v>
      </c>
      <c r="G217" s="88" t="s">
        <v>688</v>
      </c>
    </row>
    <row r="218" spans="1:7">
      <c r="A218" s="82">
        <v>2013</v>
      </c>
      <c r="B218" s="88" t="s">
        <v>3387</v>
      </c>
      <c r="C218" s="162" t="s">
        <v>2490</v>
      </c>
      <c r="D218" s="84" t="s">
        <v>734</v>
      </c>
      <c r="E218" s="84" t="s">
        <v>705</v>
      </c>
      <c r="F218" s="181">
        <v>41791</v>
      </c>
      <c r="G218" s="88" t="s">
        <v>688</v>
      </c>
    </row>
    <row r="219" spans="1:7">
      <c r="A219" s="82">
        <v>2013</v>
      </c>
      <c r="B219" s="105" t="s">
        <v>3386</v>
      </c>
      <c r="C219" s="182" t="s">
        <v>644</v>
      </c>
      <c r="D219" s="84" t="s">
        <v>740</v>
      </c>
      <c r="E219" s="84" t="s">
        <v>741</v>
      </c>
      <c r="F219" s="181">
        <v>41455</v>
      </c>
      <c r="G219" s="88" t="s">
        <v>688</v>
      </c>
    </row>
    <row r="220" spans="1:7">
      <c r="A220" s="82">
        <v>2013</v>
      </c>
      <c r="B220" s="105" t="s">
        <v>3386</v>
      </c>
      <c r="C220" s="182" t="s">
        <v>644</v>
      </c>
      <c r="D220" s="84" t="s">
        <v>717</v>
      </c>
      <c r="E220" s="84" t="s">
        <v>718</v>
      </c>
      <c r="F220" s="181">
        <v>41791</v>
      </c>
      <c r="G220" s="88" t="s">
        <v>688</v>
      </c>
    </row>
    <row r="221" spans="1:7">
      <c r="A221" s="82">
        <v>2013</v>
      </c>
      <c r="B221" s="88" t="s">
        <v>3387</v>
      </c>
      <c r="C221" s="182" t="s">
        <v>644</v>
      </c>
      <c r="D221" s="84" t="s">
        <v>740</v>
      </c>
      <c r="E221" s="84" t="s">
        <v>741</v>
      </c>
      <c r="F221" s="181">
        <v>41609</v>
      </c>
      <c r="G221" s="88" t="s">
        <v>694</v>
      </c>
    </row>
    <row r="222" spans="1:7">
      <c r="A222" s="82">
        <v>2013</v>
      </c>
      <c r="B222" s="88" t="s">
        <v>3387</v>
      </c>
      <c r="C222" s="182" t="s">
        <v>644</v>
      </c>
      <c r="D222" s="84" t="s">
        <v>717</v>
      </c>
      <c r="E222" s="84" t="s">
        <v>718</v>
      </c>
      <c r="F222" s="181">
        <v>41791</v>
      </c>
      <c r="G222" s="88" t="s">
        <v>688</v>
      </c>
    </row>
    <row r="223" spans="1:7">
      <c r="A223" s="88">
        <v>2014</v>
      </c>
      <c r="B223" s="105" t="s">
        <v>3386</v>
      </c>
      <c r="C223" s="162" t="s">
        <v>2490</v>
      </c>
      <c r="D223" s="84" t="s">
        <v>681</v>
      </c>
      <c r="E223" s="84" t="s">
        <v>682</v>
      </c>
      <c r="F223" s="181" t="s">
        <v>684</v>
      </c>
      <c r="G223" s="88" t="s">
        <v>685</v>
      </c>
    </row>
    <row r="224" spans="1:7">
      <c r="A224" s="88">
        <v>2014</v>
      </c>
      <c r="B224" s="105" t="s">
        <v>3386</v>
      </c>
      <c r="C224" s="162" t="s">
        <v>2490</v>
      </c>
      <c r="D224" s="84" t="s">
        <v>686</v>
      </c>
      <c r="E224" s="84" t="s">
        <v>687</v>
      </c>
      <c r="F224" s="181" t="s">
        <v>684</v>
      </c>
      <c r="G224" s="88" t="s">
        <v>688</v>
      </c>
    </row>
    <row r="225" spans="1:7">
      <c r="A225" s="88">
        <v>2014</v>
      </c>
      <c r="B225" s="105" t="s">
        <v>3386</v>
      </c>
      <c r="C225" s="162" t="s">
        <v>2490</v>
      </c>
      <c r="D225" s="84" t="s">
        <v>689</v>
      </c>
      <c r="E225" s="84" t="s">
        <v>690</v>
      </c>
      <c r="F225" s="181" t="s">
        <v>684</v>
      </c>
      <c r="G225" s="88" t="s">
        <v>688</v>
      </c>
    </row>
    <row r="226" spans="1:7">
      <c r="A226" s="88">
        <v>2014</v>
      </c>
      <c r="B226" s="105" t="s">
        <v>3386</v>
      </c>
      <c r="C226" s="162" t="s">
        <v>2490</v>
      </c>
      <c r="D226" s="84" t="s">
        <v>691</v>
      </c>
      <c r="E226" s="84" t="s">
        <v>690</v>
      </c>
      <c r="F226" s="181" t="s">
        <v>684</v>
      </c>
      <c r="G226" s="88" t="s">
        <v>688</v>
      </c>
    </row>
    <row r="227" spans="1:7">
      <c r="A227" s="88">
        <v>2014</v>
      </c>
      <c r="B227" s="105" t="s">
        <v>3386</v>
      </c>
      <c r="C227" s="162" t="s">
        <v>2490</v>
      </c>
      <c r="D227" s="84" t="s">
        <v>692</v>
      </c>
      <c r="E227" s="84" t="s">
        <v>693</v>
      </c>
      <c r="F227" s="181" t="s">
        <v>684</v>
      </c>
      <c r="G227" s="88" t="s">
        <v>694</v>
      </c>
    </row>
    <row r="228" spans="1:7">
      <c r="A228" s="88">
        <v>2014</v>
      </c>
      <c r="B228" s="105" t="s">
        <v>3386</v>
      </c>
      <c r="C228" s="162" t="s">
        <v>2490</v>
      </c>
      <c r="D228" s="84" t="s">
        <v>695</v>
      </c>
      <c r="E228" s="84" t="s">
        <v>696</v>
      </c>
      <c r="F228" s="181" t="s">
        <v>684</v>
      </c>
      <c r="G228" s="88" t="s">
        <v>685</v>
      </c>
    </row>
    <row r="229" spans="1:7">
      <c r="A229" s="88">
        <v>2014</v>
      </c>
      <c r="B229" s="105" t="s">
        <v>3386</v>
      </c>
      <c r="C229" s="162" t="s">
        <v>2490</v>
      </c>
      <c r="D229" s="84" t="s">
        <v>697</v>
      </c>
      <c r="E229" s="84" t="s">
        <v>698</v>
      </c>
      <c r="F229" s="181" t="s">
        <v>684</v>
      </c>
      <c r="G229" s="88" t="s">
        <v>685</v>
      </c>
    </row>
    <row r="230" spans="1:7">
      <c r="A230" s="88">
        <v>2014</v>
      </c>
      <c r="B230" s="105" t="s">
        <v>3386</v>
      </c>
      <c r="C230" s="162" t="s">
        <v>2490</v>
      </c>
      <c r="D230" s="84" t="s">
        <v>699</v>
      </c>
      <c r="E230" s="84" t="s">
        <v>700</v>
      </c>
      <c r="F230" s="181" t="s">
        <v>684</v>
      </c>
      <c r="G230" s="88" t="s">
        <v>685</v>
      </c>
    </row>
    <row r="231" spans="1:7">
      <c r="A231" s="88">
        <v>2014</v>
      </c>
      <c r="B231" s="105" t="s">
        <v>3386</v>
      </c>
      <c r="C231" s="162" t="s">
        <v>2490</v>
      </c>
      <c r="D231" s="84" t="s">
        <v>701</v>
      </c>
      <c r="E231" s="84" t="s">
        <v>690</v>
      </c>
      <c r="F231" s="181" t="s">
        <v>684</v>
      </c>
      <c r="G231" s="88" t="s">
        <v>688</v>
      </c>
    </row>
    <row r="232" spans="1:7">
      <c r="A232" s="88">
        <v>2014</v>
      </c>
      <c r="B232" s="105" t="s">
        <v>3386</v>
      </c>
      <c r="C232" s="162" t="s">
        <v>2490</v>
      </c>
      <c r="D232" s="84" t="s">
        <v>702</v>
      </c>
      <c r="E232" s="84" t="s">
        <v>703</v>
      </c>
      <c r="F232" s="181" t="s">
        <v>684</v>
      </c>
      <c r="G232" s="88" t="s">
        <v>688</v>
      </c>
    </row>
    <row r="233" spans="1:7">
      <c r="A233" s="88">
        <v>2014</v>
      </c>
      <c r="B233" s="105" t="s">
        <v>3386</v>
      </c>
      <c r="C233" s="162" t="s">
        <v>2490</v>
      </c>
      <c r="D233" s="84" t="s">
        <v>704</v>
      </c>
      <c r="E233" s="84" t="s">
        <v>705</v>
      </c>
      <c r="F233" s="181" t="s">
        <v>684</v>
      </c>
      <c r="G233" s="88" t="s">
        <v>688</v>
      </c>
    </row>
    <row r="234" spans="1:7">
      <c r="A234" s="88">
        <v>2014</v>
      </c>
      <c r="B234" s="105" t="s">
        <v>3386</v>
      </c>
      <c r="C234" s="162" t="s">
        <v>2490</v>
      </c>
      <c r="D234" s="84" t="s">
        <v>706</v>
      </c>
      <c r="E234" s="84" t="s">
        <v>707</v>
      </c>
      <c r="F234" s="181" t="s">
        <v>684</v>
      </c>
      <c r="G234" s="88" t="s">
        <v>685</v>
      </c>
    </row>
    <row r="235" spans="1:7">
      <c r="A235" s="88">
        <v>2014</v>
      </c>
      <c r="B235" s="105" t="s">
        <v>3386</v>
      </c>
      <c r="C235" s="162" t="s">
        <v>2490</v>
      </c>
      <c r="D235" s="84" t="s">
        <v>708</v>
      </c>
      <c r="E235" s="84" t="s">
        <v>709</v>
      </c>
      <c r="F235" s="181" t="s">
        <v>684</v>
      </c>
      <c r="G235" s="88" t="s">
        <v>685</v>
      </c>
    </row>
    <row r="236" spans="1:7">
      <c r="A236" s="88">
        <v>2014</v>
      </c>
      <c r="B236" s="105" t="s">
        <v>3386</v>
      </c>
      <c r="C236" s="162" t="s">
        <v>2490</v>
      </c>
      <c r="D236" s="84" t="s">
        <v>710</v>
      </c>
      <c r="E236" s="84" t="s">
        <v>711</v>
      </c>
      <c r="F236" s="181" t="s">
        <v>684</v>
      </c>
      <c r="G236" s="88" t="s">
        <v>685</v>
      </c>
    </row>
    <row r="237" spans="1:7">
      <c r="A237" s="88">
        <v>2014</v>
      </c>
      <c r="B237" s="105" t="s">
        <v>3386</v>
      </c>
      <c r="C237" s="162" t="s">
        <v>2490</v>
      </c>
      <c r="D237" s="84" t="s">
        <v>712</v>
      </c>
      <c r="E237" s="84" t="s">
        <v>713</v>
      </c>
      <c r="F237" s="181" t="s">
        <v>684</v>
      </c>
      <c r="G237" s="88" t="s">
        <v>688</v>
      </c>
    </row>
    <row r="238" spans="1:7">
      <c r="A238" s="88">
        <v>2014</v>
      </c>
      <c r="B238" s="105" t="s">
        <v>3386</v>
      </c>
      <c r="C238" s="162" t="s">
        <v>2490</v>
      </c>
      <c r="D238" s="84" t="s">
        <v>716</v>
      </c>
      <c r="E238" s="84" t="s">
        <v>705</v>
      </c>
      <c r="F238" s="181" t="s">
        <v>684</v>
      </c>
      <c r="G238" s="88" t="s">
        <v>685</v>
      </c>
    </row>
    <row r="239" spans="1:7">
      <c r="A239" s="88">
        <v>2014</v>
      </c>
      <c r="B239" s="105" t="s">
        <v>3386</v>
      </c>
      <c r="C239" s="162" t="s">
        <v>2490</v>
      </c>
      <c r="D239" s="84" t="s">
        <v>717</v>
      </c>
      <c r="E239" s="84" t="s">
        <v>718</v>
      </c>
      <c r="F239" s="181" t="s">
        <v>684</v>
      </c>
      <c r="G239" s="88" t="s">
        <v>688</v>
      </c>
    </row>
    <row r="240" spans="1:7">
      <c r="A240" s="88">
        <v>2014</v>
      </c>
      <c r="B240" s="105" t="s">
        <v>3386</v>
      </c>
      <c r="C240" s="162" t="s">
        <v>2490</v>
      </c>
      <c r="D240" s="84" t="s">
        <v>719</v>
      </c>
      <c r="E240" s="84" t="s">
        <v>720</v>
      </c>
      <c r="F240" s="181" t="s">
        <v>684</v>
      </c>
      <c r="G240" s="88" t="s">
        <v>688</v>
      </c>
    </row>
    <row r="241" spans="1:7">
      <c r="A241" s="88">
        <v>2014</v>
      </c>
      <c r="B241" s="105" t="s">
        <v>3386</v>
      </c>
      <c r="C241" s="162" t="s">
        <v>2490</v>
      </c>
      <c r="D241" s="84" t="s">
        <v>721</v>
      </c>
      <c r="E241" s="84" t="s">
        <v>722</v>
      </c>
      <c r="F241" s="181" t="s">
        <v>684</v>
      </c>
      <c r="G241" s="88" t="s">
        <v>688</v>
      </c>
    </row>
    <row r="242" spans="1:7">
      <c r="A242" s="88">
        <v>2014</v>
      </c>
      <c r="B242" s="105" t="s">
        <v>3386</v>
      </c>
      <c r="C242" s="162" t="s">
        <v>2490</v>
      </c>
      <c r="D242" s="84" t="s">
        <v>723</v>
      </c>
      <c r="E242" s="84" t="s">
        <v>724</v>
      </c>
      <c r="F242" s="181" t="s">
        <v>684</v>
      </c>
      <c r="G242" s="88" t="s">
        <v>685</v>
      </c>
    </row>
    <row r="243" spans="1:7">
      <c r="A243" s="88">
        <v>2014</v>
      </c>
      <c r="B243" s="105" t="s">
        <v>3386</v>
      </c>
      <c r="C243" s="162" t="s">
        <v>2490</v>
      </c>
      <c r="D243" s="84" t="s">
        <v>725</v>
      </c>
      <c r="E243" s="84" t="s">
        <v>726</v>
      </c>
      <c r="F243" s="181" t="s">
        <v>684</v>
      </c>
      <c r="G243" s="88" t="s">
        <v>685</v>
      </c>
    </row>
    <row r="244" spans="1:7">
      <c r="A244" s="88">
        <v>2014</v>
      </c>
      <c r="B244" s="105" t="s">
        <v>3386</v>
      </c>
      <c r="C244" s="162" t="s">
        <v>2490</v>
      </c>
      <c r="D244" s="84" t="s">
        <v>727</v>
      </c>
      <c r="E244" s="84" t="s">
        <v>728</v>
      </c>
      <c r="F244" s="181" t="s">
        <v>684</v>
      </c>
      <c r="G244" s="88" t="s">
        <v>688</v>
      </c>
    </row>
    <row r="245" spans="1:7">
      <c r="A245" s="88">
        <v>2014</v>
      </c>
      <c r="B245" s="105" t="s">
        <v>3386</v>
      </c>
      <c r="C245" s="162" t="s">
        <v>2490</v>
      </c>
      <c r="D245" s="84" t="s">
        <v>729</v>
      </c>
      <c r="E245" s="84" t="s">
        <v>730</v>
      </c>
      <c r="F245" s="181" t="s">
        <v>684</v>
      </c>
      <c r="G245" s="88" t="s">
        <v>694</v>
      </c>
    </row>
    <row r="246" spans="1:7">
      <c r="A246" s="88">
        <v>2014</v>
      </c>
      <c r="B246" s="105" t="s">
        <v>3386</v>
      </c>
      <c r="C246" s="162" t="s">
        <v>2490</v>
      </c>
      <c r="D246" s="84" t="s">
        <v>731</v>
      </c>
      <c r="E246" s="84" t="s">
        <v>732</v>
      </c>
      <c r="F246" s="181" t="s">
        <v>684</v>
      </c>
      <c r="G246" s="88" t="s">
        <v>688</v>
      </c>
    </row>
    <row r="247" spans="1:7">
      <c r="A247" s="88">
        <v>2014</v>
      </c>
      <c r="B247" s="105" t="s">
        <v>3386</v>
      </c>
      <c r="C247" s="162" t="s">
        <v>2490</v>
      </c>
      <c r="D247" s="84" t="s">
        <v>734</v>
      </c>
      <c r="E247" s="84" t="s">
        <v>705</v>
      </c>
      <c r="F247" s="181" t="s">
        <v>684</v>
      </c>
      <c r="G247" s="88" t="s">
        <v>688</v>
      </c>
    </row>
    <row r="248" spans="1:7">
      <c r="A248" s="88">
        <v>2014</v>
      </c>
      <c r="B248" s="105" t="s">
        <v>3386</v>
      </c>
      <c r="C248" s="182" t="s">
        <v>644</v>
      </c>
      <c r="D248" s="84" t="s">
        <v>738</v>
      </c>
      <c r="E248" s="84" t="s">
        <v>739</v>
      </c>
      <c r="F248" s="181">
        <v>42368</v>
      </c>
      <c r="G248" s="88" t="s">
        <v>683</v>
      </c>
    </row>
    <row r="249" spans="1:7">
      <c r="A249" s="88">
        <v>2014</v>
      </c>
      <c r="B249" s="105" t="s">
        <v>3386</v>
      </c>
      <c r="C249" s="182" t="s">
        <v>644</v>
      </c>
      <c r="D249" s="84" t="s">
        <v>740</v>
      </c>
      <c r="E249" s="84" t="s">
        <v>741</v>
      </c>
      <c r="F249" s="181">
        <v>42185</v>
      </c>
      <c r="G249" s="88" t="s">
        <v>694</v>
      </c>
    </row>
    <row r="250" spans="1:7">
      <c r="A250" s="88">
        <v>2014</v>
      </c>
      <c r="B250" s="105" t="s">
        <v>3386</v>
      </c>
      <c r="C250" s="182" t="s">
        <v>644</v>
      </c>
      <c r="D250" s="84" t="s">
        <v>735</v>
      </c>
      <c r="E250" s="84" t="s">
        <v>690</v>
      </c>
      <c r="F250" s="181">
        <v>42368</v>
      </c>
      <c r="G250" s="88" t="s">
        <v>736</v>
      </c>
    </row>
    <row r="251" spans="1:7">
      <c r="A251" s="88">
        <v>2014</v>
      </c>
      <c r="B251" s="105" t="s">
        <v>3386</v>
      </c>
      <c r="C251" s="182" t="s">
        <v>644</v>
      </c>
      <c r="D251" s="84" t="s">
        <v>717</v>
      </c>
      <c r="E251" s="84" t="s">
        <v>718</v>
      </c>
      <c r="F251" s="181">
        <v>42368</v>
      </c>
      <c r="G251" s="88" t="s">
        <v>688</v>
      </c>
    </row>
    <row r="252" spans="1:7">
      <c r="A252" s="88">
        <v>2014</v>
      </c>
      <c r="B252" s="88" t="s">
        <v>3387</v>
      </c>
      <c r="C252" s="182" t="s">
        <v>644</v>
      </c>
      <c r="D252" s="84" t="s">
        <v>738</v>
      </c>
      <c r="E252" s="84" t="s">
        <v>739</v>
      </c>
      <c r="F252" s="181">
        <v>42368</v>
      </c>
      <c r="G252" s="88" t="s">
        <v>683</v>
      </c>
    </row>
    <row r="253" spans="1:7">
      <c r="A253" s="88">
        <v>2014</v>
      </c>
      <c r="B253" s="88" t="s">
        <v>3387</v>
      </c>
      <c r="C253" s="182" t="s">
        <v>644</v>
      </c>
      <c r="D253" s="84" t="s">
        <v>740</v>
      </c>
      <c r="E253" s="84" t="s">
        <v>741</v>
      </c>
      <c r="F253" s="181">
        <v>42185</v>
      </c>
      <c r="G253" s="88" t="s">
        <v>694</v>
      </c>
    </row>
    <row r="254" spans="1:7">
      <c r="A254" s="88">
        <v>2014</v>
      </c>
      <c r="B254" s="88" t="s">
        <v>3387</v>
      </c>
      <c r="C254" s="182" t="s">
        <v>644</v>
      </c>
      <c r="D254" s="84" t="s">
        <v>735</v>
      </c>
      <c r="E254" s="84" t="s">
        <v>690</v>
      </c>
      <c r="F254" s="181">
        <v>42368</v>
      </c>
      <c r="G254" s="88" t="s">
        <v>736</v>
      </c>
    </row>
    <row r="255" spans="1:7">
      <c r="A255" s="88">
        <v>2014</v>
      </c>
      <c r="B255" s="88" t="s">
        <v>3387</v>
      </c>
      <c r="C255" s="182" t="s">
        <v>644</v>
      </c>
      <c r="D255" s="84" t="s">
        <v>717</v>
      </c>
      <c r="E255" s="84" t="s">
        <v>718</v>
      </c>
      <c r="F255" s="181">
        <v>42368</v>
      </c>
      <c r="G255" s="88" t="s">
        <v>688</v>
      </c>
    </row>
    <row r="256" spans="1:7">
      <c r="A256" s="82">
        <v>2015</v>
      </c>
      <c r="B256" s="88" t="s">
        <v>3387</v>
      </c>
      <c r="C256" s="162" t="s">
        <v>2490</v>
      </c>
      <c r="D256" s="84" t="s">
        <v>681</v>
      </c>
      <c r="E256" s="84" t="s">
        <v>682</v>
      </c>
      <c r="F256" s="181" t="s">
        <v>684</v>
      </c>
      <c r="G256" s="88" t="s">
        <v>683</v>
      </c>
    </row>
    <row r="257" spans="1:7">
      <c r="A257" s="82">
        <v>2015</v>
      </c>
      <c r="B257" s="88" t="s">
        <v>3387</v>
      </c>
      <c r="C257" s="162" t="s">
        <v>2490</v>
      </c>
      <c r="D257" s="84" t="s">
        <v>686</v>
      </c>
      <c r="E257" s="84" t="s">
        <v>687</v>
      </c>
      <c r="F257" s="181" t="s">
        <v>684</v>
      </c>
      <c r="G257" s="88" t="s">
        <v>688</v>
      </c>
    </row>
    <row r="258" spans="1:7">
      <c r="A258" s="82">
        <v>2015</v>
      </c>
      <c r="B258" s="88" t="s">
        <v>3387</v>
      </c>
      <c r="C258" s="162" t="s">
        <v>2490</v>
      </c>
      <c r="D258" s="84" t="s">
        <v>689</v>
      </c>
      <c r="E258" s="84" t="s">
        <v>690</v>
      </c>
      <c r="F258" s="181" t="s">
        <v>684</v>
      </c>
      <c r="G258" s="88" t="s">
        <v>688</v>
      </c>
    </row>
    <row r="259" spans="1:7">
      <c r="A259" s="82">
        <v>2015</v>
      </c>
      <c r="B259" s="88" t="s">
        <v>3387</v>
      </c>
      <c r="C259" s="162" t="s">
        <v>2490</v>
      </c>
      <c r="D259" s="84" t="s">
        <v>691</v>
      </c>
      <c r="E259" s="84" t="s">
        <v>690</v>
      </c>
      <c r="F259" s="181" t="s">
        <v>684</v>
      </c>
      <c r="G259" s="88" t="s">
        <v>688</v>
      </c>
    </row>
    <row r="260" spans="1:7">
      <c r="A260" s="82">
        <v>2015</v>
      </c>
      <c r="B260" s="88" t="s">
        <v>3387</v>
      </c>
      <c r="C260" s="162" t="s">
        <v>2490</v>
      </c>
      <c r="D260" s="84" t="s">
        <v>692</v>
      </c>
      <c r="E260" s="84" t="s">
        <v>693</v>
      </c>
      <c r="F260" s="181" t="s">
        <v>684</v>
      </c>
      <c r="G260" s="88" t="s">
        <v>694</v>
      </c>
    </row>
    <row r="261" spans="1:7">
      <c r="A261" s="82">
        <v>2015</v>
      </c>
      <c r="B261" s="88" t="s">
        <v>3387</v>
      </c>
      <c r="C261" s="162" t="s">
        <v>2490</v>
      </c>
      <c r="D261" s="84" t="s">
        <v>695</v>
      </c>
      <c r="E261" s="84" t="s">
        <v>696</v>
      </c>
      <c r="F261" s="181" t="s">
        <v>684</v>
      </c>
      <c r="G261" s="88" t="s">
        <v>685</v>
      </c>
    </row>
    <row r="262" spans="1:7">
      <c r="A262" s="82">
        <v>2015</v>
      </c>
      <c r="B262" s="88" t="s">
        <v>3387</v>
      </c>
      <c r="C262" s="162" t="s">
        <v>2490</v>
      </c>
      <c r="D262" s="84" t="s">
        <v>697</v>
      </c>
      <c r="E262" s="84" t="s">
        <v>698</v>
      </c>
      <c r="F262" s="181" t="s">
        <v>684</v>
      </c>
      <c r="G262" s="88" t="s">
        <v>685</v>
      </c>
    </row>
    <row r="263" spans="1:7">
      <c r="A263" s="82">
        <v>2015</v>
      </c>
      <c r="B263" s="88" t="s">
        <v>3387</v>
      </c>
      <c r="C263" s="162" t="s">
        <v>2490</v>
      </c>
      <c r="D263" s="84" t="s">
        <v>699</v>
      </c>
      <c r="E263" s="84" t="s">
        <v>700</v>
      </c>
      <c r="F263" s="181" t="s">
        <v>684</v>
      </c>
      <c r="G263" s="88" t="s">
        <v>685</v>
      </c>
    </row>
    <row r="264" spans="1:7">
      <c r="A264" s="82">
        <v>2015</v>
      </c>
      <c r="B264" s="88" t="s">
        <v>3387</v>
      </c>
      <c r="C264" s="162" t="s">
        <v>2490</v>
      </c>
      <c r="D264" s="84" t="s">
        <v>701</v>
      </c>
      <c r="E264" s="84" t="s">
        <v>690</v>
      </c>
      <c r="F264" s="181" t="s">
        <v>684</v>
      </c>
      <c r="G264" s="88" t="s">
        <v>688</v>
      </c>
    </row>
    <row r="265" spans="1:7">
      <c r="A265" s="82">
        <v>2015</v>
      </c>
      <c r="B265" s="88" t="s">
        <v>3387</v>
      </c>
      <c r="C265" s="162" t="s">
        <v>2490</v>
      </c>
      <c r="D265" s="84" t="s">
        <v>702</v>
      </c>
      <c r="E265" s="84" t="s">
        <v>703</v>
      </c>
      <c r="F265" s="181" t="s">
        <v>684</v>
      </c>
      <c r="G265" s="88" t="s">
        <v>688</v>
      </c>
    </row>
    <row r="266" spans="1:7">
      <c r="A266" s="82">
        <v>2015</v>
      </c>
      <c r="B266" s="88" t="s">
        <v>3387</v>
      </c>
      <c r="C266" s="162" t="s">
        <v>2490</v>
      </c>
      <c r="D266" s="84" t="s">
        <v>704</v>
      </c>
      <c r="E266" s="84" t="s">
        <v>705</v>
      </c>
      <c r="F266" s="181" t="s">
        <v>684</v>
      </c>
      <c r="G266" s="88" t="s">
        <v>688</v>
      </c>
    </row>
    <row r="267" spans="1:7">
      <c r="A267" s="82">
        <v>2015</v>
      </c>
      <c r="B267" s="88" t="s">
        <v>3387</v>
      </c>
      <c r="C267" s="162" t="s">
        <v>2490</v>
      </c>
      <c r="D267" s="84" t="s">
        <v>706</v>
      </c>
      <c r="E267" s="84" t="s">
        <v>707</v>
      </c>
      <c r="F267" s="181" t="s">
        <v>684</v>
      </c>
      <c r="G267" s="88" t="s">
        <v>685</v>
      </c>
    </row>
    <row r="268" spans="1:7">
      <c r="A268" s="82">
        <v>2015</v>
      </c>
      <c r="B268" s="88" t="s">
        <v>3387</v>
      </c>
      <c r="C268" s="162" t="s">
        <v>2490</v>
      </c>
      <c r="D268" s="84" t="s">
        <v>708</v>
      </c>
      <c r="E268" s="84" t="s">
        <v>709</v>
      </c>
      <c r="F268" s="181" t="s">
        <v>684</v>
      </c>
      <c r="G268" s="88" t="s">
        <v>685</v>
      </c>
    </row>
    <row r="269" spans="1:7">
      <c r="A269" s="82">
        <v>2015</v>
      </c>
      <c r="B269" s="88" t="s">
        <v>3387</v>
      </c>
      <c r="C269" s="162" t="s">
        <v>2490</v>
      </c>
      <c r="D269" s="84" t="s">
        <v>710</v>
      </c>
      <c r="E269" s="84" t="s">
        <v>711</v>
      </c>
      <c r="F269" s="181" t="s">
        <v>684</v>
      </c>
      <c r="G269" s="88" t="s">
        <v>685</v>
      </c>
    </row>
    <row r="270" spans="1:7">
      <c r="A270" s="82">
        <v>2015</v>
      </c>
      <c r="B270" s="88" t="s">
        <v>3387</v>
      </c>
      <c r="C270" s="162" t="s">
        <v>2490</v>
      </c>
      <c r="D270" s="84" t="s">
        <v>712</v>
      </c>
      <c r="E270" s="84" t="s">
        <v>713</v>
      </c>
      <c r="F270" s="181" t="s">
        <v>684</v>
      </c>
      <c r="G270" s="88" t="s">
        <v>688</v>
      </c>
    </row>
    <row r="271" spans="1:7">
      <c r="A271" s="82">
        <v>2015</v>
      </c>
      <c r="B271" s="88" t="s">
        <v>3387</v>
      </c>
      <c r="C271" s="162" t="s">
        <v>2490</v>
      </c>
      <c r="D271" s="84" t="s">
        <v>716</v>
      </c>
      <c r="E271" s="84" t="s">
        <v>705</v>
      </c>
      <c r="F271" s="181" t="s">
        <v>684</v>
      </c>
      <c r="G271" s="88" t="s">
        <v>685</v>
      </c>
    </row>
    <row r="272" spans="1:7">
      <c r="A272" s="82">
        <v>2015</v>
      </c>
      <c r="B272" s="88" t="s">
        <v>3387</v>
      </c>
      <c r="C272" s="162" t="s">
        <v>2490</v>
      </c>
      <c r="D272" s="84" t="s">
        <v>717</v>
      </c>
      <c r="E272" s="84" t="s">
        <v>718</v>
      </c>
      <c r="F272" s="181" t="s">
        <v>684</v>
      </c>
      <c r="G272" s="88" t="s">
        <v>688</v>
      </c>
    </row>
    <row r="273" spans="1:7">
      <c r="A273" s="82">
        <v>2015</v>
      </c>
      <c r="B273" s="88" t="s">
        <v>3387</v>
      </c>
      <c r="C273" s="162" t="s">
        <v>2490</v>
      </c>
      <c r="D273" s="84" t="s">
        <v>719</v>
      </c>
      <c r="E273" s="84" t="s">
        <v>720</v>
      </c>
      <c r="F273" s="181" t="s">
        <v>684</v>
      </c>
      <c r="G273" s="88" t="s">
        <v>688</v>
      </c>
    </row>
    <row r="274" spans="1:7">
      <c r="A274" s="82">
        <v>2015</v>
      </c>
      <c r="B274" s="88" t="s">
        <v>3387</v>
      </c>
      <c r="C274" s="162" t="s">
        <v>2490</v>
      </c>
      <c r="D274" s="84" t="s">
        <v>721</v>
      </c>
      <c r="E274" s="84" t="s">
        <v>722</v>
      </c>
      <c r="F274" s="181" t="s">
        <v>684</v>
      </c>
      <c r="G274" s="88" t="s">
        <v>688</v>
      </c>
    </row>
    <row r="275" spans="1:7">
      <c r="A275" s="82">
        <v>2015</v>
      </c>
      <c r="B275" s="88" t="s">
        <v>3387</v>
      </c>
      <c r="C275" s="162" t="s">
        <v>2490</v>
      </c>
      <c r="D275" s="84" t="s">
        <v>723</v>
      </c>
      <c r="E275" s="84" t="s">
        <v>724</v>
      </c>
      <c r="F275" s="181" t="s">
        <v>684</v>
      </c>
      <c r="G275" s="88" t="s">
        <v>685</v>
      </c>
    </row>
    <row r="276" spans="1:7">
      <c r="A276" s="82">
        <v>2015</v>
      </c>
      <c r="B276" s="88" t="s">
        <v>3387</v>
      </c>
      <c r="C276" s="162" t="s">
        <v>2490</v>
      </c>
      <c r="D276" s="84" t="s">
        <v>725</v>
      </c>
      <c r="E276" s="84" t="s">
        <v>726</v>
      </c>
      <c r="F276" s="181" t="s">
        <v>684</v>
      </c>
      <c r="G276" s="88" t="s">
        <v>685</v>
      </c>
    </row>
    <row r="277" spans="1:7">
      <c r="A277" s="82">
        <v>2015</v>
      </c>
      <c r="B277" s="88" t="s">
        <v>3387</v>
      </c>
      <c r="C277" s="162" t="s">
        <v>2490</v>
      </c>
      <c r="D277" s="84" t="s">
        <v>727</v>
      </c>
      <c r="E277" s="84" t="s">
        <v>728</v>
      </c>
      <c r="F277" s="181" t="s">
        <v>684</v>
      </c>
      <c r="G277" s="88" t="s">
        <v>688</v>
      </c>
    </row>
    <row r="278" spans="1:7">
      <c r="A278" s="82">
        <v>2015</v>
      </c>
      <c r="B278" s="88" t="s">
        <v>3387</v>
      </c>
      <c r="C278" s="162" t="s">
        <v>2490</v>
      </c>
      <c r="D278" s="84" t="s">
        <v>729</v>
      </c>
      <c r="E278" s="84" t="s">
        <v>730</v>
      </c>
      <c r="F278" s="181" t="s">
        <v>684</v>
      </c>
      <c r="G278" s="88" t="s">
        <v>688</v>
      </c>
    </row>
    <row r="279" spans="1:7">
      <c r="A279" s="82">
        <v>2015</v>
      </c>
      <c r="B279" s="88" t="s">
        <v>3387</v>
      </c>
      <c r="C279" s="162" t="s">
        <v>2490</v>
      </c>
      <c r="D279" s="84" t="s">
        <v>731</v>
      </c>
      <c r="E279" s="84" t="s">
        <v>732</v>
      </c>
      <c r="F279" s="181" t="s">
        <v>684</v>
      </c>
      <c r="G279" s="88" t="s">
        <v>688</v>
      </c>
    </row>
    <row r="280" spans="1:7">
      <c r="A280" s="82">
        <v>2015</v>
      </c>
      <c r="B280" s="88" t="s">
        <v>3387</v>
      </c>
      <c r="C280" s="162" t="s">
        <v>2490</v>
      </c>
      <c r="D280" s="84" t="s">
        <v>734</v>
      </c>
      <c r="E280" s="84" t="s">
        <v>705</v>
      </c>
      <c r="F280" s="181" t="s">
        <v>684</v>
      </c>
      <c r="G280" s="88" t="s">
        <v>688</v>
      </c>
    </row>
    <row r="281" spans="1:7">
      <c r="A281" s="82">
        <v>2015</v>
      </c>
      <c r="B281" s="88" t="s">
        <v>3387</v>
      </c>
      <c r="C281" s="182" t="s">
        <v>644</v>
      </c>
      <c r="D281" s="84" t="s">
        <v>738</v>
      </c>
      <c r="E281" s="84" t="s">
        <v>739</v>
      </c>
      <c r="F281" s="181">
        <v>42368</v>
      </c>
      <c r="G281" s="88" t="s">
        <v>683</v>
      </c>
    </row>
    <row r="282" spans="1:7">
      <c r="A282" s="82">
        <v>2015</v>
      </c>
      <c r="B282" s="88" t="s">
        <v>3387</v>
      </c>
      <c r="C282" s="182" t="s">
        <v>644</v>
      </c>
      <c r="D282" s="84" t="s">
        <v>740</v>
      </c>
      <c r="E282" s="84" t="s">
        <v>741</v>
      </c>
      <c r="F282" s="181">
        <v>42185</v>
      </c>
      <c r="G282" s="88" t="s">
        <v>694</v>
      </c>
    </row>
    <row r="283" spans="1:7">
      <c r="A283" s="82">
        <v>2015</v>
      </c>
      <c r="B283" s="88" t="s">
        <v>3387</v>
      </c>
      <c r="C283" s="182" t="s">
        <v>644</v>
      </c>
      <c r="D283" s="84" t="s">
        <v>735</v>
      </c>
      <c r="E283" s="84" t="s">
        <v>690</v>
      </c>
      <c r="F283" s="181">
        <v>42368</v>
      </c>
      <c r="G283" s="88" t="s">
        <v>736</v>
      </c>
    </row>
    <row r="284" spans="1:7">
      <c r="A284" s="82">
        <v>2015</v>
      </c>
      <c r="B284" s="88" t="s">
        <v>3387</v>
      </c>
      <c r="C284" s="182" t="s">
        <v>644</v>
      </c>
      <c r="D284" s="84" t="s">
        <v>717</v>
      </c>
      <c r="E284" s="84" t="s">
        <v>718</v>
      </c>
      <c r="F284" s="181">
        <v>42368</v>
      </c>
      <c r="G284" s="88" t="s">
        <v>688</v>
      </c>
    </row>
    <row r="285" spans="1:7">
      <c r="A285" s="88">
        <v>2016</v>
      </c>
      <c r="B285" s="88" t="s">
        <v>3387</v>
      </c>
      <c r="C285" s="162" t="s">
        <v>2490</v>
      </c>
      <c r="D285" s="84" t="s">
        <v>681</v>
      </c>
      <c r="E285" s="84" t="s">
        <v>682</v>
      </c>
      <c r="F285" s="181">
        <v>42887</v>
      </c>
      <c r="G285" s="88" t="s">
        <v>683</v>
      </c>
    </row>
    <row r="286" spans="1:7">
      <c r="A286" s="88">
        <v>2016</v>
      </c>
      <c r="B286" s="88" t="s">
        <v>3387</v>
      </c>
      <c r="C286" s="162" t="s">
        <v>2490</v>
      </c>
      <c r="D286" s="84" t="s">
        <v>686</v>
      </c>
      <c r="E286" s="84" t="s">
        <v>687</v>
      </c>
      <c r="F286" s="181">
        <v>42887</v>
      </c>
      <c r="G286" s="88" t="s">
        <v>688</v>
      </c>
    </row>
    <row r="287" spans="1:7">
      <c r="A287" s="88">
        <v>2016</v>
      </c>
      <c r="B287" s="88" t="s">
        <v>3387</v>
      </c>
      <c r="C287" s="162" t="s">
        <v>2490</v>
      </c>
      <c r="D287" s="84" t="s">
        <v>689</v>
      </c>
      <c r="E287" s="84" t="s">
        <v>690</v>
      </c>
      <c r="F287" s="181">
        <v>42887</v>
      </c>
      <c r="G287" s="88" t="s">
        <v>688</v>
      </c>
    </row>
    <row r="288" spans="1:7">
      <c r="A288" s="88">
        <v>2016</v>
      </c>
      <c r="B288" s="88" t="s">
        <v>3387</v>
      </c>
      <c r="C288" s="162" t="s">
        <v>2490</v>
      </c>
      <c r="D288" s="84" t="s">
        <v>691</v>
      </c>
      <c r="E288" s="84" t="s">
        <v>690</v>
      </c>
      <c r="F288" s="181">
        <v>42887</v>
      </c>
      <c r="G288" s="88" t="s">
        <v>688</v>
      </c>
    </row>
    <row r="289" spans="1:7">
      <c r="A289" s="88">
        <v>2016</v>
      </c>
      <c r="B289" s="88" t="s">
        <v>3387</v>
      </c>
      <c r="C289" s="162" t="s">
        <v>2490</v>
      </c>
      <c r="D289" s="84" t="s">
        <v>692</v>
      </c>
      <c r="E289" s="84" t="s">
        <v>693</v>
      </c>
      <c r="F289" s="181">
        <v>42887</v>
      </c>
      <c r="G289" s="88" t="s">
        <v>694</v>
      </c>
    </row>
    <row r="290" spans="1:7">
      <c r="A290" s="88">
        <v>2016</v>
      </c>
      <c r="B290" s="88" t="s">
        <v>3387</v>
      </c>
      <c r="C290" s="162" t="s">
        <v>2490</v>
      </c>
      <c r="D290" s="84" t="s">
        <v>695</v>
      </c>
      <c r="E290" s="84" t="s">
        <v>696</v>
      </c>
      <c r="F290" s="181">
        <v>42887</v>
      </c>
      <c r="G290" s="88" t="s">
        <v>685</v>
      </c>
    </row>
    <row r="291" spans="1:7">
      <c r="A291" s="88">
        <v>2016</v>
      </c>
      <c r="B291" s="88" t="s">
        <v>3387</v>
      </c>
      <c r="C291" s="162" t="s">
        <v>2490</v>
      </c>
      <c r="D291" s="84" t="s">
        <v>697</v>
      </c>
      <c r="E291" s="84" t="s">
        <v>698</v>
      </c>
      <c r="F291" s="181">
        <v>42887</v>
      </c>
      <c r="G291" s="88" t="s">
        <v>685</v>
      </c>
    </row>
    <row r="292" spans="1:7">
      <c r="A292" s="88">
        <v>2016</v>
      </c>
      <c r="B292" s="88" t="s">
        <v>3387</v>
      </c>
      <c r="C292" s="162" t="s">
        <v>2490</v>
      </c>
      <c r="D292" s="84" t="s">
        <v>699</v>
      </c>
      <c r="E292" s="84" t="s">
        <v>700</v>
      </c>
      <c r="F292" s="181">
        <v>42887</v>
      </c>
      <c r="G292" s="88" t="s">
        <v>685</v>
      </c>
    </row>
    <row r="293" spans="1:7">
      <c r="A293" s="88">
        <v>2016</v>
      </c>
      <c r="B293" s="88" t="s">
        <v>3387</v>
      </c>
      <c r="C293" s="162" t="s">
        <v>2490</v>
      </c>
      <c r="D293" s="84" t="s">
        <v>701</v>
      </c>
      <c r="E293" s="84" t="s">
        <v>690</v>
      </c>
      <c r="F293" s="181">
        <v>42887</v>
      </c>
      <c r="G293" s="88" t="s">
        <v>688</v>
      </c>
    </row>
    <row r="294" spans="1:7">
      <c r="A294" s="88">
        <v>2016</v>
      </c>
      <c r="B294" s="88" t="s">
        <v>3387</v>
      </c>
      <c r="C294" s="162" t="s">
        <v>2490</v>
      </c>
      <c r="D294" s="84" t="s">
        <v>702</v>
      </c>
      <c r="E294" s="84" t="s">
        <v>703</v>
      </c>
      <c r="F294" s="181">
        <v>42887</v>
      </c>
      <c r="G294" s="88" t="s">
        <v>688</v>
      </c>
    </row>
    <row r="295" spans="1:7">
      <c r="A295" s="88">
        <v>2016</v>
      </c>
      <c r="B295" s="88" t="s">
        <v>3387</v>
      </c>
      <c r="C295" s="162" t="s">
        <v>2490</v>
      </c>
      <c r="D295" s="84" t="s">
        <v>704</v>
      </c>
      <c r="E295" s="84" t="s">
        <v>705</v>
      </c>
      <c r="F295" s="181">
        <v>42887</v>
      </c>
      <c r="G295" s="88" t="s">
        <v>688</v>
      </c>
    </row>
    <row r="296" spans="1:7">
      <c r="A296" s="88">
        <v>2016</v>
      </c>
      <c r="B296" s="88" t="s">
        <v>3387</v>
      </c>
      <c r="C296" s="162" t="s">
        <v>2490</v>
      </c>
      <c r="D296" s="84" t="s">
        <v>706</v>
      </c>
      <c r="E296" s="84" t="s">
        <v>707</v>
      </c>
      <c r="F296" s="181">
        <v>42887</v>
      </c>
      <c r="G296" s="88" t="s">
        <v>685</v>
      </c>
    </row>
    <row r="297" spans="1:7">
      <c r="A297" s="88">
        <v>2016</v>
      </c>
      <c r="B297" s="88" t="s">
        <v>3387</v>
      </c>
      <c r="C297" s="162" t="s">
        <v>2490</v>
      </c>
      <c r="D297" s="84" t="s">
        <v>708</v>
      </c>
      <c r="E297" s="84" t="s">
        <v>709</v>
      </c>
      <c r="F297" s="181">
        <v>42887</v>
      </c>
      <c r="G297" s="88" t="s">
        <v>685</v>
      </c>
    </row>
    <row r="298" spans="1:7">
      <c r="A298" s="88">
        <v>2016</v>
      </c>
      <c r="B298" s="88" t="s">
        <v>3387</v>
      </c>
      <c r="C298" s="162" t="s">
        <v>2490</v>
      </c>
      <c r="D298" s="84" t="s">
        <v>710</v>
      </c>
      <c r="E298" s="84" t="s">
        <v>711</v>
      </c>
      <c r="F298" s="181">
        <v>42887</v>
      </c>
      <c r="G298" s="88" t="s">
        <v>685</v>
      </c>
    </row>
    <row r="299" spans="1:7">
      <c r="A299" s="88">
        <v>2016</v>
      </c>
      <c r="B299" s="88" t="s">
        <v>3387</v>
      </c>
      <c r="C299" s="162" t="s">
        <v>2490</v>
      </c>
      <c r="D299" s="84" t="s">
        <v>712</v>
      </c>
      <c r="E299" s="84" t="s">
        <v>713</v>
      </c>
      <c r="F299" s="181">
        <v>42887</v>
      </c>
      <c r="G299" s="88" t="s">
        <v>688</v>
      </c>
    </row>
    <row r="300" spans="1:7">
      <c r="A300" s="88">
        <v>2016</v>
      </c>
      <c r="B300" s="88" t="s">
        <v>3387</v>
      </c>
      <c r="C300" s="162" t="s">
        <v>2490</v>
      </c>
      <c r="D300" s="84" t="s">
        <v>716</v>
      </c>
      <c r="E300" s="84" t="s">
        <v>705</v>
      </c>
      <c r="F300" s="181">
        <v>42887</v>
      </c>
      <c r="G300" s="88" t="s">
        <v>685</v>
      </c>
    </row>
    <row r="301" spans="1:7">
      <c r="A301" s="88">
        <v>2016</v>
      </c>
      <c r="B301" s="88" t="s">
        <v>3387</v>
      </c>
      <c r="C301" s="162" t="s">
        <v>2490</v>
      </c>
      <c r="D301" s="84" t="s">
        <v>717</v>
      </c>
      <c r="E301" s="84" t="s">
        <v>718</v>
      </c>
      <c r="F301" s="181">
        <v>42887</v>
      </c>
      <c r="G301" s="88" t="s">
        <v>688</v>
      </c>
    </row>
    <row r="302" spans="1:7">
      <c r="A302" s="88">
        <v>2016</v>
      </c>
      <c r="B302" s="88" t="s">
        <v>3387</v>
      </c>
      <c r="C302" s="162" t="s">
        <v>2490</v>
      </c>
      <c r="D302" s="84" t="s">
        <v>719</v>
      </c>
      <c r="E302" s="84" t="s">
        <v>720</v>
      </c>
      <c r="F302" s="181">
        <v>42887</v>
      </c>
      <c r="G302" s="88" t="s">
        <v>688</v>
      </c>
    </row>
    <row r="303" spans="1:7">
      <c r="A303" s="88">
        <v>2016</v>
      </c>
      <c r="B303" s="88" t="s">
        <v>3387</v>
      </c>
      <c r="C303" s="162" t="s">
        <v>2490</v>
      </c>
      <c r="D303" s="84" t="s">
        <v>721</v>
      </c>
      <c r="E303" s="84" t="s">
        <v>722</v>
      </c>
      <c r="F303" s="181">
        <v>42887</v>
      </c>
      <c r="G303" s="88" t="s">
        <v>688</v>
      </c>
    </row>
    <row r="304" spans="1:7">
      <c r="A304" s="88">
        <v>2016</v>
      </c>
      <c r="B304" s="88" t="s">
        <v>3387</v>
      </c>
      <c r="C304" s="162" t="s">
        <v>2490</v>
      </c>
      <c r="D304" s="84" t="s">
        <v>723</v>
      </c>
      <c r="E304" s="84" t="s">
        <v>724</v>
      </c>
      <c r="F304" s="181">
        <v>42887</v>
      </c>
      <c r="G304" s="88" t="s">
        <v>685</v>
      </c>
    </row>
    <row r="305" spans="1:7">
      <c r="A305" s="88">
        <v>2016</v>
      </c>
      <c r="B305" s="88" t="s">
        <v>3387</v>
      </c>
      <c r="C305" s="162" t="s">
        <v>2490</v>
      </c>
      <c r="D305" s="84" t="s">
        <v>725</v>
      </c>
      <c r="E305" s="84" t="s">
        <v>726</v>
      </c>
      <c r="F305" s="181">
        <v>42887</v>
      </c>
      <c r="G305" s="88" t="s">
        <v>685</v>
      </c>
    </row>
    <row r="306" spans="1:7">
      <c r="A306" s="88">
        <v>2016</v>
      </c>
      <c r="B306" s="88" t="s">
        <v>3387</v>
      </c>
      <c r="C306" s="162" t="s">
        <v>2490</v>
      </c>
      <c r="D306" s="84" t="s">
        <v>727</v>
      </c>
      <c r="E306" s="84" t="s">
        <v>728</v>
      </c>
      <c r="F306" s="181">
        <v>42887</v>
      </c>
      <c r="G306" s="88" t="s">
        <v>688</v>
      </c>
    </row>
    <row r="307" spans="1:7">
      <c r="A307" s="88">
        <v>2016</v>
      </c>
      <c r="B307" s="88" t="s">
        <v>3387</v>
      </c>
      <c r="C307" s="162" t="s">
        <v>2490</v>
      </c>
      <c r="D307" s="84" t="s">
        <v>729</v>
      </c>
      <c r="E307" s="84" t="s">
        <v>730</v>
      </c>
      <c r="F307" s="181">
        <v>42887</v>
      </c>
      <c r="G307" s="88" t="s">
        <v>694</v>
      </c>
    </row>
    <row r="308" spans="1:7">
      <c r="A308" s="88">
        <v>2016</v>
      </c>
      <c r="B308" s="88" t="s">
        <v>3387</v>
      </c>
      <c r="C308" s="162" t="s">
        <v>2490</v>
      </c>
      <c r="D308" s="84" t="s">
        <v>731</v>
      </c>
      <c r="E308" s="84" t="s">
        <v>732</v>
      </c>
      <c r="F308" s="181">
        <v>42887</v>
      </c>
      <c r="G308" s="88" t="s">
        <v>688</v>
      </c>
    </row>
    <row r="309" spans="1:7">
      <c r="A309" s="88">
        <v>2016</v>
      </c>
      <c r="B309" s="88" t="s">
        <v>3387</v>
      </c>
      <c r="C309" s="162" t="s">
        <v>2490</v>
      </c>
      <c r="D309" s="84" t="s">
        <v>734</v>
      </c>
      <c r="E309" s="84" t="s">
        <v>705</v>
      </c>
      <c r="F309" s="181">
        <v>42887</v>
      </c>
      <c r="G309" s="88" t="s">
        <v>688</v>
      </c>
    </row>
    <row r="310" spans="1:7">
      <c r="A310" s="88">
        <v>2016</v>
      </c>
      <c r="B310" s="105" t="s">
        <v>3386</v>
      </c>
      <c r="C310" s="182" t="s">
        <v>644</v>
      </c>
      <c r="D310" s="84" t="s">
        <v>738</v>
      </c>
      <c r="E310" s="84" t="s">
        <v>739</v>
      </c>
      <c r="F310" s="181">
        <v>42368</v>
      </c>
      <c r="G310" s="88" t="s">
        <v>683</v>
      </c>
    </row>
    <row r="311" spans="1:7">
      <c r="A311" s="88">
        <v>2016</v>
      </c>
      <c r="B311" s="105" t="s">
        <v>3386</v>
      </c>
      <c r="C311" s="182" t="s">
        <v>644</v>
      </c>
      <c r="D311" s="84" t="s">
        <v>740</v>
      </c>
      <c r="E311" s="84" t="s">
        <v>741</v>
      </c>
      <c r="F311" s="181">
        <v>42185</v>
      </c>
      <c r="G311" s="88" t="s">
        <v>694</v>
      </c>
    </row>
    <row r="312" spans="1:7">
      <c r="A312" s="88">
        <v>2016</v>
      </c>
      <c r="B312" s="105" t="s">
        <v>3386</v>
      </c>
      <c r="C312" s="182" t="s">
        <v>644</v>
      </c>
      <c r="D312" s="84" t="s">
        <v>735</v>
      </c>
      <c r="E312" s="84" t="s">
        <v>690</v>
      </c>
      <c r="F312" s="181">
        <v>42368</v>
      </c>
      <c r="G312" s="88" t="s">
        <v>683</v>
      </c>
    </row>
    <row r="313" spans="1:7">
      <c r="A313" s="88">
        <v>2016</v>
      </c>
      <c r="B313" s="105" t="s">
        <v>3386</v>
      </c>
      <c r="C313" s="182" t="s">
        <v>644</v>
      </c>
      <c r="D313" s="84" t="s">
        <v>717</v>
      </c>
      <c r="E313" s="84" t="s">
        <v>718</v>
      </c>
      <c r="F313" s="181">
        <v>42368</v>
      </c>
      <c r="G313" s="88" t="s">
        <v>688</v>
      </c>
    </row>
    <row r="314" spans="1:7">
      <c r="A314" s="88">
        <v>2016</v>
      </c>
      <c r="B314" s="88" t="s">
        <v>3387</v>
      </c>
      <c r="C314" s="182" t="s">
        <v>644</v>
      </c>
      <c r="D314" s="84" t="s">
        <v>738</v>
      </c>
      <c r="E314" s="84" t="s">
        <v>739</v>
      </c>
      <c r="F314" s="181">
        <v>42368</v>
      </c>
      <c r="G314" s="88" t="s">
        <v>683</v>
      </c>
    </row>
    <row r="315" spans="1:7">
      <c r="A315" s="88">
        <v>2016</v>
      </c>
      <c r="B315" s="88" t="s">
        <v>3387</v>
      </c>
      <c r="C315" s="182" t="s">
        <v>644</v>
      </c>
      <c r="D315" s="84" t="s">
        <v>740</v>
      </c>
      <c r="E315" s="84" t="s">
        <v>741</v>
      </c>
      <c r="F315" s="181">
        <v>42185</v>
      </c>
      <c r="G315" s="88" t="s">
        <v>694</v>
      </c>
    </row>
    <row r="316" spans="1:7">
      <c r="A316" s="88">
        <v>2016</v>
      </c>
      <c r="B316" s="88" t="s">
        <v>3387</v>
      </c>
      <c r="C316" s="182" t="s">
        <v>644</v>
      </c>
      <c r="D316" s="84" t="s">
        <v>735</v>
      </c>
      <c r="E316" s="84" t="s">
        <v>690</v>
      </c>
      <c r="F316" s="181">
        <v>42368</v>
      </c>
      <c r="G316" s="88" t="s">
        <v>683</v>
      </c>
    </row>
    <row r="317" spans="1:7">
      <c r="A317" s="88">
        <v>2016</v>
      </c>
      <c r="B317" s="88" t="s">
        <v>3387</v>
      </c>
      <c r="C317" s="182" t="s">
        <v>644</v>
      </c>
      <c r="D317" s="175" t="s">
        <v>717</v>
      </c>
      <c r="E317" s="175" t="s">
        <v>718</v>
      </c>
      <c r="F317" s="183">
        <v>42368</v>
      </c>
      <c r="G317" s="172" t="s">
        <v>688</v>
      </c>
    </row>
    <row r="318" spans="1:7">
      <c r="A318" s="82">
        <v>2017</v>
      </c>
      <c r="B318" s="105" t="s">
        <v>3386</v>
      </c>
      <c r="C318" s="184" t="s">
        <v>2490</v>
      </c>
      <c r="D318" s="185" t="s">
        <v>723</v>
      </c>
      <c r="E318" s="186" t="s">
        <v>1948</v>
      </c>
      <c r="F318" s="187">
        <v>42887</v>
      </c>
      <c r="G318" s="188" t="s">
        <v>685</v>
      </c>
    </row>
    <row r="319" spans="1:7">
      <c r="A319" s="82">
        <v>2017</v>
      </c>
      <c r="B319" s="105" t="s">
        <v>3386</v>
      </c>
      <c r="C319" s="184" t="s">
        <v>2490</v>
      </c>
      <c r="D319" s="185" t="s">
        <v>2640</v>
      </c>
      <c r="E319" s="186" t="s">
        <v>1927</v>
      </c>
      <c r="F319" s="187">
        <v>42887</v>
      </c>
      <c r="G319" s="188" t="s">
        <v>685</v>
      </c>
    </row>
    <row r="320" spans="1:7">
      <c r="A320" s="82">
        <v>2017</v>
      </c>
      <c r="B320" s="105" t="s">
        <v>3386</v>
      </c>
      <c r="C320" s="184" t="s">
        <v>2490</v>
      </c>
      <c r="D320" s="185" t="s">
        <v>727</v>
      </c>
      <c r="E320" s="186" t="s">
        <v>1934</v>
      </c>
      <c r="F320" s="187">
        <v>42887</v>
      </c>
      <c r="G320" s="188" t="s">
        <v>688</v>
      </c>
    </row>
    <row r="321" spans="1:7">
      <c r="A321" s="82">
        <v>2017</v>
      </c>
      <c r="B321" s="105" t="s">
        <v>3386</v>
      </c>
      <c r="C321" s="184" t="s">
        <v>2490</v>
      </c>
      <c r="D321" s="185" t="s">
        <v>2641</v>
      </c>
      <c r="E321" s="186" t="s">
        <v>2642</v>
      </c>
      <c r="F321" s="187">
        <v>42887</v>
      </c>
      <c r="G321" s="188" t="s">
        <v>688</v>
      </c>
    </row>
    <row r="322" spans="1:7">
      <c r="A322" s="82">
        <v>2017</v>
      </c>
      <c r="B322" s="105" t="s">
        <v>3386</v>
      </c>
      <c r="C322" s="184" t="s">
        <v>2490</v>
      </c>
      <c r="D322" s="185" t="s">
        <v>2643</v>
      </c>
      <c r="E322" s="186" t="s">
        <v>1927</v>
      </c>
      <c r="F322" s="187">
        <v>42887</v>
      </c>
      <c r="G322" s="188" t="s">
        <v>688</v>
      </c>
    </row>
    <row r="323" spans="1:7">
      <c r="A323" s="82">
        <v>2017</v>
      </c>
      <c r="B323" s="105" t="s">
        <v>3386</v>
      </c>
      <c r="C323" s="184" t="s">
        <v>2490</v>
      </c>
      <c r="D323" s="185" t="s">
        <v>691</v>
      </c>
      <c r="E323" s="186" t="s">
        <v>2644</v>
      </c>
      <c r="F323" s="187">
        <v>42887</v>
      </c>
      <c r="G323" s="188" t="s">
        <v>688</v>
      </c>
    </row>
    <row r="324" spans="1:7">
      <c r="A324" s="82">
        <v>2017</v>
      </c>
      <c r="B324" s="105" t="s">
        <v>3386</v>
      </c>
      <c r="C324" s="184" t="s">
        <v>2490</v>
      </c>
      <c r="D324" s="185" t="s">
        <v>686</v>
      </c>
      <c r="E324" s="186" t="s">
        <v>700</v>
      </c>
      <c r="F324" s="187">
        <v>42887</v>
      </c>
      <c r="G324" s="188" t="s">
        <v>688</v>
      </c>
    </row>
    <row r="325" spans="1:7">
      <c r="A325" s="82">
        <v>2017</v>
      </c>
      <c r="B325" s="88" t="s">
        <v>3387</v>
      </c>
      <c r="C325" s="184" t="s">
        <v>2490</v>
      </c>
      <c r="D325" s="84" t="s">
        <v>2645</v>
      </c>
      <c r="E325" s="84" t="s">
        <v>682</v>
      </c>
      <c r="F325" s="181">
        <v>43723</v>
      </c>
      <c r="G325" s="88" t="s">
        <v>685</v>
      </c>
    </row>
    <row r="326" spans="1:7">
      <c r="A326" s="82">
        <v>2017</v>
      </c>
      <c r="B326" s="88" t="s">
        <v>3387</v>
      </c>
      <c r="C326" s="184" t="s">
        <v>2490</v>
      </c>
      <c r="D326" s="84" t="s">
        <v>2646</v>
      </c>
      <c r="E326" s="84" t="s">
        <v>730</v>
      </c>
      <c r="F326" s="181">
        <v>43723</v>
      </c>
      <c r="G326" s="88" t="s">
        <v>685</v>
      </c>
    </row>
    <row r="327" spans="1:7">
      <c r="A327" s="82">
        <v>2017</v>
      </c>
      <c r="B327" s="88" t="s">
        <v>3387</v>
      </c>
      <c r="C327" s="184" t="s">
        <v>2490</v>
      </c>
      <c r="D327" s="84" t="s">
        <v>681</v>
      </c>
      <c r="E327" s="84" t="s">
        <v>682</v>
      </c>
      <c r="F327" s="181">
        <v>43723</v>
      </c>
      <c r="G327" s="88" t="s">
        <v>683</v>
      </c>
    </row>
    <row r="328" spans="1:7">
      <c r="A328" s="82">
        <v>2017</v>
      </c>
      <c r="B328" s="88" t="s">
        <v>3387</v>
      </c>
      <c r="C328" s="184" t="s">
        <v>2490</v>
      </c>
      <c r="D328" s="84" t="s">
        <v>710</v>
      </c>
      <c r="E328" s="84" t="s">
        <v>1935</v>
      </c>
      <c r="F328" s="181">
        <v>43723</v>
      </c>
      <c r="G328" s="88" t="s">
        <v>685</v>
      </c>
    </row>
    <row r="329" spans="1:7">
      <c r="A329" s="82">
        <v>2017</v>
      </c>
      <c r="B329" s="88" t="s">
        <v>3387</v>
      </c>
      <c r="C329" s="184" t="s">
        <v>2490</v>
      </c>
      <c r="D329" s="84" t="s">
        <v>2647</v>
      </c>
      <c r="E329" s="84" t="s">
        <v>709</v>
      </c>
      <c r="F329" s="181">
        <v>43723</v>
      </c>
      <c r="G329" s="88" t="s">
        <v>683</v>
      </c>
    </row>
    <row r="330" spans="1:7">
      <c r="A330" s="82">
        <v>2017</v>
      </c>
      <c r="B330" s="88" t="s">
        <v>3387</v>
      </c>
      <c r="C330" s="184" t="s">
        <v>2490</v>
      </c>
      <c r="D330" s="84" t="s">
        <v>2648</v>
      </c>
      <c r="E330" s="84" t="s">
        <v>700</v>
      </c>
      <c r="F330" s="181">
        <v>43723</v>
      </c>
      <c r="G330" s="88" t="s">
        <v>683</v>
      </c>
    </row>
    <row r="331" spans="1:7">
      <c r="A331" s="82">
        <v>2017</v>
      </c>
      <c r="B331" s="88" t="s">
        <v>3387</v>
      </c>
      <c r="C331" s="184" t="s">
        <v>2490</v>
      </c>
      <c r="D331" s="84" t="s">
        <v>2649</v>
      </c>
      <c r="E331" s="84" t="s">
        <v>2650</v>
      </c>
      <c r="F331" s="181">
        <v>43723</v>
      </c>
      <c r="G331" s="88" t="s">
        <v>683</v>
      </c>
    </row>
    <row r="332" spans="1:7">
      <c r="A332" s="82">
        <v>2017</v>
      </c>
      <c r="B332" s="88" t="s">
        <v>3387</v>
      </c>
      <c r="C332" s="184" t="s">
        <v>2490</v>
      </c>
      <c r="D332" s="84" t="s">
        <v>2651</v>
      </c>
      <c r="E332" s="84" t="s">
        <v>1927</v>
      </c>
      <c r="F332" s="181">
        <v>43723</v>
      </c>
      <c r="G332" s="88" t="s">
        <v>683</v>
      </c>
    </row>
    <row r="333" spans="1:7">
      <c r="A333" s="82">
        <v>2017</v>
      </c>
      <c r="B333" s="88" t="s">
        <v>3387</v>
      </c>
      <c r="C333" s="184" t="s">
        <v>2490</v>
      </c>
      <c r="D333" s="84" t="s">
        <v>2652</v>
      </c>
      <c r="E333" s="84" t="s">
        <v>2653</v>
      </c>
      <c r="F333" s="181">
        <v>43723</v>
      </c>
      <c r="G333" s="88" t="s">
        <v>688</v>
      </c>
    </row>
    <row r="334" spans="1:7">
      <c r="A334" s="82">
        <v>2017</v>
      </c>
      <c r="B334" s="88" t="s">
        <v>3387</v>
      </c>
      <c r="C334" s="184" t="s">
        <v>2490</v>
      </c>
      <c r="D334" s="84" t="s">
        <v>721</v>
      </c>
      <c r="E334" s="84" t="s">
        <v>722</v>
      </c>
      <c r="F334" s="181">
        <v>43723</v>
      </c>
      <c r="G334" s="88" t="s">
        <v>685</v>
      </c>
    </row>
    <row r="335" spans="1:7">
      <c r="A335" s="82">
        <v>2017</v>
      </c>
      <c r="B335" s="88" t="s">
        <v>3387</v>
      </c>
      <c r="C335" s="184" t="s">
        <v>2490</v>
      </c>
      <c r="D335" s="84" t="s">
        <v>719</v>
      </c>
      <c r="E335" s="84" t="s">
        <v>1945</v>
      </c>
      <c r="F335" s="181">
        <v>43723</v>
      </c>
      <c r="G335" s="88" t="s">
        <v>685</v>
      </c>
    </row>
    <row r="336" spans="1:7">
      <c r="A336" s="82">
        <v>2017</v>
      </c>
      <c r="B336" s="88" t="s">
        <v>3387</v>
      </c>
      <c r="C336" s="184" t="s">
        <v>2490</v>
      </c>
      <c r="D336" s="84" t="s">
        <v>2654</v>
      </c>
      <c r="E336" s="84" t="s">
        <v>1956</v>
      </c>
      <c r="F336" s="181">
        <v>43723</v>
      </c>
      <c r="G336" s="88" t="s">
        <v>685</v>
      </c>
    </row>
    <row r="337" spans="1:7">
      <c r="A337" s="82">
        <v>2017</v>
      </c>
      <c r="B337" s="88" t="s">
        <v>3387</v>
      </c>
      <c r="C337" s="184" t="s">
        <v>2490</v>
      </c>
      <c r="D337" s="84" t="s">
        <v>2655</v>
      </c>
      <c r="E337" s="84" t="s">
        <v>2644</v>
      </c>
      <c r="F337" s="181">
        <v>43723</v>
      </c>
      <c r="G337" s="88" t="s">
        <v>685</v>
      </c>
    </row>
    <row r="338" spans="1:7">
      <c r="A338" s="82">
        <v>2017</v>
      </c>
      <c r="B338" s="88" t="s">
        <v>3387</v>
      </c>
      <c r="C338" s="184" t="s">
        <v>2490</v>
      </c>
      <c r="D338" s="84" t="s">
        <v>2656</v>
      </c>
      <c r="E338" s="84" t="s">
        <v>2498</v>
      </c>
      <c r="F338" s="181">
        <v>43723</v>
      </c>
      <c r="G338" s="88" t="s">
        <v>683</v>
      </c>
    </row>
    <row r="339" spans="1:7">
      <c r="A339" s="82">
        <v>2017</v>
      </c>
      <c r="B339" s="88" t="s">
        <v>3387</v>
      </c>
      <c r="C339" s="184" t="s">
        <v>2490</v>
      </c>
      <c r="D339" s="84" t="s">
        <v>701</v>
      </c>
      <c r="E339" s="84" t="s">
        <v>2644</v>
      </c>
      <c r="F339" s="181">
        <v>43723</v>
      </c>
      <c r="G339" s="88" t="s">
        <v>683</v>
      </c>
    </row>
    <row r="340" spans="1:7">
      <c r="A340" s="82">
        <v>2017</v>
      </c>
      <c r="B340" s="88" t="s">
        <v>3387</v>
      </c>
      <c r="C340" s="184" t="s">
        <v>2490</v>
      </c>
      <c r="D340" s="84" t="s">
        <v>2657</v>
      </c>
      <c r="E340" s="84" t="s">
        <v>1931</v>
      </c>
      <c r="F340" s="181">
        <v>43723</v>
      </c>
      <c r="G340" s="88" t="s">
        <v>683</v>
      </c>
    </row>
    <row r="341" spans="1:7">
      <c r="A341" s="82">
        <v>2017</v>
      </c>
      <c r="B341" s="88" t="s">
        <v>3387</v>
      </c>
      <c r="C341" s="184" t="s">
        <v>2490</v>
      </c>
      <c r="D341" s="84" t="s">
        <v>699</v>
      </c>
      <c r="E341" s="84" t="s">
        <v>700</v>
      </c>
      <c r="F341" s="181">
        <v>43723</v>
      </c>
      <c r="G341" s="88" t="s">
        <v>683</v>
      </c>
    </row>
    <row r="342" spans="1:7">
      <c r="A342" s="82">
        <v>2017</v>
      </c>
      <c r="B342" s="105" t="s">
        <v>3386</v>
      </c>
      <c r="C342" s="182" t="s">
        <v>644</v>
      </c>
      <c r="D342" s="84" t="s">
        <v>740</v>
      </c>
      <c r="E342" s="84" t="s">
        <v>741</v>
      </c>
      <c r="F342" s="181">
        <v>43723</v>
      </c>
      <c r="G342" s="88" t="s">
        <v>685</v>
      </c>
    </row>
    <row r="343" spans="1:7">
      <c r="A343" s="82">
        <v>2017</v>
      </c>
      <c r="B343" s="105" t="s">
        <v>3386</v>
      </c>
      <c r="C343" s="182" t="s">
        <v>644</v>
      </c>
      <c r="D343" s="84" t="s">
        <v>717</v>
      </c>
      <c r="E343" s="84" t="s">
        <v>718</v>
      </c>
      <c r="F343" s="181">
        <v>43723</v>
      </c>
      <c r="G343" s="88" t="s">
        <v>685</v>
      </c>
    </row>
    <row r="344" spans="1:7">
      <c r="A344" s="82">
        <v>2017</v>
      </c>
      <c r="B344" s="88" t="s">
        <v>3387</v>
      </c>
      <c r="C344" s="182" t="s">
        <v>644</v>
      </c>
      <c r="D344" s="84" t="s">
        <v>740</v>
      </c>
      <c r="E344" s="84" t="s">
        <v>741</v>
      </c>
      <c r="F344" s="181">
        <v>43723</v>
      </c>
      <c r="G344" s="88" t="s">
        <v>685</v>
      </c>
    </row>
    <row r="345" spans="1:7">
      <c r="A345" s="82">
        <v>2017</v>
      </c>
      <c r="B345" s="88" t="s">
        <v>3387</v>
      </c>
      <c r="C345" s="182" t="s">
        <v>644</v>
      </c>
      <c r="D345" s="84" t="s">
        <v>717</v>
      </c>
      <c r="E345" s="84" t="s">
        <v>718</v>
      </c>
      <c r="F345" s="181">
        <v>43723</v>
      </c>
      <c r="G345" s="88" t="s">
        <v>685</v>
      </c>
    </row>
    <row r="346" spans="1:7">
      <c r="A346" s="273">
        <v>2018</v>
      </c>
      <c r="B346" s="88" t="s">
        <v>3387</v>
      </c>
      <c r="C346" s="184" t="s">
        <v>2490</v>
      </c>
      <c r="D346" s="84" t="s">
        <v>699</v>
      </c>
      <c r="E346" s="84" t="s">
        <v>700</v>
      </c>
      <c r="F346" s="181">
        <v>43723</v>
      </c>
      <c r="G346" s="88" t="s">
        <v>683</v>
      </c>
    </row>
    <row r="347" spans="1:7">
      <c r="A347" s="273">
        <v>2018</v>
      </c>
      <c r="B347" s="88" t="s">
        <v>3387</v>
      </c>
      <c r="C347" s="184" t="s">
        <v>2490</v>
      </c>
      <c r="D347" s="84" t="s">
        <v>2657</v>
      </c>
      <c r="E347" s="84" t="s">
        <v>1931</v>
      </c>
      <c r="F347" s="181">
        <v>43723</v>
      </c>
      <c r="G347" s="88" t="s">
        <v>683</v>
      </c>
    </row>
    <row r="348" spans="1:7">
      <c r="A348" s="273">
        <v>2018</v>
      </c>
      <c r="B348" s="88" t="s">
        <v>3387</v>
      </c>
      <c r="C348" s="184" t="s">
        <v>2490</v>
      </c>
      <c r="D348" s="84" t="s">
        <v>701</v>
      </c>
      <c r="E348" s="84" t="s">
        <v>2644</v>
      </c>
      <c r="F348" s="181">
        <v>43723</v>
      </c>
      <c r="G348" s="88" t="s">
        <v>683</v>
      </c>
    </row>
    <row r="349" spans="1:7">
      <c r="A349" s="273">
        <v>2018</v>
      </c>
      <c r="B349" s="88" t="s">
        <v>3387</v>
      </c>
      <c r="C349" s="184" t="s">
        <v>2490</v>
      </c>
      <c r="D349" s="84" t="s">
        <v>2656</v>
      </c>
      <c r="E349" s="84" t="s">
        <v>2498</v>
      </c>
      <c r="F349" s="181">
        <v>43723</v>
      </c>
      <c r="G349" s="88" t="s">
        <v>683</v>
      </c>
    </row>
    <row r="350" spans="1:7">
      <c r="A350" s="273">
        <v>2018</v>
      </c>
      <c r="B350" s="88" t="s">
        <v>3387</v>
      </c>
      <c r="C350" s="184" t="s">
        <v>2490</v>
      </c>
      <c r="D350" s="84" t="s">
        <v>2655</v>
      </c>
      <c r="E350" s="84" t="s">
        <v>2644</v>
      </c>
      <c r="F350" s="181">
        <v>43723</v>
      </c>
      <c r="G350" s="88" t="s">
        <v>685</v>
      </c>
    </row>
    <row r="351" spans="1:7">
      <c r="A351" s="273">
        <v>2018</v>
      </c>
      <c r="B351" s="88" t="s">
        <v>3387</v>
      </c>
      <c r="C351" s="184" t="s">
        <v>2490</v>
      </c>
      <c r="D351" s="84" t="s">
        <v>2654</v>
      </c>
      <c r="E351" s="84" t="s">
        <v>1956</v>
      </c>
      <c r="F351" s="181">
        <v>43723</v>
      </c>
      <c r="G351" s="88" t="s">
        <v>685</v>
      </c>
    </row>
    <row r="352" spans="1:7">
      <c r="A352" s="273">
        <v>2018</v>
      </c>
      <c r="B352" s="88" t="s">
        <v>3387</v>
      </c>
      <c r="C352" s="184" t="s">
        <v>2490</v>
      </c>
      <c r="D352" s="84" t="s">
        <v>719</v>
      </c>
      <c r="E352" s="84" t="s">
        <v>1945</v>
      </c>
      <c r="F352" s="181">
        <v>43723</v>
      </c>
      <c r="G352" s="88" t="s">
        <v>685</v>
      </c>
    </row>
    <row r="353" spans="1:7">
      <c r="A353" s="273">
        <v>2018</v>
      </c>
      <c r="B353" s="88" t="s">
        <v>3387</v>
      </c>
      <c r="C353" s="184" t="s">
        <v>2490</v>
      </c>
      <c r="D353" s="84" t="s">
        <v>721</v>
      </c>
      <c r="E353" s="84" t="s">
        <v>722</v>
      </c>
      <c r="F353" s="181">
        <v>43723</v>
      </c>
      <c r="G353" s="88" t="s">
        <v>685</v>
      </c>
    </row>
    <row r="354" spans="1:7">
      <c r="A354" s="273">
        <v>2018</v>
      </c>
      <c r="B354" s="88" t="s">
        <v>3387</v>
      </c>
      <c r="C354" s="184" t="s">
        <v>2490</v>
      </c>
      <c r="D354" s="84" t="s">
        <v>2652</v>
      </c>
      <c r="E354" s="84" t="s">
        <v>2653</v>
      </c>
      <c r="F354" s="181">
        <v>43723</v>
      </c>
      <c r="G354" s="88" t="s">
        <v>688</v>
      </c>
    </row>
    <row r="355" spans="1:7">
      <c r="A355" s="273">
        <v>2018</v>
      </c>
      <c r="B355" s="88" t="s">
        <v>3387</v>
      </c>
      <c r="C355" s="184" t="s">
        <v>2490</v>
      </c>
      <c r="D355" s="84" t="s">
        <v>2651</v>
      </c>
      <c r="E355" s="84" t="s">
        <v>1927</v>
      </c>
      <c r="F355" s="181">
        <v>43723</v>
      </c>
      <c r="G355" s="88" t="s">
        <v>683</v>
      </c>
    </row>
    <row r="356" spans="1:7">
      <c r="A356" s="273">
        <v>2018</v>
      </c>
      <c r="B356" s="88" t="s">
        <v>3387</v>
      </c>
      <c r="C356" s="184" t="s">
        <v>2490</v>
      </c>
      <c r="D356" s="84" t="s">
        <v>2649</v>
      </c>
      <c r="E356" s="84" t="s">
        <v>2650</v>
      </c>
      <c r="F356" s="181">
        <v>43723</v>
      </c>
      <c r="G356" s="88" t="s">
        <v>683</v>
      </c>
    </row>
    <row r="357" spans="1:7">
      <c r="A357" s="273">
        <v>2018</v>
      </c>
      <c r="B357" s="88" t="s">
        <v>3387</v>
      </c>
      <c r="C357" s="184" t="s">
        <v>2490</v>
      </c>
      <c r="D357" s="84" t="s">
        <v>2648</v>
      </c>
      <c r="E357" s="84" t="s">
        <v>700</v>
      </c>
      <c r="F357" s="181">
        <v>43723</v>
      </c>
      <c r="G357" s="88" t="s">
        <v>683</v>
      </c>
    </row>
    <row r="358" spans="1:7">
      <c r="A358" s="273">
        <v>2018</v>
      </c>
      <c r="B358" s="88" t="s">
        <v>3387</v>
      </c>
      <c r="C358" s="184" t="s">
        <v>2490</v>
      </c>
      <c r="D358" s="84" t="s">
        <v>2647</v>
      </c>
      <c r="E358" s="84" t="s">
        <v>709</v>
      </c>
      <c r="F358" s="181">
        <v>43723</v>
      </c>
      <c r="G358" s="88" t="s">
        <v>683</v>
      </c>
    </row>
    <row r="359" spans="1:7">
      <c r="A359" s="273">
        <v>2018</v>
      </c>
      <c r="B359" s="88" t="s">
        <v>3387</v>
      </c>
      <c r="C359" s="184" t="s">
        <v>2490</v>
      </c>
      <c r="D359" s="84" t="s">
        <v>710</v>
      </c>
      <c r="E359" s="84" t="s">
        <v>1935</v>
      </c>
      <c r="F359" s="181">
        <v>43723</v>
      </c>
      <c r="G359" s="88" t="s">
        <v>685</v>
      </c>
    </row>
    <row r="360" spans="1:7">
      <c r="A360" s="273">
        <v>2018</v>
      </c>
      <c r="B360" s="88" t="s">
        <v>3387</v>
      </c>
      <c r="C360" s="184" t="s">
        <v>2490</v>
      </c>
      <c r="D360" s="84" t="s">
        <v>681</v>
      </c>
      <c r="E360" s="84" t="s">
        <v>682</v>
      </c>
      <c r="F360" s="181">
        <v>43723</v>
      </c>
      <c r="G360" s="88" t="s">
        <v>683</v>
      </c>
    </row>
    <row r="361" spans="1:7">
      <c r="A361" s="273">
        <v>2018</v>
      </c>
      <c r="B361" s="88" t="s">
        <v>3387</v>
      </c>
      <c r="C361" s="184" t="s">
        <v>2490</v>
      </c>
      <c r="D361" s="84" t="s">
        <v>2646</v>
      </c>
      <c r="E361" s="84" t="s">
        <v>730</v>
      </c>
      <c r="F361" s="181">
        <v>43723</v>
      </c>
      <c r="G361" s="88" t="s">
        <v>685</v>
      </c>
    </row>
    <row r="362" spans="1:7">
      <c r="A362" s="273">
        <v>2018</v>
      </c>
      <c r="B362" s="88" t="s">
        <v>3387</v>
      </c>
      <c r="C362" s="184" t="s">
        <v>2490</v>
      </c>
      <c r="D362" s="84" t="s">
        <v>2645</v>
      </c>
      <c r="E362" s="84" t="s">
        <v>682</v>
      </c>
      <c r="F362" s="181">
        <v>43723</v>
      </c>
      <c r="G362" s="88" t="s">
        <v>685</v>
      </c>
    </row>
    <row r="363" spans="1:7">
      <c r="A363" s="273">
        <v>2018</v>
      </c>
      <c r="B363" s="88" t="s">
        <v>3387</v>
      </c>
      <c r="C363" s="182" t="s">
        <v>644</v>
      </c>
      <c r="D363" s="84" t="s">
        <v>740</v>
      </c>
      <c r="E363" s="84" t="s">
        <v>741</v>
      </c>
      <c r="F363" s="181">
        <v>43830</v>
      </c>
      <c r="G363" s="88" t="s">
        <v>685</v>
      </c>
    </row>
    <row r="364" spans="1:7">
      <c r="A364" s="273">
        <v>2018</v>
      </c>
      <c r="B364" s="88" t="s">
        <v>3387</v>
      </c>
      <c r="C364" s="182" t="s">
        <v>644</v>
      </c>
      <c r="D364" s="84" t="s">
        <v>740</v>
      </c>
      <c r="E364" s="84" t="s">
        <v>741</v>
      </c>
      <c r="F364" s="181">
        <v>43830</v>
      </c>
      <c r="G364" s="88" t="s">
        <v>685</v>
      </c>
    </row>
  </sheetData>
  <sheetProtection autoFilter="0" pivotTables="0"/>
  <autoFilter ref="A1:G345"/>
  <sortState ref="A7:G381">
    <sortCondition ref="A7:A381"/>
    <sortCondition descending="1" ref="C7:C381"/>
    <sortCondition ref="B7:B381"/>
    <sortCondition ref="D7:D381"/>
    <sortCondition ref="E7:E381"/>
  </sortState>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rgb="FF009ED6"/>
  </sheetPr>
  <dimension ref="A1:D277"/>
  <sheetViews>
    <sheetView zoomScale="85" zoomScaleNormal="85" workbookViewId="0">
      <pane ySplit="1" topLeftCell="A243" activePane="bottomLeft" state="frozen"/>
      <selection pane="bottomLeft" activeCell="I270" sqref="I270"/>
    </sheetView>
  </sheetViews>
  <sheetFormatPr baseColWidth="10" defaultRowHeight="14.25"/>
  <cols>
    <col min="1" max="1" width="8.5" style="81" bestFit="1" customWidth="1"/>
    <col min="2" max="2" width="29.375" style="81" bestFit="1" customWidth="1"/>
    <col min="3" max="3" width="15.25" style="81" bestFit="1" customWidth="1"/>
    <col min="4" max="4" width="13.625" style="81" bestFit="1" customWidth="1"/>
    <col min="5" max="5" width="4.375" style="81" bestFit="1" customWidth="1"/>
    <col min="6" max="6" width="4.75" style="81" bestFit="1" customWidth="1"/>
    <col min="7" max="7" width="5" style="81" bestFit="1" customWidth="1"/>
    <col min="8" max="9" width="4.875" style="81" bestFit="1" customWidth="1"/>
    <col min="10" max="10" width="5" style="81" bestFit="1" customWidth="1"/>
    <col min="11" max="12" width="5.125" style="81" bestFit="1" customWidth="1"/>
    <col min="13" max="13" width="5.25" style="81" bestFit="1" customWidth="1"/>
    <col min="14" max="14" width="5.125" style="81" bestFit="1" customWidth="1"/>
    <col min="15" max="16384" width="11" style="81"/>
  </cols>
  <sheetData>
    <row r="1" spans="1:4">
      <c r="A1" s="168" t="s">
        <v>3429</v>
      </c>
      <c r="B1" s="159" t="s">
        <v>5110</v>
      </c>
      <c r="C1" s="168" t="s">
        <v>5111</v>
      </c>
      <c r="D1" s="168" t="s">
        <v>5109</v>
      </c>
    </row>
    <row r="2" spans="1:4">
      <c r="A2" s="276">
        <v>2007</v>
      </c>
      <c r="B2" s="84" t="s">
        <v>2162</v>
      </c>
      <c r="C2" s="84" t="s">
        <v>2163</v>
      </c>
      <c r="D2" s="84">
        <v>93</v>
      </c>
    </row>
    <row r="3" spans="1:4">
      <c r="A3" s="276">
        <v>2007</v>
      </c>
      <c r="B3" s="84" t="s">
        <v>2162</v>
      </c>
      <c r="C3" s="84" t="s">
        <v>2172</v>
      </c>
      <c r="D3" s="84">
        <v>14</v>
      </c>
    </row>
    <row r="4" spans="1:4">
      <c r="A4" s="276">
        <v>2007</v>
      </c>
      <c r="B4" s="84" t="s">
        <v>2162</v>
      </c>
      <c r="C4" s="84" t="s">
        <v>2168</v>
      </c>
      <c r="D4" s="84">
        <v>3</v>
      </c>
    </row>
    <row r="5" spans="1:4">
      <c r="A5" s="276">
        <v>2007</v>
      </c>
      <c r="B5" s="84" t="s">
        <v>2162</v>
      </c>
      <c r="C5" s="84" t="s">
        <v>2170</v>
      </c>
      <c r="D5" s="84">
        <v>1</v>
      </c>
    </row>
    <row r="6" spans="1:4">
      <c r="A6" s="276">
        <v>2007</v>
      </c>
      <c r="B6" s="84" t="s">
        <v>2162</v>
      </c>
      <c r="C6" s="84" t="s">
        <v>2164</v>
      </c>
      <c r="D6" s="84">
        <v>0</v>
      </c>
    </row>
    <row r="7" spans="1:4">
      <c r="A7" s="276">
        <v>2007</v>
      </c>
      <c r="B7" s="84" t="s">
        <v>2162</v>
      </c>
      <c r="C7" s="84" t="s">
        <v>2169</v>
      </c>
      <c r="D7" s="84">
        <v>1</v>
      </c>
    </row>
    <row r="8" spans="1:4">
      <c r="A8" s="276">
        <v>2007</v>
      </c>
      <c r="B8" s="84" t="s">
        <v>2162</v>
      </c>
      <c r="C8" s="84" t="s">
        <v>2173</v>
      </c>
      <c r="D8" s="84">
        <v>0</v>
      </c>
    </row>
    <row r="9" spans="1:4">
      <c r="A9" s="276">
        <v>2007</v>
      </c>
      <c r="B9" s="84" t="s">
        <v>2162</v>
      </c>
      <c r="C9" s="84" t="s">
        <v>2171</v>
      </c>
      <c r="D9" s="84">
        <v>0</v>
      </c>
    </row>
    <row r="10" spans="1:4">
      <c r="A10" s="276">
        <v>2007</v>
      </c>
      <c r="B10" s="84" t="s">
        <v>2162</v>
      </c>
      <c r="C10" s="84" t="s">
        <v>2166</v>
      </c>
      <c r="D10" s="84">
        <v>6</v>
      </c>
    </row>
    <row r="11" spans="1:4">
      <c r="A11" s="276">
        <v>2007</v>
      </c>
      <c r="B11" s="84" t="s">
        <v>2162</v>
      </c>
      <c r="C11" s="84" t="s">
        <v>2167</v>
      </c>
      <c r="D11" s="84">
        <v>19</v>
      </c>
    </row>
    <row r="12" spans="1:4">
      <c r="A12" s="276">
        <v>2007</v>
      </c>
      <c r="B12" s="84" t="s">
        <v>2162</v>
      </c>
      <c r="C12" s="84" t="s">
        <v>2165</v>
      </c>
      <c r="D12" s="84">
        <v>0</v>
      </c>
    </row>
    <row r="13" spans="1:4">
      <c r="A13" s="276">
        <v>2007</v>
      </c>
      <c r="B13" s="84" t="s">
        <v>2174</v>
      </c>
      <c r="C13" s="84" t="s">
        <v>2163</v>
      </c>
      <c r="D13" s="84">
        <v>68</v>
      </c>
    </row>
    <row r="14" spans="1:4">
      <c r="A14" s="276">
        <v>2007</v>
      </c>
      <c r="B14" s="84" t="s">
        <v>2174</v>
      </c>
      <c r="C14" s="84" t="s">
        <v>2172</v>
      </c>
      <c r="D14" s="84">
        <v>3</v>
      </c>
    </row>
    <row r="15" spans="1:4">
      <c r="A15" s="276">
        <v>2007</v>
      </c>
      <c r="B15" s="84" t="s">
        <v>2174</v>
      </c>
      <c r="C15" s="84" t="s">
        <v>2170</v>
      </c>
      <c r="D15" s="84">
        <v>1</v>
      </c>
    </row>
    <row r="16" spans="1:4">
      <c r="A16" s="276">
        <v>2007</v>
      </c>
      <c r="B16" s="84" t="s">
        <v>2174</v>
      </c>
      <c r="C16" s="84" t="s">
        <v>2178</v>
      </c>
      <c r="D16" s="84">
        <v>5</v>
      </c>
    </row>
    <row r="17" spans="1:4">
      <c r="A17" s="276">
        <v>2007</v>
      </c>
      <c r="B17" s="84" t="s">
        <v>2174</v>
      </c>
      <c r="C17" s="84" t="s">
        <v>2176</v>
      </c>
      <c r="D17" s="84">
        <v>3</v>
      </c>
    </row>
    <row r="18" spans="1:4">
      <c r="A18" s="276">
        <v>2007</v>
      </c>
      <c r="B18" s="84" t="s">
        <v>2174</v>
      </c>
      <c r="C18" s="84" t="s">
        <v>3006</v>
      </c>
      <c r="D18" s="84">
        <v>2</v>
      </c>
    </row>
    <row r="19" spans="1:4">
      <c r="A19" s="276">
        <v>2007</v>
      </c>
      <c r="B19" s="84" t="s">
        <v>2174</v>
      </c>
      <c r="C19" s="84" t="s">
        <v>2177</v>
      </c>
      <c r="D19" s="84">
        <v>1</v>
      </c>
    </row>
    <row r="20" spans="1:4">
      <c r="A20" s="276">
        <v>2007</v>
      </c>
      <c r="B20" s="84" t="s">
        <v>2174</v>
      </c>
      <c r="C20" s="84" t="s">
        <v>2175</v>
      </c>
      <c r="D20" s="84">
        <v>0</v>
      </c>
    </row>
    <row r="21" spans="1:4">
      <c r="A21" s="276">
        <v>2007</v>
      </c>
      <c r="B21" s="84" t="s">
        <v>2174</v>
      </c>
      <c r="C21" s="84" t="s">
        <v>2179</v>
      </c>
      <c r="D21" s="84">
        <v>0</v>
      </c>
    </row>
    <row r="22" spans="1:4">
      <c r="A22" s="276">
        <v>2007</v>
      </c>
      <c r="B22" s="84" t="s">
        <v>2174</v>
      </c>
      <c r="C22" s="84" t="s">
        <v>3007</v>
      </c>
      <c r="D22" s="84">
        <v>3</v>
      </c>
    </row>
    <row r="23" spans="1:4">
      <c r="A23" s="276">
        <v>2007</v>
      </c>
      <c r="B23" s="84" t="s">
        <v>2174</v>
      </c>
      <c r="C23" s="84" t="s">
        <v>2166</v>
      </c>
      <c r="D23" s="84">
        <v>0</v>
      </c>
    </row>
    <row r="24" spans="1:4">
      <c r="A24" s="276">
        <v>2007</v>
      </c>
      <c r="B24" s="84" t="s">
        <v>2174</v>
      </c>
      <c r="C24" s="84" t="s">
        <v>2844</v>
      </c>
      <c r="D24" s="84">
        <v>0</v>
      </c>
    </row>
    <row r="25" spans="1:4">
      <c r="A25" s="84">
        <v>2008</v>
      </c>
      <c r="B25" s="84" t="s">
        <v>2162</v>
      </c>
      <c r="C25" s="84" t="s">
        <v>2163</v>
      </c>
      <c r="D25" s="84">
        <v>132</v>
      </c>
    </row>
    <row r="26" spans="1:4">
      <c r="A26" s="84">
        <v>2008</v>
      </c>
      <c r="B26" s="84" t="s">
        <v>2162</v>
      </c>
      <c r="C26" s="84" t="s">
        <v>2172</v>
      </c>
      <c r="D26" s="84">
        <v>14</v>
      </c>
    </row>
    <row r="27" spans="1:4">
      <c r="A27" s="84">
        <v>2008</v>
      </c>
      <c r="B27" s="84" t="s">
        <v>2162</v>
      </c>
      <c r="C27" s="84" t="s">
        <v>2168</v>
      </c>
      <c r="D27" s="84">
        <v>2</v>
      </c>
    </row>
    <row r="28" spans="1:4">
      <c r="A28" s="84">
        <v>2008</v>
      </c>
      <c r="B28" s="84" t="s">
        <v>2162</v>
      </c>
      <c r="C28" s="84" t="s">
        <v>2170</v>
      </c>
      <c r="D28" s="84">
        <v>2</v>
      </c>
    </row>
    <row r="29" spans="1:4">
      <c r="A29" s="84">
        <v>2008</v>
      </c>
      <c r="B29" s="84" t="s">
        <v>2162</v>
      </c>
      <c r="C29" s="84" t="s">
        <v>2164</v>
      </c>
      <c r="D29" s="84">
        <v>0</v>
      </c>
    </row>
    <row r="30" spans="1:4">
      <c r="A30" s="84">
        <v>2008</v>
      </c>
      <c r="B30" s="84" t="s">
        <v>2162</v>
      </c>
      <c r="C30" s="84" t="s">
        <v>2169</v>
      </c>
      <c r="D30" s="84">
        <v>0</v>
      </c>
    </row>
    <row r="31" spans="1:4">
      <c r="A31" s="84">
        <v>2008</v>
      </c>
      <c r="B31" s="84" t="s">
        <v>2162</v>
      </c>
      <c r="C31" s="84" t="s">
        <v>2173</v>
      </c>
      <c r="D31" s="84">
        <v>1</v>
      </c>
    </row>
    <row r="32" spans="1:4">
      <c r="A32" s="84">
        <v>2008</v>
      </c>
      <c r="B32" s="84" t="s">
        <v>2162</v>
      </c>
      <c r="C32" s="84" t="s">
        <v>2171</v>
      </c>
      <c r="D32" s="84">
        <v>2</v>
      </c>
    </row>
    <row r="33" spans="1:4">
      <c r="A33" s="84">
        <v>2008</v>
      </c>
      <c r="B33" s="84" t="s">
        <v>2162</v>
      </c>
      <c r="C33" s="84" t="s">
        <v>2166</v>
      </c>
      <c r="D33" s="84">
        <v>1</v>
      </c>
    </row>
    <row r="34" spans="1:4">
      <c r="A34" s="84">
        <v>2008</v>
      </c>
      <c r="B34" s="84" t="s">
        <v>2162</v>
      </c>
      <c r="C34" s="84" t="s">
        <v>2167</v>
      </c>
      <c r="D34" s="84">
        <v>25</v>
      </c>
    </row>
    <row r="35" spans="1:4">
      <c r="A35" s="84">
        <v>2008</v>
      </c>
      <c r="B35" s="84" t="s">
        <v>2162</v>
      </c>
      <c r="C35" s="84" t="s">
        <v>2165</v>
      </c>
      <c r="D35" s="84">
        <v>0</v>
      </c>
    </row>
    <row r="36" spans="1:4">
      <c r="A36" s="84">
        <v>2008</v>
      </c>
      <c r="B36" s="84" t="s">
        <v>2174</v>
      </c>
      <c r="C36" s="84" t="s">
        <v>2163</v>
      </c>
      <c r="D36" s="84">
        <v>103</v>
      </c>
    </row>
    <row r="37" spans="1:4">
      <c r="A37" s="84">
        <v>2008</v>
      </c>
      <c r="B37" s="84" t="s">
        <v>2174</v>
      </c>
      <c r="C37" s="84" t="s">
        <v>2172</v>
      </c>
      <c r="D37" s="84">
        <v>2</v>
      </c>
    </row>
    <row r="38" spans="1:4">
      <c r="A38" s="84">
        <v>2008</v>
      </c>
      <c r="B38" s="84" t="s">
        <v>2174</v>
      </c>
      <c r="C38" s="84" t="s">
        <v>2170</v>
      </c>
      <c r="D38" s="84">
        <v>2</v>
      </c>
    </row>
    <row r="39" spans="1:4">
      <c r="A39" s="84">
        <v>2008</v>
      </c>
      <c r="B39" s="84" t="s">
        <v>2174</v>
      </c>
      <c r="C39" s="84" t="s">
        <v>2178</v>
      </c>
      <c r="D39" s="84">
        <v>16</v>
      </c>
    </row>
    <row r="40" spans="1:4">
      <c r="A40" s="84">
        <v>2008</v>
      </c>
      <c r="B40" s="84" t="s">
        <v>2174</v>
      </c>
      <c r="C40" s="84" t="s">
        <v>2176</v>
      </c>
      <c r="D40" s="84">
        <v>4</v>
      </c>
    </row>
    <row r="41" spans="1:4">
      <c r="A41" s="84">
        <v>2008</v>
      </c>
      <c r="B41" s="84" t="s">
        <v>2174</v>
      </c>
      <c r="C41" s="84" t="s">
        <v>3006</v>
      </c>
      <c r="D41" s="84">
        <v>3</v>
      </c>
    </row>
    <row r="42" spans="1:4">
      <c r="A42" s="84">
        <v>2008</v>
      </c>
      <c r="B42" s="84" t="s">
        <v>2174</v>
      </c>
      <c r="C42" s="84" t="s">
        <v>2177</v>
      </c>
      <c r="D42" s="84">
        <v>0</v>
      </c>
    </row>
    <row r="43" spans="1:4">
      <c r="A43" s="84">
        <v>2008</v>
      </c>
      <c r="B43" s="84" t="s">
        <v>2174</v>
      </c>
      <c r="C43" s="84" t="s">
        <v>2175</v>
      </c>
      <c r="D43" s="84">
        <v>0</v>
      </c>
    </row>
    <row r="44" spans="1:4">
      <c r="A44" s="84">
        <v>2008</v>
      </c>
      <c r="B44" s="84" t="s">
        <v>2174</v>
      </c>
      <c r="C44" s="84" t="s">
        <v>2179</v>
      </c>
      <c r="D44" s="84">
        <v>0</v>
      </c>
    </row>
    <row r="45" spans="1:4">
      <c r="A45" s="84">
        <v>2008</v>
      </c>
      <c r="B45" s="84" t="s">
        <v>2174</v>
      </c>
      <c r="C45" s="84" t="s">
        <v>3007</v>
      </c>
      <c r="D45" s="84">
        <v>4</v>
      </c>
    </row>
    <row r="46" spans="1:4">
      <c r="A46" s="84">
        <v>2008</v>
      </c>
      <c r="B46" s="84" t="s">
        <v>2174</v>
      </c>
      <c r="C46" s="84" t="s">
        <v>2166</v>
      </c>
      <c r="D46" s="84">
        <v>0</v>
      </c>
    </row>
    <row r="47" spans="1:4">
      <c r="A47" s="84">
        <v>2008</v>
      </c>
      <c r="B47" s="84" t="s">
        <v>2174</v>
      </c>
      <c r="C47" s="84" t="s">
        <v>2844</v>
      </c>
      <c r="D47" s="84">
        <v>0</v>
      </c>
    </row>
    <row r="48" spans="1:4">
      <c r="A48" s="276">
        <v>2009</v>
      </c>
      <c r="B48" s="84" t="s">
        <v>2162</v>
      </c>
      <c r="C48" s="84" t="s">
        <v>2163</v>
      </c>
      <c r="D48" s="84">
        <v>191</v>
      </c>
    </row>
    <row r="49" spans="1:4">
      <c r="A49" s="276">
        <v>2009</v>
      </c>
      <c r="B49" s="84" t="s">
        <v>2162</v>
      </c>
      <c r="C49" s="84" t="s">
        <v>2172</v>
      </c>
      <c r="D49" s="84">
        <v>22</v>
      </c>
    </row>
    <row r="50" spans="1:4">
      <c r="A50" s="276">
        <v>2009</v>
      </c>
      <c r="B50" s="84" t="s">
        <v>2162</v>
      </c>
      <c r="C50" s="84" t="s">
        <v>2168</v>
      </c>
      <c r="D50" s="84">
        <v>2</v>
      </c>
    </row>
    <row r="51" spans="1:4">
      <c r="A51" s="276">
        <v>2009</v>
      </c>
      <c r="B51" s="84" t="s">
        <v>2162</v>
      </c>
      <c r="C51" s="84" t="s">
        <v>2170</v>
      </c>
      <c r="D51" s="84">
        <v>2</v>
      </c>
    </row>
    <row r="52" spans="1:4">
      <c r="A52" s="276">
        <v>2009</v>
      </c>
      <c r="B52" s="84" t="s">
        <v>2162</v>
      </c>
      <c r="C52" s="84" t="s">
        <v>2164</v>
      </c>
      <c r="D52" s="84">
        <v>0</v>
      </c>
    </row>
    <row r="53" spans="1:4">
      <c r="A53" s="276">
        <v>2009</v>
      </c>
      <c r="B53" s="84" t="s">
        <v>2162</v>
      </c>
      <c r="C53" s="84" t="s">
        <v>2169</v>
      </c>
      <c r="D53" s="84">
        <v>0</v>
      </c>
    </row>
    <row r="54" spans="1:4">
      <c r="A54" s="276">
        <v>2009</v>
      </c>
      <c r="B54" s="84" t="s">
        <v>2162</v>
      </c>
      <c r="C54" s="84" t="s">
        <v>2173</v>
      </c>
      <c r="D54" s="84">
        <v>1</v>
      </c>
    </row>
    <row r="55" spans="1:4">
      <c r="A55" s="276">
        <v>2009</v>
      </c>
      <c r="B55" s="84" t="s">
        <v>2162</v>
      </c>
      <c r="C55" s="84" t="s">
        <v>2171</v>
      </c>
      <c r="D55" s="84">
        <v>1</v>
      </c>
    </row>
    <row r="56" spans="1:4">
      <c r="A56" s="276">
        <v>2009</v>
      </c>
      <c r="B56" s="84" t="s">
        <v>2162</v>
      </c>
      <c r="C56" s="84" t="s">
        <v>2166</v>
      </c>
      <c r="D56" s="84">
        <v>7</v>
      </c>
    </row>
    <row r="57" spans="1:4">
      <c r="A57" s="276">
        <v>2009</v>
      </c>
      <c r="B57" s="84" t="s">
        <v>2162</v>
      </c>
      <c r="C57" s="84" t="s">
        <v>2167</v>
      </c>
      <c r="D57" s="84">
        <v>19</v>
      </c>
    </row>
    <row r="58" spans="1:4">
      <c r="A58" s="276">
        <v>2009</v>
      </c>
      <c r="B58" s="84" t="s">
        <v>2162</v>
      </c>
      <c r="C58" s="84" t="s">
        <v>2165</v>
      </c>
      <c r="D58" s="84">
        <v>0</v>
      </c>
    </row>
    <row r="59" spans="1:4">
      <c r="A59" s="276">
        <v>2009</v>
      </c>
      <c r="B59" s="84" t="s">
        <v>2174</v>
      </c>
      <c r="C59" s="84" t="s">
        <v>2163</v>
      </c>
      <c r="D59" s="84">
        <v>119</v>
      </c>
    </row>
    <row r="60" spans="1:4">
      <c r="A60" s="276">
        <v>2009</v>
      </c>
      <c r="B60" s="84" t="s">
        <v>2174</v>
      </c>
      <c r="C60" s="84" t="s">
        <v>2172</v>
      </c>
      <c r="D60" s="84">
        <v>12</v>
      </c>
    </row>
    <row r="61" spans="1:4">
      <c r="A61" s="276">
        <v>2009</v>
      </c>
      <c r="B61" s="84" t="s">
        <v>2174</v>
      </c>
      <c r="C61" s="84" t="s">
        <v>2170</v>
      </c>
      <c r="D61" s="84">
        <v>1</v>
      </c>
    </row>
    <row r="62" spans="1:4">
      <c r="A62" s="276">
        <v>2009</v>
      </c>
      <c r="B62" s="84" t="s">
        <v>2174</v>
      </c>
      <c r="C62" s="84" t="s">
        <v>2178</v>
      </c>
      <c r="D62" s="84">
        <v>17</v>
      </c>
    </row>
    <row r="63" spans="1:4">
      <c r="A63" s="276">
        <v>2009</v>
      </c>
      <c r="B63" s="84" t="s">
        <v>2174</v>
      </c>
      <c r="C63" s="84" t="s">
        <v>2176</v>
      </c>
      <c r="D63" s="84">
        <v>5</v>
      </c>
    </row>
    <row r="64" spans="1:4">
      <c r="A64" s="276">
        <v>2009</v>
      </c>
      <c r="B64" s="84" t="s">
        <v>2174</v>
      </c>
      <c r="C64" s="84" t="s">
        <v>3006</v>
      </c>
      <c r="D64" s="84">
        <v>5</v>
      </c>
    </row>
    <row r="65" spans="1:4">
      <c r="A65" s="276">
        <v>2009</v>
      </c>
      <c r="B65" s="84" t="s">
        <v>2174</v>
      </c>
      <c r="C65" s="84" t="s">
        <v>2177</v>
      </c>
      <c r="D65" s="84">
        <v>0</v>
      </c>
    </row>
    <row r="66" spans="1:4">
      <c r="A66" s="276">
        <v>2009</v>
      </c>
      <c r="B66" s="84" t="s">
        <v>2174</v>
      </c>
      <c r="C66" s="84" t="s">
        <v>2175</v>
      </c>
      <c r="D66" s="84">
        <v>4</v>
      </c>
    </row>
    <row r="67" spans="1:4">
      <c r="A67" s="276">
        <v>2009</v>
      </c>
      <c r="B67" s="84" t="s">
        <v>2174</v>
      </c>
      <c r="C67" s="84" t="s">
        <v>2179</v>
      </c>
      <c r="D67" s="84">
        <v>1</v>
      </c>
    </row>
    <row r="68" spans="1:4">
      <c r="A68" s="276">
        <v>2009</v>
      </c>
      <c r="B68" s="84" t="s">
        <v>2174</v>
      </c>
      <c r="C68" s="84" t="s">
        <v>3007</v>
      </c>
      <c r="D68" s="84">
        <v>5</v>
      </c>
    </row>
    <row r="69" spans="1:4">
      <c r="A69" s="276">
        <v>2009</v>
      </c>
      <c r="B69" s="84" t="s">
        <v>2174</v>
      </c>
      <c r="C69" s="84" t="s">
        <v>2166</v>
      </c>
      <c r="D69" s="84">
        <v>1</v>
      </c>
    </row>
    <row r="70" spans="1:4">
      <c r="A70" s="276">
        <v>2009</v>
      </c>
      <c r="B70" s="84" t="s">
        <v>2174</v>
      </c>
      <c r="C70" s="84" t="s">
        <v>2844</v>
      </c>
      <c r="D70" s="84">
        <v>0</v>
      </c>
    </row>
    <row r="71" spans="1:4">
      <c r="A71" s="84">
        <v>2010</v>
      </c>
      <c r="B71" s="84" t="s">
        <v>2162</v>
      </c>
      <c r="C71" s="84" t="s">
        <v>2163</v>
      </c>
      <c r="D71" s="85">
        <v>211</v>
      </c>
    </row>
    <row r="72" spans="1:4">
      <c r="A72" s="84">
        <v>2010</v>
      </c>
      <c r="B72" s="84" t="s">
        <v>2162</v>
      </c>
      <c r="C72" s="84" t="s">
        <v>2172</v>
      </c>
      <c r="D72" s="85">
        <v>21</v>
      </c>
    </row>
    <row r="73" spans="1:4">
      <c r="A73" s="84">
        <v>2010</v>
      </c>
      <c r="B73" s="84" t="s">
        <v>2162</v>
      </c>
      <c r="C73" s="84" t="s">
        <v>2168</v>
      </c>
      <c r="D73" s="85">
        <v>7</v>
      </c>
    </row>
    <row r="74" spans="1:4">
      <c r="A74" s="84">
        <v>2010</v>
      </c>
      <c r="B74" s="84" t="s">
        <v>2162</v>
      </c>
      <c r="C74" s="84" t="s">
        <v>2170</v>
      </c>
      <c r="D74" s="85">
        <v>5</v>
      </c>
    </row>
    <row r="75" spans="1:4">
      <c r="A75" s="84">
        <v>2010</v>
      </c>
      <c r="B75" s="84" t="s">
        <v>2162</v>
      </c>
      <c r="C75" s="84" t="s">
        <v>2164</v>
      </c>
      <c r="D75" s="85">
        <v>0</v>
      </c>
    </row>
    <row r="76" spans="1:4">
      <c r="A76" s="84">
        <v>2010</v>
      </c>
      <c r="B76" s="84" t="s">
        <v>2162</v>
      </c>
      <c r="C76" s="84" t="s">
        <v>2169</v>
      </c>
      <c r="D76" s="85">
        <v>1</v>
      </c>
    </row>
    <row r="77" spans="1:4">
      <c r="A77" s="84">
        <v>2010</v>
      </c>
      <c r="B77" s="84" t="s">
        <v>2162</v>
      </c>
      <c r="C77" s="84" t="s">
        <v>2173</v>
      </c>
      <c r="D77" s="85">
        <v>1</v>
      </c>
    </row>
    <row r="78" spans="1:4">
      <c r="A78" s="84">
        <v>2010</v>
      </c>
      <c r="B78" s="84" t="s">
        <v>2162</v>
      </c>
      <c r="C78" s="84" t="s">
        <v>2171</v>
      </c>
      <c r="D78" s="85">
        <v>0</v>
      </c>
    </row>
    <row r="79" spans="1:4">
      <c r="A79" s="84">
        <v>2010</v>
      </c>
      <c r="B79" s="84" t="s">
        <v>2162</v>
      </c>
      <c r="C79" s="84" t="s">
        <v>2166</v>
      </c>
      <c r="D79" s="85">
        <v>9</v>
      </c>
    </row>
    <row r="80" spans="1:4">
      <c r="A80" s="84">
        <v>2010</v>
      </c>
      <c r="B80" s="84" t="s">
        <v>2162</v>
      </c>
      <c r="C80" s="84" t="s">
        <v>2167</v>
      </c>
      <c r="D80" s="85">
        <v>42</v>
      </c>
    </row>
    <row r="81" spans="1:4">
      <c r="A81" s="84">
        <v>2010</v>
      </c>
      <c r="B81" s="84" t="s">
        <v>2162</v>
      </c>
      <c r="C81" s="84" t="s">
        <v>2165</v>
      </c>
      <c r="D81" s="85">
        <v>2</v>
      </c>
    </row>
    <row r="82" spans="1:4">
      <c r="A82" s="84">
        <v>2010</v>
      </c>
      <c r="B82" s="84" t="s">
        <v>2174</v>
      </c>
      <c r="C82" s="84" t="s">
        <v>2163</v>
      </c>
      <c r="D82" s="85">
        <v>137</v>
      </c>
    </row>
    <row r="83" spans="1:4">
      <c r="A83" s="84">
        <v>2010</v>
      </c>
      <c r="B83" s="84" t="s">
        <v>2174</v>
      </c>
      <c r="C83" s="84" t="s">
        <v>2172</v>
      </c>
      <c r="D83" s="85">
        <v>6</v>
      </c>
    </row>
    <row r="84" spans="1:4">
      <c r="A84" s="84">
        <v>2010</v>
      </c>
      <c r="B84" s="84" t="s">
        <v>2174</v>
      </c>
      <c r="C84" s="84" t="s">
        <v>2170</v>
      </c>
      <c r="D84" s="85">
        <v>1</v>
      </c>
    </row>
    <row r="85" spans="1:4">
      <c r="A85" s="84">
        <v>2010</v>
      </c>
      <c r="B85" s="84" t="s">
        <v>2174</v>
      </c>
      <c r="C85" s="84" t="s">
        <v>2178</v>
      </c>
      <c r="D85" s="85">
        <v>19</v>
      </c>
    </row>
    <row r="86" spans="1:4">
      <c r="A86" s="84">
        <v>2010</v>
      </c>
      <c r="B86" s="84" t="s">
        <v>2174</v>
      </c>
      <c r="C86" s="84" t="s">
        <v>2176</v>
      </c>
      <c r="D86" s="85">
        <v>6</v>
      </c>
    </row>
    <row r="87" spans="1:4">
      <c r="A87" s="84">
        <v>2010</v>
      </c>
      <c r="B87" s="84" t="s">
        <v>2174</v>
      </c>
      <c r="C87" s="84" t="s">
        <v>3006</v>
      </c>
      <c r="D87" s="85">
        <v>6</v>
      </c>
    </row>
    <row r="88" spans="1:4">
      <c r="A88" s="84">
        <v>2010</v>
      </c>
      <c r="B88" s="84" t="s">
        <v>2174</v>
      </c>
      <c r="C88" s="84" t="s">
        <v>2177</v>
      </c>
      <c r="D88" s="85">
        <v>1</v>
      </c>
    </row>
    <row r="89" spans="1:4">
      <c r="A89" s="84">
        <v>2010</v>
      </c>
      <c r="B89" s="84" t="s">
        <v>2174</v>
      </c>
      <c r="C89" s="84" t="s">
        <v>2175</v>
      </c>
      <c r="D89" s="85">
        <v>0</v>
      </c>
    </row>
    <row r="90" spans="1:4">
      <c r="A90" s="84">
        <v>2010</v>
      </c>
      <c r="B90" s="84" t="s">
        <v>2174</v>
      </c>
      <c r="C90" s="84" t="s">
        <v>2179</v>
      </c>
      <c r="D90" s="85">
        <v>0</v>
      </c>
    </row>
    <row r="91" spans="1:4">
      <c r="A91" s="84">
        <v>2010</v>
      </c>
      <c r="B91" s="84" t="s">
        <v>2174</v>
      </c>
      <c r="C91" s="84" t="s">
        <v>3007</v>
      </c>
      <c r="D91" s="85">
        <v>1</v>
      </c>
    </row>
    <row r="92" spans="1:4">
      <c r="A92" s="84">
        <v>2010</v>
      </c>
      <c r="B92" s="84" t="s">
        <v>2174</v>
      </c>
      <c r="C92" s="84" t="s">
        <v>2166</v>
      </c>
      <c r="D92" s="85">
        <v>1</v>
      </c>
    </row>
    <row r="93" spans="1:4">
      <c r="A93" s="84">
        <v>2010</v>
      </c>
      <c r="B93" s="84" t="s">
        <v>2174</v>
      </c>
      <c r="C93" s="84" t="s">
        <v>2844</v>
      </c>
      <c r="D93" s="85">
        <v>0</v>
      </c>
    </row>
    <row r="94" spans="1:4">
      <c r="A94" s="276">
        <v>2011</v>
      </c>
      <c r="B94" s="84" t="s">
        <v>2162</v>
      </c>
      <c r="C94" s="84" t="s">
        <v>2163</v>
      </c>
      <c r="D94" s="85">
        <v>226</v>
      </c>
    </row>
    <row r="95" spans="1:4">
      <c r="A95" s="276">
        <v>2011</v>
      </c>
      <c r="B95" s="84" t="s">
        <v>2162</v>
      </c>
      <c r="C95" s="84" t="s">
        <v>2172</v>
      </c>
      <c r="D95" s="85">
        <v>23</v>
      </c>
    </row>
    <row r="96" spans="1:4">
      <c r="A96" s="276">
        <v>2011</v>
      </c>
      <c r="B96" s="84" t="s">
        <v>2162</v>
      </c>
      <c r="C96" s="84" t="s">
        <v>2168</v>
      </c>
      <c r="D96" s="85">
        <v>5</v>
      </c>
    </row>
    <row r="97" spans="1:4">
      <c r="A97" s="276">
        <v>2011</v>
      </c>
      <c r="B97" s="84" t="s">
        <v>2162</v>
      </c>
      <c r="C97" s="84" t="s">
        <v>2170</v>
      </c>
      <c r="D97" s="85">
        <v>1</v>
      </c>
    </row>
    <row r="98" spans="1:4">
      <c r="A98" s="276">
        <v>2011</v>
      </c>
      <c r="B98" s="84" t="s">
        <v>2162</v>
      </c>
      <c r="C98" s="84" t="s">
        <v>2164</v>
      </c>
      <c r="D98" s="85">
        <v>0</v>
      </c>
    </row>
    <row r="99" spans="1:4">
      <c r="A99" s="276">
        <v>2011</v>
      </c>
      <c r="B99" s="84" t="s">
        <v>2162</v>
      </c>
      <c r="C99" s="84" t="s">
        <v>2169</v>
      </c>
      <c r="D99" s="85">
        <v>0</v>
      </c>
    </row>
    <row r="100" spans="1:4">
      <c r="A100" s="276">
        <v>2011</v>
      </c>
      <c r="B100" s="84" t="s">
        <v>2162</v>
      </c>
      <c r="C100" s="84" t="s">
        <v>2173</v>
      </c>
      <c r="D100" s="85">
        <v>0</v>
      </c>
    </row>
    <row r="101" spans="1:4">
      <c r="A101" s="276">
        <v>2011</v>
      </c>
      <c r="B101" s="84" t="s">
        <v>2162</v>
      </c>
      <c r="C101" s="84" t="s">
        <v>2171</v>
      </c>
      <c r="D101" s="85">
        <v>5</v>
      </c>
    </row>
    <row r="102" spans="1:4">
      <c r="A102" s="276">
        <v>2011</v>
      </c>
      <c r="B102" s="84" t="s">
        <v>2162</v>
      </c>
      <c r="C102" s="84" t="s">
        <v>2166</v>
      </c>
      <c r="D102" s="85">
        <v>4</v>
      </c>
    </row>
    <row r="103" spans="1:4">
      <c r="A103" s="276">
        <v>2011</v>
      </c>
      <c r="B103" s="84" t="s">
        <v>2162</v>
      </c>
      <c r="C103" s="84" t="s">
        <v>2167</v>
      </c>
      <c r="D103" s="85">
        <v>53</v>
      </c>
    </row>
    <row r="104" spans="1:4">
      <c r="A104" s="276">
        <v>2011</v>
      </c>
      <c r="B104" s="84" t="s">
        <v>2162</v>
      </c>
      <c r="C104" s="84" t="s">
        <v>2165</v>
      </c>
      <c r="D104" s="85">
        <v>0</v>
      </c>
    </row>
    <row r="105" spans="1:4">
      <c r="A105" s="276">
        <v>2011</v>
      </c>
      <c r="B105" s="84" t="s">
        <v>2174</v>
      </c>
      <c r="C105" s="84" t="s">
        <v>2163</v>
      </c>
      <c r="D105" s="85">
        <v>142</v>
      </c>
    </row>
    <row r="106" spans="1:4">
      <c r="A106" s="276">
        <v>2011</v>
      </c>
      <c r="B106" s="84" t="s">
        <v>2174</v>
      </c>
      <c r="C106" s="84" t="s">
        <v>2172</v>
      </c>
      <c r="D106" s="85">
        <v>8</v>
      </c>
    </row>
    <row r="107" spans="1:4">
      <c r="A107" s="276">
        <v>2011</v>
      </c>
      <c r="B107" s="84" t="s">
        <v>2174</v>
      </c>
      <c r="C107" s="84" t="s">
        <v>2170</v>
      </c>
      <c r="D107" s="85">
        <v>2</v>
      </c>
    </row>
    <row r="108" spans="1:4">
      <c r="A108" s="276">
        <v>2011</v>
      </c>
      <c r="B108" s="84" t="s">
        <v>2174</v>
      </c>
      <c r="C108" s="84" t="s">
        <v>2178</v>
      </c>
      <c r="D108" s="85">
        <v>19</v>
      </c>
    </row>
    <row r="109" spans="1:4">
      <c r="A109" s="276">
        <v>2011</v>
      </c>
      <c r="B109" s="84" t="s">
        <v>2174</v>
      </c>
      <c r="C109" s="84" t="s">
        <v>2176</v>
      </c>
      <c r="D109" s="85">
        <v>5</v>
      </c>
    </row>
    <row r="110" spans="1:4">
      <c r="A110" s="276">
        <v>2011</v>
      </c>
      <c r="B110" s="84" t="s">
        <v>2174</v>
      </c>
      <c r="C110" s="84" t="s">
        <v>3006</v>
      </c>
      <c r="D110" s="85">
        <v>3</v>
      </c>
    </row>
    <row r="111" spans="1:4">
      <c r="A111" s="276">
        <v>2011</v>
      </c>
      <c r="B111" s="84" t="s">
        <v>2174</v>
      </c>
      <c r="C111" s="84" t="s">
        <v>2177</v>
      </c>
      <c r="D111" s="85">
        <v>0</v>
      </c>
    </row>
    <row r="112" spans="1:4">
      <c r="A112" s="276">
        <v>2011</v>
      </c>
      <c r="B112" s="84" t="s">
        <v>2174</v>
      </c>
      <c r="C112" s="84" t="s">
        <v>2175</v>
      </c>
      <c r="D112" s="85">
        <v>0</v>
      </c>
    </row>
    <row r="113" spans="1:4">
      <c r="A113" s="276">
        <v>2011</v>
      </c>
      <c r="B113" s="84" t="s">
        <v>2174</v>
      </c>
      <c r="C113" s="84" t="s">
        <v>2179</v>
      </c>
      <c r="D113" s="85">
        <v>1</v>
      </c>
    </row>
    <row r="114" spans="1:4">
      <c r="A114" s="276">
        <v>2011</v>
      </c>
      <c r="B114" s="84" t="s">
        <v>2174</v>
      </c>
      <c r="C114" s="84" t="s">
        <v>3007</v>
      </c>
      <c r="D114" s="85">
        <v>1</v>
      </c>
    </row>
    <row r="115" spans="1:4">
      <c r="A115" s="276">
        <v>2011</v>
      </c>
      <c r="B115" s="84" t="s">
        <v>2174</v>
      </c>
      <c r="C115" s="84" t="s">
        <v>2166</v>
      </c>
      <c r="D115" s="85">
        <v>0</v>
      </c>
    </row>
    <row r="116" spans="1:4">
      <c r="A116" s="276">
        <v>2011</v>
      </c>
      <c r="B116" s="84" t="s">
        <v>2174</v>
      </c>
      <c r="C116" s="84" t="s">
        <v>2844</v>
      </c>
      <c r="D116" s="85">
        <v>0</v>
      </c>
    </row>
    <row r="117" spans="1:4">
      <c r="A117" s="84">
        <v>2012</v>
      </c>
      <c r="B117" s="84" t="s">
        <v>2162</v>
      </c>
      <c r="C117" s="84" t="s">
        <v>2163</v>
      </c>
      <c r="D117" s="85">
        <v>316</v>
      </c>
    </row>
    <row r="118" spans="1:4">
      <c r="A118" s="84">
        <v>2012</v>
      </c>
      <c r="B118" s="84" t="s">
        <v>2162</v>
      </c>
      <c r="C118" s="84" t="s">
        <v>2172</v>
      </c>
      <c r="D118" s="85">
        <v>26</v>
      </c>
    </row>
    <row r="119" spans="1:4">
      <c r="A119" s="84">
        <v>2012</v>
      </c>
      <c r="B119" s="84" t="s">
        <v>2162</v>
      </c>
      <c r="C119" s="84" t="s">
        <v>2168</v>
      </c>
      <c r="D119" s="85">
        <v>11</v>
      </c>
    </row>
    <row r="120" spans="1:4">
      <c r="A120" s="84">
        <v>2012</v>
      </c>
      <c r="B120" s="84" t="s">
        <v>2162</v>
      </c>
      <c r="C120" s="84" t="s">
        <v>2170</v>
      </c>
      <c r="D120" s="85">
        <v>4</v>
      </c>
    </row>
    <row r="121" spans="1:4">
      <c r="A121" s="84">
        <v>2012</v>
      </c>
      <c r="B121" s="84" t="s">
        <v>2162</v>
      </c>
      <c r="C121" s="84" t="s">
        <v>2164</v>
      </c>
      <c r="D121" s="85">
        <v>0</v>
      </c>
    </row>
    <row r="122" spans="1:4">
      <c r="A122" s="84">
        <v>2012</v>
      </c>
      <c r="B122" s="84" t="s">
        <v>2162</v>
      </c>
      <c r="C122" s="84" t="s">
        <v>2169</v>
      </c>
      <c r="D122" s="85">
        <v>3</v>
      </c>
    </row>
    <row r="123" spans="1:4">
      <c r="A123" s="84">
        <v>2012</v>
      </c>
      <c r="B123" s="84" t="s">
        <v>2162</v>
      </c>
      <c r="C123" s="84" t="s">
        <v>2173</v>
      </c>
      <c r="D123" s="85">
        <v>2</v>
      </c>
    </row>
    <row r="124" spans="1:4">
      <c r="A124" s="84">
        <v>2012</v>
      </c>
      <c r="B124" s="84" t="s">
        <v>2162</v>
      </c>
      <c r="C124" s="84" t="s">
        <v>2171</v>
      </c>
      <c r="D124" s="85">
        <v>4</v>
      </c>
    </row>
    <row r="125" spans="1:4">
      <c r="A125" s="84">
        <v>2012</v>
      </c>
      <c r="B125" s="84" t="s">
        <v>2162</v>
      </c>
      <c r="C125" s="84" t="s">
        <v>2166</v>
      </c>
      <c r="D125" s="85">
        <v>6</v>
      </c>
    </row>
    <row r="126" spans="1:4">
      <c r="A126" s="84">
        <v>2012</v>
      </c>
      <c r="B126" s="84" t="s">
        <v>2162</v>
      </c>
      <c r="C126" s="84" t="s">
        <v>2167</v>
      </c>
      <c r="D126" s="85">
        <v>63</v>
      </c>
    </row>
    <row r="127" spans="1:4">
      <c r="A127" s="84">
        <v>2012</v>
      </c>
      <c r="B127" s="84" t="s">
        <v>2162</v>
      </c>
      <c r="C127" s="84" t="s">
        <v>2165</v>
      </c>
      <c r="D127" s="85">
        <v>0</v>
      </c>
    </row>
    <row r="128" spans="1:4">
      <c r="A128" s="84">
        <v>2012</v>
      </c>
      <c r="B128" s="84" t="s">
        <v>2174</v>
      </c>
      <c r="C128" s="84" t="s">
        <v>2163</v>
      </c>
      <c r="D128" s="85">
        <v>188</v>
      </c>
    </row>
    <row r="129" spans="1:4">
      <c r="A129" s="84">
        <v>2012</v>
      </c>
      <c r="B129" s="84" t="s">
        <v>2174</v>
      </c>
      <c r="C129" s="84" t="s">
        <v>2172</v>
      </c>
      <c r="D129" s="85">
        <v>12</v>
      </c>
    </row>
    <row r="130" spans="1:4">
      <c r="A130" s="84">
        <v>2012</v>
      </c>
      <c r="B130" s="84" t="s">
        <v>2174</v>
      </c>
      <c r="C130" s="84" t="s">
        <v>2170</v>
      </c>
      <c r="D130" s="85">
        <v>4</v>
      </c>
    </row>
    <row r="131" spans="1:4">
      <c r="A131" s="84">
        <v>2012</v>
      </c>
      <c r="B131" s="84" t="s">
        <v>2174</v>
      </c>
      <c r="C131" s="84" t="s">
        <v>2178</v>
      </c>
      <c r="D131" s="85">
        <v>31</v>
      </c>
    </row>
    <row r="132" spans="1:4">
      <c r="A132" s="84">
        <v>2012</v>
      </c>
      <c r="B132" s="84" t="s">
        <v>2174</v>
      </c>
      <c r="C132" s="84" t="s">
        <v>2176</v>
      </c>
      <c r="D132" s="85">
        <v>3</v>
      </c>
    </row>
    <row r="133" spans="1:4">
      <c r="A133" s="84">
        <v>2012</v>
      </c>
      <c r="B133" s="84" t="s">
        <v>2174</v>
      </c>
      <c r="C133" s="84" t="s">
        <v>3006</v>
      </c>
      <c r="D133" s="85">
        <v>7</v>
      </c>
    </row>
    <row r="134" spans="1:4">
      <c r="A134" s="84">
        <v>2012</v>
      </c>
      <c r="B134" s="84" t="s">
        <v>2174</v>
      </c>
      <c r="C134" s="84" t="s">
        <v>2177</v>
      </c>
      <c r="D134" s="85">
        <v>1</v>
      </c>
    </row>
    <row r="135" spans="1:4">
      <c r="A135" s="84">
        <v>2012</v>
      </c>
      <c r="B135" s="84" t="s">
        <v>2174</v>
      </c>
      <c r="C135" s="84" t="s">
        <v>2175</v>
      </c>
      <c r="D135" s="85">
        <v>0</v>
      </c>
    </row>
    <row r="136" spans="1:4">
      <c r="A136" s="84">
        <v>2012</v>
      </c>
      <c r="B136" s="84" t="s">
        <v>2174</v>
      </c>
      <c r="C136" s="84" t="s">
        <v>2179</v>
      </c>
      <c r="D136" s="85">
        <v>0</v>
      </c>
    </row>
    <row r="137" spans="1:4">
      <c r="A137" s="84">
        <v>2012</v>
      </c>
      <c r="B137" s="84" t="s">
        <v>2174</v>
      </c>
      <c r="C137" s="84" t="s">
        <v>3007</v>
      </c>
      <c r="D137" s="85">
        <v>2</v>
      </c>
    </row>
    <row r="138" spans="1:4">
      <c r="A138" s="84">
        <v>2012</v>
      </c>
      <c r="B138" s="84" t="s">
        <v>2174</v>
      </c>
      <c r="C138" s="84" t="s">
        <v>2166</v>
      </c>
      <c r="D138" s="85">
        <v>0</v>
      </c>
    </row>
    <row r="139" spans="1:4">
      <c r="A139" s="84">
        <v>2012</v>
      </c>
      <c r="B139" s="84" t="s">
        <v>2174</v>
      </c>
      <c r="C139" s="84" t="s">
        <v>2844</v>
      </c>
      <c r="D139" s="85">
        <v>0</v>
      </c>
    </row>
    <row r="140" spans="1:4">
      <c r="A140" s="276">
        <v>2013</v>
      </c>
      <c r="B140" s="84" t="s">
        <v>2162</v>
      </c>
      <c r="C140" s="84" t="s">
        <v>2163</v>
      </c>
      <c r="D140" s="85">
        <v>314</v>
      </c>
    </row>
    <row r="141" spans="1:4">
      <c r="A141" s="276">
        <v>2013</v>
      </c>
      <c r="B141" s="84" t="s">
        <v>2162</v>
      </c>
      <c r="C141" s="84" t="s">
        <v>2172</v>
      </c>
      <c r="D141" s="85">
        <v>35</v>
      </c>
    </row>
    <row r="142" spans="1:4">
      <c r="A142" s="276">
        <v>2013</v>
      </c>
      <c r="B142" s="84" t="s">
        <v>2162</v>
      </c>
      <c r="C142" s="84" t="s">
        <v>2168</v>
      </c>
      <c r="D142" s="85">
        <v>8</v>
      </c>
    </row>
    <row r="143" spans="1:4">
      <c r="A143" s="276">
        <v>2013</v>
      </c>
      <c r="B143" s="84" t="s">
        <v>2162</v>
      </c>
      <c r="C143" s="84" t="s">
        <v>2170</v>
      </c>
      <c r="D143" s="85">
        <v>5</v>
      </c>
    </row>
    <row r="144" spans="1:4">
      <c r="A144" s="276">
        <v>2013</v>
      </c>
      <c r="B144" s="84" t="s">
        <v>2162</v>
      </c>
      <c r="C144" s="84" t="s">
        <v>2164</v>
      </c>
      <c r="D144" s="85">
        <v>0</v>
      </c>
    </row>
    <row r="145" spans="1:4">
      <c r="A145" s="276">
        <v>2013</v>
      </c>
      <c r="B145" s="84" t="s">
        <v>2162</v>
      </c>
      <c r="C145" s="84" t="s">
        <v>2169</v>
      </c>
      <c r="D145" s="85">
        <v>2</v>
      </c>
    </row>
    <row r="146" spans="1:4">
      <c r="A146" s="276">
        <v>2013</v>
      </c>
      <c r="B146" s="84" t="s">
        <v>2162</v>
      </c>
      <c r="C146" s="84" t="s">
        <v>2173</v>
      </c>
      <c r="D146" s="85">
        <v>1</v>
      </c>
    </row>
    <row r="147" spans="1:4">
      <c r="A147" s="276">
        <v>2013</v>
      </c>
      <c r="B147" s="84" t="s">
        <v>2162</v>
      </c>
      <c r="C147" s="84" t="s">
        <v>2171</v>
      </c>
      <c r="D147" s="85">
        <v>1</v>
      </c>
    </row>
    <row r="148" spans="1:4">
      <c r="A148" s="276">
        <v>2013</v>
      </c>
      <c r="B148" s="84" t="s">
        <v>2162</v>
      </c>
      <c r="C148" s="84" t="s">
        <v>2166</v>
      </c>
      <c r="D148" s="85">
        <v>25</v>
      </c>
    </row>
    <row r="149" spans="1:4">
      <c r="A149" s="276">
        <v>2013</v>
      </c>
      <c r="B149" s="84" t="s">
        <v>2162</v>
      </c>
      <c r="C149" s="84" t="s">
        <v>2167</v>
      </c>
      <c r="D149" s="85">
        <v>67</v>
      </c>
    </row>
    <row r="150" spans="1:4">
      <c r="A150" s="276">
        <v>2013</v>
      </c>
      <c r="B150" s="84" t="s">
        <v>2162</v>
      </c>
      <c r="C150" s="84" t="s">
        <v>2165</v>
      </c>
      <c r="D150" s="85">
        <v>1</v>
      </c>
    </row>
    <row r="151" spans="1:4">
      <c r="A151" s="276">
        <v>2013</v>
      </c>
      <c r="B151" s="84" t="s">
        <v>2174</v>
      </c>
      <c r="C151" s="84" t="s">
        <v>2163</v>
      </c>
      <c r="D151" s="85">
        <v>189</v>
      </c>
    </row>
    <row r="152" spans="1:4">
      <c r="A152" s="276">
        <v>2013</v>
      </c>
      <c r="B152" s="84" t="s">
        <v>2174</v>
      </c>
      <c r="C152" s="84" t="s">
        <v>2172</v>
      </c>
      <c r="D152" s="85">
        <v>12</v>
      </c>
    </row>
    <row r="153" spans="1:4">
      <c r="A153" s="276">
        <v>2013</v>
      </c>
      <c r="B153" s="84" t="s">
        <v>2174</v>
      </c>
      <c r="C153" s="84" t="s">
        <v>2170</v>
      </c>
      <c r="D153" s="85">
        <v>3</v>
      </c>
    </row>
    <row r="154" spans="1:4">
      <c r="A154" s="276">
        <v>2013</v>
      </c>
      <c r="B154" s="84" t="s">
        <v>2174</v>
      </c>
      <c r="C154" s="84" t="s">
        <v>2178</v>
      </c>
      <c r="D154" s="85">
        <v>53</v>
      </c>
    </row>
    <row r="155" spans="1:4">
      <c r="A155" s="276">
        <v>2013</v>
      </c>
      <c r="B155" s="84" t="s">
        <v>2174</v>
      </c>
      <c r="C155" s="84" t="s">
        <v>2176</v>
      </c>
      <c r="D155" s="85">
        <v>0</v>
      </c>
    </row>
    <row r="156" spans="1:4">
      <c r="A156" s="276">
        <v>2013</v>
      </c>
      <c r="B156" s="84" t="s">
        <v>2174</v>
      </c>
      <c r="C156" s="84" t="s">
        <v>3006</v>
      </c>
      <c r="D156" s="85">
        <v>0</v>
      </c>
    </row>
    <row r="157" spans="1:4">
      <c r="A157" s="276">
        <v>2013</v>
      </c>
      <c r="B157" s="84" t="s">
        <v>2174</v>
      </c>
      <c r="C157" s="84" t="s">
        <v>2177</v>
      </c>
      <c r="D157" s="85">
        <v>2</v>
      </c>
    </row>
    <row r="158" spans="1:4">
      <c r="A158" s="276">
        <v>2013</v>
      </c>
      <c r="B158" s="84" t="s">
        <v>2174</v>
      </c>
      <c r="C158" s="84" t="s">
        <v>2175</v>
      </c>
      <c r="D158" s="85">
        <v>0</v>
      </c>
    </row>
    <row r="159" spans="1:4">
      <c r="A159" s="276">
        <v>2013</v>
      </c>
      <c r="B159" s="84" t="s">
        <v>2174</v>
      </c>
      <c r="C159" s="84" t="s">
        <v>2179</v>
      </c>
      <c r="D159" s="85">
        <v>0</v>
      </c>
    </row>
    <row r="160" spans="1:4">
      <c r="A160" s="276">
        <v>2013</v>
      </c>
      <c r="B160" s="84" t="s">
        <v>2174</v>
      </c>
      <c r="C160" s="84" t="s">
        <v>3007</v>
      </c>
      <c r="D160" s="85">
        <v>1</v>
      </c>
    </row>
    <row r="161" spans="1:4">
      <c r="A161" s="276">
        <v>2013</v>
      </c>
      <c r="B161" s="84" t="s">
        <v>2174</v>
      </c>
      <c r="C161" s="84" t="s">
        <v>2166</v>
      </c>
      <c r="D161" s="85">
        <v>0</v>
      </c>
    </row>
    <row r="162" spans="1:4">
      <c r="A162" s="276">
        <v>2013</v>
      </c>
      <c r="B162" s="84" t="s">
        <v>2174</v>
      </c>
      <c r="C162" s="84" t="s">
        <v>2844</v>
      </c>
      <c r="D162" s="85">
        <v>0</v>
      </c>
    </row>
    <row r="163" spans="1:4">
      <c r="A163" s="84">
        <v>2014</v>
      </c>
      <c r="B163" s="84" t="s">
        <v>2162</v>
      </c>
      <c r="C163" s="84" t="s">
        <v>2163</v>
      </c>
      <c r="D163" s="85">
        <v>339</v>
      </c>
    </row>
    <row r="164" spans="1:4">
      <c r="A164" s="84">
        <v>2014</v>
      </c>
      <c r="B164" s="84" t="s">
        <v>2162</v>
      </c>
      <c r="C164" s="84" t="s">
        <v>2172</v>
      </c>
      <c r="D164" s="85">
        <v>31</v>
      </c>
    </row>
    <row r="165" spans="1:4">
      <c r="A165" s="84">
        <v>2014</v>
      </c>
      <c r="B165" s="84" t="s">
        <v>2162</v>
      </c>
      <c r="C165" s="84" t="s">
        <v>2168</v>
      </c>
      <c r="D165" s="85">
        <v>12</v>
      </c>
    </row>
    <row r="166" spans="1:4">
      <c r="A166" s="84">
        <v>2014</v>
      </c>
      <c r="B166" s="84" t="s">
        <v>2162</v>
      </c>
      <c r="C166" s="84" t="s">
        <v>2170</v>
      </c>
      <c r="D166" s="85">
        <v>8</v>
      </c>
    </row>
    <row r="167" spans="1:4">
      <c r="A167" s="84">
        <v>2014</v>
      </c>
      <c r="B167" s="84" t="s">
        <v>2162</v>
      </c>
      <c r="C167" s="84" t="s">
        <v>2164</v>
      </c>
      <c r="D167" s="85">
        <v>1</v>
      </c>
    </row>
    <row r="168" spans="1:4">
      <c r="A168" s="84">
        <v>2014</v>
      </c>
      <c r="B168" s="84" t="s">
        <v>2162</v>
      </c>
      <c r="C168" s="84" t="s">
        <v>2169</v>
      </c>
      <c r="D168" s="85">
        <v>0</v>
      </c>
    </row>
    <row r="169" spans="1:4">
      <c r="A169" s="84">
        <v>2014</v>
      </c>
      <c r="B169" s="84" t="s">
        <v>2162</v>
      </c>
      <c r="C169" s="84" t="s">
        <v>2173</v>
      </c>
      <c r="D169" s="85">
        <v>3</v>
      </c>
    </row>
    <row r="170" spans="1:4">
      <c r="A170" s="84">
        <v>2014</v>
      </c>
      <c r="B170" s="84" t="s">
        <v>2162</v>
      </c>
      <c r="C170" s="84" t="s">
        <v>2171</v>
      </c>
      <c r="D170" s="85">
        <v>3</v>
      </c>
    </row>
    <row r="171" spans="1:4">
      <c r="A171" s="84">
        <v>2014</v>
      </c>
      <c r="B171" s="84" t="s">
        <v>2162</v>
      </c>
      <c r="C171" s="84" t="s">
        <v>2166</v>
      </c>
      <c r="D171" s="85">
        <v>13</v>
      </c>
    </row>
    <row r="172" spans="1:4">
      <c r="A172" s="84">
        <v>2014</v>
      </c>
      <c r="B172" s="84" t="s">
        <v>2162</v>
      </c>
      <c r="C172" s="84" t="s">
        <v>2167</v>
      </c>
      <c r="D172" s="85">
        <v>61</v>
      </c>
    </row>
    <row r="173" spans="1:4">
      <c r="A173" s="84">
        <v>2014</v>
      </c>
      <c r="B173" s="84" t="s">
        <v>2162</v>
      </c>
      <c r="C173" s="84" t="s">
        <v>2165</v>
      </c>
      <c r="D173" s="85">
        <v>0</v>
      </c>
    </row>
    <row r="174" spans="1:4">
      <c r="A174" s="84">
        <v>2014</v>
      </c>
      <c r="B174" s="84" t="s">
        <v>2174</v>
      </c>
      <c r="C174" s="84" t="s">
        <v>2163</v>
      </c>
      <c r="D174" s="85">
        <v>174</v>
      </c>
    </row>
    <row r="175" spans="1:4">
      <c r="A175" s="84">
        <v>2014</v>
      </c>
      <c r="B175" s="84" t="s">
        <v>2174</v>
      </c>
      <c r="C175" s="84" t="s">
        <v>2172</v>
      </c>
      <c r="D175" s="85">
        <v>13</v>
      </c>
    </row>
    <row r="176" spans="1:4">
      <c r="A176" s="84">
        <v>2014</v>
      </c>
      <c r="B176" s="84" t="s">
        <v>2174</v>
      </c>
      <c r="C176" s="84" t="s">
        <v>2170</v>
      </c>
      <c r="D176" s="85">
        <v>3</v>
      </c>
    </row>
    <row r="177" spans="1:4">
      <c r="A177" s="84">
        <v>2014</v>
      </c>
      <c r="B177" s="84" t="s">
        <v>2174</v>
      </c>
      <c r="C177" s="84" t="s">
        <v>2178</v>
      </c>
      <c r="D177" s="85">
        <v>24</v>
      </c>
    </row>
    <row r="178" spans="1:4">
      <c r="A178" s="84">
        <v>2014</v>
      </c>
      <c r="B178" s="84" t="s">
        <v>2174</v>
      </c>
      <c r="C178" s="84" t="s">
        <v>2176</v>
      </c>
      <c r="D178" s="85">
        <v>1</v>
      </c>
    </row>
    <row r="179" spans="1:4">
      <c r="A179" s="84">
        <v>2014</v>
      </c>
      <c r="B179" s="84" t="s">
        <v>2174</v>
      </c>
      <c r="C179" s="84" t="s">
        <v>3006</v>
      </c>
      <c r="D179" s="85">
        <v>5</v>
      </c>
    </row>
    <row r="180" spans="1:4">
      <c r="A180" s="84">
        <v>2014</v>
      </c>
      <c r="B180" s="84" t="s">
        <v>2174</v>
      </c>
      <c r="C180" s="84" t="s">
        <v>2177</v>
      </c>
      <c r="D180" s="85">
        <v>1</v>
      </c>
    </row>
    <row r="181" spans="1:4">
      <c r="A181" s="84">
        <v>2014</v>
      </c>
      <c r="B181" s="84" t="s">
        <v>2174</v>
      </c>
      <c r="C181" s="84" t="s">
        <v>2175</v>
      </c>
      <c r="D181" s="85">
        <v>0</v>
      </c>
    </row>
    <row r="182" spans="1:4">
      <c r="A182" s="84">
        <v>2014</v>
      </c>
      <c r="B182" s="84" t="s">
        <v>2174</v>
      </c>
      <c r="C182" s="84" t="s">
        <v>2179</v>
      </c>
      <c r="D182" s="85">
        <v>0</v>
      </c>
    </row>
    <row r="183" spans="1:4">
      <c r="A183" s="84">
        <v>2014</v>
      </c>
      <c r="B183" s="84" t="s">
        <v>2174</v>
      </c>
      <c r="C183" s="84" t="s">
        <v>3007</v>
      </c>
      <c r="D183" s="85">
        <v>1</v>
      </c>
    </row>
    <row r="184" spans="1:4">
      <c r="A184" s="84">
        <v>2014</v>
      </c>
      <c r="B184" s="84" t="s">
        <v>2174</v>
      </c>
      <c r="C184" s="84" t="s">
        <v>2166</v>
      </c>
      <c r="D184" s="85">
        <v>0</v>
      </c>
    </row>
    <row r="185" spans="1:4">
      <c r="A185" s="84">
        <v>2014</v>
      </c>
      <c r="B185" s="84" t="s">
        <v>2174</v>
      </c>
      <c r="C185" s="84" t="s">
        <v>2844</v>
      </c>
      <c r="D185" s="85">
        <v>0</v>
      </c>
    </row>
    <row r="186" spans="1:4">
      <c r="A186" s="276">
        <v>2015</v>
      </c>
      <c r="B186" s="84" t="s">
        <v>2162</v>
      </c>
      <c r="C186" s="84" t="s">
        <v>2163</v>
      </c>
      <c r="D186" s="85">
        <v>407</v>
      </c>
    </row>
    <row r="187" spans="1:4">
      <c r="A187" s="276">
        <v>2015</v>
      </c>
      <c r="B187" s="84" t="s">
        <v>2162</v>
      </c>
      <c r="C187" s="84" t="s">
        <v>2172</v>
      </c>
      <c r="D187" s="85">
        <v>26</v>
      </c>
    </row>
    <row r="188" spans="1:4">
      <c r="A188" s="276">
        <v>2015</v>
      </c>
      <c r="B188" s="84" t="s">
        <v>2162</v>
      </c>
      <c r="C188" s="84" t="s">
        <v>2168</v>
      </c>
      <c r="D188" s="85">
        <v>6</v>
      </c>
    </row>
    <row r="189" spans="1:4">
      <c r="A189" s="276">
        <v>2015</v>
      </c>
      <c r="B189" s="84" t="s">
        <v>2162</v>
      </c>
      <c r="C189" s="84" t="s">
        <v>2170</v>
      </c>
      <c r="D189" s="85">
        <v>2</v>
      </c>
    </row>
    <row r="190" spans="1:4">
      <c r="A190" s="276">
        <v>2015</v>
      </c>
      <c r="B190" s="84" t="s">
        <v>2162</v>
      </c>
      <c r="C190" s="84" t="s">
        <v>2164</v>
      </c>
      <c r="D190" s="85">
        <v>0</v>
      </c>
    </row>
    <row r="191" spans="1:4">
      <c r="A191" s="276">
        <v>2015</v>
      </c>
      <c r="B191" s="84" t="s">
        <v>2162</v>
      </c>
      <c r="C191" s="84" t="s">
        <v>2169</v>
      </c>
      <c r="D191" s="85">
        <v>1</v>
      </c>
    </row>
    <row r="192" spans="1:4">
      <c r="A192" s="276">
        <v>2015</v>
      </c>
      <c r="B192" s="84" t="s">
        <v>2162</v>
      </c>
      <c r="C192" s="84" t="s">
        <v>2173</v>
      </c>
      <c r="D192" s="85">
        <v>3</v>
      </c>
    </row>
    <row r="193" spans="1:4">
      <c r="A193" s="276">
        <v>2015</v>
      </c>
      <c r="B193" s="84" t="s">
        <v>2162</v>
      </c>
      <c r="C193" s="84" t="s">
        <v>2171</v>
      </c>
      <c r="D193" s="85">
        <v>1</v>
      </c>
    </row>
    <row r="194" spans="1:4">
      <c r="A194" s="276">
        <v>2015</v>
      </c>
      <c r="B194" s="84" t="s">
        <v>2162</v>
      </c>
      <c r="C194" s="84" t="s">
        <v>2166</v>
      </c>
      <c r="D194" s="85">
        <v>19</v>
      </c>
    </row>
    <row r="195" spans="1:4">
      <c r="A195" s="276">
        <v>2015</v>
      </c>
      <c r="B195" s="84" t="s">
        <v>2162</v>
      </c>
      <c r="C195" s="84" t="s">
        <v>2167</v>
      </c>
      <c r="D195" s="85">
        <v>81</v>
      </c>
    </row>
    <row r="196" spans="1:4">
      <c r="A196" s="276">
        <v>2015</v>
      </c>
      <c r="B196" s="84" t="s">
        <v>2162</v>
      </c>
      <c r="C196" s="84" t="s">
        <v>2165</v>
      </c>
      <c r="D196" s="85">
        <v>2</v>
      </c>
    </row>
    <row r="197" spans="1:4">
      <c r="A197" s="276">
        <v>2015</v>
      </c>
      <c r="B197" s="84" t="s">
        <v>2174</v>
      </c>
      <c r="C197" s="84" t="s">
        <v>2163</v>
      </c>
      <c r="D197" s="85">
        <v>335</v>
      </c>
    </row>
    <row r="198" spans="1:4">
      <c r="A198" s="276">
        <v>2015</v>
      </c>
      <c r="B198" s="84" t="s">
        <v>2174</v>
      </c>
      <c r="C198" s="84" t="s">
        <v>2172</v>
      </c>
      <c r="D198" s="85">
        <v>32</v>
      </c>
    </row>
    <row r="199" spans="1:4">
      <c r="A199" s="276">
        <v>2015</v>
      </c>
      <c r="B199" s="84" t="s">
        <v>2174</v>
      </c>
      <c r="C199" s="84" t="s">
        <v>2170</v>
      </c>
      <c r="D199" s="85">
        <v>1</v>
      </c>
    </row>
    <row r="200" spans="1:4">
      <c r="A200" s="276">
        <v>2015</v>
      </c>
      <c r="B200" s="84" t="s">
        <v>2174</v>
      </c>
      <c r="C200" s="84" t="s">
        <v>2178</v>
      </c>
      <c r="D200" s="85">
        <v>41</v>
      </c>
    </row>
    <row r="201" spans="1:4">
      <c r="A201" s="276">
        <v>2015</v>
      </c>
      <c r="B201" s="84" t="s">
        <v>2174</v>
      </c>
      <c r="C201" s="84" t="s">
        <v>2176</v>
      </c>
      <c r="D201" s="85">
        <v>4</v>
      </c>
    </row>
    <row r="202" spans="1:4">
      <c r="A202" s="276">
        <v>2015</v>
      </c>
      <c r="B202" s="84" t="s">
        <v>2174</v>
      </c>
      <c r="C202" s="84" t="s">
        <v>3006</v>
      </c>
      <c r="D202" s="85">
        <v>15</v>
      </c>
    </row>
    <row r="203" spans="1:4">
      <c r="A203" s="276">
        <v>2015</v>
      </c>
      <c r="B203" s="84" t="s">
        <v>2174</v>
      </c>
      <c r="C203" s="84" t="s">
        <v>2177</v>
      </c>
      <c r="D203" s="85">
        <v>0</v>
      </c>
    </row>
    <row r="204" spans="1:4">
      <c r="A204" s="276">
        <v>2015</v>
      </c>
      <c r="B204" s="84" t="s">
        <v>2174</v>
      </c>
      <c r="C204" s="84" t="s">
        <v>2175</v>
      </c>
      <c r="D204" s="85">
        <v>0</v>
      </c>
    </row>
    <row r="205" spans="1:4">
      <c r="A205" s="276">
        <v>2015</v>
      </c>
      <c r="B205" s="84" t="s">
        <v>2174</v>
      </c>
      <c r="C205" s="84" t="s">
        <v>2179</v>
      </c>
      <c r="D205" s="85">
        <v>0</v>
      </c>
    </row>
    <row r="206" spans="1:4">
      <c r="A206" s="276">
        <v>2015</v>
      </c>
      <c r="B206" s="84" t="s">
        <v>2174</v>
      </c>
      <c r="C206" s="84" t="s">
        <v>3007</v>
      </c>
      <c r="D206" s="85">
        <v>2</v>
      </c>
    </row>
    <row r="207" spans="1:4">
      <c r="A207" s="276">
        <v>2015</v>
      </c>
      <c r="B207" s="84" t="s">
        <v>2174</v>
      </c>
      <c r="C207" s="84" t="s">
        <v>2166</v>
      </c>
      <c r="D207" s="85">
        <v>0</v>
      </c>
    </row>
    <row r="208" spans="1:4">
      <c r="A208" s="276">
        <v>2015</v>
      </c>
      <c r="B208" s="84" t="s">
        <v>2174</v>
      </c>
      <c r="C208" s="84" t="s">
        <v>2844</v>
      </c>
      <c r="D208" s="85">
        <v>0</v>
      </c>
    </row>
    <row r="209" spans="1:4">
      <c r="A209" s="84">
        <v>2016</v>
      </c>
      <c r="B209" s="84" t="s">
        <v>2162</v>
      </c>
      <c r="C209" s="84" t="s">
        <v>2163</v>
      </c>
      <c r="D209" s="85">
        <v>525</v>
      </c>
    </row>
    <row r="210" spans="1:4">
      <c r="A210" s="84">
        <v>2016</v>
      </c>
      <c r="B210" s="84" t="s">
        <v>2162</v>
      </c>
      <c r="C210" s="84" t="s">
        <v>2172</v>
      </c>
      <c r="D210" s="85">
        <v>44</v>
      </c>
    </row>
    <row r="211" spans="1:4">
      <c r="A211" s="84">
        <v>2016</v>
      </c>
      <c r="B211" s="84" t="s">
        <v>2162</v>
      </c>
      <c r="C211" s="84" t="s">
        <v>2168</v>
      </c>
      <c r="D211" s="85">
        <v>11</v>
      </c>
    </row>
    <row r="212" spans="1:4">
      <c r="A212" s="84">
        <v>2016</v>
      </c>
      <c r="B212" s="84" t="s">
        <v>2162</v>
      </c>
      <c r="C212" s="84" t="s">
        <v>2170</v>
      </c>
      <c r="D212" s="85">
        <v>13</v>
      </c>
    </row>
    <row r="213" spans="1:4">
      <c r="A213" s="84">
        <v>2016</v>
      </c>
      <c r="B213" s="84" t="s">
        <v>2162</v>
      </c>
      <c r="C213" s="84" t="s">
        <v>2164</v>
      </c>
      <c r="D213" s="85">
        <v>15</v>
      </c>
    </row>
    <row r="214" spans="1:4">
      <c r="A214" s="84">
        <v>2016</v>
      </c>
      <c r="B214" s="84" t="s">
        <v>2162</v>
      </c>
      <c r="C214" s="84" t="s">
        <v>2169</v>
      </c>
      <c r="D214" s="85">
        <v>1</v>
      </c>
    </row>
    <row r="215" spans="1:4">
      <c r="A215" s="84">
        <v>2016</v>
      </c>
      <c r="B215" s="84" t="s">
        <v>2162</v>
      </c>
      <c r="C215" s="84" t="s">
        <v>2173</v>
      </c>
      <c r="D215" s="85">
        <v>6</v>
      </c>
    </row>
    <row r="216" spans="1:4">
      <c r="A216" s="84">
        <v>2016</v>
      </c>
      <c r="B216" s="84" t="s">
        <v>2162</v>
      </c>
      <c r="C216" s="84" t="s">
        <v>2171</v>
      </c>
      <c r="D216" s="85">
        <v>3</v>
      </c>
    </row>
    <row r="217" spans="1:4">
      <c r="A217" s="84">
        <v>2016</v>
      </c>
      <c r="B217" s="84" t="s">
        <v>2162</v>
      </c>
      <c r="C217" s="84" t="s">
        <v>2166</v>
      </c>
      <c r="D217" s="85">
        <v>12</v>
      </c>
    </row>
    <row r="218" spans="1:4">
      <c r="A218" s="84">
        <v>2016</v>
      </c>
      <c r="B218" s="84" t="s">
        <v>2162</v>
      </c>
      <c r="C218" s="84" t="s">
        <v>2167</v>
      </c>
      <c r="D218" s="85">
        <v>52</v>
      </c>
    </row>
    <row r="219" spans="1:4">
      <c r="A219" s="84">
        <v>2016</v>
      </c>
      <c r="B219" s="84" t="s">
        <v>2162</v>
      </c>
      <c r="C219" s="84" t="s">
        <v>2165</v>
      </c>
      <c r="D219" s="85">
        <v>0</v>
      </c>
    </row>
    <row r="220" spans="1:4">
      <c r="A220" s="84">
        <v>2016</v>
      </c>
      <c r="B220" s="84" t="s">
        <v>2174</v>
      </c>
      <c r="C220" s="84" t="s">
        <v>2163</v>
      </c>
      <c r="D220" s="85">
        <v>417</v>
      </c>
    </row>
    <row r="221" spans="1:4">
      <c r="A221" s="84">
        <v>2016</v>
      </c>
      <c r="B221" s="84" t="s">
        <v>2174</v>
      </c>
      <c r="C221" s="84" t="s">
        <v>2172</v>
      </c>
      <c r="D221" s="85">
        <v>33</v>
      </c>
    </row>
    <row r="222" spans="1:4">
      <c r="A222" s="84">
        <v>2016</v>
      </c>
      <c r="B222" s="84" t="s">
        <v>2174</v>
      </c>
      <c r="C222" s="84" t="s">
        <v>2170</v>
      </c>
      <c r="D222" s="85">
        <v>5</v>
      </c>
    </row>
    <row r="223" spans="1:4">
      <c r="A223" s="84">
        <v>2016</v>
      </c>
      <c r="B223" s="84" t="s">
        <v>2174</v>
      </c>
      <c r="C223" s="84" t="s">
        <v>2178</v>
      </c>
      <c r="D223" s="85">
        <v>59</v>
      </c>
    </row>
    <row r="224" spans="1:4">
      <c r="A224" s="84">
        <v>2016</v>
      </c>
      <c r="B224" s="84" t="s">
        <v>2174</v>
      </c>
      <c r="C224" s="84" t="s">
        <v>2176</v>
      </c>
      <c r="D224" s="85">
        <v>4</v>
      </c>
    </row>
    <row r="225" spans="1:4">
      <c r="A225" s="84">
        <v>2016</v>
      </c>
      <c r="B225" s="84" t="s">
        <v>2174</v>
      </c>
      <c r="C225" s="84" t="s">
        <v>3006</v>
      </c>
      <c r="D225" s="85">
        <v>15</v>
      </c>
    </row>
    <row r="226" spans="1:4">
      <c r="A226" s="84">
        <v>2016</v>
      </c>
      <c r="B226" s="84" t="s">
        <v>2174</v>
      </c>
      <c r="C226" s="84" t="s">
        <v>2177</v>
      </c>
      <c r="D226" s="85">
        <v>0</v>
      </c>
    </row>
    <row r="227" spans="1:4">
      <c r="A227" s="84">
        <v>2016</v>
      </c>
      <c r="B227" s="84" t="s">
        <v>2174</v>
      </c>
      <c r="C227" s="84" t="s">
        <v>2175</v>
      </c>
      <c r="D227" s="85">
        <v>0</v>
      </c>
    </row>
    <row r="228" spans="1:4">
      <c r="A228" s="84">
        <v>2016</v>
      </c>
      <c r="B228" s="84" t="s">
        <v>2174</v>
      </c>
      <c r="C228" s="84" t="s">
        <v>2179</v>
      </c>
      <c r="D228" s="85">
        <v>0</v>
      </c>
    </row>
    <row r="229" spans="1:4">
      <c r="A229" s="84">
        <v>2016</v>
      </c>
      <c r="B229" s="84" t="s">
        <v>2174</v>
      </c>
      <c r="C229" s="84" t="s">
        <v>3007</v>
      </c>
      <c r="D229" s="85">
        <v>1</v>
      </c>
    </row>
    <row r="230" spans="1:4">
      <c r="A230" s="84">
        <v>2016</v>
      </c>
      <c r="B230" s="84" t="s">
        <v>2174</v>
      </c>
      <c r="C230" s="84" t="s">
        <v>2166</v>
      </c>
      <c r="D230" s="85">
        <v>0</v>
      </c>
    </row>
    <row r="231" spans="1:4">
      <c r="A231" s="84">
        <v>2016</v>
      </c>
      <c r="B231" s="84" t="s">
        <v>2174</v>
      </c>
      <c r="C231" s="84" t="s">
        <v>2844</v>
      </c>
      <c r="D231" s="85">
        <v>0</v>
      </c>
    </row>
    <row r="232" spans="1:4">
      <c r="A232" s="276">
        <v>2017</v>
      </c>
      <c r="B232" s="84" t="s">
        <v>2162</v>
      </c>
      <c r="C232" s="84" t="s">
        <v>2163</v>
      </c>
      <c r="D232" s="85">
        <v>447</v>
      </c>
    </row>
    <row r="233" spans="1:4">
      <c r="A233" s="276">
        <v>2017</v>
      </c>
      <c r="B233" s="84" t="s">
        <v>2162</v>
      </c>
      <c r="C233" s="84" t="s">
        <v>2172</v>
      </c>
      <c r="D233" s="85">
        <v>55</v>
      </c>
    </row>
    <row r="234" spans="1:4">
      <c r="A234" s="276">
        <v>2017</v>
      </c>
      <c r="B234" s="84" t="s">
        <v>2162</v>
      </c>
      <c r="C234" s="84" t="s">
        <v>2168</v>
      </c>
      <c r="D234" s="85">
        <v>9</v>
      </c>
    </row>
    <row r="235" spans="1:4">
      <c r="A235" s="276">
        <v>2017</v>
      </c>
      <c r="B235" s="84" t="s">
        <v>2162</v>
      </c>
      <c r="C235" s="84" t="s">
        <v>2170</v>
      </c>
      <c r="D235" s="85">
        <v>6</v>
      </c>
    </row>
    <row r="236" spans="1:4">
      <c r="A236" s="276">
        <v>2017</v>
      </c>
      <c r="B236" s="84" t="s">
        <v>2162</v>
      </c>
      <c r="C236" s="84" t="s">
        <v>2164</v>
      </c>
      <c r="D236" s="85">
        <v>46</v>
      </c>
    </row>
    <row r="237" spans="1:4">
      <c r="A237" s="276">
        <v>2017</v>
      </c>
      <c r="B237" s="84" t="s">
        <v>2162</v>
      </c>
      <c r="C237" s="84" t="s">
        <v>2169</v>
      </c>
      <c r="D237" s="85">
        <v>3</v>
      </c>
    </row>
    <row r="238" spans="1:4">
      <c r="A238" s="276">
        <v>2017</v>
      </c>
      <c r="B238" s="84" t="s">
        <v>2162</v>
      </c>
      <c r="C238" s="84" t="s">
        <v>2173</v>
      </c>
      <c r="D238" s="85">
        <v>12</v>
      </c>
    </row>
    <row r="239" spans="1:4">
      <c r="A239" s="276">
        <v>2017</v>
      </c>
      <c r="B239" s="84" t="s">
        <v>2162</v>
      </c>
      <c r="C239" s="84" t="s">
        <v>2171</v>
      </c>
      <c r="D239" s="85">
        <v>5</v>
      </c>
    </row>
    <row r="240" spans="1:4">
      <c r="A240" s="276">
        <v>2017</v>
      </c>
      <c r="B240" s="84" t="s">
        <v>2162</v>
      </c>
      <c r="C240" s="84" t="s">
        <v>2166</v>
      </c>
      <c r="D240" s="85">
        <v>5</v>
      </c>
    </row>
    <row r="241" spans="1:4">
      <c r="A241" s="276">
        <v>2017</v>
      </c>
      <c r="B241" s="84" t="s">
        <v>2162</v>
      </c>
      <c r="C241" s="84" t="s">
        <v>2167</v>
      </c>
      <c r="D241" s="85">
        <v>50</v>
      </c>
    </row>
    <row r="242" spans="1:4">
      <c r="A242" s="276">
        <v>2017</v>
      </c>
      <c r="B242" s="84" t="s">
        <v>2162</v>
      </c>
      <c r="C242" s="84" t="s">
        <v>2165</v>
      </c>
      <c r="D242" s="85">
        <v>0</v>
      </c>
    </row>
    <row r="243" spans="1:4">
      <c r="A243" s="276">
        <v>2017</v>
      </c>
      <c r="B243" s="84" t="s">
        <v>2174</v>
      </c>
      <c r="C243" s="84" t="s">
        <v>2163</v>
      </c>
      <c r="D243" s="85">
        <v>346</v>
      </c>
    </row>
    <row r="244" spans="1:4">
      <c r="A244" s="276">
        <v>2017</v>
      </c>
      <c r="B244" s="84" t="s">
        <v>2174</v>
      </c>
      <c r="C244" s="84" t="s">
        <v>2172</v>
      </c>
      <c r="D244" s="85">
        <v>46</v>
      </c>
    </row>
    <row r="245" spans="1:4">
      <c r="A245" s="276">
        <v>2017</v>
      </c>
      <c r="B245" s="84" t="s">
        <v>2174</v>
      </c>
      <c r="C245" s="84" t="s">
        <v>2170</v>
      </c>
      <c r="D245" s="85">
        <v>7</v>
      </c>
    </row>
    <row r="246" spans="1:4">
      <c r="A246" s="276">
        <v>2017</v>
      </c>
      <c r="B246" s="84" t="s">
        <v>2174</v>
      </c>
      <c r="C246" s="84" t="s">
        <v>2178</v>
      </c>
      <c r="D246" s="85">
        <v>78</v>
      </c>
    </row>
    <row r="247" spans="1:4">
      <c r="A247" s="276">
        <v>2017</v>
      </c>
      <c r="B247" s="84" t="s">
        <v>2174</v>
      </c>
      <c r="C247" s="84" t="s">
        <v>2176</v>
      </c>
      <c r="D247" s="85">
        <v>5</v>
      </c>
    </row>
    <row r="248" spans="1:4">
      <c r="A248" s="276">
        <v>2017</v>
      </c>
      <c r="B248" s="84" t="s">
        <v>2174</v>
      </c>
      <c r="C248" s="84" t="s">
        <v>3006</v>
      </c>
      <c r="D248" s="85">
        <v>17</v>
      </c>
    </row>
    <row r="249" spans="1:4">
      <c r="A249" s="276">
        <v>2017</v>
      </c>
      <c r="B249" s="84" t="s">
        <v>2174</v>
      </c>
      <c r="C249" s="84" t="s">
        <v>2177</v>
      </c>
      <c r="D249" s="85">
        <v>2</v>
      </c>
    </row>
    <row r="250" spans="1:4">
      <c r="A250" s="276">
        <v>2017</v>
      </c>
      <c r="B250" s="84" t="s">
        <v>2174</v>
      </c>
      <c r="C250" s="84" t="s">
        <v>2175</v>
      </c>
      <c r="D250" s="85">
        <v>1</v>
      </c>
    </row>
    <row r="251" spans="1:4">
      <c r="A251" s="276">
        <v>2017</v>
      </c>
      <c r="B251" s="84" t="s">
        <v>2174</v>
      </c>
      <c r="C251" s="84" t="s">
        <v>2179</v>
      </c>
      <c r="D251" s="85">
        <v>0</v>
      </c>
    </row>
    <row r="252" spans="1:4">
      <c r="A252" s="276">
        <v>2017</v>
      </c>
      <c r="B252" s="84" t="s">
        <v>2174</v>
      </c>
      <c r="C252" s="84" t="s">
        <v>3007</v>
      </c>
      <c r="D252" s="85">
        <v>1</v>
      </c>
    </row>
    <row r="253" spans="1:4">
      <c r="A253" s="276">
        <v>2017</v>
      </c>
      <c r="B253" s="84" t="s">
        <v>2174</v>
      </c>
      <c r="C253" s="84" t="s">
        <v>2166</v>
      </c>
      <c r="D253" s="85">
        <v>0</v>
      </c>
    </row>
    <row r="254" spans="1:4">
      <c r="A254" s="276">
        <v>2017</v>
      </c>
      <c r="B254" s="84" t="s">
        <v>2174</v>
      </c>
      <c r="C254" s="84" t="s">
        <v>2844</v>
      </c>
      <c r="D254" s="85">
        <v>1</v>
      </c>
    </row>
    <row r="255" spans="1:4">
      <c r="A255" s="84">
        <v>2018</v>
      </c>
      <c r="B255" s="84" t="s">
        <v>2162</v>
      </c>
      <c r="C255" s="84" t="s">
        <v>2163</v>
      </c>
      <c r="D255" s="85">
        <v>436</v>
      </c>
    </row>
    <row r="256" spans="1:4">
      <c r="A256" s="84">
        <v>2018</v>
      </c>
      <c r="B256" s="84" t="s">
        <v>2162</v>
      </c>
      <c r="C256" s="84" t="s">
        <v>2172</v>
      </c>
      <c r="D256" s="85">
        <v>60</v>
      </c>
    </row>
    <row r="257" spans="1:4">
      <c r="A257" s="84">
        <v>2018</v>
      </c>
      <c r="B257" s="84" t="s">
        <v>2162</v>
      </c>
      <c r="C257" s="84" t="s">
        <v>2168</v>
      </c>
      <c r="D257" s="85">
        <v>4</v>
      </c>
    </row>
    <row r="258" spans="1:4">
      <c r="A258" s="84">
        <v>2018</v>
      </c>
      <c r="B258" s="84" t="s">
        <v>2162</v>
      </c>
      <c r="C258" s="84" t="s">
        <v>2170</v>
      </c>
      <c r="D258" s="85">
        <v>7</v>
      </c>
    </row>
    <row r="259" spans="1:4">
      <c r="A259" s="84">
        <v>2018</v>
      </c>
      <c r="B259" s="84" t="s">
        <v>2162</v>
      </c>
      <c r="C259" s="84" t="s">
        <v>2164</v>
      </c>
      <c r="D259" s="85">
        <v>90</v>
      </c>
    </row>
    <row r="260" spans="1:4">
      <c r="A260" s="84">
        <v>2018</v>
      </c>
      <c r="B260" s="84" t="s">
        <v>2162</v>
      </c>
      <c r="C260" s="84" t="s">
        <v>2169</v>
      </c>
      <c r="D260" s="85">
        <v>6</v>
      </c>
    </row>
    <row r="261" spans="1:4">
      <c r="A261" s="84">
        <v>2018</v>
      </c>
      <c r="B261" s="84" t="s">
        <v>2162</v>
      </c>
      <c r="C261" s="84" t="s">
        <v>2173</v>
      </c>
      <c r="D261" s="85">
        <v>6</v>
      </c>
    </row>
    <row r="262" spans="1:4">
      <c r="A262" s="84">
        <v>2018</v>
      </c>
      <c r="B262" s="84" t="s">
        <v>2162</v>
      </c>
      <c r="C262" s="84" t="s">
        <v>2171</v>
      </c>
      <c r="D262" s="85">
        <v>4</v>
      </c>
    </row>
    <row r="263" spans="1:4">
      <c r="A263" s="84">
        <v>2018</v>
      </c>
      <c r="B263" s="84" t="s">
        <v>2162</v>
      </c>
      <c r="C263" s="84" t="s">
        <v>2166</v>
      </c>
      <c r="D263" s="85">
        <v>7</v>
      </c>
    </row>
    <row r="264" spans="1:4">
      <c r="A264" s="84">
        <v>2018</v>
      </c>
      <c r="B264" s="84" t="s">
        <v>2162</v>
      </c>
      <c r="C264" s="84" t="s">
        <v>2167</v>
      </c>
      <c r="D264" s="85">
        <v>72</v>
      </c>
    </row>
    <row r="265" spans="1:4">
      <c r="A265" s="84">
        <v>2018</v>
      </c>
      <c r="B265" s="84" t="s">
        <v>2162</v>
      </c>
      <c r="C265" s="84" t="s">
        <v>2165</v>
      </c>
      <c r="D265" s="85">
        <v>0</v>
      </c>
    </row>
    <row r="266" spans="1:4">
      <c r="A266" s="84">
        <v>2018</v>
      </c>
      <c r="B266" s="84" t="s">
        <v>2174</v>
      </c>
      <c r="C266" s="84" t="s">
        <v>2163</v>
      </c>
      <c r="D266" s="85">
        <v>390</v>
      </c>
    </row>
    <row r="267" spans="1:4">
      <c r="A267" s="84">
        <v>2018</v>
      </c>
      <c r="B267" s="84" t="s">
        <v>2174</v>
      </c>
      <c r="C267" s="84" t="s">
        <v>2172</v>
      </c>
      <c r="D267" s="85">
        <v>41</v>
      </c>
    </row>
    <row r="268" spans="1:4">
      <c r="A268" s="84">
        <v>2018</v>
      </c>
      <c r="B268" s="84" t="s">
        <v>2174</v>
      </c>
      <c r="C268" s="84" t="s">
        <v>2170</v>
      </c>
      <c r="D268" s="85">
        <v>5</v>
      </c>
    </row>
    <row r="269" spans="1:4">
      <c r="A269" s="84">
        <v>2018</v>
      </c>
      <c r="B269" s="84" t="s">
        <v>2174</v>
      </c>
      <c r="C269" s="84" t="s">
        <v>2178</v>
      </c>
      <c r="D269" s="85">
        <v>42</v>
      </c>
    </row>
    <row r="270" spans="1:4">
      <c r="A270" s="84">
        <v>2018</v>
      </c>
      <c r="B270" s="84" t="s">
        <v>2174</v>
      </c>
      <c r="C270" s="84" t="s">
        <v>2176</v>
      </c>
      <c r="D270" s="85">
        <v>6</v>
      </c>
    </row>
    <row r="271" spans="1:4">
      <c r="A271" s="84">
        <v>2018</v>
      </c>
      <c r="B271" s="84" t="s">
        <v>2174</v>
      </c>
      <c r="C271" s="84" t="s">
        <v>3006</v>
      </c>
      <c r="D271" s="85">
        <v>14</v>
      </c>
    </row>
    <row r="272" spans="1:4">
      <c r="A272" s="84">
        <v>2018</v>
      </c>
      <c r="B272" s="84" t="s">
        <v>2174</v>
      </c>
      <c r="C272" s="84" t="s">
        <v>2177</v>
      </c>
      <c r="D272" s="85">
        <v>7</v>
      </c>
    </row>
    <row r="273" spans="1:4">
      <c r="A273" s="84">
        <v>2018</v>
      </c>
      <c r="B273" s="84" t="s">
        <v>2174</v>
      </c>
      <c r="C273" s="84" t="s">
        <v>2175</v>
      </c>
      <c r="D273" s="85">
        <v>0</v>
      </c>
    </row>
    <row r="274" spans="1:4">
      <c r="A274" s="84">
        <v>2018</v>
      </c>
      <c r="B274" s="84" t="s">
        <v>2174</v>
      </c>
      <c r="C274" s="84" t="s">
        <v>2179</v>
      </c>
      <c r="D274" s="85">
        <v>0</v>
      </c>
    </row>
    <row r="275" spans="1:4">
      <c r="A275" s="84">
        <v>2018</v>
      </c>
      <c r="B275" s="84" t="s">
        <v>2174</v>
      </c>
      <c r="C275" s="84" t="s">
        <v>3007</v>
      </c>
      <c r="D275" s="85">
        <v>3</v>
      </c>
    </row>
    <row r="276" spans="1:4">
      <c r="A276" s="84">
        <v>2018</v>
      </c>
      <c r="B276" s="84" t="s">
        <v>2174</v>
      </c>
      <c r="C276" s="84" t="s">
        <v>2166</v>
      </c>
      <c r="D276" s="85">
        <v>0</v>
      </c>
    </row>
    <row r="277" spans="1:4">
      <c r="A277" s="84">
        <v>2018</v>
      </c>
      <c r="B277" s="84" t="s">
        <v>2174</v>
      </c>
      <c r="C277" s="84" t="s">
        <v>2844</v>
      </c>
      <c r="D277" s="85">
        <v>1</v>
      </c>
    </row>
  </sheetData>
  <sheetProtection autoFilter="0" pivotTables="0"/>
  <autoFilter ref="A1:D277"/>
  <sortState ref="C18:K28">
    <sortCondition ref="C18"/>
  </sortState>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rgb="FF009ED6"/>
  </sheetPr>
  <dimension ref="A1:E67"/>
  <sheetViews>
    <sheetView zoomScale="85" zoomScaleNormal="85" workbookViewId="0">
      <pane ySplit="1" topLeftCell="A26" activePane="bottomLeft" state="frozen"/>
      <selection pane="bottomLeft" activeCell="G53" sqref="G53"/>
    </sheetView>
  </sheetViews>
  <sheetFormatPr baseColWidth="10" defaultRowHeight="14.25"/>
  <cols>
    <col min="1" max="1" width="8.75" style="86" bestFit="1" customWidth="1"/>
    <col min="2" max="2" width="11" style="86" bestFit="1" customWidth="1"/>
    <col min="3" max="3" width="65.625" style="86" bestFit="1" customWidth="1"/>
    <col min="4" max="4" width="33.25" style="86" bestFit="1" customWidth="1"/>
    <col min="5" max="5" width="11.75" style="86" bestFit="1" customWidth="1"/>
    <col min="6" max="16384" width="11" style="86"/>
  </cols>
  <sheetData>
    <row r="1" spans="1:5">
      <c r="A1" s="143" t="s">
        <v>319</v>
      </c>
      <c r="B1" s="129" t="s">
        <v>229</v>
      </c>
      <c r="C1" s="129" t="s">
        <v>2185</v>
      </c>
      <c r="D1" s="129" t="s">
        <v>1182</v>
      </c>
      <c r="E1" s="129" t="s">
        <v>1240</v>
      </c>
    </row>
    <row r="2" spans="1:5">
      <c r="A2" s="84">
        <v>2014</v>
      </c>
      <c r="B2" s="83" t="s">
        <v>2490</v>
      </c>
      <c r="C2" s="84" t="s">
        <v>2198</v>
      </c>
      <c r="D2" s="85" t="s">
        <v>83</v>
      </c>
      <c r="E2" s="85">
        <v>1</v>
      </c>
    </row>
    <row r="3" spans="1:5">
      <c r="A3" s="84">
        <v>2014</v>
      </c>
      <c r="B3" s="83" t="s">
        <v>2490</v>
      </c>
      <c r="C3" s="84" t="s">
        <v>2199</v>
      </c>
      <c r="D3" s="85" t="s">
        <v>126</v>
      </c>
      <c r="E3" s="85">
        <v>1</v>
      </c>
    </row>
    <row r="4" spans="1:5">
      <c r="A4" s="84">
        <v>2014</v>
      </c>
      <c r="B4" s="83" t="s">
        <v>2490</v>
      </c>
      <c r="C4" s="84" t="s">
        <v>2200</v>
      </c>
      <c r="D4" s="85" t="s">
        <v>126</v>
      </c>
      <c r="E4" s="85">
        <v>1</v>
      </c>
    </row>
    <row r="5" spans="1:5">
      <c r="A5" s="84">
        <v>2014</v>
      </c>
      <c r="B5" s="83" t="s">
        <v>2490</v>
      </c>
      <c r="C5" s="84" t="s">
        <v>2201</v>
      </c>
      <c r="D5" s="85" t="s">
        <v>126</v>
      </c>
      <c r="E5" s="85">
        <v>1</v>
      </c>
    </row>
    <row r="6" spans="1:5">
      <c r="A6" s="84">
        <v>2014</v>
      </c>
      <c r="B6" s="83" t="s">
        <v>2490</v>
      </c>
      <c r="C6" s="84" t="s">
        <v>2202</v>
      </c>
      <c r="D6" s="85" t="s">
        <v>126</v>
      </c>
      <c r="E6" s="85">
        <v>1</v>
      </c>
    </row>
    <row r="7" spans="1:5">
      <c r="A7" s="84">
        <v>2014</v>
      </c>
      <c r="B7" s="83" t="s">
        <v>2490</v>
      </c>
      <c r="C7" s="84" t="s">
        <v>2192</v>
      </c>
      <c r="D7" s="85" t="s">
        <v>114</v>
      </c>
      <c r="E7" s="85">
        <v>1</v>
      </c>
    </row>
    <row r="8" spans="1:5">
      <c r="A8" s="84">
        <v>2014</v>
      </c>
      <c r="B8" s="83" t="s">
        <v>2490</v>
      </c>
      <c r="C8" s="84" t="s">
        <v>2181</v>
      </c>
      <c r="D8" s="85" t="s">
        <v>18</v>
      </c>
      <c r="E8" s="85">
        <v>8</v>
      </c>
    </row>
    <row r="9" spans="1:5">
      <c r="A9" s="84">
        <v>2014</v>
      </c>
      <c r="B9" s="83" t="s">
        <v>2490</v>
      </c>
      <c r="C9" s="84" t="s">
        <v>2203</v>
      </c>
      <c r="D9" s="85" t="s">
        <v>18</v>
      </c>
      <c r="E9" s="85">
        <v>1</v>
      </c>
    </row>
    <row r="10" spans="1:5">
      <c r="A10" s="84">
        <v>2014</v>
      </c>
      <c r="B10" s="83" t="s">
        <v>2490</v>
      </c>
      <c r="C10" s="84" t="s">
        <v>2187</v>
      </c>
      <c r="D10" s="85" t="s">
        <v>18</v>
      </c>
      <c r="E10" s="85">
        <v>4</v>
      </c>
    </row>
    <row r="11" spans="1:5">
      <c r="A11" s="84">
        <v>2014</v>
      </c>
      <c r="B11" s="83" t="s">
        <v>2490</v>
      </c>
      <c r="C11" s="84" t="s">
        <v>2204</v>
      </c>
      <c r="D11" s="85" t="s">
        <v>191</v>
      </c>
      <c r="E11" s="85">
        <v>1</v>
      </c>
    </row>
    <row r="12" spans="1:5">
      <c r="A12" s="84">
        <v>2014</v>
      </c>
      <c r="B12" s="83" t="s">
        <v>2490</v>
      </c>
      <c r="C12" s="84" t="s">
        <v>2205</v>
      </c>
      <c r="D12" s="85" t="s">
        <v>18</v>
      </c>
      <c r="E12" s="85">
        <v>2</v>
      </c>
    </row>
    <row r="13" spans="1:5">
      <c r="A13" s="84">
        <v>2014</v>
      </c>
      <c r="B13" s="83" t="s">
        <v>2490</v>
      </c>
      <c r="C13" s="84" t="s">
        <v>2206</v>
      </c>
      <c r="D13" s="85" t="s">
        <v>145</v>
      </c>
      <c r="E13" s="85">
        <v>3</v>
      </c>
    </row>
    <row r="14" spans="1:5">
      <c r="A14" s="84">
        <v>2014</v>
      </c>
      <c r="B14" s="83" t="s">
        <v>2490</v>
      </c>
      <c r="C14" s="84" t="s">
        <v>2207</v>
      </c>
      <c r="D14" s="85" t="s">
        <v>18</v>
      </c>
      <c r="E14" s="85">
        <v>6</v>
      </c>
    </row>
    <row r="15" spans="1:5">
      <c r="A15" s="84">
        <v>2014</v>
      </c>
      <c r="B15" s="83" t="s">
        <v>2490</v>
      </c>
      <c r="C15" s="84" t="s">
        <v>2208</v>
      </c>
      <c r="D15" s="85" t="s">
        <v>18</v>
      </c>
      <c r="E15" s="85">
        <v>3</v>
      </c>
    </row>
    <row r="16" spans="1:5">
      <c r="A16" s="84">
        <v>2014</v>
      </c>
      <c r="B16" s="83" t="s">
        <v>2490</v>
      </c>
      <c r="C16" s="84" t="s">
        <v>2209</v>
      </c>
      <c r="D16" s="85" t="s">
        <v>18</v>
      </c>
      <c r="E16" s="85">
        <v>1</v>
      </c>
    </row>
    <row r="17" spans="1:5">
      <c r="A17" s="84">
        <v>2014</v>
      </c>
      <c r="B17" s="87" t="s">
        <v>644</v>
      </c>
      <c r="C17" s="84" t="s">
        <v>2197</v>
      </c>
      <c r="D17" s="85" t="s">
        <v>214</v>
      </c>
      <c r="E17" s="85">
        <v>2</v>
      </c>
    </row>
    <row r="18" spans="1:5">
      <c r="A18" s="84">
        <v>2014</v>
      </c>
      <c r="B18" s="87" t="s">
        <v>644</v>
      </c>
      <c r="C18" s="84" t="s">
        <v>2210</v>
      </c>
      <c r="D18" s="85" t="s">
        <v>126</v>
      </c>
      <c r="E18" s="85">
        <v>2</v>
      </c>
    </row>
    <row r="19" spans="1:5">
      <c r="A19" s="84">
        <v>2014</v>
      </c>
      <c r="B19" s="87" t="s">
        <v>644</v>
      </c>
      <c r="C19" s="84" t="s">
        <v>2196</v>
      </c>
      <c r="D19" s="85" t="s">
        <v>214</v>
      </c>
      <c r="E19" s="85">
        <v>2</v>
      </c>
    </row>
    <row r="20" spans="1:5">
      <c r="A20" s="158">
        <v>2015</v>
      </c>
      <c r="B20" s="83" t="s">
        <v>2490</v>
      </c>
      <c r="C20" s="84" t="s">
        <v>4748</v>
      </c>
      <c r="D20" s="85" t="s">
        <v>18</v>
      </c>
      <c r="E20" s="85">
        <v>1</v>
      </c>
    </row>
    <row r="21" spans="1:5">
      <c r="A21" s="158">
        <v>2015</v>
      </c>
      <c r="B21" s="83" t="s">
        <v>2490</v>
      </c>
      <c r="C21" s="84" t="s">
        <v>2186</v>
      </c>
      <c r="D21" s="85" t="s">
        <v>18</v>
      </c>
      <c r="E21" s="85">
        <v>7</v>
      </c>
    </row>
    <row r="22" spans="1:5">
      <c r="A22" s="158">
        <v>2015</v>
      </c>
      <c r="B22" s="83" t="s">
        <v>2490</v>
      </c>
      <c r="C22" s="84" t="s">
        <v>2193</v>
      </c>
      <c r="D22" s="85" t="s">
        <v>126</v>
      </c>
      <c r="E22" s="85">
        <v>1</v>
      </c>
    </row>
    <row r="23" spans="1:5">
      <c r="A23" s="158">
        <v>2015</v>
      </c>
      <c r="B23" s="83" t="s">
        <v>2490</v>
      </c>
      <c r="C23" s="84" t="s">
        <v>2193</v>
      </c>
      <c r="D23" s="85" t="s">
        <v>126</v>
      </c>
      <c r="E23" s="85">
        <v>2</v>
      </c>
    </row>
    <row r="24" spans="1:5">
      <c r="A24" s="158">
        <v>2015</v>
      </c>
      <c r="B24" s="83" t="s">
        <v>2490</v>
      </c>
      <c r="C24" s="84" t="s">
        <v>2194</v>
      </c>
      <c r="D24" s="85" t="s">
        <v>126</v>
      </c>
      <c r="E24" s="85">
        <v>1</v>
      </c>
    </row>
    <row r="25" spans="1:5">
      <c r="A25" s="158">
        <v>2015</v>
      </c>
      <c r="B25" s="83" t="s">
        <v>2490</v>
      </c>
      <c r="C25" s="84" t="s">
        <v>2192</v>
      </c>
      <c r="D25" s="85" t="s">
        <v>114</v>
      </c>
      <c r="E25" s="85">
        <v>1</v>
      </c>
    </row>
    <row r="26" spans="1:5">
      <c r="A26" s="158">
        <v>2015</v>
      </c>
      <c r="B26" s="83" t="s">
        <v>2490</v>
      </c>
      <c r="C26" s="84" t="s">
        <v>2192</v>
      </c>
      <c r="D26" s="85" t="s">
        <v>114</v>
      </c>
      <c r="E26" s="85">
        <v>1</v>
      </c>
    </row>
    <row r="27" spans="1:5">
      <c r="A27" s="158">
        <v>2015</v>
      </c>
      <c r="B27" s="83" t="s">
        <v>2490</v>
      </c>
      <c r="C27" s="84" t="s">
        <v>2181</v>
      </c>
      <c r="D27" s="85" t="s">
        <v>18</v>
      </c>
      <c r="E27" s="85">
        <v>3</v>
      </c>
    </row>
    <row r="28" spans="1:5">
      <c r="A28" s="158">
        <v>2015</v>
      </c>
      <c r="B28" s="83" t="s">
        <v>2490</v>
      </c>
      <c r="C28" s="84" t="s">
        <v>2187</v>
      </c>
      <c r="D28" s="85" t="s">
        <v>18</v>
      </c>
      <c r="E28" s="85">
        <v>1</v>
      </c>
    </row>
    <row r="29" spans="1:5">
      <c r="A29" s="158">
        <v>2015</v>
      </c>
      <c r="B29" s="83" t="s">
        <v>2490</v>
      </c>
      <c r="C29" s="84" t="s">
        <v>2188</v>
      </c>
      <c r="D29" s="85" t="s">
        <v>18</v>
      </c>
      <c r="E29" s="85">
        <v>1</v>
      </c>
    </row>
    <row r="30" spans="1:5">
      <c r="A30" s="158">
        <v>2015</v>
      </c>
      <c r="B30" s="83" t="s">
        <v>2490</v>
      </c>
      <c r="C30" s="84" t="s">
        <v>2191</v>
      </c>
      <c r="D30" s="85" t="s">
        <v>145</v>
      </c>
      <c r="E30" s="85">
        <v>2</v>
      </c>
    </row>
    <row r="31" spans="1:5">
      <c r="A31" s="158">
        <v>2015</v>
      </c>
      <c r="B31" s="83" t="s">
        <v>2490</v>
      </c>
      <c r="C31" s="84" t="s">
        <v>2211</v>
      </c>
      <c r="D31" s="85" t="s">
        <v>126</v>
      </c>
      <c r="E31" s="85">
        <v>1</v>
      </c>
    </row>
    <row r="32" spans="1:5">
      <c r="A32" s="158">
        <v>2015</v>
      </c>
      <c r="B32" s="83" t="s">
        <v>2490</v>
      </c>
      <c r="C32" s="84" t="s">
        <v>2211</v>
      </c>
      <c r="D32" s="85" t="s">
        <v>145</v>
      </c>
      <c r="E32" s="85">
        <v>1</v>
      </c>
    </row>
    <row r="33" spans="1:5">
      <c r="A33" s="158">
        <v>2015</v>
      </c>
      <c r="B33" s="83" t="s">
        <v>2490</v>
      </c>
      <c r="C33" s="84" t="s">
        <v>2195</v>
      </c>
      <c r="D33" s="85" t="s">
        <v>12</v>
      </c>
      <c r="E33" s="85">
        <v>1</v>
      </c>
    </row>
    <row r="34" spans="1:5">
      <c r="A34" s="158">
        <v>2015</v>
      </c>
      <c r="B34" s="83" t="s">
        <v>2490</v>
      </c>
      <c r="C34" s="84" t="s">
        <v>2189</v>
      </c>
      <c r="D34" s="85" t="s">
        <v>18</v>
      </c>
      <c r="E34" s="85">
        <v>3</v>
      </c>
    </row>
    <row r="35" spans="1:5">
      <c r="A35" s="158">
        <v>2015</v>
      </c>
      <c r="B35" s="83" t="s">
        <v>2490</v>
      </c>
      <c r="C35" s="84" t="s">
        <v>2189</v>
      </c>
      <c r="D35" s="85" t="s">
        <v>18</v>
      </c>
      <c r="E35" s="85">
        <v>3</v>
      </c>
    </row>
    <row r="36" spans="1:5">
      <c r="A36" s="158">
        <v>2015</v>
      </c>
      <c r="B36" s="83" t="s">
        <v>2490</v>
      </c>
      <c r="C36" s="84" t="s">
        <v>2190</v>
      </c>
      <c r="D36" s="85" t="s">
        <v>18</v>
      </c>
      <c r="E36" s="85">
        <v>1</v>
      </c>
    </row>
    <row r="37" spans="1:5">
      <c r="A37" s="158">
        <v>2015</v>
      </c>
      <c r="B37" s="87" t="s">
        <v>644</v>
      </c>
      <c r="C37" s="84" t="s">
        <v>2197</v>
      </c>
      <c r="D37" s="85" t="s">
        <v>214</v>
      </c>
      <c r="E37" s="85">
        <v>2</v>
      </c>
    </row>
    <row r="38" spans="1:5">
      <c r="A38" s="158">
        <v>2015</v>
      </c>
      <c r="B38" s="87" t="s">
        <v>644</v>
      </c>
      <c r="C38" s="84" t="s">
        <v>2196</v>
      </c>
      <c r="D38" s="85" t="s">
        <v>214</v>
      </c>
      <c r="E38" s="85">
        <v>3</v>
      </c>
    </row>
    <row r="39" spans="1:5">
      <c r="A39" s="84">
        <v>2016</v>
      </c>
      <c r="B39" s="83" t="s">
        <v>2490</v>
      </c>
      <c r="C39" s="84" t="s">
        <v>2180</v>
      </c>
      <c r="D39" s="85" t="s">
        <v>18</v>
      </c>
      <c r="E39" s="85">
        <v>6</v>
      </c>
    </row>
    <row r="40" spans="1:5">
      <c r="A40" s="84">
        <v>2016</v>
      </c>
      <c r="B40" s="83" t="s">
        <v>2490</v>
      </c>
      <c r="C40" s="84" t="s">
        <v>2183</v>
      </c>
      <c r="D40" s="85" t="s">
        <v>145</v>
      </c>
      <c r="E40" s="85">
        <v>1</v>
      </c>
    </row>
    <row r="41" spans="1:5">
      <c r="A41" s="84">
        <v>2016</v>
      </c>
      <c r="B41" s="83" t="s">
        <v>2490</v>
      </c>
      <c r="C41" s="84" t="s">
        <v>2181</v>
      </c>
      <c r="D41" s="85" t="s">
        <v>18</v>
      </c>
      <c r="E41" s="85">
        <v>1</v>
      </c>
    </row>
    <row r="42" spans="1:5">
      <c r="A42" s="84">
        <v>2016</v>
      </c>
      <c r="B42" s="83" t="s">
        <v>2490</v>
      </c>
      <c r="C42" s="84" t="s">
        <v>2182</v>
      </c>
      <c r="D42" s="85" t="s">
        <v>145</v>
      </c>
      <c r="E42" s="85">
        <v>2</v>
      </c>
    </row>
    <row r="43" spans="1:5">
      <c r="A43" s="84">
        <v>2016</v>
      </c>
      <c r="B43" s="87" t="s">
        <v>644</v>
      </c>
      <c r="C43" s="84" t="s">
        <v>2184</v>
      </c>
      <c r="D43" s="85" t="s">
        <v>126</v>
      </c>
      <c r="E43" s="85">
        <v>1</v>
      </c>
    </row>
    <row r="44" spans="1:5">
      <c r="A44" s="158">
        <v>2017</v>
      </c>
      <c r="B44" s="83" t="s">
        <v>2490</v>
      </c>
      <c r="C44" s="84" t="s">
        <v>2845</v>
      </c>
      <c r="D44" s="85" t="s">
        <v>18</v>
      </c>
      <c r="E44" s="85">
        <v>1</v>
      </c>
    </row>
    <row r="45" spans="1:5">
      <c r="A45" s="158">
        <v>2017</v>
      </c>
      <c r="B45" s="83" t="s">
        <v>2490</v>
      </c>
      <c r="C45" s="84" t="s">
        <v>2846</v>
      </c>
      <c r="D45" s="85" t="s">
        <v>18</v>
      </c>
      <c r="E45" s="85">
        <v>1</v>
      </c>
    </row>
    <row r="46" spans="1:5">
      <c r="A46" s="158">
        <v>2017</v>
      </c>
      <c r="B46" s="83" t="s">
        <v>2490</v>
      </c>
      <c r="C46" s="84" t="s">
        <v>2847</v>
      </c>
      <c r="D46" s="85" t="s">
        <v>18</v>
      </c>
      <c r="E46" s="85">
        <v>1</v>
      </c>
    </row>
    <row r="47" spans="1:5">
      <c r="A47" s="158">
        <v>2017</v>
      </c>
      <c r="B47" s="83" t="s">
        <v>2490</v>
      </c>
      <c r="C47" s="84" t="s">
        <v>2848</v>
      </c>
      <c r="D47" s="85" t="s">
        <v>18</v>
      </c>
      <c r="E47" s="85">
        <v>1</v>
      </c>
    </row>
    <row r="48" spans="1:5">
      <c r="A48" s="158">
        <v>2017</v>
      </c>
      <c r="B48" s="83" t="s">
        <v>2490</v>
      </c>
      <c r="C48" s="84" t="s">
        <v>2849</v>
      </c>
      <c r="D48" s="85" t="s">
        <v>18</v>
      </c>
      <c r="E48" s="85">
        <v>1</v>
      </c>
    </row>
    <row r="49" spans="1:5">
      <c r="A49" s="158">
        <v>2017</v>
      </c>
      <c r="B49" s="83" t="s">
        <v>2490</v>
      </c>
      <c r="C49" s="84" t="s">
        <v>2850</v>
      </c>
      <c r="D49" s="85" t="s">
        <v>31</v>
      </c>
      <c r="E49" s="85">
        <v>1</v>
      </c>
    </row>
    <row r="50" spans="1:5">
      <c r="A50" s="158">
        <v>2017</v>
      </c>
      <c r="B50" s="83" t="s">
        <v>2490</v>
      </c>
      <c r="C50" s="84" t="s">
        <v>2851</v>
      </c>
      <c r="D50" s="85" t="s">
        <v>93</v>
      </c>
      <c r="E50" s="85">
        <v>1</v>
      </c>
    </row>
    <row r="51" spans="1:5">
      <c r="A51" s="158">
        <v>2017</v>
      </c>
      <c r="B51" s="83" t="s">
        <v>2490</v>
      </c>
      <c r="C51" s="84" t="s">
        <v>2852</v>
      </c>
      <c r="D51" s="85" t="s">
        <v>126</v>
      </c>
      <c r="E51" s="85">
        <v>1</v>
      </c>
    </row>
    <row r="52" spans="1:5">
      <c r="A52" s="158">
        <v>2017</v>
      </c>
      <c r="B52" s="87" t="s">
        <v>644</v>
      </c>
      <c r="C52" s="84" t="s">
        <v>2196</v>
      </c>
      <c r="D52" s="85" t="s">
        <v>214</v>
      </c>
      <c r="E52" s="85">
        <v>1</v>
      </c>
    </row>
    <row r="53" spans="1:5">
      <c r="A53" s="158">
        <v>2017</v>
      </c>
      <c r="B53" s="87" t="s">
        <v>644</v>
      </c>
      <c r="C53" s="132" t="s">
        <v>3008</v>
      </c>
      <c r="D53" s="198" t="s">
        <v>126</v>
      </c>
      <c r="E53" s="85">
        <v>1</v>
      </c>
    </row>
    <row r="54" spans="1:5">
      <c r="A54" s="84">
        <v>2018</v>
      </c>
      <c r="B54" s="83" t="s">
        <v>2490</v>
      </c>
      <c r="C54" s="84" t="s">
        <v>2180</v>
      </c>
      <c r="D54" s="85" t="s">
        <v>18</v>
      </c>
      <c r="E54" s="85">
        <v>7</v>
      </c>
    </row>
    <row r="55" spans="1:5">
      <c r="A55" s="84">
        <v>2018</v>
      </c>
      <c r="B55" s="83" t="s">
        <v>2490</v>
      </c>
      <c r="C55" s="84" t="s">
        <v>4747</v>
      </c>
      <c r="D55" s="85" t="s">
        <v>18</v>
      </c>
      <c r="E55" s="85">
        <v>2</v>
      </c>
    </row>
    <row r="56" spans="1:5">
      <c r="A56" s="84">
        <v>2018</v>
      </c>
      <c r="B56" s="83" t="s">
        <v>2490</v>
      </c>
      <c r="C56" s="84" t="s">
        <v>2209</v>
      </c>
      <c r="D56" s="85" t="s">
        <v>18</v>
      </c>
      <c r="E56" s="85">
        <v>3</v>
      </c>
    </row>
    <row r="57" spans="1:5">
      <c r="A57" s="84">
        <v>2018</v>
      </c>
      <c r="B57" s="83" t="s">
        <v>2490</v>
      </c>
      <c r="C57" s="84" t="s">
        <v>4748</v>
      </c>
      <c r="D57" s="85" t="s">
        <v>18</v>
      </c>
      <c r="E57" s="85">
        <v>3</v>
      </c>
    </row>
    <row r="58" spans="1:5">
      <c r="A58" s="84">
        <v>2018</v>
      </c>
      <c r="B58" s="83" t="s">
        <v>2490</v>
      </c>
      <c r="C58" s="84" t="s">
        <v>2845</v>
      </c>
      <c r="D58" s="85" t="s">
        <v>18</v>
      </c>
      <c r="E58" s="85">
        <v>6</v>
      </c>
    </row>
    <row r="59" spans="1:5">
      <c r="A59" s="84">
        <v>2018</v>
      </c>
      <c r="B59" s="83" t="s">
        <v>2490</v>
      </c>
      <c r="C59" s="84" t="s">
        <v>2188</v>
      </c>
      <c r="D59" s="85" t="s">
        <v>18</v>
      </c>
      <c r="E59" s="85">
        <v>4</v>
      </c>
    </row>
    <row r="60" spans="1:5">
      <c r="A60" s="84">
        <v>2018</v>
      </c>
      <c r="B60" s="83" t="s">
        <v>2490</v>
      </c>
      <c r="C60" s="84" t="s">
        <v>2183</v>
      </c>
      <c r="D60" s="85" t="s">
        <v>145</v>
      </c>
      <c r="E60" s="85">
        <v>4</v>
      </c>
    </row>
    <row r="61" spans="1:5">
      <c r="A61" s="84">
        <v>2018</v>
      </c>
      <c r="B61" s="83" t="s">
        <v>2490</v>
      </c>
      <c r="C61" s="84" t="s">
        <v>4749</v>
      </c>
      <c r="D61" s="85" t="s">
        <v>145</v>
      </c>
      <c r="E61" s="85">
        <v>3</v>
      </c>
    </row>
    <row r="62" spans="1:5">
      <c r="A62" s="84">
        <v>2018</v>
      </c>
      <c r="B62" s="83" t="s">
        <v>2490</v>
      </c>
      <c r="C62" s="84" t="s">
        <v>701</v>
      </c>
      <c r="D62" s="85" t="s">
        <v>1041</v>
      </c>
      <c r="E62" s="85">
        <v>4</v>
      </c>
    </row>
    <row r="63" spans="1:5">
      <c r="A63" s="84">
        <v>2018</v>
      </c>
      <c r="B63" s="83" t="s">
        <v>2490</v>
      </c>
      <c r="C63" s="84" t="s">
        <v>4750</v>
      </c>
      <c r="D63" s="85" t="s">
        <v>1041</v>
      </c>
      <c r="E63" s="85">
        <v>2</v>
      </c>
    </row>
    <row r="64" spans="1:5">
      <c r="A64" s="84">
        <v>2018</v>
      </c>
      <c r="B64" s="83" t="s">
        <v>2490</v>
      </c>
      <c r="C64" s="84" t="s">
        <v>4751</v>
      </c>
      <c r="D64" s="85" t="s">
        <v>126</v>
      </c>
      <c r="E64" s="85">
        <v>1</v>
      </c>
    </row>
    <row r="65" spans="1:5">
      <c r="A65" s="84">
        <v>2018</v>
      </c>
      <c r="B65" s="83" t="s">
        <v>2490</v>
      </c>
      <c r="C65" s="84" t="s">
        <v>4752</v>
      </c>
      <c r="D65" s="85" t="s">
        <v>126</v>
      </c>
      <c r="E65" s="85">
        <v>1</v>
      </c>
    </row>
    <row r="66" spans="1:5">
      <c r="A66" s="199">
        <v>2018</v>
      </c>
      <c r="B66" s="87" t="s">
        <v>644</v>
      </c>
      <c r="C66" s="84" t="s">
        <v>4753</v>
      </c>
      <c r="D66" s="198" t="s">
        <v>126</v>
      </c>
      <c r="E66" s="85">
        <v>1</v>
      </c>
    </row>
    <row r="67" spans="1:5">
      <c r="A67" s="199">
        <v>2018</v>
      </c>
      <c r="B67" s="87" t="s">
        <v>644</v>
      </c>
      <c r="C67" s="84" t="s">
        <v>3008</v>
      </c>
      <c r="D67" s="85" t="s">
        <v>214</v>
      </c>
      <c r="E67" s="85">
        <v>1</v>
      </c>
    </row>
  </sheetData>
  <sheetProtection autoFilter="0" pivotTables="0"/>
  <autoFilter ref="A1:E67"/>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9ED6"/>
  </sheetPr>
  <dimension ref="A1:G1222"/>
  <sheetViews>
    <sheetView zoomScale="85" zoomScaleNormal="85" workbookViewId="0">
      <pane ySplit="1" topLeftCell="A1161" activePane="bottomLeft" state="frozen"/>
      <selection pane="bottomLeft"/>
    </sheetView>
  </sheetViews>
  <sheetFormatPr baseColWidth="10" defaultColWidth="11" defaultRowHeight="14.25"/>
  <cols>
    <col min="1" max="1" width="11" style="86"/>
    <col min="2" max="2" width="13" style="86" bestFit="1" customWidth="1"/>
    <col min="3" max="3" width="46.375" style="86" bestFit="1" customWidth="1"/>
    <col min="4" max="4" width="15.625" style="86" bestFit="1" customWidth="1"/>
    <col min="5" max="5" width="23.25" style="86" bestFit="1" customWidth="1"/>
    <col min="6" max="6" width="14.125" style="86" bestFit="1" customWidth="1"/>
    <col min="7" max="7" width="15.125" style="86" bestFit="1" customWidth="1"/>
    <col min="8" max="16384" width="11" style="86"/>
  </cols>
  <sheetData>
    <row r="1" spans="1:7">
      <c r="A1" s="143" t="s">
        <v>319</v>
      </c>
      <c r="B1" s="143" t="s">
        <v>229</v>
      </c>
      <c r="C1" s="143" t="s">
        <v>1182</v>
      </c>
      <c r="D1" s="143" t="s">
        <v>3392</v>
      </c>
      <c r="E1" s="143" t="s">
        <v>3405</v>
      </c>
      <c r="F1" s="143" t="s">
        <v>3406</v>
      </c>
      <c r="G1" s="143" t="s">
        <v>3407</v>
      </c>
    </row>
    <row r="2" spans="1:7">
      <c r="A2" s="88">
        <v>2014</v>
      </c>
      <c r="B2" s="83" t="s">
        <v>2490</v>
      </c>
      <c r="C2" s="84" t="s">
        <v>5</v>
      </c>
      <c r="D2" s="132" t="s">
        <v>4</v>
      </c>
      <c r="E2" s="132" t="s">
        <v>3410</v>
      </c>
      <c r="F2" s="132">
        <v>12</v>
      </c>
      <c r="G2" s="85">
        <v>0</v>
      </c>
    </row>
    <row r="3" spans="1:7">
      <c r="A3" s="88">
        <v>2014</v>
      </c>
      <c r="B3" s="83" t="s">
        <v>2490</v>
      </c>
      <c r="C3" s="84" t="s">
        <v>12</v>
      </c>
      <c r="D3" s="132" t="s">
        <v>4</v>
      </c>
      <c r="E3" s="132" t="s">
        <v>3410</v>
      </c>
      <c r="F3" s="132">
        <v>9</v>
      </c>
      <c r="G3" s="85">
        <v>0</v>
      </c>
    </row>
    <row r="4" spans="1:7">
      <c r="A4" s="88">
        <v>2014</v>
      </c>
      <c r="B4" s="83" t="s">
        <v>2490</v>
      </c>
      <c r="C4" s="84" t="s">
        <v>18</v>
      </c>
      <c r="D4" s="132" t="s">
        <v>4</v>
      </c>
      <c r="E4" s="132" t="s">
        <v>3410</v>
      </c>
      <c r="F4" s="132">
        <v>34</v>
      </c>
      <c r="G4" s="85">
        <v>0</v>
      </c>
    </row>
    <row r="5" spans="1:7">
      <c r="A5" s="88">
        <v>2014</v>
      </c>
      <c r="B5" s="83" t="s">
        <v>2490</v>
      </c>
      <c r="C5" s="84" t="s">
        <v>31</v>
      </c>
      <c r="D5" s="132" t="s">
        <v>4</v>
      </c>
      <c r="E5" s="132" t="s">
        <v>3410</v>
      </c>
      <c r="F5" s="132">
        <v>39</v>
      </c>
      <c r="G5" s="85">
        <v>0</v>
      </c>
    </row>
    <row r="6" spans="1:7">
      <c r="A6" s="88">
        <v>2014</v>
      </c>
      <c r="B6" s="83" t="s">
        <v>2490</v>
      </c>
      <c r="C6" s="84" t="s">
        <v>52</v>
      </c>
      <c r="D6" s="132" t="s">
        <v>4</v>
      </c>
      <c r="E6" s="132" t="s">
        <v>3410</v>
      </c>
      <c r="F6" s="132">
        <v>50</v>
      </c>
      <c r="G6" s="85">
        <v>0</v>
      </c>
    </row>
    <row r="7" spans="1:7">
      <c r="A7" s="88">
        <v>2014</v>
      </c>
      <c r="B7" s="83" t="s">
        <v>2490</v>
      </c>
      <c r="C7" s="84" t="s">
        <v>72</v>
      </c>
      <c r="D7" s="132" t="s">
        <v>4</v>
      </c>
      <c r="E7" s="132" t="s">
        <v>3410</v>
      </c>
      <c r="F7" s="132">
        <v>37</v>
      </c>
      <c r="G7" s="85">
        <v>0</v>
      </c>
    </row>
    <row r="8" spans="1:7">
      <c r="A8" s="88">
        <v>2014</v>
      </c>
      <c r="B8" s="83" t="s">
        <v>2490</v>
      </c>
      <c r="C8" s="84" t="s">
        <v>83</v>
      </c>
      <c r="D8" s="132" t="s">
        <v>4</v>
      </c>
      <c r="E8" s="132" t="s">
        <v>3410</v>
      </c>
      <c r="F8" s="132">
        <v>30</v>
      </c>
      <c r="G8" s="85">
        <v>0</v>
      </c>
    </row>
    <row r="9" spans="1:7">
      <c r="A9" s="88">
        <v>2014</v>
      </c>
      <c r="B9" s="83" t="s">
        <v>2490</v>
      </c>
      <c r="C9" s="84" t="s">
        <v>93</v>
      </c>
      <c r="D9" s="132" t="s">
        <v>4</v>
      </c>
      <c r="E9" s="132" t="s">
        <v>3410</v>
      </c>
      <c r="F9" s="132">
        <v>29</v>
      </c>
      <c r="G9" s="85">
        <v>0</v>
      </c>
    </row>
    <row r="10" spans="1:7">
      <c r="A10" s="88">
        <v>2014</v>
      </c>
      <c r="B10" s="83" t="s">
        <v>2490</v>
      </c>
      <c r="C10" s="84" t="s">
        <v>102</v>
      </c>
      <c r="D10" s="132" t="s">
        <v>4</v>
      </c>
      <c r="E10" s="132" t="s">
        <v>3410</v>
      </c>
      <c r="F10" s="132">
        <v>3</v>
      </c>
      <c r="G10" s="85">
        <v>0</v>
      </c>
    </row>
    <row r="11" spans="1:7">
      <c r="A11" s="88">
        <v>2014</v>
      </c>
      <c r="B11" s="83" t="s">
        <v>2490</v>
      </c>
      <c r="C11" s="84" t="s">
        <v>105</v>
      </c>
      <c r="D11" s="132" t="s">
        <v>4</v>
      </c>
      <c r="E11" s="132" t="s">
        <v>3410</v>
      </c>
      <c r="F11" s="132">
        <v>29</v>
      </c>
      <c r="G11" s="85">
        <v>0</v>
      </c>
    </row>
    <row r="12" spans="1:7">
      <c r="A12" s="88">
        <v>2014</v>
      </c>
      <c r="B12" s="83" t="s">
        <v>2490</v>
      </c>
      <c r="C12" s="84" t="s">
        <v>108</v>
      </c>
      <c r="D12" s="132" t="s">
        <v>4</v>
      </c>
      <c r="E12" s="132" t="s">
        <v>3410</v>
      </c>
      <c r="F12" s="132">
        <v>27</v>
      </c>
      <c r="G12" s="85">
        <v>0</v>
      </c>
    </row>
    <row r="13" spans="1:7">
      <c r="A13" s="88">
        <v>2014</v>
      </c>
      <c r="B13" s="83" t="s">
        <v>2490</v>
      </c>
      <c r="C13" s="84" t="s">
        <v>114</v>
      </c>
      <c r="D13" s="132" t="s">
        <v>4</v>
      </c>
      <c r="E13" s="132" t="s">
        <v>3410</v>
      </c>
      <c r="F13" s="132">
        <v>24</v>
      </c>
      <c r="G13" s="85">
        <v>0</v>
      </c>
    </row>
    <row r="14" spans="1:7">
      <c r="A14" s="88">
        <v>2014</v>
      </c>
      <c r="B14" s="83" t="s">
        <v>2490</v>
      </c>
      <c r="C14" s="84" t="s">
        <v>121</v>
      </c>
      <c r="D14" s="132" t="s">
        <v>4</v>
      </c>
      <c r="E14" s="132" t="s">
        <v>3410</v>
      </c>
      <c r="F14" s="132">
        <v>4</v>
      </c>
      <c r="G14" s="85">
        <v>0</v>
      </c>
    </row>
    <row r="15" spans="1:7">
      <c r="A15" s="88">
        <v>2014</v>
      </c>
      <c r="B15" s="83" t="s">
        <v>2490</v>
      </c>
      <c r="C15" s="84" t="s">
        <v>126</v>
      </c>
      <c r="D15" s="132" t="s">
        <v>4</v>
      </c>
      <c r="E15" s="132" t="s">
        <v>3410</v>
      </c>
      <c r="F15" s="132">
        <v>24</v>
      </c>
      <c r="G15" s="85">
        <v>0</v>
      </c>
    </row>
    <row r="16" spans="1:7">
      <c r="A16" s="88">
        <v>2014</v>
      </c>
      <c r="B16" s="83" t="s">
        <v>2490</v>
      </c>
      <c r="C16" s="84" t="s">
        <v>145</v>
      </c>
      <c r="D16" s="132" t="s">
        <v>4</v>
      </c>
      <c r="E16" s="132" t="s">
        <v>3410</v>
      </c>
      <c r="F16" s="132">
        <v>41</v>
      </c>
      <c r="G16" s="85">
        <v>0</v>
      </c>
    </row>
    <row r="17" spans="1:7">
      <c r="A17" s="88">
        <v>2014</v>
      </c>
      <c r="B17" s="83" t="s">
        <v>2490</v>
      </c>
      <c r="C17" s="84" t="s">
        <v>182</v>
      </c>
      <c r="D17" s="132" t="s">
        <v>4</v>
      </c>
      <c r="E17" s="132" t="s">
        <v>3410</v>
      </c>
      <c r="F17" s="132">
        <v>25</v>
      </c>
      <c r="G17" s="85">
        <v>0</v>
      </c>
    </row>
    <row r="18" spans="1:7">
      <c r="A18" s="88">
        <v>2014</v>
      </c>
      <c r="B18" s="83" t="s">
        <v>2490</v>
      </c>
      <c r="C18" s="84" t="s">
        <v>191</v>
      </c>
      <c r="D18" s="132" t="s">
        <v>4</v>
      </c>
      <c r="E18" s="132" t="s">
        <v>3410</v>
      </c>
      <c r="F18" s="132">
        <v>12</v>
      </c>
      <c r="G18" s="85">
        <v>0</v>
      </c>
    </row>
    <row r="19" spans="1:7">
      <c r="A19" s="88">
        <v>2014</v>
      </c>
      <c r="B19" s="83" t="s">
        <v>2490</v>
      </c>
      <c r="C19" s="84" t="s">
        <v>195</v>
      </c>
      <c r="D19" s="132" t="s">
        <v>4</v>
      </c>
      <c r="E19" s="132" t="s">
        <v>3410</v>
      </c>
      <c r="F19" s="132">
        <v>20</v>
      </c>
      <c r="G19" s="85">
        <v>0</v>
      </c>
    </row>
    <row r="20" spans="1:7">
      <c r="A20" s="88">
        <v>2014</v>
      </c>
      <c r="B20" s="83" t="s">
        <v>2490</v>
      </c>
      <c r="C20" s="84" t="s">
        <v>678</v>
      </c>
      <c r="D20" s="132" t="s">
        <v>4</v>
      </c>
      <c r="E20" s="132" t="s">
        <v>3410</v>
      </c>
      <c r="F20" s="132">
        <v>1</v>
      </c>
      <c r="G20" s="85">
        <v>0</v>
      </c>
    </row>
    <row r="21" spans="1:7">
      <c r="A21" s="88">
        <v>2014</v>
      </c>
      <c r="B21" s="83" t="s">
        <v>2490</v>
      </c>
      <c r="C21" s="84" t="s">
        <v>983</v>
      </c>
      <c r="D21" s="132" t="s">
        <v>4</v>
      </c>
      <c r="E21" s="132" t="s">
        <v>3410</v>
      </c>
      <c r="F21" s="132">
        <v>32</v>
      </c>
      <c r="G21" s="85">
        <v>0</v>
      </c>
    </row>
    <row r="22" spans="1:7">
      <c r="A22" s="88">
        <v>2014</v>
      </c>
      <c r="B22" s="83" t="s">
        <v>2490</v>
      </c>
      <c r="C22" s="84" t="s">
        <v>5</v>
      </c>
      <c r="D22" s="132" t="s">
        <v>4</v>
      </c>
      <c r="E22" s="132" t="s">
        <v>3398</v>
      </c>
      <c r="F22" s="85">
        <v>0</v>
      </c>
      <c r="G22" s="85">
        <v>0</v>
      </c>
    </row>
    <row r="23" spans="1:7">
      <c r="A23" s="88">
        <v>2014</v>
      </c>
      <c r="B23" s="83" t="s">
        <v>2490</v>
      </c>
      <c r="C23" s="84" t="s">
        <v>12</v>
      </c>
      <c r="D23" s="132" t="s">
        <v>4</v>
      </c>
      <c r="E23" s="132" t="s">
        <v>3398</v>
      </c>
      <c r="F23" s="85">
        <v>0</v>
      </c>
      <c r="G23" s="85">
        <v>0</v>
      </c>
    </row>
    <row r="24" spans="1:7">
      <c r="A24" s="88">
        <v>2014</v>
      </c>
      <c r="B24" s="83" t="s">
        <v>2490</v>
      </c>
      <c r="C24" s="84" t="s">
        <v>18</v>
      </c>
      <c r="D24" s="132" t="s">
        <v>4</v>
      </c>
      <c r="E24" s="132" t="s">
        <v>3398</v>
      </c>
      <c r="F24" s="85">
        <v>0</v>
      </c>
      <c r="G24" s="85">
        <v>0</v>
      </c>
    </row>
    <row r="25" spans="1:7">
      <c r="A25" s="88">
        <v>2014</v>
      </c>
      <c r="B25" s="83" t="s">
        <v>2490</v>
      </c>
      <c r="C25" s="84" t="s">
        <v>31</v>
      </c>
      <c r="D25" s="132" t="s">
        <v>4</v>
      </c>
      <c r="E25" s="132" t="s">
        <v>3398</v>
      </c>
      <c r="F25" s="85">
        <v>0</v>
      </c>
      <c r="G25" s="85">
        <v>0</v>
      </c>
    </row>
    <row r="26" spans="1:7">
      <c r="A26" s="88">
        <v>2014</v>
      </c>
      <c r="B26" s="83" t="s">
        <v>2490</v>
      </c>
      <c r="C26" s="84" t="s">
        <v>52</v>
      </c>
      <c r="D26" s="132" t="s">
        <v>4</v>
      </c>
      <c r="E26" s="132" t="s">
        <v>3398</v>
      </c>
      <c r="F26" s="85">
        <v>0</v>
      </c>
      <c r="G26" s="85">
        <v>0</v>
      </c>
    </row>
    <row r="27" spans="1:7">
      <c r="A27" s="88">
        <v>2014</v>
      </c>
      <c r="B27" s="83" t="s">
        <v>2490</v>
      </c>
      <c r="C27" s="84" t="s">
        <v>72</v>
      </c>
      <c r="D27" s="132" t="s">
        <v>4</v>
      </c>
      <c r="E27" s="132" t="s">
        <v>3398</v>
      </c>
      <c r="F27" s="85">
        <v>0</v>
      </c>
      <c r="G27" s="85">
        <v>0</v>
      </c>
    </row>
    <row r="28" spans="1:7">
      <c r="A28" s="88">
        <v>2014</v>
      </c>
      <c r="B28" s="83" t="s">
        <v>2490</v>
      </c>
      <c r="C28" s="84" t="s">
        <v>83</v>
      </c>
      <c r="D28" s="132" t="s">
        <v>4</v>
      </c>
      <c r="E28" s="132" t="s">
        <v>3398</v>
      </c>
      <c r="F28" s="85">
        <v>0</v>
      </c>
      <c r="G28" s="85">
        <v>0</v>
      </c>
    </row>
    <row r="29" spans="1:7">
      <c r="A29" s="88">
        <v>2014</v>
      </c>
      <c r="B29" s="83" t="s">
        <v>2490</v>
      </c>
      <c r="C29" s="84" t="s">
        <v>93</v>
      </c>
      <c r="D29" s="132" t="s">
        <v>4</v>
      </c>
      <c r="E29" s="132" t="s">
        <v>3398</v>
      </c>
      <c r="F29" s="85">
        <v>0</v>
      </c>
      <c r="G29" s="85">
        <v>0</v>
      </c>
    </row>
    <row r="30" spans="1:7">
      <c r="A30" s="88">
        <v>2014</v>
      </c>
      <c r="B30" s="83" t="s">
        <v>2490</v>
      </c>
      <c r="C30" s="84" t="s">
        <v>102</v>
      </c>
      <c r="D30" s="132" t="s">
        <v>4</v>
      </c>
      <c r="E30" s="132" t="s">
        <v>3398</v>
      </c>
      <c r="F30" s="85">
        <v>0</v>
      </c>
      <c r="G30" s="85">
        <v>0</v>
      </c>
    </row>
    <row r="31" spans="1:7">
      <c r="A31" s="88">
        <v>2014</v>
      </c>
      <c r="B31" s="83" t="s">
        <v>2490</v>
      </c>
      <c r="C31" s="84" t="s">
        <v>105</v>
      </c>
      <c r="D31" s="132" t="s">
        <v>4</v>
      </c>
      <c r="E31" s="132" t="s">
        <v>3398</v>
      </c>
      <c r="F31" s="85">
        <v>0</v>
      </c>
      <c r="G31" s="85">
        <v>0</v>
      </c>
    </row>
    <row r="32" spans="1:7">
      <c r="A32" s="88">
        <v>2014</v>
      </c>
      <c r="B32" s="83" t="s">
        <v>2490</v>
      </c>
      <c r="C32" s="84" t="s">
        <v>108</v>
      </c>
      <c r="D32" s="132" t="s">
        <v>4</v>
      </c>
      <c r="E32" s="132" t="s">
        <v>3398</v>
      </c>
      <c r="F32" s="85">
        <v>0</v>
      </c>
      <c r="G32" s="85">
        <v>0</v>
      </c>
    </row>
    <row r="33" spans="1:7">
      <c r="A33" s="88">
        <v>2014</v>
      </c>
      <c r="B33" s="83" t="s">
        <v>2490</v>
      </c>
      <c r="C33" s="84" t="s">
        <v>114</v>
      </c>
      <c r="D33" s="132" t="s">
        <v>4</v>
      </c>
      <c r="E33" s="132" t="s">
        <v>3398</v>
      </c>
      <c r="F33" s="85">
        <v>0</v>
      </c>
      <c r="G33" s="85">
        <v>0</v>
      </c>
    </row>
    <row r="34" spans="1:7">
      <c r="A34" s="88">
        <v>2014</v>
      </c>
      <c r="B34" s="83" t="s">
        <v>2490</v>
      </c>
      <c r="C34" s="84" t="s">
        <v>121</v>
      </c>
      <c r="D34" s="132" t="s">
        <v>4</v>
      </c>
      <c r="E34" s="132" t="s">
        <v>3398</v>
      </c>
      <c r="F34" s="85">
        <v>0</v>
      </c>
      <c r="G34" s="85">
        <v>0</v>
      </c>
    </row>
    <row r="35" spans="1:7">
      <c r="A35" s="88">
        <v>2014</v>
      </c>
      <c r="B35" s="83" t="s">
        <v>2490</v>
      </c>
      <c r="C35" s="84" t="s">
        <v>126</v>
      </c>
      <c r="D35" s="132" t="s">
        <v>4</v>
      </c>
      <c r="E35" s="132" t="s">
        <v>3398</v>
      </c>
      <c r="F35" s="85">
        <v>0</v>
      </c>
      <c r="G35" s="85">
        <v>0</v>
      </c>
    </row>
    <row r="36" spans="1:7">
      <c r="A36" s="88">
        <v>2014</v>
      </c>
      <c r="B36" s="83" t="s">
        <v>2490</v>
      </c>
      <c r="C36" s="84" t="s">
        <v>145</v>
      </c>
      <c r="D36" s="132" t="s">
        <v>4</v>
      </c>
      <c r="E36" s="132" t="s">
        <v>3398</v>
      </c>
      <c r="F36" s="85">
        <v>0</v>
      </c>
      <c r="G36" s="85">
        <v>0</v>
      </c>
    </row>
    <row r="37" spans="1:7">
      <c r="A37" s="88">
        <v>2014</v>
      </c>
      <c r="B37" s="83" t="s">
        <v>2490</v>
      </c>
      <c r="C37" s="84" t="s">
        <v>182</v>
      </c>
      <c r="D37" s="132" t="s">
        <v>4</v>
      </c>
      <c r="E37" s="132" t="s">
        <v>3398</v>
      </c>
      <c r="F37" s="85">
        <v>0</v>
      </c>
      <c r="G37" s="85">
        <v>0</v>
      </c>
    </row>
    <row r="38" spans="1:7">
      <c r="A38" s="88">
        <v>2014</v>
      </c>
      <c r="B38" s="83" t="s">
        <v>2490</v>
      </c>
      <c r="C38" s="84" t="s">
        <v>191</v>
      </c>
      <c r="D38" s="132" t="s">
        <v>4</v>
      </c>
      <c r="E38" s="132" t="s">
        <v>3398</v>
      </c>
      <c r="F38" s="85">
        <v>0</v>
      </c>
      <c r="G38" s="85">
        <v>0</v>
      </c>
    </row>
    <row r="39" spans="1:7">
      <c r="A39" s="88">
        <v>2014</v>
      </c>
      <c r="B39" s="83" t="s">
        <v>2490</v>
      </c>
      <c r="C39" s="84" t="s">
        <v>195</v>
      </c>
      <c r="D39" s="132" t="s">
        <v>4</v>
      </c>
      <c r="E39" s="132" t="s">
        <v>3398</v>
      </c>
      <c r="F39" s="85">
        <v>0</v>
      </c>
      <c r="G39" s="85">
        <v>0</v>
      </c>
    </row>
    <row r="40" spans="1:7">
      <c r="A40" s="88">
        <v>2014</v>
      </c>
      <c r="B40" s="83" t="s">
        <v>2490</v>
      </c>
      <c r="C40" s="84" t="s">
        <v>678</v>
      </c>
      <c r="D40" s="132" t="s">
        <v>4</v>
      </c>
      <c r="E40" s="132" t="s">
        <v>3398</v>
      </c>
      <c r="F40" s="85">
        <v>0</v>
      </c>
      <c r="G40" s="85">
        <v>0</v>
      </c>
    </row>
    <row r="41" spans="1:7">
      <c r="A41" s="88">
        <v>2014</v>
      </c>
      <c r="B41" s="83" t="s">
        <v>2490</v>
      </c>
      <c r="C41" s="84" t="s">
        <v>983</v>
      </c>
      <c r="D41" s="132" t="s">
        <v>4</v>
      </c>
      <c r="E41" s="132" t="s">
        <v>3398</v>
      </c>
      <c r="F41" s="85">
        <v>0</v>
      </c>
      <c r="G41" s="85">
        <v>0</v>
      </c>
    </row>
    <row r="42" spans="1:7">
      <c r="A42" s="88">
        <v>2014</v>
      </c>
      <c r="B42" s="83" t="s">
        <v>2490</v>
      </c>
      <c r="C42" s="84" t="s">
        <v>5</v>
      </c>
      <c r="D42" s="132" t="s">
        <v>4</v>
      </c>
      <c r="E42" s="132" t="s">
        <v>3400</v>
      </c>
      <c r="F42" s="85">
        <v>0</v>
      </c>
      <c r="G42" s="85">
        <v>0</v>
      </c>
    </row>
    <row r="43" spans="1:7">
      <c r="A43" s="88">
        <v>2014</v>
      </c>
      <c r="B43" s="83" t="s">
        <v>2490</v>
      </c>
      <c r="C43" s="84" t="s">
        <v>12</v>
      </c>
      <c r="D43" s="132" t="s">
        <v>4</v>
      </c>
      <c r="E43" s="132" t="s">
        <v>3400</v>
      </c>
      <c r="F43" s="85">
        <v>0</v>
      </c>
      <c r="G43" s="85">
        <v>0</v>
      </c>
    </row>
    <row r="44" spans="1:7">
      <c r="A44" s="88">
        <v>2014</v>
      </c>
      <c r="B44" s="83" t="s">
        <v>2490</v>
      </c>
      <c r="C44" s="84" t="s">
        <v>18</v>
      </c>
      <c r="D44" s="132" t="s">
        <v>4</v>
      </c>
      <c r="E44" s="132" t="s">
        <v>3400</v>
      </c>
      <c r="F44" s="85">
        <v>0</v>
      </c>
      <c r="G44" s="85">
        <v>0</v>
      </c>
    </row>
    <row r="45" spans="1:7">
      <c r="A45" s="88">
        <v>2014</v>
      </c>
      <c r="B45" s="83" t="s">
        <v>2490</v>
      </c>
      <c r="C45" s="84" t="s">
        <v>31</v>
      </c>
      <c r="D45" s="132" t="s">
        <v>4</v>
      </c>
      <c r="E45" s="132" t="s">
        <v>3400</v>
      </c>
      <c r="F45" s="85">
        <v>0</v>
      </c>
      <c r="G45" s="85">
        <v>0</v>
      </c>
    </row>
    <row r="46" spans="1:7">
      <c r="A46" s="88">
        <v>2014</v>
      </c>
      <c r="B46" s="83" t="s">
        <v>2490</v>
      </c>
      <c r="C46" s="84" t="s">
        <v>52</v>
      </c>
      <c r="D46" s="132" t="s">
        <v>4</v>
      </c>
      <c r="E46" s="132" t="s">
        <v>3400</v>
      </c>
      <c r="F46" s="85">
        <v>0</v>
      </c>
      <c r="G46" s="85">
        <v>0</v>
      </c>
    </row>
    <row r="47" spans="1:7">
      <c r="A47" s="88">
        <v>2014</v>
      </c>
      <c r="B47" s="83" t="s">
        <v>2490</v>
      </c>
      <c r="C47" s="84" t="s">
        <v>72</v>
      </c>
      <c r="D47" s="132" t="s">
        <v>4</v>
      </c>
      <c r="E47" s="132" t="s">
        <v>3400</v>
      </c>
      <c r="F47" s="85">
        <v>0</v>
      </c>
      <c r="G47" s="85">
        <v>0</v>
      </c>
    </row>
    <row r="48" spans="1:7">
      <c r="A48" s="88">
        <v>2014</v>
      </c>
      <c r="B48" s="83" t="s">
        <v>2490</v>
      </c>
      <c r="C48" s="84" t="s">
        <v>83</v>
      </c>
      <c r="D48" s="132" t="s">
        <v>4</v>
      </c>
      <c r="E48" s="132" t="s">
        <v>3400</v>
      </c>
      <c r="F48" s="85">
        <v>0</v>
      </c>
      <c r="G48" s="85">
        <v>0</v>
      </c>
    </row>
    <row r="49" spans="1:7">
      <c r="A49" s="88">
        <v>2014</v>
      </c>
      <c r="B49" s="83" t="s">
        <v>2490</v>
      </c>
      <c r="C49" s="84" t="s">
        <v>93</v>
      </c>
      <c r="D49" s="132" t="s">
        <v>4</v>
      </c>
      <c r="E49" s="132" t="s">
        <v>3400</v>
      </c>
      <c r="F49" s="85">
        <v>0</v>
      </c>
      <c r="G49" s="85">
        <v>0</v>
      </c>
    </row>
    <row r="50" spans="1:7">
      <c r="A50" s="88">
        <v>2014</v>
      </c>
      <c r="B50" s="83" t="s">
        <v>2490</v>
      </c>
      <c r="C50" s="84" t="s">
        <v>102</v>
      </c>
      <c r="D50" s="132" t="s">
        <v>4</v>
      </c>
      <c r="E50" s="132" t="s">
        <v>3400</v>
      </c>
      <c r="F50" s="85">
        <v>0</v>
      </c>
      <c r="G50" s="85">
        <v>0</v>
      </c>
    </row>
    <row r="51" spans="1:7">
      <c r="A51" s="88">
        <v>2014</v>
      </c>
      <c r="B51" s="83" t="s">
        <v>2490</v>
      </c>
      <c r="C51" s="84" t="s">
        <v>105</v>
      </c>
      <c r="D51" s="132" t="s">
        <v>4</v>
      </c>
      <c r="E51" s="132" t="s">
        <v>3400</v>
      </c>
      <c r="F51" s="85">
        <v>0</v>
      </c>
      <c r="G51" s="85">
        <v>0</v>
      </c>
    </row>
    <row r="52" spans="1:7">
      <c r="A52" s="88">
        <v>2014</v>
      </c>
      <c r="B52" s="83" t="s">
        <v>2490</v>
      </c>
      <c r="C52" s="84" t="s">
        <v>108</v>
      </c>
      <c r="D52" s="132" t="s">
        <v>4</v>
      </c>
      <c r="E52" s="132" t="s">
        <v>3400</v>
      </c>
      <c r="F52" s="85">
        <v>0</v>
      </c>
      <c r="G52" s="85">
        <v>0</v>
      </c>
    </row>
    <row r="53" spans="1:7">
      <c r="A53" s="88">
        <v>2014</v>
      </c>
      <c r="B53" s="83" t="s">
        <v>2490</v>
      </c>
      <c r="C53" s="84" t="s">
        <v>114</v>
      </c>
      <c r="D53" s="132" t="s">
        <v>4</v>
      </c>
      <c r="E53" s="132" t="s">
        <v>3400</v>
      </c>
      <c r="F53" s="85">
        <v>0</v>
      </c>
      <c r="G53" s="85">
        <v>0</v>
      </c>
    </row>
    <row r="54" spans="1:7">
      <c r="A54" s="88">
        <v>2014</v>
      </c>
      <c r="B54" s="83" t="s">
        <v>2490</v>
      </c>
      <c r="C54" s="84" t="s">
        <v>121</v>
      </c>
      <c r="D54" s="132" t="s">
        <v>4</v>
      </c>
      <c r="E54" s="132" t="s">
        <v>3400</v>
      </c>
      <c r="F54" s="85">
        <v>0</v>
      </c>
      <c r="G54" s="85">
        <v>0</v>
      </c>
    </row>
    <row r="55" spans="1:7">
      <c r="A55" s="88">
        <v>2014</v>
      </c>
      <c r="B55" s="83" t="s">
        <v>2490</v>
      </c>
      <c r="C55" s="84" t="s">
        <v>126</v>
      </c>
      <c r="D55" s="132" t="s">
        <v>4</v>
      </c>
      <c r="E55" s="132" t="s">
        <v>3400</v>
      </c>
      <c r="F55" s="85">
        <v>0</v>
      </c>
      <c r="G55" s="85">
        <v>0</v>
      </c>
    </row>
    <row r="56" spans="1:7">
      <c r="A56" s="88">
        <v>2014</v>
      </c>
      <c r="B56" s="83" t="s">
        <v>2490</v>
      </c>
      <c r="C56" s="84" t="s">
        <v>145</v>
      </c>
      <c r="D56" s="132" t="s">
        <v>4</v>
      </c>
      <c r="E56" s="132" t="s">
        <v>3400</v>
      </c>
      <c r="F56" s="85">
        <v>0</v>
      </c>
      <c r="G56" s="85">
        <v>0</v>
      </c>
    </row>
    <row r="57" spans="1:7">
      <c r="A57" s="88">
        <v>2014</v>
      </c>
      <c r="B57" s="83" t="s">
        <v>2490</v>
      </c>
      <c r="C57" s="84" t="s">
        <v>182</v>
      </c>
      <c r="D57" s="132" t="s">
        <v>4</v>
      </c>
      <c r="E57" s="132" t="s">
        <v>3400</v>
      </c>
      <c r="F57" s="85">
        <v>0</v>
      </c>
      <c r="G57" s="85">
        <v>0</v>
      </c>
    </row>
    <row r="58" spans="1:7">
      <c r="A58" s="88">
        <v>2014</v>
      </c>
      <c r="B58" s="83" t="s">
        <v>2490</v>
      </c>
      <c r="C58" s="84" t="s">
        <v>191</v>
      </c>
      <c r="D58" s="132" t="s">
        <v>4</v>
      </c>
      <c r="E58" s="132" t="s">
        <v>3400</v>
      </c>
      <c r="F58" s="85">
        <v>0</v>
      </c>
      <c r="G58" s="85">
        <v>0</v>
      </c>
    </row>
    <row r="59" spans="1:7">
      <c r="A59" s="88">
        <v>2014</v>
      </c>
      <c r="B59" s="83" t="s">
        <v>2490</v>
      </c>
      <c r="C59" s="84" t="s">
        <v>195</v>
      </c>
      <c r="D59" s="132" t="s">
        <v>4</v>
      </c>
      <c r="E59" s="132" t="s">
        <v>3400</v>
      </c>
      <c r="F59" s="85">
        <v>0</v>
      </c>
      <c r="G59" s="85">
        <v>0</v>
      </c>
    </row>
    <row r="60" spans="1:7">
      <c r="A60" s="88">
        <v>2014</v>
      </c>
      <c r="B60" s="83" t="s">
        <v>2490</v>
      </c>
      <c r="C60" s="84" t="s">
        <v>678</v>
      </c>
      <c r="D60" s="132" t="s">
        <v>4</v>
      </c>
      <c r="E60" s="132" t="s">
        <v>3400</v>
      </c>
      <c r="F60" s="85">
        <v>0</v>
      </c>
      <c r="G60" s="85">
        <v>0</v>
      </c>
    </row>
    <row r="61" spans="1:7">
      <c r="A61" s="88">
        <v>2014</v>
      </c>
      <c r="B61" s="83" t="s">
        <v>2490</v>
      </c>
      <c r="C61" s="84" t="s">
        <v>983</v>
      </c>
      <c r="D61" s="132" t="s">
        <v>4</v>
      </c>
      <c r="E61" s="132" t="s">
        <v>3400</v>
      </c>
      <c r="F61" s="85">
        <v>0</v>
      </c>
      <c r="G61" s="85">
        <v>0</v>
      </c>
    </row>
    <row r="62" spans="1:7">
      <c r="A62" s="88">
        <v>2014</v>
      </c>
      <c r="B62" s="83" t="s">
        <v>2490</v>
      </c>
      <c r="C62" s="84" t="s">
        <v>5</v>
      </c>
      <c r="D62" s="132" t="s">
        <v>4</v>
      </c>
      <c r="E62" s="132" t="s">
        <v>3399</v>
      </c>
      <c r="F62" s="85">
        <v>0</v>
      </c>
      <c r="G62" s="85">
        <v>0</v>
      </c>
    </row>
    <row r="63" spans="1:7">
      <c r="A63" s="88">
        <v>2014</v>
      </c>
      <c r="B63" s="83" t="s">
        <v>2490</v>
      </c>
      <c r="C63" s="84" t="s">
        <v>12</v>
      </c>
      <c r="D63" s="132" t="s">
        <v>4</v>
      </c>
      <c r="E63" s="132" t="s">
        <v>3399</v>
      </c>
      <c r="F63" s="85">
        <v>0</v>
      </c>
      <c r="G63" s="85">
        <v>0</v>
      </c>
    </row>
    <row r="64" spans="1:7">
      <c r="A64" s="88">
        <v>2014</v>
      </c>
      <c r="B64" s="83" t="s">
        <v>2490</v>
      </c>
      <c r="C64" s="84" t="s">
        <v>18</v>
      </c>
      <c r="D64" s="132" t="s">
        <v>4</v>
      </c>
      <c r="E64" s="132" t="s">
        <v>3399</v>
      </c>
      <c r="F64" s="85">
        <v>1</v>
      </c>
      <c r="G64" s="85">
        <v>0</v>
      </c>
    </row>
    <row r="65" spans="1:7">
      <c r="A65" s="88">
        <v>2014</v>
      </c>
      <c r="B65" s="83" t="s">
        <v>2490</v>
      </c>
      <c r="C65" s="84" t="s">
        <v>31</v>
      </c>
      <c r="D65" s="132" t="s">
        <v>4</v>
      </c>
      <c r="E65" s="132" t="s">
        <v>3399</v>
      </c>
      <c r="F65" s="85">
        <v>8</v>
      </c>
      <c r="G65" s="85">
        <v>0</v>
      </c>
    </row>
    <row r="66" spans="1:7">
      <c r="A66" s="88">
        <v>2014</v>
      </c>
      <c r="B66" s="83" t="s">
        <v>2490</v>
      </c>
      <c r="C66" s="84" t="s">
        <v>52</v>
      </c>
      <c r="D66" s="132" t="s">
        <v>4</v>
      </c>
      <c r="E66" s="132" t="s">
        <v>3399</v>
      </c>
      <c r="F66" s="85">
        <v>0</v>
      </c>
      <c r="G66" s="85">
        <v>0</v>
      </c>
    </row>
    <row r="67" spans="1:7">
      <c r="A67" s="88">
        <v>2014</v>
      </c>
      <c r="B67" s="83" t="s">
        <v>2490</v>
      </c>
      <c r="C67" s="84" t="s">
        <v>72</v>
      </c>
      <c r="D67" s="132" t="s">
        <v>4</v>
      </c>
      <c r="E67" s="132" t="s">
        <v>3399</v>
      </c>
      <c r="F67" s="85">
        <v>3</v>
      </c>
      <c r="G67" s="85">
        <v>0</v>
      </c>
    </row>
    <row r="68" spans="1:7">
      <c r="A68" s="88">
        <v>2014</v>
      </c>
      <c r="B68" s="83" t="s">
        <v>2490</v>
      </c>
      <c r="C68" s="84" t="s">
        <v>83</v>
      </c>
      <c r="D68" s="132" t="s">
        <v>4</v>
      </c>
      <c r="E68" s="132" t="s">
        <v>3399</v>
      </c>
      <c r="F68" s="85">
        <v>0</v>
      </c>
      <c r="G68" s="85">
        <v>0</v>
      </c>
    </row>
    <row r="69" spans="1:7">
      <c r="A69" s="88">
        <v>2014</v>
      </c>
      <c r="B69" s="83" t="s">
        <v>2490</v>
      </c>
      <c r="C69" s="84" t="s">
        <v>93</v>
      </c>
      <c r="D69" s="132" t="s">
        <v>4</v>
      </c>
      <c r="E69" s="132" t="s">
        <v>3399</v>
      </c>
      <c r="F69" s="85">
        <v>0</v>
      </c>
      <c r="G69" s="85">
        <v>0</v>
      </c>
    </row>
    <row r="70" spans="1:7">
      <c r="A70" s="88">
        <v>2014</v>
      </c>
      <c r="B70" s="83" t="s">
        <v>2490</v>
      </c>
      <c r="C70" s="84" t="s">
        <v>102</v>
      </c>
      <c r="D70" s="132" t="s">
        <v>4</v>
      </c>
      <c r="E70" s="132" t="s">
        <v>3399</v>
      </c>
      <c r="F70" s="85">
        <v>0</v>
      </c>
      <c r="G70" s="85">
        <v>0</v>
      </c>
    </row>
    <row r="71" spans="1:7">
      <c r="A71" s="88">
        <v>2014</v>
      </c>
      <c r="B71" s="83" t="s">
        <v>2490</v>
      </c>
      <c r="C71" s="84" t="s">
        <v>105</v>
      </c>
      <c r="D71" s="132" t="s">
        <v>4</v>
      </c>
      <c r="E71" s="132" t="s">
        <v>3399</v>
      </c>
      <c r="F71" s="85">
        <v>22</v>
      </c>
      <c r="G71" s="85">
        <v>0</v>
      </c>
    </row>
    <row r="72" spans="1:7">
      <c r="A72" s="88">
        <v>2014</v>
      </c>
      <c r="B72" s="83" t="s">
        <v>2490</v>
      </c>
      <c r="C72" s="84" t="s">
        <v>108</v>
      </c>
      <c r="D72" s="132" t="s">
        <v>4</v>
      </c>
      <c r="E72" s="132" t="s">
        <v>3399</v>
      </c>
      <c r="F72" s="85">
        <v>0</v>
      </c>
      <c r="G72" s="85">
        <v>0</v>
      </c>
    </row>
    <row r="73" spans="1:7">
      <c r="A73" s="88">
        <v>2014</v>
      </c>
      <c r="B73" s="83" t="s">
        <v>2490</v>
      </c>
      <c r="C73" s="84" t="s">
        <v>114</v>
      </c>
      <c r="D73" s="132" t="s">
        <v>4</v>
      </c>
      <c r="E73" s="132" t="s">
        <v>3399</v>
      </c>
      <c r="F73" s="85">
        <v>1</v>
      </c>
      <c r="G73" s="85">
        <v>0</v>
      </c>
    </row>
    <row r="74" spans="1:7">
      <c r="A74" s="88">
        <v>2014</v>
      </c>
      <c r="B74" s="83" t="s">
        <v>2490</v>
      </c>
      <c r="C74" s="84" t="s">
        <v>121</v>
      </c>
      <c r="D74" s="132" t="s">
        <v>4</v>
      </c>
      <c r="E74" s="132" t="s">
        <v>3399</v>
      </c>
      <c r="F74" s="85">
        <v>0</v>
      </c>
      <c r="G74" s="85">
        <v>0</v>
      </c>
    </row>
    <row r="75" spans="1:7">
      <c r="A75" s="88">
        <v>2014</v>
      </c>
      <c r="B75" s="83" t="s">
        <v>2490</v>
      </c>
      <c r="C75" s="84" t="s">
        <v>126</v>
      </c>
      <c r="D75" s="132" t="s">
        <v>4</v>
      </c>
      <c r="E75" s="132" t="s">
        <v>3399</v>
      </c>
      <c r="F75" s="85">
        <v>2</v>
      </c>
      <c r="G75" s="85">
        <v>0</v>
      </c>
    </row>
    <row r="76" spans="1:7">
      <c r="A76" s="88">
        <v>2014</v>
      </c>
      <c r="B76" s="83" t="s">
        <v>2490</v>
      </c>
      <c r="C76" s="84" t="s">
        <v>145</v>
      </c>
      <c r="D76" s="132" t="s">
        <v>4</v>
      </c>
      <c r="E76" s="132" t="s">
        <v>3399</v>
      </c>
      <c r="F76" s="85">
        <v>0</v>
      </c>
      <c r="G76" s="85">
        <v>0</v>
      </c>
    </row>
    <row r="77" spans="1:7">
      <c r="A77" s="88">
        <v>2014</v>
      </c>
      <c r="B77" s="83" t="s">
        <v>2490</v>
      </c>
      <c r="C77" s="84" t="s">
        <v>182</v>
      </c>
      <c r="D77" s="132" t="s">
        <v>4</v>
      </c>
      <c r="E77" s="132" t="s">
        <v>3399</v>
      </c>
      <c r="F77" s="85">
        <v>0</v>
      </c>
      <c r="G77" s="85">
        <v>0</v>
      </c>
    </row>
    <row r="78" spans="1:7">
      <c r="A78" s="88">
        <v>2014</v>
      </c>
      <c r="B78" s="83" t="s">
        <v>2490</v>
      </c>
      <c r="C78" s="84" t="s">
        <v>191</v>
      </c>
      <c r="D78" s="132" t="s">
        <v>4</v>
      </c>
      <c r="E78" s="132" t="s">
        <v>3399</v>
      </c>
      <c r="F78" s="85">
        <v>1</v>
      </c>
      <c r="G78" s="85">
        <v>0</v>
      </c>
    </row>
    <row r="79" spans="1:7">
      <c r="A79" s="88">
        <v>2014</v>
      </c>
      <c r="B79" s="83" t="s">
        <v>2490</v>
      </c>
      <c r="C79" s="84" t="s">
        <v>195</v>
      </c>
      <c r="D79" s="132" t="s">
        <v>4</v>
      </c>
      <c r="E79" s="132" t="s">
        <v>3399</v>
      </c>
      <c r="F79" s="85">
        <v>0</v>
      </c>
      <c r="G79" s="85">
        <v>0</v>
      </c>
    </row>
    <row r="80" spans="1:7">
      <c r="A80" s="88">
        <v>2014</v>
      </c>
      <c r="B80" s="83" t="s">
        <v>2490</v>
      </c>
      <c r="C80" s="84" t="s">
        <v>678</v>
      </c>
      <c r="D80" s="132" t="s">
        <v>4</v>
      </c>
      <c r="E80" s="132" t="s">
        <v>3399</v>
      </c>
      <c r="F80" s="85">
        <v>5</v>
      </c>
      <c r="G80" s="85">
        <v>0</v>
      </c>
    </row>
    <row r="81" spans="1:7">
      <c r="A81" s="88">
        <v>2014</v>
      </c>
      <c r="B81" s="83" t="s">
        <v>2490</v>
      </c>
      <c r="C81" s="84" t="s">
        <v>983</v>
      </c>
      <c r="D81" s="132" t="s">
        <v>4</v>
      </c>
      <c r="E81" s="132" t="s">
        <v>3399</v>
      </c>
      <c r="F81" s="85">
        <v>0</v>
      </c>
      <c r="G81" s="85">
        <v>0</v>
      </c>
    </row>
    <row r="82" spans="1:7">
      <c r="A82" s="88">
        <v>2014</v>
      </c>
      <c r="B82" s="83" t="s">
        <v>2490</v>
      </c>
      <c r="C82" s="84" t="s">
        <v>5</v>
      </c>
      <c r="D82" s="132" t="s">
        <v>3397</v>
      </c>
      <c r="E82" s="132" t="s">
        <v>3395</v>
      </c>
      <c r="F82" s="85">
        <v>12</v>
      </c>
      <c r="G82" s="85">
        <v>0</v>
      </c>
    </row>
    <row r="83" spans="1:7">
      <c r="A83" s="88">
        <v>2014</v>
      </c>
      <c r="B83" s="83" t="s">
        <v>2490</v>
      </c>
      <c r="C83" s="84" t="s">
        <v>12</v>
      </c>
      <c r="D83" s="132" t="s">
        <v>3397</v>
      </c>
      <c r="E83" s="132" t="s">
        <v>3395</v>
      </c>
      <c r="F83" s="85">
        <v>9</v>
      </c>
      <c r="G83" s="85">
        <v>0</v>
      </c>
    </row>
    <row r="84" spans="1:7">
      <c r="A84" s="88">
        <v>2014</v>
      </c>
      <c r="B84" s="83" t="s">
        <v>2490</v>
      </c>
      <c r="C84" s="84" t="s">
        <v>18</v>
      </c>
      <c r="D84" s="132" t="s">
        <v>3397</v>
      </c>
      <c r="E84" s="132" t="s">
        <v>3395</v>
      </c>
      <c r="F84" s="85">
        <v>14</v>
      </c>
      <c r="G84" s="85">
        <v>0</v>
      </c>
    </row>
    <row r="85" spans="1:7">
      <c r="A85" s="88">
        <v>2014</v>
      </c>
      <c r="B85" s="83" t="s">
        <v>2490</v>
      </c>
      <c r="C85" s="84" t="s">
        <v>31</v>
      </c>
      <c r="D85" s="132" t="s">
        <v>3397</v>
      </c>
      <c r="E85" s="132" t="s">
        <v>3395</v>
      </c>
      <c r="F85" s="85">
        <v>20</v>
      </c>
      <c r="G85" s="85">
        <v>0</v>
      </c>
    </row>
    <row r="86" spans="1:7">
      <c r="A86" s="88">
        <v>2014</v>
      </c>
      <c r="B86" s="83" t="s">
        <v>2490</v>
      </c>
      <c r="C86" s="84" t="s">
        <v>52</v>
      </c>
      <c r="D86" s="132" t="s">
        <v>3397</v>
      </c>
      <c r="E86" s="132" t="s">
        <v>3395</v>
      </c>
      <c r="F86" s="85">
        <v>21</v>
      </c>
      <c r="G86" s="85">
        <v>0</v>
      </c>
    </row>
    <row r="87" spans="1:7">
      <c r="A87" s="88">
        <v>2014</v>
      </c>
      <c r="B87" s="83" t="s">
        <v>2490</v>
      </c>
      <c r="C87" s="84" t="s">
        <v>72</v>
      </c>
      <c r="D87" s="132" t="s">
        <v>3397</v>
      </c>
      <c r="E87" s="132" t="s">
        <v>3395</v>
      </c>
      <c r="F87" s="85">
        <v>16</v>
      </c>
      <c r="G87" s="85">
        <v>0</v>
      </c>
    </row>
    <row r="88" spans="1:7">
      <c r="A88" s="88">
        <v>2014</v>
      </c>
      <c r="B88" s="83" t="s">
        <v>2490</v>
      </c>
      <c r="C88" s="84" t="s">
        <v>83</v>
      </c>
      <c r="D88" s="132" t="s">
        <v>3397</v>
      </c>
      <c r="E88" s="132" t="s">
        <v>3395</v>
      </c>
      <c r="F88" s="85">
        <v>18</v>
      </c>
      <c r="G88" s="85">
        <v>0</v>
      </c>
    </row>
    <row r="89" spans="1:7">
      <c r="A89" s="88">
        <v>2014</v>
      </c>
      <c r="B89" s="83" t="s">
        <v>2490</v>
      </c>
      <c r="C89" s="84" t="s">
        <v>93</v>
      </c>
      <c r="D89" s="132" t="s">
        <v>3397</v>
      </c>
      <c r="E89" s="132" t="s">
        <v>3395</v>
      </c>
      <c r="F89" s="85">
        <v>12</v>
      </c>
      <c r="G89" s="85">
        <v>0</v>
      </c>
    </row>
    <row r="90" spans="1:7">
      <c r="A90" s="88">
        <v>2014</v>
      </c>
      <c r="B90" s="83" t="s">
        <v>2490</v>
      </c>
      <c r="C90" s="84" t="s">
        <v>102</v>
      </c>
      <c r="D90" s="132" t="s">
        <v>3397</v>
      </c>
      <c r="E90" s="132" t="s">
        <v>3395</v>
      </c>
      <c r="F90" s="85">
        <v>1</v>
      </c>
      <c r="G90" s="85">
        <v>0</v>
      </c>
    </row>
    <row r="91" spans="1:7">
      <c r="A91" s="88">
        <v>2014</v>
      </c>
      <c r="B91" s="83" t="s">
        <v>2490</v>
      </c>
      <c r="C91" s="84" t="s">
        <v>105</v>
      </c>
      <c r="D91" s="132" t="s">
        <v>3397</v>
      </c>
      <c r="E91" s="132" t="s">
        <v>3395</v>
      </c>
      <c r="F91" s="85">
        <v>21</v>
      </c>
      <c r="G91" s="85">
        <v>0</v>
      </c>
    </row>
    <row r="92" spans="1:7">
      <c r="A92" s="88">
        <v>2014</v>
      </c>
      <c r="B92" s="83" t="s">
        <v>2490</v>
      </c>
      <c r="C92" s="84" t="s">
        <v>108</v>
      </c>
      <c r="D92" s="132" t="s">
        <v>3397</v>
      </c>
      <c r="E92" s="132" t="s">
        <v>3395</v>
      </c>
      <c r="F92" s="85">
        <v>11</v>
      </c>
      <c r="G92" s="85">
        <v>0</v>
      </c>
    </row>
    <row r="93" spans="1:7">
      <c r="A93" s="88">
        <v>2014</v>
      </c>
      <c r="B93" s="83" t="s">
        <v>2490</v>
      </c>
      <c r="C93" s="84" t="s">
        <v>114</v>
      </c>
      <c r="D93" s="132" t="s">
        <v>3397</v>
      </c>
      <c r="E93" s="132" t="s">
        <v>3395</v>
      </c>
      <c r="F93" s="85">
        <v>10</v>
      </c>
      <c r="G93" s="85">
        <v>0</v>
      </c>
    </row>
    <row r="94" spans="1:7">
      <c r="A94" s="88">
        <v>2014</v>
      </c>
      <c r="B94" s="83" t="s">
        <v>2490</v>
      </c>
      <c r="C94" s="84" t="s">
        <v>121</v>
      </c>
      <c r="D94" s="132" t="s">
        <v>3397</v>
      </c>
      <c r="E94" s="132" t="s">
        <v>3395</v>
      </c>
      <c r="F94" s="85">
        <v>4</v>
      </c>
      <c r="G94" s="85">
        <v>0</v>
      </c>
    </row>
    <row r="95" spans="1:7">
      <c r="A95" s="88">
        <v>2014</v>
      </c>
      <c r="B95" s="83" t="s">
        <v>2490</v>
      </c>
      <c r="C95" s="84" t="s">
        <v>126</v>
      </c>
      <c r="D95" s="132" t="s">
        <v>3397</v>
      </c>
      <c r="E95" s="132" t="s">
        <v>3395</v>
      </c>
      <c r="F95" s="85">
        <v>11</v>
      </c>
      <c r="G95" s="85">
        <v>0</v>
      </c>
    </row>
    <row r="96" spans="1:7">
      <c r="A96" s="88">
        <v>2014</v>
      </c>
      <c r="B96" s="83" t="s">
        <v>2490</v>
      </c>
      <c r="C96" s="84" t="s">
        <v>145</v>
      </c>
      <c r="D96" s="132" t="s">
        <v>3397</v>
      </c>
      <c r="E96" s="132" t="s">
        <v>3395</v>
      </c>
      <c r="F96" s="85">
        <v>17</v>
      </c>
      <c r="G96" s="85">
        <v>0</v>
      </c>
    </row>
    <row r="97" spans="1:7">
      <c r="A97" s="88">
        <v>2014</v>
      </c>
      <c r="B97" s="83" t="s">
        <v>2490</v>
      </c>
      <c r="C97" s="84" t="s">
        <v>182</v>
      </c>
      <c r="D97" s="132" t="s">
        <v>3397</v>
      </c>
      <c r="E97" s="132" t="s">
        <v>3395</v>
      </c>
      <c r="F97" s="85">
        <v>10</v>
      </c>
      <c r="G97" s="85">
        <v>0</v>
      </c>
    </row>
    <row r="98" spans="1:7">
      <c r="A98" s="88">
        <v>2014</v>
      </c>
      <c r="B98" s="83" t="s">
        <v>2490</v>
      </c>
      <c r="C98" s="84" t="s">
        <v>191</v>
      </c>
      <c r="D98" s="132" t="s">
        <v>3397</v>
      </c>
      <c r="E98" s="132" t="s">
        <v>3395</v>
      </c>
      <c r="F98" s="85">
        <v>5</v>
      </c>
      <c r="G98" s="85">
        <v>0</v>
      </c>
    </row>
    <row r="99" spans="1:7">
      <c r="A99" s="88">
        <v>2014</v>
      </c>
      <c r="B99" s="83" t="s">
        <v>2490</v>
      </c>
      <c r="C99" s="84" t="s">
        <v>195</v>
      </c>
      <c r="D99" s="132" t="s">
        <v>3397</v>
      </c>
      <c r="E99" s="132" t="s">
        <v>3395</v>
      </c>
      <c r="F99" s="85">
        <v>20</v>
      </c>
      <c r="G99" s="85">
        <v>0</v>
      </c>
    </row>
    <row r="100" spans="1:7">
      <c r="A100" s="88">
        <v>2014</v>
      </c>
      <c r="B100" s="83" t="s">
        <v>2490</v>
      </c>
      <c r="C100" s="84" t="s">
        <v>678</v>
      </c>
      <c r="D100" s="132" t="s">
        <v>3397</v>
      </c>
      <c r="E100" s="132" t="s">
        <v>3395</v>
      </c>
      <c r="F100" s="85">
        <v>6</v>
      </c>
      <c r="G100" s="85">
        <v>0</v>
      </c>
    </row>
    <row r="101" spans="1:7">
      <c r="A101" s="88">
        <v>2014</v>
      </c>
      <c r="B101" s="83" t="s">
        <v>2490</v>
      </c>
      <c r="C101" s="84" t="s">
        <v>983</v>
      </c>
      <c r="D101" s="132" t="s">
        <v>3397</v>
      </c>
      <c r="E101" s="132" t="s">
        <v>3395</v>
      </c>
      <c r="F101" s="85">
        <v>13</v>
      </c>
      <c r="G101" s="85">
        <v>0</v>
      </c>
    </row>
    <row r="102" spans="1:7">
      <c r="A102" s="88">
        <v>2014</v>
      </c>
      <c r="B102" s="83" t="s">
        <v>2490</v>
      </c>
      <c r="C102" s="84" t="s">
        <v>5</v>
      </c>
      <c r="D102" s="132" t="s">
        <v>3397</v>
      </c>
      <c r="E102" s="132" t="s">
        <v>3396</v>
      </c>
      <c r="F102" s="85">
        <v>0</v>
      </c>
      <c r="G102" s="85">
        <v>0</v>
      </c>
    </row>
    <row r="103" spans="1:7">
      <c r="A103" s="88">
        <v>2014</v>
      </c>
      <c r="B103" s="83" t="s">
        <v>2490</v>
      </c>
      <c r="C103" s="84" t="s">
        <v>12</v>
      </c>
      <c r="D103" s="132" t="s">
        <v>3397</v>
      </c>
      <c r="E103" s="132" t="s">
        <v>3396</v>
      </c>
      <c r="F103" s="85">
        <v>0</v>
      </c>
      <c r="G103" s="85">
        <v>0</v>
      </c>
    </row>
    <row r="104" spans="1:7">
      <c r="A104" s="88">
        <v>2014</v>
      </c>
      <c r="B104" s="83" t="s">
        <v>2490</v>
      </c>
      <c r="C104" s="84" t="s">
        <v>18</v>
      </c>
      <c r="D104" s="132" t="s">
        <v>3397</v>
      </c>
      <c r="E104" s="132" t="s">
        <v>3396</v>
      </c>
      <c r="F104" s="85">
        <v>21</v>
      </c>
      <c r="G104" s="85">
        <v>0</v>
      </c>
    </row>
    <row r="105" spans="1:7">
      <c r="A105" s="88">
        <v>2014</v>
      </c>
      <c r="B105" s="83" t="s">
        <v>2490</v>
      </c>
      <c r="C105" s="84" t="s">
        <v>31</v>
      </c>
      <c r="D105" s="132" t="s">
        <v>3397</v>
      </c>
      <c r="E105" s="132" t="s">
        <v>3396</v>
      </c>
      <c r="F105" s="85">
        <v>27</v>
      </c>
      <c r="G105" s="85">
        <v>0</v>
      </c>
    </row>
    <row r="106" spans="1:7">
      <c r="A106" s="88">
        <v>2014</v>
      </c>
      <c r="B106" s="83" t="s">
        <v>2490</v>
      </c>
      <c r="C106" s="84" t="s">
        <v>52</v>
      </c>
      <c r="D106" s="132" t="s">
        <v>3397</v>
      </c>
      <c r="E106" s="132" t="s">
        <v>3396</v>
      </c>
      <c r="F106" s="85">
        <v>29</v>
      </c>
      <c r="G106" s="85">
        <v>0</v>
      </c>
    </row>
    <row r="107" spans="1:7">
      <c r="A107" s="88">
        <v>2014</v>
      </c>
      <c r="B107" s="83" t="s">
        <v>2490</v>
      </c>
      <c r="C107" s="84" t="s">
        <v>72</v>
      </c>
      <c r="D107" s="132" t="s">
        <v>3397</v>
      </c>
      <c r="E107" s="132" t="s">
        <v>3396</v>
      </c>
      <c r="F107" s="85">
        <v>24</v>
      </c>
      <c r="G107" s="85">
        <v>0</v>
      </c>
    </row>
    <row r="108" spans="1:7">
      <c r="A108" s="88">
        <v>2014</v>
      </c>
      <c r="B108" s="83" t="s">
        <v>2490</v>
      </c>
      <c r="C108" s="84" t="s">
        <v>83</v>
      </c>
      <c r="D108" s="132" t="s">
        <v>3397</v>
      </c>
      <c r="E108" s="132" t="s">
        <v>3396</v>
      </c>
      <c r="F108" s="85">
        <v>12</v>
      </c>
      <c r="G108" s="85">
        <v>0</v>
      </c>
    </row>
    <row r="109" spans="1:7">
      <c r="A109" s="88">
        <v>2014</v>
      </c>
      <c r="B109" s="83" t="s">
        <v>2490</v>
      </c>
      <c r="C109" s="84" t="s">
        <v>93</v>
      </c>
      <c r="D109" s="132" t="s">
        <v>3397</v>
      </c>
      <c r="E109" s="132" t="s">
        <v>3396</v>
      </c>
      <c r="F109" s="85">
        <v>17</v>
      </c>
      <c r="G109" s="85">
        <v>0</v>
      </c>
    </row>
    <row r="110" spans="1:7">
      <c r="A110" s="88">
        <v>2014</v>
      </c>
      <c r="B110" s="83" t="s">
        <v>2490</v>
      </c>
      <c r="C110" s="84" t="s">
        <v>102</v>
      </c>
      <c r="D110" s="132" t="s">
        <v>3397</v>
      </c>
      <c r="E110" s="132" t="s">
        <v>3396</v>
      </c>
      <c r="F110" s="85">
        <v>2</v>
      </c>
      <c r="G110" s="85">
        <v>0</v>
      </c>
    </row>
    <row r="111" spans="1:7">
      <c r="A111" s="88">
        <v>2014</v>
      </c>
      <c r="B111" s="83" t="s">
        <v>2490</v>
      </c>
      <c r="C111" s="84" t="s">
        <v>105</v>
      </c>
      <c r="D111" s="132" t="s">
        <v>3397</v>
      </c>
      <c r="E111" s="132" t="s">
        <v>3396</v>
      </c>
      <c r="F111" s="85">
        <v>30</v>
      </c>
      <c r="G111" s="85">
        <v>0</v>
      </c>
    </row>
    <row r="112" spans="1:7">
      <c r="A112" s="88">
        <v>2014</v>
      </c>
      <c r="B112" s="83" t="s">
        <v>2490</v>
      </c>
      <c r="C112" s="84" t="s">
        <v>108</v>
      </c>
      <c r="D112" s="132" t="s">
        <v>3397</v>
      </c>
      <c r="E112" s="132" t="s">
        <v>3396</v>
      </c>
      <c r="F112" s="85">
        <v>16</v>
      </c>
      <c r="G112" s="85">
        <v>0</v>
      </c>
    </row>
    <row r="113" spans="1:7">
      <c r="A113" s="88">
        <v>2014</v>
      </c>
      <c r="B113" s="83" t="s">
        <v>2490</v>
      </c>
      <c r="C113" s="84" t="s">
        <v>114</v>
      </c>
      <c r="D113" s="132" t="s">
        <v>3397</v>
      </c>
      <c r="E113" s="132" t="s">
        <v>3396</v>
      </c>
      <c r="F113" s="85">
        <v>15</v>
      </c>
      <c r="G113" s="85">
        <v>0</v>
      </c>
    </row>
    <row r="114" spans="1:7">
      <c r="A114" s="88">
        <v>2014</v>
      </c>
      <c r="B114" s="83" t="s">
        <v>2490</v>
      </c>
      <c r="C114" s="84" t="s">
        <v>121</v>
      </c>
      <c r="D114" s="132" t="s">
        <v>3397</v>
      </c>
      <c r="E114" s="132" t="s">
        <v>3396</v>
      </c>
      <c r="F114" s="85">
        <v>0</v>
      </c>
      <c r="G114" s="85">
        <v>0</v>
      </c>
    </row>
    <row r="115" spans="1:7">
      <c r="A115" s="88">
        <v>2014</v>
      </c>
      <c r="B115" s="83" t="s">
        <v>2490</v>
      </c>
      <c r="C115" s="84" t="s">
        <v>126</v>
      </c>
      <c r="D115" s="132" t="s">
        <v>3397</v>
      </c>
      <c r="E115" s="132" t="s">
        <v>3396</v>
      </c>
      <c r="F115" s="85">
        <v>15</v>
      </c>
      <c r="G115" s="85">
        <v>0</v>
      </c>
    </row>
    <row r="116" spans="1:7">
      <c r="A116" s="88">
        <v>2014</v>
      </c>
      <c r="B116" s="83" t="s">
        <v>2490</v>
      </c>
      <c r="C116" s="84" t="s">
        <v>145</v>
      </c>
      <c r="D116" s="132" t="s">
        <v>3397</v>
      </c>
      <c r="E116" s="132" t="s">
        <v>3396</v>
      </c>
      <c r="F116" s="85">
        <v>24</v>
      </c>
      <c r="G116" s="85">
        <v>0</v>
      </c>
    </row>
    <row r="117" spans="1:7">
      <c r="A117" s="88">
        <v>2014</v>
      </c>
      <c r="B117" s="83" t="s">
        <v>2490</v>
      </c>
      <c r="C117" s="84" t="s">
        <v>182</v>
      </c>
      <c r="D117" s="132" t="s">
        <v>3397</v>
      </c>
      <c r="E117" s="132" t="s">
        <v>3396</v>
      </c>
      <c r="F117" s="85">
        <v>15</v>
      </c>
      <c r="G117" s="85">
        <v>0</v>
      </c>
    </row>
    <row r="118" spans="1:7">
      <c r="A118" s="88">
        <v>2014</v>
      </c>
      <c r="B118" s="83" t="s">
        <v>2490</v>
      </c>
      <c r="C118" s="84" t="s">
        <v>191</v>
      </c>
      <c r="D118" s="132" t="s">
        <v>3397</v>
      </c>
      <c r="E118" s="132" t="s">
        <v>3396</v>
      </c>
      <c r="F118" s="85">
        <v>8</v>
      </c>
      <c r="G118" s="85">
        <v>0</v>
      </c>
    </row>
    <row r="119" spans="1:7">
      <c r="A119" s="88">
        <v>2014</v>
      </c>
      <c r="B119" s="83" t="s">
        <v>2490</v>
      </c>
      <c r="C119" s="84" t="s">
        <v>195</v>
      </c>
      <c r="D119" s="132" t="s">
        <v>3397</v>
      </c>
      <c r="E119" s="132" t="s">
        <v>3396</v>
      </c>
      <c r="F119" s="85">
        <v>0</v>
      </c>
      <c r="G119" s="85">
        <v>0</v>
      </c>
    </row>
    <row r="120" spans="1:7">
      <c r="A120" s="88">
        <v>2014</v>
      </c>
      <c r="B120" s="83" t="s">
        <v>2490</v>
      </c>
      <c r="C120" s="84" t="s">
        <v>678</v>
      </c>
      <c r="D120" s="132" t="s">
        <v>3397</v>
      </c>
      <c r="E120" s="132" t="s">
        <v>3396</v>
      </c>
      <c r="F120" s="85">
        <v>0</v>
      </c>
      <c r="G120" s="85">
        <v>0</v>
      </c>
    </row>
    <row r="121" spans="1:7">
      <c r="A121" s="88">
        <v>2014</v>
      </c>
      <c r="B121" s="83" t="s">
        <v>2490</v>
      </c>
      <c r="C121" s="84" t="s">
        <v>983</v>
      </c>
      <c r="D121" s="132" t="s">
        <v>3397</v>
      </c>
      <c r="E121" s="132" t="s">
        <v>3396</v>
      </c>
      <c r="F121" s="85">
        <v>19</v>
      </c>
      <c r="G121" s="85">
        <v>0</v>
      </c>
    </row>
    <row r="122" spans="1:7">
      <c r="A122" s="88">
        <v>2014</v>
      </c>
      <c r="B122" s="83" t="s">
        <v>2490</v>
      </c>
      <c r="C122" s="84" t="s">
        <v>5</v>
      </c>
      <c r="D122" s="132" t="s">
        <v>3401</v>
      </c>
      <c r="E122" s="132" t="s">
        <v>3402</v>
      </c>
      <c r="F122" s="85">
        <v>9</v>
      </c>
      <c r="G122" s="85">
        <v>308</v>
      </c>
    </row>
    <row r="123" spans="1:7">
      <c r="A123" s="88">
        <v>2014</v>
      </c>
      <c r="B123" s="83" t="s">
        <v>2490</v>
      </c>
      <c r="C123" s="84" t="s">
        <v>12</v>
      </c>
      <c r="D123" s="132" t="s">
        <v>3401</v>
      </c>
      <c r="E123" s="132" t="s">
        <v>3402</v>
      </c>
      <c r="F123" s="85">
        <v>8</v>
      </c>
      <c r="G123" s="85">
        <v>221</v>
      </c>
    </row>
    <row r="124" spans="1:7">
      <c r="A124" s="88">
        <v>2014</v>
      </c>
      <c r="B124" s="83" t="s">
        <v>2490</v>
      </c>
      <c r="C124" s="84" t="s">
        <v>18</v>
      </c>
      <c r="D124" s="132" t="s">
        <v>3401</v>
      </c>
      <c r="E124" s="132" t="s">
        <v>3402</v>
      </c>
      <c r="F124" s="85">
        <v>28</v>
      </c>
      <c r="G124" s="85">
        <v>866</v>
      </c>
    </row>
    <row r="125" spans="1:7">
      <c r="A125" s="88">
        <v>2014</v>
      </c>
      <c r="B125" s="83" t="s">
        <v>2490</v>
      </c>
      <c r="C125" s="84" t="s">
        <v>31</v>
      </c>
      <c r="D125" s="132" t="s">
        <v>3401</v>
      </c>
      <c r="E125" s="132" t="s">
        <v>3402</v>
      </c>
      <c r="F125" s="85">
        <v>36</v>
      </c>
      <c r="G125" s="85">
        <v>1541</v>
      </c>
    </row>
    <row r="126" spans="1:7">
      <c r="A126" s="88">
        <v>2014</v>
      </c>
      <c r="B126" s="83" t="s">
        <v>2490</v>
      </c>
      <c r="C126" s="84" t="s">
        <v>52</v>
      </c>
      <c r="D126" s="132" t="s">
        <v>3401</v>
      </c>
      <c r="E126" s="132" t="s">
        <v>3402</v>
      </c>
      <c r="F126" s="85">
        <v>42</v>
      </c>
      <c r="G126" s="85">
        <v>1236</v>
      </c>
    </row>
    <row r="127" spans="1:7">
      <c r="A127" s="88">
        <v>2014</v>
      </c>
      <c r="B127" s="83" t="s">
        <v>2490</v>
      </c>
      <c r="C127" s="84" t="s">
        <v>72</v>
      </c>
      <c r="D127" s="132" t="s">
        <v>3401</v>
      </c>
      <c r="E127" s="132" t="s">
        <v>3402</v>
      </c>
      <c r="F127" s="85">
        <v>34</v>
      </c>
      <c r="G127" s="85">
        <v>992</v>
      </c>
    </row>
    <row r="128" spans="1:7">
      <c r="A128" s="88">
        <v>2014</v>
      </c>
      <c r="B128" s="83" t="s">
        <v>2490</v>
      </c>
      <c r="C128" s="84" t="s">
        <v>83</v>
      </c>
      <c r="D128" s="132" t="s">
        <v>3401</v>
      </c>
      <c r="E128" s="132" t="s">
        <v>3402</v>
      </c>
      <c r="F128" s="85">
        <v>25</v>
      </c>
      <c r="G128" s="85">
        <v>751</v>
      </c>
    </row>
    <row r="129" spans="1:7">
      <c r="A129" s="88">
        <v>2014</v>
      </c>
      <c r="B129" s="83" t="s">
        <v>2490</v>
      </c>
      <c r="C129" s="84" t="s">
        <v>93</v>
      </c>
      <c r="D129" s="132" t="s">
        <v>3401</v>
      </c>
      <c r="E129" s="132" t="s">
        <v>3402</v>
      </c>
      <c r="F129" s="85">
        <v>23</v>
      </c>
      <c r="G129" s="85">
        <v>701</v>
      </c>
    </row>
    <row r="130" spans="1:7">
      <c r="A130" s="88">
        <v>2014</v>
      </c>
      <c r="B130" s="83" t="s">
        <v>2490</v>
      </c>
      <c r="C130" s="84" t="s">
        <v>102</v>
      </c>
      <c r="D130" s="132" t="s">
        <v>3401</v>
      </c>
      <c r="E130" s="132" t="s">
        <v>3402</v>
      </c>
      <c r="F130" s="85">
        <v>3</v>
      </c>
      <c r="G130" s="85">
        <v>97</v>
      </c>
    </row>
    <row r="131" spans="1:7">
      <c r="A131" s="88">
        <v>2014</v>
      </c>
      <c r="B131" s="83" t="s">
        <v>2490</v>
      </c>
      <c r="C131" s="84" t="s">
        <v>105</v>
      </c>
      <c r="D131" s="132" t="s">
        <v>3401</v>
      </c>
      <c r="E131" s="132" t="s">
        <v>3402</v>
      </c>
      <c r="F131" s="85">
        <v>42</v>
      </c>
      <c r="G131" s="85">
        <v>1252</v>
      </c>
    </row>
    <row r="132" spans="1:7">
      <c r="A132" s="88">
        <v>2014</v>
      </c>
      <c r="B132" s="83" t="s">
        <v>2490</v>
      </c>
      <c r="C132" s="84" t="s">
        <v>108</v>
      </c>
      <c r="D132" s="132" t="s">
        <v>3401</v>
      </c>
      <c r="E132" s="132" t="s">
        <v>3402</v>
      </c>
      <c r="F132" s="85">
        <v>19</v>
      </c>
      <c r="G132" s="85">
        <v>664</v>
      </c>
    </row>
    <row r="133" spans="1:7">
      <c r="A133" s="88">
        <v>2014</v>
      </c>
      <c r="B133" s="83" t="s">
        <v>2490</v>
      </c>
      <c r="C133" s="84" t="s">
        <v>114</v>
      </c>
      <c r="D133" s="132" t="s">
        <v>3401</v>
      </c>
      <c r="E133" s="132" t="s">
        <v>3402</v>
      </c>
      <c r="F133" s="85">
        <v>21</v>
      </c>
      <c r="G133" s="85">
        <v>616</v>
      </c>
    </row>
    <row r="134" spans="1:7">
      <c r="A134" s="88">
        <v>2014</v>
      </c>
      <c r="B134" s="83" t="s">
        <v>2490</v>
      </c>
      <c r="C134" s="84" t="s">
        <v>121</v>
      </c>
      <c r="D134" s="132" t="s">
        <v>3401</v>
      </c>
      <c r="E134" s="132" t="s">
        <v>3402</v>
      </c>
      <c r="F134" s="85">
        <v>4</v>
      </c>
      <c r="G134" s="85">
        <v>44</v>
      </c>
    </row>
    <row r="135" spans="1:7">
      <c r="A135" s="88">
        <v>2014</v>
      </c>
      <c r="B135" s="83" t="s">
        <v>2490</v>
      </c>
      <c r="C135" s="84" t="s">
        <v>126</v>
      </c>
      <c r="D135" s="132" t="s">
        <v>3401</v>
      </c>
      <c r="E135" s="132" t="s">
        <v>3402</v>
      </c>
      <c r="F135" s="85">
        <v>21</v>
      </c>
      <c r="G135" s="85">
        <v>745</v>
      </c>
    </row>
    <row r="136" spans="1:7">
      <c r="A136" s="88">
        <v>2014</v>
      </c>
      <c r="B136" s="83" t="s">
        <v>2490</v>
      </c>
      <c r="C136" s="84" t="s">
        <v>145</v>
      </c>
      <c r="D136" s="132" t="s">
        <v>3401</v>
      </c>
      <c r="E136" s="132" t="s">
        <v>3402</v>
      </c>
      <c r="F136" s="85">
        <v>37</v>
      </c>
      <c r="G136" s="85">
        <v>1011</v>
      </c>
    </row>
    <row r="137" spans="1:7">
      <c r="A137" s="88">
        <v>2014</v>
      </c>
      <c r="B137" s="83" t="s">
        <v>2490</v>
      </c>
      <c r="C137" s="84" t="s">
        <v>182</v>
      </c>
      <c r="D137" s="132" t="s">
        <v>3401</v>
      </c>
      <c r="E137" s="132" t="s">
        <v>3402</v>
      </c>
      <c r="F137" s="85">
        <v>17</v>
      </c>
      <c r="G137" s="85">
        <v>616</v>
      </c>
    </row>
    <row r="138" spans="1:7">
      <c r="A138" s="88">
        <v>2014</v>
      </c>
      <c r="B138" s="83" t="s">
        <v>2490</v>
      </c>
      <c r="C138" s="84" t="s">
        <v>191</v>
      </c>
      <c r="D138" s="132" t="s">
        <v>3401</v>
      </c>
      <c r="E138" s="132" t="s">
        <v>3402</v>
      </c>
      <c r="F138" s="85">
        <v>11</v>
      </c>
      <c r="G138" s="85">
        <v>327</v>
      </c>
    </row>
    <row r="139" spans="1:7">
      <c r="A139" s="88">
        <v>2014</v>
      </c>
      <c r="B139" s="83" t="s">
        <v>2490</v>
      </c>
      <c r="C139" s="84" t="s">
        <v>195</v>
      </c>
      <c r="D139" s="132" t="s">
        <v>3401</v>
      </c>
      <c r="E139" s="132" t="s">
        <v>3402</v>
      </c>
      <c r="F139" s="85">
        <v>20</v>
      </c>
      <c r="G139" s="85">
        <v>606</v>
      </c>
    </row>
    <row r="140" spans="1:7">
      <c r="A140" s="88">
        <v>2014</v>
      </c>
      <c r="B140" s="83" t="s">
        <v>2490</v>
      </c>
      <c r="C140" s="84" t="s">
        <v>678</v>
      </c>
      <c r="D140" s="132" t="s">
        <v>3401</v>
      </c>
      <c r="E140" s="132" t="s">
        <v>3402</v>
      </c>
      <c r="F140" s="85">
        <v>1</v>
      </c>
      <c r="G140" s="85">
        <v>20</v>
      </c>
    </row>
    <row r="141" spans="1:7">
      <c r="A141" s="88">
        <v>2014</v>
      </c>
      <c r="B141" s="83" t="s">
        <v>2490</v>
      </c>
      <c r="C141" s="84" t="s">
        <v>983</v>
      </c>
      <c r="D141" s="132" t="s">
        <v>3401</v>
      </c>
      <c r="E141" s="132" t="s">
        <v>3402</v>
      </c>
      <c r="F141" s="85">
        <v>27</v>
      </c>
      <c r="G141" s="85">
        <v>789</v>
      </c>
    </row>
    <row r="142" spans="1:7">
      <c r="A142" s="88">
        <v>2014</v>
      </c>
      <c r="B142" s="83" t="s">
        <v>2490</v>
      </c>
      <c r="C142" s="84" t="s">
        <v>5</v>
      </c>
      <c r="D142" s="132" t="s">
        <v>3401</v>
      </c>
      <c r="E142" s="132" t="s">
        <v>3404</v>
      </c>
      <c r="F142" s="85">
        <v>2</v>
      </c>
      <c r="G142" s="85">
        <v>25</v>
      </c>
    </row>
    <row r="143" spans="1:7">
      <c r="A143" s="88">
        <v>2014</v>
      </c>
      <c r="B143" s="83" t="s">
        <v>2490</v>
      </c>
      <c r="C143" s="84" t="s">
        <v>12</v>
      </c>
      <c r="D143" s="132" t="s">
        <v>3401</v>
      </c>
      <c r="E143" s="132" t="s">
        <v>3404</v>
      </c>
      <c r="F143" s="85">
        <v>0</v>
      </c>
      <c r="G143" s="85">
        <v>0</v>
      </c>
    </row>
    <row r="144" spans="1:7">
      <c r="A144" s="88">
        <v>2014</v>
      </c>
      <c r="B144" s="83" t="s">
        <v>2490</v>
      </c>
      <c r="C144" s="84" t="s">
        <v>18</v>
      </c>
      <c r="D144" s="132" t="s">
        <v>3401</v>
      </c>
      <c r="E144" s="132" t="s">
        <v>3404</v>
      </c>
      <c r="F144" s="85">
        <v>0</v>
      </c>
      <c r="G144" s="85">
        <v>0</v>
      </c>
    </row>
    <row r="145" spans="1:7">
      <c r="A145" s="88">
        <v>2014</v>
      </c>
      <c r="B145" s="83" t="s">
        <v>2490</v>
      </c>
      <c r="C145" s="84" t="s">
        <v>31</v>
      </c>
      <c r="D145" s="132" t="s">
        <v>3401</v>
      </c>
      <c r="E145" s="132" t="s">
        <v>3404</v>
      </c>
      <c r="F145" s="85">
        <v>0</v>
      </c>
      <c r="G145" s="85">
        <v>170</v>
      </c>
    </row>
    <row r="146" spans="1:7">
      <c r="A146" s="88">
        <v>2014</v>
      </c>
      <c r="B146" s="83" t="s">
        <v>2490</v>
      </c>
      <c r="C146" s="84" t="s">
        <v>52</v>
      </c>
      <c r="D146" s="132" t="s">
        <v>3401</v>
      </c>
      <c r="E146" s="132" t="s">
        <v>3404</v>
      </c>
      <c r="F146" s="85">
        <v>0</v>
      </c>
      <c r="G146" s="85">
        <v>0</v>
      </c>
    </row>
    <row r="147" spans="1:7">
      <c r="A147" s="88">
        <v>2014</v>
      </c>
      <c r="B147" s="83" t="s">
        <v>2490</v>
      </c>
      <c r="C147" s="84" t="s">
        <v>72</v>
      </c>
      <c r="D147" s="132" t="s">
        <v>3401</v>
      </c>
      <c r="E147" s="132" t="s">
        <v>3404</v>
      </c>
      <c r="F147" s="85">
        <v>1</v>
      </c>
      <c r="G147" s="85">
        <v>8</v>
      </c>
    </row>
    <row r="148" spans="1:7">
      <c r="A148" s="88">
        <v>2014</v>
      </c>
      <c r="B148" s="83" t="s">
        <v>2490</v>
      </c>
      <c r="C148" s="84" t="s">
        <v>83</v>
      </c>
      <c r="D148" s="132" t="s">
        <v>3401</v>
      </c>
      <c r="E148" s="132" t="s">
        <v>3404</v>
      </c>
      <c r="F148" s="85">
        <v>0</v>
      </c>
      <c r="G148" s="85">
        <v>0</v>
      </c>
    </row>
    <row r="149" spans="1:7">
      <c r="A149" s="88">
        <v>2014</v>
      </c>
      <c r="B149" s="83" t="s">
        <v>2490</v>
      </c>
      <c r="C149" s="84" t="s">
        <v>93</v>
      </c>
      <c r="D149" s="132" t="s">
        <v>3401</v>
      </c>
      <c r="E149" s="132" t="s">
        <v>3404</v>
      </c>
      <c r="F149" s="85">
        <v>0</v>
      </c>
      <c r="G149" s="85">
        <v>0</v>
      </c>
    </row>
    <row r="150" spans="1:7">
      <c r="A150" s="88">
        <v>2014</v>
      </c>
      <c r="B150" s="83" t="s">
        <v>2490</v>
      </c>
      <c r="C150" s="84" t="s">
        <v>102</v>
      </c>
      <c r="D150" s="132" t="s">
        <v>3401</v>
      </c>
      <c r="E150" s="132" t="s">
        <v>3404</v>
      </c>
      <c r="F150" s="85">
        <v>0</v>
      </c>
      <c r="G150" s="85">
        <v>0</v>
      </c>
    </row>
    <row r="151" spans="1:7">
      <c r="A151" s="88">
        <v>2014</v>
      </c>
      <c r="B151" s="83" t="s">
        <v>2490</v>
      </c>
      <c r="C151" s="84" t="s">
        <v>105</v>
      </c>
      <c r="D151" s="132" t="s">
        <v>3401</v>
      </c>
      <c r="E151" s="132" t="s">
        <v>3404</v>
      </c>
      <c r="F151" s="85">
        <v>1</v>
      </c>
      <c r="G151" s="85">
        <v>20</v>
      </c>
    </row>
    <row r="152" spans="1:7">
      <c r="A152" s="88">
        <v>2014</v>
      </c>
      <c r="B152" s="83" t="s">
        <v>2490</v>
      </c>
      <c r="C152" s="84" t="s">
        <v>108</v>
      </c>
      <c r="D152" s="132" t="s">
        <v>3401</v>
      </c>
      <c r="E152" s="132" t="s">
        <v>3404</v>
      </c>
      <c r="F152" s="85">
        <v>4</v>
      </c>
      <c r="G152" s="85">
        <v>133</v>
      </c>
    </row>
    <row r="153" spans="1:7">
      <c r="A153" s="88">
        <v>2014</v>
      </c>
      <c r="B153" s="83" t="s">
        <v>2490</v>
      </c>
      <c r="C153" s="84" t="s">
        <v>114</v>
      </c>
      <c r="D153" s="132" t="s">
        <v>3401</v>
      </c>
      <c r="E153" s="132" t="s">
        <v>3404</v>
      </c>
      <c r="F153" s="85">
        <v>0</v>
      </c>
      <c r="G153" s="85">
        <v>0</v>
      </c>
    </row>
    <row r="154" spans="1:7">
      <c r="A154" s="88">
        <v>2014</v>
      </c>
      <c r="B154" s="83" t="s">
        <v>2490</v>
      </c>
      <c r="C154" s="84" t="s">
        <v>121</v>
      </c>
      <c r="D154" s="132" t="s">
        <v>3401</v>
      </c>
      <c r="E154" s="132" t="s">
        <v>3404</v>
      </c>
      <c r="F154" s="85">
        <v>0</v>
      </c>
      <c r="G154" s="85">
        <v>0</v>
      </c>
    </row>
    <row r="155" spans="1:7">
      <c r="A155" s="88">
        <v>2014</v>
      </c>
      <c r="B155" s="83" t="s">
        <v>2490</v>
      </c>
      <c r="C155" s="84" t="s">
        <v>126</v>
      </c>
      <c r="D155" s="132" t="s">
        <v>3401</v>
      </c>
      <c r="E155" s="132" t="s">
        <v>3404</v>
      </c>
      <c r="F155" s="85">
        <v>3</v>
      </c>
      <c r="G155" s="85">
        <v>65</v>
      </c>
    </row>
    <row r="156" spans="1:7">
      <c r="A156" s="88">
        <v>2014</v>
      </c>
      <c r="B156" s="83" t="s">
        <v>2490</v>
      </c>
      <c r="C156" s="84" t="s">
        <v>145</v>
      </c>
      <c r="D156" s="132" t="s">
        <v>3401</v>
      </c>
      <c r="E156" s="132" t="s">
        <v>3404</v>
      </c>
      <c r="F156" s="85">
        <v>0</v>
      </c>
      <c r="G156" s="85">
        <v>24</v>
      </c>
    </row>
    <row r="157" spans="1:7">
      <c r="A157" s="88">
        <v>2014</v>
      </c>
      <c r="B157" s="83" t="s">
        <v>2490</v>
      </c>
      <c r="C157" s="84" t="s">
        <v>182</v>
      </c>
      <c r="D157" s="132" t="s">
        <v>3401</v>
      </c>
      <c r="E157" s="132" t="s">
        <v>3404</v>
      </c>
      <c r="F157" s="85">
        <v>4</v>
      </c>
      <c r="G157" s="85">
        <v>81</v>
      </c>
    </row>
    <row r="158" spans="1:7">
      <c r="A158" s="88">
        <v>2014</v>
      </c>
      <c r="B158" s="83" t="s">
        <v>2490</v>
      </c>
      <c r="C158" s="84" t="s">
        <v>191</v>
      </c>
      <c r="D158" s="132" t="s">
        <v>3401</v>
      </c>
      <c r="E158" s="132" t="s">
        <v>3404</v>
      </c>
      <c r="F158" s="85">
        <v>0</v>
      </c>
      <c r="G158" s="85">
        <v>0</v>
      </c>
    </row>
    <row r="159" spans="1:7">
      <c r="A159" s="88">
        <v>2014</v>
      </c>
      <c r="B159" s="83" t="s">
        <v>2490</v>
      </c>
      <c r="C159" s="84" t="s">
        <v>195</v>
      </c>
      <c r="D159" s="132" t="s">
        <v>3401</v>
      </c>
      <c r="E159" s="132" t="s">
        <v>3404</v>
      </c>
      <c r="F159" s="85">
        <v>0</v>
      </c>
      <c r="G159" s="85">
        <v>0</v>
      </c>
    </row>
    <row r="160" spans="1:7">
      <c r="A160" s="88">
        <v>2014</v>
      </c>
      <c r="B160" s="83" t="s">
        <v>2490</v>
      </c>
      <c r="C160" s="84" t="s">
        <v>678</v>
      </c>
      <c r="D160" s="132" t="s">
        <v>3401</v>
      </c>
      <c r="E160" s="132" t="s">
        <v>3404</v>
      </c>
      <c r="F160" s="85">
        <v>5</v>
      </c>
      <c r="G160" s="85">
        <v>75</v>
      </c>
    </row>
    <row r="161" spans="1:7">
      <c r="A161" s="88">
        <v>2014</v>
      </c>
      <c r="B161" s="83" t="s">
        <v>2490</v>
      </c>
      <c r="C161" s="84" t="s">
        <v>983</v>
      </c>
      <c r="D161" s="132" t="s">
        <v>3401</v>
      </c>
      <c r="E161" s="132" t="s">
        <v>3404</v>
      </c>
      <c r="F161" s="85">
        <v>0</v>
      </c>
      <c r="G161" s="85">
        <v>0</v>
      </c>
    </row>
    <row r="162" spans="1:7">
      <c r="A162" s="88">
        <v>2014</v>
      </c>
      <c r="B162" s="83" t="s">
        <v>2490</v>
      </c>
      <c r="C162" s="84" t="s">
        <v>5</v>
      </c>
      <c r="D162" s="132" t="s">
        <v>3401</v>
      </c>
      <c r="E162" s="132" t="s">
        <v>3403</v>
      </c>
      <c r="F162" s="85">
        <v>1</v>
      </c>
      <c r="G162" s="85">
        <v>80</v>
      </c>
    </row>
    <row r="163" spans="1:7">
      <c r="A163" s="88">
        <v>2014</v>
      </c>
      <c r="B163" s="83" t="s">
        <v>2490</v>
      </c>
      <c r="C163" s="84" t="s">
        <v>12</v>
      </c>
      <c r="D163" s="132" t="s">
        <v>3401</v>
      </c>
      <c r="E163" s="132" t="s">
        <v>3403</v>
      </c>
      <c r="F163" s="85">
        <v>1</v>
      </c>
      <c r="G163" s="85">
        <v>57</v>
      </c>
    </row>
    <row r="164" spans="1:7">
      <c r="A164" s="88">
        <v>2014</v>
      </c>
      <c r="B164" s="83" t="s">
        <v>2490</v>
      </c>
      <c r="C164" s="84" t="s">
        <v>18</v>
      </c>
      <c r="D164" s="132" t="s">
        <v>3401</v>
      </c>
      <c r="E164" s="132" t="s">
        <v>3403</v>
      </c>
      <c r="F164" s="85">
        <v>7</v>
      </c>
      <c r="G164" s="85">
        <v>224</v>
      </c>
    </row>
    <row r="165" spans="1:7">
      <c r="A165" s="88">
        <v>2014</v>
      </c>
      <c r="B165" s="83" t="s">
        <v>2490</v>
      </c>
      <c r="C165" s="84" t="s">
        <v>31</v>
      </c>
      <c r="D165" s="132" t="s">
        <v>3401</v>
      </c>
      <c r="E165" s="132" t="s">
        <v>3403</v>
      </c>
      <c r="F165" s="85">
        <v>11</v>
      </c>
      <c r="G165" s="85">
        <v>826</v>
      </c>
    </row>
    <row r="166" spans="1:7">
      <c r="A166" s="88">
        <v>2014</v>
      </c>
      <c r="B166" s="83" t="s">
        <v>2490</v>
      </c>
      <c r="C166" s="84" t="s">
        <v>52</v>
      </c>
      <c r="D166" s="132" t="s">
        <v>3401</v>
      </c>
      <c r="E166" s="132" t="s">
        <v>3403</v>
      </c>
      <c r="F166" s="85">
        <v>8</v>
      </c>
      <c r="G166" s="85">
        <v>319</v>
      </c>
    </row>
    <row r="167" spans="1:7">
      <c r="A167" s="88">
        <v>2014</v>
      </c>
      <c r="B167" s="83" t="s">
        <v>2490</v>
      </c>
      <c r="C167" s="84" t="s">
        <v>72</v>
      </c>
      <c r="D167" s="132" t="s">
        <v>3401</v>
      </c>
      <c r="E167" s="132" t="s">
        <v>3403</v>
      </c>
      <c r="F167" s="85">
        <v>5</v>
      </c>
      <c r="G167" s="85">
        <v>256</v>
      </c>
    </row>
    <row r="168" spans="1:7">
      <c r="A168" s="88">
        <v>2014</v>
      </c>
      <c r="B168" s="83" t="s">
        <v>2490</v>
      </c>
      <c r="C168" s="84" t="s">
        <v>83</v>
      </c>
      <c r="D168" s="132" t="s">
        <v>3401</v>
      </c>
      <c r="E168" s="132" t="s">
        <v>3403</v>
      </c>
      <c r="F168" s="85">
        <v>5</v>
      </c>
      <c r="G168" s="85">
        <v>194</v>
      </c>
    </row>
    <row r="169" spans="1:7">
      <c r="A169" s="88">
        <v>2014</v>
      </c>
      <c r="B169" s="83" t="s">
        <v>2490</v>
      </c>
      <c r="C169" s="84" t="s">
        <v>93</v>
      </c>
      <c r="D169" s="132" t="s">
        <v>3401</v>
      </c>
      <c r="E169" s="132" t="s">
        <v>3403</v>
      </c>
      <c r="F169" s="85">
        <v>6</v>
      </c>
      <c r="G169" s="85">
        <v>182</v>
      </c>
    </row>
    <row r="170" spans="1:7">
      <c r="A170" s="88">
        <v>2014</v>
      </c>
      <c r="B170" s="83" t="s">
        <v>2490</v>
      </c>
      <c r="C170" s="84" t="s">
        <v>102</v>
      </c>
      <c r="D170" s="132" t="s">
        <v>3401</v>
      </c>
      <c r="E170" s="132" t="s">
        <v>3403</v>
      </c>
      <c r="F170" s="85">
        <v>0</v>
      </c>
      <c r="G170" s="85">
        <v>0</v>
      </c>
    </row>
    <row r="171" spans="1:7">
      <c r="A171" s="88">
        <v>2014</v>
      </c>
      <c r="B171" s="83" t="s">
        <v>2490</v>
      </c>
      <c r="C171" s="84" t="s">
        <v>105</v>
      </c>
      <c r="D171" s="132" t="s">
        <v>3401</v>
      </c>
      <c r="E171" s="132" t="s">
        <v>3403</v>
      </c>
      <c r="F171" s="85">
        <v>8</v>
      </c>
      <c r="G171" s="85">
        <v>324</v>
      </c>
    </row>
    <row r="172" spans="1:7">
      <c r="A172" s="88">
        <v>2014</v>
      </c>
      <c r="B172" s="83" t="s">
        <v>2490</v>
      </c>
      <c r="C172" s="84" t="s">
        <v>108</v>
      </c>
      <c r="D172" s="132" t="s">
        <v>3401</v>
      </c>
      <c r="E172" s="132" t="s">
        <v>3403</v>
      </c>
      <c r="F172" s="85">
        <v>4</v>
      </c>
      <c r="G172" s="85">
        <v>172</v>
      </c>
    </row>
    <row r="173" spans="1:7">
      <c r="A173" s="88">
        <v>2014</v>
      </c>
      <c r="B173" s="83" t="s">
        <v>2490</v>
      </c>
      <c r="C173" s="84" t="s">
        <v>114</v>
      </c>
      <c r="D173" s="132" t="s">
        <v>3401</v>
      </c>
      <c r="E173" s="132" t="s">
        <v>3403</v>
      </c>
      <c r="F173" s="85">
        <v>4</v>
      </c>
      <c r="G173" s="85">
        <v>159</v>
      </c>
    </row>
    <row r="174" spans="1:7">
      <c r="A174" s="88">
        <v>2014</v>
      </c>
      <c r="B174" s="83" t="s">
        <v>2490</v>
      </c>
      <c r="C174" s="84" t="s">
        <v>121</v>
      </c>
      <c r="D174" s="132" t="s">
        <v>3401</v>
      </c>
      <c r="E174" s="132" t="s">
        <v>3403</v>
      </c>
      <c r="F174" s="85">
        <v>0</v>
      </c>
      <c r="G174" s="85">
        <v>0</v>
      </c>
    </row>
    <row r="175" spans="1:7">
      <c r="A175" s="88">
        <v>2014</v>
      </c>
      <c r="B175" s="83" t="s">
        <v>2490</v>
      </c>
      <c r="C175" s="84" t="s">
        <v>126</v>
      </c>
      <c r="D175" s="132" t="s">
        <v>3401</v>
      </c>
      <c r="E175" s="132" t="s">
        <v>3403</v>
      </c>
      <c r="F175" s="85">
        <v>2</v>
      </c>
      <c r="G175" s="85">
        <v>67</v>
      </c>
    </row>
    <row r="176" spans="1:7">
      <c r="A176" s="88">
        <v>2014</v>
      </c>
      <c r="B176" s="83" t="s">
        <v>2490</v>
      </c>
      <c r="C176" s="84" t="s">
        <v>145</v>
      </c>
      <c r="D176" s="132" t="s">
        <v>3401</v>
      </c>
      <c r="E176" s="132" t="s">
        <v>3403</v>
      </c>
      <c r="F176" s="85">
        <v>4</v>
      </c>
      <c r="G176" s="85">
        <v>261</v>
      </c>
    </row>
    <row r="177" spans="1:7">
      <c r="A177" s="88">
        <v>2014</v>
      </c>
      <c r="B177" s="83" t="s">
        <v>2490</v>
      </c>
      <c r="C177" s="84" t="s">
        <v>182</v>
      </c>
      <c r="D177" s="132" t="s">
        <v>3401</v>
      </c>
      <c r="E177" s="132" t="s">
        <v>3403</v>
      </c>
      <c r="F177" s="85">
        <v>4</v>
      </c>
      <c r="G177" s="85">
        <v>159</v>
      </c>
    </row>
    <row r="178" spans="1:7">
      <c r="A178" s="88">
        <v>2014</v>
      </c>
      <c r="B178" s="83" t="s">
        <v>2490</v>
      </c>
      <c r="C178" s="84" t="s">
        <v>191</v>
      </c>
      <c r="D178" s="132" t="s">
        <v>3401</v>
      </c>
      <c r="E178" s="132" t="s">
        <v>3403</v>
      </c>
      <c r="F178" s="85">
        <v>2</v>
      </c>
      <c r="G178" s="85">
        <v>85</v>
      </c>
    </row>
    <row r="179" spans="1:7">
      <c r="A179" s="88">
        <v>2014</v>
      </c>
      <c r="B179" s="83" t="s">
        <v>2490</v>
      </c>
      <c r="C179" s="84" t="s">
        <v>195</v>
      </c>
      <c r="D179" s="132" t="s">
        <v>3401</v>
      </c>
      <c r="E179" s="132" t="s">
        <v>3403</v>
      </c>
      <c r="F179" s="85">
        <v>0</v>
      </c>
      <c r="G179" s="85">
        <v>0</v>
      </c>
    </row>
    <row r="180" spans="1:7">
      <c r="A180" s="88">
        <v>2014</v>
      </c>
      <c r="B180" s="83" t="s">
        <v>2490</v>
      </c>
      <c r="C180" s="84" t="s">
        <v>678</v>
      </c>
      <c r="D180" s="132" t="s">
        <v>3401</v>
      </c>
      <c r="E180" s="132" t="s">
        <v>3403</v>
      </c>
      <c r="F180" s="85">
        <v>0</v>
      </c>
      <c r="G180" s="85">
        <v>15</v>
      </c>
    </row>
    <row r="181" spans="1:7">
      <c r="A181" s="88">
        <v>2014</v>
      </c>
      <c r="B181" s="83" t="s">
        <v>2490</v>
      </c>
      <c r="C181" s="84" t="s">
        <v>983</v>
      </c>
      <c r="D181" s="132" t="s">
        <v>3401</v>
      </c>
      <c r="E181" s="132" t="s">
        <v>3403</v>
      </c>
      <c r="F181" s="85">
        <v>5</v>
      </c>
      <c r="G181" s="85">
        <v>204</v>
      </c>
    </row>
    <row r="182" spans="1:7">
      <c r="A182" s="88">
        <v>2014</v>
      </c>
      <c r="B182" s="83" t="s">
        <v>2490</v>
      </c>
      <c r="C182" s="84" t="s">
        <v>5</v>
      </c>
      <c r="D182" s="132" t="s">
        <v>3390</v>
      </c>
      <c r="E182" s="132" t="s">
        <v>3391</v>
      </c>
      <c r="F182" s="85">
        <v>7</v>
      </c>
      <c r="G182" s="85">
        <v>0</v>
      </c>
    </row>
    <row r="183" spans="1:7">
      <c r="A183" s="88">
        <v>2014</v>
      </c>
      <c r="B183" s="83" t="s">
        <v>2490</v>
      </c>
      <c r="C183" s="84" t="s">
        <v>12</v>
      </c>
      <c r="D183" s="132" t="s">
        <v>3390</v>
      </c>
      <c r="E183" s="132" t="s">
        <v>3391</v>
      </c>
      <c r="F183" s="85">
        <v>5</v>
      </c>
      <c r="G183" s="85">
        <v>0</v>
      </c>
    </row>
    <row r="184" spans="1:7">
      <c r="A184" s="88">
        <v>2014</v>
      </c>
      <c r="B184" s="83" t="s">
        <v>2490</v>
      </c>
      <c r="C184" s="84" t="s">
        <v>18</v>
      </c>
      <c r="D184" s="132" t="s">
        <v>3390</v>
      </c>
      <c r="E184" s="132" t="s">
        <v>3391</v>
      </c>
      <c r="F184" s="85">
        <v>21</v>
      </c>
      <c r="G184" s="85">
        <v>0</v>
      </c>
    </row>
    <row r="185" spans="1:7">
      <c r="A185" s="88">
        <v>2014</v>
      </c>
      <c r="B185" s="83" t="s">
        <v>2490</v>
      </c>
      <c r="C185" s="84" t="s">
        <v>31</v>
      </c>
      <c r="D185" s="132" t="s">
        <v>3390</v>
      </c>
      <c r="E185" s="132" t="s">
        <v>3391</v>
      </c>
      <c r="F185" s="85">
        <v>26</v>
      </c>
      <c r="G185" s="85">
        <v>0</v>
      </c>
    </row>
    <row r="186" spans="1:7">
      <c r="A186" s="88">
        <v>2014</v>
      </c>
      <c r="B186" s="83" t="s">
        <v>2490</v>
      </c>
      <c r="C186" s="84" t="s">
        <v>52</v>
      </c>
      <c r="D186" s="132" t="s">
        <v>3390</v>
      </c>
      <c r="E186" s="132" t="s">
        <v>3391</v>
      </c>
      <c r="F186" s="85">
        <v>30</v>
      </c>
      <c r="G186" s="85">
        <v>0</v>
      </c>
    </row>
    <row r="187" spans="1:7">
      <c r="A187" s="88">
        <v>2014</v>
      </c>
      <c r="B187" s="83" t="s">
        <v>2490</v>
      </c>
      <c r="C187" s="84" t="s">
        <v>72</v>
      </c>
      <c r="D187" s="132" t="s">
        <v>3390</v>
      </c>
      <c r="E187" s="132" t="s">
        <v>3391</v>
      </c>
      <c r="F187" s="85">
        <v>24</v>
      </c>
      <c r="G187" s="85">
        <v>0</v>
      </c>
    </row>
    <row r="188" spans="1:7">
      <c r="A188" s="88">
        <v>2014</v>
      </c>
      <c r="B188" s="83" t="s">
        <v>2490</v>
      </c>
      <c r="C188" s="84" t="s">
        <v>83</v>
      </c>
      <c r="D188" s="132" t="s">
        <v>3390</v>
      </c>
      <c r="E188" s="132" t="s">
        <v>3391</v>
      </c>
      <c r="F188" s="85">
        <v>18</v>
      </c>
      <c r="G188" s="85">
        <v>0</v>
      </c>
    </row>
    <row r="189" spans="1:7">
      <c r="A189" s="88">
        <v>2014</v>
      </c>
      <c r="B189" s="83" t="s">
        <v>2490</v>
      </c>
      <c r="C189" s="84" t="s">
        <v>93</v>
      </c>
      <c r="D189" s="132" t="s">
        <v>3390</v>
      </c>
      <c r="E189" s="132" t="s">
        <v>3391</v>
      </c>
      <c r="F189" s="85">
        <v>17</v>
      </c>
      <c r="G189" s="85">
        <v>0</v>
      </c>
    </row>
    <row r="190" spans="1:7">
      <c r="A190" s="88">
        <v>2014</v>
      </c>
      <c r="B190" s="83" t="s">
        <v>2490</v>
      </c>
      <c r="C190" s="84" t="s">
        <v>102</v>
      </c>
      <c r="D190" s="132" t="s">
        <v>3390</v>
      </c>
      <c r="E190" s="132" t="s">
        <v>3391</v>
      </c>
      <c r="F190" s="85">
        <v>2</v>
      </c>
      <c r="G190" s="85">
        <v>0</v>
      </c>
    </row>
    <row r="191" spans="1:7">
      <c r="A191" s="88">
        <v>2014</v>
      </c>
      <c r="B191" s="83" t="s">
        <v>2490</v>
      </c>
      <c r="C191" s="84" t="s">
        <v>105</v>
      </c>
      <c r="D191" s="132" t="s">
        <v>3390</v>
      </c>
      <c r="E191" s="132" t="s">
        <v>3391</v>
      </c>
      <c r="F191" s="85">
        <v>30</v>
      </c>
      <c r="G191" s="85">
        <v>0</v>
      </c>
    </row>
    <row r="192" spans="1:7">
      <c r="A192" s="88">
        <v>2014</v>
      </c>
      <c r="B192" s="83" t="s">
        <v>2490</v>
      </c>
      <c r="C192" s="84" t="s">
        <v>108</v>
      </c>
      <c r="D192" s="132" t="s">
        <v>3390</v>
      </c>
      <c r="E192" s="132" t="s">
        <v>3391</v>
      </c>
      <c r="F192" s="85">
        <v>16</v>
      </c>
      <c r="G192" s="85">
        <v>0</v>
      </c>
    </row>
    <row r="193" spans="1:7">
      <c r="A193" s="88">
        <v>2014</v>
      </c>
      <c r="B193" s="83" t="s">
        <v>2490</v>
      </c>
      <c r="C193" s="84" t="s">
        <v>114</v>
      </c>
      <c r="D193" s="132" t="s">
        <v>3390</v>
      </c>
      <c r="E193" s="132" t="s">
        <v>3391</v>
      </c>
      <c r="F193" s="85">
        <v>15</v>
      </c>
      <c r="G193" s="85">
        <v>0</v>
      </c>
    </row>
    <row r="194" spans="1:7">
      <c r="A194" s="88">
        <v>2014</v>
      </c>
      <c r="B194" s="83" t="s">
        <v>2490</v>
      </c>
      <c r="C194" s="84" t="s">
        <v>121</v>
      </c>
      <c r="D194" s="132" t="s">
        <v>3390</v>
      </c>
      <c r="E194" s="132" t="s">
        <v>3391</v>
      </c>
      <c r="F194" s="85">
        <v>4</v>
      </c>
      <c r="G194" s="85">
        <v>0</v>
      </c>
    </row>
    <row r="195" spans="1:7">
      <c r="A195" s="88">
        <v>2014</v>
      </c>
      <c r="B195" s="83" t="s">
        <v>2490</v>
      </c>
      <c r="C195" s="84" t="s">
        <v>126</v>
      </c>
      <c r="D195" s="132" t="s">
        <v>3390</v>
      </c>
      <c r="E195" s="132" t="s">
        <v>3391</v>
      </c>
      <c r="F195" s="85">
        <v>15</v>
      </c>
      <c r="G195" s="85">
        <v>0</v>
      </c>
    </row>
    <row r="196" spans="1:7">
      <c r="A196" s="88">
        <v>2014</v>
      </c>
      <c r="B196" s="83" t="s">
        <v>2490</v>
      </c>
      <c r="C196" s="84" t="s">
        <v>145</v>
      </c>
      <c r="D196" s="132" t="s">
        <v>3390</v>
      </c>
      <c r="E196" s="132" t="s">
        <v>3391</v>
      </c>
      <c r="F196" s="85">
        <v>24</v>
      </c>
      <c r="G196" s="85">
        <v>0</v>
      </c>
    </row>
    <row r="197" spans="1:7">
      <c r="A197" s="88">
        <v>2014</v>
      </c>
      <c r="B197" s="83" t="s">
        <v>2490</v>
      </c>
      <c r="C197" s="84" t="s">
        <v>182</v>
      </c>
      <c r="D197" s="132" t="s">
        <v>3390</v>
      </c>
      <c r="E197" s="132" t="s">
        <v>3391</v>
      </c>
      <c r="F197" s="85">
        <v>15</v>
      </c>
      <c r="G197" s="85">
        <v>0</v>
      </c>
    </row>
    <row r="198" spans="1:7">
      <c r="A198" s="88">
        <v>2014</v>
      </c>
      <c r="B198" s="83" t="s">
        <v>2490</v>
      </c>
      <c r="C198" s="84" t="s">
        <v>191</v>
      </c>
      <c r="D198" s="132" t="s">
        <v>3390</v>
      </c>
      <c r="E198" s="132" t="s">
        <v>3391</v>
      </c>
      <c r="F198" s="85">
        <v>8</v>
      </c>
      <c r="G198" s="85">
        <v>0</v>
      </c>
    </row>
    <row r="199" spans="1:7">
      <c r="A199" s="88">
        <v>2014</v>
      </c>
      <c r="B199" s="83" t="s">
        <v>2490</v>
      </c>
      <c r="C199" s="84" t="s">
        <v>195</v>
      </c>
      <c r="D199" s="132" t="s">
        <v>3390</v>
      </c>
      <c r="E199" s="132" t="s">
        <v>3391</v>
      </c>
      <c r="F199" s="85">
        <v>12</v>
      </c>
      <c r="G199" s="85">
        <v>0</v>
      </c>
    </row>
    <row r="200" spans="1:7">
      <c r="A200" s="88">
        <v>2014</v>
      </c>
      <c r="B200" s="83" t="s">
        <v>2490</v>
      </c>
      <c r="C200" s="84" t="s">
        <v>678</v>
      </c>
      <c r="D200" s="132" t="s">
        <v>3390</v>
      </c>
      <c r="E200" s="132" t="s">
        <v>3391</v>
      </c>
      <c r="F200" s="85">
        <v>0</v>
      </c>
      <c r="G200" s="85">
        <v>0</v>
      </c>
    </row>
    <row r="201" spans="1:7">
      <c r="A201" s="88">
        <v>2014</v>
      </c>
      <c r="B201" s="83" t="s">
        <v>2490</v>
      </c>
      <c r="C201" s="84" t="s">
        <v>983</v>
      </c>
      <c r="D201" s="132" t="s">
        <v>3390</v>
      </c>
      <c r="E201" s="132" t="s">
        <v>3391</v>
      </c>
      <c r="F201" s="85">
        <v>19</v>
      </c>
      <c r="G201" s="85">
        <v>0</v>
      </c>
    </row>
    <row r="202" spans="1:7">
      <c r="A202" s="88">
        <v>2014</v>
      </c>
      <c r="B202" s="83" t="s">
        <v>2490</v>
      </c>
      <c r="C202" s="84" t="s">
        <v>5</v>
      </c>
      <c r="D202" s="132" t="s">
        <v>3390</v>
      </c>
      <c r="E202" s="132" t="s">
        <v>3393</v>
      </c>
      <c r="F202" s="85">
        <v>5</v>
      </c>
      <c r="G202" s="85">
        <v>0</v>
      </c>
    </row>
    <row r="203" spans="1:7">
      <c r="A203" s="88">
        <v>2014</v>
      </c>
      <c r="B203" s="83" t="s">
        <v>2490</v>
      </c>
      <c r="C203" s="84" t="s">
        <v>12</v>
      </c>
      <c r="D203" s="132" t="s">
        <v>3390</v>
      </c>
      <c r="E203" s="132" t="s">
        <v>3393</v>
      </c>
      <c r="F203" s="85">
        <v>4</v>
      </c>
      <c r="G203" s="85">
        <v>0</v>
      </c>
    </row>
    <row r="204" spans="1:7">
      <c r="A204" s="88">
        <v>2014</v>
      </c>
      <c r="B204" s="83" t="s">
        <v>2490</v>
      </c>
      <c r="C204" s="84" t="s">
        <v>18</v>
      </c>
      <c r="D204" s="132" t="s">
        <v>3390</v>
      </c>
      <c r="E204" s="132" t="s">
        <v>3393</v>
      </c>
      <c r="F204" s="85">
        <v>14</v>
      </c>
      <c r="G204" s="85">
        <v>0</v>
      </c>
    </row>
    <row r="205" spans="1:7">
      <c r="A205" s="88">
        <v>2014</v>
      </c>
      <c r="B205" s="83" t="s">
        <v>2490</v>
      </c>
      <c r="C205" s="84" t="s">
        <v>31</v>
      </c>
      <c r="D205" s="132" t="s">
        <v>3390</v>
      </c>
      <c r="E205" s="132" t="s">
        <v>3393</v>
      </c>
      <c r="F205" s="85">
        <v>21</v>
      </c>
      <c r="G205" s="85">
        <v>0</v>
      </c>
    </row>
    <row r="206" spans="1:7">
      <c r="A206" s="88">
        <v>2014</v>
      </c>
      <c r="B206" s="83" t="s">
        <v>2490</v>
      </c>
      <c r="C206" s="84" t="s">
        <v>52</v>
      </c>
      <c r="D206" s="132" t="s">
        <v>3390</v>
      </c>
      <c r="E206" s="132" t="s">
        <v>3393</v>
      </c>
      <c r="F206" s="85">
        <v>20</v>
      </c>
      <c r="G206" s="85">
        <v>0</v>
      </c>
    </row>
    <row r="207" spans="1:7">
      <c r="A207" s="88">
        <v>2014</v>
      </c>
      <c r="B207" s="83" t="s">
        <v>2490</v>
      </c>
      <c r="C207" s="84" t="s">
        <v>72</v>
      </c>
      <c r="D207" s="132" t="s">
        <v>3390</v>
      </c>
      <c r="E207" s="132" t="s">
        <v>3393</v>
      </c>
      <c r="F207" s="85">
        <v>16</v>
      </c>
      <c r="G207" s="85">
        <v>0</v>
      </c>
    </row>
    <row r="208" spans="1:7">
      <c r="A208" s="88">
        <v>2014</v>
      </c>
      <c r="B208" s="83" t="s">
        <v>2490</v>
      </c>
      <c r="C208" s="84" t="s">
        <v>83</v>
      </c>
      <c r="D208" s="132" t="s">
        <v>3390</v>
      </c>
      <c r="E208" s="132" t="s">
        <v>3393</v>
      </c>
      <c r="F208" s="85">
        <v>12</v>
      </c>
      <c r="G208" s="85">
        <v>0</v>
      </c>
    </row>
    <row r="209" spans="1:7">
      <c r="A209" s="88">
        <v>2014</v>
      </c>
      <c r="B209" s="83" t="s">
        <v>2490</v>
      </c>
      <c r="C209" s="84" t="s">
        <v>93</v>
      </c>
      <c r="D209" s="132" t="s">
        <v>3390</v>
      </c>
      <c r="E209" s="132" t="s">
        <v>3393</v>
      </c>
      <c r="F209" s="85">
        <v>12</v>
      </c>
      <c r="G209" s="85">
        <v>0</v>
      </c>
    </row>
    <row r="210" spans="1:7">
      <c r="A210" s="88">
        <v>2014</v>
      </c>
      <c r="B210" s="83" t="s">
        <v>2490</v>
      </c>
      <c r="C210" s="84" t="s">
        <v>102</v>
      </c>
      <c r="D210" s="132" t="s">
        <v>3390</v>
      </c>
      <c r="E210" s="132" t="s">
        <v>3393</v>
      </c>
      <c r="F210" s="85">
        <v>1</v>
      </c>
      <c r="G210" s="85">
        <v>0</v>
      </c>
    </row>
    <row r="211" spans="1:7">
      <c r="A211" s="88">
        <v>2014</v>
      </c>
      <c r="B211" s="83" t="s">
        <v>2490</v>
      </c>
      <c r="C211" s="84" t="s">
        <v>105</v>
      </c>
      <c r="D211" s="132" t="s">
        <v>3390</v>
      </c>
      <c r="E211" s="132" t="s">
        <v>3393</v>
      </c>
      <c r="F211" s="85">
        <v>21</v>
      </c>
      <c r="G211" s="85">
        <v>0</v>
      </c>
    </row>
    <row r="212" spans="1:7">
      <c r="A212" s="88">
        <v>2014</v>
      </c>
      <c r="B212" s="83" t="s">
        <v>2490</v>
      </c>
      <c r="C212" s="84" t="s">
        <v>108</v>
      </c>
      <c r="D212" s="132" t="s">
        <v>3390</v>
      </c>
      <c r="E212" s="132" t="s">
        <v>3393</v>
      </c>
      <c r="F212" s="85">
        <v>11</v>
      </c>
      <c r="G212" s="85">
        <v>0</v>
      </c>
    </row>
    <row r="213" spans="1:7">
      <c r="A213" s="88">
        <v>2014</v>
      </c>
      <c r="B213" s="83" t="s">
        <v>2490</v>
      </c>
      <c r="C213" s="84" t="s">
        <v>114</v>
      </c>
      <c r="D213" s="132" t="s">
        <v>3390</v>
      </c>
      <c r="E213" s="132" t="s">
        <v>3393</v>
      </c>
      <c r="F213" s="85">
        <v>10</v>
      </c>
      <c r="G213" s="85">
        <v>0</v>
      </c>
    </row>
    <row r="214" spans="1:7">
      <c r="A214" s="88">
        <v>2014</v>
      </c>
      <c r="B214" s="83" t="s">
        <v>2490</v>
      </c>
      <c r="C214" s="84" t="s">
        <v>121</v>
      </c>
      <c r="D214" s="132" t="s">
        <v>3390</v>
      </c>
      <c r="E214" s="132" t="s">
        <v>3393</v>
      </c>
      <c r="F214" s="85">
        <v>0</v>
      </c>
      <c r="G214" s="85">
        <v>0</v>
      </c>
    </row>
    <row r="215" spans="1:7">
      <c r="A215" s="88">
        <v>2014</v>
      </c>
      <c r="B215" s="83" t="s">
        <v>2490</v>
      </c>
      <c r="C215" s="84" t="s">
        <v>126</v>
      </c>
      <c r="D215" s="132" t="s">
        <v>3390</v>
      </c>
      <c r="E215" s="132" t="s">
        <v>3393</v>
      </c>
      <c r="F215" s="85">
        <v>11</v>
      </c>
      <c r="G215" s="85">
        <v>0</v>
      </c>
    </row>
    <row r="216" spans="1:7">
      <c r="A216" s="88">
        <v>2014</v>
      </c>
      <c r="B216" s="83" t="s">
        <v>2490</v>
      </c>
      <c r="C216" s="84" t="s">
        <v>145</v>
      </c>
      <c r="D216" s="132" t="s">
        <v>3390</v>
      </c>
      <c r="E216" s="132" t="s">
        <v>3393</v>
      </c>
      <c r="F216" s="85">
        <v>17</v>
      </c>
      <c r="G216" s="85">
        <v>0</v>
      </c>
    </row>
    <row r="217" spans="1:7">
      <c r="A217" s="88">
        <v>2014</v>
      </c>
      <c r="B217" s="83" t="s">
        <v>2490</v>
      </c>
      <c r="C217" s="84" t="s">
        <v>182</v>
      </c>
      <c r="D217" s="132" t="s">
        <v>3390</v>
      </c>
      <c r="E217" s="132" t="s">
        <v>3393</v>
      </c>
      <c r="F217" s="85">
        <v>10</v>
      </c>
      <c r="G217" s="85">
        <v>0</v>
      </c>
    </row>
    <row r="218" spans="1:7">
      <c r="A218" s="88">
        <v>2014</v>
      </c>
      <c r="B218" s="83" t="s">
        <v>2490</v>
      </c>
      <c r="C218" s="84" t="s">
        <v>191</v>
      </c>
      <c r="D218" s="132" t="s">
        <v>3390</v>
      </c>
      <c r="E218" s="132" t="s">
        <v>3393</v>
      </c>
      <c r="F218" s="85">
        <v>5</v>
      </c>
      <c r="G218" s="85">
        <v>0</v>
      </c>
    </row>
    <row r="219" spans="1:7">
      <c r="A219" s="88">
        <v>2014</v>
      </c>
      <c r="B219" s="83" t="s">
        <v>2490</v>
      </c>
      <c r="C219" s="84" t="s">
        <v>195</v>
      </c>
      <c r="D219" s="132" t="s">
        <v>3390</v>
      </c>
      <c r="E219" s="132" t="s">
        <v>3393</v>
      </c>
      <c r="F219" s="85">
        <v>8</v>
      </c>
      <c r="G219" s="85">
        <v>0</v>
      </c>
    </row>
    <row r="220" spans="1:7">
      <c r="A220" s="88">
        <v>2014</v>
      </c>
      <c r="B220" s="83" t="s">
        <v>2490</v>
      </c>
      <c r="C220" s="84" t="s">
        <v>678</v>
      </c>
      <c r="D220" s="132" t="s">
        <v>3390</v>
      </c>
      <c r="E220" s="132" t="s">
        <v>3393</v>
      </c>
      <c r="F220" s="85">
        <v>6</v>
      </c>
      <c r="G220" s="85">
        <v>0</v>
      </c>
    </row>
    <row r="221" spans="1:7">
      <c r="A221" s="88">
        <v>2014</v>
      </c>
      <c r="B221" s="83" t="s">
        <v>2490</v>
      </c>
      <c r="C221" s="84" t="s">
        <v>983</v>
      </c>
      <c r="D221" s="132" t="s">
        <v>3390</v>
      </c>
      <c r="E221" s="132" t="s">
        <v>3393</v>
      </c>
      <c r="F221" s="85">
        <v>13</v>
      </c>
      <c r="G221" s="85">
        <v>0</v>
      </c>
    </row>
    <row r="222" spans="1:7">
      <c r="A222" s="88">
        <v>2014</v>
      </c>
      <c r="B222" s="83" t="s">
        <v>2490</v>
      </c>
      <c r="C222" s="84" t="s">
        <v>5</v>
      </c>
      <c r="D222" s="132" t="s">
        <v>3390</v>
      </c>
      <c r="E222" s="132" t="s">
        <v>3394</v>
      </c>
      <c r="F222" s="85">
        <v>0</v>
      </c>
      <c r="G222" s="85">
        <v>0</v>
      </c>
    </row>
    <row r="223" spans="1:7">
      <c r="A223" s="88">
        <v>2014</v>
      </c>
      <c r="B223" s="83" t="s">
        <v>2490</v>
      </c>
      <c r="C223" s="84" t="s">
        <v>12</v>
      </c>
      <c r="D223" s="132" t="s">
        <v>3390</v>
      </c>
      <c r="E223" s="132" t="s">
        <v>3394</v>
      </c>
      <c r="F223" s="85">
        <v>0</v>
      </c>
      <c r="G223" s="85">
        <v>0</v>
      </c>
    </row>
    <row r="224" spans="1:7">
      <c r="A224" s="88">
        <v>2014</v>
      </c>
      <c r="B224" s="83" t="s">
        <v>2490</v>
      </c>
      <c r="C224" s="84" t="s">
        <v>18</v>
      </c>
      <c r="D224" s="132" t="s">
        <v>3390</v>
      </c>
      <c r="E224" s="132" t="s">
        <v>3394</v>
      </c>
      <c r="F224" s="85">
        <v>0</v>
      </c>
      <c r="G224" s="85">
        <v>0</v>
      </c>
    </row>
    <row r="225" spans="1:7">
      <c r="A225" s="88">
        <v>2014</v>
      </c>
      <c r="B225" s="83" t="s">
        <v>2490</v>
      </c>
      <c r="C225" s="84" t="s">
        <v>31</v>
      </c>
      <c r="D225" s="132" t="s">
        <v>3390</v>
      </c>
      <c r="E225" s="132" t="s">
        <v>3394</v>
      </c>
      <c r="F225" s="85">
        <v>0</v>
      </c>
      <c r="G225" s="85">
        <v>0</v>
      </c>
    </row>
    <row r="226" spans="1:7">
      <c r="A226" s="88">
        <v>2014</v>
      </c>
      <c r="B226" s="83" t="s">
        <v>2490</v>
      </c>
      <c r="C226" s="84" t="s">
        <v>52</v>
      </c>
      <c r="D226" s="132" t="s">
        <v>3390</v>
      </c>
      <c r="E226" s="132" t="s">
        <v>3394</v>
      </c>
      <c r="F226" s="85">
        <v>0</v>
      </c>
      <c r="G226" s="85">
        <v>0</v>
      </c>
    </row>
    <row r="227" spans="1:7">
      <c r="A227" s="88">
        <v>2014</v>
      </c>
      <c r="B227" s="83" t="s">
        <v>2490</v>
      </c>
      <c r="C227" s="84" t="s">
        <v>72</v>
      </c>
      <c r="D227" s="132" t="s">
        <v>3390</v>
      </c>
      <c r="E227" s="132" t="s">
        <v>3394</v>
      </c>
      <c r="F227" s="85">
        <v>0</v>
      </c>
      <c r="G227" s="85">
        <v>0</v>
      </c>
    </row>
    <row r="228" spans="1:7">
      <c r="A228" s="88">
        <v>2014</v>
      </c>
      <c r="B228" s="83" t="s">
        <v>2490</v>
      </c>
      <c r="C228" s="84" t="s">
        <v>83</v>
      </c>
      <c r="D228" s="132" t="s">
        <v>3390</v>
      </c>
      <c r="E228" s="132" t="s">
        <v>3394</v>
      </c>
      <c r="F228" s="85">
        <v>0</v>
      </c>
      <c r="G228" s="85">
        <v>0</v>
      </c>
    </row>
    <row r="229" spans="1:7">
      <c r="A229" s="88">
        <v>2014</v>
      </c>
      <c r="B229" s="83" t="s">
        <v>2490</v>
      </c>
      <c r="C229" s="84" t="s">
        <v>93</v>
      </c>
      <c r="D229" s="132" t="s">
        <v>3390</v>
      </c>
      <c r="E229" s="132" t="s">
        <v>3394</v>
      </c>
      <c r="F229" s="85">
        <v>0</v>
      </c>
      <c r="G229" s="85">
        <v>0</v>
      </c>
    </row>
    <row r="230" spans="1:7">
      <c r="A230" s="88">
        <v>2014</v>
      </c>
      <c r="B230" s="83" t="s">
        <v>2490</v>
      </c>
      <c r="C230" s="84" t="s">
        <v>102</v>
      </c>
      <c r="D230" s="132" t="s">
        <v>3390</v>
      </c>
      <c r="E230" s="132" t="s">
        <v>3394</v>
      </c>
      <c r="F230" s="85">
        <v>0</v>
      </c>
      <c r="G230" s="85">
        <v>0</v>
      </c>
    </row>
    <row r="231" spans="1:7">
      <c r="A231" s="88">
        <v>2014</v>
      </c>
      <c r="B231" s="83" t="s">
        <v>2490</v>
      </c>
      <c r="C231" s="84" t="s">
        <v>105</v>
      </c>
      <c r="D231" s="132" t="s">
        <v>3390</v>
      </c>
      <c r="E231" s="132" t="s">
        <v>3394</v>
      </c>
      <c r="F231" s="85">
        <v>0</v>
      </c>
      <c r="G231" s="85">
        <v>0</v>
      </c>
    </row>
    <row r="232" spans="1:7">
      <c r="A232" s="88">
        <v>2014</v>
      </c>
      <c r="B232" s="83" t="s">
        <v>2490</v>
      </c>
      <c r="C232" s="84" t="s">
        <v>108</v>
      </c>
      <c r="D232" s="132" t="s">
        <v>3390</v>
      </c>
      <c r="E232" s="132" t="s">
        <v>3394</v>
      </c>
      <c r="F232" s="85">
        <v>0</v>
      </c>
      <c r="G232" s="85">
        <v>0</v>
      </c>
    </row>
    <row r="233" spans="1:7">
      <c r="A233" s="88">
        <v>2014</v>
      </c>
      <c r="B233" s="83" t="s">
        <v>2490</v>
      </c>
      <c r="C233" s="84" t="s">
        <v>114</v>
      </c>
      <c r="D233" s="132" t="s">
        <v>3390</v>
      </c>
      <c r="E233" s="132" t="s">
        <v>3394</v>
      </c>
      <c r="F233" s="85">
        <v>0</v>
      </c>
      <c r="G233" s="85">
        <v>0</v>
      </c>
    </row>
    <row r="234" spans="1:7">
      <c r="A234" s="88">
        <v>2014</v>
      </c>
      <c r="B234" s="83" t="s">
        <v>2490</v>
      </c>
      <c r="C234" s="84" t="s">
        <v>121</v>
      </c>
      <c r="D234" s="132" t="s">
        <v>3390</v>
      </c>
      <c r="E234" s="132" t="s">
        <v>3394</v>
      </c>
      <c r="F234" s="85">
        <v>0</v>
      </c>
      <c r="G234" s="85">
        <v>0</v>
      </c>
    </row>
    <row r="235" spans="1:7">
      <c r="A235" s="88">
        <v>2014</v>
      </c>
      <c r="B235" s="83" t="s">
        <v>2490</v>
      </c>
      <c r="C235" s="84" t="s">
        <v>126</v>
      </c>
      <c r="D235" s="132" t="s">
        <v>3390</v>
      </c>
      <c r="E235" s="132" t="s">
        <v>3394</v>
      </c>
      <c r="F235" s="85">
        <v>0</v>
      </c>
      <c r="G235" s="85">
        <v>0</v>
      </c>
    </row>
    <row r="236" spans="1:7">
      <c r="A236" s="88">
        <v>2014</v>
      </c>
      <c r="B236" s="83" t="s">
        <v>2490</v>
      </c>
      <c r="C236" s="84" t="s">
        <v>145</v>
      </c>
      <c r="D236" s="132" t="s">
        <v>3390</v>
      </c>
      <c r="E236" s="132" t="s">
        <v>3394</v>
      </c>
      <c r="F236" s="85">
        <v>0</v>
      </c>
      <c r="G236" s="85">
        <v>0</v>
      </c>
    </row>
    <row r="237" spans="1:7">
      <c r="A237" s="88">
        <v>2014</v>
      </c>
      <c r="B237" s="83" t="s">
        <v>2490</v>
      </c>
      <c r="C237" s="84" t="s">
        <v>182</v>
      </c>
      <c r="D237" s="132" t="s">
        <v>3390</v>
      </c>
      <c r="E237" s="132" t="s">
        <v>3394</v>
      </c>
      <c r="F237" s="85">
        <v>0</v>
      </c>
      <c r="G237" s="85">
        <v>0</v>
      </c>
    </row>
    <row r="238" spans="1:7">
      <c r="A238" s="88">
        <v>2014</v>
      </c>
      <c r="B238" s="83" t="s">
        <v>2490</v>
      </c>
      <c r="C238" s="84" t="s">
        <v>191</v>
      </c>
      <c r="D238" s="132" t="s">
        <v>3390</v>
      </c>
      <c r="E238" s="132" t="s">
        <v>3394</v>
      </c>
      <c r="F238" s="85">
        <v>0</v>
      </c>
      <c r="G238" s="85">
        <v>0</v>
      </c>
    </row>
    <row r="239" spans="1:7">
      <c r="A239" s="88">
        <v>2014</v>
      </c>
      <c r="B239" s="83" t="s">
        <v>2490</v>
      </c>
      <c r="C239" s="84" t="s">
        <v>195</v>
      </c>
      <c r="D239" s="132" t="s">
        <v>3390</v>
      </c>
      <c r="E239" s="132" t="s">
        <v>3394</v>
      </c>
      <c r="F239" s="85">
        <v>0</v>
      </c>
      <c r="G239" s="85">
        <v>0</v>
      </c>
    </row>
    <row r="240" spans="1:7">
      <c r="A240" s="88">
        <v>2014</v>
      </c>
      <c r="B240" s="83" t="s">
        <v>2490</v>
      </c>
      <c r="C240" s="84" t="s">
        <v>678</v>
      </c>
      <c r="D240" s="132" t="s">
        <v>3390</v>
      </c>
      <c r="E240" s="132" t="s">
        <v>3394</v>
      </c>
      <c r="F240" s="85">
        <v>0</v>
      </c>
      <c r="G240" s="85">
        <v>0</v>
      </c>
    </row>
    <row r="241" spans="1:7">
      <c r="A241" s="88">
        <v>2014</v>
      </c>
      <c r="B241" s="83" t="s">
        <v>2490</v>
      </c>
      <c r="C241" s="84" t="s">
        <v>983</v>
      </c>
      <c r="D241" s="132" t="s">
        <v>3390</v>
      </c>
      <c r="E241" s="132" t="s">
        <v>3394</v>
      </c>
      <c r="F241" s="85">
        <v>0</v>
      </c>
      <c r="G241" s="85">
        <v>0</v>
      </c>
    </row>
    <row r="242" spans="1:7">
      <c r="A242" s="82">
        <v>2015</v>
      </c>
      <c r="B242" s="83" t="s">
        <v>2490</v>
      </c>
      <c r="C242" s="84" t="s">
        <v>2213</v>
      </c>
      <c r="D242" s="132" t="s">
        <v>4</v>
      </c>
      <c r="E242" s="132" t="s">
        <v>3410</v>
      </c>
      <c r="F242" s="132">
        <v>2</v>
      </c>
      <c r="G242" s="85">
        <v>109</v>
      </c>
    </row>
    <row r="243" spans="1:7">
      <c r="A243" s="82">
        <v>2015</v>
      </c>
      <c r="B243" s="83" t="s">
        <v>2490</v>
      </c>
      <c r="C243" s="84" t="s">
        <v>5</v>
      </c>
      <c r="D243" s="132" t="s">
        <v>4</v>
      </c>
      <c r="E243" s="132" t="s">
        <v>3410</v>
      </c>
      <c r="F243" s="132">
        <v>13</v>
      </c>
      <c r="G243" s="85">
        <v>207</v>
      </c>
    </row>
    <row r="244" spans="1:7">
      <c r="A244" s="82">
        <v>2015</v>
      </c>
      <c r="B244" s="83" t="s">
        <v>2490</v>
      </c>
      <c r="C244" s="84" t="s">
        <v>12</v>
      </c>
      <c r="D244" s="132" t="s">
        <v>4</v>
      </c>
      <c r="E244" s="132" t="s">
        <v>3410</v>
      </c>
      <c r="F244" s="132">
        <v>4</v>
      </c>
      <c r="G244" s="85">
        <v>77</v>
      </c>
    </row>
    <row r="245" spans="1:7">
      <c r="A245" s="82">
        <v>2015</v>
      </c>
      <c r="B245" s="83" t="s">
        <v>2490</v>
      </c>
      <c r="C245" s="84" t="s">
        <v>18</v>
      </c>
      <c r="D245" s="132" t="s">
        <v>4</v>
      </c>
      <c r="E245" s="132" t="s">
        <v>3410</v>
      </c>
      <c r="F245" s="132">
        <v>12</v>
      </c>
      <c r="G245" s="85">
        <v>242</v>
      </c>
    </row>
    <row r="246" spans="1:7">
      <c r="A246" s="82">
        <v>2015</v>
      </c>
      <c r="B246" s="83" t="s">
        <v>2490</v>
      </c>
      <c r="C246" s="84" t="s">
        <v>31</v>
      </c>
      <c r="D246" s="132" t="s">
        <v>4</v>
      </c>
      <c r="E246" s="132" t="s">
        <v>3410</v>
      </c>
      <c r="F246" s="132">
        <v>93</v>
      </c>
      <c r="G246" s="85">
        <v>2747</v>
      </c>
    </row>
    <row r="247" spans="1:7">
      <c r="A247" s="82">
        <v>2015</v>
      </c>
      <c r="B247" s="83" t="s">
        <v>2490</v>
      </c>
      <c r="C247" s="84" t="s">
        <v>52</v>
      </c>
      <c r="D247" s="132" t="s">
        <v>4</v>
      </c>
      <c r="E247" s="132" t="s">
        <v>3410</v>
      </c>
      <c r="F247" s="132">
        <v>35</v>
      </c>
      <c r="G247" s="85">
        <v>800</v>
      </c>
    </row>
    <row r="248" spans="1:7">
      <c r="A248" s="82">
        <v>2015</v>
      </c>
      <c r="B248" s="83" t="s">
        <v>2490</v>
      </c>
      <c r="C248" s="84" t="s">
        <v>72</v>
      </c>
      <c r="D248" s="132" t="s">
        <v>4</v>
      </c>
      <c r="E248" s="132" t="s">
        <v>3410</v>
      </c>
      <c r="F248" s="132">
        <v>20</v>
      </c>
      <c r="G248" s="85">
        <v>605</v>
      </c>
    </row>
    <row r="249" spans="1:7">
      <c r="A249" s="82">
        <v>2015</v>
      </c>
      <c r="B249" s="83" t="s">
        <v>2490</v>
      </c>
      <c r="C249" s="84" t="s">
        <v>83</v>
      </c>
      <c r="D249" s="132" t="s">
        <v>4</v>
      </c>
      <c r="E249" s="132" t="s">
        <v>3410</v>
      </c>
      <c r="F249" s="132">
        <v>32</v>
      </c>
      <c r="G249" s="85">
        <v>1237</v>
      </c>
    </row>
    <row r="250" spans="1:7">
      <c r="A250" s="82">
        <v>2015</v>
      </c>
      <c r="B250" s="83" t="s">
        <v>2490</v>
      </c>
      <c r="C250" s="84" t="s">
        <v>93</v>
      </c>
      <c r="D250" s="132" t="s">
        <v>4</v>
      </c>
      <c r="E250" s="132" t="s">
        <v>3410</v>
      </c>
      <c r="F250" s="132">
        <v>40</v>
      </c>
      <c r="G250" s="85">
        <v>832</v>
      </c>
    </row>
    <row r="251" spans="1:7">
      <c r="A251" s="82">
        <v>2015</v>
      </c>
      <c r="B251" s="83" t="s">
        <v>2490</v>
      </c>
      <c r="C251" s="84" t="s">
        <v>102</v>
      </c>
      <c r="D251" s="132" t="s">
        <v>4</v>
      </c>
      <c r="E251" s="132" t="s">
        <v>3410</v>
      </c>
      <c r="F251" s="132">
        <v>1</v>
      </c>
      <c r="G251" s="85">
        <v>27</v>
      </c>
    </row>
    <row r="252" spans="1:7">
      <c r="A252" s="82">
        <v>2015</v>
      </c>
      <c r="B252" s="83" t="s">
        <v>2490</v>
      </c>
      <c r="C252" s="84" t="s">
        <v>105</v>
      </c>
      <c r="D252" s="132" t="s">
        <v>4</v>
      </c>
      <c r="E252" s="132" t="s">
        <v>3410</v>
      </c>
      <c r="F252" s="132">
        <v>13</v>
      </c>
      <c r="G252" s="85">
        <v>312</v>
      </c>
    </row>
    <row r="253" spans="1:7">
      <c r="A253" s="82">
        <v>2015</v>
      </c>
      <c r="B253" s="83" t="s">
        <v>2490</v>
      </c>
      <c r="C253" s="84" t="s">
        <v>108</v>
      </c>
      <c r="D253" s="132" t="s">
        <v>4</v>
      </c>
      <c r="E253" s="132" t="s">
        <v>3410</v>
      </c>
      <c r="F253" s="132">
        <v>15</v>
      </c>
      <c r="G253" s="85">
        <v>388</v>
      </c>
    </row>
    <row r="254" spans="1:7">
      <c r="A254" s="82">
        <v>2015</v>
      </c>
      <c r="B254" s="83" t="s">
        <v>2490</v>
      </c>
      <c r="C254" s="84" t="s">
        <v>114</v>
      </c>
      <c r="D254" s="132" t="s">
        <v>4</v>
      </c>
      <c r="E254" s="132" t="s">
        <v>3410</v>
      </c>
      <c r="F254" s="132">
        <v>23</v>
      </c>
      <c r="G254" s="85">
        <v>615</v>
      </c>
    </row>
    <row r="255" spans="1:7">
      <c r="A255" s="82">
        <v>2015</v>
      </c>
      <c r="B255" s="83" t="s">
        <v>2490</v>
      </c>
      <c r="C255" s="84" t="s">
        <v>121</v>
      </c>
      <c r="D255" s="132" t="s">
        <v>4</v>
      </c>
      <c r="E255" s="132" t="s">
        <v>3410</v>
      </c>
      <c r="F255" s="85">
        <v>0</v>
      </c>
      <c r="G255" s="85">
        <v>0</v>
      </c>
    </row>
    <row r="256" spans="1:7">
      <c r="A256" s="82">
        <v>2015</v>
      </c>
      <c r="B256" s="83" t="s">
        <v>2490</v>
      </c>
      <c r="C256" s="84" t="s">
        <v>126</v>
      </c>
      <c r="D256" s="132" t="s">
        <v>4</v>
      </c>
      <c r="E256" s="132" t="s">
        <v>3410</v>
      </c>
      <c r="F256" s="85">
        <v>50</v>
      </c>
      <c r="G256" s="85">
        <v>1086</v>
      </c>
    </row>
    <row r="257" spans="1:7">
      <c r="A257" s="82">
        <v>2015</v>
      </c>
      <c r="B257" s="83" t="s">
        <v>2490</v>
      </c>
      <c r="C257" s="84" t="s">
        <v>145</v>
      </c>
      <c r="D257" s="132" t="s">
        <v>4</v>
      </c>
      <c r="E257" s="132" t="s">
        <v>3410</v>
      </c>
      <c r="F257" s="85">
        <v>7</v>
      </c>
      <c r="G257" s="85">
        <v>193</v>
      </c>
    </row>
    <row r="258" spans="1:7">
      <c r="A258" s="82">
        <v>2015</v>
      </c>
      <c r="B258" s="83" t="s">
        <v>2490</v>
      </c>
      <c r="C258" s="84" t="s">
        <v>182</v>
      </c>
      <c r="D258" s="132" t="s">
        <v>4</v>
      </c>
      <c r="E258" s="132" t="s">
        <v>3410</v>
      </c>
      <c r="F258" s="85">
        <v>13</v>
      </c>
      <c r="G258" s="85">
        <v>307</v>
      </c>
    </row>
    <row r="259" spans="1:7">
      <c r="A259" s="82">
        <v>2015</v>
      </c>
      <c r="B259" s="83" t="s">
        <v>2490</v>
      </c>
      <c r="C259" s="84" t="s">
        <v>191</v>
      </c>
      <c r="D259" s="132" t="s">
        <v>4</v>
      </c>
      <c r="E259" s="132" t="s">
        <v>3410</v>
      </c>
      <c r="F259" s="85">
        <v>8</v>
      </c>
      <c r="G259" s="85">
        <v>192</v>
      </c>
    </row>
    <row r="260" spans="1:7">
      <c r="A260" s="82">
        <v>2015</v>
      </c>
      <c r="B260" s="83" t="s">
        <v>2490</v>
      </c>
      <c r="C260" s="84" t="s">
        <v>195</v>
      </c>
      <c r="D260" s="132" t="s">
        <v>4</v>
      </c>
      <c r="E260" s="132" t="s">
        <v>3410</v>
      </c>
      <c r="F260" s="85">
        <v>30</v>
      </c>
      <c r="G260" s="85">
        <v>910</v>
      </c>
    </row>
    <row r="261" spans="1:7">
      <c r="A261" s="82">
        <v>2015</v>
      </c>
      <c r="B261" s="83" t="s">
        <v>2490</v>
      </c>
      <c r="C261" s="84" t="s">
        <v>200</v>
      </c>
      <c r="D261" s="132" t="s">
        <v>4</v>
      </c>
      <c r="E261" s="132" t="s">
        <v>3410</v>
      </c>
      <c r="F261" s="85">
        <v>1</v>
      </c>
      <c r="G261" s="85">
        <v>22</v>
      </c>
    </row>
    <row r="262" spans="1:7">
      <c r="A262" s="82">
        <v>2015</v>
      </c>
      <c r="B262" s="83" t="s">
        <v>2490</v>
      </c>
      <c r="C262" s="84" t="s">
        <v>678</v>
      </c>
      <c r="D262" s="132" t="s">
        <v>4</v>
      </c>
      <c r="E262" s="132" t="s">
        <v>3410</v>
      </c>
      <c r="F262" s="85">
        <v>0</v>
      </c>
      <c r="G262" s="85">
        <v>0</v>
      </c>
    </row>
    <row r="263" spans="1:7">
      <c r="A263" s="82">
        <v>2015</v>
      </c>
      <c r="B263" s="83" t="s">
        <v>2490</v>
      </c>
      <c r="C263" s="84" t="s">
        <v>983</v>
      </c>
      <c r="D263" s="132" t="s">
        <v>4</v>
      </c>
      <c r="E263" s="132" t="s">
        <v>3410</v>
      </c>
      <c r="F263" s="85">
        <v>0</v>
      </c>
      <c r="G263" s="85">
        <v>0</v>
      </c>
    </row>
    <row r="264" spans="1:7">
      <c r="A264" s="82">
        <v>2015</v>
      </c>
      <c r="B264" s="83" t="s">
        <v>2490</v>
      </c>
      <c r="C264" s="84" t="s">
        <v>2213</v>
      </c>
      <c r="D264" s="132" t="s">
        <v>4</v>
      </c>
      <c r="E264" s="132" t="s">
        <v>3398</v>
      </c>
      <c r="F264" s="85">
        <v>1</v>
      </c>
      <c r="G264" s="85">
        <v>23</v>
      </c>
    </row>
    <row r="265" spans="1:7">
      <c r="A265" s="82">
        <v>2015</v>
      </c>
      <c r="B265" s="83" t="s">
        <v>2490</v>
      </c>
      <c r="C265" s="84" t="s">
        <v>5</v>
      </c>
      <c r="D265" s="132" t="s">
        <v>4</v>
      </c>
      <c r="E265" s="132" t="s">
        <v>3398</v>
      </c>
      <c r="F265" s="85">
        <v>0</v>
      </c>
      <c r="G265" s="85">
        <v>0</v>
      </c>
    </row>
    <row r="266" spans="1:7">
      <c r="A266" s="82">
        <v>2015</v>
      </c>
      <c r="B266" s="83" t="s">
        <v>2490</v>
      </c>
      <c r="C266" s="84" t="s">
        <v>12</v>
      </c>
      <c r="D266" s="132" t="s">
        <v>4</v>
      </c>
      <c r="E266" s="132" t="s">
        <v>3398</v>
      </c>
      <c r="F266" s="85">
        <v>0</v>
      </c>
      <c r="G266" s="85">
        <v>0</v>
      </c>
    </row>
    <row r="267" spans="1:7">
      <c r="A267" s="82">
        <v>2015</v>
      </c>
      <c r="B267" s="83" t="s">
        <v>2490</v>
      </c>
      <c r="C267" s="84" t="s">
        <v>18</v>
      </c>
      <c r="D267" s="132" t="s">
        <v>4</v>
      </c>
      <c r="E267" s="132" t="s">
        <v>3398</v>
      </c>
      <c r="F267" s="85">
        <v>3</v>
      </c>
      <c r="G267" s="85">
        <v>73</v>
      </c>
    </row>
    <row r="268" spans="1:7">
      <c r="A268" s="82">
        <v>2015</v>
      </c>
      <c r="B268" s="83" t="s">
        <v>2490</v>
      </c>
      <c r="C268" s="84" t="s">
        <v>31</v>
      </c>
      <c r="D268" s="132" t="s">
        <v>4</v>
      </c>
      <c r="E268" s="132" t="s">
        <v>3398</v>
      </c>
      <c r="F268" s="85">
        <v>1</v>
      </c>
      <c r="G268" s="85">
        <v>35</v>
      </c>
    </row>
    <row r="269" spans="1:7">
      <c r="A269" s="82">
        <v>2015</v>
      </c>
      <c r="B269" s="83" t="s">
        <v>2490</v>
      </c>
      <c r="C269" s="84" t="s">
        <v>52</v>
      </c>
      <c r="D269" s="132" t="s">
        <v>4</v>
      </c>
      <c r="E269" s="132" t="s">
        <v>3398</v>
      </c>
      <c r="F269" s="85">
        <v>0</v>
      </c>
      <c r="G269" s="85">
        <v>0</v>
      </c>
    </row>
    <row r="270" spans="1:7">
      <c r="A270" s="82">
        <v>2015</v>
      </c>
      <c r="B270" s="83" t="s">
        <v>2490</v>
      </c>
      <c r="C270" s="84" t="s">
        <v>72</v>
      </c>
      <c r="D270" s="132" t="s">
        <v>4</v>
      </c>
      <c r="E270" s="132" t="s">
        <v>3398</v>
      </c>
      <c r="F270" s="85">
        <v>0</v>
      </c>
      <c r="G270" s="85">
        <v>0</v>
      </c>
    </row>
    <row r="271" spans="1:7">
      <c r="A271" s="82">
        <v>2015</v>
      </c>
      <c r="B271" s="83" t="s">
        <v>2490</v>
      </c>
      <c r="C271" s="84" t="s">
        <v>83</v>
      </c>
      <c r="D271" s="132" t="s">
        <v>4</v>
      </c>
      <c r="E271" s="132" t="s">
        <v>3398</v>
      </c>
      <c r="F271" s="85">
        <v>0</v>
      </c>
      <c r="G271" s="85">
        <v>0</v>
      </c>
    </row>
    <row r="272" spans="1:7">
      <c r="A272" s="82">
        <v>2015</v>
      </c>
      <c r="B272" s="83" t="s">
        <v>2490</v>
      </c>
      <c r="C272" s="84" t="s">
        <v>93</v>
      </c>
      <c r="D272" s="132" t="s">
        <v>4</v>
      </c>
      <c r="E272" s="132" t="s">
        <v>3398</v>
      </c>
      <c r="F272" s="85">
        <v>0</v>
      </c>
      <c r="G272" s="85">
        <v>0</v>
      </c>
    </row>
    <row r="273" spans="1:7">
      <c r="A273" s="82">
        <v>2015</v>
      </c>
      <c r="B273" s="83" t="s">
        <v>2490</v>
      </c>
      <c r="C273" s="84" t="s">
        <v>102</v>
      </c>
      <c r="D273" s="132" t="s">
        <v>4</v>
      </c>
      <c r="E273" s="132" t="s">
        <v>3398</v>
      </c>
      <c r="F273" s="85">
        <v>0</v>
      </c>
      <c r="G273" s="85">
        <v>0</v>
      </c>
    </row>
    <row r="274" spans="1:7">
      <c r="A274" s="82">
        <v>2015</v>
      </c>
      <c r="B274" s="83" t="s">
        <v>2490</v>
      </c>
      <c r="C274" s="84" t="s">
        <v>105</v>
      </c>
      <c r="D274" s="132" t="s">
        <v>4</v>
      </c>
      <c r="E274" s="132" t="s">
        <v>3398</v>
      </c>
      <c r="F274" s="85">
        <v>2</v>
      </c>
      <c r="G274" s="85">
        <v>115</v>
      </c>
    </row>
    <row r="275" spans="1:7">
      <c r="A275" s="82">
        <v>2015</v>
      </c>
      <c r="B275" s="83" t="s">
        <v>2490</v>
      </c>
      <c r="C275" s="84" t="s">
        <v>108</v>
      </c>
      <c r="D275" s="132" t="s">
        <v>4</v>
      </c>
      <c r="E275" s="132" t="s">
        <v>3398</v>
      </c>
      <c r="F275" s="85">
        <v>1</v>
      </c>
      <c r="G275" s="85">
        <v>27</v>
      </c>
    </row>
    <row r="276" spans="1:7">
      <c r="A276" s="82">
        <v>2015</v>
      </c>
      <c r="B276" s="83" t="s">
        <v>2490</v>
      </c>
      <c r="C276" s="84" t="s">
        <v>114</v>
      </c>
      <c r="D276" s="132" t="s">
        <v>4</v>
      </c>
      <c r="E276" s="132" t="s">
        <v>3398</v>
      </c>
      <c r="F276" s="85">
        <v>0</v>
      </c>
      <c r="G276" s="85">
        <v>0</v>
      </c>
    </row>
    <row r="277" spans="1:7">
      <c r="A277" s="82">
        <v>2015</v>
      </c>
      <c r="B277" s="83" t="s">
        <v>2490</v>
      </c>
      <c r="C277" s="84" t="s">
        <v>121</v>
      </c>
      <c r="D277" s="132" t="s">
        <v>4</v>
      </c>
      <c r="E277" s="132" t="s">
        <v>3398</v>
      </c>
      <c r="F277" s="85">
        <v>0</v>
      </c>
      <c r="G277" s="85">
        <v>0</v>
      </c>
    </row>
    <row r="278" spans="1:7">
      <c r="A278" s="82">
        <v>2015</v>
      </c>
      <c r="B278" s="83" t="s">
        <v>2490</v>
      </c>
      <c r="C278" s="84" t="s">
        <v>126</v>
      </c>
      <c r="D278" s="132" t="s">
        <v>4</v>
      </c>
      <c r="E278" s="132" t="s">
        <v>3398</v>
      </c>
      <c r="F278" s="85">
        <v>0</v>
      </c>
      <c r="G278" s="85">
        <v>0</v>
      </c>
    </row>
    <row r="279" spans="1:7">
      <c r="A279" s="82">
        <v>2015</v>
      </c>
      <c r="B279" s="83" t="s">
        <v>2490</v>
      </c>
      <c r="C279" s="84" t="s">
        <v>145</v>
      </c>
      <c r="D279" s="132" t="s">
        <v>4</v>
      </c>
      <c r="E279" s="132" t="s">
        <v>3398</v>
      </c>
      <c r="F279" s="85">
        <v>18</v>
      </c>
      <c r="G279" s="85">
        <v>249</v>
      </c>
    </row>
    <row r="280" spans="1:7">
      <c r="A280" s="82">
        <v>2015</v>
      </c>
      <c r="B280" s="83" t="s">
        <v>2490</v>
      </c>
      <c r="C280" s="84" t="s">
        <v>182</v>
      </c>
      <c r="D280" s="132" t="s">
        <v>4</v>
      </c>
      <c r="E280" s="132" t="s">
        <v>3398</v>
      </c>
      <c r="F280" s="85">
        <v>0</v>
      </c>
      <c r="G280" s="85">
        <v>0</v>
      </c>
    </row>
    <row r="281" spans="1:7">
      <c r="A281" s="82">
        <v>2015</v>
      </c>
      <c r="B281" s="83" t="s">
        <v>2490</v>
      </c>
      <c r="C281" s="84" t="s">
        <v>191</v>
      </c>
      <c r="D281" s="132" t="s">
        <v>4</v>
      </c>
      <c r="E281" s="132" t="s">
        <v>3398</v>
      </c>
      <c r="F281" s="85">
        <v>0</v>
      </c>
      <c r="G281" s="85">
        <v>0</v>
      </c>
    </row>
    <row r="282" spans="1:7">
      <c r="A282" s="82">
        <v>2015</v>
      </c>
      <c r="B282" s="83" t="s">
        <v>2490</v>
      </c>
      <c r="C282" s="84" t="s">
        <v>195</v>
      </c>
      <c r="D282" s="132" t="s">
        <v>4</v>
      </c>
      <c r="E282" s="132" t="s">
        <v>3398</v>
      </c>
      <c r="F282" s="85">
        <v>1</v>
      </c>
      <c r="G282" s="85">
        <v>11</v>
      </c>
    </row>
    <row r="283" spans="1:7">
      <c r="A283" s="82">
        <v>2015</v>
      </c>
      <c r="B283" s="83" t="s">
        <v>2490</v>
      </c>
      <c r="C283" s="84" t="s">
        <v>200</v>
      </c>
      <c r="D283" s="132" t="s">
        <v>4</v>
      </c>
      <c r="E283" s="132" t="s">
        <v>3398</v>
      </c>
      <c r="F283" s="85">
        <v>0</v>
      </c>
      <c r="G283" s="85">
        <v>0</v>
      </c>
    </row>
    <row r="284" spans="1:7">
      <c r="A284" s="82">
        <v>2015</v>
      </c>
      <c r="B284" s="83" t="s">
        <v>2490</v>
      </c>
      <c r="C284" s="84" t="s">
        <v>678</v>
      </c>
      <c r="D284" s="132" t="s">
        <v>4</v>
      </c>
      <c r="E284" s="132" t="s">
        <v>3398</v>
      </c>
      <c r="F284" s="85">
        <v>0</v>
      </c>
      <c r="G284" s="85">
        <v>0</v>
      </c>
    </row>
    <row r="285" spans="1:7">
      <c r="A285" s="82">
        <v>2015</v>
      </c>
      <c r="B285" s="83" t="s">
        <v>2490</v>
      </c>
      <c r="C285" s="84" t="s">
        <v>983</v>
      </c>
      <c r="D285" s="132" t="s">
        <v>4</v>
      </c>
      <c r="E285" s="132" t="s">
        <v>3398</v>
      </c>
      <c r="F285" s="85">
        <v>0</v>
      </c>
      <c r="G285" s="85">
        <v>0</v>
      </c>
    </row>
    <row r="286" spans="1:7">
      <c r="A286" s="82">
        <v>2015</v>
      </c>
      <c r="B286" s="83" t="s">
        <v>2490</v>
      </c>
      <c r="C286" s="84" t="s">
        <v>2213</v>
      </c>
      <c r="D286" s="132" t="s">
        <v>4</v>
      </c>
      <c r="E286" s="132" t="s">
        <v>3400</v>
      </c>
      <c r="F286" s="85">
        <v>0</v>
      </c>
      <c r="G286" s="85">
        <v>0</v>
      </c>
    </row>
    <row r="287" spans="1:7">
      <c r="A287" s="82">
        <v>2015</v>
      </c>
      <c r="B287" s="83" t="s">
        <v>2490</v>
      </c>
      <c r="C287" s="84" t="s">
        <v>5</v>
      </c>
      <c r="D287" s="132" t="s">
        <v>4</v>
      </c>
      <c r="E287" s="132" t="s">
        <v>3400</v>
      </c>
      <c r="F287" s="85">
        <v>0</v>
      </c>
      <c r="G287" s="85">
        <v>0</v>
      </c>
    </row>
    <row r="288" spans="1:7">
      <c r="A288" s="82">
        <v>2015</v>
      </c>
      <c r="B288" s="83" t="s">
        <v>2490</v>
      </c>
      <c r="C288" s="84" t="s">
        <v>12</v>
      </c>
      <c r="D288" s="132" t="s">
        <v>4</v>
      </c>
      <c r="E288" s="132" t="s">
        <v>3400</v>
      </c>
      <c r="F288" s="85">
        <v>0</v>
      </c>
      <c r="G288" s="85">
        <v>0</v>
      </c>
    </row>
    <row r="289" spans="1:7">
      <c r="A289" s="82">
        <v>2015</v>
      </c>
      <c r="B289" s="83" t="s">
        <v>2490</v>
      </c>
      <c r="C289" s="84" t="s">
        <v>18</v>
      </c>
      <c r="D289" s="132" t="s">
        <v>4</v>
      </c>
      <c r="E289" s="132" t="s">
        <v>3400</v>
      </c>
      <c r="F289" s="85">
        <v>0</v>
      </c>
      <c r="G289" s="85">
        <v>0</v>
      </c>
    </row>
    <row r="290" spans="1:7">
      <c r="A290" s="82">
        <v>2015</v>
      </c>
      <c r="B290" s="83" t="s">
        <v>2490</v>
      </c>
      <c r="C290" s="84" t="s">
        <v>31</v>
      </c>
      <c r="D290" s="132" t="s">
        <v>4</v>
      </c>
      <c r="E290" s="132" t="s">
        <v>3400</v>
      </c>
      <c r="F290" s="85">
        <v>1</v>
      </c>
      <c r="G290" s="85">
        <v>1626</v>
      </c>
    </row>
    <row r="291" spans="1:7">
      <c r="A291" s="82">
        <v>2015</v>
      </c>
      <c r="B291" s="83" t="s">
        <v>2490</v>
      </c>
      <c r="C291" s="84" t="s">
        <v>52</v>
      </c>
      <c r="D291" s="132" t="s">
        <v>4</v>
      </c>
      <c r="E291" s="132" t="s">
        <v>3400</v>
      </c>
      <c r="F291" s="85">
        <v>0</v>
      </c>
      <c r="G291" s="85">
        <v>0</v>
      </c>
    </row>
    <row r="292" spans="1:7">
      <c r="A292" s="82">
        <v>2015</v>
      </c>
      <c r="B292" s="83" t="s">
        <v>2490</v>
      </c>
      <c r="C292" s="84" t="s">
        <v>72</v>
      </c>
      <c r="D292" s="132" t="s">
        <v>4</v>
      </c>
      <c r="E292" s="132" t="s">
        <v>3400</v>
      </c>
      <c r="F292" s="85">
        <v>0</v>
      </c>
      <c r="G292" s="85">
        <v>0</v>
      </c>
    </row>
    <row r="293" spans="1:7">
      <c r="A293" s="82">
        <v>2015</v>
      </c>
      <c r="B293" s="83" t="s">
        <v>2490</v>
      </c>
      <c r="C293" s="84" t="s">
        <v>83</v>
      </c>
      <c r="D293" s="132" t="s">
        <v>4</v>
      </c>
      <c r="E293" s="132" t="s">
        <v>3400</v>
      </c>
      <c r="F293" s="85">
        <v>0</v>
      </c>
      <c r="G293" s="85">
        <v>0</v>
      </c>
    </row>
    <row r="294" spans="1:7">
      <c r="A294" s="82">
        <v>2015</v>
      </c>
      <c r="B294" s="83" t="s">
        <v>2490</v>
      </c>
      <c r="C294" s="84" t="s">
        <v>93</v>
      </c>
      <c r="D294" s="132" t="s">
        <v>4</v>
      </c>
      <c r="E294" s="132" t="s">
        <v>3400</v>
      </c>
      <c r="F294" s="85">
        <v>0</v>
      </c>
      <c r="G294" s="85">
        <v>0</v>
      </c>
    </row>
    <row r="295" spans="1:7">
      <c r="A295" s="82">
        <v>2015</v>
      </c>
      <c r="B295" s="83" t="s">
        <v>2490</v>
      </c>
      <c r="C295" s="84" t="s">
        <v>102</v>
      </c>
      <c r="D295" s="132" t="s">
        <v>4</v>
      </c>
      <c r="E295" s="132" t="s">
        <v>3400</v>
      </c>
      <c r="F295" s="85">
        <v>0</v>
      </c>
      <c r="G295" s="85">
        <v>0</v>
      </c>
    </row>
    <row r="296" spans="1:7">
      <c r="A296" s="82">
        <v>2015</v>
      </c>
      <c r="B296" s="83" t="s">
        <v>2490</v>
      </c>
      <c r="C296" s="84" t="s">
        <v>105</v>
      </c>
      <c r="D296" s="132" t="s">
        <v>4</v>
      </c>
      <c r="E296" s="132" t="s">
        <v>3400</v>
      </c>
      <c r="F296" s="85">
        <v>0</v>
      </c>
      <c r="G296" s="85">
        <v>0</v>
      </c>
    </row>
    <row r="297" spans="1:7">
      <c r="A297" s="82">
        <v>2015</v>
      </c>
      <c r="B297" s="83" t="s">
        <v>2490</v>
      </c>
      <c r="C297" s="84" t="s">
        <v>108</v>
      </c>
      <c r="D297" s="132" t="s">
        <v>4</v>
      </c>
      <c r="E297" s="132" t="s">
        <v>3400</v>
      </c>
      <c r="F297" s="85">
        <v>0</v>
      </c>
      <c r="G297" s="85">
        <v>0</v>
      </c>
    </row>
    <row r="298" spans="1:7">
      <c r="A298" s="82">
        <v>2015</v>
      </c>
      <c r="B298" s="83" t="s">
        <v>2490</v>
      </c>
      <c r="C298" s="84" t="s">
        <v>114</v>
      </c>
      <c r="D298" s="132" t="s">
        <v>4</v>
      </c>
      <c r="E298" s="132" t="s">
        <v>3400</v>
      </c>
      <c r="F298" s="85">
        <v>0</v>
      </c>
      <c r="G298" s="85">
        <v>0</v>
      </c>
    </row>
    <row r="299" spans="1:7">
      <c r="A299" s="82">
        <v>2015</v>
      </c>
      <c r="B299" s="83" t="s">
        <v>2490</v>
      </c>
      <c r="C299" s="84" t="s">
        <v>121</v>
      </c>
      <c r="D299" s="132" t="s">
        <v>4</v>
      </c>
      <c r="E299" s="132" t="s">
        <v>3400</v>
      </c>
      <c r="F299" s="85">
        <v>0</v>
      </c>
      <c r="G299" s="85">
        <v>0</v>
      </c>
    </row>
    <row r="300" spans="1:7">
      <c r="A300" s="82">
        <v>2015</v>
      </c>
      <c r="B300" s="83" t="s">
        <v>2490</v>
      </c>
      <c r="C300" s="84" t="s">
        <v>126</v>
      </c>
      <c r="D300" s="132" t="s">
        <v>4</v>
      </c>
      <c r="E300" s="132" t="s">
        <v>3400</v>
      </c>
      <c r="F300" s="85">
        <v>0</v>
      </c>
      <c r="G300" s="85">
        <v>0</v>
      </c>
    </row>
    <row r="301" spans="1:7">
      <c r="A301" s="82">
        <v>2015</v>
      </c>
      <c r="B301" s="83" t="s">
        <v>2490</v>
      </c>
      <c r="C301" s="84" t="s">
        <v>145</v>
      </c>
      <c r="D301" s="132" t="s">
        <v>4</v>
      </c>
      <c r="E301" s="132" t="s">
        <v>3400</v>
      </c>
      <c r="F301" s="85">
        <v>0</v>
      </c>
      <c r="G301" s="85">
        <v>0</v>
      </c>
    </row>
    <row r="302" spans="1:7">
      <c r="A302" s="82">
        <v>2015</v>
      </c>
      <c r="B302" s="83" t="s">
        <v>2490</v>
      </c>
      <c r="C302" s="84" t="s">
        <v>182</v>
      </c>
      <c r="D302" s="132" t="s">
        <v>4</v>
      </c>
      <c r="E302" s="132" t="s">
        <v>3400</v>
      </c>
      <c r="F302" s="85">
        <v>0</v>
      </c>
      <c r="G302" s="85">
        <v>0</v>
      </c>
    </row>
    <row r="303" spans="1:7">
      <c r="A303" s="82">
        <v>2015</v>
      </c>
      <c r="B303" s="83" t="s">
        <v>2490</v>
      </c>
      <c r="C303" s="84" t="s">
        <v>191</v>
      </c>
      <c r="D303" s="132" t="s">
        <v>4</v>
      </c>
      <c r="E303" s="132" t="s">
        <v>3400</v>
      </c>
      <c r="F303" s="85">
        <v>0</v>
      </c>
      <c r="G303" s="85">
        <v>0</v>
      </c>
    </row>
    <row r="304" spans="1:7">
      <c r="A304" s="82">
        <v>2015</v>
      </c>
      <c r="B304" s="83" t="s">
        <v>2490</v>
      </c>
      <c r="C304" s="84" t="s">
        <v>195</v>
      </c>
      <c r="D304" s="132" t="s">
        <v>4</v>
      </c>
      <c r="E304" s="132" t="s">
        <v>3400</v>
      </c>
      <c r="F304" s="85">
        <v>0</v>
      </c>
      <c r="G304" s="85">
        <v>0</v>
      </c>
    </row>
    <row r="305" spans="1:7">
      <c r="A305" s="82">
        <v>2015</v>
      </c>
      <c r="B305" s="83" t="s">
        <v>2490</v>
      </c>
      <c r="C305" s="84" t="s">
        <v>200</v>
      </c>
      <c r="D305" s="132" t="s">
        <v>4</v>
      </c>
      <c r="E305" s="132" t="s">
        <v>3400</v>
      </c>
      <c r="F305" s="85">
        <v>0</v>
      </c>
      <c r="G305" s="85">
        <v>0</v>
      </c>
    </row>
    <row r="306" spans="1:7">
      <c r="A306" s="82">
        <v>2015</v>
      </c>
      <c r="B306" s="83" t="s">
        <v>2490</v>
      </c>
      <c r="C306" s="84" t="s">
        <v>678</v>
      </c>
      <c r="D306" s="132" t="s">
        <v>4</v>
      </c>
      <c r="E306" s="132" t="s">
        <v>3400</v>
      </c>
      <c r="F306" s="85">
        <v>0</v>
      </c>
      <c r="G306" s="85">
        <v>0</v>
      </c>
    </row>
    <row r="307" spans="1:7">
      <c r="A307" s="82">
        <v>2015</v>
      </c>
      <c r="B307" s="83" t="s">
        <v>2490</v>
      </c>
      <c r="C307" s="84" t="s">
        <v>983</v>
      </c>
      <c r="D307" s="132" t="s">
        <v>4</v>
      </c>
      <c r="E307" s="132" t="s">
        <v>3400</v>
      </c>
      <c r="F307" s="85">
        <v>0</v>
      </c>
      <c r="G307" s="85">
        <v>0</v>
      </c>
    </row>
    <row r="308" spans="1:7">
      <c r="A308" s="82">
        <v>2015</v>
      </c>
      <c r="B308" s="83" t="s">
        <v>2490</v>
      </c>
      <c r="C308" s="84" t="s">
        <v>2213</v>
      </c>
      <c r="D308" s="132" t="s">
        <v>4</v>
      </c>
      <c r="E308" s="132" t="s">
        <v>3399</v>
      </c>
      <c r="F308" s="85">
        <v>0</v>
      </c>
      <c r="G308" s="85">
        <v>0</v>
      </c>
    </row>
    <row r="309" spans="1:7">
      <c r="A309" s="82">
        <v>2015</v>
      </c>
      <c r="B309" s="83" t="s">
        <v>2490</v>
      </c>
      <c r="C309" s="84" t="s">
        <v>5</v>
      </c>
      <c r="D309" s="132" t="s">
        <v>4</v>
      </c>
      <c r="E309" s="132" t="s">
        <v>3399</v>
      </c>
      <c r="F309" s="85">
        <v>0</v>
      </c>
      <c r="G309" s="85">
        <v>0</v>
      </c>
    </row>
    <row r="310" spans="1:7">
      <c r="A310" s="82">
        <v>2015</v>
      </c>
      <c r="B310" s="83" t="s">
        <v>2490</v>
      </c>
      <c r="C310" s="84" t="s">
        <v>12</v>
      </c>
      <c r="D310" s="132" t="s">
        <v>4</v>
      </c>
      <c r="E310" s="132" t="s">
        <v>3399</v>
      </c>
      <c r="F310" s="85">
        <v>0</v>
      </c>
      <c r="G310" s="85">
        <v>0</v>
      </c>
    </row>
    <row r="311" spans="1:7">
      <c r="A311" s="82">
        <v>2015</v>
      </c>
      <c r="B311" s="83" t="s">
        <v>2490</v>
      </c>
      <c r="C311" s="84" t="s">
        <v>18</v>
      </c>
      <c r="D311" s="132" t="s">
        <v>4</v>
      </c>
      <c r="E311" s="132" t="s">
        <v>3399</v>
      </c>
      <c r="F311" s="85">
        <v>8</v>
      </c>
      <c r="G311" s="85">
        <v>218</v>
      </c>
    </row>
    <row r="312" spans="1:7">
      <c r="A312" s="82">
        <v>2015</v>
      </c>
      <c r="B312" s="83" t="s">
        <v>2490</v>
      </c>
      <c r="C312" s="84" t="s">
        <v>31</v>
      </c>
      <c r="D312" s="132" t="s">
        <v>4</v>
      </c>
      <c r="E312" s="132" t="s">
        <v>3399</v>
      </c>
      <c r="F312" s="85">
        <v>4</v>
      </c>
      <c r="G312" s="85">
        <v>98</v>
      </c>
    </row>
    <row r="313" spans="1:7">
      <c r="A313" s="82">
        <v>2015</v>
      </c>
      <c r="B313" s="83" t="s">
        <v>2490</v>
      </c>
      <c r="C313" s="84" t="s">
        <v>52</v>
      </c>
      <c r="D313" s="132" t="s">
        <v>4</v>
      </c>
      <c r="E313" s="132" t="s">
        <v>3399</v>
      </c>
      <c r="F313" s="85">
        <v>1</v>
      </c>
      <c r="G313" s="85">
        <v>17</v>
      </c>
    </row>
    <row r="314" spans="1:7">
      <c r="A314" s="82">
        <v>2015</v>
      </c>
      <c r="B314" s="83" t="s">
        <v>2490</v>
      </c>
      <c r="C314" s="84" t="s">
        <v>72</v>
      </c>
      <c r="D314" s="132" t="s">
        <v>4</v>
      </c>
      <c r="E314" s="132" t="s">
        <v>3399</v>
      </c>
      <c r="F314" s="85">
        <v>6</v>
      </c>
      <c r="G314" s="85">
        <v>60</v>
      </c>
    </row>
    <row r="315" spans="1:7">
      <c r="A315" s="82">
        <v>2015</v>
      </c>
      <c r="B315" s="83" t="s">
        <v>2490</v>
      </c>
      <c r="C315" s="84" t="s">
        <v>83</v>
      </c>
      <c r="D315" s="132" t="s">
        <v>4</v>
      </c>
      <c r="E315" s="132" t="s">
        <v>3399</v>
      </c>
      <c r="F315" s="85">
        <v>0</v>
      </c>
      <c r="G315" s="85">
        <v>0</v>
      </c>
    </row>
    <row r="316" spans="1:7">
      <c r="A316" s="82">
        <v>2015</v>
      </c>
      <c r="B316" s="83" t="s">
        <v>2490</v>
      </c>
      <c r="C316" s="84" t="s">
        <v>93</v>
      </c>
      <c r="D316" s="132" t="s">
        <v>4</v>
      </c>
      <c r="E316" s="132" t="s">
        <v>3399</v>
      </c>
      <c r="F316" s="85">
        <v>1</v>
      </c>
      <c r="G316" s="85">
        <v>31</v>
      </c>
    </row>
    <row r="317" spans="1:7">
      <c r="A317" s="82">
        <v>2015</v>
      </c>
      <c r="B317" s="83" t="s">
        <v>2490</v>
      </c>
      <c r="C317" s="84" t="s">
        <v>102</v>
      </c>
      <c r="D317" s="132" t="s">
        <v>4</v>
      </c>
      <c r="E317" s="132" t="s">
        <v>3399</v>
      </c>
      <c r="F317" s="85">
        <v>0</v>
      </c>
      <c r="G317" s="85">
        <v>0</v>
      </c>
    </row>
    <row r="318" spans="1:7">
      <c r="A318" s="82">
        <v>2015</v>
      </c>
      <c r="B318" s="83" t="s">
        <v>2490</v>
      </c>
      <c r="C318" s="84" t="s">
        <v>105</v>
      </c>
      <c r="D318" s="132" t="s">
        <v>4</v>
      </c>
      <c r="E318" s="132" t="s">
        <v>3399</v>
      </c>
      <c r="F318" s="85">
        <v>18</v>
      </c>
      <c r="G318" s="85">
        <v>491</v>
      </c>
    </row>
    <row r="319" spans="1:7">
      <c r="A319" s="82">
        <v>2015</v>
      </c>
      <c r="B319" s="83" t="s">
        <v>2490</v>
      </c>
      <c r="C319" s="84" t="s">
        <v>108</v>
      </c>
      <c r="D319" s="132" t="s">
        <v>4</v>
      </c>
      <c r="E319" s="132" t="s">
        <v>3399</v>
      </c>
      <c r="F319" s="85">
        <v>0</v>
      </c>
      <c r="G319" s="85">
        <v>0</v>
      </c>
    </row>
    <row r="320" spans="1:7">
      <c r="A320" s="82">
        <v>2015</v>
      </c>
      <c r="B320" s="83" t="s">
        <v>2490</v>
      </c>
      <c r="C320" s="84" t="s">
        <v>114</v>
      </c>
      <c r="D320" s="132" t="s">
        <v>4</v>
      </c>
      <c r="E320" s="132" t="s">
        <v>3399</v>
      </c>
      <c r="F320" s="85">
        <v>2</v>
      </c>
      <c r="G320" s="85">
        <v>53</v>
      </c>
    </row>
    <row r="321" spans="1:7">
      <c r="A321" s="82">
        <v>2015</v>
      </c>
      <c r="B321" s="83" t="s">
        <v>2490</v>
      </c>
      <c r="C321" s="84" t="s">
        <v>121</v>
      </c>
      <c r="D321" s="132" t="s">
        <v>4</v>
      </c>
      <c r="E321" s="132" t="s">
        <v>3399</v>
      </c>
      <c r="F321" s="85">
        <v>0</v>
      </c>
      <c r="G321" s="85">
        <v>0</v>
      </c>
    </row>
    <row r="322" spans="1:7">
      <c r="A322" s="82">
        <v>2015</v>
      </c>
      <c r="B322" s="83" t="s">
        <v>2490</v>
      </c>
      <c r="C322" s="84" t="s">
        <v>126</v>
      </c>
      <c r="D322" s="132" t="s">
        <v>4</v>
      </c>
      <c r="E322" s="132" t="s">
        <v>3399</v>
      </c>
      <c r="F322" s="85">
        <v>1</v>
      </c>
      <c r="G322" s="85">
        <v>23</v>
      </c>
    </row>
    <row r="323" spans="1:7">
      <c r="A323" s="82">
        <v>2015</v>
      </c>
      <c r="B323" s="83" t="s">
        <v>2490</v>
      </c>
      <c r="C323" s="84" t="s">
        <v>145</v>
      </c>
      <c r="D323" s="132" t="s">
        <v>4</v>
      </c>
      <c r="E323" s="132" t="s">
        <v>3399</v>
      </c>
      <c r="F323" s="85">
        <v>0</v>
      </c>
      <c r="G323" s="85">
        <v>0</v>
      </c>
    </row>
    <row r="324" spans="1:7">
      <c r="A324" s="82">
        <v>2015</v>
      </c>
      <c r="B324" s="83" t="s">
        <v>2490</v>
      </c>
      <c r="C324" s="84" t="s">
        <v>182</v>
      </c>
      <c r="D324" s="132" t="s">
        <v>4</v>
      </c>
      <c r="E324" s="132" t="s">
        <v>3399</v>
      </c>
      <c r="F324" s="85">
        <v>0</v>
      </c>
      <c r="G324" s="85">
        <v>0</v>
      </c>
    </row>
    <row r="325" spans="1:7">
      <c r="A325" s="82">
        <v>2015</v>
      </c>
      <c r="B325" s="83" t="s">
        <v>2490</v>
      </c>
      <c r="C325" s="84" t="s">
        <v>191</v>
      </c>
      <c r="D325" s="132" t="s">
        <v>4</v>
      </c>
      <c r="E325" s="132" t="s">
        <v>3399</v>
      </c>
      <c r="F325" s="85">
        <v>1</v>
      </c>
      <c r="G325" s="85">
        <v>12</v>
      </c>
    </row>
    <row r="326" spans="1:7">
      <c r="A326" s="82">
        <v>2015</v>
      </c>
      <c r="B326" s="83" t="s">
        <v>2490</v>
      </c>
      <c r="C326" s="84" t="s">
        <v>195</v>
      </c>
      <c r="D326" s="132" t="s">
        <v>4</v>
      </c>
      <c r="E326" s="132" t="s">
        <v>3399</v>
      </c>
      <c r="F326" s="85">
        <v>8</v>
      </c>
      <c r="G326" s="85">
        <v>59</v>
      </c>
    </row>
    <row r="327" spans="1:7">
      <c r="A327" s="82">
        <v>2015</v>
      </c>
      <c r="B327" s="83" t="s">
        <v>2490</v>
      </c>
      <c r="C327" s="84" t="s">
        <v>200</v>
      </c>
      <c r="D327" s="132" t="s">
        <v>4</v>
      </c>
      <c r="E327" s="132" t="s">
        <v>3399</v>
      </c>
      <c r="F327" s="85">
        <v>0</v>
      </c>
      <c r="G327" s="85">
        <v>0</v>
      </c>
    </row>
    <row r="328" spans="1:7">
      <c r="A328" s="82">
        <v>2015</v>
      </c>
      <c r="B328" s="83" t="s">
        <v>2490</v>
      </c>
      <c r="C328" s="84" t="s">
        <v>678</v>
      </c>
      <c r="D328" s="132" t="s">
        <v>4</v>
      </c>
      <c r="E328" s="132" t="s">
        <v>3399</v>
      </c>
      <c r="F328" s="85">
        <v>7</v>
      </c>
      <c r="G328" s="85">
        <v>132</v>
      </c>
    </row>
    <row r="329" spans="1:7">
      <c r="A329" s="82">
        <v>2015</v>
      </c>
      <c r="B329" s="83" t="s">
        <v>2490</v>
      </c>
      <c r="C329" s="84" t="s">
        <v>983</v>
      </c>
      <c r="D329" s="132" t="s">
        <v>4</v>
      </c>
      <c r="E329" s="132" t="s">
        <v>3399</v>
      </c>
      <c r="F329" s="85">
        <v>0</v>
      </c>
      <c r="G329" s="85">
        <v>0</v>
      </c>
    </row>
    <row r="330" spans="1:7">
      <c r="A330" s="82">
        <v>2015</v>
      </c>
      <c r="B330" s="83" t="s">
        <v>2490</v>
      </c>
      <c r="C330" s="84" t="s">
        <v>2213</v>
      </c>
      <c r="D330" s="132" t="s">
        <v>3397</v>
      </c>
      <c r="E330" s="132" t="s">
        <v>3395</v>
      </c>
      <c r="F330" s="85">
        <v>0</v>
      </c>
      <c r="G330" s="85">
        <v>0</v>
      </c>
    </row>
    <row r="331" spans="1:7">
      <c r="A331" s="82">
        <v>2015</v>
      </c>
      <c r="B331" s="83" t="s">
        <v>2490</v>
      </c>
      <c r="C331" s="84" t="s">
        <v>5</v>
      </c>
      <c r="D331" s="132" t="s">
        <v>3397</v>
      </c>
      <c r="E331" s="132" t="s">
        <v>3395</v>
      </c>
      <c r="F331" s="85">
        <v>11</v>
      </c>
      <c r="G331" s="85">
        <v>0</v>
      </c>
    </row>
    <row r="332" spans="1:7">
      <c r="A332" s="82">
        <v>2015</v>
      </c>
      <c r="B332" s="83" t="s">
        <v>2490</v>
      </c>
      <c r="C332" s="84" t="s">
        <v>12</v>
      </c>
      <c r="D332" s="132" t="s">
        <v>3397</v>
      </c>
      <c r="E332" s="132" t="s">
        <v>3395</v>
      </c>
      <c r="F332" s="85">
        <v>4</v>
      </c>
      <c r="G332" s="85">
        <v>0</v>
      </c>
    </row>
    <row r="333" spans="1:7">
      <c r="A333" s="82">
        <v>2015</v>
      </c>
      <c r="B333" s="83" t="s">
        <v>2490</v>
      </c>
      <c r="C333" s="84" t="s">
        <v>18</v>
      </c>
      <c r="D333" s="132" t="s">
        <v>3397</v>
      </c>
      <c r="E333" s="132" t="s">
        <v>3395</v>
      </c>
      <c r="F333" s="85">
        <v>7</v>
      </c>
      <c r="G333" s="85">
        <v>0</v>
      </c>
    </row>
    <row r="334" spans="1:7">
      <c r="A334" s="82">
        <v>2015</v>
      </c>
      <c r="B334" s="83" t="s">
        <v>2490</v>
      </c>
      <c r="C334" s="84" t="s">
        <v>31</v>
      </c>
      <c r="D334" s="132" t="s">
        <v>3397</v>
      </c>
      <c r="E334" s="132" t="s">
        <v>3395</v>
      </c>
      <c r="F334" s="85">
        <v>28</v>
      </c>
      <c r="G334" s="85">
        <v>0</v>
      </c>
    </row>
    <row r="335" spans="1:7">
      <c r="A335" s="82">
        <v>2015</v>
      </c>
      <c r="B335" s="83" t="s">
        <v>2490</v>
      </c>
      <c r="C335" s="84" t="s">
        <v>52</v>
      </c>
      <c r="D335" s="132" t="s">
        <v>3397</v>
      </c>
      <c r="E335" s="132" t="s">
        <v>3395</v>
      </c>
      <c r="F335" s="85">
        <v>17</v>
      </c>
      <c r="G335" s="85">
        <v>0</v>
      </c>
    </row>
    <row r="336" spans="1:7">
      <c r="A336" s="82">
        <v>2015</v>
      </c>
      <c r="B336" s="83" t="s">
        <v>2490</v>
      </c>
      <c r="C336" s="84" t="s">
        <v>72</v>
      </c>
      <c r="D336" s="132" t="s">
        <v>3397</v>
      </c>
      <c r="E336" s="132" t="s">
        <v>3395</v>
      </c>
      <c r="F336" s="85">
        <v>7</v>
      </c>
      <c r="G336" s="85">
        <v>0</v>
      </c>
    </row>
    <row r="337" spans="1:7">
      <c r="A337" s="82">
        <v>2015</v>
      </c>
      <c r="B337" s="83" t="s">
        <v>2490</v>
      </c>
      <c r="C337" s="84" t="s">
        <v>83</v>
      </c>
      <c r="D337" s="132" t="s">
        <v>3397</v>
      </c>
      <c r="E337" s="132" t="s">
        <v>3395</v>
      </c>
      <c r="F337" s="85">
        <v>9</v>
      </c>
      <c r="G337" s="85">
        <v>0</v>
      </c>
    </row>
    <row r="338" spans="1:7">
      <c r="A338" s="82">
        <v>2015</v>
      </c>
      <c r="B338" s="83" t="s">
        <v>2490</v>
      </c>
      <c r="C338" s="84" t="s">
        <v>93</v>
      </c>
      <c r="D338" s="132" t="s">
        <v>3397</v>
      </c>
      <c r="E338" s="132" t="s">
        <v>3395</v>
      </c>
      <c r="F338" s="85">
        <v>15</v>
      </c>
      <c r="G338" s="85">
        <v>0</v>
      </c>
    </row>
    <row r="339" spans="1:7">
      <c r="A339" s="82">
        <v>2015</v>
      </c>
      <c r="B339" s="83" t="s">
        <v>2490</v>
      </c>
      <c r="C339" s="84" t="s">
        <v>102</v>
      </c>
      <c r="D339" s="132" t="s">
        <v>3397</v>
      </c>
      <c r="E339" s="132" t="s">
        <v>3395</v>
      </c>
      <c r="F339" s="85">
        <v>1</v>
      </c>
      <c r="G339" s="85">
        <v>0</v>
      </c>
    </row>
    <row r="340" spans="1:7">
      <c r="A340" s="82">
        <v>2015</v>
      </c>
      <c r="B340" s="83" t="s">
        <v>2490</v>
      </c>
      <c r="C340" s="84" t="s">
        <v>105</v>
      </c>
      <c r="D340" s="132" t="s">
        <v>3397</v>
      </c>
      <c r="E340" s="132" t="s">
        <v>3395</v>
      </c>
      <c r="F340" s="85">
        <v>4</v>
      </c>
      <c r="G340" s="85">
        <v>0</v>
      </c>
    </row>
    <row r="341" spans="1:7">
      <c r="A341" s="82">
        <v>2015</v>
      </c>
      <c r="B341" s="83" t="s">
        <v>2490</v>
      </c>
      <c r="C341" s="84" t="s">
        <v>108</v>
      </c>
      <c r="D341" s="132" t="s">
        <v>3397</v>
      </c>
      <c r="E341" s="132" t="s">
        <v>3395</v>
      </c>
      <c r="F341" s="85">
        <v>2</v>
      </c>
      <c r="G341" s="85">
        <v>0</v>
      </c>
    </row>
    <row r="342" spans="1:7">
      <c r="A342" s="82">
        <v>2015</v>
      </c>
      <c r="B342" s="83" t="s">
        <v>2490</v>
      </c>
      <c r="C342" s="84" t="s">
        <v>114</v>
      </c>
      <c r="D342" s="132" t="s">
        <v>3397</v>
      </c>
      <c r="E342" s="132" t="s">
        <v>3395</v>
      </c>
      <c r="F342" s="85">
        <v>2</v>
      </c>
      <c r="G342" s="85">
        <v>0</v>
      </c>
    </row>
    <row r="343" spans="1:7">
      <c r="A343" s="82">
        <v>2015</v>
      </c>
      <c r="B343" s="83" t="s">
        <v>2490</v>
      </c>
      <c r="C343" s="84" t="s">
        <v>121</v>
      </c>
      <c r="D343" s="132" t="s">
        <v>3397</v>
      </c>
      <c r="E343" s="132" t="s">
        <v>3395</v>
      </c>
      <c r="F343" s="85">
        <v>0</v>
      </c>
      <c r="G343" s="85">
        <v>0</v>
      </c>
    </row>
    <row r="344" spans="1:7">
      <c r="A344" s="82">
        <v>2015</v>
      </c>
      <c r="B344" s="83" t="s">
        <v>2490</v>
      </c>
      <c r="C344" s="84" t="s">
        <v>126</v>
      </c>
      <c r="D344" s="132" t="s">
        <v>3397</v>
      </c>
      <c r="E344" s="132" t="s">
        <v>3395</v>
      </c>
      <c r="F344" s="85">
        <v>19</v>
      </c>
      <c r="G344" s="85">
        <v>0</v>
      </c>
    </row>
    <row r="345" spans="1:7">
      <c r="A345" s="82">
        <v>2015</v>
      </c>
      <c r="B345" s="83" t="s">
        <v>2490</v>
      </c>
      <c r="C345" s="84" t="s">
        <v>145</v>
      </c>
      <c r="D345" s="132" t="s">
        <v>3397</v>
      </c>
      <c r="E345" s="132" t="s">
        <v>3395</v>
      </c>
      <c r="F345" s="85">
        <v>1</v>
      </c>
      <c r="G345" s="85">
        <v>0</v>
      </c>
    </row>
    <row r="346" spans="1:7">
      <c r="A346" s="82">
        <v>2015</v>
      </c>
      <c r="B346" s="83" t="s">
        <v>2490</v>
      </c>
      <c r="C346" s="84" t="s">
        <v>182</v>
      </c>
      <c r="D346" s="132" t="s">
        <v>3397</v>
      </c>
      <c r="E346" s="132" t="s">
        <v>3395</v>
      </c>
      <c r="F346" s="85">
        <v>7</v>
      </c>
      <c r="G346" s="85">
        <v>0</v>
      </c>
    </row>
    <row r="347" spans="1:7">
      <c r="A347" s="82">
        <v>2015</v>
      </c>
      <c r="B347" s="83" t="s">
        <v>2490</v>
      </c>
      <c r="C347" s="84" t="s">
        <v>191</v>
      </c>
      <c r="D347" s="132" t="s">
        <v>3397</v>
      </c>
      <c r="E347" s="132" t="s">
        <v>3395</v>
      </c>
      <c r="F347" s="85">
        <v>6</v>
      </c>
      <c r="G347" s="85">
        <v>0</v>
      </c>
    </row>
    <row r="348" spans="1:7">
      <c r="A348" s="82">
        <v>2015</v>
      </c>
      <c r="B348" s="83" t="s">
        <v>2490</v>
      </c>
      <c r="C348" s="84" t="s">
        <v>195</v>
      </c>
      <c r="D348" s="132" t="s">
        <v>3397</v>
      </c>
      <c r="E348" s="132" t="s">
        <v>3395</v>
      </c>
      <c r="F348" s="85">
        <v>8</v>
      </c>
      <c r="G348" s="85">
        <v>0</v>
      </c>
    </row>
    <row r="349" spans="1:7">
      <c r="A349" s="82">
        <v>2015</v>
      </c>
      <c r="B349" s="83" t="s">
        <v>2490</v>
      </c>
      <c r="C349" s="84" t="s">
        <v>200</v>
      </c>
      <c r="D349" s="132" t="s">
        <v>3397</v>
      </c>
      <c r="E349" s="132" t="s">
        <v>3395</v>
      </c>
      <c r="F349" s="85">
        <v>0</v>
      </c>
      <c r="G349" s="85">
        <v>0</v>
      </c>
    </row>
    <row r="350" spans="1:7">
      <c r="A350" s="82">
        <v>2015</v>
      </c>
      <c r="B350" s="83" t="s">
        <v>2490</v>
      </c>
      <c r="C350" s="84" t="s">
        <v>678</v>
      </c>
      <c r="D350" s="132" t="s">
        <v>3397</v>
      </c>
      <c r="E350" s="132" t="s">
        <v>3395</v>
      </c>
      <c r="F350" s="85">
        <v>5</v>
      </c>
      <c r="G350" s="85">
        <v>0</v>
      </c>
    </row>
    <row r="351" spans="1:7">
      <c r="A351" s="82">
        <v>2015</v>
      </c>
      <c r="B351" s="83" t="s">
        <v>2490</v>
      </c>
      <c r="C351" s="84" t="s">
        <v>983</v>
      </c>
      <c r="D351" s="132" t="s">
        <v>3397</v>
      </c>
      <c r="E351" s="132" t="s">
        <v>3395</v>
      </c>
      <c r="F351" s="85">
        <v>0</v>
      </c>
      <c r="G351" s="85">
        <v>0</v>
      </c>
    </row>
    <row r="352" spans="1:7">
      <c r="A352" s="82">
        <v>2015</v>
      </c>
      <c r="B352" s="83" t="s">
        <v>2490</v>
      </c>
      <c r="C352" s="84" t="s">
        <v>2213</v>
      </c>
      <c r="D352" s="132" t="s">
        <v>3397</v>
      </c>
      <c r="E352" s="132" t="s">
        <v>3396</v>
      </c>
      <c r="F352" s="85">
        <v>2</v>
      </c>
      <c r="G352" s="85">
        <v>0</v>
      </c>
    </row>
    <row r="353" spans="1:7">
      <c r="A353" s="82">
        <v>2015</v>
      </c>
      <c r="B353" s="83" t="s">
        <v>2490</v>
      </c>
      <c r="C353" s="84" t="s">
        <v>5</v>
      </c>
      <c r="D353" s="132" t="s">
        <v>3397</v>
      </c>
      <c r="E353" s="132" t="s">
        <v>3396</v>
      </c>
      <c r="F353" s="85">
        <v>3</v>
      </c>
      <c r="G353" s="85">
        <v>0</v>
      </c>
    </row>
    <row r="354" spans="1:7">
      <c r="A354" s="82">
        <v>2015</v>
      </c>
      <c r="B354" s="83" t="s">
        <v>2490</v>
      </c>
      <c r="C354" s="84" t="s">
        <v>12</v>
      </c>
      <c r="D354" s="132" t="s">
        <v>3397</v>
      </c>
      <c r="E354" s="132" t="s">
        <v>3396</v>
      </c>
      <c r="F354" s="85">
        <v>0</v>
      </c>
      <c r="G354" s="85">
        <v>0</v>
      </c>
    </row>
    <row r="355" spans="1:7">
      <c r="A355" s="82">
        <v>2015</v>
      </c>
      <c r="B355" s="83" t="s">
        <v>2490</v>
      </c>
      <c r="C355" s="84" t="s">
        <v>18</v>
      </c>
      <c r="D355" s="132" t="s">
        <v>3397</v>
      </c>
      <c r="E355" s="132" t="s">
        <v>3396</v>
      </c>
      <c r="F355" s="85">
        <v>10</v>
      </c>
      <c r="G355" s="85">
        <v>0</v>
      </c>
    </row>
    <row r="356" spans="1:7">
      <c r="A356" s="82">
        <v>2015</v>
      </c>
      <c r="B356" s="83" t="s">
        <v>2490</v>
      </c>
      <c r="C356" s="84" t="s">
        <v>31</v>
      </c>
      <c r="D356" s="132" t="s">
        <v>3397</v>
      </c>
      <c r="E356" s="132" t="s">
        <v>3396</v>
      </c>
      <c r="F356" s="85">
        <v>67</v>
      </c>
      <c r="G356" s="85">
        <v>0</v>
      </c>
    </row>
    <row r="357" spans="1:7">
      <c r="A357" s="82">
        <v>2015</v>
      </c>
      <c r="B357" s="83" t="s">
        <v>2490</v>
      </c>
      <c r="C357" s="84" t="s">
        <v>52</v>
      </c>
      <c r="D357" s="132" t="s">
        <v>3397</v>
      </c>
      <c r="E357" s="132" t="s">
        <v>3396</v>
      </c>
      <c r="F357" s="85">
        <v>18</v>
      </c>
      <c r="G357" s="85">
        <v>0</v>
      </c>
    </row>
    <row r="358" spans="1:7">
      <c r="A358" s="82">
        <v>2015</v>
      </c>
      <c r="B358" s="83" t="s">
        <v>2490</v>
      </c>
      <c r="C358" s="84" t="s">
        <v>72</v>
      </c>
      <c r="D358" s="132" t="s">
        <v>3397</v>
      </c>
      <c r="E358" s="132" t="s">
        <v>3396</v>
      </c>
      <c r="F358" s="85">
        <v>9</v>
      </c>
      <c r="G358" s="85">
        <v>0</v>
      </c>
    </row>
    <row r="359" spans="1:7">
      <c r="A359" s="82">
        <v>2015</v>
      </c>
      <c r="B359" s="83" t="s">
        <v>2490</v>
      </c>
      <c r="C359" s="84" t="s">
        <v>83</v>
      </c>
      <c r="D359" s="132" t="s">
        <v>3397</v>
      </c>
      <c r="E359" s="132" t="s">
        <v>3396</v>
      </c>
      <c r="F359" s="85">
        <v>1</v>
      </c>
      <c r="G359" s="85">
        <v>0</v>
      </c>
    </row>
    <row r="360" spans="1:7">
      <c r="A360" s="82">
        <v>2015</v>
      </c>
      <c r="B360" s="83" t="s">
        <v>2490</v>
      </c>
      <c r="C360" s="84" t="s">
        <v>93</v>
      </c>
      <c r="D360" s="132" t="s">
        <v>3397</v>
      </c>
      <c r="E360" s="132" t="s">
        <v>3396</v>
      </c>
      <c r="F360" s="85">
        <v>11</v>
      </c>
      <c r="G360" s="85">
        <v>0</v>
      </c>
    </row>
    <row r="361" spans="1:7">
      <c r="A361" s="82">
        <v>2015</v>
      </c>
      <c r="B361" s="83" t="s">
        <v>2490</v>
      </c>
      <c r="C361" s="84" t="s">
        <v>102</v>
      </c>
      <c r="D361" s="132" t="s">
        <v>3397</v>
      </c>
      <c r="E361" s="132" t="s">
        <v>3396</v>
      </c>
      <c r="F361" s="85">
        <v>0</v>
      </c>
      <c r="G361" s="85">
        <v>0</v>
      </c>
    </row>
    <row r="362" spans="1:7">
      <c r="A362" s="82">
        <v>2015</v>
      </c>
      <c r="B362" s="83" t="s">
        <v>2490</v>
      </c>
      <c r="C362" s="84" t="s">
        <v>105</v>
      </c>
      <c r="D362" s="132" t="s">
        <v>3397</v>
      </c>
      <c r="E362" s="132" t="s">
        <v>3396</v>
      </c>
      <c r="F362" s="85">
        <v>21</v>
      </c>
      <c r="G362" s="85">
        <v>0</v>
      </c>
    </row>
    <row r="363" spans="1:7">
      <c r="A363" s="82">
        <v>2015</v>
      </c>
      <c r="B363" s="83" t="s">
        <v>2490</v>
      </c>
      <c r="C363" s="84" t="s">
        <v>108</v>
      </c>
      <c r="D363" s="132" t="s">
        <v>3397</v>
      </c>
      <c r="E363" s="132" t="s">
        <v>3396</v>
      </c>
      <c r="F363" s="85">
        <v>6</v>
      </c>
      <c r="G363" s="85">
        <v>0</v>
      </c>
    </row>
    <row r="364" spans="1:7">
      <c r="A364" s="82">
        <v>2015</v>
      </c>
      <c r="B364" s="83" t="s">
        <v>2490</v>
      </c>
      <c r="C364" s="84" t="s">
        <v>114</v>
      </c>
      <c r="D364" s="132" t="s">
        <v>3397</v>
      </c>
      <c r="E364" s="132" t="s">
        <v>3396</v>
      </c>
      <c r="F364" s="85">
        <v>8</v>
      </c>
      <c r="G364" s="85">
        <v>0</v>
      </c>
    </row>
    <row r="365" spans="1:7">
      <c r="A365" s="82">
        <v>2015</v>
      </c>
      <c r="B365" s="83" t="s">
        <v>2490</v>
      </c>
      <c r="C365" s="84" t="s">
        <v>121</v>
      </c>
      <c r="D365" s="132" t="s">
        <v>3397</v>
      </c>
      <c r="E365" s="132" t="s">
        <v>3396</v>
      </c>
      <c r="F365" s="85">
        <v>0</v>
      </c>
      <c r="G365" s="85">
        <v>0</v>
      </c>
    </row>
    <row r="366" spans="1:7">
      <c r="A366" s="82">
        <v>2015</v>
      </c>
      <c r="B366" s="83" t="s">
        <v>2490</v>
      </c>
      <c r="C366" s="84" t="s">
        <v>126</v>
      </c>
      <c r="D366" s="132" t="s">
        <v>3397</v>
      </c>
      <c r="E366" s="132" t="s">
        <v>3396</v>
      </c>
      <c r="F366" s="85">
        <v>28</v>
      </c>
      <c r="G366" s="85">
        <v>0</v>
      </c>
    </row>
    <row r="367" spans="1:7">
      <c r="A367" s="82">
        <v>2015</v>
      </c>
      <c r="B367" s="83" t="s">
        <v>2490</v>
      </c>
      <c r="C367" s="84" t="s">
        <v>145</v>
      </c>
      <c r="D367" s="132" t="s">
        <v>3397</v>
      </c>
      <c r="E367" s="132" t="s">
        <v>3396</v>
      </c>
      <c r="F367" s="85">
        <v>11</v>
      </c>
      <c r="G367" s="85">
        <v>0</v>
      </c>
    </row>
    <row r="368" spans="1:7">
      <c r="A368" s="82">
        <v>2015</v>
      </c>
      <c r="B368" s="83" t="s">
        <v>2490</v>
      </c>
      <c r="C368" s="84" t="s">
        <v>182</v>
      </c>
      <c r="D368" s="132" t="s">
        <v>3397</v>
      </c>
      <c r="E368" s="132" t="s">
        <v>3396</v>
      </c>
      <c r="F368" s="85">
        <v>3</v>
      </c>
      <c r="G368" s="85">
        <v>0</v>
      </c>
    </row>
    <row r="369" spans="1:7">
      <c r="A369" s="82">
        <v>2015</v>
      </c>
      <c r="B369" s="83" t="s">
        <v>2490</v>
      </c>
      <c r="C369" s="84" t="s">
        <v>191</v>
      </c>
      <c r="D369" s="132" t="s">
        <v>3397</v>
      </c>
      <c r="E369" s="132" t="s">
        <v>3396</v>
      </c>
      <c r="F369" s="85">
        <v>2</v>
      </c>
      <c r="G369" s="85">
        <v>0</v>
      </c>
    </row>
    <row r="370" spans="1:7">
      <c r="A370" s="82">
        <v>2015</v>
      </c>
      <c r="B370" s="83" t="s">
        <v>2490</v>
      </c>
      <c r="C370" s="84" t="s">
        <v>195</v>
      </c>
      <c r="D370" s="132" t="s">
        <v>3397</v>
      </c>
      <c r="E370" s="132" t="s">
        <v>3396</v>
      </c>
      <c r="F370" s="85">
        <v>29</v>
      </c>
      <c r="G370" s="85">
        <v>0</v>
      </c>
    </row>
    <row r="371" spans="1:7">
      <c r="A371" s="82">
        <v>2015</v>
      </c>
      <c r="B371" s="83" t="s">
        <v>2490</v>
      </c>
      <c r="C371" s="84" t="s">
        <v>200</v>
      </c>
      <c r="D371" s="132" t="s">
        <v>3397</v>
      </c>
      <c r="E371" s="132" t="s">
        <v>3396</v>
      </c>
      <c r="F371" s="85">
        <v>1</v>
      </c>
      <c r="G371" s="85">
        <v>0</v>
      </c>
    </row>
    <row r="372" spans="1:7">
      <c r="A372" s="82">
        <v>2015</v>
      </c>
      <c r="B372" s="83" t="s">
        <v>2490</v>
      </c>
      <c r="C372" s="84" t="s">
        <v>678</v>
      </c>
      <c r="D372" s="132" t="s">
        <v>3397</v>
      </c>
      <c r="E372" s="132" t="s">
        <v>3396</v>
      </c>
      <c r="F372" s="85">
        <v>0</v>
      </c>
      <c r="G372" s="85">
        <v>0</v>
      </c>
    </row>
    <row r="373" spans="1:7">
      <c r="A373" s="82">
        <v>2015</v>
      </c>
      <c r="B373" s="83" t="s">
        <v>2490</v>
      </c>
      <c r="C373" s="84" t="s">
        <v>983</v>
      </c>
      <c r="D373" s="132" t="s">
        <v>3397</v>
      </c>
      <c r="E373" s="132" t="s">
        <v>3396</v>
      </c>
      <c r="F373" s="85">
        <v>4</v>
      </c>
      <c r="G373" s="85">
        <v>0</v>
      </c>
    </row>
    <row r="374" spans="1:7">
      <c r="A374" s="82">
        <v>2015</v>
      </c>
      <c r="B374" s="83" t="s">
        <v>2490</v>
      </c>
      <c r="C374" s="84" t="s">
        <v>2213</v>
      </c>
      <c r="D374" s="132" t="s">
        <v>3401</v>
      </c>
      <c r="E374" s="132" t="s">
        <v>3402</v>
      </c>
      <c r="F374" s="85">
        <v>2</v>
      </c>
      <c r="G374" s="85">
        <v>100</v>
      </c>
    </row>
    <row r="375" spans="1:7">
      <c r="A375" s="82">
        <v>2015</v>
      </c>
      <c r="B375" s="83" t="s">
        <v>2490</v>
      </c>
      <c r="C375" s="84" t="s">
        <v>5</v>
      </c>
      <c r="D375" s="132" t="s">
        <v>3401</v>
      </c>
      <c r="E375" s="132" t="s">
        <v>3402</v>
      </c>
      <c r="F375" s="85">
        <v>13</v>
      </c>
      <c r="G375" s="85">
        <v>203</v>
      </c>
    </row>
    <row r="376" spans="1:7">
      <c r="A376" s="82">
        <v>2015</v>
      </c>
      <c r="B376" s="83" t="s">
        <v>2490</v>
      </c>
      <c r="C376" s="84" t="s">
        <v>12</v>
      </c>
      <c r="D376" s="132" t="s">
        <v>3401</v>
      </c>
      <c r="E376" s="132" t="s">
        <v>3402</v>
      </c>
      <c r="F376" s="85">
        <v>4</v>
      </c>
      <c r="G376" s="85">
        <v>77</v>
      </c>
    </row>
    <row r="377" spans="1:7">
      <c r="A377" s="82">
        <v>2015</v>
      </c>
      <c r="B377" s="83" t="s">
        <v>2490</v>
      </c>
      <c r="C377" s="84" t="s">
        <v>18</v>
      </c>
      <c r="D377" s="132" t="s">
        <v>3401</v>
      </c>
      <c r="E377" s="132" t="s">
        <v>3402</v>
      </c>
      <c r="F377" s="85">
        <v>17</v>
      </c>
      <c r="G377" s="85">
        <v>533</v>
      </c>
    </row>
    <row r="378" spans="1:7">
      <c r="A378" s="82">
        <v>2015</v>
      </c>
      <c r="B378" s="83" t="s">
        <v>2490</v>
      </c>
      <c r="C378" s="84" t="s">
        <v>31</v>
      </c>
      <c r="D378" s="132" t="s">
        <v>3401</v>
      </c>
      <c r="E378" s="132" t="s">
        <v>3402</v>
      </c>
      <c r="F378" s="85">
        <v>62</v>
      </c>
      <c r="G378" s="85">
        <v>3490</v>
      </c>
    </row>
    <row r="379" spans="1:7">
      <c r="A379" s="82">
        <v>2015</v>
      </c>
      <c r="B379" s="83" t="s">
        <v>2490</v>
      </c>
      <c r="C379" s="84" t="s">
        <v>52</v>
      </c>
      <c r="D379" s="132" t="s">
        <v>3401</v>
      </c>
      <c r="E379" s="132" t="s">
        <v>3402</v>
      </c>
      <c r="F379" s="85">
        <v>26</v>
      </c>
      <c r="G379" s="85">
        <v>621</v>
      </c>
    </row>
    <row r="380" spans="1:7">
      <c r="A380" s="82">
        <v>2015</v>
      </c>
      <c r="B380" s="83" t="s">
        <v>2490</v>
      </c>
      <c r="C380" s="84" t="s">
        <v>72</v>
      </c>
      <c r="D380" s="132" t="s">
        <v>3401</v>
      </c>
      <c r="E380" s="132" t="s">
        <v>3402</v>
      </c>
      <c r="F380" s="85">
        <v>12</v>
      </c>
      <c r="G380" s="85">
        <v>390</v>
      </c>
    </row>
    <row r="381" spans="1:7">
      <c r="A381" s="82">
        <v>2015</v>
      </c>
      <c r="B381" s="83" t="s">
        <v>2490</v>
      </c>
      <c r="C381" s="84" t="s">
        <v>83</v>
      </c>
      <c r="D381" s="132" t="s">
        <v>3401</v>
      </c>
      <c r="E381" s="132" t="s">
        <v>3402</v>
      </c>
      <c r="F381" s="85">
        <v>10</v>
      </c>
      <c r="G381" s="85">
        <v>1237</v>
      </c>
    </row>
    <row r="382" spans="1:7">
      <c r="A382" s="82">
        <v>2015</v>
      </c>
      <c r="B382" s="83" t="s">
        <v>2490</v>
      </c>
      <c r="C382" s="84" t="s">
        <v>93</v>
      </c>
      <c r="D382" s="132" t="s">
        <v>3401</v>
      </c>
      <c r="E382" s="132" t="s">
        <v>3402</v>
      </c>
      <c r="F382" s="85">
        <v>22</v>
      </c>
      <c r="G382" s="85">
        <v>822</v>
      </c>
    </row>
    <row r="383" spans="1:7">
      <c r="A383" s="82">
        <v>2015</v>
      </c>
      <c r="B383" s="83" t="s">
        <v>2490</v>
      </c>
      <c r="C383" s="84" t="s">
        <v>102</v>
      </c>
      <c r="D383" s="132" t="s">
        <v>3401</v>
      </c>
      <c r="E383" s="132" t="s">
        <v>3402</v>
      </c>
      <c r="F383" s="85">
        <v>1</v>
      </c>
      <c r="G383" s="85">
        <v>27</v>
      </c>
    </row>
    <row r="384" spans="1:7">
      <c r="A384" s="82">
        <v>2015</v>
      </c>
      <c r="B384" s="83" t="s">
        <v>2490</v>
      </c>
      <c r="C384" s="84" t="s">
        <v>105</v>
      </c>
      <c r="D384" s="132" t="s">
        <v>3401</v>
      </c>
      <c r="E384" s="132" t="s">
        <v>3402</v>
      </c>
      <c r="F384" s="85">
        <v>25</v>
      </c>
      <c r="G384" s="85">
        <v>933</v>
      </c>
    </row>
    <row r="385" spans="1:7">
      <c r="A385" s="82">
        <v>2015</v>
      </c>
      <c r="B385" s="83" t="s">
        <v>2490</v>
      </c>
      <c r="C385" s="84" t="s">
        <v>108</v>
      </c>
      <c r="D385" s="132" t="s">
        <v>3401</v>
      </c>
      <c r="E385" s="132" t="s">
        <v>3402</v>
      </c>
      <c r="F385" s="85">
        <v>6</v>
      </c>
      <c r="G385" s="85">
        <v>320</v>
      </c>
    </row>
    <row r="386" spans="1:7">
      <c r="A386" s="82">
        <v>2015</v>
      </c>
      <c r="B386" s="83" t="s">
        <v>2490</v>
      </c>
      <c r="C386" s="84" t="s">
        <v>114</v>
      </c>
      <c r="D386" s="132" t="s">
        <v>3401</v>
      </c>
      <c r="E386" s="132" t="s">
        <v>3402</v>
      </c>
      <c r="F386" s="85">
        <v>8</v>
      </c>
      <c r="G386" s="85">
        <v>189</v>
      </c>
    </row>
    <row r="387" spans="1:7">
      <c r="A387" s="82">
        <v>2015</v>
      </c>
      <c r="B387" s="83" t="s">
        <v>2490</v>
      </c>
      <c r="C387" s="84" t="s">
        <v>121</v>
      </c>
      <c r="D387" s="132" t="s">
        <v>3401</v>
      </c>
      <c r="E387" s="132" t="s">
        <v>3402</v>
      </c>
      <c r="F387" s="85">
        <v>0</v>
      </c>
      <c r="G387" s="85">
        <v>0</v>
      </c>
    </row>
    <row r="388" spans="1:7">
      <c r="A388" s="82">
        <v>2015</v>
      </c>
      <c r="B388" s="83" t="s">
        <v>2490</v>
      </c>
      <c r="C388" s="84" t="s">
        <v>126</v>
      </c>
      <c r="D388" s="132" t="s">
        <v>3401</v>
      </c>
      <c r="E388" s="132" t="s">
        <v>3402</v>
      </c>
      <c r="F388" s="85">
        <v>42</v>
      </c>
      <c r="G388" s="85">
        <v>979</v>
      </c>
    </row>
    <row r="389" spans="1:7">
      <c r="A389" s="82">
        <v>2015</v>
      </c>
      <c r="B389" s="83" t="s">
        <v>2490</v>
      </c>
      <c r="C389" s="84" t="s">
        <v>145</v>
      </c>
      <c r="D389" s="132" t="s">
        <v>3401</v>
      </c>
      <c r="E389" s="132" t="s">
        <v>3402</v>
      </c>
      <c r="F389" s="85">
        <v>11</v>
      </c>
      <c r="G389" s="85">
        <v>418</v>
      </c>
    </row>
    <row r="390" spans="1:7">
      <c r="A390" s="82">
        <v>2015</v>
      </c>
      <c r="B390" s="83" t="s">
        <v>2490</v>
      </c>
      <c r="C390" s="84" t="s">
        <v>182</v>
      </c>
      <c r="D390" s="132" t="s">
        <v>3401</v>
      </c>
      <c r="E390" s="132" t="s">
        <v>3402</v>
      </c>
      <c r="F390" s="85">
        <v>9</v>
      </c>
      <c r="G390" s="85">
        <v>297</v>
      </c>
    </row>
    <row r="391" spans="1:7">
      <c r="A391" s="82">
        <v>2015</v>
      </c>
      <c r="B391" s="83" t="s">
        <v>2490</v>
      </c>
      <c r="C391" s="84" t="s">
        <v>191</v>
      </c>
      <c r="D391" s="132" t="s">
        <v>3401</v>
      </c>
      <c r="E391" s="132" t="s">
        <v>3402</v>
      </c>
      <c r="F391" s="85">
        <v>8</v>
      </c>
      <c r="G391" s="85">
        <v>204</v>
      </c>
    </row>
    <row r="392" spans="1:7">
      <c r="A392" s="82">
        <v>2015</v>
      </c>
      <c r="B392" s="83" t="s">
        <v>2490</v>
      </c>
      <c r="C392" s="84" t="s">
        <v>195</v>
      </c>
      <c r="D392" s="132" t="s">
        <v>3401</v>
      </c>
      <c r="E392" s="132" t="s">
        <v>3402</v>
      </c>
      <c r="F392" s="85">
        <v>37</v>
      </c>
      <c r="G392" s="85">
        <v>947</v>
      </c>
    </row>
    <row r="393" spans="1:7">
      <c r="A393" s="82">
        <v>2015</v>
      </c>
      <c r="B393" s="83" t="s">
        <v>2490</v>
      </c>
      <c r="C393" s="84" t="s">
        <v>200</v>
      </c>
      <c r="D393" s="132" t="s">
        <v>3401</v>
      </c>
      <c r="E393" s="132" t="s">
        <v>3402</v>
      </c>
      <c r="F393" s="85">
        <v>0</v>
      </c>
      <c r="G393" s="85">
        <v>0</v>
      </c>
    </row>
    <row r="394" spans="1:7">
      <c r="A394" s="82">
        <v>2015</v>
      </c>
      <c r="B394" s="83" t="s">
        <v>2490</v>
      </c>
      <c r="C394" s="84" t="s">
        <v>678</v>
      </c>
      <c r="D394" s="132" t="s">
        <v>3401</v>
      </c>
      <c r="E394" s="132" t="s">
        <v>3402</v>
      </c>
      <c r="F394" s="85">
        <v>5</v>
      </c>
      <c r="G394" s="85">
        <v>106</v>
      </c>
    </row>
    <row r="395" spans="1:7">
      <c r="A395" s="82">
        <v>2015</v>
      </c>
      <c r="B395" s="83" t="s">
        <v>2490</v>
      </c>
      <c r="C395" s="84" t="s">
        <v>983</v>
      </c>
      <c r="D395" s="132" t="s">
        <v>3401</v>
      </c>
      <c r="E395" s="132" t="s">
        <v>3402</v>
      </c>
      <c r="F395" s="85">
        <v>2</v>
      </c>
      <c r="G395" s="85">
        <v>89</v>
      </c>
    </row>
    <row r="396" spans="1:7">
      <c r="A396" s="82">
        <v>2015</v>
      </c>
      <c r="B396" s="83" t="s">
        <v>2490</v>
      </c>
      <c r="C396" s="84" t="s">
        <v>2213</v>
      </c>
      <c r="D396" s="132" t="s">
        <v>3401</v>
      </c>
      <c r="E396" s="132" t="s">
        <v>3404</v>
      </c>
      <c r="F396" s="85">
        <v>0</v>
      </c>
      <c r="G396" s="85">
        <v>0</v>
      </c>
    </row>
    <row r="397" spans="1:7">
      <c r="A397" s="82">
        <v>2015</v>
      </c>
      <c r="B397" s="83" t="s">
        <v>2490</v>
      </c>
      <c r="C397" s="84" t="s">
        <v>5</v>
      </c>
      <c r="D397" s="132" t="s">
        <v>3401</v>
      </c>
      <c r="E397" s="132" t="s">
        <v>3404</v>
      </c>
      <c r="F397" s="85">
        <v>1</v>
      </c>
      <c r="G397" s="85">
        <v>16</v>
      </c>
    </row>
    <row r="398" spans="1:7">
      <c r="A398" s="82">
        <v>2015</v>
      </c>
      <c r="B398" s="83" t="s">
        <v>2490</v>
      </c>
      <c r="C398" s="84" t="s">
        <v>12</v>
      </c>
      <c r="D398" s="132" t="s">
        <v>3401</v>
      </c>
      <c r="E398" s="132" t="s">
        <v>3404</v>
      </c>
      <c r="F398" s="85">
        <v>0</v>
      </c>
      <c r="G398" s="85">
        <v>0</v>
      </c>
    </row>
    <row r="399" spans="1:7">
      <c r="A399" s="82">
        <v>2015</v>
      </c>
      <c r="B399" s="83" t="s">
        <v>2490</v>
      </c>
      <c r="C399" s="84" t="s">
        <v>18</v>
      </c>
      <c r="D399" s="132" t="s">
        <v>3401</v>
      </c>
      <c r="E399" s="132" t="s">
        <v>3404</v>
      </c>
      <c r="F399" s="85">
        <v>0</v>
      </c>
      <c r="G399" s="85">
        <v>0</v>
      </c>
    </row>
    <row r="400" spans="1:7">
      <c r="A400" s="82">
        <v>2015</v>
      </c>
      <c r="B400" s="83" t="s">
        <v>2490</v>
      </c>
      <c r="C400" s="84" t="s">
        <v>31</v>
      </c>
      <c r="D400" s="132" t="s">
        <v>3401</v>
      </c>
      <c r="E400" s="132" t="s">
        <v>3404</v>
      </c>
      <c r="F400" s="85">
        <v>1</v>
      </c>
      <c r="G400" s="85">
        <v>14</v>
      </c>
    </row>
    <row r="401" spans="1:7">
      <c r="A401" s="82">
        <v>2015</v>
      </c>
      <c r="B401" s="83" t="s">
        <v>2490</v>
      </c>
      <c r="C401" s="84" t="s">
        <v>52</v>
      </c>
      <c r="D401" s="132" t="s">
        <v>3401</v>
      </c>
      <c r="E401" s="132" t="s">
        <v>3404</v>
      </c>
      <c r="F401" s="85">
        <v>0</v>
      </c>
      <c r="G401" s="85">
        <v>0</v>
      </c>
    </row>
    <row r="402" spans="1:7">
      <c r="A402" s="82">
        <v>2015</v>
      </c>
      <c r="B402" s="83" t="s">
        <v>2490</v>
      </c>
      <c r="C402" s="84" t="s">
        <v>72</v>
      </c>
      <c r="D402" s="132" t="s">
        <v>3401</v>
      </c>
      <c r="E402" s="132" t="s">
        <v>3404</v>
      </c>
      <c r="F402" s="85">
        <v>1</v>
      </c>
      <c r="G402" s="85">
        <v>22</v>
      </c>
    </row>
    <row r="403" spans="1:7">
      <c r="A403" s="82">
        <v>2015</v>
      </c>
      <c r="B403" s="83" t="s">
        <v>2490</v>
      </c>
      <c r="C403" s="84" t="s">
        <v>83</v>
      </c>
      <c r="D403" s="132" t="s">
        <v>3401</v>
      </c>
      <c r="E403" s="132" t="s">
        <v>3404</v>
      </c>
      <c r="F403" s="85">
        <v>0</v>
      </c>
      <c r="G403" s="85">
        <v>0</v>
      </c>
    </row>
    <row r="404" spans="1:7">
      <c r="A404" s="82">
        <v>2015</v>
      </c>
      <c r="B404" s="83" t="s">
        <v>2490</v>
      </c>
      <c r="C404" s="84" t="s">
        <v>93</v>
      </c>
      <c r="D404" s="132" t="s">
        <v>3401</v>
      </c>
      <c r="E404" s="132" t="s">
        <v>3404</v>
      </c>
      <c r="F404" s="85">
        <v>3</v>
      </c>
      <c r="G404" s="85">
        <v>50</v>
      </c>
    </row>
    <row r="405" spans="1:7">
      <c r="A405" s="82">
        <v>2015</v>
      </c>
      <c r="B405" s="83" t="s">
        <v>2490</v>
      </c>
      <c r="C405" s="84" t="s">
        <v>102</v>
      </c>
      <c r="D405" s="132" t="s">
        <v>3401</v>
      </c>
      <c r="E405" s="132" t="s">
        <v>3404</v>
      </c>
      <c r="F405" s="85">
        <v>0</v>
      </c>
      <c r="G405" s="85">
        <v>0</v>
      </c>
    </row>
    <row r="406" spans="1:7">
      <c r="A406" s="82">
        <v>2015</v>
      </c>
      <c r="B406" s="83" t="s">
        <v>2490</v>
      </c>
      <c r="C406" s="84" t="s">
        <v>105</v>
      </c>
      <c r="D406" s="132" t="s">
        <v>3401</v>
      </c>
      <c r="E406" s="132" t="s">
        <v>3404</v>
      </c>
      <c r="F406" s="85">
        <v>0</v>
      </c>
      <c r="G406" s="85">
        <v>0</v>
      </c>
    </row>
    <row r="407" spans="1:7">
      <c r="A407" s="82">
        <v>2015</v>
      </c>
      <c r="B407" s="83" t="s">
        <v>2490</v>
      </c>
      <c r="C407" s="84" t="s">
        <v>108</v>
      </c>
      <c r="D407" s="132" t="s">
        <v>3401</v>
      </c>
      <c r="E407" s="132" t="s">
        <v>3404</v>
      </c>
      <c r="F407" s="85">
        <v>2</v>
      </c>
      <c r="G407" s="85">
        <v>95</v>
      </c>
    </row>
    <row r="408" spans="1:7">
      <c r="A408" s="82">
        <v>2015</v>
      </c>
      <c r="B408" s="83" t="s">
        <v>2490</v>
      </c>
      <c r="C408" s="84" t="s">
        <v>114</v>
      </c>
      <c r="D408" s="132" t="s">
        <v>3401</v>
      </c>
      <c r="E408" s="132" t="s">
        <v>3404</v>
      </c>
      <c r="F408" s="85">
        <v>0</v>
      </c>
      <c r="G408" s="85">
        <v>0</v>
      </c>
    </row>
    <row r="409" spans="1:7">
      <c r="A409" s="82">
        <v>2015</v>
      </c>
      <c r="B409" s="83" t="s">
        <v>2490</v>
      </c>
      <c r="C409" s="84" t="s">
        <v>121</v>
      </c>
      <c r="D409" s="132" t="s">
        <v>3401</v>
      </c>
      <c r="E409" s="132" t="s">
        <v>3404</v>
      </c>
      <c r="F409" s="85">
        <v>0</v>
      </c>
      <c r="G409" s="85">
        <v>0</v>
      </c>
    </row>
    <row r="410" spans="1:7">
      <c r="A410" s="82">
        <v>2015</v>
      </c>
      <c r="B410" s="83" t="s">
        <v>2490</v>
      </c>
      <c r="C410" s="84" t="s">
        <v>126</v>
      </c>
      <c r="D410" s="132" t="s">
        <v>3401</v>
      </c>
      <c r="E410" s="132" t="s">
        <v>3404</v>
      </c>
      <c r="F410" s="85">
        <v>3</v>
      </c>
      <c r="G410" s="85">
        <v>59</v>
      </c>
    </row>
    <row r="411" spans="1:7">
      <c r="A411" s="82">
        <v>2015</v>
      </c>
      <c r="B411" s="83" t="s">
        <v>2490</v>
      </c>
      <c r="C411" s="84" t="s">
        <v>145</v>
      </c>
      <c r="D411" s="132" t="s">
        <v>3401</v>
      </c>
      <c r="E411" s="132" t="s">
        <v>3404</v>
      </c>
      <c r="F411" s="85">
        <v>0</v>
      </c>
      <c r="G411" s="85">
        <v>0</v>
      </c>
    </row>
    <row r="412" spans="1:7">
      <c r="A412" s="82">
        <v>2015</v>
      </c>
      <c r="B412" s="83" t="s">
        <v>2490</v>
      </c>
      <c r="C412" s="84" t="s">
        <v>182</v>
      </c>
      <c r="D412" s="132" t="s">
        <v>3401</v>
      </c>
      <c r="E412" s="132" t="s">
        <v>3404</v>
      </c>
      <c r="F412" s="85">
        <v>1</v>
      </c>
      <c r="G412" s="85">
        <v>10</v>
      </c>
    </row>
    <row r="413" spans="1:7">
      <c r="A413" s="82">
        <v>2015</v>
      </c>
      <c r="B413" s="83" t="s">
        <v>2490</v>
      </c>
      <c r="C413" s="84" t="s">
        <v>191</v>
      </c>
      <c r="D413" s="132" t="s">
        <v>3401</v>
      </c>
      <c r="E413" s="132" t="s">
        <v>3404</v>
      </c>
      <c r="F413" s="85">
        <v>0</v>
      </c>
      <c r="G413" s="85">
        <v>0</v>
      </c>
    </row>
    <row r="414" spans="1:7">
      <c r="A414" s="82">
        <v>2015</v>
      </c>
      <c r="B414" s="83" t="s">
        <v>2490</v>
      </c>
      <c r="C414" s="84" t="s">
        <v>195</v>
      </c>
      <c r="D414" s="132" t="s">
        <v>3401</v>
      </c>
      <c r="E414" s="132" t="s">
        <v>3404</v>
      </c>
      <c r="F414" s="85">
        <v>0</v>
      </c>
      <c r="G414" s="85">
        <v>0</v>
      </c>
    </row>
    <row r="415" spans="1:7">
      <c r="A415" s="82">
        <v>2015</v>
      </c>
      <c r="B415" s="83" t="s">
        <v>2490</v>
      </c>
      <c r="C415" s="84" t="s">
        <v>200</v>
      </c>
      <c r="D415" s="132" t="s">
        <v>3401</v>
      </c>
      <c r="E415" s="132" t="s">
        <v>3404</v>
      </c>
      <c r="F415" s="85">
        <v>0</v>
      </c>
      <c r="G415" s="85">
        <v>0</v>
      </c>
    </row>
    <row r="416" spans="1:7">
      <c r="A416" s="82">
        <v>2015</v>
      </c>
      <c r="B416" s="83" t="s">
        <v>2490</v>
      </c>
      <c r="C416" s="84" t="s">
        <v>678</v>
      </c>
      <c r="D416" s="132" t="s">
        <v>3401</v>
      </c>
      <c r="E416" s="132" t="s">
        <v>3404</v>
      </c>
      <c r="F416" s="85">
        <v>0</v>
      </c>
      <c r="G416" s="85">
        <v>0</v>
      </c>
    </row>
    <row r="417" spans="1:7">
      <c r="A417" s="82">
        <v>2015</v>
      </c>
      <c r="B417" s="83" t="s">
        <v>2490</v>
      </c>
      <c r="C417" s="84" t="s">
        <v>983</v>
      </c>
      <c r="D417" s="132" t="s">
        <v>3401</v>
      </c>
      <c r="E417" s="132" t="s">
        <v>3404</v>
      </c>
      <c r="F417" s="85">
        <v>0</v>
      </c>
      <c r="G417" s="85">
        <v>0</v>
      </c>
    </row>
    <row r="418" spans="1:7">
      <c r="A418" s="82">
        <v>2015</v>
      </c>
      <c r="B418" s="83" t="s">
        <v>2490</v>
      </c>
      <c r="C418" s="84" t="s">
        <v>2213</v>
      </c>
      <c r="D418" s="132" t="s">
        <v>3401</v>
      </c>
      <c r="E418" s="132" t="s">
        <v>3403</v>
      </c>
      <c r="F418" s="85">
        <v>0</v>
      </c>
      <c r="G418" s="85">
        <v>0</v>
      </c>
    </row>
    <row r="419" spans="1:7">
      <c r="A419" s="82">
        <v>2015</v>
      </c>
      <c r="B419" s="83" t="s">
        <v>2490</v>
      </c>
      <c r="C419" s="84" t="s">
        <v>5</v>
      </c>
      <c r="D419" s="132" t="s">
        <v>3401</v>
      </c>
      <c r="E419" s="132" t="s">
        <v>3403</v>
      </c>
      <c r="F419" s="85">
        <v>0</v>
      </c>
      <c r="G419" s="85">
        <v>0</v>
      </c>
    </row>
    <row r="420" spans="1:7">
      <c r="A420" s="82">
        <v>2015</v>
      </c>
      <c r="B420" s="83" t="s">
        <v>2490</v>
      </c>
      <c r="C420" s="84" t="s">
        <v>12</v>
      </c>
      <c r="D420" s="132" t="s">
        <v>3401</v>
      </c>
      <c r="E420" s="132" t="s">
        <v>3403</v>
      </c>
      <c r="F420" s="85">
        <v>0</v>
      </c>
      <c r="G420" s="85">
        <v>0</v>
      </c>
    </row>
    <row r="421" spans="1:7">
      <c r="A421" s="82">
        <v>2015</v>
      </c>
      <c r="B421" s="83" t="s">
        <v>2490</v>
      </c>
      <c r="C421" s="84" t="s">
        <v>18</v>
      </c>
      <c r="D421" s="132" t="s">
        <v>3401</v>
      </c>
      <c r="E421" s="132" t="s">
        <v>3403</v>
      </c>
      <c r="F421" s="85">
        <v>0</v>
      </c>
      <c r="G421" s="85">
        <v>0</v>
      </c>
    </row>
    <row r="422" spans="1:7">
      <c r="A422" s="82">
        <v>2015</v>
      </c>
      <c r="B422" s="83" t="s">
        <v>2490</v>
      </c>
      <c r="C422" s="84" t="s">
        <v>31</v>
      </c>
      <c r="D422" s="132" t="s">
        <v>3401</v>
      </c>
      <c r="E422" s="132" t="s">
        <v>3403</v>
      </c>
      <c r="F422" s="85">
        <v>32</v>
      </c>
      <c r="G422" s="85">
        <v>1020</v>
      </c>
    </row>
    <row r="423" spans="1:7">
      <c r="A423" s="82">
        <v>2015</v>
      </c>
      <c r="B423" s="83" t="s">
        <v>2490</v>
      </c>
      <c r="C423" s="84" t="s">
        <v>52</v>
      </c>
      <c r="D423" s="132" t="s">
        <v>3401</v>
      </c>
      <c r="E423" s="132" t="s">
        <v>3403</v>
      </c>
      <c r="F423" s="85">
        <v>9</v>
      </c>
      <c r="G423" s="85">
        <v>226</v>
      </c>
    </row>
    <row r="424" spans="1:7">
      <c r="A424" s="82">
        <v>2015</v>
      </c>
      <c r="B424" s="83" t="s">
        <v>2490</v>
      </c>
      <c r="C424" s="84" t="s">
        <v>72</v>
      </c>
      <c r="D424" s="132" t="s">
        <v>3401</v>
      </c>
      <c r="E424" s="132" t="s">
        <v>3403</v>
      </c>
      <c r="F424" s="85">
        <v>3</v>
      </c>
      <c r="G424" s="85">
        <v>250</v>
      </c>
    </row>
    <row r="425" spans="1:7">
      <c r="A425" s="82">
        <v>2015</v>
      </c>
      <c r="B425" s="83" t="s">
        <v>2490</v>
      </c>
      <c r="C425" s="84" t="s">
        <v>83</v>
      </c>
      <c r="D425" s="132" t="s">
        <v>3401</v>
      </c>
      <c r="E425" s="132" t="s">
        <v>3403</v>
      </c>
      <c r="F425" s="85">
        <v>0</v>
      </c>
      <c r="G425" s="85">
        <v>0</v>
      </c>
    </row>
    <row r="426" spans="1:7">
      <c r="A426" s="82">
        <v>2015</v>
      </c>
      <c r="B426" s="83" t="s">
        <v>2490</v>
      </c>
      <c r="C426" s="84" t="s">
        <v>93</v>
      </c>
      <c r="D426" s="132" t="s">
        <v>3401</v>
      </c>
      <c r="E426" s="132" t="s">
        <v>3403</v>
      </c>
      <c r="F426" s="85">
        <v>1</v>
      </c>
      <c r="G426" s="85">
        <v>14</v>
      </c>
    </row>
    <row r="427" spans="1:7">
      <c r="A427" s="82">
        <v>2015</v>
      </c>
      <c r="B427" s="83" t="s">
        <v>2490</v>
      </c>
      <c r="C427" s="84" t="s">
        <v>102</v>
      </c>
      <c r="D427" s="132" t="s">
        <v>3401</v>
      </c>
      <c r="E427" s="132" t="s">
        <v>3403</v>
      </c>
      <c r="F427" s="85">
        <v>0</v>
      </c>
      <c r="G427" s="85">
        <v>0</v>
      </c>
    </row>
    <row r="428" spans="1:7">
      <c r="A428" s="82">
        <v>2015</v>
      </c>
      <c r="B428" s="83" t="s">
        <v>2490</v>
      </c>
      <c r="C428" s="84" t="s">
        <v>105</v>
      </c>
      <c r="D428" s="132" t="s">
        <v>3401</v>
      </c>
      <c r="E428" s="132" t="s">
        <v>3403</v>
      </c>
      <c r="F428" s="85">
        <v>0</v>
      </c>
      <c r="G428" s="85">
        <v>0</v>
      </c>
    </row>
    <row r="429" spans="1:7">
      <c r="A429" s="82">
        <v>2015</v>
      </c>
      <c r="B429" s="83" t="s">
        <v>2490</v>
      </c>
      <c r="C429" s="84" t="s">
        <v>108</v>
      </c>
      <c r="D429" s="132" t="s">
        <v>3401</v>
      </c>
      <c r="E429" s="132" t="s">
        <v>3403</v>
      </c>
      <c r="F429" s="85">
        <v>0</v>
      </c>
      <c r="G429" s="85">
        <v>0</v>
      </c>
    </row>
    <row r="430" spans="1:7">
      <c r="A430" s="82">
        <v>2015</v>
      </c>
      <c r="B430" s="83" t="s">
        <v>2490</v>
      </c>
      <c r="C430" s="84" t="s">
        <v>114</v>
      </c>
      <c r="D430" s="132" t="s">
        <v>3401</v>
      </c>
      <c r="E430" s="132" t="s">
        <v>3403</v>
      </c>
      <c r="F430" s="85">
        <v>2</v>
      </c>
      <c r="G430" s="85">
        <v>310</v>
      </c>
    </row>
    <row r="431" spans="1:7">
      <c r="A431" s="82">
        <v>2015</v>
      </c>
      <c r="B431" s="83" t="s">
        <v>2490</v>
      </c>
      <c r="C431" s="84" t="s">
        <v>121</v>
      </c>
      <c r="D431" s="132" t="s">
        <v>3401</v>
      </c>
      <c r="E431" s="132" t="s">
        <v>3403</v>
      </c>
      <c r="F431" s="85">
        <v>0</v>
      </c>
      <c r="G431" s="85">
        <v>0</v>
      </c>
    </row>
    <row r="432" spans="1:7">
      <c r="A432" s="82">
        <v>2015</v>
      </c>
      <c r="B432" s="83" t="s">
        <v>2490</v>
      </c>
      <c r="C432" s="84" t="s">
        <v>126</v>
      </c>
      <c r="D432" s="132" t="s">
        <v>3401</v>
      </c>
      <c r="E432" s="132" t="s">
        <v>3403</v>
      </c>
      <c r="F432" s="85">
        <v>2</v>
      </c>
      <c r="G432" s="85">
        <v>71</v>
      </c>
    </row>
    <row r="433" spans="1:7">
      <c r="A433" s="82">
        <v>2015</v>
      </c>
      <c r="B433" s="83" t="s">
        <v>2490</v>
      </c>
      <c r="C433" s="84" t="s">
        <v>145</v>
      </c>
      <c r="D433" s="132" t="s">
        <v>3401</v>
      </c>
      <c r="E433" s="132" t="s">
        <v>3403</v>
      </c>
      <c r="F433" s="85">
        <v>1</v>
      </c>
      <c r="G433" s="85">
        <v>24</v>
      </c>
    </row>
    <row r="434" spans="1:7">
      <c r="A434" s="82">
        <v>2015</v>
      </c>
      <c r="B434" s="83" t="s">
        <v>2490</v>
      </c>
      <c r="C434" s="84" t="s">
        <v>182</v>
      </c>
      <c r="D434" s="132" t="s">
        <v>3401</v>
      </c>
      <c r="E434" s="132" t="s">
        <v>3403</v>
      </c>
      <c r="F434" s="85">
        <v>0</v>
      </c>
      <c r="G434" s="85">
        <v>0</v>
      </c>
    </row>
    <row r="435" spans="1:7">
      <c r="A435" s="82">
        <v>2015</v>
      </c>
      <c r="B435" s="83" t="s">
        <v>2490</v>
      </c>
      <c r="C435" s="84" t="s">
        <v>191</v>
      </c>
      <c r="D435" s="132" t="s">
        <v>3401</v>
      </c>
      <c r="E435" s="132" t="s">
        <v>3403</v>
      </c>
      <c r="F435" s="85">
        <v>0</v>
      </c>
      <c r="G435" s="85">
        <v>0</v>
      </c>
    </row>
    <row r="436" spans="1:7">
      <c r="A436" s="82">
        <v>2015</v>
      </c>
      <c r="B436" s="83" t="s">
        <v>2490</v>
      </c>
      <c r="C436" s="84" t="s">
        <v>195</v>
      </c>
      <c r="D436" s="132" t="s">
        <v>3401</v>
      </c>
      <c r="E436" s="132" t="s">
        <v>3403</v>
      </c>
      <c r="F436" s="85">
        <v>0</v>
      </c>
      <c r="G436" s="85">
        <v>0</v>
      </c>
    </row>
    <row r="437" spans="1:7">
      <c r="A437" s="82">
        <v>2015</v>
      </c>
      <c r="B437" s="83" t="s">
        <v>2490</v>
      </c>
      <c r="C437" s="84" t="s">
        <v>200</v>
      </c>
      <c r="D437" s="132" t="s">
        <v>3401</v>
      </c>
      <c r="E437" s="132" t="s">
        <v>3403</v>
      </c>
      <c r="F437" s="85">
        <v>1</v>
      </c>
      <c r="G437" s="85">
        <v>22</v>
      </c>
    </row>
    <row r="438" spans="1:7">
      <c r="A438" s="82">
        <v>2015</v>
      </c>
      <c r="B438" s="83" t="s">
        <v>2490</v>
      </c>
      <c r="C438" s="84" t="s">
        <v>678</v>
      </c>
      <c r="D438" s="132" t="s">
        <v>3401</v>
      </c>
      <c r="E438" s="132" t="s">
        <v>3403</v>
      </c>
      <c r="F438" s="85">
        <v>0</v>
      </c>
      <c r="G438" s="85">
        <v>0</v>
      </c>
    </row>
    <row r="439" spans="1:7">
      <c r="A439" s="82">
        <v>2015</v>
      </c>
      <c r="B439" s="83" t="s">
        <v>2490</v>
      </c>
      <c r="C439" s="84" t="s">
        <v>983</v>
      </c>
      <c r="D439" s="132" t="s">
        <v>3401</v>
      </c>
      <c r="E439" s="132" t="s">
        <v>3403</v>
      </c>
      <c r="F439" s="85">
        <v>2</v>
      </c>
      <c r="G439" s="85">
        <v>34</v>
      </c>
    </row>
    <row r="440" spans="1:7">
      <c r="A440" s="82">
        <v>2015</v>
      </c>
      <c r="B440" s="83" t="s">
        <v>2490</v>
      </c>
      <c r="C440" s="84" t="s">
        <v>2213</v>
      </c>
      <c r="D440" s="132" t="s">
        <v>3390</v>
      </c>
      <c r="E440" s="132" t="s">
        <v>3391</v>
      </c>
      <c r="F440" s="85">
        <v>2</v>
      </c>
      <c r="G440" s="85">
        <v>0</v>
      </c>
    </row>
    <row r="441" spans="1:7">
      <c r="A441" s="82">
        <v>2015</v>
      </c>
      <c r="B441" s="83" t="s">
        <v>2490</v>
      </c>
      <c r="C441" s="84" t="s">
        <v>5</v>
      </c>
      <c r="D441" s="132" t="s">
        <v>3390</v>
      </c>
      <c r="E441" s="132" t="s">
        <v>3391</v>
      </c>
      <c r="F441" s="85">
        <v>9</v>
      </c>
      <c r="G441" s="85">
        <v>0</v>
      </c>
    </row>
    <row r="442" spans="1:7">
      <c r="A442" s="82">
        <v>2015</v>
      </c>
      <c r="B442" s="83" t="s">
        <v>2490</v>
      </c>
      <c r="C442" s="84" t="s">
        <v>12</v>
      </c>
      <c r="D442" s="132" t="s">
        <v>3390</v>
      </c>
      <c r="E442" s="132" t="s">
        <v>3391</v>
      </c>
      <c r="F442" s="85">
        <v>2</v>
      </c>
      <c r="G442" s="85">
        <v>0</v>
      </c>
    </row>
    <row r="443" spans="1:7">
      <c r="A443" s="82">
        <v>2015</v>
      </c>
      <c r="B443" s="83" t="s">
        <v>2490</v>
      </c>
      <c r="C443" s="84" t="s">
        <v>18</v>
      </c>
      <c r="D443" s="132" t="s">
        <v>3390</v>
      </c>
      <c r="E443" s="132" t="s">
        <v>3391</v>
      </c>
      <c r="F443" s="85">
        <v>6</v>
      </c>
      <c r="G443" s="85">
        <v>0</v>
      </c>
    </row>
    <row r="444" spans="1:7">
      <c r="A444" s="82">
        <v>2015</v>
      </c>
      <c r="B444" s="83" t="s">
        <v>2490</v>
      </c>
      <c r="C444" s="84" t="s">
        <v>31</v>
      </c>
      <c r="D444" s="132" t="s">
        <v>3390</v>
      </c>
      <c r="E444" s="132" t="s">
        <v>3391</v>
      </c>
      <c r="F444" s="85">
        <v>44</v>
      </c>
      <c r="G444" s="85">
        <v>0</v>
      </c>
    </row>
    <row r="445" spans="1:7">
      <c r="A445" s="82">
        <v>2015</v>
      </c>
      <c r="B445" s="83" t="s">
        <v>2490</v>
      </c>
      <c r="C445" s="84" t="s">
        <v>52</v>
      </c>
      <c r="D445" s="132" t="s">
        <v>3390</v>
      </c>
      <c r="E445" s="132" t="s">
        <v>3391</v>
      </c>
      <c r="F445" s="85">
        <v>17</v>
      </c>
      <c r="G445" s="85">
        <v>0</v>
      </c>
    </row>
    <row r="446" spans="1:7">
      <c r="A446" s="82">
        <v>2015</v>
      </c>
      <c r="B446" s="83" t="s">
        <v>2490</v>
      </c>
      <c r="C446" s="84" t="s">
        <v>72</v>
      </c>
      <c r="D446" s="132" t="s">
        <v>3390</v>
      </c>
      <c r="E446" s="132" t="s">
        <v>3391</v>
      </c>
      <c r="F446" s="85">
        <v>8</v>
      </c>
      <c r="G446" s="85">
        <v>0</v>
      </c>
    </row>
    <row r="447" spans="1:7">
      <c r="A447" s="82">
        <v>2015</v>
      </c>
      <c r="B447" s="83" t="s">
        <v>2490</v>
      </c>
      <c r="C447" s="84" t="s">
        <v>83</v>
      </c>
      <c r="D447" s="132" t="s">
        <v>3390</v>
      </c>
      <c r="E447" s="132" t="s">
        <v>3391</v>
      </c>
      <c r="F447" s="85">
        <v>7</v>
      </c>
      <c r="G447" s="85">
        <v>0</v>
      </c>
    </row>
    <row r="448" spans="1:7">
      <c r="A448" s="82">
        <v>2015</v>
      </c>
      <c r="B448" s="83" t="s">
        <v>2490</v>
      </c>
      <c r="C448" s="84" t="s">
        <v>93</v>
      </c>
      <c r="D448" s="132" t="s">
        <v>3390</v>
      </c>
      <c r="E448" s="132" t="s">
        <v>3391</v>
      </c>
      <c r="F448" s="85">
        <v>22</v>
      </c>
      <c r="G448" s="85">
        <v>0</v>
      </c>
    </row>
    <row r="449" spans="1:7">
      <c r="A449" s="82">
        <v>2015</v>
      </c>
      <c r="B449" s="83" t="s">
        <v>2490</v>
      </c>
      <c r="C449" s="84" t="s">
        <v>102</v>
      </c>
      <c r="D449" s="132" t="s">
        <v>3390</v>
      </c>
      <c r="E449" s="132" t="s">
        <v>3391</v>
      </c>
      <c r="F449" s="85">
        <v>1</v>
      </c>
      <c r="G449" s="85">
        <v>0</v>
      </c>
    </row>
    <row r="450" spans="1:7">
      <c r="A450" s="82">
        <v>2015</v>
      </c>
      <c r="B450" s="83" t="s">
        <v>2490</v>
      </c>
      <c r="C450" s="84" t="s">
        <v>105</v>
      </c>
      <c r="D450" s="132" t="s">
        <v>3390</v>
      </c>
      <c r="E450" s="132" t="s">
        <v>3391</v>
      </c>
      <c r="F450" s="85">
        <v>5</v>
      </c>
      <c r="G450" s="85">
        <v>0</v>
      </c>
    </row>
    <row r="451" spans="1:7">
      <c r="A451" s="82">
        <v>2015</v>
      </c>
      <c r="B451" s="83" t="s">
        <v>2490</v>
      </c>
      <c r="C451" s="84" t="s">
        <v>108</v>
      </c>
      <c r="D451" s="132" t="s">
        <v>3390</v>
      </c>
      <c r="E451" s="132" t="s">
        <v>3391</v>
      </c>
      <c r="F451" s="85">
        <v>6</v>
      </c>
      <c r="G451" s="85">
        <v>0</v>
      </c>
    </row>
    <row r="452" spans="1:7">
      <c r="A452" s="82">
        <v>2015</v>
      </c>
      <c r="B452" s="83" t="s">
        <v>2490</v>
      </c>
      <c r="C452" s="84" t="s">
        <v>114</v>
      </c>
      <c r="D452" s="132" t="s">
        <v>3390</v>
      </c>
      <c r="E452" s="132" t="s">
        <v>3391</v>
      </c>
      <c r="F452" s="85">
        <v>2</v>
      </c>
      <c r="G452" s="85">
        <v>0</v>
      </c>
    </row>
    <row r="453" spans="1:7">
      <c r="A453" s="82">
        <v>2015</v>
      </c>
      <c r="B453" s="83" t="s">
        <v>2490</v>
      </c>
      <c r="C453" s="84" t="s">
        <v>121</v>
      </c>
      <c r="D453" s="132" t="s">
        <v>3390</v>
      </c>
      <c r="E453" s="132" t="s">
        <v>3391</v>
      </c>
      <c r="F453" s="85">
        <v>0</v>
      </c>
      <c r="G453" s="85">
        <v>0</v>
      </c>
    </row>
    <row r="454" spans="1:7">
      <c r="A454" s="82">
        <v>2015</v>
      </c>
      <c r="B454" s="83" t="s">
        <v>2490</v>
      </c>
      <c r="C454" s="84" t="s">
        <v>126</v>
      </c>
      <c r="D454" s="132" t="s">
        <v>3390</v>
      </c>
      <c r="E454" s="132" t="s">
        <v>3391</v>
      </c>
      <c r="F454" s="85">
        <v>30</v>
      </c>
      <c r="G454" s="85">
        <v>0</v>
      </c>
    </row>
    <row r="455" spans="1:7">
      <c r="A455" s="82">
        <v>2015</v>
      </c>
      <c r="B455" s="83" t="s">
        <v>2490</v>
      </c>
      <c r="C455" s="84" t="s">
        <v>145</v>
      </c>
      <c r="D455" s="132" t="s">
        <v>3390</v>
      </c>
      <c r="E455" s="132" t="s">
        <v>3391</v>
      </c>
      <c r="F455" s="85">
        <v>9</v>
      </c>
      <c r="G455" s="85">
        <v>0</v>
      </c>
    </row>
    <row r="456" spans="1:7">
      <c r="A456" s="82">
        <v>2015</v>
      </c>
      <c r="B456" s="83" t="s">
        <v>2490</v>
      </c>
      <c r="C456" s="84" t="s">
        <v>182</v>
      </c>
      <c r="D456" s="132" t="s">
        <v>3390</v>
      </c>
      <c r="E456" s="132" t="s">
        <v>3391</v>
      </c>
      <c r="F456" s="85">
        <v>5</v>
      </c>
      <c r="G456" s="85">
        <v>0</v>
      </c>
    </row>
    <row r="457" spans="1:7">
      <c r="A457" s="82">
        <v>2015</v>
      </c>
      <c r="B457" s="83" t="s">
        <v>2490</v>
      </c>
      <c r="C457" s="84" t="s">
        <v>191</v>
      </c>
      <c r="D457" s="132" t="s">
        <v>3390</v>
      </c>
      <c r="E457" s="132" t="s">
        <v>3391</v>
      </c>
      <c r="F457" s="85">
        <v>5</v>
      </c>
      <c r="G457" s="85">
        <v>0</v>
      </c>
    </row>
    <row r="458" spans="1:7">
      <c r="A458" s="82">
        <v>2015</v>
      </c>
      <c r="B458" s="83" t="s">
        <v>2490</v>
      </c>
      <c r="C458" s="84" t="s">
        <v>195</v>
      </c>
      <c r="D458" s="132" t="s">
        <v>3390</v>
      </c>
      <c r="E458" s="132" t="s">
        <v>3391</v>
      </c>
      <c r="F458" s="85">
        <v>17</v>
      </c>
      <c r="G458" s="85">
        <v>0</v>
      </c>
    </row>
    <row r="459" spans="1:7">
      <c r="A459" s="82">
        <v>2015</v>
      </c>
      <c r="B459" s="83" t="s">
        <v>2490</v>
      </c>
      <c r="C459" s="84" t="s">
        <v>200</v>
      </c>
      <c r="D459" s="132" t="s">
        <v>3390</v>
      </c>
      <c r="E459" s="132" t="s">
        <v>3391</v>
      </c>
      <c r="F459" s="85">
        <v>1</v>
      </c>
      <c r="G459" s="85">
        <v>0</v>
      </c>
    </row>
    <row r="460" spans="1:7">
      <c r="A460" s="82">
        <v>2015</v>
      </c>
      <c r="B460" s="83" t="s">
        <v>2490</v>
      </c>
      <c r="C460" s="84" t="s">
        <v>678</v>
      </c>
      <c r="D460" s="132" t="s">
        <v>3390</v>
      </c>
      <c r="E460" s="132" t="s">
        <v>3391</v>
      </c>
      <c r="F460" s="85">
        <v>0</v>
      </c>
      <c r="G460" s="85">
        <v>0</v>
      </c>
    </row>
    <row r="461" spans="1:7">
      <c r="A461" s="82">
        <v>2015</v>
      </c>
      <c r="B461" s="83" t="s">
        <v>2490</v>
      </c>
      <c r="C461" s="84" t="s">
        <v>983</v>
      </c>
      <c r="D461" s="132" t="s">
        <v>3390</v>
      </c>
      <c r="E461" s="132" t="s">
        <v>3391</v>
      </c>
      <c r="F461" s="85">
        <v>0</v>
      </c>
      <c r="G461" s="85">
        <v>0</v>
      </c>
    </row>
    <row r="462" spans="1:7">
      <c r="A462" s="82">
        <v>2015</v>
      </c>
      <c r="B462" s="83" t="s">
        <v>2490</v>
      </c>
      <c r="C462" s="84" t="s">
        <v>2213</v>
      </c>
      <c r="D462" s="132" t="s">
        <v>3390</v>
      </c>
      <c r="E462" s="132" t="s">
        <v>3393</v>
      </c>
      <c r="F462" s="85">
        <v>0</v>
      </c>
      <c r="G462" s="85">
        <v>0</v>
      </c>
    </row>
    <row r="463" spans="1:7">
      <c r="A463" s="82">
        <v>2015</v>
      </c>
      <c r="B463" s="83" t="s">
        <v>2490</v>
      </c>
      <c r="C463" s="84" t="s">
        <v>5</v>
      </c>
      <c r="D463" s="132" t="s">
        <v>3390</v>
      </c>
      <c r="E463" s="132" t="s">
        <v>3393</v>
      </c>
      <c r="F463" s="85">
        <v>5</v>
      </c>
      <c r="G463" s="85">
        <v>0</v>
      </c>
    </row>
    <row r="464" spans="1:7">
      <c r="A464" s="82">
        <v>2015</v>
      </c>
      <c r="B464" s="83" t="s">
        <v>2490</v>
      </c>
      <c r="C464" s="84" t="s">
        <v>12</v>
      </c>
      <c r="D464" s="132" t="s">
        <v>3390</v>
      </c>
      <c r="E464" s="132" t="s">
        <v>3393</v>
      </c>
      <c r="F464" s="85">
        <v>2</v>
      </c>
      <c r="G464" s="85">
        <v>0</v>
      </c>
    </row>
    <row r="465" spans="1:7">
      <c r="A465" s="82">
        <v>2015</v>
      </c>
      <c r="B465" s="83" t="s">
        <v>2490</v>
      </c>
      <c r="C465" s="84" t="s">
        <v>18</v>
      </c>
      <c r="D465" s="132" t="s">
        <v>3390</v>
      </c>
      <c r="E465" s="132" t="s">
        <v>3393</v>
      </c>
      <c r="F465" s="85">
        <v>11</v>
      </c>
      <c r="G465" s="85">
        <v>0</v>
      </c>
    </row>
    <row r="466" spans="1:7">
      <c r="A466" s="82">
        <v>2015</v>
      </c>
      <c r="B466" s="83" t="s">
        <v>2490</v>
      </c>
      <c r="C466" s="84" t="s">
        <v>31</v>
      </c>
      <c r="D466" s="132" t="s">
        <v>3390</v>
      </c>
      <c r="E466" s="132" t="s">
        <v>3393</v>
      </c>
      <c r="F466" s="85">
        <v>51</v>
      </c>
      <c r="G466" s="85">
        <v>0</v>
      </c>
    </row>
    <row r="467" spans="1:7">
      <c r="A467" s="82">
        <v>2015</v>
      </c>
      <c r="B467" s="83" t="s">
        <v>2490</v>
      </c>
      <c r="C467" s="84" t="s">
        <v>52</v>
      </c>
      <c r="D467" s="132" t="s">
        <v>3390</v>
      </c>
      <c r="E467" s="132" t="s">
        <v>3393</v>
      </c>
      <c r="F467" s="85">
        <v>18</v>
      </c>
      <c r="G467" s="85">
        <v>0</v>
      </c>
    </row>
    <row r="468" spans="1:7">
      <c r="A468" s="82">
        <v>2015</v>
      </c>
      <c r="B468" s="83" t="s">
        <v>2490</v>
      </c>
      <c r="C468" s="84" t="s">
        <v>72</v>
      </c>
      <c r="D468" s="132" t="s">
        <v>3390</v>
      </c>
      <c r="E468" s="132" t="s">
        <v>3393</v>
      </c>
      <c r="F468" s="85">
        <v>8</v>
      </c>
      <c r="G468" s="85">
        <v>0</v>
      </c>
    </row>
    <row r="469" spans="1:7">
      <c r="A469" s="82">
        <v>2015</v>
      </c>
      <c r="B469" s="83" t="s">
        <v>2490</v>
      </c>
      <c r="C469" s="84" t="s">
        <v>83</v>
      </c>
      <c r="D469" s="132" t="s">
        <v>3390</v>
      </c>
      <c r="E469" s="132" t="s">
        <v>3393</v>
      </c>
      <c r="F469" s="85">
        <v>3</v>
      </c>
      <c r="G469" s="85">
        <v>0</v>
      </c>
    </row>
    <row r="470" spans="1:7">
      <c r="A470" s="82">
        <v>2015</v>
      </c>
      <c r="B470" s="83" t="s">
        <v>2490</v>
      </c>
      <c r="C470" s="84" t="s">
        <v>93</v>
      </c>
      <c r="D470" s="132" t="s">
        <v>3390</v>
      </c>
      <c r="E470" s="132" t="s">
        <v>3393</v>
      </c>
      <c r="F470" s="85">
        <v>4</v>
      </c>
      <c r="G470" s="85">
        <v>0</v>
      </c>
    </row>
    <row r="471" spans="1:7">
      <c r="A471" s="82">
        <v>2015</v>
      </c>
      <c r="B471" s="83" t="s">
        <v>2490</v>
      </c>
      <c r="C471" s="84" t="s">
        <v>102</v>
      </c>
      <c r="D471" s="132" t="s">
        <v>3390</v>
      </c>
      <c r="E471" s="132" t="s">
        <v>3393</v>
      </c>
      <c r="F471" s="85">
        <v>0</v>
      </c>
      <c r="G471" s="85">
        <v>0</v>
      </c>
    </row>
    <row r="472" spans="1:7">
      <c r="A472" s="82">
        <v>2015</v>
      </c>
      <c r="B472" s="83" t="s">
        <v>2490</v>
      </c>
      <c r="C472" s="84" t="s">
        <v>105</v>
      </c>
      <c r="D472" s="132" t="s">
        <v>3390</v>
      </c>
      <c r="E472" s="132" t="s">
        <v>3393</v>
      </c>
      <c r="F472" s="85">
        <v>20</v>
      </c>
      <c r="G472" s="85">
        <v>0</v>
      </c>
    </row>
    <row r="473" spans="1:7">
      <c r="A473" s="82">
        <v>2015</v>
      </c>
      <c r="B473" s="83" t="s">
        <v>2490</v>
      </c>
      <c r="C473" s="84" t="s">
        <v>108</v>
      </c>
      <c r="D473" s="132" t="s">
        <v>3390</v>
      </c>
      <c r="E473" s="132" t="s">
        <v>3393</v>
      </c>
      <c r="F473" s="85">
        <v>2</v>
      </c>
      <c r="G473" s="85">
        <v>0</v>
      </c>
    </row>
    <row r="474" spans="1:7">
      <c r="A474" s="82">
        <v>2015</v>
      </c>
      <c r="B474" s="83" t="s">
        <v>2490</v>
      </c>
      <c r="C474" s="84" t="s">
        <v>114</v>
      </c>
      <c r="D474" s="132" t="s">
        <v>3390</v>
      </c>
      <c r="E474" s="132" t="s">
        <v>3393</v>
      </c>
      <c r="F474" s="85">
        <v>8</v>
      </c>
      <c r="G474" s="85">
        <v>0</v>
      </c>
    </row>
    <row r="475" spans="1:7">
      <c r="A475" s="82">
        <v>2015</v>
      </c>
      <c r="B475" s="83" t="s">
        <v>2490</v>
      </c>
      <c r="C475" s="84" t="s">
        <v>121</v>
      </c>
      <c r="D475" s="132" t="s">
        <v>3390</v>
      </c>
      <c r="E475" s="132" t="s">
        <v>3393</v>
      </c>
      <c r="F475" s="85">
        <v>0</v>
      </c>
      <c r="G475" s="85">
        <v>0</v>
      </c>
    </row>
    <row r="476" spans="1:7">
      <c r="A476" s="82">
        <v>2015</v>
      </c>
      <c r="B476" s="83" t="s">
        <v>2490</v>
      </c>
      <c r="C476" s="84" t="s">
        <v>126</v>
      </c>
      <c r="D476" s="132" t="s">
        <v>3390</v>
      </c>
      <c r="E476" s="132" t="s">
        <v>3393</v>
      </c>
      <c r="F476" s="85">
        <v>17</v>
      </c>
      <c r="G476" s="85">
        <v>0</v>
      </c>
    </row>
    <row r="477" spans="1:7">
      <c r="A477" s="82">
        <v>2015</v>
      </c>
      <c r="B477" s="83" t="s">
        <v>2490</v>
      </c>
      <c r="C477" s="84" t="s">
        <v>145</v>
      </c>
      <c r="D477" s="132" t="s">
        <v>3390</v>
      </c>
      <c r="E477" s="132" t="s">
        <v>3393</v>
      </c>
      <c r="F477" s="85">
        <v>3</v>
      </c>
      <c r="G477" s="85">
        <v>0</v>
      </c>
    </row>
    <row r="478" spans="1:7">
      <c r="A478" s="82">
        <v>2015</v>
      </c>
      <c r="B478" s="83" t="s">
        <v>2490</v>
      </c>
      <c r="C478" s="84" t="s">
        <v>182</v>
      </c>
      <c r="D478" s="132" t="s">
        <v>3390</v>
      </c>
      <c r="E478" s="132" t="s">
        <v>3393</v>
      </c>
      <c r="F478" s="85">
        <v>5</v>
      </c>
      <c r="G478" s="85">
        <v>0</v>
      </c>
    </row>
    <row r="479" spans="1:7">
      <c r="A479" s="82">
        <v>2015</v>
      </c>
      <c r="B479" s="83" t="s">
        <v>2490</v>
      </c>
      <c r="C479" s="84" t="s">
        <v>191</v>
      </c>
      <c r="D479" s="132" t="s">
        <v>3390</v>
      </c>
      <c r="E479" s="132" t="s">
        <v>3393</v>
      </c>
      <c r="F479" s="85">
        <v>3</v>
      </c>
      <c r="G479" s="85">
        <v>0</v>
      </c>
    </row>
    <row r="480" spans="1:7">
      <c r="A480" s="82">
        <v>2015</v>
      </c>
      <c r="B480" s="83" t="s">
        <v>2490</v>
      </c>
      <c r="C480" s="84" t="s">
        <v>195</v>
      </c>
      <c r="D480" s="132" t="s">
        <v>3390</v>
      </c>
      <c r="E480" s="132" t="s">
        <v>3393</v>
      </c>
      <c r="F480" s="85">
        <v>20</v>
      </c>
      <c r="G480" s="85">
        <v>0</v>
      </c>
    </row>
    <row r="481" spans="1:7">
      <c r="A481" s="82">
        <v>2015</v>
      </c>
      <c r="B481" s="83" t="s">
        <v>2490</v>
      </c>
      <c r="C481" s="84" t="s">
        <v>200</v>
      </c>
      <c r="D481" s="132" t="s">
        <v>3390</v>
      </c>
      <c r="E481" s="132" t="s">
        <v>3393</v>
      </c>
      <c r="F481" s="85">
        <v>0</v>
      </c>
      <c r="G481" s="85">
        <v>0</v>
      </c>
    </row>
    <row r="482" spans="1:7">
      <c r="A482" s="82">
        <v>2015</v>
      </c>
      <c r="B482" s="83" t="s">
        <v>2490</v>
      </c>
      <c r="C482" s="84" t="s">
        <v>678</v>
      </c>
      <c r="D482" s="132" t="s">
        <v>3390</v>
      </c>
      <c r="E482" s="132" t="s">
        <v>3393</v>
      </c>
      <c r="F482" s="85">
        <v>5</v>
      </c>
      <c r="G482" s="85">
        <v>0</v>
      </c>
    </row>
    <row r="483" spans="1:7">
      <c r="A483" s="82">
        <v>2015</v>
      </c>
      <c r="B483" s="83" t="s">
        <v>2490</v>
      </c>
      <c r="C483" s="84" t="s">
        <v>983</v>
      </c>
      <c r="D483" s="132" t="s">
        <v>3390</v>
      </c>
      <c r="E483" s="132" t="s">
        <v>3393</v>
      </c>
      <c r="F483" s="85">
        <v>4</v>
      </c>
      <c r="G483" s="85">
        <v>0</v>
      </c>
    </row>
    <row r="484" spans="1:7">
      <c r="A484" s="82">
        <v>2015</v>
      </c>
      <c r="B484" s="83" t="s">
        <v>2490</v>
      </c>
      <c r="C484" s="84" t="s">
        <v>2213</v>
      </c>
      <c r="D484" s="132" t="s">
        <v>3390</v>
      </c>
      <c r="E484" s="132" t="s">
        <v>3394</v>
      </c>
      <c r="F484" s="85">
        <v>0</v>
      </c>
      <c r="G484" s="85">
        <v>0</v>
      </c>
    </row>
    <row r="485" spans="1:7">
      <c r="A485" s="82">
        <v>2015</v>
      </c>
      <c r="B485" s="83" t="s">
        <v>2490</v>
      </c>
      <c r="C485" s="84" t="s">
        <v>5</v>
      </c>
      <c r="D485" s="132" t="s">
        <v>3390</v>
      </c>
      <c r="E485" s="132" t="s">
        <v>3394</v>
      </c>
      <c r="F485" s="85">
        <v>0</v>
      </c>
      <c r="G485" s="85">
        <v>0</v>
      </c>
    </row>
    <row r="486" spans="1:7">
      <c r="A486" s="82">
        <v>2015</v>
      </c>
      <c r="B486" s="83" t="s">
        <v>2490</v>
      </c>
      <c r="C486" s="84" t="s">
        <v>12</v>
      </c>
      <c r="D486" s="132" t="s">
        <v>3390</v>
      </c>
      <c r="E486" s="132" t="s">
        <v>3394</v>
      </c>
      <c r="F486" s="85">
        <v>0</v>
      </c>
      <c r="G486" s="85">
        <v>0</v>
      </c>
    </row>
    <row r="487" spans="1:7">
      <c r="A487" s="82">
        <v>2015</v>
      </c>
      <c r="B487" s="83" t="s">
        <v>2490</v>
      </c>
      <c r="C487" s="84" t="s">
        <v>18</v>
      </c>
      <c r="D487" s="132" t="s">
        <v>3390</v>
      </c>
      <c r="E487" s="132" t="s">
        <v>3394</v>
      </c>
      <c r="F487" s="85">
        <v>0</v>
      </c>
      <c r="G487" s="85">
        <v>0</v>
      </c>
    </row>
    <row r="488" spans="1:7">
      <c r="A488" s="82">
        <v>2015</v>
      </c>
      <c r="B488" s="83" t="s">
        <v>2490</v>
      </c>
      <c r="C488" s="84" t="s">
        <v>31</v>
      </c>
      <c r="D488" s="132" t="s">
        <v>3390</v>
      </c>
      <c r="E488" s="132" t="s">
        <v>3394</v>
      </c>
      <c r="F488" s="85">
        <v>0</v>
      </c>
      <c r="G488" s="85">
        <v>0</v>
      </c>
    </row>
    <row r="489" spans="1:7">
      <c r="A489" s="82">
        <v>2015</v>
      </c>
      <c r="B489" s="83" t="s">
        <v>2490</v>
      </c>
      <c r="C489" s="84" t="s">
        <v>52</v>
      </c>
      <c r="D489" s="132" t="s">
        <v>3390</v>
      </c>
      <c r="E489" s="132" t="s">
        <v>3394</v>
      </c>
      <c r="F489" s="85">
        <v>0</v>
      </c>
      <c r="G489" s="85">
        <v>0</v>
      </c>
    </row>
    <row r="490" spans="1:7">
      <c r="A490" s="82">
        <v>2015</v>
      </c>
      <c r="B490" s="83" t="s">
        <v>2490</v>
      </c>
      <c r="C490" s="84" t="s">
        <v>72</v>
      </c>
      <c r="D490" s="132" t="s">
        <v>3390</v>
      </c>
      <c r="E490" s="132" t="s">
        <v>3394</v>
      </c>
      <c r="F490" s="85">
        <v>0</v>
      </c>
      <c r="G490" s="85">
        <v>0</v>
      </c>
    </row>
    <row r="491" spans="1:7">
      <c r="A491" s="82">
        <v>2015</v>
      </c>
      <c r="B491" s="83" t="s">
        <v>2490</v>
      </c>
      <c r="C491" s="84" t="s">
        <v>83</v>
      </c>
      <c r="D491" s="132" t="s">
        <v>3390</v>
      </c>
      <c r="E491" s="132" t="s">
        <v>3394</v>
      </c>
      <c r="F491" s="85">
        <v>0</v>
      </c>
      <c r="G491" s="85">
        <v>0</v>
      </c>
    </row>
    <row r="492" spans="1:7">
      <c r="A492" s="82">
        <v>2015</v>
      </c>
      <c r="B492" s="83" t="s">
        <v>2490</v>
      </c>
      <c r="C492" s="84" t="s">
        <v>93</v>
      </c>
      <c r="D492" s="132" t="s">
        <v>3390</v>
      </c>
      <c r="E492" s="132" t="s">
        <v>3394</v>
      </c>
      <c r="F492" s="85">
        <v>0</v>
      </c>
      <c r="G492" s="85">
        <v>0</v>
      </c>
    </row>
    <row r="493" spans="1:7">
      <c r="A493" s="82">
        <v>2015</v>
      </c>
      <c r="B493" s="83" t="s">
        <v>2490</v>
      </c>
      <c r="C493" s="84" t="s">
        <v>102</v>
      </c>
      <c r="D493" s="132" t="s">
        <v>3390</v>
      </c>
      <c r="E493" s="132" t="s">
        <v>3394</v>
      </c>
      <c r="F493" s="85">
        <v>0</v>
      </c>
      <c r="G493" s="85">
        <v>0</v>
      </c>
    </row>
    <row r="494" spans="1:7">
      <c r="A494" s="82">
        <v>2015</v>
      </c>
      <c r="B494" s="83" t="s">
        <v>2490</v>
      </c>
      <c r="C494" s="84" t="s">
        <v>105</v>
      </c>
      <c r="D494" s="132" t="s">
        <v>3390</v>
      </c>
      <c r="E494" s="132" t="s">
        <v>3394</v>
      </c>
      <c r="F494" s="85">
        <v>0</v>
      </c>
      <c r="G494" s="85">
        <v>0</v>
      </c>
    </row>
    <row r="495" spans="1:7">
      <c r="A495" s="82">
        <v>2015</v>
      </c>
      <c r="B495" s="83" t="s">
        <v>2490</v>
      </c>
      <c r="C495" s="84" t="s">
        <v>108</v>
      </c>
      <c r="D495" s="132" t="s">
        <v>3390</v>
      </c>
      <c r="E495" s="132" t="s">
        <v>3394</v>
      </c>
      <c r="F495" s="85">
        <v>0</v>
      </c>
      <c r="G495" s="85">
        <v>0</v>
      </c>
    </row>
    <row r="496" spans="1:7">
      <c r="A496" s="82">
        <v>2015</v>
      </c>
      <c r="B496" s="83" t="s">
        <v>2490</v>
      </c>
      <c r="C496" s="84" t="s">
        <v>114</v>
      </c>
      <c r="D496" s="132" t="s">
        <v>3390</v>
      </c>
      <c r="E496" s="132" t="s">
        <v>3394</v>
      </c>
      <c r="F496" s="85">
        <v>0</v>
      </c>
      <c r="G496" s="85">
        <v>0</v>
      </c>
    </row>
    <row r="497" spans="1:7">
      <c r="A497" s="82">
        <v>2015</v>
      </c>
      <c r="B497" s="83" t="s">
        <v>2490</v>
      </c>
      <c r="C497" s="84" t="s">
        <v>121</v>
      </c>
      <c r="D497" s="132" t="s">
        <v>3390</v>
      </c>
      <c r="E497" s="132" t="s">
        <v>3394</v>
      </c>
      <c r="F497" s="85">
        <v>0</v>
      </c>
      <c r="G497" s="85">
        <v>0</v>
      </c>
    </row>
    <row r="498" spans="1:7">
      <c r="A498" s="82">
        <v>2015</v>
      </c>
      <c r="B498" s="83" t="s">
        <v>2490</v>
      </c>
      <c r="C498" s="84" t="s">
        <v>126</v>
      </c>
      <c r="D498" s="132" t="s">
        <v>3390</v>
      </c>
      <c r="E498" s="132" t="s">
        <v>3394</v>
      </c>
      <c r="F498" s="85">
        <v>0</v>
      </c>
      <c r="G498" s="85">
        <v>0</v>
      </c>
    </row>
    <row r="499" spans="1:7">
      <c r="A499" s="82">
        <v>2015</v>
      </c>
      <c r="B499" s="83" t="s">
        <v>2490</v>
      </c>
      <c r="C499" s="84" t="s">
        <v>145</v>
      </c>
      <c r="D499" s="132" t="s">
        <v>3390</v>
      </c>
      <c r="E499" s="132" t="s">
        <v>3394</v>
      </c>
      <c r="F499" s="85">
        <v>0</v>
      </c>
      <c r="G499" s="85">
        <v>0</v>
      </c>
    </row>
    <row r="500" spans="1:7">
      <c r="A500" s="82">
        <v>2015</v>
      </c>
      <c r="B500" s="83" t="s">
        <v>2490</v>
      </c>
      <c r="C500" s="84" t="s">
        <v>182</v>
      </c>
      <c r="D500" s="132" t="s">
        <v>3390</v>
      </c>
      <c r="E500" s="132" t="s">
        <v>3394</v>
      </c>
      <c r="F500" s="85">
        <v>0</v>
      </c>
      <c r="G500" s="85">
        <v>0</v>
      </c>
    </row>
    <row r="501" spans="1:7">
      <c r="A501" s="82">
        <v>2015</v>
      </c>
      <c r="B501" s="83" t="s">
        <v>2490</v>
      </c>
      <c r="C501" s="84" t="s">
        <v>191</v>
      </c>
      <c r="D501" s="132" t="s">
        <v>3390</v>
      </c>
      <c r="E501" s="132" t="s">
        <v>3394</v>
      </c>
      <c r="F501" s="85">
        <v>0</v>
      </c>
      <c r="G501" s="85">
        <v>0</v>
      </c>
    </row>
    <row r="502" spans="1:7">
      <c r="A502" s="82">
        <v>2015</v>
      </c>
      <c r="B502" s="83" t="s">
        <v>2490</v>
      </c>
      <c r="C502" s="84" t="s">
        <v>195</v>
      </c>
      <c r="D502" s="132" t="s">
        <v>3390</v>
      </c>
      <c r="E502" s="132" t="s">
        <v>3394</v>
      </c>
      <c r="F502" s="85">
        <v>0</v>
      </c>
      <c r="G502" s="85">
        <v>0</v>
      </c>
    </row>
    <row r="503" spans="1:7">
      <c r="A503" s="82">
        <v>2015</v>
      </c>
      <c r="B503" s="83" t="s">
        <v>2490</v>
      </c>
      <c r="C503" s="84" t="s">
        <v>200</v>
      </c>
      <c r="D503" s="132" t="s">
        <v>3390</v>
      </c>
      <c r="E503" s="132" t="s">
        <v>3394</v>
      </c>
      <c r="F503" s="85">
        <v>0</v>
      </c>
      <c r="G503" s="85">
        <v>0</v>
      </c>
    </row>
    <row r="504" spans="1:7">
      <c r="A504" s="82">
        <v>2015</v>
      </c>
      <c r="B504" s="83" t="s">
        <v>2490</v>
      </c>
      <c r="C504" s="84" t="s">
        <v>678</v>
      </c>
      <c r="D504" s="132" t="s">
        <v>3390</v>
      </c>
      <c r="E504" s="132" t="s">
        <v>3394</v>
      </c>
      <c r="F504" s="85">
        <v>0</v>
      </c>
      <c r="G504" s="85">
        <v>0</v>
      </c>
    </row>
    <row r="505" spans="1:7">
      <c r="A505" s="82">
        <v>2015</v>
      </c>
      <c r="B505" s="83" t="s">
        <v>2490</v>
      </c>
      <c r="C505" s="84" t="s">
        <v>983</v>
      </c>
      <c r="D505" s="132" t="s">
        <v>3390</v>
      </c>
      <c r="E505" s="132" t="s">
        <v>3394</v>
      </c>
      <c r="F505" s="85">
        <v>0</v>
      </c>
      <c r="G505" s="85">
        <v>0</v>
      </c>
    </row>
    <row r="506" spans="1:7">
      <c r="A506" s="88">
        <v>2016</v>
      </c>
      <c r="B506" s="83" t="s">
        <v>2490</v>
      </c>
      <c r="C506" s="84" t="s">
        <v>2213</v>
      </c>
      <c r="D506" s="132" t="s">
        <v>4</v>
      </c>
      <c r="E506" s="132" t="s">
        <v>3410</v>
      </c>
      <c r="F506" s="85">
        <v>13</v>
      </c>
      <c r="G506" s="85">
        <v>241</v>
      </c>
    </row>
    <row r="507" spans="1:7">
      <c r="A507" s="88">
        <v>2016</v>
      </c>
      <c r="B507" s="83" t="s">
        <v>2490</v>
      </c>
      <c r="C507" s="84" t="s">
        <v>5</v>
      </c>
      <c r="D507" s="132" t="s">
        <v>4</v>
      </c>
      <c r="E507" s="132" t="s">
        <v>3410</v>
      </c>
      <c r="F507" s="85">
        <v>15</v>
      </c>
      <c r="G507" s="85">
        <v>310</v>
      </c>
    </row>
    <row r="508" spans="1:7">
      <c r="A508" s="88">
        <v>2016</v>
      </c>
      <c r="B508" s="83" t="s">
        <v>2490</v>
      </c>
      <c r="C508" s="84" t="s">
        <v>12</v>
      </c>
      <c r="D508" s="132" t="s">
        <v>4</v>
      </c>
      <c r="E508" s="132" t="s">
        <v>3410</v>
      </c>
      <c r="F508" s="85">
        <v>10</v>
      </c>
      <c r="G508" s="85">
        <v>233</v>
      </c>
    </row>
    <row r="509" spans="1:7">
      <c r="A509" s="88">
        <v>2016</v>
      </c>
      <c r="B509" s="83" t="s">
        <v>2490</v>
      </c>
      <c r="C509" s="84" t="s">
        <v>18</v>
      </c>
      <c r="D509" s="132" t="s">
        <v>4</v>
      </c>
      <c r="E509" s="132" t="s">
        <v>3410</v>
      </c>
      <c r="F509" s="85">
        <v>5</v>
      </c>
      <c r="G509" s="85">
        <v>147</v>
      </c>
    </row>
    <row r="510" spans="1:7">
      <c r="A510" s="88">
        <v>2016</v>
      </c>
      <c r="B510" s="83" t="s">
        <v>2490</v>
      </c>
      <c r="C510" s="84" t="s">
        <v>31</v>
      </c>
      <c r="D510" s="132" t="s">
        <v>4</v>
      </c>
      <c r="E510" s="132" t="s">
        <v>3410</v>
      </c>
      <c r="F510" s="85">
        <v>81</v>
      </c>
      <c r="G510" s="85">
        <v>2103</v>
      </c>
    </row>
    <row r="511" spans="1:7">
      <c r="A511" s="88">
        <v>2016</v>
      </c>
      <c r="B511" s="83" t="s">
        <v>2490</v>
      </c>
      <c r="C511" s="84" t="s">
        <v>52</v>
      </c>
      <c r="D511" s="132" t="s">
        <v>4</v>
      </c>
      <c r="E511" s="132" t="s">
        <v>3410</v>
      </c>
      <c r="F511" s="85">
        <v>35</v>
      </c>
      <c r="G511" s="85">
        <v>1398</v>
      </c>
    </row>
    <row r="512" spans="1:7">
      <c r="A512" s="88">
        <v>2016</v>
      </c>
      <c r="B512" s="83" t="s">
        <v>2490</v>
      </c>
      <c r="C512" s="84" t="s">
        <v>72</v>
      </c>
      <c r="D512" s="132" t="s">
        <v>4</v>
      </c>
      <c r="E512" s="132" t="s">
        <v>3410</v>
      </c>
      <c r="F512" s="85">
        <v>18</v>
      </c>
      <c r="G512" s="85">
        <v>625</v>
      </c>
    </row>
    <row r="513" spans="1:7">
      <c r="A513" s="88">
        <v>2016</v>
      </c>
      <c r="B513" s="83" t="s">
        <v>2490</v>
      </c>
      <c r="C513" s="84" t="s">
        <v>83</v>
      </c>
      <c r="D513" s="132" t="s">
        <v>4</v>
      </c>
      <c r="E513" s="132" t="s">
        <v>3410</v>
      </c>
      <c r="F513" s="85">
        <v>34</v>
      </c>
      <c r="G513" s="85">
        <v>1195</v>
      </c>
    </row>
    <row r="514" spans="1:7">
      <c r="A514" s="88">
        <v>2016</v>
      </c>
      <c r="B514" s="83" t="s">
        <v>2490</v>
      </c>
      <c r="C514" s="84" t="s">
        <v>93</v>
      </c>
      <c r="D514" s="132" t="s">
        <v>4</v>
      </c>
      <c r="E514" s="132" t="s">
        <v>3410</v>
      </c>
      <c r="F514" s="85">
        <v>22</v>
      </c>
      <c r="G514" s="85">
        <v>527</v>
      </c>
    </row>
    <row r="515" spans="1:7">
      <c r="A515" s="88">
        <v>2016</v>
      </c>
      <c r="B515" s="83" t="s">
        <v>2490</v>
      </c>
      <c r="C515" s="84" t="s">
        <v>102</v>
      </c>
      <c r="D515" s="132" t="s">
        <v>4</v>
      </c>
      <c r="E515" s="132" t="s">
        <v>3410</v>
      </c>
      <c r="F515" s="85">
        <v>0</v>
      </c>
      <c r="G515" s="85">
        <v>0</v>
      </c>
    </row>
    <row r="516" spans="1:7">
      <c r="A516" s="88">
        <v>2016</v>
      </c>
      <c r="B516" s="83" t="s">
        <v>2490</v>
      </c>
      <c r="C516" s="84" t="s">
        <v>105</v>
      </c>
      <c r="D516" s="132" t="s">
        <v>4</v>
      </c>
      <c r="E516" s="132" t="s">
        <v>3410</v>
      </c>
      <c r="F516" s="85">
        <v>4</v>
      </c>
      <c r="G516" s="85">
        <v>55</v>
      </c>
    </row>
    <row r="517" spans="1:7">
      <c r="A517" s="88">
        <v>2016</v>
      </c>
      <c r="B517" s="83" t="s">
        <v>2490</v>
      </c>
      <c r="C517" s="84" t="s">
        <v>108</v>
      </c>
      <c r="D517" s="132" t="s">
        <v>4</v>
      </c>
      <c r="E517" s="132" t="s">
        <v>3410</v>
      </c>
      <c r="F517" s="85">
        <v>10</v>
      </c>
      <c r="G517" s="85">
        <v>403</v>
      </c>
    </row>
    <row r="518" spans="1:7">
      <c r="A518" s="88">
        <v>2016</v>
      </c>
      <c r="B518" s="83" t="s">
        <v>2490</v>
      </c>
      <c r="C518" s="84" t="s">
        <v>114</v>
      </c>
      <c r="D518" s="132" t="s">
        <v>4</v>
      </c>
      <c r="E518" s="132" t="s">
        <v>3410</v>
      </c>
      <c r="F518" s="85">
        <v>4</v>
      </c>
      <c r="G518" s="85">
        <v>180</v>
      </c>
    </row>
    <row r="519" spans="1:7">
      <c r="A519" s="88">
        <v>2016</v>
      </c>
      <c r="B519" s="83" t="s">
        <v>2490</v>
      </c>
      <c r="C519" s="84" t="s">
        <v>121</v>
      </c>
      <c r="D519" s="132" t="s">
        <v>4</v>
      </c>
      <c r="E519" s="132" t="s">
        <v>3410</v>
      </c>
      <c r="F519" s="85">
        <v>1</v>
      </c>
      <c r="G519" s="85">
        <v>23</v>
      </c>
    </row>
    <row r="520" spans="1:7">
      <c r="A520" s="88">
        <v>2016</v>
      </c>
      <c r="B520" s="83" t="s">
        <v>2490</v>
      </c>
      <c r="C520" s="84" t="s">
        <v>126</v>
      </c>
      <c r="D520" s="132" t="s">
        <v>4</v>
      </c>
      <c r="E520" s="132" t="s">
        <v>3410</v>
      </c>
      <c r="F520" s="85">
        <v>36</v>
      </c>
      <c r="G520" s="85">
        <v>727</v>
      </c>
    </row>
    <row r="521" spans="1:7">
      <c r="A521" s="88">
        <v>2016</v>
      </c>
      <c r="B521" s="83" t="s">
        <v>2490</v>
      </c>
      <c r="C521" s="84" t="s">
        <v>145</v>
      </c>
      <c r="D521" s="132" t="s">
        <v>4</v>
      </c>
      <c r="E521" s="132" t="s">
        <v>3410</v>
      </c>
      <c r="F521" s="85">
        <v>9</v>
      </c>
      <c r="G521" s="85">
        <v>201</v>
      </c>
    </row>
    <row r="522" spans="1:7">
      <c r="A522" s="88">
        <v>2016</v>
      </c>
      <c r="B522" s="83" t="s">
        <v>2490</v>
      </c>
      <c r="C522" s="84" t="s">
        <v>182</v>
      </c>
      <c r="D522" s="132" t="s">
        <v>4</v>
      </c>
      <c r="E522" s="132" t="s">
        <v>3410</v>
      </c>
      <c r="F522" s="85">
        <v>20</v>
      </c>
      <c r="G522" s="85">
        <v>517</v>
      </c>
    </row>
    <row r="523" spans="1:7">
      <c r="A523" s="88">
        <v>2016</v>
      </c>
      <c r="B523" s="83" t="s">
        <v>2490</v>
      </c>
      <c r="C523" s="84" t="s">
        <v>191</v>
      </c>
      <c r="D523" s="132" t="s">
        <v>4</v>
      </c>
      <c r="E523" s="132" t="s">
        <v>3410</v>
      </c>
      <c r="F523" s="85">
        <v>6</v>
      </c>
      <c r="G523" s="85">
        <v>145</v>
      </c>
    </row>
    <row r="524" spans="1:7">
      <c r="A524" s="88">
        <v>2016</v>
      </c>
      <c r="B524" s="83" t="s">
        <v>2490</v>
      </c>
      <c r="C524" s="84" t="s">
        <v>195</v>
      </c>
      <c r="D524" s="132" t="s">
        <v>4</v>
      </c>
      <c r="E524" s="132" t="s">
        <v>3410</v>
      </c>
      <c r="F524" s="85">
        <v>25</v>
      </c>
      <c r="G524" s="85">
        <v>829</v>
      </c>
    </row>
    <row r="525" spans="1:7">
      <c r="A525" s="88">
        <v>2016</v>
      </c>
      <c r="B525" s="83" t="s">
        <v>2490</v>
      </c>
      <c r="C525" s="84" t="s">
        <v>200</v>
      </c>
      <c r="D525" s="132" t="s">
        <v>4</v>
      </c>
      <c r="E525" s="132" t="s">
        <v>3410</v>
      </c>
      <c r="F525" s="85">
        <v>1</v>
      </c>
      <c r="G525" s="85">
        <v>19</v>
      </c>
    </row>
    <row r="526" spans="1:7">
      <c r="A526" s="88">
        <v>2016</v>
      </c>
      <c r="B526" s="83" t="s">
        <v>2490</v>
      </c>
      <c r="C526" s="84" t="s">
        <v>1041</v>
      </c>
      <c r="D526" s="132" t="s">
        <v>4</v>
      </c>
      <c r="E526" s="132" t="s">
        <v>3410</v>
      </c>
      <c r="F526" s="85">
        <v>12</v>
      </c>
      <c r="G526" s="85">
        <v>342</v>
      </c>
    </row>
    <row r="527" spans="1:7">
      <c r="A527" s="88">
        <v>2016</v>
      </c>
      <c r="B527" s="83" t="s">
        <v>2490</v>
      </c>
      <c r="C527" s="84" t="s">
        <v>678</v>
      </c>
      <c r="D527" s="132" t="s">
        <v>4</v>
      </c>
      <c r="E527" s="132" t="s">
        <v>3410</v>
      </c>
      <c r="F527" s="85">
        <v>0</v>
      </c>
      <c r="G527" s="85">
        <v>0</v>
      </c>
    </row>
    <row r="528" spans="1:7">
      <c r="A528" s="88">
        <v>2016</v>
      </c>
      <c r="B528" s="83" t="s">
        <v>2490</v>
      </c>
      <c r="C528" s="84" t="s">
        <v>2213</v>
      </c>
      <c r="D528" s="132" t="s">
        <v>4</v>
      </c>
      <c r="E528" s="132" t="s">
        <v>3398</v>
      </c>
      <c r="F528" s="85">
        <v>1</v>
      </c>
      <c r="G528" s="85">
        <v>12</v>
      </c>
    </row>
    <row r="529" spans="1:7">
      <c r="A529" s="88">
        <v>2016</v>
      </c>
      <c r="B529" s="83" t="s">
        <v>2490</v>
      </c>
      <c r="C529" s="84" t="s">
        <v>5</v>
      </c>
      <c r="D529" s="132" t="s">
        <v>4</v>
      </c>
      <c r="E529" s="132" t="s">
        <v>3398</v>
      </c>
      <c r="F529" s="85">
        <v>0</v>
      </c>
      <c r="G529" s="85">
        <v>0</v>
      </c>
    </row>
    <row r="530" spans="1:7">
      <c r="A530" s="88">
        <v>2016</v>
      </c>
      <c r="B530" s="83" t="s">
        <v>2490</v>
      </c>
      <c r="C530" s="84" t="s">
        <v>12</v>
      </c>
      <c r="D530" s="132" t="s">
        <v>4</v>
      </c>
      <c r="E530" s="132" t="s">
        <v>3398</v>
      </c>
      <c r="F530" s="85">
        <v>1</v>
      </c>
      <c r="G530" s="85">
        <v>0</v>
      </c>
    </row>
    <row r="531" spans="1:7">
      <c r="A531" s="88">
        <v>2016</v>
      </c>
      <c r="B531" s="83" t="s">
        <v>2490</v>
      </c>
      <c r="C531" s="84" t="s">
        <v>18</v>
      </c>
      <c r="D531" s="132" t="s">
        <v>4</v>
      </c>
      <c r="E531" s="132" t="s">
        <v>3398</v>
      </c>
      <c r="F531" s="85">
        <v>0</v>
      </c>
      <c r="G531" s="85">
        <v>0</v>
      </c>
    </row>
    <row r="532" spans="1:7">
      <c r="A532" s="88">
        <v>2016</v>
      </c>
      <c r="B532" s="83" t="s">
        <v>2490</v>
      </c>
      <c r="C532" s="84" t="s">
        <v>31</v>
      </c>
      <c r="D532" s="132" t="s">
        <v>4</v>
      </c>
      <c r="E532" s="132" t="s">
        <v>3398</v>
      </c>
      <c r="F532" s="85">
        <v>3</v>
      </c>
      <c r="G532" s="85">
        <v>63</v>
      </c>
    </row>
    <row r="533" spans="1:7">
      <c r="A533" s="88">
        <v>2016</v>
      </c>
      <c r="B533" s="83" t="s">
        <v>2490</v>
      </c>
      <c r="C533" s="84" t="s">
        <v>52</v>
      </c>
      <c r="D533" s="132" t="s">
        <v>4</v>
      </c>
      <c r="E533" s="132" t="s">
        <v>3398</v>
      </c>
      <c r="F533" s="85">
        <v>0</v>
      </c>
      <c r="G533" s="85">
        <v>0</v>
      </c>
    </row>
    <row r="534" spans="1:7">
      <c r="A534" s="88">
        <v>2016</v>
      </c>
      <c r="B534" s="83" t="s">
        <v>2490</v>
      </c>
      <c r="C534" s="84" t="s">
        <v>72</v>
      </c>
      <c r="D534" s="132" t="s">
        <v>4</v>
      </c>
      <c r="E534" s="132" t="s">
        <v>3398</v>
      </c>
      <c r="F534" s="85">
        <v>0</v>
      </c>
      <c r="G534" s="85">
        <v>0</v>
      </c>
    </row>
    <row r="535" spans="1:7">
      <c r="A535" s="88">
        <v>2016</v>
      </c>
      <c r="B535" s="83" t="s">
        <v>2490</v>
      </c>
      <c r="C535" s="84" t="s">
        <v>83</v>
      </c>
      <c r="D535" s="132" t="s">
        <v>4</v>
      </c>
      <c r="E535" s="132" t="s">
        <v>3398</v>
      </c>
      <c r="F535" s="85">
        <v>0</v>
      </c>
      <c r="G535" s="85">
        <v>0</v>
      </c>
    </row>
    <row r="536" spans="1:7">
      <c r="A536" s="88">
        <v>2016</v>
      </c>
      <c r="B536" s="83" t="s">
        <v>2490</v>
      </c>
      <c r="C536" s="84" t="s">
        <v>93</v>
      </c>
      <c r="D536" s="132" t="s">
        <v>4</v>
      </c>
      <c r="E536" s="132" t="s">
        <v>3398</v>
      </c>
      <c r="F536" s="85">
        <v>2</v>
      </c>
      <c r="G536" s="85">
        <v>55</v>
      </c>
    </row>
    <row r="537" spans="1:7">
      <c r="A537" s="88">
        <v>2016</v>
      </c>
      <c r="B537" s="83" t="s">
        <v>2490</v>
      </c>
      <c r="C537" s="84" t="s">
        <v>102</v>
      </c>
      <c r="D537" s="132" t="s">
        <v>4</v>
      </c>
      <c r="E537" s="132" t="s">
        <v>3398</v>
      </c>
      <c r="F537" s="85">
        <v>0</v>
      </c>
      <c r="G537" s="85">
        <v>0</v>
      </c>
    </row>
    <row r="538" spans="1:7">
      <c r="A538" s="88">
        <v>2016</v>
      </c>
      <c r="B538" s="83" t="s">
        <v>2490</v>
      </c>
      <c r="C538" s="84" t="s">
        <v>105</v>
      </c>
      <c r="D538" s="132" t="s">
        <v>4</v>
      </c>
      <c r="E538" s="132" t="s">
        <v>3398</v>
      </c>
      <c r="F538" s="85">
        <v>1</v>
      </c>
      <c r="G538" s="85">
        <v>19</v>
      </c>
    </row>
    <row r="539" spans="1:7">
      <c r="A539" s="88">
        <v>2016</v>
      </c>
      <c r="B539" s="83" t="s">
        <v>2490</v>
      </c>
      <c r="C539" s="84" t="s">
        <v>108</v>
      </c>
      <c r="D539" s="132" t="s">
        <v>4</v>
      </c>
      <c r="E539" s="132" t="s">
        <v>3398</v>
      </c>
      <c r="F539" s="85">
        <v>1</v>
      </c>
      <c r="G539" s="85">
        <v>31</v>
      </c>
    </row>
    <row r="540" spans="1:7">
      <c r="A540" s="88">
        <v>2016</v>
      </c>
      <c r="B540" s="83" t="s">
        <v>2490</v>
      </c>
      <c r="C540" s="84" t="s">
        <v>114</v>
      </c>
      <c r="D540" s="132" t="s">
        <v>4</v>
      </c>
      <c r="E540" s="132" t="s">
        <v>3398</v>
      </c>
      <c r="F540" s="85">
        <v>0</v>
      </c>
      <c r="G540" s="85">
        <v>0</v>
      </c>
    </row>
    <row r="541" spans="1:7">
      <c r="A541" s="88">
        <v>2016</v>
      </c>
      <c r="B541" s="83" t="s">
        <v>2490</v>
      </c>
      <c r="C541" s="84" t="s">
        <v>121</v>
      </c>
      <c r="D541" s="132" t="s">
        <v>4</v>
      </c>
      <c r="E541" s="132" t="s">
        <v>3398</v>
      </c>
      <c r="F541" s="85">
        <v>0</v>
      </c>
      <c r="G541" s="85">
        <v>0</v>
      </c>
    </row>
    <row r="542" spans="1:7">
      <c r="A542" s="88">
        <v>2016</v>
      </c>
      <c r="B542" s="83" t="s">
        <v>2490</v>
      </c>
      <c r="C542" s="84" t="s">
        <v>126</v>
      </c>
      <c r="D542" s="132" t="s">
        <v>4</v>
      </c>
      <c r="E542" s="132" t="s">
        <v>3398</v>
      </c>
      <c r="F542" s="85">
        <v>0</v>
      </c>
      <c r="G542" s="85">
        <v>0</v>
      </c>
    </row>
    <row r="543" spans="1:7">
      <c r="A543" s="88">
        <v>2016</v>
      </c>
      <c r="B543" s="83" t="s">
        <v>2490</v>
      </c>
      <c r="C543" s="84" t="s">
        <v>145</v>
      </c>
      <c r="D543" s="132" t="s">
        <v>4</v>
      </c>
      <c r="E543" s="132" t="s">
        <v>3398</v>
      </c>
      <c r="F543" s="85">
        <v>20</v>
      </c>
      <c r="G543" s="85">
        <v>261</v>
      </c>
    </row>
    <row r="544" spans="1:7">
      <c r="A544" s="88">
        <v>2016</v>
      </c>
      <c r="B544" s="83" t="s">
        <v>2490</v>
      </c>
      <c r="C544" s="84" t="s">
        <v>182</v>
      </c>
      <c r="D544" s="132" t="s">
        <v>4</v>
      </c>
      <c r="E544" s="132" t="s">
        <v>3398</v>
      </c>
      <c r="F544" s="85">
        <v>0</v>
      </c>
      <c r="G544" s="85">
        <v>0</v>
      </c>
    </row>
    <row r="545" spans="1:7">
      <c r="A545" s="88">
        <v>2016</v>
      </c>
      <c r="B545" s="83" t="s">
        <v>2490</v>
      </c>
      <c r="C545" s="84" t="s">
        <v>191</v>
      </c>
      <c r="D545" s="132" t="s">
        <v>4</v>
      </c>
      <c r="E545" s="132" t="s">
        <v>3398</v>
      </c>
      <c r="F545" s="85">
        <v>0</v>
      </c>
      <c r="G545" s="85">
        <v>0</v>
      </c>
    </row>
    <row r="546" spans="1:7">
      <c r="A546" s="88">
        <v>2016</v>
      </c>
      <c r="B546" s="83" t="s">
        <v>2490</v>
      </c>
      <c r="C546" s="84" t="s">
        <v>195</v>
      </c>
      <c r="D546" s="132" t="s">
        <v>4</v>
      </c>
      <c r="E546" s="132" t="s">
        <v>3398</v>
      </c>
      <c r="F546" s="85">
        <v>7</v>
      </c>
      <c r="G546" s="85">
        <v>104</v>
      </c>
    </row>
    <row r="547" spans="1:7">
      <c r="A547" s="88">
        <v>2016</v>
      </c>
      <c r="B547" s="83" t="s">
        <v>2490</v>
      </c>
      <c r="C547" s="84" t="s">
        <v>200</v>
      </c>
      <c r="D547" s="132" t="s">
        <v>4</v>
      </c>
      <c r="E547" s="132" t="s">
        <v>3398</v>
      </c>
      <c r="F547" s="85">
        <v>26</v>
      </c>
      <c r="G547" s="85">
        <v>633</v>
      </c>
    </row>
    <row r="548" spans="1:7">
      <c r="A548" s="88">
        <v>2016</v>
      </c>
      <c r="B548" s="83" t="s">
        <v>2490</v>
      </c>
      <c r="C548" s="84" t="s">
        <v>1041</v>
      </c>
      <c r="D548" s="132" t="s">
        <v>4</v>
      </c>
      <c r="E548" s="132" t="s">
        <v>3398</v>
      </c>
      <c r="F548" s="85">
        <v>0</v>
      </c>
      <c r="G548" s="85">
        <v>0</v>
      </c>
    </row>
    <row r="549" spans="1:7">
      <c r="A549" s="88">
        <v>2016</v>
      </c>
      <c r="B549" s="83" t="s">
        <v>2490</v>
      </c>
      <c r="C549" s="84" t="s">
        <v>678</v>
      </c>
      <c r="D549" s="132" t="s">
        <v>4</v>
      </c>
      <c r="E549" s="132" t="s">
        <v>3398</v>
      </c>
      <c r="F549" s="85">
        <v>0</v>
      </c>
      <c r="G549" s="85">
        <v>0</v>
      </c>
    </row>
    <row r="550" spans="1:7">
      <c r="A550" s="88">
        <v>2016</v>
      </c>
      <c r="B550" s="83" t="s">
        <v>2490</v>
      </c>
      <c r="C550" s="84" t="s">
        <v>2213</v>
      </c>
      <c r="D550" s="132" t="s">
        <v>4</v>
      </c>
      <c r="E550" s="132" t="s">
        <v>3400</v>
      </c>
      <c r="F550" s="85">
        <v>0</v>
      </c>
      <c r="G550" s="85">
        <v>0</v>
      </c>
    </row>
    <row r="551" spans="1:7">
      <c r="A551" s="88">
        <v>2016</v>
      </c>
      <c r="B551" s="83" t="s">
        <v>2490</v>
      </c>
      <c r="C551" s="84" t="s">
        <v>5</v>
      </c>
      <c r="D551" s="132" t="s">
        <v>4</v>
      </c>
      <c r="E551" s="132" t="s">
        <v>3400</v>
      </c>
      <c r="F551" s="85">
        <v>1</v>
      </c>
      <c r="G551" s="85">
        <v>2176</v>
      </c>
    </row>
    <row r="552" spans="1:7">
      <c r="A552" s="88">
        <v>2016</v>
      </c>
      <c r="B552" s="83" t="s">
        <v>2490</v>
      </c>
      <c r="C552" s="84" t="s">
        <v>12</v>
      </c>
      <c r="D552" s="132" t="s">
        <v>4</v>
      </c>
      <c r="E552" s="132" t="s">
        <v>3400</v>
      </c>
      <c r="F552" s="85">
        <v>0</v>
      </c>
      <c r="G552" s="85">
        <v>0</v>
      </c>
    </row>
    <row r="553" spans="1:7">
      <c r="A553" s="88">
        <v>2016</v>
      </c>
      <c r="B553" s="83" t="s">
        <v>2490</v>
      </c>
      <c r="C553" s="84" t="s">
        <v>18</v>
      </c>
      <c r="D553" s="132" t="s">
        <v>4</v>
      </c>
      <c r="E553" s="132" t="s">
        <v>3400</v>
      </c>
      <c r="F553" s="85">
        <v>0</v>
      </c>
      <c r="G553" s="85">
        <v>0</v>
      </c>
    </row>
    <row r="554" spans="1:7">
      <c r="A554" s="88">
        <v>2016</v>
      </c>
      <c r="B554" s="83" t="s">
        <v>2490</v>
      </c>
      <c r="C554" s="84" t="s">
        <v>31</v>
      </c>
      <c r="D554" s="132" t="s">
        <v>4</v>
      </c>
      <c r="E554" s="132" t="s">
        <v>3400</v>
      </c>
      <c r="F554" s="85">
        <v>1</v>
      </c>
      <c r="G554" s="85">
        <v>12273</v>
      </c>
    </row>
    <row r="555" spans="1:7">
      <c r="A555" s="88">
        <v>2016</v>
      </c>
      <c r="B555" s="83" t="s">
        <v>2490</v>
      </c>
      <c r="C555" s="84" t="s">
        <v>52</v>
      </c>
      <c r="D555" s="132" t="s">
        <v>4</v>
      </c>
      <c r="E555" s="132" t="s">
        <v>3400</v>
      </c>
      <c r="F555" s="85">
        <v>0</v>
      </c>
      <c r="G555" s="85">
        <v>0</v>
      </c>
    </row>
    <row r="556" spans="1:7">
      <c r="A556" s="88">
        <v>2016</v>
      </c>
      <c r="B556" s="83" t="s">
        <v>2490</v>
      </c>
      <c r="C556" s="84" t="s">
        <v>72</v>
      </c>
      <c r="D556" s="132" t="s">
        <v>4</v>
      </c>
      <c r="E556" s="132" t="s">
        <v>3400</v>
      </c>
      <c r="F556" s="85">
        <v>0</v>
      </c>
      <c r="G556" s="85">
        <v>0</v>
      </c>
    </row>
    <row r="557" spans="1:7">
      <c r="A557" s="88">
        <v>2016</v>
      </c>
      <c r="B557" s="83" t="s">
        <v>2490</v>
      </c>
      <c r="C557" s="84" t="s">
        <v>83</v>
      </c>
      <c r="D557" s="132" t="s">
        <v>4</v>
      </c>
      <c r="E557" s="132" t="s">
        <v>3400</v>
      </c>
      <c r="F557" s="85">
        <v>0</v>
      </c>
      <c r="G557" s="85">
        <v>0</v>
      </c>
    </row>
    <row r="558" spans="1:7">
      <c r="A558" s="88">
        <v>2016</v>
      </c>
      <c r="B558" s="83" t="s">
        <v>2490</v>
      </c>
      <c r="C558" s="84" t="s">
        <v>93</v>
      </c>
      <c r="D558" s="132" t="s">
        <v>4</v>
      </c>
      <c r="E558" s="132" t="s">
        <v>3400</v>
      </c>
      <c r="F558" s="85">
        <v>0</v>
      </c>
      <c r="G558" s="85">
        <v>0</v>
      </c>
    </row>
    <row r="559" spans="1:7">
      <c r="A559" s="88">
        <v>2016</v>
      </c>
      <c r="B559" s="83" t="s">
        <v>2490</v>
      </c>
      <c r="C559" s="84" t="s">
        <v>102</v>
      </c>
      <c r="D559" s="132" t="s">
        <v>4</v>
      </c>
      <c r="E559" s="132" t="s">
        <v>3400</v>
      </c>
      <c r="F559" s="85">
        <v>0</v>
      </c>
      <c r="G559" s="85">
        <v>0</v>
      </c>
    </row>
    <row r="560" spans="1:7">
      <c r="A560" s="88">
        <v>2016</v>
      </c>
      <c r="B560" s="83" t="s">
        <v>2490</v>
      </c>
      <c r="C560" s="84" t="s">
        <v>105</v>
      </c>
      <c r="D560" s="132" t="s">
        <v>4</v>
      </c>
      <c r="E560" s="132" t="s">
        <v>3400</v>
      </c>
      <c r="F560" s="85">
        <v>0</v>
      </c>
      <c r="G560" s="85">
        <v>0</v>
      </c>
    </row>
    <row r="561" spans="1:7">
      <c r="A561" s="88">
        <v>2016</v>
      </c>
      <c r="B561" s="83" t="s">
        <v>2490</v>
      </c>
      <c r="C561" s="84" t="s">
        <v>108</v>
      </c>
      <c r="D561" s="132" t="s">
        <v>4</v>
      </c>
      <c r="E561" s="132" t="s">
        <v>3400</v>
      </c>
      <c r="F561" s="85">
        <v>0</v>
      </c>
      <c r="G561" s="85">
        <v>0</v>
      </c>
    </row>
    <row r="562" spans="1:7">
      <c r="A562" s="88">
        <v>2016</v>
      </c>
      <c r="B562" s="83" t="s">
        <v>2490</v>
      </c>
      <c r="C562" s="84" t="s">
        <v>114</v>
      </c>
      <c r="D562" s="132" t="s">
        <v>4</v>
      </c>
      <c r="E562" s="132" t="s">
        <v>3400</v>
      </c>
      <c r="F562" s="85">
        <v>1</v>
      </c>
      <c r="G562" s="85">
        <v>2190</v>
      </c>
    </row>
    <row r="563" spans="1:7">
      <c r="A563" s="88">
        <v>2016</v>
      </c>
      <c r="B563" s="83" t="s">
        <v>2490</v>
      </c>
      <c r="C563" s="84" t="s">
        <v>121</v>
      </c>
      <c r="D563" s="132" t="s">
        <v>4</v>
      </c>
      <c r="E563" s="132" t="s">
        <v>3400</v>
      </c>
      <c r="F563" s="85">
        <v>1</v>
      </c>
      <c r="G563" s="85">
        <v>5507</v>
      </c>
    </row>
    <row r="564" spans="1:7">
      <c r="A564" s="88">
        <v>2016</v>
      </c>
      <c r="B564" s="83" t="s">
        <v>2490</v>
      </c>
      <c r="C564" s="84" t="s">
        <v>126</v>
      </c>
      <c r="D564" s="132" t="s">
        <v>4</v>
      </c>
      <c r="E564" s="132" t="s">
        <v>3400</v>
      </c>
      <c r="F564" s="85">
        <v>2</v>
      </c>
      <c r="G564" s="85">
        <v>11139</v>
      </c>
    </row>
    <row r="565" spans="1:7">
      <c r="A565" s="88">
        <v>2016</v>
      </c>
      <c r="B565" s="83" t="s">
        <v>2490</v>
      </c>
      <c r="C565" s="84" t="s">
        <v>145</v>
      </c>
      <c r="D565" s="132" t="s">
        <v>4</v>
      </c>
      <c r="E565" s="132" t="s">
        <v>3400</v>
      </c>
      <c r="F565" s="85">
        <v>0</v>
      </c>
      <c r="G565" s="85">
        <v>0</v>
      </c>
    </row>
    <row r="566" spans="1:7">
      <c r="A566" s="88">
        <v>2016</v>
      </c>
      <c r="B566" s="83" t="s">
        <v>2490</v>
      </c>
      <c r="C566" s="84" t="s">
        <v>182</v>
      </c>
      <c r="D566" s="132" t="s">
        <v>4</v>
      </c>
      <c r="E566" s="132" t="s">
        <v>3400</v>
      </c>
      <c r="F566" s="85">
        <v>0</v>
      </c>
      <c r="G566" s="85">
        <v>0</v>
      </c>
    </row>
    <row r="567" spans="1:7">
      <c r="A567" s="88">
        <v>2016</v>
      </c>
      <c r="B567" s="83" t="s">
        <v>2490</v>
      </c>
      <c r="C567" s="84" t="s">
        <v>191</v>
      </c>
      <c r="D567" s="132" t="s">
        <v>4</v>
      </c>
      <c r="E567" s="132" t="s">
        <v>3400</v>
      </c>
      <c r="F567" s="85">
        <v>0</v>
      </c>
      <c r="G567" s="85">
        <v>0</v>
      </c>
    </row>
    <row r="568" spans="1:7">
      <c r="A568" s="88">
        <v>2016</v>
      </c>
      <c r="B568" s="83" t="s">
        <v>2490</v>
      </c>
      <c r="C568" s="84" t="s">
        <v>195</v>
      </c>
      <c r="D568" s="132" t="s">
        <v>4</v>
      </c>
      <c r="E568" s="132" t="s">
        <v>3400</v>
      </c>
      <c r="F568" s="85">
        <v>0</v>
      </c>
      <c r="G568" s="85">
        <v>0</v>
      </c>
    </row>
    <row r="569" spans="1:7">
      <c r="A569" s="88">
        <v>2016</v>
      </c>
      <c r="B569" s="83" t="s">
        <v>2490</v>
      </c>
      <c r="C569" s="84" t="s">
        <v>200</v>
      </c>
      <c r="D569" s="132" t="s">
        <v>4</v>
      </c>
      <c r="E569" s="132" t="s">
        <v>3400</v>
      </c>
      <c r="F569" s="85">
        <v>0</v>
      </c>
      <c r="G569" s="85">
        <v>0</v>
      </c>
    </row>
    <row r="570" spans="1:7">
      <c r="A570" s="88">
        <v>2016</v>
      </c>
      <c r="B570" s="83" t="s">
        <v>2490</v>
      </c>
      <c r="C570" s="84" t="s">
        <v>1041</v>
      </c>
      <c r="D570" s="132" t="s">
        <v>4</v>
      </c>
      <c r="E570" s="132" t="s">
        <v>3400</v>
      </c>
      <c r="F570" s="85">
        <v>0</v>
      </c>
      <c r="G570" s="85">
        <v>0</v>
      </c>
    </row>
    <row r="571" spans="1:7">
      <c r="A571" s="88">
        <v>2016</v>
      </c>
      <c r="B571" s="83" t="s">
        <v>2490</v>
      </c>
      <c r="C571" s="84" t="s">
        <v>678</v>
      </c>
      <c r="D571" s="132" t="s">
        <v>4</v>
      </c>
      <c r="E571" s="132" t="s">
        <v>3400</v>
      </c>
      <c r="F571" s="85">
        <v>0</v>
      </c>
      <c r="G571" s="85">
        <v>0</v>
      </c>
    </row>
    <row r="572" spans="1:7">
      <c r="A572" s="88">
        <v>2016</v>
      </c>
      <c r="B572" s="83" t="s">
        <v>2490</v>
      </c>
      <c r="C572" s="84" t="s">
        <v>2213</v>
      </c>
      <c r="D572" s="132" t="s">
        <v>4</v>
      </c>
      <c r="E572" s="132" t="s">
        <v>3399</v>
      </c>
      <c r="F572" s="85">
        <v>0</v>
      </c>
      <c r="G572" s="85">
        <v>0</v>
      </c>
    </row>
    <row r="573" spans="1:7">
      <c r="A573" s="88">
        <v>2016</v>
      </c>
      <c r="B573" s="83" t="s">
        <v>2490</v>
      </c>
      <c r="C573" s="84" t="s">
        <v>5</v>
      </c>
      <c r="D573" s="132" t="s">
        <v>4</v>
      </c>
      <c r="E573" s="132" t="s">
        <v>3399</v>
      </c>
      <c r="F573" s="85">
        <v>0</v>
      </c>
      <c r="G573" s="85">
        <v>0</v>
      </c>
    </row>
    <row r="574" spans="1:7">
      <c r="A574" s="88">
        <v>2016</v>
      </c>
      <c r="B574" s="83" t="s">
        <v>2490</v>
      </c>
      <c r="C574" s="84" t="s">
        <v>12</v>
      </c>
      <c r="D574" s="132" t="s">
        <v>4</v>
      </c>
      <c r="E574" s="132" t="s">
        <v>3399</v>
      </c>
      <c r="F574" s="85">
        <v>0</v>
      </c>
      <c r="G574" s="85">
        <v>0</v>
      </c>
    </row>
    <row r="575" spans="1:7">
      <c r="A575" s="88">
        <v>2016</v>
      </c>
      <c r="B575" s="83" t="s">
        <v>2490</v>
      </c>
      <c r="C575" s="84" t="s">
        <v>18</v>
      </c>
      <c r="D575" s="132" t="s">
        <v>4</v>
      </c>
      <c r="E575" s="132" t="s">
        <v>3399</v>
      </c>
      <c r="F575" s="85">
        <v>11</v>
      </c>
      <c r="G575" s="85">
        <v>267</v>
      </c>
    </row>
    <row r="576" spans="1:7">
      <c r="A576" s="88">
        <v>2016</v>
      </c>
      <c r="B576" s="83" t="s">
        <v>2490</v>
      </c>
      <c r="C576" s="84" t="s">
        <v>31</v>
      </c>
      <c r="D576" s="132" t="s">
        <v>4</v>
      </c>
      <c r="E576" s="132" t="s">
        <v>3399</v>
      </c>
      <c r="F576" s="85">
        <v>1</v>
      </c>
      <c r="G576" s="85">
        <v>30</v>
      </c>
    </row>
    <row r="577" spans="1:7">
      <c r="A577" s="88">
        <v>2016</v>
      </c>
      <c r="B577" s="83" t="s">
        <v>2490</v>
      </c>
      <c r="C577" s="84" t="s">
        <v>52</v>
      </c>
      <c r="D577" s="132" t="s">
        <v>4</v>
      </c>
      <c r="E577" s="132" t="s">
        <v>3399</v>
      </c>
      <c r="F577" s="85">
        <v>1</v>
      </c>
      <c r="G577" s="85">
        <v>13</v>
      </c>
    </row>
    <row r="578" spans="1:7">
      <c r="A578" s="88">
        <v>2016</v>
      </c>
      <c r="B578" s="83" t="s">
        <v>2490</v>
      </c>
      <c r="C578" s="84" t="s">
        <v>72</v>
      </c>
      <c r="D578" s="132" t="s">
        <v>4</v>
      </c>
      <c r="E578" s="132" t="s">
        <v>3399</v>
      </c>
      <c r="F578" s="85">
        <v>5</v>
      </c>
      <c r="G578" s="85">
        <v>151</v>
      </c>
    </row>
    <row r="579" spans="1:7">
      <c r="A579" s="88">
        <v>2016</v>
      </c>
      <c r="B579" s="83" t="s">
        <v>2490</v>
      </c>
      <c r="C579" s="84" t="s">
        <v>83</v>
      </c>
      <c r="D579" s="132" t="s">
        <v>4</v>
      </c>
      <c r="E579" s="132" t="s">
        <v>3399</v>
      </c>
      <c r="F579" s="85">
        <v>0</v>
      </c>
      <c r="G579" s="85">
        <v>0</v>
      </c>
    </row>
    <row r="580" spans="1:7">
      <c r="A580" s="88">
        <v>2016</v>
      </c>
      <c r="B580" s="83" t="s">
        <v>2490</v>
      </c>
      <c r="C580" s="84" t="s">
        <v>93</v>
      </c>
      <c r="D580" s="132" t="s">
        <v>4</v>
      </c>
      <c r="E580" s="132" t="s">
        <v>3399</v>
      </c>
      <c r="F580" s="85">
        <v>1</v>
      </c>
      <c r="G580" s="85">
        <v>29</v>
      </c>
    </row>
    <row r="581" spans="1:7">
      <c r="A581" s="88">
        <v>2016</v>
      </c>
      <c r="B581" s="83" t="s">
        <v>2490</v>
      </c>
      <c r="C581" s="84" t="s">
        <v>102</v>
      </c>
      <c r="D581" s="132" t="s">
        <v>4</v>
      </c>
      <c r="E581" s="132" t="s">
        <v>3399</v>
      </c>
      <c r="F581" s="85">
        <v>2</v>
      </c>
      <c r="G581" s="85">
        <v>119</v>
      </c>
    </row>
    <row r="582" spans="1:7">
      <c r="A582" s="88">
        <v>2016</v>
      </c>
      <c r="B582" s="83" t="s">
        <v>2490</v>
      </c>
      <c r="C582" s="84" t="s">
        <v>105</v>
      </c>
      <c r="D582" s="132" t="s">
        <v>4</v>
      </c>
      <c r="E582" s="132" t="s">
        <v>3399</v>
      </c>
      <c r="F582" s="85">
        <v>14</v>
      </c>
      <c r="G582" s="85">
        <v>434</v>
      </c>
    </row>
    <row r="583" spans="1:7">
      <c r="A583" s="88">
        <v>2016</v>
      </c>
      <c r="B583" s="83" t="s">
        <v>2490</v>
      </c>
      <c r="C583" s="84" t="s">
        <v>108</v>
      </c>
      <c r="D583" s="132" t="s">
        <v>4</v>
      </c>
      <c r="E583" s="132" t="s">
        <v>3399</v>
      </c>
      <c r="F583" s="85">
        <v>0</v>
      </c>
      <c r="G583" s="85">
        <v>0</v>
      </c>
    </row>
    <row r="584" spans="1:7">
      <c r="A584" s="88">
        <v>2016</v>
      </c>
      <c r="B584" s="83" t="s">
        <v>2490</v>
      </c>
      <c r="C584" s="84" t="s">
        <v>114</v>
      </c>
      <c r="D584" s="132" t="s">
        <v>4</v>
      </c>
      <c r="E584" s="132" t="s">
        <v>3399</v>
      </c>
      <c r="F584" s="85">
        <v>2</v>
      </c>
      <c r="G584" s="85">
        <v>92</v>
      </c>
    </row>
    <row r="585" spans="1:7">
      <c r="A585" s="88">
        <v>2016</v>
      </c>
      <c r="B585" s="83" t="s">
        <v>2490</v>
      </c>
      <c r="C585" s="84" t="s">
        <v>121</v>
      </c>
      <c r="D585" s="132" t="s">
        <v>4</v>
      </c>
      <c r="E585" s="132" t="s">
        <v>3399</v>
      </c>
      <c r="F585" s="85">
        <v>0</v>
      </c>
      <c r="G585" s="85">
        <v>0</v>
      </c>
    </row>
    <row r="586" spans="1:7">
      <c r="A586" s="88">
        <v>2016</v>
      </c>
      <c r="B586" s="83" t="s">
        <v>2490</v>
      </c>
      <c r="C586" s="84" t="s">
        <v>126</v>
      </c>
      <c r="D586" s="132" t="s">
        <v>4</v>
      </c>
      <c r="E586" s="132" t="s">
        <v>3399</v>
      </c>
      <c r="F586" s="85">
        <v>2</v>
      </c>
      <c r="G586" s="85">
        <v>29</v>
      </c>
    </row>
    <row r="587" spans="1:7">
      <c r="A587" s="88">
        <v>2016</v>
      </c>
      <c r="B587" s="83" t="s">
        <v>2490</v>
      </c>
      <c r="C587" s="84" t="s">
        <v>145</v>
      </c>
      <c r="D587" s="132" t="s">
        <v>4</v>
      </c>
      <c r="E587" s="132" t="s">
        <v>3399</v>
      </c>
      <c r="F587" s="85">
        <v>0</v>
      </c>
      <c r="G587" s="85">
        <v>0</v>
      </c>
    </row>
    <row r="588" spans="1:7">
      <c r="A588" s="88">
        <v>2016</v>
      </c>
      <c r="B588" s="83" t="s">
        <v>2490</v>
      </c>
      <c r="C588" s="84" t="s">
        <v>182</v>
      </c>
      <c r="D588" s="132" t="s">
        <v>4</v>
      </c>
      <c r="E588" s="132" t="s">
        <v>3399</v>
      </c>
      <c r="F588" s="85">
        <v>0</v>
      </c>
      <c r="G588" s="85">
        <v>0</v>
      </c>
    </row>
    <row r="589" spans="1:7">
      <c r="A589" s="88">
        <v>2016</v>
      </c>
      <c r="B589" s="83" t="s">
        <v>2490</v>
      </c>
      <c r="C589" s="84" t="s">
        <v>191</v>
      </c>
      <c r="D589" s="132" t="s">
        <v>4</v>
      </c>
      <c r="E589" s="132" t="s">
        <v>3399</v>
      </c>
      <c r="F589" s="85">
        <v>2</v>
      </c>
      <c r="G589" s="85">
        <v>39</v>
      </c>
    </row>
    <row r="590" spans="1:7">
      <c r="A590" s="88">
        <v>2016</v>
      </c>
      <c r="B590" s="83" t="s">
        <v>2490</v>
      </c>
      <c r="C590" s="84" t="s">
        <v>195</v>
      </c>
      <c r="D590" s="132" t="s">
        <v>4</v>
      </c>
      <c r="E590" s="132" t="s">
        <v>3399</v>
      </c>
      <c r="F590" s="85">
        <v>5</v>
      </c>
      <c r="G590" s="85">
        <v>216</v>
      </c>
    </row>
    <row r="591" spans="1:7">
      <c r="A591" s="88">
        <v>2016</v>
      </c>
      <c r="B591" s="83" t="s">
        <v>2490</v>
      </c>
      <c r="C591" s="84" t="s">
        <v>200</v>
      </c>
      <c r="D591" s="132" t="s">
        <v>4</v>
      </c>
      <c r="E591" s="132" t="s">
        <v>3399</v>
      </c>
      <c r="F591" s="85">
        <v>0</v>
      </c>
      <c r="G591" s="85">
        <v>0</v>
      </c>
    </row>
    <row r="592" spans="1:7">
      <c r="A592" s="88">
        <v>2016</v>
      </c>
      <c r="B592" s="83" t="s">
        <v>2490</v>
      </c>
      <c r="C592" s="84" t="s">
        <v>1041</v>
      </c>
      <c r="D592" s="132" t="s">
        <v>4</v>
      </c>
      <c r="E592" s="132" t="s">
        <v>3399</v>
      </c>
      <c r="F592" s="85">
        <v>0</v>
      </c>
      <c r="G592" s="85">
        <v>0</v>
      </c>
    </row>
    <row r="593" spans="1:7">
      <c r="A593" s="88">
        <v>2016</v>
      </c>
      <c r="B593" s="83" t="s">
        <v>2490</v>
      </c>
      <c r="C593" s="84" t="s">
        <v>678</v>
      </c>
      <c r="D593" s="132" t="s">
        <v>4</v>
      </c>
      <c r="E593" s="132" t="s">
        <v>3399</v>
      </c>
      <c r="F593" s="85">
        <v>6</v>
      </c>
      <c r="G593" s="85">
        <v>119</v>
      </c>
    </row>
    <row r="594" spans="1:7">
      <c r="A594" s="88">
        <v>2016</v>
      </c>
      <c r="B594" s="83" t="s">
        <v>2490</v>
      </c>
      <c r="C594" s="84" t="s">
        <v>2213</v>
      </c>
      <c r="D594" s="132" t="s">
        <v>3397</v>
      </c>
      <c r="E594" s="132" t="s">
        <v>3395</v>
      </c>
      <c r="F594" s="85">
        <v>0</v>
      </c>
      <c r="G594" s="85">
        <v>0</v>
      </c>
    </row>
    <row r="595" spans="1:7">
      <c r="A595" s="88">
        <v>2016</v>
      </c>
      <c r="B595" s="83" t="s">
        <v>2490</v>
      </c>
      <c r="C595" s="84" t="s">
        <v>5</v>
      </c>
      <c r="D595" s="132" t="s">
        <v>3397</v>
      </c>
      <c r="E595" s="132" t="s">
        <v>3395</v>
      </c>
      <c r="F595" s="85">
        <v>13</v>
      </c>
      <c r="G595" s="85">
        <v>2421</v>
      </c>
    </row>
    <row r="596" spans="1:7">
      <c r="A596" s="88">
        <v>2016</v>
      </c>
      <c r="B596" s="83" t="s">
        <v>2490</v>
      </c>
      <c r="C596" s="84" t="s">
        <v>12</v>
      </c>
      <c r="D596" s="132" t="s">
        <v>3397</v>
      </c>
      <c r="E596" s="132" t="s">
        <v>3395</v>
      </c>
      <c r="F596" s="85">
        <v>9</v>
      </c>
      <c r="G596" s="85">
        <v>211</v>
      </c>
    </row>
    <row r="597" spans="1:7">
      <c r="A597" s="88">
        <v>2016</v>
      </c>
      <c r="B597" s="83" t="s">
        <v>2490</v>
      </c>
      <c r="C597" s="84" t="s">
        <v>18</v>
      </c>
      <c r="D597" s="132" t="s">
        <v>3397</v>
      </c>
      <c r="E597" s="132" t="s">
        <v>3395</v>
      </c>
      <c r="F597" s="85">
        <v>13</v>
      </c>
      <c r="G597" s="85">
        <v>322</v>
      </c>
    </row>
    <row r="598" spans="1:7">
      <c r="A598" s="88">
        <v>2016</v>
      </c>
      <c r="B598" s="83" t="s">
        <v>2490</v>
      </c>
      <c r="C598" s="84" t="s">
        <v>31</v>
      </c>
      <c r="D598" s="132" t="s">
        <v>3397</v>
      </c>
      <c r="E598" s="132" t="s">
        <v>3395</v>
      </c>
      <c r="F598" s="85">
        <v>19</v>
      </c>
      <c r="G598" s="85">
        <v>12633</v>
      </c>
    </row>
    <row r="599" spans="1:7">
      <c r="A599" s="88">
        <v>2016</v>
      </c>
      <c r="B599" s="83" t="s">
        <v>2490</v>
      </c>
      <c r="C599" s="84" t="s">
        <v>52</v>
      </c>
      <c r="D599" s="132" t="s">
        <v>3397</v>
      </c>
      <c r="E599" s="132" t="s">
        <v>3395</v>
      </c>
      <c r="F599" s="85">
        <v>12</v>
      </c>
      <c r="G599" s="85">
        <v>297</v>
      </c>
    </row>
    <row r="600" spans="1:7">
      <c r="A600" s="88">
        <v>2016</v>
      </c>
      <c r="B600" s="83" t="s">
        <v>2490</v>
      </c>
      <c r="C600" s="84" t="s">
        <v>72</v>
      </c>
      <c r="D600" s="132" t="s">
        <v>3397</v>
      </c>
      <c r="E600" s="132" t="s">
        <v>3395</v>
      </c>
      <c r="F600" s="85">
        <v>9</v>
      </c>
      <c r="G600" s="85">
        <v>294</v>
      </c>
    </row>
    <row r="601" spans="1:7">
      <c r="A601" s="88">
        <v>2016</v>
      </c>
      <c r="B601" s="83" t="s">
        <v>2490</v>
      </c>
      <c r="C601" s="84" t="s">
        <v>83</v>
      </c>
      <c r="D601" s="132" t="s">
        <v>3397</v>
      </c>
      <c r="E601" s="132" t="s">
        <v>3395</v>
      </c>
      <c r="F601" s="85">
        <v>26</v>
      </c>
      <c r="G601" s="85">
        <v>953</v>
      </c>
    </row>
    <row r="602" spans="1:7">
      <c r="A602" s="88">
        <v>2016</v>
      </c>
      <c r="B602" s="83" t="s">
        <v>2490</v>
      </c>
      <c r="C602" s="84" t="s">
        <v>93</v>
      </c>
      <c r="D602" s="132" t="s">
        <v>3397</v>
      </c>
      <c r="E602" s="132" t="s">
        <v>3395</v>
      </c>
      <c r="F602" s="85">
        <v>9</v>
      </c>
      <c r="G602" s="85">
        <v>232</v>
      </c>
    </row>
    <row r="603" spans="1:7">
      <c r="A603" s="88">
        <v>2016</v>
      </c>
      <c r="B603" s="83" t="s">
        <v>2490</v>
      </c>
      <c r="C603" s="84" t="s">
        <v>102</v>
      </c>
      <c r="D603" s="132" t="s">
        <v>3397</v>
      </c>
      <c r="E603" s="132" t="s">
        <v>3395</v>
      </c>
      <c r="F603" s="85">
        <v>2</v>
      </c>
      <c r="G603" s="85">
        <v>119</v>
      </c>
    </row>
    <row r="604" spans="1:7">
      <c r="A604" s="88">
        <v>2016</v>
      </c>
      <c r="B604" s="83" t="s">
        <v>2490</v>
      </c>
      <c r="C604" s="84" t="s">
        <v>105</v>
      </c>
      <c r="D604" s="132" t="s">
        <v>3397</v>
      </c>
      <c r="E604" s="132" t="s">
        <v>3395</v>
      </c>
      <c r="F604" s="85">
        <v>4</v>
      </c>
      <c r="G604" s="85">
        <v>55</v>
      </c>
    </row>
    <row r="605" spans="1:7">
      <c r="A605" s="88">
        <v>2016</v>
      </c>
      <c r="B605" s="83" t="s">
        <v>2490</v>
      </c>
      <c r="C605" s="84" t="s">
        <v>108</v>
      </c>
      <c r="D605" s="132" t="s">
        <v>3397</v>
      </c>
      <c r="E605" s="132" t="s">
        <v>3395</v>
      </c>
      <c r="F605" s="85">
        <v>2</v>
      </c>
      <c r="G605" s="85">
        <v>123</v>
      </c>
    </row>
    <row r="606" spans="1:7">
      <c r="A606" s="88">
        <v>2016</v>
      </c>
      <c r="B606" s="83" t="s">
        <v>2490</v>
      </c>
      <c r="C606" s="84" t="s">
        <v>114</v>
      </c>
      <c r="D606" s="132" t="s">
        <v>3397</v>
      </c>
      <c r="E606" s="132" t="s">
        <v>3395</v>
      </c>
      <c r="F606" s="85">
        <v>2</v>
      </c>
      <c r="G606" s="85">
        <v>2210</v>
      </c>
    </row>
    <row r="607" spans="1:7">
      <c r="A607" s="88">
        <v>2016</v>
      </c>
      <c r="B607" s="83" t="s">
        <v>2490</v>
      </c>
      <c r="C607" s="84" t="s">
        <v>121</v>
      </c>
      <c r="D607" s="132" t="s">
        <v>3397</v>
      </c>
      <c r="E607" s="132" t="s">
        <v>3395</v>
      </c>
      <c r="F607" s="85">
        <v>2</v>
      </c>
      <c r="G607" s="85">
        <v>5530</v>
      </c>
    </row>
    <row r="608" spans="1:7">
      <c r="A608" s="88">
        <v>2016</v>
      </c>
      <c r="B608" s="83" t="s">
        <v>2490</v>
      </c>
      <c r="C608" s="84" t="s">
        <v>126</v>
      </c>
      <c r="D608" s="132" t="s">
        <v>3397</v>
      </c>
      <c r="E608" s="132" t="s">
        <v>3395</v>
      </c>
      <c r="F608" s="85">
        <v>19</v>
      </c>
      <c r="G608" s="85">
        <v>11533</v>
      </c>
    </row>
    <row r="609" spans="1:7">
      <c r="A609" s="88">
        <v>2016</v>
      </c>
      <c r="B609" s="83" t="s">
        <v>2490</v>
      </c>
      <c r="C609" s="84" t="s">
        <v>145</v>
      </c>
      <c r="D609" s="132" t="s">
        <v>3397</v>
      </c>
      <c r="E609" s="132" t="s">
        <v>3395</v>
      </c>
      <c r="F609" s="85">
        <v>2</v>
      </c>
      <c r="G609" s="85">
        <v>40</v>
      </c>
    </row>
    <row r="610" spans="1:7">
      <c r="A610" s="88">
        <v>2016</v>
      </c>
      <c r="B610" s="83" t="s">
        <v>2490</v>
      </c>
      <c r="C610" s="84" t="s">
        <v>182</v>
      </c>
      <c r="D610" s="132" t="s">
        <v>3397</v>
      </c>
      <c r="E610" s="132" t="s">
        <v>3395</v>
      </c>
      <c r="F610" s="85">
        <v>10</v>
      </c>
      <c r="G610" s="85">
        <v>362</v>
      </c>
    </row>
    <row r="611" spans="1:7">
      <c r="A611" s="88">
        <v>2016</v>
      </c>
      <c r="B611" s="83" t="s">
        <v>2490</v>
      </c>
      <c r="C611" s="84" t="s">
        <v>191</v>
      </c>
      <c r="D611" s="132" t="s">
        <v>3397</v>
      </c>
      <c r="E611" s="132" t="s">
        <v>3395</v>
      </c>
      <c r="F611" s="85">
        <v>6</v>
      </c>
      <c r="G611" s="85">
        <v>140</v>
      </c>
    </row>
    <row r="612" spans="1:7">
      <c r="A612" s="88">
        <v>2016</v>
      </c>
      <c r="B612" s="83" t="s">
        <v>2490</v>
      </c>
      <c r="C612" s="84" t="s">
        <v>195</v>
      </c>
      <c r="D612" s="132" t="s">
        <v>3397</v>
      </c>
      <c r="E612" s="132" t="s">
        <v>3395</v>
      </c>
      <c r="F612" s="85">
        <v>7</v>
      </c>
      <c r="G612" s="85">
        <v>157</v>
      </c>
    </row>
    <row r="613" spans="1:7">
      <c r="A613" s="88">
        <v>2016</v>
      </c>
      <c r="B613" s="83" t="s">
        <v>2490</v>
      </c>
      <c r="C613" s="84" t="s">
        <v>200</v>
      </c>
      <c r="D613" s="132" t="s">
        <v>3397</v>
      </c>
      <c r="E613" s="132" t="s">
        <v>3395</v>
      </c>
      <c r="F613" s="85">
        <v>1</v>
      </c>
      <c r="G613" s="85">
        <v>19</v>
      </c>
    </row>
    <row r="614" spans="1:7">
      <c r="A614" s="88">
        <v>2016</v>
      </c>
      <c r="B614" s="83" t="s">
        <v>2490</v>
      </c>
      <c r="C614" s="84" t="s">
        <v>1041</v>
      </c>
      <c r="D614" s="132" t="s">
        <v>3397</v>
      </c>
      <c r="E614" s="132" t="s">
        <v>3395</v>
      </c>
      <c r="F614" s="85">
        <v>0</v>
      </c>
      <c r="G614" s="85">
        <v>0</v>
      </c>
    </row>
    <row r="615" spans="1:7">
      <c r="A615" s="88">
        <v>2016</v>
      </c>
      <c r="B615" s="83" t="s">
        <v>2490</v>
      </c>
      <c r="C615" s="84" t="s">
        <v>678</v>
      </c>
      <c r="D615" s="132" t="s">
        <v>3397</v>
      </c>
      <c r="E615" s="132" t="s">
        <v>3395</v>
      </c>
      <c r="F615" s="85">
        <v>6</v>
      </c>
      <c r="G615" s="85">
        <v>119</v>
      </c>
    </row>
    <row r="616" spans="1:7">
      <c r="A616" s="88">
        <v>2016</v>
      </c>
      <c r="B616" s="83" t="s">
        <v>2490</v>
      </c>
      <c r="C616" s="84" t="s">
        <v>2213</v>
      </c>
      <c r="D616" s="132" t="s">
        <v>3397</v>
      </c>
      <c r="E616" s="132" t="s">
        <v>3396</v>
      </c>
      <c r="F616" s="85">
        <v>14</v>
      </c>
      <c r="G616" s="85">
        <v>253</v>
      </c>
    </row>
    <row r="617" spans="1:7">
      <c r="A617" s="88">
        <v>2016</v>
      </c>
      <c r="B617" s="83" t="s">
        <v>2490</v>
      </c>
      <c r="C617" s="84" t="s">
        <v>5</v>
      </c>
      <c r="D617" s="132" t="s">
        <v>3397</v>
      </c>
      <c r="E617" s="132" t="s">
        <v>3396</v>
      </c>
      <c r="F617" s="85">
        <v>3</v>
      </c>
      <c r="G617" s="85">
        <v>65</v>
      </c>
    </row>
    <row r="618" spans="1:7">
      <c r="A618" s="88">
        <v>2016</v>
      </c>
      <c r="B618" s="83" t="s">
        <v>2490</v>
      </c>
      <c r="C618" s="84" t="s">
        <v>12</v>
      </c>
      <c r="D618" s="132" t="s">
        <v>3397</v>
      </c>
      <c r="E618" s="132" t="s">
        <v>3396</v>
      </c>
      <c r="F618" s="85">
        <v>2</v>
      </c>
      <c r="G618" s="85">
        <v>22</v>
      </c>
    </row>
    <row r="619" spans="1:7">
      <c r="A619" s="88">
        <v>2016</v>
      </c>
      <c r="B619" s="83" t="s">
        <v>2490</v>
      </c>
      <c r="C619" s="84" t="s">
        <v>18</v>
      </c>
      <c r="D619" s="132" t="s">
        <v>3397</v>
      </c>
      <c r="E619" s="132" t="s">
        <v>3396</v>
      </c>
      <c r="F619" s="85">
        <v>3</v>
      </c>
      <c r="G619" s="85">
        <v>92</v>
      </c>
    </row>
    <row r="620" spans="1:7">
      <c r="A620" s="88">
        <v>2016</v>
      </c>
      <c r="B620" s="83" t="s">
        <v>2490</v>
      </c>
      <c r="C620" s="84" t="s">
        <v>31</v>
      </c>
      <c r="D620" s="132" t="s">
        <v>3397</v>
      </c>
      <c r="E620" s="132" t="s">
        <v>3396</v>
      </c>
      <c r="F620" s="85">
        <v>67</v>
      </c>
      <c r="G620" s="85">
        <v>1836</v>
      </c>
    </row>
    <row r="621" spans="1:7">
      <c r="A621" s="88">
        <v>2016</v>
      </c>
      <c r="B621" s="83" t="s">
        <v>2490</v>
      </c>
      <c r="C621" s="84" t="s">
        <v>52</v>
      </c>
      <c r="D621" s="132" t="s">
        <v>3397</v>
      </c>
      <c r="E621" s="132" t="s">
        <v>3396</v>
      </c>
      <c r="F621" s="85">
        <v>24</v>
      </c>
      <c r="G621" s="85">
        <v>1114</v>
      </c>
    </row>
    <row r="622" spans="1:7">
      <c r="A622" s="88">
        <v>2016</v>
      </c>
      <c r="B622" s="83" t="s">
        <v>2490</v>
      </c>
      <c r="C622" s="84" t="s">
        <v>72</v>
      </c>
      <c r="D622" s="132" t="s">
        <v>3397</v>
      </c>
      <c r="E622" s="132" t="s">
        <v>3396</v>
      </c>
      <c r="F622" s="85">
        <v>14</v>
      </c>
      <c r="G622" s="85">
        <v>482</v>
      </c>
    </row>
    <row r="623" spans="1:7">
      <c r="A623" s="88">
        <v>2016</v>
      </c>
      <c r="B623" s="83" t="s">
        <v>2490</v>
      </c>
      <c r="C623" s="84" t="s">
        <v>83</v>
      </c>
      <c r="D623" s="132" t="s">
        <v>3397</v>
      </c>
      <c r="E623" s="132" t="s">
        <v>3396</v>
      </c>
      <c r="F623" s="85">
        <v>8</v>
      </c>
      <c r="G623" s="85">
        <v>242</v>
      </c>
    </row>
    <row r="624" spans="1:7">
      <c r="A624" s="88">
        <v>2016</v>
      </c>
      <c r="B624" s="83" t="s">
        <v>2490</v>
      </c>
      <c r="C624" s="84" t="s">
        <v>93</v>
      </c>
      <c r="D624" s="132" t="s">
        <v>3397</v>
      </c>
      <c r="E624" s="132" t="s">
        <v>3396</v>
      </c>
      <c r="F624" s="85">
        <v>16</v>
      </c>
      <c r="G624" s="85">
        <v>379</v>
      </c>
    </row>
    <row r="625" spans="1:7">
      <c r="A625" s="88">
        <v>2016</v>
      </c>
      <c r="B625" s="83" t="s">
        <v>2490</v>
      </c>
      <c r="C625" s="84" t="s">
        <v>102</v>
      </c>
      <c r="D625" s="132" t="s">
        <v>3397</v>
      </c>
      <c r="E625" s="132" t="s">
        <v>3396</v>
      </c>
      <c r="F625" s="85">
        <v>0</v>
      </c>
      <c r="G625" s="85">
        <v>0</v>
      </c>
    </row>
    <row r="626" spans="1:7">
      <c r="A626" s="88">
        <v>2016</v>
      </c>
      <c r="B626" s="83" t="s">
        <v>2490</v>
      </c>
      <c r="C626" s="84" t="s">
        <v>105</v>
      </c>
      <c r="D626" s="132" t="s">
        <v>3397</v>
      </c>
      <c r="E626" s="132" t="s">
        <v>3396</v>
      </c>
      <c r="F626" s="85">
        <v>15</v>
      </c>
      <c r="G626" s="85">
        <v>453</v>
      </c>
    </row>
    <row r="627" spans="1:7">
      <c r="A627" s="88">
        <v>2016</v>
      </c>
      <c r="B627" s="83" t="s">
        <v>2490</v>
      </c>
      <c r="C627" s="84" t="s">
        <v>108</v>
      </c>
      <c r="D627" s="132" t="s">
        <v>3397</v>
      </c>
      <c r="E627" s="132" t="s">
        <v>3396</v>
      </c>
      <c r="F627" s="85">
        <v>9</v>
      </c>
      <c r="G627" s="85">
        <v>311</v>
      </c>
    </row>
    <row r="628" spans="1:7">
      <c r="A628" s="88">
        <v>2016</v>
      </c>
      <c r="B628" s="83" t="s">
        <v>2490</v>
      </c>
      <c r="C628" s="84" t="s">
        <v>114</v>
      </c>
      <c r="D628" s="132" t="s">
        <v>3397</v>
      </c>
      <c r="E628" s="132" t="s">
        <v>3396</v>
      </c>
      <c r="F628" s="85">
        <v>5</v>
      </c>
      <c r="G628" s="85">
        <v>252</v>
      </c>
    </row>
    <row r="629" spans="1:7">
      <c r="A629" s="88">
        <v>2016</v>
      </c>
      <c r="B629" s="83" t="s">
        <v>2490</v>
      </c>
      <c r="C629" s="84" t="s">
        <v>121</v>
      </c>
      <c r="D629" s="132" t="s">
        <v>3397</v>
      </c>
      <c r="E629" s="132" t="s">
        <v>3396</v>
      </c>
      <c r="F629" s="85">
        <v>0</v>
      </c>
      <c r="G629" s="85">
        <v>0</v>
      </c>
    </row>
    <row r="630" spans="1:7">
      <c r="A630" s="88">
        <v>2016</v>
      </c>
      <c r="B630" s="83" t="s">
        <v>2490</v>
      </c>
      <c r="C630" s="84" t="s">
        <v>126</v>
      </c>
      <c r="D630" s="132" t="s">
        <v>3397</v>
      </c>
      <c r="E630" s="132" t="s">
        <v>3396</v>
      </c>
      <c r="F630" s="85">
        <v>21</v>
      </c>
      <c r="G630" s="85">
        <v>362</v>
      </c>
    </row>
    <row r="631" spans="1:7">
      <c r="A631" s="88">
        <v>2016</v>
      </c>
      <c r="B631" s="83" t="s">
        <v>2490</v>
      </c>
      <c r="C631" s="84" t="s">
        <v>145</v>
      </c>
      <c r="D631" s="132" t="s">
        <v>3397</v>
      </c>
      <c r="E631" s="132" t="s">
        <v>3396</v>
      </c>
      <c r="F631" s="85">
        <v>27</v>
      </c>
      <c r="G631" s="85">
        <v>422</v>
      </c>
    </row>
    <row r="632" spans="1:7">
      <c r="A632" s="88">
        <v>2016</v>
      </c>
      <c r="B632" s="83" t="s">
        <v>2490</v>
      </c>
      <c r="C632" s="84" t="s">
        <v>182</v>
      </c>
      <c r="D632" s="132" t="s">
        <v>3397</v>
      </c>
      <c r="E632" s="132" t="s">
        <v>3396</v>
      </c>
      <c r="F632" s="85">
        <v>10</v>
      </c>
      <c r="G632" s="85">
        <v>155</v>
      </c>
    </row>
    <row r="633" spans="1:7">
      <c r="A633" s="88">
        <v>2016</v>
      </c>
      <c r="B633" s="83" t="s">
        <v>2490</v>
      </c>
      <c r="C633" s="84" t="s">
        <v>191</v>
      </c>
      <c r="D633" s="132" t="s">
        <v>3397</v>
      </c>
      <c r="E633" s="132" t="s">
        <v>3396</v>
      </c>
      <c r="F633" s="85">
        <v>2</v>
      </c>
      <c r="G633" s="85">
        <v>44</v>
      </c>
    </row>
    <row r="634" spans="1:7">
      <c r="A634" s="88">
        <v>2016</v>
      </c>
      <c r="B634" s="83" t="s">
        <v>2490</v>
      </c>
      <c r="C634" s="84" t="s">
        <v>195</v>
      </c>
      <c r="D634" s="132" t="s">
        <v>3397</v>
      </c>
      <c r="E634" s="132" t="s">
        <v>3396</v>
      </c>
      <c r="F634" s="85">
        <v>30</v>
      </c>
      <c r="G634" s="85">
        <v>992</v>
      </c>
    </row>
    <row r="635" spans="1:7">
      <c r="A635" s="88">
        <v>2016</v>
      </c>
      <c r="B635" s="83" t="s">
        <v>2490</v>
      </c>
      <c r="C635" s="84" t="s">
        <v>200</v>
      </c>
      <c r="D635" s="132" t="s">
        <v>3397</v>
      </c>
      <c r="E635" s="132" t="s">
        <v>3396</v>
      </c>
      <c r="F635" s="85">
        <v>26</v>
      </c>
      <c r="G635" s="85">
        <v>633</v>
      </c>
    </row>
    <row r="636" spans="1:7">
      <c r="A636" s="88">
        <v>2016</v>
      </c>
      <c r="B636" s="83" t="s">
        <v>2490</v>
      </c>
      <c r="C636" s="84" t="s">
        <v>1041</v>
      </c>
      <c r="D636" s="132" t="s">
        <v>3397</v>
      </c>
      <c r="E636" s="132" t="s">
        <v>3396</v>
      </c>
      <c r="F636" s="85">
        <v>12</v>
      </c>
      <c r="G636" s="85">
        <v>342</v>
      </c>
    </row>
    <row r="637" spans="1:7">
      <c r="A637" s="88">
        <v>2016</v>
      </c>
      <c r="B637" s="83" t="s">
        <v>2490</v>
      </c>
      <c r="C637" s="84" t="s">
        <v>678</v>
      </c>
      <c r="D637" s="132" t="s">
        <v>3397</v>
      </c>
      <c r="E637" s="132" t="s">
        <v>3396</v>
      </c>
      <c r="F637" s="85">
        <v>0</v>
      </c>
      <c r="G637" s="85">
        <v>0</v>
      </c>
    </row>
    <row r="638" spans="1:7">
      <c r="A638" s="88">
        <v>2016</v>
      </c>
      <c r="B638" s="83" t="s">
        <v>2490</v>
      </c>
      <c r="C638" s="84" t="s">
        <v>2213</v>
      </c>
      <c r="D638" s="132" t="s">
        <v>3401</v>
      </c>
      <c r="E638" s="132" t="s">
        <v>3402</v>
      </c>
      <c r="F638" s="85">
        <v>14</v>
      </c>
      <c r="G638" s="85">
        <v>253</v>
      </c>
    </row>
    <row r="639" spans="1:7">
      <c r="A639" s="88">
        <v>2016</v>
      </c>
      <c r="B639" s="83" t="s">
        <v>2490</v>
      </c>
      <c r="C639" s="84" t="s">
        <v>5</v>
      </c>
      <c r="D639" s="132" t="s">
        <v>3401</v>
      </c>
      <c r="E639" s="132" t="s">
        <v>3402</v>
      </c>
      <c r="F639" s="85">
        <v>15</v>
      </c>
      <c r="G639" s="85">
        <v>310</v>
      </c>
    </row>
    <row r="640" spans="1:7">
      <c r="A640" s="88">
        <v>2016</v>
      </c>
      <c r="B640" s="83" t="s">
        <v>2490</v>
      </c>
      <c r="C640" s="84" t="s">
        <v>12</v>
      </c>
      <c r="D640" s="132" t="s">
        <v>3401</v>
      </c>
      <c r="E640" s="132" t="s">
        <v>3402</v>
      </c>
      <c r="F640" s="85">
        <v>10</v>
      </c>
      <c r="G640" s="85">
        <v>179</v>
      </c>
    </row>
    <row r="641" spans="1:7">
      <c r="A641" s="88">
        <v>2016</v>
      </c>
      <c r="B641" s="83" t="s">
        <v>2490</v>
      </c>
      <c r="C641" s="84" t="s">
        <v>18</v>
      </c>
      <c r="D641" s="132" t="s">
        <v>3401</v>
      </c>
      <c r="E641" s="132" t="s">
        <v>3402</v>
      </c>
      <c r="F641" s="85">
        <v>5</v>
      </c>
      <c r="G641" s="85">
        <v>147</v>
      </c>
    </row>
    <row r="642" spans="1:7">
      <c r="A642" s="88">
        <v>2016</v>
      </c>
      <c r="B642" s="83" t="s">
        <v>2490</v>
      </c>
      <c r="C642" s="84" t="s">
        <v>31</v>
      </c>
      <c r="D642" s="132" t="s">
        <v>3401</v>
      </c>
      <c r="E642" s="132" t="s">
        <v>3402</v>
      </c>
      <c r="F642" s="85">
        <v>52</v>
      </c>
      <c r="G642" s="85">
        <v>1244</v>
      </c>
    </row>
    <row r="643" spans="1:7">
      <c r="A643" s="88">
        <v>2016</v>
      </c>
      <c r="B643" s="83" t="s">
        <v>2490</v>
      </c>
      <c r="C643" s="84" t="s">
        <v>52</v>
      </c>
      <c r="D643" s="132" t="s">
        <v>3401</v>
      </c>
      <c r="E643" s="132" t="s">
        <v>3402</v>
      </c>
      <c r="F643" s="85">
        <v>22</v>
      </c>
      <c r="G643" s="85">
        <v>1001</v>
      </c>
    </row>
    <row r="644" spans="1:7">
      <c r="A644" s="88">
        <v>2016</v>
      </c>
      <c r="B644" s="83" t="s">
        <v>2490</v>
      </c>
      <c r="C644" s="84" t="s">
        <v>72</v>
      </c>
      <c r="D644" s="132" t="s">
        <v>3401</v>
      </c>
      <c r="E644" s="132" t="s">
        <v>3402</v>
      </c>
      <c r="F644" s="85">
        <v>13</v>
      </c>
      <c r="G644" s="85">
        <v>429</v>
      </c>
    </row>
    <row r="645" spans="1:7">
      <c r="A645" s="88">
        <v>2016</v>
      </c>
      <c r="B645" s="83" t="s">
        <v>2490</v>
      </c>
      <c r="C645" s="84" t="s">
        <v>83</v>
      </c>
      <c r="D645" s="132" t="s">
        <v>3401</v>
      </c>
      <c r="E645" s="132" t="s">
        <v>3402</v>
      </c>
      <c r="F645" s="85">
        <v>32</v>
      </c>
      <c r="G645" s="85">
        <v>1150</v>
      </c>
    </row>
    <row r="646" spans="1:7">
      <c r="A646" s="88">
        <v>2016</v>
      </c>
      <c r="B646" s="83" t="s">
        <v>2490</v>
      </c>
      <c r="C646" s="84" t="s">
        <v>93</v>
      </c>
      <c r="D646" s="132" t="s">
        <v>3401</v>
      </c>
      <c r="E646" s="132" t="s">
        <v>3402</v>
      </c>
      <c r="F646" s="85">
        <v>20</v>
      </c>
      <c r="G646" s="85">
        <v>477</v>
      </c>
    </row>
    <row r="647" spans="1:7">
      <c r="A647" s="88">
        <v>2016</v>
      </c>
      <c r="B647" s="83" t="s">
        <v>2490</v>
      </c>
      <c r="C647" s="84" t="s">
        <v>102</v>
      </c>
      <c r="D647" s="132" t="s">
        <v>3401</v>
      </c>
      <c r="E647" s="132" t="s">
        <v>3402</v>
      </c>
      <c r="F647" s="85">
        <v>0</v>
      </c>
      <c r="G647" s="85">
        <v>0</v>
      </c>
    </row>
    <row r="648" spans="1:7">
      <c r="A648" s="88">
        <v>2016</v>
      </c>
      <c r="B648" s="83" t="s">
        <v>2490</v>
      </c>
      <c r="C648" s="84" t="s">
        <v>105</v>
      </c>
      <c r="D648" s="132" t="s">
        <v>3401</v>
      </c>
      <c r="E648" s="132" t="s">
        <v>3402</v>
      </c>
      <c r="F648" s="85">
        <v>5</v>
      </c>
      <c r="G648" s="85">
        <v>74</v>
      </c>
    </row>
    <row r="649" spans="1:7">
      <c r="A649" s="88">
        <v>2016</v>
      </c>
      <c r="B649" s="83" t="s">
        <v>2490</v>
      </c>
      <c r="C649" s="84" t="s">
        <v>108</v>
      </c>
      <c r="D649" s="132" t="s">
        <v>3401</v>
      </c>
      <c r="E649" s="132" t="s">
        <v>3402</v>
      </c>
      <c r="F649" s="85">
        <v>3</v>
      </c>
      <c r="G649" s="85">
        <v>158</v>
      </c>
    </row>
    <row r="650" spans="1:7">
      <c r="A650" s="88">
        <v>2016</v>
      </c>
      <c r="B650" s="83" t="s">
        <v>2490</v>
      </c>
      <c r="C650" s="84" t="s">
        <v>114</v>
      </c>
      <c r="D650" s="132" t="s">
        <v>3401</v>
      </c>
      <c r="E650" s="132" t="s">
        <v>3402</v>
      </c>
      <c r="F650" s="85">
        <v>2</v>
      </c>
      <c r="G650" s="85">
        <v>100</v>
      </c>
    </row>
    <row r="651" spans="1:7">
      <c r="A651" s="88">
        <v>2016</v>
      </c>
      <c r="B651" s="83" t="s">
        <v>2490</v>
      </c>
      <c r="C651" s="84" t="s">
        <v>121</v>
      </c>
      <c r="D651" s="132" t="s">
        <v>3401</v>
      </c>
      <c r="E651" s="132" t="s">
        <v>3402</v>
      </c>
      <c r="F651" s="85">
        <v>1</v>
      </c>
      <c r="G651" s="85">
        <v>23</v>
      </c>
    </row>
    <row r="652" spans="1:7">
      <c r="A652" s="88">
        <v>2016</v>
      </c>
      <c r="B652" s="83" t="s">
        <v>2490</v>
      </c>
      <c r="C652" s="84" t="s">
        <v>126</v>
      </c>
      <c r="D652" s="132" t="s">
        <v>3401</v>
      </c>
      <c r="E652" s="132" t="s">
        <v>3402</v>
      </c>
      <c r="F652" s="85">
        <v>33</v>
      </c>
      <c r="G652" s="85">
        <v>668</v>
      </c>
    </row>
    <row r="653" spans="1:7">
      <c r="A653" s="88">
        <v>2016</v>
      </c>
      <c r="B653" s="83" t="s">
        <v>2490</v>
      </c>
      <c r="C653" s="84" t="s">
        <v>145</v>
      </c>
      <c r="D653" s="132" t="s">
        <v>3401</v>
      </c>
      <c r="E653" s="132" t="s">
        <v>3402</v>
      </c>
      <c r="F653" s="85">
        <v>26</v>
      </c>
      <c r="G653" s="85">
        <v>390</v>
      </c>
    </row>
    <row r="654" spans="1:7">
      <c r="A654" s="88">
        <v>2016</v>
      </c>
      <c r="B654" s="83" t="s">
        <v>2490</v>
      </c>
      <c r="C654" s="84" t="s">
        <v>182</v>
      </c>
      <c r="D654" s="132" t="s">
        <v>3401</v>
      </c>
      <c r="E654" s="132" t="s">
        <v>3402</v>
      </c>
      <c r="F654" s="85">
        <v>7</v>
      </c>
      <c r="G654" s="85">
        <v>311</v>
      </c>
    </row>
    <row r="655" spans="1:7">
      <c r="A655" s="88">
        <v>2016</v>
      </c>
      <c r="B655" s="83" t="s">
        <v>2490</v>
      </c>
      <c r="C655" s="84" t="s">
        <v>191</v>
      </c>
      <c r="D655" s="132" t="s">
        <v>3401</v>
      </c>
      <c r="E655" s="132" t="s">
        <v>3402</v>
      </c>
      <c r="F655" s="85">
        <v>6</v>
      </c>
      <c r="G655" s="85">
        <v>145</v>
      </c>
    </row>
    <row r="656" spans="1:7">
      <c r="A656" s="88">
        <v>2016</v>
      </c>
      <c r="B656" s="83" t="s">
        <v>2490</v>
      </c>
      <c r="C656" s="84" t="s">
        <v>195</v>
      </c>
      <c r="D656" s="132" t="s">
        <v>3401</v>
      </c>
      <c r="E656" s="132" t="s">
        <v>3402</v>
      </c>
      <c r="F656" s="85">
        <v>27</v>
      </c>
      <c r="G656" s="85">
        <v>847</v>
      </c>
    </row>
    <row r="657" spans="1:7">
      <c r="A657" s="88">
        <v>2016</v>
      </c>
      <c r="B657" s="83" t="s">
        <v>2490</v>
      </c>
      <c r="C657" s="84" t="s">
        <v>200</v>
      </c>
      <c r="D657" s="132" t="s">
        <v>3401</v>
      </c>
      <c r="E657" s="132" t="s">
        <v>3402</v>
      </c>
      <c r="F657" s="85">
        <v>27</v>
      </c>
      <c r="G657" s="85">
        <v>652</v>
      </c>
    </row>
    <row r="658" spans="1:7">
      <c r="A658" s="88">
        <v>2016</v>
      </c>
      <c r="B658" s="83" t="s">
        <v>2490</v>
      </c>
      <c r="C658" s="84" t="s">
        <v>1041</v>
      </c>
      <c r="D658" s="132" t="s">
        <v>3401</v>
      </c>
      <c r="E658" s="132" t="s">
        <v>3402</v>
      </c>
      <c r="F658" s="85">
        <v>11</v>
      </c>
      <c r="G658" s="85">
        <v>310</v>
      </c>
    </row>
    <row r="659" spans="1:7">
      <c r="A659" s="88">
        <v>2016</v>
      </c>
      <c r="B659" s="83" t="s">
        <v>2490</v>
      </c>
      <c r="C659" s="84" t="s">
        <v>678</v>
      </c>
      <c r="D659" s="132" t="s">
        <v>3401</v>
      </c>
      <c r="E659" s="132" t="s">
        <v>3402</v>
      </c>
      <c r="F659" s="85">
        <v>0</v>
      </c>
      <c r="G659" s="85">
        <v>0</v>
      </c>
    </row>
    <row r="660" spans="1:7">
      <c r="A660" s="88">
        <v>2016</v>
      </c>
      <c r="B660" s="83" t="s">
        <v>2490</v>
      </c>
      <c r="C660" s="84" t="s">
        <v>2213</v>
      </c>
      <c r="D660" s="132" t="s">
        <v>3401</v>
      </c>
      <c r="E660" s="132" t="s">
        <v>3404</v>
      </c>
      <c r="F660" s="85">
        <v>0</v>
      </c>
      <c r="G660" s="85">
        <v>0</v>
      </c>
    </row>
    <row r="661" spans="1:7">
      <c r="A661" s="88">
        <v>2016</v>
      </c>
      <c r="B661" s="83" t="s">
        <v>2490</v>
      </c>
      <c r="C661" s="84" t="s">
        <v>5</v>
      </c>
      <c r="D661" s="132" t="s">
        <v>3401</v>
      </c>
      <c r="E661" s="132" t="s">
        <v>3404</v>
      </c>
      <c r="F661" s="85">
        <v>0</v>
      </c>
      <c r="G661" s="85">
        <v>0</v>
      </c>
    </row>
    <row r="662" spans="1:7">
      <c r="A662" s="88">
        <v>2016</v>
      </c>
      <c r="B662" s="83" t="s">
        <v>2490</v>
      </c>
      <c r="C662" s="84" t="s">
        <v>12</v>
      </c>
      <c r="D662" s="132" t="s">
        <v>3401</v>
      </c>
      <c r="E662" s="132" t="s">
        <v>3404</v>
      </c>
      <c r="F662" s="85">
        <v>0</v>
      </c>
      <c r="G662" s="85">
        <v>0</v>
      </c>
    </row>
    <row r="663" spans="1:7">
      <c r="A663" s="88">
        <v>2016</v>
      </c>
      <c r="B663" s="83" t="s">
        <v>2490</v>
      </c>
      <c r="C663" s="84" t="s">
        <v>18</v>
      </c>
      <c r="D663" s="132" t="s">
        <v>3401</v>
      </c>
      <c r="E663" s="132" t="s">
        <v>3404</v>
      </c>
      <c r="F663" s="85">
        <v>0</v>
      </c>
      <c r="G663" s="85">
        <v>0</v>
      </c>
    </row>
    <row r="664" spans="1:7">
      <c r="A664" s="88">
        <v>2016</v>
      </c>
      <c r="B664" s="83" t="s">
        <v>2490</v>
      </c>
      <c r="C664" s="84" t="s">
        <v>31</v>
      </c>
      <c r="D664" s="132" t="s">
        <v>3401</v>
      </c>
      <c r="E664" s="132" t="s">
        <v>3404</v>
      </c>
      <c r="F664" s="85">
        <v>1</v>
      </c>
      <c r="G664" s="85">
        <v>10</v>
      </c>
    </row>
    <row r="665" spans="1:7">
      <c r="A665" s="88">
        <v>2016</v>
      </c>
      <c r="B665" s="83" t="s">
        <v>2490</v>
      </c>
      <c r="C665" s="84" t="s">
        <v>52</v>
      </c>
      <c r="D665" s="132" t="s">
        <v>3401</v>
      </c>
      <c r="E665" s="132" t="s">
        <v>3404</v>
      </c>
      <c r="F665" s="85">
        <v>1</v>
      </c>
      <c r="G665" s="85">
        <v>32</v>
      </c>
    </row>
    <row r="666" spans="1:7">
      <c r="A666" s="88">
        <v>2016</v>
      </c>
      <c r="B666" s="83" t="s">
        <v>2490</v>
      </c>
      <c r="C666" s="84" t="s">
        <v>72</v>
      </c>
      <c r="D666" s="132" t="s">
        <v>3401</v>
      </c>
      <c r="E666" s="132" t="s">
        <v>3404</v>
      </c>
      <c r="F666" s="85">
        <v>1</v>
      </c>
      <c r="G666" s="85">
        <v>26</v>
      </c>
    </row>
    <row r="667" spans="1:7">
      <c r="A667" s="88">
        <v>2016</v>
      </c>
      <c r="B667" s="83" t="s">
        <v>2490</v>
      </c>
      <c r="C667" s="84" t="s">
        <v>83</v>
      </c>
      <c r="D667" s="132" t="s">
        <v>3401</v>
      </c>
      <c r="E667" s="132" t="s">
        <v>3404</v>
      </c>
      <c r="F667" s="85">
        <v>0</v>
      </c>
      <c r="G667" s="85">
        <v>0</v>
      </c>
    </row>
    <row r="668" spans="1:7">
      <c r="A668" s="88">
        <v>2016</v>
      </c>
      <c r="B668" s="83" t="s">
        <v>2490</v>
      </c>
      <c r="C668" s="84" t="s">
        <v>93</v>
      </c>
      <c r="D668" s="132" t="s">
        <v>3401</v>
      </c>
      <c r="E668" s="132" t="s">
        <v>3404</v>
      </c>
      <c r="F668" s="85">
        <v>4</v>
      </c>
      <c r="G668" s="85">
        <v>105</v>
      </c>
    </row>
    <row r="669" spans="1:7">
      <c r="A669" s="88">
        <v>2016</v>
      </c>
      <c r="B669" s="83" t="s">
        <v>2490</v>
      </c>
      <c r="C669" s="84" t="s">
        <v>102</v>
      </c>
      <c r="D669" s="132" t="s">
        <v>3401</v>
      </c>
      <c r="E669" s="132" t="s">
        <v>3404</v>
      </c>
      <c r="F669" s="85">
        <v>0</v>
      </c>
      <c r="G669" s="85">
        <v>0</v>
      </c>
    </row>
    <row r="670" spans="1:7">
      <c r="A670" s="88">
        <v>2016</v>
      </c>
      <c r="B670" s="83" t="s">
        <v>2490</v>
      </c>
      <c r="C670" s="84" t="s">
        <v>105</v>
      </c>
      <c r="D670" s="132" t="s">
        <v>3401</v>
      </c>
      <c r="E670" s="132" t="s">
        <v>3404</v>
      </c>
      <c r="F670" s="85">
        <v>0</v>
      </c>
      <c r="G670" s="85">
        <v>0</v>
      </c>
    </row>
    <row r="671" spans="1:7">
      <c r="A671" s="88">
        <v>2016</v>
      </c>
      <c r="B671" s="83" t="s">
        <v>2490</v>
      </c>
      <c r="C671" s="84" t="s">
        <v>108</v>
      </c>
      <c r="D671" s="132" t="s">
        <v>3401</v>
      </c>
      <c r="E671" s="132" t="s">
        <v>3404</v>
      </c>
      <c r="F671" s="85">
        <v>2</v>
      </c>
      <c r="G671" s="85">
        <v>95</v>
      </c>
    </row>
    <row r="672" spans="1:7">
      <c r="A672" s="88">
        <v>2016</v>
      </c>
      <c r="B672" s="83" t="s">
        <v>2490</v>
      </c>
      <c r="C672" s="84" t="s">
        <v>114</v>
      </c>
      <c r="D672" s="132" t="s">
        <v>3401</v>
      </c>
      <c r="E672" s="132" t="s">
        <v>3404</v>
      </c>
      <c r="F672" s="85">
        <v>0</v>
      </c>
      <c r="G672" s="85">
        <v>0</v>
      </c>
    </row>
    <row r="673" spans="1:7">
      <c r="A673" s="88">
        <v>2016</v>
      </c>
      <c r="B673" s="83" t="s">
        <v>2490</v>
      </c>
      <c r="C673" s="84" t="s">
        <v>121</v>
      </c>
      <c r="D673" s="132" t="s">
        <v>3401</v>
      </c>
      <c r="E673" s="132" t="s">
        <v>3404</v>
      </c>
      <c r="F673" s="85">
        <v>0</v>
      </c>
      <c r="G673" s="85">
        <v>0</v>
      </c>
    </row>
    <row r="674" spans="1:7">
      <c r="A674" s="88">
        <v>2016</v>
      </c>
      <c r="B674" s="83" t="s">
        <v>2490</v>
      </c>
      <c r="C674" s="84" t="s">
        <v>126</v>
      </c>
      <c r="D674" s="132" t="s">
        <v>3401</v>
      </c>
      <c r="E674" s="132" t="s">
        <v>3404</v>
      </c>
      <c r="F674" s="85">
        <v>1</v>
      </c>
      <c r="G674" s="85">
        <v>10</v>
      </c>
    </row>
    <row r="675" spans="1:7">
      <c r="A675" s="88">
        <v>2016</v>
      </c>
      <c r="B675" s="83" t="s">
        <v>2490</v>
      </c>
      <c r="C675" s="84" t="s">
        <v>145</v>
      </c>
      <c r="D675" s="132" t="s">
        <v>3401</v>
      </c>
      <c r="E675" s="132" t="s">
        <v>3404</v>
      </c>
      <c r="F675" s="85">
        <v>0</v>
      </c>
      <c r="G675" s="85">
        <v>0</v>
      </c>
    </row>
    <row r="676" spans="1:7">
      <c r="A676" s="88">
        <v>2016</v>
      </c>
      <c r="B676" s="83" t="s">
        <v>2490</v>
      </c>
      <c r="C676" s="84" t="s">
        <v>182</v>
      </c>
      <c r="D676" s="132" t="s">
        <v>3401</v>
      </c>
      <c r="E676" s="132" t="s">
        <v>3404</v>
      </c>
      <c r="F676" s="85">
        <v>3</v>
      </c>
      <c r="G676" s="85">
        <v>50</v>
      </c>
    </row>
    <row r="677" spans="1:7">
      <c r="A677" s="88">
        <v>2016</v>
      </c>
      <c r="B677" s="83" t="s">
        <v>2490</v>
      </c>
      <c r="C677" s="84" t="s">
        <v>191</v>
      </c>
      <c r="D677" s="132" t="s">
        <v>3401</v>
      </c>
      <c r="E677" s="132" t="s">
        <v>3404</v>
      </c>
      <c r="F677" s="85">
        <v>0</v>
      </c>
      <c r="G677" s="85">
        <v>0</v>
      </c>
    </row>
    <row r="678" spans="1:7">
      <c r="A678" s="88">
        <v>2016</v>
      </c>
      <c r="B678" s="83" t="s">
        <v>2490</v>
      </c>
      <c r="C678" s="84" t="s">
        <v>195</v>
      </c>
      <c r="D678" s="132" t="s">
        <v>3401</v>
      </c>
      <c r="E678" s="132" t="s">
        <v>3404</v>
      </c>
      <c r="F678" s="85">
        <v>2</v>
      </c>
      <c r="G678" s="85">
        <v>14</v>
      </c>
    </row>
    <row r="679" spans="1:7">
      <c r="A679" s="88">
        <v>2016</v>
      </c>
      <c r="B679" s="83" t="s">
        <v>2490</v>
      </c>
      <c r="C679" s="84" t="s">
        <v>200</v>
      </c>
      <c r="D679" s="132" t="s">
        <v>3401</v>
      </c>
      <c r="E679" s="132" t="s">
        <v>3404</v>
      </c>
      <c r="F679" s="85">
        <v>0</v>
      </c>
      <c r="G679" s="85">
        <v>0</v>
      </c>
    </row>
    <row r="680" spans="1:7">
      <c r="A680" s="88">
        <v>2016</v>
      </c>
      <c r="B680" s="83" t="s">
        <v>2490</v>
      </c>
      <c r="C680" s="84" t="s">
        <v>1041</v>
      </c>
      <c r="D680" s="132" t="s">
        <v>3401</v>
      </c>
      <c r="E680" s="132" t="s">
        <v>3404</v>
      </c>
      <c r="F680" s="85">
        <v>0</v>
      </c>
      <c r="G680" s="85">
        <v>0</v>
      </c>
    </row>
    <row r="681" spans="1:7">
      <c r="A681" s="88">
        <v>2016</v>
      </c>
      <c r="B681" s="83" t="s">
        <v>2490</v>
      </c>
      <c r="C681" s="84" t="s">
        <v>678</v>
      </c>
      <c r="D681" s="132" t="s">
        <v>3401</v>
      </c>
      <c r="E681" s="132" t="s">
        <v>3404</v>
      </c>
      <c r="F681" s="85">
        <v>0</v>
      </c>
      <c r="G681" s="85">
        <v>0</v>
      </c>
    </row>
    <row r="682" spans="1:7">
      <c r="A682" s="88">
        <v>2016</v>
      </c>
      <c r="B682" s="83" t="s">
        <v>2490</v>
      </c>
      <c r="C682" s="84" t="s">
        <v>2213</v>
      </c>
      <c r="D682" s="132" t="s">
        <v>3401</v>
      </c>
      <c r="E682" s="132" t="s">
        <v>3403</v>
      </c>
      <c r="F682" s="85">
        <v>0</v>
      </c>
      <c r="G682" s="85">
        <v>0</v>
      </c>
    </row>
    <row r="683" spans="1:7">
      <c r="A683" s="88">
        <v>2016</v>
      </c>
      <c r="B683" s="83" t="s">
        <v>2490</v>
      </c>
      <c r="C683" s="84" t="s">
        <v>5</v>
      </c>
      <c r="D683" s="132" t="s">
        <v>3401</v>
      </c>
      <c r="E683" s="132" t="s">
        <v>3403</v>
      </c>
      <c r="F683" s="85">
        <v>0</v>
      </c>
      <c r="G683" s="85">
        <v>0</v>
      </c>
    </row>
    <row r="684" spans="1:7">
      <c r="A684" s="88">
        <v>2016</v>
      </c>
      <c r="B684" s="83" t="s">
        <v>2490</v>
      </c>
      <c r="C684" s="84" t="s">
        <v>12</v>
      </c>
      <c r="D684" s="132" t="s">
        <v>3401</v>
      </c>
      <c r="E684" s="132" t="s">
        <v>3403</v>
      </c>
      <c r="F684" s="85">
        <v>1</v>
      </c>
      <c r="G684" s="85">
        <v>54</v>
      </c>
    </row>
    <row r="685" spans="1:7">
      <c r="A685" s="88">
        <v>2016</v>
      </c>
      <c r="B685" s="83" t="s">
        <v>2490</v>
      </c>
      <c r="C685" s="84" t="s">
        <v>18</v>
      </c>
      <c r="D685" s="132" t="s">
        <v>3401</v>
      </c>
      <c r="E685" s="132" t="s">
        <v>3403</v>
      </c>
      <c r="F685" s="85">
        <v>0</v>
      </c>
      <c r="G685" s="85">
        <v>0</v>
      </c>
    </row>
    <row r="686" spans="1:7">
      <c r="A686" s="88">
        <v>2016</v>
      </c>
      <c r="B686" s="83" t="s">
        <v>2490</v>
      </c>
      <c r="C686" s="84" t="s">
        <v>31</v>
      </c>
      <c r="D686" s="132" t="s">
        <v>3401</v>
      </c>
      <c r="E686" s="132" t="s">
        <v>3403</v>
      </c>
      <c r="F686" s="85">
        <v>31</v>
      </c>
      <c r="G686" s="85">
        <v>912</v>
      </c>
    </row>
    <row r="687" spans="1:7">
      <c r="A687" s="88">
        <v>2016</v>
      </c>
      <c r="B687" s="83" t="s">
        <v>2490</v>
      </c>
      <c r="C687" s="84" t="s">
        <v>52</v>
      </c>
      <c r="D687" s="132" t="s">
        <v>3401</v>
      </c>
      <c r="E687" s="132" t="s">
        <v>3403</v>
      </c>
      <c r="F687" s="85">
        <v>12</v>
      </c>
      <c r="G687" s="85">
        <v>365</v>
      </c>
    </row>
    <row r="688" spans="1:7">
      <c r="A688" s="88">
        <v>2016</v>
      </c>
      <c r="B688" s="83" t="s">
        <v>2490</v>
      </c>
      <c r="C688" s="84" t="s">
        <v>72</v>
      </c>
      <c r="D688" s="132" t="s">
        <v>3401</v>
      </c>
      <c r="E688" s="132" t="s">
        <v>3403</v>
      </c>
      <c r="F688" s="85">
        <v>4</v>
      </c>
      <c r="G688" s="85">
        <v>170</v>
      </c>
    </row>
    <row r="689" spans="1:7">
      <c r="A689" s="88">
        <v>2016</v>
      </c>
      <c r="B689" s="83" t="s">
        <v>2490</v>
      </c>
      <c r="C689" s="84" t="s">
        <v>83</v>
      </c>
      <c r="D689" s="132" t="s">
        <v>3401</v>
      </c>
      <c r="E689" s="132" t="s">
        <v>3403</v>
      </c>
      <c r="F689" s="85">
        <v>2</v>
      </c>
      <c r="G689" s="85">
        <v>45</v>
      </c>
    </row>
    <row r="690" spans="1:7">
      <c r="A690" s="88">
        <v>2016</v>
      </c>
      <c r="B690" s="83" t="s">
        <v>2490</v>
      </c>
      <c r="C690" s="84" t="s">
        <v>93</v>
      </c>
      <c r="D690" s="132" t="s">
        <v>3401</v>
      </c>
      <c r="E690" s="132" t="s">
        <v>3403</v>
      </c>
      <c r="F690" s="85">
        <v>0</v>
      </c>
      <c r="G690" s="85">
        <v>0</v>
      </c>
    </row>
    <row r="691" spans="1:7">
      <c r="A691" s="88">
        <v>2016</v>
      </c>
      <c r="B691" s="83" t="s">
        <v>2490</v>
      </c>
      <c r="C691" s="84" t="s">
        <v>102</v>
      </c>
      <c r="D691" s="132" t="s">
        <v>3401</v>
      </c>
      <c r="E691" s="132" t="s">
        <v>3403</v>
      </c>
      <c r="F691" s="85">
        <v>0</v>
      </c>
      <c r="G691" s="85">
        <v>0</v>
      </c>
    </row>
    <row r="692" spans="1:7">
      <c r="A692" s="88">
        <v>2016</v>
      </c>
      <c r="B692" s="83" t="s">
        <v>2490</v>
      </c>
      <c r="C692" s="84" t="s">
        <v>105</v>
      </c>
      <c r="D692" s="132" t="s">
        <v>3401</v>
      </c>
      <c r="E692" s="132" t="s">
        <v>3403</v>
      </c>
      <c r="F692" s="85">
        <v>0</v>
      </c>
      <c r="G692" s="85">
        <v>0</v>
      </c>
    </row>
    <row r="693" spans="1:7">
      <c r="A693" s="88">
        <v>2016</v>
      </c>
      <c r="B693" s="83" t="s">
        <v>2490</v>
      </c>
      <c r="C693" s="84" t="s">
        <v>108</v>
      </c>
      <c r="D693" s="132" t="s">
        <v>3401</v>
      </c>
      <c r="E693" s="132" t="s">
        <v>3403</v>
      </c>
      <c r="F693" s="85">
        <v>6</v>
      </c>
      <c r="G693" s="85">
        <v>181</v>
      </c>
    </row>
    <row r="694" spans="1:7">
      <c r="A694" s="88">
        <v>2016</v>
      </c>
      <c r="B694" s="83" t="s">
        <v>2490</v>
      </c>
      <c r="C694" s="84" t="s">
        <v>114</v>
      </c>
      <c r="D694" s="132" t="s">
        <v>3401</v>
      </c>
      <c r="E694" s="132" t="s">
        <v>3403</v>
      </c>
      <c r="F694" s="85">
        <v>2</v>
      </c>
      <c r="G694" s="85">
        <v>80</v>
      </c>
    </row>
    <row r="695" spans="1:7">
      <c r="A695" s="88">
        <v>2016</v>
      </c>
      <c r="B695" s="83" t="s">
        <v>2490</v>
      </c>
      <c r="C695" s="84" t="s">
        <v>121</v>
      </c>
      <c r="D695" s="132" t="s">
        <v>3401</v>
      </c>
      <c r="E695" s="132" t="s">
        <v>3403</v>
      </c>
      <c r="F695" s="85">
        <v>0</v>
      </c>
      <c r="G695" s="85">
        <v>0</v>
      </c>
    </row>
    <row r="696" spans="1:7">
      <c r="A696" s="88">
        <v>2016</v>
      </c>
      <c r="B696" s="83" t="s">
        <v>2490</v>
      </c>
      <c r="C696" s="84" t="s">
        <v>126</v>
      </c>
      <c r="D696" s="132" t="s">
        <v>3401</v>
      </c>
      <c r="E696" s="132" t="s">
        <v>3403</v>
      </c>
      <c r="F696" s="85">
        <v>2</v>
      </c>
      <c r="G696" s="85">
        <v>49</v>
      </c>
    </row>
    <row r="697" spans="1:7">
      <c r="A697" s="88">
        <v>2016</v>
      </c>
      <c r="B697" s="83" t="s">
        <v>2490</v>
      </c>
      <c r="C697" s="84" t="s">
        <v>145</v>
      </c>
      <c r="D697" s="132" t="s">
        <v>3401</v>
      </c>
      <c r="E697" s="132" t="s">
        <v>3403</v>
      </c>
      <c r="F697" s="85">
        <v>3</v>
      </c>
      <c r="G697" s="85">
        <v>72</v>
      </c>
    </row>
    <row r="698" spans="1:7">
      <c r="A698" s="88">
        <v>2016</v>
      </c>
      <c r="B698" s="83" t="s">
        <v>2490</v>
      </c>
      <c r="C698" s="84" t="s">
        <v>182</v>
      </c>
      <c r="D698" s="132" t="s">
        <v>3401</v>
      </c>
      <c r="E698" s="132" t="s">
        <v>3403</v>
      </c>
      <c r="F698" s="85">
        <v>10</v>
      </c>
      <c r="G698" s="85">
        <v>156</v>
      </c>
    </row>
    <row r="699" spans="1:7">
      <c r="A699" s="88">
        <v>2016</v>
      </c>
      <c r="B699" s="83" t="s">
        <v>2490</v>
      </c>
      <c r="C699" s="84" t="s">
        <v>191</v>
      </c>
      <c r="D699" s="132" t="s">
        <v>3401</v>
      </c>
      <c r="E699" s="132" t="s">
        <v>3403</v>
      </c>
      <c r="F699" s="85">
        <v>0</v>
      </c>
      <c r="G699" s="85">
        <v>0</v>
      </c>
    </row>
    <row r="700" spans="1:7">
      <c r="A700" s="88">
        <v>2016</v>
      </c>
      <c r="B700" s="83" t="s">
        <v>2490</v>
      </c>
      <c r="C700" s="84" t="s">
        <v>195</v>
      </c>
      <c r="D700" s="132" t="s">
        <v>3401</v>
      </c>
      <c r="E700" s="132" t="s">
        <v>3403</v>
      </c>
      <c r="F700" s="85">
        <v>3</v>
      </c>
      <c r="G700" s="85">
        <v>72</v>
      </c>
    </row>
    <row r="701" spans="1:7">
      <c r="A701" s="88">
        <v>2016</v>
      </c>
      <c r="B701" s="83" t="s">
        <v>2490</v>
      </c>
      <c r="C701" s="84" t="s">
        <v>200</v>
      </c>
      <c r="D701" s="132" t="s">
        <v>3401</v>
      </c>
      <c r="E701" s="132" t="s">
        <v>3403</v>
      </c>
      <c r="F701" s="85">
        <v>0</v>
      </c>
      <c r="G701" s="85">
        <v>0</v>
      </c>
    </row>
    <row r="702" spans="1:7">
      <c r="A702" s="88">
        <v>2016</v>
      </c>
      <c r="B702" s="83" t="s">
        <v>2490</v>
      </c>
      <c r="C702" s="84" t="s">
        <v>1041</v>
      </c>
      <c r="D702" s="132" t="s">
        <v>3401</v>
      </c>
      <c r="E702" s="132" t="s">
        <v>3403</v>
      </c>
      <c r="F702" s="85">
        <v>1</v>
      </c>
      <c r="G702" s="85">
        <v>32</v>
      </c>
    </row>
    <row r="703" spans="1:7">
      <c r="A703" s="88">
        <v>2016</v>
      </c>
      <c r="B703" s="83" t="s">
        <v>2490</v>
      </c>
      <c r="C703" s="84" t="s">
        <v>678</v>
      </c>
      <c r="D703" s="132" t="s">
        <v>3401</v>
      </c>
      <c r="E703" s="132" t="s">
        <v>3403</v>
      </c>
      <c r="F703" s="85">
        <v>0</v>
      </c>
      <c r="G703" s="85">
        <v>0</v>
      </c>
    </row>
    <row r="704" spans="1:7">
      <c r="A704" s="88">
        <v>2016</v>
      </c>
      <c r="B704" s="83" t="s">
        <v>2490</v>
      </c>
      <c r="C704" s="84" t="s">
        <v>2213</v>
      </c>
      <c r="D704" s="132" t="s">
        <v>3390</v>
      </c>
      <c r="E704" s="132" t="s">
        <v>3391</v>
      </c>
      <c r="F704" s="85">
        <v>14</v>
      </c>
      <c r="G704" s="85">
        <v>253</v>
      </c>
    </row>
    <row r="705" spans="1:7">
      <c r="A705" s="88">
        <v>2016</v>
      </c>
      <c r="B705" s="83" t="s">
        <v>2490</v>
      </c>
      <c r="C705" s="84" t="s">
        <v>5</v>
      </c>
      <c r="D705" s="132" t="s">
        <v>3390</v>
      </c>
      <c r="E705" s="132" t="s">
        <v>3391</v>
      </c>
      <c r="F705" s="85">
        <v>11</v>
      </c>
      <c r="G705" s="85">
        <v>2364</v>
      </c>
    </row>
    <row r="706" spans="1:7">
      <c r="A706" s="88">
        <v>2016</v>
      </c>
      <c r="B706" s="83" t="s">
        <v>2490</v>
      </c>
      <c r="C706" s="84" t="s">
        <v>12</v>
      </c>
      <c r="D706" s="132" t="s">
        <v>3390</v>
      </c>
      <c r="E706" s="132" t="s">
        <v>3391</v>
      </c>
      <c r="F706" s="85">
        <v>8</v>
      </c>
      <c r="G706" s="85">
        <v>162</v>
      </c>
    </row>
    <row r="707" spans="1:7">
      <c r="A707" s="88">
        <v>2016</v>
      </c>
      <c r="B707" s="83" t="s">
        <v>2490</v>
      </c>
      <c r="C707" s="84" t="s">
        <v>18</v>
      </c>
      <c r="D707" s="132" t="s">
        <v>3390</v>
      </c>
      <c r="E707" s="132" t="s">
        <v>3391</v>
      </c>
      <c r="F707" s="85">
        <v>3</v>
      </c>
      <c r="G707" s="85">
        <v>79</v>
      </c>
    </row>
    <row r="708" spans="1:7">
      <c r="A708" s="88">
        <v>2016</v>
      </c>
      <c r="B708" s="83" t="s">
        <v>2490</v>
      </c>
      <c r="C708" s="84" t="s">
        <v>31</v>
      </c>
      <c r="D708" s="132" t="s">
        <v>3390</v>
      </c>
      <c r="E708" s="132" t="s">
        <v>3391</v>
      </c>
      <c r="F708" s="85">
        <v>46</v>
      </c>
      <c r="G708" s="85">
        <v>13366</v>
      </c>
    </row>
    <row r="709" spans="1:7">
      <c r="A709" s="88">
        <v>2016</v>
      </c>
      <c r="B709" s="83" t="s">
        <v>2490</v>
      </c>
      <c r="C709" s="84" t="s">
        <v>52</v>
      </c>
      <c r="D709" s="132" t="s">
        <v>3390</v>
      </c>
      <c r="E709" s="132" t="s">
        <v>3391</v>
      </c>
      <c r="F709" s="85">
        <v>18</v>
      </c>
      <c r="G709" s="85">
        <v>865</v>
      </c>
    </row>
    <row r="710" spans="1:7">
      <c r="A710" s="88">
        <v>2016</v>
      </c>
      <c r="B710" s="83" t="s">
        <v>2490</v>
      </c>
      <c r="C710" s="84" t="s">
        <v>72</v>
      </c>
      <c r="D710" s="132" t="s">
        <v>3390</v>
      </c>
      <c r="E710" s="132" t="s">
        <v>3391</v>
      </c>
      <c r="F710" s="85">
        <v>11</v>
      </c>
      <c r="G710" s="85">
        <v>367</v>
      </c>
    </row>
    <row r="711" spans="1:7">
      <c r="A711" s="88">
        <v>2016</v>
      </c>
      <c r="B711" s="83" t="s">
        <v>2490</v>
      </c>
      <c r="C711" s="84" t="s">
        <v>83</v>
      </c>
      <c r="D711" s="132" t="s">
        <v>3390</v>
      </c>
      <c r="E711" s="132" t="s">
        <v>3391</v>
      </c>
      <c r="F711" s="85">
        <v>31</v>
      </c>
      <c r="G711" s="85">
        <v>1119</v>
      </c>
    </row>
    <row r="712" spans="1:7">
      <c r="A712" s="88">
        <v>2016</v>
      </c>
      <c r="B712" s="83" t="s">
        <v>2490</v>
      </c>
      <c r="C712" s="84" t="s">
        <v>93</v>
      </c>
      <c r="D712" s="132" t="s">
        <v>3390</v>
      </c>
      <c r="E712" s="132" t="s">
        <v>3391</v>
      </c>
      <c r="F712" s="85">
        <v>19</v>
      </c>
      <c r="G712" s="85">
        <v>464</v>
      </c>
    </row>
    <row r="713" spans="1:7">
      <c r="A713" s="88">
        <v>2016</v>
      </c>
      <c r="B713" s="83" t="s">
        <v>2490</v>
      </c>
      <c r="C713" s="84" t="s">
        <v>102</v>
      </c>
      <c r="D713" s="132" t="s">
        <v>3390</v>
      </c>
      <c r="E713" s="132" t="s">
        <v>3391</v>
      </c>
      <c r="F713" s="85">
        <v>0</v>
      </c>
      <c r="G713" s="85">
        <v>0</v>
      </c>
    </row>
    <row r="714" spans="1:7">
      <c r="A714" s="88">
        <v>2016</v>
      </c>
      <c r="B714" s="83" t="s">
        <v>2490</v>
      </c>
      <c r="C714" s="84" t="s">
        <v>105</v>
      </c>
      <c r="D714" s="132" t="s">
        <v>3390</v>
      </c>
      <c r="E714" s="132" t="s">
        <v>3391</v>
      </c>
      <c r="F714" s="85">
        <v>4</v>
      </c>
      <c r="G714" s="85">
        <v>55</v>
      </c>
    </row>
    <row r="715" spans="1:7">
      <c r="A715" s="88">
        <v>2016</v>
      </c>
      <c r="B715" s="83" t="s">
        <v>2490</v>
      </c>
      <c r="C715" s="84" t="s">
        <v>108</v>
      </c>
      <c r="D715" s="132" t="s">
        <v>3390</v>
      </c>
      <c r="E715" s="132" t="s">
        <v>3391</v>
      </c>
      <c r="F715" s="85">
        <v>9</v>
      </c>
      <c r="G715" s="85">
        <v>378</v>
      </c>
    </row>
    <row r="716" spans="1:7">
      <c r="A716" s="88">
        <v>2016</v>
      </c>
      <c r="B716" s="83" t="s">
        <v>2490</v>
      </c>
      <c r="C716" s="84" t="s">
        <v>114</v>
      </c>
      <c r="D716" s="132" t="s">
        <v>3390</v>
      </c>
      <c r="E716" s="132" t="s">
        <v>3391</v>
      </c>
      <c r="F716" s="85">
        <v>5</v>
      </c>
      <c r="G716" s="85">
        <v>2370</v>
      </c>
    </row>
    <row r="717" spans="1:7">
      <c r="A717" s="88">
        <v>2016</v>
      </c>
      <c r="B717" s="83" t="s">
        <v>2490</v>
      </c>
      <c r="C717" s="84" t="s">
        <v>121</v>
      </c>
      <c r="D717" s="132" t="s">
        <v>3390</v>
      </c>
      <c r="E717" s="132" t="s">
        <v>3391</v>
      </c>
      <c r="F717" s="85">
        <v>1</v>
      </c>
      <c r="G717" s="85">
        <v>5507</v>
      </c>
    </row>
    <row r="718" spans="1:7">
      <c r="A718" s="88">
        <v>2016</v>
      </c>
      <c r="B718" s="83" t="s">
        <v>2490</v>
      </c>
      <c r="C718" s="84" t="s">
        <v>126</v>
      </c>
      <c r="D718" s="132" t="s">
        <v>3390</v>
      </c>
      <c r="E718" s="132" t="s">
        <v>3391</v>
      </c>
      <c r="F718" s="85">
        <v>28</v>
      </c>
      <c r="G718" s="85">
        <v>11614</v>
      </c>
    </row>
    <row r="719" spans="1:7">
      <c r="A719" s="88">
        <v>2016</v>
      </c>
      <c r="B719" s="83" t="s">
        <v>2490</v>
      </c>
      <c r="C719" s="84" t="s">
        <v>145</v>
      </c>
      <c r="D719" s="132" t="s">
        <v>3390</v>
      </c>
      <c r="E719" s="132" t="s">
        <v>3391</v>
      </c>
      <c r="F719" s="85">
        <v>27</v>
      </c>
      <c r="G719" s="85">
        <v>422</v>
      </c>
    </row>
    <row r="720" spans="1:7">
      <c r="A720" s="88">
        <v>2016</v>
      </c>
      <c r="B720" s="83" t="s">
        <v>2490</v>
      </c>
      <c r="C720" s="84" t="s">
        <v>182</v>
      </c>
      <c r="D720" s="132" t="s">
        <v>3390</v>
      </c>
      <c r="E720" s="132" t="s">
        <v>3391</v>
      </c>
      <c r="F720" s="85">
        <v>3</v>
      </c>
      <c r="G720" s="85">
        <v>163</v>
      </c>
    </row>
    <row r="721" spans="1:7">
      <c r="A721" s="88">
        <v>2016</v>
      </c>
      <c r="B721" s="83" t="s">
        <v>2490</v>
      </c>
      <c r="C721" s="84" t="s">
        <v>191</v>
      </c>
      <c r="D721" s="132" t="s">
        <v>3390</v>
      </c>
      <c r="E721" s="132" t="s">
        <v>3391</v>
      </c>
      <c r="F721" s="85">
        <v>4</v>
      </c>
      <c r="G721" s="85">
        <v>106</v>
      </c>
    </row>
    <row r="722" spans="1:7">
      <c r="A722" s="88">
        <v>2016</v>
      </c>
      <c r="B722" s="83" t="s">
        <v>2490</v>
      </c>
      <c r="C722" s="84" t="s">
        <v>195</v>
      </c>
      <c r="D722" s="132" t="s">
        <v>3390</v>
      </c>
      <c r="E722" s="132" t="s">
        <v>3391</v>
      </c>
      <c r="F722" s="85">
        <v>10</v>
      </c>
      <c r="G722" s="85">
        <v>230</v>
      </c>
    </row>
    <row r="723" spans="1:7">
      <c r="A723" s="88">
        <v>2016</v>
      </c>
      <c r="B723" s="83" t="s">
        <v>2490</v>
      </c>
      <c r="C723" s="84" t="s">
        <v>200</v>
      </c>
      <c r="D723" s="132" t="s">
        <v>3390</v>
      </c>
      <c r="E723" s="132" t="s">
        <v>3391</v>
      </c>
      <c r="F723" s="85">
        <v>27</v>
      </c>
      <c r="G723" s="85">
        <v>652</v>
      </c>
    </row>
    <row r="724" spans="1:7">
      <c r="A724" s="88">
        <v>2016</v>
      </c>
      <c r="B724" s="83" t="s">
        <v>2490</v>
      </c>
      <c r="C724" s="84" t="s">
        <v>1041</v>
      </c>
      <c r="D724" s="132" t="s">
        <v>3390</v>
      </c>
      <c r="E724" s="132" t="s">
        <v>3391</v>
      </c>
      <c r="F724" s="85">
        <v>9</v>
      </c>
      <c r="G724" s="85">
        <v>244</v>
      </c>
    </row>
    <row r="725" spans="1:7">
      <c r="A725" s="88">
        <v>2016</v>
      </c>
      <c r="B725" s="83" t="s">
        <v>2490</v>
      </c>
      <c r="C725" s="84" t="s">
        <v>678</v>
      </c>
      <c r="D725" s="132" t="s">
        <v>3390</v>
      </c>
      <c r="E725" s="132" t="s">
        <v>3391</v>
      </c>
      <c r="F725" s="85">
        <v>0</v>
      </c>
      <c r="G725" s="85">
        <v>0</v>
      </c>
    </row>
    <row r="726" spans="1:7">
      <c r="A726" s="88">
        <v>2016</v>
      </c>
      <c r="B726" s="83" t="s">
        <v>2490</v>
      </c>
      <c r="C726" s="84" t="s">
        <v>2213</v>
      </c>
      <c r="D726" s="132" t="s">
        <v>3390</v>
      </c>
      <c r="E726" s="132" t="s">
        <v>3393</v>
      </c>
      <c r="F726" s="85">
        <v>0</v>
      </c>
      <c r="G726" s="85">
        <v>0</v>
      </c>
    </row>
    <row r="727" spans="1:7">
      <c r="A727" s="88">
        <v>2016</v>
      </c>
      <c r="B727" s="83" t="s">
        <v>2490</v>
      </c>
      <c r="C727" s="84" t="s">
        <v>5</v>
      </c>
      <c r="D727" s="132" t="s">
        <v>3390</v>
      </c>
      <c r="E727" s="132" t="s">
        <v>3393</v>
      </c>
      <c r="F727" s="85">
        <v>5</v>
      </c>
      <c r="G727" s="85">
        <v>122</v>
      </c>
    </row>
    <row r="728" spans="1:7">
      <c r="A728" s="88">
        <v>2016</v>
      </c>
      <c r="B728" s="83" t="s">
        <v>2490</v>
      </c>
      <c r="C728" s="84" t="s">
        <v>12</v>
      </c>
      <c r="D728" s="132" t="s">
        <v>3390</v>
      </c>
      <c r="E728" s="132" t="s">
        <v>3393</v>
      </c>
      <c r="F728" s="85">
        <v>3</v>
      </c>
      <c r="G728" s="85">
        <v>71</v>
      </c>
    </row>
    <row r="729" spans="1:7">
      <c r="A729" s="88">
        <v>2016</v>
      </c>
      <c r="B729" s="83" t="s">
        <v>2490</v>
      </c>
      <c r="C729" s="84" t="s">
        <v>18</v>
      </c>
      <c r="D729" s="132" t="s">
        <v>3390</v>
      </c>
      <c r="E729" s="132" t="s">
        <v>3393</v>
      </c>
      <c r="F729" s="85">
        <v>13</v>
      </c>
      <c r="G729" s="85">
        <v>335</v>
      </c>
    </row>
    <row r="730" spans="1:7">
      <c r="A730" s="88">
        <v>2016</v>
      </c>
      <c r="B730" s="83" t="s">
        <v>2490</v>
      </c>
      <c r="C730" s="84" t="s">
        <v>31</v>
      </c>
      <c r="D730" s="132" t="s">
        <v>3390</v>
      </c>
      <c r="E730" s="132" t="s">
        <v>3393</v>
      </c>
      <c r="F730" s="85">
        <v>37</v>
      </c>
      <c r="G730" s="85">
        <v>1011</v>
      </c>
    </row>
    <row r="731" spans="1:7">
      <c r="A731" s="88">
        <v>2016</v>
      </c>
      <c r="B731" s="83" t="s">
        <v>2490</v>
      </c>
      <c r="C731" s="84" t="s">
        <v>52</v>
      </c>
      <c r="D731" s="132" t="s">
        <v>3390</v>
      </c>
      <c r="E731" s="132" t="s">
        <v>3393</v>
      </c>
      <c r="F731" s="85">
        <v>18</v>
      </c>
      <c r="G731" s="85">
        <v>546</v>
      </c>
    </row>
    <row r="732" spans="1:7">
      <c r="A732" s="88">
        <v>2016</v>
      </c>
      <c r="B732" s="83" t="s">
        <v>2490</v>
      </c>
      <c r="C732" s="84" t="s">
        <v>72</v>
      </c>
      <c r="D732" s="132" t="s">
        <v>3390</v>
      </c>
      <c r="E732" s="132" t="s">
        <v>3393</v>
      </c>
      <c r="F732" s="85">
        <v>12</v>
      </c>
      <c r="G732" s="85">
        <v>409</v>
      </c>
    </row>
    <row r="733" spans="1:7">
      <c r="A733" s="88">
        <v>2016</v>
      </c>
      <c r="B733" s="83" t="s">
        <v>2490</v>
      </c>
      <c r="C733" s="84" t="s">
        <v>83</v>
      </c>
      <c r="D733" s="132" t="s">
        <v>3390</v>
      </c>
      <c r="E733" s="132" t="s">
        <v>3393</v>
      </c>
      <c r="F733" s="85">
        <v>3</v>
      </c>
      <c r="G733" s="85">
        <v>76</v>
      </c>
    </row>
    <row r="734" spans="1:7">
      <c r="A734" s="88">
        <v>2016</v>
      </c>
      <c r="B734" s="83" t="s">
        <v>2490</v>
      </c>
      <c r="C734" s="84" t="s">
        <v>93</v>
      </c>
      <c r="D734" s="132" t="s">
        <v>3390</v>
      </c>
      <c r="E734" s="132" t="s">
        <v>3393</v>
      </c>
      <c r="F734" s="85">
        <v>2</v>
      </c>
      <c r="G734" s="85">
        <v>42</v>
      </c>
    </row>
    <row r="735" spans="1:7">
      <c r="A735" s="88">
        <v>2016</v>
      </c>
      <c r="B735" s="83" t="s">
        <v>2490</v>
      </c>
      <c r="C735" s="84" t="s">
        <v>102</v>
      </c>
      <c r="D735" s="132" t="s">
        <v>3390</v>
      </c>
      <c r="E735" s="132" t="s">
        <v>3393</v>
      </c>
      <c r="F735" s="85">
        <v>2</v>
      </c>
      <c r="G735" s="85">
        <v>119</v>
      </c>
    </row>
    <row r="736" spans="1:7">
      <c r="A736" s="88">
        <v>2016</v>
      </c>
      <c r="B736" s="83" t="s">
        <v>2490</v>
      </c>
      <c r="C736" s="84" t="s">
        <v>105</v>
      </c>
      <c r="D736" s="132" t="s">
        <v>3390</v>
      </c>
      <c r="E736" s="132" t="s">
        <v>3393</v>
      </c>
      <c r="F736" s="85">
        <v>15</v>
      </c>
      <c r="G736" s="85">
        <v>453</v>
      </c>
    </row>
    <row r="737" spans="1:7">
      <c r="A737" s="88">
        <v>2016</v>
      </c>
      <c r="B737" s="83" t="s">
        <v>2490</v>
      </c>
      <c r="C737" s="84" t="s">
        <v>108</v>
      </c>
      <c r="D737" s="132" t="s">
        <v>3390</v>
      </c>
      <c r="E737" s="132" t="s">
        <v>3393</v>
      </c>
      <c r="F737" s="85">
        <v>1</v>
      </c>
      <c r="G737" s="85">
        <v>25</v>
      </c>
    </row>
    <row r="738" spans="1:7">
      <c r="A738" s="88">
        <v>2016</v>
      </c>
      <c r="B738" s="83" t="s">
        <v>2490</v>
      </c>
      <c r="C738" s="84" t="s">
        <v>114</v>
      </c>
      <c r="D738" s="132" t="s">
        <v>3390</v>
      </c>
      <c r="E738" s="132" t="s">
        <v>3393</v>
      </c>
      <c r="F738" s="85">
        <v>2</v>
      </c>
      <c r="G738" s="85">
        <v>92</v>
      </c>
    </row>
    <row r="739" spans="1:7">
      <c r="A739" s="88">
        <v>2016</v>
      </c>
      <c r="B739" s="83" t="s">
        <v>2490</v>
      </c>
      <c r="C739" s="84" t="s">
        <v>121</v>
      </c>
      <c r="D739" s="132" t="s">
        <v>3390</v>
      </c>
      <c r="E739" s="132" t="s">
        <v>3393</v>
      </c>
      <c r="F739" s="85">
        <v>1</v>
      </c>
      <c r="G739" s="85">
        <v>23</v>
      </c>
    </row>
    <row r="740" spans="1:7">
      <c r="A740" s="88">
        <v>2016</v>
      </c>
      <c r="B740" s="83" t="s">
        <v>2490</v>
      </c>
      <c r="C740" s="84" t="s">
        <v>126</v>
      </c>
      <c r="D740" s="132" t="s">
        <v>3390</v>
      </c>
      <c r="E740" s="132" t="s">
        <v>3393</v>
      </c>
      <c r="F740" s="85">
        <v>12</v>
      </c>
      <c r="G740" s="85">
        <v>281</v>
      </c>
    </row>
    <row r="741" spans="1:7">
      <c r="A741" s="88">
        <v>2016</v>
      </c>
      <c r="B741" s="83" t="s">
        <v>2490</v>
      </c>
      <c r="C741" s="84" t="s">
        <v>145</v>
      </c>
      <c r="D741" s="132" t="s">
        <v>3390</v>
      </c>
      <c r="E741" s="132" t="s">
        <v>3393</v>
      </c>
      <c r="F741" s="85">
        <v>2</v>
      </c>
      <c r="G741" s="85">
        <v>40</v>
      </c>
    </row>
    <row r="742" spans="1:7">
      <c r="A742" s="88">
        <v>2016</v>
      </c>
      <c r="B742" s="83" t="s">
        <v>2490</v>
      </c>
      <c r="C742" s="84" t="s">
        <v>182</v>
      </c>
      <c r="D742" s="132" t="s">
        <v>3390</v>
      </c>
      <c r="E742" s="132" t="s">
        <v>3393</v>
      </c>
      <c r="F742" s="85">
        <v>17</v>
      </c>
      <c r="G742" s="85">
        <v>354</v>
      </c>
    </row>
    <row r="743" spans="1:7">
      <c r="A743" s="88">
        <v>2016</v>
      </c>
      <c r="B743" s="83" t="s">
        <v>2490</v>
      </c>
      <c r="C743" s="84" t="s">
        <v>191</v>
      </c>
      <c r="D743" s="132" t="s">
        <v>3390</v>
      </c>
      <c r="E743" s="132" t="s">
        <v>3393</v>
      </c>
      <c r="F743" s="85">
        <v>4</v>
      </c>
      <c r="G743" s="85">
        <v>78</v>
      </c>
    </row>
    <row r="744" spans="1:7">
      <c r="A744" s="88">
        <v>2016</v>
      </c>
      <c r="B744" s="83" t="s">
        <v>2490</v>
      </c>
      <c r="C744" s="84" t="s">
        <v>195</v>
      </c>
      <c r="D744" s="132" t="s">
        <v>3390</v>
      </c>
      <c r="E744" s="132" t="s">
        <v>3393</v>
      </c>
      <c r="F744" s="85">
        <v>27</v>
      </c>
      <c r="G744" s="85">
        <v>919</v>
      </c>
    </row>
    <row r="745" spans="1:7">
      <c r="A745" s="88">
        <v>2016</v>
      </c>
      <c r="B745" s="83" t="s">
        <v>2490</v>
      </c>
      <c r="C745" s="84" t="s">
        <v>200</v>
      </c>
      <c r="D745" s="132" t="s">
        <v>3390</v>
      </c>
      <c r="E745" s="132" t="s">
        <v>3393</v>
      </c>
      <c r="F745" s="85">
        <v>0</v>
      </c>
      <c r="G745" s="85">
        <v>0</v>
      </c>
    </row>
    <row r="746" spans="1:7">
      <c r="A746" s="88">
        <v>2016</v>
      </c>
      <c r="B746" s="83" t="s">
        <v>2490</v>
      </c>
      <c r="C746" s="84" t="s">
        <v>1041</v>
      </c>
      <c r="D746" s="132" t="s">
        <v>3390</v>
      </c>
      <c r="E746" s="132" t="s">
        <v>3393</v>
      </c>
      <c r="F746" s="85">
        <v>3</v>
      </c>
      <c r="G746" s="85">
        <v>98</v>
      </c>
    </row>
    <row r="747" spans="1:7">
      <c r="A747" s="88">
        <v>2016</v>
      </c>
      <c r="B747" s="83" t="s">
        <v>2490</v>
      </c>
      <c r="C747" s="84" t="s">
        <v>678</v>
      </c>
      <c r="D747" s="132" t="s">
        <v>3390</v>
      </c>
      <c r="E747" s="132" t="s">
        <v>3393</v>
      </c>
      <c r="F747" s="85">
        <v>6</v>
      </c>
      <c r="G747" s="85">
        <v>119</v>
      </c>
    </row>
    <row r="748" spans="1:7">
      <c r="A748" s="88">
        <v>2016</v>
      </c>
      <c r="B748" s="83" t="s">
        <v>2490</v>
      </c>
      <c r="C748" s="84" t="s">
        <v>2213</v>
      </c>
      <c r="D748" s="132" t="s">
        <v>3390</v>
      </c>
      <c r="E748" s="132" t="s">
        <v>3394</v>
      </c>
      <c r="F748" s="85">
        <v>0</v>
      </c>
      <c r="G748" s="85">
        <v>0</v>
      </c>
    </row>
    <row r="749" spans="1:7">
      <c r="A749" s="88">
        <v>2016</v>
      </c>
      <c r="B749" s="83" t="s">
        <v>2490</v>
      </c>
      <c r="C749" s="84" t="s">
        <v>5</v>
      </c>
      <c r="D749" s="132" t="s">
        <v>3390</v>
      </c>
      <c r="E749" s="132" t="s">
        <v>3394</v>
      </c>
      <c r="F749" s="85">
        <v>0</v>
      </c>
      <c r="G749" s="85">
        <v>0</v>
      </c>
    </row>
    <row r="750" spans="1:7">
      <c r="A750" s="88">
        <v>2016</v>
      </c>
      <c r="B750" s="83" t="s">
        <v>2490</v>
      </c>
      <c r="C750" s="84" t="s">
        <v>12</v>
      </c>
      <c r="D750" s="132" t="s">
        <v>3390</v>
      </c>
      <c r="E750" s="132" t="s">
        <v>3394</v>
      </c>
      <c r="F750" s="85">
        <v>0</v>
      </c>
      <c r="G750" s="85">
        <v>0</v>
      </c>
    </row>
    <row r="751" spans="1:7">
      <c r="A751" s="88">
        <v>2016</v>
      </c>
      <c r="B751" s="83" t="s">
        <v>2490</v>
      </c>
      <c r="C751" s="84" t="s">
        <v>18</v>
      </c>
      <c r="D751" s="132" t="s">
        <v>3390</v>
      </c>
      <c r="E751" s="132" t="s">
        <v>3394</v>
      </c>
      <c r="F751" s="85">
        <v>0</v>
      </c>
      <c r="G751" s="85">
        <v>0</v>
      </c>
    </row>
    <row r="752" spans="1:7">
      <c r="A752" s="88">
        <v>2016</v>
      </c>
      <c r="B752" s="83" t="s">
        <v>2490</v>
      </c>
      <c r="C752" s="84" t="s">
        <v>31</v>
      </c>
      <c r="D752" s="132" t="s">
        <v>3390</v>
      </c>
      <c r="E752" s="132" t="s">
        <v>3394</v>
      </c>
      <c r="F752" s="85">
        <v>3</v>
      </c>
      <c r="G752" s="85">
        <v>92</v>
      </c>
    </row>
    <row r="753" spans="1:7">
      <c r="A753" s="88">
        <v>2016</v>
      </c>
      <c r="B753" s="83" t="s">
        <v>2490</v>
      </c>
      <c r="C753" s="84" t="s">
        <v>52</v>
      </c>
      <c r="D753" s="132" t="s">
        <v>3390</v>
      </c>
      <c r="E753" s="132" t="s">
        <v>3394</v>
      </c>
      <c r="F753" s="85">
        <v>0</v>
      </c>
      <c r="G753" s="85">
        <v>0</v>
      </c>
    </row>
    <row r="754" spans="1:7">
      <c r="A754" s="88">
        <v>2016</v>
      </c>
      <c r="B754" s="83" t="s">
        <v>2490</v>
      </c>
      <c r="C754" s="84" t="s">
        <v>72</v>
      </c>
      <c r="D754" s="132" t="s">
        <v>3390</v>
      </c>
      <c r="E754" s="132" t="s">
        <v>3394</v>
      </c>
      <c r="F754" s="85">
        <v>0</v>
      </c>
      <c r="G754" s="85">
        <v>0</v>
      </c>
    </row>
    <row r="755" spans="1:7">
      <c r="A755" s="88">
        <v>2016</v>
      </c>
      <c r="B755" s="83" t="s">
        <v>2490</v>
      </c>
      <c r="C755" s="84" t="s">
        <v>83</v>
      </c>
      <c r="D755" s="132" t="s">
        <v>3390</v>
      </c>
      <c r="E755" s="132" t="s">
        <v>3394</v>
      </c>
      <c r="F755" s="85">
        <v>0</v>
      </c>
      <c r="G755" s="85">
        <v>0</v>
      </c>
    </row>
    <row r="756" spans="1:7">
      <c r="A756" s="88">
        <v>2016</v>
      </c>
      <c r="B756" s="83" t="s">
        <v>2490</v>
      </c>
      <c r="C756" s="84" t="s">
        <v>93</v>
      </c>
      <c r="D756" s="132" t="s">
        <v>3390</v>
      </c>
      <c r="E756" s="132" t="s">
        <v>3394</v>
      </c>
      <c r="F756" s="85">
        <v>4</v>
      </c>
      <c r="G756" s="85">
        <v>105</v>
      </c>
    </row>
    <row r="757" spans="1:7">
      <c r="A757" s="88">
        <v>2016</v>
      </c>
      <c r="B757" s="83" t="s">
        <v>2490</v>
      </c>
      <c r="C757" s="84" t="s">
        <v>102</v>
      </c>
      <c r="D757" s="132" t="s">
        <v>3390</v>
      </c>
      <c r="E757" s="132" t="s">
        <v>3394</v>
      </c>
      <c r="F757" s="85">
        <v>0</v>
      </c>
      <c r="G757" s="85">
        <v>0</v>
      </c>
    </row>
    <row r="758" spans="1:7">
      <c r="A758" s="88">
        <v>2016</v>
      </c>
      <c r="B758" s="83" t="s">
        <v>2490</v>
      </c>
      <c r="C758" s="84" t="s">
        <v>105</v>
      </c>
      <c r="D758" s="132" t="s">
        <v>3390</v>
      </c>
      <c r="E758" s="132" t="s">
        <v>3394</v>
      </c>
      <c r="F758" s="85">
        <v>0</v>
      </c>
      <c r="G758" s="85">
        <v>0</v>
      </c>
    </row>
    <row r="759" spans="1:7">
      <c r="A759" s="88">
        <v>2016</v>
      </c>
      <c r="B759" s="83" t="s">
        <v>2490</v>
      </c>
      <c r="C759" s="84" t="s">
        <v>108</v>
      </c>
      <c r="D759" s="132" t="s">
        <v>3390</v>
      </c>
      <c r="E759" s="132" t="s">
        <v>3394</v>
      </c>
      <c r="F759" s="85">
        <v>1</v>
      </c>
      <c r="G759" s="85">
        <v>31</v>
      </c>
    </row>
    <row r="760" spans="1:7">
      <c r="A760" s="88">
        <v>2016</v>
      </c>
      <c r="B760" s="83" t="s">
        <v>2490</v>
      </c>
      <c r="C760" s="84" t="s">
        <v>114</v>
      </c>
      <c r="D760" s="132" t="s">
        <v>3390</v>
      </c>
      <c r="E760" s="132" t="s">
        <v>3394</v>
      </c>
      <c r="F760" s="85">
        <v>0</v>
      </c>
      <c r="G760" s="85">
        <v>0</v>
      </c>
    </row>
    <row r="761" spans="1:7">
      <c r="A761" s="88">
        <v>2016</v>
      </c>
      <c r="B761" s="83" t="s">
        <v>2490</v>
      </c>
      <c r="C761" s="84" t="s">
        <v>121</v>
      </c>
      <c r="D761" s="132" t="s">
        <v>3390</v>
      </c>
      <c r="E761" s="132" t="s">
        <v>3394</v>
      </c>
      <c r="F761" s="85">
        <v>0</v>
      </c>
      <c r="G761" s="85">
        <v>0</v>
      </c>
    </row>
    <row r="762" spans="1:7">
      <c r="A762" s="88">
        <v>2016</v>
      </c>
      <c r="B762" s="83" t="s">
        <v>2490</v>
      </c>
      <c r="C762" s="84" t="s">
        <v>126</v>
      </c>
      <c r="D762" s="132" t="s">
        <v>3390</v>
      </c>
      <c r="E762" s="132" t="s">
        <v>3394</v>
      </c>
      <c r="F762" s="85">
        <v>0</v>
      </c>
      <c r="G762" s="85">
        <v>0</v>
      </c>
    </row>
    <row r="763" spans="1:7">
      <c r="A763" s="88">
        <v>2016</v>
      </c>
      <c r="B763" s="83" t="s">
        <v>2490</v>
      </c>
      <c r="C763" s="84" t="s">
        <v>145</v>
      </c>
      <c r="D763" s="132" t="s">
        <v>3390</v>
      </c>
      <c r="E763" s="132" t="s">
        <v>3394</v>
      </c>
      <c r="F763" s="85">
        <v>0</v>
      </c>
      <c r="G763" s="85">
        <v>0</v>
      </c>
    </row>
    <row r="764" spans="1:7">
      <c r="A764" s="88">
        <v>2016</v>
      </c>
      <c r="B764" s="83" t="s">
        <v>2490</v>
      </c>
      <c r="C764" s="84" t="s">
        <v>182</v>
      </c>
      <c r="D764" s="132" t="s">
        <v>3390</v>
      </c>
      <c r="E764" s="132" t="s">
        <v>3394</v>
      </c>
      <c r="F764" s="85">
        <v>0</v>
      </c>
      <c r="G764" s="85">
        <v>0</v>
      </c>
    </row>
    <row r="765" spans="1:7">
      <c r="A765" s="88">
        <v>2016</v>
      </c>
      <c r="B765" s="83" t="s">
        <v>2490</v>
      </c>
      <c r="C765" s="84" t="s">
        <v>191</v>
      </c>
      <c r="D765" s="132" t="s">
        <v>3390</v>
      </c>
      <c r="E765" s="132" t="s">
        <v>3394</v>
      </c>
      <c r="F765" s="85">
        <v>0</v>
      </c>
      <c r="G765" s="85">
        <v>0</v>
      </c>
    </row>
    <row r="766" spans="1:7">
      <c r="A766" s="88">
        <v>2016</v>
      </c>
      <c r="B766" s="83" t="s">
        <v>2490</v>
      </c>
      <c r="C766" s="84" t="s">
        <v>195</v>
      </c>
      <c r="D766" s="132" t="s">
        <v>3390</v>
      </c>
      <c r="E766" s="132" t="s">
        <v>3394</v>
      </c>
      <c r="F766" s="85">
        <v>0</v>
      </c>
      <c r="G766" s="85">
        <v>0</v>
      </c>
    </row>
    <row r="767" spans="1:7">
      <c r="A767" s="88">
        <v>2016</v>
      </c>
      <c r="B767" s="83" t="s">
        <v>2490</v>
      </c>
      <c r="C767" s="84" t="s">
        <v>200</v>
      </c>
      <c r="D767" s="132" t="s">
        <v>3390</v>
      </c>
      <c r="E767" s="132" t="s">
        <v>3394</v>
      </c>
      <c r="F767" s="85">
        <v>0</v>
      </c>
      <c r="G767" s="85">
        <v>0</v>
      </c>
    </row>
    <row r="768" spans="1:7">
      <c r="A768" s="88">
        <v>2016</v>
      </c>
      <c r="B768" s="83" t="s">
        <v>2490</v>
      </c>
      <c r="C768" s="84" t="s">
        <v>1041</v>
      </c>
      <c r="D768" s="132" t="s">
        <v>3390</v>
      </c>
      <c r="E768" s="132" t="s">
        <v>3394</v>
      </c>
      <c r="F768" s="85">
        <v>0</v>
      </c>
      <c r="G768" s="85">
        <v>0</v>
      </c>
    </row>
    <row r="769" spans="1:7">
      <c r="A769" s="88">
        <v>2016</v>
      </c>
      <c r="B769" s="83" t="s">
        <v>2490</v>
      </c>
      <c r="C769" s="84" t="s">
        <v>678</v>
      </c>
      <c r="D769" s="132" t="s">
        <v>3390</v>
      </c>
      <c r="E769" s="132" t="s">
        <v>3394</v>
      </c>
      <c r="F769" s="85">
        <v>0</v>
      </c>
      <c r="G769" s="85">
        <v>0</v>
      </c>
    </row>
    <row r="770" spans="1:7">
      <c r="A770" s="82">
        <v>2017</v>
      </c>
      <c r="B770" s="83" t="s">
        <v>2490</v>
      </c>
      <c r="C770" s="84" t="s">
        <v>2213</v>
      </c>
      <c r="D770" s="132" t="s">
        <v>4</v>
      </c>
      <c r="E770" s="132" t="s">
        <v>3410</v>
      </c>
      <c r="F770" s="85">
        <v>32</v>
      </c>
      <c r="G770" s="85">
        <v>703</v>
      </c>
    </row>
    <row r="771" spans="1:7">
      <c r="A771" s="82">
        <v>2017</v>
      </c>
      <c r="B771" s="83" t="s">
        <v>2490</v>
      </c>
      <c r="C771" s="84" t="s">
        <v>5</v>
      </c>
      <c r="D771" s="132" t="s">
        <v>4</v>
      </c>
      <c r="E771" s="132" t="s">
        <v>3410</v>
      </c>
      <c r="F771" s="85">
        <v>14</v>
      </c>
      <c r="G771" s="85">
        <v>291</v>
      </c>
    </row>
    <row r="772" spans="1:7">
      <c r="A772" s="82">
        <v>2017</v>
      </c>
      <c r="B772" s="83" t="s">
        <v>2490</v>
      </c>
      <c r="C772" s="84" t="s">
        <v>12</v>
      </c>
      <c r="D772" s="132" t="s">
        <v>4</v>
      </c>
      <c r="E772" s="132" t="s">
        <v>3410</v>
      </c>
      <c r="F772" s="85">
        <v>9</v>
      </c>
      <c r="G772" s="85">
        <v>214</v>
      </c>
    </row>
    <row r="773" spans="1:7">
      <c r="A773" s="82">
        <v>2017</v>
      </c>
      <c r="B773" s="83" t="s">
        <v>2490</v>
      </c>
      <c r="C773" s="84" t="s">
        <v>18</v>
      </c>
      <c r="D773" s="132" t="s">
        <v>4</v>
      </c>
      <c r="E773" s="132" t="s">
        <v>3410</v>
      </c>
      <c r="F773" s="85">
        <v>5</v>
      </c>
      <c r="G773" s="85">
        <v>99</v>
      </c>
    </row>
    <row r="774" spans="1:7">
      <c r="A774" s="82">
        <v>2017</v>
      </c>
      <c r="B774" s="83" t="s">
        <v>2490</v>
      </c>
      <c r="C774" s="84" t="s">
        <v>31</v>
      </c>
      <c r="D774" s="132" t="s">
        <v>4</v>
      </c>
      <c r="E774" s="132" t="s">
        <v>3410</v>
      </c>
      <c r="F774" s="85">
        <v>95</v>
      </c>
      <c r="G774" s="85">
        <v>2861</v>
      </c>
    </row>
    <row r="775" spans="1:7">
      <c r="A775" s="82">
        <v>2017</v>
      </c>
      <c r="B775" s="83" t="s">
        <v>2490</v>
      </c>
      <c r="C775" s="84" t="s">
        <v>52</v>
      </c>
      <c r="D775" s="132" t="s">
        <v>4</v>
      </c>
      <c r="E775" s="132" t="s">
        <v>3410</v>
      </c>
      <c r="F775" s="85">
        <v>44</v>
      </c>
      <c r="G775" s="85">
        <v>1133</v>
      </c>
    </row>
    <row r="776" spans="1:7">
      <c r="A776" s="82">
        <v>2017</v>
      </c>
      <c r="B776" s="83" t="s">
        <v>2490</v>
      </c>
      <c r="C776" s="84" t="s">
        <v>72</v>
      </c>
      <c r="D776" s="132" t="s">
        <v>4</v>
      </c>
      <c r="E776" s="132" t="s">
        <v>3410</v>
      </c>
      <c r="F776" s="85">
        <v>23</v>
      </c>
      <c r="G776" s="85">
        <v>579</v>
      </c>
    </row>
    <row r="777" spans="1:7">
      <c r="A777" s="82">
        <v>2017</v>
      </c>
      <c r="B777" s="83" t="s">
        <v>2490</v>
      </c>
      <c r="C777" s="84" t="s">
        <v>83</v>
      </c>
      <c r="D777" s="132" t="s">
        <v>4</v>
      </c>
      <c r="E777" s="132" t="s">
        <v>3410</v>
      </c>
      <c r="F777" s="85">
        <v>36</v>
      </c>
      <c r="G777" s="85">
        <v>1237</v>
      </c>
    </row>
    <row r="778" spans="1:7">
      <c r="A778" s="82">
        <v>2017</v>
      </c>
      <c r="B778" s="83" t="s">
        <v>2490</v>
      </c>
      <c r="C778" s="84" t="s">
        <v>93</v>
      </c>
      <c r="D778" s="132" t="s">
        <v>4</v>
      </c>
      <c r="E778" s="132" t="s">
        <v>3410</v>
      </c>
      <c r="F778" s="85">
        <v>24</v>
      </c>
      <c r="G778" s="85">
        <v>587</v>
      </c>
    </row>
    <row r="779" spans="1:7">
      <c r="A779" s="82">
        <v>2017</v>
      </c>
      <c r="B779" s="83" t="s">
        <v>2490</v>
      </c>
      <c r="C779" s="84" t="s">
        <v>102</v>
      </c>
      <c r="D779" s="132" t="s">
        <v>4</v>
      </c>
      <c r="E779" s="132" t="s">
        <v>3410</v>
      </c>
      <c r="F779" s="85">
        <v>0</v>
      </c>
      <c r="G779" s="85">
        <v>0</v>
      </c>
    </row>
    <row r="780" spans="1:7">
      <c r="A780" s="82">
        <v>2017</v>
      </c>
      <c r="B780" s="83" t="s">
        <v>2490</v>
      </c>
      <c r="C780" s="84" t="s">
        <v>105</v>
      </c>
      <c r="D780" s="132" t="s">
        <v>4</v>
      </c>
      <c r="E780" s="132" t="s">
        <v>3410</v>
      </c>
      <c r="F780" s="85">
        <v>12</v>
      </c>
      <c r="G780" s="85">
        <v>220</v>
      </c>
    </row>
    <row r="781" spans="1:7">
      <c r="A781" s="82">
        <v>2017</v>
      </c>
      <c r="B781" s="83" t="s">
        <v>2490</v>
      </c>
      <c r="C781" s="84" t="s">
        <v>108</v>
      </c>
      <c r="D781" s="132" t="s">
        <v>4</v>
      </c>
      <c r="E781" s="132" t="s">
        <v>3410</v>
      </c>
      <c r="F781" s="85">
        <v>20</v>
      </c>
      <c r="G781" s="85">
        <v>511</v>
      </c>
    </row>
    <row r="782" spans="1:7">
      <c r="A782" s="82">
        <v>2017</v>
      </c>
      <c r="B782" s="83" t="s">
        <v>2490</v>
      </c>
      <c r="C782" s="84" t="s">
        <v>114</v>
      </c>
      <c r="D782" s="132" t="s">
        <v>4</v>
      </c>
      <c r="E782" s="132" t="s">
        <v>3410</v>
      </c>
      <c r="F782" s="85">
        <v>3</v>
      </c>
      <c r="G782" s="85">
        <v>61</v>
      </c>
    </row>
    <row r="783" spans="1:7">
      <c r="A783" s="82">
        <v>2017</v>
      </c>
      <c r="B783" s="83" t="s">
        <v>2490</v>
      </c>
      <c r="C783" s="84" t="s">
        <v>121</v>
      </c>
      <c r="D783" s="132" t="s">
        <v>4</v>
      </c>
      <c r="E783" s="132" t="s">
        <v>3410</v>
      </c>
      <c r="F783" s="85">
        <v>1</v>
      </c>
      <c r="G783" s="85">
        <v>40</v>
      </c>
    </row>
    <row r="784" spans="1:7">
      <c r="A784" s="82">
        <v>2017</v>
      </c>
      <c r="B784" s="83" t="s">
        <v>2490</v>
      </c>
      <c r="C784" s="84" t="s">
        <v>126</v>
      </c>
      <c r="D784" s="132" t="s">
        <v>4</v>
      </c>
      <c r="E784" s="132" t="s">
        <v>3410</v>
      </c>
      <c r="F784" s="85">
        <v>31</v>
      </c>
      <c r="G784" s="85">
        <v>761</v>
      </c>
    </row>
    <row r="785" spans="1:7">
      <c r="A785" s="82">
        <v>2017</v>
      </c>
      <c r="B785" s="83" t="s">
        <v>2490</v>
      </c>
      <c r="C785" s="84" t="s">
        <v>145</v>
      </c>
      <c r="D785" s="132" t="s">
        <v>4</v>
      </c>
      <c r="E785" s="132" t="s">
        <v>3410</v>
      </c>
      <c r="F785" s="132">
        <v>6</v>
      </c>
      <c r="G785" s="85">
        <v>111</v>
      </c>
    </row>
    <row r="786" spans="1:7">
      <c r="A786" s="82">
        <v>2017</v>
      </c>
      <c r="B786" s="83" t="s">
        <v>2490</v>
      </c>
      <c r="C786" s="84" t="s">
        <v>182</v>
      </c>
      <c r="D786" s="132" t="s">
        <v>4</v>
      </c>
      <c r="E786" s="132" t="s">
        <v>3410</v>
      </c>
      <c r="F786" s="132">
        <v>19</v>
      </c>
      <c r="G786" s="85">
        <v>454</v>
      </c>
    </row>
    <row r="787" spans="1:7">
      <c r="A787" s="82">
        <v>2017</v>
      </c>
      <c r="B787" s="83" t="s">
        <v>2490</v>
      </c>
      <c r="C787" s="84" t="s">
        <v>191</v>
      </c>
      <c r="D787" s="132" t="s">
        <v>4</v>
      </c>
      <c r="E787" s="132" t="s">
        <v>3410</v>
      </c>
      <c r="F787" s="132">
        <v>14</v>
      </c>
      <c r="G787" s="85">
        <v>422</v>
      </c>
    </row>
    <row r="788" spans="1:7">
      <c r="A788" s="82">
        <v>2017</v>
      </c>
      <c r="B788" s="83" t="s">
        <v>2490</v>
      </c>
      <c r="C788" s="84" t="s">
        <v>195</v>
      </c>
      <c r="D788" s="132" t="s">
        <v>4</v>
      </c>
      <c r="E788" s="132" t="s">
        <v>3410</v>
      </c>
      <c r="F788" s="132">
        <v>31</v>
      </c>
      <c r="G788" s="85">
        <v>996</v>
      </c>
    </row>
    <row r="789" spans="1:7">
      <c r="A789" s="82">
        <v>2017</v>
      </c>
      <c r="B789" s="83" t="s">
        <v>2490</v>
      </c>
      <c r="C789" s="84" t="s">
        <v>200</v>
      </c>
      <c r="D789" s="132" t="s">
        <v>4</v>
      </c>
      <c r="E789" s="132" t="s">
        <v>3410</v>
      </c>
      <c r="F789" s="85">
        <v>19</v>
      </c>
      <c r="G789" s="85">
        <v>393</v>
      </c>
    </row>
    <row r="790" spans="1:7">
      <c r="A790" s="82">
        <v>2017</v>
      </c>
      <c r="B790" s="83" t="s">
        <v>2490</v>
      </c>
      <c r="C790" s="84" t="s">
        <v>1041</v>
      </c>
      <c r="D790" s="132" t="s">
        <v>4</v>
      </c>
      <c r="E790" s="132" t="s">
        <v>3410</v>
      </c>
      <c r="F790" s="85">
        <v>6</v>
      </c>
      <c r="G790" s="85">
        <v>167</v>
      </c>
    </row>
    <row r="791" spans="1:7">
      <c r="A791" s="82">
        <v>2017</v>
      </c>
      <c r="B791" s="83" t="s">
        <v>2490</v>
      </c>
      <c r="C791" s="84" t="s">
        <v>678</v>
      </c>
      <c r="D791" s="132" t="s">
        <v>4</v>
      </c>
      <c r="E791" s="132" t="s">
        <v>3410</v>
      </c>
      <c r="F791" s="85">
        <v>0</v>
      </c>
      <c r="G791" s="85">
        <v>0</v>
      </c>
    </row>
    <row r="792" spans="1:7">
      <c r="A792" s="82">
        <v>2017</v>
      </c>
      <c r="B792" s="83" t="s">
        <v>2490</v>
      </c>
      <c r="C792" s="84" t="s">
        <v>2213</v>
      </c>
      <c r="D792" s="132" t="s">
        <v>4</v>
      </c>
      <c r="E792" s="132" t="s">
        <v>3398</v>
      </c>
      <c r="F792" s="85">
        <v>0</v>
      </c>
      <c r="G792" s="85">
        <v>0</v>
      </c>
    </row>
    <row r="793" spans="1:7">
      <c r="A793" s="82">
        <v>2017</v>
      </c>
      <c r="B793" s="83" t="s">
        <v>2490</v>
      </c>
      <c r="C793" s="84" t="s">
        <v>5</v>
      </c>
      <c r="D793" s="132" t="s">
        <v>4</v>
      </c>
      <c r="E793" s="132" t="s">
        <v>3398</v>
      </c>
      <c r="F793" s="85">
        <v>0</v>
      </c>
      <c r="G793" s="85">
        <v>0</v>
      </c>
    </row>
    <row r="794" spans="1:7">
      <c r="A794" s="82">
        <v>2017</v>
      </c>
      <c r="B794" s="83" t="s">
        <v>2490</v>
      </c>
      <c r="C794" s="84" t="s">
        <v>12</v>
      </c>
      <c r="D794" s="132" t="s">
        <v>4</v>
      </c>
      <c r="E794" s="132" t="s">
        <v>3398</v>
      </c>
      <c r="F794" s="85">
        <v>0</v>
      </c>
      <c r="G794" s="85">
        <v>0</v>
      </c>
    </row>
    <row r="795" spans="1:7">
      <c r="A795" s="82">
        <v>2017</v>
      </c>
      <c r="B795" s="83" t="s">
        <v>2490</v>
      </c>
      <c r="C795" s="84" t="s">
        <v>18</v>
      </c>
      <c r="D795" s="132" t="s">
        <v>4</v>
      </c>
      <c r="E795" s="132" t="s">
        <v>3398</v>
      </c>
      <c r="F795" s="85">
        <v>1</v>
      </c>
      <c r="G795" s="85">
        <v>21</v>
      </c>
    </row>
    <row r="796" spans="1:7">
      <c r="A796" s="82">
        <v>2017</v>
      </c>
      <c r="B796" s="83" t="s">
        <v>2490</v>
      </c>
      <c r="C796" s="84" t="s">
        <v>31</v>
      </c>
      <c r="D796" s="132" t="s">
        <v>4</v>
      </c>
      <c r="E796" s="132" t="s">
        <v>3398</v>
      </c>
      <c r="F796" s="85">
        <v>2</v>
      </c>
      <c r="G796" s="85">
        <v>56</v>
      </c>
    </row>
    <row r="797" spans="1:7">
      <c r="A797" s="82">
        <v>2017</v>
      </c>
      <c r="B797" s="83" t="s">
        <v>2490</v>
      </c>
      <c r="C797" s="84" t="s">
        <v>52</v>
      </c>
      <c r="D797" s="132" t="s">
        <v>4</v>
      </c>
      <c r="E797" s="132" t="s">
        <v>3398</v>
      </c>
      <c r="F797" s="85">
        <v>0</v>
      </c>
      <c r="G797" s="85">
        <v>0</v>
      </c>
    </row>
    <row r="798" spans="1:7">
      <c r="A798" s="82">
        <v>2017</v>
      </c>
      <c r="B798" s="83" t="s">
        <v>2490</v>
      </c>
      <c r="C798" s="84" t="s">
        <v>72</v>
      </c>
      <c r="D798" s="132" t="s">
        <v>4</v>
      </c>
      <c r="E798" s="132" t="s">
        <v>3398</v>
      </c>
      <c r="F798" s="85">
        <v>0</v>
      </c>
      <c r="G798" s="85">
        <v>0</v>
      </c>
    </row>
    <row r="799" spans="1:7">
      <c r="A799" s="82">
        <v>2017</v>
      </c>
      <c r="B799" s="83" t="s">
        <v>2490</v>
      </c>
      <c r="C799" s="84" t="s">
        <v>83</v>
      </c>
      <c r="D799" s="132" t="s">
        <v>4</v>
      </c>
      <c r="E799" s="132" t="s">
        <v>3398</v>
      </c>
      <c r="F799" s="85">
        <v>0</v>
      </c>
      <c r="G799" s="85">
        <v>0</v>
      </c>
    </row>
    <row r="800" spans="1:7">
      <c r="A800" s="82">
        <v>2017</v>
      </c>
      <c r="B800" s="83" t="s">
        <v>2490</v>
      </c>
      <c r="C800" s="84" t="s">
        <v>93</v>
      </c>
      <c r="D800" s="132" t="s">
        <v>4</v>
      </c>
      <c r="E800" s="132" t="s">
        <v>3398</v>
      </c>
      <c r="F800" s="85">
        <v>0</v>
      </c>
      <c r="G800" s="85">
        <v>0</v>
      </c>
    </row>
    <row r="801" spans="1:7">
      <c r="A801" s="82">
        <v>2017</v>
      </c>
      <c r="B801" s="83" t="s">
        <v>2490</v>
      </c>
      <c r="C801" s="84" t="s">
        <v>102</v>
      </c>
      <c r="D801" s="132" t="s">
        <v>4</v>
      </c>
      <c r="E801" s="132" t="s">
        <v>3398</v>
      </c>
      <c r="F801" s="85">
        <v>0</v>
      </c>
      <c r="G801" s="85">
        <v>0</v>
      </c>
    </row>
    <row r="802" spans="1:7">
      <c r="A802" s="82">
        <v>2017</v>
      </c>
      <c r="B802" s="83" t="s">
        <v>2490</v>
      </c>
      <c r="C802" s="84" t="s">
        <v>105</v>
      </c>
      <c r="D802" s="132" t="s">
        <v>4</v>
      </c>
      <c r="E802" s="132" t="s">
        <v>3398</v>
      </c>
      <c r="F802" s="85">
        <v>1</v>
      </c>
      <c r="G802" s="85">
        <v>20</v>
      </c>
    </row>
    <row r="803" spans="1:7">
      <c r="A803" s="82">
        <v>2017</v>
      </c>
      <c r="B803" s="83" t="s">
        <v>2490</v>
      </c>
      <c r="C803" s="84" t="s">
        <v>108</v>
      </c>
      <c r="D803" s="132" t="s">
        <v>4</v>
      </c>
      <c r="E803" s="132" t="s">
        <v>3398</v>
      </c>
      <c r="F803" s="85">
        <v>0</v>
      </c>
      <c r="G803" s="85">
        <v>0</v>
      </c>
    </row>
    <row r="804" spans="1:7">
      <c r="A804" s="82">
        <v>2017</v>
      </c>
      <c r="B804" s="83" t="s">
        <v>2490</v>
      </c>
      <c r="C804" s="84" t="s">
        <v>114</v>
      </c>
      <c r="D804" s="132" t="s">
        <v>4</v>
      </c>
      <c r="E804" s="132" t="s">
        <v>3398</v>
      </c>
      <c r="F804" s="85">
        <v>0</v>
      </c>
      <c r="G804" s="85">
        <v>0</v>
      </c>
    </row>
    <row r="805" spans="1:7">
      <c r="A805" s="82">
        <v>2017</v>
      </c>
      <c r="B805" s="83" t="s">
        <v>2490</v>
      </c>
      <c r="C805" s="84" t="s">
        <v>121</v>
      </c>
      <c r="D805" s="132" t="s">
        <v>4</v>
      </c>
      <c r="E805" s="132" t="s">
        <v>3398</v>
      </c>
      <c r="F805" s="85">
        <v>0</v>
      </c>
      <c r="G805" s="85">
        <v>0</v>
      </c>
    </row>
    <row r="806" spans="1:7">
      <c r="A806" s="82">
        <v>2017</v>
      </c>
      <c r="B806" s="83" t="s">
        <v>2490</v>
      </c>
      <c r="C806" s="84" t="s">
        <v>126</v>
      </c>
      <c r="D806" s="132" t="s">
        <v>4</v>
      </c>
      <c r="E806" s="132" t="s">
        <v>3398</v>
      </c>
      <c r="F806" s="85">
        <v>2</v>
      </c>
      <c r="G806" s="85">
        <v>53</v>
      </c>
    </row>
    <row r="807" spans="1:7">
      <c r="A807" s="82">
        <v>2017</v>
      </c>
      <c r="B807" s="83" t="s">
        <v>2490</v>
      </c>
      <c r="C807" s="84" t="s">
        <v>145</v>
      </c>
      <c r="D807" s="132" t="s">
        <v>4</v>
      </c>
      <c r="E807" s="132" t="s">
        <v>3398</v>
      </c>
      <c r="F807" s="85">
        <v>15</v>
      </c>
      <c r="G807" s="85">
        <v>231</v>
      </c>
    </row>
    <row r="808" spans="1:7">
      <c r="A808" s="82">
        <v>2017</v>
      </c>
      <c r="B808" s="83" t="s">
        <v>2490</v>
      </c>
      <c r="C808" s="84" t="s">
        <v>182</v>
      </c>
      <c r="D808" s="132" t="s">
        <v>4</v>
      </c>
      <c r="E808" s="132" t="s">
        <v>3398</v>
      </c>
      <c r="F808" s="85">
        <v>0</v>
      </c>
      <c r="G808" s="85">
        <v>0</v>
      </c>
    </row>
    <row r="809" spans="1:7">
      <c r="A809" s="82">
        <v>2017</v>
      </c>
      <c r="B809" s="83" t="s">
        <v>2490</v>
      </c>
      <c r="C809" s="84" t="s">
        <v>191</v>
      </c>
      <c r="D809" s="132" t="s">
        <v>4</v>
      </c>
      <c r="E809" s="132" t="s">
        <v>3398</v>
      </c>
      <c r="F809" s="85">
        <v>0</v>
      </c>
      <c r="G809" s="85">
        <v>0</v>
      </c>
    </row>
    <row r="810" spans="1:7">
      <c r="A810" s="82">
        <v>2017</v>
      </c>
      <c r="B810" s="83" t="s">
        <v>2490</v>
      </c>
      <c r="C810" s="84" t="s">
        <v>195</v>
      </c>
      <c r="D810" s="132" t="s">
        <v>4</v>
      </c>
      <c r="E810" s="132" t="s">
        <v>3398</v>
      </c>
      <c r="F810" s="85">
        <v>2</v>
      </c>
      <c r="G810" s="85">
        <v>64</v>
      </c>
    </row>
    <row r="811" spans="1:7">
      <c r="A811" s="82">
        <v>2017</v>
      </c>
      <c r="B811" s="83" t="s">
        <v>2490</v>
      </c>
      <c r="C811" s="84" t="s">
        <v>200</v>
      </c>
      <c r="D811" s="132" t="s">
        <v>4</v>
      </c>
      <c r="E811" s="132" t="s">
        <v>3398</v>
      </c>
      <c r="F811" s="85">
        <v>2</v>
      </c>
      <c r="G811" s="85">
        <v>65</v>
      </c>
    </row>
    <row r="812" spans="1:7">
      <c r="A812" s="82">
        <v>2017</v>
      </c>
      <c r="B812" s="83" t="s">
        <v>2490</v>
      </c>
      <c r="C812" s="84" t="s">
        <v>1041</v>
      </c>
      <c r="D812" s="132" t="s">
        <v>4</v>
      </c>
      <c r="E812" s="132" t="s">
        <v>3398</v>
      </c>
      <c r="F812" s="85">
        <v>8</v>
      </c>
      <c r="G812" s="85">
        <v>209</v>
      </c>
    </row>
    <row r="813" spans="1:7">
      <c r="A813" s="82">
        <v>2017</v>
      </c>
      <c r="B813" s="83" t="s">
        <v>2490</v>
      </c>
      <c r="C813" s="84" t="s">
        <v>678</v>
      </c>
      <c r="D813" s="132" t="s">
        <v>4</v>
      </c>
      <c r="E813" s="132" t="s">
        <v>3398</v>
      </c>
      <c r="F813" s="85">
        <v>0</v>
      </c>
      <c r="G813" s="85">
        <v>0</v>
      </c>
    </row>
    <row r="814" spans="1:7">
      <c r="A814" s="82">
        <v>2017</v>
      </c>
      <c r="B814" s="83" t="s">
        <v>2490</v>
      </c>
      <c r="C814" s="84" t="s">
        <v>2213</v>
      </c>
      <c r="D814" s="132" t="s">
        <v>4</v>
      </c>
      <c r="E814" s="132" t="s">
        <v>3400</v>
      </c>
      <c r="F814" s="85">
        <v>1</v>
      </c>
      <c r="G814" s="85">
        <v>2373</v>
      </c>
    </row>
    <row r="815" spans="1:7">
      <c r="A815" s="82">
        <v>2017</v>
      </c>
      <c r="B815" s="83" t="s">
        <v>2490</v>
      </c>
      <c r="C815" s="84" t="s">
        <v>5</v>
      </c>
      <c r="D815" s="132" t="s">
        <v>4</v>
      </c>
      <c r="E815" s="132" t="s">
        <v>3400</v>
      </c>
      <c r="F815" s="189">
        <v>1</v>
      </c>
      <c r="G815" s="85">
        <v>2320</v>
      </c>
    </row>
    <row r="816" spans="1:7">
      <c r="A816" s="82">
        <v>2017</v>
      </c>
      <c r="B816" s="83" t="s">
        <v>2490</v>
      </c>
      <c r="C816" s="84" t="s">
        <v>12</v>
      </c>
      <c r="D816" s="132" t="s">
        <v>4</v>
      </c>
      <c r="E816" s="132" t="s">
        <v>3400</v>
      </c>
      <c r="F816" s="85">
        <v>0</v>
      </c>
      <c r="G816" s="85">
        <v>0</v>
      </c>
    </row>
    <row r="817" spans="1:7">
      <c r="A817" s="82">
        <v>2017</v>
      </c>
      <c r="B817" s="83" t="s">
        <v>2490</v>
      </c>
      <c r="C817" s="84" t="s">
        <v>18</v>
      </c>
      <c r="D817" s="132" t="s">
        <v>4</v>
      </c>
      <c r="E817" s="132" t="s">
        <v>3400</v>
      </c>
      <c r="F817" s="85">
        <v>0</v>
      </c>
      <c r="G817" s="85">
        <v>0</v>
      </c>
    </row>
    <row r="818" spans="1:7">
      <c r="A818" s="82">
        <v>2017</v>
      </c>
      <c r="B818" s="83" t="s">
        <v>2490</v>
      </c>
      <c r="C818" s="84" t="s">
        <v>31</v>
      </c>
      <c r="D818" s="132" t="s">
        <v>4</v>
      </c>
      <c r="E818" s="132" t="s">
        <v>3400</v>
      </c>
      <c r="F818" s="85">
        <v>3</v>
      </c>
      <c r="G818" s="85">
        <v>10625</v>
      </c>
    </row>
    <row r="819" spans="1:7">
      <c r="A819" s="82">
        <v>2017</v>
      </c>
      <c r="B819" s="83" t="s">
        <v>2490</v>
      </c>
      <c r="C819" s="84" t="s">
        <v>52</v>
      </c>
      <c r="D819" s="132" t="s">
        <v>4</v>
      </c>
      <c r="E819" s="132" t="s">
        <v>3400</v>
      </c>
      <c r="F819" s="85">
        <v>2</v>
      </c>
      <c r="G819" s="85">
        <v>4153</v>
      </c>
    </row>
    <row r="820" spans="1:7">
      <c r="A820" s="82">
        <v>2017</v>
      </c>
      <c r="B820" s="83" t="s">
        <v>2490</v>
      </c>
      <c r="C820" s="84" t="s">
        <v>72</v>
      </c>
      <c r="D820" s="132" t="s">
        <v>4</v>
      </c>
      <c r="E820" s="132" t="s">
        <v>3400</v>
      </c>
      <c r="F820" s="85">
        <v>1</v>
      </c>
      <c r="G820" s="85">
        <v>611</v>
      </c>
    </row>
    <row r="821" spans="1:7">
      <c r="A821" s="82">
        <v>2017</v>
      </c>
      <c r="B821" s="83" t="s">
        <v>2490</v>
      </c>
      <c r="C821" s="84" t="s">
        <v>83</v>
      </c>
      <c r="D821" s="132" t="s">
        <v>4</v>
      </c>
      <c r="E821" s="132" t="s">
        <v>3400</v>
      </c>
      <c r="F821" s="85">
        <v>0</v>
      </c>
      <c r="G821" s="85">
        <v>0</v>
      </c>
    </row>
    <row r="822" spans="1:7">
      <c r="A822" s="82">
        <v>2017</v>
      </c>
      <c r="B822" s="83" t="s">
        <v>2490</v>
      </c>
      <c r="C822" s="84" t="s">
        <v>93</v>
      </c>
      <c r="D822" s="132" t="s">
        <v>4</v>
      </c>
      <c r="E822" s="132" t="s">
        <v>3400</v>
      </c>
      <c r="F822" s="85">
        <v>1</v>
      </c>
      <c r="G822" s="85">
        <v>99</v>
      </c>
    </row>
    <row r="823" spans="1:7">
      <c r="A823" s="82">
        <v>2017</v>
      </c>
      <c r="B823" s="83" t="s">
        <v>2490</v>
      </c>
      <c r="C823" s="84" t="s">
        <v>102</v>
      </c>
      <c r="D823" s="132" t="s">
        <v>4</v>
      </c>
      <c r="E823" s="132" t="s">
        <v>3400</v>
      </c>
      <c r="F823" s="85">
        <v>0</v>
      </c>
      <c r="G823" s="85">
        <v>0</v>
      </c>
    </row>
    <row r="824" spans="1:7">
      <c r="A824" s="82">
        <v>2017</v>
      </c>
      <c r="B824" s="83" t="s">
        <v>2490</v>
      </c>
      <c r="C824" s="84" t="s">
        <v>105</v>
      </c>
      <c r="D824" s="132" t="s">
        <v>4</v>
      </c>
      <c r="E824" s="132" t="s">
        <v>3400</v>
      </c>
      <c r="F824" s="85">
        <v>0</v>
      </c>
      <c r="G824" s="85">
        <v>0</v>
      </c>
    </row>
    <row r="825" spans="1:7">
      <c r="A825" s="82">
        <v>2017</v>
      </c>
      <c r="B825" s="83" t="s">
        <v>2490</v>
      </c>
      <c r="C825" s="84" t="s">
        <v>108</v>
      </c>
      <c r="D825" s="132" t="s">
        <v>4</v>
      </c>
      <c r="E825" s="132" t="s">
        <v>3400</v>
      </c>
      <c r="F825" s="85">
        <v>2</v>
      </c>
      <c r="G825" s="85">
        <v>5819</v>
      </c>
    </row>
    <row r="826" spans="1:7">
      <c r="A826" s="82">
        <v>2017</v>
      </c>
      <c r="B826" s="83" t="s">
        <v>2490</v>
      </c>
      <c r="C826" s="84" t="s">
        <v>114</v>
      </c>
      <c r="D826" s="132" t="s">
        <v>4</v>
      </c>
      <c r="E826" s="132" t="s">
        <v>3400</v>
      </c>
      <c r="F826" s="85">
        <v>1</v>
      </c>
      <c r="G826" s="85">
        <v>1602</v>
      </c>
    </row>
    <row r="827" spans="1:7">
      <c r="A827" s="82">
        <v>2017</v>
      </c>
      <c r="B827" s="83" t="s">
        <v>2490</v>
      </c>
      <c r="C827" s="84" t="s">
        <v>121</v>
      </c>
      <c r="D827" s="132" t="s">
        <v>4</v>
      </c>
      <c r="E827" s="132" t="s">
        <v>3400</v>
      </c>
      <c r="F827" s="85">
        <v>0</v>
      </c>
      <c r="G827" s="85">
        <v>0</v>
      </c>
    </row>
    <row r="828" spans="1:7">
      <c r="A828" s="82">
        <v>2017</v>
      </c>
      <c r="B828" s="83" t="s">
        <v>2490</v>
      </c>
      <c r="C828" s="84" t="s">
        <v>126</v>
      </c>
      <c r="D828" s="132" t="s">
        <v>4</v>
      </c>
      <c r="E828" s="132" t="s">
        <v>3400</v>
      </c>
      <c r="F828" s="85">
        <v>2</v>
      </c>
      <c r="G828" s="85">
        <v>12585</v>
      </c>
    </row>
    <row r="829" spans="1:7">
      <c r="A829" s="82">
        <v>2017</v>
      </c>
      <c r="B829" s="83" t="s">
        <v>2490</v>
      </c>
      <c r="C829" s="84" t="s">
        <v>145</v>
      </c>
      <c r="D829" s="132" t="s">
        <v>4</v>
      </c>
      <c r="E829" s="132" t="s">
        <v>3400</v>
      </c>
      <c r="F829" s="85">
        <v>0</v>
      </c>
      <c r="G829" s="85">
        <v>0</v>
      </c>
    </row>
    <row r="830" spans="1:7">
      <c r="A830" s="82">
        <v>2017</v>
      </c>
      <c r="B830" s="83" t="s">
        <v>2490</v>
      </c>
      <c r="C830" s="84" t="s">
        <v>182</v>
      </c>
      <c r="D830" s="132" t="s">
        <v>4</v>
      </c>
      <c r="E830" s="132" t="s">
        <v>3400</v>
      </c>
      <c r="F830" s="85">
        <v>2</v>
      </c>
      <c r="G830" s="85">
        <v>5658</v>
      </c>
    </row>
    <row r="831" spans="1:7">
      <c r="A831" s="82">
        <v>2017</v>
      </c>
      <c r="B831" s="83" t="s">
        <v>2490</v>
      </c>
      <c r="C831" s="84" t="s">
        <v>191</v>
      </c>
      <c r="D831" s="132" t="s">
        <v>4</v>
      </c>
      <c r="E831" s="132" t="s">
        <v>3400</v>
      </c>
      <c r="F831" s="85">
        <v>0</v>
      </c>
      <c r="G831" s="85">
        <v>0</v>
      </c>
    </row>
    <row r="832" spans="1:7">
      <c r="A832" s="82">
        <v>2017</v>
      </c>
      <c r="B832" s="83" t="s">
        <v>2490</v>
      </c>
      <c r="C832" s="84" t="s">
        <v>195</v>
      </c>
      <c r="D832" s="132" t="s">
        <v>4</v>
      </c>
      <c r="E832" s="132" t="s">
        <v>3400</v>
      </c>
      <c r="F832" s="85">
        <v>2</v>
      </c>
      <c r="G832" s="85">
        <v>1401</v>
      </c>
    </row>
    <row r="833" spans="1:7">
      <c r="A833" s="82">
        <v>2017</v>
      </c>
      <c r="B833" s="83" t="s">
        <v>2490</v>
      </c>
      <c r="C833" s="84" t="s">
        <v>200</v>
      </c>
      <c r="D833" s="132" t="s">
        <v>4</v>
      </c>
      <c r="E833" s="132" t="s">
        <v>3400</v>
      </c>
      <c r="F833" s="85">
        <v>0</v>
      </c>
      <c r="G833" s="85">
        <v>0</v>
      </c>
    </row>
    <row r="834" spans="1:7">
      <c r="A834" s="82">
        <v>2017</v>
      </c>
      <c r="B834" s="83" t="s">
        <v>2490</v>
      </c>
      <c r="C834" s="84" t="s">
        <v>1041</v>
      </c>
      <c r="D834" s="132" t="s">
        <v>4</v>
      </c>
      <c r="E834" s="132" t="s">
        <v>3400</v>
      </c>
      <c r="F834" s="85">
        <v>0</v>
      </c>
      <c r="G834" s="85">
        <v>0</v>
      </c>
    </row>
    <row r="835" spans="1:7">
      <c r="A835" s="82">
        <v>2017</v>
      </c>
      <c r="B835" s="83" t="s">
        <v>2490</v>
      </c>
      <c r="C835" s="84" t="s">
        <v>678</v>
      </c>
      <c r="D835" s="132" t="s">
        <v>4</v>
      </c>
      <c r="E835" s="132" t="s">
        <v>3400</v>
      </c>
      <c r="F835" s="85">
        <v>0</v>
      </c>
      <c r="G835" s="85">
        <v>0</v>
      </c>
    </row>
    <row r="836" spans="1:7">
      <c r="A836" s="82">
        <v>2017</v>
      </c>
      <c r="B836" s="83" t="s">
        <v>2490</v>
      </c>
      <c r="C836" s="84" t="s">
        <v>2213</v>
      </c>
      <c r="D836" s="132" t="s">
        <v>4</v>
      </c>
      <c r="E836" s="132" t="s">
        <v>3399</v>
      </c>
      <c r="F836" s="85">
        <v>0</v>
      </c>
      <c r="G836" s="85">
        <v>0</v>
      </c>
    </row>
    <row r="837" spans="1:7">
      <c r="A837" s="82">
        <v>2017</v>
      </c>
      <c r="B837" s="83" t="s">
        <v>2490</v>
      </c>
      <c r="C837" s="84" t="s">
        <v>5</v>
      </c>
      <c r="D837" s="132" t="s">
        <v>4</v>
      </c>
      <c r="E837" s="132" t="s">
        <v>3399</v>
      </c>
      <c r="F837" s="85">
        <v>0</v>
      </c>
      <c r="G837" s="85">
        <v>0</v>
      </c>
    </row>
    <row r="838" spans="1:7">
      <c r="A838" s="82">
        <v>2017</v>
      </c>
      <c r="B838" s="83" t="s">
        <v>2490</v>
      </c>
      <c r="C838" s="84" t="s">
        <v>12</v>
      </c>
      <c r="D838" s="132" t="s">
        <v>4</v>
      </c>
      <c r="E838" s="132" t="s">
        <v>3399</v>
      </c>
      <c r="F838" s="85">
        <v>1</v>
      </c>
      <c r="G838" s="85">
        <v>0</v>
      </c>
    </row>
    <row r="839" spans="1:7">
      <c r="A839" s="82">
        <v>2017</v>
      </c>
      <c r="B839" s="83" t="s">
        <v>2490</v>
      </c>
      <c r="C839" s="84" t="s">
        <v>18</v>
      </c>
      <c r="D839" s="132" t="s">
        <v>4</v>
      </c>
      <c r="E839" s="132" t="s">
        <v>3399</v>
      </c>
      <c r="F839" s="85">
        <v>12</v>
      </c>
      <c r="G839" s="85">
        <v>788</v>
      </c>
    </row>
    <row r="840" spans="1:7">
      <c r="A840" s="82">
        <v>2017</v>
      </c>
      <c r="B840" s="83" t="s">
        <v>2490</v>
      </c>
      <c r="C840" s="84" t="s">
        <v>31</v>
      </c>
      <c r="D840" s="132" t="s">
        <v>4</v>
      </c>
      <c r="E840" s="132" t="s">
        <v>3399</v>
      </c>
      <c r="F840" s="85">
        <v>10</v>
      </c>
      <c r="G840" s="85">
        <v>1394</v>
      </c>
    </row>
    <row r="841" spans="1:7">
      <c r="A841" s="82">
        <v>2017</v>
      </c>
      <c r="B841" s="83" t="s">
        <v>2490</v>
      </c>
      <c r="C841" s="84" t="s">
        <v>52</v>
      </c>
      <c r="D841" s="132" t="s">
        <v>4</v>
      </c>
      <c r="E841" s="132" t="s">
        <v>3399</v>
      </c>
      <c r="F841" s="85">
        <v>1</v>
      </c>
      <c r="G841" s="85">
        <v>13</v>
      </c>
    </row>
    <row r="842" spans="1:7">
      <c r="A842" s="82">
        <v>2017</v>
      </c>
      <c r="B842" s="83" t="s">
        <v>2490</v>
      </c>
      <c r="C842" s="84" t="s">
        <v>72</v>
      </c>
      <c r="D842" s="132" t="s">
        <v>4</v>
      </c>
      <c r="E842" s="132" t="s">
        <v>3399</v>
      </c>
      <c r="F842" s="85">
        <v>18</v>
      </c>
      <c r="G842" s="85">
        <v>741</v>
      </c>
    </row>
    <row r="843" spans="1:7">
      <c r="A843" s="82">
        <v>2017</v>
      </c>
      <c r="B843" s="83" t="s">
        <v>2490</v>
      </c>
      <c r="C843" s="84" t="s">
        <v>83</v>
      </c>
      <c r="D843" s="132" t="s">
        <v>4</v>
      </c>
      <c r="E843" s="132" t="s">
        <v>3399</v>
      </c>
      <c r="F843" s="85">
        <v>0</v>
      </c>
      <c r="G843" s="85">
        <v>0</v>
      </c>
    </row>
    <row r="844" spans="1:7">
      <c r="A844" s="82">
        <v>2017</v>
      </c>
      <c r="B844" s="83" t="s">
        <v>2490</v>
      </c>
      <c r="C844" s="84" t="s">
        <v>93</v>
      </c>
      <c r="D844" s="132" t="s">
        <v>4</v>
      </c>
      <c r="E844" s="132" t="s">
        <v>3399</v>
      </c>
      <c r="F844" s="85">
        <v>1</v>
      </c>
      <c r="G844" s="85">
        <v>21</v>
      </c>
    </row>
    <row r="845" spans="1:7">
      <c r="A845" s="82">
        <v>2017</v>
      </c>
      <c r="B845" s="83" t="s">
        <v>2490</v>
      </c>
      <c r="C845" s="84" t="s">
        <v>102</v>
      </c>
      <c r="D845" s="132" t="s">
        <v>4</v>
      </c>
      <c r="E845" s="132" t="s">
        <v>3399</v>
      </c>
      <c r="F845" s="85">
        <v>3</v>
      </c>
      <c r="G845" s="85">
        <v>61</v>
      </c>
    </row>
    <row r="846" spans="1:7">
      <c r="A846" s="82">
        <v>2017</v>
      </c>
      <c r="B846" s="83" t="s">
        <v>2490</v>
      </c>
      <c r="C846" s="84" t="s">
        <v>105</v>
      </c>
      <c r="D846" s="132" t="s">
        <v>4</v>
      </c>
      <c r="E846" s="132" t="s">
        <v>3399</v>
      </c>
      <c r="F846" s="85">
        <v>19</v>
      </c>
      <c r="G846" s="85">
        <v>561</v>
      </c>
    </row>
    <row r="847" spans="1:7">
      <c r="A847" s="82">
        <v>2017</v>
      </c>
      <c r="B847" s="83" t="s">
        <v>2490</v>
      </c>
      <c r="C847" s="84" t="s">
        <v>108</v>
      </c>
      <c r="D847" s="132" t="s">
        <v>4</v>
      </c>
      <c r="E847" s="132" t="s">
        <v>3399</v>
      </c>
      <c r="F847" s="85">
        <v>0</v>
      </c>
      <c r="G847" s="85">
        <v>0</v>
      </c>
    </row>
    <row r="848" spans="1:7">
      <c r="A848" s="82">
        <v>2017</v>
      </c>
      <c r="B848" s="83" t="s">
        <v>2490</v>
      </c>
      <c r="C848" s="84" t="s">
        <v>114</v>
      </c>
      <c r="D848" s="132" t="s">
        <v>4</v>
      </c>
      <c r="E848" s="132" t="s">
        <v>3399</v>
      </c>
      <c r="F848" s="85">
        <v>4</v>
      </c>
      <c r="G848" s="85">
        <v>89</v>
      </c>
    </row>
    <row r="849" spans="1:7">
      <c r="A849" s="82">
        <v>2017</v>
      </c>
      <c r="B849" s="83" t="s">
        <v>2490</v>
      </c>
      <c r="C849" s="84" t="s">
        <v>121</v>
      </c>
      <c r="D849" s="132" t="s">
        <v>4</v>
      </c>
      <c r="E849" s="132" t="s">
        <v>3399</v>
      </c>
      <c r="F849" s="85">
        <v>0</v>
      </c>
      <c r="G849" s="85">
        <v>0</v>
      </c>
    </row>
    <row r="850" spans="1:7">
      <c r="A850" s="82">
        <v>2017</v>
      </c>
      <c r="B850" s="83" t="s">
        <v>2490</v>
      </c>
      <c r="C850" s="84" t="s">
        <v>126</v>
      </c>
      <c r="D850" s="132" t="s">
        <v>4</v>
      </c>
      <c r="E850" s="132" t="s">
        <v>3399</v>
      </c>
      <c r="F850" s="85">
        <v>2</v>
      </c>
      <c r="G850" s="85">
        <v>55</v>
      </c>
    </row>
    <row r="851" spans="1:7">
      <c r="A851" s="82">
        <v>2017</v>
      </c>
      <c r="B851" s="83" t="s">
        <v>2490</v>
      </c>
      <c r="C851" s="84" t="s">
        <v>145</v>
      </c>
      <c r="D851" s="132" t="s">
        <v>4</v>
      </c>
      <c r="E851" s="132" t="s">
        <v>3399</v>
      </c>
      <c r="F851" s="85">
        <v>4</v>
      </c>
      <c r="G851" s="85">
        <v>225</v>
      </c>
    </row>
    <row r="852" spans="1:7">
      <c r="A852" s="82">
        <v>2017</v>
      </c>
      <c r="B852" s="83" t="s">
        <v>2490</v>
      </c>
      <c r="C852" s="84" t="s">
        <v>182</v>
      </c>
      <c r="D852" s="132" t="s">
        <v>4</v>
      </c>
      <c r="E852" s="132" t="s">
        <v>3399</v>
      </c>
      <c r="F852" s="85">
        <v>0</v>
      </c>
      <c r="G852" s="85">
        <v>0</v>
      </c>
    </row>
    <row r="853" spans="1:7">
      <c r="A853" s="82">
        <v>2017</v>
      </c>
      <c r="B853" s="83" t="s">
        <v>2490</v>
      </c>
      <c r="C853" s="84" t="s">
        <v>191</v>
      </c>
      <c r="D853" s="132" t="s">
        <v>4</v>
      </c>
      <c r="E853" s="132" t="s">
        <v>3399</v>
      </c>
      <c r="F853" s="85">
        <v>0</v>
      </c>
      <c r="G853" s="85">
        <v>0</v>
      </c>
    </row>
    <row r="854" spans="1:7">
      <c r="A854" s="82">
        <v>2017</v>
      </c>
      <c r="B854" s="83" t="s">
        <v>2490</v>
      </c>
      <c r="C854" s="84" t="s">
        <v>195</v>
      </c>
      <c r="D854" s="132" t="s">
        <v>4</v>
      </c>
      <c r="E854" s="132" t="s">
        <v>3399</v>
      </c>
      <c r="F854" s="85">
        <v>5</v>
      </c>
      <c r="G854" s="85">
        <v>39</v>
      </c>
    </row>
    <row r="855" spans="1:7">
      <c r="A855" s="82">
        <v>2017</v>
      </c>
      <c r="B855" s="83" t="s">
        <v>2490</v>
      </c>
      <c r="C855" s="84" t="s">
        <v>200</v>
      </c>
      <c r="D855" s="132" t="s">
        <v>4</v>
      </c>
      <c r="E855" s="132" t="s">
        <v>3399</v>
      </c>
      <c r="F855" s="85">
        <v>0</v>
      </c>
      <c r="G855" s="85">
        <v>0</v>
      </c>
    </row>
    <row r="856" spans="1:7">
      <c r="A856" s="82">
        <v>2017</v>
      </c>
      <c r="B856" s="83" t="s">
        <v>2490</v>
      </c>
      <c r="C856" s="84" t="s">
        <v>1041</v>
      </c>
      <c r="D856" s="132" t="s">
        <v>4</v>
      </c>
      <c r="E856" s="132" t="s">
        <v>3399</v>
      </c>
      <c r="F856" s="85">
        <v>0</v>
      </c>
      <c r="G856" s="85">
        <v>0</v>
      </c>
    </row>
    <row r="857" spans="1:7">
      <c r="A857" s="82">
        <v>2017</v>
      </c>
      <c r="B857" s="83" t="s">
        <v>2490</v>
      </c>
      <c r="C857" s="84" t="s">
        <v>678</v>
      </c>
      <c r="D857" s="132" t="s">
        <v>4</v>
      </c>
      <c r="E857" s="132" t="s">
        <v>3399</v>
      </c>
      <c r="F857" s="85">
        <v>0</v>
      </c>
      <c r="G857" s="85">
        <v>0</v>
      </c>
    </row>
    <row r="858" spans="1:7">
      <c r="A858" s="82">
        <v>2017</v>
      </c>
      <c r="B858" s="83" t="s">
        <v>2490</v>
      </c>
      <c r="C858" s="84" t="s">
        <v>2213</v>
      </c>
      <c r="D858" s="132" t="s">
        <v>3397</v>
      </c>
      <c r="E858" s="132" t="s">
        <v>3395</v>
      </c>
      <c r="F858" s="85">
        <v>1</v>
      </c>
      <c r="G858" s="85">
        <v>2373</v>
      </c>
    </row>
    <row r="859" spans="1:7">
      <c r="A859" s="82">
        <v>2017</v>
      </c>
      <c r="B859" s="83" t="s">
        <v>2490</v>
      </c>
      <c r="C859" s="84" t="s">
        <v>5</v>
      </c>
      <c r="D859" s="132" t="s">
        <v>3397</v>
      </c>
      <c r="E859" s="132" t="s">
        <v>3395</v>
      </c>
      <c r="F859" s="85">
        <v>14</v>
      </c>
      <c r="G859" s="85">
        <v>2592</v>
      </c>
    </row>
    <row r="860" spans="1:7">
      <c r="A860" s="82">
        <v>2017</v>
      </c>
      <c r="B860" s="83" t="s">
        <v>2490</v>
      </c>
      <c r="C860" s="84" t="s">
        <v>12</v>
      </c>
      <c r="D860" s="132" t="s">
        <v>3397</v>
      </c>
      <c r="E860" s="132" t="s">
        <v>3395</v>
      </c>
      <c r="F860" s="85">
        <v>7</v>
      </c>
      <c r="G860" s="85">
        <v>174</v>
      </c>
    </row>
    <row r="861" spans="1:7">
      <c r="A861" s="82">
        <v>2017</v>
      </c>
      <c r="B861" s="83" t="s">
        <v>2490</v>
      </c>
      <c r="C861" s="84" t="s">
        <v>18</v>
      </c>
      <c r="D861" s="132" t="s">
        <v>3397</v>
      </c>
      <c r="E861" s="132" t="s">
        <v>3395</v>
      </c>
      <c r="F861" s="85">
        <v>13</v>
      </c>
      <c r="G861" s="85">
        <v>475</v>
      </c>
    </row>
    <row r="862" spans="1:7">
      <c r="A862" s="82">
        <v>2017</v>
      </c>
      <c r="B862" s="83" t="s">
        <v>2490</v>
      </c>
      <c r="C862" s="84" t="s">
        <v>31</v>
      </c>
      <c r="D862" s="132" t="s">
        <v>3397</v>
      </c>
      <c r="E862" s="132" t="s">
        <v>3395</v>
      </c>
      <c r="F862" s="85">
        <v>31</v>
      </c>
      <c r="G862" s="85">
        <v>11294</v>
      </c>
    </row>
    <row r="863" spans="1:7">
      <c r="A863" s="82">
        <v>2017</v>
      </c>
      <c r="B863" s="83" t="s">
        <v>2490</v>
      </c>
      <c r="C863" s="84" t="s">
        <v>52</v>
      </c>
      <c r="D863" s="132" t="s">
        <v>3397</v>
      </c>
      <c r="E863" s="132" t="s">
        <v>3395</v>
      </c>
      <c r="F863" s="85">
        <v>21</v>
      </c>
      <c r="G863" s="85">
        <v>4580</v>
      </c>
    </row>
    <row r="864" spans="1:7">
      <c r="A864" s="82">
        <v>2017</v>
      </c>
      <c r="B864" s="83" t="s">
        <v>2490</v>
      </c>
      <c r="C864" s="84" t="s">
        <v>72</v>
      </c>
      <c r="D864" s="132" t="s">
        <v>3397</v>
      </c>
      <c r="E864" s="132" t="s">
        <v>3395</v>
      </c>
      <c r="F864" s="85">
        <v>10</v>
      </c>
      <c r="G864" s="85">
        <v>757</v>
      </c>
    </row>
    <row r="865" spans="1:7">
      <c r="A865" s="82">
        <v>2017</v>
      </c>
      <c r="B865" s="83" t="s">
        <v>2490</v>
      </c>
      <c r="C865" s="84" t="s">
        <v>83</v>
      </c>
      <c r="D865" s="132" t="s">
        <v>3397</v>
      </c>
      <c r="E865" s="132" t="s">
        <v>3395</v>
      </c>
      <c r="F865" s="85">
        <v>23</v>
      </c>
      <c r="G865" s="85">
        <v>885</v>
      </c>
    </row>
    <row r="866" spans="1:7">
      <c r="A866" s="82">
        <v>2017</v>
      </c>
      <c r="B866" s="83" t="s">
        <v>2490</v>
      </c>
      <c r="C866" s="84" t="s">
        <v>93</v>
      </c>
      <c r="D866" s="132" t="s">
        <v>3397</v>
      </c>
      <c r="E866" s="132" t="s">
        <v>3395</v>
      </c>
      <c r="F866" s="85">
        <v>10</v>
      </c>
      <c r="G866" s="85">
        <v>286</v>
      </c>
    </row>
    <row r="867" spans="1:7">
      <c r="A867" s="82">
        <v>2017</v>
      </c>
      <c r="B867" s="83" t="s">
        <v>2490</v>
      </c>
      <c r="C867" s="84" t="s">
        <v>102</v>
      </c>
      <c r="D867" s="132" t="s">
        <v>3397</v>
      </c>
      <c r="E867" s="132" t="s">
        <v>3395</v>
      </c>
      <c r="F867" s="85">
        <v>3</v>
      </c>
      <c r="G867" s="85">
        <v>61</v>
      </c>
    </row>
    <row r="868" spans="1:7">
      <c r="A868" s="82">
        <v>2017</v>
      </c>
      <c r="B868" s="83" t="s">
        <v>2490</v>
      </c>
      <c r="C868" s="84" t="s">
        <v>105</v>
      </c>
      <c r="D868" s="132" t="s">
        <v>3397</v>
      </c>
      <c r="E868" s="132" t="s">
        <v>3395</v>
      </c>
      <c r="F868" s="85">
        <v>7</v>
      </c>
      <c r="G868" s="85">
        <v>163</v>
      </c>
    </row>
    <row r="869" spans="1:7">
      <c r="A869" s="82">
        <v>2017</v>
      </c>
      <c r="B869" s="83" t="s">
        <v>2490</v>
      </c>
      <c r="C869" s="84" t="s">
        <v>108</v>
      </c>
      <c r="D869" s="132" t="s">
        <v>3397</v>
      </c>
      <c r="E869" s="132" t="s">
        <v>3395</v>
      </c>
      <c r="F869" s="85">
        <v>5</v>
      </c>
      <c r="G869" s="85">
        <v>5927</v>
      </c>
    </row>
    <row r="870" spans="1:7">
      <c r="A870" s="82">
        <v>2017</v>
      </c>
      <c r="B870" s="83" t="s">
        <v>2490</v>
      </c>
      <c r="C870" s="84" t="s">
        <v>114</v>
      </c>
      <c r="D870" s="132" t="s">
        <v>3397</v>
      </c>
      <c r="E870" s="132" t="s">
        <v>3395</v>
      </c>
      <c r="F870" s="85">
        <v>7</v>
      </c>
      <c r="G870" s="85">
        <v>1737</v>
      </c>
    </row>
    <row r="871" spans="1:7">
      <c r="A871" s="82">
        <v>2017</v>
      </c>
      <c r="B871" s="83" t="s">
        <v>2490</v>
      </c>
      <c r="C871" s="84" t="s">
        <v>121</v>
      </c>
      <c r="D871" s="132" t="s">
        <v>3397</v>
      </c>
      <c r="E871" s="132" t="s">
        <v>3395</v>
      </c>
      <c r="F871" s="85">
        <v>0</v>
      </c>
      <c r="G871" s="85">
        <v>0</v>
      </c>
    </row>
    <row r="872" spans="1:7">
      <c r="A872" s="82">
        <v>2017</v>
      </c>
      <c r="B872" s="83" t="s">
        <v>2490</v>
      </c>
      <c r="C872" s="84" t="s">
        <v>126</v>
      </c>
      <c r="D872" s="132" t="s">
        <v>3397</v>
      </c>
      <c r="E872" s="132" t="s">
        <v>3395</v>
      </c>
      <c r="F872" s="85">
        <v>21</v>
      </c>
      <c r="G872" s="85">
        <v>13060</v>
      </c>
    </row>
    <row r="873" spans="1:7">
      <c r="A873" s="82">
        <v>2017</v>
      </c>
      <c r="B873" s="83" t="s">
        <v>2490</v>
      </c>
      <c r="C873" s="84" t="s">
        <v>145</v>
      </c>
      <c r="D873" s="132" t="s">
        <v>3397</v>
      </c>
      <c r="E873" s="132" t="s">
        <v>3395</v>
      </c>
      <c r="F873" s="85">
        <v>4</v>
      </c>
      <c r="G873" s="85">
        <v>78</v>
      </c>
    </row>
    <row r="874" spans="1:7">
      <c r="A874" s="82">
        <v>2017</v>
      </c>
      <c r="B874" s="83" t="s">
        <v>2490</v>
      </c>
      <c r="C874" s="84" t="s">
        <v>182</v>
      </c>
      <c r="D874" s="132" t="s">
        <v>3397</v>
      </c>
      <c r="E874" s="132" t="s">
        <v>3395</v>
      </c>
      <c r="F874" s="85">
        <v>11</v>
      </c>
      <c r="G874" s="85">
        <v>5942</v>
      </c>
    </row>
    <row r="875" spans="1:7">
      <c r="A875" s="82">
        <v>2017</v>
      </c>
      <c r="B875" s="83" t="s">
        <v>2490</v>
      </c>
      <c r="C875" s="84" t="s">
        <v>191</v>
      </c>
      <c r="D875" s="132" t="s">
        <v>3397</v>
      </c>
      <c r="E875" s="132" t="s">
        <v>3395</v>
      </c>
      <c r="F875" s="85">
        <v>3</v>
      </c>
      <c r="G875" s="85">
        <v>49</v>
      </c>
    </row>
    <row r="876" spans="1:7">
      <c r="A876" s="82">
        <v>2017</v>
      </c>
      <c r="B876" s="83" t="s">
        <v>2490</v>
      </c>
      <c r="C876" s="84" t="s">
        <v>195</v>
      </c>
      <c r="D876" s="132" t="s">
        <v>3397</v>
      </c>
      <c r="E876" s="132" t="s">
        <v>3395</v>
      </c>
      <c r="F876" s="85">
        <v>10</v>
      </c>
      <c r="G876" s="85">
        <v>1614</v>
      </c>
    </row>
    <row r="877" spans="1:7">
      <c r="A877" s="82">
        <v>2017</v>
      </c>
      <c r="B877" s="83" t="s">
        <v>2490</v>
      </c>
      <c r="C877" s="84" t="s">
        <v>200</v>
      </c>
      <c r="D877" s="132" t="s">
        <v>3397</v>
      </c>
      <c r="E877" s="132" t="s">
        <v>3395</v>
      </c>
      <c r="F877" s="85">
        <v>1</v>
      </c>
      <c r="G877" s="85">
        <v>33</v>
      </c>
    </row>
    <row r="878" spans="1:7">
      <c r="A878" s="82">
        <v>2017</v>
      </c>
      <c r="B878" s="83" t="s">
        <v>2490</v>
      </c>
      <c r="C878" s="84" t="s">
        <v>1041</v>
      </c>
      <c r="D878" s="132" t="s">
        <v>3397</v>
      </c>
      <c r="E878" s="132" t="s">
        <v>3395</v>
      </c>
      <c r="F878" s="85">
        <v>0</v>
      </c>
      <c r="G878" s="85">
        <v>0</v>
      </c>
    </row>
    <row r="879" spans="1:7">
      <c r="A879" s="82">
        <v>2017</v>
      </c>
      <c r="B879" s="83" t="s">
        <v>2490</v>
      </c>
      <c r="C879" s="84" t="s">
        <v>678</v>
      </c>
      <c r="D879" s="132" t="s">
        <v>3397</v>
      </c>
      <c r="E879" s="132" t="s">
        <v>3395</v>
      </c>
      <c r="F879" s="85">
        <v>0</v>
      </c>
      <c r="G879" s="85">
        <v>0</v>
      </c>
    </row>
    <row r="880" spans="1:7">
      <c r="A880" s="82">
        <v>2017</v>
      </c>
      <c r="B880" s="83" t="s">
        <v>2490</v>
      </c>
      <c r="C880" s="84" t="s">
        <v>2213</v>
      </c>
      <c r="D880" s="132" t="s">
        <v>3397</v>
      </c>
      <c r="E880" s="132" t="s">
        <v>3396</v>
      </c>
      <c r="F880" s="85">
        <v>32</v>
      </c>
      <c r="G880" s="85">
        <v>703</v>
      </c>
    </row>
    <row r="881" spans="1:7">
      <c r="A881" s="82">
        <v>2017</v>
      </c>
      <c r="B881" s="83" t="s">
        <v>2490</v>
      </c>
      <c r="C881" s="84" t="s">
        <v>5</v>
      </c>
      <c r="D881" s="132" t="s">
        <v>3397</v>
      </c>
      <c r="E881" s="132" t="s">
        <v>3396</v>
      </c>
      <c r="F881" s="85">
        <v>1</v>
      </c>
      <c r="G881" s="85">
        <v>19</v>
      </c>
    </row>
    <row r="882" spans="1:7">
      <c r="A882" s="82">
        <v>2017</v>
      </c>
      <c r="B882" s="83" t="s">
        <v>2490</v>
      </c>
      <c r="C882" s="84" t="s">
        <v>12</v>
      </c>
      <c r="D882" s="132" t="s">
        <v>3397</v>
      </c>
      <c r="E882" s="132" t="s">
        <v>3396</v>
      </c>
      <c r="F882" s="85">
        <v>3</v>
      </c>
      <c r="G882" s="85">
        <v>40</v>
      </c>
    </row>
    <row r="883" spans="1:7">
      <c r="A883" s="82">
        <v>2017</v>
      </c>
      <c r="B883" s="83" t="s">
        <v>2490</v>
      </c>
      <c r="C883" s="84" t="s">
        <v>18</v>
      </c>
      <c r="D883" s="132" t="s">
        <v>3397</v>
      </c>
      <c r="E883" s="132" t="s">
        <v>3396</v>
      </c>
      <c r="F883" s="85">
        <v>5</v>
      </c>
      <c r="G883" s="85">
        <v>433</v>
      </c>
    </row>
    <row r="884" spans="1:7">
      <c r="A884" s="82">
        <v>2017</v>
      </c>
      <c r="B884" s="83" t="s">
        <v>2490</v>
      </c>
      <c r="C884" s="84" t="s">
        <v>31</v>
      </c>
      <c r="D884" s="132" t="s">
        <v>3397</v>
      </c>
      <c r="E884" s="132" t="s">
        <v>3396</v>
      </c>
      <c r="F884" s="85">
        <v>79</v>
      </c>
      <c r="G884" s="85">
        <v>3642</v>
      </c>
    </row>
    <row r="885" spans="1:7">
      <c r="A885" s="82">
        <v>2017</v>
      </c>
      <c r="B885" s="83" t="s">
        <v>2490</v>
      </c>
      <c r="C885" s="84" t="s">
        <v>52</v>
      </c>
      <c r="D885" s="132" t="s">
        <v>3397</v>
      </c>
      <c r="E885" s="132" t="s">
        <v>3396</v>
      </c>
      <c r="F885" s="85">
        <v>26</v>
      </c>
      <c r="G885" s="85">
        <v>719</v>
      </c>
    </row>
    <row r="886" spans="1:7">
      <c r="A886" s="82">
        <v>2017</v>
      </c>
      <c r="B886" s="83" t="s">
        <v>2490</v>
      </c>
      <c r="C886" s="84" t="s">
        <v>72</v>
      </c>
      <c r="D886" s="132" t="s">
        <v>3397</v>
      </c>
      <c r="E886" s="132" t="s">
        <v>3396</v>
      </c>
      <c r="F886" s="85">
        <v>32</v>
      </c>
      <c r="G886" s="85">
        <v>1174</v>
      </c>
    </row>
    <row r="887" spans="1:7">
      <c r="A887" s="82">
        <v>2017</v>
      </c>
      <c r="B887" s="83" t="s">
        <v>2490</v>
      </c>
      <c r="C887" s="84" t="s">
        <v>83</v>
      </c>
      <c r="D887" s="132" t="s">
        <v>3397</v>
      </c>
      <c r="E887" s="132" t="s">
        <v>3396</v>
      </c>
      <c r="F887" s="85">
        <v>13</v>
      </c>
      <c r="G887" s="85">
        <v>352</v>
      </c>
    </row>
    <row r="888" spans="1:7">
      <c r="A888" s="82">
        <v>2017</v>
      </c>
      <c r="B888" s="83" t="s">
        <v>2490</v>
      </c>
      <c r="C888" s="84" t="s">
        <v>93</v>
      </c>
      <c r="D888" s="132" t="s">
        <v>3397</v>
      </c>
      <c r="E888" s="132" t="s">
        <v>3396</v>
      </c>
      <c r="F888" s="85">
        <v>16</v>
      </c>
      <c r="G888" s="85">
        <v>421</v>
      </c>
    </row>
    <row r="889" spans="1:7">
      <c r="A889" s="82">
        <v>2017</v>
      </c>
      <c r="B889" s="83" t="s">
        <v>2490</v>
      </c>
      <c r="C889" s="84" t="s">
        <v>102</v>
      </c>
      <c r="D889" s="132" t="s">
        <v>3397</v>
      </c>
      <c r="E889" s="132" t="s">
        <v>3396</v>
      </c>
      <c r="F889" s="85">
        <v>0</v>
      </c>
      <c r="G889" s="85">
        <v>0</v>
      </c>
    </row>
    <row r="890" spans="1:7">
      <c r="A890" s="82">
        <v>2017</v>
      </c>
      <c r="B890" s="83" t="s">
        <v>2490</v>
      </c>
      <c r="C890" s="84" t="s">
        <v>105</v>
      </c>
      <c r="D890" s="132" t="s">
        <v>3397</v>
      </c>
      <c r="E890" s="132" t="s">
        <v>3396</v>
      </c>
      <c r="F890" s="85">
        <v>25</v>
      </c>
      <c r="G890" s="85">
        <v>638</v>
      </c>
    </row>
    <row r="891" spans="1:7">
      <c r="A891" s="82">
        <v>2017</v>
      </c>
      <c r="B891" s="83" t="s">
        <v>2490</v>
      </c>
      <c r="C891" s="84" t="s">
        <v>108</v>
      </c>
      <c r="D891" s="132" t="s">
        <v>3397</v>
      </c>
      <c r="E891" s="132" t="s">
        <v>3396</v>
      </c>
      <c r="F891" s="85">
        <v>17</v>
      </c>
      <c r="G891" s="85">
        <v>403</v>
      </c>
    </row>
    <row r="892" spans="1:7">
      <c r="A892" s="82">
        <v>2017</v>
      </c>
      <c r="B892" s="83" t="s">
        <v>2490</v>
      </c>
      <c r="C892" s="84" t="s">
        <v>114</v>
      </c>
      <c r="D892" s="132" t="s">
        <v>3397</v>
      </c>
      <c r="E892" s="132" t="s">
        <v>3396</v>
      </c>
      <c r="F892" s="85">
        <v>1</v>
      </c>
      <c r="G892" s="85">
        <v>15</v>
      </c>
    </row>
    <row r="893" spans="1:7">
      <c r="A893" s="82">
        <v>2017</v>
      </c>
      <c r="B893" s="83" t="s">
        <v>2490</v>
      </c>
      <c r="C893" s="84" t="s">
        <v>121</v>
      </c>
      <c r="D893" s="132" t="s">
        <v>3397</v>
      </c>
      <c r="E893" s="132" t="s">
        <v>3396</v>
      </c>
      <c r="F893" s="85">
        <v>1</v>
      </c>
      <c r="G893" s="85">
        <v>40</v>
      </c>
    </row>
    <row r="894" spans="1:7">
      <c r="A894" s="82">
        <v>2017</v>
      </c>
      <c r="B894" s="83" t="s">
        <v>2490</v>
      </c>
      <c r="C894" s="84" t="s">
        <v>126</v>
      </c>
      <c r="D894" s="132" t="s">
        <v>3397</v>
      </c>
      <c r="E894" s="132" t="s">
        <v>3396</v>
      </c>
      <c r="F894" s="85">
        <v>16</v>
      </c>
      <c r="G894" s="85">
        <v>394</v>
      </c>
    </row>
    <row r="895" spans="1:7">
      <c r="A895" s="82">
        <v>2017</v>
      </c>
      <c r="B895" s="83" t="s">
        <v>2490</v>
      </c>
      <c r="C895" s="84" t="s">
        <v>145</v>
      </c>
      <c r="D895" s="132" t="s">
        <v>3397</v>
      </c>
      <c r="E895" s="132" t="s">
        <v>3396</v>
      </c>
      <c r="F895" s="85">
        <v>21</v>
      </c>
      <c r="G895" s="85">
        <v>489</v>
      </c>
    </row>
    <row r="896" spans="1:7">
      <c r="A896" s="82">
        <v>2017</v>
      </c>
      <c r="B896" s="83" t="s">
        <v>2490</v>
      </c>
      <c r="C896" s="84" t="s">
        <v>182</v>
      </c>
      <c r="D896" s="132" t="s">
        <v>3397</v>
      </c>
      <c r="E896" s="132" t="s">
        <v>3396</v>
      </c>
      <c r="F896" s="85">
        <v>10</v>
      </c>
      <c r="G896" s="85">
        <v>170</v>
      </c>
    </row>
    <row r="897" spans="1:7">
      <c r="A897" s="82">
        <v>2017</v>
      </c>
      <c r="B897" s="83" t="s">
        <v>2490</v>
      </c>
      <c r="C897" s="84" t="s">
        <v>191</v>
      </c>
      <c r="D897" s="132" t="s">
        <v>3397</v>
      </c>
      <c r="E897" s="132" t="s">
        <v>3396</v>
      </c>
      <c r="F897" s="85">
        <v>11</v>
      </c>
      <c r="G897" s="85">
        <v>373</v>
      </c>
    </row>
    <row r="898" spans="1:7">
      <c r="A898" s="82">
        <v>2017</v>
      </c>
      <c r="B898" s="83" t="s">
        <v>2490</v>
      </c>
      <c r="C898" s="84" t="s">
        <v>195</v>
      </c>
      <c r="D898" s="132" t="s">
        <v>3397</v>
      </c>
      <c r="E898" s="132" t="s">
        <v>3396</v>
      </c>
      <c r="F898" s="85">
        <v>30</v>
      </c>
      <c r="G898" s="85">
        <v>886</v>
      </c>
    </row>
    <row r="899" spans="1:7">
      <c r="A899" s="82">
        <v>2017</v>
      </c>
      <c r="B899" s="83" t="s">
        <v>2490</v>
      </c>
      <c r="C899" s="84" t="s">
        <v>200</v>
      </c>
      <c r="D899" s="132" t="s">
        <v>3397</v>
      </c>
      <c r="E899" s="132" t="s">
        <v>3396</v>
      </c>
      <c r="F899" s="85">
        <v>20</v>
      </c>
      <c r="G899" s="85">
        <v>425</v>
      </c>
    </row>
    <row r="900" spans="1:7">
      <c r="A900" s="82">
        <v>2017</v>
      </c>
      <c r="B900" s="83" t="s">
        <v>2490</v>
      </c>
      <c r="C900" s="84" t="s">
        <v>1041</v>
      </c>
      <c r="D900" s="132" t="s">
        <v>3397</v>
      </c>
      <c r="E900" s="132" t="s">
        <v>3396</v>
      </c>
      <c r="F900" s="85">
        <v>14</v>
      </c>
      <c r="G900" s="85">
        <v>376</v>
      </c>
    </row>
    <row r="901" spans="1:7">
      <c r="A901" s="82">
        <v>2017</v>
      </c>
      <c r="B901" s="83" t="s">
        <v>2490</v>
      </c>
      <c r="C901" s="84" t="s">
        <v>678</v>
      </c>
      <c r="D901" s="132" t="s">
        <v>3397</v>
      </c>
      <c r="E901" s="132" t="s">
        <v>3396</v>
      </c>
      <c r="F901" s="85">
        <v>0</v>
      </c>
      <c r="G901" s="85">
        <v>0</v>
      </c>
    </row>
    <row r="902" spans="1:7">
      <c r="A902" s="82">
        <v>2017</v>
      </c>
      <c r="B902" s="83" t="s">
        <v>2490</v>
      </c>
      <c r="C902" s="84" t="s">
        <v>2213</v>
      </c>
      <c r="D902" s="132" t="s">
        <v>3401</v>
      </c>
      <c r="E902" s="132" t="s">
        <v>3402</v>
      </c>
      <c r="F902" s="85">
        <v>32</v>
      </c>
      <c r="G902" s="85">
        <v>703</v>
      </c>
    </row>
    <row r="903" spans="1:7">
      <c r="A903" s="82">
        <v>2017</v>
      </c>
      <c r="B903" s="83" t="s">
        <v>2490</v>
      </c>
      <c r="C903" s="84" t="s">
        <v>5</v>
      </c>
      <c r="D903" s="132" t="s">
        <v>3401</v>
      </c>
      <c r="E903" s="132" t="s">
        <v>3402</v>
      </c>
      <c r="F903" s="85">
        <v>14</v>
      </c>
      <c r="G903" s="85">
        <v>291</v>
      </c>
    </row>
    <row r="904" spans="1:7">
      <c r="A904" s="82">
        <v>2017</v>
      </c>
      <c r="B904" s="83" t="s">
        <v>2490</v>
      </c>
      <c r="C904" s="84" t="s">
        <v>12</v>
      </c>
      <c r="D904" s="132" t="s">
        <v>3401</v>
      </c>
      <c r="E904" s="132" t="s">
        <v>3402</v>
      </c>
      <c r="F904" s="85">
        <v>9</v>
      </c>
      <c r="G904" s="85">
        <v>214</v>
      </c>
    </row>
    <row r="905" spans="1:7">
      <c r="A905" s="82">
        <v>2017</v>
      </c>
      <c r="B905" s="83" t="s">
        <v>2490</v>
      </c>
      <c r="C905" s="84" t="s">
        <v>18</v>
      </c>
      <c r="D905" s="132" t="s">
        <v>3401</v>
      </c>
      <c r="E905" s="132" t="s">
        <v>3402</v>
      </c>
      <c r="F905" s="85">
        <v>5</v>
      </c>
      <c r="G905" s="85">
        <v>99</v>
      </c>
    </row>
    <row r="906" spans="1:7">
      <c r="A906" s="82">
        <v>2017</v>
      </c>
      <c r="B906" s="83" t="s">
        <v>2490</v>
      </c>
      <c r="C906" s="84" t="s">
        <v>31</v>
      </c>
      <c r="D906" s="132" t="s">
        <v>3401</v>
      </c>
      <c r="E906" s="132" t="s">
        <v>3402</v>
      </c>
      <c r="F906" s="85">
        <v>65</v>
      </c>
      <c r="G906" s="85">
        <v>1886</v>
      </c>
    </row>
    <row r="907" spans="1:7">
      <c r="A907" s="82">
        <v>2017</v>
      </c>
      <c r="B907" s="83" t="s">
        <v>2490</v>
      </c>
      <c r="C907" s="84" t="s">
        <v>52</v>
      </c>
      <c r="D907" s="132" t="s">
        <v>3401</v>
      </c>
      <c r="E907" s="132" t="s">
        <v>3402</v>
      </c>
      <c r="F907" s="85">
        <v>26</v>
      </c>
      <c r="G907" s="85">
        <v>625</v>
      </c>
    </row>
    <row r="908" spans="1:7">
      <c r="A908" s="82">
        <v>2017</v>
      </c>
      <c r="B908" s="83" t="s">
        <v>2490</v>
      </c>
      <c r="C908" s="84" t="s">
        <v>72</v>
      </c>
      <c r="D908" s="132" t="s">
        <v>3401</v>
      </c>
      <c r="E908" s="132" t="s">
        <v>3402</v>
      </c>
      <c r="F908" s="85">
        <v>15</v>
      </c>
      <c r="G908" s="85">
        <v>377</v>
      </c>
    </row>
    <row r="909" spans="1:7">
      <c r="A909" s="82">
        <v>2017</v>
      </c>
      <c r="B909" s="83" t="s">
        <v>2490</v>
      </c>
      <c r="C909" s="84" t="s">
        <v>83</v>
      </c>
      <c r="D909" s="132" t="s">
        <v>3401</v>
      </c>
      <c r="E909" s="132" t="s">
        <v>3402</v>
      </c>
      <c r="F909" s="85">
        <v>29</v>
      </c>
      <c r="G909" s="85">
        <v>1059</v>
      </c>
    </row>
    <row r="910" spans="1:7">
      <c r="A910" s="82">
        <v>2017</v>
      </c>
      <c r="B910" s="83" t="s">
        <v>2490</v>
      </c>
      <c r="C910" s="84" t="s">
        <v>93</v>
      </c>
      <c r="D910" s="132" t="s">
        <v>3401</v>
      </c>
      <c r="E910" s="132" t="s">
        <v>3402</v>
      </c>
      <c r="F910" s="85">
        <v>19</v>
      </c>
      <c r="G910" s="85">
        <v>467</v>
      </c>
    </row>
    <row r="911" spans="1:7">
      <c r="A911" s="82">
        <v>2017</v>
      </c>
      <c r="B911" s="83" t="s">
        <v>2490</v>
      </c>
      <c r="C911" s="84" t="s">
        <v>102</v>
      </c>
      <c r="D911" s="132" t="s">
        <v>3401</v>
      </c>
      <c r="E911" s="132" t="s">
        <v>3402</v>
      </c>
      <c r="F911" s="85">
        <v>0</v>
      </c>
      <c r="G911" s="85">
        <v>0</v>
      </c>
    </row>
    <row r="912" spans="1:7">
      <c r="A912" s="82">
        <v>2017</v>
      </c>
      <c r="B912" s="83" t="s">
        <v>2490</v>
      </c>
      <c r="C912" s="84" t="s">
        <v>105</v>
      </c>
      <c r="D912" s="132" t="s">
        <v>3401</v>
      </c>
      <c r="E912" s="132" t="s">
        <v>3402</v>
      </c>
      <c r="F912" s="85">
        <v>8</v>
      </c>
      <c r="G912" s="85">
        <v>123</v>
      </c>
    </row>
    <row r="913" spans="1:7">
      <c r="A913" s="82">
        <v>2017</v>
      </c>
      <c r="B913" s="83" t="s">
        <v>2490</v>
      </c>
      <c r="C913" s="84" t="s">
        <v>108</v>
      </c>
      <c r="D913" s="132" t="s">
        <v>3401</v>
      </c>
      <c r="E913" s="132" t="s">
        <v>3402</v>
      </c>
      <c r="F913" s="85">
        <v>11</v>
      </c>
      <c r="G913" s="85">
        <v>277</v>
      </c>
    </row>
    <row r="914" spans="1:7">
      <c r="A914" s="82">
        <v>2017</v>
      </c>
      <c r="B914" s="83" t="s">
        <v>2490</v>
      </c>
      <c r="C914" s="84" t="s">
        <v>114</v>
      </c>
      <c r="D914" s="132" t="s">
        <v>3401</v>
      </c>
      <c r="E914" s="132" t="s">
        <v>3402</v>
      </c>
      <c r="F914" s="85">
        <v>3</v>
      </c>
      <c r="G914" s="85">
        <v>61</v>
      </c>
    </row>
    <row r="915" spans="1:7">
      <c r="A915" s="82">
        <v>2017</v>
      </c>
      <c r="B915" s="83" t="s">
        <v>2490</v>
      </c>
      <c r="C915" s="84" t="s">
        <v>121</v>
      </c>
      <c r="D915" s="132" t="s">
        <v>3401</v>
      </c>
      <c r="E915" s="132" t="s">
        <v>3402</v>
      </c>
      <c r="F915" s="85">
        <v>1</v>
      </c>
      <c r="G915" s="85">
        <v>40</v>
      </c>
    </row>
    <row r="916" spans="1:7">
      <c r="A916" s="82">
        <v>2017</v>
      </c>
      <c r="B916" s="83" t="s">
        <v>2490</v>
      </c>
      <c r="C916" s="84" t="s">
        <v>126</v>
      </c>
      <c r="D916" s="132" t="s">
        <v>3401</v>
      </c>
      <c r="E916" s="132" t="s">
        <v>3402</v>
      </c>
      <c r="F916" s="85">
        <v>31</v>
      </c>
      <c r="G916" s="85">
        <v>780</v>
      </c>
    </row>
    <row r="917" spans="1:7">
      <c r="A917" s="82">
        <v>2017</v>
      </c>
      <c r="B917" s="83" t="s">
        <v>2490</v>
      </c>
      <c r="C917" s="84" t="s">
        <v>145</v>
      </c>
      <c r="D917" s="132" t="s">
        <v>3401</v>
      </c>
      <c r="E917" s="132" t="s">
        <v>3402</v>
      </c>
      <c r="F917" s="85">
        <v>21</v>
      </c>
      <c r="G917" s="85">
        <v>342</v>
      </c>
    </row>
    <row r="918" spans="1:7">
      <c r="A918" s="82">
        <v>2017</v>
      </c>
      <c r="B918" s="83" t="s">
        <v>2490</v>
      </c>
      <c r="C918" s="84" t="s">
        <v>182</v>
      </c>
      <c r="D918" s="132" t="s">
        <v>3401</v>
      </c>
      <c r="E918" s="132" t="s">
        <v>3402</v>
      </c>
      <c r="F918" s="85">
        <v>8</v>
      </c>
      <c r="G918" s="85">
        <v>270</v>
      </c>
    </row>
    <row r="919" spans="1:7">
      <c r="A919" s="82">
        <v>2017</v>
      </c>
      <c r="B919" s="83" t="s">
        <v>2490</v>
      </c>
      <c r="C919" s="84" t="s">
        <v>191</v>
      </c>
      <c r="D919" s="132" t="s">
        <v>3401</v>
      </c>
      <c r="E919" s="132" t="s">
        <v>3402</v>
      </c>
      <c r="F919" s="85">
        <v>14</v>
      </c>
      <c r="G919" s="85">
        <v>422</v>
      </c>
    </row>
    <row r="920" spans="1:7">
      <c r="A920" s="82">
        <v>2017</v>
      </c>
      <c r="B920" s="83" t="s">
        <v>2490</v>
      </c>
      <c r="C920" s="84" t="s">
        <v>195</v>
      </c>
      <c r="D920" s="132" t="s">
        <v>3401</v>
      </c>
      <c r="E920" s="132" t="s">
        <v>3402</v>
      </c>
      <c r="F920" s="85">
        <v>27</v>
      </c>
      <c r="G920" s="85">
        <v>785</v>
      </c>
    </row>
    <row r="921" spans="1:7">
      <c r="A921" s="82">
        <v>2017</v>
      </c>
      <c r="B921" s="83" t="s">
        <v>2490</v>
      </c>
      <c r="C921" s="84" t="s">
        <v>200</v>
      </c>
      <c r="D921" s="132" t="s">
        <v>3401</v>
      </c>
      <c r="E921" s="132" t="s">
        <v>3402</v>
      </c>
      <c r="F921" s="85">
        <v>21</v>
      </c>
      <c r="G921" s="85">
        <v>458</v>
      </c>
    </row>
    <row r="922" spans="1:7">
      <c r="A922" s="82">
        <v>2017</v>
      </c>
      <c r="B922" s="83" t="s">
        <v>2490</v>
      </c>
      <c r="C922" s="84" t="s">
        <v>1041</v>
      </c>
      <c r="D922" s="132" t="s">
        <v>3401</v>
      </c>
      <c r="E922" s="132" t="s">
        <v>3402</v>
      </c>
      <c r="F922" s="85">
        <v>7</v>
      </c>
      <c r="G922" s="85">
        <v>211</v>
      </c>
    </row>
    <row r="923" spans="1:7">
      <c r="A923" s="82">
        <v>2017</v>
      </c>
      <c r="B923" s="83" t="s">
        <v>2490</v>
      </c>
      <c r="C923" s="84" t="s">
        <v>678</v>
      </c>
      <c r="D923" s="132" t="s">
        <v>3401</v>
      </c>
      <c r="E923" s="132" t="s">
        <v>3402</v>
      </c>
      <c r="F923" s="85">
        <v>0</v>
      </c>
      <c r="G923" s="85">
        <v>0</v>
      </c>
    </row>
    <row r="924" spans="1:7">
      <c r="A924" s="82">
        <v>2017</v>
      </c>
      <c r="B924" s="83" t="s">
        <v>2490</v>
      </c>
      <c r="C924" s="84" t="s">
        <v>2213</v>
      </c>
      <c r="D924" s="132" t="s">
        <v>3401</v>
      </c>
      <c r="E924" s="132" t="s">
        <v>3404</v>
      </c>
      <c r="F924" s="85">
        <v>0</v>
      </c>
      <c r="G924" s="85">
        <v>0</v>
      </c>
    </row>
    <row r="925" spans="1:7">
      <c r="A925" s="82">
        <v>2017</v>
      </c>
      <c r="B925" s="83" t="s">
        <v>2490</v>
      </c>
      <c r="C925" s="84" t="s">
        <v>5</v>
      </c>
      <c r="D925" s="132" t="s">
        <v>3401</v>
      </c>
      <c r="E925" s="132" t="s">
        <v>3404</v>
      </c>
      <c r="F925" s="85">
        <v>0</v>
      </c>
      <c r="G925" s="85">
        <v>0</v>
      </c>
    </row>
    <row r="926" spans="1:7">
      <c r="A926" s="82">
        <v>2017</v>
      </c>
      <c r="B926" s="83" t="s">
        <v>2490</v>
      </c>
      <c r="C926" s="84" t="s">
        <v>12</v>
      </c>
      <c r="D926" s="132" t="s">
        <v>3401</v>
      </c>
      <c r="E926" s="132" t="s">
        <v>3404</v>
      </c>
      <c r="F926" s="85">
        <v>0</v>
      </c>
      <c r="G926" s="85">
        <v>0</v>
      </c>
    </row>
    <row r="927" spans="1:7">
      <c r="A927" s="82">
        <v>2017</v>
      </c>
      <c r="B927" s="83" t="s">
        <v>2490</v>
      </c>
      <c r="C927" s="84" t="s">
        <v>18</v>
      </c>
      <c r="D927" s="132" t="s">
        <v>3401</v>
      </c>
      <c r="E927" s="132" t="s">
        <v>3404</v>
      </c>
      <c r="F927" s="85">
        <v>1</v>
      </c>
      <c r="G927" s="85">
        <v>21</v>
      </c>
    </row>
    <row r="928" spans="1:7">
      <c r="A928" s="82">
        <v>2017</v>
      </c>
      <c r="B928" s="83" t="s">
        <v>2490</v>
      </c>
      <c r="C928" s="84" t="s">
        <v>31</v>
      </c>
      <c r="D928" s="132" t="s">
        <v>3401</v>
      </c>
      <c r="E928" s="132" t="s">
        <v>3404</v>
      </c>
      <c r="F928" s="85">
        <v>2</v>
      </c>
      <c r="G928" s="85">
        <v>64</v>
      </c>
    </row>
    <row r="929" spans="1:7">
      <c r="A929" s="82">
        <v>2017</v>
      </c>
      <c r="B929" s="83" t="s">
        <v>2490</v>
      </c>
      <c r="C929" s="84" t="s">
        <v>52</v>
      </c>
      <c r="D929" s="132" t="s">
        <v>3401</v>
      </c>
      <c r="E929" s="132" t="s">
        <v>3404</v>
      </c>
      <c r="F929" s="85">
        <v>1</v>
      </c>
      <c r="G929" s="85">
        <v>25</v>
      </c>
    </row>
    <row r="930" spans="1:7">
      <c r="A930" s="82">
        <v>2017</v>
      </c>
      <c r="B930" s="83" t="s">
        <v>2490</v>
      </c>
      <c r="C930" s="84" t="s">
        <v>72</v>
      </c>
      <c r="D930" s="132" t="s">
        <v>3401</v>
      </c>
      <c r="E930" s="132" t="s">
        <v>3404</v>
      </c>
      <c r="F930" s="85">
        <v>0</v>
      </c>
      <c r="G930" s="85">
        <v>0</v>
      </c>
    </row>
    <row r="931" spans="1:7">
      <c r="A931" s="82">
        <v>2017</v>
      </c>
      <c r="B931" s="83" t="s">
        <v>2490</v>
      </c>
      <c r="C931" s="84" t="s">
        <v>83</v>
      </c>
      <c r="D931" s="132" t="s">
        <v>3401</v>
      </c>
      <c r="E931" s="132" t="s">
        <v>3404</v>
      </c>
      <c r="F931" s="85">
        <v>0</v>
      </c>
      <c r="G931" s="85">
        <v>0</v>
      </c>
    </row>
    <row r="932" spans="1:7">
      <c r="A932" s="82">
        <v>2017</v>
      </c>
      <c r="B932" s="83" t="s">
        <v>2490</v>
      </c>
      <c r="C932" s="84" t="s">
        <v>93</v>
      </c>
      <c r="D932" s="132" t="s">
        <v>3401</v>
      </c>
      <c r="E932" s="132" t="s">
        <v>3404</v>
      </c>
      <c r="F932" s="85">
        <v>4</v>
      </c>
      <c r="G932" s="85">
        <v>94</v>
      </c>
    </row>
    <row r="933" spans="1:7">
      <c r="A933" s="82">
        <v>2017</v>
      </c>
      <c r="B933" s="83" t="s">
        <v>2490</v>
      </c>
      <c r="C933" s="84" t="s">
        <v>102</v>
      </c>
      <c r="D933" s="132" t="s">
        <v>3401</v>
      </c>
      <c r="E933" s="132" t="s">
        <v>3404</v>
      </c>
      <c r="F933" s="85">
        <v>0</v>
      </c>
      <c r="G933" s="85">
        <v>0</v>
      </c>
    </row>
    <row r="934" spans="1:7">
      <c r="A934" s="82">
        <v>2017</v>
      </c>
      <c r="B934" s="83" t="s">
        <v>2490</v>
      </c>
      <c r="C934" s="84" t="s">
        <v>105</v>
      </c>
      <c r="D934" s="132" t="s">
        <v>3401</v>
      </c>
      <c r="E934" s="132" t="s">
        <v>3404</v>
      </c>
      <c r="F934" s="85">
        <v>5</v>
      </c>
      <c r="G934" s="85">
        <v>117</v>
      </c>
    </row>
    <row r="935" spans="1:7">
      <c r="A935" s="82">
        <v>2017</v>
      </c>
      <c r="B935" s="83" t="s">
        <v>2490</v>
      </c>
      <c r="C935" s="84" t="s">
        <v>108</v>
      </c>
      <c r="D935" s="132" t="s">
        <v>3401</v>
      </c>
      <c r="E935" s="132" t="s">
        <v>3404</v>
      </c>
      <c r="F935" s="85">
        <v>1</v>
      </c>
      <c r="G935" s="85">
        <v>46</v>
      </c>
    </row>
    <row r="936" spans="1:7">
      <c r="A936" s="82">
        <v>2017</v>
      </c>
      <c r="B936" s="83" t="s">
        <v>2490</v>
      </c>
      <c r="C936" s="84" t="s">
        <v>114</v>
      </c>
      <c r="D936" s="132" t="s">
        <v>3401</v>
      </c>
      <c r="E936" s="132" t="s">
        <v>3404</v>
      </c>
      <c r="F936" s="85">
        <v>0</v>
      </c>
      <c r="G936" s="85">
        <v>0</v>
      </c>
    </row>
    <row r="937" spans="1:7">
      <c r="A937" s="82">
        <v>2017</v>
      </c>
      <c r="B937" s="83" t="s">
        <v>2490</v>
      </c>
      <c r="C937" s="84" t="s">
        <v>121</v>
      </c>
      <c r="D937" s="132" t="s">
        <v>3401</v>
      </c>
      <c r="E937" s="132" t="s">
        <v>3404</v>
      </c>
      <c r="F937" s="85">
        <v>0</v>
      </c>
      <c r="G937" s="85">
        <v>0</v>
      </c>
    </row>
    <row r="938" spans="1:7">
      <c r="A938" s="82">
        <v>2017</v>
      </c>
      <c r="B938" s="83" t="s">
        <v>2490</v>
      </c>
      <c r="C938" s="84" t="s">
        <v>126</v>
      </c>
      <c r="D938" s="132" t="s">
        <v>3401</v>
      </c>
      <c r="E938" s="132" t="s">
        <v>3404</v>
      </c>
      <c r="F938" s="85">
        <v>1</v>
      </c>
      <c r="G938" s="85">
        <v>14</v>
      </c>
    </row>
    <row r="939" spans="1:7">
      <c r="A939" s="82">
        <v>2017</v>
      </c>
      <c r="B939" s="83" t="s">
        <v>2490</v>
      </c>
      <c r="C939" s="84" t="s">
        <v>145</v>
      </c>
      <c r="D939" s="132" t="s">
        <v>3401</v>
      </c>
      <c r="E939" s="132" t="s">
        <v>3404</v>
      </c>
      <c r="F939" s="85">
        <v>0</v>
      </c>
      <c r="G939" s="85">
        <v>0</v>
      </c>
    </row>
    <row r="940" spans="1:7">
      <c r="A940" s="82">
        <v>2017</v>
      </c>
      <c r="B940" s="83" t="s">
        <v>2490</v>
      </c>
      <c r="C940" s="84" t="s">
        <v>182</v>
      </c>
      <c r="D940" s="132" t="s">
        <v>3401</v>
      </c>
      <c r="E940" s="132" t="s">
        <v>3404</v>
      </c>
      <c r="F940" s="85">
        <v>4</v>
      </c>
      <c r="G940" s="85">
        <v>77</v>
      </c>
    </row>
    <row r="941" spans="1:7">
      <c r="A941" s="82">
        <v>2017</v>
      </c>
      <c r="B941" s="83" t="s">
        <v>2490</v>
      </c>
      <c r="C941" s="84" t="s">
        <v>191</v>
      </c>
      <c r="D941" s="132" t="s">
        <v>3401</v>
      </c>
      <c r="E941" s="132" t="s">
        <v>3404</v>
      </c>
      <c r="F941" s="85">
        <v>0</v>
      </c>
      <c r="G941" s="85">
        <v>0</v>
      </c>
    </row>
    <row r="942" spans="1:7">
      <c r="A942" s="82">
        <v>2017</v>
      </c>
      <c r="B942" s="83" t="s">
        <v>2490</v>
      </c>
      <c r="C942" s="84" t="s">
        <v>195</v>
      </c>
      <c r="D942" s="132" t="s">
        <v>3401</v>
      </c>
      <c r="E942" s="132" t="s">
        <v>3404</v>
      </c>
      <c r="F942" s="85">
        <v>5</v>
      </c>
      <c r="G942" s="85">
        <v>209</v>
      </c>
    </row>
    <row r="943" spans="1:7">
      <c r="A943" s="82">
        <v>2017</v>
      </c>
      <c r="B943" s="83" t="s">
        <v>2490</v>
      </c>
      <c r="C943" s="84" t="s">
        <v>200</v>
      </c>
      <c r="D943" s="132" t="s">
        <v>3401</v>
      </c>
      <c r="E943" s="132" t="s">
        <v>3404</v>
      </c>
      <c r="F943" s="85">
        <v>0</v>
      </c>
      <c r="G943" s="85">
        <v>0</v>
      </c>
    </row>
    <row r="944" spans="1:7">
      <c r="A944" s="82">
        <v>2017</v>
      </c>
      <c r="B944" s="83" t="s">
        <v>2490</v>
      </c>
      <c r="C944" s="84" t="s">
        <v>1041</v>
      </c>
      <c r="D944" s="132" t="s">
        <v>3401</v>
      </c>
      <c r="E944" s="132" t="s">
        <v>3404</v>
      </c>
      <c r="F944" s="85">
        <v>0</v>
      </c>
      <c r="G944" s="85">
        <v>0</v>
      </c>
    </row>
    <row r="945" spans="1:7">
      <c r="A945" s="82">
        <v>2017</v>
      </c>
      <c r="B945" s="83" t="s">
        <v>2490</v>
      </c>
      <c r="C945" s="84" t="s">
        <v>678</v>
      </c>
      <c r="D945" s="132" t="s">
        <v>3401</v>
      </c>
      <c r="E945" s="132" t="s">
        <v>3404</v>
      </c>
      <c r="F945" s="85">
        <v>0</v>
      </c>
      <c r="G945" s="85">
        <v>0</v>
      </c>
    </row>
    <row r="946" spans="1:7">
      <c r="A946" s="82">
        <v>2017</v>
      </c>
      <c r="B946" s="83" t="s">
        <v>2490</v>
      </c>
      <c r="C946" s="84" t="s">
        <v>2213</v>
      </c>
      <c r="D946" s="132" t="s">
        <v>3401</v>
      </c>
      <c r="E946" s="132" t="s">
        <v>3403</v>
      </c>
      <c r="F946" s="85">
        <v>0</v>
      </c>
      <c r="G946" s="85">
        <v>0</v>
      </c>
    </row>
    <row r="947" spans="1:7">
      <c r="A947" s="82">
        <v>2017</v>
      </c>
      <c r="B947" s="83" t="s">
        <v>2490</v>
      </c>
      <c r="C947" s="84" t="s">
        <v>5</v>
      </c>
      <c r="D947" s="132" t="s">
        <v>3401</v>
      </c>
      <c r="E947" s="132" t="s">
        <v>3403</v>
      </c>
      <c r="F947" s="85">
        <v>0</v>
      </c>
      <c r="G947" s="85">
        <v>0</v>
      </c>
    </row>
    <row r="948" spans="1:7">
      <c r="A948" s="82">
        <v>2017</v>
      </c>
      <c r="B948" s="83" t="s">
        <v>2490</v>
      </c>
      <c r="C948" s="84" t="s">
        <v>12</v>
      </c>
      <c r="D948" s="132" t="s">
        <v>3401</v>
      </c>
      <c r="E948" s="132" t="s">
        <v>3403</v>
      </c>
      <c r="F948" s="85">
        <v>0</v>
      </c>
      <c r="G948" s="85">
        <v>0</v>
      </c>
    </row>
    <row r="949" spans="1:7">
      <c r="A949" s="82">
        <v>2017</v>
      </c>
      <c r="B949" s="83" t="s">
        <v>2490</v>
      </c>
      <c r="C949" s="84" t="s">
        <v>18</v>
      </c>
      <c r="D949" s="132" t="s">
        <v>3401</v>
      </c>
      <c r="E949" s="132" t="s">
        <v>3403</v>
      </c>
      <c r="F949" s="85">
        <v>0</v>
      </c>
      <c r="G949" s="85">
        <v>0</v>
      </c>
    </row>
    <row r="950" spans="1:7">
      <c r="A950" s="82">
        <v>2017</v>
      </c>
      <c r="B950" s="83" t="s">
        <v>2490</v>
      </c>
      <c r="C950" s="84" t="s">
        <v>31</v>
      </c>
      <c r="D950" s="132" t="s">
        <v>3401</v>
      </c>
      <c r="E950" s="132" t="s">
        <v>3403</v>
      </c>
      <c r="F950" s="85">
        <v>30</v>
      </c>
      <c r="G950" s="85">
        <v>967</v>
      </c>
    </row>
    <row r="951" spans="1:7">
      <c r="A951" s="82">
        <v>2017</v>
      </c>
      <c r="B951" s="83" t="s">
        <v>2490</v>
      </c>
      <c r="C951" s="84" t="s">
        <v>52</v>
      </c>
      <c r="D951" s="132" t="s">
        <v>3401</v>
      </c>
      <c r="E951" s="132" t="s">
        <v>3403</v>
      </c>
      <c r="F951" s="85">
        <v>17</v>
      </c>
      <c r="G951" s="85">
        <v>483</v>
      </c>
    </row>
    <row r="952" spans="1:7">
      <c r="A952" s="82">
        <v>2017</v>
      </c>
      <c r="B952" s="83" t="s">
        <v>2490</v>
      </c>
      <c r="C952" s="84" t="s">
        <v>72</v>
      </c>
      <c r="D952" s="132" t="s">
        <v>3401</v>
      </c>
      <c r="E952" s="132" t="s">
        <v>3403</v>
      </c>
      <c r="F952" s="85">
        <v>8</v>
      </c>
      <c r="G952" s="85">
        <v>202</v>
      </c>
    </row>
    <row r="953" spans="1:7">
      <c r="A953" s="82">
        <v>2017</v>
      </c>
      <c r="B953" s="83" t="s">
        <v>2490</v>
      </c>
      <c r="C953" s="84" t="s">
        <v>83</v>
      </c>
      <c r="D953" s="132" t="s">
        <v>3401</v>
      </c>
      <c r="E953" s="132" t="s">
        <v>3403</v>
      </c>
      <c r="F953" s="85">
        <v>7</v>
      </c>
      <c r="G953" s="85">
        <v>178</v>
      </c>
    </row>
    <row r="954" spans="1:7">
      <c r="A954" s="82">
        <v>2017</v>
      </c>
      <c r="B954" s="83" t="s">
        <v>2490</v>
      </c>
      <c r="C954" s="84" t="s">
        <v>93</v>
      </c>
      <c r="D954" s="132" t="s">
        <v>3401</v>
      </c>
      <c r="E954" s="132" t="s">
        <v>3403</v>
      </c>
      <c r="F954" s="85">
        <v>1</v>
      </c>
      <c r="G954" s="85">
        <v>26</v>
      </c>
    </row>
    <row r="955" spans="1:7">
      <c r="A955" s="82">
        <v>2017</v>
      </c>
      <c r="B955" s="83" t="s">
        <v>2490</v>
      </c>
      <c r="C955" s="84" t="s">
        <v>102</v>
      </c>
      <c r="D955" s="132" t="s">
        <v>3401</v>
      </c>
      <c r="E955" s="132" t="s">
        <v>3403</v>
      </c>
      <c r="F955" s="85">
        <v>0</v>
      </c>
      <c r="G955" s="85">
        <v>0</v>
      </c>
    </row>
    <row r="956" spans="1:7">
      <c r="A956" s="82">
        <v>2017</v>
      </c>
      <c r="B956" s="83" t="s">
        <v>2490</v>
      </c>
      <c r="C956" s="84" t="s">
        <v>105</v>
      </c>
      <c r="D956" s="132" t="s">
        <v>3401</v>
      </c>
      <c r="E956" s="132" t="s">
        <v>3403</v>
      </c>
      <c r="F956" s="85">
        <v>0</v>
      </c>
      <c r="G956" s="85">
        <v>0</v>
      </c>
    </row>
    <row r="957" spans="1:7">
      <c r="A957" s="82">
        <v>2017</v>
      </c>
      <c r="B957" s="83" t="s">
        <v>2490</v>
      </c>
      <c r="C957" s="84" t="s">
        <v>108</v>
      </c>
      <c r="D957" s="132" t="s">
        <v>3401</v>
      </c>
      <c r="E957" s="132" t="s">
        <v>3403</v>
      </c>
      <c r="F957" s="85">
        <v>8</v>
      </c>
      <c r="G957" s="85">
        <v>188</v>
      </c>
    </row>
    <row r="958" spans="1:7">
      <c r="A958" s="82">
        <v>2017</v>
      </c>
      <c r="B958" s="83" t="s">
        <v>2490</v>
      </c>
      <c r="C958" s="84" t="s">
        <v>114</v>
      </c>
      <c r="D958" s="132" t="s">
        <v>3401</v>
      </c>
      <c r="E958" s="132" t="s">
        <v>3403</v>
      </c>
      <c r="F958" s="85">
        <v>0</v>
      </c>
      <c r="G958" s="85">
        <v>0</v>
      </c>
    </row>
    <row r="959" spans="1:7">
      <c r="A959" s="82">
        <v>2017</v>
      </c>
      <c r="B959" s="83" t="s">
        <v>2490</v>
      </c>
      <c r="C959" s="84" t="s">
        <v>121</v>
      </c>
      <c r="D959" s="132" t="s">
        <v>3401</v>
      </c>
      <c r="E959" s="132" t="s">
        <v>3403</v>
      </c>
      <c r="F959" s="85">
        <v>0</v>
      </c>
      <c r="G959" s="85">
        <v>0</v>
      </c>
    </row>
    <row r="960" spans="1:7">
      <c r="A960" s="82">
        <v>2017</v>
      </c>
      <c r="B960" s="83" t="s">
        <v>2490</v>
      </c>
      <c r="C960" s="84" t="s">
        <v>126</v>
      </c>
      <c r="D960" s="132" t="s">
        <v>3401</v>
      </c>
      <c r="E960" s="132" t="s">
        <v>3403</v>
      </c>
      <c r="F960" s="85">
        <v>1</v>
      </c>
      <c r="G960" s="85">
        <v>20</v>
      </c>
    </row>
    <row r="961" spans="1:7">
      <c r="A961" s="82">
        <v>2017</v>
      </c>
      <c r="B961" s="83" t="s">
        <v>2490</v>
      </c>
      <c r="C961" s="84" t="s">
        <v>145</v>
      </c>
      <c r="D961" s="132" t="s">
        <v>3401</v>
      </c>
      <c r="E961" s="132" t="s">
        <v>3403</v>
      </c>
      <c r="F961" s="85">
        <v>0</v>
      </c>
      <c r="G961" s="85">
        <v>0</v>
      </c>
    </row>
    <row r="962" spans="1:7">
      <c r="A962" s="82">
        <v>2017</v>
      </c>
      <c r="B962" s="83" t="s">
        <v>2490</v>
      </c>
      <c r="C962" s="84" t="s">
        <v>182</v>
      </c>
      <c r="D962" s="132" t="s">
        <v>3401</v>
      </c>
      <c r="E962" s="132" t="s">
        <v>3403</v>
      </c>
      <c r="F962" s="85">
        <v>7</v>
      </c>
      <c r="G962" s="85">
        <v>107</v>
      </c>
    </row>
    <row r="963" spans="1:7">
      <c r="A963" s="82">
        <v>2017</v>
      </c>
      <c r="B963" s="83" t="s">
        <v>2490</v>
      </c>
      <c r="C963" s="84" t="s">
        <v>191</v>
      </c>
      <c r="D963" s="132" t="s">
        <v>3401</v>
      </c>
      <c r="E963" s="132" t="s">
        <v>3403</v>
      </c>
      <c r="F963" s="85">
        <v>0</v>
      </c>
      <c r="G963" s="85">
        <v>0</v>
      </c>
    </row>
    <row r="964" spans="1:7">
      <c r="A964" s="82">
        <v>2017</v>
      </c>
      <c r="B964" s="83" t="s">
        <v>2490</v>
      </c>
      <c r="C964" s="84" t="s">
        <v>195</v>
      </c>
      <c r="D964" s="132" t="s">
        <v>3401</v>
      </c>
      <c r="E964" s="132" t="s">
        <v>3403</v>
      </c>
      <c r="F964" s="85">
        <v>1</v>
      </c>
      <c r="G964" s="85">
        <v>66</v>
      </c>
    </row>
    <row r="965" spans="1:7">
      <c r="A965" s="82">
        <v>2017</v>
      </c>
      <c r="B965" s="83" t="s">
        <v>2490</v>
      </c>
      <c r="C965" s="84" t="s">
        <v>200</v>
      </c>
      <c r="D965" s="132" t="s">
        <v>3401</v>
      </c>
      <c r="E965" s="132" t="s">
        <v>3403</v>
      </c>
      <c r="F965" s="85">
        <v>0</v>
      </c>
      <c r="G965" s="85">
        <v>0</v>
      </c>
    </row>
    <row r="966" spans="1:7">
      <c r="A966" s="82">
        <v>2017</v>
      </c>
      <c r="B966" s="83" t="s">
        <v>2490</v>
      </c>
      <c r="C966" s="84" t="s">
        <v>1041</v>
      </c>
      <c r="D966" s="132" t="s">
        <v>3401</v>
      </c>
      <c r="E966" s="132" t="s">
        <v>3403</v>
      </c>
      <c r="F966" s="85">
        <v>7</v>
      </c>
      <c r="G966" s="85">
        <v>165</v>
      </c>
    </row>
    <row r="967" spans="1:7">
      <c r="A967" s="82">
        <v>2017</v>
      </c>
      <c r="B967" s="83" t="s">
        <v>2490</v>
      </c>
      <c r="C967" s="84" t="s">
        <v>678</v>
      </c>
      <c r="D967" s="132" t="s">
        <v>3401</v>
      </c>
      <c r="E967" s="132" t="s">
        <v>3403</v>
      </c>
      <c r="F967" s="85">
        <v>0</v>
      </c>
      <c r="G967" s="85">
        <v>0</v>
      </c>
    </row>
    <row r="968" spans="1:7">
      <c r="A968" s="82">
        <v>2017</v>
      </c>
      <c r="B968" s="83" t="s">
        <v>2490</v>
      </c>
      <c r="C968" s="84" t="s">
        <v>2213</v>
      </c>
      <c r="D968" s="132" t="s">
        <v>3390</v>
      </c>
      <c r="E968" s="132" t="s">
        <v>3391</v>
      </c>
      <c r="F968" s="85">
        <v>11</v>
      </c>
      <c r="G968" s="85">
        <v>2570</v>
      </c>
    </row>
    <row r="969" spans="1:7">
      <c r="A969" s="82">
        <v>2017</v>
      </c>
      <c r="B969" s="83" t="s">
        <v>2490</v>
      </c>
      <c r="C969" s="84" t="s">
        <v>5</v>
      </c>
      <c r="D969" s="132" t="s">
        <v>3390</v>
      </c>
      <c r="E969" s="132" t="s">
        <v>3391</v>
      </c>
      <c r="F969" s="85">
        <v>11</v>
      </c>
      <c r="G969" s="85">
        <v>2519</v>
      </c>
    </row>
    <row r="970" spans="1:7">
      <c r="A970" s="82">
        <v>2017</v>
      </c>
      <c r="B970" s="83" t="s">
        <v>2490</v>
      </c>
      <c r="C970" s="84" t="s">
        <v>12</v>
      </c>
      <c r="D970" s="132" t="s">
        <v>3390</v>
      </c>
      <c r="E970" s="132" t="s">
        <v>3391</v>
      </c>
      <c r="F970" s="85">
        <v>6</v>
      </c>
      <c r="G970" s="85">
        <v>124</v>
      </c>
    </row>
    <row r="971" spans="1:7">
      <c r="A971" s="82">
        <v>2017</v>
      </c>
      <c r="B971" s="83" t="s">
        <v>2490</v>
      </c>
      <c r="C971" s="84" t="s">
        <v>18</v>
      </c>
      <c r="D971" s="132" t="s">
        <v>3390</v>
      </c>
      <c r="E971" s="132" t="s">
        <v>3391</v>
      </c>
      <c r="F971" s="85">
        <v>7</v>
      </c>
      <c r="G971" s="85">
        <v>465</v>
      </c>
    </row>
    <row r="972" spans="1:7">
      <c r="A972" s="82">
        <v>2017</v>
      </c>
      <c r="B972" s="83" t="s">
        <v>2490</v>
      </c>
      <c r="C972" s="84" t="s">
        <v>31</v>
      </c>
      <c r="D972" s="132" t="s">
        <v>3390</v>
      </c>
      <c r="E972" s="132" t="s">
        <v>3391</v>
      </c>
      <c r="F972" s="85">
        <v>50</v>
      </c>
      <c r="G972" s="85">
        <v>12743</v>
      </c>
    </row>
    <row r="973" spans="1:7">
      <c r="A973" s="82">
        <v>2017</v>
      </c>
      <c r="B973" s="83" t="s">
        <v>2490</v>
      </c>
      <c r="C973" s="84" t="s">
        <v>52</v>
      </c>
      <c r="D973" s="132" t="s">
        <v>3390</v>
      </c>
      <c r="E973" s="132" t="s">
        <v>3391</v>
      </c>
      <c r="F973" s="85">
        <v>17</v>
      </c>
      <c r="G973" s="85">
        <v>4453</v>
      </c>
    </row>
    <row r="974" spans="1:7">
      <c r="A974" s="82">
        <v>2017</v>
      </c>
      <c r="B974" s="83" t="s">
        <v>2490</v>
      </c>
      <c r="C974" s="84" t="s">
        <v>72</v>
      </c>
      <c r="D974" s="132" t="s">
        <v>3390</v>
      </c>
      <c r="E974" s="132" t="s">
        <v>3391</v>
      </c>
      <c r="F974" s="85">
        <v>10</v>
      </c>
      <c r="G974" s="85">
        <v>883</v>
      </c>
    </row>
    <row r="975" spans="1:7">
      <c r="A975" s="82">
        <v>2017</v>
      </c>
      <c r="B975" s="83" t="s">
        <v>2490</v>
      </c>
      <c r="C975" s="84" t="s">
        <v>83</v>
      </c>
      <c r="D975" s="132" t="s">
        <v>3390</v>
      </c>
      <c r="E975" s="132" t="s">
        <v>3391</v>
      </c>
      <c r="F975" s="85">
        <v>34</v>
      </c>
      <c r="G975" s="85">
        <v>1190</v>
      </c>
    </row>
    <row r="976" spans="1:7">
      <c r="A976" s="82">
        <v>2017</v>
      </c>
      <c r="B976" s="83" t="s">
        <v>2490</v>
      </c>
      <c r="C976" s="84" t="s">
        <v>93</v>
      </c>
      <c r="D976" s="132" t="s">
        <v>3390</v>
      </c>
      <c r="E976" s="132" t="s">
        <v>3391</v>
      </c>
      <c r="F976" s="85">
        <v>20</v>
      </c>
      <c r="G976" s="85">
        <v>567</v>
      </c>
    </row>
    <row r="977" spans="1:7">
      <c r="A977" s="82">
        <v>2017</v>
      </c>
      <c r="B977" s="83" t="s">
        <v>2490</v>
      </c>
      <c r="C977" s="84" t="s">
        <v>102</v>
      </c>
      <c r="D977" s="132" t="s">
        <v>3390</v>
      </c>
      <c r="E977" s="132" t="s">
        <v>3391</v>
      </c>
      <c r="F977" s="85">
        <v>0</v>
      </c>
      <c r="G977" s="85">
        <v>0</v>
      </c>
    </row>
    <row r="978" spans="1:7">
      <c r="A978" s="82">
        <v>2017</v>
      </c>
      <c r="B978" s="83" t="s">
        <v>2490</v>
      </c>
      <c r="C978" s="84" t="s">
        <v>105</v>
      </c>
      <c r="D978" s="132" t="s">
        <v>3390</v>
      </c>
      <c r="E978" s="132" t="s">
        <v>3391</v>
      </c>
      <c r="F978" s="85">
        <v>7</v>
      </c>
      <c r="G978" s="85">
        <v>120</v>
      </c>
    </row>
    <row r="979" spans="1:7">
      <c r="A979" s="82">
        <v>2017</v>
      </c>
      <c r="B979" s="83" t="s">
        <v>2490</v>
      </c>
      <c r="C979" s="84" t="s">
        <v>108</v>
      </c>
      <c r="D979" s="132" t="s">
        <v>3390</v>
      </c>
      <c r="E979" s="132" t="s">
        <v>3391</v>
      </c>
      <c r="F979" s="85">
        <v>21</v>
      </c>
      <c r="G979" s="85">
        <v>6319</v>
      </c>
    </row>
    <row r="980" spans="1:7">
      <c r="A980" s="82">
        <v>2017</v>
      </c>
      <c r="B980" s="83" t="s">
        <v>2490</v>
      </c>
      <c r="C980" s="84" t="s">
        <v>114</v>
      </c>
      <c r="D980" s="132" t="s">
        <v>3390</v>
      </c>
      <c r="E980" s="132" t="s">
        <v>3391</v>
      </c>
      <c r="F980" s="85">
        <v>4</v>
      </c>
      <c r="G980" s="85">
        <v>1663</v>
      </c>
    </row>
    <row r="981" spans="1:7">
      <c r="A981" s="82">
        <v>2017</v>
      </c>
      <c r="B981" s="83" t="s">
        <v>2490</v>
      </c>
      <c r="C981" s="84" t="s">
        <v>121</v>
      </c>
      <c r="D981" s="132" t="s">
        <v>3390</v>
      </c>
      <c r="E981" s="132" t="s">
        <v>3391</v>
      </c>
      <c r="F981" s="85">
        <v>0</v>
      </c>
      <c r="G981" s="85">
        <v>0</v>
      </c>
    </row>
    <row r="982" spans="1:7">
      <c r="A982" s="82">
        <v>2017</v>
      </c>
      <c r="B982" s="83" t="s">
        <v>2490</v>
      </c>
      <c r="C982" s="84" t="s">
        <v>126</v>
      </c>
      <c r="D982" s="132" t="s">
        <v>3390</v>
      </c>
      <c r="E982" s="132" t="s">
        <v>3391</v>
      </c>
      <c r="F982" s="85">
        <v>24</v>
      </c>
      <c r="G982" s="85">
        <v>13118</v>
      </c>
    </row>
    <row r="983" spans="1:7">
      <c r="A983" s="82">
        <v>2017</v>
      </c>
      <c r="B983" s="83" t="s">
        <v>2490</v>
      </c>
      <c r="C983" s="84" t="s">
        <v>145</v>
      </c>
      <c r="D983" s="132" t="s">
        <v>3390</v>
      </c>
      <c r="E983" s="132" t="s">
        <v>3391</v>
      </c>
      <c r="F983" s="85">
        <v>19</v>
      </c>
      <c r="G983" s="85">
        <v>317</v>
      </c>
    </row>
    <row r="984" spans="1:7">
      <c r="A984" s="82">
        <v>2017</v>
      </c>
      <c r="B984" s="83" t="s">
        <v>2490</v>
      </c>
      <c r="C984" s="84" t="s">
        <v>182</v>
      </c>
      <c r="D984" s="132" t="s">
        <v>3390</v>
      </c>
      <c r="E984" s="132" t="s">
        <v>3391</v>
      </c>
      <c r="F984" s="85">
        <v>7</v>
      </c>
      <c r="G984" s="85">
        <v>5864</v>
      </c>
    </row>
    <row r="985" spans="1:7">
      <c r="A985" s="82">
        <v>2017</v>
      </c>
      <c r="B985" s="83" t="s">
        <v>2490</v>
      </c>
      <c r="C985" s="84" t="s">
        <v>191</v>
      </c>
      <c r="D985" s="132" t="s">
        <v>3390</v>
      </c>
      <c r="E985" s="132" t="s">
        <v>3391</v>
      </c>
      <c r="F985" s="85">
        <v>4</v>
      </c>
      <c r="G985" s="85">
        <v>57</v>
      </c>
    </row>
    <row r="986" spans="1:7">
      <c r="A986" s="82">
        <v>2017</v>
      </c>
      <c r="B986" s="83" t="s">
        <v>2490</v>
      </c>
      <c r="C986" s="84" t="s">
        <v>195</v>
      </c>
      <c r="D986" s="132" t="s">
        <v>3390</v>
      </c>
      <c r="E986" s="132" t="s">
        <v>3391</v>
      </c>
      <c r="F986" s="85">
        <v>10</v>
      </c>
      <c r="G986" s="85">
        <v>1714</v>
      </c>
    </row>
    <row r="987" spans="1:7">
      <c r="A987" s="82">
        <v>2017</v>
      </c>
      <c r="B987" s="83" t="s">
        <v>2490</v>
      </c>
      <c r="C987" s="84" t="s">
        <v>200</v>
      </c>
      <c r="D987" s="132" t="s">
        <v>3390</v>
      </c>
      <c r="E987" s="132" t="s">
        <v>3391</v>
      </c>
      <c r="F987" s="85">
        <v>19</v>
      </c>
      <c r="G987" s="85">
        <v>393</v>
      </c>
    </row>
    <row r="988" spans="1:7">
      <c r="A988" s="82">
        <v>2017</v>
      </c>
      <c r="B988" s="83" t="s">
        <v>2490</v>
      </c>
      <c r="C988" s="84" t="s">
        <v>1041</v>
      </c>
      <c r="D988" s="132" t="s">
        <v>3390</v>
      </c>
      <c r="E988" s="132" t="s">
        <v>3391</v>
      </c>
      <c r="F988" s="85">
        <v>2</v>
      </c>
      <c r="G988" s="85">
        <v>27</v>
      </c>
    </row>
    <row r="989" spans="1:7">
      <c r="A989" s="82">
        <v>2017</v>
      </c>
      <c r="B989" s="83" t="s">
        <v>2490</v>
      </c>
      <c r="C989" s="84" t="s">
        <v>678</v>
      </c>
      <c r="D989" s="132" t="s">
        <v>3390</v>
      </c>
      <c r="E989" s="132" t="s">
        <v>3391</v>
      </c>
      <c r="F989" s="85">
        <v>0</v>
      </c>
      <c r="G989" s="85">
        <v>0</v>
      </c>
    </row>
    <row r="990" spans="1:7">
      <c r="A990" s="82">
        <v>2017</v>
      </c>
      <c r="B990" s="83" t="s">
        <v>2490</v>
      </c>
      <c r="C990" s="84" t="s">
        <v>2213</v>
      </c>
      <c r="D990" s="132" t="s">
        <v>3390</v>
      </c>
      <c r="E990" s="132" t="s">
        <v>3393</v>
      </c>
      <c r="F990" s="85">
        <v>0</v>
      </c>
      <c r="G990" s="85">
        <v>0</v>
      </c>
    </row>
    <row r="991" spans="1:7">
      <c r="A991" s="82">
        <v>2017</v>
      </c>
      <c r="B991" s="83" t="s">
        <v>2490</v>
      </c>
      <c r="C991" s="84" t="s">
        <v>5</v>
      </c>
      <c r="D991" s="132" t="s">
        <v>3390</v>
      </c>
      <c r="E991" s="132" t="s">
        <v>3393</v>
      </c>
      <c r="F991" s="85">
        <v>4</v>
      </c>
      <c r="G991" s="85">
        <v>92</v>
      </c>
    </row>
    <row r="992" spans="1:7">
      <c r="A992" s="82">
        <v>2017</v>
      </c>
      <c r="B992" s="83" t="s">
        <v>2490</v>
      </c>
      <c r="C992" s="84" t="s">
        <v>12</v>
      </c>
      <c r="D992" s="132" t="s">
        <v>3390</v>
      </c>
      <c r="E992" s="132" t="s">
        <v>3393</v>
      </c>
      <c r="F992" s="85">
        <v>3</v>
      </c>
      <c r="G992" s="85">
        <v>60</v>
      </c>
    </row>
    <row r="993" spans="1:7">
      <c r="A993" s="82">
        <v>2017</v>
      </c>
      <c r="B993" s="83" t="s">
        <v>2490</v>
      </c>
      <c r="C993" s="84" t="s">
        <v>18</v>
      </c>
      <c r="D993" s="132" t="s">
        <v>3390</v>
      </c>
      <c r="E993" s="132" t="s">
        <v>3393</v>
      </c>
      <c r="F993" s="85">
        <v>10</v>
      </c>
      <c r="G993" s="85">
        <v>422</v>
      </c>
    </row>
    <row r="994" spans="1:7">
      <c r="A994" s="82">
        <v>2017</v>
      </c>
      <c r="B994" s="83" t="s">
        <v>2490</v>
      </c>
      <c r="C994" s="84" t="s">
        <v>31</v>
      </c>
      <c r="D994" s="132" t="s">
        <v>3390</v>
      </c>
      <c r="E994" s="132" t="s">
        <v>3393</v>
      </c>
      <c r="F994" s="85">
        <v>46</v>
      </c>
      <c r="G994" s="85">
        <v>1252</v>
      </c>
    </row>
    <row r="995" spans="1:7">
      <c r="A995" s="82">
        <v>2017</v>
      </c>
      <c r="B995" s="83" t="s">
        <v>2490</v>
      </c>
      <c r="C995" s="84" t="s">
        <v>52</v>
      </c>
      <c r="D995" s="132" t="s">
        <v>3390</v>
      </c>
      <c r="E995" s="132" t="s">
        <v>3393</v>
      </c>
      <c r="F995" s="85">
        <v>26</v>
      </c>
      <c r="G995" s="85">
        <v>694</v>
      </c>
    </row>
    <row r="996" spans="1:7">
      <c r="A996" s="82">
        <v>2017</v>
      </c>
      <c r="B996" s="83" t="s">
        <v>2490</v>
      </c>
      <c r="C996" s="84" t="s">
        <v>72</v>
      </c>
      <c r="D996" s="132" t="s">
        <v>3390</v>
      </c>
      <c r="E996" s="132" t="s">
        <v>3393</v>
      </c>
      <c r="F996" s="85">
        <v>27</v>
      </c>
      <c r="G996" s="85">
        <v>910</v>
      </c>
    </row>
    <row r="997" spans="1:7">
      <c r="A997" s="82">
        <v>2017</v>
      </c>
      <c r="B997" s="83" t="s">
        <v>2490</v>
      </c>
      <c r="C997" s="84" t="s">
        <v>83</v>
      </c>
      <c r="D997" s="132" t="s">
        <v>3390</v>
      </c>
      <c r="E997" s="132" t="s">
        <v>3393</v>
      </c>
      <c r="F997" s="85">
        <v>2</v>
      </c>
      <c r="G997" s="85">
        <v>47</v>
      </c>
    </row>
    <row r="998" spans="1:7">
      <c r="A998" s="82">
        <v>2017</v>
      </c>
      <c r="B998" s="83" t="s">
        <v>2490</v>
      </c>
      <c r="C998" s="84" t="s">
        <v>93</v>
      </c>
      <c r="D998" s="132" t="s">
        <v>3390</v>
      </c>
      <c r="E998" s="132" t="s">
        <v>3393</v>
      </c>
      <c r="F998" s="85">
        <v>1</v>
      </c>
      <c r="G998" s="85">
        <v>26</v>
      </c>
    </row>
    <row r="999" spans="1:7">
      <c r="A999" s="82">
        <v>2017</v>
      </c>
      <c r="B999" s="83" t="s">
        <v>2490</v>
      </c>
      <c r="C999" s="84" t="s">
        <v>102</v>
      </c>
      <c r="D999" s="132" t="s">
        <v>3390</v>
      </c>
      <c r="E999" s="132" t="s">
        <v>3393</v>
      </c>
      <c r="F999" s="85">
        <v>3</v>
      </c>
      <c r="G999" s="85">
        <v>61</v>
      </c>
    </row>
    <row r="1000" spans="1:7">
      <c r="A1000" s="82">
        <v>2017</v>
      </c>
      <c r="B1000" s="83" t="s">
        <v>2490</v>
      </c>
      <c r="C1000" s="84" t="s">
        <v>105</v>
      </c>
      <c r="D1000" s="132" t="s">
        <v>3390</v>
      </c>
      <c r="E1000" s="132" t="s">
        <v>3393</v>
      </c>
      <c r="F1000" s="85">
        <v>20</v>
      </c>
      <c r="G1000" s="85">
        <v>564</v>
      </c>
    </row>
    <row r="1001" spans="1:7">
      <c r="A1001" s="82">
        <v>2017</v>
      </c>
      <c r="B1001" s="83" t="s">
        <v>2490</v>
      </c>
      <c r="C1001" s="84" t="s">
        <v>108</v>
      </c>
      <c r="D1001" s="132" t="s">
        <v>3390</v>
      </c>
      <c r="E1001" s="132" t="s">
        <v>3393</v>
      </c>
      <c r="F1001" s="85">
        <v>1</v>
      </c>
      <c r="G1001" s="85">
        <v>11</v>
      </c>
    </row>
    <row r="1002" spans="1:7">
      <c r="A1002" s="82">
        <v>2017</v>
      </c>
      <c r="B1002" s="83" t="s">
        <v>2490</v>
      </c>
      <c r="C1002" s="84" t="s">
        <v>114</v>
      </c>
      <c r="D1002" s="132" t="s">
        <v>3390</v>
      </c>
      <c r="E1002" s="132" t="s">
        <v>3393</v>
      </c>
      <c r="F1002" s="85">
        <v>4</v>
      </c>
      <c r="G1002" s="85">
        <v>89</v>
      </c>
    </row>
    <row r="1003" spans="1:7">
      <c r="A1003" s="82">
        <v>2017</v>
      </c>
      <c r="B1003" s="83" t="s">
        <v>2490</v>
      </c>
      <c r="C1003" s="84" t="s">
        <v>121</v>
      </c>
      <c r="D1003" s="132" t="s">
        <v>3390</v>
      </c>
      <c r="E1003" s="132" t="s">
        <v>3393</v>
      </c>
      <c r="F1003" s="85">
        <v>0</v>
      </c>
      <c r="G1003" s="85">
        <v>0</v>
      </c>
    </row>
    <row r="1004" spans="1:7">
      <c r="A1004" s="82">
        <v>2017</v>
      </c>
      <c r="B1004" s="83" t="s">
        <v>2490</v>
      </c>
      <c r="C1004" s="84" t="s">
        <v>126</v>
      </c>
      <c r="D1004" s="132" t="s">
        <v>3390</v>
      </c>
      <c r="E1004" s="132" t="s">
        <v>3393</v>
      </c>
      <c r="F1004" s="85">
        <v>13</v>
      </c>
      <c r="G1004" s="85">
        <v>336</v>
      </c>
    </row>
    <row r="1005" spans="1:7">
      <c r="A1005" s="82">
        <v>2017</v>
      </c>
      <c r="B1005" s="83" t="s">
        <v>2490</v>
      </c>
      <c r="C1005" s="84" t="s">
        <v>145</v>
      </c>
      <c r="D1005" s="132" t="s">
        <v>3390</v>
      </c>
      <c r="E1005" s="132" t="s">
        <v>3393</v>
      </c>
      <c r="F1005" s="85">
        <v>6</v>
      </c>
      <c r="G1005" s="85">
        <v>250</v>
      </c>
    </row>
    <row r="1006" spans="1:7">
      <c r="A1006" s="82">
        <v>2017</v>
      </c>
      <c r="B1006" s="83" t="s">
        <v>2490</v>
      </c>
      <c r="C1006" s="84" t="s">
        <v>182</v>
      </c>
      <c r="D1006" s="132" t="s">
        <v>3390</v>
      </c>
      <c r="E1006" s="132" t="s">
        <v>3393</v>
      </c>
      <c r="F1006" s="85">
        <v>14</v>
      </c>
      <c r="G1006" s="85">
        <v>248</v>
      </c>
    </row>
    <row r="1007" spans="1:7">
      <c r="A1007" s="82">
        <v>2017</v>
      </c>
      <c r="B1007" s="83" t="s">
        <v>2490</v>
      </c>
      <c r="C1007" s="84" t="s">
        <v>191</v>
      </c>
      <c r="D1007" s="132" t="s">
        <v>3390</v>
      </c>
      <c r="E1007" s="132" t="s">
        <v>3393</v>
      </c>
      <c r="F1007" s="85">
        <v>10</v>
      </c>
      <c r="G1007" s="85">
        <v>365</v>
      </c>
    </row>
    <row r="1008" spans="1:7">
      <c r="A1008" s="82">
        <v>2017</v>
      </c>
      <c r="B1008" s="83" t="s">
        <v>2490</v>
      </c>
      <c r="C1008" s="84" t="s">
        <v>195</v>
      </c>
      <c r="D1008" s="132" t="s">
        <v>3390</v>
      </c>
      <c r="E1008" s="132" t="s">
        <v>3393</v>
      </c>
      <c r="F1008" s="85">
        <v>24</v>
      </c>
      <c r="G1008" s="85">
        <v>640</v>
      </c>
    </row>
    <row r="1009" spans="1:7">
      <c r="A1009" s="82">
        <v>2017</v>
      </c>
      <c r="B1009" s="83" t="s">
        <v>2490</v>
      </c>
      <c r="C1009" s="84" t="s">
        <v>200</v>
      </c>
      <c r="D1009" s="132" t="s">
        <v>3390</v>
      </c>
      <c r="E1009" s="132" t="s">
        <v>3393</v>
      </c>
      <c r="F1009" s="85">
        <v>2</v>
      </c>
      <c r="G1009" s="85">
        <v>65</v>
      </c>
    </row>
    <row r="1010" spans="1:7">
      <c r="A1010" s="82">
        <v>2017</v>
      </c>
      <c r="B1010" s="83" t="s">
        <v>2490</v>
      </c>
      <c r="C1010" s="84" t="s">
        <v>1041</v>
      </c>
      <c r="D1010" s="132" t="s">
        <v>3390</v>
      </c>
      <c r="E1010" s="132" t="s">
        <v>3393</v>
      </c>
      <c r="F1010" s="85">
        <v>12</v>
      </c>
      <c r="G1010" s="85">
        <v>349</v>
      </c>
    </row>
    <row r="1011" spans="1:7">
      <c r="A1011" s="82">
        <v>2017</v>
      </c>
      <c r="B1011" s="83" t="s">
        <v>2490</v>
      </c>
      <c r="C1011" s="84" t="s">
        <v>678</v>
      </c>
      <c r="D1011" s="132" t="s">
        <v>3390</v>
      </c>
      <c r="E1011" s="132" t="s">
        <v>3393</v>
      </c>
      <c r="F1011" s="85">
        <v>0</v>
      </c>
      <c r="G1011" s="85">
        <v>0</v>
      </c>
    </row>
    <row r="1012" spans="1:7">
      <c r="A1012" s="82">
        <v>2017</v>
      </c>
      <c r="B1012" s="83" t="s">
        <v>2490</v>
      </c>
      <c r="C1012" s="84" t="s">
        <v>2213</v>
      </c>
      <c r="D1012" s="132" t="s">
        <v>3390</v>
      </c>
      <c r="E1012" s="132" t="s">
        <v>3394</v>
      </c>
      <c r="F1012" s="85">
        <v>0</v>
      </c>
      <c r="G1012" s="85">
        <v>0</v>
      </c>
    </row>
    <row r="1013" spans="1:7">
      <c r="A1013" s="82">
        <v>2017</v>
      </c>
      <c r="B1013" s="83" t="s">
        <v>2490</v>
      </c>
      <c r="C1013" s="84" t="s">
        <v>5</v>
      </c>
      <c r="D1013" s="132" t="s">
        <v>3390</v>
      </c>
      <c r="E1013" s="132" t="s">
        <v>3394</v>
      </c>
      <c r="F1013" s="85">
        <v>0</v>
      </c>
      <c r="G1013" s="85">
        <v>0</v>
      </c>
    </row>
    <row r="1014" spans="1:7">
      <c r="A1014" s="82">
        <v>2017</v>
      </c>
      <c r="B1014" s="83" t="s">
        <v>2490</v>
      </c>
      <c r="C1014" s="84" t="s">
        <v>12</v>
      </c>
      <c r="D1014" s="132" t="s">
        <v>3390</v>
      </c>
      <c r="E1014" s="132" t="s">
        <v>3394</v>
      </c>
      <c r="F1014" s="85">
        <v>0</v>
      </c>
      <c r="G1014" s="85">
        <v>0</v>
      </c>
    </row>
    <row r="1015" spans="1:7">
      <c r="A1015" s="82">
        <v>2017</v>
      </c>
      <c r="B1015" s="83" t="s">
        <v>2490</v>
      </c>
      <c r="C1015" s="84" t="s">
        <v>18</v>
      </c>
      <c r="D1015" s="132" t="s">
        <v>3390</v>
      </c>
      <c r="E1015" s="132" t="s">
        <v>3394</v>
      </c>
      <c r="F1015" s="85">
        <v>1</v>
      </c>
      <c r="G1015" s="85">
        <v>21</v>
      </c>
    </row>
    <row r="1016" spans="1:7">
      <c r="A1016" s="82">
        <v>2017</v>
      </c>
      <c r="B1016" s="83" t="s">
        <v>2490</v>
      </c>
      <c r="C1016" s="84" t="s">
        <v>31</v>
      </c>
      <c r="D1016" s="132" t="s">
        <v>3390</v>
      </c>
      <c r="E1016" s="132" t="s">
        <v>3394</v>
      </c>
      <c r="F1016" s="85">
        <v>4</v>
      </c>
      <c r="G1016" s="85">
        <v>105</v>
      </c>
    </row>
    <row r="1017" spans="1:7">
      <c r="A1017" s="82">
        <v>2017</v>
      </c>
      <c r="B1017" s="83" t="s">
        <v>2490</v>
      </c>
      <c r="C1017" s="84" t="s">
        <v>52</v>
      </c>
      <c r="D1017" s="132" t="s">
        <v>3390</v>
      </c>
      <c r="E1017" s="132" t="s">
        <v>3394</v>
      </c>
      <c r="F1017" s="85">
        <v>0</v>
      </c>
      <c r="G1017" s="85">
        <v>0</v>
      </c>
    </row>
    <row r="1018" spans="1:7">
      <c r="A1018" s="82">
        <v>2017</v>
      </c>
      <c r="B1018" s="83" t="s">
        <v>2490</v>
      </c>
      <c r="C1018" s="84" t="s">
        <v>72</v>
      </c>
      <c r="D1018" s="132" t="s">
        <v>3390</v>
      </c>
      <c r="E1018" s="132" t="s">
        <v>3394</v>
      </c>
      <c r="F1018" s="85">
        <v>0</v>
      </c>
      <c r="G1018" s="85">
        <v>0</v>
      </c>
    </row>
    <row r="1019" spans="1:7">
      <c r="A1019" s="82">
        <v>2017</v>
      </c>
      <c r="B1019" s="83" t="s">
        <v>2490</v>
      </c>
      <c r="C1019" s="84" t="s">
        <v>83</v>
      </c>
      <c r="D1019" s="132" t="s">
        <v>3390</v>
      </c>
      <c r="E1019" s="132" t="s">
        <v>3394</v>
      </c>
      <c r="F1019" s="85">
        <v>0</v>
      </c>
      <c r="G1019" s="85">
        <v>0</v>
      </c>
    </row>
    <row r="1020" spans="1:7">
      <c r="A1020" s="82">
        <v>2017</v>
      </c>
      <c r="B1020" s="83" t="s">
        <v>2490</v>
      </c>
      <c r="C1020" s="84" t="s">
        <v>93</v>
      </c>
      <c r="D1020" s="132" t="s">
        <v>3390</v>
      </c>
      <c r="E1020" s="132" t="s">
        <v>3394</v>
      </c>
      <c r="F1020" s="85">
        <v>4</v>
      </c>
      <c r="G1020" s="85">
        <v>94</v>
      </c>
    </row>
    <row r="1021" spans="1:7">
      <c r="A1021" s="82">
        <v>2017</v>
      </c>
      <c r="B1021" s="83" t="s">
        <v>2490</v>
      </c>
      <c r="C1021" s="84" t="s">
        <v>102</v>
      </c>
      <c r="D1021" s="132" t="s">
        <v>3390</v>
      </c>
      <c r="E1021" s="132" t="s">
        <v>3394</v>
      </c>
      <c r="F1021" s="85">
        <v>0</v>
      </c>
      <c r="G1021" s="85">
        <v>0</v>
      </c>
    </row>
    <row r="1022" spans="1:7">
      <c r="A1022" s="82">
        <v>2017</v>
      </c>
      <c r="B1022" s="83" t="s">
        <v>2490</v>
      </c>
      <c r="C1022" s="84" t="s">
        <v>105</v>
      </c>
      <c r="D1022" s="132" t="s">
        <v>3390</v>
      </c>
      <c r="E1022" s="132" t="s">
        <v>3394</v>
      </c>
      <c r="F1022" s="85">
        <v>5</v>
      </c>
      <c r="G1022" s="85">
        <v>117</v>
      </c>
    </row>
    <row r="1023" spans="1:7">
      <c r="A1023" s="82">
        <v>2017</v>
      </c>
      <c r="B1023" s="83" t="s">
        <v>2490</v>
      </c>
      <c r="C1023" s="84" t="s">
        <v>108</v>
      </c>
      <c r="D1023" s="132" t="s">
        <v>3390</v>
      </c>
      <c r="E1023" s="132" t="s">
        <v>3394</v>
      </c>
      <c r="F1023" s="85">
        <v>0</v>
      </c>
      <c r="G1023" s="85">
        <v>0</v>
      </c>
    </row>
    <row r="1024" spans="1:7">
      <c r="A1024" s="82">
        <v>2017</v>
      </c>
      <c r="B1024" s="83" t="s">
        <v>2490</v>
      </c>
      <c r="C1024" s="84" t="s">
        <v>114</v>
      </c>
      <c r="D1024" s="132" t="s">
        <v>3390</v>
      </c>
      <c r="E1024" s="132" t="s">
        <v>3394</v>
      </c>
      <c r="F1024" s="85">
        <v>0</v>
      </c>
      <c r="G1024" s="85">
        <v>0</v>
      </c>
    </row>
    <row r="1025" spans="1:7">
      <c r="A1025" s="82">
        <v>2017</v>
      </c>
      <c r="B1025" s="83" t="s">
        <v>2490</v>
      </c>
      <c r="C1025" s="84" t="s">
        <v>121</v>
      </c>
      <c r="D1025" s="132" t="s">
        <v>3390</v>
      </c>
      <c r="E1025" s="132" t="s">
        <v>3394</v>
      </c>
      <c r="F1025" s="85">
        <v>0</v>
      </c>
      <c r="G1025" s="85">
        <v>0</v>
      </c>
    </row>
    <row r="1026" spans="1:7">
      <c r="A1026" s="82">
        <v>2017</v>
      </c>
      <c r="B1026" s="83" t="s">
        <v>2490</v>
      </c>
      <c r="C1026" s="84" t="s">
        <v>126</v>
      </c>
      <c r="D1026" s="132" t="s">
        <v>3390</v>
      </c>
      <c r="E1026" s="132" t="s">
        <v>3394</v>
      </c>
      <c r="F1026" s="85">
        <v>0</v>
      </c>
      <c r="G1026" s="85">
        <v>0</v>
      </c>
    </row>
    <row r="1027" spans="1:7">
      <c r="A1027" s="82">
        <v>2017</v>
      </c>
      <c r="B1027" s="83" t="s">
        <v>2490</v>
      </c>
      <c r="C1027" s="84" t="s">
        <v>145</v>
      </c>
      <c r="D1027" s="132" t="s">
        <v>3390</v>
      </c>
      <c r="E1027" s="132" t="s">
        <v>3394</v>
      </c>
      <c r="F1027" s="85">
        <v>0</v>
      </c>
      <c r="G1027" s="85">
        <v>0</v>
      </c>
    </row>
    <row r="1028" spans="1:7">
      <c r="A1028" s="82">
        <v>2017</v>
      </c>
      <c r="B1028" s="83" t="s">
        <v>2490</v>
      </c>
      <c r="C1028" s="84" t="s">
        <v>182</v>
      </c>
      <c r="D1028" s="132" t="s">
        <v>3390</v>
      </c>
      <c r="E1028" s="132" t="s">
        <v>3394</v>
      </c>
      <c r="F1028" s="85">
        <v>0</v>
      </c>
      <c r="G1028" s="85">
        <v>0</v>
      </c>
    </row>
    <row r="1029" spans="1:7">
      <c r="A1029" s="82">
        <v>2017</v>
      </c>
      <c r="B1029" s="83" t="s">
        <v>2490</v>
      </c>
      <c r="C1029" s="84" t="s">
        <v>191</v>
      </c>
      <c r="D1029" s="132" t="s">
        <v>3390</v>
      </c>
      <c r="E1029" s="132" t="s">
        <v>3394</v>
      </c>
      <c r="F1029" s="85">
        <v>0</v>
      </c>
      <c r="G1029" s="85">
        <v>0</v>
      </c>
    </row>
    <row r="1030" spans="1:7">
      <c r="A1030" s="82">
        <v>2017</v>
      </c>
      <c r="B1030" s="83" t="s">
        <v>2490</v>
      </c>
      <c r="C1030" s="84" t="s">
        <v>195</v>
      </c>
      <c r="D1030" s="132" t="s">
        <v>3390</v>
      </c>
      <c r="E1030" s="132" t="s">
        <v>3394</v>
      </c>
      <c r="F1030" s="85">
        <v>0</v>
      </c>
      <c r="G1030" s="85">
        <v>0</v>
      </c>
    </row>
    <row r="1031" spans="1:7">
      <c r="A1031" s="82">
        <v>2017</v>
      </c>
      <c r="B1031" s="83" t="s">
        <v>2490</v>
      </c>
      <c r="C1031" s="84" t="s">
        <v>200</v>
      </c>
      <c r="D1031" s="132" t="s">
        <v>3390</v>
      </c>
      <c r="E1031" s="132" t="s">
        <v>3394</v>
      </c>
      <c r="F1031" s="85">
        <v>0</v>
      </c>
      <c r="G1031" s="85">
        <v>0</v>
      </c>
    </row>
    <row r="1032" spans="1:7">
      <c r="A1032" s="82">
        <v>2017</v>
      </c>
      <c r="B1032" s="83" t="s">
        <v>2490</v>
      </c>
      <c r="C1032" s="84" t="s">
        <v>1041</v>
      </c>
      <c r="D1032" s="132" t="s">
        <v>3390</v>
      </c>
      <c r="E1032" s="132" t="s">
        <v>3394</v>
      </c>
      <c r="F1032" s="85">
        <v>0</v>
      </c>
      <c r="G1032" s="85">
        <v>0</v>
      </c>
    </row>
    <row r="1033" spans="1:7">
      <c r="A1033" s="82">
        <v>2017</v>
      </c>
      <c r="B1033" s="83" t="s">
        <v>2490</v>
      </c>
      <c r="C1033" s="84" t="s">
        <v>678</v>
      </c>
      <c r="D1033" s="132" t="s">
        <v>3390</v>
      </c>
      <c r="E1033" s="132" t="s">
        <v>3394</v>
      </c>
      <c r="F1033" s="85">
        <v>0</v>
      </c>
      <c r="G1033" s="85">
        <v>0</v>
      </c>
    </row>
    <row r="1034" spans="1:7">
      <c r="A1034" s="88">
        <v>2018</v>
      </c>
      <c r="B1034" s="83" t="s">
        <v>2490</v>
      </c>
      <c r="C1034" s="84" t="s">
        <v>2213</v>
      </c>
      <c r="D1034" s="132" t="s">
        <v>4</v>
      </c>
      <c r="E1034" s="132" t="s">
        <v>3410</v>
      </c>
      <c r="F1034" s="85">
        <v>24</v>
      </c>
      <c r="G1034" s="132"/>
    </row>
    <row r="1035" spans="1:7">
      <c r="A1035" s="88">
        <v>2018</v>
      </c>
      <c r="B1035" s="83" t="s">
        <v>2490</v>
      </c>
      <c r="C1035" s="84" t="s">
        <v>5</v>
      </c>
      <c r="D1035" s="132" t="s">
        <v>4</v>
      </c>
      <c r="E1035" s="132" t="s">
        <v>3410</v>
      </c>
      <c r="F1035" s="85">
        <v>15</v>
      </c>
      <c r="G1035" s="132"/>
    </row>
    <row r="1036" spans="1:7">
      <c r="A1036" s="88">
        <v>2018</v>
      </c>
      <c r="B1036" s="83" t="s">
        <v>2490</v>
      </c>
      <c r="C1036" s="84" t="s">
        <v>12</v>
      </c>
      <c r="D1036" s="132" t="s">
        <v>4</v>
      </c>
      <c r="E1036" s="132" t="s">
        <v>3410</v>
      </c>
      <c r="F1036" s="85">
        <v>7</v>
      </c>
      <c r="G1036" s="132"/>
    </row>
    <row r="1037" spans="1:7">
      <c r="A1037" s="88">
        <v>2018</v>
      </c>
      <c r="B1037" s="83" t="s">
        <v>2490</v>
      </c>
      <c r="C1037" s="84" t="s">
        <v>18</v>
      </c>
      <c r="D1037" s="132" t="s">
        <v>4</v>
      </c>
      <c r="E1037" s="132" t="s">
        <v>3410</v>
      </c>
      <c r="F1037" s="85">
        <v>3</v>
      </c>
      <c r="G1037" s="132"/>
    </row>
    <row r="1038" spans="1:7">
      <c r="A1038" s="88">
        <v>2018</v>
      </c>
      <c r="B1038" s="83" t="s">
        <v>2490</v>
      </c>
      <c r="C1038" s="84" t="s">
        <v>31</v>
      </c>
      <c r="D1038" s="132" t="s">
        <v>4</v>
      </c>
      <c r="E1038" s="132" t="s">
        <v>3410</v>
      </c>
      <c r="F1038" s="85">
        <v>152</v>
      </c>
      <c r="G1038" s="132"/>
    </row>
    <row r="1039" spans="1:7">
      <c r="A1039" s="88">
        <v>2018</v>
      </c>
      <c r="B1039" s="83" t="s">
        <v>2490</v>
      </c>
      <c r="C1039" s="84" t="s">
        <v>52</v>
      </c>
      <c r="D1039" s="132" t="s">
        <v>4</v>
      </c>
      <c r="E1039" s="132" t="s">
        <v>3410</v>
      </c>
      <c r="F1039" s="85">
        <v>41</v>
      </c>
      <c r="G1039" s="132"/>
    </row>
    <row r="1040" spans="1:7">
      <c r="A1040" s="88">
        <v>2018</v>
      </c>
      <c r="B1040" s="83" t="s">
        <v>2490</v>
      </c>
      <c r="C1040" s="84" t="s">
        <v>72</v>
      </c>
      <c r="D1040" s="132" t="s">
        <v>4</v>
      </c>
      <c r="E1040" s="132" t="s">
        <v>3410</v>
      </c>
      <c r="F1040" s="85">
        <v>26</v>
      </c>
      <c r="G1040" s="132"/>
    </row>
    <row r="1041" spans="1:7">
      <c r="A1041" s="88">
        <v>2018</v>
      </c>
      <c r="B1041" s="83" t="s">
        <v>2490</v>
      </c>
      <c r="C1041" s="84" t="s">
        <v>83</v>
      </c>
      <c r="D1041" s="132" t="s">
        <v>4</v>
      </c>
      <c r="E1041" s="132" t="s">
        <v>3410</v>
      </c>
      <c r="F1041" s="85">
        <v>28</v>
      </c>
      <c r="G1041" s="132"/>
    </row>
    <row r="1042" spans="1:7">
      <c r="A1042" s="88">
        <v>2018</v>
      </c>
      <c r="B1042" s="83" t="s">
        <v>2490</v>
      </c>
      <c r="C1042" s="84" t="s">
        <v>93</v>
      </c>
      <c r="D1042" s="132" t="s">
        <v>4</v>
      </c>
      <c r="E1042" s="132" t="s">
        <v>3410</v>
      </c>
      <c r="F1042" s="85">
        <v>34</v>
      </c>
      <c r="G1042" s="132"/>
    </row>
    <row r="1043" spans="1:7">
      <c r="A1043" s="88">
        <v>2018</v>
      </c>
      <c r="B1043" s="83" t="s">
        <v>2490</v>
      </c>
      <c r="C1043" s="84" t="s">
        <v>102</v>
      </c>
      <c r="D1043" s="132" t="s">
        <v>4</v>
      </c>
      <c r="E1043" s="132" t="s">
        <v>3410</v>
      </c>
      <c r="F1043" s="85">
        <v>0</v>
      </c>
      <c r="G1043" s="132"/>
    </row>
    <row r="1044" spans="1:7">
      <c r="A1044" s="88">
        <v>2018</v>
      </c>
      <c r="B1044" s="83" t="s">
        <v>2490</v>
      </c>
      <c r="C1044" s="84" t="s">
        <v>105</v>
      </c>
      <c r="D1044" s="132" t="s">
        <v>4</v>
      </c>
      <c r="E1044" s="132" t="s">
        <v>3410</v>
      </c>
      <c r="F1044" s="85">
        <v>18</v>
      </c>
      <c r="G1044" s="132"/>
    </row>
    <row r="1045" spans="1:7">
      <c r="A1045" s="88">
        <v>2018</v>
      </c>
      <c r="B1045" s="83" t="s">
        <v>2490</v>
      </c>
      <c r="C1045" s="84" t="s">
        <v>108</v>
      </c>
      <c r="D1045" s="132" t="s">
        <v>4</v>
      </c>
      <c r="E1045" s="132" t="s">
        <v>3410</v>
      </c>
      <c r="F1045" s="85">
        <v>4</v>
      </c>
      <c r="G1045" s="132"/>
    </row>
    <row r="1046" spans="1:7">
      <c r="A1046" s="88">
        <v>2018</v>
      </c>
      <c r="B1046" s="83" t="s">
        <v>2490</v>
      </c>
      <c r="C1046" s="84" t="s">
        <v>114</v>
      </c>
      <c r="D1046" s="132" t="s">
        <v>4</v>
      </c>
      <c r="E1046" s="132" t="s">
        <v>3410</v>
      </c>
      <c r="F1046" s="85">
        <v>5</v>
      </c>
      <c r="G1046" s="132"/>
    </row>
    <row r="1047" spans="1:7">
      <c r="A1047" s="88">
        <v>2018</v>
      </c>
      <c r="B1047" s="83" t="s">
        <v>2490</v>
      </c>
      <c r="C1047" s="84" t="s">
        <v>121</v>
      </c>
      <c r="D1047" s="132" t="s">
        <v>4</v>
      </c>
      <c r="E1047" s="132" t="s">
        <v>3410</v>
      </c>
      <c r="F1047" s="85">
        <v>0</v>
      </c>
      <c r="G1047" s="132"/>
    </row>
    <row r="1048" spans="1:7">
      <c r="A1048" s="88">
        <v>2018</v>
      </c>
      <c r="B1048" s="83" t="s">
        <v>2490</v>
      </c>
      <c r="C1048" s="84" t="s">
        <v>126</v>
      </c>
      <c r="D1048" s="132" t="s">
        <v>4</v>
      </c>
      <c r="E1048" s="132" t="s">
        <v>3410</v>
      </c>
      <c r="F1048" s="85">
        <v>61</v>
      </c>
      <c r="G1048" s="132"/>
    </row>
    <row r="1049" spans="1:7">
      <c r="A1049" s="88">
        <v>2018</v>
      </c>
      <c r="B1049" s="83" t="s">
        <v>2490</v>
      </c>
      <c r="C1049" s="84" t="s">
        <v>145</v>
      </c>
      <c r="D1049" s="132" t="s">
        <v>4</v>
      </c>
      <c r="E1049" s="132" t="s">
        <v>3410</v>
      </c>
      <c r="F1049" s="85">
        <v>4</v>
      </c>
      <c r="G1049" s="132"/>
    </row>
    <row r="1050" spans="1:7">
      <c r="A1050" s="88">
        <v>2018</v>
      </c>
      <c r="B1050" s="83" t="s">
        <v>2490</v>
      </c>
      <c r="C1050" s="84" t="s">
        <v>182</v>
      </c>
      <c r="D1050" s="132" t="s">
        <v>4</v>
      </c>
      <c r="E1050" s="132" t="s">
        <v>3410</v>
      </c>
      <c r="F1050" s="85">
        <v>16</v>
      </c>
      <c r="G1050" s="132"/>
    </row>
    <row r="1051" spans="1:7">
      <c r="A1051" s="88">
        <v>2018</v>
      </c>
      <c r="B1051" s="83" t="s">
        <v>2490</v>
      </c>
      <c r="C1051" s="84" t="s">
        <v>191</v>
      </c>
      <c r="D1051" s="132" t="s">
        <v>4</v>
      </c>
      <c r="E1051" s="132" t="s">
        <v>3410</v>
      </c>
      <c r="F1051" s="85">
        <v>22</v>
      </c>
      <c r="G1051" s="132"/>
    </row>
    <row r="1052" spans="1:7">
      <c r="A1052" s="88">
        <v>2018</v>
      </c>
      <c r="B1052" s="83" t="s">
        <v>2490</v>
      </c>
      <c r="C1052" s="84" t="s">
        <v>195</v>
      </c>
      <c r="D1052" s="132" t="s">
        <v>4</v>
      </c>
      <c r="E1052" s="132" t="s">
        <v>3410</v>
      </c>
      <c r="F1052" s="85">
        <v>19</v>
      </c>
      <c r="G1052" s="132"/>
    </row>
    <row r="1053" spans="1:7">
      <c r="A1053" s="88">
        <v>2018</v>
      </c>
      <c r="B1053" s="83" t="s">
        <v>2490</v>
      </c>
      <c r="C1053" s="84" t="s">
        <v>200</v>
      </c>
      <c r="D1053" s="132" t="s">
        <v>4</v>
      </c>
      <c r="E1053" s="132" t="s">
        <v>3410</v>
      </c>
      <c r="F1053" s="85">
        <v>2</v>
      </c>
      <c r="G1053" s="132"/>
    </row>
    <row r="1054" spans="1:7">
      <c r="A1054" s="88">
        <v>2018</v>
      </c>
      <c r="B1054" s="83" t="s">
        <v>2490</v>
      </c>
      <c r="C1054" s="84" t="s">
        <v>1041</v>
      </c>
      <c r="D1054" s="132" t="s">
        <v>4</v>
      </c>
      <c r="E1054" s="132" t="s">
        <v>3410</v>
      </c>
      <c r="F1054" s="85">
        <v>8</v>
      </c>
      <c r="G1054" s="132"/>
    </row>
    <row r="1055" spans="1:7">
      <c r="A1055" s="88">
        <v>2018</v>
      </c>
      <c r="B1055" s="83" t="s">
        <v>2490</v>
      </c>
      <c r="C1055" s="84" t="s">
        <v>2213</v>
      </c>
      <c r="D1055" s="132" t="s">
        <v>4</v>
      </c>
      <c r="E1055" s="132" t="s">
        <v>3399</v>
      </c>
      <c r="F1055" s="85">
        <v>0</v>
      </c>
      <c r="G1055" s="132"/>
    </row>
    <row r="1056" spans="1:7">
      <c r="A1056" s="88">
        <v>2018</v>
      </c>
      <c r="B1056" s="83" t="s">
        <v>2490</v>
      </c>
      <c r="C1056" s="84" t="s">
        <v>5</v>
      </c>
      <c r="D1056" s="132" t="s">
        <v>4</v>
      </c>
      <c r="E1056" s="132" t="s">
        <v>3399</v>
      </c>
      <c r="F1056" s="85">
        <v>3</v>
      </c>
      <c r="G1056" s="132"/>
    </row>
    <row r="1057" spans="1:7">
      <c r="A1057" s="88">
        <v>2018</v>
      </c>
      <c r="B1057" s="83" t="s">
        <v>2490</v>
      </c>
      <c r="C1057" s="84" t="s">
        <v>12</v>
      </c>
      <c r="D1057" s="132" t="s">
        <v>4</v>
      </c>
      <c r="E1057" s="132" t="s">
        <v>3399</v>
      </c>
      <c r="F1057" s="85">
        <v>2</v>
      </c>
      <c r="G1057" s="132"/>
    </row>
    <row r="1058" spans="1:7">
      <c r="A1058" s="88">
        <v>2018</v>
      </c>
      <c r="B1058" s="83" t="s">
        <v>2490</v>
      </c>
      <c r="C1058" s="84" t="s">
        <v>18</v>
      </c>
      <c r="D1058" s="132" t="s">
        <v>4</v>
      </c>
      <c r="E1058" s="132" t="s">
        <v>3399</v>
      </c>
      <c r="F1058" s="85">
        <v>13</v>
      </c>
      <c r="G1058" s="132"/>
    </row>
    <row r="1059" spans="1:7">
      <c r="A1059" s="88">
        <v>2018</v>
      </c>
      <c r="B1059" s="83" t="s">
        <v>2490</v>
      </c>
      <c r="C1059" s="84" t="s">
        <v>31</v>
      </c>
      <c r="D1059" s="132" t="s">
        <v>4</v>
      </c>
      <c r="E1059" s="132" t="s">
        <v>3399</v>
      </c>
      <c r="F1059" s="85">
        <v>40</v>
      </c>
      <c r="G1059" s="132"/>
    </row>
    <row r="1060" spans="1:7">
      <c r="A1060" s="88">
        <v>2018</v>
      </c>
      <c r="B1060" s="83" t="s">
        <v>2490</v>
      </c>
      <c r="C1060" s="84" t="s">
        <v>52</v>
      </c>
      <c r="D1060" s="132" t="s">
        <v>4</v>
      </c>
      <c r="E1060" s="132" t="s">
        <v>3399</v>
      </c>
      <c r="F1060" s="85">
        <v>2</v>
      </c>
      <c r="G1060" s="132"/>
    </row>
    <row r="1061" spans="1:7">
      <c r="A1061" s="88">
        <v>2018</v>
      </c>
      <c r="B1061" s="83" t="s">
        <v>2490</v>
      </c>
      <c r="C1061" s="84" t="s">
        <v>72</v>
      </c>
      <c r="D1061" s="132" t="s">
        <v>4</v>
      </c>
      <c r="E1061" s="132" t="s">
        <v>3399</v>
      </c>
      <c r="F1061" s="85">
        <v>14</v>
      </c>
      <c r="G1061" s="132"/>
    </row>
    <row r="1062" spans="1:7">
      <c r="A1062" s="88">
        <v>2018</v>
      </c>
      <c r="B1062" s="83" t="s">
        <v>2490</v>
      </c>
      <c r="C1062" s="84" t="s">
        <v>83</v>
      </c>
      <c r="D1062" s="132" t="s">
        <v>4</v>
      </c>
      <c r="E1062" s="132" t="s">
        <v>3399</v>
      </c>
      <c r="F1062" s="85">
        <v>1</v>
      </c>
      <c r="G1062" s="132"/>
    </row>
    <row r="1063" spans="1:7">
      <c r="A1063" s="88">
        <v>2018</v>
      </c>
      <c r="B1063" s="83" t="s">
        <v>2490</v>
      </c>
      <c r="C1063" s="84" t="s">
        <v>93</v>
      </c>
      <c r="D1063" s="132" t="s">
        <v>4</v>
      </c>
      <c r="E1063" s="132" t="s">
        <v>3399</v>
      </c>
      <c r="F1063" s="85">
        <v>4</v>
      </c>
      <c r="G1063" s="132"/>
    </row>
    <row r="1064" spans="1:7">
      <c r="A1064" s="88">
        <v>2018</v>
      </c>
      <c r="B1064" s="83" t="s">
        <v>2490</v>
      </c>
      <c r="C1064" s="84" t="s">
        <v>102</v>
      </c>
      <c r="D1064" s="132" t="s">
        <v>4</v>
      </c>
      <c r="E1064" s="132" t="s">
        <v>3399</v>
      </c>
      <c r="F1064" s="85">
        <v>1</v>
      </c>
      <c r="G1064" s="132"/>
    </row>
    <row r="1065" spans="1:7">
      <c r="A1065" s="88">
        <v>2018</v>
      </c>
      <c r="B1065" s="83" t="s">
        <v>2490</v>
      </c>
      <c r="C1065" s="84" t="s">
        <v>105</v>
      </c>
      <c r="D1065" s="132" t="s">
        <v>4</v>
      </c>
      <c r="E1065" s="132" t="s">
        <v>3399</v>
      </c>
      <c r="F1065" s="85">
        <v>22</v>
      </c>
      <c r="G1065" s="132"/>
    </row>
    <row r="1066" spans="1:7">
      <c r="A1066" s="88">
        <v>2018</v>
      </c>
      <c r="B1066" s="83" t="s">
        <v>2490</v>
      </c>
      <c r="C1066" s="84" t="s">
        <v>108</v>
      </c>
      <c r="D1066" s="132" t="s">
        <v>4</v>
      </c>
      <c r="E1066" s="132" t="s">
        <v>3399</v>
      </c>
      <c r="F1066" s="85">
        <v>0</v>
      </c>
      <c r="G1066" s="132"/>
    </row>
    <row r="1067" spans="1:7">
      <c r="A1067" s="88">
        <v>2018</v>
      </c>
      <c r="B1067" s="83" t="s">
        <v>2490</v>
      </c>
      <c r="C1067" s="84" t="s">
        <v>114</v>
      </c>
      <c r="D1067" s="132" t="s">
        <v>4</v>
      </c>
      <c r="E1067" s="132" t="s">
        <v>3399</v>
      </c>
      <c r="F1067" s="85">
        <v>5</v>
      </c>
      <c r="G1067" s="132"/>
    </row>
    <row r="1068" spans="1:7">
      <c r="A1068" s="88">
        <v>2018</v>
      </c>
      <c r="B1068" s="83" t="s">
        <v>2490</v>
      </c>
      <c r="C1068" s="84" t="s">
        <v>121</v>
      </c>
      <c r="D1068" s="132" t="s">
        <v>4</v>
      </c>
      <c r="E1068" s="132" t="s">
        <v>3399</v>
      </c>
      <c r="F1068" s="85">
        <v>1</v>
      </c>
      <c r="G1068" s="132"/>
    </row>
    <row r="1069" spans="1:7">
      <c r="A1069" s="88">
        <v>2018</v>
      </c>
      <c r="B1069" s="83" t="s">
        <v>2490</v>
      </c>
      <c r="C1069" s="84" t="s">
        <v>126</v>
      </c>
      <c r="D1069" s="132" t="s">
        <v>4</v>
      </c>
      <c r="E1069" s="132" t="s">
        <v>3399</v>
      </c>
      <c r="F1069" s="85">
        <v>13</v>
      </c>
      <c r="G1069" s="132"/>
    </row>
    <row r="1070" spans="1:7">
      <c r="A1070" s="88">
        <v>2018</v>
      </c>
      <c r="B1070" s="83" t="s">
        <v>2490</v>
      </c>
      <c r="C1070" s="84" t="s">
        <v>145</v>
      </c>
      <c r="D1070" s="132" t="s">
        <v>4</v>
      </c>
      <c r="E1070" s="132" t="s">
        <v>3399</v>
      </c>
      <c r="F1070" s="85">
        <v>32</v>
      </c>
      <c r="G1070" s="132"/>
    </row>
    <row r="1071" spans="1:7">
      <c r="A1071" s="88">
        <v>2018</v>
      </c>
      <c r="B1071" s="83" t="s">
        <v>2490</v>
      </c>
      <c r="C1071" s="84" t="s">
        <v>182</v>
      </c>
      <c r="D1071" s="132" t="s">
        <v>4</v>
      </c>
      <c r="E1071" s="132" t="s">
        <v>3399</v>
      </c>
      <c r="F1071" s="85">
        <v>2</v>
      </c>
      <c r="G1071" s="132"/>
    </row>
    <row r="1072" spans="1:7">
      <c r="A1072" s="88">
        <v>2018</v>
      </c>
      <c r="B1072" s="83" t="s">
        <v>2490</v>
      </c>
      <c r="C1072" s="84" t="s">
        <v>191</v>
      </c>
      <c r="D1072" s="132" t="s">
        <v>4</v>
      </c>
      <c r="E1072" s="132" t="s">
        <v>3399</v>
      </c>
      <c r="F1072" s="85">
        <v>0</v>
      </c>
      <c r="G1072" s="132"/>
    </row>
    <row r="1073" spans="1:7">
      <c r="A1073" s="88">
        <v>2018</v>
      </c>
      <c r="B1073" s="83" t="s">
        <v>2490</v>
      </c>
      <c r="C1073" s="84" t="s">
        <v>195</v>
      </c>
      <c r="D1073" s="132" t="s">
        <v>4</v>
      </c>
      <c r="E1073" s="132" t="s">
        <v>3399</v>
      </c>
      <c r="F1073" s="85">
        <v>4</v>
      </c>
      <c r="G1073" s="132"/>
    </row>
    <row r="1074" spans="1:7">
      <c r="A1074" s="88">
        <v>2018</v>
      </c>
      <c r="B1074" s="83" t="s">
        <v>2490</v>
      </c>
      <c r="C1074" s="84" t="s">
        <v>200</v>
      </c>
      <c r="D1074" s="132" t="s">
        <v>4</v>
      </c>
      <c r="E1074" s="132" t="s">
        <v>3399</v>
      </c>
      <c r="F1074" s="85">
        <v>3</v>
      </c>
      <c r="G1074" s="132"/>
    </row>
    <row r="1075" spans="1:7">
      <c r="A1075" s="88">
        <v>2018</v>
      </c>
      <c r="B1075" s="83" t="s">
        <v>2490</v>
      </c>
      <c r="C1075" s="84" t="s">
        <v>1041</v>
      </c>
      <c r="D1075" s="132" t="s">
        <v>4</v>
      </c>
      <c r="E1075" s="132" t="s">
        <v>3399</v>
      </c>
      <c r="F1075" s="85">
        <v>4</v>
      </c>
      <c r="G1075" s="132"/>
    </row>
    <row r="1076" spans="1:7">
      <c r="A1076" s="88">
        <v>2018</v>
      </c>
      <c r="B1076" s="83" t="s">
        <v>2490</v>
      </c>
      <c r="C1076" s="84" t="s">
        <v>2213</v>
      </c>
      <c r="D1076" s="132" t="s">
        <v>3397</v>
      </c>
      <c r="E1076" s="132" t="s">
        <v>3395</v>
      </c>
      <c r="F1076" s="85">
        <v>0</v>
      </c>
      <c r="G1076" s="132"/>
    </row>
    <row r="1077" spans="1:7">
      <c r="A1077" s="88">
        <v>2018</v>
      </c>
      <c r="B1077" s="83" t="s">
        <v>2490</v>
      </c>
      <c r="C1077" s="84" t="s">
        <v>5</v>
      </c>
      <c r="D1077" s="132" t="s">
        <v>3397</v>
      </c>
      <c r="E1077" s="132" t="s">
        <v>3395</v>
      </c>
      <c r="F1077" s="85">
        <v>15</v>
      </c>
      <c r="G1077" s="132"/>
    </row>
    <row r="1078" spans="1:7">
      <c r="A1078" s="88">
        <v>2018</v>
      </c>
      <c r="B1078" s="83" t="s">
        <v>2490</v>
      </c>
      <c r="C1078" s="84" t="s">
        <v>12</v>
      </c>
      <c r="D1078" s="132" t="s">
        <v>3397</v>
      </c>
      <c r="E1078" s="132" t="s">
        <v>3395</v>
      </c>
      <c r="F1078" s="85">
        <v>8</v>
      </c>
      <c r="G1078" s="132"/>
    </row>
    <row r="1079" spans="1:7">
      <c r="A1079" s="88">
        <v>2018</v>
      </c>
      <c r="B1079" s="83" t="s">
        <v>2490</v>
      </c>
      <c r="C1079" s="84" t="s">
        <v>18</v>
      </c>
      <c r="D1079" s="132" t="s">
        <v>3397</v>
      </c>
      <c r="E1079" s="132" t="s">
        <v>3395</v>
      </c>
      <c r="F1079" s="85">
        <v>14</v>
      </c>
      <c r="G1079" s="132"/>
    </row>
    <row r="1080" spans="1:7">
      <c r="A1080" s="88">
        <v>2018</v>
      </c>
      <c r="B1080" s="83" t="s">
        <v>2490</v>
      </c>
      <c r="C1080" s="84" t="s">
        <v>31</v>
      </c>
      <c r="D1080" s="132" t="s">
        <v>3397</v>
      </c>
      <c r="E1080" s="132" t="s">
        <v>3395</v>
      </c>
      <c r="F1080" s="85">
        <v>40</v>
      </c>
      <c r="G1080" s="132"/>
    </row>
    <row r="1081" spans="1:7">
      <c r="A1081" s="88">
        <v>2018</v>
      </c>
      <c r="B1081" s="83" t="s">
        <v>2490</v>
      </c>
      <c r="C1081" s="84" t="s">
        <v>52</v>
      </c>
      <c r="D1081" s="132" t="s">
        <v>3397</v>
      </c>
      <c r="E1081" s="132" t="s">
        <v>3395</v>
      </c>
      <c r="F1081" s="85">
        <v>23</v>
      </c>
      <c r="G1081" s="132"/>
    </row>
    <row r="1082" spans="1:7">
      <c r="A1082" s="88">
        <v>2018</v>
      </c>
      <c r="B1082" s="83" t="s">
        <v>2490</v>
      </c>
      <c r="C1082" s="84" t="s">
        <v>72</v>
      </c>
      <c r="D1082" s="132" t="s">
        <v>3397</v>
      </c>
      <c r="E1082" s="132" t="s">
        <v>3395</v>
      </c>
      <c r="F1082" s="85">
        <v>8</v>
      </c>
      <c r="G1082" s="132"/>
    </row>
    <row r="1083" spans="1:7">
      <c r="A1083" s="88">
        <v>2018</v>
      </c>
      <c r="B1083" s="83" t="s">
        <v>2490</v>
      </c>
      <c r="C1083" s="84" t="s">
        <v>83</v>
      </c>
      <c r="D1083" s="132" t="s">
        <v>3397</v>
      </c>
      <c r="E1083" s="132" t="s">
        <v>3395</v>
      </c>
      <c r="F1083" s="85">
        <v>20</v>
      </c>
      <c r="G1083" s="132"/>
    </row>
    <row r="1084" spans="1:7">
      <c r="A1084" s="88">
        <v>2018</v>
      </c>
      <c r="B1084" s="83" t="s">
        <v>2490</v>
      </c>
      <c r="C1084" s="84" t="s">
        <v>93</v>
      </c>
      <c r="D1084" s="132" t="s">
        <v>3397</v>
      </c>
      <c r="E1084" s="132" t="s">
        <v>3395</v>
      </c>
      <c r="F1084" s="85">
        <v>17</v>
      </c>
      <c r="G1084" s="132"/>
    </row>
    <row r="1085" spans="1:7">
      <c r="A1085" s="88">
        <v>2018</v>
      </c>
      <c r="B1085" s="83" t="s">
        <v>2490</v>
      </c>
      <c r="C1085" s="84" t="s">
        <v>102</v>
      </c>
      <c r="D1085" s="132" t="s">
        <v>3397</v>
      </c>
      <c r="E1085" s="132" t="s">
        <v>3395</v>
      </c>
      <c r="F1085" s="85">
        <v>1</v>
      </c>
      <c r="G1085" s="132"/>
    </row>
    <row r="1086" spans="1:7">
      <c r="A1086" s="88">
        <v>2018</v>
      </c>
      <c r="B1086" s="83" t="s">
        <v>2490</v>
      </c>
      <c r="C1086" s="84" t="s">
        <v>105</v>
      </c>
      <c r="D1086" s="132" t="s">
        <v>3397</v>
      </c>
      <c r="E1086" s="132" t="s">
        <v>3395</v>
      </c>
      <c r="F1086" s="85">
        <v>8</v>
      </c>
      <c r="G1086" s="132"/>
    </row>
    <row r="1087" spans="1:7">
      <c r="A1087" s="88">
        <v>2018</v>
      </c>
      <c r="B1087" s="83" t="s">
        <v>2490</v>
      </c>
      <c r="C1087" s="84" t="s">
        <v>108</v>
      </c>
      <c r="D1087" s="132" t="s">
        <v>3397</v>
      </c>
      <c r="E1087" s="132" t="s">
        <v>3395</v>
      </c>
      <c r="F1087" s="85">
        <v>3</v>
      </c>
      <c r="G1087" s="132"/>
    </row>
    <row r="1088" spans="1:7">
      <c r="A1088" s="88">
        <v>2018</v>
      </c>
      <c r="B1088" s="83" t="s">
        <v>2490</v>
      </c>
      <c r="C1088" s="84" t="s">
        <v>114</v>
      </c>
      <c r="D1088" s="132" t="s">
        <v>3397</v>
      </c>
      <c r="E1088" s="132" t="s">
        <v>3395</v>
      </c>
      <c r="F1088" s="85">
        <v>6</v>
      </c>
      <c r="G1088" s="132"/>
    </row>
    <row r="1089" spans="1:7">
      <c r="A1089" s="88">
        <v>2018</v>
      </c>
      <c r="B1089" s="83" t="s">
        <v>2490</v>
      </c>
      <c r="C1089" s="84" t="s">
        <v>121</v>
      </c>
      <c r="D1089" s="132" t="s">
        <v>3397</v>
      </c>
      <c r="E1089" s="132" t="s">
        <v>3395</v>
      </c>
      <c r="F1089" s="85">
        <v>0</v>
      </c>
      <c r="G1089" s="132"/>
    </row>
    <row r="1090" spans="1:7">
      <c r="A1090" s="88">
        <v>2018</v>
      </c>
      <c r="B1090" s="83" t="s">
        <v>2490</v>
      </c>
      <c r="C1090" s="84" t="s">
        <v>126</v>
      </c>
      <c r="D1090" s="132" t="s">
        <v>3397</v>
      </c>
      <c r="E1090" s="132" t="s">
        <v>3395</v>
      </c>
      <c r="F1090" s="85">
        <v>35</v>
      </c>
      <c r="G1090" s="132"/>
    </row>
    <row r="1091" spans="1:7">
      <c r="A1091" s="88">
        <v>2018</v>
      </c>
      <c r="B1091" s="83" t="s">
        <v>2490</v>
      </c>
      <c r="C1091" s="84" t="s">
        <v>145</v>
      </c>
      <c r="D1091" s="132" t="s">
        <v>3397</v>
      </c>
      <c r="E1091" s="132" t="s">
        <v>3395</v>
      </c>
      <c r="F1091" s="85">
        <v>3</v>
      </c>
      <c r="G1091" s="132"/>
    </row>
    <row r="1092" spans="1:7">
      <c r="A1092" s="88">
        <v>2018</v>
      </c>
      <c r="B1092" s="83" t="s">
        <v>2490</v>
      </c>
      <c r="C1092" s="84" t="s">
        <v>182</v>
      </c>
      <c r="D1092" s="132" t="s">
        <v>3397</v>
      </c>
      <c r="E1092" s="132" t="s">
        <v>3395</v>
      </c>
      <c r="F1092" s="85">
        <v>13</v>
      </c>
      <c r="G1092" s="132"/>
    </row>
    <row r="1093" spans="1:7">
      <c r="A1093" s="88">
        <v>2018</v>
      </c>
      <c r="B1093" s="83" t="s">
        <v>2490</v>
      </c>
      <c r="C1093" s="84" t="s">
        <v>191</v>
      </c>
      <c r="D1093" s="132" t="s">
        <v>3397</v>
      </c>
      <c r="E1093" s="132" t="s">
        <v>3395</v>
      </c>
      <c r="F1093" s="85">
        <v>5</v>
      </c>
      <c r="G1093" s="132"/>
    </row>
    <row r="1094" spans="1:7">
      <c r="A1094" s="88">
        <v>2018</v>
      </c>
      <c r="B1094" s="83" t="s">
        <v>2490</v>
      </c>
      <c r="C1094" s="84" t="s">
        <v>195</v>
      </c>
      <c r="D1094" s="132" t="s">
        <v>3397</v>
      </c>
      <c r="E1094" s="132" t="s">
        <v>3395</v>
      </c>
      <c r="F1094" s="85">
        <v>9</v>
      </c>
      <c r="G1094" s="132"/>
    </row>
    <row r="1095" spans="1:7">
      <c r="A1095" s="88">
        <v>2018</v>
      </c>
      <c r="B1095" s="83" t="s">
        <v>2490</v>
      </c>
      <c r="C1095" s="84" t="s">
        <v>200</v>
      </c>
      <c r="D1095" s="132" t="s">
        <v>3397</v>
      </c>
      <c r="E1095" s="132" t="s">
        <v>3395</v>
      </c>
      <c r="F1095" s="85">
        <v>1</v>
      </c>
      <c r="G1095" s="132"/>
    </row>
    <row r="1096" spans="1:7">
      <c r="A1096" s="88">
        <v>2018</v>
      </c>
      <c r="B1096" s="83" t="s">
        <v>2490</v>
      </c>
      <c r="C1096" s="84" t="s">
        <v>1041</v>
      </c>
      <c r="D1096" s="132" t="s">
        <v>3397</v>
      </c>
      <c r="E1096" s="132" t="s">
        <v>3395</v>
      </c>
      <c r="F1096" s="85">
        <v>0</v>
      </c>
      <c r="G1096" s="132"/>
    </row>
    <row r="1097" spans="1:7">
      <c r="A1097" s="88">
        <v>2018</v>
      </c>
      <c r="B1097" s="83" t="s">
        <v>2490</v>
      </c>
      <c r="C1097" s="84" t="s">
        <v>2213</v>
      </c>
      <c r="D1097" s="132" t="s">
        <v>3397</v>
      </c>
      <c r="E1097" s="132" t="s">
        <v>3396</v>
      </c>
      <c r="F1097" s="85">
        <v>24</v>
      </c>
      <c r="G1097" s="132"/>
    </row>
    <row r="1098" spans="1:7">
      <c r="A1098" s="88">
        <v>2018</v>
      </c>
      <c r="B1098" s="83" t="s">
        <v>2490</v>
      </c>
      <c r="C1098" s="84" t="s">
        <v>5</v>
      </c>
      <c r="D1098" s="132" t="s">
        <v>3397</v>
      </c>
      <c r="E1098" s="132" t="s">
        <v>3396</v>
      </c>
      <c r="F1098" s="85">
        <v>3</v>
      </c>
      <c r="G1098" s="132"/>
    </row>
    <row r="1099" spans="1:7">
      <c r="A1099" s="88">
        <v>2018</v>
      </c>
      <c r="B1099" s="83" t="s">
        <v>2490</v>
      </c>
      <c r="C1099" s="84" t="s">
        <v>12</v>
      </c>
      <c r="D1099" s="132" t="s">
        <v>3397</v>
      </c>
      <c r="E1099" s="132" t="s">
        <v>3396</v>
      </c>
      <c r="F1099" s="85">
        <v>1</v>
      </c>
      <c r="G1099" s="132"/>
    </row>
    <row r="1100" spans="1:7">
      <c r="A1100" s="88">
        <v>2018</v>
      </c>
      <c r="B1100" s="83" t="s">
        <v>2490</v>
      </c>
      <c r="C1100" s="84" t="s">
        <v>18</v>
      </c>
      <c r="D1100" s="132" t="s">
        <v>3397</v>
      </c>
      <c r="E1100" s="132" t="s">
        <v>3396</v>
      </c>
      <c r="F1100" s="85">
        <v>2</v>
      </c>
      <c r="G1100" s="132"/>
    </row>
    <row r="1101" spans="1:7">
      <c r="A1101" s="88">
        <v>2018</v>
      </c>
      <c r="B1101" s="83" t="s">
        <v>2490</v>
      </c>
      <c r="C1101" s="84" t="s">
        <v>31</v>
      </c>
      <c r="D1101" s="132" t="s">
        <v>3397</v>
      </c>
      <c r="E1101" s="132" t="s">
        <v>3396</v>
      </c>
      <c r="F1101" s="85">
        <v>152</v>
      </c>
      <c r="G1101" s="132"/>
    </row>
    <row r="1102" spans="1:7">
      <c r="A1102" s="88">
        <v>2018</v>
      </c>
      <c r="B1102" s="83" t="s">
        <v>2490</v>
      </c>
      <c r="C1102" s="84" t="s">
        <v>52</v>
      </c>
      <c r="D1102" s="132" t="s">
        <v>3397</v>
      </c>
      <c r="E1102" s="132" t="s">
        <v>3396</v>
      </c>
      <c r="F1102" s="85">
        <v>20</v>
      </c>
      <c r="G1102" s="132"/>
    </row>
    <row r="1103" spans="1:7">
      <c r="A1103" s="88">
        <v>2018</v>
      </c>
      <c r="B1103" s="83" t="s">
        <v>2490</v>
      </c>
      <c r="C1103" s="84" t="s">
        <v>72</v>
      </c>
      <c r="D1103" s="132" t="s">
        <v>3397</v>
      </c>
      <c r="E1103" s="132" t="s">
        <v>3396</v>
      </c>
      <c r="F1103" s="85">
        <v>32</v>
      </c>
      <c r="G1103" s="132"/>
    </row>
    <row r="1104" spans="1:7">
      <c r="A1104" s="88">
        <v>2018</v>
      </c>
      <c r="B1104" s="83" t="s">
        <v>2490</v>
      </c>
      <c r="C1104" s="84" t="s">
        <v>83</v>
      </c>
      <c r="D1104" s="132" t="s">
        <v>3397</v>
      </c>
      <c r="E1104" s="132" t="s">
        <v>3396</v>
      </c>
      <c r="F1104" s="85">
        <v>9</v>
      </c>
      <c r="G1104" s="132"/>
    </row>
    <row r="1105" spans="1:7">
      <c r="A1105" s="88">
        <v>2018</v>
      </c>
      <c r="B1105" s="83" t="s">
        <v>2490</v>
      </c>
      <c r="C1105" s="84" t="s">
        <v>93</v>
      </c>
      <c r="D1105" s="132" t="s">
        <v>3397</v>
      </c>
      <c r="E1105" s="132" t="s">
        <v>3396</v>
      </c>
      <c r="F1105" s="85">
        <v>21</v>
      </c>
      <c r="G1105" s="132"/>
    </row>
    <row r="1106" spans="1:7">
      <c r="A1106" s="88">
        <v>2018</v>
      </c>
      <c r="B1106" s="83" t="s">
        <v>2490</v>
      </c>
      <c r="C1106" s="84" t="s">
        <v>102</v>
      </c>
      <c r="D1106" s="132" t="s">
        <v>3397</v>
      </c>
      <c r="E1106" s="132" t="s">
        <v>3396</v>
      </c>
      <c r="F1106" s="85">
        <v>0</v>
      </c>
      <c r="G1106" s="132"/>
    </row>
    <row r="1107" spans="1:7">
      <c r="A1107" s="88">
        <v>2018</v>
      </c>
      <c r="B1107" s="83" t="s">
        <v>2490</v>
      </c>
      <c r="C1107" s="84" t="s">
        <v>105</v>
      </c>
      <c r="D1107" s="132" t="s">
        <v>3397</v>
      </c>
      <c r="E1107" s="132" t="s">
        <v>3396</v>
      </c>
      <c r="F1107" s="85">
        <v>32</v>
      </c>
      <c r="G1107" s="132"/>
    </row>
    <row r="1108" spans="1:7">
      <c r="A1108" s="88">
        <v>2018</v>
      </c>
      <c r="B1108" s="83" t="s">
        <v>2490</v>
      </c>
      <c r="C1108" s="84" t="s">
        <v>108</v>
      </c>
      <c r="D1108" s="132" t="s">
        <v>3397</v>
      </c>
      <c r="E1108" s="132" t="s">
        <v>3396</v>
      </c>
      <c r="F1108" s="85">
        <v>1</v>
      </c>
      <c r="G1108" s="132"/>
    </row>
    <row r="1109" spans="1:7">
      <c r="A1109" s="88">
        <v>2018</v>
      </c>
      <c r="B1109" s="83" t="s">
        <v>2490</v>
      </c>
      <c r="C1109" s="84" t="s">
        <v>114</v>
      </c>
      <c r="D1109" s="132" t="s">
        <v>3397</v>
      </c>
      <c r="E1109" s="132" t="s">
        <v>3396</v>
      </c>
      <c r="F1109" s="85">
        <v>4</v>
      </c>
      <c r="G1109" s="132"/>
    </row>
    <row r="1110" spans="1:7">
      <c r="A1110" s="88">
        <v>2018</v>
      </c>
      <c r="B1110" s="83" t="s">
        <v>2490</v>
      </c>
      <c r="C1110" s="84" t="s">
        <v>121</v>
      </c>
      <c r="D1110" s="132" t="s">
        <v>3397</v>
      </c>
      <c r="E1110" s="132" t="s">
        <v>3396</v>
      </c>
      <c r="F1110" s="85">
        <v>1</v>
      </c>
      <c r="G1110" s="132"/>
    </row>
    <row r="1111" spans="1:7">
      <c r="A1111" s="88">
        <v>2018</v>
      </c>
      <c r="B1111" s="83" t="s">
        <v>2490</v>
      </c>
      <c r="C1111" s="84" t="s">
        <v>126</v>
      </c>
      <c r="D1111" s="132" t="s">
        <v>3397</v>
      </c>
      <c r="E1111" s="132" t="s">
        <v>3396</v>
      </c>
      <c r="F1111" s="85">
        <v>39</v>
      </c>
      <c r="G1111" s="132"/>
    </row>
    <row r="1112" spans="1:7">
      <c r="A1112" s="88">
        <v>2018</v>
      </c>
      <c r="B1112" s="83" t="s">
        <v>2490</v>
      </c>
      <c r="C1112" s="84" t="s">
        <v>145</v>
      </c>
      <c r="D1112" s="132" t="s">
        <v>3397</v>
      </c>
      <c r="E1112" s="132" t="s">
        <v>3396</v>
      </c>
      <c r="F1112" s="85">
        <v>33</v>
      </c>
      <c r="G1112" s="132"/>
    </row>
    <row r="1113" spans="1:7">
      <c r="A1113" s="88">
        <v>2018</v>
      </c>
      <c r="B1113" s="83" t="s">
        <v>2490</v>
      </c>
      <c r="C1113" s="84" t="s">
        <v>182</v>
      </c>
      <c r="D1113" s="132" t="s">
        <v>3397</v>
      </c>
      <c r="E1113" s="132" t="s">
        <v>3396</v>
      </c>
      <c r="F1113" s="85">
        <v>5</v>
      </c>
      <c r="G1113" s="132"/>
    </row>
    <row r="1114" spans="1:7">
      <c r="A1114" s="88">
        <v>2018</v>
      </c>
      <c r="B1114" s="83" t="s">
        <v>2490</v>
      </c>
      <c r="C1114" s="84" t="s">
        <v>191</v>
      </c>
      <c r="D1114" s="132" t="s">
        <v>3397</v>
      </c>
      <c r="E1114" s="132" t="s">
        <v>3396</v>
      </c>
      <c r="F1114" s="85">
        <v>17</v>
      </c>
      <c r="G1114" s="132"/>
    </row>
    <row r="1115" spans="1:7">
      <c r="A1115" s="88">
        <v>2018</v>
      </c>
      <c r="B1115" s="83" t="s">
        <v>2490</v>
      </c>
      <c r="C1115" s="84" t="s">
        <v>195</v>
      </c>
      <c r="D1115" s="132" t="s">
        <v>3397</v>
      </c>
      <c r="E1115" s="132" t="s">
        <v>3396</v>
      </c>
      <c r="F1115" s="85">
        <v>14</v>
      </c>
      <c r="G1115" s="132"/>
    </row>
    <row r="1116" spans="1:7">
      <c r="A1116" s="88">
        <v>2018</v>
      </c>
      <c r="B1116" s="83" t="s">
        <v>2490</v>
      </c>
      <c r="C1116" s="84" t="s">
        <v>200</v>
      </c>
      <c r="D1116" s="132" t="s">
        <v>3397</v>
      </c>
      <c r="E1116" s="132" t="s">
        <v>3396</v>
      </c>
      <c r="F1116" s="85">
        <v>4</v>
      </c>
      <c r="G1116" s="132"/>
    </row>
    <row r="1117" spans="1:7">
      <c r="A1117" s="88">
        <v>2018</v>
      </c>
      <c r="B1117" s="83" t="s">
        <v>2490</v>
      </c>
      <c r="C1117" s="84" t="s">
        <v>1041</v>
      </c>
      <c r="D1117" s="132" t="s">
        <v>3397</v>
      </c>
      <c r="E1117" s="132" t="s">
        <v>3396</v>
      </c>
      <c r="F1117" s="85">
        <v>12</v>
      </c>
      <c r="G1117" s="132"/>
    </row>
    <row r="1118" spans="1:7">
      <c r="A1118" s="88">
        <v>2018</v>
      </c>
      <c r="B1118" s="83" t="s">
        <v>2490</v>
      </c>
      <c r="C1118" s="84" t="s">
        <v>2213</v>
      </c>
      <c r="D1118" s="132" t="s">
        <v>3401</v>
      </c>
      <c r="E1118" s="132" t="s">
        <v>3402</v>
      </c>
      <c r="F1118" s="85">
        <v>24</v>
      </c>
      <c r="G1118" s="85">
        <v>603</v>
      </c>
    </row>
    <row r="1119" spans="1:7">
      <c r="A1119" s="88">
        <v>2018</v>
      </c>
      <c r="B1119" s="83" t="s">
        <v>2490</v>
      </c>
      <c r="C1119" s="84" t="s">
        <v>5</v>
      </c>
      <c r="D1119" s="132" t="s">
        <v>3401</v>
      </c>
      <c r="E1119" s="132" t="s">
        <v>3402</v>
      </c>
      <c r="F1119" s="85">
        <v>18</v>
      </c>
      <c r="G1119" s="85">
        <v>371</v>
      </c>
    </row>
    <row r="1120" spans="1:7">
      <c r="A1120" s="88">
        <v>2018</v>
      </c>
      <c r="B1120" s="83" t="s">
        <v>2490</v>
      </c>
      <c r="C1120" s="84" t="s">
        <v>12</v>
      </c>
      <c r="D1120" s="132" t="s">
        <v>3401</v>
      </c>
      <c r="E1120" s="132" t="s">
        <v>3402</v>
      </c>
      <c r="F1120" s="85">
        <v>9</v>
      </c>
      <c r="G1120" s="85">
        <v>252</v>
      </c>
    </row>
    <row r="1121" spans="1:7">
      <c r="A1121" s="88">
        <v>2018</v>
      </c>
      <c r="B1121" s="83" t="s">
        <v>2490</v>
      </c>
      <c r="C1121" s="84" t="s">
        <v>18</v>
      </c>
      <c r="D1121" s="132" t="s">
        <v>3401</v>
      </c>
      <c r="E1121" s="132" t="s">
        <v>3402</v>
      </c>
      <c r="F1121" s="85">
        <v>16</v>
      </c>
      <c r="G1121" s="85">
        <v>503</v>
      </c>
    </row>
    <row r="1122" spans="1:7">
      <c r="A1122" s="88">
        <v>2018</v>
      </c>
      <c r="B1122" s="83" t="s">
        <v>2490</v>
      </c>
      <c r="C1122" s="84" t="s">
        <v>31</v>
      </c>
      <c r="D1122" s="132" t="s">
        <v>3401</v>
      </c>
      <c r="E1122" s="132" t="s">
        <v>3402</v>
      </c>
      <c r="F1122" s="85">
        <v>136</v>
      </c>
      <c r="G1122" s="85">
        <v>5806</v>
      </c>
    </row>
    <row r="1123" spans="1:7">
      <c r="A1123" s="88">
        <v>2018</v>
      </c>
      <c r="B1123" s="83" t="s">
        <v>2490</v>
      </c>
      <c r="C1123" s="84" t="s">
        <v>52</v>
      </c>
      <c r="D1123" s="132" t="s">
        <v>3401</v>
      </c>
      <c r="E1123" s="132" t="s">
        <v>3402</v>
      </c>
      <c r="F1123" s="85">
        <v>30</v>
      </c>
      <c r="G1123" s="85">
        <v>609</v>
      </c>
    </row>
    <row r="1124" spans="1:7">
      <c r="A1124" s="88">
        <v>2018</v>
      </c>
      <c r="B1124" s="83" t="s">
        <v>2490</v>
      </c>
      <c r="C1124" s="84" t="s">
        <v>72</v>
      </c>
      <c r="D1124" s="132" t="s">
        <v>3401</v>
      </c>
      <c r="E1124" s="132" t="s">
        <v>3402</v>
      </c>
      <c r="F1124" s="85">
        <v>20</v>
      </c>
      <c r="G1124" s="85">
        <v>574</v>
      </c>
    </row>
    <row r="1125" spans="1:7">
      <c r="A1125" s="88">
        <v>2018</v>
      </c>
      <c r="B1125" s="83" t="s">
        <v>2490</v>
      </c>
      <c r="C1125" s="84" t="s">
        <v>83</v>
      </c>
      <c r="D1125" s="132" t="s">
        <v>3401</v>
      </c>
      <c r="E1125" s="132" t="s">
        <v>3402</v>
      </c>
      <c r="F1125" s="85">
        <v>26</v>
      </c>
      <c r="G1125" s="85">
        <v>1365</v>
      </c>
    </row>
    <row r="1126" spans="1:7">
      <c r="A1126" s="88">
        <v>2018</v>
      </c>
      <c r="B1126" s="83" t="s">
        <v>2490</v>
      </c>
      <c r="C1126" s="84" t="s">
        <v>93</v>
      </c>
      <c r="D1126" s="132" t="s">
        <v>3401</v>
      </c>
      <c r="E1126" s="132" t="s">
        <v>3402</v>
      </c>
      <c r="F1126" s="85">
        <v>33</v>
      </c>
      <c r="G1126" s="85">
        <v>814</v>
      </c>
    </row>
    <row r="1127" spans="1:7">
      <c r="A1127" s="88">
        <v>2018</v>
      </c>
      <c r="B1127" s="83" t="s">
        <v>2490</v>
      </c>
      <c r="C1127" s="84" t="s">
        <v>102</v>
      </c>
      <c r="D1127" s="132" t="s">
        <v>3401</v>
      </c>
      <c r="E1127" s="132" t="s">
        <v>3402</v>
      </c>
      <c r="F1127" s="85">
        <v>1</v>
      </c>
      <c r="G1127" s="85">
        <v>7</v>
      </c>
    </row>
    <row r="1128" spans="1:7">
      <c r="A1128" s="88">
        <v>2018</v>
      </c>
      <c r="B1128" s="83" t="s">
        <v>2490</v>
      </c>
      <c r="C1128" s="84" t="s">
        <v>105</v>
      </c>
      <c r="D1128" s="132" t="s">
        <v>3401</v>
      </c>
      <c r="E1128" s="132" t="s">
        <v>3402</v>
      </c>
      <c r="F1128" s="85">
        <v>38</v>
      </c>
      <c r="G1128" s="85">
        <v>1123</v>
      </c>
    </row>
    <row r="1129" spans="1:7">
      <c r="A1129" s="88">
        <v>2018</v>
      </c>
      <c r="B1129" s="83" t="s">
        <v>2490</v>
      </c>
      <c r="C1129" s="84" t="s">
        <v>108</v>
      </c>
      <c r="D1129" s="132" t="s">
        <v>3401</v>
      </c>
      <c r="E1129" s="132" t="s">
        <v>3402</v>
      </c>
      <c r="F1129" s="85">
        <v>4</v>
      </c>
      <c r="G1129" s="85">
        <v>106</v>
      </c>
    </row>
    <row r="1130" spans="1:7">
      <c r="A1130" s="88">
        <v>2018</v>
      </c>
      <c r="B1130" s="83" t="s">
        <v>2490</v>
      </c>
      <c r="C1130" s="84" t="s">
        <v>114</v>
      </c>
      <c r="D1130" s="132" t="s">
        <v>3401</v>
      </c>
      <c r="E1130" s="132" t="s">
        <v>3402</v>
      </c>
      <c r="F1130" s="85">
        <v>9</v>
      </c>
      <c r="G1130" s="85">
        <v>233</v>
      </c>
    </row>
    <row r="1131" spans="1:7">
      <c r="A1131" s="88">
        <v>2018</v>
      </c>
      <c r="B1131" s="83" t="s">
        <v>2490</v>
      </c>
      <c r="C1131" s="84" t="s">
        <v>121</v>
      </c>
      <c r="D1131" s="132" t="s">
        <v>3401</v>
      </c>
      <c r="E1131" s="132" t="s">
        <v>3402</v>
      </c>
      <c r="F1131" s="85">
        <v>1</v>
      </c>
      <c r="G1131" s="85">
        <v>30</v>
      </c>
    </row>
    <row r="1132" spans="1:7">
      <c r="A1132" s="88">
        <v>2018</v>
      </c>
      <c r="B1132" s="83" t="s">
        <v>2490</v>
      </c>
      <c r="C1132" s="84" t="s">
        <v>126</v>
      </c>
      <c r="D1132" s="132" t="s">
        <v>3401</v>
      </c>
      <c r="E1132" s="132" t="s">
        <v>3402</v>
      </c>
      <c r="F1132" s="85">
        <v>68</v>
      </c>
      <c r="G1132" s="85">
        <v>4293</v>
      </c>
    </row>
    <row r="1133" spans="1:7">
      <c r="A1133" s="88">
        <v>2018</v>
      </c>
      <c r="B1133" s="83" t="s">
        <v>2490</v>
      </c>
      <c r="C1133" s="84" t="s">
        <v>145</v>
      </c>
      <c r="D1133" s="132" t="s">
        <v>3401</v>
      </c>
      <c r="E1133" s="132" t="s">
        <v>3402</v>
      </c>
      <c r="F1133" s="85">
        <v>36</v>
      </c>
      <c r="G1133" s="85">
        <v>1273</v>
      </c>
    </row>
    <row r="1134" spans="1:7">
      <c r="A1134" s="88">
        <v>2018</v>
      </c>
      <c r="B1134" s="83" t="s">
        <v>2490</v>
      </c>
      <c r="C1134" s="84" t="s">
        <v>182</v>
      </c>
      <c r="D1134" s="132" t="s">
        <v>3401</v>
      </c>
      <c r="E1134" s="132" t="s">
        <v>3402</v>
      </c>
      <c r="F1134" s="85">
        <v>9</v>
      </c>
      <c r="G1134" s="85">
        <v>199</v>
      </c>
    </row>
    <row r="1135" spans="1:7">
      <c r="A1135" s="88">
        <v>2018</v>
      </c>
      <c r="B1135" s="83" t="s">
        <v>2490</v>
      </c>
      <c r="C1135" s="84" t="s">
        <v>191</v>
      </c>
      <c r="D1135" s="132" t="s">
        <v>3401</v>
      </c>
      <c r="E1135" s="132" t="s">
        <v>3402</v>
      </c>
      <c r="F1135" s="85">
        <v>19</v>
      </c>
      <c r="G1135" s="85">
        <v>567</v>
      </c>
    </row>
    <row r="1136" spans="1:7">
      <c r="A1136" s="88">
        <v>2018</v>
      </c>
      <c r="B1136" s="83" t="s">
        <v>2490</v>
      </c>
      <c r="C1136" s="84" t="s">
        <v>195</v>
      </c>
      <c r="D1136" s="132" t="s">
        <v>3401</v>
      </c>
      <c r="E1136" s="132" t="s">
        <v>3402</v>
      </c>
      <c r="F1136" s="85">
        <v>21</v>
      </c>
      <c r="G1136" s="85">
        <v>554</v>
      </c>
    </row>
    <row r="1137" spans="1:7">
      <c r="A1137" s="88">
        <v>2018</v>
      </c>
      <c r="B1137" s="83" t="s">
        <v>2490</v>
      </c>
      <c r="C1137" s="84" t="s">
        <v>200</v>
      </c>
      <c r="D1137" s="132" t="s">
        <v>3401</v>
      </c>
      <c r="E1137" s="132" t="s">
        <v>3402</v>
      </c>
      <c r="F1137" s="85">
        <v>5</v>
      </c>
      <c r="G1137" s="85">
        <v>169</v>
      </c>
    </row>
    <row r="1138" spans="1:7">
      <c r="A1138" s="88">
        <v>2018</v>
      </c>
      <c r="B1138" s="83" t="s">
        <v>2490</v>
      </c>
      <c r="C1138" s="84" t="s">
        <v>1041</v>
      </c>
      <c r="D1138" s="132" t="s">
        <v>3401</v>
      </c>
      <c r="E1138" s="132" t="s">
        <v>3402</v>
      </c>
      <c r="F1138" s="85">
        <v>10</v>
      </c>
      <c r="G1138" s="85">
        <v>367</v>
      </c>
    </row>
    <row r="1139" spans="1:7">
      <c r="A1139" s="88">
        <v>2018</v>
      </c>
      <c r="B1139" s="83" t="s">
        <v>2490</v>
      </c>
      <c r="C1139" s="84" t="s">
        <v>2213</v>
      </c>
      <c r="D1139" s="132" t="s">
        <v>3401</v>
      </c>
      <c r="E1139" s="132" t="s">
        <v>3404</v>
      </c>
      <c r="F1139" s="85">
        <v>0</v>
      </c>
      <c r="G1139" s="85">
        <v>0</v>
      </c>
    </row>
    <row r="1140" spans="1:7">
      <c r="A1140" s="88">
        <v>2018</v>
      </c>
      <c r="B1140" s="83" t="s">
        <v>2490</v>
      </c>
      <c r="C1140" s="84" t="s">
        <v>5</v>
      </c>
      <c r="D1140" s="132" t="s">
        <v>3401</v>
      </c>
      <c r="E1140" s="132" t="s">
        <v>3404</v>
      </c>
      <c r="F1140" s="85">
        <v>0</v>
      </c>
      <c r="G1140" s="85">
        <v>0</v>
      </c>
    </row>
    <row r="1141" spans="1:7">
      <c r="A1141" s="88">
        <v>2018</v>
      </c>
      <c r="B1141" s="83" t="s">
        <v>2490</v>
      </c>
      <c r="C1141" s="84" t="s">
        <v>12</v>
      </c>
      <c r="D1141" s="132" t="s">
        <v>3401</v>
      </c>
      <c r="E1141" s="132" t="s">
        <v>3404</v>
      </c>
      <c r="F1141" s="85">
        <v>0</v>
      </c>
      <c r="G1141" s="85">
        <v>0</v>
      </c>
    </row>
    <row r="1142" spans="1:7">
      <c r="A1142" s="88">
        <v>2018</v>
      </c>
      <c r="B1142" s="83" t="s">
        <v>2490</v>
      </c>
      <c r="C1142" s="84" t="s">
        <v>18</v>
      </c>
      <c r="D1142" s="132" t="s">
        <v>3401</v>
      </c>
      <c r="E1142" s="132" t="s">
        <v>3404</v>
      </c>
      <c r="F1142" s="85">
        <v>0</v>
      </c>
      <c r="G1142" s="85">
        <v>0</v>
      </c>
    </row>
    <row r="1143" spans="1:7">
      <c r="A1143" s="88">
        <v>2018</v>
      </c>
      <c r="B1143" s="83" t="s">
        <v>2490</v>
      </c>
      <c r="C1143" s="84" t="s">
        <v>31</v>
      </c>
      <c r="D1143" s="132" t="s">
        <v>3401</v>
      </c>
      <c r="E1143" s="132" t="s">
        <v>3404</v>
      </c>
      <c r="F1143" s="85">
        <v>0</v>
      </c>
      <c r="G1143" s="85">
        <v>0</v>
      </c>
    </row>
    <row r="1144" spans="1:7">
      <c r="A1144" s="88">
        <v>2018</v>
      </c>
      <c r="B1144" s="83" t="s">
        <v>2490</v>
      </c>
      <c r="C1144" s="84" t="s">
        <v>52</v>
      </c>
      <c r="D1144" s="132" t="s">
        <v>3401</v>
      </c>
      <c r="E1144" s="132" t="s">
        <v>3404</v>
      </c>
      <c r="F1144" s="85">
        <v>1</v>
      </c>
      <c r="G1144" s="85">
        <v>12</v>
      </c>
    </row>
    <row r="1145" spans="1:7">
      <c r="A1145" s="88">
        <v>2018</v>
      </c>
      <c r="B1145" s="83" t="s">
        <v>2490</v>
      </c>
      <c r="C1145" s="84" t="s">
        <v>72</v>
      </c>
      <c r="D1145" s="132" t="s">
        <v>3401</v>
      </c>
      <c r="E1145" s="132" t="s">
        <v>3404</v>
      </c>
      <c r="F1145" s="85">
        <v>0</v>
      </c>
      <c r="G1145" s="85">
        <v>0</v>
      </c>
    </row>
    <row r="1146" spans="1:7">
      <c r="A1146" s="88">
        <v>2018</v>
      </c>
      <c r="B1146" s="83" t="s">
        <v>2490</v>
      </c>
      <c r="C1146" s="84" t="s">
        <v>83</v>
      </c>
      <c r="D1146" s="132" t="s">
        <v>3401</v>
      </c>
      <c r="E1146" s="132" t="s">
        <v>3404</v>
      </c>
      <c r="F1146" s="85">
        <v>0</v>
      </c>
      <c r="G1146" s="85">
        <v>0</v>
      </c>
    </row>
    <row r="1147" spans="1:7">
      <c r="A1147" s="88">
        <v>2018</v>
      </c>
      <c r="B1147" s="83" t="s">
        <v>2490</v>
      </c>
      <c r="C1147" s="84" t="s">
        <v>93</v>
      </c>
      <c r="D1147" s="132" t="s">
        <v>3401</v>
      </c>
      <c r="E1147" s="132" t="s">
        <v>3404</v>
      </c>
      <c r="F1147" s="85">
        <v>0</v>
      </c>
      <c r="G1147" s="85">
        <v>0</v>
      </c>
    </row>
    <row r="1148" spans="1:7">
      <c r="A1148" s="88">
        <v>2018</v>
      </c>
      <c r="B1148" s="83" t="s">
        <v>2490</v>
      </c>
      <c r="C1148" s="84" t="s">
        <v>102</v>
      </c>
      <c r="D1148" s="132" t="s">
        <v>3401</v>
      </c>
      <c r="E1148" s="132" t="s">
        <v>3404</v>
      </c>
      <c r="F1148" s="85">
        <v>0</v>
      </c>
      <c r="G1148" s="85">
        <v>0</v>
      </c>
    </row>
    <row r="1149" spans="1:7">
      <c r="A1149" s="88">
        <v>2018</v>
      </c>
      <c r="B1149" s="83" t="s">
        <v>2490</v>
      </c>
      <c r="C1149" s="84" t="s">
        <v>105</v>
      </c>
      <c r="D1149" s="132" t="s">
        <v>3401</v>
      </c>
      <c r="E1149" s="132" t="s">
        <v>3404</v>
      </c>
      <c r="F1149" s="85">
        <v>0</v>
      </c>
      <c r="G1149" s="85">
        <v>0</v>
      </c>
    </row>
    <row r="1150" spans="1:7">
      <c r="A1150" s="88">
        <v>2018</v>
      </c>
      <c r="B1150" s="83" t="s">
        <v>2490</v>
      </c>
      <c r="C1150" s="84" t="s">
        <v>108</v>
      </c>
      <c r="D1150" s="132" t="s">
        <v>3401</v>
      </c>
      <c r="E1150" s="132" t="s">
        <v>3404</v>
      </c>
      <c r="F1150" s="85">
        <v>0</v>
      </c>
      <c r="G1150" s="85">
        <v>0</v>
      </c>
    </row>
    <row r="1151" spans="1:7">
      <c r="A1151" s="88">
        <v>2018</v>
      </c>
      <c r="B1151" s="83" t="s">
        <v>2490</v>
      </c>
      <c r="C1151" s="84" t="s">
        <v>114</v>
      </c>
      <c r="D1151" s="132" t="s">
        <v>3401</v>
      </c>
      <c r="E1151" s="132" t="s">
        <v>3404</v>
      </c>
      <c r="F1151" s="85">
        <v>0</v>
      </c>
      <c r="G1151" s="85">
        <v>0</v>
      </c>
    </row>
    <row r="1152" spans="1:7">
      <c r="A1152" s="88">
        <v>2018</v>
      </c>
      <c r="B1152" s="83" t="s">
        <v>2490</v>
      </c>
      <c r="C1152" s="84" t="s">
        <v>121</v>
      </c>
      <c r="D1152" s="132" t="s">
        <v>3401</v>
      </c>
      <c r="E1152" s="132" t="s">
        <v>3404</v>
      </c>
      <c r="F1152" s="85">
        <v>0</v>
      </c>
      <c r="G1152" s="85">
        <v>0</v>
      </c>
    </row>
    <row r="1153" spans="1:7">
      <c r="A1153" s="88">
        <v>2018</v>
      </c>
      <c r="B1153" s="83" t="s">
        <v>2490</v>
      </c>
      <c r="C1153" s="84" t="s">
        <v>126</v>
      </c>
      <c r="D1153" s="132" t="s">
        <v>3401</v>
      </c>
      <c r="E1153" s="132" t="s">
        <v>3404</v>
      </c>
      <c r="F1153" s="85">
        <v>0</v>
      </c>
      <c r="G1153" s="85">
        <v>0</v>
      </c>
    </row>
    <row r="1154" spans="1:7">
      <c r="A1154" s="88">
        <v>2018</v>
      </c>
      <c r="B1154" s="83" t="s">
        <v>2490</v>
      </c>
      <c r="C1154" s="84" t="s">
        <v>145</v>
      </c>
      <c r="D1154" s="132" t="s">
        <v>3401</v>
      </c>
      <c r="E1154" s="132" t="s">
        <v>3404</v>
      </c>
      <c r="F1154" s="85">
        <v>0</v>
      </c>
      <c r="G1154" s="85">
        <v>0</v>
      </c>
    </row>
    <row r="1155" spans="1:7">
      <c r="A1155" s="88">
        <v>2018</v>
      </c>
      <c r="B1155" s="83" t="s">
        <v>2490</v>
      </c>
      <c r="C1155" s="84" t="s">
        <v>182</v>
      </c>
      <c r="D1155" s="132" t="s">
        <v>3401</v>
      </c>
      <c r="E1155" s="132" t="s">
        <v>3404</v>
      </c>
      <c r="F1155" s="85">
        <v>4</v>
      </c>
      <c r="G1155" s="85">
        <v>63</v>
      </c>
    </row>
    <row r="1156" spans="1:7">
      <c r="A1156" s="88">
        <v>2018</v>
      </c>
      <c r="B1156" s="83" t="s">
        <v>2490</v>
      </c>
      <c r="C1156" s="84" t="s">
        <v>191</v>
      </c>
      <c r="D1156" s="132" t="s">
        <v>3401</v>
      </c>
      <c r="E1156" s="132" t="s">
        <v>3404</v>
      </c>
      <c r="F1156" s="85">
        <v>0</v>
      </c>
      <c r="G1156" s="85">
        <v>0</v>
      </c>
    </row>
    <row r="1157" spans="1:7">
      <c r="A1157" s="88">
        <v>2018</v>
      </c>
      <c r="B1157" s="83" t="s">
        <v>2490</v>
      </c>
      <c r="C1157" s="84" t="s">
        <v>195</v>
      </c>
      <c r="D1157" s="132" t="s">
        <v>3401</v>
      </c>
      <c r="E1157" s="132" t="s">
        <v>3404</v>
      </c>
      <c r="F1157" s="85">
        <v>2</v>
      </c>
      <c r="G1157" s="85">
        <v>55</v>
      </c>
    </row>
    <row r="1158" spans="1:7">
      <c r="A1158" s="88">
        <v>2018</v>
      </c>
      <c r="B1158" s="83" t="s">
        <v>2490</v>
      </c>
      <c r="C1158" s="84" t="s">
        <v>200</v>
      </c>
      <c r="D1158" s="132" t="s">
        <v>3401</v>
      </c>
      <c r="E1158" s="132" t="s">
        <v>3404</v>
      </c>
      <c r="F1158" s="85">
        <v>0</v>
      </c>
      <c r="G1158" s="85">
        <v>0</v>
      </c>
    </row>
    <row r="1159" spans="1:7">
      <c r="A1159" s="88">
        <v>2018</v>
      </c>
      <c r="B1159" s="83" t="s">
        <v>2490</v>
      </c>
      <c r="C1159" s="84" t="s">
        <v>1041</v>
      </c>
      <c r="D1159" s="132" t="s">
        <v>3401</v>
      </c>
      <c r="E1159" s="132" t="s">
        <v>3404</v>
      </c>
      <c r="F1159" s="85">
        <v>0</v>
      </c>
      <c r="G1159" s="85">
        <v>0</v>
      </c>
    </row>
    <row r="1160" spans="1:7">
      <c r="A1160" s="88">
        <v>2018</v>
      </c>
      <c r="B1160" s="83" t="s">
        <v>2490</v>
      </c>
      <c r="C1160" s="84" t="s">
        <v>2213</v>
      </c>
      <c r="D1160" s="132" t="s">
        <v>3401</v>
      </c>
      <c r="E1160" s="132" t="s">
        <v>3403</v>
      </c>
      <c r="F1160" s="85">
        <v>0</v>
      </c>
      <c r="G1160" s="85">
        <v>0</v>
      </c>
    </row>
    <row r="1161" spans="1:7">
      <c r="A1161" s="88">
        <v>2018</v>
      </c>
      <c r="B1161" s="83" t="s">
        <v>2490</v>
      </c>
      <c r="C1161" s="84" t="s">
        <v>5</v>
      </c>
      <c r="D1161" s="132" t="s">
        <v>3401</v>
      </c>
      <c r="E1161" s="132" t="s">
        <v>3403</v>
      </c>
      <c r="F1161" s="85">
        <v>0</v>
      </c>
      <c r="G1161" s="85">
        <v>0</v>
      </c>
    </row>
    <row r="1162" spans="1:7">
      <c r="A1162" s="88">
        <v>2018</v>
      </c>
      <c r="B1162" s="83" t="s">
        <v>2490</v>
      </c>
      <c r="C1162" s="84" t="s">
        <v>12</v>
      </c>
      <c r="D1162" s="132" t="s">
        <v>3401</v>
      </c>
      <c r="E1162" s="132" t="s">
        <v>3403</v>
      </c>
      <c r="F1162" s="85">
        <v>0</v>
      </c>
      <c r="G1162" s="85">
        <v>0</v>
      </c>
    </row>
    <row r="1163" spans="1:7">
      <c r="A1163" s="88">
        <v>2018</v>
      </c>
      <c r="B1163" s="83" t="s">
        <v>2490</v>
      </c>
      <c r="C1163" s="84" t="s">
        <v>18</v>
      </c>
      <c r="D1163" s="132" t="s">
        <v>3401</v>
      </c>
      <c r="E1163" s="132" t="s">
        <v>3403</v>
      </c>
      <c r="F1163" s="85">
        <v>0</v>
      </c>
      <c r="G1163" s="85">
        <v>0</v>
      </c>
    </row>
    <row r="1164" spans="1:7">
      <c r="A1164" s="88">
        <v>2018</v>
      </c>
      <c r="B1164" s="83" t="s">
        <v>2490</v>
      </c>
      <c r="C1164" s="84" t="s">
        <v>31</v>
      </c>
      <c r="D1164" s="132" t="s">
        <v>3401</v>
      </c>
      <c r="E1164" s="132" t="s">
        <v>3403</v>
      </c>
      <c r="F1164" s="85">
        <v>56</v>
      </c>
      <c r="G1164" s="85">
        <v>1778</v>
      </c>
    </row>
    <row r="1165" spans="1:7">
      <c r="A1165" s="88">
        <v>2018</v>
      </c>
      <c r="B1165" s="83" t="s">
        <v>2490</v>
      </c>
      <c r="C1165" s="84" t="s">
        <v>52</v>
      </c>
      <c r="D1165" s="132" t="s">
        <v>3401</v>
      </c>
      <c r="E1165" s="132" t="s">
        <v>3403</v>
      </c>
      <c r="F1165" s="85">
        <v>12</v>
      </c>
      <c r="G1165" s="85">
        <v>292</v>
      </c>
    </row>
    <row r="1166" spans="1:7">
      <c r="A1166" s="88">
        <v>2018</v>
      </c>
      <c r="B1166" s="83" t="s">
        <v>2490</v>
      </c>
      <c r="C1166" s="84" t="s">
        <v>72</v>
      </c>
      <c r="D1166" s="132" t="s">
        <v>3401</v>
      </c>
      <c r="E1166" s="132" t="s">
        <v>3403</v>
      </c>
      <c r="F1166" s="85">
        <v>20</v>
      </c>
      <c r="G1166" s="85">
        <v>974</v>
      </c>
    </row>
    <row r="1167" spans="1:7">
      <c r="A1167" s="88">
        <v>2018</v>
      </c>
      <c r="B1167" s="83" t="s">
        <v>2490</v>
      </c>
      <c r="C1167" s="84" t="s">
        <v>83</v>
      </c>
      <c r="D1167" s="132" t="s">
        <v>3401</v>
      </c>
      <c r="E1167" s="132" t="s">
        <v>3403</v>
      </c>
      <c r="F1167" s="85">
        <v>3</v>
      </c>
      <c r="G1167" s="85">
        <v>60</v>
      </c>
    </row>
    <row r="1168" spans="1:7">
      <c r="A1168" s="88">
        <v>2018</v>
      </c>
      <c r="B1168" s="83" t="s">
        <v>2490</v>
      </c>
      <c r="C1168" s="84" t="s">
        <v>93</v>
      </c>
      <c r="D1168" s="132" t="s">
        <v>3401</v>
      </c>
      <c r="E1168" s="132" t="s">
        <v>3403</v>
      </c>
      <c r="F1168" s="85">
        <v>5</v>
      </c>
      <c r="G1168" s="85">
        <v>150</v>
      </c>
    </row>
    <row r="1169" spans="1:7">
      <c r="A1169" s="88">
        <v>2018</v>
      </c>
      <c r="B1169" s="83" t="s">
        <v>2490</v>
      </c>
      <c r="C1169" s="84" t="s">
        <v>102</v>
      </c>
      <c r="D1169" s="132" t="s">
        <v>3401</v>
      </c>
      <c r="E1169" s="132" t="s">
        <v>3403</v>
      </c>
      <c r="F1169" s="85">
        <v>0</v>
      </c>
      <c r="G1169" s="85">
        <v>0</v>
      </c>
    </row>
    <row r="1170" spans="1:7">
      <c r="A1170" s="88">
        <v>2018</v>
      </c>
      <c r="B1170" s="83" t="s">
        <v>2490</v>
      </c>
      <c r="C1170" s="84" t="s">
        <v>105</v>
      </c>
      <c r="D1170" s="132" t="s">
        <v>3401</v>
      </c>
      <c r="E1170" s="132" t="s">
        <v>3403</v>
      </c>
      <c r="F1170" s="85">
        <v>2</v>
      </c>
      <c r="G1170" s="85">
        <v>55</v>
      </c>
    </row>
    <row r="1171" spans="1:7">
      <c r="A1171" s="88">
        <v>2018</v>
      </c>
      <c r="B1171" s="83" t="s">
        <v>2490</v>
      </c>
      <c r="C1171" s="84" t="s">
        <v>108</v>
      </c>
      <c r="D1171" s="132" t="s">
        <v>3401</v>
      </c>
      <c r="E1171" s="132" t="s">
        <v>3403</v>
      </c>
      <c r="F1171" s="85">
        <v>0</v>
      </c>
      <c r="G1171" s="85">
        <v>0</v>
      </c>
    </row>
    <row r="1172" spans="1:7">
      <c r="A1172" s="88">
        <v>2018</v>
      </c>
      <c r="B1172" s="83" t="s">
        <v>2490</v>
      </c>
      <c r="C1172" s="84" t="s">
        <v>114</v>
      </c>
      <c r="D1172" s="132" t="s">
        <v>3401</v>
      </c>
      <c r="E1172" s="132" t="s">
        <v>3403</v>
      </c>
      <c r="F1172" s="85">
        <v>1</v>
      </c>
      <c r="G1172" s="85">
        <v>40</v>
      </c>
    </row>
    <row r="1173" spans="1:7">
      <c r="A1173" s="88">
        <v>2018</v>
      </c>
      <c r="B1173" s="83" t="s">
        <v>2490</v>
      </c>
      <c r="C1173" s="84" t="s">
        <v>121</v>
      </c>
      <c r="D1173" s="132" t="s">
        <v>3401</v>
      </c>
      <c r="E1173" s="132" t="s">
        <v>3403</v>
      </c>
      <c r="F1173" s="85">
        <v>0</v>
      </c>
      <c r="G1173" s="85">
        <v>0</v>
      </c>
    </row>
    <row r="1174" spans="1:7">
      <c r="A1174" s="88">
        <v>2018</v>
      </c>
      <c r="B1174" s="83" t="s">
        <v>2490</v>
      </c>
      <c r="C1174" s="84" t="s">
        <v>126</v>
      </c>
      <c r="D1174" s="132" t="s">
        <v>3401</v>
      </c>
      <c r="E1174" s="132" t="s">
        <v>3403</v>
      </c>
      <c r="F1174" s="85">
        <v>6</v>
      </c>
      <c r="G1174" s="85">
        <v>161</v>
      </c>
    </row>
    <row r="1175" spans="1:7">
      <c r="A1175" s="88">
        <v>2018</v>
      </c>
      <c r="B1175" s="83" t="s">
        <v>2490</v>
      </c>
      <c r="C1175" s="84" t="s">
        <v>145</v>
      </c>
      <c r="D1175" s="132" t="s">
        <v>3401</v>
      </c>
      <c r="E1175" s="132" t="s">
        <v>3403</v>
      </c>
      <c r="F1175" s="85">
        <v>0</v>
      </c>
      <c r="G1175" s="85">
        <v>0</v>
      </c>
    </row>
    <row r="1176" spans="1:7">
      <c r="A1176" s="88">
        <v>2018</v>
      </c>
      <c r="B1176" s="83" t="s">
        <v>2490</v>
      </c>
      <c r="C1176" s="84" t="s">
        <v>182</v>
      </c>
      <c r="D1176" s="132" t="s">
        <v>3401</v>
      </c>
      <c r="E1176" s="132" t="s">
        <v>3403</v>
      </c>
      <c r="F1176" s="85">
        <v>5</v>
      </c>
      <c r="G1176" s="85">
        <v>72</v>
      </c>
    </row>
    <row r="1177" spans="1:7">
      <c r="A1177" s="88">
        <v>2018</v>
      </c>
      <c r="B1177" s="83" t="s">
        <v>2490</v>
      </c>
      <c r="C1177" s="84" t="s">
        <v>191</v>
      </c>
      <c r="D1177" s="132" t="s">
        <v>3401</v>
      </c>
      <c r="E1177" s="132" t="s">
        <v>3403</v>
      </c>
      <c r="F1177" s="85">
        <v>3</v>
      </c>
      <c r="G1177" s="85">
        <v>90</v>
      </c>
    </row>
    <row r="1178" spans="1:7">
      <c r="A1178" s="88">
        <v>2018</v>
      </c>
      <c r="B1178" s="83" t="s">
        <v>2490</v>
      </c>
      <c r="C1178" s="84" t="s">
        <v>195</v>
      </c>
      <c r="D1178" s="132" t="s">
        <v>3401</v>
      </c>
      <c r="E1178" s="132" t="s">
        <v>3403</v>
      </c>
      <c r="F1178" s="85">
        <v>0</v>
      </c>
      <c r="G1178" s="85">
        <v>0</v>
      </c>
    </row>
    <row r="1179" spans="1:7">
      <c r="A1179" s="88">
        <v>2018</v>
      </c>
      <c r="B1179" s="83" t="s">
        <v>2490</v>
      </c>
      <c r="C1179" s="84" t="s">
        <v>200</v>
      </c>
      <c r="D1179" s="132" t="s">
        <v>3401</v>
      </c>
      <c r="E1179" s="132" t="s">
        <v>3403</v>
      </c>
      <c r="F1179" s="85">
        <v>0</v>
      </c>
      <c r="G1179" s="85">
        <v>0</v>
      </c>
    </row>
    <row r="1180" spans="1:7">
      <c r="A1180" s="88">
        <v>2018</v>
      </c>
      <c r="B1180" s="83" t="s">
        <v>2490</v>
      </c>
      <c r="C1180" s="84" t="s">
        <v>1041</v>
      </c>
      <c r="D1180" s="132" t="s">
        <v>3401</v>
      </c>
      <c r="E1180" s="132" t="s">
        <v>3403</v>
      </c>
      <c r="F1180" s="85">
        <v>2</v>
      </c>
      <c r="G1180" s="85">
        <v>60</v>
      </c>
    </row>
    <row r="1181" spans="1:7">
      <c r="A1181" s="88">
        <v>2018</v>
      </c>
      <c r="B1181" s="83" t="s">
        <v>2490</v>
      </c>
      <c r="C1181" s="84" t="s">
        <v>2213</v>
      </c>
      <c r="D1181" s="132" t="s">
        <v>3390</v>
      </c>
      <c r="E1181" s="132" t="s">
        <v>3391</v>
      </c>
      <c r="F1181" s="85">
        <v>24</v>
      </c>
      <c r="G1181" s="132"/>
    </row>
    <row r="1182" spans="1:7">
      <c r="A1182" s="88">
        <v>2018</v>
      </c>
      <c r="B1182" s="83" t="s">
        <v>2490</v>
      </c>
      <c r="C1182" s="84" t="s">
        <v>5</v>
      </c>
      <c r="D1182" s="132" t="s">
        <v>3390</v>
      </c>
      <c r="E1182" s="132" t="s">
        <v>3391</v>
      </c>
      <c r="F1182" s="85">
        <v>12</v>
      </c>
      <c r="G1182" s="132"/>
    </row>
    <row r="1183" spans="1:7">
      <c r="A1183" s="88">
        <v>2018</v>
      </c>
      <c r="B1183" s="83" t="s">
        <v>2490</v>
      </c>
      <c r="C1183" s="84" t="s">
        <v>12</v>
      </c>
      <c r="D1183" s="132" t="s">
        <v>3390</v>
      </c>
      <c r="E1183" s="132" t="s">
        <v>3391</v>
      </c>
      <c r="F1183" s="85">
        <v>4</v>
      </c>
      <c r="G1183" s="132"/>
    </row>
    <row r="1184" spans="1:7">
      <c r="A1184" s="88">
        <v>2018</v>
      </c>
      <c r="B1184" s="83" t="s">
        <v>2490</v>
      </c>
      <c r="C1184" s="84" t="s">
        <v>18</v>
      </c>
      <c r="D1184" s="132" t="s">
        <v>3390</v>
      </c>
      <c r="E1184" s="132" t="s">
        <v>3391</v>
      </c>
      <c r="F1184" s="85">
        <v>6</v>
      </c>
      <c r="G1184" s="132"/>
    </row>
    <row r="1185" spans="1:7">
      <c r="A1185" s="88">
        <v>2018</v>
      </c>
      <c r="B1185" s="83" t="s">
        <v>2490</v>
      </c>
      <c r="C1185" s="84" t="s">
        <v>31</v>
      </c>
      <c r="D1185" s="132" t="s">
        <v>3390</v>
      </c>
      <c r="E1185" s="132" t="s">
        <v>3391</v>
      </c>
      <c r="F1185" s="85">
        <v>133</v>
      </c>
      <c r="G1185" s="132"/>
    </row>
    <row r="1186" spans="1:7">
      <c r="A1186" s="88">
        <v>2018</v>
      </c>
      <c r="B1186" s="83" t="s">
        <v>2490</v>
      </c>
      <c r="C1186" s="84" t="s">
        <v>52</v>
      </c>
      <c r="D1186" s="132" t="s">
        <v>3390</v>
      </c>
      <c r="E1186" s="132" t="s">
        <v>3391</v>
      </c>
      <c r="F1186" s="85">
        <v>17</v>
      </c>
      <c r="G1186" s="132"/>
    </row>
    <row r="1187" spans="1:7">
      <c r="A1187" s="88">
        <v>2018</v>
      </c>
      <c r="B1187" s="83" t="s">
        <v>2490</v>
      </c>
      <c r="C1187" s="84" t="s">
        <v>72</v>
      </c>
      <c r="D1187" s="132" t="s">
        <v>3390</v>
      </c>
      <c r="E1187" s="132" t="s">
        <v>3391</v>
      </c>
      <c r="F1187" s="85">
        <v>10</v>
      </c>
      <c r="G1187" s="132"/>
    </row>
    <row r="1188" spans="1:7">
      <c r="A1188" s="88">
        <v>2018</v>
      </c>
      <c r="B1188" s="83" t="s">
        <v>2490</v>
      </c>
      <c r="C1188" s="84" t="s">
        <v>83</v>
      </c>
      <c r="D1188" s="132" t="s">
        <v>3390</v>
      </c>
      <c r="E1188" s="132" t="s">
        <v>3391</v>
      </c>
      <c r="F1188" s="85">
        <v>27</v>
      </c>
      <c r="G1188" s="132"/>
    </row>
    <row r="1189" spans="1:7">
      <c r="A1189" s="88">
        <v>2018</v>
      </c>
      <c r="B1189" s="83" t="s">
        <v>2490</v>
      </c>
      <c r="C1189" s="84" t="s">
        <v>93</v>
      </c>
      <c r="D1189" s="132" t="s">
        <v>3390</v>
      </c>
      <c r="E1189" s="132" t="s">
        <v>3391</v>
      </c>
      <c r="F1189" s="85">
        <v>34</v>
      </c>
      <c r="G1189" s="132"/>
    </row>
    <row r="1190" spans="1:7">
      <c r="A1190" s="88">
        <v>2018</v>
      </c>
      <c r="B1190" s="83" t="s">
        <v>2490</v>
      </c>
      <c r="C1190" s="84" t="s">
        <v>102</v>
      </c>
      <c r="D1190" s="132" t="s">
        <v>3390</v>
      </c>
      <c r="E1190" s="132" t="s">
        <v>3391</v>
      </c>
      <c r="F1190" s="85">
        <v>0</v>
      </c>
      <c r="G1190" s="132"/>
    </row>
    <row r="1191" spans="1:7">
      <c r="A1191" s="88">
        <v>2018</v>
      </c>
      <c r="B1191" s="83" t="s">
        <v>2490</v>
      </c>
      <c r="C1191" s="84" t="s">
        <v>105</v>
      </c>
      <c r="D1191" s="132" t="s">
        <v>3390</v>
      </c>
      <c r="E1191" s="132" t="s">
        <v>3391</v>
      </c>
      <c r="F1191" s="85">
        <v>15</v>
      </c>
      <c r="G1191" s="132"/>
    </row>
    <row r="1192" spans="1:7">
      <c r="A1192" s="88">
        <v>2018</v>
      </c>
      <c r="B1192" s="83" t="s">
        <v>2490</v>
      </c>
      <c r="C1192" s="84" t="s">
        <v>108</v>
      </c>
      <c r="D1192" s="132" t="s">
        <v>3390</v>
      </c>
      <c r="E1192" s="132" t="s">
        <v>3391</v>
      </c>
      <c r="F1192" s="85">
        <v>3</v>
      </c>
      <c r="G1192" s="132"/>
    </row>
    <row r="1193" spans="1:7">
      <c r="A1193" s="88">
        <v>2018</v>
      </c>
      <c r="B1193" s="83" t="s">
        <v>2490</v>
      </c>
      <c r="C1193" s="84" t="s">
        <v>114</v>
      </c>
      <c r="D1193" s="132" t="s">
        <v>3390</v>
      </c>
      <c r="E1193" s="132" t="s">
        <v>3391</v>
      </c>
      <c r="F1193" s="85">
        <v>5</v>
      </c>
      <c r="G1193" s="132"/>
    </row>
    <row r="1194" spans="1:7">
      <c r="A1194" s="88">
        <v>2018</v>
      </c>
      <c r="B1194" s="83" t="s">
        <v>2490</v>
      </c>
      <c r="C1194" s="84" t="s">
        <v>121</v>
      </c>
      <c r="D1194" s="132" t="s">
        <v>3390</v>
      </c>
      <c r="E1194" s="132" t="s">
        <v>3391</v>
      </c>
      <c r="F1194" s="85">
        <v>0</v>
      </c>
      <c r="G1194" s="132"/>
    </row>
    <row r="1195" spans="1:7">
      <c r="A1195" s="88">
        <v>2018</v>
      </c>
      <c r="B1195" s="83" t="s">
        <v>2490</v>
      </c>
      <c r="C1195" s="84" t="s">
        <v>126</v>
      </c>
      <c r="D1195" s="132" t="s">
        <v>3390</v>
      </c>
      <c r="E1195" s="132" t="s">
        <v>3391</v>
      </c>
      <c r="F1195" s="85">
        <v>59</v>
      </c>
      <c r="G1195" s="132"/>
    </row>
    <row r="1196" spans="1:7">
      <c r="A1196" s="88">
        <v>2018</v>
      </c>
      <c r="B1196" s="83" t="s">
        <v>2490</v>
      </c>
      <c r="C1196" s="84" t="s">
        <v>145</v>
      </c>
      <c r="D1196" s="132" t="s">
        <v>3390</v>
      </c>
      <c r="E1196" s="132" t="s">
        <v>3391</v>
      </c>
      <c r="F1196" s="85">
        <v>31</v>
      </c>
      <c r="G1196" s="132"/>
    </row>
    <row r="1197" spans="1:7">
      <c r="A1197" s="88">
        <v>2018</v>
      </c>
      <c r="B1197" s="83" t="s">
        <v>2490</v>
      </c>
      <c r="C1197" s="84" t="s">
        <v>182</v>
      </c>
      <c r="D1197" s="132" t="s">
        <v>3390</v>
      </c>
      <c r="E1197" s="132" t="s">
        <v>3391</v>
      </c>
      <c r="F1197" s="85">
        <v>9</v>
      </c>
      <c r="G1197" s="132"/>
    </row>
    <row r="1198" spans="1:7">
      <c r="A1198" s="88">
        <v>2018</v>
      </c>
      <c r="B1198" s="83" t="s">
        <v>2490</v>
      </c>
      <c r="C1198" s="84" t="s">
        <v>191</v>
      </c>
      <c r="D1198" s="132" t="s">
        <v>3390</v>
      </c>
      <c r="E1198" s="132" t="s">
        <v>3391</v>
      </c>
      <c r="F1198" s="85">
        <v>8</v>
      </c>
      <c r="G1198" s="132"/>
    </row>
    <row r="1199" spans="1:7">
      <c r="A1199" s="88">
        <v>2018</v>
      </c>
      <c r="B1199" s="83" t="s">
        <v>2490</v>
      </c>
      <c r="C1199" s="84" t="s">
        <v>195</v>
      </c>
      <c r="D1199" s="132" t="s">
        <v>3390</v>
      </c>
      <c r="E1199" s="132" t="s">
        <v>3391</v>
      </c>
      <c r="F1199" s="85">
        <v>13</v>
      </c>
      <c r="G1199" s="132"/>
    </row>
    <row r="1200" spans="1:7">
      <c r="A1200" s="88">
        <v>2018</v>
      </c>
      <c r="B1200" s="83" t="s">
        <v>2490</v>
      </c>
      <c r="C1200" s="84" t="s">
        <v>200</v>
      </c>
      <c r="D1200" s="132" t="s">
        <v>3390</v>
      </c>
      <c r="E1200" s="132" t="s">
        <v>3391</v>
      </c>
      <c r="F1200" s="85">
        <v>3</v>
      </c>
      <c r="G1200" s="132"/>
    </row>
    <row r="1201" spans="1:7">
      <c r="A1201" s="88">
        <v>2018</v>
      </c>
      <c r="B1201" s="83" t="s">
        <v>2490</v>
      </c>
      <c r="C1201" s="84" t="s">
        <v>1041</v>
      </c>
      <c r="D1201" s="132" t="s">
        <v>3390</v>
      </c>
      <c r="E1201" s="132" t="s">
        <v>3391</v>
      </c>
      <c r="F1201" s="85">
        <v>0</v>
      </c>
      <c r="G1201" s="132"/>
    </row>
    <row r="1202" spans="1:7">
      <c r="A1202" s="88">
        <v>2018</v>
      </c>
      <c r="B1202" s="83" t="s">
        <v>2490</v>
      </c>
      <c r="C1202" s="84" t="s">
        <v>2213</v>
      </c>
      <c r="D1202" s="132" t="s">
        <v>3390</v>
      </c>
      <c r="E1202" s="132" t="s">
        <v>3393</v>
      </c>
      <c r="F1202" s="85">
        <v>0</v>
      </c>
      <c r="G1202" s="132"/>
    </row>
    <row r="1203" spans="1:7">
      <c r="A1203" s="88">
        <v>2018</v>
      </c>
      <c r="B1203" s="83" t="s">
        <v>2490</v>
      </c>
      <c r="C1203" s="84" t="s">
        <v>5</v>
      </c>
      <c r="D1203" s="132" t="s">
        <v>3390</v>
      </c>
      <c r="E1203" s="132" t="s">
        <v>3393</v>
      </c>
      <c r="F1203" s="85">
        <v>6</v>
      </c>
      <c r="G1203" s="132"/>
    </row>
    <row r="1204" spans="1:7">
      <c r="A1204" s="88">
        <v>2018</v>
      </c>
      <c r="B1204" s="83" t="s">
        <v>2490</v>
      </c>
      <c r="C1204" s="84" t="s">
        <v>12</v>
      </c>
      <c r="D1204" s="132" t="s">
        <v>3390</v>
      </c>
      <c r="E1204" s="132" t="s">
        <v>3393</v>
      </c>
      <c r="F1204" s="85">
        <v>5</v>
      </c>
      <c r="G1204" s="132"/>
    </row>
    <row r="1205" spans="1:7">
      <c r="A1205" s="88">
        <v>2018</v>
      </c>
      <c r="B1205" s="83" t="s">
        <v>2490</v>
      </c>
      <c r="C1205" s="84" t="s">
        <v>18</v>
      </c>
      <c r="D1205" s="132" t="s">
        <v>3390</v>
      </c>
      <c r="E1205" s="132" t="s">
        <v>3393</v>
      </c>
      <c r="F1205" s="85">
        <v>10</v>
      </c>
      <c r="G1205" s="132"/>
    </row>
    <row r="1206" spans="1:7">
      <c r="A1206" s="88">
        <v>2018</v>
      </c>
      <c r="B1206" s="83" t="s">
        <v>2490</v>
      </c>
      <c r="C1206" s="84" t="s">
        <v>31</v>
      </c>
      <c r="D1206" s="132" t="s">
        <v>3390</v>
      </c>
      <c r="E1206" s="132" t="s">
        <v>3393</v>
      </c>
      <c r="F1206" s="85">
        <v>59</v>
      </c>
      <c r="G1206" s="132"/>
    </row>
    <row r="1207" spans="1:7">
      <c r="A1207" s="88">
        <v>2018</v>
      </c>
      <c r="B1207" s="83" t="s">
        <v>2490</v>
      </c>
      <c r="C1207" s="84" t="s">
        <v>52</v>
      </c>
      <c r="D1207" s="132" t="s">
        <v>3390</v>
      </c>
      <c r="E1207" s="132" t="s">
        <v>3393</v>
      </c>
      <c r="F1207" s="85">
        <v>26</v>
      </c>
      <c r="G1207" s="132"/>
    </row>
    <row r="1208" spans="1:7">
      <c r="A1208" s="88">
        <v>2018</v>
      </c>
      <c r="B1208" s="83" t="s">
        <v>2490</v>
      </c>
      <c r="C1208" s="84" t="s">
        <v>72</v>
      </c>
      <c r="D1208" s="132" t="s">
        <v>3390</v>
      </c>
      <c r="E1208" s="132" t="s">
        <v>3393</v>
      </c>
      <c r="F1208" s="85">
        <v>30</v>
      </c>
      <c r="G1208" s="132"/>
    </row>
    <row r="1209" spans="1:7">
      <c r="A1209" s="88">
        <v>2018</v>
      </c>
      <c r="B1209" s="83" t="s">
        <v>2490</v>
      </c>
      <c r="C1209" s="84" t="s">
        <v>83</v>
      </c>
      <c r="D1209" s="132" t="s">
        <v>3390</v>
      </c>
      <c r="E1209" s="132" t="s">
        <v>3393</v>
      </c>
      <c r="F1209" s="85">
        <v>2</v>
      </c>
      <c r="G1209" s="132"/>
    </row>
    <row r="1210" spans="1:7">
      <c r="A1210" s="88">
        <v>2018</v>
      </c>
      <c r="B1210" s="83" t="s">
        <v>2490</v>
      </c>
      <c r="C1210" s="84" t="s">
        <v>93</v>
      </c>
      <c r="D1210" s="132" t="s">
        <v>3390</v>
      </c>
      <c r="E1210" s="132" t="s">
        <v>3393</v>
      </c>
      <c r="F1210" s="85">
        <v>4</v>
      </c>
      <c r="G1210" s="132"/>
    </row>
    <row r="1211" spans="1:7">
      <c r="A1211" s="88">
        <v>2018</v>
      </c>
      <c r="B1211" s="83" t="s">
        <v>2490</v>
      </c>
      <c r="C1211" s="84" t="s">
        <v>102</v>
      </c>
      <c r="D1211" s="132" t="s">
        <v>3390</v>
      </c>
      <c r="E1211" s="132" t="s">
        <v>3393</v>
      </c>
      <c r="F1211" s="85">
        <v>1</v>
      </c>
      <c r="G1211" s="132"/>
    </row>
    <row r="1212" spans="1:7">
      <c r="A1212" s="88">
        <v>2018</v>
      </c>
      <c r="B1212" s="83" t="s">
        <v>2490</v>
      </c>
      <c r="C1212" s="84" t="s">
        <v>105</v>
      </c>
      <c r="D1212" s="132" t="s">
        <v>3390</v>
      </c>
      <c r="E1212" s="132" t="s">
        <v>3393</v>
      </c>
      <c r="F1212" s="85">
        <v>25</v>
      </c>
      <c r="G1212" s="132"/>
    </row>
    <row r="1213" spans="1:7">
      <c r="A1213" s="88">
        <v>2018</v>
      </c>
      <c r="B1213" s="83" t="s">
        <v>2490</v>
      </c>
      <c r="C1213" s="84" t="s">
        <v>108</v>
      </c>
      <c r="D1213" s="132" t="s">
        <v>3390</v>
      </c>
      <c r="E1213" s="132" t="s">
        <v>3393</v>
      </c>
      <c r="F1213" s="85">
        <v>1</v>
      </c>
      <c r="G1213" s="132"/>
    </row>
    <row r="1214" spans="1:7">
      <c r="A1214" s="88">
        <v>2018</v>
      </c>
      <c r="B1214" s="83" t="s">
        <v>2490</v>
      </c>
      <c r="C1214" s="84" t="s">
        <v>114</v>
      </c>
      <c r="D1214" s="132" t="s">
        <v>3390</v>
      </c>
      <c r="E1214" s="132" t="s">
        <v>3393</v>
      </c>
      <c r="F1214" s="85">
        <v>5</v>
      </c>
      <c r="G1214" s="132"/>
    </row>
    <row r="1215" spans="1:7">
      <c r="A1215" s="88">
        <v>2018</v>
      </c>
      <c r="B1215" s="83" t="s">
        <v>2490</v>
      </c>
      <c r="C1215" s="84" t="s">
        <v>121</v>
      </c>
      <c r="D1215" s="132" t="s">
        <v>3390</v>
      </c>
      <c r="E1215" s="132" t="s">
        <v>3393</v>
      </c>
      <c r="F1215" s="85">
        <v>1</v>
      </c>
      <c r="G1215" s="132"/>
    </row>
    <row r="1216" spans="1:7">
      <c r="A1216" s="88">
        <v>2018</v>
      </c>
      <c r="B1216" s="83" t="s">
        <v>2490</v>
      </c>
      <c r="C1216" s="84" t="s">
        <v>126</v>
      </c>
      <c r="D1216" s="132" t="s">
        <v>3390</v>
      </c>
      <c r="E1216" s="132" t="s">
        <v>3393</v>
      </c>
      <c r="F1216" s="85">
        <v>15</v>
      </c>
      <c r="G1216" s="132"/>
    </row>
    <row r="1217" spans="1:7">
      <c r="A1217" s="88">
        <v>2018</v>
      </c>
      <c r="B1217" s="83" t="s">
        <v>2490</v>
      </c>
      <c r="C1217" s="84" t="s">
        <v>145</v>
      </c>
      <c r="D1217" s="132" t="s">
        <v>3390</v>
      </c>
      <c r="E1217" s="132" t="s">
        <v>3393</v>
      </c>
      <c r="F1217" s="85">
        <v>5</v>
      </c>
      <c r="G1217" s="132"/>
    </row>
    <row r="1218" spans="1:7">
      <c r="A1218" s="88">
        <v>2018</v>
      </c>
      <c r="B1218" s="83" t="s">
        <v>2490</v>
      </c>
      <c r="C1218" s="84" t="s">
        <v>182</v>
      </c>
      <c r="D1218" s="132" t="s">
        <v>3390</v>
      </c>
      <c r="E1218" s="132" t="s">
        <v>3393</v>
      </c>
      <c r="F1218" s="85">
        <v>9</v>
      </c>
      <c r="G1218" s="132"/>
    </row>
    <row r="1219" spans="1:7">
      <c r="A1219" s="88">
        <v>2018</v>
      </c>
      <c r="B1219" s="83" t="s">
        <v>2490</v>
      </c>
      <c r="C1219" s="84" t="s">
        <v>191</v>
      </c>
      <c r="D1219" s="132" t="s">
        <v>3390</v>
      </c>
      <c r="E1219" s="132" t="s">
        <v>3393</v>
      </c>
      <c r="F1219" s="85">
        <v>14</v>
      </c>
      <c r="G1219" s="132"/>
    </row>
    <row r="1220" spans="1:7">
      <c r="A1220" s="88">
        <v>2018</v>
      </c>
      <c r="B1220" s="83" t="s">
        <v>2490</v>
      </c>
      <c r="C1220" s="84" t="s">
        <v>195</v>
      </c>
      <c r="D1220" s="132" t="s">
        <v>3390</v>
      </c>
      <c r="E1220" s="132" t="s">
        <v>3393</v>
      </c>
      <c r="F1220" s="85">
        <v>10</v>
      </c>
      <c r="G1220" s="132"/>
    </row>
    <row r="1221" spans="1:7">
      <c r="A1221" s="88">
        <v>2018</v>
      </c>
      <c r="B1221" s="83" t="s">
        <v>2490</v>
      </c>
      <c r="C1221" s="84" t="s">
        <v>200</v>
      </c>
      <c r="D1221" s="132" t="s">
        <v>3390</v>
      </c>
      <c r="E1221" s="132" t="s">
        <v>3393</v>
      </c>
      <c r="F1221" s="85">
        <v>2</v>
      </c>
      <c r="G1221" s="132"/>
    </row>
    <row r="1222" spans="1:7">
      <c r="A1222" s="88">
        <v>2018</v>
      </c>
      <c r="B1222" s="83" t="s">
        <v>2490</v>
      </c>
      <c r="C1222" s="84" t="s">
        <v>1041</v>
      </c>
      <c r="D1222" s="132" t="s">
        <v>3390</v>
      </c>
      <c r="E1222" s="132" t="s">
        <v>3393</v>
      </c>
      <c r="F1222" s="85">
        <v>12</v>
      </c>
      <c r="G1222" s="132"/>
    </row>
  </sheetData>
  <sheetProtection autoFilter="0" pivotTables="0"/>
  <autoFilter ref="A1:G1222"/>
  <sortState ref="A2:G1222">
    <sortCondition ref="A2:A1222"/>
    <sortCondition ref="D2:D1222"/>
    <sortCondition ref="E2:E1222"/>
    <sortCondition ref="C2:C1222"/>
  </sortStat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9ED6"/>
  </sheetPr>
  <dimension ref="A1:G369"/>
  <sheetViews>
    <sheetView zoomScale="85" zoomScaleNormal="85" workbookViewId="0">
      <pane ySplit="1" topLeftCell="A338" activePane="bottomLeft" state="frozen"/>
      <selection pane="bottomLeft" activeCell="C361" sqref="C361"/>
    </sheetView>
  </sheetViews>
  <sheetFormatPr baseColWidth="10" defaultColWidth="11" defaultRowHeight="16.5"/>
  <cols>
    <col min="1" max="1" width="8.5" bestFit="1" customWidth="1"/>
    <col min="2" max="2" width="11" bestFit="1" customWidth="1"/>
    <col min="3" max="3" width="37.875" bestFit="1" customWidth="1"/>
    <col min="4" max="4" width="15" bestFit="1" customWidth="1"/>
    <col min="5" max="5" width="21.25" bestFit="1" customWidth="1"/>
    <col min="6" max="6" width="14.875" bestFit="1" customWidth="1"/>
    <col min="7" max="7" width="16" bestFit="1" customWidth="1"/>
  </cols>
  <sheetData>
    <row r="1" spans="1:7">
      <c r="A1" s="159" t="s">
        <v>3429</v>
      </c>
      <c r="B1" s="159" t="s">
        <v>228</v>
      </c>
      <c r="C1" s="159" t="s">
        <v>5094</v>
      </c>
      <c r="D1" s="270" t="s">
        <v>3392</v>
      </c>
      <c r="E1" s="270" t="s">
        <v>3405</v>
      </c>
      <c r="F1" s="270" t="s">
        <v>5114</v>
      </c>
      <c r="G1" s="270" t="s">
        <v>5115</v>
      </c>
    </row>
    <row r="2" spans="1:7">
      <c r="A2" s="84">
        <v>2014</v>
      </c>
      <c r="B2" s="87" t="s">
        <v>644</v>
      </c>
      <c r="C2" s="84" t="s">
        <v>213</v>
      </c>
      <c r="D2" s="84" t="s">
        <v>3390</v>
      </c>
      <c r="E2" s="84" t="s">
        <v>3408</v>
      </c>
      <c r="F2" s="85">
        <v>1</v>
      </c>
      <c r="G2" s="85">
        <v>0</v>
      </c>
    </row>
    <row r="3" spans="1:7">
      <c r="A3" s="84">
        <v>2014</v>
      </c>
      <c r="B3" s="87" t="s">
        <v>644</v>
      </c>
      <c r="C3" s="84" t="s">
        <v>213</v>
      </c>
      <c r="D3" s="84" t="s">
        <v>3390</v>
      </c>
      <c r="E3" s="84" t="s">
        <v>3409</v>
      </c>
      <c r="F3" s="85">
        <v>0</v>
      </c>
      <c r="G3" s="85">
        <v>0</v>
      </c>
    </row>
    <row r="4" spans="1:7">
      <c r="A4" s="84">
        <v>2014</v>
      </c>
      <c r="B4" s="87" t="s">
        <v>644</v>
      </c>
      <c r="C4" s="84" t="s">
        <v>213</v>
      </c>
      <c r="D4" s="84" t="s">
        <v>3390</v>
      </c>
      <c r="E4" s="84" t="s">
        <v>3391</v>
      </c>
      <c r="F4" s="85">
        <v>10</v>
      </c>
      <c r="G4" s="85">
        <v>0</v>
      </c>
    </row>
    <row r="5" spans="1:7">
      <c r="A5" s="84">
        <v>2014</v>
      </c>
      <c r="B5" s="87" t="s">
        <v>644</v>
      </c>
      <c r="C5" s="84" t="s">
        <v>213</v>
      </c>
      <c r="D5" s="84" t="s">
        <v>3390</v>
      </c>
      <c r="E5" s="84" t="s">
        <v>3393</v>
      </c>
      <c r="F5" s="85">
        <v>4</v>
      </c>
      <c r="G5" s="85">
        <v>0</v>
      </c>
    </row>
    <row r="6" spans="1:7">
      <c r="A6" s="84">
        <v>2014</v>
      </c>
      <c r="B6" s="87" t="s">
        <v>644</v>
      </c>
      <c r="C6" s="84" t="s">
        <v>213</v>
      </c>
      <c r="D6" s="84" t="s">
        <v>3397</v>
      </c>
      <c r="E6" s="84" t="s">
        <v>3395</v>
      </c>
      <c r="F6" s="85">
        <v>15</v>
      </c>
      <c r="G6" s="85">
        <v>0</v>
      </c>
    </row>
    <row r="7" spans="1:7">
      <c r="A7" s="84">
        <v>2014</v>
      </c>
      <c r="B7" s="87" t="s">
        <v>644</v>
      </c>
      <c r="C7" s="84" t="s">
        <v>213</v>
      </c>
      <c r="D7" s="84" t="s">
        <v>3397</v>
      </c>
      <c r="E7" s="84" t="s">
        <v>5118</v>
      </c>
      <c r="F7" s="85">
        <v>0</v>
      </c>
      <c r="G7" s="85">
        <v>0</v>
      </c>
    </row>
    <row r="8" spans="1:7">
      <c r="A8" s="84">
        <v>2014</v>
      </c>
      <c r="B8" s="87" t="s">
        <v>644</v>
      </c>
      <c r="C8" s="84" t="s">
        <v>213</v>
      </c>
      <c r="D8" s="84" t="s">
        <v>4</v>
      </c>
      <c r="E8" s="84" t="s">
        <v>3410</v>
      </c>
      <c r="F8" s="85">
        <v>15</v>
      </c>
      <c r="G8" s="85">
        <v>0</v>
      </c>
    </row>
    <row r="9" spans="1:7">
      <c r="A9" s="84">
        <v>2014</v>
      </c>
      <c r="B9" s="87" t="s">
        <v>644</v>
      </c>
      <c r="C9" s="84" t="s">
        <v>213</v>
      </c>
      <c r="D9" s="84" t="s">
        <v>4</v>
      </c>
      <c r="E9" s="84" t="s">
        <v>3411</v>
      </c>
      <c r="F9" s="85">
        <v>0</v>
      </c>
      <c r="G9" s="85">
        <v>0</v>
      </c>
    </row>
    <row r="10" spans="1:7">
      <c r="A10" s="84">
        <v>2014</v>
      </c>
      <c r="B10" s="87" t="s">
        <v>644</v>
      </c>
      <c r="C10" s="84" t="s">
        <v>213</v>
      </c>
      <c r="D10" s="84" t="s">
        <v>3401</v>
      </c>
      <c r="E10" s="84" t="s">
        <v>3412</v>
      </c>
      <c r="F10" s="85">
        <v>15</v>
      </c>
      <c r="G10" s="85">
        <v>152</v>
      </c>
    </row>
    <row r="11" spans="1:7">
      <c r="A11" s="84">
        <v>2014</v>
      </c>
      <c r="B11" s="87" t="s">
        <v>644</v>
      </c>
      <c r="C11" s="84" t="s">
        <v>213</v>
      </c>
      <c r="D11" s="84" t="s">
        <v>3401</v>
      </c>
      <c r="E11" s="84" t="s">
        <v>3413</v>
      </c>
      <c r="F11" s="85">
        <v>0</v>
      </c>
      <c r="G11" s="85">
        <v>0</v>
      </c>
    </row>
    <row r="12" spans="1:7">
      <c r="A12" s="84">
        <v>2014</v>
      </c>
      <c r="B12" s="87" t="s">
        <v>644</v>
      </c>
      <c r="C12" s="84" t="s">
        <v>213</v>
      </c>
      <c r="D12" s="84" t="s">
        <v>3401</v>
      </c>
      <c r="E12" s="84" t="s">
        <v>3414</v>
      </c>
      <c r="F12" s="85">
        <v>0</v>
      </c>
      <c r="G12" s="85">
        <v>0</v>
      </c>
    </row>
    <row r="13" spans="1:7">
      <c r="A13" s="84">
        <v>2014</v>
      </c>
      <c r="B13" s="87" t="s">
        <v>644</v>
      </c>
      <c r="C13" s="84" t="s">
        <v>213</v>
      </c>
      <c r="D13" s="84" t="s">
        <v>3401</v>
      </c>
      <c r="E13" s="84" t="s">
        <v>3404</v>
      </c>
      <c r="F13" s="85">
        <v>0</v>
      </c>
      <c r="G13" s="85">
        <v>0</v>
      </c>
    </row>
    <row r="14" spans="1:7">
      <c r="A14" s="84">
        <v>2014</v>
      </c>
      <c r="B14" s="87" t="s">
        <v>644</v>
      </c>
      <c r="C14" s="84" t="s">
        <v>31</v>
      </c>
      <c r="D14" s="84" t="s">
        <v>3390</v>
      </c>
      <c r="E14" s="84" t="s">
        <v>3408</v>
      </c>
      <c r="F14" s="85">
        <v>4</v>
      </c>
      <c r="G14" s="85">
        <v>0</v>
      </c>
    </row>
    <row r="15" spans="1:7">
      <c r="A15" s="84">
        <v>2014</v>
      </c>
      <c r="B15" s="87" t="s">
        <v>644</v>
      </c>
      <c r="C15" s="84" t="s">
        <v>31</v>
      </c>
      <c r="D15" s="84" t="s">
        <v>3390</v>
      </c>
      <c r="E15" s="84" t="s">
        <v>3409</v>
      </c>
      <c r="F15" s="85">
        <v>142</v>
      </c>
      <c r="G15" s="85">
        <v>0</v>
      </c>
    </row>
    <row r="16" spans="1:7">
      <c r="A16" s="84">
        <v>2014</v>
      </c>
      <c r="B16" s="87" t="s">
        <v>644</v>
      </c>
      <c r="C16" s="84" t="s">
        <v>31</v>
      </c>
      <c r="D16" s="84" t="s">
        <v>3390</v>
      </c>
      <c r="E16" s="84" t="s">
        <v>3391</v>
      </c>
      <c r="F16" s="85">
        <v>4</v>
      </c>
      <c r="G16" s="85">
        <v>0</v>
      </c>
    </row>
    <row r="17" spans="1:7">
      <c r="A17" s="84">
        <v>2014</v>
      </c>
      <c r="B17" s="87" t="s">
        <v>644</v>
      </c>
      <c r="C17" s="84" t="s">
        <v>31</v>
      </c>
      <c r="D17" s="84" t="s">
        <v>3390</v>
      </c>
      <c r="E17" s="84" t="s">
        <v>3393</v>
      </c>
      <c r="F17" s="85">
        <v>75</v>
      </c>
      <c r="G17" s="85">
        <v>0</v>
      </c>
    </row>
    <row r="18" spans="1:7">
      <c r="A18" s="84">
        <v>2014</v>
      </c>
      <c r="B18" s="87" t="s">
        <v>644</v>
      </c>
      <c r="C18" s="84" t="s">
        <v>31</v>
      </c>
      <c r="D18" s="84" t="s">
        <v>3397</v>
      </c>
      <c r="E18" s="84" t="s">
        <v>3395</v>
      </c>
      <c r="F18" s="85">
        <v>68</v>
      </c>
      <c r="G18" s="85">
        <v>0</v>
      </c>
    </row>
    <row r="19" spans="1:7">
      <c r="A19" s="84">
        <v>2014</v>
      </c>
      <c r="B19" s="87" t="s">
        <v>644</v>
      </c>
      <c r="C19" s="84" t="s">
        <v>31</v>
      </c>
      <c r="D19" s="84" t="s">
        <v>3397</v>
      </c>
      <c r="E19" s="84" t="s">
        <v>5118</v>
      </c>
      <c r="F19" s="85">
        <v>157</v>
      </c>
      <c r="G19" s="85">
        <v>0</v>
      </c>
    </row>
    <row r="20" spans="1:7">
      <c r="A20" s="84">
        <v>2014</v>
      </c>
      <c r="B20" s="87" t="s">
        <v>644</v>
      </c>
      <c r="C20" s="84" t="s">
        <v>31</v>
      </c>
      <c r="D20" s="84" t="s">
        <v>4</v>
      </c>
      <c r="E20" s="84" t="s">
        <v>3410</v>
      </c>
      <c r="F20" s="85">
        <v>223</v>
      </c>
      <c r="G20" s="85">
        <v>0</v>
      </c>
    </row>
    <row r="21" spans="1:7">
      <c r="A21" s="84">
        <v>2014</v>
      </c>
      <c r="B21" s="87" t="s">
        <v>644</v>
      </c>
      <c r="C21" s="84" t="s">
        <v>31</v>
      </c>
      <c r="D21" s="84" t="s">
        <v>4</v>
      </c>
      <c r="E21" s="84" t="s">
        <v>3411</v>
      </c>
      <c r="F21" s="85">
        <v>2</v>
      </c>
      <c r="G21" s="85">
        <v>0</v>
      </c>
    </row>
    <row r="22" spans="1:7">
      <c r="A22" s="84">
        <v>2014</v>
      </c>
      <c r="B22" s="87" t="s">
        <v>644</v>
      </c>
      <c r="C22" s="84" t="s">
        <v>31</v>
      </c>
      <c r="D22" s="84" t="s">
        <v>3401</v>
      </c>
      <c r="E22" s="84" t="s">
        <v>3412</v>
      </c>
      <c r="F22" s="85">
        <v>147</v>
      </c>
      <c r="G22" s="85">
        <v>3350</v>
      </c>
    </row>
    <row r="23" spans="1:7">
      <c r="A23" s="84">
        <v>2014</v>
      </c>
      <c r="B23" s="87" t="s">
        <v>644</v>
      </c>
      <c r="C23" s="84" t="s">
        <v>31</v>
      </c>
      <c r="D23" s="84" t="s">
        <v>3401</v>
      </c>
      <c r="E23" s="84" t="s">
        <v>3413</v>
      </c>
      <c r="F23" s="85">
        <v>53</v>
      </c>
      <c r="G23" s="85">
        <v>1243</v>
      </c>
    </row>
    <row r="24" spans="1:7">
      <c r="A24" s="84">
        <v>2014</v>
      </c>
      <c r="B24" s="87" t="s">
        <v>644</v>
      </c>
      <c r="C24" s="84" t="s">
        <v>31</v>
      </c>
      <c r="D24" s="84" t="s">
        <v>3401</v>
      </c>
      <c r="E24" s="84" t="s">
        <v>3414</v>
      </c>
      <c r="F24" s="85">
        <v>25</v>
      </c>
      <c r="G24" s="85">
        <v>780</v>
      </c>
    </row>
    <row r="25" spans="1:7">
      <c r="A25" s="84">
        <v>2014</v>
      </c>
      <c r="B25" s="87" t="s">
        <v>644</v>
      </c>
      <c r="C25" s="84" t="s">
        <v>31</v>
      </c>
      <c r="D25" s="84" t="s">
        <v>3401</v>
      </c>
      <c r="E25" s="84" t="s">
        <v>3404</v>
      </c>
      <c r="F25" s="85">
        <v>0</v>
      </c>
      <c r="G25" s="85">
        <v>0</v>
      </c>
    </row>
    <row r="26" spans="1:7">
      <c r="A26" s="84">
        <v>2014</v>
      </c>
      <c r="B26" s="87" t="s">
        <v>644</v>
      </c>
      <c r="C26" s="84" t="s">
        <v>5116</v>
      </c>
      <c r="D26" s="84" t="s">
        <v>3390</v>
      </c>
      <c r="E26" s="84" t="s">
        <v>3408</v>
      </c>
      <c r="F26" s="85">
        <v>0</v>
      </c>
      <c r="G26" s="85">
        <v>0</v>
      </c>
    </row>
    <row r="27" spans="1:7">
      <c r="A27" s="84">
        <v>2014</v>
      </c>
      <c r="B27" s="87" t="s">
        <v>644</v>
      </c>
      <c r="C27" s="84" t="s">
        <v>5116</v>
      </c>
      <c r="D27" s="84" t="s">
        <v>3390</v>
      </c>
      <c r="E27" s="84" t="s">
        <v>3409</v>
      </c>
      <c r="F27" s="85">
        <v>0</v>
      </c>
      <c r="G27" s="85">
        <v>0</v>
      </c>
    </row>
    <row r="28" spans="1:7">
      <c r="A28" s="84">
        <v>2014</v>
      </c>
      <c r="B28" s="87" t="s">
        <v>644</v>
      </c>
      <c r="C28" s="84" t="s">
        <v>5116</v>
      </c>
      <c r="D28" s="84" t="s">
        <v>3390</v>
      </c>
      <c r="E28" s="84" t="s">
        <v>3391</v>
      </c>
      <c r="F28" s="85">
        <v>0</v>
      </c>
      <c r="G28" s="85">
        <v>0</v>
      </c>
    </row>
    <row r="29" spans="1:7">
      <c r="A29" s="84">
        <v>2014</v>
      </c>
      <c r="B29" s="87" t="s">
        <v>644</v>
      </c>
      <c r="C29" s="84" t="s">
        <v>5116</v>
      </c>
      <c r="D29" s="84" t="s">
        <v>3390</v>
      </c>
      <c r="E29" s="84" t="s">
        <v>3393</v>
      </c>
      <c r="F29" s="85">
        <v>1</v>
      </c>
      <c r="G29" s="85">
        <v>0</v>
      </c>
    </row>
    <row r="30" spans="1:7">
      <c r="A30" s="84">
        <v>2014</v>
      </c>
      <c r="B30" s="87" t="s">
        <v>644</v>
      </c>
      <c r="C30" s="84" t="s">
        <v>5116</v>
      </c>
      <c r="D30" s="84" t="s">
        <v>3397</v>
      </c>
      <c r="E30" s="84" t="s">
        <v>3395</v>
      </c>
      <c r="F30" s="85">
        <v>1</v>
      </c>
      <c r="G30" s="85">
        <v>0</v>
      </c>
    </row>
    <row r="31" spans="1:7">
      <c r="A31" s="84">
        <v>2014</v>
      </c>
      <c r="B31" s="87" t="s">
        <v>644</v>
      </c>
      <c r="C31" s="84" t="s">
        <v>5116</v>
      </c>
      <c r="D31" s="84" t="s">
        <v>3397</v>
      </c>
      <c r="E31" s="84" t="s">
        <v>5118</v>
      </c>
      <c r="F31" s="85">
        <v>0</v>
      </c>
      <c r="G31" s="85">
        <v>0</v>
      </c>
    </row>
    <row r="32" spans="1:7">
      <c r="A32" s="84">
        <v>2014</v>
      </c>
      <c r="B32" s="87" t="s">
        <v>644</v>
      </c>
      <c r="C32" s="84" t="s">
        <v>5116</v>
      </c>
      <c r="D32" s="84" t="s">
        <v>4</v>
      </c>
      <c r="E32" s="84" t="s">
        <v>3410</v>
      </c>
      <c r="F32" s="85">
        <v>1</v>
      </c>
      <c r="G32" s="85">
        <v>0</v>
      </c>
    </row>
    <row r="33" spans="1:7">
      <c r="A33" s="84">
        <v>2014</v>
      </c>
      <c r="B33" s="87" t="s">
        <v>644</v>
      </c>
      <c r="C33" s="84" t="s">
        <v>5116</v>
      </c>
      <c r="D33" s="84" t="s">
        <v>4</v>
      </c>
      <c r="E33" s="84" t="s">
        <v>3411</v>
      </c>
      <c r="F33" s="85">
        <v>0</v>
      </c>
      <c r="G33" s="85">
        <v>0</v>
      </c>
    </row>
    <row r="34" spans="1:7">
      <c r="A34" s="84">
        <v>2014</v>
      </c>
      <c r="B34" s="87" t="s">
        <v>644</v>
      </c>
      <c r="C34" s="84" t="s">
        <v>5116</v>
      </c>
      <c r="D34" s="84" t="s">
        <v>3401</v>
      </c>
      <c r="E34" s="84" t="s">
        <v>3412</v>
      </c>
      <c r="F34" s="85">
        <v>1</v>
      </c>
      <c r="G34" s="85">
        <v>9</v>
      </c>
    </row>
    <row r="35" spans="1:7">
      <c r="A35" s="84">
        <v>2014</v>
      </c>
      <c r="B35" s="87" t="s">
        <v>644</v>
      </c>
      <c r="C35" s="84" t="s">
        <v>5116</v>
      </c>
      <c r="D35" s="84" t="s">
        <v>3401</v>
      </c>
      <c r="E35" s="84" t="s">
        <v>3413</v>
      </c>
      <c r="F35" s="85">
        <v>0</v>
      </c>
      <c r="G35" s="85">
        <v>0</v>
      </c>
    </row>
    <row r="36" spans="1:7">
      <c r="A36" s="84">
        <v>2014</v>
      </c>
      <c r="B36" s="87" t="s">
        <v>644</v>
      </c>
      <c r="C36" s="84" t="s">
        <v>5116</v>
      </c>
      <c r="D36" s="84" t="s">
        <v>3401</v>
      </c>
      <c r="E36" s="84" t="s">
        <v>3414</v>
      </c>
      <c r="F36" s="85">
        <v>0</v>
      </c>
      <c r="G36" s="85">
        <v>0</v>
      </c>
    </row>
    <row r="37" spans="1:7">
      <c r="A37" s="84">
        <v>2014</v>
      </c>
      <c r="B37" s="87" t="s">
        <v>644</v>
      </c>
      <c r="C37" s="84" t="s">
        <v>5116</v>
      </c>
      <c r="D37" s="84" t="s">
        <v>3401</v>
      </c>
      <c r="E37" s="84" t="s">
        <v>3404</v>
      </c>
      <c r="F37" s="85">
        <v>0</v>
      </c>
      <c r="G37" s="85">
        <v>0</v>
      </c>
    </row>
    <row r="38" spans="1:7">
      <c r="A38" s="84">
        <v>2014</v>
      </c>
      <c r="B38" s="87" t="s">
        <v>644</v>
      </c>
      <c r="C38" s="84" t="s">
        <v>214</v>
      </c>
      <c r="D38" s="84" t="s">
        <v>3390</v>
      </c>
      <c r="E38" s="84" t="s">
        <v>3408</v>
      </c>
      <c r="F38" s="85">
        <v>0</v>
      </c>
      <c r="G38" s="85">
        <v>0</v>
      </c>
    </row>
    <row r="39" spans="1:7">
      <c r="A39" s="84">
        <v>2014</v>
      </c>
      <c r="B39" s="87" t="s">
        <v>644</v>
      </c>
      <c r="C39" s="84" t="s">
        <v>214</v>
      </c>
      <c r="D39" s="84" t="s">
        <v>3390</v>
      </c>
      <c r="E39" s="84" t="s">
        <v>3409</v>
      </c>
      <c r="F39" s="85">
        <v>24</v>
      </c>
      <c r="G39" s="85">
        <v>0</v>
      </c>
    </row>
    <row r="40" spans="1:7">
      <c r="A40" s="84">
        <v>2014</v>
      </c>
      <c r="B40" s="87" t="s">
        <v>644</v>
      </c>
      <c r="C40" s="84" t="s">
        <v>214</v>
      </c>
      <c r="D40" s="84" t="s">
        <v>3390</v>
      </c>
      <c r="E40" s="84" t="s">
        <v>3391</v>
      </c>
      <c r="F40" s="85">
        <v>0</v>
      </c>
      <c r="G40" s="85">
        <v>0</v>
      </c>
    </row>
    <row r="41" spans="1:7">
      <c r="A41" s="84">
        <v>2014</v>
      </c>
      <c r="B41" s="87" t="s">
        <v>644</v>
      </c>
      <c r="C41" s="84" t="s">
        <v>214</v>
      </c>
      <c r="D41" s="84" t="s">
        <v>3390</v>
      </c>
      <c r="E41" s="84" t="s">
        <v>3393</v>
      </c>
      <c r="F41" s="85">
        <v>11</v>
      </c>
      <c r="G41" s="85">
        <v>0</v>
      </c>
    </row>
    <row r="42" spans="1:7">
      <c r="A42" s="84">
        <v>2014</v>
      </c>
      <c r="B42" s="87" t="s">
        <v>644</v>
      </c>
      <c r="C42" s="84" t="s">
        <v>214</v>
      </c>
      <c r="D42" s="84" t="s">
        <v>3397</v>
      </c>
      <c r="E42" s="84" t="s">
        <v>3395</v>
      </c>
      <c r="F42" s="85">
        <v>16</v>
      </c>
      <c r="G42" s="85">
        <v>0</v>
      </c>
    </row>
    <row r="43" spans="1:7">
      <c r="A43" s="84">
        <v>2014</v>
      </c>
      <c r="B43" s="87" t="s">
        <v>644</v>
      </c>
      <c r="C43" s="84" t="s">
        <v>214</v>
      </c>
      <c r="D43" s="84" t="s">
        <v>3397</v>
      </c>
      <c r="E43" s="84" t="s">
        <v>5118</v>
      </c>
      <c r="F43" s="85">
        <v>19</v>
      </c>
      <c r="G43" s="85">
        <v>0</v>
      </c>
    </row>
    <row r="44" spans="1:7">
      <c r="A44" s="84">
        <v>2014</v>
      </c>
      <c r="B44" s="87" t="s">
        <v>644</v>
      </c>
      <c r="C44" s="84" t="s">
        <v>214</v>
      </c>
      <c r="D44" s="84" t="s">
        <v>4</v>
      </c>
      <c r="E44" s="84" t="s">
        <v>3410</v>
      </c>
      <c r="F44" s="85">
        <v>35</v>
      </c>
      <c r="G44" s="85">
        <v>0</v>
      </c>
    </row>
    <row r="45" spans="1:7">
      <c r="A45" s="84">
        <v>2014</v>
      </c>
      <c r="B45" s="87" t="s">
        <v>644</v>
      </c>
      <c r="C45" s="84" t="s">
        <v>214</v>
      </c>
      <c r="D45" s="84" t="s">
        <v>4</v>
      </c>
      <c r="E45" s="84" t="s">
        <v>3411</v>
      </c>
      <c r="F45" s="85">
        <v>0</v>
      </c>
      <c r="G45" s="85">
        <v>0</v>
      </c>
    </row>
    <row r="46" spans="1:7">
      <c r="A46" s="84">
        <v>2014</v>
      </c>
      <c r="B46" s="87" t="s">
        <v>644</v>
      </c>
      <c r="C46" s="84" t="s">
        <v>214</v>
      </c>
      <c r="D46" s="84" t="s">
        <v>3401</v>
      </c>
      <c r="E46" s="84" t="s">
        <v>3412</v>
      </c>
      <c r="F46" s="85">
        <v>28</v>
      </c>
      <c r="G46" s="85">
        <v>572</v>
      </c>
    </row>
    <row r="47" spans="1:7">
      <c r="A47" s="84">
        <v>2014</v>
      </c>
      <c r="B47" s="87" t="s">
        <v>644</v>
      </c>
      <c r="C47" s="84" t="s">
        <v>214</v>
      </c>
      <c r="D47" s="84" t="s">
        <v>3401</v>
      </c>
      <c r="E47" s="84" t="s">
        <v>3413</v>
      </c>
      <c r="F47" s="85">
        <v>2</v>
      </c>
      <c r="G47" s="85">
        <v>38</v>
      </c>
    </row>
    <row r="48" spans="1:7">
      <c r="A48" s="84">
        <v>2014</v>
      </c>
      <c r="B48" s="87" t="s">
        <v>644</v>
      </c>
      <c r="C48" s="84" t="s">
        <v>214</v>
      </c>
      <c r="D48" s="84" t="s">
        <v>3401</v>
      </c>
      <c r="E48" s="84" t="s">
        <v>3414</v>
      </c>
      <c r="F48" s="85">
        <v>5</v>
      </c>
      <c r="G48" s="85">
        <v>80</v>
      </c>
    </row>
    <row r="49" spans="1:7">
      <c r="A49" s="84">
        <v>2014</v>
      </c>
      <c r="B49" s="87" t="s">
        <v>644</v>
      </c>
      <c r="C49" s="84" t="s">
        <v>214</v>
      </c>
      <c r="D49" s="84" t="s">
        <v>3401</v>
      </c>
      <c r="E49" s="84" t="s">
        <v>3404</v>
      </c>
      <c r="F49" s="85">
        <v>0</v>
      </c>
      <c r="G49" s="85">
        <v>0</v>
      </c>
    </row>
    <row r="50" spans="1:7">
      <c r="A50" s="84">
        <v>2014</v>
      </c>
      <c r="B50" s="87" t="s">
        <v>644</v>
      </c>
      <c r="C50" s="84" t="s">
        <v>126</v>
      </c>
      <c r="D50" s="84" t="s">
        <v>3390</v>
      </c>
      <c r="E50" s="84" t="s">
        <v>3408</v>
      </c>
      <c r="F50" s="85">
        <v>2</v>
      </c>
      <c r="G50" s="85">
        <v>0</v>
      </c>
    </row>
    <row r="51" spans="1:7">
      <c r="A51" s="84">
        <v>2014</v>
      </c>
      <c r="B51" s="87" t="s">
        <v>644</v>
      </c>
      <c r="C51" s="84" t="s">
        <v>126</v>
      </c>
      <c r="D51" s="84" t="s">
        <v>3390</v>
      </c>
      <c r="E51" s="84" t="s">
        <v>3409</v>
      </c>
      <c r="F51" s="85">
        <v>57</v>
      </c>
      <c r="G51" s="85">
        <v>0</v>
      </c>
    </row>
    <row r="52" spans="1:7">
      <c r="A52" s="84">
        <v>2014</v>
      </c>
      <c r="B52" s="87" t="s">
        <v>644</v>
      </c>
      <c r="C52" s="84" t="s">
        <v>126</v>
      </c>
      <c r="D52" s="84" t="s">
        <v>3390</v>
      </c>
      <c r="E52" s="84" t="s">
        <v>3391</v>
      </c>
      <c r="F52" s="85">
        <v>0</v>
      </c>
      <c r="G52" s="85">
        <v>0</v>
      </c>
    </row>
    <row r="53" spans="1:7">
      <c r="A53" s="84">
        <v>2014</v>
      </c>
      <c r="B53" s="87" t="s">
        <v>644</v>
      </c>
      <c r="C53" s="84" t="s">
        <v>126</v>
      </c>
      <c r="D53" s="84" t="s">
        <v>3390</v>
      </c>
      <c r="E53" s="84" t="s">
        <v>3393</v>
      </c>
      <c r="F53" s="85">
        <v>9</v>
      </c>
      <c r="G53" s="85">
        <v>0</v>
      </c>
    </row>
    <row r="54" spans="1:7">
      <c r="A54" s="84">
        <v>2014</v>
      </c>
      <c r="B54" s="87" t="s">
        <v>644</v>
      </c>
      <c r="C54" s="84" t="s">
        <v>126</v>
      </c>
      <c r="D54" s="84" t="s">
        <v>3397</v>
      </c>
      <c r="E54" s="84" t="s">
        <v>3395</v>
      </c>
      <c r="F54" s="85">
        <v>27</v>
      </c>
      <c r="G54" s="85">
        <v>0</v>
      </c>
    </row>
    <row r="55" spans="1:7">
      <c r="A55" s="84">
        <v>2014</v>
      </c>
      <c r="B55" s="87" t="s">
        <v>644</v>
      </c>
      <c r="C55" s="84" t="s">
        <v>126</v>
      </c>
      <c r="D55" s="84" t="s">
        <v>3397</v>
      </c>
      <c r="E55" s="84" t="s">
        <v>5118</v>
      </c>
      <c r="F55" s="85">
        <v>41</v>
      </c>
      <c r="G55" s="85">
        <v>0</v>
      </c>
    </row>
    <row r="56" spans="1:7">
      <c r="A56" s="84">
        <v>2014</v>
      </c>
      <c r="B56" s="87" t="s">
        <v>644</v>
      </c>
      <c r="C56" s="84" t="s">
        <v>126</v>
      </c>
      <c r="D56" s="84" t="s">
        <v>4</v>
      </c>
      <c r="E56" s="84" t="s">
        <v>3410</v>
      </c>
      <c r="F56" s="85">
        <v>68</v>
      </c>
      <c r="G56" s="85">
        <v>0</v>
      </c>
    </row>
    <row r="57" spans="1:7">
      <c r="A57" s="84">
        <v>2014</v>
      </c>
      <c r="B57" s="87" t="s">
        <v>644</v>
      </c>
      <c r="C57" s="84" t="s">
        <v>126</v>
      </c>
      <c r="D57" s="84" t="s">
        <v>4</v>
      </c>
      <c r="E57" s="84" t="s">
        <v>3411</v>
      </c>
      <c r="F57" s="85">
        <v>0</v>
      </c>
      <c r="G57" s="85">
        <v>0</v>
      </c>
    </row>
    <row r="58" spans="1:7">
      <c r="A58" s="84">
        <v>2014</v>
      </c>
      <c r="B58" s="87" t="s">
        <v>644</v>
      </c>
      <c r="C58" s="84" t="s">
        <v>126</v>
      </c>
      <c r="D58" s="84" t="s">
        <v>3401</v>
      </c>
      <c r="E58" s="84" t="s">
        <v>3412</v>
      </c>
      <c r="F58" s="85">
        <v>57</v>
      </c>
      <c r="G58" s="85">
        <v>1234</v>
      </c>
    </row>
    <row r="59" spans="1:7">
      <c r="A59" s="84">
        <v>2014</v>
      </c>
      <c r="B59" s="87" t="s">
        <v>644</v>
      </c>
      <c r="C59" s="84" t="s">
        <v>126</v>
      </c>
      <c r="D59" s="84" t="s">
        <v>3401</v>
      </c>
      <c r="E59" s="84" t="s">
        <v>3413</v>
      </c>
      <c r="F59" s="85">
        <v>5</v>
      </c>
      <c r="G59" s="85">
        <v>84</v>
      </c>
    </row>
    <row r="60" spans="1:7">
      <c r="A60" s="84">
        <v>2014</v>
      </c>
      <c r="B60" s="87" t="s">
        <v>644</v>
      </c>
      <c r="C60" s="84" t="s">
        <v>126</v>
      </c>
      <c r="D60" s="84" t="s">
        <v>3401</v>
      </c>
      <c r="E60" s="84" t="s">
        <v>3414</v>
      </c>
      <c r="F60" s="85">
        <v>6</v>
      </c>
      <c r="G60" s="85">
        <v>127</v>
      </c>
    </row>
    <row r="61" spans="1:7">
      <c r="A61" s="84">
        <v>2014</v>
      </c>
      <c r="B61" s="87" t="s">
        <v>644</v>
      </c>
      <c r="C61" s="84" t="s">
        <v>126</v>
      </c>
      <c r="D61" s="84" t="s">
        <v>3401</v>
      </c>
      <c r="E61" s="84" t="s">
        <v>3404</v>
      </c>
      <c r="F61" s="85">
        <v>0</v>
      </c>
      <c r="G61" s="85">
        <v>0</v>
      </c>
    </row>
    <row r="62" spans="1:7">
      <c r="A62" s="84">
        <v>2014</v>
      </c>
      <c r="B62" s="87" t="s">
        <v>644</v>
      </c>
      <c r="C62" s="84" t="s">
        <v>5117</v>
      </c>
      <c r="D62" s="84" t="s">
        <v>3390</v>
      </c>
      <c r="E62" s="84" t="s">
        <v>3408</v>
      </c>
      <c r="F62" s="85">
        <v>0</v>
      </c>
      <c r="G62" s="85">
        <v>0</v>
      </c>
    </row>
    <row r="63" spans="1:7">
      <c r="A63" s="84">
        <v>2014</v>
      </c>
      <c r="B63" s="87" t="s">
        <v>644</v>
      </c>
      <c r="C63" s="84" t="s">
        <v>5117</v>
      </c>
      <c r="D63" s="84" t="s">
        <v>3390</v>
      </c>
      <c r="E63" s="84" t="s">
        <v>3409</v>
      </c>
      <c r="F63" s="85">
        <v>0</v>
      </c>
      <c r="G63" s="85">
        <v>0</v>
      </c>
    </row>
    <row r="64" spans="1:7">
      <c r="A64" s="84">
        <v>2014</v>
      </c>
      <c r="B64" s="87" t="s">
        <v>644</v>
      </c>
      <c r="C64" s="84" t="s">
        <v>5117</v>
      </c>
      <c r="D64" s="84" t="s">
        <v>3390</v>
      </c>
      <c r="E64" s="84" t="s">
        <v>3391</v>
      </c>
      <c r="F64" s="85">
        <v>0</v>
      </c>
      <c r="G64" s="85">
        <v>0</v>
      </c>
    </row>
    <row r="65" spans="1:7">
      <c r="A65" s="84">
        <v>2014</v>
      </c>
      <c r="B65" s="87" t="s">
        <v>644</v>
      </c>
      <c r="C65" s="84" t="s">
        <v>5117</v>
      </c>
      <c r="D65" s="84" t="s">
        <v>3390</v>
      </c>
      <c r="E65" s="84" t="s">
        <v>3393</v>
      </c>
      <c r="F65" s="85">
        <v>3</v>
      </c>
      <c r="G65" s="85">
        <v>0</v>
      </c>
    </row>
    <row r="66" spans="1:7">
      <c r="A66" s="84">
        <v>2014</v>
      </c>
      <c r="B66" s="87" t="s">
        <v>644</v>
      </c>
      <c r="C66" s="84" t="s">
        <v>5117</v>
      </c>
      <c r="D66" s="84" t="s">
        <v>3397</v>
      </c>
      <c r="E66" s="84" t="s">
        <v>3395</v>
      </c>
      <c r="F66" s="85">
        <v>3</v>
      </c>
      <c r="G66" s="85">
        <v>0</v>
      </c>
    </row>
    <row r="67" spans="1:7">
      <c r="A67" s="84">
        <v>2014</v>
      </c>
      <c r="B67" s="87" t="s">
        <v>644</v>
      </c>
      <c r="C67" s="84" t="s">
        <v>5117</v>
      </c>
      <c r="D67" s="84" t="s">
        <v>3397</v>
      </c>
      <c r="E67" s="84" t="s">
        <v>5118</v>
      </c>
      <c r="F67" s="85">
        <v>0</v>
      </c>
      <c r="G67" s="85">
        <v>0</v>
      </c>
    </row>
    <row r="68" spans="1:7">
      <c r="A68" s="84">
        <v>2014</v>
      </c>
      <c r="B68" s="87" t="s">
        <v>644</v>
      </c>
      <c r="C68" s="84" t="s">
        <v>5117</v>
      </c>
      <c r="D68" s="84" t="s">
        <v>4</v>
      </c>
      <c r="E68" s="84" t="s">
        <v>3410</v>
      </c>
      <c r="F68" s="85">
        <v>3</v>
      </c>
      <c r="G68" s="85">
        <v>0</v>
      </c>
    </row>
    <row r="69" spans="1:7">
      <c r="A69" s="84">
        <v>2014</v>
      </c>
      <c r="B69" s="87" t="s">
        <v>644</v>
      </c>
      <c r="C69" s="84" t="s">
        <v>5117</v>
      </c>
      <c r="D69" s="84" t="s">
        <v>4</v>
      </c>
      <c r="E69" s="84" t="s">
        <v>3411</v>
      </c>
      <c r="F69" s="85">
        <v>0</v>
      </c>
      <c r="G69" s="85">
        <v>0</v>
      </c>
    </row>
    <row r="70" spans="1:7">
      <c r="A70" s="84">
        <v>2014</v>
      </c>
      <c r="B70" s="87" t="s">
        <v>644</v>
      </c>
      <c r="C70" s="84" t="s">
        <v>5117</v>
      </c>
      <c r="D70" s="84" t="s">
        <v>3401</v>
      </c>
      <c r="E70" s="84" t="s">
        <v>3412</v>
      </c>
      <c r="F70" s="85">
        <v>0</v>
      </c>
      <c r="G70" s="85">
        <v>0</v>
      </c>
    </row>
    <row r="71" spans="1:7">
      <c r="A71" s="84">
        <v>2014</v>
      </c>
      <c r="B71" s="87" t="s">
        <v>644</v>
      </c>
      <c r="C71" s="84" t="s">
        <v>5117</v>
      </c>
      <c r="D71" s="84" t="s">
        <v>3401</v>
      </c>
      <c r="E71" s="84" t="s">
        <v>3413</v>
      </c>
      <c r="F71" s="85">
        <v>0</v>
      </c>
      <c r="G71" s="85">
        <v>0</v>
      </c>
    </row>
    <row r="72" spans="1:7">
      <c r="A72" s="84">
        <v>2014</v>
      </c>
      <c r="B72" s="87" t="s">
        <v>644</v>
      </c>
      <c r="C72" s="84" t="s">
        <v>5117</v>
      </c>
      <c r="D72" s="84" t="s">
        <v>3401</v>
      </c>
      <c r="E72" s="84" t="s">
        <v>3414</v>
      </c>
      <c r="F72" s="85">
        <v>3</v>
      </c>
      <c r="G72" s="85">
        <v>39</v>
      </c>
    </row>
    <row r="73" spans="1:7">
      <c r="A73" s="84">
        <v>2014</v>
      </c>
      <c r="B73" s="87" t="s">
        <v>644</v>
      </c>
      <c r="C73" s="84" t="s">
        <v>5117</v>
      </c>
      <c r="D73" s="84" t="s">
        <v>3401</v>
      </c>
      <c r="E73" s="84" t="s">
        <v>3404</v>
      </c>
      <c r="F73" s="85">
        <v>0</v>
      </c>
      <c r="G73" s="85">
        <v>0</v>
      </c>
    </row>
    <row r="74" spans="1:7">
      <c r="A74" s="158">
        <v>2015</v>
      </c>
      <c r="B74" s="87" t="s">
        <v>644</v>
      </c>
      <c r="C74" s="84" t="s">
        <v>213</v>
      </c>
      <c r="D74" s="84" t="s">
        <v>3390</v>
      </c>
      <c r="E74" s="84" t="s">
        <v>3408</v>
      </c>
      <c r="F74" s="85">
        <v>0</v>
      </c>
      <c r="G74" s="85">
        <v>0</v>
      </c>
    </row>
    <row r="75" spans="1:7">
      <c r="A75" s="158">
        <v>2015</v>
      </c>
      <c r="B75" s="87" t="s">
        <v>644</v>
      </c>
      <c r="C75" s="84" t="s">
        <v>213</v>
      </c>
      <c r="D75" s="84" t="s">
        <v>3390</v>
      </c>
      <c r="E75" s="84" t="s">
        <v>3409</v>
      </c>
      <c r="F75" s="85">
        <v>3</v>
      </c>
      <c r="G75" s="85">
        <v>0</v>
      </c>
    </row>
    <row r="76" spans="1:7">
      <c r="A76" s="158">
        <v>2015</v>
      </c>
      <c r="B76" s="87" t="s">
        <v>644</v>
      </c>
      <c r="C76" s="84" t="s">
        <v>213</v>
      </c>
      <c r="D76" s="84" t="s">
        <v>3390</v>
      </c>
      <c r="E76" s="84" t="s">
        <v>3391</v>
      </c>
      <c r="F76" s="85">
        <v>16</v>
      </c>
      <c r="G76" s="85">
        <v>0</v>
      </c>
    </row>
    <row r="77" spans="1:7">
      <c r="A77" s="158">
        <v>2015</v>
      </c>
      <c r="B77" s="87" t="s">
        <v>644</v>
      </c>
      <c r="C77" s="84" t="s">
        <v>213</v>
      </c>
      <c r="D77" s="84" t="s">
        <v>3390</v>
      </c>
      <c r="E77" s="84" t="s">
        <v>3393</v>
      </c>
      <c r="F77" s="85">
        <v>7</v>
      </c>
      <c r="G77" s="85">
        <v>0</v>
      </c>
    </row>
    <row r="78" spans="1:7">
      <c r="A78" s="158">
        <v>2015</v>
      </c>
      <c r="B78" s="87" t="s">
        <v>644</v>
      </c>
      <c r="C78" s="84" t="s">
        <v>213</v>
      </c>
      <c r="D78" s="84" t="s">
        <v>3397</v>
      </c>
      <c r="E78" s="84" t="s">
        <v>3395</v>
      </c>
      <c r="F78" s="85">
        <v>25</v>
      </c>
      <c r="G78" s="85">
        <v>0</v>
      </c>
    </row>
    <row r="79" spans="1:7">
      <c r="A79" s="158">
        <v>2015</v>
      </c>
      <c r="B79" s="87" t="s">
        <v>644</v>
      </c>
      <c r="C79" s="84" t="s">
        <v>213</v>
      </c>
      <c r="D79" s="84" t="s">
        <v>3397</v>
      </c>
      <c r="E79" s="84" t="s">
        <v>5118</v>
      </c>
      <c r="F79" s="85">
        <v>1</v>
      </c>
      <c r="G79" s="85">
        <v>0</v>
      </c>
    </row>
    <row r="80" spans="1:7">
      <c r="A80" s="158">
        <v>2015</v>
      </c>
      <c r="B80" s="87" t="s">
        <v>644</v>
      </c>
      <c r="C80" s="84" t="s">
        <v>213</v>
      </c>
      <c r="D80" s="84" t="s">
        <v>4</v>
      </c>
      <c r="E80" s="84" t="s">
        <v>3410</v>
      </c>
      <c r="F80" s="85">
        <v>25</v>
      </c>
      <c r="G80" s="85">
        <v>0</v>
      </c>
    </row>
    <row r="81" spans="1:7">
      <c r="A81" s="158">
        <v>2015</v>
      </c>
      <c r="B81" s="87" t="s">
        <v>644</v>
      </c>
      <c r="C81" s="84" t="s">
        <v>213</v>
      </c>
      <c r="D81" s="84" t="s">
        <v>4</v>
      </c>
      <c r="E81" s="84" t="s">
        <v>3411</v>
      </c>
      <c r="F81" s="85">
        <v>1</v>
      </c>
      <c r="G81" s="85">
        <v>0</v>
      </c>
    </row>
    <row r="82" spans="1:7">
      <c r="A82" s="158">
        <v>2015</v>
      </c>
      <c r="B82" s="87" t="s">
        <v>644</v>
      </c>
      <c r="C82" s="84" t="s">
        <v>213</v>
      </c>
      <c r="D82" s="84" t="s">
        <v>3401</v>
      </c>
      <c r="E82" s="84" t="s">
        <v>3412</v>
      </c>
      <c r="F82" s="85">
        <v>26</v>
      </c>
      <c r="G82" s="85">
        <v>305</v>
      </c>
    </row>
    <row r="83" spans="1:7">
      <c r="A83" s="158">
        <v>2015</v>
      </c>
      <c r="B83" s="87" t="s">
        <v>644</v>
      </c>
      <c r="C83" s="84" t="s">
        <v>213</v>
      </c>
      <c r="D83" s="84" t="s">
        <v>3401</v>
      </c>
      <c r="E83" s="84" t="s">
        <v>3413</v>
      </c>
      <c r="F83" s="85">
        <v>0</v>
      </c>
      <c r="G83" s="85">
        <v>0</v>
      </c>
    </row>
    <row r="84" spans="1:7">
      <c r="A84" s="158">
        <v>2015</v>
      </c>
      <c r="B84" s="87" t="s">
        <v>644</v>
      </c>
      <c r="C84" s="84" t="s">
        <v>213</v>
      </c>
      <c r="D84" s="84" t="s">
        <v>3401</v>
      </c>
      <c r="E84" s="84" t="s">
        <v>3414</v>
      </c>
      <c r="F84" s="85">
        <v>0</v>
      </c>
      <c r="G84" s="85">
        <v>0</v>
      </c>
    </row>
    <row r="85" spans="1:7">
      <c r="A85" s="158">
        <v>2015</v>
      </c>
      <c r="B85" s="87" t="s">
        <v>644</v>
      </c>
      <c r="C85" s="84" t="s">
        <v>213</v>
      </c>
      <c r="D85" s="84" t="s">
        <v>3401</v>
      </c>
      <c r="E85" s="84" t="s">
        <v>3404</v>
      </c>
      <c r="F85" s="85">
        <v>0</v>
      </c>
      <c r="G85" s="85">
        <v>7</v>
      </c>
    </row>
    <row r="86" spans="1:7">
      <c r="A86" s="158">
        <v>2015</v>
      </c>
      <c r="B86" s="87" t="s">
        <v>644</v>
      </c>
      <c r="C86" s="84" t="s">
        <v>31</v>
      </c>
      <c r="D86" s="84" t="s">
        <v>3390</v>
      </c>
      <c r="E86" s="84" t="s">
        <v>3408</v>
      </c>
      <c r="F86" s="85">
        <v>10</v>
      </c>
      <c r="G86" s="85">
        <v>0</v>
      </c>
    </row>
    <row r="87" spans="1:7">
      <c r="A87" s="158">
        <v>2015</v>
      </c>
      <c r="B87" s="87" t="s">
        <v>644</v>
      </c>
      <c r="C87" s="84" t="s">
        <v>31</v>
      </c>
      <c r="D87" s="84" t="s">
        <v>3390</v>
      </c>
      <c r="E87" s="84" t="s">
        <v>3409</v>
      </c>
      <c r="F87" s="85">
        <v>52</v>
      </c>
      <c r="G87" s="85">
        <v>0</v>
      </c>
    </row>
    <row r="88" spans="1:7">
      <c r="A88" s="158">
        <v>2015</v>
      </c>
      <c r="B88" s="87" t="s">
        <v>644</v>
      </c>
      <c r="C88" s="84" t="s">
        <v>31</v>
      </c>
      <c r="D88" s="84" t="s">
        <v>3390</v>
      </c>
      <c r="E88" s="84" t="s">
        <v>3391</v>
      </c>
      <c r="F88" s="85">
        <v>0</v>
      </c>
      <c r="G88" s="85">
        <v>0</v>
      </c>
    </row>
    <row r="89" spans="1:7">
      <c r="A89" s="158">
        <v>2015</v>
      </c>
      <c r="B89" s="87" t="s">
        <v>644</v>
      </c>
      <c r="C89" s="84" t="s">
        <v>31</v>
      </c>
      <c r="D89" s="84" t="s">
        <v>3390</v>
      </c>
      <c r="E89" s="84" t="s">
        <v>3393</v>
      </c>
      <c r="F89" s="85">
        <v>77</v>
      </c>
      <c r="G89" s="85">
        <v>0</v>
      </c>
    </row>
    <row r="90" spans="1:7">
      <c r="A90" s="158">
        <v>2015</v>
      </c>
      <c r="B90" s="87" t="s">
        <v>644</v>
      </c>
      <c r="C90" s="84" t="s">
        <v>31</v>
      </c>
      <c r="D90" s="84" t="s">
        <v>3397</v>
      </c>
      <c r="E90" s="84" t="s">
        <v>3395</v>
      </c>
      <c r="F90" s="85">
        <v>67</v>
      </c>
      <c r="G90" s="85">
        <v>0</v>
      </c>
    </row>
    <row r="91" spans="1:7">
      <c r="A91" s="158">
        <v>2015</v>
      </c>
      <c r="B91" s="87" t="s">
        <v>644</v>
      </c>
      <c r="C91" s="84" t="s">
        <v>31</v>
      </c>
      <c r="D91" s="84" t="s">
        <v>3397</v>
      </c>
      <c r="E91" s="84" t="s">
        <v>5118</v>
      </c>
      <c r="F91" s="85">
        <v>72</v>
      </c>
      <c r="G91" s="85">
        <v>0</v>
      </c>
    </row>
    <row r="92" spans="1:7">
      <c r="A92" s="158">
        <v>2015</v>
      </c>
      <c r="B92" s="87" t="s">
        <v>644</v>
      </c>
      <c r="C92" s="84" t="s">
        <v>31</v>
      </c>
      <c r="D92" s="84" t="s">
        <v>4</v>
      </c>
      <c r="E92" s="84" t="s">
        <v>3410</v>
      </c>
      <c r="F92" s="85">
        <v>139</v>
      </c>
      <c r="G92" s="85">
        <v>0</v>
      </c>
    </row>
    <row r="93" spans="1:7">
      <c r="A93" s="158">
        <v>2015</v>
      </c>
      <c r="B93" s="87" t="s">
        <v>644</v>
      </c>
      <c r="C93" s="84" t="s">
        <v>31</v>
      </c>
      <c r="D93" s="84" t="s">
        <v>4</v>
      </c>
      <c r="E93" s="84" t="s">
        <v>3411</v>
      </c>
      <c r="F93" s="85">
        <v>0</v>
      </c>
      <c r="G93" s="85">
        <v>0</v>
      </c>
    </row>
    <row r="94" spans="1:7">
      <c r="A94" s="158">
        <v>2015</v>
      </c>
      <c r="B94" s="87" t="s">
        <v>644</v>
      </c>
      <c r="C94" s="84" t="s">
        <v>31</v>
      </c>
      <c r="D94" s="84" t="s">
        <v>3401</v>
      </c>
      <c r="E94" s="84" t="s">
        <v>3412</v>
      </c>
      <c r="F94" s="85">
        <v>96</v>
      </c>
      <c r="G94" s="85">
        <v>2517</v>
      </c>
    </row>
    <row r="95" spans="1:7">
      <c r="A95" s="158">
        <v>2015</v>
      </c>
      <c r="B95" s="87" t="s">
        <v>644</v>
      </c>
      <c r="C95" s="84" t="s">
        <v>31</v>
      </c>
      <c r="D95" s="84" t="s">
        <v>3401</v>
      </c>
      <c r="E95" s="84" t="s">
        <v>3413</v>
      </c>
      <c r="F95" s="85">
        <v>16</v>
      </c>
      <c r="G95" s="85">
        <v>546</v>
      </c>
    </row>
    <row r="96" spans="1:7">
      <c r="A96" s="158">
        <v>2015</v>
      </c>
      <c r="B96" s="87" t="s">
        <v>644</v>
      </c>
      <c r="C96" s="84" t="s">
        <v>31</v>
      </c>
      <c r="D96" s="84" t="s">
        <v>3401</v>
      </c>
      <c r="E96" s="84" t="s">
        <v>3414</v>
      </c>
      <c r="F96" s="85">
        <v>27</v>
      </c>
      <c r="G96" s="85">
        <v>555</v>
      </c>
    </row>
    <row r="97" spans="1:7">
      <c r="A97" s="158">
        <v>2015</v>
      </c>
      <c r="B97" s="87" t="s">
        <v>644</v>
      </c>
      <c r="C97" s="84" t="s">
        <v>31</v>
      </c>
      <c r="D97" s="84" t="s">
        <v>3401</v>
      </c>
      <c r="E97" s="84" t="s">
        <v>3404</v>
      </c>
      <c r="F97" s="85">
        <v>0</v>
      </c>
      <c r="G97" s="85">
        <v>0</v>
      </c>
    </row>
    <row r="98" spans="1:7">
      <c r="A98" s="158">
        <v>2015</v>
      </c>
      <c r="B98" s="87" t="s">
        <v>644</v>
      </c>
      <c r="C98" s="84" t="s">
        <v>214</v>
      </c>
      <c r="D98" s="84" t="s">
        <v>3390</v>
      </c>
      <c r="E98" s="84" t="s">
        <v>3408</v>
      </c>
      <c r="F98" s="85">
        <v>0</v>
      </c>
      <c r="G98" s="85">
        <v>0</v>
      </c>
    </row>
    <row r="99" spans="1:7">
      <c r="A99" s="158">
        <v>2015</v>
      </c>
      <c r="B99" s="87" t="s">
        <v>644</v>
      </c>
      <c r="C99" s="84" t="s">
        <v>214</v>
      </c>
      <c r="D99" s="84" t="s">
        <v>3390</v>
      </c>
      <c r="E99" s="84" t="s">
        <v>3409</v>
      </c>
      <c r="F99" s="85">
        <v>25</v>
      </c>
      <c r="G99" s="85">
        <v>0</v>
      </c>
    </row>
    <row r="100" spans="1:7">
      <c r="A100" s="158">
        <v>2015</v>
      </c>
      <c r="B100" s="87" t="s">
        <v>644</v>
      </c>
      <c r="C100" s="84" t="s">
        <v>214</v>
      </c>
      <c r="D100" s="84" t="s">
        <v>3390</v>
      </c>
      <c r="E100" s="84" t="s">
        <v>3391</v>
      </c>
      <c r="F100" s="85">
        <v>0</v>
      </c>
      <c r="G100" s="85">
        <v>0</v>
      </c>
    </row>
    <row r="101" spans="1:7">
      <c r="A101" s="158">
        <v>2015</v>
      </c>
      <c r="B101" s="87" t="s">
        <v>644</v>
      </c>
      <c r="C101" s="84" t="s">
        <v>214</v>
      </c>
      <c r="D101" s="84" t="s">
        <v>3390</v>
      </c>
      <c r="E101" s="84" t="s">
        <v>3393</v>
      </c>
      <c r="F101" s="85">
        <v>13</v>
      </c>
      <c r="G101" s="85">
        <v>0</v>
      </c>
    </row>
    <row r="102" spans="1:7">
      <c r="A102" s="158">
        <v>2015</v>
      </c>
      <c r="B102" s="87" t="s">
        <v>644</v>
      </c>
      <c r="C102" s="84" t="s">
        <v>214</v>
      </c>
      <c r="D102" s="84" t="s">
        <v>3397</v>
      </c>
      <c r="E102" s="84" t="s">
        <v>3395</v>
      </c>
      <c r="F102" s="85">
        <v>25</v>
      </c>
      <c r="G102" s="85">
        <v>0</v>
      </c>
    </row>
    <row r="103" spans="1:7">
      <c r="A103" s="158">
        <v>2015</v>
      </c>
      <c r="B103" s="87" t="s">
        <v>644</v>
      </c>
      <c r="C103" s="84" t="s">
        <v>214</v>
      </c>
      <c r="D103" s="84" t="s">
        <v>3397</v>
      </c>
      <c r="E103" s="84" t="s">
        <v>5118</v>
      </c>
      <c r="F103" s="85">
        <v>13</v>
      </c>
      <c r="G103" s="85">
        <v>0</v>
      </c>
    </row>
    <row r="104" spans="1:7">
      <c r="A104" s="158">
        <v>2015</v>
      </c>
      <c r="B104" s="87" t="s">
        <v>644</v>
      </c>
      <c r="C104" s="84" t="s">
        <v>214</v>
      </c>
      <c r="D104" s="84" t="s">
        <v>4</v>
      </c>
      <c r="E104" s="84" t="s">
        <v>3410</v>
      </c>
      <c r="F104" s="85">
        <v>38</v>
      </c>
      <c r="G104" s="85">
        <v>0</v>
      </c>
    </row>
    <row r="105" spans="1:7">
      <c r="A105" s="158">
        <v>2015</v>
      </c>
      <c r="B105" s="87" t="s">
        <v>644</v>
      </c>
      <c r="C105" s="84" t="s">
        <v>214</v>
      </c>
      <c r="D105" s="84" t="s">
        <v>4</v>
      </c>
      <c r="E105" s="84" t="s">
        <v>3411</v>
      </c>
      <c r="F105" s="85">
        <v>0</v>
      </c>
      <c r="G105" s="85">
        <v>0</v>
      </c>
    </row>
    <row r="106" spans="1:7">
      <c r="A106" s="158">
        <v>2015</v>
      </c>
      <c r="B106" s="87" t="s">
        <v>644</v>
      </c>
      <c r="C106" s="84" t="s">
        <v>214</v>
      </c>
      <c r="D106" s="84" t="s">
        <v>3401</v>
      </c>
      <c r="E106" s="84" t="s">
        <v>3412</v>
      </c>
      <c r="F106" s="85">
        <v>35</v>
      </c>
      <c r="G106" s="85">
        <v>686</v>
      </c>
    </row>
    <row r="107" spans="1:7">
      <c r="A107" s="158">
        <v>2015</v>
      </c>
      <c r="B107" s="87" t="s">
        <v>644</v>
      </c>
      <c r="C107" s="84" t="s">
        <v>214</v>
      </c>
      <c r="D107" s="84" t="s">
        <v>3401</v>
      </c>
      <c r="E107" s="84" t="s">
        <v>3413</v>
      </c>
      <c r="F107" s="85">
        <v>1</v>
      </c>
      <c r="G107" s="85">
        <v>26</v>
      </c>
    </row>
    <row r="108" spans="1:7">
      <c r="A108" s="158">
        <v>2015</v>
      </c>
      <c r="B108" s="87" t="s">
        <v>644</v>
      </c>
      <c r="C108" s="84" t="s">
        <v>214</v>
      </c>
      <c r="D108" s="84" t="s">
        <v>3401</v>
      </c>
      <c r="E108" s="84" t="s">
        <v>3414</v>
      </c>
      <c r="F108" s="85">
        <v>2</v>
      </c>
      <c r="G108" s="85">
        <v>29</v>
      </c>
    </row>
    <row r="109" spans="1:7">
      <c r="A109" s="158">
        <v>2015</v>
      </c>
      <c r="B109" s="87" t="s">
        <v>644</v>
      </c>
      <c r="C109" s="84" t="s">
        <v>214</v>
      </c>
      <c r="D109" s="84" t="s">
        <v>3401</v>
      </c>
      <c r="E109" s="84" t="s">
        <v>3404</v>
      </c>
      <c r="F109" s="85">
        <v>0</v>
      </c>
      <c r="G109" s="85">
        <v>0</v>
      </c>
    </row>
    <row r="110" spans="1:7">
      <c r="A110" s="158">
        <v>2015</v>
      </c>
      <c r="B110" s="87" t="s">
        <v>644</v>
      </c>
      <c r="C110" s="84" t="s">
        <v>126</v>
      </c>
      <c r="D110" s="84" t="s">
        <v>3390</v>
      </c>
      <c r="E110" s="84" t="s">
        <v>3408</v>
      </c>
      <c r="F110" s="85">
        <v>1</v>
      </c>
      <c r="G110" s="85">
        <v>0</v>
      </c>
    </row>
    <row r="111" spans="1:7">
      <c r="A111" s="158">
        <v>2015</v>
      </c>
      <c r="B111" s="87" t="s">
        <v>644</v>
      </c>
      <c r="C111" s="84" t="s">
        <v>126</v>
      </c>
      <c r="D111" s="84" t="s">
        <v>3390</v>
      </c>
      <c r="E111" s="84" t="s">
        <v>3409</v>
      </c>
      <c r="F111" s="85">
        <v>39</v>
      </c>
      <c r="G111" s="85">
        <v>0</v>
      </c>
    </row>
    <row r="112" spans="1:7">
      <c r="A112" s="158">
        <v>2015</v>
      </c>
      <c r="B112" s="87" t="s">
        <v>644</v>
      </c>
      <c r="C112" s="84" t="s">
        <v>126</v>
      </c>
      <c r="D112" s="84" t="s">
        <v>3390</v>
      </c>
      <c r="E112" s="84" t="s">
        <v>3391</v>
      </c>
      <c r="F112" s="85">
        <v>1</v>
      </c>
      <c r="G112" s="85">
        <v>0</v>
      </c>
    </row>
    <row r="113" spans="1:7">
      <c r="A113" s="158">
        <v>2015</v>
      </c>
      <c r="B113" s="87" t="s">
        <v>644</v>
      </c>
      <c r="C113" s="84" t="s">
        <v>126</v>
      </c>
      <c r="D113" s="84" t="s">
        <v>3390</v>
      </c>
      <c r="E113" s="84" t="s">
        <v>3393</v>
      </c>
      <c r="F113" s="85">
        <v>9</v>
      </c>
      <c r="G113" s="85">
        <v>0</v>
      </c>
    </row>
    <row r="114" spans="1:7">
      <c r="A114" s="158">
        <v>2015</v>
      </c>
      <c r="B114" s="87" t="s">
        <v>644</v>
      </c>
      <c r="C114" s="84" t="s">
        <v>126</v>
      </c>
      <c r="D114" s="84" t="s">
        <v>3397</v>
      </c>
      <c r="E114" s="84" t="s">
        <v>3395</v>
      </c>
      <c r="F114" s="85">
        <v>24</v>
      </c>
      <c r="G114" s="85">
        <v>0</v>
      </c>
    </row>
    <row r="115" spans="1:7">
      <c r="A115" s="158">
        <v>2015</v>
      </c>
      <c r="B115" s="87" t="s">
        <v>644</v>
      </c>
      <c r="C115" s="84" t="s">
        <v>126</v>
      </c>
      <c r="D115" s="84" t="s">
        <v>3397</v>
      </c>
      <c r="E115" s="84" t="s">
        <v>5118</v>
      </c>
      <c r="F115" s="85">
        <v>26</v>
      </c>
      <c r="G115" s="85">
        <v>0</v>
      </c>
    </row>
    <row r="116" spans="1:7">
      <c r="A116" s="158">
        <v>2015</v>
      </c>
      <c r="B116" s="87" t="s">
        <v>644</v>
      </c>
      <c r="C116" s="84" t="s">
        <v>126</v>
      </c>
      <c r="D116" s="84" t="s">
        <v>4</v>
      </c>
      <c r="E116" s="84" t="s">
        <v>3410</v>
      </c>
      <c r="F116" s="85">
        <v>49</v>
      </c>
      <c r="G116" s="85">
        <v>0</v>
      </c>
    </row>
    <row r="117" spans="1:7">
      <c r="A117" s="158">
        <v>2015</v>
      </c>
      <c r="B117" s="87" t="s">
        <v>644</v>
      </c>
      <c r="C117" s="84" t="s">
        <v>126</v>
      </c>
      <c r="D117" s="84" t="s">
        <v>4</v>
      </c>
      <c r="E117" s="84" t="s">
        <v>3411</v>
      </c>
      <c r="F117" s="85">
        <v>1</v>
      </c>
      <c r="G117" s="85">
        <v>0</v>
      </c>
    </row>
    <row r="118" spans="1:7">
      <c r="A118" s="158">
        <v>2015</v>
      </c>
      <c r="B118" s="87" t="s">
        <v>644</v>
      </c>
      <c r="C118" s="84" t="s">
        <v>126</v>
      </c>
      <c r="D118" s="84" t="s">
        <v>3401</v>
      </c>
      <c r="E118" s="84" t="s">
        <v>3412</v>
      </c>
      <c r="F118" s="85">
        <v>38</v>
      </c>
      <c r="G118" s="85">
        <v>884</v>
      </c>
    </row>
    <row r="119" spans="1:7">
      <c r="A119" s="158">
        <v>2015</v>
      </c>
      <c r="B119" s="87" t="s">
        <v>644</v>
      </c>
      <c r="C119" s="84" t="s">
        <v>126</v>
      </c>
      <c r="D119" s="84" t="s">
        <v>3401</v>
      </c>
      <c r="E119" s="84" t="s">
        <v>3413</v>
      </c>
      <c r="F119" s="85">
        <v>7</v>
      </c>
      <c r="G119" s="85">
        <v>367</v>
      </c>
    </row>
    <row r="120" spans="1:7">
      <c r="A120" s="158">
        <v>2015</v>
      </c>
      <c r="B120" s="87" t="s">
        <v>644</v>
      </c>
      <c r="C120" s="84" t="s">
        <v>126</v>
      </c>
      <c r="D120" s="84" t="s">
        <v>3401</v>
      </c>
      <c r="E120" s="84" t="s">
        <v>3414</v>
      </c>
      <c r="F120" s="85">
        <v>5</v>
      </c>
      <c r="G120" s="85">
        <v>172</v>
      </c>
    </row>
    <row r="121" spans="1:7">
      <c r="A121" s="158">
        <v>2015</v>
      </c>
      <c r="B121" s="87" t="s">
        <v>644</v>
      </c>
      <c r="C121" s="84" t="s">
        <v>126</v>
      </c>
      <c r="D121" s="84" t="s">
        <v>3401</v>
      </c>
      <c r="E121" s="84" t="s">
        <v>3404</v>
      </c>
      <c r="F121" s="85">
        <v>0</v>
      </c>
      <c r="G121" s="85">
        <v>0</v>
      </c>
    </row>
    <row r="122" spans="1:7">
      <c r="A122" s="158">
        <v>2015</v>
      </c>
      <c r="B122" s="87" t="s">
        <v>644</v>
      </c>
      <c r="C122" s="84" t="s">
        <v>1567</v>
      </c>
      <c r="D122" s="84" t="s">
        <v>3390</v>
      </c>
      <c r="E122" s="84" t="s">
        <v>3408</v>
      </c>
      <c r="F122" s="85">
        <v>0</v>
      </c>
      <c r="G122" s="85">
        <v>0</v>
      </c>
    </row>
    <row r="123" spans="1:7">
      <c r="A123" s="158">
        <v>2015</v>
      </c>
      <c r="B123" s="87" t="s">
        <v>644</v>
      </c>
      <c r="C123" s="84" t="s">
        <v>1567</v>
      </c>
      <c r="D123" s="84" t="s">
        <v>3390</v>
      </c>
      <c r="E123" s="84" t="s">
        <v>3409</v>
      </c>
      <c r="F123" s="85">
        <v>0</v>
      </c>
      <c r="G123" s="85">
        <v>0</v>
      </c>
    </row>
    <row r="124" spans="1:7">
      <c r="A124" s="158">
        <v>2015</v>
      </c>
      <c r="B124" s="87" t="s">
        <v>644</v>
      </c>
      <c r="C124" s="84" t="s">
        <v>1567</v>
      </c>
      <c r="D124" s="84" t="s">
        <v>3390</v>
      </c>
      <c r="E124" s="84" t="s">
        <v>3391</v>
      </c>
      <c r="F124" s="85">
        <v>116</v>
      </c>
      <c r="G124" s="85">
        <v>0</v>
      </c>
    </row>
    <row r="125" spans="1:7">
      <c r="A125" s="158">
        <v>2015</v>
      </c>
      <c r="B125" s="87" t="s">
        <v>644</v>
      </c>
      <c r="C125" s="84" t="s">
        <v>1567</v>
      </c>
      <c r="D125" s="84" t="s">
        <v>3390</v>
      </c>
      <c r="E125" s="84" t="s">
        <v>3393</v>
      </c>
      <c r="F125" s="85">
        <v>0</v>
      </c>
      <c r="G125" s="85">
        <v>0</v>
      </c>
    </row>
    <row r="126" spans="1:7">
      <c r="A126" s="158">
        <v>2015</v>
      </c>
      <c r="B126" s="87" t="s">
        <v>644</v>
      </c>
      <c r="C126" s="84" t="s">
        <v>1567</v>
      </c>
      <c r="D126" s="84" t="s">
        <v>3397</v>
      </c>
      <c r="E126" s="84" t="s">
        <v>3395</v>
      </c>
      <c r="F126" s="85">
        <v>0</v>
      </c>
      <c r="G126" s="85">
        <v>0</v>
      </c>
    </row>
    <row r="127" spans="1:7">
      <c r="A127" s="158">
        <v>2015</v>
      </c>
      <c r="B127" s="87" t="s">
        <v>644</v>
      </c>
      <c r="C127" s="84" t="s">
        <v>1567</v>
      </c>
      <c r="D127" s="84" t="s">
        <v>3397</v>
      </c>
      <c r="E127" s="84" t="s">
        <v>5118</v>
      </c>
      <c r="F127" s="85">
        <v>116</v>
      </c>
      <c r="G127" s="85">
        <v>0</v>
      </c>
    </row>
    <row r="128" spans="1:7">
      <c r="A128" s="158">
        <v>2015</v>
      </c>
      <c r="B128" s="87" t="s">
        <v>644</v>
      </c>
      <c r="C128" s="84" t="s">
        <v>1567</v>
      </c>
      <c r="D128" s="84" t="s">
        <v>4</v>
      </c>
      <c r="E128" s="84" t="s">
        <v>3410</v>
      </c>
      <c r="F128" s="85">
        <v>116</v>
      </c>
      <c r="G128" s="85">
        <v>0</v>
      </c>
    </row>
    <row r="129" spans="1:7">
      <c r="A129" s="158">
        <v>2015</v>
      </c>
      <c r="B129" s="87" t="s">
        <v>644</v>
      </c>
      <c r="C129" s="84" t="s">
        <v>1567</v>
      </c>
      <c r="D129" s="84" t="s">
        <v>4</v>
      </c>
      <c r="E129" s="84" t="s">
        <v>3411</v>
      </c>
      <c r="F129" s="85">
        <v>0</v>
      </c>
      <c r="G129" s="85">
        <v>0</v>
      </c>
    </row>
    <row r="130" spans="1:7">
      <c r="A130" s="158">
        <v>2015</v>
      </c>
      <c r="B130" s="87" t="s">
        <v>644</v>
      </c>
      <c r="C130" s="84" t="s">
        <v>1567</v>
      </c>
      <c r="D130" s="84" t="s">
        <v>3401</v>
      </c>
      <c r="E130" s="84" t="s">
        <v>3412</v>
      </c>
      <c r="F130" s="85">
        <v>57</v>
      </c>
      <c r="G130" s="85">
        <v>1176</v>
      </c>
    </row>
    <row r="131" spans="1:7">
      <c r="A131" s="158">
        <v>2015</v>
      </c>
      <c r="B131" s="87" t="s">
        <v>644</v>
      </c>
      <c r="C131" s="84" t="s">
        <v>1567</v>
      </c>
      <c r="D131" s="84" t="s">
        <v>3401</v>
      </c>
      <c r="E131" s="84" t="s">
        <v>3413</v>
      </c>
      <c r="F131" s="85">
        <v>59</v>
      </c>
      <c r="G131" s="85">
        <v>1195</v>
      </c>
    </row>
    <row r="132" spans="1:7">
      <c r="A132" s="158">
        <v>2015</v>
      </c>
      <c r="B132" s="87" t="s">
        <v>644</v>
      </c>
      <c r="C132" s="84" t="s">
        <v>1567</v>
      </c>
      <c r="D132" s="84" t="s">
        <v>3401</v>
      </c>
      <c r="E132" s="84" t="s">
        <v>3414</v>
      </c>
      <c r="F132" s="85">
        <v>0</v>
      </c>
      <c r="G132" s="85">
        <v>0</v>
      </c>
    </row>
    <row r="133" spans="1:7">
      <c r="A133" s="158">
        <v>2015</v>
      </c>
      <c r="B133" s="87" t="s">
        <v>644</v>
      </c>
      <c r="C133" s="84" t="s">
        <v>1567</v>
      </c>
      <c r="D133" s="84" t="s">
        <v>3401</v>
      </c>
      <c r="E133" s="84" t="s">
        <v>3404</v>
      </c>
      <c r="F133" s="85">
        <v>0</v>
      </c>
      <c r="G133" s="85">
        <v>0</v>
      </c>
    </row>
    <row r="134" spans="1:7">
      <c r="A134" s="158">
        <v>2015</v>
      </c>
      <c r="B134" s="87" t="s">
        <v>644</v>
      </c>
      <c r="C134" s="84" t="s">
        <v>5117</v>
      </c>
      <c r="D134" s="84" t="s">
        <v>3390</v>
      </c>
      <c r="E134" s="84" t="s">
        <v>3408</v>
      </c>
      <c r="F134" s="85">
        <v>0</v>
      </c>
      <c r="G134" s="85">
        <v>0</v>
      </c>
    </row>
    <row r="135" spans="1:7">
      <c r="A135" s="158">
        <v>2015</v>
      </c>
      <c r="B135" s="87" t="s">
        <v>644</v>
      </c>
      <c r="C135" s="84" t="s">
        <v>5117</v>
      </c>
      <c r="D135" s="84" t="s">
        <v>3390</v>
      </c>
      <c r="E135" s="84" t="s">
        <v>3409</v>
      </c>
      <c r="F135" s="85">
        <v>2</v>
      </c>
      <c r="G135" s="85">
        <v>0</v>
      </c>
    </row>
    <row r="136" spans="1:7">
      <c r="A136" s="158">
        <v>2015</v>
      </c>
      <c r="B136" s="87" t="s">
        <v>644</v>
      </c>
      <c r="C136" s="84" t="s">
        <v>5117</v>
      </c>
      <c r="D136" s="84" t="s">
        <v>3390</v>
      </c>
      <c r="E136" s="84" t="s">
        <v>3391</v>
      </c>
      <c r="F136" s="85">
        <v>0</v>
      </c>
      <c r="G136" s="85">
        <v>0</v>
      </c>
    </row>
    <row r="137" spans="1:7">
      <c r="A137" s="158">
        <v>2015</v>
      </c>
      <c r="B137" s="87" t="s">
        <v>644</v>
      </c>
      <c r="C137" s="84" t="s">
        <v>5117</v>
      </c>
      <c r="D137" s="84" t="s">
        <v>3390</v>
      </c>
      <c r="E137" s="84" t="s">
        <v>3393</v>
      </c>
      <c r="F137" s="85">
        <v>3</v>
      </c>
      <c r="G137" s="85">
        <v>0</v>
      </c>
    </row>
    <row r="138" spans="1:7">
      <c r="A138" s="158">
        <v>2015</v>
      </c>
      <c r="B138" s="87" t="s">
        <v>644</v>
      </c>
      <c r="C138" s="84" t="s">
        <v>5117</v>
      </c>
      <c r="D138" s="84" t="s">
        <v>3397</v>
      </c>
      <c r="E138" s="84" t="s">
        <v>3395</v>
      </c>
      <c r="F138" s="85">
        <v>5</v>
      </c>
      <c r="G138" s="85">
        <v>0</v>
      </c>
    </row>
    <row r="139" spans="1:7">
      <c r="A139" s="158">
        <v>2015</v>
      </c>
      <c r="B139" s="87" t="s">
        <v>644</v>
      </c>
      <c r="C139" s="84" t="s">
        <v>5117</v>
      </c>
      <c r="D139" s="84" t="s">
        <v>3397</v>
      </c>
      <c r="E139" s="84" t="s">
        <v>5118</v>
      </c>
      <c r="F139" s="85">
        <v>0</v>
      </c>
      <c r="G139" s="85">
        <v>0</v>
      </c>
    </row>
    <row r="140" spans="1:7">
      <c r="A140" s="158">
        <v>2015</v>
      </c>
      <c r="B140" s="87" t="s">
        <v>644</v>
      </c>
      <c r="C140" s="84" t="s">
        <v>5117</v>
      </c>
      <c r="D140" s="84" t="s">
        <v>4</v>
      </c>
      <c r="E140" s="84" t="s">
        <v>3410</v>
      </c>
      <c r="F140" s="85">
        <v>5</v>
      </c>
      <c r="G140" s="85">
        <v>0</v>
      </c>
    </row>
    <row r="141" spans="1:7">
      <c r="A141" s="158">
        <v>2015</v>
      </c>
      <c r="B141" s="87" t="s">
        <v>644</v>
      </c>
      <c r="C141" s="84" t="s">
        <v>5117</v>
      </c>
      <c r="D141" s="84" t="s">
        <v>4</v>
      </c>
      <c r="E141" s="84" t="s">
        <v>3411</v>
      </c>
      <c r="F141" s="85">
        <v>0</v>
      </c>
      <c r="G141" s="85">
        <v>0</v>
      </c>
    </row>
    <row r="142" spans="1:7">
      <c r="A142" s="158">
        <v>2015</v>
      </c>
      <c r="B142" s="87" t="s">
        <v>644</v>
      </c>
      <c r="C142" s="84" t="s">
        <v>5117</v>
      </c>
      <c r="D142" s="84" t="s">
        <v>3401</v>
      </c>
      <c r="E142" s="84" t="s">
        <v>3412</v>
      </c>
      <c r="F142" s="85">
        <v>1</v>
      </c>
      <c r="G142" s="85">
        <v>12</v>
      </c>
    </row>
    <row r="143" spans="1:7">
      <c r="A143" s="158">
        <v>2015</v>
      </c>
      <c r="B143" s="87" t="s">
        <v>644</v>
      </c>
      <c r="C143" s="84" t="s">
        <v>5117</v>
      </c>
      <c r="D143" s="84" t="s">
        <v>3401</v>
      </c>
      <c r="E143" s="84" t="s">
        <v>3413</v>
      </c>
      <c r="F143" s="85">
        <v>0</v>
      </c>
      <c r="G143" s="85">
        <v>0</v>
      </c>
    </row>
    <row r="144" spans="1:7">
      <c r="A144" s="158">
        <v>2015</v>
      </c>
      <c r="B144" s="87" t="s">
        <v>644</v>
      </c>
      <c r="C144" s="84" t="s">
        <v>5117</v>
      </c>
      <c r="D144" s="84" t="s">
        <v>3401</v>
      </c>
      <c r="E144" s="84" t="s">
        <v>3414</v>
      </c>
      <c r="F144" s="85">
        <v>4</v>
      </c>
      <c r="G144" s="85">
        <v>71</v>
      </c>
    </row>
    <row r="145" spans="1:7">
      <c r="A145" s="158">
        <v>2015</v>
      </c>
      <c r="B145" s="87" t="s">
        <v>644</v>
      </c>
      <c r="C145" s="84" t="s">
        <v>5117</v>
      </c>
      <c r="D145" s="84" t="s">
        <v>3401</v>
      </c>
      <c r="E145" s="84" t="s">
        <v>3404</v>
      </c>
      <c r="F145" s="85">
        <v>0</v>
      </c>
      <c r="G145" s="85">
        <v>0</v>
      </c>
    </row>
    <row r="146" spans="1:7">
      <c r="A146" s="84">
        <v>2016</v>
      </c>
      <c r="B146" s="87" t="s">
        <v>644</v>
      </c>
      <c r="C146" s="84" t="s">
        <v>213</v>
      </c>
      <c r="D146" s="84" t="s">
        <v>3390</v>
      </c>
      <c r="E146" s="84" t="s">
        <v>3408</v>
      </c>
      <c r="F146" s="85">
        <v>0</v>
      </c>
      <c r="G146" s="85">
        <v>0</v>
      </c>
    </row>
    <row r="147" spans="1:7">
      <c r="A147" s="84">
        <v>2016</v>
      </c>
      <c r="B147" s="87" t="s">
        <v>644</v>
      </c>
      <c r="C147" s="84" t="s">
        <v>213</v>
      </c>
      <c r="D147" s="84" t="s">
        <v>3390</v>
      </c>
      <c r="E147" s="84" t="s">
        <v>3409</v>
      </c>
      <c r="F147" s="85">
        <v>0</v>
      </c>
      <c r="G147" s="85">
        <v>0</v>
      </c>
    </row>
    <row r="148" spans="1:7">
      <c r="A148" s="84">
        <v>2016</v>
      </c>
      <c r="B148" s="87" t="s">
        <v>644</v>
      </c>
      <c r="C148" s="84" t="s">
        <v>213</v>
      </c>
      <c r="D148" s="84" t="s">
        <v>3390</v>
      </c>
      <c r="E148" s="84" t="s">
        <v>3391</v>
      </c>
      <c r="F148" s="85">
        <v>19</v>
      </c>
      <c r="G148" s="85">
        <v>0</v>
      </c>
    </row>
    <row r="149" spans="1:7">
      <c r="A149" s="84">
        <v>2016</v>
      </c>
      <c r="B149" s="87" t="s">
        <v>644</v>
      </c>
      <c r="C149" s="84" t="s">
        <v>213</v>
      </c>
      <c r="D149" s="84" t="s">
        <v>3390</v>
      </c>
      <c r="E149" s="84" t="s">
        <v>3393</v>
      </c>
      <c r="F149" s="85">
        <v>10</v>
      </c>
      <c r="G149" s="85">
        <v>0</v>
      </c>
    </row>
    <row r="150" spans="1:7">
      <c r="A150" s="84">
        <v>2016</v>
      </c>
      <c r="B150" s="87" t="s">
        <v>644</v>
      </c>
      <c r="C150" s="84" t="s">
        <v>213</v>
      </c>
      <c r="D150" s="84" t="s">
        <v>3397</v>
      </c>
      <c r="E150" s="84" t="s">
        <v>3395</v>
      </c>
      <c r="F150" s="85">
        <v>25</v>
      </c>
      <c r="G150" s="85">
        <v>0</v>
      </c>
    </row>
    <row r="151" spans="1:7">
      <c r="A151" s="84">
        <v>2016</v>
      </c>
      <c r="B151" s="87" t="s">
        <v>644</v>
      </c>
      <c r="C151" s="84" t="s">
        <v>213</v>
      </c>
      <c r="D151" s="84" t="s">
        <v>3397</v>
      </c>
      <c r="E151" s="84" t="s">
        <v>5118</v>
      </c>
      <c r="F151" s="85">
        <v>2</v>
      </c>
      <c r="G151" s="85">
        <v>0</v>
      </c>
    </row>
    <row r="152" spans="1:7">
      <c r="A152" s="84">
        <v>2016</v>
      </c>
      <c r="B152" s="87" t="s">
        <v>644</v>
      </c>
      <c r="C152" s="84" t="s">
        <v>213</v>
      </c>
      <c r="D152" s="84" t="s">
        <v>4</v>
      </c>
      <c r="E152" s="84" t="s">
        <v>3410</v>
      </c>
      <c r="F152" s="85">
        <v>27</v>
      </c>
      <c r="G152" s="85">
        <v>0</v>
      </c>
    </row>
    <row r="153" spans="1:7">
      <c r="A153" s="84">
        <v>2016</v>
      </c>
      <c r="B153" s="87" t="s">
        <v>644</v>
      </c>
      <c r="C153" s="84" t="s">
        <v>213</v>
      </c>
      <c r="D153" s="84" t="s">
        <v>4</v>
      </c>
      <c r="E153" s="84" t="s">
        <v>3411</v>
      </c>
      <c r="F153" s="85">
        <v>2</v>
      </c>
      <c r="G153" s="85">
        <v>0</v>
      </c>
    </row>
    <row r="154" spans="1:7">
      <c r="A154" s="84">
        <v>2016</v>
      </c>
      <c r="B154" s="87" t="s">
        <v>644</v>
      </c>
      <c r="C154" s="84" t="s">
        <v>213</v>
      </c>
      <c r="D154" s="84" t="s">
        <v>3401</v>
      </c>
      <c r="E154" s="84" t="s">
        <v>3412</v>
      </c>
      <c r="F154" s="85">
        <v>29</v>
      </c>
      <c r="G154" s="85">
        <v>271</v>
      </c>
    </row>
    <row r="155" spans="1:7">
      <c r="A155" s="84">
        <v>2016</v>
      </c>
      <c r="B155" s="87" t="s">
        <v>644</v>
      </c>
      <c r="C155" s="84" t="s">
        <v>213</v>
      </c>
      <c r="D155" s="84" t="s">
        <v>3401</v>
      </c>
      <c r="E155" s="84" t="s">
        <v>3413</v>
      </c>
      <c r="F155" s="85">
        <v>0</v>
      </c>
      <c r="G155" s="85">
        <v>0</v>
      </c>
    </row>
    <row r="156" spans="1:7">
      <c r="A156" s="84">
        <v>2016</v>
      </c>
      <c r="B156" s="87" t="s">
        <v>644</v>
      </c>
      <c r="C156" s="84" t="s">
        <v>213</v>
      </c>
      <c r="D156" s="84" t="s">
        <v>3401</v>
      </c>
      <c r="E156" s="84" t="s">
        <v>3414</v>
      </c>
      <c r="F156" s="85">
        <v>0</v>
      </c>
      <c r="G156" s="85">
        <v>0</v>
      </c>
    </row>
    <row r="157" spans="1:7">
      <c r="A157" s="84">
        <v>2016</v>
      </c>
      <c r="B157" s="87" t="s">
        <v>644</v>
      </c>
      <c r="C157" s="84" t="s">
        <v>213</v>
      </c>
      <c r="D157" s="84" t="s">
        <v>3401</v>
      </c>
      <c r="E157" s="84" t="s">
        <v>3404</v>
      </c>
      <c r="F157" s="85">
        <v>0</v>
      </c>
      <c r="G157" s="85">
        <v>0</v>
      </c>
    </row>
    <row r="158" spans="1:7">
      <c r="A158" s="84">
        <v>2016</v>
      </c>
      <c r="B158" s="87" t="s">
        <v>644</v>
      </c>
      <c r="C158" s="84" t="s">
        <v>31</v>
      </c>
      <c r="D158" s="84" t="s">
        <v>3390</v>
      </c>
      <c r="E158" s="84" t="s">
        <v>3408</v>
      </c>
      <c r="F158" s="85">
        <v>2</v>
      </c>
      <c r="G158" s="85">
        <v>0</v>
      </c>
    </row>
    <row r="159" spans="1:7">
      <c r="A159" s="84">
        <v>2016</v>
      </c>
      <c r="B159" s="87" t="s">
        <v>644</v>
      </c>
      <c r="C159" s="84" t="s">
        <v>31</v>
      </c>
      <c r="D159" s="84" t="s">
        <v>3390</v>
      </c>
      <c r="E159" s="84" t="s">
        <v>3409</v>
      </c>
      <c r="F159" s="85">
        <v>62</v>
      </c>
      <c r="G159" s="85">
        <v>0</v>
      </c>
    </row>
    <row r="160" spans="1:7">
      <c r="A160" s="84">
        <v>2016</v>
      </c>
      <c r="B160" s="87" t="s">
        <v>644</v>
      </c>
      <c r="C160" s="84" t="s">
        <v>31</v>
      </c>
      <c r="D160" s="84" t="s">
        <v>3390</v>
      </c>
      <c r="E160" s="84" t="s">
        <v>3391</v>
      </c>
      <c r="F160" s="85">
        <v>6</v>
      </c>
      <c r="G160" s="85">
        <v>0</v>
      </c>
    </row>
    <row r="161" spans="1:7">
      <c r="A161" s="84">
        <v>2016</v>
      </c>
      <c r="B161" s="87" t="s">
        <v>644</v>
      </c>
      <c r="C161" s="84" t="s">
        <v>31</v>
      </c>
      <c r="D161" s="84" t="s">
        <v>3390</v>
      </c>
      <c r="E161" s="84" t="s">
        <v>3393</v>
      </c>
      <c r="F161" s="85">
        <v>64</v>
      </c>
      <c r="G161" s="85">
        <v>0</v>
      </c>
    </row>
    <row r="162" spans="1:7">
      <c r="A162" s="84">
        <v>2016</v>
      </c>
      <c r="B162" s="87" t="s">
        <v>644</v>
      </c>
      <c r="C162" s="84" t="s">
        <v>31</v>
      </c>
      <c r="D162" s="84" t="s">
        <v>3397</v>
      </c>
      <c r="E162" s="84" t="s">
        <v>3395</v>
      </c>
      <c r="F162" s="85">
        <v>66</v>
      </c>
      <c r="G162" s="85">
        <v>0</v>
      </c>
    </row>
    <row r="163" spans="1:7">
      <c r="A163" s="84">
        <v>2016</v>
      </c>
      <c r="B163" s="87" t="s">
        <v>644</v>
      </c>
      <c r="C163" s="84" t="s">
        <v>31</v>
      </c>
      <c r="D163" s="84" t="s">
        <v>3397</v>
      </c>
      <c r="E163" s="84" t="s">
        <v>5118</v>
      </c>
      <c r="F163" s="85">
        <v>68</v>
      </c>
      <c r="G163" s="85">
        <v>0</v>
      </c>
    </row>
    <row r="164" spans="1:7">
      <c r="A164" s="84">
        <v>2016</v>
      </c>
      <c r="B164" s="87" t="s">
        <v>644</v>
      </c>
      <c r="C164" s="84" t="s">
        <v>31</v>
      </c>
      <c r="D164" s="84" t="s">
        <v>4</v>
      </c>
      <c r="E164" s="84" t="s">
        <v>3410</v>
      </c>
      <c r="F164" s="85">
        <v>134</v>
      </c>
      <c r="G164" s="85">
        <v>0</v>
      </c>
    </row>
    <row r="165" spans="1:7">
      <c r="A165" s="84">
        <v>2016</v>
      </c>
      <c r="B165" s="87" t="s">
        <v>644</v>
      </c>
      <c r="C165" s="84" t="s">
        <v>31</v>
      </c>
      <c r="D165" s="84" t="s">
        <v>4</v>
      </c>
      <c r="E165" s="84" t="s">
        <v>3411</v>
      </c>
      <c r="F165" s="85">
        <v>0</v>
      </c>
      <c r="G165" s="85">
        <v>0</v>
      </c>
    </row>
    <row r="166" spans="1:7">
      <c r="A166" s="84">
        <v>2016</v>
      </c>
      <c r="B166" s="87" t="s">
        <v>644</v>
      </c>
      <c r="C166" s="84" t="s">
        <v>31</v>
      </c>
      <c r="D166" s="84" t="s">
        <v>3401</v>
      </c>
      <c r="E166" s="84" t="s">
        <v>3412</v>
      </c>
      <c r="F166" s="85">
        <v>85</v>
      </c>
      <c r="G166" s="85">
        <v>1770</v>
      </c>
    </row>
    <row r="167" spans="1:7">
      <c r="A167" s="84">
        <v>2016</v>
      </c>
      <c r="B167" s="87" t="s">
        <v>644</v>
      </c>
      <c r="C167" s="84" t="s">
        <v>31</v>
      </c>
      <c r="D167" s="84" t="s">
        <v>3401</v>
      </c>
      <c r="E167" s="84" t="s">
        <v>3413</v>
      </c>
      <c r="F167" s="85">
        <v>28</v>
      </c>
      <c r="G167" s="85">
        <v>1073</v>
      </c>
    </row>
    <row r="168" spans="1:7">
      <c r="A168" s="84">
        <v>2016</v>
      </c>
      <c r="B168" s="87" t="s">
        <v>644</v>
      </c>
      <c r="C168" s="84" t="s">
        <v>31</v>
      </c>
      <c r="D168" s="84" t="s">
        <v>3401</v>
      </c>
      <c r="E168" s="84" t="s">
        <v>3414</v>
      </c>
      <c r="F168" s="85">
        <v>21</v>
      </c>
      <c r="G168" s="85">
        <v>312</v>
      </c>
    </row>
    <row r="169" spans="1:7">
      <c r="A169" s="84">
        <v>2016</v>
      </c>
      <c r="B169" s="87" t="s">
        <v>644</v>
      </c>
      <c r="C169" s="84" t="s">
        <v>31</v>
      </c>
      <c r="D169" s="84" t="s">
        <v>3401</v>
      </c>
      <c r="E169" s="84" t="s">
        <v>3404</v>
      </c>
      <c r="F169" s="85">
        <v>0</v>
      </c>
      <c r="G169" s="85">
        <v>0</v>
      </c>
    </row>
    <row r="170" spans="1:7">
      <c r="A170" s="84">
        <v>2016</v>
      </c>
      <c r="B170" s="87" t="s">
        <v>644</v>
      </c>
      <c r="C170" s="84" t="s">
        <v>214</v>
      </c>
      <c r="D170" s="84" t="s">
        <v>3390</v>
      </c>
      <c r="E170" s="84" t="s">
        <v>3408</v>
      </c>
      <c r="F170" s="85">
        <v>0</v>
      </c>
      <c r="G170" s="85">
        <v>0</v>
      </c>
    </row>
    <row r="171" spans="1:7">
      <c r="A171" s="84">
        <v>2016</v>
      </c>
      <c r="B171" s="87" t="s">
        <v>644</v>
      </c>
      <c r="C171" s="84" t="s">
        <v>214</v>
      </c>
      <c r="D171" s="84" t="s">
        <v>3390</v>
      </c>
      <c r="E171" s="84" t="s">
        <v>3409</v>
      </c>
      <c r="F171" s="85">
        <v>24</v>
      </c>
      <c r="G171" s="85">
        <v>0</v>
      </c>
    </row>
    <row r="172" spans="1:7">
      <c r="A172" s="84">
        <v>2016</v>
      </c>
      <c r="B172" s="87" t="s">
        <v>644</v>
      </c>
      <c r="C172" s="84" t="s">
        <v>214</v>
      </c>
      <c r="D172" s="84" t="s">
        <v>3390</v>
      </c>
      <c r="E172" s="84" t="s">
        <v>3391</v>
      </c>
      <c r="F172" s="85">
        <v>0</v>
      </c>
      <c r="G172" s="85">
        <v>0</v>
      </c>
    </row>
    <row r="173" spans="1:7">
      <c r="A173" s="84">
        <v>2016</v>
      </c>
      <c r="B173" s="87" t="s">
        <v>644</v>
      </c>
      <c r="C173" s="84" t="s">
        <v>214</v>
      </c>
      <c r="D173" s="84" t="s">
        <v>3390</v>
      </c>
      <c r="E173" s="84" t="s">
        <v>3393</v>
      </c>
      <c r="F173" s="85">
        <v>13</v>
      </c>
      <c r="G173" s="85">
        <v>0</v>
      </c>
    </row>
    <row r="174" spans="1:7">
      <c r="A174" s="84">
        <v>2016</v>
      </c>
      <c r="B174" s="87" t="s">
        <v>644</v>
      </c>
      <c r="C174" s="84" t="s">
        <v>214</v>
      </c>
      <c r="D174" s="84" t="s">
        <v>3397</v>
      </c>
      <c r="E174" s="84" t="s">
        <v>3395</v>
      </c>
      <c r="F174" s="85">
        <v>22</v>
      </c>
      <c r="G174" s="85">
        <v>0</v>
      </c>
    </row>
    <row r="175" spans="1:7">
      <c r="A175" s="84">
        <v>2016</v>
      </c>
      <c r="B175" s="87" t="s">
        <v>644</v>
      </c>
      <c r="C175" s="84" t="s">
        <v>214</v>
      </c>
      <c r="D175" s="84" t="s">
        <v>3397</v>
      </c>
      <c r="E175" s="84" t="s">
        <v>5118</v>
      </c>
      <c r="F175" s="85">
        <v>15</v>
      </c>
      <c r="G175" s="85">
        <v>0</v>
      </c>
    </row>
    <row r="176" spans="1:7">
      <c r="A176" s="84">
        <v>2016</v>
      </c>
      <c r="B176" s="87" t="s">
        <v>644</v>
      </c>
      <c r="C176" s="84" t="s">
        <v>214</v>
      </c>
      <c r="D176" s="84" t="s">
        <v>4</v>
      </c>
      <c r="E176" s="84" t="s">
        <v>3410</v>
      </c>
      <c r="F176" s="85">
        <v>37</v>
      </c>
      <c r="G176" s="85">
        <v>0</v>
      </c>
    </row>
    <row r="177" spans="1:7">
      <c r="A177" s="84">
        <v>2016</v>
      </c>
      <c r="B177" s="87" t="s">
        <v>644</v>
      </c>
      <c r="C177" s="84" t="s">
        <v>214</v>
      </c>
      <c r="D177" s="84" t="s">
        <v>4</v>
      </c>
      <c r="E177" s="84" t="s">
        <v>3411</v>
      </c>
      <c r="F177" s="85">
        <v>0</v>
      </c>
      <c r="G177" s="85">
        <v>0</v>
      </c>
    </row>
    <row r="178" spans="1:7">
      <c r="A178" s="84">
        <v>2016</v>
      </c>
      <c r="B178" s="87" t="s">
        <v>644</v>
      </c>
      <c r="C178" s="84" t="s">
        <v>214</v>
      </c>
      <c r="D178" s="84" t="s">
        <v>3401</v>
      </c>
      <c r="E178" s="84" t="s">
        <v>3412</v>
      </c>
      <c r="F178" s="85">
        <v>34</v>
      </c>
      <c r="G178" s="85">
        <v>775</v>
      </c>
    </row>
    <row r="179" spans="1:7">
      <c r="A179" s="84">
        <v>2016</v>
      </c>
      <c r="B179" s="87" t="s">
        <v>644</v>
      </c>
      <c r="C179" s="84" t="s">
        <v>214</v>
      </c>
      <c r="D179" s="84" t="s">
        <v>3401</v>
      </c>
      <c r="E179" s="84" t="s">
        <v>3413</v>
      </c>
      <c r="F179" s="85">
        <v>1</v>
      </c>
      <c r="G179" s="85">
        <v>29</v>
      </c>
    </row>
    <row r="180" spans="1:7">
      <c r="A180" s="84">
        <v>2016</v>
      </c>
      <c r="B180" s="87" t="s">
        <v>644</v>
      </c>
      <c r="C180" s="84" t="s">
        <v>214</v>
      </c>
      <c r="D180" s="84" t="s">
        <v>3401</v>
      </c>
      <c r="E180" s="84" t="s">
        <v>3414</v>
      </c>
      <c r="F180" s="85">
        <v>2</v>
      </c>
      <c r="G180" s="85">
        <v>38</v>
      </c>
    </row>
    <row r="181" spans="1:7">
      <c r="A181" s="84">
        <v>2016</v>
      </c>
      <c r="B181" s="87" t="s">
        <v>644</v>
      </c>
      <c r="C181" s="84" t="s">
        <v>214</v>
      </c>
      <c r="D181" s="84" t="s">
        <v>3401</v>
      </c>
      <c r="E181" s="84" t="s">
        <v>3404</v>
      </c>
      <c r="F181" s="85">
        <v>0</v>
      </c>
      <c r="G181" s="85">
        <v>0</v>
      </c>
    </row>
    <row r="182" spans="1:7">
      <c r="A182" s="84">
        <v>2016</v>
      </c>
      <c r="B182" s="87" t="s">
        <v>644</v>
      </c>
      <c r="C182" s="84" t="s">
        <v>126</v>
      </c>
      <c r="D182" s="84" t="s">
        <v>3390</v>
      </c>
      <c r="E182" s="84" t="s">
        <v>3408</v>
      </c>
      <c r="F182" s="85">
        <v>0</v>
      </c>
      <c r="G182" s="85">
        <v>0</v>
      </c>
    </row>
    <row r="183" spans="1:7">
      <c r="A183" s="84">
        <v>2016</v>
      </c>
      <c r="B183" s="87" t="s">
        <v>644</v>
      </c>
      <c r="C183" s="84" t="s">
        <v>126</v>
      </c>
      <c r="D183" s="84" t="s">
        <v>3390</v>
      </c>
      <c r="E183" s="84" t="s">
        <v>3409</v>
      </c>
      <c r="F183" s="85">
        <v>33</v>
      </c>
      <c r="G183" s="85">
        <v>0</v>
      </c>
    </row>
    <row r="184" spans="1:7">
      <c r="A184" s="84">
        <v>2016</v>
      </c>
      <c r="B184" s="87" t="s">
        <v>644</v>
      </c>
      <c r="C184" s="84" t="s">
        <v>126</v>
      </c>
      <c r="D184" s="84" t="s">
        <v>3390</v>
      </c>
      <c r="E184" s="84" t="s">
        <v>3391</v>
      </c>
      <c r="F184" s="85">
        <v>0</v>
      </c>
      <c r="G184" s="85">
        <v>0</v>
      </c>
    </row>
    <row r="185" spans="1:7">
      <c r="A185" s="84">
        <v>2016</v>
      </c>
      <c r="B185" s="87" t="s">
        <v>644</v>
      </c>
      <c r="C185" s="84" t="s">
        <v>126</v>
      </c>
      <c r="D185" s="84" t="s">
        <v>3390</v>
      </c>
      <c r="E185" s="84" t="s">
        <v>3393</v>
      </c>
      <c r="F185" s="85">
        <v>11</v>
      </c>
      <c r="G185" s="85">
        <v>0</v>
      </c>
    </row>
    <row r="186" spans="1:7">
      <c r="A186" s="84">
        <v>2016</v>
      </c>
      <c r="B186" s="87" t="s">
        <v>644</v>
      </c>
      <c r="C186" s="84" t="s">
        <v>126</v>
      </c>
      <c r="D186" s="84" t="s">
        <v>3397</v>
      </c>
      <c r="E186" s="84" t="s">
        <v>3395</v>
      </c>
      <c r="F186" s="85">
        <v>23</v>
      </c>
      <c r="G186" s="85">
        <v>0</v>
      </c>
    </row>
    <row r="187" spans="1:7">
      <c r="A187" s="84">
        <v>2016</v>
      </c>
      <c r="B187" s="87" t="s">
        <v>644</v>
      </c>
      <c r="C187" s="84" t="s">
        <v>126</v>
      </c>
      <c r="D187" s="84" t="s">
        <v>3397</v>
      </c>
      <c r="E187" s="84" t="s">
        <v>5118</v>
      </c>
      <c r="F187" s="85">
        <v>21</v>
      </c>
      <c r="G187" s="85">
        <v>0</v>
      </c>
    </row>
    <row r="188" spans="1:7">
      <c r="A188" s="84">
        <v>2016</v>
      </c>
      <c r="B188" s="87" t="s">
        <v>644</v>
      </c>
      <c r="C188" s="84" t="s">
        <v>126</v>
      </c>
      <c r="D188" s="84" t="s">
        <v>4</v>
      </c>
      <c r="E188" s="84" t="s">
        <v>3410</v>
      </c>
      <c r="F188" s="85">
        <v>44</v>
      </c>
      <c r="G188" s="85">
        <v>0</v>
      </c>
    </row>
    <row r="189" spans="1:7">
      <c r="A189" s="84">
        <v>2016</v>
      </c>
      <c r="B189" s="87" t="s">
        <v>644</v>
      </c>
      <c r="C189" s="84" t="s">
        <v>126</v>
      </c>
      <c r="D189" s="84" t="s">
        <v>4</v>
      </c>
      <c r="E189" s="84" t="s">
        <v>3411</v>
      </c>
      <c r="F189" s="85">
        <v>0</v>
      </c>
      <c r="G189" s="85">
        <v>0</v>
      </c>
    </row>
    <row r="190" spans="1:7">
      <c r="A190" s="84">
        <v>2016</v>
      </c>
      <c r="B190" s="87" t="s">
        <v>644</v>
      </c>
      <c r="C190" s="84" t="s">
        <v>126</v>
      </c>
      <c r="D190" s="84" t="s">
        <v>3401</v>
      </c>
      <c r="E190" s="84" t="s">
        <v>3412</v>
      </c>
      <c r="F190" s="85">
        <v>32</v>
      </c>
      <c r="G190" s="85">
        <v>683</v>
      </c>
    </row>
    <row r="191" spans="1:7">
      <c r="A191" s="84">
        <v>2016</v>
      </c>
      <c r="B191" s="87" t="s">
        <v>644</v>
      </c>
      <c r="C191" s="84" t="s">
        <v>126</v>
      </c>
      <c r="D191" s="84" t="s">
        <v>3401</v>
      </c>
      <c r="E191" s="84" t="s">
        <v>3413</v>
      </c>
      <c r="F191" s="85">
        <v>8</v>
      </c>
      <c r="G191" s="85">
        <v>244</v>
      </c>
    </row>
    <row r="192" spans="1:7">
      <c r="A192" s="84">
        <v>2016</v>
      </c>
      <c r="B192" s="87" t="s">
        <v>644</v>
      </c>
      <c r="C192" s="84" t="s">
        <v>126</v>
      </c>
      <c r="D192" s="84" t="s">
        <v>3401</v>
      </c>
      <c r="E192" s="84" t="s">
        <v>3414</v>
      </c>
      <c r="F192" s="85">
        <v>4</v>
      </c>
      <c r="G192" s="85">
        <v>86</v>
      </c>
    </row>
    <row r="193" spans="1:7">
      <c r="A193" s="84">
        <v>2016</v>
      </c>
      <c r="B193" s="87" t="s">
        <v>644</v>
      </c>
      <c r="C193" s="84" t="s">
        <v>126</v>
      </c>
      <c r="D193" s="84" t="s">
        <v>3401</v>
      </c>
      <c r="E193" s="84" t="s">
        <v>3404</v>
      </c>
      <c r="F193" s="85">
        <v>0</v>
      </c>
      <c r="G193" s="85">
        <v>0</v>
      </c>
    </row>
    <row r="194" spans="1:7">
      <c r="A194" s="84">
        <v>2016</v>
      </c>
      <c r="B194" s="87" t="s">
        <v>644</v>
      </c>
      <c r="C194" s="84" t="s">
        <v>1567</v>
      </c>
      <c r="D194" s="84" t="s">
        <v>3390</v>
      </c>
      <c r="E194" s="84" t="s">
        <v>3408</v>
      </c>
      <c r="F194" s="85">
        <v>0</v>
      </c>
      <c r="G194" s="85">
        <v>0</v>
      </c>
    </row>
    <row r="195" spans="1:7">
      <c r="A195" s="84">
        <v>2016</v>
      </c>
      <c r="B195" s="87" t="s">
        <v>644</v>
      </c>
      <c r="C195" s="84" t="s">
        <v>1567</v>
      </c>
      <c r="D195" s="84" t="s">
        <v>3390</v>
      </c>
      <c r="E195" s="84" t="s">
        <v>3409</v>
      </c>
      <c r="F195" s="85">
        <v>0</v>
      </c>
      <c r="G195" s="85">
        <v>0</v>
      </c>
    </row>
    <row r="196" spans="1:7">
      <c r="A196" s="84">
        <v>2016</v>
      </c>
      <c r="B196" s="87" t="s">
        <v>644</v>
      </c>
      <c r="C196" s="84" t="s">
        <v>1567</v>
      </c>
      <c r="D196" s="84" t="s">
        <v>3390</v>
      </c>
      <c r="E196" s="84" t="s">
        <v>3391</v>
      </c>
      <c r="F196" s="85">
        <v>70</v>
      </c>
      <c r="G196" s="85">
        <v>0</v>
      </c>
    </row>
    <row r="197" spans="1:7">
      <c r="A197" s="84">
        <v>2016</v>
      </c>
      <c r="B197" s="87" t="s">
        <v>644</v>
      </c>
      <c r="C197" s="84" t="s">
        <v>1567</v>
      </c>
      <c r="D197" s="84" t="s">
        <v>3390</v>
      </c>
      <c r="E197" s="84" t="s">
        <v>3393</v>
      </c>
      <c r="F197" s="85">
        <v>0</v>
      </c>
      <c r="G197" s="85">
        <v>0</v>
      </c>
    </row>
    <row r="198" spans="1:7">
      <c r="A198" s="84">
        <v>2016</v>
      </c>
      <c r="B198" s="87" t="s">
        <v>644</v>
      </c>
      <c r="C198" s="84" t="s">
        <v>1567</v>
      </c>
      <c r="D198" s="84" t="s">
        <v>3397</v>
      </c>
      <c r="E198" s="84" t="s">
        <v>3395</v>
      </c>
      <c r="F198" s="85">
        <v>0</v>
      </c>
      <c r="G198" s="85">
        <v>0</v>
      </c>
    </row>
    <row r="199" spans="1:7">
      <c r="A199" s="84">
        <v>2016</v>
      </c>
      <c r="B199" s="87" t="s">
        <v>644</v>
      </c>
      <c r="C199" s="84" t="s">
        <v>1567</v>
      </c>
      <c r="D199" s="84" t="s">
        <v>3397</v>
      </c>
      <c r="E199" s="84" t="s">
        <v>5118</v>
      </c>
      <c r="F199" s="85">
        <v>70</v>
      </c>
      <c r="G199" s="85">
        <v>0</v>
      </c>
    </row>
    <row r="200" spans="1:7">
      <c r="A200" s="84">
        <v>2016</v>
      </c>
      <c r="B200" s="87" t="s">
        <v>644</v>
      </c>
      <c r="C200" s="84" t="s">
        <v>1567</v>
      </c>
      <c r="D200" s="84" t="s">
        <v>4</v>
      </c>
      <c r="E200" s="84" t="s">
        <v>3410</v>
      </c>
      <c r="F200" s="85">
        <v>70</v>
      </c>
      <c r="G200" s="85">
        <v>0</v>
      </c>
    </row>
    <row r="201" spans="1:7">
      <c r="A201" s="84">
        <v>2016</v>
      </c>
      <c r="B201" s="87" t="s">
        <v>644</v>
      </c>
      <c r="C201" s="84" t="s">
        <v>1567</v>
      </c>
      <c r="D201" s="84" t="s">
        <v>4</v>
      </c>
      <c r="E201" s="84" t="s">
        <v>3411</v>
      </c>
      <c r="F201" s="85">
        <v>0</v>
      </c>
      <c r="G201" s="85">
        <v>0</v>
      </c>
    </row>
    <row r="202" spans="1:7">
      <c r="A202" s="84">
        <v>2016</v>
      </c>
      <c r="B202" s="87" t="s">
        <v>644</v>
      </c>
      <c r="C202" s="84" t="s">
        <v>1567</v>
      </c>
      <c r="D202" s="84" t="s">
        <v>3401</v>
      </c>
      <c r="E202" s="84" t="s">
        <v>3412</v>
      </c>
      <c r="F202" s="85">
        <v>33</v>
      </c>
      <c r="G202" s="85">
        <v>655</v>
      </c>
    </row>
    <row r="203" spans="1:7">
      <c r="A203" s="84">
        <v>2016</v>
      </c>
      <c r="B203" s="87" t="s">
        <v>644</v>
      </c>
      <c r="C203" s="84" t="s">
        <v>1567</v>
      </c>
      <c r="D203" s="84" t="s">
        <v>3401</v>
      </c>
      <c r="E203" s="84" t="s">
        <v>3413</v>
      </c>
      <c r="F203" s="85">
        <v>37</v>
      </c>
      <c r="G203" s="85">
        <v>876</v>
      </c>
    </row>
    <row r="204" spans="1:7">
      <c r="A204" s="84">
        <v>2016</v>
      </c>
      <c r="B204" s="87" t="s">
        <v>644</v>
      </c>
      <c r="C204" s="84" t="s">
        <v>1567</v>
      </c>
      <c r="D204" s="84" t="s">
        <v>3401</v>
      </c>
      <c r="E204" s="84" t="s">
        <v>3414</v>
      </c>
      <c r="F204" s="85">
        <v>0</v>
      </c>
      <c r="G204" s="85">
        <v>0</v>
      </c>
    </row>
    <row r="205" spans="1:7">
      <c r="A205" s="84">
        <v>2016</v>
      </c>
      <c r="B205" s="87" t="s">
        <v>644</v>
      </c>
      <c r="C205" s="84" t="s">
        <v>1567</v>
      </c>
      <c r="D205" s="84" t="s">
        <v>3401</v>
      </c>
      <c r="E205" s="84" t="s">
        <v>3404</v>
      </c>
      <c r="F205" s="85">
        <v>0</v>
      </c>
      <c r="G205" s="85">
        <v>0</v>
      </c>
    </row>
    <row r="206" spans="1:7">
      <c r="A206" s="84">
        <v>2016</v>
      </c>
      <c r="B206" s="87" t="s">
        <v>644</v>
      </c>
      <c r="C206" s="84" t="s">
        <v>5117</v>
      </c>
      <c r="D206" s="84" t="s">
        <v>3390</v>
      </c>
      <c r="E206" s="84" t="s">
        <v>3408</v>
      </c>
      <c r="F206" s="85">
        <v>0</v>
      </c>
      <c r="G206" s="85">
        <v>0</v>
      </c>
    </row>
    <row r="207" spans="1:7">
      <c r="A207" s="84">
        <v>2016</v>
      </c>
      <c r="B207" s="87" t="s">
        <v>644</v>
      </c>
      <c r="C207" s="84" t="s">
        <v>5117</v>
      </c>
      <c r="D207" s="84" t="s">
        <v>3390</v>
      </c>
      <c r="E207" s="84" t="s">
        <v>3409</v>
      </c>
      <c r="F207" s="85">
        <v>0</v>
      </c>
      <c r="G207" s="85">
        <v>0</v>
      </c>
    </row>
    <row r="208" spans="1:7">
      <c r="A208" s="84">
        <v>2016</v>
      </c>
      <c r="B208" s="87" t="s">
        <v>644</v>
      </c>
      <c r="C208" s="84" t="s">
        <v>5117</v>
      </c>
      <c r="D208" s="84" t="s">
        <v>3390</v>
      </c>
      <c r="E208" s="84" t="s">
        <v>3391</v>
      </c>
      <c r="F208" s="85">
        <v>0</v>
      </c>
      <c r="G208" s="85">
        <v>0</v>
      </c>
    </row>
    <row r="209" spans="1:7">
      <c r="A209" s="84">
        <v>2016</v>
      </c>
      <c r="B209" s="87" t="s">
        <v>644</v>
      </c>
      <c r="C209" s="84" t="s">
        <v>5117</v>
      </c>
      <c r="D209" s="84" t="s">
        <v>3390</v>
      </c>
      <c r="E209" s="84" t="s">
        <v>3393</v>
      </c>
      <c r="F209" s="85">
        <v>7</v>
      </c>
      <c r="G209" s="85">
        <v>0</v>
      </c>
    </row>
    <row r="210" spans="1:7">
      <c r="A210" s="84">
        <v>2016</v>
      </c>
      <c r="B210" s="87" t="s">
        <v>644</v>
      </c>
      <c r="C210" s="84" t="s">
        <v>5117</v>
      </c>
      <c r="D210" s="84" t="s">
        <v>3397</v>
      </c>
      <c r="E210" s="84" t="s">
        <v>3395</v>
      </c>
      <c r="F210" s="85">
        <v>7</v>
      </c>
      <c r="G210" s="85">
        <v>0</v>
      </c>
    </row>
    <row r="211" spans="1:7">
      <c r="A211" s="84">
        <v>2016</v>
      </c>
      <c r="B211" s="87" t="s">
        <v>644</v>
      </c>
      <c r="C211" s="84" t="s">
        <v>5117</v>
      </c>
      <c r="D211" s="84" t="s">
        <v>3397</v>
      </c>
      <c r="E211" s="84" t="s">
        <v>5118</v>
      </c>
      <c r="F211" s="85">
        <v>2</v>
      </c>
      <c r="G211" s="85">
        <v>0</v>
      </c>
    </row>
    <row r="212" spans="1:7">
      <c r="A212" s="84">
        <v>2016</v>
      </c>
      <c r="B212" s="87" t="s">
        <v>644</v>
      </c>
      <c r="C212" s="84" t="s">
        <v>5117</v>
      </c>
      <c r="D212" s="84" t="s">
        <v>4</v>
      </c>
      <c r="E212" s="84" t="s">
        <v>3410</v>
      </c>
      <c r="F212" s="85">
        <v>7</v>
      </c>
      <c r="G212" s="85">
        <v>0</v>
      </c>
    </row>
    <row r="213" spans="1:7">
      <c r="A213" s="84">
        <v>2016</v>
      </c>
      <c r="B213" s="87" t="s">
        <v>644</v>
      </c>
      <c r="C213" s="84" t="s">
        <v>5117</v>
      </c>
      <c r="D213" s="84" t="s">
        <v>4</v>
      </c>
      <c r="E213" s="84" t="s">
        <v>3411</v>
      </c>
      <c r="F213" s="85">
        <v>0</v>
      </c>
      <c r="G213" s="85">
        <v>0</v>
      </c>
    </row>
    <row r="214" spans="1:7">
      <c r="A214" s="84">
        <v>2016</v>
      </c>
      <c r="B214" s="87" t="s">
        <v>644</v>
      </c>
      <c r="C214" s="84" t="s">
        <v>5117</v>
      </c>
      <c r="D214" s="84" t="s">
        <v>3401</v>
      </c>
      <c r="E214" s="84" t="s">
        <v>3412</v>
      </c>
      <c r="F214" s="85">
        <v>1</v>
      </c>
      <c r="G214" s="85">
        <v>15</v>
      </c>
    </row>
    <row r="215" spans="1:7">
      <c r="A215" s="84">
        <v>2016</v>
      </c>
      <c r="B215" s="87" t="s">
        <v>644</v>
      </c>
      <c r="C215" s="84" t="s">
        <v>5117</v>
      </c>
      <c r="D215" s="84" t="s">
        <v>3401</v>
      </c>
      <c r="E215" s="84" t="s">
        <v>3413</v>
      </c>
      <c r="F215" s="85">
        <v>0</v>
      </c>
      <c r="G215" s="85">
        <v>0</v>
      </c>
    </row>
    <row r="216" spans="1:7">
      <c r="A216" s="84">
        <v>2016</v>
      </c>
      <c r="B216" s="87" t="s">
        <v>644</v>
      </c>
      <c r="C216" s="84" t="s">
        <v>5117</v>
      </c>
      <c r="D216" s="84" t="s">
        <v>3401</v>
      </c>
      <c r="E216" s="84" t="s">
        <v>3414</v>
      </c>
      <c r="F216" s="85">
        <v>6</v>
      </c>
      <c r="G216" s="85">
        <v>100</v>
      </c>
    </row>
    <row r="217" spans="1:7">
      <c r="A217" s="84">
        <v>2016</v>
      </c>
      <c r="B217" s="87" t="s">
        <v>644</v>
      </c>
      <c r="C217" s="84" t="s">
        <v>5117</v>
      </c>
      <c r="D217" s="84" t="s">
        <v>3401</v>
      </c>
      <c r="E217" s="84" t="s">
        <v>3404</v>
      </c>
      <c r="F217" s="85">
        <v>0</v>
      </c>
      <c r="G217" s="85">
        <v>0</v>
      </c>
    </row>
    <row r="218" spans="1:7">
      <c r="A218" s="158">
        <v>2017</v>
      </c>
      <c r="B218" s="87" t="s">
        <v>644</v>
      </c>
      <c r="C218" s="84" t="s">
        <v>213</v>
      </c>
      <c r="D218" s="84" t="s">
        <v>3390</v>
      </c>
      <c r="E218" s="84" t="s">
        <v>3408</v>
      </c>
      <c r="F218" s="85">
        <v>0</v>
      </c>
      <c r="G218" s="85">
        <v>0</v>
      </c>
    </row>
    <row r="219" spans="1:7">
      <c r="A219" s="158">
        <v>2017</v>
      </c>
      <c r="B219" s="87" t="s">
        <v>644</v>
      </c>
      <c r="C219" s="84" t="s">
        <v>213</v>
      </c>
      <c r="D219" s="84" t="s">
        <v>3390</v>
      </c>
      <c r="E219" s="84" t="s">
        <v>3409</v>
      </c>
      <c r="F219" s="85">
        <v>1</v>
      </c>
      <c r="G219" s="85">
        <v>0</v>
      </c>
    </row>
    <row r="220" spans="1:7">
      <c r="A220" s="158">
        <v>2017</v>
      </c>
      <c r="B220" s="87" t="s">
        <v>644</v>
      </c>
      <c r="C220" s="84" t="s">
        <v>213</v>
      </c>
      <c r="D220" s="84" t="s">
        <v>3390</v>
      </c>
      <c r="E220" s="84" t="s">
        <v>3391</v>
      </c>
      <c r="F220" s="85">
        <v>21</v>
      </c>
      <c r="G220" s="85">
        <v>0</v>
      </c>
    </row>
    <row r="221" spans="1:7">
      <c r="A221" s="158">
        <v>2017</v>
      </c>
      <c r="B221" s="87" t="s">
        <v>644</v>
      </c>
      <c r="C221" s="84" t="s">
        <v>213</v>
      </c>
      <c r="D221" s="84" t="s">
        <v>3390</v>
      </c>
      <c r="E221" s="84" t="s">
        <v>3393</v>
      </c>
      <c r="F221" s="85">
        <v>7</v>
      </c>
      <c r="G221" s="85">
        <v>0</v>
      </c>
    </row>
    <row r="222" spans="1:7">
      <c r="A222" s="158">
        <v>2017</v>
      </c>
      <c r="B222" s="87" t="s">
        <v>644</v>
      </c>
      <c r="C222" s="84" t="s">
        <v>213</v>
      </c>
      <c r="D222" s="84" t="s">
        <v>3397</v>
      </c>
      <c r="E222" s="84" t="s">
        <v>3395</v>
      </c>
      <c r="F222" s="85">
        <v>29</v>
      </c>
      <c r="G222" s="85">
        <v>0</v>
      </c>
    </row>
    <row r="223" spans="1:7">
      <c r="A223" s="158">
        <v>2017</v>
      </c>
      <c r="B223" s="87" t="s">
        <v>644</v>
      </c>
      <c r="C223" s="84" t="s">
        <v>213</v>
      </c>
      <c r="D223" s="84" t="s">
        <v>3397</v>
      </c>
      <c r="E223" s="84" t="s">
        <v>5118</v>
      </c>
      <c r="F223" s="85">
        <v>0</v>
      </c>
      <c r="G223" s="85">
        <v>0</v>
      </c>
    </row>
    <row r="224" spans="1:7">
      <c r="A224" s="158">
        <v>2017</v>
      </c>
      <c r="B224" s="87" t="s">
        <v>644</v>
      </c>
      <c r="C224" s="84" t="s">
        <v>213</v>
      </c>
      <c r="D224" s="84" t="s">
        <v>4</v>
      </c>
      <c r="E224" s="84" t="s">
        <v>3410</v>
      </c>
      <c r="F224" s="85">
        <v>29</v>
      </c>
      <c r="G224" s="85">
        <v>0</v>
      </c>
    </row>
    <row r="225" spans="1:7">
      <c r="A225" s="158">
        <v>2017</v>
      </c>
      <c r="B225" s="87" t="s">
        <v>644</v>
      </c>
      <c r="C225" s="84" t="s">
        <v>213</v>
      </c>
      <c r="D225" s="84" t="s">
        <v>4</v>
      </c>
      <c r="E225" s="84" t="s">
        <v>3411</v>
      </c>
      <c r="F225" s="85">
        <v>0</v>
      </c>
      <c r="G225" s="85">
        <v>0</v>
      </c>
    </row>
    <row r="226" spans="1:7">
      <c r="A226" s="158">
        <v>2017</v>
      </c>
      <c r="B226" s="87" t="s">
        <v>644</v>
      </c>
      <c r="C226" s="84" t="s">
        <v>213</v>
      </c>
      <c r="D226" s="84" t="s">
        <v>3401</v>
      </c>
      <c r="E226" s="84" t="s">
        <v>3412</v>
      </c>
      <c r="F226" s="85">
        <v>28</v>
      </c>
      <c r="G226" s="85">
        <v>181</v>
      </c>
    </row>
    <row r="227" spans="1:7">
      <c r="A227" s="158">
        <v>2017</v>
      </c>
      <c r="B227" s="87" t="s">
        <v>644</v>
      </c>
      <c r="C227" s="84" t="s">
        <v>213</v>
      </c>
      <c r="D227" s="84" t="s">
        <v>3401</v>
      </c>
      <c r="E227" s="84" t="s">
        <v>3413</v>
      </c>
      <c r="F227" s="85">
        <v>0</v>
      </c>
      <c r="G227" s="85">
        <v>0</v>
      </c>
    </row>
    <row r="228" spans="1:7">
      <c r="A228" s="158">
        <v>2017</v>
      </c>
      <c r="B228" s="87" t="s">
        <v>644</v>
      </c>
      <c r="C228" s="84" t="s">
        <v>213</v>
      </c>
      <c r="D228" s="84" t="s">
        <v>3401</v>
      </c>
      <c r="E228" s="84" t="s">
        <v>3414</v>
      </c>
      <c r="F228" s="85">
        <v>1</v>
      </c>
      <c r="G228" s="85">
        <v>10</v>
      </c>
    </row>
    <row r="229" spans="1:7">
      <c r="A229" s="158">
        <v>2017</v>
      </c>
      <c r="B229" s="87" t="s">
        <v>644</v>
      </c>
      <c r="C229" s="84" t="s">
        <v>213</v>
      </c>
      <c r="D229" s="84" t="s">
        <v>3401</v>
      </c>
      <c r="E229" s="84" t="s">
        <v>3404</v>
      </c>
      <c r="F229" s="85">
        <v>0</v>
      </c>
      <c r="G229" s="85">
        <v>11</v>
      </c>
    </row>
    <row r="230" spans="1:7">
      <c r="A230" s="158">
        <v>2017</v>
      </c>
      <c r="B230" s="87" t="s">
        <v>644</v>
      </c>
      <c r="C230" s="84" t="s">
        <v>31</v>
      </c>
      <c r="D230" s="84" t="s">
        <v>3390</v>
      </c>
      <c r="E230" s="84" t="s">
        <v>3408</v>
      </c>
      <c r="F230" s="85">
        <v>0</v>
      </c>
      <c r="G230" s="85">
        <v>0</v>
      </c>
    </row>
    <row r="231" spans="1:7">
      <c r="A231" s="158">
        <v>2017</v>
      </c>
      <c r="B231" s="87" t="s">
        <v>644</v>
      </c>
      <c r="C231" s="84" t="s">
        <v>31</v>
      </c>
      <c r="D231" s="84" t="s">
        <v>3390</v>
      </c>
      <c r="E231" s="84" t="s">
        <v>3409</v>
      </c>
      <c r="F231" s="85">
        <v>10</v>
      </c>
      <c r="G231" s="85">
        <v>0</v>
      </c>
    </row>
    <row r="232" spans="1:7">
      <c r="A232" s="158">
        <v>2017</v>
      </c>
      <c r="B232" s="87" t="s">
        <v>644</v>
      </c>
      <c r="C232" s="84" t="s">
        <v>31</v>
      </c>
      <c r="D232" s="84" t="s">
        <v>3390</v>
      </c>
      <c r="E232" s="84" t="s">
        <v>3391</v>
      </c>
      <c r="F232" s="85">
        <v>1</v>
      </c>
      <c r="G232" s="85">
        <v>0</v>
      </c>
    </row>
    <row r="233" spans="1:7">
      <c r="A233" s="158">
        <v>2017</v>
      </c>
      <c r="B233" s="87" t="s">
        <v>644</v>
      </c>
      <c r="C233" s="84" t="s">
        <v>31</v>
      </c>
      <c r="D233" s="84" t="s">
        <v>3390</v>
      </c>
      <c r="E233" s="84" t="s">
        <v>3393</v>
      </c>
      <c r="F233" s="85">
        <v>43</v>
      </c>
      <c r="G233" s="85">
        <v>0</v>
      </c>
    </row>
    <row r="234" spans="1:7">
      <c r="A234" s="158">
        <v>2017</v>
      </c>
      <c r="B234" s="87" t="s">
        <v>644</v>
      </c>
      <c r="C234" s="84" t="s">
        <v>31</v>
      </c>
      <c r="D234" s="84" t="s">
        <v>3397</v>
      </c>
      <c r="E234" s="84" t="s">
        <v>3395</v>
      </c>
      <c r="F234" s="85">
        <v>54</v>
      </c>
      <c r="G234" s="85">
        <v>0</v>
      </c>
    </row>
    <row r="235" spans="1:7">
      <c r="A235" s="158">
        <v>2017</v>
      </c>
      <c r="B235" s="87" t="s">
        <v>644</v>
      </c>
      <c r="C235" s="84" t="s">
        <v>31</v>
      </c>
      <c r="D235" s="84" t="s">
        <v>3397</v>
      </c>
      <c r="E235" s="84" t="s">
        <v>5118</v>
      </c>
      <c r="F235" s="85">
        <v>0</v>
      </c>
      <c r="G235" s="85">
        <v>0</v>
      </c>
    </row>
    <row r="236" spans="1:7">
      <c r="A236" s="158">
        <v>2017</v>
      </c>
      <c r="B236" s="87" t="s">
        <v>644</v>
      </c>
      <c r="C236" s="84" t="s">
        <v>31</v>
      </c>
      <c r="D236" s="84" t="s">
        <v>4</v>
      </c>
      <c r="E236" s="84" t="s">
        <v>3410</v>
      </c>
      <c r="F236" s="85">
        <v>54</v>
      </c>
      <c r="G236" s="85">
        <v>0</v>
      </c>
    </row>
    <row r="237" spans="1:7">
      <c r="A237" s="158">
        <v>2017</v>
      </c>
      <c r="B237" s="87" t="s">
        <v>644</v>
      </c>
      <c r="C237" s="84" t="s">
        <v>31</v>
      </c>
      <c r="D237" s="84" t="s">
        <v>4</v>
      </c>
      <c r="E237" s="84" t="s">
        <v>3411</v>
      </c>
      <c r="F237" s="85">
        <v>0</v>
      </c>
      <c r="G237" s="85">
        <v>0</v>
      </c>
    </row>
    <row r="238" spans="1:7">
      <c r="A238" s="158">
        <v>2017</v>
      </c>
      <c r="B238" s="87" t="s">
        <v>644</v>
      </c>
      <c r="C238" s="84" t="s">
        <v>31</v>
      </c>
      <c r="D238" s="84" t="s">
        <v>3401</v>
      </c>
      <c r="E238" s="84" t="s">
        <v>3412</v>
      </c>
      <c r="F238" s="85">
        <v>42</v>
      </c>
      <c r="G238" s="85">
        <v>637</v>
      </c>
    </row>
    <row r="239" spans="1:7">
      <c r="A239" s="158">
        <v>2017</v>
      </c>
      <c r="B239" s="87" t="s">
        <v>644</v>
      </c>
      <c r="C239" s="84" t="s">
        <v>31</v>
      </c>
      <c r="D239" s="84" t="s">
        <v>3401</v>
      </c>
      <c r="E239" s="84" t="s">
        <v>3413</v>
      </c>
      <c r="F239" s="85">
        <v>0</v>
      </c>
      <c r="G239" s="85">
        <v>0</v>
      </c>
    </row>
    <row r="240" spans="1:7">
      <c r="A240" s="158">
        <v>2017</v>
      </c>
      <c r="B240" s="87" t="s">
        <v>644</v>
      </c>
      <c r="C240" s="84" t="s">
        <v>31</v>
      </c>
      <c r="D240" s="84" t="s">
        <v>3401</v>
      </c>
      <c r="E240" s="84" t="s">
        <v>3414</v>
      </c>
      <c r="F240" s="85">
        <v>12</v>
      </c>
      <c r="G240" s="85">
        <v>238</v>
      </c>
    </row>
    <row r="241" spans="1:7">
      <c r="A241" s="158">
        <v>2017</v>
      </c>
      <c r="B241" s="87" t="s">
        <v>644</v>
      </c>
      <c r="C241" s="84" t="s">
        <v>31</v>
      </c>
      <c r="D241" s="84" t="s">
        <v>3401</v>
      </c>
      <c r="E241" s="84" t="s">
        <v>3404</v>
      </c>
      <c r="F241" s="85">
        <v>0</v>
      </c>
      <c r="G241" s="85">
        <v>0</v>
      </c>
    </row>
    <row r="242" spans="1:7">
      <c r="A242" s="158">
        <v>2017</v>
      </c>
      <c r="B242" s="87" t="s">
        <v>644</v>
      </c>
      <c r="C242" s="84" t="s">
        <v>214</v>
      </c>
      <c r="D242" s="84" t="s">
        <v>3390</v>
      </c>
      <c r="E242" s="84" t="s">
        <v>3408</v>
      </c>
      <c r="F242" s="85">
        <v>3</v>
      </c>
      <c r="G242" s="85">
        <v>0</v>
      </c>
    </row>
    <row r="243" spans="1:7">
      <c r="A243" s="158">
        <v>2017</v>
      </c>
      <c r="B243" s="87" t="s">
        <v>644</v>
      </c>
      <c r="C243" s="84" t="s">
        <v>214</v>
      </c>
      <c r="D243" s="84" t="s">
        <v>3390</v>
      </c>
      <c r="E243" s="84" t="s">
        <v>3409</v>
      </c>
      <c r="F243" s="85">
        <v>8</v>
      </c>
      <c r="G243" s="85">
        <v>0</v>
      </c>
    </row>
    <row r="244" spans="1:7">
      <c r="A244" s="158">
        <v>2017</v>
      </c>
      <c r="B244" s="87" t="s">
        <v>644</v>
      </c>
      <c r="C244" s="84" t="s">
        <v>214</v>
      </c>
      <c r="D244" s="84" t="s">
        <v>3390</v>
      </c>
      <c r="E244" s="84" t="s">
        <v>3391</v>
      </c>
      <c r="F244" s="85">
        <v>5</v>
      </c>
      <c r="G244" s="85">
        <v>0</v>
      </c>
    </row>
    <row r="245" spans="1:7">
      <c r="A245" s="158">
        <v>2017</v>
      </c>
      <c r="B245" s="87" t="s">
        <v>644</v>
      </c>
      <c r="C245" s="84" t="s">
        <v>214</v>
      </c>
      <c r="D245" s="84" t="s">
        <v>3390</v>
      </c>
      <c r="E245" s="84" t="s">
        <v>3393</v>
      </c>
      <c r="F245" s="85">
        <v>12</v>
      </c>
      <c r="G245" s="85">
        <v>0</v>
      </c>
    </row>
    <row r="246" spans="1:7">
      <c r="A246" s="158">
        <v>2017</v>
      </c>
      <c r="B246" s="87" t="s">
        <v>644</v>
      </c>
      <c r="C246" s="84" t="s">
        <v>214</v>
      </c>
      <c r="D246" s="84" t="s">
        <v>3397</v>
      </c>
      <c r="E246" s="84" t="s">
        <v>3395</v>
      </c>
      <c r="F246" s="85">
        <v>28</v>
      </c>
      <c r="G246" s="85">
        <v>0</v>
      </c>
    </row>
    <row r="247" spans="1:7">
      <c r="A247" s="158">
        <v>2017</v>
      </c>
      <c r="B247" s="87" t="s">
        <v>644</v>
      </c>
      <c r="C247" s="84" t="s">
        <v>214</v>
      </c>
      <c r="D247" s="84" t="s">
        <v>3397</v>
      </c>
      <c r="E247" s="84" t="s">
        <v>5118</v>
      </c>
      <c r="F247" s="85">
        <v>0</v>
      </c>
      <c r="G247" s="85">
        <v>0</v>
      </c>
    </row>
    <row r="248" spans="1:7">
      <c r="A248" s="158">
        <v>2017</v>
      </c>
      <c r="B248" s="87" t="s">
        <v>644</v>
      </c>
      <c r="C248" s="84" t="s">
        <v>214</v>
      </c>
      <c r="D248" s="84" t="s">
        <v>4</v>
      </c>
      <c r="E248" s="84" t="s">
        <v>3410</v>
      </c>
      <c r="F248" s="85">
        <v>28</v>
      </c>
      <c r="G248" s="85">
        <v>0</v>
      </c>
    </row>
    <row r="249" spans="1:7">
      <c r="A249" s="158">
        <v>2017</v>
      </c>
      <c r="B249" s="87" t="s">
        <v>644</v>
      </c>
      <c r="C249" s="84" t="s">
        <v>214</v>
      </c>
      <c r="D249" s="84" t="s">
        <v>4</v>
      </c>
      <c r="E249" s="84" t="s">
        <v>3411</v>
      </c>
      <c r="F249" s="85">
        <v>0</v>
      </c>
      <c r="G249" s="85">
        <v>0</v>
      </c>
    </row>
    <row r="250" spans="1:7">
      <c r="A250" s="158">
        <v>2017</v>
      </c>
      <c r="B250" s="87" t="s">
        <v>644</v>
      </c>
      <c r="C250" s="84" t="s">
        <v>214</v>
      </c>
      <c r="D250" s="84" t="s">
        <v>3401</v>
      </c>
      <c r="E250" s="84" t="s">
        <v>3412</v>
      </c>
      <c r="F250" s="85">
        <v>27</v>
      </c>
      <c r="G250" s="85">
        <v>318</v>
      </c>
    </row>
    <row r="251" spans="1:7">
      <c r="A251" s="158">
        <v>2017</v>
      </c>
      <c r="B251" s="87" t="s">
        <v>644</v>
      </c>
      <c r="C251" s="84" t="s">
        <v>214</v>
      </c>
      <c r="D251" s="84" t="s">
        <v>3401</v>
      </c>
      <c r="E251" s="84" t="s">
        <v>3413</v>
      </c>
      <c r="F251" s="85">
        <v>0</v>
      </c>
      <c r="G251" s="85">
        <v>0</v>
      </c>
    </row>
    <row r="252" spans="1:7">
      <c r="A252" s="158">
        <v>2017</v>
      </c>
      <c r="B252" s="87" t="s">
        <v>644</v>
      </c>
      <c r="C252" s="84" t="s">
        <v>214</v>
      </c>
      <c r="D252" s="84" t="s">
        <v>3401</v>
      </c>
      <c r="E252" s="84" t="s">
        <v>3414</v>
      </c>
      <c r="F252" s="85">
        <v>1</v>
      </c>
      <c r="G252" s="85">
        <v>11</v>
      </c>
    </row>
    <row r="253" spans="1:7">
      <c r="A253" s="158">
        <v>2017</v>
      </c>
      <c r="B253" s="87" t="s">
        <v>644</v>
      </c>
      <c r="C253" s="84" t="s">
        <v>214</v>
      </c>
      <c r="D253" s="84" t="s">
        <v>3401</v>
      </c>
      <c r="E253" s="84" t="s">
        <v>3404</v>
      </c>
      <c r="F253" s="85">
        <v>0</v>
      </c>
      <c r="G253" s="85">
        <v>0</v>
      </c>
    </row>
    <row r="254" spans="1:7">
      <c r="A254" s="158">
        <v>2017</v>
      </c>
      <c r="B254" s="87" t="s">
        <v>644</v>
      </c>
      <c r="C254" s="84" t="s">
        <v>126</v>
      </c>
      <c r="D254" s="84" t="s">
        <v>3390</v>
      </c>
      <c r="E254" s="84" t="s">
        <v>3408</v>
      </c>
      <c r="F254" s="85">
        <v>3</v>
      </c>
      <c r="G254" s="85">
        <v>0</v>
      </c>
    </row>
    <row r="255" spans="1:7">
      <c r="A255" s="158">
        <v>2017</v>
      </c>
      <c r="B255" s="87" t="s">
        <v>644</v>
      </c>
      <c r="C255" s="84" t="s">
        <v>126</v>
      </c>
      <c r="D255" s="84" t="s">
        <v>3390</v>
      </c>
      <c r="E255" s="84" t="s">
        <v>3409</v>
      </c>
      <c r="F255" s="85">
        <v>8</v>
      </c>
      <c r="G255" s="85">
        <v>0</v>
      </c>
    </row>
    <row r="256" spans="1:7">
      <c r="A256" s="158">
        <v>2017</v>
      </c>
      <c r="B256" s="87" t="s">
        <v>644</v>
      </c>
      <c r="C256" s="84" t="s">
        <v>126</v>
      </c>
      <c r="D256" s="84" t="s">
        <v>3390</v>
      </c>
      <c r="E256" s="84" t="s">
        <v>3391</v>
      </c>
      <c r="F256" s="85">
        <v>0</v>
      </c>
      <c r="G256" s="85">
        <v>0</v>
      </c>
    </row>
    <row r="257" spans="1:7">
      <c r="A257" s="158">
        <v>2017</v>
      </c>
      <c r="B257" s="87" t="s">
        <v>644</v>
      </c>
      <c r="C257" s="84" t="s">
        <v>126</v>
      </c>
      <c r="D257" s="84" t="s">
        <v>3390</v>
      </c>
      <c r="E257" s="84" t="s">
        <v>3393</v>
      </c>
      <c r="F257" s="85">
        <v>11</v>
      </c>
      <c r="G257" s="85">
        <v>0</v>
      </c>
    </row>
    <row r="258" spans="1:7">
      <c r="A258" s="158">
        <v>2017</v>
      </c>
      <c r="B258" s="87" t="s">
        <v>644</v>
      </c>
      <c r="C258" s="84" t="s">
        <v>126</v>
      </c>
      <c r="D258" s="84" t="s">
        <v>3397</v>
      </c>
      <c r="E258" s="84" t="s">
        <v>3395</v>
      </c>
      <c r="F258" s="85">
        <v>22</v>
      </c>
      <c r="G258" s="85">
        <v>0</v>
      </c>
    </row>
    <row r="259" spans="1:7">
      <c r="A259" s="158">
        <v>2017</v>
      </c>
      <c r="B259" s="87" t="s">
        <v>644</v>
      </c>
      <c r="C259" s="84" t="s">
        <v>126</v>
      </c>
      <c r="D259" s="84" t="s">
        <v>3397</v>
      </c>
      <c r="E259" s="84" t="s">
        <v>5118</v>
      </c>
      <c r="F259" s="85">
        <v>0</v>
      </c>
      <c r="G259" s="85">
        <v>0</v>
      </c>
    </row>
    <row r="260" spans="1:7">
      <c r="A260" s="158">
        <v>2017</v>
      </c>
      <c r="B260" s="87" t="s">
        <v>644</v>
      </c>
      <c r="C260" s="84" t="s">
        <v>126</v>
      </c>
      <c r="D260" s="84" t="s">
        <v>4</v>
      </c>
      <c r="E260" s="84" t="s">
        <v>3410</v>
      </c>
      <c r="F260" s="85">
        <v>22</v>
      </c>
      <c r="G260" s="85">
        <v>0</v>
      </c>
    </row>
    <row r="261" spans="1:7">
      <c r="A261" s="158">
        <v>2017</v>
      </c>
      <c r="B261" s="87" t="s">
        <v>644</v>
      </c>
      <c r="C261" s="84" t="s">
        <v>126</v>
      </c>
      <c r="D261" s="84" t="s">
        <v>4</v>
      </c>
      <c r="E261" s="84" t="s">
        <v>3411</v>
      </c>
      <c r="F261" s="85">
        <v>0</v>
      </c>
      <c r="G261" s="85">
        <v>0</v>
      </c>
    </row>
    <row r="262" spans="1:7">
      <c r="A262" s="158">
        <v>2017</v>
      </c>
      <c r="B262" s="87" t="s">
        <v>644</v>
      </c>
      <c r="C262" s="84" t="s">
        <v>126</v>
      </c>
      <c r="D262" s="84" t="s">
        <v>3401</v>
      </c>
      <c r="E262" s="84" t="s">
        <v>3412</v>
      </c>
      <c r="F262" s="85">
        <v>22</v>
      </c>
      <c r="G262" s="85">
        <v>353</v>
      </c>
    </row>
    <row r="263" spans="1:7">
      <c r="A263" s="158">
        <v>2017</v>
      </c>
      <c r="B263" s="87" t="s">
        <v>644</v>
      </c>
      <c r="C263" s="84" t="s">
        <v>126</v>
      </c>
      <c r="D263" s="84" t="s">
        <v>3401</v>
      </c>
      <c r="E263" s="84" t="s">
        <v>3413</v>
      </c>
      <c r="F263" s="85">
        <v>0</v>
      </c>
      <c r="G263" s="85">
        <v>0</v>
      </c>
    </row>
    <row r="264" spans="1:7">
      <c r="A264" s="158">
        <v>2017</v>
      </c>
      <c r="B264" s="87" t="s">
        <v>644</v>
      </c>
      <c r="C264" s="84" t="s">
        <v>126</v>
      </c>
      <c r="D264" s="84" t="s">
        <v>3401</v>
      </c>
      <c r="E264" s="84" t="s">
        <v>3414</v>
      </c>
      <c r="F264" s="85">
        <v>0</v>
      </c>
      <c r="G264" s="85">
        <v>0</v>
      </c>
    </row>
    <row r="265" spans="1:7">
      <c r="A265" s="158">
        <v>2017</v>
      </c>
      <c r="B265" s="87" t="s">
        <v>644</v>
      </c>
      <c r="C265" s="84" t="s">
        <v>126</v>
      </c>
      <c r="D265" s="84" t="s">
        <v>3401</v>
      </c>
      <c r="E265" s="84" t="s">
        <v>3404</v>
      </c>
      <c r="F265" s="85">
        <v>0</v>
      </c>
      <c r="G265" s="85">
        <v>0</v>
      </c>
    </row>
    <row r="266" spans="1:7">
      <c r="A266" s="158">
        <v>2017</v>
      </c>
      <c r="B266" s="87" t="s">
        <v>644</v>
      </c>
      <c r="C266" s="84" t="s">
        <v>1567</v>
      </c>
      <c r="D266" s="84" t="s">
        <v>3390</v>
      </c>
      <c r="E266" s="84" t="s">
        <v>3408</v>
      </c>
      <c r="F266" s="85">
        <v>0</v>
      </c>
      <c r="G266" s="85">
        <v>0</v>
      </c>
    </row>
    <row r="267" spans="1:7">
      <c r="A267" s="158">
        <v>2017</v>
      </c>
      <c r="B267" s="87" t="s">
        <v>644</v>
      </c>
      <c r="C267" s="84" t="s">
        <v>1567</v>
      </c>
      <c r="D267" s="84" t="s">
        <v>3390</v>
      </c>
      <c r="E267" s="84" t="s">
        <v>3409</v>
      </c>
      <c r="F267" s="85">
        <v>0</v>
      </c>
      <c r="G267" s="85">
        <v>0</v>
      </c>
    </row>
    <row r="268" spans="1:7">
      <c r="A268" s="158">
        <v>2017</v>
      </c>
      <c r="B268" s="87" t="s">
        <v>644</v>
      </c>
      <c r="C268" s="84" t="s">
        <v>1567</v>
      </c>
      <c r="D268" s="84" t="s">
        <v>3390</v>
      </c>
      <c r="E268" s="84" t="s">
        <v>3391</v>
      </c>
      <c r="F268" s="85">
        <v>131</v>
      </c>
      <c r="G268" s="85">
        <v>0</v>
      </c>
    </row>
    <row r="269" spans="1:7">
      <c r="A269" s="158">
        <v>2017</v>
      </c>
      <c r="B269" s="87" t="s">
        <v>644</v>
      </c>
      <c r="C269" s="84" t="s">
        <v>1567</v>
      </c>
      <c r="D269" s="84" t="s">
        <v>3390</v>
      </c>
      <c r="E269" s="84" t="s">
        <v>3393</v>
      </c>
      <c r="F269" s="85">
        <v>0</v>
      </c>
      <c r="G269" s="85">
        <v>0</v>
      </c>
    </row>
    <row r="270" spans="1:7">
      <c r="A270" s="158">
        <v>2017</v>
      </c>
      <c r="B270" s="87" t="s">
        <v>644</v>
      </c>
      <c r="C270" s="84" t="s">
        <v>1567</v>
      </c>
      <c r="D270" s="84" t="s">
        <v>3397</v>
      </c>
      <c r="E270" s="84" t="s">
        <v>3395</v>
      </c>
      <c r="F270" s="85">
        <v>0</v>
      </c>
      <c r="G270" s="85">
        <v>0</v>
      </c>
    </row>
    <row r="271" spans="1:7">
      <c r="A271" s="158">
        <v>2017</v>
      </c>
      <c r="B271" s="87" t="s">
        <v>644</v>
      </c>
      <c r="C271" s="84" t="s">
        <v>1567</v>
      </c>
      <c r="D271" s="84" t="s">
        <v>3397</v>
      </c>
      <c r="E271" s="84" t="s">
        <v>5118</v>
      </c>
      <c r="F271" s="85">
        <v>131</v>
      </c>
      <c r="G271" s="85">
        <v>0</v>
      </c>
    </row>
    <row r="272" spans="1:7">
      <c r="A272" s="158">
        <v>2017</v>
      </c>
      <c r="B272" s="87" t="s">
        <v>644</v>
      </c>
      <c r="C272" s="84" t="s">
        <v>1567</v>
      </c>
      <c r="D272" s="84" t="s">
        <v>4</v>
      </c>
      <c r="E272" s="84" t="s">
        <v>3410</v>
      </c>
      <c r="F272" s="85">
        <v>131</v>
      </c>
      <c r="G272" s="85">
        <v>0</v>
      </c>
    </row>
    <row r="273" spans="1:7">
      <c r="A273" s="158">
        <v>2017</v>
      </c>
      <c r="B273" s="87" t="s">
        <v>644</v>
      </c>
      <c r="C273" s="84" t="s">
        <v>1567</v>
      </c>
      <c r="D273" s="84" t="s">
        <v>4</v>
      </c>
      <c r="E273" s="84" t="s">
        <v>3411</v>
      </c>
      <c r="F273" s="85">
        <v>0</v>
      </c>
      <c r="G273" s="85">
        <v>0</v>
      </c>
    </row>
    <row r="274" spans="1:7">
      <c r="A274" s="158">
        <v>2017</v>
      </c>
      <c r="B274" s="87" t="s">
        <v>644</v>
      </c>
      <c r="C274" s="84" t="s">
        <v>1567</v>
      </c>
      <c r="D274" s="84" t="s">
        <v>3401</v>
      </c>
      <c r="E274" s="84" t="s">
        <v>3412</v>
      </c>
      <c r="F274" s="85">
        <v>69</v>
      </c>
      <c r="G274" s="85">
        <v>1605</v>
      </c>
    </row>
    <row r="275" spans="1:7">
      <c r="A275" s="158">
        <v>2017</v>
      </c>
      <c r="B275" s="87" t="s">
        <v>644</v>
      </c>
      <c r="C275" s="84" t="s">
        <v>1567</v>
      </c>
      <c r="D275" s="84" t="s">
        <v>3401</v>
      </c>
      <c r="E275" s="84" t="s">
        <v>3413</v>
      </c>
      <c r="F275" s="85">
        <v>62</v>
      </c>
      <c r="G275" s="85">
        <v>1205</v>
      </c>
    </row>
    <row r="276" spans="1:7">
      <c r="A276" s="158">
        <v>2017</v>
      </c>
      <c r="B276" s="87" t="s">
        <v>644</v>
      </c>
      <c r="C276" s="84" t="s">
        <v>1567</v>
      </c>
      <c r="D276" s="84" t="s">
        <v>3401</v>
      </c>
      <c r="E276" s="84" t="s">
        <v>3414</v>
      </c>
      <c r="F276" s="85">
        <v>0</v>
      </c>
      <c r="G276" s="85">
        <v>0</v>
      </c>
    </row>
    <row r="277" spans="1:7">
      <c r="A277" s="158">
        <v>2017</v>
      </c>
      <c r="B277" s="87" t="s">
        <v>644</v>
      </c>
      <c r="C277" s="84" t="s">
        <v>1567</v>
      </c>
      <c r="D277" s="84" t="s">
        <v>3401</v>
      </c>
      <c r="E277" s="84" t="s">
        <v>3404</v>
      </c>
      <c r="F277" s="85">
        <v>0</v>
      </c>
      <c r="G277" s="85">
        <v>0</v>
      </c>
    </row>
    <row r="278" spans="1:7">
      <c r="A278" s="158">
        <v>2017</v>
      </c>
      <c r="B278" s="87" t="s">
        <v>644</v>
      </c>
      <c r="C278" s="84" t="s">
        <v>5117</v>
      </c>
      <c r="D278" s="84" t="s">
        <v>3390</v>
      </c>
      <c r="E278" s="84" t="s">
        <v>3408</v>
      </c>
      <c r="F278" s="85">
        <v>0</v>
      </c>
      <c r="G278" s="85">
        <v>0</v>
      </c>
    </row>
    <row r="279" spans="1:7">
      <c r="A279" s="158">
        <v>2017</v>
      </c>
      <c r="B279" s="87" t="s">
        <v>644</v>
      </c>
      <c r="C279" s="84" t="s">
        <v>5117</v>
      </c>
      <c r="D279" s="84" t="s">
        <v>3390</v>
      </c>
      <c r="E279" s="84" t="s">
        <v>3409</v>
      </c>
      <c r="F279" s="85">
        <v>0</v>
      </c>
      <c r="G279" s="85">
        <v>0</v>
      </c>
    </row>
    <row r="280" spans="1:7">
      <c r="A280" s="158">
        <v>2017</v>
      </c>
      <c r="B280" s="87" t="s">
        <v>644</v>
      </c>
      <c r="C280" s="84" t="s">
        <v>5117</v>
      </c>
      <c r="D280" s="84" t="s">
        <v>3390</v>
      </c>
      <c r="E280" s="84" t="s">
        <v>3391</v>
      </c>
      <c r="F280" s="85">
        <v>0</v>
      </c>
      <c r="G280" s="85">
        <v>0</v>
      </c>
    </row>
    <row r="281" spans="1:7">
      <c r="A281" s="158">
        <v>2017</v>
      </c>
      <c r="B281" s="87" t="s">
        <v>644</v>
      </c>
      <c r="C281" s="84" t="s">
        <v>5117</v>
      </c>
      <c r="D281" s="84" t="s">
        <v>3390</v>
      </c>
      <c r="E281" s="84" t="s">
        <v>3393</v>
      </c>
      <c r="F281" s="85">
        <v>10</v>
      </c>
      <c r="G281" s="85">
        <v>0</v>
      </c>
    </row>
    <row r="282" spans="1:7">
      <c r="A282" s="158">
        <v>2017</v>
      </c>
      <c r="B282" s="87" t="s">
        <v>644</v>
      </c>
      <c r="C282" s="84" t="s">
        <v>5117</v>
      </c>
      <c r="D282" s="84" t="s">
        <v>3397</v>
      </c>
      <c r="E282" s="84" t="s">
        <v>3395</v>
      </c>
      <c r="F282" s="85">
        <v>10</v>
      </c>
      <c r="G282" s="85">
        <v>0</v>
      </c>
    </row>
    <row r="283" spans="1:7">
      <c r="A283" s="158">
        <v>2017</v>
      </c>
      <c r="B283" s="87" t="s">
        <v>644</v>
      </c>
      <c r="C283" s="84" t="s">
        <v>5117</v>
      </c>
      <c r="D283" s="84" t="s">
        <v>3397</v>
      </c>
      <c r="E283" s="84" t="s">
        <v>5118</v>
      </c>
      <c r="F283" s="85">
        <v>0</v>
      </c>
      <c r="G283" s="85">
        <v>0</v>
      </c>
    </row>
    <row r="284" spans="1:7">
      <c r="A284" s="158">
        <v>2017</v>
      </c>
      <c r="B284" s="87" t="s">
        <v>644</v>
      </c>
      <c r="C284" s="84" t="s">
        <v>5117</v>
      </c>
      <c r="D284" s="84" t="s">
        <v>4</v>
      </c>
      <c r="E284" s="84" t="s">
        <v>3410</v>
      </c>
      <c r="F284" s="85">
        <v>10</v>
      </c>
      <c r="G284" s="85">
        <v>0</v>
      </c>
    </row>
    <row r="285" spans="1:7">
      <c r="A285" s="158">
        <v>2017</v>
      </c>
      <c r="B285" s="87" t="s">
        <v>644</v>
      </c>
      <c r="C285" s="84" t="s">
        <v>5117</v>
      </c>
      <c r="D285" s="84" t="s">
        <v>4</v>
      </c>
      <c r="E285" s="84" t="s">
        <v>3411</v>
      </c>
      <c r="F285" s="85">
        <v>0</v>
      </c>
      <c r="G285" s="85">
        <v>0</v>
      </c>
    </row>
    <row r="286" spans="1:7">
      <c r="A286" s="158">
        <v>2017</v>
      </c>
      <c r="B286" s="87" t="s">
        <v>644</v>
      </c>
      <c r="C286" s="84" t="s">
        <v>5117</v>
      </c>
      <c r="D286" s="84" t="s">
        <v>3401</v>
      </c>
      <c r="E286" s="84" t="s">
        <v>3412</v>
      </c>
      <c r="F286" s="85">
        <v>8</v>
      </c>
      <c r="G286" s="85">
        <v>41</v>
      </c>
    </row>
    <row r="287" spans="1:7">
      <c r="A287" s="158">
        <v>2017</v>
      </c>
      <c r="B287" s="87" t="s">
        <v>644</v>
      </c>
      <c r="C287" s="84" t="s">
        <v>5117</v>
      </c>
      <c r="D287" s="84" t="s">
        <v>3401</v>
      </c>
      <c r="E287" s="84" t="s">
        <v>3413</v>
      </c>
      <c r="F287" s="85">
        <v>0</v>
      </c>
      <c r="G287" s="85">
        <v>0</v>
      </c>
    </row>
    <row r="288" spans="1:7">
      <c r="A288" s="158">
        <v>2017</v>
      </c>
      <c r="B288" s="87" t="s">
        <v>644</v>
      </c>
      <c r="C288" s="84" t="s">
        <v>5117</v>
      </c>
      <c r="D288" s="84" t="s">
        <v>3401</v>
      </c>
      <c r="E288" s="84" t="s">
        <v>3414</v>
      </c>
      <c r="F288" s="85">
        <v>2</v>
      </c>
      <c r="G288" s="85">
        <v>102</v>
      </c>
    </row>
    <row r="289" spans="1:7">
      <c r="A289" s="158">
        <v>2017</v>
      </c>
      <c r="B289" s="87" t="s">
        <v>644</v>
      </c>
      <c r="C289" s="84" t="s">
        <v>5117</v>
      </c>
      <c r="D289" s="84" t="s">
        <v>3401</v>
      </c>
      <c r="E289" s="84" t="s">
        <v>3404</v>
      </c>
      <c r="F289" s="85">
        <v>0</v>
      </c>
      <c r="G289" s="85">
        <v>0</v>
      </c>
    </row>
    <row r="290" spans="1:7">
      <c r="A290" s="84">
        <v>2018</v>
      </c>
      <c r="B290" s="87" t="s">
        <v>644</v>
      </c>
      <c r="C290" s="84" t="s">
        <v>213</v>
      </c>
      <c r="D290" s="84" t="s">
        <v>3390</v>
      </c>
      <c r="E290" s="84" t="s">
        <v>3408</v>
      </c>
      <c r="F290" s="85">
        <v>1</v>
      </c>
      <c r="G290" s="85"/>
    </row>
    <row r="291" spans="1:7">
      <c r="A291" s="84">
        <v>2018</v>
      </c>
      <c r="B291" s="87" t="s">
        <v>644</v>
      </c>
      <c r="C291" s="84" t="s">
        <v>31</v>
      </c>
      <c r="D291" s="84" t="s">
        <v>3390</v>
      </c>
      <c r="E291" s="84" t="s">
        <v>3408</v>
      </c>
      <c r="F291" s="85">
        <v>3</v>
      </c>
      <c r="G291" s="85"/>
    </row>
    <row r="292" spans="1:7">
      <c r="A292" s="84">
        <v>2018</v>
      </c>
      <c r="B292" s="87" t="s">
        <v>644</v>
      </c>
      <c r="C292" s="84" t="s">
        <v>214</v>
      </c>
      <c r="D292" s="84" t="s">
        <v>3390</v>
      </c>
      <c r="E292" s="84" t="s">
        <v>3408</v>
      </c>
      <c r="F292" s="85">
        <v>6</v>
      </c>
      <c r="G292" s="85"/>
    </row>
    <row r="293" spans="1:7">
      <c r="A293" s="84">
        <v>2018</v>
      </c>
      <c r="B293" s="87" t="s">
        <v>644</v>
      </c>
      <c r="C293" s="84" t="s">
        <v>126</v>
      </c>
      <c r="D293" s="84" t="s">
        <v>3390</v>
      </c>
      <c r="E293" s="84" t="s">
        <v>3408</v>
      </c>
      <c r="F293" s="85">
        <v>1</v>
      </c>
      <c r="G293" s="85"/>
    </row>
    <row r="294" spans="1:7">
      <c r="A294" s="84">
        <v>2018</v>
      </c>
      <c r="B294" s="87" t="s">
        <v>644</v>
      </c>
      <c r="C294" s="84" t="s">
        <v>5117</v>
      </c>
      <c r="D294" s="84" t="s">
        <v>3390</v>
      </c>
      <c r="E294" s="84" t="s">
        <v>3408</v>
      </c>
      <c r="F294" s="85"/>
      <c r="G294" s="85"/>
    </row>
    <row r="295" spans="1:7">
      <c r="A295" s="84">
        <v>2018</v>
      </c>
      <c r="B295" s="87" t="s">
        <v>644</v>
      </c>
      <c r="C295" s="84" t="s">
        <v>213</v>
      </c>
      <c r="D295" s="84" t="s">
        <v>3390</v>
      </c>
      <c r="E295" s="84" t="s">
        <v>3409</v>
      </c>
      <c r="F295" s="85">
        <v>5</v>
      </c>
      <c r="G295" s="85"/>
    </row>
    <row r="296" spans="1:7">
      <c r="A296" s="84">
        <v>2018</v>
      </c>
      <c r="B296" s="87" t="s">
        <v>644</v>
      </c>
      <c r="C296" s="84" t="s">
        <v>31</v>
      </c>
      <c r="D296" s="84" t="s">
        <v>3390</v>
      </c>
      <c r="E296" s="84" t="s">
        <v>3409</v>
      </c>
      <c r="F296" s="85">
        <v>92</v>
      </c>
      <c r="G296" s="85"/>
    </row>
    <row r="297" spans="1:7">
      <c r="A297" s="84">
        <v>2018</v>
      </c>
      <c r="B297" s="87" t="s">
        <v>644</v>
      </c>
      <c r="C297" s="84" t="s">
        <v>214</v>
      </c>
      <c r="D297" s="84" t="s">
        <v>3390</v>
      </c>
      <c r="E297" s="84" t="s">
        <v>3409</v>
      </c>
      <c r="F297" s="85">
        <v>48</v>
      </c>
      <c r="G297" s="85"/>
    </row>
    <row r="298" spans="1:7">
      <c r="A298" s="84">
        <v>2018</v>
      </c>
      <c r="B298" s="87" t="s">
        <v>644</v>
      </c>
      <c r="C298" s="84" t="s">
        <v>126</v>
      </c>
      <c r="D298" s="84" t="s">
        <v>3390</v>
      </c>
      <c r="E298" s="84" t="s">
        <v>3409</v>
      </c>
      <c r="F298" s="85">
        <v>49</v>
      </c>
      <c r="G298" s="85"/>
    </row>
    <row r="299" spans="1:7">
      <c r="A299" s="84">
        <v>2018</v>
      </c>
      <c r="B299" s="87" t="s">
        <v>644</v>
      </c>
      <c r="C299" s="84" t="s">
        <v>5117</v>
      </c>
      <c r="D299" s="84" t="s">
        <v>3390</v>
      </c>
      <c r="E299" s="84" t="s">
        <v>3409</v>
      </c>
      <c r="F299" s="85"/>
      <c r="G299" s="85"/>
    </row>
    <row r="300" spans="1:7">
      <c r="A300" s="84">
        <v>2018</v>
      </c>
      <c r="B300" s="87" t="s">
        <v>644</v>
      </c>
      <c r="C300" s="84" t="s">
        <v>213</v>
      </c>
      <c r="D300" s="84" t="s">
        <v>3390</v>
      </c>
      <c r="E300" s="84" t="s">
        <v>3391</v>
      </c>
      <c r="F300" s="85">
        <v>68</v>
      </c>
      <c r="G300" s="85"/>
    </row>
    <row r="301" spans="1:7">
      <c r="A301" s="84">
        <v>2018</v>
      </c>
      <c r="B301" s="87" t="s">
        <v>644</v>
      </c>
      <c r="C301" s="84" t="s">
        <v>31</v>
      </c>
      <c r="D301" s="84" t="s">
        <v>3390</v>
      </c>
      <c r="E301" s="84" t="s">
        <v>3391</v>
      </c>
      <c r="F301" s="85">
        <v>104</v>
      </c>
      <c r="G301" s="85"/>
    </row>
    <row r="302" spans="1:7">
      <c r="A302" s="84">
        <v>2018</v>
      </c>
      <c r="B302" s="87" t="s">
        <v>644</v>
      </c>
      <c r="C302" s="84" t="s">
        <v>214</v>
      </c>
      <c r="D302" s="84" t="s">
        <v>3390</v>
      </c>
      <c r="E302" s="84" t="s">
        <v>3391</v>
      </c>
      <c r="F302" s="85">
        <v>15</v>
      </c>
      <c r="G302" s="85"/>
    </row>
    <row r="303" spans="1:7">
      <c r="A303" s="84">
        <v>2018</v>
      </c>
      <c r="B303" s="87" t="s">
        <v>644</v>
      </c>
      <c r="C303" s="84" t="s">
        <v>126</v>
      </c>
      <c r="D303" s="84" t="s">
        <v>3390</v>
      </c>
      <c r="E303" s="84" t="s">
        <v>3391</v>
      </c>
      <c r="F303" s="85">
        <v>17</v>
      </c>
      <c r="G303" s="85"/>
    </row>
    <row r="304" spans="1:7">
      <c r="A304" s="84">
        <v>2018</v>
      </c>
      <c r="B304" s="87" t="s">
        <v>644</v>
      </c>
      <c r="C304" s="84" t="s">
        <v>5117</v>
      </c>
      <c r="D304" s="84" t="s">
        <v>3390</v>
      </c>
      <c r="E304" s="84" t="s">
        <v>3391</v>
      </c>
      <c r="F304" s="85">
        <v>1</v>
      </c>
      <c r="G304" s="85"/>
    </row>
    <row r="305" spans="1:7">
      <c r="A305" s="84">
        <v>2018</v>
      </c>
      <c r="B305" s="87" t="s">
        <v>644</v>
      </c>
      <c r="C305" s="84" t="s">
        <v>213</v>
      </c>
      <c r="D305" s="84" t="s">
        <v>3390</v>
      </c>
      <c r="E305" s="84" t="s">
        <v>3393</v>
      </c>
      <c r="F305" s="85">
        <v>17</v>
      </c>
      <c r="G305" s="85"/>
    </row>
    <row r="306" spans="1:7">
      <c r="A306" s="84">
        <v>2018</v>
      </c>
      <c r="B306" s="87" t="s">
        <v>644</v>
      </c>
      <c r="C306" s="84" t="s">
        <v>31</v>
      </c>
      <c r="D306" s="84" t="s">
        <v>3390</v>
      </c>
      <c r="E306" s="84" t="s">
        <v>3393</v>
      </c>
      <c r="F306" s="85">
        <v>139</v>
      </c>
      <c r="G306" s="85"/>
    </row>
    <row r="307" spans="1:7">
      <c r="A307" s="84">
        <v>2018</v>
      </c>
      <c r="B307" s="87" t="s">
        <v>644</v>
      </c>
      <c r="C307" s="84" t="s">
        <v>214</v>
      </c>
      <c r="D307" s="84" t="s">
        <v>3390</v>
      </c>
      <c r="E307" s="84" t="s">
        <v>3393</v>
      </c>
      <c r="F307" s="85">
        <v>42</v>
      </c>
      <c r="G307" s="85"/>
    </row>
    <row r="308" spans="1:7">
      <c r="A308" s="84">
        <v>2018</v>
      </c>
      <c r="B308" s="87" t="s">
        <v>644</v>
      </c>
      <c r="C308" s="84" t="s">
        <v>126</v>
      </c>
      <c r="D308" s="84" t="s">
        <v>3390</v>
      </c>
      <c r="E308" s="84" t="s">
        <v>3393</v>
      </c>
      <c r="F308" s="85">
        <v>27</v>
      </c>
      <c r="G308" s="85"/>
    </row>
    <row r="309" spans="1:7">
      <c r="A309" s="84">
        <v>2018</v>
      </c>
      <c r="B309" s="87" t="s">
        <v>644</v>
      </c>
      <c r="C309" s="84" t="s">
        <v>5117</v>
      </c>
      <c r="D309" s="84" t="s">
        <v>3390</v>
      </c>
      <c r="E309" s="84" t="s">
        <v>3393</v>
      </c>
      <c r="F309" s="85">
        <v>3</v>
      </c>
      <c r="G309" s="85"/>
    </row>
    <row r="310" spans="1:7">
      <c r="A310" s="84">
        <v>2018</v>
      </c>
      <c r="B310" s="87" t="s">
        <v>644</v>
      </c>
      <c r="C310" s="84" t="s">
        <v>213</v>
      </c>
      <c r="D310" s="84" t="s">
        <v>3397</v>
      </c>
      <c r="E310" s="84" t="s">
        <v>3395</v>
      </c>
      <c r="F310" s="85">
        <v>84</v>
      </c>
      <c r="G310" s="85"/>
    </row>
    <row r="311" spans="1:7">
      <c r="A311" s="84">
        <v>2018</v>
      </c>
      <c r="B311" s="87" t="s">
        <v>644</v>
      </c>
      <c r="C311" s="84" t="s">
        <v>31</v>
      </c>
      <c r="D311" s="84" t="s">
        <v>3397</v>
      </c>
      <c r="E311" s="84" t="s">
        <v>3395</v>
      </c>
      <c r="F311" s="85">
        <v>104</v>
      </c>
      <c r="G311" s="85"/>
    </row>
    <row r="312" spans="1:7">
      <c r="A312" s="84">
        <v>2018</v>
      </c>
      <c r="B312" s="87" t="s">
        <v>644</v>
      </c>
      <c r="C312" s="84" t="s">
        <v>214</v>
      </c>
      <c r="D312" s="84" t="s">
        <v>3397</v>
      </c>
      <c r="E312" s="84" t="s">
        <v>3395</v>
      </c>
      <c r="F312" s="85">
        <v>59</v>
      </c>
      <c r="G312" s="85"/>
    </row>
    <row r="313" spans="1:7">
      <c r="A313" s="84">
        <v>2018</v>
      </c>
      <c r="B313" s="87" t="s">
        <v>644</v>
      </c>
      <c r="C313" s="84" t="s">
        <v>126</v>
      </c>
      <c r="D313" s="84" t="s">
        <v>3397</v>
      </c>
      <c r="E313" s="84" t="s">
        <v>3395</v>
      </c>
      <c r="F313" s="85">
        <v>31</v>
      </c>
      <c r="G313" s="85"/>
    </row>
    <row r="314" spans="1:7">
      <c r="A314" s="84">
        <v>2018</v>
      </c>
      <c r="B314" s="87" t="s">
        <v>644</v>
      </c>
      <c r="C314" s="84" t="s">
        <v>5117</v>
      </c>
      <c r="D314" s="84" t="s">
        <v>3397</v>
      </c>
      <c r="E314" s="84" t="s">
        <v>3395</v>
      </c>
      <c r="F314" s="85">
        <v>4</v>
      </c>
      <c r="G314" s="85"/>
    </row>
    <row r="315" spans="1:7">
      <c r="A315" s="84">
        <v>2018</v>
      </c>
      <c r="B315" s="87" t="s">
        <v>644</v>
      </c>
      <c r="C315" s="84" t="s">
        <v>213</v>
      </c>
      <c r="D315" s="84" t="s">
        <v>3397</v>
      </c>
      <c r="E315" s="84" t="s">
        <v>5118</v>
      </c>
      <c r="F315" s="85">
        <v>7</v>
      </c>
      <c r="G315" s="85"/>
    </row>
    <row r="316" spans="1:7">
      <c r="A316" s="84">
        <v>2018</v>
      </c>
      <c r="B316" s="87" t="s">
        <v>644</v>
      </c>
      <c r="C316" s="84" t="s">
        <v>31</v>
      </c>
      <c r="D316" s="84" t="s">
        <v>3397</v>
      </c>
      <c r="E316" s="84" t="s">
        <v>5118</v>
      </c>
      <c r="F316" s="85">
        <v>234</v>
      </c>
      <c r="G316" s="85"/>
    </row>
    <row r="317" spans="1:7">
      <c r="A317" s="84">
        <v>2018</v>
      </c>
      <c r="B317" s="87" t="s">
        <v>644</v>
      </c>
      <c r="C317" s="84" t="s">
        <v>214</v>
      </c>
      <c r="D317" s="84" t="s">
        <v>3397</v>
      </c>
      <c r="E317" s="84" t="s">
        <v>5118</v>
      </c>
      <c r="F317" s="85">
        <v>52</v>
      </c>
      <c r="G317" s="85"/>
    </row>
    <row r="318" spans="1:7">
      <c r="A318" s="84">
        <v>2018</v>
      </c>
      <c r="B318" s="87" t="s">
        <v>644</v>
      </c>
      <c r="C318" s="84" t="s">
        <v>126</v>
      </c>
      <c r="D318" s="84" t="s">
        <v>3397</v>
      </c>
      <c r="E318" s="84" t="s">
        <v>5118</v>
      </c>
      <c r="F318" s="85">
        <v>63</v>
      </c>
      <c r="G318" s="85"/>
    </row>
    <row r="319" spans="1:7">
      <c r="A319" s="84">
        <v>2018</v>
      </c>
      <c r="B319" s="87" t="s">
        <v>644</v>
      </c>
      <c r="C319" s="84" t="s">
        <v>5117</v>
      </c>
      <c r="D319" s="84" t="s">
        <v>3397</v>
      </c>
      <c r="E319" s="84" t="s">
        <v>5118</v>
      </c>
      <c r="F319" s="85">
        <v>0</v>
      </c>
      <c r="G319" s="85"/>
    </row>
    <row r="320" spans="1:7">
      <c r="A320" s="84">
        <v>2018</v>
      </c>
      <c r="B320" s="87" t="s">
        <v>644</v>
      </c>
      <c r="C320" s="84" t="s">
        <v>213</v>
      </c>
      <c r="D320" s="84" t="s">
        <v>4</v>
      </c>
      <c r="E320" s="84" t="s">
        <v>3410</v>
      </c>
      <c r="F320" s="85">
        <v>89</v>
      </c>
      <c r="G320" s="85"/>
    </row>
    <row r="321" spans="1:7">
      <c r="A321" s="84">
        <v>2018</v>
      </c>
      <c r="B321" s="87" t="s">
        <v>644</v>
      </c>
      <c r="C321" s="84" t="s">
        <v>31</v>
      </c>
      <c r="D321" s="84" t="s">
        <v>4</v>
      </c>
      <c r="E321" s="84" t="s">
        <v>3410</v>
      </c>
      <c r="F321" s="85">
        <v>338</v>
      </c>
      <c r="G321" s="85"/>
    </row>
    <row r="322" spans="1:7">
      <c r="A322" s="84">
        <v>2018</v>
      </c>
      <c r="B322" s="87" t="s">
        <v>644</v>
      </c>
      <c r="C322" s="84" t="s">
        <v>214</v>
      </c>
      <c r="D322" s="84" t="s">
        <v>4</v>
      </c>
      <c r="E322" s="84" t="s">
        <v>3410</v>
      </c>
      <c r="F322" s="85">
        <v>110</v>
      </c>
      <c r="G322" s="85"/>
    </row>
    <row r="323" spans="1:7">
      <c r="A323" s="84">
        <v>2018</v>
      </c>
      <c r="B323" s="87" t="s">
        <v>644</v>
      </c>
      <c r="C323" s="84" t="s">
        <v>126</v>
      </c>
      <c r="D323" s="84" t="s">
        <v>4</v>
      </c>
      <c r="E323" s="84" t="s">
        <v>3410</v>
      </c>
      <c r="F323" s="85">
        <v>92</v>
      </c>
      <c r="G323" s="85"/>
    </row>
    <row r="324" spans="1:7">
      <c r="A324" s="84">
        <v>2018</v>
      </c>
      <c r="B324" s="87" t="s">
        <v>644</v>
      </c>
      <c r="C324" s="84" t="s">
        <v>5117</v>
      </c>
      <c r="D324" s="84" t="s">
        <v>4</v>
      </c>
      <c r="E324" s="84" t="s">
        <v>3410</v>
      </c>
      <c r="F324" s="85">
        <v>4</v>
      </c>
      <c r="G324" s="85"/>
    </row>
    <row r="325" spans="1:7">
      <c r="A325" s="84">
        <v>2018</v>
      </c>
      <c r="B325" s="87" t="s">
        <v>644</v>
      </c>
      <c r="C325" s="84" t="s">
        <v>213</v>
      </c>
      <c r="D325" s="84" t="s">
        <v>4</v>
      </c>
      <c r="E325" s="84" t="s">
        <v>3411</v>
      </c>
      <c r="F325" s="85">
        <v>2</v>
      </c>
      <c r="G325" s="85"/>
    </row>
    <row r="326" spans="1:7">
      <c r="A326" s="84">
        <v>2018</v>
      </c>
      <c r="B326" s="87" t="s">
        <v>644</v>
      </c>
      <c r="C326" s="84" t="s">
        <v>31</v>
      </c>
      <c r="D326" s="84" t="s">
        <v>4</v>
      </c>
      <c r="E326" s="84" t="s">
        <v>3411</v>
      </c>
      <c r="F326" s="85">
        <v>0</v>
      </c>
      <c r="G326" s="85"/>
    </row>
    <row r="327" spans="1:7">
      <c r="A327" s="84">
        <v>2018</v>
      </c>
      <c r="B327" s="87" t="s">
        <v>644</v>
      </c>
      <c r="C327" s="84" t="s">
        <v>214</v>
      </c>
      <c r="D327" s="84" t="s">
        <v>4</v>
      </c>
      <c r="E327" s="84" t="s">
        <v>3411</v>
      </c>
      <c r="F327" s="85">
        <v>1</v>
      </c>
      <c r="G327" s="85"/>
    </row>
    <row r="328" spans="1:7">
      <c r="A328" s="84">
        <v>2018</v>
      </c>
      <c r="B328" s="87" t="s">
        <v>644</v>
      </c>
      <c r="C328" s="84" t="s">
        <v>126</v>
      </c>
      <c r="D328" s="84" t="s">
        <v>4</v>
      </c>
      <c r="E328" s="84" t="s">
        <v>3411</v>
      </c>
      <c r="F328" s="85">
        <v>2</v>
      </c>
      <c r="G328" s="85"/>
    </row>
    <row r="329" spans="1:7">
      <c r="A329" s="84">
        <v>2018</v>
      </c>
      <c r="B329" s="87" t="s">
        <v>644</v>
      </c>
      <c r="C329" s="84" t="s">
        <v>5117</v>
      </c>
      <c r="D329" s="84" t="s">
        <v>4</v>
      </c>
      <c r="E329" s="84" t="s">
        <v>3411</v>
      </c>
      <c r="F329" s="85">
        <v>0</v>
      </c>
      <c r="G329" s="85"/>
    </row>
    <row r="330" spans="1:7">
      <c r="A330" s="84">
        <v>2018</v>
      </c>
      <c r="B330" s="87" t="s">
        <v>644</v>
      </c>
      <c r="C330" s="84" t="s">
        <v>213</v>
      </c>
      <c r="D330" s="84" t="s">
        <v>3401</v>
      </c>
      <c r="E330" s="84" t="s">
        <v>3412</v>
      </c>
      <c r="F330" s="85">
        <v>87</v>
      </c>
      <c r="G330" s="85"/>
    </row>
    <row r="331" spans="1:7">
      <c r="A331" s="84">
        <v>2018</v>
      </c>
      <c r="B331" s="87" t="s">
        <v>644</v>
      </c>
      <c r="C331" s="84" t="s">
        <v>31</v>
      </c>
      <c r="D331" s="84" t="s">
        <v>3401</v>
      </c>
      <c r="E331" s="84" t="s">
        <v>3412</v>
      </c>
      <c r="F331" s="85">
        <v>177</v>
      </c>
      <c r="G331" s="85"/>
    </row>
    <row r="332" spans="1:7">
      <c r="A332" s="84">
        <v>2018</v>
      </c>
      <c r="B332" s="87" t="s">
        <v>644</v>
      </c>
      <c r="C332" s="84" t="s">
        <v>214</v>
      </c>
      <c r="D332" s="84" t="s">
        <v>3401</v>
      </c>
      <c r="E332" s="84" t="s">
        <v>3412</v>
      </c>
      <c r="F332" s="85">
        <v>83</v>
      </c>
      <c r="G332" s="85"/>
    </row>
    <row r="333" spans="1:7">
      <c r="A333" s="84">
        <v>2018</v>
      </c>
      <c r="B333" s="87" t="s">
        <v>644</v>
      </c>
      <c r="C333" s="84" t="s">
        <v>126</v>
      </c>
      <c r="D333" s="84" t="s">
        <v>3401</v>
      </c>
      <c r="E333" s="84" t="s">
        <v>3412</v>
      </c>
      <c r="F333" s="85">
        <v>57</v>
      </c>
      <c r="G333" s="85"/>
    </row>
    <row r="334" spans="1:7">
      <c r="A334" s="84">
        <v>2018</v>
      </c>
      <c r="B334" s="87" t="s">
        <v>644</v>
      </c>
      <c r="C334" s="84" t="s">
        <v>5117</v>
      </c>
      <c r="D334" s="84" t="s">
        <v>3401</v>
      </c>
      <c r="E334" s="84" t="s">
        <v>3412</v>
      </c>
      <c r="F334" s="85">
        <v>0</v>
      </c>
      <c r="G334" s="85"/>
    </row>
    <row r="335" spans="1:7">
      <c r="A335" s="84">
        <v>2018</v>
      </c>
      <c r="B335" s="87" t="s">
        <v>644</v>
      </c>
      <c r="C335" s="84" t="s">
        <v>213</v>
      </c>
      <c r="D335" s="84" t="s">
        <v>3401</v>
      </c>
      <c r="E335" s="84" t="s">
        <v>3413</v>
      </c>
      <c r="F335" s="85">
        <v>1</v>
      </c>
      <c r="G335" s="85"/>
    </row>
    <row r="336" spans="1:7">
      <c r="A336" s="84">
        <v>2018</v>
      </c>
      <c r="B336" s="87" t="s">
        <v>644</v>
      </c>
      <c r="C336" s="84" t="s">
        <v>31</v>
      </c>
      <c r="D336" s="84" t="s">
        <v>3401</v>
      </c>
      <c r="E336" s="84" t="s">
        <v>3413</v>
      </c>
      <c r="F336" s="85">
        <v>69</v>
      </c>
      <c r="G336" s="85"/>
    </row>
    <row r="337" spans="1:7">
      <c r="A337" s="84">
        <v>2018</v>
      </c>
      <c r="B337" s="87" t="s">
        <v>644</v>
      </c>
      <c r="C337" s="84" t="s">
        <v>214</v>
      </c>
      <c r="D337" s="84" t="s">
        <v>3401</v>
      </c>
      <c r="E337" s="84" t="s">
        <v>3413</v>
      </c>
      <c r="F337" s="85">
        <v>1</v>
      </c>
      <c r="G337" s="85"/>
    </row>
    <row r="338" spans="1:7">
      <c r="A338" s="84">
        <v>2018</v>
      </c>
      <c r="B338" s="87" t="s">
        <v>644</v>
      </c>
      <c r="C338" s="84" t="s">
        <v>126</v>
      </c>
      <c r="D338" s="84" t="s">
        <v>3401</v>
      </c>
      <c r="E338" s="84" t="s">
        <v>3413</v>
      </c>
      <c r="F338" s="85">
        <v>9</v>
      </c>
      <c r="G338" s="85"/>
    </row>
    <row r="339" spans="1:7">
      <c r="A339" s="84">
        <v>2018</v>
      </c>
      <c r="B339" s="87" t="s">
        <v>644</v>
      </c>
      <c r="C339" s="84" t="s">
        <v>5117</v>
      </c>
      <c r="D339" s="84" t="s">
        <v>3401</v>
      </c>
      <c r="E339" s="84" t="s">
        <v>3413</v>
      </c>
      <c r="F339" s="85"/>
      <c r="G339" s="85"/>
    </row>
    <row r="340" spans="1:7">
      <c r="A340" s="84">
        <v>2018</v>
      </c>
      <c r="B340" s="87" t="s">
        <v>644</v>
      </c>
      <c r="C340" s="84" t="s">
        <v>213</v>
      </c>
      <c r="D340" s="84" t="s">
        <v>3401</v>
      </c>
      <c r="E340" s="84" t="s">
        <v>3414</v>
      </c>
      <c r="F340" s="85">
        <v>3</v>
      </c>
      <c r="G340" s="85"/>
    </row>
    <row r="341" spans="1:7">
      <c r="A341" s="84">
        <v>2018</v>
      </c>
      <c r="B341" s="87" t="s">
        <v>644</v>
      </c>
      <c r="C341" s="84" t="s">
        <v>31</v>
      </c>
      <c r="D341" s="84" t="s">
        <v>3401</v>
      </c>
      <c r="E341" s="84" t="s">
        <v>3414</v>
      </c>
      <c r="F341" s="85">
        <v>92</v>
      </c>
      <c r="G341" s="85"/>
    </row>
    <row r="342" spans="1:7">
      <c r="A342" s="84">
        <v>2018</v>
      </c>
      <c r="B342" s="87" t="s">
        <v>644</v>
      </c>
      <c r="C342" s="84" t="s">
        <v>214</v>
      </c>
      <c r="D342" s="84" t="s">
        <v>3401</v>
      </c>
      <c r="E342" s="84" t="s">
        <v>3414</v>
      </c>
      <c r="F342" s="85">
        <v>27</v>
      </c>
      <c r="G342" s="85"/>
    </row>
    <row r="343" spans="1:7">
      <c r="A343" s="84">
        <v>2018</v>
      </c>
      <c r="B343" s="87" t="s">
        <v>644</v>
      </c>
      <c r="C343" s="84" t="s">
        <v>126</v>
      </c>
      <c r="D343" s="84" t="s">
        <v>3401</v>
      </c>
      <c r="E343" s="84" t="s">
        <v>3414</v>
      </c>
      <c r="F343" s="85">
        <v>28</v>
      </c>
      <c r="G343" s="85"/>
    </row>
    <row r="344" spans="1:7">
      <c r="A344" s="84">
        <v>2018</v>
      </c>
      <c r="B344" s="87" t="s">
        <v>644</v>
      </c>
      <c r="C344" s="84" t="s">
        <v>5117</v>
      </c>
      <c r="D344" s="84" t="s">
        <v>3401</v>
      </c>
      <c r="E344" s="84" t="s">
        <v>3414</v>
      </c>
      <c r="F344" s="85">
        <v>4</v>
      </c>
      <c r="G344" s="85"/>
    </row>
    <row r="345" spans="1:7">
      <c r="A345" s="84">
        <v>2018</v>
      </c>
      <c r="B345" s="87" t="s">
        <v>644</v>
      </c>
      <c r="C345" s="84" t="s">
        <v>213</v>
      </c>
      <c r="D345" s="84" t="s">
        <v>3401</v>
      </c>
      <c r="E345" s="84" t="s">
        <v>3404</v>
      </c>
      <c r="F345" s="85">
        <v>0</v>
      </c>
      <c r="G345" s="85"/>
    </row>
    <row r="346" spans="1:7">
      <c r="A346" s="84">
        <v>2018</v>
      </c>
      <c r="B346" s="87" t="s">
        <v>644</v>
      </c>
      <c r="C346" s="84" t="s">
        <v>31</v>
      </c>
      <c r="D346" s="84" t="s">
        <v>3401</v>
      </c>
      <c r="E346" s="84" t="s">
        <v>3404</v>
      </c>
      <c r="F346" s="85">
        <v>0</v>
      </c>
      <c r="G346" s="85"/>
    </row>
    <row r="347" spans="1:7">
      <c r="A347" s="84">
        <v>2018</v>
      </c>
      <c r="B347" s="87" t="s">
        <v>644</v>
      </c>
      <c r="C347" s="84" t="s">
        <v>214</v>
      </c>
      <c r="D347" s="84" t="s">
        <v>3401</v>
      </c>
      <c r="E347" s="84" t="s">
        <v>3404</v>
      </c>
      <c r="F347" s="85">
        <v>0</v>
      </c>
      <c r="G347" s="85"/>
    </row>
    <row r="348" spans="1:7">
      <c r="A348" s="84">
        <v>2018</v>
      </c>
      <c r="B348" s="87" t="s">
        <v>644</v>
      </c>
      <c r="C348" s="84" t="s">
        <v>126</v>
      </c>
      <c r="D348" s="84" t="s">
        <v>3401</v>
      </c>
      <c r="E348" s="84" t="s">
        <v>3404</v>
      </c>
      <c r="F348" s="85">
        <v>0</v>
      </c>
      <c r="G348" s="85"/>
    </row>
    <row r="349" spans="1:7">
      <c r="A349" s="84">
        <v>2018</v>
      </c>
      <c r="B349" s="87" t="s">
        <v>644</v>
      </c>
      <c r="C349" s="84" t="s">
        <v>5117</v>
      </c>
      <c r="D349" s="84" t="s">
        <v>3401</v>
      </c>
      <c r="E349" s="84" t="s">
        <v>3404</v>
      </c>
      <c r="F349" s="85">
        <v>0</v>
      </c>
      <c r="G349" s="85"/>
    </row>
    <row r="350" spans="1:7">
      <c r="A350" s="84">
        <v>2018</v>
      </c>
      <c r="B350" s="87" t="s">
        <v>644</v>
      </c>
      <c r="C350" s="84" t="s">
        <v>213</v>
      </c>
      <c r="D350" s="84" t="s">
        <v>3405</v>
      </c>
      <c r="E350" s="84" t="s">
        <v>3412</v>
      </c>
      <c r="F350" s="85"/>
      <c r="G350" s="85">
        <v>190</v>
      </c>
    </row>
    <row r="351" spans="1:7">
      <c r="A351" s="84">
        <v>2018</v>
      </c>
      <c r="B351" s="87" t="s">
        <v>644</v>
      </c>
      <c r="C351" s="84" t="s">
        <v>31</v>
      </c>
      <c r="D351" s="84" t="s">
        <v>3405</v>
      </c>
      <c r="E351" s="84" t="s">
        <v>3412</v>
      </c>
      <c r="F351" s="85"/>
      <c r="G351" s="85">
        <v>619</v>
      </c>
    </row>
    <row r="352" spans="1:7">
      <c r="A352" s="84">
        <v>2018</v>
      </c>
      <c r="B352" s="87" t="s">
        <v>644</v>
      </c>
      <c r="C352" s="84" t="s">
        <v>214</v>
      </c>
      <c r="D352" s="84" t="s">
        <v>3405</v>
      </c>
      <c r="E352" s="84" t="s">
        <v>3412</v>
      </c>
      <c r="F352" s="85"/>
      <c r="G352" s="85">
        <v>347</v>
      </c>
    </row>
    <row r="353" spans="1:7">
      <c r="A353" s="84">
        <v>2018</v>
      </c>
      <c r="B353" s="87" t="s">
        <v>644</v>
      </c>
      <c r="C353" s="84" t="s">
        <v>126</v>
      </c>
      <c r="D353" s="84" t="s">
        <v>3405</v>
      </c>
      <c r="E353" s="84" t="s">
        <v>3412</v>
      </c>
      <c r="F353" s="85"/>
      <c r="G353" s="85">
        <v>352</v>
      </c>
    </row>
    <row r="354" spans="1:7">
      <c r="A354" s="84">
        <v>2018</v>
      </c>
      <c r="B354" s="87" t="s">
        <v>644</v>
      </c>
      <c r="C354" s="84" t="s">
        <v>5117</v>
      </c>
      <c r="D354" s="84" t="s">
        <v>3405</v>
      </c>
      <c r="E354" s="84" t="s">
        <v>3412</v>
      </c>
      <c r="F354" s="85"/>
      <c r="G354" s="85"/>
    </row>
    <row r="355" spans="1:7">
      <c r="A355" s="84">
        <v>2018</v>
      </c>
      <c r="B355" s="87" t="s">
        <v>644</v>
      </c>
      <c r="C355" s="84" t="s">
        <v>213</v>
      </c>
      <c r="D355" s="84" t="s">
        <v>3405</v>
      </c>
      <c r="E355" s="84" t="s">
        <v>3413</v>
      </c>
      <c r="F355" s="85"/>
      <c r="G355" s="85">
        <v>10</v>
      </c>
    </row>
    <row r="356" spans="1:7">
      <c r="A356" s="84">
        <v>2018</v>
      </c>
      <c r="B356" s="87" t="s">
        <v>644</v>
      </c>
      <c r="C356" s="84" t="s">
        <v>31</v>
      </c>
      <c r="D356" s="84" t="s">
        <v>3405</v>
      </c>
      <c r="E356" s="84" t="s">
        <v>3413</v>
      </c>
      <c r="F356" s="85"/>
      <c r="G356" s="85">
        <v>289</v>
      </c>
    </row>
    <row r="357" spans="1:7">
      <c r="A357" s="84">
        <v>2018</v>
      </c>
      <c r="B357" s="87" t="s">
        <v>644</v>
      </c>
      <c r="C357" s="84" t="s">
        <v>214</v>
      </c>
      <c r="D357" s="84" t="s">
        <v>3405</v>
      </c>
      <c r="E357" s="84" t="s">
        <v>3413</v>
      </c>
      <c r="F357" s="85"/>
      <c r="G357" s="85">
        <v>12</v>
      </c>
    </row>
    <row r="358" spans="1:7">
      <c r="A358" s="84">
        <v>2018</v>
      </c>
      <c r="B358" s="87" t="s">
        <v>644</v>
      </c>
      <c r="C358" s="84" t="s">
        <v>126</v>
      </c>
      <c r="D358" s="84" t="s">
        <v>3405</v>
      </c>
      <c r="E358" s="84" t="s">
        <v>3413</v>
      </c>
      <c r="F358" s="85"/>
      <c r="G358" s="85">
        <v>0</v>
      </c>
    </row>
    <row r="359" spans="1:7">
      <c r="A359" s="84">
        <v>2018</v>
      </c>
      <c r="B359" s="87" t="s">
        <v>644</v>
      </c>
      <c r="C359" s="84" t="s">
        <v>5117</v>
      </c>
      <c r="D359" s="84" t="s">
        <v>3405</v>
      </c>
      <c r="E359" s="84" t="s">
        <v>3413</v>
      </c>
      <c r="F359" s="85"/>
      <c r="G359" s="85"/>
    </row>
    <row r="360" spans="1:7">
      <c r="A360" s="84">
        <v>2018</v>
      </c>
      <c r="B360" s="87" t="s">
        <v>644</v>
      </c>
      <c r="C360" s="84" t="s">
        <v>213</v>
      </c>
      <c r="D360" s="84" t="s">
        <v>3405</v>
      </c>
      <c r="E360" s="84" t="s">
        <v>3414</v>
      </c>
      <c r="F360" s="85"/>
      <c r="G360" s="85">
        <v>62</v>
      </c>
    </row>
    <row r="361" spans="1:7">
      <c r="A361" s="84">
        <v>2018</v>
      </c>
      <c r="B361" s="87" t="s">
        <v>644</v>
      </c>
      <c r="C361" s="84" t="s">
        <v>31</v>
      </c>
      <c r="D361" s="84" t="s">
        <v>3405</v>
      </c>
      <c r="E361" s="84" t="s">
        <v>3414</v>
      </c>
      <c r="F361" s="85"/>
      <c r="G361" s="85">
        <v>2465</v>
      </c>
    </row>
    <row r="362" spans="1:7">
      <c r="A362" s="84">
        <v>2018</v>
      </c>
      <c r="B362" s="87" t="s">
        <v>644</v>
      </c>
      <c r="C362" s="84" t="s">
        <v>214</v>
      </c>
      <c r="D362" s="84" t="s">
        <v>3405</v>
      </c>
      <c r="E362" s="84" t="s">
        <v>3414</v>
      </c>
      <c r="F362" s="85"/>
      <c r="G362" s="85">
        <v>576</v>
      </c>
    </row>
    <row r="363" spans="1:7">
      <c r="A363" s="84">
        <v>2018</v>
      </c>
      <c r="B363" s="87" t="s">
        <v>644</v>
      </c>
      <c r="C363" s="84" t="s">
        <v>126</v>
      </c>
      <c r="D363" s="84" t="s">
        <v>3405</v>
      </c>
      <c r="E363" s="84" t="s">
        <v>3414</v>
      </c>
      <c r="F363" s="85"/>
      <c r="G363" s="85">
        <v>690</v>
      </c>
    </row>
    <row r="364" spans="1:7">
      <c r="A364" s="84">
        <v>2018</v>
      </c>
      <c r="B364" s="87" t="s">
        <v>644</v>
      </c>
      <c r="C364" s="84" t="s">
        <v>5117</v>
      </c>
      <c r="D364" s="84" t="s">
        <v>3405</v>
      </c>
      <c r="E364" s="84" t="s">
        <v>3414</v>
      </c>
      <c r="F364" s="85"/>
      <c r="G364" s="85">
        <v>0</v>
      </c>
    </row>
    <row r="365" spans="1:7">
      <c r="A365" s="84">
        <v>2018</v>
      </c>
      <c r="B365" s="87" t="s">
        <v>644</v>
      </c>
      <c r="C365" s="84" t="s">
        <v>213</v>
      </c>
      <c r="D365" s="84" t="s">
        <v>3405</v>
      </c>
      <c r="E365" s="84" t="s">
        <v>3404</v>
      </c>
      <c r="F365" s="85"/>
      <c r="G365" s="85">
        <v>0</v>
      </c>
    </row>
    <row r="366" spans="1:7">
      <c r="A366" s="84">
        <v>2018</v>
      </c>
      <c r="B366" s="87" t="s">
        <v>644</v>
      </c>
      <c r="C366" s="84" t="s">
        <v>31</v>
      </c>
      <c r="D366" s="84" t="s">
        <v>3405</v>
      </c>
      <c r="E366" s="84" t="s">
        <v>3404</v>
      </c>
      <c r="F366" s="85"/>
      <c r="G366" s="85">
        <v>0</v>
      </c>
    </row>
    <row r="367" spans="1:7">
      <c r="A367" s="84">
        <v>2018</v>
      </c>
      <c r="B367" s="87" t="s">
        <v>644</v>
      </c>
      <c r="C367" s="84" t="s">
        <v>214</v>
      </c>
      <c r="D367" s="84" t="s">
        <v>3405</v>
      </c>
      <c r="E367" s="84" t="s">
        <v>3404</v>
      </c>
      <c r="F367" s="85"/>
      <c r="G367" s="85">
        <v>0</v>
      </c>
    </row>
    <row r="368" spans="1:7">
      <c r="A368" s="84">
        <v>2018</v>
      </c>
      <c r="B368" s="87" t="s">
        <v>644</v>
      </c>
      <c r="C368" s="84" t="s">
        <v>126</v>
      </c>
      <c r="D368" s="84" t="s">
        <v>3405</v>
      </c>
      <c r="E368" s="84" t="s">
        <v>3404</v>
      </c>
      <c r="F368" s="85"/>
      <c r="G368" s="85">
        <v>0</v>
      </c>
    </row>
    <row r="369" spans="1:7">
      <c r="A369" s="84">
        <v>2018</v>
      </c>
      <c r="B369" s="87" t="s">
        <v>644</v>
      </c>
      <c r="C369" s="84" t="s">
        <v>5117</v>
      </c>
      <c r="D369" s="84" t="s">
        <v>3405</v>
      </c>
      <c r="E369" s="84" t="s">
        <v>3404</v>
      </c>
      <c r="F369" s="85"/>
      <c r="G369" s="85">
        <v>0</v>
      </c>
    </row>
  </sheetData>
  <sheetProtection autoFilter="0" pivotTables="0"/>
  <autoFilter ref="A1:G329"/>
  <sortState ref="A2:G289">
    <sortCondition ref="A2:A289"/>
    <sortCondition descending="1" ref="B2:B289"/>
    <sortCondition ref="C2:C289"/>
  </sortState>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009ED6"/>
  </sheetPr>
  <dimension ref="A1:D880"/>
  <sheetViews>
    <sheetView zoomScale="85" zoomScaleNormal="85" workbookViewId="0">
      <pane ySplit="1" topLeftCell="A710" activePane="bottomLeft" state="frozen"/>
      <selection pane="bottomLeft" activeCell="C710" sqref="C710:C711"/>
    </sheetView>
  </sheetViews>
  <sheetFormatPr baseColWidth="10" defaultColWidth="9.5" defaultRowHeight="14.25"/>
  <cols>
    <col min="1" max="1" width="4.875" style="86" bestFit="1" customWidth="1"/>
    <col min="2" max="2" width="11" style="86" bestFit="1" customWidth="1"/>
    <col min="3" max="3" width="43.5" style="86" bestFit="1" customWidth="1"/>
    <col min="4" max="4" width="83.875" style="86" bestFit="1" customWidth="1"/>
    <col min="5" max="16384" width="9.5" style="86"/>
  </cols>
  <sheetData>
    <row r="1" spans="1:4">
      <c r="A1" s="143" t="s">
        <v>319</v>
      </c>
      <c r="B1" s="143" t="s">
        <v>229</v>
      </c>
      <c r="C1" s="143" t="s">
        <v>679</v>
      </c>
      <c r="D1" s="143" t="s">
        <v>842</v>
      </c>
    </row>
    <row r="2" spans="1:4">
      <c r="A2" s="88">
        <v>2014</v>
      </c>
      <c r="B2" s="162" t="s">
        <v>2490</v>
      </c>
      <c r="C2" s="190" t="s">
        <v>5</v>
      </c>
      <c r="D2" s="190" t="s">
        <v>919</v>
      </c>
    </row>
    <row r="3" spans="1:4">
      <c r="A3" s="88">
        <v>2014</v>
      </c>
      <c r="B3" s="162" t="s">
        <v>2490</v>
      </c>
      <c r="C3" s="190" t="s">
        <v>5</v>
      </c>
      <c r="D3" s="190" t="s">
        <v>920</v>
      </c>
    </row>
    <row r="4" spans="1:4">
      <c r="A4" s="88">
        <v>2014</v>
      </c>
      <c r="B4" s="162" t="s">
        <v>2490</v>
      </c>
      <c r="C4" s="190" t="s">
        <v>31</v>
      </c>
      <c r="D4" s="190" t="s">
        <v>935</v>
      </c>
    </row>
    <row r="5" spans="1:4">
      <c r="A5" s="88">
        <v>2014</v>
      </c>
      <c r="B5" s="162" t="s">
        <v>2490</v>
      </c>
      <c r="C5" s="190" t="s">
        <v>31</v>
      </c>
      <c r="D5" s="190" t="s">
        <v>939</v>
      </c>
    </row>
    <row r="6" spans="1:4">
      <c r="A6" s="88">
        <v>2014</v>
      </c>
      <c r="B6" s="162" t="s">
        <v>2490</v>
      </c>
      <c r="C6" s="190" t="s">
        <v>31</v>
      </c>
      <c r="D6" s="190" t="s">
        <v>938</v>
      </c>
    </row>
    <row r="7" spans="1:4">
      <c r="A7" s="88">
        <v>2014</v>
      </c>
      <c r="B7" s="162" t="s">
        <v>2490</v>
      </c>
      <c r="C7" s="190" t="s">
        <v>31</v>
      </c>
      <c r="D7" s="190" t="s">
        <v>937</v>
      </c>
    </row>
    <row r="8" spans="1:4">
      <c r="A8" s="88">
        <v>2014</v>
      </c>
      <c r="B8" s="162" t="s">
        <v>2490</v>
      </c>
      <c r="C8" s="190" t="s">
        <v>31</v>
      </c>
      <c r="D8" s="190" t="s">
        <v>922</v>
      </c>
    </row>
    <row r="9" spans="1:4">
      <c r="A9" s="88">
        <v>2014</v>
      </c>
      <c r="B9" s="162" t="s">
        <v>2490</v>
      </c>
      <c r="C9" s="190" t="s">
        <v>31</v>
      </c>
      <c r="D9" s="190" t="s">
        <v>934</v>
      </c>
    </row>
    <row r="10" spans="1:4">
      <c r="A10" s="88">
        <v>2014</v>
      </c>
      <c r="B10" s="162" t="s">
        <v>2490</v>
      </c>
      <c r="C10" s="190" t="s">
        <v>31</v>
      </c>
      <c r="D10" s="190" t="s">
        <v>926</v>
      </c>
    </row>
    <row r="11" spans="1:4">
      <c r="A11" s="88">
        <v>2014</v>
      </c>
      <c r="B11" s="162" t="s">
        <v>2490</v>
      </c>
      <c r="C11" s="190" t="s">
        <v>31</v>
      </c>
      <c r="D11" s="190" t="s">
        <v>926</v>
      </c>
    </row>
    <row r="12" spans="1:4">
      <c r="A12" s="88">
        <v>2014</v>
      </c>
      <c r="B12" s="162" t="s">
        <v>2490</v>
      </c>
      <c r="C12" s="190" t="s">
        <v>31</v>
      </c>
      <c r="D12" s="190" t="s">
        <v>4856</v>
      </c>
    </row>
    <row r="13" spans="1:4">
      <c r="A13" s="88">
        <v>2014</v>
      </c>
      <c r="B13" s="162" t="s">
        <v>2490</v>
      </c>
      <c r="C13" s="190" t="s">
        <v>31</v>
      </c>
      <c r="D13" s="190" t="s">
        <v>910</v>
      </c>
    </row>
    <row r="14" spans="1:4">
      <c r="A14" s="88">
        <v>2014</v>
      </c>
      <c r="B14" s="162" t="s">
        <v>2490</v>
      </c>
      <c r="C14" s="190" t="s">
        <v>31</v>
      </c>
      <c r="D14" s="190" t="s">
        <v>933</v>
      </c>
    </row>
    <row r="15" spans="1:4">
      <c r="A15" s="88">
        <v>2014</v>
      </c>
      <c r="B15" s="162" t="s">
        <v>2490</v>
      </c>
      <c r="C15" s="190" t="s">
        <v>31</v>
      </c>
      <c r="D15" s="190" t="s">
        <v>932</v>
      </c>
    </row>
    <row r="16" spans="1:4">
      <c r="A16" s="88">
        <v>2014</v>
      </c>
      <c r="B16" s="162" t="s">
        <v>2490</v>
      </c>
      <c r="C16" s="190" t="s">
        <v>31</v>
      </c>
      <c r="D16" s="190" t="s">
        <v>912</v>
      </c>
    </row>
    <row r="17" spans="1:4">
      <c r="A17" s="88">
        <v>2014</v>
      </c>
      <c r="B17" s="162" t="s">
        <v>2490</v>
      </c>
      <c r="C17" s="190" t="s">
        <v>31</v>
      </c>
      <c r="D17" s="190" t="s">
        <v>913</v>
      </c>
    </row>
    <row r="18" spans="1:4">
      <c r="A18" s="88">
        <v>2014</v>
      </c>
      <c r="B18" s="162" t="s">
        <v>2490</v>
      </c>
      <c r="C18" s="190" t="s">
        <v>31</v>
      </c>
      <c r="D18" s="190" t="s">
        <v>914</v>
      </c>
    </row>
    <row r="19" spans="1:4">
      <c r="A19" s="88">
        <v>2014</v>
      </c>
      <c r="B19" s="162" t="s">
        <v>2490</v>
      </c>
      <c r="C19" s="190" t="s">
        <v>31</v>
      </c>
      <c r="D19" s="190" t="s">
        <v>915</v>
      </c>
    </row>
    <row r="20" spans="1:4">
      <c r="A20" s="88">
        <v>2014</v>
      </c>
      <c r="B20" s="162" t="s">
        <v>2490</v>
      </c>
      <c r="C20" s="190" t="s">
        <v>31</v>
      </c>
      <c r="D20" s="190" t="s">
        <v>921</v>
      </c>
    </row>
    <row r="21" spans="1:4">
      <c r="A21" s="88">
        <v>2014</v>
      </c>
      <c r="B21" s="162" t="s">
        <v>2490</v>
      </c>
      <c r="C21" s="190" t="s">
        <v>31</v>
      </c>
      <c r="D21" s="190" t="s">
        <v>931</v>
      </c>
    </row>
    <row r="22" spans="1:4">
      <c r="A22" s="88">
        <v>2014</v>
      </c>
      <c r="B22" s="162" t="s">
        <v>2490</v>
      </c>
      <c r="C22" s="190" t="s">
        <v>31</v>
      </c>
      <c r="D22" s="190" t="s">
        <v>1026</v>
      </c>
    </row>
    <row r="23" spans="1:4">
      <c r="A23" s="88">
        <v>2014</v>
      </c>
      <c r="B23" s="162" t="s">
        <v>2490</v>
      </c>
      <c r="C23" s="190" t="s">
        <v>31</v>
      </c>
      <c r="D23" s="190" t="s">
        <v>877</v>
      </c>
    </row>
    <row r="24" spans="1:4">
      <c r="A24" s="88">
        <v>2014</v>
      </c>
      <c r="B24" s="162" t="s">
        <v>2490</v>
      </c>
      <c r="C24" s="190" t="s">
        <v>31</v>
      </c>
      <c r="D24" s="190" t="s">
        <v>936</v>
      </c>
    </row>
    <row r="25" spans="1:4">
      <c r="A25" s="88">
        <v>2014</v>
      </c>
      <c r="B25" s="162" t="s">
        <v>2490</v>
      </c>
      <c r="C25" s="190" t="s">
        <v>31</v>
      </c>
      <c r="D25" s="190" t="s">
        <v>755</v>
      </c>
    </row>
    <row r="26" spans="1:4">
      <c r="A26" s="88">
        <v>2014</v>
      </c>
      <c r="B26" s="162" t="s">
        <v>2490</v>
      </c>
      <c r="C26" s="190" t="s">
        <v>31</v>
      </c>
      <c r="D26" s="190" t="s">
        <v>3044</v>
      </c>
    </row>
    <row r="27" spans="1:4">
      <c r="A27" s="88">
        <v>2014</v>
      </c>
      <c r="B27" s="162" t="s">
        <v>2490</v>
      </c>
      <c r="C27" s="190" t="s">
        <v>31</v>
      </c>
      <c r="D27" s="190" t="s">
        <v>3045</v>
      </c>
    </row>
    <row r="28" spans="1:4">
      <c r="A28" s="88">
        <v>2014</v>
      </c>
      <c r="B28" s="162" t="s">
        <v>2490</v>
      </c>
      <c r="C28" s="190" t="s">
        <v>31</v>
      </c>
      <c r="D28" s="190" t="s">
        <v>3052</v>
      </c>
    </row>
    <row r="29" spans="1:4">
      <c r="A29" s="88">
        <v>2014</v>
      </c>
      <c r="B29" s="162" t="s">
        <v>2490</v>
      </c>
      <c r="C29" s="190" t="s">
        <v>31</v>
      </c>
      <c r="D29" s="190" t="s">
        <v>1010</v>
      </c>
    </row>
    <row r="30" spans="1:4">
      <c r="A30" s="88">
        <v>2014</v>
      </c>
      <c r="B30" s="162" t="s">
        <v>2490</v>
      </c>
      <c r="C30" s="190" t="s">
        <v>31</v>
      </c>
      <c r="D30" s="190" t="s">
        <v>930</v>
      </c>
    </row>
    <row r="31" spans="1:4">
      <c r="A31" s="88">
        <v>2014</v>
      </c>
      <c r="B31" s="162" t="s">
        <v>2490</v>
      </c>
      <c r="C31" s="190" t="s">
        <v>31</v>
      </c>
      <c r="D31" s="190" t="s">
        <v>1029</v>
      </c>
    </row>
    <row r="32" spans="1:4">
      <c r="A32" s="88">
        <v>2014</v>
      </c>
      <c r="B32" s="162" t="s">
        <v>2490</v>
      </c>
      <c r="C32" s="190" t="s">
        <v>31</v>
      </c>
      <c r="D32" s="190" t="s">
        <v>929</v>
      </c>
    </row>
    <row r="33" spans="1:4">
      <c r="A33" s="88">
        <v>2014</v>
      </c>
      <c r="B33" s="162" t="s">
        <v>2490</v>
      </c>
      <c r="C33" s="190" t="s">
        <v>31</v>
      </c>
      <c r="D33" s="190" t="s">
        <v>1012</v>
      </c>
    </row>
    <row r="34" spans="1:4">
      <c r="A34" s="88">
        <v>2014</v>
      </c>
      <c r="B34" s="162" t="s">
        <v>2490</v>
      </c>
      <c r="C34" s="190" t="s">
        <v>31</v>
      </c>
      <c r="D34" s="190" t="s">
        <v>928</v>
      </c>
    </row>
    <row r="35" spans="1:4">
      <c r="A35" s="88">
        <v>2014</v>
      </c>
      <c r="B35" s="162" t="s">
        <v>2490</v>
      </c>
      <c r="C35" s="190" t="s">
        <v>31</v>
      </c>
      <c r="D35" s="190" t="s">
        <v>846</v>
      </c>
    </row>
    <row r="36" spans="1:4">
      <c r="A36" s="88">
        <v>2014</v>
      </c>
      <c r="B36" s="162" t="s">
        <v>2490</v>
      </c>
      <c r="C36" s="190" t="s">
        <v>31</v>
      </c>
      <c r="D36" s="190" t="s">
        <v>925</v>
      </c>
    </row>
    <row r="37" spans="1:4">
      <c r="A37" s="88">
        <v>2014</v>
      </c>
      <c r="B37" s="162" t="s">
        <v>2490</v>
      </c>
      <c r="C37" s="190" t="s">
        <v>31</v>
      </c>
      <c r="D37" s="190" t="s">
        <v>924</v>
      </c>
    </row>
    <row r="38" spans="1:4">
      <c r="A38" s="88">
        <v>2014</v>
      </c>
      <c r="B38" s="162" t="s">
        <v>2490</v>
      </c>
      <c r="C38" s="190" t="s">
        <v>31</v>
      </c>
      <c r="D38" s="190" t="s">
        <v>927</v>
      </c>
    </row>
    <row r="39" spans="1:4">
      <c r="A39" s="88">
        <v>2014</v>
      </c>
      <c r="B39" s="162" t="s">
        <v>2490</v>
      </c>
      <c r="C39" s="190" t="s">
        <v>31</v>
      </c>
      <c r="D39" s="190" t="s">
        <v>997</v>
      </c>
    </row>
    <row r="40" spans="1:4">
      <c r="A40" s="88">
        <v>2014</v>
      </c>
      <c r="B40" s="162" t="s">
        <v>2490</v>
      </c>
      <c r="C40" s="190" t="s">
        <v>31</v>
      </c>
      <c r="D40" s="190" t="s">
        <v>923</v>
      </c>
    </row>
    <row r="41" spans="1:4">
      <c r="A41" s="88">
        <v>2014</v>
      </c>
      <c r="B41" s="162" t="s">
        <v>2490</v>
      </c>
      <c r="C41" s="190" t="s">
        <v>31</v>
      </c>
      <c r="D41" s="190" t="s">
        <v>873</v>
      </c>
    </row>
    <row r="42" spans="1:4">
      <c r="A42" s="88">
        <v>2014</v>
      </c>
      <c r="B42" s="162" t="s">
        <v>2490</v>
      </c>
      <c r="C42" s="190" t="s">
        <v>52</v>
      </c>
      <c r="D42" s="190" t="s">
        <v>944</v>
      </c>
    </row>
    <row r="43" spans="1:4">
      <c r="A43" s="88">
        <v>2014</v>
      </c>
      <c r="B43" s="162" t="s">
        <v>2490</v>
      </c>
      <c r="C43" s="190" t="s">
        <v>52</v>
      </c>
      <c r="D43" s="190" t="s">
        <v>945</v>
      </c>
    </row>
    <row r="44" spans="1:4">
      <c r="A44" s="88">
        <v>2014</v>
      </c>
      <c r="B44" s="162" t="s">
        <v>2490</v>
      </c>
      <c r="C44" s="190" t="s">
        <v>52</v>
      </c>
      <c r="D44" s="190" t="s">
        <v>941</v>
      </c>
    </row>
    <row r="45" spans="1:4">
      <c r="A45" s="88">
        <v>2014</v>
      </c>
      <c r="B45" s="162" t="s">
        <v>2490</v>
      </c>
      <c r="C45" s="190" t="s">
        <v>52</v>
      </c>
      <c r="D45" s="190" t="s">
        <v>942</v>
      </c>
    </row>
    <row r="46" spans="1:4">
      <c r="A46" s="88">
        <v>2014</v>
      </c>
      <c r="B46" s="162" t="s">
        <v>2490</v>
      </c>
      <c r="C46" s="190" t="s">
        <v>52</v>
      </c>
      <c r="D46" s="190" t="s">
        <v>943</v>
      </c>
    </row>
    <row r="47" spans="1:4">
      <c r="A47" s="88">
        <v>2014</v>
      </c>
      <c r="B47" s="162" t="s">
        <v>2490</v>
      </c>
      <c r="C47" s="190" t="s">
        <v>52</v>
      </c>
      <c r="D47" s="190" t="s">
        <v>940</v>
      </c>
    </row>
    <row r="48" spans="1:4">
      <c r="A48" s="88">
        <v>2014</v>
      </c>
      <c r="B48" s="162" t="s">
        <v>2490</v>
      </c>
      <c r="C48" s="190" t="s">
        <v>52</v>
      </c>
      <c r="D48" s="190" t="s">
        <v>766</v>
      </c>
    </row>
    <row r="49" spans="1:4">
      <c r="A49" s="88">
        <v>2014</v>
      </c>
      <c r="B49" s="162" t="s">
        <v>2490</v>
      </c>
      <c r="C49" s="190" t="s">
        <v>52</v>
      </c>
      <c r="D49" s="190" t="s">
        <v>1029</v>
      </c>
    </row>
    <row r="50" spans="1:4">
      <c r="A50" s="88">
        <v>2014</v>
      </c>
      <c r="B50" s="162" t="s">
        <v>2490</v>
      </c>
      <c r="C50" s="190" t="s">
        <v>52</v>
      </c>
      <c r="D50" s="190" t="s">
        <v>757</v>
      </c>
    </row>
    <row r="51" spans="1:4">
      <c r="A51" s="88">
        <v>2014</v>
      </c>
      <c r="B51" s="162" t="s">
        <v>2490</v>
      </c>
      <c r="C51" s="190" t="s">
        <v>52</v>
      </c>
      <c r="D51" s="190" t="s">
        <v>764</v>
      </c>
    </row>
    <row r="52" spans="1:4">
      <c r="A52" s="88">
        <v>2014</v>
      </c>
      <c r="B52" s="162" t="s">
        <v>2490</v>
      </c>
      <c r="C52" s="190" t="s">
        <v>52</v>
      </c>
      <c r="D52" s="190" t="s">
        <v>881</v>
      </c>
    </row>
    <row r="53" spans="1:4">
      <c r="A53" s="88">
        <v>2014</v>
      </c>
      <c r="B53" s="162" t="s">
        <v>2490</v>
      </c>
      <c r="C53" s="190" t="s">
        <v>72</v>
      </c>
      <c r="D53" s="190" t="s">
        <v>947</v>
      </c>
    </row>
    <row r="54" spans="1:4">
      <c r="A54" s="88">
        <v>2014</v>
      </c>
      <c r="B54" s="162" t="s">
        <v>2490</v>
      </c>
      <c r="C54" s="190" t="s">
        <v>72</v>
      </c>
      <c r="D54" s="190" t="s">
        <v>946</v>
      </c>
    </row>
    <row r="55" spans="1:4">
      <c r="A55" s="88">
        <v>2014</v>
      </c>
      <c r="B55" s="162" t="s">
        <v>2490</v>
      </c>
      <c r="C55" s="190" t="s">
        <v>72</v>
      </c>
      <c r="D55" s="190" t="s">
        <v>948</v>
      </c>
    </row>
    <row r="56" spans="1:4">
      <c r="A56" s="88">
        <v>2014</v>
      </c>
      <c r="B56" s="162" t="s">
        <v>2490</v>
      </c>
      <c r="C56" s="190" t="s">
        <v>93</v>
      </c>
      <c r="D56" s="190" t="s">
        <v>949</v>
      </c>
    </row>
    <row r="57" spans="1:4">
      <c r="A57" s="88">
        <v>2014</v>
      </c>
      <c r="B57" s="162" t="s">
        <v>2490</v>
      </c>
      <c r="C57" s="190" t="s">
        <v>93</v>
      </c>
      <c r="D57" s="190" t="s">
        <v>951</v>
      </c>
    </row>
    <row r="58" spans="1:4">
      <c r="A58" s="88">
        <v>2014</v>
      </c>
      <c r="B58" s="162" t="s">
        <v>2490</v>
      </c>
      <c r="C58" s="190" t="s">
        <v>93</v>
      </c>
      <c r="D58" s="190" t="s">
        <v>3040</v>
      </c>
    </row>
    <row r="59" spans="1:4">
      <c r="A59" s="88">
        <v>2014</v>
      </c>
      <c r="B59" s="162" t="s">
        <v>2490</v>
      </c>
      <c r="C59" s="190" t="s">
        <v>93</v>
      </c>
      <c r="D59" s="190" t="s">
        <v>877</v>
      </c>
    </row>
    <row r="60" spans="1:4">
      <c r="A60" s="88">
        <v>2014</v>
      </c>
      <c r="B60" s="162" t="s">
        <v>2490</v>
      </c>
      <c r="C60" s="190" t="s">
        <v>93</v>
      </c>
      <c r="D60" s="190" t="s">
        <v>1029</v>
      </c>
    </row>
    <row r="61" spans="1:4">
      <c r="A61" s="88">
        <v>2014</v>
      </c>
      <c r="B61" s="162" t="s">
        <v>2490</v>
      </c>
      <c r="C61" s="190" t="s">
        <v>93</v>
      </c>
      <c r="D61" s="190" t="s">
        <v>950</v>
      </c>
    </row>
    <row r="62" spans="1:4">
      <c r="A62" s="88">
        <v>2014</v>
      </c>
      <c r="B62" s="162" t="s">
        <v>2490</v>
      </c>
      <c r="C62" s="190" t="s">
        <v>102</v>
      </c>
      <c r="D62" s="190" t="s">
        <v>3038</v>
      </c>
    </row>
    <row r="63" spans="1:4">
      <c r="A63" s="88">
        <v>2014</v>
      </c>
      <c r="B63" s="162" t="s">
        <v>2490</v>
      </c>
      <c r="C63" s="190" t="s">
        <v>105</v>
      </c>
      <c r="D63" s="190" t="s">
        <v>954</v>
      </c>
    </row>
    <row r="64" spans="1:4">
      <c r="A64" s="88">
        <v>2014</v>
      </c>
      <c r="B64" s="162" t="s">
        <v>2490</v>
      </c>
      <c r="C64" s="190" t="s">
        <v>105</v>
      </c>
      <c r="D64" s="190" t="s">
        <v>952</v>
      </c>
    </row>
    <row r="65" spans="1:4">
      <c r="A65" s="88">
        <v>2014</v>
      </c>
      <c r="B65" s="162" t="s">
        <v>2490</v>
      </c>
      <c r="C65" s="190" t="s">
        <v>105</v>
      </c>
      <c r="D65" s="190" t="s">
        <v>955</v>
      </c>
    </row>
    <row r="66" spans="1:4">
      <c r="A66" s="88">
        <v>2014</v>
      </c>
      <c r="B66" s="162" t="s">
        <v>2490</v>
      </c>
      <c r="C66" s="190" t="s">
        <v>105</v>
      </c>
      <c r="D66" s="190" t="s">
        <v>1013</v>
      </c>
    </row>
    <row r="67" spans="1:4">
      <c r="A67" s="88">
        <v>2014</v>
      </c>
      <c r="B67" s="162" t="s">
        <v>2490</v>
      </c>
      <c r="C67" s="190" t="s">
        <v>105</v>
      </c>
      <c r="D67" s="190" t="s">
        <v>953</v>
      </c>
    </row>
    <row r="68" spans="1:4">
      <c r="A68" s="88">
        <v>2014</v>
      </c>
      <c r="B68" s="162" t="s">
        <v>2490</v>
      </c>
      <c r="C68" s="190" t="s">
        <v>108</v>
      </c>
      <c r="D68" s="190" t="s">
        <v>956</v>
      </c>
    </row>
    <row r="69" spans="1:4">
      <c r="A69" s="88">
        <v>2014</v>
      </c>
      <c r="B69" s="162" t="s">
        <v>2490</v>
      </c>
      <c r="C69" s="190" t="s">
        <v>108</v>
      </c>
      <c r="D69" s="190" t="s">
        <v>959</v>
      </c>
    </row>
    <row r="70" spans="1:4">
      <c r="A70" s="88">
        <v>2014</v>
      </c>
      <c r="B70" s="162" t="s">
        <v>2490</v>
      </c>
      <c r="C70" s="190" t="s">
        <v>108</v>
      </c>
      <c r="D70" s="190" t="s">
        <v>958</v>
      </c>
    </row>
    <row r="71" spans="1:4">
      <c r="A71" s="88">
        <v>2014</v>
      </c>
      <c r="B71" s="162" t="s">
        <v>2490</v>
      </c>
      <c r="C71" s="190" t="s">
        <v>108</v>
      </c>
      <c r="D71" s="190" t="s">
        <v>957</v>
      </c>
    </row>
    <row r="72" spans="1:4">
      <c r="A72" s="88">
        <v>2014</v>
      </c>
      <c r="B72" s="162" t="s">
        <v>2490</v>
      </c>
      <c r="C72" s="190" t="s">
        <v>114</v>
      </c>
      <c r="D72" s="190" t="s">
        <v>963</v>
      </c>
    </row>
    <row r="73" spans="1:4">
      <c r="A73" s="88">
        <v>2014</v>
      </c>
      <c r="B73" s="162" t="s">
        <v>2490</v>
      </c>
      <c r="C73" s="190" t="s">
        <v>114</v>
      </c>
      <c r="D73" s="190" t="s">
        <v>765</v>
      </c>
    </row>
    <row r="74" spans="1:4">
      <c r="A74" s="88">
        <v>2014</v>
      </c>
      <c r="B74" s="162" t="s">
        <v>2490</v>
      </c>
      <c r="C74" s="190" t="s">
        <v>114</v>
      </c>
      <c r="D74" s="190" t="s">
        <v>961</v>
      </c>
    </row>
    <row r="75" spans="1:4">
      <c r="A75" s="88">
        <v>2014</v>
      </c>
      <c r="B75" s="162" t="s">
        <v>2490</v>
      </c>
      <c r="C75" s="190" t="s">
        <v>114</v>
      </c>
      <c r="D75" s="190" t="s">
        <v>962</v>
      </c>
    </row>
    <row r="76" spans="1:4">
      <c r="A76" s="88">
        <v>2014</v>
      </c>
      <c r="B76" s="162" t="s">
        <v>2490</v>
      </c>
      <c r="C76" s="190" t="s">
        <v>114</v>
      </c>
      <c r="D76" s="190" t="s">
        <v>924</v>
      </c>
    </row>
    <row r="77" spans="1:4">
      <c r="A77" s="88">
        <v>2014</v>
      </c>
      <c r="B77" s="162" t="s">
        <v>2490</v>
      </c>
      <c r="C77" s="190" t="s">
        <v>114</v>
      </c>
      <c r="D77" s="190" t="s">
        <v>960</v>
      </c>
    </row>
    <row r="78" spans="1:4">
      <c r="A78" s="88">
        <v>2014</v>
      </c>
      <c r="B78" s="162" t="s">
        <v>2490</v>
      </c>
      <c r="C78" s="190" t="s">
        <v>121</v>
      </c>
      <c r="D78" s="190" t="s">
        <v>964</v>
      </c>
    </row>
    <row r="79" spans="1:4">
      <c r="A79" s="88">
        <v>2014</v>
      </c>
      <c r="B79" s="162" t="s">
        <v>2490</v>
      </c>
      <c r="C79" s="190" t="s">
        <v>121</v>
      </c>
      <c r="D79" s="190" t="s">
        <v>3037</v>
      </c>
    </row>
    <row r="80" spans="1:4">
      <c r="A80" s="88">
        <v>2014</v>
      </c>
      <c r="B80" s="162" t="s">
        <v>2490</v>
      </c>
      <c r="C80" s="190" t="s">
        <v>126</v>
      </c>
      <c r="D80" s="190" t="s">
        <v>968</v>
      </c>
    </row>
    <row r="81" spans="1:4">
      <c r="A81" s="88">
        <v>2014</v>
      </c>
      <c r="B81" s="162" t="s">
        <v>2490</v>
      </c>
      <c r="C81" s="190" t="s">
        <v>126</v>
      </c>
      <c r="D81" s="190" t="s">
        <v>965</v>
      </c>
    </row>
    <row r="82" spans="1:4">
      <c r="A82" s="88">
        <v>2014</v>
      </c>
      <c r="B82" s="162" t="s">
        <v>2490</v>
      </c>
      <c r="C82" s="190" t="s">
        <v>126</v>
      </c>
      <c r="D82" s="190" t="s">
        <v>967</v>
      </c>
    </row>
    <row r="83" spans="1:4">
      <c r="A83" s="88">
        <v>2014</v>
      </c>
      <c r="B83" s="162" t="s">
        <v>2490</v>
      </c>
      <c r="C83" s="190" t="s">
        <v>126</v>
      </c>
      <c r="D83" s="190" t="s">
        <v>764</v>
      </c>
    </row>
    <row r="84" spans="1:4">
      <c r="A84" s="88">
        <v>2014</v>
      </c>
      <c r="B84" s="162" t="s">
        <v>2490</v>
      </c>
      <c r="C84" s="190" t="s">
        <v>126</v>
      </c>
      <c r="D84" s="190" t="s">
        <v>966</v>
      </c>
    </row>
    <row r="85" spans="1:4">
      <c r="A85" s="88">
        <v>2014</v>
      </c>
      <c r="B85" s="162" t="s">
        <v>2490</v>
      </c>
      <c r="C85" s="190" t="s">
        <v>126</v>
      </c>
      <c r="D85" s="190" t="s">
        <v>960</v>
      </c>
    </row>
    <row r="86" spans="1:4">
      <c r="A86" s="88">
        <v>2014</v>
      </c>
      <c r="B86" s="162" t="s">
        <v>2490</v>
      </c>
      <c r="C86" s="190" t="s">
        <v>145</v>
      </c>
      <c r="D86" s="190" t="s">
        <v>969</v>
      </c>
    </row>
    <row r="87" spans="1:4">
      <c r="A87" s="88">
        <v>2014</v>
      </c>
      <c r="B87" s="162" t="s">
        <v>2490</v>
      </c>
      <c r="C87" s="190" t="s">
        <v>182</v>
      </c>
      <c r="D87" s="190" t="s">
        <v>970</v>
      </c>
    </row>
    <row r="88" spans="1:4">
      <c r="A88" s="88">
        <v>2014</v>
      </c>
      <c r="B88" s="162" t="s">
        <v>2490</v>
      </c>
      <c r="C88" s="190" t="s">
        <v>182</v>
      </c>
      <c r="D88" s="190" t="s">
        <v>877</v>
      </c>
    </row>
    <row r="89" spans="1:4">
      <c r="A89" s="88">
        <v>2014</v>
      </c>
      <c r="B89" s="162" t="s">
        <v>2490</v>
      </c>
      <c r="C89" s="190" t="s">
        <v>182</v>
      </c>
      <c r="D89" s="190" t="s">
        <v>971</v>
      </c>
    </row>
    <row r="90" spans="1:4">
      <c r="A90" s="88">
        <v>2014</v>
      </c>
      <c r="B90" s="162" t="s">
        <v>2490</v>
      </c>
      <c r="C90" s="190" t="s">
        <v>191</v>
      </c>
      <c r="D90" s="190" t="s">
        <v>975</v>
      </c>
    </row>
    <row r="91" spans="1:4">
      <c r="A91" s="88">
        <v>2014</v>
      </c>
      <c r="B91" s="162" t="s">
        <v>2490</v>
      </c>
      <c r="C91" s="190" t="s">
        <v>191</v>
      </c>
      <c r="D91" s="190" t="s">
        <v>3039</v>
      </c>
    </row>
    <row r="92" spans="1:4">
      <c r="A92" s="88">
        <v>2014</v>
      </c>
      <c r="B92" s="162" t="s">
        <v>2490</v>
      </c>
      <c r="C92" s="190" t="s">
        <v>191</v>
      </c>
      <c r="D92" s="190" t="s">
        <v>974</v>
      </c>
    </row>
    <row r="93" spans="1:4">
      <c r="A93" s="88">
        <v>2014</v>
      </c>
      <c r="B93" s="162" t="s">
        <v>2490</v>
      </c>
      <c r="C93" s="190" t="s">
        <v>191</v>
      </c>
      <c r="D93" s="190" t="s">
        <v>973</v>
      </c>
    </row>
    <row r="94" spans="1:4">
      <c r="A94" s="88">
        <v>2014</v>
      </c>
      <c r="B94" s="162" t="s">
        <v>2490</v>
      </c>
      <c r="C94" s="190" t="s">
        <v>191</v>
      </c>
      <c r="D94" s="190" t="s">
        <v>973</v>
      </c>
    </row>
    <row r="95" spans="1:4">
      <c r="A95" s="88">
        <v>2014</v>
      </c>
      <c r="B95" s="162" t="s">
        <v>2490</v>
      </c>
      <c r="C95" s="190" t="s">
        <v>191</v>
      </c>
      <c r="D95" s="190" t="s">
        <v>757</v>
      </c>
    </row>
    <row r="96" spans="1:4">
      <c r="A96" s="88">
        <v>2014</v>
      </c>
      <c r="B96" s="162" t="s">
        <v>2490</v>
      </c>
      <c r="C96" s="190" t="s">
        <v>191</v>
      </c>
      <c r="D96" s="190" t="s">
        <v>972</v>
      </c>
    </row>
    <row r="97" spans="1:4">
      <c r="A97" s="88">
        <v>2014</v>
      </c>
      <c r="B97" s="162" t="s">
        <v>2490</v>
      </c>
      <c r="C97" s="190" t="s">
        <v>191</v>
      </c>
      <c r="D97" s="190" t="s">
        <v>976</v>
      </c>
    </row>
    <row r="98" spans="1:4">
      <c r="A98" s="88">
        <v>2014</v>
      </c>
      <c r="B98" s="162" t="s">
        <v>2490</v>
      </c>
      <c r="C98" s="190" t="s">
        <v>195</v>
      </c>
      <c r="D98" s="190" t="s">
        <v>979</v>
      </c>
    </row>
    <row r="99" spans="1:4">
      <c r="A99" s="88">
        <v>2014</v>
      </c>
      <c r="B99" s="162" t="s">
        <v>2490</v>
      </c>
      <c r="C99" s="190" t="s">
        <v>195</v>
      </c>
      <c r="D99" s="190" t="s">
        <v>977</v>
      </c>
    </row>
    <row r="100" spans="1:4">
      <c r="A100" s="88">
        <v>2014</v>
      </c>
      <c r="B100" s="162" t="s">
        <v>2490</v>
      </c>
      <c r="C100" s="190" t="s">
        <v>195</v>
      </c>
      <c r="D100" s="190" t="s">
        <v>978</v>
      </c>
    </row>
    <row r="101" spans="1:4">
      <c r="A101" s="88">
        <v>2014</v>
      </c>
      <c r="B101" s="162" t="s">
        <v>2490</v>
      </c>
      <c r="C101" s="190" t="s">
        <v>678</v>
      </c>
      <c r="D101" s="190" t="s">
        <v>982</v>
      </c>
    </row>
    <row r="102" spans="1:4">
      <c r="A102" s="88">
        <v>2014</v>
      </c>
      <c r="B102" s="162" t="s">
        <v>2490</v>
      </c>
      <c r="C102" s="190" t="s">
        <v>678</v>
      </c>
      <c r="D102" s="190" t="s">
        <v>981</v>
      </c>
    </row>
    <row r="103" spans="1:4">
      <c r="A103" s="88">
        <v>2014</v>
      </c>
      <c r="B103" s="162" t="s">
        <v>2490</v>
      </c>
      <c r="C103" s="190" t="s">
        <v>678</v>
      </c>
      <c r="D103" s="190" t="s">
        <v>980</v>
      </c>
    </row>
    <row r="104" spans="1:4">
      <c r="A104" s="88">
        <v>2014</v>
      </c>
      <c r="B104" s="162" t="s">
        <v>2490</v>
      </c>
      <c r="C104" s="190" t="s">
        <v>983</v>
      </c>
      <c r="D104" s="190" t="s">
        <v>1088</v>
      </c>
    </row>
    <row r="105" spans="1:4">
      <c r="A105" s="88">
        <v>2014</v>
      </c>
      <c r="B105" s="162" t="s">
        <v>2490</v>
      </c>
      <c r="C105" s="190" t="s">
        <v>983</v>
      </c>
      <c r="D105" s="190" t="s">
        <v>4872</v>
      </c>
    </row>
    <row r="106" spans="1:4">
      <c r="A106" s="88">
        <v>2014</v>
      </c>
      <c r="B106" s="162" t="s">
        <v>2490</v>
      </c>
      <c r="C106" s="190" t="s">
        <v>983</v>
      </c>
      <c r="D106" s="190" t="s">
        <v>877</v>
      </c>
    </row>
    <row r="107" spans="1:4">
      <c r="A107" s="88">
        <v>2014</v>
      </c>
      <c r="B107" s="162" t="s">
        <v>2490</v>
      </c>
      <c r="C107" s="190" t="s">
        <v>983</v>
      </c>
      <c r="D107" s="190" t="s">
        <v>986</v>
      </c>
    </row>
    <row r="108" spans="1:4">
      <c r="A108" s="88">
        <v>2014</v>
      </c>
      <c r="B108" s="162" t="s">
        <v>2490</v>
      </c>
      <c r="C108" s="190" t="s">
        <v>983</v>
      </c>
      <c r="D108" s="190" t="s">
        <v>985</v>
      </c>
    </row>
    <row r="109" spans="1:4">
      <c r="A109" s="88">
        <v>2014</v>
      </c>
      <c r="B109" s="162" t="s">
        <v>2490</v>
      </c>
      <c r="C109" s="190" t="s">
        <v>983</v>
      </c>
      <c r="D109" s="190" t="s">
        <v>984</v>
      </c>
    </row>
    <row r="110" spans="1:4">
      <c r="A110" s="88">
        <v>2014</v>
      </c>
      <c r="B110" s="163" t="s">
        <v>644</v>
      </c>
      <c r="C110" s="190" t="s">
        <v>31</v>
      </c>
      <c r="D110" s="190" t="s">
        <v>987</v>
      </c>
    </row>
    <row r="111" spans="1:4">
      <c r="A111" s="88">
        <v>2014</v>
      </c>
      <c r="B111" s="163" t="s">
        <v>644</v>
      </c>
      <c r="C111" s="190" t="s">
        <v>31</v>
      </c>
      <c r="D111" s="190" t="s">
        <v>839</v>
      </c>
    </row>
    <row r="112" spans="1:4">
      <c r="A112" s="88">
        <v>2014</v>
      </c>
      <c r="B112" s="163" t="s">
        <v>644</v>
      </c>
      <c r="C112" s="190" t="s">
        <v>31</v>
      </c>
      <c r="D112" s="190" t="s">
        <v>988</v>
      </c>
    </row>
    <row r="113" spans="1:4">
      <c r="A113" s="88">
        <v>2014</v>
      </c>
      <c r="B113" s="163" t="s">
        <v>644</v>
      </c>
      <c r="C113" s="190" t="s">
        <v>31</v>
      </c>
      <c r="D113" s="190" t="s">
        <v>3069</v>
      </c>
    </row>
    <row r="114" spans="1:4">
      <c r="A114" s="88">
        <v>2014</v>
      </c>
      <c r="B114" s="163" t="s">
        <v>644</v>
      </c>
      <c r="C114" s="190" t="s">
        <v>31</v>
      </c>
      <c r="D114" s="190" t="s">
        <v>802</v>
      </c>
    </row>
    <row r="115" spans="1:4">
      <c r="A115" s="88">
        <v>2014</v>
      </c>
      <c r="B115" s="163" t="s">
        <v>644</v>
      </c>
      <c r="C115" s="190" t="s">
        <v>31</v>
      </c>
      <c r="D115" s="190" t="s">
        <v>989</v>
      </c>
    </row>
    <row r="116" spans="1:4">
      <c r="A116" s="88">
        <v>2014</v>
      </c>
      <c r="B116" s="163" t="s">
        <v>644</v>
      </c>
      <c r="C116" s="190" t="s">
        <v>31</v>
      </c>
      <c r="D116" s="190" t="s">
        <v>4876</v>
      </c>
    </row>
    <row r="117" spans="1:4">
      <c r="A117" s="88">
        <v>2014</v>
      </c>
      <c r="B117" s="163" t="s">
        <v>644</v>
      </c>
      <c r="C117" s="190" t="s">
        <v>31</v>
      </c>
      <c r="D117" s="190" t="s">
        <v>803</v>
      </c>
    </row>
    <row r="118" spans="1:4">
      <c r="A118" s="88">
        <v>2014</v>
      </c>
      <c r="B118" s="163" t="s">
        <v>644</v>
      </c>
      <c r="C118" s="190" t="s">
        <v>31</v>
      </c>
      <c r="D118" s="190" t="s">
        <v>840</v>
      </c>
    </row>
    <row r="119" spans="1:4">
      <c r="A119" s="88">
        <v>2014</v>
      </c>
      <c r="B119" s="163" t="s">
        <v>644</v>
      </c>
      <c r="C119" s="190" t="s">
        <v>31</v>
      </c>
      <c r="D119" s="190" t="s">
        <v>809</v>
      </c>
    </row>
    <row r="120" spans="1:4">
      <c r="A120" s="88">
        <v>2014</v>
      </c>
      <c r="B120" s="163" t="s">
        <v>644</v>
      </c>
      <c r="C120" s="190" t="s">
        <v>31</v>
      </c>
      <c r="D120" s="190" t="s">
        <v>834</v>
      </c>
    </row>
    <row r="121" spans="1:4">
      <c r="A121" s="88">
        <v>2014</v>
      </c>
      <c r="B121" s="163" t="s">
        <v>644</v>
      </c>
      <c r="C121" s="190" t="s">
        <v>31</v>
      </c>
      <c r="D121" s="190" t="s">
        <v>2218</v>
      </c>
    </row>
    <row r="122" spans="1:4">
      <c r="A122" s="88">
        <v>2014</v>
      </c>
      <c r="B122" s="163" t="s">
        <v>644</v>
      </c>
      <c r="C122" s="190" t="s">
        <v>31</v>
      </c>
      <c r="D122" s="190" t="s">
        <v>2507</v>
      </c>
    </row>
    <row r="123" spans="1:4">
      <c r="A123" s="88">
        <v>2014</v>
      </c>
      <c r="B123" s="163" t="s">
        <v>644</v>
      </c>
      <c r="C123" s="190" t="s">
        <v>31</v>
      </c>
      <c r="D123" s="190" t="s">
        <v>812</v>
      </c>
    </row>
    <row r="124" spans="1:4">
      <c r="A124" s="88">
        <v>2014</v>
      </c>
      <c r="B124" s="163" t="s">
        <v>644</v>
      </c>
      <c r="C124" s="190" t="s">
        <v>31</v>
      </c>
      <c r="D124" s="190" t="s">
        <v>990</v>
      </c>
    </row>
    <row r="125" spans="1:4">
      <c r="A125" s="88">
        <v>2014</v>
      </c>
      <c r="B125" s="163" t="s">
        <v>644</v>
      </c>
      <c r="C125" s="190" t="s">
        <v>31</v>
      </c>
      <c r="D125" s="190" t="s">
        <v>4877</v>
      </c>
    </row>
    <row r="126" spans="1:4">
      <c r="A126" s="88">
        <v>2014</v>
      </c>
      <c r="B126" s="163" t="s">
        <v>644</v>
      </c>
      <c r="C126" s="190" t="s">
        <v>31</v>
      </c>
      <c r="D126" s="190" t="s">
        <v>4878</v>
      </c>
    </row>
    <row r="127" spans="1:4">
      <c r="A127" s="88">
        <v>2014</v>
      </c>
      <c r="B127" s="163" t="s">
        <v>644</v>
      </c>
      <c r="C127" s="190" t="s">
        <v>31</v>
      </c>
      <c r="D127" s="190" t="s">
        <v>814</v>
      </c>
    </row>
    <row r="128" spans="1:4">
      <c r="A128" s="88">
        <v>2014</v>
      </c>
      <c r="B128" s="163" t="s">
        <v>644</v>
      </c>
      <c r="C128" s="190" t="s">
        <v>31</v>
      </c>
      <c r="D128" s="190" t="s">
        <v>991</v>
      </c>
    </row>
    <row r="129" spans="1:4">
      <c r="A129" s="88">
        <v>2014</v>
      </c>
      <c r="B129" s="163" t="s">
        <v>644</v>
      </c>
      <c r="C129" s="190" t="s">
        <v>31</v>
      </c>
      <c r="D129" s="190" t="s">
        <v>992</v>
      </c>
    </row>
    <row r="130" spans="1:4">
      <c r="A130" s="88">
        <v>2014</v>
      </c>
      <c r="B130" s="163" t="s">
        <v>644</v>
      </c>
      <c r="C130" s="190" t="s">
        <v>31</v>
      </c>
      <c r="D130" s="190" t="s">
        <v>4879</v>
      </c>
    </row>
    <row r="131" spans="1:4">
      <c r="A131" s="88">
        <v>2014</v>
      </c>
      <c r="B131" s="163" t="s">
        <v>644</v>
      </c>
      <c r="C131" s="190" t="s">
        <v>31</v>
      </c>
      <c r="D131" s="190" t="s">
        <v>3037</v>
      </c>
    </row>
    <row r="132" spans="1:4">
      <c r="A132" s="88">
        <v>2014</v>
      </c>
      <c r="B132" s="163" t="s">
        <v>644</v>
      </c>
      <c r="C132" s="190" t="s">
        <v>31</v>
      </c>
      <c r="D132" s="190" t="s">
        <v>993</v>
      </c>
    </row>
    <row r="133" spans="1:4">
      <c r="A133" s="88">
        <v>2014</v>
      </c>
      <c r="B133" s="163" t="s">
        <v>644</v>
      </c>
      <c r="C133" s="190" t="s">
        <v>31</v>
      </c>
      <c r="D133" s="190" t="s">
        <v>994</v>
      </c>
    </row>
    <row r="134" spans="1:4">
      <c r="A134" s="88">
        <v>2014</v>
      </c>
      <c r="B134" s="163" t="s">
        <v>644</v>
      </c>
      <c r="C134" s="190" t="s">
        <v>31</v>
      </c>
      <c r="D134" s="190" t="s">
        <v>995</v>
      </c>
    </row>
    <row r="135" spans="1:4">
      <c r="A135" s="88">
        <v>2014</v>
      </c>
      <c r="B135" s="163" t="s">
        <v>644</v>
      </c>
      <c r="C135" s="190" t="s">
        <v>31</v>
      </c>
      <c r="D135" s="190" t="s">
        <v>841</v>
      </c>
    </row>
    <row r="136" spans="1:4">
      <c r="A136" s="88">
        <v>2014</v>
      </c>
      <c r="B136" s="163" t="s">
        <v>644</v>
      </c>
      <c r="C136" s="190" t="s">
        <v>31</v>
      </c>
      <c r="D136" s="190" t="s">
        <v>996</v>
      </c>
    </row>
    <row r="137" spans="1:4">
      <c r="A137" s="88">
        <v>2014</v>
      </c>
      <c r="B137" s="163" t="s">
        <v>644</v>
      </c>
      <c r="C137" s="190" t="s">
        <v>31</v>
      </c>
      <c r="D137" s="190" t="s">
        <v>997</v>
      </c>
    </row>
    <row r="138" spans="1:4">
      <c r="A138" s="88">
        <v>2014</v>
      </c>
      <c r="B138" s="163" t="s">
        <v>644</v>
      </c>
      <c r="C138" s="190" t="s">
        <v>31</v>
      </c>
      <c r="D138" s="190" t="s">
        <v>998</v>
      </c>
    </row>
    <row r="139" spans="1:4">
      <c r="A139" s="88">
        <v>2014</v>
      </c>
      <c r="B139" s="163" t="s">
        <v>644</v>
      </c>
      <c r="C139" s="190" t="s">
        <v>31</v>
      </c>
      <c r="D139" s="190" t="s">
        <v>4880</v>
      </c>
    </row>
    <row r="140" spans="1:4">
      <c r="A140" s="88">
        <v>2014</v>
      </c>
      <c r="B140" s="163" t="s">
        <v>644</v>
      </c>
      <c r="C140" s="190" t="s">
        <v>214</v>
      </c>
      <c r="D140" s="190" t="s">
        <v>999</v>
      </c>
    </row>
    <row r="141" spans="1:4">
      <c r="A141" s="88">
        <v>2014</v>
      </c>
      <c r="B141" s="163" t="s">
        <v>644</v>
      </c>
      <c r="C141" s="190" t="s">
        <v>214</v>
      </c>
      <c r="D141" s="190" t="s">
        <v>798</v>
      </c>
    </row>
    <row r="142" spans="1:4">
      <c r="A142" s="88">
        <v>2014</v>
      </c>
      <c r="B142" s="163" t="s">
        <v>644</v>
      </c>
      <c r="C142" s="190" t="s">
        <v>214</v>
      </c>
      <c r="D142" s="190" t="s">
        <v>839</v>
      </c>
    </row>
    <row r="143" spans="1:4">
      <c r="A143" s="88">
        <v>2014</v>
      </c>
      <c r="B143" s="163" t="s">
        <v>644</v>
      </c>
      <c r="C143" s="190" t="s">
        <v>214</v>
      </c>
      <c r="D143" s="190" t="s">
        <v>3009</v>
      </c>
    </row>
    <row r="144" spans="1:4">
      <c r="A144" s="88">
        <v>2014</v>
      </c>
      <c r="B144" s="163" t="s">
        <v>644</v>
      </c>
      <c r="C144" s="190" t="s">
        <v>214</v>
      </c>
      <c r="D144" s="190" t="s">
        <v>1000</v>
      </c>
    </row>
    <row r="145" spans="1:4">
      <c r="A145" s="88">
        <v>2014</v>
      </c>
      <c r="B145" s="163" t="s">
        <v>644</v>
      </c>
      <c r="C145" s="190" t="s">
        <v>214</v>
      </c>
      <c r="D145" s="190" t="s">
        <v>4876</v>
      </c>
    </row>
    <row r="146" spans="1:4">
      <c r="A146" s="88">
        <v>2014</v>
      </c>
      <c r="B146" s="163" t="s">
        <v>644</v>
      </c>
      <c r="C146" s="190" t="s">
        <v>214</v>
      </c>
      <c r="D146" s="190" t="s">
        <v>840</v>
      </c>
    </row>
    <row r="147" spans="1:4">
      <c r="A147" s="88">
        <v>2014</v>
      </c>
      <c r="B147" s="163" t="s">
        <v>644</v>
      </c>
      <c r="C147" s="190" t="s">
        <v>214</v>
      </c>
      <c r="D147" s="190" t="s">
        <v>841</v>
      </c>
    </row>
    <row r="148" spans="1:4">
      <c r="A148" s="88">
        <v>2014</v>
      </c>
      <c r="B148" s="163" t="s">
        <v>644</v>
      </c>
      <c r="C148" s="190" t="s">
        <v>214</v>
      </c>
      <c r="D148" s="190" t="s">
        <v>997</v>
      </c>
    </row>
    <row r="149" spans="1:4">
      <c r="A149" s="88">
        <v>2014</v>
      </c>
      <c r="B149" s="163" t="s">
        <v>644</v>
      </c>
      <c r="C149" s="190" t="s">
        <v>214</v>
      </c>
      <c r="D149" s="190" t="s">
        <v>1001</v>
      </c>
    </row>
    <row r="150" spans="1:4">
      <c r="A150" s="88">
        <v>2014</v>
      </c>
      <c r="B150" s="163" t="s">
        <v>644</v>
      </c>
      <c r="C150" s="190" t="s">
        <v>126</v>
      </c>
      <c r="D150" s="190" t="s">
        <v>839</v>
      </c>
    </row>
    <row r="151" spans="1:4">
      <c r="A151" s="88">
        <v>2014</v>
      </c>
      <c r="B151" s="163" t="s">
        <v>644</v>
      </c>
      <c r="C151" s="190" t="s">
        <v>126</v>
      </c>
      <c r="D151" s="190" t="s">
        <v>1000</v>
      </c>
    </row>
    <row r="152" spans="1:4">
      <c r="A152" s="88">
        <v>2014</v>
      </c>
      <c r="B152" s="163" t="s">
        <v>644</v>
      </c>
      <c r="C152" s="190" t="s">
        <v>126</v>
      </c>
      <c r="D152" s="190" t="s">
        <v>4876</v>
      </c>
    </row>
    <row r="153" spans="1:4">
      <c r="A153" s="88">
        <v>2014</v>
      </c>
      <c r="B153" s="163" t="s">
        <v>644</v>
      </c>
      <c r="C153" s="190" t="s">
        <v>126</v>
      </c>
      <c r="D153" s="190" t="s">
        <v>840</v>
      </c>
    </row>
    <row r="154" spans="1:4">
      <c r="A154" s="88">
        <v>2014</v>
      </c>
      <c r="B154" s="163" t="s">
        <v>644</v>
      </c>
      <c r="C154" s="190" t="s">
        <v>126</v>
      </c>
      <c r="D154" s="190" t="s">
        <v>1002</v>
      </c>
    </row>
    <row r="155" spans="1:4">
      <c r="A155" s="88">
        <v>2014</v>
      </c>
      <c r="B155" s="163" t="s">
        <v>644</v>
      </c>
      <c r="C155" s="190" t="s">
        <v>126</v>
      </c>
      <c r="D155" s="190" t="s">
        <v>1005</v>
      </c>
    </row>
    <row r="156" spans="1:4">
      <c r="A156" s="88">
        <v>2014</v>
      </c>
      <c r="B156" s="163" t="s">
        <v>644</v>
      </c>
      <c r="C156" s="190" t="s">
        <v>126</v>
      </c>
      <c r="D156" s="190" t="s">
        <v>990</v>
      </c>
    </row>
    <row r="157" spans="1:4">
      <c r="A157" s="88">
        <v>2014</v>
      </c>
      <c r="B157" s="163" t="s">
        <v>644</v>
      </c>
      <c r="C157" s="190" t="s">
        <v>126</v>
      </c>
      <c r="D157" s="190" t="s">
        <v>1003</v>
      </c>
    </row>
    <row r="158" spans="1:4">
      <c r="A158" s="88">
        <v>2014</v>
      </c>
      <c r="B158" s="163" t="s">
        <v>644</v>
      </c>
      <c r="C158" s="190" t="s">
        <v>126</v>
      </c>
      <c r="D158" s="190" t="s">
        <v>1006</v>
      </c>
    </row>
    <row r="159" spans="1:4">
      <c r="A159" s="88">
        <v>2014</v>
      </c>
      <c r="B159" s="163" t="s">
        <v>644</v>
      </c>
      <c r="C159" s="190" t="s">
        <v>126</v>
      </c>
      <c r="D159" s="190" t="s">
        <v>1006</v>
      </c>
    </row>
    <row r="160" spans="1:4">
      <c r="A160" s="88">
        <v>2014</v>
      </c>
      <c r="B160" s="163" t="s">
        <v>644</v>
      </c>
      <c r="C160" s="190" t="s">
        <v>126</v>
      </c>
      <c r="D160" s="190" t="s">
        <v>957</v>
      </c>
    </row>
    <row r="161" spans="1:4">
      <c r="A161" s="88">
        <v>2014</v>
      </c>
      <c r="B161" s="163" t="s">
        <v>644</v>
      </c>
      <c r="C161" s="190" t="s">
        <v>126</v>
      </c>
      <c r="D161" s="190" t="s">
        <v>818</v>
      </c>
    </row>
    <row r="162" spans="1:4">
      <c r="A162" s="88">
        <v>2014</v>
      </c>
      <c r="B162" s="163" t="s">
        <v>644</v>
      </c>
      <c r="C162" s="190" t="s">
        <v>126</v>
      </c>
      <c r="D162" s="190" t="s">
        <v>4881</v>
      </c>
    </row>
    <row r="163" spans="1:4">
      <c r="A163" s="88">
        <v>2014</v>
      </c>
      <c r="B163" s="163" t="s">
        <v>644</v>
      </c>
      <c r="C163" s="190" t="s">
        <v>126</v>
      </c>
      <c r="D163" s="190" t="s">
        <v>1007</v>
      </c>
    </row>
    <row r="164" spans="1:4">
      <c r="A164" s="88">
        <v>2014</v>
      </c>
      <c r="B164" s="163" t="s">
        <v>644</v>
      </c>
      <c r="C164" s="190" t="s">
        <v>126</v>
      </c>
      <c r="D164" s="190" t="s">
        <v>841</v>
      </c>
    </row>
    <row r="165" spans="1:4">
      <c r="A165" s="88">
        <v>2014</v>
      </c>
      <c r="B165" s="163" t="s">
        <v>644</v>
      </c>
      <c r="C165" s="190" t="s">
        <v>126</v>
      </c>
      <c r="D165" s="190" t="s">
        <v>1004</v>
      </c>
    </row>
    <row r="166" spans="1:4">
      <c r="A166" s="88">
        <v>2014</v>
      </c>
      <c r="B166" s="163" t="s">
        <v>644</v>
      </c>
      <c r="C166" s="190" t="s">
        <v>126</v>
      </c>
      <c r="D166" s="190" t="s">
        <v>998</v>
      </c>
    </row>
    <row r="167" spans="1:4">
      <c r="A167" s="82">
        <v>2015</v>
      </c>
      <c r="B167" s="162" t="s">
        <v>2490</v>
      </c>
      <c r="C167" s="190" t="s">
        <v>5</v>
      </c>
      <c r="D167" s="190" t="s">
        <v>843</v>
      </c>
    </row>
    <row r="168" spans="1:4">
      <c r="A168" s="82">
        <v>2015</v>
      </c>
      <c r="B168" s="162" t="s">
        <v>2490</v>
      </c>
      <c r="C168" s="190" t="s">
        <v>5</v>
      </c>
      <c r="D168" s="190" t="s">
        <v>1030</v>
      </c>
    </row>
    <row r="169" spans="1:4">
      <c r="A169" s="82">
        <v>2015</v>
      </c>
      <c r="B169" s="162" t="s">
        <v>2490</v>
      </c>
      <c r="C169" s="190" t="s">
        <v>5</v>
      </c>
      <c r="D169" s="190" t="s">
        <v>1031</v>
      </c>
    </row>
    <row r="170" spans="1:4">
      <c r="A170" s="82">
        <v>2015</v>
      </c>
      <c r="B170" s="162" t="s">
        <v>2490</v>
      </c>
      <c r="C170" s="190" t="s">
        <v>5</v>
      </c>
      <c r="D170" s="190" t="s">
        <v>1032</v>
      </c>
    </row>
    <row r="171" spans="1:4">
      <c r="A171" s="82">
        <v>2015</v>
      </c>
      <c r="B171" s="162" t="s">
        <v>2490</v>
      </c>
      <c r="C171" s="190" t="s">
        <v>5</v>
      </c>
      <c r="D171" s="190" t="s">
        <v>1033</v>
      </c>
    </row>
    <row r="172" spans="1:4">
      <c r="A172" s="82">
        <v>2015</v>
      </c>
      <c r="B172" s="162" t="s">
        <v>2490</v>
      </c>
      <c r="C172" s="190" t="s">
        <v>5</v>
      </c>
      <c r="D172" s="190" t="s">
        <v>1034</v>
      </c>
    </row>
    <row r="173" spans="1:4">
      <c r="A173" s="82">
        <v>2015</v>
      </c>
      <c r="B173" s="162" t="s">
        <v>2490</v>
      </c>
      <c r="C173" s="190" t="s">
        <v>5</v>
      </c>
      <c r="D173" s="190" t="s">
        <v>1035</v>
      </c>
    </row>
    <row r="174" spans="1:4">
      <c r="A174" s="82">
        <v>2015</v>
      </c>
      <c r="B174" s="162" t="s">
        <v>2490</v>
      </c>
      <c r="C174" s="190" t="s">
        <v>5</v>
      </c>
      <c r="D174" s="190" t="s">
        <v>1036</v>
      </c>
    </row>
    <row r="175" spans="1:4">
      <c r="A175" s="82">
        <v>2015</v>
      </c>
      <c r="B175" s="162" t="s">
        <v>2490</v>
      </c>
      <c r="C175" s="190" t="s">
        <v>5</v>
      </c>
      <c r="D175" s="190" t="s">
        <v>1037</v>
      </c>
    </row>
    <row r="176" spans="1:4">
      <c r="A176" s="82">
        <v>2015</v>
      </c>
      <c r="B176" s="162" t="s">
        <v>2490</v>
      </c>
      <c r="C176" s="190" t="s">
        <v>5</v>
      </c>
      <c r="D176" s="190" t="s">
        <v>1038</v>
      </c>
    </row>
    <row r="177" spans="1:4">
      <c r="A177" s="82">
        <v>2015</v>
      </c>
      <c r="B177" s="162" t="s">
        <v>2490</v>
      </c>
      <c r="C177" s="190" t="s">
        <v>18</v>
      </c>
      <c r="D177" s="190" t="s">
        <v>4882</v>
      </c>
    </row>
    <row r="178" spans="1:4">
      <c r="A178" s="82">
        <v>2015</v>
      </c>
      <c r="B178" s="162" t="s">
        <v>2490</v>
      </c>
      <c r="C178" s="190" t="s">
        <v>18</v>
      </c>
      <c r="D178" s="190" t="s">
        <v>844</v>
      </c>
    </row>
    <row r="179" spans="1:4">
      <c r="A179" s="82">
        <v>2015</v>
      </c>
      <c r="B179" s="162" t="s">
        <v>2490</v>
      </c>
      <c r="C179" s="190" t="s">
        <v>18</v>
      </c>
      <c r="D179" s="190" t="s">
        <v>845</v>
      </c>
    </row>
    <row r="180" spans="1:4">
      <c r="A180" s="82">
        <v>2015</v>
      </c>
      <c r="B180" s="162" t="s">
        <v>2490</v>
      </c>
      <c r="C180" s="190" t="s">
        <v>18</v>
      </c>
      <c r="D180" s="190" t="s">
        <v>846</v>
      </c>
    </row>
    <row r="181" spans="1:4">
      <c r="A181" s="82">
        <v>2015</v>
      </c>
      <c r="B181" s="162" t="s">
        <v>2490</v>
      </c>
      <c r="C181" s="190" t="s">
        <v>18</v>
      </c>
      <c r="D181" s="190" t="s">
        <v>847</v>
      </c>
    </row>
    <row r="182" spans="1:4">
      <c r="A182" s="82">
        <v>2015</v>
      </c>
      <c r="B182" s="162" t="s">
        <v>2490</v>
      </c>
      <c r="C182" s="190" t="s">
        <v>31</v>
      </c>
      <c r="D182" s="126" t="s">
        <v>4754</v>
      </c>
    </row>
    <row r="183" spans="1:4">
      <c r="A183" s="82">
        <v>2015</v>
      </c>
      <c r="B183" s="162" t="s">
        <v>2490</v>
      </c>
      <c r="C183" s="190" t="s">
        <v>31</v>
      </c>
      <c r="D183" s="190" t="s">
        <v>848</v>
      </c>
    </row>
    <row r="184" spans="1:4">
      <c r="A184" s="82">
        <v>2015</v>
      </c>
      <c r="B184" s="162" t="s">
        <v>2490</v>
      </c>
      <c r="C184" s="190" t="s">
        <v>31</v>
      </c>
      <c r="D184" s="190" t="s">
        <v>849</v>
      </c>
    </row>
    <row r="185" spans="1:4">
      <c r="A185" s="82">
        <v>2015</v>
      </c>
      <c r="B185" s="162" t="s">
        <v>2490</v>
      </c>
      <c r="C185" s="190" t="s">
        <v>31</v>
      </c>
      <c r="D185" s="190" t="s">
        <v>850</v>
      </c>
    </row>
    <row r="186" spans="1:4">
      <c r="A186" s="82">
        <v>2015</v>
      </c>
      <c r="B186" s="162" t="s">
        <v>2490</v>
      </c>
      <c r="C186" s="190" t="s">
        <v>31</v>
      </c>
      <c r="D186" s="190" t="s">
        <v>851</v>
      </c>
    </row>
    <row r="187" spans="1:4">
      <c r="A187" s="82">
        <v>2015</v>
      </c>
      <c r="B187" s="162" t="s">
        <v>2490</v>
      </c>
      <c r="C187" s="190" t="s">
        <v>31</v>
      </c>
      <c r="D187" s="190" t="s">
        <v>852</v>
      </c>
    </row>
    <row r="188" spans="1:4">
      <c r="A188" s="82">
        <v>2015</v>
      </c>
      <c r="B188" s="162" t="s">
        <v>2490</v>
      </c>
      <c r="C188" s="190" t="s">
        <v>31</v>
      </c>
      <c r="D188" s="190" t="s">
        <v>853</v>
      </c>
    </row>
    <row r="189" spans="1:4">
      <c r="A189" s="82">
        <v>2015</v>
      </c>
      <c r="B189" s="162" t="s">
        <v>2490</v>
      </c>
      <c r="C189" s="190" t="s">
        <v>31</v>
      </c>
      <c r="D189" s="190" t="s">
        <v>854</v>
      </c>
    </row>
    <row r="190" spans="1:4">
      <c r="A190" s="82">
        <v>2015</v>
      </c>
      <c r="B190" s="162" t="s">
        <v>2490</v>
      </c>
      <c r="C190" s="190" t="s">
        <v>31</v>
      </c>
      <c r="D190" s="190" t="s">
        <v>3039</v>
      </c>
    </row>
    <row r="191" spans="1:4">
      <c r="A191" s="82">
        <v>2015</v>
      </c>
      <c r="B191" s="162" t="s">
        <v>2490</v>
      </c>
      <c r="C191" s="190" t="s">
        <v>31</v>
      </c>
      <c r="D191" s="190" t="s">
        <v>755</v>
      </c>
    </row>
    <row r="192" spans="1:4">
      <c r="A192" s="82">
        <v>2015</v>
      </c>
      <c r="B192" s="162" t="s">
        <v>2490</v>
      </c>
      <c r="C192" s="190" t="s">
        <v>31</v>
      </c>
      <c r="D192" s="190" t="s">
        <v>855</v>
      </c>
    </row>
    <row r="193" spans="1:4">
      <c r="A193" s="82">
        <v>2015</v>
      </c>
      <c r="B193" s="162" t="s">
        <v>2490</v>
      </c>
      <c r="C193" s="190" t="s">
        <v>31</v>
      </c>
      <c r="D193" s="190" t="s">
        <v>3041</v>
      </c>
    </row>
    <row r="194" spans="1:4">
      <c r="A194" s="82">
        <v>2015</v>
      </c>
      <c r="B194" s="162" t="s">
        <v>2490</v>
      </c>
      <c r="C194" s="190" t="s">
        <v>31</v>
      </c>
      <c r="D194" s="190" t="s">
        <v>3042</v>
      </c>
    </row>
    <row r="195" spans="1:4">
      <c r="A195" s="82">
        <v>2015</v>
      </c>
      <c r="B195" s="162" t="s">
        <v>2490</v>
      </c>
      <c r="C195" s="190" t="s">
        <v>31</v>
      </c>
      <c r="D195" s="190" t="s">
        <v>856</v>
      </c>
    </row>
    <row r="196" spans="1:4">
      <c r="A196" s="82">
        <v>2015</v>
      </c>
      <c r="B196" s="162" t="s">
        <v>2490</v>
      </c>
      <c r="C196" s="190" t="s">
        <v>31</v>
      </c>
      <c r="D196" s="190" t="s">
        <v>857</v>
      </c>
    </row>
    <row r="197" spans="1:4">
      <c r="A197" s="82">
        <v>2015</v>
      </c>
      <c r="B197" s="162" t="s">
        <v>2490</v>
      </c>
      <c r="C197" s="190" t="s">
        <v>31</v>
      </c>
      <c r="D197" s="190" t="s">
        <v>858</v>
      </c>
    </row>
    <row r="198" spans="1:4">
      <c r="A198" s="82">
        <v>2015</v>
      </c>
      <c r="B198" s="162" t="s">
        <v>2490</v>
      </c>
      <c r="C198" s="190" t="s">
        <v>31</v>
      </c>
      <c r="D198" s="190" t="s">
        <v>859</v>
      </c>
    </row>
    <row r="199" spans="1:4">
      <c r="A199" s="82">
        <v>2015</v>
      </c>
      <c r="B199" s="162" t="s">
        <v>2490</v>
      </c>
      <c r="C199" s="190" t="s">
        <v>31</v>
      </c>
      <c r="D199" s="190" t="s">
        <v>843</v>
      </c>
    </row>
    <row r="200" spans="1:4">
      <c r="A200" s="82">
        <v>2015</v>
      </c>
      <c r="B200" s="162" t="s">
        <v>2490</v>
      </c>
      <c r="C200" s="190" t="s">
        <v>31</v>
      </c>
      <c r="D200" s="190" t="s">
        <v>860</v>
      </c>
    </row>
    <row r="201" spans="1:4">
      <c r="A201" s="82">
        <v>2015</v>
      </c>
      <c r="B201" s="162" t="s">
        <v>2490</v>
      </c>
      <c r="C201" s="190" t="s">
        <v>31</v>
      </c>
      <c r="D201" s="190" t="s">
        <v>861</v>
      </c>
    </row>
    <row r="202" spans="1:4">
      <c r="A202" s="82">
        <v>2015</v>
      </c>
      <c r="B202" s="162" t="s">
        <v>2490</v>
      </c>
      <c r="C202" s="190" t="s">
        <v>31</v>
      </c>
      <c r="D202" s="190" t="s">
        <v>862</v>
      </c>
    </row>
    <row r="203" spans="1:4">
      <c r="A203" s="82">
        <v>2015</v>
      </c>
      <c r="B203" s="162" t="s">
        <v>2490</v>
      </c>
      <c r="C203" s="190" t="s">
        <v>31</v>
      </c>
      <c r="D203" s="190" t="s">
        <v>4883</v>
      </c>
    </row>
    <row r="204" spans="1:4">
      <c r="A204" s="82">
        <v>2015</v>
      </c>
      <c r="B204" s="162" t="s">
        <v>2490</v>
      </c>
      <c r="C204" s="190" t="s">
        <v>31</v>
      </c>
      <c r="D204" s="190" t="s">
        <v>863</v>
      </c>
    </row>
    <row r="205" spans="1:4">
      <c r="A205" s="82">
        <v>2015</v>
      </c>
      <c r="B205" s="162" t="s">
        <v>2490</v>
      </c>
      <c r="C205" s="190" t="s">
        <v>31</v>
      </c>
      <c r="D205" s="190" t="s">
        <v>864</v>
      </c>
    </row>
    <row r="206" spans="1:4">
      <c r="A206" s="82">
        <v>2015</v>
      </c>
      <c r="B206" s="162" t="s">
        <v>2490</v>
      </c>
      <c r="C206" s="190" t="s">
        <v>31</v>
      </c>
      <c r="D206" s="190" t="s">
        <v>865</v>
      </c>
    </row>
    <row r="207" spans="1:4">
      <c r="A207" s="82">
        <v>2015</v>
      </c>
      <c r="B207" s="162" t="s">
        <v>2490</v>
      </c>
      <c r="C207" s="190" t="s">
        <v>31</v>
      </c>
      <c r="D207" s="190" t="s">
        <v>923</v>
      </c>
    </row>
    <row r="208" spans="1:4">
      <c r="A208" s="82">
        <v>2015</v>
      </c>
      <c r="B208" s="162" t="s">
        <v>2490</v>
      </c>
      <c r="C208" s="190" t="s">
        <v>31</v>
      </c>
      <c r="D208" s="190" t="s">
        <v>866</v>
      </c>
    </row>
    <row r="209" spans="1:4">
      <c r="A209" s="82">
        <v>2015</v>
      </c>
      <c r="B209" s="162" t="s">
        <v>2490</v>
      </c>
      <c r="C209" s="190" t="s">
        <v>31</v>
      </c>
      <c r="D209" s="190" t="s">
        <v>867</v>
      </c>
    </row>
    <row r="210" spans="1:4">
      <c r="A210" s="82">
        <v>2015</v>
      </c>
      <c r="B210" s="162" t="s">
        <v>2490</v>
      </c>
      <c r="C210" s="190" t="s">
        <v>31</v>
      </c>
      <c r="D210" s="190" t="s">
        <v>868</v>
      </c>
    </row>
    <row r="211" spans="1:4">
      <c r="A211" s="82">
        <v>2015</v>
      </c>
      <c r="B211" s="162" t="s">
        <v>2490</v>
      </c>
      <c r="C211" s="190" t="s">
        <v>52</v>
      </c>
      <c r="D211" s="190" t="s">
        <v>869</v>
      </c>
    </row>
    <row r="212" spans="1:4">
      <c r="A212" s="82">
        <v>2015</v>
      </c>
      <c r="B212" s="162" t="s">
        <v>2490</v>
      </c>
      <c r="C212" s="190" t="s">
        <v>52</v>
      </c>
      <c r="D212" s="190" t="s">
        <v>870</v>
      </c>
    </row>
    <row r="213" spans="1:4">
      <c r="A213" s="82">
        <v>2015</v>
      </c>
      <c r="B213" s="162" t="s">
        <v>2490</v>
      </c>
      <c r="C213" s="190" t="s">
        <v>52</v>
      </c>
      <c r="D213" s="190" t="s">
        <v>871</v>
      </c>
    </row>
    <row r="214" spans="1:4">
      <c r="A214" s="82">
        <v>2015</v>
      </c>
      <c r="B214" s="162" t="s">
        <v>2490</v>
      </c>
      <c r="C214" s="190" t="s">
        <v>52</v>
      </c>
      <c r="D214" s="190" t="s">
        <v>872</v>
      </c>
    </row>
    <row r="215" spans="1:4">
      <c r="A215" s="82">
        <v>2015</v>
      </c>
      <c r="B215" s="162" t="s">
        <v>2490</v>
      </c>
      <c r="C215" s="190" t="s">
        <v>52</v>
      </c>
      <c r="D215" s="190" t="s">
        <v>873</v>
      </c>
    </row>
    <row r="216" spans="1:4">
      <c r="A216" s="82">
        <v>2015</v>
      </c>
      <c r="B216" s="162" t="s">
        <v>2490</v>
      </c>
      <c r="C216" s="190" t="s">
        <v>52</v>
      </c>
      <c r="D216" s="190" t="s">
        <v>867</v>
      </c>
    </row>
    <row r="217" spans="1:4">
      <c r="A217" s="82">
        <v>2015</v>
      </c>
      <c r="B217" s="162" t="s">
        <v>2490</v>
      </c>
      <c r="C217" s="190" t="s">
        <v>52</v>
      </c>
      <c r="D217" s="190" t="s">
        <v>874</v>
      </c>
    </row>
    <row r="218" spans="1:4">
      <c r="A218" s="82">
        <v>2015</v>
      </c>
      <c r="B218" s="162" t="s">
        <v>2490</v>
      </c>
      <c r="C218" s="190" t="s">
        <v>72</v>
      </c>
      <c r="D218" s="190" t="s">
        <v>875</v>
      </c>
    </row>
    <row r="219" spans="1:4">
      <c r="A219" s="82">
        <v>2015</v>
      </c>
      <c r="B219" s="162" t="s">
        <v>2490</v>
      </c>
      <c r="C219" s="190" t="s">
        <v>72</v>
      </c>
      <c r="D219" s="190" t="s">
        <v>876</v>
      </c>
    </row>
    <row r="220" spans="1:4">
      <c r="A220" s="82">
        <v>2015</v>
      </c>
      <c r="B220" s="162" t="s">
        <v>2490</v>
      </c>
      <c r="C220" s="190" t="s">
        <v>72</v>
      </c>
      <c r="D220" s="190" t="s">
        <v>877</v>
      </c>
    </row>
    <row r="221" spans="1:4">
      <c r="A221" s="82">
        <v>2015</v>
      </c>
      <c r="B221" s="162" t="s">
        <v>2490</v>
      </c>
      <c r="C221" s="190" t="s">
        <v>72</v>
      </c>
      <c r="D221" s="190" t="s">
        <v>878</v>
      </c>
    </row>
    <row r="222" spans="1:4">
      <c r="A222" s="82">
        <v>2015</v>
      </c>
      <c r="B222" s="162" t="s">
        <v>2490</v>
      </c>
      <c r="C222" s="190" t="s">
        <v>72</v>
      </c>
      <c r="D222" s="190" t="s">
        <v>879</v>
      </c>
    </row>
    <row r="223" spans="1:4">
      <c r="A223" s="82">
        <v>2015</v>
      </c>
      <c r="B223" s="162" t="s">
        <v>2490</v>
      </c>
      <c r="C223" s="190" t="s">
        <v>72</v>
      </c>
      <c r="D223" s="190" t="s">
        <v>843</v>
      </c>
    </row>
    <row r="224" spans="1:4">
      <c r="A224" s="82">
        <v>2015</v>
      </c>
      <c r="B224" s="162" t="s">
        <v>2490</v>
      </c>
      <c r="C224" s="190" t="s">
        <v>72</v>
      </c>
      <c r="D224" s="190" t="s">
        <v>880</v>
      </c>
    </row>
    <row r="225" spans="1:4">
      <c r="A225" s="82">
        <v>2015</v>
      </c>
      <c r="B225" s="162" t="s">
        <v>2490</v>
      </c>
      <c r="C225" s="190" t="s">
        <v>72</v>
      </c>
      <c r="D225" s="190" t="s">
        <v>881</v>
      </c>
    </row>
    <row r="226" spans="1:4">
      <c r="A226" s="82">
        <v>2015</v>
      </c>
      <c r="B226" s="162" t="s">
        <v>2490</v>
      </c>
      <c r="C226" s="190" t="s">
        <v>83</v>
      </c>
      <c r="D226" s="190" t="s">
        <v>772</v>
      </c>
    </row>
    <row r="227" spans="1:4">
      <c r="A227" s="82">
        <v>2015</v>
      </c>
      <c r="B227" s="162" t="s">
        <v>2490</v>
      </c>
      <c r="C227" s="190" t="s">
        <v>93</v>
      </c>
      <c r="D227" s="190" t="s">
        <v>3039</v>
      </c>
    </row>
    <row r="228" spans="1:4">
      <c r="A228" s="82">
        <v>2015</v>
      </c>
      <c r="B228" s="162" t="s">
        <v>2490</v>
      </c>
      <c r="C228" s="190" t="s">
        <v>93</v>
      </c>
      <c r="D228" s="190" t="s">
        <v>882</v>
      </c>
    </row>
    <row r="229" spans="1:4">
      <c r="A229" s="82">
        <v>2015</v>
      </c>
      <c r="B229" s="162" t="s">
        <v>2490</v>
      </c>
      <c r="C229" s="190" t="s">
        <v>93</v>
      </c>
      <c r="D229" s="190" t="s">
        <v>1029</v>
      </c>
    </row>
    <row r="230" spans="1:4">
      <c r="A230" s="82">
        <v>2015</v>
      </c>
      <c r="B230" s="162" t="s">
        <v>2490</v>
      </c>
      <c r="C230" s="190" t="s">
        <v>93</v>
      </c>
      <c r="D230" s="190" t="s">
        <v>843</v>
      </c>
    </row>
    <row r="231" spans="1:4">
      <c r="A231" s="82">
        <v>2015</v>
      </c>
      <c r="B231" s="162" t="s">
        <v>2490</v>
      </c>
      <c r="C231" s="190" t="s">
        <v>93</v>
      </c>
      <c r="D231" s="190" t="s">
        <v>883</v>
      </c>
    </row>
    <row r="232" spans="1:4">
      <c r="A232" s="82">
        <v>2015</v>
      </c>
      <c r="B232" s="162" t="s">
        <v>2490</v>
      </c>
      <c r="C232" s="190" t="s">
        <v>93</v>
      </c>
      <c r="D232" s="190" t="s">
        <v>884</v>
      </c>
    </row>
    <row r="233" spans="1:4">
      <c r="A233" s="82">
        <v>2015</v>
      </c>
      <c r="B233" s="162" t="s">
        <v>2490</v>
      </c>
      <c r="C233" s="190" t="s">
        <v>93</v>
      </c>
      <c r="D233" s="190" t="s">
        <v>885</v>
      </c>
    </row>
    <row r="234" spans="1:4">
      <c r="A234" s="82">
        <v>2015</v>
      </c>
      <c r="B234" s="162" t="s">
        <v>2490</v>
      </c>
      <c r="C234" s="190" t="s">
        <v>105</v>
      </c>
      <c r="D234" s="190" t="s">
        <v>3039</v>
      </c>
    </row>
    <row r="235" spans="1:4">
      <c r="A235" s="82">
        <v>2015</v>
      </c>
      <c r="B235" s="162" t="s">
        <v>2490</v>
      </c>
      <c r="C235" s="190" t="s">
        <v>105</v>
      </c>
      <c r="D235" s="190" t="s">
        <v>846</v>
      </c>
    </row>
    <row r="236" spans="1:4">
      <c r="A236" s="82">
        <v>2015</v>
      </c>
      <c r="B236" s="162" t="s">
        <v>2490</v>
      </c>
      <c r="C236" s="190" t="s">
        <v>105</v>
      </c>
      <c r="D236" s="190" t="s">
        <v>886</v>
      </c>
    </row>
    <row r="237" spans="1:4">
      <c r="A237" s="82">
        <v>2015</v>
      </c>
      <c r="B237" s="162" t="s">
        <v>2490</v>
      </c>
      <c r="C237" s="190" t="s">
        <v>108</v>
      </c>
      <c r="D237" s="190" t="s">
        <v>887</v>
      </c>
    </row>
    <row r="238" spans="1:4">
      <c r="A238" s="82">
        <v>2015</v>
      </c>
      <c r="B238" s="162" t="s">
        <v>2490</v>
      </c>
      <c r="C238" s="190" t="s">
        <v>108</v>
      </c>
      <c r="D238" s="190" t="s">
        <v>888</v>
      </c>
    </row>
    <row r="239" spans="1:4">
      <c r="A239" s="82">
        <v>2015</v>
      </c>
      <c r="B239" s="162" t="s">
        <v>2490</v>
      </c>
      <c r="C239" s="190" t="s">
        <v>108</v>
      </c>
      <c r="D239" s="190" t="s">
        <v>888</v>
      </c>
    </row>
    <row r="240" spans="1:4">
      <c r="A240" s="82">
        <v>2015</v>
      </c>
      <c r="B240" s="162" t="s">
        <v>2490</v>
      </c>
      <c r="C240" s="190" t="s">
        <v>108</v>
      </c>
      <c r="D240" s="190" t="s">
        <v>845</v>
      </c>
    </row>
    <row r="241" spans="1:4">
      <c r="A241" s="82">
        <v>2015</v>
      </c>
      <c r="B241" s="162" t="s">
        <v>2490</v>
      </c>
      <c r="C241" s="190" t="s">
        <v>108</v>
      </c>
      <c r="D241" s="190" t="s">
        <v>2675</v>
      </c>
    </row>
    <row r="242" spans="1:4">
      <c r="A242" s="82">
        <v>2015</v>
      </c>
      <c r="B242" s="162" t="s">
        <v>2490</v>
      </c>
      <c r="C242" s="190" t="s">
        <v>108</v>
      </c>
      <c r="D242" s="190" t="s">
        <v>777</v>
      </c>
    </row>
    <row r="243" spans="1:4">
      <c r="A243" s="82">
        <v>2015</v>
      </c>
      <c r="B243" s="162" t="s">
        <v>2490</v>
      </c>
      <c r="C243" s="190" t="s">
        <v>108</v>
      </c>
      <c r="D243" s="190" t="s">
        <v>2508</v>
      </c>
    </row>
    <row r="244" spans="1:4">
      <c r="A244" s="82">
        <v>2015</v>
      </c>
      <c r="B244" s="162" t="s">
        <v>2490</v>
      </c>
      <c r="C244" s="190" t="s">
        <v>114</v>
      </c>
      <c r="D244" s="190" t="s">
        <v>876</v>
      </c>
    </row>
    <row r="245" spans="1:4">
      <c r="A245" s="82">
        <v>2015</v>
      </c>
      <c r="B245" s="162" t="s">
        <v>2490</v>
      </c>
      <c r="C245" s="190" t="s">
        <v>114</v>
      </c>
      <c r="D245" s="190" t="s">
        <v>889</v>
      </c>
    </row>
    <row r="246" spans="1:4">
      <c r="A246" s="82">
        <v>2015</v>
      </c>
      <c r="B246" s="162" t="s">
        <v>2490</v>
      </c>
      <c r="C246" s="190" t="s">
        <v>114</v>
      </c>
      <c r="D246" s="190" t="s">
        <v>1014</v>
      </c>
    </row>
    <row r="247" spans="1:4">
      <c r="A247" s="82">
        <v>2015</v>
      </c>
      <c r="B247" s="162" t="s">
        <v>2490</v>
      </c>
      <c r="C247" s="190" t="s">
        <v>114</v>
      </c>
      <c r="D247" s="190" t="s">
        <v>1039</v>
      </c>
    </row>
    <row r="248" spans="1:4">
      <c r="A248" s="82">
        <v>2015</v>
      </c>
      <c r="B248" s="162" t="s">
        <v>2490</v>
      </c>
      <c r="C248" s="190" t="s">
        <v>114</v>
      </c>
      <c r="D248" s="190" t="s">
        <v>1036</v>
      </c>
    </row>
    <row r="249" spans="1:4">
      <c r="A249" s="82">
        <v>2015</v>
      </c>
      <c r="B249" s="162" t="s">
        <v>2490</v>
      </c>
      <c r="C249" s="190" t="s">
        <v>114</v>
      </c>
      <c r="D249" s="190" t="s">
        <v>4884</v>
      </c>
    </row>
    <row r="250" spans="1:4">
      <c r="A250" s="82">
        <v>2015</v>
      </c>
      <c r="B250" s="162" t="s">
        <v>2490</v>
      </c>
      <c r="C250" s="190" t="s">
        <v>126</v>
      </c>
      <c r="D250" s="190" t="s">
        <v>779</v>
      </c>
    </row>
    <row r="251" spans="1:4">
      <c r="A251" s="82">
        <v>2015</v>
      </c>
      <c r="B251" s="162" t="s">
        <v>2490</v>
      </c>
      <c r="C251" s="190" t="s">
        <v>126</v>
      </c>
      <c r="D251" s="190" t="s">
        <v>890</v>
      </c>
    </row>
    <row r="252" spans="1:4">
      <c r="A252" s="82">
        <v>2015</v>
      </c>
      <c r="B252" s="162" t="s">
        <v>2490</v>
      </c>
      <c r="C252" s="190" t="s">
        <v>126</v>
      </c>
      <c r="D252" s="190" t="s">
        <v>891</v>
      </c>
    </row>
    <row r="253" spans="1:4">
      <c r="A253" s="82">
        <v>2015</v>
      </c>
      <c r="B253" s="162" t="s">
        <v>2490</v>
      </c>
      <c r="C253" s="190" t="s">
        <v>126</v>
      </c>
      <c r="D253" s="190" t="s">
        <v>892</v>
      </c>
    </row>
    <row r="254" spans="1:4">
      <c r="A254" s="82">
        <v>2015</v>
      </c>
      <c r="B254" s="162" t="s">
        <v>2490</v>
      </c>
      <c r="C254" s="190" t="s">
        <v>126</v>
      </c>
      <c r="D254" s="190" t="s">
        <v>893</v>
      </c>
    </row>
    <row r="255" spans="1:4">
      <c r="A255" s="82">
        <v>2015</v>
      </c>
      <c r="B255" s="162" t="s">
        <v>2490</v>
      </c>
      <c r="C255" s="190" t="s">
        <v>126</v>
      </c>
      <c r="D255" s="190" t="s">
        <v>894</v>
      </c>
    </row>
    <row r="256" spans="1:4">
      <c r="A256" s="82">
        <v>2015</v>
      </c>
      <c r="B256" s="162" t="s">
        <v>2490</v>
      </c>
      <c r="C256" s="190" t="s">
        <v>126</v>
      </c>
      <c r="D256" s="190" t="s">
        <v>843</v>
      </c>
    </row>
    <row r="257" spans="1:4">
      <c r="A257" s="82">
        <v>2015</v>
      </c>
      <c r="B257" s="162" t="s">
        <v>2490</v>
      </c>
      <c r="C257" s="190" t="s">
        <v>126</v>
      </c>
      <c r="D257" s="190" t="s">
        <v>2675</v>
      </c>
    </row>
    <row r="258" spans="1:4">
      <c r="A258" s="82">
        <v>2015</v>
      </c>
      <c r="B258" s="162" t="s">
        <v>2490</v>
      </c>
      <c r="C258" s="190" t="s">
        <v>126</v>
      </c>
      <c r="D258" s="190" t="s">
        <v>895</v>
      </c>
    </row>
    <row r="259" spans="1:4">
      <c r="A259" s="82">
        <v>2015</v>
      </c>
      <c r="B259" s="162" t="s">
        <v>2490</v>
      </c>
      <c r="C259" s="190" t="s">
        <v>126</v>
      </c>
      <c r="D259" s="190" t="s">
        <v>4883</v>
      </c>
    </row>
    <row r="260" spans="1:4">
      <c r="A260" s="82">
        <v>2015</v>
      </c>
      <c r="B260" s="162" t="s">
        <v>2490</v>
      </c>
      <c r="C260" s="190" t="s">
        <v>126</v>
      </c>
      <c r="D260" s="190" t="s">
        <v>896</v>
      </c>
    </row>
    <row r="261" spans="1:4">
      <c r="A261" s="82">
        <v>2015</v>
      </c>
      <c r="B261" s="162" t="s">
        <v>2490</v>
      </c>
      <c r="C261" s="190" t="s">
        <v>126</v>
      </c>
      <c r="D261" s="190" t="s">
        <v>897</v>
      </c>
    </row>
    <row r="262" spans="1:4">
      <c r="A262" s="82">
        <v>2015</v>
      </c>
      <c r="B262" s="162" t="s">
        <v>2490</v>
      </c>
      <c r="C262" s="190" t="s">
        <v>126</v>
      </c>
      <c r="D262" s="190" t="s">
        <v>873</v>
      </c>
    </row>
    <row r="263" spans="1:4">
      <c r="A263" s="82">
        <v>2015</v>
      </c>
      <c r="B263" s="162" t="s">
        <v>2490</v>
      </c>
      <c r="C263" s="190" t="s">
        <v>126</v>
      </c>
      <c r="D263" s="190" t="s">
        <v>1015</v>
      </c>
    </row>
    <row r="264" spans="1:4">
      <c r="A264" s="82">
        <v>2015</v>
      </c>
      <c r="B264" s="162" t="s">
        <v>2490</v>
      </c>
      <c r="C264" s="190" t="s">
        <v>126</v>
      </c>
      <c r="D264" s="190" t="s">
        <v>898</v>
      </c>
    </row>
    <row r="265" spans="1:4">
      <c r="A265" s="82">
        <v>2015</v>
      </c>
      <c r="B265" s="162" t="s">
        <v>2490</v>
      </c>
      <c r="C265" s="190" t="s">
        <v>145</v>
      </c>
      <c r="D265" s="190" t="s">
        <v>899</v>
      </c>
    </row>
    <row r="266" spans="1:4">
      <c r="A266" s="82">
        <v>2015</v>
      </c>
      <c r="B266" s="162" t="s">
        <v>2490</v>
      </c>
      <c r="C266" s="190" t="s">
        <v>145</v>
      </c>
      <c r="D266" s="190" t="s">
        <v>900</v>
      </c>
    </row>
    <row r="267" spans="1:4">
      <c r="A267" s="82">
        <v>2015</v>
      </c>
      <c r="B267" s="162" t="s">
        <v>2490</v>
      </c>
      <c r="C267" s="190" t="s">
        <v>145</v>
      </c>
      <c r="D267" s="190" t="s">
        <v>887</v>
      </c>
    </row>
    <row r="268" spans="1:4">
      <c r="A268" s="82">
        <v>2015</v>
      </c>
      <c r="B268" s="162" t="s">
        <v>2490</v>
      </c>
      <c r="C268" s="190" t="s">
        <v>145</v>
      </c>
      <c r="D268" s="190" t="s">
        <v>903</v>
      </c>
    </row>
    <row r="269" spans="1:4">
      <c r="A269" s="82">
        <v>2015</v>
      </c>
      <c r="B269" s="162" t="s">
        <v>2490</v>
      </c>
      <c r="C269" s="190" t="s">
        <v>145</v>
      </c>
      <c r="D269" s="190" t="s">
        <v>2675</v>
      </c>
    </row>
    <row r="270" spans="1:4">
      <c r="A270" s="82">
        <v>2015</v>
      </c>
      <c r="B270" s="162" t="s">
        <v>2490</v>
      </c>
      <c r="C270" s="190" t="s">
        <v>145</v>
      </c>
      <c r="D270" s="190" t="s">
        <v>901</v>
      </c>
    </row>
    <row r="271" spans="1:4">
      <c r="A271" s="82">
        <v>2015</v>
      </c>
      <c r="B271" s="162" t="s">
        <v>2490</v>
      </c>
      <c r="C271" s="190" t="s">
        <v>145</v>
      </c>
      <c r="D271" s="190" t="s">
        <v>786</v>
      </c>
    </row>
    <row r="272" spans="1:4">
      <c r="A272" s="82">
        <v>2015</v>
      </c>
      <c r="B272" s="162" t="s">
        <v>2490</v>
      </c>
      <c r="C272" s="190" t="s">
        <v>182</v>
      </c>
      <c r="D272" s="190" t="s">
        <v>902</v>
      </c>
    </row>
    <row r="273" spans="1:4">
      <c r="A273" s="82">
        <v>2015</v>
      </c>
      <c r="B273" s="162" t="s">
        <v>2490</v>
      </c>
      <c r="C273" s="190" t="s">
        <v>182</v>
      </c>
      <c r="D273" s="190" t="s">
        <v>845</v>
      </c>
    </row>
    <row r="274" spans="1:4">
      <c r="A274" s="82">
        <v>2015</v>
      </c>
      <c r="B274" s="162" t="s">
        <v>2490</v>
      </c>
      <c r="C274" s="190" t="s">
        <v>191</v>
      </c>
      <c r="D274" s="190" t="s">
        <v>903</v>
      </c>
    </row>
    <row r="275" spans="1:4">
      <c r="A275" s="82">
        <v>2015</v>
      </c>
      <c r="B275" s="162" t="s">
        <v>2490</v>
      </c>
      <c r="C275" s="190" t="s">
        <v>191</v>
      </c>
      <c r="D275" s="190" t="s">
        <v>904</v>
      </c>
    </row>
    <row r="276" spans="1:4">
      <c r="A276" s="82">
        <v>2015</v>
      </c>
      <c r="B276" s="162" t="s">
        <v>2490</v>
      </c>
      <c r="C276" s="190" t="s">
        <v>195</v>
      </c>
      <c r="D276" s="190" t="s">
        <v>788</v>
      </c>
    </row>
    <row r="277" spans="1:4">
      <c r="A277" s="82">
        <v>2015</v>
      </c>
      <c r="B277" s="162" t="s">
        <v>2490</v>
      </c>
      <c r="C277" s="190" t="s">
        <v>195</v>
      </c>
      <c r="D277" s="190" t="s">
        <v>905</v>
      </c>
    </row>
    <row r="278" spans="1:4">
      <c r="A278" s="82">
        <v>2015</v>
      </c>
      <c r="B278" s="162" t="s">
        <v>2490</v>
      </c>
      <c r="C278" s="190" t="s">
        <v>195</v>
      </c>
      <c r="D278" s="190" t="s">
        <v>854</v>
      </c>
    </row>
    <row r="279" spans="1:4">
      <c r="A279" s="82">
        <v>2015</v>
      </c>
      <c r="B279" s="162" t="s">
        <v>2490</v>
      </c>
      <c r="C279" s="190" t="s">
        <v>195</v>
      </c>
      <c r="D279" s="190" t="s">
        <v>791</v>
      </c>
    </row>
    <row r="280" spans="1:4">
      <c r="A280" s="82">
        <v>2015</v>
      </c>
      <c r="B280" s="162" t="s">
        <v>2490</v>
      </c>
      <c r="C280" s="190" t="s">
        <v>195</v>
      </c>
      <c r="D280" s="190" t="s">
        <v>906</v>
      </c>
    </row>
    <row r="281" spans="1:4">
      <c r="A281" s="82">
        <v>2015</v>
      </c>
      <c r="B281" s="162" t="s">
        <v>2490</v>
      </c>
      <c r="C281" s="190" t="s">
        <v>200</v>
      </c>
      <c r="D281" s="190" t="s">
        <v>310</v>
      </c>
    </row>
    <row r="282" spans="1:4">
      <c r="A282" s="82">
        <v>2015</v>
      </c>
      <c r="B282" s="162" t="s">
        <v>2490</v>
      </c>
      <c r="C282" s="190" t="s">
        <v>678</v>
      </c>
      <c r="D282" s="190" t="s">
        <v>907</v>
      </c>
    </row>
    <row r="283" spans="1:4">
      <c r="A283" s="82">
        <v>2015</v>
      </c>
      <c r="B283" s="162" t="s">
        <v>2490</v>
      </c>
      <c r="C283" s="190" t="s">
        <v>678</v>
      </c>
      <c r="D283" s="190" t="s">
        <v>908</v>
      </c>
    </row>
    <row r="284" spans="1:4">
      <c r="A284" s="82">
        <v>2015</v>
      </c>
      <c r="B284" s="162" t="s">
        <v>2490</v>
      </c>
      <c r="C284" s="190" t="s">
        <v>4855</v>
      </c>
      <c r="D284" s="190" t="s">
        <v>778</v>
      </c>
    </row>
    <row r="285" spans="1:4">
      <c r="A285" s="82">
        <v>2015</v>
      </c>
      <c r="B285" s="162" t="s">
        <v>2490</v>
      </c>
      <c r="C285" s="190" t="s">
        <v>4855</v>
      </c>
      <c r="D285" s="190" t="s">
        <v>909</v>
      </c>
    </row>
    <row r="286" spans="1:4">
      <c r="A286" s="82">
        <v>2015</v>
      </c>
      <c r="B286" s="162" t="s">
        <v>2490</v>
      </c>
      <c r="C286" s="190" t="s">
        <v>4855</v>
      </c>
      <c r="D286" s="190" t="s">
        <v>800</v>
      </c>
    </row>
    <row r="287" spans="1:4">
      <c r="A287" s="82">
        <v>2015</v>
      </c>
      <c r="B287" s="162" t="s">
        <v>2490</v>
      </c>
      <c r="C287" s="190" t="s">
        <v>4855</v>
      </c>
      <c r="D287" s="190" t="s">
        <v>4856</v>
      </c>
    </row>
    <row r="288" spans="1:4">
      <c r="A288" s="82">
        <v>2015</v>
      </c>
      <c r="B288" s="162" t="s">
        <v>2490</v>
      </c>
      <c r="C288" s="190" t="s">
        <v>4855</v>
      </c>
      <c r="D288" s="190" t="s">
        <v>910</v>
      </c>
    </row>
    <row r="289" spans="1:4">
      <c r="A289" s="82">
        <v>2015</v>
      </c>
      <c r="B289" s="162" t="s">
        <v>2490</v>
      </c>
      <c r="C289" s="190" t="s">
        <v>4855</v>
      </c>
      <c r="D289" s="190" t="s">
        <v>911</v>
      </c>
    </row>
    <row r="290" spans="1:4">
      <c r="A290" s="82">
        <v>2015</v>
      </c>
      <c r="B290" s="162" t="s">
        <v>2490</v>
      </c>
      <c r="C290" s="190" t="s">
        <v>4855</v>
      </c>
      <c r="D290" s="190" t="s">
        <v>912</v>
      </c>
    </row>
    <row r="291" spans="1:4">
      <c r="A291" s="82">
        <v>2015</v>
      </c>
      <c r="B291" s="162" t="s">
        <v>2490</v>
      </c>
      <c r="C291" s="190" t="s">
        <v>4855</v>
      </c>
      <c r="D291" s="190" t="s">
        <v>913</v>
      </c>
    </row>
    <row r="292" spans="1:4">
      <c r="A292" s="82">
        <v>2015</v>
      </c>
      <c r="B292" s="162" t="s">
        <v>2490</v>
      </c>
      <c r="C292" s="190" t="s">
        <v>4855</v>
      </c>
      <c r="D292" s="190" t="s">
        <v>914</v>
      </c>
    </row>
    <row r="293" spans="1:4">
      <c r="A293" s="82">
        <v>2015</v>
      </c>
      <c r="B293" s="162" t="s">
        <v>2490</v>
      </c>
      <c r="C293" s="190" t="s">
        <v>4855</v>
      </c>
      <c r="D293" s="190" t="s">
        <v>915</v>
      </c>
    </row>
    <row r="294" spans="1:4">
      <c r="A294" s="82">
        <v>2015</v>
      </c>
      <c r="B294" s="162" t="s">
        <v>2490</v>
      </c>
      <c r="C294" s="190" t="s">
        <v>4855</v>
      </c>
      <c r="D294" s="190" t="s">
        <v>916</v>
      </c>
    </row>
    <row r="295" spans="1:4">
      <c r="A295" s="82">
        <v>2015</v>
      </c>
      <c r="B295" s="162" t="s">
        <v>2490</v>
      </c>
      <c r="C295" s="190" t="s">
        <v>4855</v>
      </c>
      <c r="D295" s="190" t="s">
        <v>917</v>
      </c>
    </row>
    <row r="296" spans="1:4">
      <c r="A296" s="82">
        <v>2015</v>
      </c>
      <c r="B296" s="162" t="s">
        <v>2490</v>
      </c>
      <c r="C296" s="190" t="s">
        <v>4855</v>
      </c>
      <c r="D296" s="190" t="s">
        <v>887</v>
      </c>
    </row>
    <row r="297" spans="1:4">
      <c r="A297" s="82">
        <v>2015</v>
      </c>
      <c r="B297" s="162" t="s">
        <v>2490</v>
      </c>
      <c r="C297" s="190" t="s">
        <v>4855</v>
      </c>
      <c r="D297" s="190" t="s">
        <v>3041</v>
      </c>
    </row>
    <row r="298" spans="1:4">
      <c r="A298" s="82">
        <v>2015</v>
      </c>
      <c r="B298" s="162" t="s">
        <v>2490</v>
      </c>
      <c r="C298" s="190" t="s">
        <v>4855</v>
      </c>
      <c r="D298" s="190" t="s">
        <v>3042</v>
      </c>
    </row>
    <row r="299" spans="1:4">
      <c r="A299" s="82">
        <v>2015</v>
      </c>
      <c r="B299" s="162" t="s">
        <v>2490</v>
      </c>
      <c r="C299" s="190" t="s">
        <v>4855</v>
      </c>
      <c r="D299" s="190" t="s">
        <v>918</v>
      </c>
    </row>
    <row r="300" spans="1:4">
      <c r="A300" s="82">
        <v>2015</v>
      </c>
      <c r="B300" s="162" t="s">
        <v>2490</v>
      </c>
      <c r="C300" s="190" t="s">
        <v>4855</v>
      </c>
      <c r="D300" s="190" t="s">
        <v>872</v>
      </c>
    </row>
    <row r="301" spans="1:4">
      <c r="A301" s="82">
        <v>2015</v>
      </c>
      <c r="B301" s="162" t="s">
        <v>2490</v>
      </c>
      <c r="C301" s="190" t="s">
        <v>4855</v>
      </c>
      <c r="D301" s="190" t="s">
        <v>1013</v>
      </c>
    </row>
    <row r="302" spans="1:4">
      <c r="A302" s="82">
        <v>2015</v>
      </c>
      <c r="B302" s="163" t="s">
        <v>644</v>
      </c>
      <c r="C302" s="190" t="s">
        <v>213</v>
      </c>
      <c r="D302" s="190" t="s">
        <v>838</v>
      </c>
    </row>
    <row r="303" spans="1:4">
      <c r="A303" s="82">
        <v>2015</v>
      </c>
      <c r="B303" s="163" t="s">
        <v>644</v>
      </c>
      <c r="C303" s="190" t="s">
        <v>31</v>
      </c>
      <c r="D303" s="190" t="s">
        <v>794</v>
      </c>
    </row>
    <row r="304" spans="1:4">
      <c r="A304" s="82">
        <v>2015</v>
      </c>
      <c r="B304" s="163" t="s">
        <v>644</v>
      </c>
      <c r="C304" s="190" t="s">
        <v>31</v>
      </c>
      <c r="D304" s="190" t="s">
        <v>795</v>
      </c>
    </row>
    <row r="305" spans="1:4">
      <c r="A305" s="82">
        <v>2015</v>
      </c>
      <c r="B305" s="163" t="s">
        <v>644</v>
      </c>
      <c r="C305" s="190" t="s">
        <v>31</v>
      </c>
      <c r="D305" s="190" t="s">
        <v>796</v>
      </c>
    </row>
    <row r="306" spans="1:4">
      <c r="A306" s="82">
        <v>2015</v>
      </c>
      <c r="B306" s="163" t="s">
        <v>644</v>
      </c>
      <c r="C306" s="190" t="s">
        <v>31</v>
      </c>
      <c r="D306" s="190" t="s">
        <v>2216</v>
      </c>
    </row>
    <row r="307" spans="1:4">
      <c r="A307" s="82">
        <v>2015</v>
      </c>
      <c r="B307" s="163" t="s">
        <v>644</v>
      </c>
      <c r="C307" s="190" t="s">
        <v>31</v>
      </c>
      <c r="D307" s="190" t="s">
        <v>798</v>
      </c>
    </row>
    <row r="308" spans="1:4">
      <c r="A308" s="82">
        <v>2015</v>
      </c>
      <c r="B308" s="163" t="s">
        <v>644</v>
      </c>
      <c r="C308" s="190" t="s">
        <v>31</v>
      </c>
      <c r="D308" s="190" t="s">
        <v>799</v>
      </c>
    </row>
    <row r="309" spans="1:4">
      <c r="A309" s="82">
        <v>2015</v>
      </c>
      <c r="B309" s="163" t="s">
        <v>644</v>
      </c>
      <c r="C309" s="190" t="s">
        <v>31</v>
      </c>
      <c r="D309" s="190" t="s">
        <v>800</v>
      </c>
    </row>
    <row r="310" spans="1:4">
      <c r="A310" s="82">
        <v>2015</v>
      </c>
      <c r="B310" s="163" t="s">
        <v>644</v>
      </c>
      <c r="C310" s="190" t="s">
        <v>31</v>
      </c>
      <c r="D310" s="190" t="s">
        <v>802</v>
      </c>
    </row>
    <row r="311" spans="1:4">
      <c r="A311" s="82">
        <v>2015</v>
      </c>
      <c r="B311" s="163" t="s">
        <v>644</v>
      </c>
      <c r="C311" s="190" t="s">
        <v>31</v>
      </c>
      <c r="D311" s="190" t="s">
        <v>801</v>
      </c>
    </row>
    <row r="312" spans="1:4">
      <c r="A312" s="82">
        <v>2015</v>
      </c>
      <c r="B312" s="163" t="s">
        <v>644</v>
      </c>
      <c r="C312" s="190" t="s">
        <v>31</v>
      </c>
      <c r="D312" s="190" t="s">
        <v>4857</v>
      </c>
    </row>
    <row r="313" spans="1:4">
      <c r="A313" s="82">
        <v>2015</v>
      </c>
      <c r="B313" s="163" t="s">
        <v>644</v>
      </c>
      <c r="C313" s="190" t="s">
        <v>31</v>
      </c>
      <c r="D313" s="190" t="s">
        <v>803</v>
      </c>
    </row>
    <row r="314" spans="1:4">
      <c r="A314" s="82">
        <v>2015</v>
      </c>
      <c r="B314" s="163" t="s">
        <v>644</v>
      </c>
      <c r="C314" s="190" t="s">
        <v>31</v>
      </c>
      <c r="D314" s="190" t="s">
        <v>804</v>
      </c>
    </row>
    <row r="315" spans="1:4">
      <c r="A315" s="82">
        <v>2015</v>
      </c>
      <c r="B315" s="163" t="s">
        <v>644</v>
      </c>
      <c r="C315" s="190" t="s">
        <v>31</v>
      </c>
      <c r="D315" s="190" t="s">
        <v>805</v>
      </c>
    </row>
    <row r="316" spans="1:4">
      <c r="A316" s="82">
        <v>2015</v>
      </c>
      <c r="B316" s="163" t="s">
        <v>644</v>
      </c>
      <c r="C316" s="190" t="s">
        <v>31</v>
      </c>
      <c r="D316" s="190" t="s">
        <v>806</v>
      </c>
    </row>
    <row r="317" spans="1:4">
      <c r="A317" s="82">
        <v>2015</v>
      </c>
      <c r="B317" s="163" t="s">
        <v>644</v>
      </c>
      <c r="C317" s="190" t="s">
        <v>31</v>
      </c>
      <c r="D317" s="190" t="s">
        <v>807</v>
      </c>
    </row>
    <row r="318" spans="1:4">
      <c r="A318" s="82">
        <v>2015</v>
      </c>
      <c r="B318" s="163" t="s">
        <v>644</v>
      </c>
      <c r="C318" s="190" t="s">
        <v>31</v>
      </c>
      <c r="D318" s="190" t="s">
        <v>808</v>
      </c>
    </row>
    <row r="319" spans="1:4">
      <c r="A319" s="82">
        <v>2015</v>
      </c>
      <c r="B319" s="163" t="s">
        <v>644</v>
      </c>
      <c r="C319" s="190" t="s">
        <v>31</v>
      </c>
      <c r="D319" s="190" t="s">
        <v>809</v>
      </c>
    </row>
    <row r="320" spans="1:4">
      <c r="A320" s="82">
        <v>2015</v>
      </c>
      <c r="B320" s="163" t="s">
        <v>644</v>
      </c>
      <c r="C320" s="190" t="s">
        <v>31</v>
      </c>
      <c r="D320" s="190" t="s">
        <v>810</v>
      </c>
    </row>
    <row r="321" spans="1:4">
      <c r="A321" s="82">
        <v>2015</v>
      </c>
      <c r="B321" s="163" t="s">
        <v>644</v>
      </c>
      <c r="C321" s="190" t="s">
        <v>31</v>
      </c>
      <c r="D321" s="190" t="s">
        <v>811</v>
      </c>
    </row>
    <row r="322" spans="1:4">
      <c r="A322" s="82">
        <v>2015</v>
      </c>
      <c r="B322" s="163" t="s">
        <v>644</v>
      </c>
      <c r="C322" s="190" t="s">
        <v>31</v>
      </c>
      <c r="D322" s="190" t="s">
        <v>812</v>
      </c>
    </row>
    <row r="323" spans="1:4">
      <c r="A323" s="82">
        <v>2015</v>
      </c>
      <c r="B323" s="163" t="s">
        <v>644</v>
      </c>
      <c r="C323" s="190" t="s">
        <v>31</v>
      </c>
      <c r="D323" s="190" t="s">
        <v>1011</v>
      </c>
    </row>
    <row r="324" spans="1:4">
      <c r="A324" s="82">
        <v>2015</v>
      </c>
      <c r="B324" s="163" t="s">
        <v>644</v>
      </c>
      <c r="C324" s="190" t="s">
        <v>31</v>
      </c>
      <c r="D324" s="190" t="s">
        <v>3043</v>
      </c>
    </row>
    <row r="325" spans="1:4">
      <c r="A325" s="82">
        <v>2015</v>
      </c>
      <c r="B325" s="163" t="s">
        <v>644</v>
      </c>
      <c r="C325" s="190" t="s">
        <v>31</v>
      </c>
      <c r="D325" s="190" t="s">
        <v>3045</v>
      </c>
    </row>
    <row r="326" spans="1:4">
      <c r="A326" s="82">
        <v>2015</v>
      </c>
      <c r="B326" s="163" t="s">
        <v>644</v>
      </c>
      <c r="C326" s="190" t="s">
        <v>31</v>
      </c>
      <c r="D326" s="190" t="s">
        <v>3047</v>
      </c>
    </row>
    <row r="327" spans="1:4">
      <c r="A327" s="82">
        <v>2015</v>
      </c>
      <c r="B327" s="163" t="s">
        <v>644</v>
      </c>
      <c r="C327" s="190" t="s">
        <v>31</v>
      </c>
      <c r="D327" s="190" t="s">
        <v>3048</v>
      </c>
    </row>
    <row r="328" spans="1:4">
      <c r="A328" s="82">
        <v>2015</v>
      </c>
      <c r="B328" s="163" t="s">
        <v>644</v>
      </c>
      <c r="C328" s="190" t="s">
        <v>31</v>
      </c>
      <c r="D328" s="190" t="s">
        <v>3049</v>
      </c>
    </row>
    <row r="329" spans="1:4">
      <c r="A329" s="82">
        <v>2015</v>
      </c>
      <c r="B329" s="163" t="s">
        <v>644</v>
      </c>
      <c r="C329" s="190" t="s">
        <v>31</v>
      </c>
      <c r="D329" s="190" t="s">
        <v>3055</v>
      </c>
    </row>
    <row r="330" spans="1:4">
      <c r="A330" s="82">
        <v>2015</v>
      </c>
      <c r="B330" s="163" t="s">
        <v>644</v>
      </c>
      <c r="C330" s="190" t="s">
        <v>31</v>
      </c>
      <c r="D330" s="190" t="s">
        <v>813</v>
      </c>
    </row>
    <row r="331" spans="1:4">
      <c r="A331" s="82">
        <v>2015</v>
      </c>
      <c r="B331" s="163" t="s">
        <v>644</v>
      </c>
      <c r="C331" s="190" t="s">
        <v>31</v>
      </c>
      <c r="D331" s="190" t="s">
        <v>814</v>
      </c>
    </row>
    <row r="332" spans="1:4">
      <c r="A332" s="82">
        <v>2015</v>
      </c>
      <c r="B332" s="163" t="s">
        <v>644</v>
      </c>
      <c r="C332" s="190" t="s">
        <v>31</v>
      </c>
      <c r="D332" s="190" t="s">
        <v>4873</v>
      </c>
    </row>
    <row r="333" spans="1:4">
      <c r="A333" s="82">
        <v>2015</v>
      </c>
      <c r="B333" s="163" t="s">
        <v>644</v>
      </c>
      <c r="C333" s="190" t="s">
        <v>31</v>
      </c>
      <c r="D333" s="190" t="s">
        <v>815</v>
      </c>
    </row>
    <row r="334" spans="1:4">
      <c r="A334" s="82">
        <v>2015</v>
      </c>
      <c r="B334" s="163" t="s">
        <v>644</v>
      </c>
      <c r="C334" s="190" t="s">
        <v>31</v>
      </c>
      <c r="D334" s="190" t="s">
        <v>816</v>
      </c>
    </row>
    <row r="335" spans="1:4">
      <c r="A335" s="82">
        <v>2015</v>
      </c>
      <c r="B335" s="163" t="s">
        <v>644</v>
      </c>
      <c r="C335" s="190" t="s">
        <v>31</v>
      </c>
      <c r="D335" s="190" t="s">
        <v>817</v>
      </c>
    </row>
    <row r="336" spans="1:4">
      <c r="A336" s="82">
        <v>2015</v>
      </c>
      <c r="B336" s="163" t="s">
        <v>644</v>
      </c>
      <c r="C336" s="190" t="s">
        <v>31</v>
      </c>
      <c r="D336" s="190" t="s">
        <v>818</v>
      </c>
    </row>
    <row r="337" spans="1:4">
      <c r="A337" s="82">
        <v>2015</v>
      </c>
      <c r="B337" s="163" t="s">
        <v>644</v>
      </c>
      <c r="C337" s="190" t="s">
        <v>31</v>
      </c>
      <c r="D337" s="190" t="s">
        <v>819</v>
      </c>
    </row>
    <row r="338" spans="1:4">
      <c r="A338" s="82">
        <v>2015</v>
      </c>
      <c r="B338" s="163" t="s">
        <v>644</v>
      </c>
      <c r="C338" s="190" t="s">
        <v>31</v>
      </c>
      <c r="D338" s="190" t="s">
        <v>820</v>
      </c>
    </row>
    <row r="339" spans="1:4">
      <c r="A339" s="82">
        <v>2015</v>
      </c>
      <c r="B339" s="163" t="s">
        <v>644</v>
      </c>
      <c r="C339" s="190" t="s">
        <v>31</v>
      </c>
      <c r="D339" s="190" t="s">
        <v>821</v>
      </c>
    </row>
    <row r="340" spans="1:4">
      <c r="A340" s="82">
        <v>2015</v>
      </c>
      <c r="B340" s="163" t="s">
        <v>644</v>
      </c>
      <c r="C340" s="190" t="s">
        <v>31</v>
      </c>
      <c r="D340" s="190" t="s">
        <v>997</v>
      </c>
    </row>
    <row r="341" spans="1:4">
      <c r="A341" s="82">
        <v>2015</v>
      </c>
      <c r="B341" s="163" t="s">
        <v>644</v>
      </c>
      <c r="C341" s="190" t="s">
        <v>31</v>
      </c>
      <c r="D341" s="190" t="s">
        <v>822</v>
      </c>
    </row>
    <row r="342" spans="1:4">
      <c r="A342" s="82">
        <v>2015</v>
      </c>
      <c r="B342" s="163" t="s">
        <v>644</v>
      </c>
      <c r="C342" s="190" t="s">
        <v>31</v>
      </c>
      <c r="D342" s="190" t="s">
        <v>998</v>
      </c>
    </row>
    <row r="343" spans="1:4">
      <c r="A343" s="82">
        <v>2015</v>
      </c>
      <c r="B343" s="163" t="s">
        <v>644</v>
      </c>
      <c r="C343" s="190" t="s">
        <v>31</v>
      </c>
      <c r="D343" s="190" t="s">
        <v>2216</v>
      </c>
    </row>
    <row r="344" spans="1:4">
      <c r="A344" s="82">
        <v>2015</v>
      </c>
      <c r="B344" s="163" t="s">
        <v>644</v>
      </c>
      <c r="C344" s="190" t="s">
        <v>31</v>
      </c>
      <c r="D344" s="190" t="s">
        <v>823</v>
      </c>
    </row>
    <row r="345" spans="1:4">
      <c r="A345" s="82">
        <v>2015</v>
      </c>
      <c r="B345" s="163" t="s">
        <v>644</v>
      </c>
      <c r="C345" s="190" t="s">
        <v>214</v>
      </c>
      <c r="D345" s="190" t="s">
        <v>999</v>
      </c>
    </row>
    <row r="346" spans="1:4">
      <c r="A346" s="82">
        <v>2015</v>
      </c>
      <c r="B346" s="163" t="s">
        <v>644</v>
      </c>
      <c r="C346" s="190" t="s">
        <v>214</v>
      </c>
      <c r="D346" s="190" t="s">
        <v>798</v>
      </c>
    </row>
    <row r="347" spans="1:4">
      <c r="A347" s="82">
        <v>2015</v>
      </c>
      <c r="B347" s="163" t="s">
        <v>644</v>
      </c>
      <c r="C347" s="190" t="s">
        <v>214</v>
      </c>
      <c r="D347" s="190" t="s">
        <v>824</v>
      </c>
    </row>
    <row r="348" spans="1:4">
      <c r="A348" s="82">
        <v>2015</v>
      </c>
      <c r="B348" s="163" t="s">
        <v>644</v>
      </c>
      <c r="C348" s="190" t="s">
        <v>214</v>
      </c>
      <c r="D348" s="190" t="s">
        <v>827</v>
      </c>
    </row>
    <row r="349" spans="1:4">
      <c r="A349" s="82">
        <v>2015</v>
      </c>
      <c r="B349" s="163" t="s">
        <v>644</v>
      </c>
      <c r="C349" s="190" t="s">
        <v>214</v>
      </c>
      <c r="D349" s="190" t="s">
        <v>828</v>
      </c>
    </row>
    <row r="350" spans="1:4">
      <c r="A350" s="82">
        <v>2015</v>
      </c>
      <c r="B350" s="163" t="s">
        <v>644</v>
      </c>
      <c r="C350" s="190" t="s">
        <v>214</v>
      </c>
      <c r="D350" s="190" t="s">
        <v>826</v>
      </c>
    </row>
    <row r="351" spans="1:4">
      <c r="A351" s="82">
        <v>2015</v>
      </c>
      <c r="B351" s="163" t="s">
        <v>644</v>
      </c>
      <c r="C351" s="190" t="s">
        <v>214</v>
      </c>
      <c r="D351" s="190" t="s">
        <v>829</v>
      </c>
    </row>
    <row r="352" spans="1:4">
      <c r="A352" s="82">
        <v>2015</v>
      </c>
      <c r="B352" s="163" t="s">
        <v>644</v>
      </c>
      <c r="C352" s="190" t="s">
        <v>214</v>
      </c>
      <c r="D352" s="190" t="s">
        <v>825</v>
      </c>
    </row>
    <row r="353" spans="1:4">
      <c r="A353" s="82">
        <v>2015</v>
      </c>
      <c r="B353" s="163" t="s">
        <v>644</v>
      </c>
      <c r="C353" s="190" t="s">
        <v>214</v>
      </c>
      <c r="D353" s="190" t="s">
        <v>3037</v>
      </c>
    </row>
    <row r="354" spans="1:4">
      <c r="A354" s="82">
        <v>2015</v>
      </c>
      <c r="B354" s="163" t="s">
        <v>644</v>
      </c>
      <c r="C354" s="190" t="s">
        <v>126</v>
      </c>
      <c r="D354" s="190" t="s">
        <v>830</v>
      </c>
    </row>
    <row r="355" spans="1:4">
      <c r="A355" s="82">
        <v>2015</v>
      </c>
      <c r="B355" s="163" t="s">
        <v>644</v>
      </c>
      <c r="C355" s="190" t="s">
        <v>126</v>
      </c>
      <c r="D355" s="190" t="s">
        <v>803</v>
      </c>
    </row>
    <row r="356" spans="1:4">
      <c r="A356" s="82">
        <v>2015</v>
      </c>
      <c r="B356" s="163" t="s">
        <v>644</v>
      </c>
      <c r="C356" s="190" t="s">
        <v>126</v>
      </c>
      <c r="D356" s="190" t="s">
        <v>831</v>
      </c>
    </row>
    <row r="357" spans="1:4">
      <c r="A357" s="82">
        <v>2015</v>
      </c>
      <c r="B357" s="163" t="s">
        <v>644</v>
      </c>
      <c r="C357" s="190" t="s">
        <v>126</v>
      </c>
      <c r="D357" s="190" t="s">
        <v>832</v>
      </c>
    </row>
    <row r="358" spans="1:4">
      <c r="A358" s="82">
        <v>2015</v>
      </c>
      <c r="B358" s="163" t="s">
        <v>644</v>
      </c>
      <c r="C358" s="190" t="s">
        <v>126</v>
      </c>
      <c r="D358" s="190" t="s">
        <v>833</v>
      </c>
    </row>
    <row r="359" spans="1:4">
      <c r="A359" s="82">
        <v>2015</v>
      </c>
      <c r="B359" s="163" t="s">
        <v>644</v>
      </c>
      <c r="C359" s="190" t="s">
        <v>126</v>
      </c>
      <c r="D359" s="190" t="s">
        <v>808</v>
      </c>
    </row>
    <row r="360" spans="1:4">
      <c r="A360" s="82">
        <v>2015</v>
      </c>
      <c r="B360" s="163" t="s">
        <v>644</v>
      </c>
      <c r="C360" s="190" t="s">
        <v>126</v>
      </c>
      <c r="D360" s="190" t="s">
        <v>809</v>
      </c>
    </row>
    <row r="361" spans="1:4">
      <c r="A361" s="82">
        <v>2015</v>
      </c>
      <c r="B361" s="163" t="s">
        <v>644</v>
      </c>
      <c r="C361" s="190" t="s">
        <v>126</v>
      </c>
      <c r="D361" s="190" t="s">
        <v>834</v>
      </c>
    </row>
    <row r="362" spans="1:4">
      <c r="A362" s="82">
        <v>2015</v>
      </c>
      <c r="B362" s="163" t="s">
        <v>644</v>
      </c>
      <c r="C362" s="190" t="s">
        <v>126</v>
      </c>
      <c r="D362" s="190" t="s">
        <v>835</v>
      </c>
    </row>
    <row r="363" spans="1:4">
      <c r="A363" s="82">
        <v>2015</v>
      </c>
      <c r="B363" s="163" t="s">
        <v>644</v>
      </c>
      <c r="C363" s="190" t="s">
        <v>126</v>
      </c>
      <c r="D363" s="190" t="s">
        <v>836</v>
      </c>
    </row>
    <row r="364" spans="1:4">
      <c r="A364" s="82">
        <v>2015</v>
      </c>
      <c r="B364" s="163" t="s">
        <v>644</v>
      </c>
      <c r="C364" s="190" t="s">
        <v>126</v>
      </c>
      <c r="D364" s="190" t="s">
        <v>3037</v>
      </c>
    </row>
    <row r="365" spans="1:4">
      <c r="A365" s="82">
        <v>2015</v>
      </c>
      <c r="B365" s="163" t="s">
        <v>644</v>
      </c>
      <c r="C365" s="190" t="s">
        <v>126</v>
      </c>
      <c r="D365" s="190" t="s">
        <v>4885</v>
      </c>
    </row>
    <row r="366" spans="1:4">
      <c r="A366" s="82">
        <v>2015</v>
      </c>
      <c r="B366" s="163" t="s">
        <v>644</v>
      </c>
      <c r="C366" s="190" t="s">
        <v>126</v>
      </c>
      <c r="D366" s="190" t="s">
        <v>837</v>
      </c>
    </row>
    <row r="367" spans="1:4">
      <c r="A367" s="82">
        <v>2015</v>
      </c>
      <c r="B367" s="163" t="s">
        <v>644</v>
      </c>
      <c r="C367" s="190" t="s">
        <v>126</v>
      </c>
      <c r="D367" s="190" t="s">
        <v>998</v>
      </c>
    </row>
    <row r="368" spans="1:4">
      <c r="A368" s="82">
        <v>2015</v>
      </c>
      <c r="B368" s="163" t="s">
        <v>644</v>
      </c>
      <c r="C368" s="190" t="s">
        <v>126</v>
      </c>
      <c r="D368" s="190" t="s">
        <v>2216</v>
      </c>
    </row>
    <row r="369" spans="1:4">
      <c r="A369" s="82">
        <v>2015</v>
      </c>
      <c r="B369" s="163" t="s">
        <v>644</v>
      </c>
      <c r="C369" s="190" t="s">
        <v>126</v>
      </c>
      <c r="D369" s="190" t="s">
        <v>372</v>
      </c>
    </row>
    <row r="370" spans="1:4">
      <c r="A370" s="82">
        <v>2015</v>
      </c>
      <c r="B370" s="163" t="s">
        <v>644</v>
      </c>
      <c r="C370" s="190" t="s">
        <v>4855</v>
      </c>
      <c r="D370" s="190" t="s">
        <v>839</v>
      </c>
    </row>
    <row r="371" spans="1:4">
      <c r="A371" s="82">
        <v>2015</v>
      </c>
      <c r="B371" s="163" t="s">
        <v>644</v>
      </c>
      <c r="C371" s="190" t="s">
        <v>4855</v>
      </c>
      <c r="D371" s="190" t="s">
        <v>840</v>
      </c>
    </row>
    <row r="372" spans="1:4">
      <c r="A372" s="82">
        <v>2015</v>
      </c>
      <c r="B372" s="163" t="s">
        <v>644</v>
      </c>
      <c r="C372" s="190" t="s">
        <v>4855</v>
      </c>
      <c r="D372" s="190" t="s">
        <v>841</v>
      </c>
    </row>
    <row r="373" spans="1:4">
      <c r="A373" s="88">
        <v>2016</v>
      </c>
      <c r="B373" s="162" t="s">
        <v>2490</v>
      </c>
      <c r="C373" s="190" t="s">
        <v>5</v>
      </c>
      <c r="D373" s="190" t="s">
        <v>1028</v>
      </c>
    </row>
    <row r="374" spans="1:4">
      <c r="A374" s="88">
        <v>2016</v>
      </c>
      <c r="B374" s="162" t="s">
        <v>2490</v>
      </c>
      <c r="C374" s="190" t="s">
        <v>12</v>
      </c>
      <c r="D374" s="190" t="s">
        <v>350</v>
      </c>
    </row>
    <row r="375" spans="1:4">
      <c r="A375" s="88">
        <v>2016</v>
      </c>
      <c r="B375" s="162" t="s">
        <v>2490</v>
      </c>
      <c r="C375" s="190" t="s">
        <v>18</v>
      </c>
      <c r="D375" s="190" t="s">
        <v>1016</v>
      </c>
    </row>
    <row r="376" spans="1:4">
      <c r="A376" s="88">
        <v>2016</v>
      </c>
      <c r="B376" s="162" t="s">
        <v>2490</v>
      </c>
      <c r="C376" s="190" t="s">
        <v>18</v>
      </c>
      <c r="D376" s="190" t="s">
        <v>846</v>
      </c>
    </row>
    <row r="377" spans="1:4">
      <c r="A377" s="88">
        <v>2016</v>
      </c>
      <c r="B377" s="162" t="s">
        <v>2490</v>
      </c>
      <c r="C377" s="190" t="s">
        <v>18</v>
      </c>
      <c r="D377" s="190" t="s">
        <v>748</v>
      </c>
    </row>
    <row r="378" spans="1:4">
      <c r="A378" s="88">
        <v>2016</v>
      </c>
      <c r="B378" s="162" t="s">
        <v>2490</v>
      </c>
      <c r="C378" s="190" t="s">
        <v>18</v>
      </c>
      <c r="D378" s="190" t="s">
        <v>749</v>
      </c>
    </row>
    <row r="379" spans="1:4">
      <c r="A379" s="88">
        <v>2016</v>
      </c>
      <c r="B379" s="162" t="s">
        <v>2490</v>
      </c>
      <c r="C379" s="190" t="s">
        <v>31</v>
      </c>
      <c r="D379" s="190" t="s">
        <v>750</v>
      </c>
    </row>
    <row r="380" spans="1:4">
      <c r="A380" s="88">
        <v>2016</v>
      </c>
      <c r="B380" s="162" t="s">
        <v>2490</v>
      </c>
      <c r="C380" s="190" t="s">
        <v>31</v>
      </c>
      <c r="D380" s="190" t="s">
        <v>4856</v>
      </c>
    </row>
    <row r="381" spans="1:4">
      <c r="A381" s="88">
        <v>2016</v>
      </c>
      <c r="B381" s="162" t="s">
        <v>2490</v>
      </c>
      <c r="C381" s="190" t="s">
        <v>31</v>
      </c>
      <c r="D381" s="190" t="s">
        <v>4857</v>
      </c>
    </row>
    <row r="382" spans="1:4">
      <c r="A382" s="88">
        <v>2016</v>
      </c>
      <c r="B382" s="162" t="s">
        <v>2490</v>
      </c>
      <c r="C382" s="190" t="s">
        <v>31</v>
      </c>
      <c r="D382" s="190" t="s">
        <v>910</v>
      </c>
    </row>
    <row r="383" spans="1:4">
      <c r="A383" s="88">
        <v>2016</v>
      </c>
      <c r="B383" s="162" t="s">
        <v>2490</v>
      </c>
      <c r="C383" s="190" t="s">
        <v>31</v>
      </c>
      <c r="D383" s="190" t="s">
        <v>913</v>
      </c>
    </row>
    <row r="384" spans="1:4">
      <c r="A384" s="88">
        <v>2016</v>
      </c>
      <c r="B384" s="162" t="s">
        <v>2490</v>
      </c>
      <c r="C384" s="190" t="s">
        <v>31</v>
      </c>
      <c r="D384" s="190" t="s">
        <v>1027</v>
      </c>
    </row>
    <row r="385" spans="1:4">
      <c r="A385" s="88">
        <v>2016</v>
      </c>
      <c r="B385" s="162" t="s">
        <v>2490</v>
      </c>
      <c r="C385" s="190" t="s">
        <v>31</v>
      </c>
      <c r="D385" s="190" t="s">
        <v>751</v>
      </c>
    </row>
    <row r="386" spans="1:4">
      <c r="A386" s="88">
        <v>2016</v>
      </c>
      <c r="B386" s="162" t="s">
        <v>2490</v>
      </c>
      <c r="C386" s="190" t="s">
        <v>31</v>
      </c>
      <c r="D386" s="190" t="s">
        <v>752</v>
      </c>
    </row>
    <row r="387" spans="1:4">
      <c r="A387" s="88">
        <v>2016</v>
      </c>
      <c r="B387" s="162" t="s">
        <v>2490</v>
      </c>
      <c r="C387" s="190" t="s">
        <v>31</v>
      </c>
      <c r="D387" s="126" t="s">
        <v>4866</v>
      </c>
    </row>
    <row r="388" spans="1:4">
      <c r="A388" s="88">
        <v>2016</v>
      </c>
      <c r="B388" s="162" t="s">
        <v>2490</v>
      </c>
      <c r="C388" s="190" t="s">
        <v>31</v>
      </c>
      <c r="D388" s="190" t="s">
        <v>753</v>
      </c>
    </row>
    <row r="389" spans="1:4">
      <c r="A389" s="88">
        <v>2016</v>
      </c>
      <c r="B389" s="162" t="s">
        <v>2490</v>
      </c>
      <c r="C389" s="190" t="s">
        <v>31</v>
      </c>
      <c r="D389" s="190" t="s">
        <v>754</v>
      </c>
    </row>
    <row r="390" spans="1:4">
      <c r="A390" s="88">
        <v>2016</v>
      </c>
      <c r="B390" s="162" t="s">
        <v>2490</v>
      </c>
      <c r="C390" s="190" t="s">
        <v>31</v>
      </c>
      <c r="D390" s="190" t="s">
        <v>892</v>
      </c>
    </row>
    <row r="391" spans="1:4">
      <c r="A391" s="88">
        <v>2016</v>
      </c>
      <c r="B391" s="162" t="s">
        <v>2490</v>
      </c>
      <c r="C391" s="190" t="s">
        <v>31</v>
      </c>
      <c r="D391" s="190" t="s">
        <v>755</v>
      </c>
    </row>
    <row r="392" spans="1:4">
      <c r="A392" s="88">
        <v>2016</v>
      </c>
      <c r="B392" s="162" t="s">
        <v>2490</v>
      </c>
      <c r="C392" s="190" t="s">
        <v>31</v>
      </c>
      <c r="D392" s="190" t="s">
        <v>855</v>
      </c>
    </row>
    <row r="393" spans="1:4">
      <c r="A393" s="88">
        <v>2016</v>
      </c>
      <c r="B393" s="162" t="s">
        <v>2490</v>
      </c>
      <c r="C393" s="190" t="s">
        <v>31</v>
      </c>
      <c r="D393" s="190" t="s">
        <v>1009</v>
      </c>
    </row>
    <row r="394" spans="1:4">
      <c r="A394" s="88">
        <v>2016</v>
      </c>
      <c r="B394" s="162" t="s">
        <v>2490</v>
      </c>
      <c r="C394" s="190" t="s">
        <v>31</v>
      </c>
      <c r="D394" s="190" t="s">
        <v>3041</v>
      </c>
    </row>
    <row r="395" spans="1:4">
      <c r="A395" s="88">
        <v>2016</v>
      </c>
      <c r="B395" s="162" t="s">
        <v>2490</v>
      </c>
      <c r="C395" s="190" t="s">
        <v>31</v>
      </c>
      <c r="D395" s="190" t="s">
        <v>3045</v>
      </c>
    </row>
    <row r="396" spans="1:4">
      <c r="A396" s="88">
        <v>2016</v>
      </c>
      <c r="B396" s="162" t="s">
        <v>2490</v>
      </c>
      <c r="C396" s="190" t="s">
        <v>31</v>
      </c>
      <c r="D396" s="190" t="s">
        <v>3046</v>
      </c>
    </row>
    <row r="397" spans="1:4">
      <c r="A397" s="88">
        <v>2016</v>
      </c>
      <c r="B397" s="162" t="s">
        <v>2490</v>
      </c>
      <c r="C397" s="190" t="s">
        <v>31</v>
      </c>
      <c r="D397" s="190" t="s">
        <v>3052</v>
      </c>
    </row>
    <row r="398" spans="1:4">
      <c r="A398" s="88">
        <v>2016</v>
      </c>
      <c r="B398" s="162" t="s">
        <v>2490</v>
      </c>
      <c r="C398" s="190" t="s">
        <v>31</v>
      </c>
      <c r="D398" s="190" t="s">
        <v>1017</v>
      </c>
    </row>
    <row r="399" spans="1:4">
      <c r="A399" s="88">
        <v>2016</v>
      </c>
      <c r="B399" s="162" t="s">
        <v>2490</v>
      </c>
      <c r="C399" s="190" t="s">
        <v>31</v>
      </c>
      <c r="D399" s="190" t="s">
        <v>1029</v>
      </c>
    </row>
    <row r="400" spans="1:4">
      <c r="A400" s="88">
        <v>2016</v>
      </c>
      <c r="B400" s="162" t="s">
        <v>2490</v>
      </c>
      <c r="C400" s="190" t="s">
        <v>31</v>
      </c>
      <c r="D400" s="190" t="s">
        <v>756</v>
      </c>
    </row>
    <row r="401" spans="1:4">
      <c r="A401" s="88">
        <v>2016</v>
      </c>
      <c r="B401" s="162" t="s">
        <v>2490</v>
      </c>
      <c r="C401" s="190" t="s">
        <v>31</v>
      </c>
      <c r="D401" s="190" t="s">
        <v>757</v>
      </c>
    </row>
    <row r="402" spans="1:4">
      <c r="A402" s="88">
        <v>2016</v>
      </c>
      <c r="B402" s="162" t="s">
        <v>2490</v>
      </c>
      <c r="C402" s="190" t="s">
        <v>31</v>
      </c>
      <c r="D402" s="190" t="s">
        <v>758</v>
      </c>
    </row>
    <row r="403" spans="1:4">
      <c r="A403" s="88">
        <v>2016</v>
      </c>
      <c r="B403" s="162" t="s">
        <v>2490</v>
      </c>
      <c r="C403" s="190" t="s">
        <v>31</v>
      </c>
      <c r="D403" s="190" t="s">
        <v>759</v>
      </c>
    </row>
    <row r="404" spans="1:4">
      <c r="A404" s="88">
        <v>2016</v>
      </c>
      <c r="B404" s="162" t="s">
        <v>2490</v>
      </c>
      <c r="C404" s="190" t="s">
        <v>31</v>
      </c>
      <c r="D404" s="190" t="s">
        <v>760</v>
      </c>
    </row>
    <row r="405" spans="1:4">
      <c r="A405" s="88">
        <v>2016</v>
      </c>
      <c r="B405" s="162" t="s">
        <v>2490</v>
      </c>
      <c r="C405" s="190" t="s">
        <v>31</v>
      </c>
      <c r="D405" s="190" t="s">
        <v>946</v>
      </c>
    </row>
    <row r="406" spans="1:4">
      <c r="A406" s="88">
        <v>2016</v>
      </c>
      <c r="B406" s="162" t="s">
        <v>2490</v>
      </c>
      <c r="C406" s="190" t="s">
        <v>31</v>
      </c>
      <c r="D406" s="190" t="s">
        <v>4858</v>
      </c>
    </row>
    <row r="407" spans="1:4">
      <c r="A407" s="88">
        <v>2016</v>
      </c>
      <c r="B407" s="162" t="s">
        <v>2490</v>
      </c>
      <c r="C407" s="190" t="s">
        <v>31</v>
      </c>
      <c r="D407" s="190" t="s">
        <v>1028</v>
      </c>
    </row>
    <row r="408" spans="1:4">
      <c r="A408" s="88">
        <v>2016</v>
      </c>
      <c r="B408" s="162" t="s">
        <v>2490</v>
      </c>
      <c r="C408" s="190" t="s">
        <v>31</v>
      </c>
      <c r="D408" s="190" t="s">
        <v>761</v>
      </c>
    </row>
    <row r="409" spans="1:4">
      <c r="A409" s="88">
        <v>2016</v>
      </c>
      <c r="B409" s="162" t="s">
        <v>2490</v>
      </c>
      <c r="C409" s="190" t="s">
        <v>31</v>
      </c>
      <c r="D409" s="190" t="s">
        <v>1018</v>
      </c>
    </row>
    <row r="410" spans="1:4">
      <c r="A410" s="88">
        <v>2016</v>
      </c>
      <c r="B410" s="162" t="s">
        <v>2490</v>
      </c>
      <c r="C410" s="190" t="s">
        <v>31</v>
      </c>
      <c r="D410" s="190" t="s">
        <v>762</v>
      </c>
    </row>
    <row r="411" spans="1:4">
      <c r="A411" s="88">
        <v>2016</v>
      </c>
      <c r="B411" s="162" t="s">
        <v>2490</v>
      </c>
      <c r="C411" s="190" t="s">
        <v>31</v>
      </c>
      <c r="D411" s="190" t="s">
        <v>1019</v>
      </c>
    </row>
    <row r="412" spans="1:4">
      <c r="A412" s="88">
        <v>2016</v>
      </c>
      <c r="B412" s="162" t="s">
        <v>2490</v>
      </c>
      <c r="C412" s="190" t="s">
        <v>31</v>
      </c>
      <c r="D412" s="190" t="s">
        <v>763</v>
      </c>
    </row>
    <row r="413" spans="1:4">
      <c r="A413" s="88">
        <v>2016</v>
      </c>
      <c r="B413" s="162" t="s">
        <v>2490</v>
      </c>
      <c r="C413" s="190" t="s">
        <v>52</v>
      </c>
      <c r="D413" s="190" t="s">
        <v>2666</v>
      </c>
    </row>
    <row r="414" spans="1:4">
      <c r="A414" s="88">
        <v>2016</v>
      </c>
      <c r="B414" s="162" t="s">
        <v>2490</v>
      </c>
      <c r="C414" s="190" t="s">
        <v>52</v>
      </c>
      <c r="D414" s="190" t="s">
        <v>869</v>
      </c>
    </row>
    <row r="415" spans="1:4">
      <c r="A415" s="88">
        <v>2016</v>
      </c>
      <c r="B415" s="162" t="s">
        <v>2490</v>
      </c>
      <c r="C415" s="190" t="s">
        <v>52</v>
      </c>
      <c r="D415" s="190" t="s">
        <v>4856</v>
      </c>
    </row>
    <row r="416" spans="1:4">
      <c r="A416" s="88">
        <v>2016</v>
      </c>
      <c r="B416" s="162" t="s">
        <v>2490</v>
      </c>
      <c r="C416" s="190" t="s">
        <v>52</v>
      </c>
      <c r="D416" s="190" t="s">
        <v>4857</v>
      </c>
    </row>
    <row r="417" spans="1:4">
      <c r="A417" s="88">
        <v>2016</v>
      </c>
      <c r="B417" s="162" t="s">
        <v>2490</v>
      </c>
      <c r="C417" s="190" t="s">
        <v>52</v>
      </c>
      <c r="D417" s="190" t="s">
        <v>912</v>
      </c>
    </row>
    <row r="418" spans="1:4">
      <c r="A418" s="88">
        <v>2016</v>
      </c>
      <c r="B418" s="162" t="s">
        <v>2490</v>
      </c>
      <c r="C418" s="190" t="s">
        <v>52</v>
      </c>
      <c r="D418" s="190" t="s">
        <v>1020</v>
      </c>
    </row>
    <row r="419" spans="1:4">
      <c r="A419" s="88">
        <v>2016</v>
      </c>
      <c r="B419" s="162" t="s">
        <v>2490</v>
      </c>
      <c r="C419" s="190" t="s">
        <v>52</v>
      </c>
      <c r="D419" s="190" t="s">
        <v>3045</v>
      </c>
    </row>
    <row r="420" spans="1:4">
      <c r="A420" s="88">
        <v>2016</v>
      </c>
      <c r="B420" s="162" t="s">
        <v>2490</v>
      </c>
      <c r="C420" s="190" t="s">
        <v>52</v>
      </c>
      <c r="D420" s="190" t="s">
        <v>3046</v>
      </c>
    </row>
    <row r="421" spans="1:4">
      <c r="A421" s="88">
        <v>2016</v>
      </c>
      <c r="B421" s="162" t="s">
        <v>2490</v>
      </c>
      <c r="C421" s="190" t="s">
        <v>52</v>
      </c>
      <c r="D421" s="190" t="s">
        <v>757</v>
      </c>
    </row>
    <row r="422" spans="1:4">
      <c r="A422" s="88">
        <v>2016</v>
      </c>
      <c r="B422" s="162" t="s">
        <v>2490</v>
      </c>
      <c r="C422" s="190" t="s">
        <v>52</v>
      </c>
      <c r="D422" s="190" t="s">
        <v>1021</v>
      </c>
    </row>
    <row r="423" spans="1:4">
      <c r="A423" s="88">
        <v>2016</v>
      </c>
      <c r="B423" s="162" t="s">
        <v>2490</v>
      </c>
      <c r="C423" s="190" t="s">
        <v>52</v>
      </c>
      <c r="D423" s="190" t="s">
        <v>5122</v>
      </c>
    </row>
    <row r="424" spans="1:4">
      <c r="A424" s="88">
        <v>2016</v>
      </c>
      <c r="B424" s="162" t="s">
        <v>2490</v>
      </c>
      <c r="C424" s="190" t="s">
        <v>52</v>
      </c>
      <c r="D424" s="190" t="s">
        <v>764</v>
      </c>
    </row>
    <row r="425" spans="1:4">
      <c r="A425" s="88">
        <v>2016</v>
      </c>
      <c r="B425" s="162" t="s">
        <v>2490</v>
      </c>
      <c r="C425" s="190" t="s">
        <v>52</v>
      </c>
      <c r="D425" s="126" t="s">
        <v>4790</v>
      </c>
    </row>
    <row r="426" spans="1:4">
      <c r="A426" s="88">
        <v>2016</v>
      </c>
      <c r="B426" s="162" t="s">
        <v>2490</v>
      </c>
      <c r="C426" s="190" t="s">
        <v>72</v>
      </c>
      <c r="D426" s="190" t="s">
        <v>765</v>
      </c>
    </row>
    <row r="427" spans="1:4">
      <c r="A427" s="88">
        <v>2016</v>
      </c>
      <c r="B427" s="162" t="s">
        <v>2490</v>
      </c>
      <c r="C427" s="190" t="s">
        <v>72</v>
      </c>
      <c r="D427" s="190" t="s">
        <v>766</v>
      </c>
    </row>
    <row r="428" spans="1:4">
      <c r="A428" s="88">
        <v>2016</v>
      </c>
      <c r="B428" s="162" t="s">
        <v>2490</v>
      </c>
      <c r="C428" s="190" t="s">
        <v>72</v>
      </c>
      <c r="D428" s="190" t="s">
        <v>767</v>
      </c>
    </row>
    <row r="429" spans="1:4">
      <c r="A429" s="88">
        <v>2016</v>
      </c>
      <c r="B429" s="162" t="s">
        <v>2490</v>
      </c>
      <c r="C429" s="190" t="s">
        <v>72</v>
      </c>
      <c r="D429" s="190" t="s">
        <v>768</v>
      </c>
    </row>
    <row r="430" spans="1:4">
      <c r="A430" s="88">
        <v>2016</v>
      </c>
      <c r="B430" s="162" t="s">
        <v>2490</v>
      </c>
      <c r="C430" s="190" t="s">
        <v>72</v>
      </c>
      <c r="D430" s="190" t="s">
        <v>3052</v>
      </c>
    </row>
    <row r="431" spans="1:4">
      <c r="A431" s="88">
        <v>2016</v>
      </c>
      <c r="B431" s="162" t="s">
        <v>2490</v>
      </c>
      <c r="C431" s="190" t="s">
        <v>72</v>
      </c>
      <c r="D431" s="190" t="s">
        <v>769</v>
      </c>
    </row>
    <row r="432" spans="1:4">
      <c r="A432" s="88">
        <v>2016</v>
      </c>
      <c r="B432" s="162" t="s">
        <v>2490</v>
      </c>
      <c r="C432" s="190" t="s">
        <v>72</v>
      </c>
      <c r="D432" s="190" t="s">
        <v>878</v>
      </c>
    </row>
    <row r="433" spans="1:4">
      <c r="A433" s="88">
        <v>2016</v>
      </c>
      <c r="B433" s="162" t="s">
        <v>2490</v>
      </c>
      <c r="C433" s="190" t="s">
        <v>72</v>
      </c>
      <c r="D433" s="190" t="s">
        <v>2509</v>
      </c>
    </row>
    <row r="434" spans="1:4">
      <c r="A434" s="88">
        <v>2016</v>
      </c>
      <c r="B434" s="162" t="s">
        <v>2490</v>
      </c>
      <c r="C434" s="190" t="s">
        <v>72</v>
      </c>
      <c r="D434" s="190" t="s">
        <v>757</v>
      </c>
    </row>
    <row r="435" spans="1:4">
      <c r="A435" s="88">
        <v>2016</v>
      </c>
      <c r="B435" s="162" t="s">
        <v>2490</v>
      </c>
      <c r="C435" s="190" t="s">
        <v>72</v>
      </c>
      <c r="D435" s="190" t="s">
        <v>770</v>
      </c>
    </row>
    <row r="436" spans="1:4">
      <c r="A436" s="88">
        <v>2016</v>
      </c>
      <c r="B436" s="162" t="s">
        <v>2490</v>
      </c>
      <c r="C436" s="190" t="s">
        <v>72</v>
      </c>
      <c r="D436" s="190" t="s">
        <v>3037</v>
      </c>
    </row>
    <row r="437" spans="1:4">
      <c r="A437" s="88">
        <v>2016</v>
      </c>
      <c r="B437" s="162" t="s">
        <v>2490</v>
      </c>
      <c r="C437" s="190" t="s">
        <v>72</v>
      </c>
      <c r="D437" s="190" t="s">
        <v>771</v>
      </c>
    </row>
    <row r="438" spans="1:4">
      <c r="A438" s="88">
        <v>2016</v>
      </c>
      <c r="B438" s="162" t="s">
        <v>2490</v>
      </c>
      <c r="C438" s="190" t="s">
        <v>83</v>
      </c>
      <c r="D438" s="190" t="s">
        <v>1022</v>
      </c>
    </row>
    <row r="439" spans="1:4">
      <c r="A439" s="88">
        <v>2016</v>
      </c>
      <c r="B439" s="162" t="s">
        <v>2490</v>
      </c>
      <c r="C439" s="190" t="s">
        <v>83</v>
      </c>
      <c r="D439" s="190" t="s">
        <v>772</v>
      </c>
    </row>
    <row r="440" spans="1:4">
      <c r="A440" s="88">
        <v>2016</v>
      </c>
      <c r="B440" s="162" t="s">
        <v>2490</v>
      </c>
      <c r="C440" s="190" t="s">
        <v>83</v>
      </c>
      <c r="D440" s="190" t="s">
        <v>766</v>
      </c>
    </row>
    <row r="441" spans="1:4">
      <c r="A441" s="88">
        <v>2016</v>
      </c>
      <c r="B441" s="162" t="s">
        <v>2490</v>
      </c>
      <c r="C441" s="190" t="s">
        <v>93</v>
      </c>
      <c r="D441" s="190" t="s">
        <v>4857</v>
      </c>
    </row>
    <row r="442" spans="1:4">
      <c r="A442" s="88">
        <v>2016</v>
      </c>
      <c r="B442" s="162" t="s">
        <v>2490</v>
      </c>
      <c r="C442" s="190" t="s">
        <v>93</v>
      </c>
      <c r="D442" s="190" t="s">
        <v>767</v>
      </c>
    </row>
    <row r="443" spans="1:4">
      <c r="A443" s="88">
        <v>2016</v>
      </c>
      <c r="B443" s="162" t="s">
        <v>2490</v>
      </c>
      <c r="C443" s="190" t="s">
        <v>93</v>
      </c>
      <c r="D443" s="190" t="s">
        <v>1029</v>
      </c>
    </row>
    <row r="444" spans="1:4">
      <c r="A444" s="88">
        <v>2016</v>
      </c>
      <c r="B444" s="162" t="s">
        <v>2490</v>
      </c>
      <c r="C444" s="190" t="s">
        <v>93</v>
      </c>
      <c r="D444" s="190" t="s">
        <v>773</v>
      </c>
    </row>
    <row r="445" spans="1:4">
      <c r="A445" s="88">
        <v>2016</v>
      </c>
      <c r="B445" s="162" t="s">
        <v>2490</v>
      </c>
      <c r="C445" s="190" t="s">
        <v>93</v>
      </c>
      <c r="D445" s="190" t="s">
        <v>1021</v>
      </c>
    </row>
    <row r="446" spans="1:4">
      <c r="A446" s="88">
        <v>2016</v>
      </c>
      <c r="B446" s="162" t="s">
        <v>2490</v>
      </c>
      <c r="C446" s="190" t="s">
        <v>93</v>
      </c>
      <c r="D446" s="190" t="s">
        <v>774</v>
      </c>
    </row>
    <row r="447" spans="1:4">
      <c r="A447" s="88">
        <v>2016</v>
      </c>
      <c r="B447" s="162" t="s">
        <v>2490</v>
      </c>
      <c r="C447" s="190" t="s">
        <v>93</v>
      </c>
      <c r="D447" s="190" t="s">
        <v>3037</v>
      </c>
    </row>
    <row r="448" spans="1:4">
      <c r="A448" s="88">
        <v>2016</v>
      </c>
      <c r="B448" s="162" t="s">
        <v>2490</v>
      </c>
      <c r="C448" s="190" t="s">
        <v>93</v>
      </c>
      <c r="D448" s="190" t="s">
        <v>1023</v>
      </c>
    </row>
    <row r="449" spans="1:4">
      <c r="A449" s="88">
        <v>2016</v>
      </c>
      <c r="B449" s="162" t="s">
        <v>2490</v>
      </c>
      <c r="C449" s="190" t="s">
        <v>93</v>
      </c>
      <c r="D449" s="190" t="s">
        <v>1028</v>
      </c>
    </row>
    <row r="450" spans="1:4">
      <c r="A450" s="88">
        <v>2016</v>
      </c>
      <c r="B450" s="162" t="s">
        <v>2490</v>
      </c>
      <c r="C450" s="190" t="s">
        <v>105</v>
      </c>
      <c r="D450" s="190" t="s">
        <v>775</v>
      </c>
    </row>
    <row r="451" spans="1:4">
      <c r="A451" s="88">
        <v>2016</v>
      </c>
      <c r="B451" s="162" t="s">
        <v>2490</v>
      </c>
      <c r="C451" s="190" t="s">
        <v>105</v>
      </c>
      <c r="D451" s="190" t="s">
        <v>846</v>
      </c>
    </row>
    <row r="452" spans="1:4">
      <c r="A452" s="88">
        <v>2016</v>
      </c>
      <c r="B452" s="162" t="s">
        <v>2490</v>
      </c>
      <c r="C452" s="190" t="s">
        <v>108</v>
      </c>
      <c r="D452" s="190" t="s">
        <v>776</v>
      </c>
    </row>
    <row r="453" spans="1:4">
      <c r="A453" s="88">
        <v>2016</v>
      </c>
      <c r="B453" s="162" t="s">
        <v>2490</v>
      </c>
      <c r="C453" s="190" t="s">
        <v>108</v>
      </c>
      <c r="D453" s="190" t="s">
        <v>887</v>
      </c>
    </row>
    <row r="454" spans="1:4">
      <c r="A454" s="88">
        <v>2016</v>
      </c>
      <c r="B454" s="162" t="s">
        <v>2490</v>
      </c>
      <c r="C454" s="190" t="s">
        <v>108</v>
      </c>
      <c r="D454" s="190" t="s">
        <v>888</v>
      </c>
    </row>
    <row r="455" spans="1:4">
      <c r="A455" s="88">
        <v>2016</v>
      </c>
      <c r="B455" s="162" t="s">
        <v>2490</v>
      </c>
      <c r="C455" s="190" t="s">
        <v>108</v>
      </c>
      <c r="D455" s="190" t="s">
        <v>777</v>
      </c>
    </row>
    <row r="456" spans="1:4">
      <c r="A456" s="88">
        <v>2016</v>
      </c>
      <c r="B456" s="162" t="s">
        <v>2490</v>
      </c>
      <c r="C456" s="190" t="s">
        <v>114</v>
      </c>
      <c r="D456" s="190" t="s">
        <v>778</v>
      </c>
    </row>
    <row r="457" spans="1:4">
      <c r="A457" s="88">
        <v>2016</v>
      </c>
      <c r="B457" s="162" t="s">
        <v>2490</v>
      </c>
      <c r="C457" s="190" t="s">
        <v>114</v>
      </c>
      <c r="D457" s="190" t="s">
        <v>765</v>
      </c>
    </row>
    <row r="458" spans="1:4">
      <c r="A458" s="88">
        <v>2016</v>
      </c>
      <c r="B458" s="162" t="s">
        <v>2490</v>
      </c>
      <c r="C458" s="190" t="s">
        <v>114</v>
      </c>
      <c r="D458" s="190" t="s">
        <v>844</v>
      </c>
    </row>
    <row r="459" spans="1:4">
      <c r="A459" s="88">
        <v>2016</v>
      </c>
      <c r="B459" s="162" t="s">
        <v>2490</v>
      </c>
      <c r="C459" s="190" t="s">
        <v>114</v>
      </c>
      <c r="D459" s="190" t="s">
        <v>1040</v>
      </c>
    </row>
    <row r="460" spans="1:4">
      <c r="A460" s="88">
        <v>2016</v>
      </c>
      <c r="B460" s="162" t="s">
        <v>2490</v>
      </c>
      <c r="C460" s="190" t="s">
        <v>126</v>
      </c>
      <c r="D460" s="190" t="s">
        <v>4859</v>
      </c>
    </row>
    <row r="461" spans="1:4">
      <c r="A461" s="88">
        <v>2016</v>
      </c>
      <c r="B461" s="162" t="s">
        <v>2490</v>
      </c>
      <c r="C461" s="190" t="s">
        <v>126</v>
      </c>
      <c r="D461" s="190" t="s">
        <v>779</v>
      </c>
    </row>
    <row r="462" spans="1:4">
      <c r="A462" s="88">
        <v>2016</v>
      </c>
      <c r="B462" s="162" t="s">
        <v>2490</v>
      </c>
      <c r="C462" s="190" t="s">
        <v>126</v>
      </c>
      <c r="D462" s="190" t="s">
        <v>4856</v>
      </c>
    </row>
    <row r="463" spans="1:4">
      <c r="A463" s="88">
        <v>2016</v>
      </c>
      <c r="B463" s="162" t="s">
        <v>2490</v>
      </c>
      <c r="C463" s="190" t="s">
        <v>126</v>
      </c>
      <c r="D463" s="190" t="s">
        <v>780</v>
      </c>
    </row>
    <row r="464" spans="1:4">
      <c r="A464" s="88">
        <v>2016</v>
      </c>
      <c r="B464" s="162" t="s">
        <v>2490</v>
      </c>
      <c r="C464" s="190" t="s">
        <v>126</v>
      </c>
      <c r="D464" s="190" t="s">
        <v>781</v>
      </c>
    </row>
    <row r="465" spans="1:4">
      <c r="A465" s="88">
        <v>2016</v>
      </c>
      <c r="B465" s="162" t="s">
        <v>2490</v>
      </c>
      <c r="C465" s="190" t="s">
        <v>126</v>
      </c>
      <c r="D465" s="190" t="s">
        <v>3052</v>
      </c>
    </row>
    <row r="466" spans="1:4">
      <c r="A466" s="88">
        <v>2016</v>
      </c>
      <c r="B466" s="162" t="s">
        <v>2490</v>
      </c>
      <c r="C466" s="190" t="s">
        <v>126</v>
      </c>
      <c r="D466" s="190" t="s">
        <v>782</v>
      </c>
    </row>
    <row r="467" spans="1:4">
      <c r="A467" s="88">
        <v>2016</v>
      </c>
      <c r="B467" s="162" t="s">
        <v>2490</v>
      </c>
      <c r="C467" s="190" t="s">
        <v>126</v>
      </c>
      <c r="D467" s="190" t="s">
        <v>4883</v>
      </c>
    </row>
    <row r="468" spans="1:4">
      <c r="A468" s="88">
        <v>2016</v>
      </c>
      <c r="B468" s="162" t="s">
        <v>2490</v>
      </c>
      <c r="C468" s="190" t="s">
        <v>126</v>
      </c>
      <c r="D468" s="190" t="s">
        <v>1028</v>
      </c>
    </row>
    <row r="469" spans="1:4">
      <c r="A469" s="88">
        <v>2016</v>
      </c>
      <c r="B469" s="162" t="s">
        <v>2490</v>
      </c>
      <c r="C469" s="190" t="s">
        <v>126</v>
      </c>
      <c r="D469" s="190" t="s">
        <v>1015</v>
      </c>
    </row>
    <row r="470" spans="1:4">
      <c r="A470" s="88">
        <v>2016</v>
      </c>
      <c r="B470" s="162" t="s">
        <v>2490</v>
      </c>
      <c r="C470" s="190" t="s">
        <v>145</v>
      </c>
      <c r="D470" s="190" t="s">
        <v>783</v>
      </c>
    </row>
    <row r="471" spans="1:4">
      <c r="A471" s="88">
        <v>2016</v>
      </c>
      <c r="B471" s="162" t="s">
        <v>2490</v>
      </c>
      <c r="C471" s="190" t="s">
        <v>145</v>
      </c>
      <c r="D471" s="190" t="s">
        <v>2675</v>
      </c>
    </row>
    <row r="472" spans="1:4">
      <c r="A472" s="88">
        <v>2016</v>
      </c>
      <c r="B472" s="162" t="s">
        <v>2490</v>
      </c>
      <c r="C472" s="190" t="s">
        <v>145</v>
      </c>
      <c r="D472" s="190" t="s">
        <v>785</v>
      </c>
    </row>
    <row r="473" spans="1:4">
      <c r="A473" s="88">
        <v>2016</v>
      </c>
      <c r="B473" s="162" t="s">
        <v>2490</v>
      </c>
      <c r="C473" s="190" t="s">
        <v>145</v>
      </c>
      <c r="D473" s="190" t="s">
        <v>786</v>
      </c>
    </row>
    <row r="474" spans="1:4">
      <c r="A474" s="88">
        <v>2016</v>
      </c>
      <c r="B474" s="162" t="s">
        <v>2490</v>
      </c>
      <c r="C474" s="190" t="s">
        <v>145</v>
      </c>
      <c r="D474" s="190" t="s">
        <v>3037</v>
      </c>
    </row>
    <row r="475" spans="1:4">
      <c r="A475" s="88">
        <v>2016</v>
      </c>
      <c r="B475" s="162" t="s">
        <v>2490</v>
      </c>
      <c r="C475" s="190" t="s">
        <v>145</v>
      </c>
      <c r="D475" s="190" t="s">
        <v>749</v>
      </c>
    </row>
    <row r="476" spans="1:4">
      <c r="A476" s="88">
        <v>2016</v>
      </c>
      <c r="B476" s="162" t="s">
        <v>2490</v>
      </c>
      <c r="C476" s="190" t="s">
        <v>145</v>
      </c>
      <c r="D476" s="190" t="s">
        <v>471</v>
      </c>
    </row>
    <row r="477" spans="1:4">
      <c r="A477" s="88">
        <v>2016</v>
      </c>
      <c r="B477" s="162" t="s">
        <v>2490</v>
      </c>
      <c r="C477" s="190" t="s">
        <v>182</v>
      </c>
      <c r="D477" s="190" t="s">
        <v>2682</v>
      </c>
    </row>
    <row r="478" spans="1:4">
      <c r="A478" s="88">
        <v>2016</v>
      </c>
      <c r="B478" s="162" t="s">
        <v>2490</v>
      </c>
      <c r="C478" s="190" t="s">
        <v>182</v>
      </c>
      <c r="D478" s="190" t="s">
        <v>787</v>
      </c>
    </row>
    <row r="479" spans="1:4">
      <c r="A479" s="88">
        <v>2016</v>
      </c>
      <c r="B479" s="162" t="s">
        <v>2490</v>
      </c>
      <c r="C479" s="190" t="s">
        <v>191</v>
      </c>
      <c r="D479" s="190" t="s">
        <v>1024</v>
      </c>
    </row>
    <row r="480" spans="1:4">
      <c r="A480" s="88">
        <v>2016</v>
      </c>
      <c r="B480" s="162" t="s">
        <v>2490</v>
      </c>
      <c r="C480" s="190" t="s">
        <v>195</v>
      </c>
      <c r="D480" s="190" t="s">
        <v>979</v>
      </c>
    </row>
    <row r="481" spans="1:4">
      <c r="A481" s="88">
        <v>2016</v>
      </c>
      <c r="B481" s="162" t="s">
        <v>2490</v>
      </c>
      <c r="C481" s="190" t="s">
        <v>195</v>
      </c>
      <c r="D481" s="190" t="s">
        <v>1025</v>
      </c>
    </row>
    <row r="482" spans="1:4">
      <c r="A482" s="88">
        <v>2016</v>
      </c>
      <c r="B482" s="162" t="s">
        <v>2490</v>
      </c>
      <c r="C482" s="190" t="s">
        <v>195</v>
      </c>
      <c r="D482" s="190" t="s">
        <v>788</v>
      </c>
    </row>
    <row r="483" spans="1:4">
      <c r="A483" s="88">
        <v>2016</v>
      </c>
      <c r="B483" s="162" t="s">
        <v>2490</v>
      </c>
      <c r="C483" s="190" t="s">
        <v>195</v>
      </c>
      <c r="D483" s="190" t="s">
        <v>978</v>
      </c>
    </row>
    <row r="484" spans="1:4">
      <c r="A484" s="88">
        <v>2016</v>
      </c>
      <c r="B484" s="162" t="s">
        <v>2490</v>
      </c>
      <c r="C484" s="190" t="s">
        <v>195</v>
      </c>
      <c r="D484" s="190" t="s">
        <v>854</v>
      </c>
    </row>
    <row r="485" spans="1:4">
      <c r="A485" s="88">
        <v>2016</v>
      </c>
      <c r="B485" s="162" t="s">
        <v>2490</v>
      </c>
      <c r="C485" s="190" t="s">
        <v>195</v>
      </c>
      <c r="D485" s="190" t="s">
        <v>789</v>
      </c>
    </row>
    <row r="486" spans="1:4">
      <c r="A486" s="88">
        <v>2016</v>
      </c>
      <c r="B486" s="162" t="s">
        <v>2490</v>
      </c>
      <c r="C486" s="190" t="s">
        <v>195</v>
      </c>
      <c r="D486" s="190" t="s">
        <v>790</v>
      </c>
    </row>
    <row r="487" spans="1:4">
      <c r="A487" s="88">
        <v>2016</v>
      </c>
      <c r="B487" s="162" t="s">
        <v>2490</v>
      </c>
      <c r="C487" s="190" t="s">
        <v>195</v>
      </c>
      <c r="D487" s="190" t="s">
        <v>791</v>
      </c>
    </row>
    <row r="488" spans="1:4">
      <c r="A488" s="88">
        <v>2016</v>
      </c>
      <c r="B488" s="162" t="s">
        <v>2490</v>
      </c>
      <c r="C488" s="190" t="s">
        <v>195</v>
      </c>
      <c r="D488" s="190" t="s">
        <v>792</v>
      </c>
    </row>
    <row r="489" spans="1:4">
      <c r="A489" s="88">
        <v>2016</v>
      </c>
      <c r="B489" s="162" t="s">
        <v>2490</v>
      </c>
      <c r="C489" s="190" t="s">
        <v>195</v>
      </c>
      <c r="D489" s="190" t="s">
        <v>846</v>
      </c>
    </row>
    <row r="490" spans="1:4">
      <c r="A490" s="88">
        <v>2016</v>
      </c>
      <c r="B490" s="162" t="s">
        <v>2490</v>
      </c>
      <c r="C490" s="190" t="s">
        <v>195</v>
      </c>
      <c r="D490" s="190" t="s">
        <v>793</v>
      </c>
    </row>
    <row r="491" spans="1:4">
      <c r="A491" s="88">
        <v>2016</v>
      </c>
      <c r="B491" s="162" t="s">
        <v>2490</v>
      </c>
      <c r="C491" s="190" t="s">
        <v>200</v>
      </c>
      <c r="D491" s="190" t="s">
        <v>2675</v>
      </c>
    </row>
    <row r="492" spans="1:4">
      <c r="A492" s="88">
        <v>2016</v>
      </c>
      <c r="B492" s="162" t="s">
        <v>2490</v>
      </c>
      <c r="C492" s="190" t="s">
        <v>678</v>
      </c>
      <c r="D492" s="190" t="s">
        <v>619</v>
      </c>
    </row>
    <row r="493" spans="1:4">
      <c r="A493" s="88">
        <v>2016</v>
      </c>
      <c r="B493" s="163" t="s">
        <v>644</v>
      </c>
      <c r="C493" s="190" t="s">
        <v>213</v>
      </c>
      <c r="D493" s="190" t="s">
        <v>838</v>
      </c>
    </row>
    <row r="494" spans="1:4">
      <c r="A494" s="88">
        <v>2016</v>
      </c>
      <c r="B494" s="163" t="s">
        <v>644</v>
      </c>
      <c r="C494" s="190" t="s">
        <v>31</v>
      </c>
      <c r="D494" s="190" t="s">
        <v>794</v>
      </c>
    </row>
    <row r="495" spans="1:4">
      <c r="A495" s="88">
        <v>2016</v>
      </c>
      <c r="B495" s="163" t="s">
        <v>644</v>
      </c>
      <c r="C495" s="190" t="s">
        <v>31</v>
      </c>
      <c r="D495" s="190" t="s">
        <v>795</v>
      </c>
    </row>
    <row r="496" spans="1:4">
      <c r="A496" s="88">
        <v>2016</v>
      </c>
      <c r="B496" s="163" t="s">
        <v>644</v>
      </c>
      <c r="C496" s="190" t="s">
        <v>31</v>
      </c>
      <c r="D496" s="190" t="s">
        <v>796</v>
      </c>
    </row>
    <row r="497" spans="1:4">
      <c r="A497" s="88">
        <v>2016</v>
      </c>
      <c r="B497" s="163" t="s">
        <v>644</v>
      </c>
      <c r="C497" s="190" t="s">
        <v>31</v>
      </c>
      <c r="D497" s="190" t="s">
        <v>2216</v>
      </c>
    </row>
    <row r="498" spans="1:4">
      <c r="A498" s="88">
        <v>2016</v>
      </c>
      <c r="B498" s="163" t="s">
        <v>644</v>
      </c>
      <c r="C498" s="190" t="s">
        <v>31</v>
      </c>
      <c r="D498" s="190" t="s">
        <v>798</v>
      </c>
    </row>
    <row r="499" spans="1:4">
      <c r="A499" s="88">
        <v>2016</v>
      </c>
      <c r="B499" s="163" t="s">
        <v>644</v>
      </c>
      <c r="C499" s="190" t="s">
        <v>31</v>
      </c>
      <c r="D499" s="190" t="s">
        <v>799</v>
      </c>
    </row>
    <row r="500" spans="1:4">
      <c r="A500" s="88">
        <v>2016</v>
      </c>
      <c r="B500" s="163" t="s">
        <v>644</v>
      </c>
      <c r="C500" s="190" t="s">
        <v>31</v>
      </c>
      <c r="D500" s="190" t="s">
        <v>800</v>
      </c>
    </row>
    <row r="501" spans="1:4">
      <c r="A501" s="88">
        <v>2016</v>
      </c>
      <c r="B501" s="163" t="s">
        <v>644</v>
      </c>
      <c r="C501" s="190" t="s">
        <v>31</v>
      </c>
      <c r="D501" s="190" t="s">
        <v>802</v>
      </c>
    </row>
    <row r="502" spans="1:4">
      <c r="A502" s="88">
        <v>2016</v>
      </c>
      <c r="B502" s="163" t="s">
        <v>644</v>
      </c>
      <c r="C502" s="190" t="s">
        <v>31</v>
      </c>
      <c r="D502" s="190" t="s">
        <v>801</v>
      </c>
    </row>
    <row r="503" spans="1:4">
      <c r="A503" s="88">
        <v>2016</v>
      </c>
      <c r="B503" s="163" t="s">
        <v>644</v>
      </c>
      <c r="C503" s="190" t="s">
        <v>31</v>
      </c>
      <c r="D503" s="190" t="s">
        <v>4857</v>
      </c>
    </row>
    <row r="504" spans="1:4">
      <c r="A504" s="88">
        <v>2016</v>
      </c>
      <c r="B504" s="163" t="s">
        <v>644</v>
      </c>
      <c r="C504" s="190" t="s">
        <v>31</v>
      </c>
      <c r="D504" s="190" t="s">
        <v>803</v>
      </c>
    </row>
    <row r="505" spans="1:4">
      <c r="A505" s="88">
        <v>2016</v>
      </c>
      <c r="B505" s="163" t="s">
        <v>644</v>
      </c>
      <c r="C505" s="190" t="s">
        <v>31</v>
      </c>
      <c r="D505" s="190" t="s">
        <v>804</v>
      </c>
    </row>
    <row r="506" spans="1:4">
      <c r="A506" s="88">
        <v>2016</v>
      </c>
      <c r="B506" s="163" t="s">
        <v>644</v>
      </c>
      <c r="C506" s="190" t="s">
        <v>31</v>
      </c>
      <c r="D506" s="190" t="s">
        <v>805</v>
      </c>
    </row>
    <row r="507" spans="1:4">
      <c r="A507" s="88">
        <v>2016</v>
      </c>
      <c r="B507" s="163" t="s">
        <v>644</v>
      </c>
      <c r="C507" s="190" t="s">
        <v>31</v>
      </c>
      <c r="D507" s="190" t="s">
        <v>806</v>
      </c>
    </row>
    <row r="508" spans="1:4">
      <c r="A508" s="88">
        <v>2016</v>
      </c>
      <c r="B508" s="163" t="s">
        <v>644</v>
      </c>
      <c r="C508" s="190" t="s">
        <v>31</v>
      </c>
      <c r="D508" s="190" t="s">
        <v>807</v>
      </c>
    </row>
    <row r="509" spans="1:4">
      <c r="A509" s="88">
        <v>2016</v>
      </c>
      <c r="B509" s="163" t="s">
        <v>644</v>
      </c>
      <c r="C509" s="190" t="s">
        <v>31</v>
      </c>
      <c r="D509" s="190" t="s">
        <v>808</v>
      </c>
    </row>
    <row r="510" spans="1:4">
      <c r="A510" s="88">
        <v>2016</v>
      </c>
      <c r="B510" s="163" t="s">
        <v>644</v>
      </c>
      <c r="C510" s="190" t="s">
        <v>31</v>
      </c>
      <c r="D510" s="190" t="s">
        <v>809</v>
      </c>
    </row>
    <row r="511" spans="1:4">
      <c r="A511" s="88">
        <v>2016</v>
      </c>
      <c r="B511" s="163" t="s">
        <v>644</v>
      </c>
      <c r="C511" s="190" t="s">
        <v>31</v>
      </c>
      <c r="D511" s="190" t="s">
        <v>810</v>
      </c>
    </row>
    <row r="512" spans="1:4">
      <c r="A512" s="88">
        <v>2016</v>
      </c>
      <c r="B512" s="163" t="s">
        <v>644</v>
      </c>
      <c r="C512" s="190" t="s">
        <v>31</v>
      </c>
      <c r="D512" s="190" t="s">
        <v>811</v>
      </c>
    </row>
    <row r="513" spans="1:4">
      <c r="A513" s="88">
        <v>2016</v>
      </c>
      <c r="B513" s="163" t="s">
        <v>644</v>
      </c>
      <c r="C513" s="190" t="s">
        <v>31</v>
      </c>
      <c r="D513" s="190" t="s">
        <v>812</v>
      </c>
    </row>
    <row r="514" spans="1:4">
      <c r="A514" s="88">
        <v>2016</v>
      </c>
      <c r="B514" s="163" t="s">
        <v>644</v>
      </c>
      <c r="C514" s="190" t="s">
        <v>31</v>
      </c>
      <c r="D514" s="190" t="s">
        <v>1011</v>
      </c>
    </row>
    <row r="515" spans="1:4">
      <c r="A515" s="88">
        <v>2016</v>
      </c>
      <c r="B515" s="163" t="s">
        <v>644</v>
      </c>
      <c r="C515" s="190" t="s">
        <v>31</v>
      </c>
      <c r="D515" s="190" t="s">
        <v>3043</v>
      </c>
    </row>
    <row r="516" spans="1:4">
      <c r="A516" s="88">
        <v>2016</v>
      </c>
      <c r="B516" s="163" t="s">
        <v>644</v>
      </c>
      <c r="C516" s="190" t="s">
        <v>31</v>
      </c>
      <c r="D516" s="190" t="s">
        <v>3045</v>
      </c>
    </row>
    <row r="517" spans="1:4">
      <c r="A517" s="88">
        <v>2016</v>
      </c>
      <c r="B517" s="163" t="s">
        <v>644</v>
      </c>
      <c r="C517" s="190" t="s">
        <v>31</v>
      </c>
      <c r="D517" s="190" t="s">
        <v>3047</v>
      </c>
    </row>
    <row r="518" spans="1:4">
      <c r="A518" s="88">
        <v>2016</v>
      </c>
      <c r="B518" s="163" t="s">
        <v>644</v>
      </c>
      <c r="C518" s="190" t="s">
        <v>31</v>
      </c>
      <c r="D518" s="190" t="s">
        <v>3048</v>
      </c>
    </row>
    <row r="519" spans="1:4">
      <c r="A519" s="88">
        <v>2016</v>
      </c>
      <c r="B519" s="163" t="s">
        <v>644</v>
      </c>
      <c r="C519" s="190" t="s">
        <v>31</v>
      </c>
      <c r="D519" s="190" t="s">
        <v>3049</v>
      </c>
    </row>
    <row r="520" spans="1:4">
      <c r="A520" s="88">
        <v>2016</v>
      </c>
      <c r="B520" s="163" t="s">
        <v>644</v>
      </c>
      <c r="C520" s="190" t="s">
        <v>31</v>
      </c>
      <c r="D520" s="190" t="s">
        <v>3055</v>
      </c>
    </row>
    <row r="521" spans="1:4">
      <c r="A521" s="88">
        <v>2016</v>
      </c>
      <c r="B521" s="163" t="s">
        <v>644</v>
      </c>
      <c r="C521" s="190" t="s">
        <v>31</v>
      </c>
      <c r="D521" s="190" t="s">
        <v>813</v>
      </c>
    </row>
    <row r="522" spans="1:4">
      <c r="A522" s="88">
        <v>2016</v>
      </c>
      <c r="B522" s="163" t="s">
        <v>644</v>
      </c>
      <c r="C522" s="190" t="s">
        <v>31</v>
      </c>
      <c r="D522" s="190" t="s">
        <v>814</v>
      </c>
    </row>
    <row r="523" spans="1:4">
      <c r="A523" s="88">
        <v>2016</v>
      </c>
      <c r="B523" s="163" t="s">
        <v>644</v>
      </c>
      <c r="C523" s="190" t="s">
        <v>31</v>
      </c>
      <c r="D523" s="190" t="s">
        <v>4873</v>
      </c>
    </row>
    <row r="524" spans="1:4">
      <c r="A524" s="88">
        <v>2016</v>
      </c>
      <c r="B524" s="163" t="s">
        <v>644</v>
      </c>
      <c r="C524" s="190" t="s">
        <v>31</v>
      </c>
      <c r="D524" s="190" t="s">
        <v>815</v>
      </c>
    </row>
    <row r="525" spans="1:4">
      <c r="A525" s="88">
        <v>2016</v>
      </c>
      <c r="B525" s="163" t="s">
        <v>644</v>
      </c>
      <c r="C525" s="190" t="s">
        <v>31</v>
      </c>
      <c r="D525" s="190" t="s">
        <v>816</v>
      </c>
    </row>
    <row r="526" spans="1:4">
      <c r="A526" s="88">
        <v>2016</v>
      </c>
      <c r="B526" s="163" t="s">
        <v>644</v>
      </c>
      <c r="C526" s="190" t="s">
        <v>31</v>
      </c>
      <c r="D526" s="190" t="s">
        <v>817</v>
      </c>
    </row>
    <row r="527" spans="1:4">
      <c r="A527" s="88">
        <v>2016</v>
      </c>
      <c r="B527" s="163" t="s">
        <v>644</v>
      </c>
      <c r="C527" s="190" t="s">
        <v>31</v>
      </c>
      <c r="D527" s="190" t="s">
        <v>818</v>
      </c>
    </row>
    <row r="528" spans="1:4">
      <c r="A528" s="88">
        <v>2016</v>
      </c>
      <c r="B528" s="163" t="s">
        <v>644</v>
      </c>
      <c r="C528" s="190" t="s">
        <v>31</v>
      </c>
      <c r="D528" s="190" t="s">
        <v>819</v>
      </c>
    </row>
    <row r="529" spans="1:4">
      <c r="A529" s="88">
        <v>2016</v>
      </c>
      <c r="B529" s="163" t="s">
        <v>644</v>
      </c>
      <c r="C529" s="190" t="s">
        <v>31</v>
      </c>
      <c r="D529" s="190" t="s">
        <v>820</v>
      </c>
    </row>
    <row r="530" spans="1:4">
      <c r="A530" s="88">
        <v>2016</v>
      </c>
      <c r="B530" s="163" t="s">
        <v>644</v>
      </c>
      <c r="C530" s="190" t="s">
        <v>31</v>
      </c>
      <c r="D530" s="190" t="s">
        <v>821</v>
      </c>
    </row>
    <row r="531" spans="1:4">
      <c r="A531" s="88">
        <v>2016</v>
      </c>
      <c r="B531" s="163" t="s">
        <v>644</v>
      </c>
      <c r="C531" s="190" t="s">
        <v>31</v>
      </c>
      <c r="D531" s="190" t="s">
        <v>997</v>
      </c>
    </row>
    <row r="532" spans="1:4">
      <c r="A532" s="88">
        <v>2016</v>
      </c>
      <c r="B532" s="163" t="s">
        <v>644</v>
      </c>
      <c r="C532" s="190" t="s">
        <v>31</v>
      </c>
      <c r="D532" s="190" t="s">
        <v>822</v>
      </c>
    </row>
    <row r="533" spans="1:4">
      <c r="A533" s="88">
        <v>2016</v>
      </c>
      <c r="B533" s="163" t="s">
        <v>644</v>
      </c>
      <c r="C533" s="190" t="s">
        <v>31</v>
      </c>
      <c r="D533" s="190" t="s">
        <v>998</v>
      </c>
    </row>
    <row r="534" spans="1:4">
      <c r="A534" s="88">
        <v>2016</v>
      </c>
      <c r="B534" s="163" t="s">
        <v>644</v>
      </c>
      <c r="C534" s="190" t="s">
        <v>31</v>
      </c>
      <c r="D534" s="190" t="s">
        <v>2216</v>
      </c>
    </row>
    <row r="535" spans="1:4">
      <c r="A535" s="88">
        <v>2016</v>
      </c>
      <c r="B535" s="163" t="s">
        <v>644</v>
      </c>
      <c r="C535" s="190" t="s">
        <v>31</v>
      </c>
      <c r="D535" s="190" t="s">
        <v>823</v>
      </c>
    </row>
    <row r="536" spans="1:4">
      <c r="A536" s="88">
        <v>2016</v>
      </c>
      <c r="B536" s="163" t="s">
        <v>644</v>
      </c>
      <c r="C536" s="190" t="s">
        <v>214</v>
      </c>
      <c r="D536" s="190" t="s">
        <v>999</v>
      </c>
    </row>
    <row r="537" spans="1:4">
      <c r="A537" s="88">
        <v>2016</v>
      </c>
      <c r="B537" s="163" t="s">
        <v>644</v>
      </c>
      <c r="C537" s="190" t="s">
        <v>214</v>
      </c>
      <c r="D537" s="190" t="s">
        <v>798</v>
      </c>
    </row>
    <row r="538" spans="1:4">
      <c r="A538" s="88">
        <v>2016</v>
      </c>
      <c r="B538" s="163" t="s">
        <v>644</v>
      </c>
      <c r="C538" s="190" t="s">
        <v>214</v>
      </c>
      <c r="D538" s="190" t="s">
        <v>824</v>
      </c>
    </row>
    <row r="539" spans="1:4">
      <c r="A539" s="88">
        <v>2016</v>
      </c>
      <c r="B539" s="163" t="s">
        <v>644</v>
      </c>
      <c r="C539" s="190" t="s">
        <v>214</v>
      </c>
      <c r="D539" s="190" t="s">
        <v>827</v>
      </c>
    </row>
    <row r="540" spans="1:4">
      <c r="A540" s="88">
        <v>2016</v>
      </c>
      <c r="B540" s="163" t="s">
        <v>644</v>
      </c>
      <c r="C540" s="190" t="s">
        <v>214</v>
      </c>
      <c r="D540" s="190" t="s">
        <v>828</v>
      </c>
    </row>
    <row r="541" spans="1:4">
      <c r="A541" s="88">
        <v>2016</v>
      </c>
      <c r="B541" s="163" t="s">
        <v>644</v>
      </c>
      <c r="C541" s="190" t="s">
        <v>214</v>
      </c>
      <c r="D541" s="190" t="s">
        <v>826</v>
      </c>
    </row>
    <row r="542" spans="1:4">
      <c r="A542" s="88">
        <v>2016</v>
      </c>
      <c r="B542" s="163" t="s">
        <v>644</v>
      </c>
      <c r="C542" s="190" t="s">
        <v>214</v>
      </c>
      <c r="D542" s="190" t="s">
        <v>829</v>
      </c>
    </row>
    <row r="543" spans="1:4">
      <c r="A543" s="88">
        <v>2016</v>
      </c>
      <c r="B543" s="163" t="s">
        <v>644</v>
      </c>
      <c r="C543" s="190" t="s">
        <v>214</v>
      </c>
      <c r="D543" s="190" t="s">
        <v>825</v>
      </c>
    </row>
    <row r="544" spans="1:4">
      <c r="A544" s="88">
        <v>2016</v>
      </c>
      <c r="B544" s="163" t="s">
        <v>644</v>
      </c>
      <c r="C544" s="190" t="s">
        <v>214</v>
      </c>
      <c r="D544" s="190" t="s">
        <v>3037</v>
      </c>
    </row>
    <row r="545" spans="1:4">
      <c r="A545" s="88">
        <v>2016</v>
      </c>
      <c r="B545" s="163" t="s">
        <v>644</v>
      </c>
      <c r="C545" s="190" t="s">
        <v>126</v>
      </c>
      <c r="D545" s="190" t="s">
        <v>830</v>
      </c>
    </row>
    <row r="546" spans="1:4">
      <c r="A546" s="88">
        <v>2016</v>
      </c>
      <c r="B546" s="163" t="s">
        <v>644</v>
      </c>
      <c r="C546" s="190" t="s">
        <v>126</v>
      </c>
      <c r="D546" s="190" t="s">
        <v>803</v>
      </c>
    </row>
    <row r="547" spans="1:4">
      <c r="A547" s="88">
        <v>2016</v>
      </c>
      <c r="B547" s="163" t="s">
        <v>644</v>
      </c>
      <c r="C547" s="190" t="s">
        <v>126</v>
      </c>
      <c r="D547" s="190" t="s">
        <v>831</v>
      </c>
    </row>
    <row r="548" spans="1:4">
      <c r="A548" s="88">
        <v>2016</v>
      </c>
      <c r="B548" s="163" t="s">
        <v>644</v>
      </c>
      <c r="C548" s="190" t="s">
        <v>126</v>
      </c>
      <c r="D548" s="190" t="s">
        <v>832</v>
      </c>
    </row>
    <row r="549" spans="1:4">
      <c r="A549" s="88">
        <v>2016</v>
      </c>
      <c r="B549" s="163" t="s">
        <v>644</v>
      </c>
      <c r="C549" s="190" t="s">
        <v>126</v>
      </c>
      <c r="D549" s="190" t="s">
        <v>833</v>
      </c>
    </row>
    <row r="550" spans="1:4">
      <c r="A550" s="88">
        <v>2016</v>
      </c>
      <c r="B550" s="163" t="s">
        <v>644</v>
      </c>
      <c r="C550" s="190" t="s">
        <v>126</v>
      </c>
      <c r="D550" s="190" t="s">
        <v>808</v>
      </c>
    </row>
    <row r="551" spans="1:4">
      <c r="A551" s="88">
        <v>2016</v>
      </c>
      <c r="B551" s="163" t="s">
        <v>644</v>
      </c>
      <c r="C551" s="190" t="s">
        <v>126</v>
      </c>
      <c r="D551" s="190" t="s">
        <v>809</v>
      </c>
    </row>
    <row r="552" spans="1:4">
      <c r="A552" s="88">
        <v>2016</v>
      </c>
      <c r="B552" s="163" t="s">
        <v>644</v>
      </c>
      <c r="C552" s="190" t="s">
        <v>126</v>
      </c>
      <c r="D552" s="190" t="s">
        <v>834</v>
      </c>
    </row>
    <row r="553" spans="1:4">
      <c r="A553" s="88">
        <v>2016</v>
      </c>
      <c r="B553" s="163" t="s">
        <v>644</v>
      </c>
      <c r="C553" s="190" t="s">
        <v>126</v>
      </c>
      <c r="D553" s="190" t="s">
        <v>835</v>
      </c>
    </row>
    <row r="554" spans="1:4">
      <c r="A554" s="88">
        <v>2016</v>
      </c>
      <c r="B554" s="163" t="s">
        <v>644</v>
      </c>
      <c r="C554" s="190" t="s">
        <v>126</v>
      </c>
      <c r="D554" s="190" t="s">
        <v>836</v>
      </c>
    </row>
    <row r="555" spans="1:4">
      <c r="A555" s="88">
        <v>2016</v>
      </c>
      <c r="B555" s="163" t="s">
        <v>644</v>
      </c>
      <c r="C555" s="190" t="s">
        <v>126</v>
      </c>
      <c r="D555" s="190" t="s">
        <v>3037</v>
      </c>
    </row>
    <row r="556" spans="1:4">
      <c r="A556" s="88">
        <v>2016</v>
      </c>
      <c r="B556" s="163" t="s">
        <v>644</v>
      </c>
      <c r="C556" s="190" t="s">
        <v>126</v>
      </c>
      <c r="D556" s="190" t="s">
        <v>4885</v>
      </c>
    </row>
    <row r="557" spans="1:4">
      <c r="A557" s="88">
        <v>2016</v>
      </c>
      <c r="B557" s="163" t="s">
        <v>644</v>
      </c>
      <c r="C557" s="190" t="s">
        <v>126</v>
      </c>
      <c r="D557" s="190" t="s">
        <v>837</v>
      </c>
    </row>
    <row r="558" spans="1:4">
      <c r="A558" s="88">
        <v>2016</v>
      </c>
      <c r="B558" s="163" t="s">
        <v>644</v>
      </c>
      <c r="C558" s="190" t="s">
        <v>126</v>
      </c>
      <c r="D558" s="190" t="s">
        <v>998</v>
      </c>
    </row>
    <row r="559" spans="1:4">
      <c r="A559" s="88">
        <v>2016</v>
      </c>
      <c r="B559" s="163" t="s">
        <v>644</v>
      </c>
      <c r="C559" s="190" t="s">
        <v>126</v>
      </c>
      <c r="D559" s="190" t="s">
        <v>2216</v>
      </c>
    </row>
    <row r="560" spans="1:4">
      <c r="A560" s="88">
        <v>2016</v>
      </c>
      <c r="B560" s="163" t="s">
        <v>644</v>
      </c>
      <c r="C560" s="190" t="s">
        <v>126</v>
      </c>
      <c r="D560" s="190" t="s">
        <v>372</v>
      </c>
    </row>
    <row r="561" spans="1:4">
      <c r="A561" s="88">
        <v>2016</v>
      </c>
      <c r="B561" s="163" t="s">
        <v>644</v>
      </c>
      <c r="C561" s="190" t="s">
        <v>4855</v>
      </c>
      <c r="D561" s="190" t="s">
        <v>839</v>
      </c>
    </row>
    <row r="562" spans="1:4">
      <c r="A562" s="88">
        <v>2016</v>
      </c>
      <c r="B562" s="163" t="s">
        <v>644</v>
      </c>
      <c r="C562" s="190" t="s">
        <v>4855</v>
      </c>
      <c r="D562" s="190" t="s">
        <v>840</v>
      </c>
    </row>
    <row r="563" spans="1:4">
      <c r="A563" s="88">
        <v>2016</v>
      </c>
      <c r="B563" s="163" t="s">
        <v>644</v>
      </c>
      <c r="C563" s="190" t="s">
        <v>4855</v>
      </c>
      <c r="D563" s="190" t="s">
        <v>841</v>
      </c>
    </row>
    <row r="564" spans="1:4">
      <c r="A564" s="82">
        <v>2017</v>
      </c>
      <c r="B564" s="162" t="s">
        <v>2490</v>
      </c>
      <c r="C564" s="190" t="s">
        <v>12</v>
      </c>
      <c r="D564" s="190" t="s">
        <v>2658</v>
      </c>
    </row>
    <row r="565" spans="1:4">
      <c r="A565" s="82">
        <v>2017</v>
      </c>
      <c r="B565" s="162" t="s">
        <v>2490</v>
      </c>
      <c r="C565" s="190" t="s">
        <v>18</v>
      </c>
      <c r="D565" s="190" t="s">
        <v>2658</v>
      </c>
    </row>
    <row r="566" spans="1:4">
      <c r="A566" s="82">
        <v>2017</v>
      </c>
      <c r="B566" s="162" t="s">
        <v>2490</v>
      </c>
      <c r="C566" s="190" t="s">
        <v>18</v>
      </c>
      <c r="D566" s="190" t="s">
        <v>4874</v>
      </c>
    </row>
    <row r="567" spans="1:4">
      <c r="A567" s="82">
        <v>2017</v>
      </c>
      <c r="B567" s="162" t="s">
        <v>2490</v>
      </c>
      <c r="C567" s="190" t="s">
        <v>18</v>
      </c>
      <c r="D567" s="190" t="s">
        <v>749</v>
      </c>
    </row>
    <row r="568" spans="1:4">
      <c r="A568" s="82">
        <v>2017</v>
      </c>
      <c r="B568" s="162" t="s">
        <v>2490</v>
      </c>
      <c r="C568" s="190" t="s">
        <v>31</v>
      </c>
      <c r="D568" s="190" t="s">
        <v>2659</v>
      </c>
    </row>
    <row r="569" spans="1:4">
      <c r="A569" s="82">
        <v>2017</v>
      </c>
      <c r="B569" s="162" t="s">
        <v>2490</v>
      </c>
      <c r="C569" s="190" t="s">
        <v>31</v>
      </c>
      <c r="D569" s="190" t="s">
        <v>4856</v>
      </c>
    </row>
    <row r="570" spans="1:4">
      <c r="A570" s="82">
        <v>2017</v>
      </c>
      <c r="B570" s="162" t="s">
        <v>2490</v>
      </c>
      <c r="C570" s="190" t="s">
        <v>31</v>
      </c>
      <c r="D570" s="190" t="s">
        <v>4858</v>
      </c>
    </row>
    <row r="571" spans="1:4">
      <c r="A571" s="82">
        <v>2017</v>
      </c>
      <c r="B571" s="162" t="s">
        <v>2490</v>
      </c>
      <c r="C571" s="190" t="s">
        <v>31</v>
      </c>
      <c r="D571" s="190" t="s">
        <v>2660</v>
      </c>
    </row>
    <row r="572" spans="1:4">
      <c r="A572" s="82">
        <v>2017</v>
      </c>
      <c r="B572" s="162" t="s">
        <v>2490</v>
      </c>
      <c r="C572" s="190" t="s">
        <v>31</v>
      </c>
      <c r="D572" s="190" t="s">
        <v>1029</v>
      </c>
    </row>
    <row r="573" spans="1:4">
      <c r="A573" s="82">
        <v>2017</v>
      </c>
      <c r="B573" s="162" t="s">
        <v>2490</v>
      </c>
      <c r="C573" s="190" t="s">
        <v>31</v>
      </c>
      <c r="D573" s="190" t="s">
        <v>757</v>
      </c>
    </row>
    <row r="574" spans="1:4">
      <c r="A574" s="82">
        <v>2017</v>
      </c>
      <c r="B574" s="162" t="s">
        <v>2490</v>
      </c>
      <c r="C574" s="190" t="s">
        <v>31</v>
      </c>
      <c r="D574" s="190" t="s">
        <v>967</v>
      </c>
    </row>
    <row r="575" spans="1:4">
      <c r="A575" s="82">
        <v>2017</v>
      </c>
      <c r="B575" s="162" t="s">
        <v>2490</v>
      </c>
      <c r="C575" s="190" t="s">
        <v>31</v>
      </c>
      <c r="D575" s="190" t="s">
        <v>3053</v>
      </c>
    </row>
    <row r="576" spans="1:4">
      <c r="A576" s="82">
        <v>2017</v>
      </c>
      <c r="B576" s="162" t="s">
        <v>2490</v>
      </c>
      <c r="C576" s="190" t="s">
        <v>31</v>
      </c>
      <c r="D576" s="190" t="s">
        <v>3052</v>
      </c>
    </row>
    <row r="577" spans="1:4">
      <c r="A577" s="82">
        <v>2017</v>
      </c>
      <c r="B577" s="162" t="s">
        <v>2490</v>
      </c>
      <c r="C577" s="190" t="s">
        <v>31</v>
      </c>
      <c r="D577" s="190" t="s">
        <v>3046</v>
      </c>
    </row>
    <row r="578" spans="1:4">
      <c r="A578" s="82">
        <v>2017</v>
      </c>
      <c r="B578" s="162" t="s">
        <v>2490</v>
      </c>
      <c r="C578" s="190" t="s">
        <v>31</v>
      </c>
      <c r="D578" s="190" t="s">
        <v>767</v>
      </c>
    </row>
    <row r="579" spans="1:4">
      <c r="A579" s="82">
        <v>2017</v>
      </c>
      <c r="B579" s="162" t="s">
        <v>2490</v>
      </c>
      <c r="C579" s="190" t="s">
        <v>31</v>
      </c>
      <c r="D579" s="126" t="s">
        <v>4866</v>
      </c>
    </row>
    <row r="580" spans="1:4">
      <c r="A580" s="82">
        <v>2017</v>
      </c>
      <c r="B580" s="162" t="s">
        <v>2490</v>
      </c>
      <c r="C580" s="190" t="s">
        <v>31</v>
      </c>
      <c r="D580" s="190" t="s">
        <v>2661</v>
      </c>
    </row>
    <row r="581" spans="1:4">
      <c r="A581" s="82">
        <v>2017</v>
      </c>
      <c r="B581" s="162" t="s">
        <v>2490</v>
      </c>
      <c r="C581" s="190" t="s">
        <v>31</v>
      </c>
      <c r="D581" s="190" t="s">
        <v>2662</v>
      </c>
    </row>
    <row r="582" spans="1:4">
      <c r="A582" s="82">
        <v>2017</v>
      </c>
      <c r="B582" s="162" t="s">
        <v>2490</v>
      </c>
      <c r="C582" s="190" t="s">
        <v>31</v>
      </c>
      <c r="D582" s="190" t="s">
        <v>2663</v>
      </c>
    </row>
    <row r="583" spans="1:4">
      <c r="A583" s="82">
        <v>2017</v>
      </c>
      <c r="B583" s="162" t="s">
        <v>2490</v>
      </c>
      <c r="C583" s="190" t="s">
        <v>31</v>
      </c>
      <c r="D583" s="190" t="s">
        <v>4874</v>
      </c>
    </row>
    <row r="584" spans="1:4">
      <c r="A584" s="82">
        <v>2017</v>
      </c>
      <c r="B584" s="162" t="s">
        <v>2490</v>
      </c>
      <c r="C584" s="190" t="s">
        <v>31</v>
      </c>
      <c r="D584" s="190" t="s">
        <v>2664</v>
      </c>
    </row>
    <row r="585" spans="1:4">
      <c r="A585" s="82">
        <v>2017</v>
      </c>
      <c r="B585" s="162" t="s">
        <v>2490</v>
      </c>
      <c r="C585" s="190" t="s">
        <v>52</v>
      </c>
      <c r="D585" s="190" t="s">
        <v>2500</v>
      </c>
    </row>
    <row r="586" spans="1:4">
      <c r="A586" s="82">
        <v>2017</v>
      </c>
      <c r="B586" s="162" t="s">
        <v>2490</v>
      </c>
      <c r="C586" s="190" t="s">
        <v>52</v>
      </c>
      <c r="D586" s="190" t="s">
        <v>2665</v>
      </c>
    </row>
    <row r="587" spans="1:4">
      <c r="A587" s="82">
        <v>2017</v>
      </c>
      <c r="B587" s="162" t="s">
        <v>2490</v>
      </c>
      <c r="C587" s="190" t="s">
        <v>52</v>
      </c>
      <c r="D587" s="190" t="s">
        <v>4860</v>
      </c>
    </row>
    <row r="588" spans="1:4">
      <c r="A588" s="82">
        <v>2017</v>
      </c>
      <c r="B588" s="162" t="s">
        <v>2490</v>
      </c>
      <c r="C588" s="190" t="s">
        <v>52</v>
      </c>
      <c r="D588" s="190" t="s">
        <v>2666</v>
      </c>
    </row>
    <row r="589" spans="1:4">
      <c r="A589" s="82">
        <v>2017</v>
      </c>
      <c r="B589" s="162" t="s">
        <v>2490</v>
      </c>
      <c r="C589" s="190" t="s">
        <v>52</v>
      </c>
      <c r="D589" s="190" t="s">
        <v>2667</v>
      </c>
    </row>
    <row r="590" spans="1:4">
      <c r="A590" s="82">
        <v>2017</v>
      </c>
      <c r="B590" s="162" t="s">
        <v>2490</v>
      </c>
      <c r="C590" s="190" t="s">
        <v>52</v>
      </c>
      <c r="D590" s="190" t="s">
        <v>2668</v>
      </c>
    </row>
    <row r="591" spans="1:4">
      <c r="A591" s="82">
        <v>2017</v>
      </c>
      <c r="B591" s="162" t="s">
        <v>2490</v>
      </c>
      <c r="C591" s="190" t="s">
        <v>52</v>
      </c>
      <c r="D591" s="190" t="s">
        <v>3046</v>
      </c>
    </row>
    <row r="592" spans="1:4">
      <c r="A592" s="82">
        <v>2017</v>
      </c>
      <c r="B592" s="162" t="s">
        <v>2490</v>
      </c>
      <c r="C592" s="190" t="s">
        <v>52</v>
      </c>
      <c r="D592" s="190" t="s">
        <v>877</v>
      </c>
    </row>
    <row r="593" spans="1:4">
      <c r="A593" s="82">
        <v>2017</v>
      </c>
      <c r="B593" s="162" t="s">
        <v>2490</v>
      </c>
      <c r="C593" s="190" t="s">
        <v>52</v>
      </c>
      <c r="D593" s="190" t="s">
        <v>767</v>
      </c>
    </row>
    <row r="594" spans="1:4">
      <c r="A594" s="82">
        <v>2017</v>
      </c>
      <c r="B594" s="162" t="s">
        <v>2490</v>
      </c>
      <c r="C594" s="190" t="s">
        <v>52</v>
      </c>
      <c r="D594" s="190" t="s">
        <v>968</v>
      </c>
    </row>
    <row r="595" spans="1:4">
      <c r="A595" s="82">
        <v>2017</v>
      </c>
      <c r="B595" s="162" t="s">
        <v>2490</v>
      </c>
      <c r="C595" s="190" t="s">
        <v>52</v>
      </c>
      <c r="D595" s="190" t="s">
        <v>4861</v>
      </c>
    </row>
    <row r="596" spans="1:4">
      <c r="A596" s="82">
        <v>2017</v>
      </c>
      <c r="B596" s="162" t="s">
        <v>2490</v>
      </c>
      <c r="C596" s="190" t="s">
        <v>52</v>
      </c>
      <c r="D596" s="190" t="s">
        <v>4857</v>
      </c>
    </row>
    <row r="597" spans="1:4">
      <c r="A597" s="82">
        <v>2017</v>
      </c>
      <c r="B597" s="162" t="s">
        <v>2490</v>
      </c>
      <c r="C597" s="190" t="s">
        <v>52</v>
      </c>
      <c r="D597" s="190" t="s">
        <v>4856</v>
      </c>
    </row>
    <row r="598" spans="1:4">
      <c r="A598" s="82">
        <v>2017</v>
      </c>
      <c r="B598" s="162" t="s">
        <v>2490</v>
      </c>
      <c r="C598" s="190" t="s">
        <v>52</v>
      </c>
      <c r="D598" s="190" t="s">
        <v>787</v>
      </c>
    </row>
    <row r="599" spans="1:4">
      <c r="A599" s="82">
        <v>2017</v>
      </c>
      <c r="B599" s="162" t="s">
        <v>2490</v>
      </c>
      <c r="C599" s="190" t="s">
        <v>52</v>
      </c>
      <c r="D599" s="190" t="s">
        <v>1018</v>
      </c>
    </row>
    <row r="600" spans="1:4">
      <c r="A600" s="82">
        <v>2017</v>
      </c>
      <c r="B600" s="162" t="s">
        <v>2490</v>
      </c>
      <c r="C600" s="190" t="s">
        <v>52</v>
      </c>
      <c r="D600" s="190" t="s">
        <v>2661</v>
      </c>
    </row>
    <row r="601" spans="1:4">
      <c r="A601" s="82">
        <v>2017</v>
      </c>
      <c r="B601" s="162" t="s">
        <v>2490</v>
      </c>
      <c r="C601" s="190" t="s">
        <v>72</v>
      </c>
      <c r="D601" s="190" t="s">
        <v>2669</v>
      </c>
    </row>
    <row r="602" spans="1:4">
      <c r="A602" s="82">
        <v>2017</v>
      </c>
      <c r="B602" s="162" t="s">
        <v>2490</v>
      </c>
      <c r="C602" s="190" t="s">
        <v>72</v>
      </c>
      <c r="D602" s="190" t="s">
        <v>2661</v>
      </c>
    </row>
    <row r="603" spans="1:4">
      <c r="A603" s="82">
        <v>2017</v>
      </c>
      <c r="B603" s="162" t="s">
        <v>2490</v>
      </c>
      <c r="C603" s="190" t="s">
        <v>72</v>
      </c>
      <c r="D603" s="190" t="s">
        <v>2670</v>
      </c>
    </row>
    <row r="604" spans="1:4">
      <c r="A604" s="82">
        <v>2017</v>
      </c>
      <c r="B604" s="162" t="s">
        <v>2490</v>
      </c>
      <c r="C604" s="190" t="s">
        <v>72</v>
      </c>
      <c r="D604" s="190" t="s">
        <v>2671</v>
      </c>
    </row>
    <row r="605" spans="1:4">
      <c r="A605" s="82">
        <v>2017</v>
      </c>
      <c r="B605" s="162" t="s">
        <v>2490</v>
      </c>
      <c r="C605" s="190" t="s">
        <v>72</v>
      </c>
      <c r="D605" s="190" t="s">
        <v>878</v>
      </c>
    </row>
    <row r="606" spans="1:4">
      <c r="A606" s="82">
        <v>2017</v>
      </c>
      <c r="B606" s="162" t="s">
        <v>2490</v>
      </c>
      <c r="C606" s="190" t="s">
        <v>72</v>
      </c>
      <c r="D606" s="190" t="s">
        <v>1029</v>
      </c>
    </row>
    <row r="607" spans="1:4">
      <c r="A607" s="82">
        <v>2017</v>
      </c>
      <c r="B607" s="162" t="s">
        <v>2490</v>
      </c>
      <c r="C607" s="190" t="s">
        <v>72</v>
      </c>
      <c r="D607" s="190" t="s">
        <v>3053</v>
      </c>
    </row>
    <row r="608" spans="1:4">
      <c r="A608" s="82">
        <v>2017</v>
      </c>
      <c r="B608" s="162" t="s">
        <v>2490</v>
      </c>
      <c r="C608" s="190" t="s">
        <v>72</v>
      </c>
      <c r="D608" s="190" t="s">
        <v>2672</v>
      </c>
    </row>
    <row r="609" spans="1:4">
      <c r="A609" s="82">
        <v>2017</v>
      </c>
      <c r="B609" s="162" t="s">
        <v>2490</v>
      </c>
      <c r="C609" s="190" t="s">
        <v>72</v>
      </c>
      <c r="D609" s="190" t="s">
        <v>2673</v>
      </c>
    </row>
    <row r="610" spans="1:4">
      <c r="A610" s="82">
        <v>2017</v>
      </c>
      <c r="B610" s="162" t="s">
        <v>2490</v>
      </c>
      <c r="C610" s="190" t="s">
        <v>83</v>
      </c>
      <c r="D610" s="190" t="s">
        <v>2674</v>
      </c>
    </row>
    <row r="611" spans="1:4">
      <c r="A611" s="82">
        <v>2017</v>
      </c>
      <c r="B611" s="162" t="s">
        <v>2490</v>
      </c>
      <c r="C611" s="190" t="s">
        <v>93</v>
      </c>
      <c r="D611" s="190" t="s">
        <v>2675</v>
      </c>
    </row>
    <row r="612" spans="1:4">
      <c r="A612" s="82">
        <v>2017</v>
      </c>
      <c r="B612" s="162" t="s">
        <v>2490</v>
      </c>
      <c r="C612" s="190" t="s">
        <v>93</v>
      </c>
      <c r="D612" s="190" t="s">
        <v>4856</v>
      </c>
    </row>
    <row r="613" spans="1:4">
      <c r="A613" s="82">
        <v>2017</v>
      </c>
      <c r="B613" s="162" t="s">
        <v>2490</v>
      </c>
      <c r="C613" s="190" t="s">
        <v>93</v>
      </c>
      <c r="D613" s="190" t="s">
        <v>767</v>
      </c>
    </row>
    <row r="614" spans="1:4">
      <c r="A614" s="82">
        <v>2017</v>
      </c>
      <c r="B614" s="162" t="s">
        <v>2490</v>
      </c>
      <c r="C614" s="190" t="s">
        <v>93</v>
      </c>
      <c r="D614" s="190" t="s">
        <v>2676</v>
      </c>
    </row>
    <row r="615" spans="1:4">
      <c r="A615" s="82">
        <v>2017</v>
      </c>
      <c r="B615" s="162" t="s">
        <v>2490</v>
      </c>
      <c r="C615" s="190" t="s">
        <v>105</v>
      </c>
      <c r="D615" s="190" t="s">
        <v>775</v>
      </c>
    </row>
    <row r="616" spans="1:4">
      <c r="A616" s="82">
        <v>2017</v>
      </c>
      <c r="B616" s="162" t="s">
        <v>2490</v>
      </c>
      <c r="C616" s="190" t="s">
        <v>105</v>
      </c>
      <c r="D616" s="190" t="s">
        <v>2659</v>
      </c>
    </row>
    <row r="617" spans="1:4">
      <c r="A617" s="82">
        <v>2017</v>
      </c>
      <c r="B617" s="162" t="s">
        <v>2490</v>
      </c>
      <c r="C617" s="190" t="s">
        <v>105</v>
      </c>
      <c r="D617" s="190" t="s">
        <v>4874</v>
      </c>
    </row>
    <row r="618" spans="1:4">
      <c r="A618" s="82">
        <v>2017</v>
      </c>
      <c r="B618" s="162" t="s">
        <v>2490</v>
      </c>
      <c r="C618" s="190" t="s">
        <v>105</v>
      </c>
      <c r="D618" s="190" t="s">
        <v>846</v>
      </c>
    </row>
    <row r="619" spans="1:4">
      <c r="A619" s="82">
        <v>2017</v>
      </c>
      <c r="B619" s="162" t="s">
        <v>2490</v>
      </c>
      <c r="C619" s="190" t="s">
        <v>105</v>
      </c>
      <c r="D619" s="190" t="s">
        <v>4862</v>
      </c>
    </row>
    <row r="620" spans="1:4">
      <c r="A620" s="82">
        <v>2017</v>
      </c>
      <c r="B620" s="162" t="s">
        <v>2490</v>
      </c>
      <c r="C620" s="190" t="s">
        <v>108</v>
      </c>
      <c r="D620" s="190" t="s">
        <v>2677</v>
      </c>
    </row>
    <row r="621" spans="1:4">
      <c r="A621" s="82">
        <v>2017</v>
      </c>
      <c r="B621" s="162" t="s">
        <v>2490</v>
      </c>
      <c r="C621" s="190" t="s">
        <v>108</v>
      </c>
      <c r="D621" s="190" t="s">
        <v>777</v>
      </c>
    </row>
    <row r="622" spans="1:4">
      <c r="A622" s="82">
        <v>2017</v>
      </c>
      <c r="B622" s="162" t="s">
        <v>2490</v>
      </c>
      <c r="C622" s="190" t="s">
        <v>108</v>
      </c>
      <c r="D622" s="190" t="s">
        <v>1021</v>
      </c>
    </row>
    <row r="623" spans="1:4">
      <c r="A623" s="82">
        <v>2017</v>
      </c>
      <c r="B623" s="162" t="s">
        <v>2490</v>
      </c>
      <c r="C623" s="190" t="s">
        <v>108</v>
      </c>
      <c r="D623" s="190" t="s">
        <v>877</v>
      </c>
    </row>
    <row r="624" spans="1:4">
      <c r="A624" s="82">
        <v>2017</v>
      </c>
      <c r="B624" s="162" t="s">
        <v>2490</v>
      </c>
      <c r="C624" s="190" t="s">
        <v>114</v>
      </c>
      <c r="D624" s="190" t="s">
        <v>2678</v>
      </c>
    </row>
    <row r="625" spans="1:4">
      <c r="A625" s="82">
        <v>2017</v>
      </c>
      <c r="B625" s="162" t="s">
        <v>2490</v>
      </c>
      <c r="C625" s="190" t="s">
        <v>121</v>
      </c>
      <c r="D625" s="190" t="s">
        <v>2679</v>
      </c>
    </row>
    <row r="626" spans="1:4">
      <c r="A626" s="82">
        <v>2017</v>
      </c>
      <c r="B626" s="162" t="s">
        <v>2490</v>
      </c>
      <c r="C626" s="190" t="s">
        <v>126</v>
      </c>
      <c r="D626" s="190" t="s">
        <v>2680</v>
      </c>
    </row>
    <row r="627" spans="1:4">
      <c r="A627" s="82">
        <v>2017</v>
      </c>
      <c r="B627" s="162" t="s">
        <v>2490</v>
      </c>
      <c r="C627" s="190" t="s">
        <v>126</v>
      </c>
      <c r="D627" s="190" t="s">
        <v>4857</v>
      </c>
    </row>
    <row r="628" spans="1:4">
      <c r="A628" s="82">
        <v>2017</v>
      </c>
      <c r="B628" s="162" t="s">
        <v>2490</v>
      </c>
      <c r="C628" s="190" t="s">
        <v>126</v>
      </c>
      <c r="D628" s="190" t="s">
        <v>2675</v>
      </c>
    </row>
    <row r="629" spans="1:4">
      <c r="A629" s="82">
        <v>2017</v>
      </c>
      <c r="B629" s="162" t="s">
        <v>2490</v>
      </c>
      <c r="C629" s="190" t="s">
        <v>126</v>
      </c>
      <c r="D629" s="190" t="s">
        <v>4862</v>
      </c>
    </row>
    <row r="630" spans="1:4">
      <c r="A630" s="82">
        <v>2017</v>
      </c>
      <c r="B630" s="162" t="s">
        <v>2490</v>
      </c>
      <c r="C630" s="190" t="s">
        <v>126</v>
      </c>
      <c r="D630" s="190" t="s">
        <v>968</v>
      </c>
    </row>
    <row r="631" spans="1:4">
      <c r="A631" s="82">
        <v>2017</v>
      </c>
      <c r="B631" s="162" t="s">
        <v>2490</v>
      </c>
      <c r="C631" s="190" t="s">
        <v>126</v>
      </c>
      <c r="D631" s="190" t="s">
        <v>4859</v>
      </c>
    </row>
    <row r="632" spans="1:4">
      <c r="A632" s="82">
        <v>2017</v>
      </c>
      <c r="B632" s="162" t="s">
        <v>2490</v>
      </c>
      <c r="C632" s="190" t="s">
        <v>126</v>
      </c>
      <c r="D632" s="190" t="s">
        <v>2681</v>
      </c>
    </row>
    <row r="633" spans="1:4">
      <c r="A633" s="82">
        <v>2017</v>
      </c>
      <c r="B633" s="162" t="s">
        <v>2490</v>
      </c>
      <c r="C633" s="190" t="s">
        <v>126</v>
      </c>
      <c r="D633" s="190" t="s">
        <v>967</v>
      </c>
    </row>
    <row r="634" spans="1:4">
      <c r="A634" s="82">
        <v>2017</v>
      </c>
      <c r="B634" s="162" t="s">
        <v>2490</v>
      </c>
      <c r="C634" s="190" t="s">
        <v>145</v>
      </c>
      <c r="D634" s="190" t="s">
        <v>901</v>
      </c>
    </row>
    <row r="635" spans="1:4">
      <c r="A635" s="82">
        <v>2017</v>
      </c>
      <c r="B635" s="162" t="s">
        <v>2490</v>
      </c>
      <c r="C635" s="190" t="s">
        <v>182</v>
      </c>
      <c r="D635" s="190" t="s">
        <v>787</v>
      </c>
    </row>
    <row r="636" spans="1:4">
      <c r="A636" s="82">
        <v>2017</v>
      </c>
      <c r="B636" s="162" t="s">
        <v>2490</v>
      </c>
      <c r="C636" s="190" t="s">
        <v>182</v>
      </c>
      <c r="D636" s="190" t="s">
        <v>2682</v>
      </c>
    </row>
    <row r="637" spans="1:4">
      <c r="A637" s="82">
        <v>2017</v>
      </c>
      <c r="B637" s="162" t="s">
        <v>2490</v>
      </c>
      <c r="C637" s="190" t="s">
        <v>191</v>
      </c>
      <c r="D637" s="190" t="s">
        <v>4862</v>
      </c>
    </row>
    <row r="638" spans="1:4">
      <c r="A638" s="82">
        <v>2017</v>
      </c>
      <c r="B638" s="162" t="s">
        <v>2490</v>
      </c>
      <c r="C638" s="190" t="s">
        <v>191</v>
      </c>
      <c r="D638" s="190" t="s">
        <v>767</v>
      </c>
    </row>
    <row r="639" spans="1:4">
      <c r="A639" s="82">
        <v>2017</v>
      </c>
      <c r="B639" s="162" t="s">
        <v>2490</v>
      </c>
      <c r="C639" s="190" t="s">
        <v>191</v>
      </c>
      <c r="D639" s="190" t="s">
        <v>2683</v>
      </c>
    </row>
    <row r="640" spans="1:4">
      <c r="A640" s="82">
        <v>2017</v>
      </c>
      <c r="B640" s="162" t="s">
        <v>2490</v>
      </c>
      <c r="C640" s="190" t="s">
        <v>195</v>
      </c>
      <c r="D640" s="190" t="s">
        <v>2684</v>
      </c>
    </row>
    <row r="641" spans="1:4">
      <c r="A641" s="82">
        <v>2017</v>
      </c>
      <c r="B641" s="162" t="s">
        <v>2490</v>
      </c>
      <c r="C641" s="190" t="s">
        <v>195</v>
      </c>
      <c r="D641" s="190" t="s">
        <v>2685</v>
      </c>
    </row>
    <row r="642" spans="1:4">
      <c r="A642" s="82">
        <v>2017</v>
      </c>
      <c r="B642" s="162" t="s">
        <v>2490</v>
      </c>
      <c r="C642" s="190" t="s">
        <v>195</v>
      </c>
      <c r="D642" s="190" t="s">
        <v>2686</v>
      </c>
    </row>
    <row r="643" spans="1:4">
      <c r="A643" s="82">
        <v>2017</v>
      </c>
      <c r="B643" s="162" t="s">
        <v>2490</v>
      </c>
      <c r="C643" s="190" t="s">
        <v>195</v>
      </c>
      <c r="D643" s="190" t="s">
        <v>4863</v>
      </c>
    </row>
    <row r="644" spans="1:4">
      <c r="A644" s="82">
        <v>2017</v>
      </c>
      <c r="B644" s="162" t="s">
        <v>2490</v>
      </c>
      <c r="C644" s="190" t="s">
        <v>195</v>
      </c>
      <c r="D644" s="190" t="s">
        <v>2659</v>
      </c>
    </row>
    <row r="645" spans="1:4">
      <c r="A645" s="82">
        <v>2017</v>
      </c>
      <c r="B645" s="162" t="s">
        <v>2490</v>
      </c>
      <c r="C645" s="190" t="s">
        <v>195</v>
      </c>
      <c r="D645" s="190" t="s">
        <v>2687</v>
      </c>
    </row>
    <row r="646" spans="1:4">
      <c r="A646" s="82">
        <v>2017</v>
      </c>
      <c r="B646" s="162" t="s">
        <v>2490</v>
      </c>
      <c r="C646" s="190" t="s">
        <v>195</v>
      </c>
      <c r="D646" s="190" t="s">
        <v>2688</v>
      </c>
    </row>
    <row r="647" spans="1:4">
      <c r="A647" s="82">
        <v>2017</v>
      </c>
      <c r="B647" s="162" t="s">
        <v>2490</v>
      </c>
      <c r="C647" s="190" t="s">
        <v>195</v>
      </c>
      <c r="D647" s="190" t="s">
        <v>2689</v>
      </c>
    </row>
    <row r="648" spans="1:4">
      <c r="A648" s="82">
        <v>2017</v>
      </c>
      <c r="B648" s="162" t="s">
        <v>2490</v>
      </c>
      <c r="C648" s="190" t="s">
        <v>195</v>
      </c>
      <c r="D648" s="190" t="s">
        <v>1025</v>
      </c>
    </row>
    <row r="649" spans="1:4">
      <c r="A649" s="82">
        <v>2017</v>
      </c>
      <c r="B649" s="162" t="s">
        <v>2490</v>
      </c>
      <c r="C649" s="190" t="s">
        <v>195</v>
      </c>
      <c r="D649" s="190" t="s">
        <v>791</v>
      </c>
    </row>
    <row r="650" spans="1:4">
      <c r="A650" s="82">
        <v>2017</v>
      </c>
      <c r="B650" s="162" t="s">
        <v>2490</v>
      </c>
      <c r="C650" s="190" t="s">
        <v>195</v>
      </c>
      <c r="D650" s="190" t="s">
        <v>4864</v>
      </c>
    </row>
    <row r="651" spans="1:4">
      <c r="A651" s="82">
        <v>2017</v>
      </c>
      <c r="B651" s="162" t="s">
        <v>2490</v>
      </c>
      <c r="C651" s="190" t="s">
        <v>195</v>
      </c>
      <c r="D651" s="190" t="s">
        <v>793</v>
      </c>
    </row>
    <row r="652" spans="1:4">
      <c r="A652" s="82">
        <v>2017</v>
      </c>
      <c r="B652" s="162" t="s">
        <v>2490</v>
      </c>
      <c r="C652" s="190" t="s">
        <v>195</v>
      </c>
      <c r="D652" s="190" t="s">
        <v>978</v>
      </c>
    </row>
    <row r="653" spans="1:4">
      <c r="A653" s="82">
        <v>2017</v>
      </c>
      <c r="B653" s="162" t="s">
        <v>2490</v>
      </c>
      <c r="C653" s="190" t="s">
        <v>200</v>
      </c>
      <c r="D653" s="190" t="s">
        <v>2675</v>
      </c>
    </row>
    <row r="654" spans="1:4">
      <c r="A654" s="82">
        <v>2017</v>
      </c>
      <c r="B654" s="162" t="s">
        <v>2490</v>
      </c>
      <c r="C654" s="190" t="s">
        <v>200</v>
      </c>
      <c r="D654" s="190" t="s">
        <v>766</v>
      </c>
    </row>
    <row r="655" spans="1:4">
      <c r="A655" s="82">
        <v>2017</v>
      </c>
      <c r="B655" s="162" t="s">
        <v>2490</v>
      </c>
      <c r="C655" s="190" t="s">
        <v>1566</v>
      </c>
      <c r="D655" s="190" t="s">
        <v>2690</v>
      </c>
    </row>
    <row r="656" spans="1:4">
      <c r="A656" s="82">
        <v>2017</v>
      </c>
      <c r="B656" s="162" t="s">
        <v>2490</v>
      </c>
      <c r="C656" s="190" t="s">
        <v>1566</v>
      </c>
      <c r="D656" s="190" t="s">
        <v>877</v>
      </c>
    </row>
    <row r="657" spans="1:4">
      <c r="A657" s="82">
        <v>2017</v>
      </c>
      <c r="B657" s="191" t="s">
        <v>644</v>
      </c>
      <c r="C657" s="192" t="s">
        <v>31</v>
      </c>
      <c r="D657" s="192" t="s">
        <v>999</v>
      </c>
    </row>
    <row r="658" spans="1:4">
      <c r="A658" s="82">
        <v>2017</v>
      </c>
      <c r="B658" s="191" t="s">
        <v>644</v>
      </c>
      <c r="C658" s="192" t="s">
        <v>31</v>
      </c>
      <c r="D658" s="192" t="s">
        <v>797</v>
      </c>
    </row>
    <row r="659" spans="1:4">
      <c r="A659" s="82">
        <v>2017</v>
      </c>
      <c r="B659" s="191" t="s">
        <v>644</v>
      </c>
      <c r="C659" s="192" t="s">
        <v>31</v>
      </c>
      <c r="D659" s="192" t="s">
        <v>3022</v>
      </c>
    </row>
    <row r="660" spans="1:4">
      <c r="A660" s="82">
        <v>2017</v>
      </c>
      <c r="B660" s="191" t="s">
        <v>644</v>
      </c>
      <c r="C660" s="192" t="s">
        <v>31</v>
      </c>
      <c r="D660" s="190" t="s">
        <v>802</v>
      </c>
    </row>
    <row r="661" spans="1:4">
      <c r="A661" s="82">
        <v>2017</v>
      </c>
      <c r="B661" s="191" t="s">
        <v>644</v>
      </c>
      <c r="C661" s="192" t="s">
        <v>31</v>
      </c>
      <c r="D661" s="190" t="s">
        <v>801</v>
      </c>
    </row>
    <row r="662" spans="1:4">
      <c r="A662" s="82">
        <v>2017</v>
      </c>
      <c r="B662" s="191" t="s">
        <v>644</v>
      </c>
      <c r="C662" s="192" t="s">
        <v>31</v>
      </c>
      <c r="D662" s="190" t="s">
        <v>4857</v>
      </c>
    </row>
    <row r="663" spans="1:4">
      <c r="A663" s="82">
        <v>2017</v>
      </c>
      <c r="B663" s="191" t="s">
        <v>644</v>
      </c>
      <c r="C663" s="192" t="s">
        <v>31</v>
      </c>
      <c r="D663" s="192" t="s">
        <v>3009</v>
      </c>
    </row>
    <row r="664" spans="1:4">
      <c r="A664" s="82">
        <v>2017</v>
      </c>
      <c r="B664" s="191" t="s">
        <v>644</v>
      </c>
      <c r="C664" s="192" t="s">
        <v>31</v>
      </c>
      <c r="D664" s="192" t="s">
        <v>1027</v>
      </c>
    </row>
    <row r="665" spans="1:4">
      <c r="A665" s="82">
        <v>2017</v>
      </c>
      <c r="B665" s="191" t="s">
        <v>644</v>
      </c>
      <c r="C665" s="192" t="s">
        <v>31</v>
      </c>
      <c r="D665" s="192" t="s">
        <v>3036</v>
      </c>
    </row>
    <row r="666" spans="1:4">
      <c r="A666" s="82">
        <v>2017</v>
      </c>
      <c r="B666" s="191" t="s">
        <v>644</v>
      </c>
      <c r="C666" s="192" t="s">
        <v>31</v>
      </c>
      <c r="D666" s="192" t="s">
        <v>828</v>
      </c>
    </row>
    <row r="667" spans="1:4">
      <c r="A667" s="82">
        <v>2017</v>
      </c>
      <c r="B667" s="191" t="s">
        <v>644</v>
      </c>
      <c r="C667" s="192" t="s">
        <v>31</v>
      </c>
      <c r="D667" s="192" t="s">
        <v>809</v>
      </c>
    </row>
    <row r="668" spans="1:4">
      <c r="A668" s="82">
        <v>2017</v>
      </c>
      <c r="B668" s="191" t="s">
        <v>644</v>
      </c>
      <c r="C668" s="192" t="s">
        <v>31</v>
      </c>
      <c r="D668" s="192" t="s">
        <v>3010</v>
      </c>
    </row>
    <row r="669" spans="1:4">
      <c r="A669" s="82">
        <v>2017</v>
      </c>
      <c r="B669" s="191" t="s">
        <v>644</v>
      </c>
      <c r="C669" s="192" t="s">
        <v>31</v>
      </c>
      <c r="D669" s="192" t="s">
        <v>3011</v>
      </c>
    </row>
    <row r="670" spans="1:4">
      <c r="A670" s="82">
        <v>2017</v>
      </c>
      <c r="B670" s="191" t="s">
        <v>644</v>
      </c>
      <c r="C670" s="192" t="s">
        <v>31</v>
      </c>
      <c r="D670" s="192" t="s">
        <v>3045</v>
      </c>
    </row>
    <row r="671" spans="1:4">
      <c r="A671" s="82">
        <v>2017</v>
      </c>
      <c r="B671" s="191" t="s">
        <v>644</v>
      </c>
      <c r="C671" s="192" t="s">
        <v>31</v>
      </c>
      <c r="D671" s="192" t="s">
        <v>3047</v>
      </c>
    </row>
    <row r="672" spans="1:4">
      <c r="A672" s="82">
        <v>2017</v>
      </c>
      <c r="B672" s="191" t="s">
        <v>644</v>
      </c>
      <c r="C672" s="192" t="s">
        <v>31</v>
      </c>
      <c r="D672" s="192" t="s">
        <v>3050</v>
      </c>
    </row>
    <row r="673" spans="1:4">
      <c r="A673" s="82">
        <v>2017</v>
      </c>
      <c r="B673" s="191" t="s">
        <v>644</v>
      </c>
      <c r="C673" s="192" t="s">
        <v>31</v>
      </c>
      <c r="D673" s="192" t="s">
        <v>3051</v>
      </c>
    </row>
    <row r="674" spans="1:4">
      <c r="A674" s="82">
        <v>2017</v>
      </c>
      <c r="B674" s="191" t="s">
        <v>644</v>
      </c>
      <c r="C674" s="192" t="s">
        <v>31</v>
      </c>
      <c r="D674" s="192" t="s">
        <v>3052</v>
      </c>
    </row>
    <row r="675" spans="1:4">
      <c r="A675" s="82">
        <v>2017</v>
      </c>
      <c r="B675" s="191" t="s">
        <v>644</v>
      </c>
      <c r="C675" s="192" t="s">
        <v>31</v>
      </c>
      <c r="D675" s="192" t="s">
        <v>3054</v>
      </c>
    </row>
    <row r="676" spans="1:4">
      <c r="A676" s="82">
        <v>2017</v>
      </c>
      <c r="B676" s="191" t="s">
        <v>644</v>
      </c>
      <c r="C676" s="192" t="s">
        <v>31</v>
      </c>
      <c r="D676" s="192" t="s">
        <v>3055</v>
      </c>
    </row>
    <row r="677" spans="1:4">
      <c r="A677" s="82">
        <v>2017</v>
      </c>
      <c r="B677" s="191" t="s">
        <v>644</v>
      </c>
      <c r="C677" s="192" t="s">
        <v>31</v>
      </c>
      <c r="D677" s="192" t="s">
        <v>813</v>
      </c>
    </row>
    <row r="678" spans="1:4">
      <c r="A678" s="82">
        <v>2017</v>
      </c>
      <c r="B678" s="191" t="s">
        <v>644</v>
      </c>
      <c r="C678" s="192" t="s">
        <v>31</v>
      </c>
      <c r="D678" s="192" t="s">
        <v>3012</v>
      </c>
    </row>
    <row r="679" spans="1:4">
      <c r="A679" s="82">
        <v>2017</v>
      </c>
      <c r="B679" s="191" t="s">
        <v>644</v>
      </c>
      <c r="C679" s="192" t="s">
        <v>31</v>
      </c>
      <c r="D679" s="192" t="s">
        <v>3023</v>
      </c>
    </row>
    <row r="680" spans="1:4">
      <c r="A680" s="82">
        <v>2017</v>
      </c>
      <c r="B680" s="191" t="s">
        <v>644</v>
      </c>
      <c r="C680" s="192" t="s">
        <v>31</v>
      </c>
      <c r="D680" s="192" t="s">
        <v>3013</v>
      </c>
    </row>
    <row r="681" spans="1:4">
      <c r="A681" s="82">
        <v>2017</v>
      </c>
      <c r="B681" s="191" t="s">
        <v>644</v>
      </c>
      <c r="C681" s="192" t="s">
        <v>31</v>
      </c>
      <c r="D681" s="192" t="s">
        <v>816</v>
      </c>
    </row>
    <row r="682" spans="1:4">
      <c r="A682" s="82">
        <v>2017</v>
      </c>
      <c r="B682" s="191" t="s">
        <v>644</v>
      </c>
      <c r="C682" s="192" t="s">
        <v>31</v>
      </c>
      <c r="D682" s="192" t="s">
        <v>1006</v>
      </c>
    </row>
    <row r="683" spans="1:4">
      <c r="A683" s="82">
        <v>2017</v>
      </c>
      <c r="B683" s="191" t="s">
        <v>644</v>
      </c>
      <c r="C683" s="192" t="s">
        <v>31</v>
      </c>
      <c r="D683" s="190" t="s">
        <v>3037</v>
      </c>
    </row>
    <row r="684" spans="1:4">
      <c r="A684" s="82">
        <v>2017</v>
      </c>
      <c r="B684" s="191" t="s">
        <v>644</v>
      </c>
      <c r="C684" s="192" t="s">
        <v>31</v>
      </c>
      <c r="D684" s="192" t="s">
        <v>3014</v>
      </c>
    </row>
    <row r="685" spans="1:4">
      <c r="A685" s="82">
        <v>2017</v>
      </c>
      <c r="B685" s="191" t="s">
        <v>644</v>
      </c>
      <c r="C685" s="192" t="s">
        <v>31</v>
      </c>
      <c r="D685" s="192" t="s">
        <v>3024</v>
      </c>
    </row>
    <row r="686" spans="1:4">
      <c r="A686" s="82">
        <v>2017</v>
      </c>
      <c r="B686" s="191" t="s">
        <v>644</v>
      </c>
      <c r="C686" s="192" t="s">
        <v>31</v>
      </c>
      <c r="D686" s="192" t="s">
        <v>3015</v>
      </c>
    </row>
    <row r="687" spans="1:4">
      <c r="A687" s="82">
        <v>2017</v>
      </c>
      <c r="B687" s="191" t="s">
        <v>644</v>
      </c>
      <c r="C687" s="192" t="s">
        <v>31</v>
      </c>
      <c r="D687" s="192" t="s">
        <v>3025</v>
      </c>
    </row>
    <row r="688" spans="1:4">
      <c r="A688" s="82">
        <v>2017</v>
      </c>
      <c r="B688" s="191" t="s">
        <v>644</v>
      </c>
      <c r="C688" s="192" t="s">
        <v>31</v>
      </c>
      <c r="D688" s="192" t="s">
        <v>3016</v>
      </c>
    </row>
    <row r="689" spans="1:4">
      <c r="A689" s="82">
        <v>2017</v>
      </c>
      <c r="B689" s="191" t="s">
        <v>644</v>
      </c>
      <c r="C689" s="192" t="s">
        <v>31</v>
      </c>
      <c r="D689" s="192" t="s">
        <v>3034</v>
      </c>
    </row>
    <row r="690" spans="1:4">
      <c r="A690" s="82">
        <v>2017</v>
      </c>
      <c r="B690" s="191" t="s">
        <v>644</v>
      </c>
      <c r="C690" s="192" t="s">
        <v>31</v>
      </c>
      <c r="D690" s="192" t="s">
        <v>3017</v>
      </c>
    </row>
    <row r="691" spans="1:4">
      <c r="A691" s="82">
        <v>2017</v>
      </c>
      <c r="B691" s="191" t="s">
        <v>644</v>
      </c>
      <c r="C691" s="192" t="s">
        <v>31</v>
      </c>
      <c r="D691" s="192" t="s">
        <v>4886</v>
      </c>
    </row>
    <row r="692" spans="1:4">
      <c r="A692" s="82">
        <v>2017</v>
      </c>
      <c r="B692" s="191" t="s">
        <v>644</v>
      </c>
      <c r="C692" s="192" t="s">
        <v>31</v>
      </c>
      <c r="D692" s="126" t="s">
        <v>4790</v>
      </c>
    </row>
    <row r="693" spans="1:4">
      <c r="A693" s="82">
        <v>2017</v>
      </c>
      <c r="B693" s="191" t="s">
        <v>644</v>
      </c>
      <c r="C693" s="192" t="s">
        <v>31</v>
      </c>
      <c r="D693" s="192" t="s">
        <v>3026</v>
      </c>
    </row>
    <row r="694" spans="1:4">
      <c r="A694" s="82">
        <v>2017</v>
      </c>
      <c r="B694" s="191" t="s">
        <v>644</v>
      </c>
      <c r="C694" s="192" t="s">
        <v>214</v>
      </c>
      <c r="D694" s="192" t="s">
        <v>999</v>
      </c>
    </row>
    <row r="695" spans="1:4">
      <c r="A695" s="82">
        <v>2017</v>
      </c>
      <c r="B695" s="191" t="s">
        <v>644</v>
      </c>
      <c r="C695" s="192" t="s">
        <v>214</v>
      </c>
      <c r="D695" s="192" t="s">
        <v>750</v>
      </c>
    </row>
    <row r="696" spans="1:4">
      <c r="A696" s="82">
        <v>2017</v>
      </c>
      <c r="B696" s="191" t="s">
        <v>644</v>
      </c>
      <c r="C696" s="192" t="s">
        <v>214</v>
      </c>
      <c r="D696" s="192" t="s">
        <v>3018</v>
      </c>
    </row>
    <row r="697" spans="1:4">
      <c r="A697" s="82">
        <v>2017</v>
      </c>
      <c r="B697" s="191" t="s">
        <v>644</v>
      </c>
      <c r="C697" s="192" t="s">
        <v>214</v>
      </c>
      <c r="D697" s="192" t="s">
        <v>831</v>
      </c>
    </row>
    <row r="698" spans="1:4">
      <c r="A698" s="82">
        <v>2017</v>
      </c>
      <c r="B698" s="191" t="s">
        <v>644</v>
      </c>
      <c r="C698" s="192" t="s">
        <v>214</v>
      </c>
      <c r="D698" s="192" t="s">
        <v>3011</v>
      </c>
    </row>
    <row r="699" spans="1:4">
      <c r="A699" s="82">
        <v>2017</v>
      </c>
      <c r="B699" s="191" t="s">
        <v>644</v>
      </c>
      <c r="C699" s="192" t="s">
        <v>214</v>
      </c>
      <c r="D699" s="192" t="s">
        <v>3051</v>
      </c>
    </row>
    <row r="700" spans="1:4">
      <c r="A700" s="82">
        <v>2017</v>
      </c>
      <c r="B700" s="191" t="s">
        <v>644</v>
      </c>
      <c r="C700" s="192" t="s">
        <v>214</v>
      </c>
      <c r="D700" s="192" t="s">
        <v>3035</v>
      </c>
    </row>
    <row r="701" spans="1:4">
      <c r="A701" s="82">
        <v>2017</v>
      </c>
      <c r="B701" s="191" t="s">
        <v>644</v>
      </c>
      <c r="C701" s="192" t="s">
        <v>214</v>
      </c>
      <c r="D701" s="192" t="s">
        <v>3013</v>
      </c>
    </row>
    <row r="702" spans="1:4">
      <c r="A702" s="82">
        <v>2017</v>
      </c>
      <c r="B702" s="191" t="s">
        <v>644</v>
      </c>
      <c r="C702" s="192" t="s">
        <v>214</v>
      </c>
      <c r="D702" s="190" t="s">
        <v>3037</v>
      </c>
    </row>
    <row r="703" spans="1:4">
      <c r="A703" s="82">
        <v>2017</v>
      </c>
      <c r="B703" s="191" t="s">
        <v>644</v>
      </c>
      <c r="C703" s="192" t="s">
        <v>214</v>
      </c>
      <c r="D703" s="192" t="s">
        <v>3032</v>
      </c>
    </row>
    <row r="704" spans="1:4">
      <c r="A704" s="82">
        <v>2017</v>
      </c>
      <c r="B704" s="191" t="s">
        <v>644</v>
      </c>
      <c r="C704" s="192" t="s">
        <v>214</v>
      </c>
      <c r="D704" s="192" t="s">
        <v>3027</v>
      </c>
    </row>
    <row r="705" spans="1:4">
      <c r="A705" s="82">
        <v>2017</v>
      </c>
      <c r="B705" s="191" t="s">
        <v>644</v>
      </c>
      <c r="C705" s="192" t="s">
        <v>214</v>
      </c>
      <c r="D705" s="192" t="s">
        <v>823</v>
      </c>
    </row>
    <row r="706" spans="1:4">
      <c r="A706" s="82">
        <v>2017</v>
      </c>
      <c r="B706" s="191" t="s">
        <v>644</v>
      </c>
      <c r="C706" s="192" t="s">
        <v>126</v>
      </c>
      <c r="D706" s="192" t="s">
        <v>3028</v>
      </c>
    </row>
    <row r="707" spans="1:4">
      <c r="A707" s="82">
        <v>2017</v>
      </c>
      <c r="B707" s="191" t="s">
        <v>644</v>
      </c>
      <c r="C707" s="192" t="s">
        <v>126</v>
      </c>
      <c r="D707" s="192" t="s">
        <v>3019</v>
      </c>
    </row>
    <row r="708" spans="1:4">
      <c r="A708" s="82">
        <v>2017</v>
      </c>
      <c r="B708" s="191" t="s">
        <v>644</v>
      </c>
      <c r="C708" s="192" t="s">
        <v>126</v>
      </c>
      <c r="D708" s="190" t="s">
        <v>802</v>
      </c>
    </row>
    <row r="709" spans="1:4">
      <c r="A709" s="82">
        <v>2017</v>
      </c>
      <c r="B709" s="191" t="s">
        <v>644</v>
      </c>
      <c r="C709" s="192" t="s">
        <v>126</v>
      </c>
      <c r="D709" s="192" t="s">
        <v>3020</v>
      </c>
    </row>
    <row r="710" spans="1:4">
      <c r="A710" s="82">
        <v>2017</v>
      </c>
      <c r="B710" s="191" t="s">
        <v>644</v>
      </c>
      <c r="C710" s="192" t="s">
        <v>126</v>
      </c>
      <c r="D710" s="192" t="s">
        <v>827</v>
      </c>
    </row>
    <row r="711" spans="1:4">
      <c r="A711" s="82">
        <v>2017</v>
      </c>
      <c r="B711" s="191" t="s">
        <v>644</v>
      </c>
      <c r="C711" s="192" t="s">
        <v>126</v>
      </c>
      <c r="D711" s="192" t="s">
        <v>3029</v>
      </c>
    </row>
    <row r="712" spans="1:4">
      <c r="A712" s="82">
        <v>2017</v>
      </c>
      <c r="B712" s="191" t="s">
        <v>644</v>
      </c>
      <c r="C712" s="192" t="s">
        <v>126</v>
      </c>
      <c r="D712" s="192" t="s">
        <v>776</v>
      </c>
    </row>
    <row r="713" spans="1:4">
      <c r="A713" s="82">
        <v>2017</v>
      </c>
      <c r="B713" s="191" t="s">
        <v>644</v>
      </c>
      <c r="C713" s="192" t="s">
        <v>126</v>
      </c>
      <c r="D713" s="192" t="s">
        <v>809</v>
      </c>
    </row>
    <row r="714" spans="1:4">
      <c r="A714" s="82">
        <v>2017</v>
      </c>
      <c r="B714" s="191" t="s">
        <v>644</v>
      </c>
      <c r="C714" s="192" t="s">
        <v>126</v>
      </c>
      <c r="D714" s="192" t="s">
        <v>813</v>
      </c>
    </row>
    <row r="715" spans="1:4">
      <c r="A715" s="82">
        <v>2017</v>
      </c>
      <c r="B715" s="191" t="s">
        <v>644</v>
      </c>
      <c r="C715" s="192" t="s">
        <v>126</v>
      </c>
      <c r="D715" s="192" t="s">
        <v>3021</v>
      </c>
    </row>
    <row r="716" spans="1:4">
      <c r="A716" s="82">
        <v>2017</v>
      </c>
      <c r="B716" s="191" t="s">
        <v>644</v>
      </c>
      <c r="C716" s="192" t="s">
        <v>126</v>
      </c>
      <c r="D716" s="192" t="s">
        <v>3033</v>
      </c>
    </row>
    <row r="717" spans="1:4">
      <c r="A717" s="82">
        <v>2017</v>
      </c>
      <c r="B717" s="191" t="s">
        <v>644</v>
      </c>
      <c r="C717" s="192" t="s">
        <v>126</v>
      </c>
      <c r="D717" s="192" t="s">
        <v>4865</v>
      </c>
    </row>
    <row r="718" spans="1:4">
      <c r="A718" s="82">
        <v>2017</v>
      </c>
      <c r="B718" s="191" t="s">
        <v>644</v>
      </c>
      <c r="C718" s="192" t="s">
        <v>126</v>
      </c>
      <c r="D718" s="192" t="s">
        <v>3035</v>
      </c>
    </row>
    <row r="719" spans="1:4">
      <c r="A719" s="82">
        <v>2017</v>
      </c>
      <c r="B719" s="191" t="s">
        <v>644</v>
      </c>
      <c r="C719" s="192" t="s">
        <v>126</v>
      </c>
      <c r="D719" s="192" t="s">
        <v>1006</v>
      </c>
    </row>
    <row r="720" spans="1:4">
      <c r="A720" s="82">
        <v>2017</v>
      </c>
      <c r="B720" s="191" t="s">
        <v>644</v>
      </c>
      <c r="C720" s="192" t="s">
        <v>126</v>
      </c>
      <c r="D720" s="192" t="s">
        <v>818</v>
      </c>
    </row>
    <row r="721" spans="1:4">
      <c r="A721" s="82">
        <v>2017</v>
      </c>
      <c r="B721" s="191" t="s">
        <v>644</v>
      </c>
      <c r="C721" s="192" t="s">
        <v>126</v>
      </c>
      <c r="D721" s="192" t="s">
        <v>3015</v>
      </c>
    </row>
    <row r="722" spans="1:4">
      <c r="A722" s="82">
        <v>2017</v>
      </c>
      <c r="B722" s="191" t="s">
        <v>644</v>
      </c>
      <c r="C722" s="192" t="s">
        <v>126</v>
      </c>
      <c r="D722" s="192" t="s">
        <v>3030</v>
      </c>
    </row>
    <row r="723" spans="1:4">
      <c r="A723" s="82">
        <v>2017</v>
      </c>
      <c r="B723" s="191" t="s">
        <v>644</v>
      </c>
      <c r="C723" s="192" t="s">
        <v>213</v>
      </c>
      <c r="D723" s="192" t="s">
        <v>3031</v>
      </c>
    </row>
    <row r="724" spans="1:4">
      <c r="A724" s="82">
        <v>2017</v>
      </c>
      <c r="B724" s="191" t="s">
        <v>644</v>
      </c>
      <c r="C724" s="192" t="s">
        <v>213</v>
      </c>
      <c r="D724" s="192" t="s">
        <v>3011</v>
      </c>
    </row>
    <row r="725" spans="1:4">
      <c r="A725" s="88">
        <v>2018</v>
      </c>
      <c r="B725" s="162" t="s">
        <v>2490</v>
      </c>
      <c r="C725" s="126" t="s">
        <v>5</v>
      </c>
      <c r="D725" s="126" t="s">
        <v>4754</v>
      </c>
    </row>
    <row r="726" spans="1:4">
      <c r="A726" s="88">
        <v>2018</v>
      </c>
      <c r="B726" s="162" t="s">
        <v>2490</v>
      </c>
      <c r="C726" s="126" t="s">
        <v>5</v>
      </c>
      <c r="D726" s="126" t="s">
        <v>4790</v>
      </c>
    </row>
    <row r="727" spans="1:4">
      <c r="A727" s="88">
        <v>2018</v>
      </c>
      <c r="B727" s="162" t="s">
        <v>2490</v>
      </c>
      <c r="C727" s="126" t="s">
        <v>18</v>
      </c>
      <c r="D727" s="126" t="s">
        <v>749</v>
      </c>
    </row>
    <row r="728" spans="1:4">
      <c r="A728" s="88">
        <v>2018</v>
      </c>
      <c r="B728" s="162" t="s">
        <v>2490</v>
      </c>
      <c r="C728" s="126" t="s">
        <v>31</v>
      </c>
      <c r="D728" s="126" t="s">
        <v>4755</v>
      </c>
    </row>
    <row r="729" spans="1:4">
      <c r="A729" s="88">
        <v>2018</v>
      </c>
      <c r="B729" s="162" t="s">
        <v>2490</v>
      </c>
      <c r="C729" s="126" t="s">
        <v>31</v>
      </c>
      <c r="D729" s="126" t="s">
        <v>4756</v>
      </c>
    </row>
    <row r="730" spans="1:4">
      <c r="A730" s="88">
        <v>2018</v>
      </c>
      <c r="B730" s="162" t="s">
        <v>2490</v>
      </c>
      <c r="C730" s="126" t="s">
        <v>31</v>
      </c>
      <c r="D730" s="126" t="s">
        <v>750</v>
      </c>
    </row>
    <row r="731" spans="1:4">
      <c r="A731" s="88">
        <v>2018</v>
      </c>
      <c r="B731" s="162" t="s">
        <v>2490</v>
      </c>
      <c r="C731" s="126" t="s">
        <v>31</v>
      </c>
      <c r="D731" s="190" t="s">
        <v>913</v>
      </c>
    </row>
    <row r="732" spans="1:4">
      <c r="A732" s="88">
        <v>2018</v>
      </c>
      <c r="B732" s="162" t="s">
        <v>2490</v>
      </c>
      <c r="C732" s="126" t="s">
        <v>31</v>
      </c>
      <c r="D732" s="190" t="s">
        <v>932</v>
      </c>
    </row>
    <row r="733" spans="1:4">
      <c r="A733" s="88">
        <v>2018</v>
      </c>
      <c r="B733" s="162" t="s">
        <v>2490</v>
      </c>
      <c r="C733" s="126" t="s">
        <v>31</v>
      </c>
      <c r="D733" s="126" t="s">
        <v>4757</v>
      </c>
    </row>
    <row r="734" spans="1:4">
      <c r="A734" s="88">
        <v>2018</v>
      </c>
      <c r="B734" s="162" t="s">
        <v>2490</v>
      </c>
      <c r="C734" s="126" t="s">
        <v>31</v>
      </c>
      <c r="D734" s="126" t="s">
        <v>778</v>
      </c>
    </row>
    <row r="735" spans="1:4">
      <c r="A735" s="88">
        <v>2018</v>
      </c>
      <c r="B735" s="162" t="s">
        <v>2490</v>
      </c>
      <c r="C735" s="126" t="s">
        <v>31</v>
      </c>
      <c r="D735" s="190" t="s">
        <v>933</v>
      </c>
    </row>
    <row r="736" spans="1:4">
      <c r="A736" s="88">
        <v>2018</v>
      </c>
      <c r="B736" s="162" t="s">
        <v>2490</v>
      </c>
      <c r="C736" s="126" t="s">
        <v>31</v>
      </c>
      <c r="D736" s="126" t="s">
        <v>4758</v>
      </c>
    </row>
    <row r="737" spans="1:4">
      <c r="A737" s="88">
        <v>2018</v>
      </c>
      <c r="B737" s="162" t="s">
        <v>2490</v>
      </c>
      <c r="C737" s="126" t="s">
        <v>31</v>
      </c>
      <c r="D737" s="126" t="s">
        <v>4759</v>
      </c>
    </row>
    <row r="738" spans="1:4">
      <c r="A738" s="88">
        <v>2018</v>
      </c>
      <c r="B738" s="162" t="s">
        <v>2490</v>
      </c>
      <c r="C738" s="126" t="s">
        <v>31</v>
      </c>
      <c r="D738" s="126" t="s">
        <v>4760</v>
      </c>
    </row>
    <row r="739" spans="1:4">
      <c r="A739" s="88">
        <v>2018</v>
      </c>
      <c r="B739" s="162" t="s">
        <v>2490</v>
      </c>
      <c r="C739" s="126" t="s">
        <v>31</v>
      </c>
      <c r="D739" s="190" t="s">
        <v>933</v>
      </c>
    </row>
    <row r="740" spans="1:4">
      <c r="A740" s="88">
        <v>2018</v>
      </c>
      <c r="B740" s="162" t="s">
        <v>2490</v>
      </c>
      <c r="C740" s="126" t="s">
        <v>31</v>
      </c>
      <c r="D740" s="126" t="s">
        <v>4761</v>
      </c>
    </row>
    <row r="741" spans="1:4">
      <c r="A741" s="88">
        <v>2018</v>
      </c>
      <c r="B741" s="162" t="s">
        <v>2490</v>
      </c>
      <c r="C741" s="126" t="s">
        <v>31</v>
      </c>
      <c r="D741" s="126" t="s">
        <v>4875</v>
      </c>
    </row>
    <row r="742" spans="1:4">
      <c r="A742" s="88">
        <v>2018</v>
      </c>
      <c r="B742" s="162" t="s">
        <v>2490</v>
      </c>
      <c r="C742" s="126" t="s">
        <v>31</v>
      </c>
      <c r="D742" s="126" t="s">
        <v>4790</v>
      </c>
    </row>
    <row r="743" spans="1:4">
      <c r="A743" s="88">
        <v>2018</v>
      </c>
      <c r="B743" s="162" t="s">
        <v>2490</v>
      </c>
      <c r="C743" s="126" t="s">
        <v>31</v>
      </c>
      <c r="D743" s="126" t="s">
        <v>4762</v>
      </c>
    </row>
    <row r="744" spans="1:4">
      <c r="A744" s="88">
        <v>2018</v>
      </c>
      <c r="B744" s="162" t="s">
        <v>2490</v>
      </c>
      <c r="C744" s="126" t="s">
        <v>31</v>
      </c>
      <c r="D744" s="126" t="s">
        <v>3052</v>
      </c>
    </row>
    <row r="745" spans="1:4">
      <c r="A745" s="88">
        <v>2018</v>
      </c>
      <c r="B745" s="162" t="s">
        <v>2490</v>
      </c>
      <c r="C745" s="126" t="s">
        <v>31</v>
      </c>
      <c r="D745" s="126" t="s">
        <v>4763</v>
      </c>
    </row>
    <row r="746" spans="1:4">
      <c r="A746" s="88">
        <v>2018</v>
      </c>
      <c r="B746" s="162" t="s">
        <v>2490</v>
      </c>
      <c r="C746" s="126" t="s">
        <v>31</v>
      </c>
      <c r="D746" s="126" t="s">
        <v>4764</v>
      </c>
    </row>
    <row r="747" spans="1:4">
      <c r="A747" s="88">
        <v>2018</v>
      </c>
      <c r="B747" s="162" t="s">
        <v>2490</v>
      </c>
      <c r="C747" s="126" t="s">
        <v>31</v>
      </c>
      <c r="D747" s="126" t="s">
        <v>4765</v>
      </c>
    </row>
    <row r="748" spans="1:4">
      <c r="A748" s="88">
        <v>2018</v>
      </c>
      <c r="B748" s="162" t="s">
        <v>2490</v>
      </c>
      <c r="C748" s="126" t="s">
        <v>31</v>
      </c>
      <c r="D748" s="126" t="s">
        <v>915</v>
      </c>
    </row>
    <row r="749" spans="1:4">
      <c r="A749" s="88">
        <v>2018</v>
      </c>
      <c r="B749" s="162" t="s">
        <v>2490</v>
      </c>
      <c r="C749" s="126" t="s">
        <v>31</v>
      </c>
      <c r="D749" s="126" t="s">
        <v>4766</v>
      </c>
    </row>
    <row r="750" spans="1:4">
      <c r="A750" s="88">
        <v>2018</v>
      </c>
      <c r="B750" s="162" t="s">
        <v>2490</v>
      </c>
      <c r="C750" s="126" t="s">
        <v>31</v>
      </c>
      <c r="D750" s="126" t="s">
        <v>4767</v>
      </c>
    </row>
    <row r="751" spans="1:4">
      <c r="A751" s="88">
        <v>2018</v>
      </c>
      <c r="B751" s="162" t="s">
        <v>2490</v>
      </c>
      <c r="C751" s="126" t="s">
        <v>31</v>
      </c>
      <c r="D751" s="190" t="s">
        <v>4857</v>
      </c>
    </row>
    <row r="752" spans="1:4">
      <c r="A752" s="88">
        <v>2018</v>
      </c>
      <c r="B752" s="162" t="s">
        <v>2490</v>
      </c>
      <c r="C752" s="126" t="s">
        <v>31</v>
      </c>
      <c r="D752" s="126" t="s">
        <v>757</v>
      </c>
    </row>
    <row r="753" spans="1:4">
      <c r="A753" s="88">
        <v>2018</v>
      </c>
      <c r="B753" s="162" t="s">
        <v>2490</v>
      </c>
      <c r="C753" s="126" t="s">
        <v>31</v>
      </c>
      <c r="D753" s="126" t="s">
        <v>4768</v>
      </c>
    </row>
    <row r="754" spans="1:4">
      <c r="A754" s="88">
        <v>2018</v>
      </c>
      <c r="B754" s="162" t="s">
        <v>2490</v>
      </c>
      <c r="C754" s="126" t="s">
        <v>31</v>
      </c>
      <c r="D754" s="126" t="s">
        <v>4769</v>
      </c>
    </row>
    <row r="755" spans="1:4">
      <c r="A755" s="88">
        <v>2018</v>
      </c>
      <c r="B755" s="162" t="s">
        <v>2490</v>
      </c>
      <c r="C755" s="126" t="s">
        <v>31</v>
      </c>
      <c r="D755" s="126" t="s">
        <v>4770</v>
      </c>
    </row>
    <row r="756" spans="1:4">
      <c r="A756" s="88">
        <v>2018</v>
      </c>
      <c r="B756" s="162" t="s">
        <v>2490</v>
      </c>
      <c r="C756" s="126" t="s">
        <v>31</v>
      </c>
      <c r="D756" s="190" t="s">
        <v>1029</v>
      </c>
    </row>
    <row r="757" spans="1:4">
      <c r="A757" s="88">
        <v>2018</v>
      </c>
      <c r="B757" s="162" t="s">
        <v>2490</v>
      </c>
      <c r="C757" s="126" t="s">
        <v>31</v>
      </c>
      <c r="D757" s="126" t="s">
        <v>4771</v>
      </c>
    </row>
    <row r="758" spans="1:4">
      <c r="A758" s="88">
        <v>2018</v>
      </c>
      <c r="B758" s="162" t="s">
        <v>2490</v>
      </c>
      <c r="C758" s="126" t="s">
        <v>31</v>
      </c>
      <c r="D758" s="126" t="s">
        <v>4762</v>
      </c>
    </row>
    <row r="759" spans="1:4">
      <c r="A759" s="88">
        <v>2018</v>
      </c>
      <c r="B759" s="162" t="s">
        <v>2490</v>
      </c>
      <c r="C759" s="126" t="s">
        <v>31</v>
      </c>
      <c r="D759" s="126" t="s">
        <v>4772</v>
      </c>
    </row>
    <row r="760" spans="1:4">
      <c r="A760" s="88">
        <v>2018</v>
      </c>
      <c r="B760" s="162" t="s">
        <v>2490</v>
      </c>
      <c r="C760" s="126" t="s">
        <v>31</v>
      </c>
      <c r="D760" s="126" t="s">
        <v>4866</v>
      </c>
    </row>
    <row r="761" spans="1:4">
      <c r="A761" s="88">
        <v>2018</v>
      </c>
      <c r="B761" s="162" t="s">
        <v>2490</v>
      </c>
      <c r="C761" s="126" t="s">
        <v>31</v>
      </c>
      <c r="D761" s="126" t="s">
        <v>4773</v>
      </c>
    </row>
    <row r="762" spans="1:4">
      <c r="A762" s="88">
        <v>2018</v>
      </c>
      <c r="B762" s="162" t="s">
        <v>2490</v>
      </c>
      <c r="C762" s="126" t="s">
        <v>31</v>
      </c>
      <c r="D762" s="126" t="s">
        <v>800</v>
      </c>
    </row>
    <row r="763" spans="1:4">
      <c r="A763" s="88">
        <v>2018</v>
      </c>
      <c r="B763" s="162" t="s">
        <v>2490</v>
      </c>
      <c r="C763" s="126" t="s">
        <v>31</v>
      </c>
      <c r="D763" s="126" t="s">
        <v>759</v>
      </c>
    </row>
    <row r="764" spans="1:4">
      <c r="A764" s="88">
        <v>2018</v>
      </c>
      <c r="B764" s="162" t="s">
        <v>2490</v>
      </c>
      <c r="C764" s="126" t="s">
        <v>31</v>
      </c>
      <c r="D764" s="126" t="s">
        <v>4858</v>
      </c>
    </row>
    <row r="765" spans="1:4">
      <c r="A765" s="88">
        <v>2018</v>
      </c>
      <c r="B765" s="162" t="s">
        <v>2490</v>
      </c>
      <c r="C765" s="126" t="s">
        <v>52</v>
      </c>
      <c r="D765" s="190" t="s">
        <v>4857</v>
      </c>
    </row>
    <row r="766" spans="1:4">
      <c r="A766" s="88">
        <v>2018</v>
      </c>
      <c r="B766" s="162" t="s">
        <v>2490</v>
      </c>
      <c r="C766" s="126" t="s">
        <v>52</v>
      </c>
      <c r="D766" s="126" t="s">
        <v>4762</v>
      </c>
    </row>
    <row r="767" spans="1:4">
      <c r="A767" s="88">
        <v>2018</v>
      </c>
      <c r="B767" s="162" t="s">
        <v>2490</v>
      </c>
      <c r="C767" s="126" t="s">
        <v>52</v>
      </c>
      <c r="D767" s="126" t="s">
        <v>4759</v>
      </c>
    </row>
    <row r="768" spans="1:4">
      <c r="A768" s="88">
        <v>2018</v>
      </c>
      <c r="B768" s="162" t="s">
        <v>2490</v>
      </c>
      <c r="C768" s="126" t="s">
        <v>52</v>
      </c>
      <c r="D768" s="126" t="s">
        <v>4774</v>
      </c>
    </row>
    <row r="769" spans="1:4">
      <c r="A769" s="88">
        <v>2018</v>
      </c>
      <c r="B769" s="162" t="s">
        <v>2490</v>
      </c>
      <c r="C769" s="126" t="s">
        <v>52</v>
      </c>
      <c r="D769" s="190" t="s">
        <v>4857</v>
      </c>
    </row>
    <row r="770" spans="1:4">
      <c r="A770" s="88">
        <v>2018</v>
      </c>
      <c r="B770" s="162" t="s">
        <v>2490</v>
      </c>
      <c r="C770" s="126" t="s">
        <v>52</v>
      </c>
      <c r="D770" s="126" t="s">
        <v>4867</v>
      </c>
    </row>
    <row r="771" spans="1:4">
      <c r="A771" s="88">
        <v>2018</v>
      </c>
      <c r="B771" s="162" t="s">
        <v>2490</v>
      </c>
      <c r="C771" s="126" t="s">
        <v>52</v>
      </c>
      <c r="D771" s="126" t="s">
        <v>4775</v>
      </c>
    </row>
    <row r="772" spans="1:4">
      <c r="A772" s="88">
        <v>2018</v>
      </c>
      <c r="B772" s="162" t="s">
        <v>2490</v>
      </c>
      <c r="C772" s="126" t="s">
        <v>52</v>
      </c>
      <c r="D772" s="190" t="s">
        <v>4857</v>
      </c>
    </row>
    <row r="773" spans="1:4">
      <c r="A773" s="88">
        <v>2018</v>
      </c>
      <c r="B773" s="162" t="s">
        <v>2490</v>
      </c>
      <c r="C773" s="126" t="s">
        <v>52</v>
      </c>
      <c r="D773" s="126" t="s">
        <v>967</v>
      </c>
    </row>
    <row r="774" spans="1:4">
      <c r="A774" s="88">
        <v>2018</v>
      </c>
      <c r="B774" s="162" t="s">
        <v>2490</v>
      </c>
      <c r="C774" s="126" t="s">
        <v>52</v>
      </c>
      <c r="D774" s="190" t="s">
        <v>787</v>
      </c>
    </row>
    <row r="775" spans="1:4">
      <c r="A775" s="88">
        <v>2018</v>
      </c>
      <c r="B775" s="162" t="s">
        <v>2490</v>
      </c>
      <c r="C775" s="126" t="s">
        <v>52</v>
      </c>
      <c r="D775" s="190" t="s">
        <v>4857</v>
      </c>
    </row>
    <row r="776" spans="1:4">
      <c r="A776" s="88">
        <v>2018</v>
      </c>
      <c r="B776" s="162" t="s">
        <v>2490</v>
      </c>
      <c r="C776" s="126" t="s">
        <v>52</v>
      </c>
      <c r="D776" s="126" t="s">
        <v>4856</v>
      </c>
    </row>
    <row r="777" spans="1:4">
      <c r="A777" s="88">
        <v>2018</v>
      </c>
      <c r="B777" s="162" t="s">
        <v>2490</v>
      </c>
      <c r="C777" s="126" t="s">
        <v>72</v>
      </c>
      <c r="D777" s="190" t="s">
        <v>1029</v>
      </c>
    </row>
    <row r="778" spans="1:4">
      <c r="A778" s="88">
        <v>2018</v>
      </c>
      <c r="B778" s="162" t="s">
        <v>2490</v>
      </c>
      <c r="C778" s="126" t="s">
        <v>72</v>
      </c>
      <c r="D778" s="126" t="s">
        <v>4776</v>
      </c>
    </row>
    <row r="779" spans="1:4">
      <c r="A779" s="88">
        <v>2018</v>
      </c>
      <c r="B779" s="162" t="s">
        <v>2490</v>
      </c>
      <c r="C779" s="126" t="s">
        <v>72</v>
      </c>
      <c r="D779" s="126" t="s">
        <v>4868</v>
      </c>
    </row>
    <row r="780" spans="1:4">
      <c r="A780" s="88">
        <v>2018</v>
      </c>
      <c r="B780" s="162" t="s">
        <v>2490</v>
      </c>
      <c r="C780" s="126" t="s">
        <v>72</v>
      </c>
      <c r="D780" s="126" t="s">
        <v>757</v>
      </c>
    </row>
    <row r="781" spans="1:4">
      <c r="A781" s="88">
        <v>2018</v>
      </c>
      <c r="B781" s="162" t="s">
        <v>2490</v>
      </c>
      <c r="C781" s="126" t="s">
        <v>72</v>
      </c>
      <c r="D781" s="190" t="s">
        <v>1029</v>
      </c>
    </row>
    <row r="782" spans="1:4">
      <c r="A782" s="88">
        <v>2018</v>
      </c>
      <c r="B782" s="162" t="s">
        <v>2490</v>
      </c>
      <c r="C782" s="126" t="s">
        <v>72</v>
      </c>
      <c r="D782" s="126" t="s">
        <v>4777</v>
      </c>
    </row>
    <row r="783" spans="1:4">
      <c r="A783" s="88">
        <v>2018</v>
      </c>
      <c r="B783" s="162" t="s">
        <v>2490</v>
      </c>
      <c r="C783" s="126" t="s">
        <v>72</v>
      </c>
      <c r="D783" s="190" t="s">
        <v>878</v>
      </c>
    </row>
    <row r="784" spans="1:4">
      <c r="A784" s="88">
        <v>2018</v>
      </c>
      <c r="B784" s="162" t="s">
        <v>2490</v>
      </c>
      <c r="C784" s="126" t="s">
        <v>72</v>
      </c>
      <c r="D784" s="126" t="s">
        <v>2693</v>
      </c>
    </row>
    <row r="785" spans="1:4">
      <c r="A785" s="88">
        <v>2018</v>
      </c>
      <c r="B785" s="162" t="s">
        <v>2490</v>
      </c>
      <c r="C785" s="126" t="s">
        <v>83</v>
      </c>
      <c r="D785" s="126" t="s">
        <v>2658</v>
      </c>
    </row>
    <row r="786" spans="1:4">
      <c r="A786" s="88">
        <v>2018</v>
      </c>
      <c r="B786" s="162" t="s">
        <v>2490</v>
      </c>
      <c r="C786" s="126" t="s">
        <v>83</v>
      </c>
      <c r="D786" s="126" t="s">
        <v>4869</v>
      </c>
    </row>
    <row r="787" spans="1:4">
      <c r="A787" s="88">
        <v>2018</v>
      </c>
      <c r="B787" s="162" t="s">
        <v>2490</v>
      </c>
      <c r="C787" s="126" t="s">
        <v>83</v>
      </c>
      <c r="D787" s="126" t="s">
        <v>678</v>
      </c>
    </row>
    <row r="788" spans="1:4">
      <c r="A788" s="88">
        <v>2018</v>
      </c>
      <c r="B788" s="162" t="s">
        <v>2490</v>
      </c>
      <c r="C788" s="126" t="s">
        <v>83</v>
      </c>
      <c r="D788" s="126" t="s">
        <v>4778</v>
      </c>
    </row>
    <row r="789" spans="1:4">
      <c r="A789" s="88">
        <v>2018</v>
      </c>
      <c r="B789" s="162" t="s">
        <v>2490</v>
      </c>
      <c r="C789" s="126" t="s">
        <v>93</v>
      </c>
      <c r="D789" s="126" t="s">
        <v>4779</v>
      </c>
    </row>
    <row r="790" spans="1:4">
      <c r="A790" s="88">
        <v>2018</v>
      </c>
      <c r="B790" s="162" t="s">
        <v>2490</v>
      </c>
      <c r="C790" s="126" t="s">
        <v>93</v>
      </c>
      <c r="D790" s="190" t="s">
        <v>1029</v>
      </c>
    </row>
    <row r="791" spans="1:4">
      <c r="A791" s="88">
        <v>2018</v>
      </c>
      <c r="B791" s="162" t="s">
        <v>2490</v>
      </c>
      <c r="C791" s="126" t="s">
        <v>93</v>
      </c>
      <c r="D791" s="126" t="s">
        <v>4780</v>
      </c>
    </row>
    <row r="792" spans="1:4">
      <c r="A792" s="88">
        <v>2018</v>
      </c>
      <c r="B792" s="162" t="s">
        <v>2490</v>
      </c>
      <c r="C792" s="126" t="s">
        <v>93</v>
      </c>
      <c r="D792" s="126" t="s">
        <v>4763</v>
      </c>
    </row>
    <row r="793" spans="1:4">
      <c r="A793" s="88">
        <v>2018</v>
      </c>
      <c r="B793" s="162" t="s">
        <v>2490</v>
      </c>
      <c r="C793" s="126" t="s">
        <v>93</v>
      </c>
      <c r="D793" s="126" t="s">
        <v>4861</v>
      </c>
    </row>
    <row r="794" spans="1:4">
      <c r="A794" s="88">
        <v>2018</v>
      </c>
      <c r="B794" s="162" t="s">
        <v>2490</v>
      </c>
      <c r="C794" s="126" t="s">
        <v>93</v>
      </c>
      <c r="D794" s="126" t="s">
        <v>4781</v>
      </c>
    </row>
    <row r="795" spans="1:4">
      <c r="A795" s="88">
        <v>2018</v>
      </c>
      <c r="B795" s="162" t="s">
        <v>2490</v>
      </c>
      <c r="C795" s="126" t="s">
        <v>93</v>
      </c>
      <c r="D795" s="126" t="s">
        <v>4782</v>
      </c>
    </row>
    <row r="796" spans="1:4">
      <c r="A796" s="88">
        <v>2018</v>
      </c>
      <c r="B796" s="162" t="s">
        <v>2490</v>
      </c>
      <c r="C796" s="126" t="s">
        <v>93</v>
      </c>
      <c r="D796" s="126" t="s">
        <v>4783</v>
      </c>
    </row>
    <row r="797" spans="1:4">
      <c r="A797" s="88">
        <v>2018</v>
      </c>
      <c r="B797" s="162" t="s">
        <v>2490</v>
      </c>
      <c r="C797" s="126" t="s">
        <v>93</v>
      </c>
      <c r="D797" s="126" t="s">
        <v>4759</v>
      </c>
    </row>
    <row r="798" spans="1:4">
      <c r="A798" s="88">
        <v>2018</v>
      </c>
      <c r="B798" s="162" t="s">
        <v>2490</v>
      </c>
      <c r="C798" s="126" t="s">
        <v>93</v>
      </c>
      <c r="D798" s="126" t="s">
        <v>4760</v>
      </c>
    </row>
    <row r="799" spans="1:4">
      <c r="A799" s="88">
        <v>2018</v>
      </c>
      <c r="B799" s="162" t="s">
        <v>2490</v>
      </c>
      <c r="C799" s="126" t="s">
        <v>93</v>
      </c>
      <c r="D799" s="190" t="s">
        <v>4857</v>
      </c>
    </row>
    <row r="800" spans="1:4">
      <c r="A800" s="88">
        <v>2018</v>
      </c>
      <c r="B800" s="162" t="s">
        <v>2490</v>
      </c>
      <c r="C800" s="126" t="s">
        <v>93</v>
      </c>
      <c r="D800" s="190" t="s">
        <v>3037</v>
      </c>
    </row>
    <row r="801" spans="1:4">
      <c r="A801" s="88">
        <v>2018</v>
      </c>
      <c r="B801" s="162" t="s">
        <v>2490</v>
      </c>
      <c r="C801" s="126" t="s">
        <v>93</v>
      </c>
      <c r="D801" s="190" t="s">
        <v>4857</v>
      </c>
    </row>
    <row r="802" spans="1:4">
      <c r="A802" s="88">
        <v>2018</v>
      </c>
      <c r="B802" s="162" t="s">
        <v>2490</v>
      </c>
      <c r="C802" s="126" t="s">
        <v>105</v>
      </c>
      <c r="D802" s="126" t="s">
        <v>4784</v>
      </c>
    </row>
    <row r="803" spans="1:4">
      <c r="A803" s="88">
        <v>2018</v>
      </c>
      <c r="B803" s="162" t="s">
        <v>2490</v>
      </c>
      <c r="C803" s="126" t="s">
        <v>105</v>
      </c>
      <c r="D803" s="126" t="s">
        <v>4785</v>
      </c>
    </row>
    <row r="804" spans="1:4">
      <c r="A804" s="88">
        <v>2018</v>
      </c>
      <c r="B804" s="162" t="s">
        <v>2490</v>
      </c>
      <c r="C804" s="126" t="s">
        <v>105</v>
      </c>
      <c r="D804" s="126" t="s">
        <v>4784</v>
      </c>
    </row>
    <row r="805" spans="1:4">
      <c r="A805" s="88">
        <v>2018</v>
      </c>
      <c r="B805" s="162" t="s">
        <v>2490</v>
      </c>
      <c r="C805" s="126" t="s">
        <v>105</v>
      </c>
      <c r="D805" s="126" t="s">
        <v>4870</v>
      </c>
    </row>
    <row r="806" spans="1:4">
      <c r="A806" s="88">
        <v>2018</v>
      </c>
      <c r="B806" s="162" t="s">
        <v>2490</v>
      </c>
      <c r="C806" s="126" t="s">
        <v>105</v>
      </c>
      <c r="D806" s="126" t="s">
        <v>4785</v>
      </c>
    </row>
    <row r="807" spans="1:4">
      <c r="A807" s="88">
        <v>2018</v>
      </c>
      <c r="B807" s="162" t="s">
        <v>2490</v>
      </c>
      <c r="C807" s="126" t="s">
        <v>105</v>
      </c>
      <c r="D807" s="126" t="s">
        <v>775</v>
      </c>
    </row>
    <row r="808" spans="1:4">
      <c r="A808" s="88">
        <v>2018</v>
      </c>
      <c r="B808" s="162" t="s">
        <v>2490</v>
      </c>
      <c r="C808" s="126" t="s">
        <v>105</v>
      </c>
      <c r="D808" s="126" t="s">
        <v>2659</v>
      </c>
    </row>
    <row r="809" spans="1:4">
      <c r="A809" s="88">
        <v>2018</v>
      </c>
      <c r="B809" s="162" t="s">
        <v>2490</v>
      </c>
      <c r="C809" s="126" t="s">
        <v>114</v>
      </c>
      <c r="D809" s="126" t="s">
        <v>4786</v>
      </c>
    </row>
    <row r="810" spans="1:4">
      <c r="A810" s="88">
        <v>2018</v>
      </c>
      <c r="B810" s="162" t="s">
        <v>2490</v>
      </c>
      <c r="C810" s="126" t="s">
        <v>114</v>
      </c>
      <c r="D810" s="126" t="s">
        <v>4787</v>
      </c>
    </row>
    <row r="811" spans="1:4">
      <c r="A811" s="88">
        <v>2018</v>
      </c>
      <c r="B811" s="162" t="s">
        <v>2490</v>
      </c>
      <c r="C811" s="126" t="s">
        <v>114</v>
      </c>
      <c r="D811" s="126" t="s">
        <v>4763</v>
      </c>
    </row>
    <row r="812" spans="1:4">
      <c r="A812" s="88">
        <v>2018</v>
      </c>
      <c r="B812" s="162" t="s">
        <v>2490</v>
      </c>
      <c r="C812" s="126" t="s">
        <v>114</v>
      </c>
      <c r="D812" s="126" t="s">
        <v>4788</v>
      </c>
    </row>
    <row r="813" spans="1:4">
      <c r="A813" s="88">
        <v>2018</v>
      </c>
      <c r="B813" s="162" t="s">
        <v>2490</v>
      </c>
      <c r="C813" s="126" t="s">
        <v>126</v>
      </c>
      <c r="D813" s="126" t="s">
        <v>4765</v>
      </c>
    </row>
    <row r="814" spans="1:4">
      <c r="A814" s="88">
        <v>2018</v>
      </c>
      <c r="B814" s="162" t="s">
        <v>2490</v>
      </c>
      <c r="C814" s="126" t="s">
        <v>126</v>
      </c>
      <c r="D814" s="126" t="s">
        <v>4755</v>
      </c>
    </row>
    <row r="815" spans="1:4">
      <c r="A815" s="88">
        <v>2018</v>
      </c>
      <c r="B815" s="162" t="s">
        <v>2490</v>
      </c>
      <c r="C815" s="126" t="s">
        <v>126</v>
      </c>
      <c r="D815" s="126" t="s">
        <v>3212</v>
      </c>
    </row>
    <row r="816" spans="1:4">
      <c r="A816" s="88">
        <v>2018</v>
      </c>
      <c r="B816" s="162" t="s">
        <v>2490</v>
      </c>
      <c r="C816" s="126" t="s">
        <v>126</v>
      </c>
      <c r="D816" s="126" t="s">
        <v>369</v>
      </c>
    </row>
    <row r="817" spans="1:4">
      <c r="A817" s="88">
        <v>2018</v>
      </c>
      <c r="B817" s="162" t="s">
        <v>2490</v>
      </c>
      <c r="C817" s="126" t="s">
        <v>126</v>
      </c>
      <c r="D817" s="126" t="s">
        <v>3212</v>
      </c>
    </row>
    <row r="818" spans="1:4">
      <c r="A818" s="88">
        <v>2018</v>
      </c>
      <c r="B818" s="162" t="s">
        <v>2490</v>
      </c>
      <c r="C818" s="126" t="s">
        <v>126</v>
      </c>
      <c r="D818" s="126" t="s">
        <v>946</v>
      </c>
    </row>
    <row r="819" spans="1:4">
      <c r="A819" s="88">
        <v>2018</v>
      </c>
      <c r="B819" s="162" t="s">
        <v>2490</v>
      </c>
      <c r="C819" s="126" t="s">
        <v>126</v>
      </c>
      <c r="D819" s="190" t="s">
        <v>3037</v>
      </c>
    </row>
    <row r="820" spans="1:4">
      <c r="A820" s="88">
        <v>2018</v>
      </c>
      <c r="B820" s="162" t="s">
        <v>2490</v>
      </c>
      <c r="C820" s="126" t="s">
        <v>126</v>
      </c>
      <c r="D820" s="126" t="s">
        <v>4789</v>
      </c>
    </row>
    <row r="821" spans="1:4">
      <c r="A821" s="88">
        <v>2018</v>
      </c>
      <c r="B821" s="162" t="s">
        <v>2490</v>
      </c>
      <c r="C821" s="126" t="s">
        <v>126</v>
      </c>
      <c r="D821" s="190" t="s">
        <v>1029</v>
      </c>
    </row>
    <row r="822" spans="1:4">
      <c r="A822" s="88">
        <v>2018</v>
      </c>
      <c r="B822" s="162" t="s">
        <v>2490</v>
      </c>
      <c r="C822" s="126" t="s">
        <v>126</v>
      </c>
      <c r="D822" s="126" t="s">
        <v>4859</v>
      </c>
    </row>
    <row r="823" spans="1:4">
      <c r="A823" s="88">
        <v>2018</v>
      </c>
      <c r="B823" s="162" t="s">
        <v>2490</v>
      </c>
      <c r="C823" s="126" t="s">
        <v>126</v>
      </c>
      <c r="D823" s="126" t="s">
        <v>967</v>
      </c>
    </row>
    <row r="824" spans="1:4">
      <c r="A824" s="88">
        <v>2018</v>
      </c>
      <c r="B824" s="162" t="s">
        <v>2490</v>
      </c>
      <c r="C824" s="126" t="s">
        <v>126</v>
      </c>
      <c r="D824" s="126" t="s">
        <v>4862</v>
      </c>
    </row>
    <row r="825" spans="1:4">
      <c r="A825" s="88">
        <v>2018</v>
      </c>
      <c r="B825" s="162" t="s">
        <v>2490</v>
      </c>
      <c r="C825" s="126" t="s">
        <v>126</v>
      </c>
      <c r="D825" s="126" t="s">
        <v>4790</v>
      </c>
    </row>
    <row r="826" spans="1:4">
      <c r="A826" s="88">
        <v>2018</v>
      </c>
      <c r="B826" s="162" t="s">
        <v>2490</v>
      </c>
      <c r="C826" s="126" t="s">
        <v>126</v>
      </c>
      <c r="D826" s="126" t="s">
        <v>4791</v>
      </c>
    </row>
    <row r="827" spans="1:4">
      <c r="A827" s="88">
        <v>2018</v>
      </c>
      <c r="B827" s="162" t="s">
        <v>2490</v>
      </c>
      <c r="C827" s="126" t="s">
        <v>126</v>
      </c>
      <c r="D827" s="126" t="s">
        <v>4792</v>
      </c>
    </row>
    <row r="828" spans="1:4">
      <c r="A828" s="88">
        <v>2018</v>
      </c>
      <c r="B828" s="162" t="s">
        <v>2490</v>
      </c>
      <c r="C828" s="126" t="s">
        <v>126</v>
      </c>
      <c r="D828" s="126" t="s">
        <v>4759</v>
      </c>
    </row>
    <row r="829" spans="1:4">
      <c r="A829" s="88">
        <v>2018</v>
      </c>
      <c r="B829" s="162" t="s">
        <v>2490</v>
      </c>
      <c r="C829" s="126" t="s">
        <v>126</v>
      </c>
      <c r="D829" s="126" t="s">
        <v>4793</v>
      </c>
    </row>
    <row r="830" spans="1:4">
      <c r="A830" s="88">
        <v>2018</v>
      </c>
      <c r="B830" s="162" t="s">
        <v>2490</v>
      </c>
      <c r="C830" s="126" t="s">
        <v>126</v>
      </c>
      <c r="D830" s="126" t="s">
        <v>4794</v>
      </c>
    </row>
    <row r="831" spans="1:4">
      <c r="A831" s="88">
        <v>2018</v>
      </c>
      <c r="B831" s="162" t="s">
        <v>2490</v>
      </c>
      <c r="C831" s="126" t="s">
        <v>126</v>
      </c>
      <c r="D831" s="126" t="s">
        <v>4859</v>
      </c>
    </row>
    <row r="832" spans="1:4">
      <c r="A832" s="88">
        <v>2018</v>
      </c>
      <c r="B832" s="162" t="s">
        <v>2490</v>
      </c>
      <c r="C832" s="126" t="s">
        <v>126</v>
      </c>
      <c r="D832" s="126" t="s">
        <v>2662</v>
      </c>
    </row>
    <row r="833" spans="1:4">
      <c r="A833" s="88">
        <v>2018</v>
      </c>
      <c r="B833" s="162" t="s">
        <v>2490</v>
      </c>
      <c r="C833" s="126" t="s">
        <v>126</v>
      </c>
      <c r="D833" s="126" t="s">
        <v>4856</v>
      </c>
    </row>
    <row r="834" spans="1:4">
      <c r="A834" s="88">
        <v>2018</v>
      </c>
      <c r="B834" s="162" t="s">
        <v>2490</v>
      </c>
      <c r="C834" s="126" t="s">
        <v>126</v>
      </c>
      <c r="D834" s="126" t="s">
        <v>4858</v>
      </c>
    </row>
    <row r="835" spans="1:4">
      <c r="A835" s="88">
        <v>2018</v>
      </c>
      <c r="B835" s="162" t="s">
        <v>2490</v>
      </c>
      <c r="C835" s="126" t="s">
        <v>145</v>
      </c>
      <c r="D835" s="126" t="s">
        <v>4795</v>
      </c>
    </row>
    <row r="836" spans="1:4">
      <c r="A836" s="88">
        <v>2018</v>
      </c>
      <c r="B836" s="162" t="s">
        <v>2490</v>
      </c>
      <c r="C836" s="126" t="s">
        <v>145</v>
      </c>
      <c r="D836" s="126" t="s">
        <v>1021</v>
      </c>
    </row>
    <row r="837" spans="1:4">
      <c r="A837" s="88">
        <v>2018</v>
      </c>
      <c r="B837" s="162" t="s">
        <v>2490</v>
      </c>
      <c r="C837" s="126" t="s">
        <v>145</v>
      </c>
      <c r="D837" s="126" t="s">
        <v>4796</v>
      </c>
    </row>
    <row r="838" spans="1:4">
      <c r="A838" s="88">
        <v>2018</v>
      </c>
      <c r="B838" s="162" t="s">
        <v>2490</v>
      </c>
      <c r="C838" s="126" t="s">
        <v>145</v>
      </c>
      <c r="D838" s="126" t="s">
        <v>4797</v>
      </c>
    </row>
    <row r="839" spans="1:4">
      <c r="A839" s="88">
        <v>2018</v>
      </c>
      <c r="B839" s="162" t="s">
        <v>2490</v>
      </c>
      <c r="C839" s="126" t="s">
        <v>145</v>
      </c>
      <c r="D839" s="126" t="s">
        <v>4798</v>
      </c>
    </row>
    <row r="840" spans="1:4">
      <c r="A840" s="88">
        <v>2018</v>
      </c>
      <c r="B840" s="162" t="s">
        <v>2490</v>
      </c>
      <c r="C840" s="126" t="s">
        <v>182</v>
      </c>
      <c r="D840" s="126" t="s">
        <v>4861</v>
      </c>
    </row>
    <row r="841" spans="1:4">
      <c r="A841" s="88">
        <v>2018</v>
      </c>
      <c r="B841" s="162" t="s">
        <v>2490</v>
      </c>
      <c r="C841" s="126" t="s">
        <v>182</v>
      </c>
      <c r="D841" s="190" t="s">
        <v>787</v>
      </c>
    </row>
    <row r="842" spans="1:4">
      <c r="A842" s="88">
        <v>2018</v>
      </c>
      <c r="B842" s="162" t="s">
        <v>2490</v>
      </c>
      <c r="C842" s="126" t="s">
        <v>191</v>
      </c>
      <c r="D842" s="126" t="s">
        <v>2683</v>
      </c>
    </row>
    <row r="843" spans="1:4">
      <c r="A843" s="88">
        <v>2018</v>
      </c>
      <c r="B843" s="162" t="s">
        <v>2490</v>
      </c>
      <c r="C843" s="126" t="s">
        <v>191</v>
      </c>
      <c r="D843" s="190" t="s">
        <v>1029</v>
      </c>
    </row>
    <row r="844" spans="1:4">
      <c r="A844" s="88">
        <v>2018</v>
      </c>
      <c r="B844" s="162" t="s">
        <v>2490</v>
      </c>
      <c r="C844" s="126" t="s">
        <v>191</v>
      </c>
      <c r="D844" s="126" t="s">
        <v>4799</v>
      </c>
    </row>
    <row r="845" spans="1:4">
      <c r="A845" s="88">
        <v>2018</v>
      </c>
      <c r="B845" s="162" t="s">
        <v>2490</v>
      </c>
      <c r="C845" s="126" t="s">
        <v>195</v>
      </c>
      <c r="D845" s="126" t="s">
        <v>4800</v>
      </c>
    </row>
    <row r="846" spans="1:4">
      <c r="A846" s="88">
        <v>2018</v>
      </c>
      <c r="B846" s="162" t="s">
        <v>2490</v>
      </c>
      <c r="C846" s="126" t="s">
        <v>195</v>
      </c>
      <c r="D846" s="126" t="s">
        <v>4863</v>
      </c>
    </row>
    <row r="847" spans="1:4">
      <c r="A847" s="88">
        <v>2018</v>
      </c>
      <c r="B847" s="162" t="s">
        <v>2490</v>
      </c>
      <c r="C847" s="126" t="s">
        <v>195</v>
      </c>
      <c r="D847" s="126" t="s">
        <v>793</v>
      </c>
    </row>
    <row r="848" spans="1:4">
      <c r="A848" s="88">
        <v>2018</v>
      </c>
      <c r="B848" s="162" t="s">
        <v>2490</v>
      </c>
      <c r="C848" s="126" t="s">
        <v>195</v>
      </c>
      <c r="D848" s="126" t="s">
        <v>2659</v>
      </c>
    </row>
    <row r="849" spans="1:4">
      <c r="A849" s="88">
        <v>2018</v>
      </c>
      <c r="B849" s="162" t="s">
        <v>2490</v>
      </c>
      <c r="C849" s="126" t="s">
        <v>195</v>
      </c>
      <c r="D849" s="126" t="s">
        <v>2689</v>
      </c>
    </row>
    <row r="850" spans="1:4">
      <c r="A850" s="88">
        <v>2018</v>
      </c>
      <c r="B850" s="162" t="s">
        <v>2490</v>
      </c>
      <c r="C850" s="126" t="s">
        <v>195</v>
      </c>
      <c r="D850" s="126" t="s">
        <v>4871</v>
      </c>
    </row>
    <row r="851" spans="1:4">
      <c r="A851" s="88">
        <v>2018</v>
      </c>
      <c r="B851" s="162" t="s">
        <v>2490</v>
      </c>
      <c r="C851" s="126" t="s">
        <v>195</v>
      </c>
      <c r="D851" s="126" t="s">
        <v>790</v>
      </c>
    </row>
    <row r="852" spans="1:4">
      <c r="A852" s="88">
        <v>2018</v>
      </c>
      <c r="B852" s="162" t="s">
        <v>2490</v>
      </c>
      <c r="C852" s="126" t="s">
        <v>195</v>
      </c>
      <c r="D852" s="126" t="s">
        <v>4864</v>
      </c>
    </row>
    <row r="853" spans="1:4">
      <c r="A853" s="88">
        <v>2018</v>
      </c>
      <c r="B853" s="162" t="s">
        <v>2490</v>
      </c>
      <c r="C853" s="126" t="s">
        <v>200</v>
      </c>
      <c r="D853" s="126" t="s">
        <v>1021</v>
      </c>
    </row>
    <row r="854" spans="1:4">
      <c r="A854" s="88">
        <v>2018</v>
      </c>
      <c r="B854" s="162" t="s">
        <v>2490</v>
      </c>
      <c r="C854" s="126" t="s">
        <v>200</v>
      </c>
      <c r="D854" s="126" t="s">
        <v>4801</v>
      </c>
    </row>
    <row r="855" spans="1:4">
      <c r="A855" s="88">
        <v>2018</v>
      </c>
      <c r="B855" s="162" t="s">
        <v>2490</v>
      </c>
      <c r="C855" s="126" t="s">
        <v>200</v>
      </c>
      <c r="D855" s="126" t="s">
        <v>4778</v>
      </c>
    </row>
    <row r="856" spans="1:4">
      <c r="A856" s="88">
        <v>2018</v>
      </c>
      <c r="B856" s="162" t="s">
        <v>2490</v>
      </c>
      <c r="C856" s="126" t="s">
        <v>1566</v>
      </c>
      <c r="D856" s="126" t="s">
        <v>4802</v>
      </c>
    </row>
    <row r="857" spans="1:4">
      <c r="A857" s="88">
        <v>2018</v>
      </c>
      <c r="B857" s="162" t="s">
        <v>2490</v>
      </c>
      <c r="C857" s="126" t="s">
        <v>1566</v>
      </c>
      <c r="D857" s="126" t="s">
        <v>4803</v>
      </c>
    </row>
    <row r="858" spans="1:4">
      <c r="A858" s="88">
        <v>2018</v>
      </c>
      <c r="B858" s="162" t="s">
        <v>2490</v>
      </c>
      <c r="C858" s="126" t="s">
        <v>1566</v>
      </c>
      <c r="D858" s="126" t="s">
        <v>4763</v>
      </c>
    </row>
    <row r="859" spans="1:4">
      <c r="A859" s="88">
        <v>2018</v>
      </c>
      <c r="B859" s="162" t="s">
        <v>2490</v>
      </c>
      <c r="C859" s="126" t="s">
        <v>1566</v>
      </c>
      <c r="D859" s="126" t="s">
        <v>2690</v>
      </c>
    </row>
    <row r="860" spans="1:4">
      <c r="A860" s="88">
        <v>2018</v>
      </c>
      <c r="B860" s="191" t="s">
        <v>644</v>
      </c>
      <c r="C860" s="192" t="s">
        <v>31</v>
      </c>
      <c r="D860" s="190" t="s">
        <v>802</v>
      </c>
    </row>
    <row r="861" spans="1:4">
      <c r="A861" s="88">
        <v>2018</v>
      </c>
      <c r="B861" s="191" t="s">
        <v>644</v>
      </c>
      <c r="C861" s="192" t="s">
        <v>31</v>
      </c>
      <c r="D861" s="190" t="s">
        <v>802</v>
      </c>
    </row>
    <row r="862" spans="1:4">
      <c r="A862" s="88">
        <v>2018</v>
      </c>
      <c r="B862" s="191" t="s">
        <v>644</v>
      </c>
      <c r="C862" s="192" t="s">
        <v>31</v>
      </c>
      <c r="D862" s="190" t="s">
        <v>801</v>
      </c>
    </row>
    <row r="863" spans="1:4">
      <c r="A863" s="88">
        <v>2018</v>
      </c>
      <c r="B863" s="191" t="s">
        <v>644</v>
      </c>
      <c r="C863" s="192" t="s">
        <v>214</v>
      </c>
      <c r="D863" s="192" t="s">
        <v>5119</v>
      </c>
    </row>
    <row r="864" spans="1:4">
      <c r="A864" s="88">
        <v>2018</v>
      </c>
      <c r="B864" s="191" t="s">
        <v>644</v>
      </c>
      <c r="C864" s="192" t="s">
        <v>214</v>
      </c>
      <c r="D864" s="192" t="s">
        <v>5119</v>
      </c>
    </row>
    <row r="865" spans="1:4">
      <c r="A865" s="88">
        <v>2018</v>
      </c>
      <c r="B865" s="191" t="s">
        <v>644</v>
      </c>
      <c r="C865" s="192" t="s">
        <v>214</v>
      </c>
      <c r="D865" s="192" t="s">
        <v>798</v>
      </c>
    </row>
    <row r="866" spans="1:4">
      <c r="A866" s="88">
        <v>2018</v>
      </c>
      <c r="B866" s="191" t="s">
        <v>644</v>
      </c>
      <c r="C866" s="192" t="s">
        <v>31</v>
      </c>
      <c r="D866" s="190" t="s">
        <v>801</v>
      </c>
    </row>
    <row r="867" spans="1:4">
      <c r="A867" s="88">
        <v>2018</v>
      </c>
      <c r="B867" s="191" t="s">
        <v>644</v>
      </c>
      <c r="C867" s="192" t="s">
        <v>214</v>
      </c>
      <c r="D867" s="192" t="s">
        <v>5120</v>
      </c>
    </row>
    <row r="868" spans="1:4">
      <c r="A868" s="88">
        <v>2018</v>
      </c>
      <c r="B868" s="191" t="s">
        <v>644</v>
      </c>
      <c r="C868" s="192" t="s">
        <v>31</v>
      </c>
      <c r="D868" s="190" t="s">
        <v>801</v>
      </c>
    </row>
    <row r="869" spans="1:4">
      <c r="A869" s="88">
        <v>2018</v>
      </c>
      <c r="B869" s="191" t="s">
        <v>644</v>
      </c>
      <c r="C869" s="192" t="s">
        <v>126</v>
      </c>
      <c r="D869" s="192" t="s">
        <v>5121</v>
      </c>
    </row>
    <row r="870" spans="1:4">
      <c r="A870" s="88">
        <v>2018</v>
      </c>
      <c r="B870" s="191" t="s">
        <v>644</v>
      </c>
      <c r="C870" s="192" t="s">
        <v>214</v>
      </c>
      <c r="D870" s="192" t="s">
        <v>2218</v>
      </c>
    </row>
    <row r="871" spans="1:4">
      <c r="A871" s="88">
        <v>2018</v>
      </c>
      <c r="B871" s="191" t="s">
        <v>644</v>
      </c>
      <c r="C871" s="192" t="s">
        <v>126</v>
      </c>
      <c r="D871" s="192" t="s">
        <v>1102</v>
      </c>
    </row>
    <row r="872" spans="1:4">
      <c r="A872" s="88">
        <v>2018</v>
      </c>
      <c r="B872" s="191" t="s">
        <v>644</v>
      </c>
      <c r="C872" s="192" t="s">
        <v>31</v>
      </c>
      <c r="D872" s="192" t="s">
        <v>1102</v>
      </c>
    </row>
    <row r="873" spans="1:4">
      <c r="A873" s="88">
        <v>2018</v>
      </c>
      <c r="B873" s="191" t="s">
        <v>644</v>
      </c>
      <c r="C873" s="192" t="s">
        <v>214</v>
      </c>
      <c r="D873" s="192" t="s">
        <v>1102</v>
      </c>
    </row>
    <row r="874" spans="1:4">
      <c r="A874" s="88">
        <v>2018</v>
      </c>
      <c r="B874" s="191" t="s">
        <v>644</v>
      </c>
      <c r="C874" s="192" t="s">
        <v>126</v>
      </c>
      <c r="D874" s="192" t="s">
        <v>1102</v>
      </c>
    </row>
    <row r="875" spans="1:4">
      <c r="A875" s="88">
        <v>2018</v>
      </c>
      <c r="B875" s="191" t="s">
        <v>644</v>
      </c>
      <c r="C875" s="192" t="s">
        <v>31</v>
      </c>
      <c r="D875" s="192" t="s">
        <v>1102</v>
      </c>
    </row>
    <row r="876" spans="1:4">
      <c r="A876" s="88">
        <v>2018</v>
      </c>
      <c r="B876" s="191" t="s">
        <v>644</v>
      </c>
      <c r="C876" s="192" t="s">
        <v>31</v>
      </c>
      <c r="D876" s="192" t="s">
        <v>1102</v>
      </c>
    </row>
    <row r="877" spans="1:4">
      <c r="A877" s="88">
        <v>2018</v>
      </c>
      <c r="B877" s="191" t="s">
        <v>644</v>
      </c>
      <c r="C877" s="192" t="s">
        <v>214</v>
      </c>
      <c r="D877" s="192" t="s">
        <v>1102</v>
      </c>
    </row>
    <row r="878" spans="1:4">
      <c r="A878" s="88">
        <v>2018</v>
      </c>
      <c r="B878" s="191" t="s">
        <v>644</v>
      </c>
      <c r="C878" s="192" t="s">
        <v>214</v>
      </c>
      <c r="D878" s="192" t="s">
        <v>1102</v>
      </c>
    </row>
    <row r="879" spans="1:4">
      <c r="A879" s="88">
        <v>2018</v>
      </c>
      <c r="B879" s="191" t="s">
        <v>644</v>
      </c>
      <c r="C879" s="192" t="s">
        <v>214</v>
      </c>
      <c r="D879" s="192" t="s">
        <v>1102</v>
      </c>
    </row>
    <row r="880" spans="1:4">
      <c r="A880" s="88">
        <v>2018</v>
      </c>
      <c r="B880" s="191" t="s">
        <v>644</v>
      </c>
      <c r="C880" s="192" t="s">
        <v>126</v>
      </c>
      <c r="D880" s="192" t="s">
        <v>1102</v>
      </c>
    </row>
  </sheetData>
  <sheetProtection autoFilter="0" pivotTables="0"/>
  <autoFilter ref="B1:D880"/>
  <pageMargins left="0.7" right="0.7" top="0.75" bottom="0.75" header="0.3" footer="0.3"/>
  <pageSetup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009ED6"/>
  </sheetPr>
  <dimension ref="A1:F82"/>
  <sheetViews>
    <sheetView zoomScale="85" zoomScaleNormal="85" workbookViewId="0">
      <pane ySplit="1" topLeftCell="A44" activePane="bottomLeft" state="frozen"/>
      <selection pane="bottomLeft" activeCell="D78" sqref="D78:D82"/>
    </sheetView>
  </sheetViews>
  <sheetFormatPr baseColWidth="10" defaultColWidth="9.5" defaultRowHeight="14.25"/>
  <cols>
    <col min="1" max="1" width="8.75" style="86" bestFit="1" customWidth="1"/>
    <col min="2" max="2" width="11" style="86" bestFit="1" customWidth="1"/>
    <col min="3" max="3" width="57.625" style="86" bestFit="1" customWidth="1"/>
    <col min="4" max="4" width="13.75" style="86" bestFit="1" customWidth="1"/>
    <col min="5" max="5" width="15.625" style="86" bestFit="1" customWidth="1"/>
    <col min="6" max="6" width="18.75" style="86" customWidth="1"/>
    <col min="7" max="16384" width="9.5" style="86"/>
  </cols>
  <sheetData>
    <row r="1" spans="1:6">
      <c r="A1" s="159" t="s">
        <v>3429</v>
      </c>
      <c r="B1" s="159" t="s">
        <v>228</v>
      </c>
      <c r="C1" s="159" t="s">
        <v>5094</v>
      </c>
      <c r="D1" s="159" t="s">
        <v>5123</v>
      </c>
      <c r="E1" s="159" t="s">
        <v>5124</v>
      </c>
      <c r="F1" s="159" t="s">
        <v>5125</v>
      </c>
    </row>
    <row r="2" spans="1:6">
      <c r="A2" s="88">
        <v>2014</v>
      </c>
      <c r="B2" s="162" t="s">
        <v>2490</v>
      </c>
      <c r="C2" s="190" t="s">
        <v>5</v>
      </c>
      <c r="D2" s="193">
        <v>1</v>
      </c>
      <c r="E2" s="194">
        <v>16000000</v>
      </c>
      <c r="F2" s="101">
        <v>4.1261998289905252E-3</v>
      </c>
    </row>
    <row r="3" spans="1:6">
      <c r="A3" s="88">
        <v>2014</v>
      </c>
      <c r="B3" s="162" t="s">
        <v>2490</v>
      </c>
      <c r="C3" s="190" t="s">
        <v>18</v>
      </c>
      <c r="D3" s="193"/>
      <c r="E3" s="194">
        <v>129999256</v>
      </c>
      <c r="F3" s="101">
        <v>3.3525181742255966E-2</v>
      </c>
    </row>
    <row r="4" spans="1:6">
      <c r="A4" s="88">
        <v>2014</v>
      </c>
      <c r="B4" s="162" t="s">
        <v>2490</v>
      </c>
      <c r="C4" s="190" t="s">
        <v>31</v>
      </c>
      <c r="D4" s="193">
        <v>3</v>
      </c>
      <c r="E4" s="194">
        <v>166000000</v>
      </c>
      <c r="F4" s="101">
        <v>4.2809323225776699E-2</v>
      </c>
    </row>
    <row r="5" spans="1:6">
      <c r="A5" s="88">
        <v>2014</v>
      </c>
      <c r="B5" s="162" t="s">
        <v>2490</v>
      </c>
      <c r="C5" s="190" t="s">
        <v>52</v>
      </c>
      <c r="D5" s="193">
        <v>1</v>
      </c>
      <c r="E5" s="194">
        <v>352000000</v>
      </c>
      <c r="F5" s="101">
        <v>9.0776396237791546E-2</v>
      </c>
    </row>
    <row r="6" spans="1:6">
      <c r="A6" s="88">
        <v>2014</v>
      </c>
      <c r="B6" s="162" t="s">
        <v>2490</v>
      </c>
      <c r="C6" s="190" t="s">
        <v>72</v>
      </c>
      <c r="D6" s="193">
        <v>1</v>
      </c>
      <c r="E6" s="194">
        <v>80000000</v>
      </c>
      <c r="F6" s="101">
        <v>2.0630999144952623E-2</v>
      </c>
    </row>
    <row r="7" spans="1:6">
      <c r="A7" s="88">
        <v>2014</v>
      </c>
      <c r="B7" s="162" t="s">
        <v>2490</v>
      </c>
      <c r="C7" s="190" t="s">
        <v>105</v>
      </c>
      <c r="D7" s="193">
        <v>1</v>
      </c>
      <c r="E7" s="194">
        <v>995000000</v>
      </c>
      <c r="F7" s="101">
        <v>0.25659805186534829</v>
      </c>
    </row>
    <row r="8" spans="1:6">
      <c r="A8" s="88">
        <v>2014</v>
      </c>
      <c r="B8" s="162" t="s">
        <v>2490</v>
      </c>
      <c r="C8" s="190" t="s">
        <v>114</v>
      </c>
      <c r="D8" s="193">
        <v>7</v>
      </c>
      <c r="E8" s="194">
        <v>457760136</v>
      </c>
      <c r="F8" s="101">
        <v>0.11805061218011746</v>
      </c>
    </row>
    <row r="9" spans="1:6">
      <c r="A9" s="88">
        <v>2014</v>
      </c>
      <c r="B9" s="162" t="s">
        <v>2490</v>
      </c>
      <c r="C9" s="190" t="s">
        <v>126</v>
      </c>
      <c r="D9" s="193">
        <v>2</v>
      </c>
      <c r="E9" s="194">
        <v>1005586625</v>
      </c>
      <c r="F9" s="101">
        <v>0.25932821000688494</v>
      </c>
    </row>
    <row r="10" spans="1:6">
      <c r="A10" s="88">
        <v>2014</v>
      </c>
      <c r="B10" s="162" t="s">
        <v>2490</v>
      </c>
      <c r="C10" s="190" t="s">
        <v>145</v>
      </c>
      <c r="D10" s="193">
        <v>2</v>
      </c>
      <c r="E10" s="194">
        <v>80000000</v>
      </c>
      <c r="F10" s="101">
        <v>2.0630999144952623E-2</v>
      </c>
    </row>
    <row r="11" spans="1:6">
      <c r="A11" s="88">
        <v>2014</v>
      </c>
      <c r="B11" s="162" t="s">
        <v>2490</v>
      </c>
      <c r="C11" s="190" t="s">
        <v>191</v>
      </c>
      <c r="D11" s="193">
        <v>1</v>
      </c>
      <c r="E11" s="194">
        <v>15000000</v>
      </c>
      <c r="F11" s="101">
        <v>3.8683123396786169E-3</v>
      </c>
    </row>
    <row r="12" spans="1:6">
      <c r="A12" s="88">
        <v>2014</v>
      </c>
      <c r="B12" s="162" t="s">
        <v>2490</v>
      </c>
      <c r="C12" s="190" t="s">
        <v>4826</v>
      </c>
      <c r="D12" s="193">
        <v>1</v>
      </c>
      <c r="E12" s="194">
        <v>92899576</v>
      </c>
      <c r="F12" s="101">
        <v>2.3957638412780768E-2</v>
      </c>
    </row>
    <row r="13" spans="1:6">
      <c r="A13" s="88">
        <v>2014</v>
      </c>
      <c r="B13" s="162" t="s">
        <v>2490</v>
      </c>
      <c r="C13" s="190" t="s">
        <v>1045</v>
      </c>
      <c r="D13" s="193">
        <v>1</v>
      </c>
      <c r="E13" s="194">
        <v>281700000</v>
      </c>
      <c r="F13" s="101">
        <v>7.2646905739164436E-2</v>
      </c>
    </row>
    <row r="14" spans="1:6">
      <c r="A14" s="88">
        <v>2014</v>
      </c>
      <c r="B14" s="162" t="s">
        <v>2490</v>
      </c>
      <c r="C14" s="190" t="s">
        <v>1046</v>
      </c>
      <c r="D14" s="193">
        <v>4</v>
      </c>
      <c r="E14" s="194">
        <v>205714400</v>
      </c>
      <c r="F14" s="101">
        <v>5.3051170131305531E-2</v>
      </c>
    </row>
    <row r="15" spans="1:6">
      <c r="A15" s="88">
        <v>2014</v>
      </c>
      <c r="B15" s="163" t="s">
        <v>644</v>
      </c>
      <c r="C15" s="190" t="s">
        <v>31</v>
      </c>
      <c r="D15" s="193">
        <v>7</v>
      </c>
      <c r="E15" s="194">
        <v>559141397</v>
      </c>
      <c r="F15" s="101">
        <v>8.1556258592782621E-2</v>
      </c>
    </row>
    <row r="16" spans="1:6">
      <c r="A16" s="88">
        <v>2014</v>
      </c>
      <c r="B16" s="163" t="s">
        <v>644</v>
      </c>
      <c r="C16" s="190" t="s">
        <v>214</v>
      </c>
      <c r="D16" s="193">
        <v>4</v>
      </c>
      <c r="E16" s="194">
        <v>1095223519</v>
      </c>
      <c r="F16" s="101">
        <v>0.15974909568797563</v>
      </c>
    </row>
    <row r="17" spans="1:6">
      <c r="A17" s="88">
        <v>2014</v>
      </c>
      <c r="B17" s="163" t="s">
        <v>644</v>
      </c>
      <c r="C17" s="190" t="s">
        <v>126</v>
      </c>
      <c r="D17" s="193">
        <v>12</v>
      </c>
      <c r="E17" s="194">
        <v>1265930324</v>
      </c>
      <c r="F17" s="101">
        <v>0.1846483580334673</v>
      </c>
    </row>
    <row r="18" spans="1:6">
      <c r="A18" s="88">
        <v>2014</v>
      </c>
      <c r="B18" s="163" t="s">
        <v>644</v>
      </c>
      <c r="C18" s="190" t="s">
        <v>4887</v>
      </c>
      <c r="D18" s="193">
        <v>1</v>
      </c>
      <c r="E18" s="194">
        <v>147165565</v>
      </c>
      <c r="F18" s="101">
        <v>2.1465541524003737E-2</v>
      </c>
    </row>
    <row r="19" spans="1:6">
      <c r="A19" s="88">
        <v>2014</v>
      </c>
      <c r="B19" s="163" t="s">
        <v>644</v>
      </c>
      <c r="C19" s="190" t="s">
        <v>1042</v>
      </c>
      <c r="D19" s="193">
        <v>16</v>
      </c>
      <c r="E19" s="194">
        <v>2766860603.6999998</v>
      </c>
      <c r="F19" s="101">
        <v>0.40357376523409128</v>
      </c>
    </row>
    <row r="20" spans="1:6">
      <c r="A20" s="88">
        <v>2014</v>
      </c>
      <c r="B20" s="163" t="s">
        <v>644</v>
      </c>
      <c r="C20" s="190" t="s">
        <v>333</v>
      </c>
      <c r="D20" s="193">
        <v>6</v>
      </c>
      <c r="E20" s="194">
        <v>1021576675</v>
      </c>
      <c r="F20" s="101">
        <v>0.14900698092767944</v>
      </c>
    </row>
    <row r="21" spans="1:6">
      <c r="A21" s="82">
        <v>2015</v>
      </c>
      <c r="B21" s="162" t="s">
        <v>2490</v>
      </c>
      <c r="C21" s="190" t="s">
        <v>5</v>
      </c>
      <c r="D21" s="193">
        <v>3</v>
      </c>
      <c r="E21" s="194">
        <v>134945020</v>
      </c>
      <c r="F21" s="101">
        <v>1.5155899128232789E-2</v>
      </c>
    </row>
    <row r="22" spans="1:6">
      <c r="A22" s="82">
        <v>2015</v>
      </c>
      <c r="B22" s="162" t="s">
        <v>2490</v>
      </c>
      <c r="C22" s="190" t="s">
        <v>18</v>
      </c>
      <c r="D22" s="193">
        <v>3</v>
      </c>
      <c r="E22" s="194">
        <v>1392507177</v>
      </c>
      <c r="F22" s="101">
        <v>0.15639479181930688</v>
      </c>
    </row>
    <row r="23" spans="1:6">
      <c r="A23" s="82">
        <v>2015</v>
      </c>
      <c r="B23" s="162" t="s">
        <v>2490</v>
      </c>
      <c r="C23" s="190" t="s">
        <v>72</v>
      </c>
      <c r="D23" s="193">
        <v>5</v>
      </c>
      <c r="E23" s="194">
        <v>1158980000</v>
      </c>
      <c r="F23" s="101">
        <v>0.13016696704805586</v>
      </c>
    </row>
    <row r="24" spans="1:6">
      <c r="A24" s="82">
        <v>2015</v>
      </c>
      <c r="B24" s="162" t="s">
        <v>2490</v>
      </c>
      <c r="C24" s="190" t="s">
        <v>105</v>
      </c>
      <c r="D24" s="193">
        <v>2</v>
      </c>
      <c r="E24" s="194">
        <v>152200000</v>
      </c>
      <c r="F24" s="101">
        <v>1.7093834565492159E-2</v>
      </c>
    </row>
    <row r="25" spans="1:6">
      <c r="A25" s="82">
        <v>2015</v>
      </c>
      <c r="B25" s="162" t="s">
        <v>2490</v>
      </c>
      <c r="C25" s="190" t="s">
        <v>114</v>
      </c>
      <c r="D25" s="193">
        <v>4</v>
      </c>
      <c r="E25" s="194">
        <v>429317416</v>
      </c>
      <c r="F25" s="101">
        <v>4.8217351413853977E-2</v>
      </c>
    </row>
    <row r="26" spans="1:6">
      <c r="A26" s="82">
        <v>2015</v>
      </c>
      <c r="B26" s="162" t="s">
        <v>2490</v>
      </c>
      <c r="C26" s="190" t="s">
        <v>126</v>
      </c>
      <c r="D26" s="193">
        <v>8</v>
      </c>
      <c r="E26" s="194">
        <v>2765263810</v>
      </c>
      <c r="F26" s="101">
        <v>0.31057136726729656</v>
      </c>
    </row>
    <row r="27" spans="1:6">
      <c r="A27" s="82">
        <v>2015</v>
      </c>
      <c r="B27" s="162" t="s">
        <v>2490</v>
      </c>
      <c r="C27" s="190" t="s">
        <v>145</v>
      </c>
      <c r="D27" s="193">
        <v>2</v>
      </c>
      <c r="E27" s="194">
        <v>696000000</v>
      </c>
      <c r="F27" s="101">
        <v>7.8168914964405659E-2</v>
      </c>
    </row>
    <row r="28" spans="1:6">
      <c r="A28" s="82">
        <v>2015</v>
      </c>
      <c r="B28" s="162" t="s">
        <v>2490</v>
      </c>
      <c r="C28" s="190" t="s">
        <v>182</v>
      </c>
      <c r="D28" s="193">
        <v>3</v>
      </c>
      <c r="E28" s="194">
        <v>989357762</v>
      </c>
      <c r="F28" s="101">
        <v>0.11111641202177111</v>
      </c>
    </row>
    <row r="29" spans="1:6">
      <c r="A29" s="82">
        <v>2015</v>
      </c>
      <c r="B29" s="162" t="s">
        <v>2490</v>
      </c>
      <c r="C29" s="190" t="s">
        <v>1048</v>
      </c>
      <c r="D29" s="193">
        <v>4</v>
      </c>
      <c r="E29" s="194">
        <v>374694889</v>
      </c>
      <c r="F29" s="101">
        <v>4.208260476413566E-2</v>
      </c>
    </row>
    <row r="30" spans="1:6">
      <c r="A30" s="82">
        <v>2015</v>
      </c>
      <c r="B30" s="162" t="s">
        <v>2490</v>
      </c>
      <c r="C30" s="190" t="s">
        <v>1046</v>
      </c>
      <c r="D30" s="193">
        <v>5</v>
      </c>
      <c r="E30" s="194">
        <v>810529000</v>
      </c>
      <c r="F30" s="101">
        <v>9.1031857007449354E-2</v>
      </c>
    </row>
    <row r="31" spans="1:6">
      <c r="A31" s="82">
        <v>2015</v>
      </c>
      <c r="B31" s="163" t="s">
        <v>644</v>
      </c>
      <c r="C31" s="190" t="s">
        <v>31</v>
      </c>
      <c r="D31" s="193">
        <v>8</v>
      </c>
      <c r="E31" s="194">
        <v>574953200</v>
      </c>
      <c r="F31" s="101">
        <v>6.4469194649476216E-2</v>
      </c>
    </row>
    <row r="32" spans="1:6">
      <c r="A32" s="82">
        <v>2015</v>
      </c>
      <c r="B32" s="163" t="s">
        <v>644</v>
      </c>
      <c r="C32" s="190" t="s">
        <v>214</v>
      </c>
      <c r="D32" s="193">
        <v>3</v>
      </c>
      <c r="E32" s="194">
        <v>243897575</v>
      </c>
      <c r="F32" s="101">
        <v>2.7348104571311586E-2</v>
      </c>
    </row>
    <row r="33" spans="1:6">
      <c r="A33" s="82">
        <v>2015</v>
      </c>
      <c r="B33" s="163" t="s">
        <v>644</v>
      </c>
      <c r="C33" s="190" t="s">
        <v>126</v>
      </c>
      <c r="D33" s="193">
        <v>15</v>
      </c>
      <c r="E33" s="194">
        <v>2328815537</v>
      </c>
      <c r="F33" s="101">
        <v>0.26112883997789299</v>
      </c>
    </row>
    <row r="34" spans="1:6">
      <c r="A34" s="82">
        <v>2015</v>
      </c>
      <c r="B34" s="163" t="s">
        <v>644</v>
      </c>
      <c r="C34" s="190" t="s">
        <v>4887</v>
      </c>
      <c r="D34" s="193">
        <v>0</v>
      </c>
      <c r="E34" s="194">
        <v>0</v>
      </c>
      <c r="F34" s="101">
        <v>0</v>
      </c>
    </row>
    <row r="35" spans="1:6">
      <c r="A35" s="82">
        <v>2015</v>
      </c>
      <c r="B35" s="163" t="s">
        <v>644</v>
      </c>
      <c r="C35" s="190" t="s">
        <v>1042</v>
      </c>
      <c r="D35" s="193">
        <v>15</v>
      </c>
      <c r="E35" s="194">
        <v>4337978128.75</v>
      </c>
      <c r="F35" s="101">
        <v>0.48641516625623504</v>
      </c>
    </row>
    <row r="36" spans="1:6">
      <c r="A36" s="82">
        <v>2015</v>
      </c>
      <c r="B36" s="163" t="s">
        <v>644</v>
      </c>
      <c r="C36" s="190" t="s">
        <v>333</v>
      </c>
      <c r="D36" s="193">
        <v>6</v>
      </c>
      <c r="E36" s="194">
        <v>1432618043</v>
      </c>
      <c r="F36" s="101">
        <v>0.16063869454508417</v>
      </c>
    </row>
    <row r="37" spans="1:6">
      <c r="A37" s="88">
        <v>2016</v>
      </c>
      <c r="B37" s="162" t="s">
        <v>2490</v>
      </c>
      <c r="C37" s="190" t="s">
        <v>18</v>
      </c>
      <c r="D37" s="193">
        <v>2</v>
      </c>
      <c r="E37" s="194">
        <v>132000000</v>
      </c>
      <c r="F37" s="101">
        <v>9.2579307403533647E-3</v>
      </c>
    </row>
    <row r="38" spans="1:6">
      <c r="A38" s="88">
        <v>2016</v>
      </c>
      <c r="B38" s="162" t="s">
        <v>2490</v>
      </c>
      <c r="C38" s="190" t="s">
        <v>31</v>
      </c>
      <c r="D38" s="193">
        <v>1</v>
      </c>
      <c r="E38" s="194">
        <v>20000000</v>
      </c>
      <c r="F38" s="101">
        <v>1.4027167788414189E-3</v>
      </c>
    </row>
    <row r="39" spans="1:6">
      <c r="A39" s="88">
        <v>2016</v>
      </c>
      <c r="B39" s="162" t="s">
        <v>2490</v>
      </c>
      <c r="C39" s="190" t="s">
        <v>72</v>
      </c>
      <c r="D39" s="193">
        <v>5</v>
      </c>
      <c r="E39" s="194">
        <v>1338250000</v>
      </c>
      <c r="F39" s="101">
        <v>9.3859286464226449E-2</v>
      </c>
    </row>
    <row r="40" spans="1:6">
      <c r="A40" s="88">
        <v>2016</v>
      </c>
      <c r="B40" s="162" t="s">
        <v>2490</v>
      </c>
      <c r="C40" s="190" t="s">
        <v>105</v>
      </c>
      <c r="D40" s="193">
        <v>2</v>
      </c>
      <c r="E40" s="194">
        <v>236500000</v>
      </c>
      <c r="F40" s="101">
        <v>1.6587125909799778E-2</v>
      </c>
    </row>
    <row r="41" spans="1:6">
      <c r="A41" s="88">
        <v>2016</v>
      </c>
      <c r="B41" s="162" t="s">
        <v>2490</v>
      </c>
      <c r="C41" s="190" t="s">
        <v>114</v>
      </c>
      <c r="D41" s="193">
        <v>1</v>
      </c>
      <c r="E41" s="194">
        <v>150000000</v>
      </c>
      <c r="F41" s="101">
        <v>1.0520375841310643E-2</v>
      </c>
    </row>
    <row r="42" spans="1:6">
      <c r="A42" s="88">
        <v>2016</v>
      </c>
      <c r="B42" s="162" t="s">
        <v>2490</v>
      </c>
      <c r="C42" s="190" t="s">
        <v>126</v>
      </c>
      <c r="D42" s="193">
        <v>14</v>
      </c>
      <c r="E42" s="194">
        <v>9962285291</v>
      </c>
      <c r="F42" s="101">
        <v>0.69871323666453844</v>
      </c>
    </row>
    <row r="43" spans="1:6">
      <c r="A43" s="88">
        <v>2016</v>
      </c>
      <c r="B43" s="162" t="s">
        <v>2490</v>
      </c>
      <c r="C43" s="190" t="s">
        <v>145</v>
      </c>
      <c r="D43" s="193">
        <v>3</v>
      </c>
      <c r="E43" s="194">
        <v>1464000000</v>
      </c>
      <c r="F43" s="101">
        <v>0.10267886821119188</v>
      </c>
    </row>
    <row r="44" spans="1:6">
      <c r="A44" s="88">
        <v>2016</v>
      </c>
      <c r="B44" s="162" t="s">
        <v>2490</v>
      </c>
      <c r="C44" s="190" t="s">
        <v>182</v>
      </c>
      <c r="D44" s="193">
        <v>1</v>
      </c>
      <c r="E44" s="194">
        <v>36000000</v>
      </c>
      <c r="F44" s="101">
        <v>2.5248902019145542E-3</v>
      </c>
    </row>
    <row r="45" spans="1:6">
      <c r="A45" s="88">
        <v>2016</v>
      </c>
      <c r="B45" s="162" t="s">
        <v>2490</v>
      </c>
      <c r="C45" s="190" t="s">
        <v>4824</v>
      </c>
      <c r="D45" s="193">
        <v>2</v>
      </c>
      <c r="E45" s="194">
        <v>17900000</v>
      </c>
      <c r="F45" s="101">
        <v>1.2554315170630701E-3</v>
      </c>
    </row>
    <row r="46" spans="1:6">
      <c r="A46" s="88">
        <v>2016</v>
      </c>
      <c r="B46" s="162" t="s">
        <v>2490</v>
      </c>
      <c r="C46" s="190" t="s">
        <v>4825</v>
      </c>
      <c r="D46" s="193">
        <v>15</v>
      </c>
      <c r="E46" s="194">
        <v>451239505</v>
      </c>
      <c r="F46" s="101">
        <v>3.1648061246979817E-2</v>
      </c>
    </row>
    <row r="47" spans="1:6">
      <c r="A47" s="88">
        <v>2016</v>
      </c>
      <c r="B47" s="162" t="s">
        <v>2490</v>
      </c>
      <c r="C47" s="190" t="s">
        <v>4826</v>
      </c>
      <c r="D47" s="193">
        <v>2</v>
      </c>
      <c r="E47" s="194">
        <v>449870949</v>
      </c>
      <c r="F47" s="101">
        <v>3.1552076423780613E-2</v>
      </c>
    </row>
    <row r="48" spans="1:6">
      <c r="A48" s="88">
        <v>2016</v>
      </c>
      <c r="B48" s="163" t="s">
        <v>644</v>
      </c>
      <c r="C48" s="190" t="s">
        <v>31</v>
      </c>
      <c r="D48" s="193">
        <v>6</v>
      </c>
      <c r="E48" s="194">
        <v>443106480</v>
      </c>
      <c r="F48" s="101">
        <v>4.3371645066292173E-2</v>
      </c>
    </row>
    <row r="49" spans="1:6">
      <c r="A49" s="88">
        <v>2016</v>
      </c>
      <c r="B49" s="163" t="s">
        <v>644</v>
      </c>
      <c r="C49" s="190" t="s">
        <v>214</v>
      </c>
      <c r="D49" s="193">
        <v>5</v>
      </c>
      <c r="E49" s="194">
        <v>3555089834</v>
      </c>
      <c r="F49" s="101">
        <v>0.34797526422775749</v>
      </c>
    </row>
    <row r="50" spans="1:6">
      <c r="A50" s="88">
        <v>2016</v>
      </c>
      <c r="B50" s="163" t="s">
        <v>644</v>
      </c>
      <c r="C50" s="190" t="s">
        <v>126</v>
      </c>
      <c r="D50" s="193">
        <v>3</v>
      </c>
      <c r="E50" s="194">
        <v>432512960</v>
      </c>
      <c r="F50" s="101">
        <v>4.2334742176849731E-2</v>
      </c>
    </row>
    <row r="51" spans="1:6">
      <c r="A51" s="88">
        <v>2016</v>
      </c>
      <c r="B51" s="163" t="s">
        <v>644</v>
      </c>
      <c r="C51" s="190" t="s">
        <v>4887</v>
      </c>
      <c r="D51" s="193">
        <v>0</v>
      </c>
      <c r="E51" s="194">
        <v>0</v>
      </c>
      <c r="F51" s="101">
        <v>0</v>
      </c>
    </row>
    <row r="52" spans="1:6">
      <c r="A52" s="88">
        <v>2016</v>
      </c>
      <c r="B52" s="163" t="s">
        <v>644</v>
      </c>
      <c r="C52" s="190" t="s">
        <v>1042</v>
      </c>
      <c r="D52" s="193">
        <v>10</v>
      </c>
      <c r="E52" s="194">
        <v>4469037244</v>
      </c>
      <c r="F52" s="101">
        <v>0.43743322628639636</v>
      </c>
    </row>
    <row r="53" spans="1:6">
      <c r="A53" s="88">
        <v>2016</v>
      </c>
      <c r="B53" s="163" t="s">
        <v>644</v>
      </c>
      <c r="C53" s="190" t="s">
        <v>333</v>
      </c>
      <c r="D53" s="193">
        <v>8</v>
      </c>
      <c r="E53" s="194">
        <v>1316755054</v>
      </c>
      <c r="F53" s="101">
        <v>0.12888512224270424</v>
      </c>
    </row>
    <row r="54" spans="1:6">
      <c r="A54" s="82">
        <v>2017</v>
      </c>
      <c r="B54" s="162" t="s">
        <v>2490</v>
      </c>
      <c r="C54" s="190" t="s">
        <v>5</v>
      </c>
      <c r="D54" s="193">
        <v>2</v>
      </c>
      <c r="E54" s="194">
        <v>3530100</v>
      </c>
      <c r="F54" s="101">
        <v>2.2920702773376026E-4</v>
      </c>
    </row>
    <row r="55" spans="1:6">
      <c r="A55" s="82">
        <v>2017</v>
      </c>
      <c r="B55" s="162" t="s">
        <v>2490</v>
      </c>
      <c r="C55" s="190" t="s">
        <v>18</v>
      </c>
      <c r="D55" s="193">
        <v>3</v>
      </c>
      <c r="E55" s="194">
        <v>508165000</v>
      </c>
      <c r="F55" s="101">
        <v>3.2994812965164239E-2</v>
      </c>
    </row>
    <row r="56" spans="1:6">
      <c r="A56" s="82">
        <v>2017</v>
      </c>
      <c r="B56" s="162" t="s">
        <v>2490</v>
      </c>
      <c r="C56" s="190" t="s">
        <v>52</v>
      </c>
      <c r="D56" s="193">
        <v>2</v>
      </c>
      <c r="E56" s="194">
        <v>477000000</v>
      </c>
      <c r="F56" s="101">
        <v>3.0971290396590363E-2</v>
      </c>
    </row>
    <row r="57" spans="1:6">
      <c r="A57" s="82">
        <v>2017</v>
      </c>
      <c r="B57" s="162" t="s">
        <v>2490</v>
      </c>
      <c r="C57" s="190" t="s">
        <v>72</v>
      </c>
      <c r="D57" s="193">
        <v>2</v>
      </c>
      <c r="E57" s="194">
        <v>400000000</v>
      </c>
      <c r="F57" s="101">
        <v>2.597173198875502E-2</v>
      </c>
    </row>
    <row r="58" spans="1:6">
      <c r="A58" s="82">
        <v>2017</v>
      </c>
      <c r="B58" s="162" t="s">
        <v>2490</v>
      </c>
      <c r="C58" s="190" t="s">
        <v>105</v>
      </c>
      <c r="D58" s="193">
        <v>5</v>
      </c>
      <c r="E58" s="194">
        <v>832129414</v>
      </c>
      <c r="F58" s="101">
        <v>5.4029605300919423E-2</v>
      </c>
    </row>
    <row r="59" spans="1:6">
      <c r="A59" s="82">
        <v>2017</v>
      </c>
      <c r="B59" s="162" t="s">
        <v>2490</v>
      </c>
      <c r="C59" s="190" t="s">
        <v>114</v>
      </c>
      <c r="D59" s="193">
        <v>4</v>
      </c>
      <c r="E59" s="194">
        <v>815300000</v>
      </c>
      <c r="F59" s="101">
        <v>5.2936882726079923E-2</v>
      </c>
    </row>
    <row r="60" spans="1:6">
      <c r="A60" s="82">
        <v>2017</v>
      </c>
      <c r="B60" s="162" t="s">
        <v>2490</v>
      </c>
      <c r="C60" s="190" t="s">
        <v>126</v>
      </c>
      <c r="D60" s="193">
        <v>14</v>
      </c>
      <c r="E60" s="194">
        <v>9238030976</v>
      </c>
      <c r="F60" s="101">
        <v>0.59981916153122239</v>
      </c>
    </row>
    <row r="61" spans="1:6">
      <c r="A61" s="82">
        <v>2017</v>
      </c>
      <c r="B61" s="162" t="s">
        <v>2490</v>
      </c>
      <c r="C61" s="190" t="s">
        <v>145</v>
      </c>
      <c r="D61" s="193">
        <v>4</v>
      </c>
      <c r="E61" s="194">
        <v>1979215000</v>
      </c>
      <c r="F61" s="101">
        <v>0.12850910382030942</v>
      </c>
    </row>
    <row r="62" spans="1:6">
      <c r="A62" s="82">
        <v>2017</v>
      </c>
      <c r="B62" s="162" t="s">
        <v>2490</v>
      </c>
      <c r="C62" s="190" t="s">
        <v>4824</v>
      </c>
      <c r="D62" s="193">
        <v>5</v>
      </c>
      <c r="E62" s="194">
        <v>95760000</v>
      </c>
      <c r="F62" s="101">
        <v>6.2176326381079517E-3</v>
      </c>
    </row>
    <row r="63" spans="1:6">
      <c r="A63" s="82">
        <v>2017</v>
      </c>
      <c r="B63" s="162" t="s">
        <v>2490</v>
      </c>
      <c r="C63" s="190" t="s">
        <v>4825</v>
      </c>
      <c r="D63" s="193">
        <v>14</v>
      </c>
      <c r="E63" s="194">
        <v>1052229734</v>
      </c>
      <c r="F63" s="101">
        <v>6.8320571605117467E-2</v>
      </c>
    </row>
    <row r="64" spans="1:6">
      <c r="A64" s="82">
        <v>2017</v>
      </c>
      <c r="B64" s="163" t="s">
        <v>644</v>
      </c>
      <c r="C64" s="190" t="s">
        <v>4852</v>
      </c>
      <c r="D64" s="193">
        <v>6</v>
      </c>
      <c r="E64" s="194">
        <v>601683333</v>
      </c>
      <c r="F64" s="101">
        <v>4.3086328739360642E-2</v>
      </c>
    </row>
    <row r="65" spans="1:6">
      <c r="A65" s="82">
        <v>2017</v>
      </c>
      <c r="B65" s="163" t="s">
        <v>644</v>
      </c>
      <c r="C65" s="190" t="s">
        <v>4854</v>
      </c>
      <c r="D65" s="193">
        <v>10</v>
      </c>
      <c r="E65" s="194">
        <v>1809614143</v>
      </c>
      <c r="F65" s="101">
        <v>0.12958582294100937</v>
      </c>
    </row>
    <row r="66" spans="1:6">
      <c r="A66" s="82">
        <v>2017</v>
      </c>
      <c r="B66" s="163" t="s">
        <v>644</v>
      </c>
      <c r="C66" s="190" t="s">
        <v>4853</v>
      </c>
      <c r="D66" s="193">
        <v>4</v>
      </c>
      <c r="E66" s="194">
        <v>1504860000</v>
      </c>
      <c r="F66" s="101">
        <v>0.10776248752550081</v>
      </c>
    </row>
    <row r="67" spans="1:6">
      <c r="A67" s="82">
        <v>2017</v>
      </c>
      <c r="B67" s="163" t="s">
        <v>644</v>
      </c>
      <c r="C67" s="190" t="s">
        <v>1042</v>
      </c>
      <c r="D67" s="193">
        <v>17</v>
      </c>
      <c r="E67" s="194">
        <v>8992736732</v>
      </c>
      <c r="F67" s="101">
        <v>0.64396666793074631</v>
      </c>
    </row>
    <row r="68" spans="1:6">
      <c r="A68" s="82">
        <v>2017</v>
      </c>
      <c r="B68" s="163" t="s">
        <v>644</v>
      </c>
      <c r="C68" s="190" t="s">
        <v>333</v>
      </c>
      <c r="D68" s="193">
        <v>11</v>
      </c>
      <c r="E68" s="194">
        <v>1055705483</v>
      </c>
      <c r="F68" s="101">
        <v>7.5598692863382846E-2</v>
      </c>
    </row>
    <row r="69" spans="1:6">
      <c r="A69" s="88">
        <v>2018</v>
      </c>
      <c r="B69" s="162" t="s">
        <v>2490</v>
      </c>
      <c r="C69" s="190" t="s">
        <v>18</v>
      </c>
      <c r="D69" s="193">
        <v>4</v>
      </c>
      <c r="E69" s="194">
        <v>221018194</v>
      </c>
      <c r="F69" s="101">
        <v>1.9307241920929238E-2</v>
      </c>
    </row>
    <row r="70" spans="1:6">
      <c r="A70" s="88">
        <v>2018</v>
      </c>
      <c r="B70" s="162" t="s">
        <v>2490</v>
      </c>
      <c r="C70" s="190" t="s">
        <v>72</v>
      </c>
      <c r="D70" s="193">
        <v>1</v>
      </c>
      <c r="E70" s="194">
        <v>53000000</v>
      </c>
      <c r="F70" s="101">
        <v>4.6298623805117586E-3</v>
      </c>
    </row>
    <row r="71" spans="1:6">
      <c r="A71" s="88">
        <v>2018</v>
      </c>
      <c r="B71" s="162" t="s">
        <v>2490</v>
      </c>
      <c r="C71" s="190" t="s">
        <v>105</v>
      </c>
      <c r="D71" s="193">
        <v>4</v>
      </c>
      <c r="E71" s="194">
        <v>594500000</v>
      </c>
      <c r="F71" s="101">
        <v>5.1933078966306417E-2</v>
      </c>
    </row>
    <row r="72" spans="1:6">
      <c r="A72" s="88">
        <v>2018</v>
      </c>
      <c r="B72" s="162" t="s">
        <v>2490</v>
      </c>
      <c r="C72" s="190" t="s">
        <v>114</v>
      </c>
      <c r="D72" s="193">
        <v>3</v>
      </c>
      <c r="E72" s="194">
        <v>249500000</v>
      </c>
      <c r="F72" s="101">
        <v>2.179529554599403E-2</v>
      </c>
    </row>
    <row r="73" spans="1:6">
      <c r="A73" s="88">
        <v>2018</v>
      </c>
      <c r="B73" s="162" t="s">
        <v>2490</v>
      </c>
      <c r="C73" s="190" t="s">
        <v>126</v>
      </c>
      <c r="D73" s="193">
        <v>14</v>
      </c>
      <c r="E73" s="194">
        <v>7478726178</v>
      </c>
      <c r="F73" s="101">
        <v>0.65331081105039024</v>
      </c>
    </row>
    <row r="74" spans="1:6">
      <c r="A74" s="88">
        <v>2018</v>
      </c>
      <c r="B74" s="162" t="s">
        <v>2490</v>
      </c>
      <c r="C74" s="190" t="s">
        <v>4888</v>
      </c>
      <c r="D74" s="193">
        <v>0</v>
      </c>
      <c r="E74" s="194">
        <v>423969239</v>
      </c>
      <c r="F74" s="101">
        <v>3.7036211889439598E-2</v>
      </c>
    </row>
    <row r="75" spans="1:6">
      <c r="A75" s="88">
        <v>2018</v>
      </c>
      <c r="B75" s="162" t="s">
        <v>2490</v>
      </c>
      <c r="C75" s="190" t="s">
        <v>4824</v>
      </c>
      <c r="D75" s="193">
        <v>1</v>
      </c>
      <c r="E75" s="194">
        <v>2880000</v>
      </c>
      <c r="F75" s="101">
        <v>2.515849746391295E-4</v>
      </c>
    </row>
    <row r="76" spans="1:6">
      <c r="A76" s="88">
        <v>2018</v>
      </c>
      <c r="B76" s="162" t="s">
        <v>2490</v>
      </c>
      <c r="C76" s="190" t="s">
        <v>4825</v>
      </c>
      <c r="D76" s="193">
        <v>13</v>
      </c>
      <c r="E76" s="194">
        <v>1998870000</v>
      </c>
      <c r="F76" s="101">
        <v>0.17461307578365168</v>
      </c>
    </row>
    <row r="77" spans="1:6">
      <c r="A77" s="88">
        <v>2018</v>
      </c>
      <c r="B77" s="162" t="s">
        <v>2490</v>
      </c>
      <c r="C77" s="190" t="s">
        <v>145</v>
      </c>
      <c r="D77" s="193">
        <v>2</v>
      </c>
      <c r="E77" s="194">
        <v>424960879</v>
      </c>
      <c r="F77" s="101">
        <v>3.7122837488137911E-2</v>
      </c>
    </row>
    <row r="78" spans="1:6">
      <c r="A78" s="88">
        <v>2018</v>
      </c>
      <c r="B78" s="163" t="s">
        <v>644</v>
      </c>
      <c r="C78" s="190" t="s">
        <v>31</v>
      </c>
      <c r="D78" s="193">
        <v>14</v>
      </c>
      <c r="E78" s="194">
        <v>1354332857</v>
      </c>
      <c r="F78" s="101">
        <v>0.11380575447213714</v>
      </c>
    </row>
    <row r="79" spans="1:6">
      <c r="A79" s="88">
        <v>2018</v>
      </c>
      <c r="B79" s="163" t="s">
        <v>644</v>
      </c>
      <c r="C79" s="190" t="s">
        <v>214</v>
      </c>
      <c r="D79" s="193">
        <v>13</v>
      </c>
      <c r="E79" s="194">
        <v>1612920110</v>
      </c>
      <c r="F79" s="101">
        <v>0.13553506368326443</v>
      </c>
    </row>
    <row r="80" spans="1:6">
      <c r="A80" s="88">
        <v>2018</v>
      </c>
      <c r="B80" s="163" t="s">
        <v>644</v>
      </c>
      <c r="C80" s="190" t="s">
        <v>126</v>
      </c>
      <c r="D80" s="193">
        <v>9</v>
      </c>
      <c r="E80" s="194">
        <v>513450000</v>
      </c>
      <c r="F80" s="101">
        <v>4.3145644980625925E-2</v>
      </c>
    </row>
    <row r="81" spans="1:6">
      <c r="A81" s="88">
        <v>2018</v>
      </c>
      <c r="B81" s="163" t="s">
        <v>644</v>
      </c>
      <c r="C81" s="190" t="s">
        <v>1042</v>
      </c>
      <c r="D81" s="193">
        <v>32</v>
      </c>
      <c r="E81" s="194">
        <v>7366067844</v>
      </c>
      <c r="F81" s="101">
        <v>0.61897701451052412</v>
      </c>
    </row>
    <row r="82" spans="1:6">
      <c r="A82" s="88">
        <v>2018</v>
      </c>
      <c r="B82" s="163" t="s">
        <v>644</v>
      </c>
      <c r="C82" s="190" t="s">
        <v>333</v>
      </c>
      <c r="D82" s="193">
        <v>9</v>
      </c>
      <c r="E82" s="194">
        <v>1053619141</v>
      </c>
      <c r="F82" s="101">
        <v>8.8536522353448333E-2</v>
      </c>
    </row>
  </sheetData>
  <sheetProtection autoFilter="0" pivotTables="0"/>
  <autoFilter ref="A1:F77"/>
  <sortState ref="A4:G55">
    <sortCondition ref="A4:A55"/>
    <sortCondition descending="1" ref="B4:B55"/>
    <sortCondition descending="1" ref="C4:C55"/>
    <sortCondition descending="1" ref="D4:D55"/>
    <sortCondition descending="1" ref="E4:E55"/>
  </sortState>
  <pageMargins left="0.7" right="0.7" top="0.75" bottom="0.75" header="0.3" footer="0.3"/>
  <pageSetup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009ED6"/>
  </sheetPr>
  <dimension ref="A1:F31"/>
  <sheetViews>
    <sheetView zoomScale="85" zoomScaleNormal="85" workbookViewId="0">
      <pane ySplit="1" topLeftCell="A2" activePane="bottomLeft" state="frozen"/>
      <selection pane="bottomLeft" activeCell="I42" sqref="I42:I43"/>
    </sheetView>
  </sheetViews>
  <sheetFormatPr baseColWidth="10" defaultColWidth="9.5" defaultRowHeight="14.25"/>
  <cols>
    <col min="1" max="1" width="8.75" style="86" customWidth="1"/>
    <col min="2" max="2" width="11" style="86" bestFit="1" customWidth="1"/>
    <col min="3" max="3" width="30.25" style="86" bestFit="1" customWidth="1"/>
    <col min="4" max="4" width="13.75" style="86" bestFit="1" customWidth="1"/>
    <col min="5" max="5" width="15.625" style="86" bestFit="1" customWidth="1"/>
    <col min="6" max="6" width="18.75" style="86" bestFit="1" customWidth="1"/>
    <col min="7" max="16384" width="9.5" style="86"/>
  </cols>
  <sheetData>
    <row r="1" spans="1:6" s="81" customFormat="1">
      <c r="A1" s="159" t="s">
        <v>319</v>
      </c>
      <c r="B1" s="159" t="s">
        <v>229</v>
      </c>
      <c r="C1" s="159" t="s">
        <v>342</v>
      </c>
      <c r="D1" s="159" t="s">
        <v>1043</v>
      </c>
      <c r="E1" s="159" t="s">
        <v>1799</v>
      </c>
      <c r="F1" s="159" t="s">
        <v>1044</v>
      </c>
    </row>
    <row r="2" spans="1:6">
      <c r="A2" s="88">
        <v>2014</v>
      </c>
      <c r="B2" s="162" t="s">
        <v>2490</v>
      </c>
      <c r="C2" s="190" t="s">
        <v>1050</v>
      </c>
      <c r="D2" s="193">
        <v>20</v>
      </c>
      <c r="E2" s="194">
        <v>1585565450</v>
      </c>
      <c r="F2" s="101">
        <v>0.40889749304020528</v>
      </c>
    </row>
    <row r="3" spans="1:6">
      <c r="A3" s="88">
        <v>2014</v>
      </c>
      <c r="B3" s="162" t="s">
        <v>2490</v>
      </c>
      <c r="C3" s="190" t="s">
        <v>1049</v>
      </c>
      <c r="D3" s="193">
        <v>4</v>
      </c>
      <c r="E3" s="194">
        <v>1297094543</v>
      </c>
      <c r="F3" s="101">
        <v>0.33450445509444643</v>
      </c>
    </row>
    <row r="4" spans="1:6">
      <c r="A4" s="88">
        <v>2014</v>
      </c>
      <c r="B4" s="162" t="s">
        <v>2490</v>
      </c>
      <c r="C4" s="190" t="s">
        <v>1051</v>
      </c>
      <c r="D4" s="193">
        <v>1</v>
      </c>
      <c r="E4" s="194">
        <v>995000000</v>
      </c>
      <c r="F4" s="101">
        <v>0.25659805186534829</v>
      </c>
    </row>
    <row r="5" spans="1:6">
      <c r="A5" s="88">
        <v>2014</v>
      </c>
      <c r="B5" s="163" t="s">
        <v>644</v>
      </c>
      <c r="C5" s="190" t="s">
        <v>1050</v>
      </c>
      <c r="D5" s="193">
        <v>16</v>
      </c>
      <c r="E5" s="194">
        <v>1388568998</v>
      </c>
      <c r="F5" s="101">
        <v>0.20253641186722765</v>
      </c>
    </row>
    <row r="6" spans="1:6">
      <c r="A6" s="88">
        <v>2014</v>
      </c>
      <c r="B6" s="163" t="s">
        <v>644</v>
      </c>
      <c r="C6" s="190" t="s">
        <v>1049</v>
      </c>
      <c r="D6" s="193">
        <v>23</v>
      </c>
      <c r="E6" s="194">
        <v>3316144473.6999998</v>
      </c>
      <c r="F6" s="101">
        <v>0.48369220679989144</v>
      </c>
    </row>
    <row r="7" spans="1:6">
      <c r="A7" s="88">
        <v>2014</v>
      </c>
      <c r="B7" s="163" t="s">
        <v>644</v>
      </c>
      <c r="C7" s="190" t="s">
        <v>1051</v>
      </c>
      <c r="D7" s="193">
        <v>7</v>
      </c>
      <c r="E7" s="194">
        <v>2151184612</v>
      </c>
      <c r="F7" s="101">
        <v>0.31377138133288091</v>
      </c>
    </row>
    <row r="8" spans="1:6">
      <c r="A8" s="82">
        <v>2015</v>
      </c>
      <c r="B8" s="162" t="s">
        <v>2490</v>
      </c>
      <c r="C8" s="190" t="s">
        <v>1050</v>
      </c>
      <c r="D8" s="193">
        <v>20</v>
      </c>
      <c r="E8" s="194">
        <v>3363771325</v>
      </c>
      <c r="F8" s="101">
        <v>0.37779073945924019</v>
      </c>
    </row>
    <row r="9" spans="1:6">
      <c r="A9" s="82">
        <v>2015</v>
      </c>
      <c r="B9" s="162" t="s">
        <v>2490</v>
      </c>
      <c r="C9" s="190" t="s">
        <v>1049</v>
      </c>
      <c r="D9" s="193">
        <v>14</v>
      </c>
      <c r="E9" s="194">
        <v>4270665987</v>
      </c>
      <c r="F9" s="101">
        <v>0.47964558387813588</v>
      </c>
    </row>
    <row r="10" spans="1:6">
      <c r="A10" s="82">
        <v>2015</v>
      </c>
      <c r="B10" s="162" t="s">
        <v>2490</v>
      </c>
      <c r="C10" s="190" t="s">
        <v>1051</v>
      </c>
      <c r="D10" s="193">
        <v>5</v>
      </c>
      <c r="E10" s="194">
        <v>1269357762</v>
      </c>
      <c r="F10" s="101">
        <v>0.14256367666262396</v>
      </c>
    </row>
    <row r="11" spans="1:6">
      <c r="A11" s="82">
        <v>2015</v>
      </c>
      <c r="B11" s="163" t="s">
        <v>644</v>
      </c>
      <c r="C11" s="190" t="s">
        <v>1050</v>
      </c>
      <c r="D11" s="193">
        <v>12</v>
      </c>
      <c r="E11" s="194">
        <v>1058686257</v>
      </c>
      <c r="F11" s="101">
        <v>0.11870992348768257</v>
      </c>
    </row>
    <row r="12" spans="1:6">
      <c r="A12" s="82">
        <v>2015</v>
      </c>
      <c r="B12" s="163" t="s">
        <v>644</v>
      </c>
      <c r="C12" s="190" t="s">
        <v>1049</v>
      </c>
      <c r="D12" s="193">
        <v>29</v>
      </c>
      <c r="E12" s="194">
        <v>6829024908</v>
      </c>
      <c r="F12" s="101">
        <v>0.76573490867952065</v>
      </c>
    </row>
    <row r="13" spans="1:6">
      <c r="A13" s="82">
        <v>2015</v>
      </c>
      <c r="B13" s="163" t="s">
        <v>644</v>
      </c>
      <c r="C13" s="190" t="s">
        <v>1051</v>
      </c>
      <c r="D13" s="193">
        <v>6</v>
      </c>
      <c r="E13" s="194">
        <v>1030551318</v>
      </c>
      <c r="F13" s="101">
        <v>0.11555516783279679</v>
      </c>
    </row>
    <row r="14" spans="1:6">
      <c r="A14" s="88">
        <v>2016</v>
      </c>
      <c r="B14" s="162" t="s">
        <v>2490</v>
      </c>
      <c r="C14" s="190" t="s">
        <v>1050</v>
      </c>
      <c r="D14" s="193">
        <v>26</v>
      </c>
      <c r="E14" s="194">
        <v>1813539505</v>
      </c>
      <c r="F14" s="101">
        <v>0.12719411463776306</v>
      </c>
    </row>
    <row r="15" spans="1:6">
      <c r="A15" s="88">
        <v>2016</v>
      </c>
      <c r="B15" s="162" t="s">
        <v>2490</v>
      </c>
      <c r="C15" s="190" t="s">
        <v>1049</v>
      </c>
      <c r="D15" s="193">
        <v>19</v>
      </c>
      <c r="E15" s="194">
        <v>11979635291</v>
      </c>
      <c r="F15" s="101">
        <v>0.84020177135432528</v>
      </c>
    </row>
    <row r="16" spans="1:6">
      <c r="A16" s="88">
        <v>2016</v>
      </c>
      <c r="B16" s="162" t="s">
        <v>2490</v>
      </c>
      <c r="C16" s="190" t="s">
        <v>1051</v>
      </c>
      <c r="D16" s="193">
        <v>3</v>
      </c>
      <c r="E16" s="194">
        <v>464870949</v>
      </c>
      <c r="F16" s="101">
        <v>3.2604114007911675E-2</v>
      </c>
    </row>
    <row r="17" spans="1:6">
      <c r="A17" s="88">
        <v>2016</v>
      </c>
      <c r="B17" s="163" t="s">
        <v>644</v>
      </c>
      <c r="C17" s="190" t="s">
        <v>1050</v>
      </c>
      <c r="D17" s="193">
        <v>15</v>
      </c>
      <c r="E17" s="194">
        <v>1052216858</v>
      </c>
      <c r="F17" s="101">
        <v>0.10299189508116684</v>
      </c>
    </row>
    <row r="18" spans="1:6">
      <c r="A18" s="88">
        <v>2016</v>
      </c>
      <c r="B18" s="163" t="s">
        <v>644</v>
      </c>
      <c r="C18" s="190" t="s">
        <v>1049</v>
      </c>
      <c r="D18" s="193">
        <v>12</v>
      </c>
      <c r="E18" s="194">
        <v>6803577234</v>
      </c>
      <c r="F18" s="101">
        <v>0.66594001733884334</v>
      </c>
    </row>
    <row r="19" spans="1:6">
      <c r="A19" s="88">
        <v>2016</v>
      </c>
      <c r="B19" s="163" t="s">
        <v>644</v>
      </c>
      <c r="C19" s="190" t="s">
        <v>1051</v>
      </c>
      <c r="D19" s="193">
        <v>5</v>
      </c>
      <c r="E19" s="194">
        <v>2360707480</v>
      </c>
      <c r="F19" s="101">
        <v>0.23106808757998984</v>
      </c>
    </row>
    <row r="20" spans="1:6">
      <c r="A20" s="82">
        <v>2017</v>
      </c>
      <c r="B20" s="162" t="s">
        <v>2490</v>
      </c>
      <c r="C20" s="190" t="s">
        <v>1050</v>
      </c>
      <c r="D20" s="193">
        <v>28</v>
      </c>
      <c r="E20" s="194">
        <v>2355819834</v>
      </c>
      <c r="F20" s="101">
        <v>0.15296180335610335</v>
      </c>
    </row>
    <row r="21" spans="1:6">
      <c r="A21" s="82">
        <v>2017</v>
      </c>
      <c r="B21" s="162" t="s">
        <v>2490</v>
      </c>
      <c r="C21" s="190" t="s">
        <v>1049</v>
      </c>
      <c r="D21" s="193">
        <v>19</v>
      </c>
      <c r="E21" s="194">
        <v>10002325390</v>
      </c>
      <c r="F21" s="101">
        <v>0.64944428573349888</v>
      </c>
    </row>
    <row r="22" spans="1:6">
      <c r="A22" s="82">
        <v>2017</v>
      </c>
      <c r="B22" s="162" t="s">
        <v>2490</v>
      </c>
      <c r="C22" s="190" t="s">
        <v>1051</v>
      </c>
      <c r="D22" s="193">
        <v>8</v>
      </c>
      <c r="E22" s="194">
        <v>3043215000</v>
      </c>
      <c r="F22" s="101">
        <v>0.19759391091039777</v>
      </c>
    </row>
    <row r="23" spans="1:6">
      <c r="A23" s="82">
        <v>2017</v>
      </c>
      <c r="B23" s="163" t="s">
        <v>644</v>
      </c>
      <c r="C23" s="190" t="s">
        <v>1050</v>
      </c>
      <c r="D23" s="193">
        <v>19</v>
      </c>
      <c r="E23" s="194">
        <v>1931634689</v>
      </c>
      <c r="F23" s="101">
        <v>0.13832367069175017</v>
      </c>
    </row>
    <row r="24" spans="1:6">
      <c r="A24" s="82">
        <v>2017</v>
      </c>
      <c r="B24" s="163" t="s">
        <v>644</v>
      </c>
      <c r="C24" s="190" t="s">
        <v>1049</v>
      </c>
      <c r="D24" s="193">
        <v>20</v>
      </c>
      <c r="E24" s="194">
        <v>9886678471</v>
      </c>
      <c r="F24" s="101">
        <v>0.7079815168186907</v>
      </c>
    </row>
    <row r="25" spans="1:6">
      <c r="A25" s="82">
        <v>2017</v>
      </c>
      <c r="B25" s="163" t="s">
        <v>644</v>
      </c>
      <c r="C25" s="190" t="s">
        <v>1051</v>
      </c>
      <c r="D25" s="193">
        <v>9</v>
      </c>
      <c r="E25" s="194">
        <v>2146286531</v>
      </c>
      <c r="F25" s="101">
        <v>0.1536948124895591</v>
      </c>
    </row>
    <row r="26" spans="1:6">
      <c r="A26" s="88">
        <v>2018</v>
      </c>
      <c r="B26" s="162" t="s">
        <v>2490</v>
      </c>
      <c r="C26" s="190" t="s">
        <v>1050</v>
      </c>
      <c r="D26" s="193">
        <v>25</v>
      </c>
      <c r="E26" s="194">
        <v>3344368194</v>
      </c>
      <c r="F26" s="101">
        <v>0.29215027335812549</v>
      </c>
    </row>
    <row r="27" spans="1:6">
      <c r="A27" s="88">
        <v>2018</v>
      </c>
      <c r="B27" s="162" t="s">
        <v>2490</v>
      </c>
      <c r="C27" s="190" t="s">
        <v>1049</v>
      </c>
      <c r="D27" s="193">
        <v>13</v>
      </c>
      <c r="E27" s="194">
        <v>6746295417</v>
      </c>
      <c r="F27" s="101">
        <v>0.58932866715070165</v>
      </c>
    </row>
    <row r="28" spans="1:6">
      <c r="A28" s="88">
        <v>2018</v>
      </c>
      <c r="B28" s="162" t="s">
        <v>2490</v>
      </c>
      <c r="C28" s="190" t="s">
        <v>1051</v>
      </c>
      <c r="D28" s="193">
        <v>4</v>
      </c>
      <c r="E28" s="194">
        <v>1356760879</v>
      </c>
      <c r="F28" s="101">
        <v>0.11852105949117293</v>
      </c>
    </row>
    <row r="29" spans="1:6">
      <c r="A29" s="88">
        <v>2018</v>
      </c>
      <c r="B29" s="163" t="s">
        <v>644</v>
      </c>
      <c r="C29" s="190" t="s">
        <v>1050</v>
      </c>
      <c r="D29" s="193">
        <v>32</v>
      </c>
      <c r="E29" s="194">
        <v>3597893746</v>
      </c>
      <c r="F29" s="101">
        <v>0.302334105059753</v>
      </c>
    </row>
    <row r="30" spans="1:6">
      <c r="A30" s="88">
        <v>2018</v>
      </c>
      <c r="B30" s="163" t="s">
        <v>644</v>
      </c>
      <c r="C30" s="190" t="s">
        <v>1049</v>
      </c>
      <c r="D30" s="193">
        <v>32</v>
      </c>
      <c r="E30" s="194">
        <v>5737087140</v>
      </c>
      <c r="F30" s="101">
        <v>0.48209236530403099</v>
      </c>
    </row>
    <row r="31" spans="1:6">
      <c r="A31" s="88">
        <v>2018</v>
      </c>
      <c r="B31" s="163" t="s">
        <v>644</v>
      </c>
      <c r="C31" s="190" t="s">
        <v>1051</v>
      </c>
      <c r="D31" s="193">
        <v>13</v>
      </c>
      <c r="E31" s="194">
        <v>2565409066</v>
      </c>
      <c r="F31" s="101">
        <v>0.21557352963621607</v>
      </c>
    </row>
  </sheetData>
  <sheetProtection autoFilter="0" pivotTables="0"/>
  <autoFilter ref="A1:F1"/>
  <sortState ref="A6:F23">
    <sortCondition ref="A6:A23"/>
    <sortCondition descending="1" ref="B6:B23"/>
    <sortCondition ref="C6:C23"/>
    <sortCondition descending="1" ref="D6:D23"/>
    <sortCondition descending="1" ref="E6:E23"/>
    <sortCondition descending="1" ref="F6:F23"/>
  </sortState>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009ED6"/>
  </sheetPr>
  <dimension ref="A1:E352"/>
  <sheetViews>
    <sheetView zoomScale="85" zoomScaleNormal="85" workbookViewId="0">
      <pane ySplit="1" topLeftCell="A318" activePane="bottomLeft" state="frozen"/>
      <selection pane="bottomLeft"/>
    </sheetView>
  </sheetViews>
  <sheetFormatPr baseColWidth="10" defaultColWidth="11" defaultRowHeight="14.25"/>
  <cols>
    <col min="1" max="1" width="8.75" style="86" bestFit="1" customWidth="1"/>
    <col min="2" max="2" width="11" style="86" bestFit="1" customWidth="1"/>
    <col min="3" max="3" width="72.625" style="86" bestFit="1" customWidth="1"/>
    <col min="4" max="4" width="12.875" style="86" bestFit="1" customWidth="1"/>
    <col min="5" max="5" width="15.625" style="86" bestFit="1" customWidth="1"/>
    <col min="6" max="16384" width="11" style="86"/>
  </cols>
  <sheetData>
    <row r="1" spans="1:5">
      <c r="A1" s="159" t="s">
        <v>319</v>
      </c>
      <c r="B1" s="159" t="s">
        <v>229</v>
      </c>
      <c r="C1" s="159" t="s">
        <v>1085</v>
      </c>
      <c r="D1" s="159" t="s">
        <v>407</v>
      </c>
      <c r="E1" s="159" t="s">
        <v>1799</v>
      </c>
    </row>
    <row r="2" spans="1:5">
      <c r="A2" s="88">
        <v>2014</v>
      </c>
      <c r="B2" s="162" t="s">
        <v>2490</v>
      </c>
      <c r="C2" s="190" t="s">
        <v>1086</v>
      </c>
      <c r="D2" s="193">
        <v>2</v>
      </c>
      <c r="E2" s="194">
        <v>226460136</v>
      </c>
    </row>
    <row r="3" spans="1:5">
      <c r="A3" s="88">
        <v>2014</v>
      </c>
      <c r="B3" s="162" t="s">
        <v>2490</v>
      </c>
      <c r="C3" s="190" t="s">
        <v>1087</v>
      </c>
      <c r="D3" s="193"/>
      <c r="E3" s="194">
        <v>129999256</v>
      </c>
    </row>
    <row r="4" spans="1:5">
      <c r="A4" s="88">
        <v>2014</v>
      </c>
      <c r="B4" s="162" t="s">
        <v>2490</v>
      </c>
      <c r="C4" s="190" t="s">
        <v>1088</v>
      </c>
      <c r="D4" s="193">
        <v>2</v>
      </c>
      <c r="E4" s="194">
        <v>138914400</v>
      </c>
    </row>
    <row r="5" spans="1:5">
      <c r="A5" s="88">
        <v>2014</v>
      </c>
      <c r="B5" s="162" t="s">
        <v>2490</v>
      </c>
      <c r="C5" s="190" t="s">
        <v>1089</v>
      </c>
      <c r="D5" s="193">
        <v>1</v>
      </c>
      <c r="E5" s="194">
        <v>15000000</v>
      </c>
    </row>
    <row r="6" spans="1:5">
      <c r="A6" s="88">
        <v>2014</v>
      </c>
      <c r="B6" s="162" t="s">
        <v>2490</v>
      </c>
      <c r="C6" s="190" t="s">
        <v>926</v>
      </c>
      <c r="D6" s="193">
        <v>1</v>
      </c>
      <c r="E6" s="194">
        <v>100000000</v>
      </c>
    </row>
    <row r="7" spans="1:5">
      <c r="A7" s="88">
        <v>2014</v>
      </c>
      <c r="B7" s="162" t="s">
        <v>2490</v>
      </c>
      <c r="C7" s="190" t="s">
        <v>1090</v>
      </c>
      <c r="D7" s="193">
        <v>1</v>
      </c>
      <c r="E7" s="194">
        <v>50000000</v>
      </c>
    </row>
    <row r="8" spans="1:5">
      <c r="A8" s="88">
        <v>2014</v>
      </c>
      <c r="B8" s="162" t="s">
        <v>2490</v>
      </c>
      <c r="C8" s="190" t="s">
        <v>1091</v>
      </c>
      <c r="D8" s="193">
        <v>1</v>
      </c>
      <c r="E8" s="194">
        <v>352000000</v>
      </c>
    </row>
    <row r="9" spans="1:5">
      <c r="A9" s="88">
        <v>2014</v>
      </c>
      <c r="B9" s="162" t="s">
        <v>2490</v>
      </c>
      <c r="C9" s="190" t="s">
        <v>1092</v>
      </c>
      <c r="D9" s="193">
        <v>1</v>
      </c>
      <c r="E9" s="194">
        <v>92899576</v>
      </c>
    </row>
    <row r="10" spans="1:5">
      <c r="A10" s="88">
        <v>2014</v>
      </c>
      <c r="B10" s="162" t="s">
        <v>2490</v>
      </c>
      <c r="C10" s="190" t="s">
        <v>1093</v>
      </c>
      <c r="D10" s="193">
        <v>1</v>
      </c>
      <c r="E10" s="194">
        <v>286770000</v>
      </c>
    </row>
    <row r="11" spans="1:5">
      <c r="A11" s="88">
        <v>2014</v>
      </c>
      <c r="B11" s="162" t="s">
        <v>2490</v>
      </c>
      <c r="C11" s="190" t="s">
        <v>1094</v>
      </c>
      <c r="D11" s="193">
        <v>1</v>
      </c>
      <c r="E11" s="194">
        <v>995000000</v>
      </c>
    </row>
    <row r="12" spans="1:5">
      <c r="A12" s="88">
        <v>2014</v>
      </c>
      <c r="B12" s="162" t="s">
        <v>2490</v>
      </c>
      <c r="C12" s="190" t="s">
        <v>3109</v>
      </c>
      <c r="D12" s="193">
        <v>1</v>
      </c>
      <c r="E12" s="194">
        <v>39000000</v>
      </c>
    </row>
    <row r="13" spans="1:5">
      <c r="A13" s="88">
        <v>2014</v>
      </c>
      <c r="B13" s="162" t="s">
        <v>2490</v>
      </c>
      <c r="C13" s="190" t="s">
        <v>877</v>
      </c>
      <c r="D13" s="193"/>
      <c r="E13" s="194">
        <v>679816625</v>
      </c>
    </row>
    <row r="14" spans="1:5">
      <c r="A14" s="88">
        <v>2014</v>
      </c>
      <c r="B14" s="162" t="s">
        <v>2490</v>
      </c>
      <c r="C14" s="190" t="s">
        <v>1095</v>
      </c>
      <c r="D14" s="193">
        <v>1</v>
      </c>
      <c r="E14" s="194">
        <v>97000000</v>
      </c>
    </row>
    <row r="15" spans="1:5">
      <c r="A15" s="88">
        <v>2014</v>
      </c>
      <c r="B15" s="162" t="s">
        <v>2490</v>
      </c>
      <c r="C15" s="190" t="s">
        <v>1096</v>
      </c>
      <c r="D15" s="193">
        <v>1</v>
      </c>
      <c r="E15" s="194">
        <v>21000000</v>
      </c>
    </row>
    <row r="16" spans="1:5">
      <c r="A16" s="88">
        <v>2014</v>
      </c>
      <c r="B16" s="162" t="s">
        <v>2490</v>
      </c>
      <c r="C16" s="190" t="s">
        <v>1097</v>
      </c>
      <c r="D16" s="193">
        <v>1</v>
      </c>
      <c r="E16" s="194">
        <v>30400000</v>
      </c>
    </row>
    <row r="17" spans="1:5">
      <c r="A17" s="88">
        <v>2014</v>
      </c>
      <c r="B17" s="162" t="s">
        <v>2490</v>
      </c>
      <c r="C17" s="190" t="s">
        <v>1098</v>
      </c>
      <c r="D17" s="193">
        <v>1</v>
      </c>
      <c r="E17" s="194">
        <v>4900000</v>
      </c>
    </row>
    <row r="18" spans="1:5">
      <c r="A18" s="88">
        <v>2014</v>
      </c>
      <c r="B18" s="162" t="s">
        <v>2490</v>
      </c>
      <c r="C18" s="190" t="s">
        <v>1099</v>
      </c>
      <c r="D18" s="193">
        <v>1</v>
      </c>
      <c r="E18" s="194">
        <v>16000000</v>
      </c>
    </row>
    <row r="19" spans="1:5">
      <c r="A19" s="88">
        <v>2014</v>
      </c>
      <c r="B19" s="162" t="s">
        <v>2490</v>
      </c>
      <c r="C19" s="190" t="s">
        <v>4897</v>
      </c>
      <c r="D19" s="193">
        <v>2</v>
      </c>
      <c r="E19" s="194">
        <v>66800000</v>
      </c>
    </row>
    <row r="20" spans="1:5">
      <c r="A20" s="88">
        <v>2014</v>
      </c>
      <c r="B20" s="162" t="s">
        <v>2490</v>
      </c>
      <c r="C20" s="190" t="s">
        <v>1100</v>
      </c>
      <c r="D20" s="193">
        <v>1</v>
      </c>
      <c r="E20" s="194">
        <v>78000000</v>
      </c>
    </row>
    <row r="21" spans="1:5">
      <c r="A21" s="88">
        <v>2014</v>
      </c>
      <c r="B21" s="162" t="s">
        <v>2490</v>
      </c>
      <c r="C21" s="190" t="s">
        <v>3091</v>
      </c>
      <c r="D21" s="193">
        <v>1</v>
      </c>
      <c r="E21" s="194">
        <v>16000000</v>
      </c>
    </row>
    <row r="22" spans="1:5">
      <c r="A22" s="88">
        <v>2014</v>
      </c>
      <c r="B22" s="162" t="s">
        <v>2490</v>
      </c>
      <c r="C22" s="190" t="s">
        <v>1101</v>
      </c>
      <c r="D22" s="193">
        <v>1</v>
      </c>
      <c r="E22" s="194">
        <v>70000000</v>
      </c>
    </row>
    <row r="23" spans="1:5">
      <c r="A23" s="88">
        <v>2014</v>
      </c>
      <c r="B23" s="162" t="s">
        <v>2490</v>
      </c>
      <c r="C23" s="190" t="s">
        <v>847</v>
      </c>
      <c r="D23" s="193">
        <v>1</v>
      </c>
      <c r="E23" s="194">
        <v>281700000</v>
      </c>
    </row>
    <row r="24" spans="1:5">
      <c r="A24" s="88">
        <v>2014</v>
      </c>
      <c r="B24" s="162" t="s">
        <v>2490</v>
      </c>
      <c r="C24" s="190" t="s">
        <v>309</v>
      </c>
      <c r="D24" s="193">
        <v>1</v>
      </c>
      <c r="E24" s="194">
        <v>10000000</v>
      </c>
    </row>
    <row r="25" spans="1:5">
      <c r="A25" s="88">
        <v>2014</v>
      </c>
      <c r="B25" s="162" t="s">
        <v>2490</v>
      </c>
      <c r="C25" s="190" t="s">
        <v>3112</v>
      </c>
      <c r="D25" s="193">
        <v>1</v>
      </c>
      <c r="E25" s="194">
        <v>80000000</v>
      </c>
    </row>
    <row r="26" spans="1:5">
      <c r="A26" s="88">
        <v>2014</v>
      </c>
      <c r="B26" s="163" t="s">
        <v>644</v>
      </c>
      <c r="C26" s="190" t="s">
        <v>1102</v>
      </c>
      <c r="D26" s="193">
        <v>3</v>
      </c>
      <c r="E26" s="194">
        <v>14600000</v>
      </c>
    </row>
    <row r="27" spans="1:5">
      <c r="A27" s="88">
        <v>2014</v>
      </c>
      <c r="B27" s="163" t="s">
        <v>644</v>
      </c>
      <c r="C27" s="190" t="s">
        <v>796</v>
      </c>
      <c r="D27" s="193">
        <v>1</v>
      </c>
      <c r="E27" s="194">
        <v>23700000</v>
      </c>
    </row>
    <row r="28" spans="1:5">
      <c r="A28" s="88">
        <v>2014</v>
      </c>
      <c r="B28" s="163" t="s">
        <v>644</v>
      </c>
      <c r="C28" s="190" t="s">
        <v>839</v>
      </c>
      <c r="D28" s="193">
        <v>1</v>
      </c>
      <c r="E28" s="194">
        <v>240000000</v>
      </c>
    </row>
    <row r="29" spans="1:5">
      <c r="A29" s="88">
        <v>2014</v>
      </c>
      <c r="B29" s="163" t="s">
        <v>644</v>
      </c>
      <c r="C29" s="190" t="s">
        <v>1070</v>
      </c>
      <c r="D29" s="193">
        <v>1</v>
      </c>
      <c r="E29" s="194">
        <v>308153800</v>
      </c>
    </row>
    <row r="30" spans="1:5">
      <c r="A30" s="88">
        <v>2014</v>
      </c>
      <c r="B30" s="163" t="s">
        <v>644</v>
      </c>
      <c r="C30" s="190" t="s">
        <v>1103</v>
      </c>
      <c r="D30" s="193">
        <v>1</v>
      </c>
      <c r="E30" s="194">
        <v>82500000</v>
      </c>
    </row>
    <row r="31" spans="1:5">
      <c r="A31" s="88">
        <v>2014</v>
      </c>
      <c r="B31" s="163" t="s">
        <v>644</v>
      </c>
      <c r="C31" s="190" t="s">
        <v>4876</v>
      </c>
      <c r="D31" s="193">
        <v>1</v>
      </c>
      <c r="E31" s="194">
        <v>166155250</v>
      </c>
    </row>
    <row r="32" spans="1:5">
      <c r="A32" s="88">
        <v>2014</v>
      </c>
      <c r="B32" s="163" t="s">
        <v>644</v>
      </c>
      <c r="C32" s="190" t="s">
        <v>840</v>
      </c>
      <c r="D32" s="193">
        <v>1</v>
      </c>
      <c r="E32" s="194">
        <v>166155250</v>
      </c>
    </row>
    <row r="33" spans="1:5">
      <c r="A33" s="88">
        <v>2014</v>
      </c>
      <c r="B33" s="163" t="s">
        <v>644</v>
      </c>
      <c r="C33" s="190" t="s">
        <v>4894</v>
      </c>
      <c r="D33" s="193">
        <v>1</v>
      </c>
      <c r="E33" s="194">
        <v>135800000</v>
      </c>
    </row>
    <row r="34" spans="1:5">
      <c r="A34" s="88">
        <v>2014</v>
      </c>
      <c r="B34" s="163" t="s">
        <v>644</v>
      </c>
      <c r="C34" s="190" t="s">
        <v>1104</v>
      </c>
      <c r="D34" s="193">
        <v>1</v>
      </c>
      <c r="E34" s="194">
        <v>234680000</v>
      </c>
    </row>
    <row r="35" spans="1:5">
      <c r="A35" s="88">
        <v>2014</v>
      </c>
      <c r="B35" s="163" t="s">
        <v>644</v>
      </c>
      <c r="C35" s="190" t="s">
        <v>3108</v>
      </c>
      <c r="D35" s="193">
        <v>10</v>
      </c>
      <c r="E35" s="194">
        <v>1152448662</v>
      </c>
    </row>
    <row r="36" spans="1:5">
      <c r="A36" s="88">
        <v>2014</v>
      </c>
      <c r="B36" s="163" t="s">
        <v>644</v>
      </c>
      <c r="C36" s="190" t="s">
        <v>1105</v>
      </c>
      <c r="D36" s="193">
        <v>1</v>
      </c>
      <c r="E36" s="194">
        <v>27178277</v>
      </c>
    </row>
    <row r="37" spans="1:5">
      <c r="A37" s="88">
        <v>2014</v>
      </c>
      <c r="B37" s="163" t="s">
        <v>644</v>
      </c>
      <c r="C37" s="190" t="s">
        <v>3070</v>
      </c>
      <c r="D37" s="193">
        <v>1</v>
      </c>
      <c r="E37" s="194">
        <v>196389250</v>
      </c>
    </row>
    <row r="38" spans="1:5">
      <c r="A38" s="88">
        <v>2014</v>
      </c>
      <c r="B38" s="163" t="s">
        <v>644</v>
      </c>
      <c r="C38" s="190" t="s">
        <v>3071</v>
      </c>
      <c r="D38" s="193">
        <v>1</v>
      </c>
      <c r="E38" s="194">
        <v>37582958</v>
      </c>
    </row>
    <row r="39" spans="1:5">
      <c r="A39" s="88">
        <v>2014</v>
      </c>
      <c r="B39" s="163" t="s">
        <v>644</v>
      </c>
      <c r="C39" s="190" t="s">
        <v>1106</v>
      </c>
      <c r="D39" s="193">
        <v>3</v>
      </c>
      <c r="E39" s="194">
        <v>1051345895</v>
      </c>
    </row>
    <row r="40" spans="1:5">
      <c r="A40" s="88">
        <v>2014</v>
      </c>
      <c r="B40" s="163" t="s">
        <v>644</v>
      </c>
      <c r="C40" s="190" t="s">
        <v>1107</v>
      </c>
      <c r="D40" s="193">
        <v>1</v>
      </c>
      <c r="E40" s="194">
        <v>145000000</v>
      </c>
    </row>
    <row r="41" spans="1:5">
      <c r="A41" s="88">
        <v>2014</v>
      </c>
      <c r="B41" s="163" t="s">
        <v>644</v>
      </c>
      <c r="C41" s="190" t="s">
        <v>1108</v>
      </c>
      <c r="D41" s="193">
        <v>1</v>
      </c>
      <c r="E41" s="194">
        <v>4631787</v>
      </c>
    </row>
    <row r="42" spans="1:5">
      <c r="A42" s="88">
        <v>2014</v>
      </c>
      <c r="B42" s="163" t="s">
        <v>644</v>
      </c>
      <c r="C42" s="190" t="s">
        <v>1109</v>
      </c>
      <c r="D42" s="193">
        <v>1</v>
      </c>
      <c r="E42" s="194">
        <v>4817597</v>
      </c>
    </row>
    <row r="43" spans="1:5">
      <c r="A43" s="88">
        <v>2014</v>
      </c>
      <c r="B43" s="163" t="s">
        <v>644</v>
      </c>
      <c r="C43" s="190" t="s">
        <v>1110</v>
      </c>
      <c r="D43" s="193">
        <v>1</v>
      </c>
      <c r="E43" s="194">
        <v>6890000</v>
      </c>
    </row>
    <row r="44" spans="1:5">
      <c r="A44" s="88">
        <v>2014</v>
      </c>
      <c r="B44" s="163" t="s">
        <v>644</v>
      </c>
      <c r="C44" s="190" t="s">
        <v>1079</v>
      </c>
      <c r="D44" s="193">
        <v>4</v>
      </c>
      <c r="E44" s="194">
        <v>1435505886.7</v>
      </c>
    </row>
    <row r="45" spans="1:5">
      <c r="A45" s="88">
        <v>2014</v>
      </c>
      <c r="B45" s="163" t="s">
        <v>644</v>
      </c>
      <c r="C45" s="190" t="s">
        <v>1111</v>
      </c>
      <c r="D45" s="193">
        <v>2</v>
      </c>
      <c r="E45" s="194">
        <v>39000000</v>
      </c>
    </row>
    <row r="46" spans="1:5">
      <c r="A46" s="88">
        <v>2014</v>
      </c>
      <c r="B46" s="163" t="s">
        <v>644</v>
      </c>
      <c r="C46" s="190" t="s">
        <v>1112</v>
      </c>
      <c r="D46" s="193">
        <v>1</v>
      </c>
      <c r="E46" s="194">
        <v>8000000</v>
      </c>
    </row>
    <row r="47" spans="1:5">
      <c r="A47" s="88">
        <v>2014</v>
      </c>
      <c r="B47" s="163" t="s">
        <v>644</v>
      </c>
      <c r="C47" s="190" t="s">
        <v>3081</v>
      </c>
      <c r="D47" s="193">
        <v>1</v>
      </c>
      <c r="E47" s="194">
        <v>185860837</v>
      </c>
    </row>
    <row r="48" spans="1:5">
      <c r="A48" s="88">
        <v>2014</v>
      </c>
      <c r="B48" s="163" t="s">
        <v>644</v>
      </c>
      <c r="C48" s="190" t="s">
        <v>3072</v>
      </c>
      <c r="D48" s="193">
        <v>1</v>
      </c>
      <c r="E48" s="194">
        <v>147165565</v>
      </c>
    </row>
    <row r="49" spans="1:5">
      <c r="A49" s="88">
        <v>2014</v>
      </c>
      <c r="B49" s="163" t="s">
        <v>644</v>
      </c>
      <c r="C49" s="190" t="s">
        <v>1113</v>
      </c>
      <c r="D49" s="193">
        <v>1</v>
      </c>
      <c r="E49" s="194">
        <v>9000000</v>
      </c>
    </row>
    <row r="50" spans="1:5">
      <c r="A50" s="88">
        <v>2014</v>
      </c>
      <c r="B50" s="163" t="s">
        <v>644</v>
      </c>
      <c r="C50" s="190" t="s">
        <v>1080</v>
      </c>
      <c r="D50" s="193">
        <v>1</v>
      </c>
      <c r="E50" s="194">
        <v>842974394</v>
      </c>
    </row>
    <row r="51" spans="1:5">
      <c r="A51" s="88">
        <v>2014</v>
      </c>
      <c r="B51" s="163" t="s">
        <v>644</v>
      </c>
      <c r="C51" s="190" t="s">
        <v>1073</v>
      </c>
      <c r="D51" s="193">
        <v>1</v>
      </c>
      <c r="E51" s="194">
        <v>45859875</v>
      </c>
    </row>
    <row r="52" spans="1:5">
      <c r="A52" s="88">
        <v>2014</v>
      </c>
      <c r="B52" s="163" t="s">
        <v>644</v>
      </c>
      <c r="C52" s="190" t="s">
        <v>841</v>
      </c>
      <c r="D52" s="193">
        <v>1</v>
      </c>
      <c r="E52" s="194">
        <v>54000000</v>
      </c>
    </row>
    <row r="53" spans="1:5">
      <c r="A53" s="88">
        <v>2014</v>
      </c>
      <c r="B53" s="163" t="s">
        <v>644</v>
      </c>
      <c r="C53" s="190" t="s">
        <v>1114</v>
      </c>
      <c r="D53" s="193">
        <v>1</v>
      </c>
      <c r="E53" s="194">
        <v>72115800</v>
      </c>
    </row>
    <row r="54" spans="1:5">
      <c r="A54" s="88">
        <v>2014</v>
      </c>
      <c r="B54" s="163" t="s">
        <v>644</v>
      </c>
      <c r="C54" s="190" t="s">
        <v>3073</v>
      </c>
      <c r="D54" s="193">
        <v>1</v>
      </c>
      <c r="E54" s="194">
        <v>18387000</v>
      </c>
    </row>
    <row r="55" spans="1:5">
      <c r="A55" s="82">
        <v>2015</v>
      </c>
      <c r="B55" s="162" t="s">
        <v>2490</v>
      </c>
      <c r="C55" s="190" t="s">
        <v>3074</v>
      </c>
      <c r="D55" s="193">
        <v>1</v>
      </c>
      <c r="E55" s="194">
        <v>105000000</v>
      </c>
    </row>
    <row r="56" spans="1:5">
      <c r="A56" s="82">
        <v>2015</v>
      </c>
      <c r="B56" s="162" t="s">
        <v>2490</v>
      </c>
      <c r="C56" s="190" t="s">
        <v>1123</v>
      </c>
      <c r="D56" s="193">
        <v>1</v>
      </c>
      <c r="E56" s="194">
        <v>950000000</v>
      </c>
    </row>
    <row r="57" spans="1:5">
      <c r="A57" s="82">
        <v>2015</v>
      </c>
      <c r="B57" s="162" t="s">
        <v>2490</v>
      </c>
      <c r="C57" s="190" t="s">
        <v>1115</v>
      </c>
      <c r="D57" s="193">
        <v>1</v>
      </c>
      <c r="E57" s="194">
        <v>21694889</v>
      </c>
    </row>
    <row r="58" spans="1:5">
      <c r="A58" s="82">
        <v>2015</v>
      </c>
      <c r="B58" s="162" t="s">
        <v>2490</v>
      </c>
      <c r="C58" s="190" t="s">
        <v>3106</v>
      </c>
      <c r="D58" s="193">
        <v>1</v>
      </c>
      <c r="E58" s="194">
        <v>313164000</v>
      </c>
    </row>
    <row r="59" spans="1:5">
      <c r="A59" s="82">
        <v>2015</v>
      </c>
      <c r="B59" s="162" t="s">
        <v>2490</v>
      </c>
      <c r="C59" s="190" t="s">
        <v>3092</v>
      </c>
      <c r="D59" s="193">
        <v>1</v>
      </c>
      <c r="E59" s="194">
        <v>120000000</v>
      </c>
    </row>
    <row r="60" spans="1:5">
      <c r="A60" s="82">
        <v>2015</v>
      </c>
      <c r="B60" s="162" t="s">
        <v>2490</v>
      </c>
      <c r="C60" s="190" t="s">
        <v>1124</v>
      </c>
      <c r="D60" s="193">
        <v>1</v>
      </c>
      <c r="E60" s="194">
        <v>15000000</v>
      </c>
    </row>
    <row r="61" spans="1:5">
      <c r="A61" s="82">
        <v>2015</v>
      </c>
      <c r="B61" s="162" t="s">
        <v>2490</v>
      </c>
      <c r="C61" s="190" t="s">
        <v>1125</v>
      </c>
      <c r="D61" s="193">
        <v>1</v>
      </c>
      <c r="E61" s="194">
        <v>125501880</v>
      </c>
    </row>
    <row r="62" spans="1:5">
      <c r="A62" s="82">
        <v>2015</v>
      </c>
      <c r="B62" s="162" t="s">
        <v>2490</v>
      </c>
      <c r="C62" s="190" t="s">
        <v>1057</v>
      </c>
      <c r="D62" s="193">
        <v>3</v>
      </c>
      <c r="E62" s="194">
        <v>989357762</v>
      </c>
    </row>
    <row r="63" spans="1:5">
      <c r="A63" s="82">
        <v>2015</v>
      </c>
      <c r="B63" s="162" t="s">
        <v>2490</v>
      </c>
      <c r="C63" s="190" t="s">
        <v>3075</v>
      </c>
      <c r="D63" s="193">
        <v>1</v>
      </c>
      <c r="E63" s="194">
        <v>14586000</v>
      </c>
    </row>
    <row r="64" spans="1:5">
      <c r="A64" s="82">
        <v>2015</v>
      </c>
      <c r="B64" s="162" t="s">
        <v>2490</v>
      </c>
      <c r="C64" s="190" t="s">
        <v>3100</v>
      </c>
      <c r="D64" s="193">
        <v>1</v>
      </c>
      <c r="E64" s="194">
        <v>201180000</v>
      </c>
    </row>
    <row r="65" spans="1:5">
      <c r="A65" s="82">
        <v>2015</v>
      </c>
      <c r="B65" s="162" t="s">
        <v>2490</v>
      </c>
      <c r="C65" s="190" t="s">
        <v>877</v>
      </c>
      <c r="D65" s="193">
        <v>0</v>
      </c>
      <c r="E65" s="194">
        <v>102062808</v>
      </c>
    </row>
    <row r="66" spans="1:5">
      <c r="A66" s="82">
        <v>2015</v>
      </c>
      <c r="B66" s="162" t="s">
        <v>2490</v>
      </c>
      <c r="C66" s="190" t="s">
        <v>1008</v>
      </c>
      <c r="D66" s="193">
        <v>1</v>
      </c>
      <c r="E66" s="194">
        <v>297507177</v>
      </c>
    </row>
    <row r="67" spans="1:5">
      <c r="A67" s="82">
        <v>2015</v>
      </c>
      <c r="B67" s="162" t="s">
        <v>2490</v>
      </c>
      <c r="C67" s="190" t="s">
        <v>1122</v>
      </c>
      <c r="D67" s="193">
        <v>1</v>
      </c>
      <c r="E67" s="194">
        <v>236000000</v>
      </c>
    </row>
    <row r="68" spans="1:5">
      <c r="A68" s="82">
        <v>2015</v>
      </c>
      <c r="B68" s="162" t="s">
        <v>2490</v>
      </c>
      <c r="C68" s="190" t="s">
        <v>3093</v>
      </c>
      <c r="D68" s="193">
        <v>1</v>
      </c>
      <c r="E68" s="194">
        <v>222615002</v>
      </c>
    </row>
    <row r="69" spans="1:5">
      <c r="A69" s="82">
        <v>2015</v>
      </c>
      <c r="B69" s="162" t="s">
        <v>2490</v>
      </c>
      <c r="C69" s="190" t="s">
        <v>1121</v>
      </c>
      <c r="D69" s="193">
        <v>1</v>
      </c>
      <c r="E69" s="194">
        <v>70000000</v>
      </c>
    </row>
    <row r="70" spans="1:5">
      <c r="A70" s="82">
        <v>2015</v>
      </c>
      <c r="B70" s="162" t="s">
        <v>2490</v>
      </c>
      <c r="C70" s="190" t="s">
        <v>1064</v>
      </c>
      <c r="D70" s="193">
        <v>1</v>
      </c>
      <c r="E70" s="194">
        <v>130200000</v>
      </c>
    </row>
    <row r="71" spans="1:5">
      <c r="A71" s="82">
        <v>2015</v>
      </c>
      <c r="B71" s="162" t="s">
        <v>2490</v>
      </c>
      <c r="C71" s="190" t="s">
        <v>3076</v>
      </c>
      <c r="D71" s="193">
        <v>1</v>
      </c>
      <c r="E71" s="194">
        <v>22000000</v>
      </c>
    </row>
    <row r="72" spans="1:5">
      <c r="A72" s="82">
        <v>2015</v>
      </c>
      <c r="B72" s="162" t="s">
        <v>2490</v>
      </c>
      <c r="C72" s="190" t="s">
        <v>952</v>
      </c>
      <c r="D72" s="193">
        <v>1</v>
      </c>
      <c r="E72" s="194">
        <v>460000000</v>
      </c>
    </row>
    <row r="73" spans="1:5">
      <c r="A73" s="82">
        <v>2015</v>
      </c>
      <c r="B73" s="162" t="s">
        <v>2490</v>
      </c>
      <c r="C73" s="190" t="s">
        <v>4816</v>
      </c>
      <c r="D73" s="193">
        <v>2</v>
      </c>
      <c r="E73" s="194">
        <v>262000000</v>
      </c>
    </row>
    <row r="74" spans="1:5">
      <c r="A74" s="82">
        <v>2015</v>
      </c>
      <c r="B74" s="162" t="s">
        <v>2490</v>
      </c>
      <c r="C74" s="190" t="s">
        <v>4893</v>
      </c>
      <c r="D74" s="193">
        <v>1</v>
      </c>
      <c r="E74" s="194">
        <v>30000000</v>
      </c>
    </row>
    <row r="75" spans="1:5">
      <c r="A75" s="82">
        <v>2015</v>
      </c>
      <c r="B75" s="162" t="s">
        <v>2490</v>
      </c>
      <c r="C75" s="190" t="s">
        <v>4889</v>
      </c>
      <c r="D75" s="193">
        <v>1</v>
      </c>
      <c r="E75" s="194">
        <v>975000000</v>
      </c>
    </row>
    <row r="76" spans="1:5">
      <c r="A76" s="82">
        <v>2015</v>
      </c>
      <c r="B76" s="162" t="s">
        <v>2490</v>
      </c>
      <c r="C76" s="190" t="s">
        <v>1065</v>
      </c>
      <c r="D76" s="193">
        <v>1</v>
      </c>
      <c r="E76" s="194">
        <v>600000000</v>
      </c>
    </row>
    <row r="77" spans="1:5">
      <c r="A77" s="82">
        <v>2015</v>
      </c>
      <c r="B77" s="162" t="s">
        <v>2490</v>
      </c>
      <c r="C77" s="190" t="s">
        <v>1120</v>
      </c>
      <c r="D77" s="193">
        <v>1</v>
      </c>
      <c r="E77" s="194">
        <v>422915000</v>
      </c>
    </row>
    <row r="78" spans="1:5">
      <c r="A78" s="82">
        <v>2015</v>
      </c>
      <c r="B78" s="162" t="s">
        <v>2490</v>
      </c>
      <c r="C78" s="190" t="s">
        <v>985</v>
      </c>
      <c r="D78" s="193">
        <v>1</v>
      </c>
      <c r="E78" s="194">
        <v>177800000</v>
      </c>
    </row>
    <row r="79" spans="1:5">
      <c r="A79" s="82">
        <v>2015</v>
      </c>
      <c r="B79" s="162" t="s">
        <v>2490</v>
      </c>
      <c r="C79" s="190" t="s">
        <v>4820</v>
      </c>
      <c r="D79" s="193">
        <v>1</v>
      </c>
      <c r="E79" s="194">
        <v>110000000</v>
      </c>
    </row>
    <row r="80" spans="1:5">
      <c r="A80" s="82">
        <v>2015</v>
      </c>
      <c r="B80" s="162" t="s">
        <v>2490</v>
      </c>
      <c r="C80" s="190" t="s">
        <v>1100</v>
      </c>
      <c r="D80" s="193">
        <v>1</v>
      </c>
      <c r="E80" s="194">
        <v>89117416</v>
      </c>
    </row>
    <row r="81" spans="1:5">
      <c r="A81" s="82">
        <v>2015</v>
      </c>
      <c r="B81" s="162" t="s">
        <v>2490</v>
      </c>
      <c r="C81" s="190" t="s">
        <v>1119</v>
      </c>
      <c r="D81" s="193">
        <v>1</v>
      </c>
      <c r="E81" s="194">
        <v>14200000</v>
      </c>
    </row>
    <row r="82" spans="1:5">
      <c r="A82" s="82">
        <v>2015</v>
      </c>
      <c r="B82" s="162" t="s">
        <v>2490</v>
      </c>
      <c r="C82" s="190" t="s">
        <v>1118</v>
      </c>
      <c r="D82" s="193">
        <v>1</v>
      </c>
      <c r="E82" s="194">
        <v>29000000</v>
      </c>
    </row>
    <row r="83" spans="1:5">
      <c r="A83" s="82">
        <v>2015</v>
      </c>
      <c r="B83" s="162" t="s">
        <v>2490</v>
      </c>
      <c r="C83" s="190" t="s">
        <v>4890</v>
      </c>
      <c r="D83" s="193">
        <v>2</v>
      </c>
      <c r="E83" s="194">
        <v>9443140</v>
      </c>
    </row>
    <row r="84" spans="1:5">
      <c r="A84" s="82">
        <v>2015</v>
      </c>
      <c r="B84" s="162" t="s">
        <v>2490</v>
      </c>
      <c r="C84" s="190" t="s">
        <v>1117</v>
      </c>
      <c r="D84" s="193">
        <v>1</v>
      </c>
      <c r="E84" s="194">
        <v>31250000</v>
      </c>
    </row>
    <row r="85" spans="1:5">
      <c r="A85" s="82">
        <v>2015</v>
      </c>
      <c r="B85" s="162" t="s">
        <v>2490</v>
      </c>
      <c r="C85" s="190" t="s">
        <v>1068</v>
      </c>
      <c r="D85" s="193">
        <v>1</v>
      </c>
      <c r="E85" s="194">
        <v>1399000000</v>
      </c>
    </row>
    <row r="86" spans="1:5">
      <c r="A86" s="82">
        <v>2015</v>
      </c>
      <c r="B86" s="162" t="s">
        <v>2490</v>
      </c>
      <c r="C86" s="190" t="s">
        <v>4896</v>
      </c>
      <c r="D86" s="193">
        <v>1</v>
      </c>
      <c r="E86" s="194">
        <v>78000000</v>
      </c>
    </row>
    <row r="87" spans="1:5">
      <c r="A87" s="82">
        <v>2015</v>
      </c>
      <c r="B87" s="162" t="s">
        <v>2490</v>
      </c>
      <c r="C87" s="190" t="s">
        <v>4891</v>
      </c>
      <c r="D87" s="193">
        <v>1</v>
      </c>
      <c r="E87" s="194">
        <v>6000000</v>
      </c>
    </row>
    <row r="88" spans="1:5">
      <c r="A88" s="82">
        <v>2015</v>
      </c>
      <c r="B88" s="162" t="s">
        <v>2490</v>
      </c>
      <c r="C88" s="190" t="s">
        <v>3111</v>
      </c>
      <c r="D88" s="193">
        <v>1</v>
      </c>
      <c r="E88" s="194">
        <v>170000000</v>
      </c>
    </row>
    <row r="89" spans="1:5">
      <c r="A89" s="82">
        <v>2015</v>
      </c>
      <c r="B89" s="162" t="s">
        <v>2490</v>
      </c>
      <c r="C89" s="190" t="s">
        <v>321</v>
      </c>
      <c r="D89" s="193">
        <v>1</v>
      </c>
      <c r="E89" s="194">
        <v>26000000</v>
      </c>
    </row>
    <row r="90" spans="1:5">
      <c r="A90" s="82">
        <v>2015</v>
      </c>
      <c r="B90" s="162" t="s">
        <v>2490</v>
      </c>
      <c r="C90" s="190" t="s">
        <v>1116</v>
      </c>
      <c r="D90" s="193">
        <v>1</v>
      </c>
      <c r="E90" s="194">
        <v>78200000</v>
      </c>
    </row>
    <row r="91" spans="1:5">
      <c r="A91" s="82">
        <v>2015</v>
      </c>
      <c r="B91" s="163" t="s">
        <v>644</v>
      </c>
      <c r="C91" s="190" t="s">
        <v>839</v>
      </c>
      <c r="D91" s="193">
        <v>1</v>
      </c>
      <c r="E91" s="194">
        <v>34000000</v>
      </c>
    </row>
    <row r="92" spans="1:5">
      <c r="A92" s="82">
        <v>2015</v>
      </c>
      <c r="B92" s="163" t="s">
        <v>644</v>
      </c>
      <c r="C92" s="190" t="s">
        <v>1070</v>
      </c>
      <c r="D92" s="193">
        <v>1</v>
      </c>
      <c r="E92" s="194">
        <v>228769200</v>
      </c>
    </row>
    <row r="93" spans="1:5">
      <c r="A93" s="82">
        <v>2015</v>
      </c>
      <c r="B93" s="163" t="s">
        <v>644</v>
      </c>
      <c r="C93" s="190" t="s">
        <v>1071</v>
      </c>
      <c r="D93" s="193">
        <v>1</v>
      </c>
      <c r="E93" s="194">
        <v>22000000</v>
      </c>
    </row>
    <row r="94" spans="1:5">
      <c r="A94" s="82">
        <v>2015</v>
      </c>
      <c r="B94" s="163" t="s">
        <v>644</v>
      </c>
      <c r="C94" s="190" t="s">
        <v>4876</v>
      </c>
      <c r="D94" s="193">
        <v>1</v>
      </c>
      <c r="E94" s="194">
        <v>634932833</v>
      </c>
    </row>
    <row r="95" spans="1:5">
      <c r="A95" s="82">
        <v>2015</v>
      </c>
      <c r="B95" s="163" t="s">
        <v>644</v>
      </c>
      <c r="C95" s="190" t="s">
        <v>4894</v>
      </c>
      <c r="D95" s="193">
        <v>1</v>
      </c>
      <c r="E95" s="194">
        <v>58200000</v>
      </c>
    </row>
    <row r="96" spans="1:5">
      <c r="A96" s="82">
        <v>2015</v>
      </c>
      <c r="B96" s="163" t="s">
        <v>644</v>
      </c>
      <c r="C96" s="190" t="s">
        <v>3108</v>
      </c>
      <c r="D96" s="193">
        <v>20</v>
      </c>
      <c r="E96" s="194">
        <v>3272461423</v>
      </c>
    </row>
    <row r="97" spans="1:5">
      <c r="A97" s="82">
        <v>2015</v>
      </c>
      <c r="B97" s="163" t="s">
        <v>644</v>
      </c>
      <c r="C97" s="190" t="s">
        <v>1072</v>
      </c>
      <c r="D97" s="193">
        <v>1</v>
      </c>
      <c r="E97" s="194">
        <v>35000000</v>
      </c>
    </row>
    <row r="98" spans="1:5">
      <c r="A98" s="82">
        <v>2015</v>
      </c>
      <c r="B98" s="163" t="s">
        <v>644</v>
      </c>
      <c r="C98" s="190" t="s">
        <v>1074</v>
      </c>
      <c r="D98" s="193">
        <v>1</v>
      </c>
      <c r="E98" s="194">
        <v>15000000</v>
      </c>
    </row>
    <row r="99" spans="1:5">
      <c r="A99" s="82">
        <v>2015</v>
      </c>
      <c r="B99" s="163" t="s">
        <v>644</v>
      </c>
      <c r="C99" s="190" t="s">
        <v>3071</v>
      </c>
      <c r="D99" s="193">
        <v>1</v>
      </c>
      <c r="E99" s="194">
        <v>150331832</v>
      </c>
    </row>
    <row r="100" spans="1:5">
      <c r="A100" s="82">
        <v>2015</v>
      </c>
      <c r="B100" s="163" t="s">
        <v>644</v>
      </c>
      <c r="C100" s="190" t="s">
        <v>1075</v>
      </c>
      <c r="D100" s="193">
        <v>2</v>
      </c>
      <c r="E100" s="194">
        <v>611574950</v>
      </c>
    </row>
    <row r="101" spans="1:5">
      <c r="A101" s="82">
        <v>2015</v>
      </c>
      <c r="B101" s="163" t="s">
        <v>644</v>
      </c>
      <c r="C101" s="190" t="s">
        <v>1076</v>
      </c>
      <c r="D101" s="193">
        <v>1</v>
      </c>
      <c r="E101" s="194">
        <v>77265520</v>
      </c>
    </row>
    <row r="102" spans="1:5">
      <c r="A102" s="82">
        <v>2015</v>
      </c>
      <c r="B102" s="163" t="s">
        <v>644</v>
      </c>
      <c r="C102" s="190" t="s">
        <v>1077</v>
      </c>
      <c r="D102" s="193">
        <v>1</v>
      </c>
      <c r="E102" s="194">
        <v>138906591</v>
      </c>
    </row>
    <row r="103" spans="1:5">
      <c r="A103" s="82">
        <v>2015</v>
      </c>
      <c r="B103" s="163" t="s">
        <v>644</v>
      </c>
      <c r="C103" s="190" t="s">
        <v>1078</v>
      </c>
      <c r="D103" s="193">
        <v>1</v>
      </c>
      <c r="E103" s="194">
        <v>21000000</v>
      </c>
    </row>
    <row r="104" spans="1:5">
      <c r="A104" s="82">
        <v>2015</v>
      </c>
      <c r="B104" s="163" t="s">
        <v>644</v>
      </c>
      <c r="C104" s="190" t="s">
        <v>1079</v>
      </c>
      <c r="D104" s="193">
        <v>4</v>
      </c>
      <c r="E104" s="194">
        <v>3172594285</v>
      </c>
    </row>
    <row r="105" spans="1:5">
      <c r="A105" s="82">
        <v>2015</v>
      </c>
      <c r="B105" s="163" t="s">
        <v>644</v>
      </c>
      <c r="C105" s="190" t="s">
        <v>3110</v>
      </c>
      <c r="D105" s="193">
        <v>1</v>
      </c>
      <c r="E105" s="194">
        <v>80000000</v>
      </c>
    </row>
    <row r="106" spans="1:5">
      <c r="A106" s="82">
        <v>2015</v>
      </c>
      <c r="B106" s="163" t="s">
        <v>644</v>
      </c>
      <c r="C106" s="190" t="s">
        <v>4895</v>
      </c>
      <c r="D106" s="193">
        <v>1</v>
      </c>
      <c r="E106" s="194">
        <v>7166194</v>
      </c>
    </row>
    <row r="107" spans="1:5">
      <c r="A107" s="82">
        <v>2015</v>
      </c>
      <c r="B107" s="163" t="s">
        <v>644</v>
      </c>
      <c r="C107" s="190" t="s">
        <v>3077</v>
      </c>
      <c r="D107" s="193">
        <v>1</v>
      </c>
      <c r="E107" s="194">
        <v>16000000</v>
      </c>
    </row>
    <row r="108" spans="1:5">
      <c r="A108" s="82">
        <v>2015</v>
      </c>
      <c r="B108" s="163" t="s">
        <v>644</v>
      </c>
      <c r="C108" s="190" t="s">
        <v>1080</v>
      </c>
      <c r="D108" s="193">
        <v>1</v>
      </c>
      <c r="E108" s="194">
        <v>168897575</v>
      </c>
    </row>
    <row r="109" spans="1:5">
      <c r="A109" s="82">
        <v>2015</v>
      </c>
      <c r="B109" s="163" t="s">
        <v>644</v>
      </c>
      <c r="C109" s="190" t="s">
        <v>1073</v>
      </c>
      <c r="D109" s="193">
        <v>1</v>
      </c>
      <c r="E109" s="194">
        <v>40000000</v>
      </c>
    </row>
    <row r="110" spans="1:5">
      <c r="A110" s="82">
        <v>2015</v>
      </c>
      <c r="B110" s="163" t="s">
        <v>644</v>
      </c>
      <c r="C110" s="190" t="s">
        <v>1081</v>
      </c>
      <c r="D110" s="193">
        <v>1</v>
      </c>
      <c r="E110" s="194">
        <v>17393523</v>
      </c>
    </row>
    <row r="111" spans="1:5">
      <c r="A111" s="82">
        <v>2015</v>
      </c>
      <c r="B111" s="163" t="s">
        <v>644</v>
      </c>
      <c r="C111" s="190" t="s">
        <v>1114</v>
      </c>
      <c r="D111" s="193">
        <v>1</v>
      </c>
      <c r="E111" s="194">
        <v>79746961.269999996</v>
      </c>
    </row>
    <row r="112" spans="1:5">
      <c r="A112" s="82">
        <v>2015</v>
      </c>
      <c r="B112" s="163" t="s">
        <v>644</v>
      </c>
      <c r="C112" s="190" t="s">
        <v>1082</v>
      </c>
      <c r="D112" s="193">
        <v>1</v>
      </c>
      <c r="E112" s="194">
        <v>9500000</v>
      </c>
    </row>
    <row r="113" spans="1:5">
      <c r="A113" s="82">
        <v>2015</v>
      </c>
      <c r="B113" s="163" t="s">
        <v>644</v>
      </c>
      <c r="C113" s="190" t="s">
        <v>1084</v>
      </c>
      <c r="D113" s="193">
        <v>1</v>
      </c>
      <c r="E113" s="194">
        <v>7521596</v>
      </c>
    </row>
    <row r="114" spans="1:5">
      <c r="A114" s="82">
        <v>2015</v>
      </c>
      <c r="B114" s="163" t="s">
        <v>644</v>
      </c>
      <c r="C114" s="190" t="s">
        <v>1083</v>
      </c>
      <c r="D114" s="193">
        <v>1</v>
      </c>
      <c r="E114" s="194">
        <v>20000000</v>
      </c>
    </row>
    <row r="115" spans="1:5">
      <c r="A115" s="88">
        <v>2016</v>
      </c>
      <c r="B115" s="162" t="s">
        <v>2490</v>
      </c>
      <c r="C115" s="190" t="s">
        <v>1052</v>
      </c>
      <c r="D115" s="193">
        <v>1</v>
      </c>
      <c r="E115" s="194">
        <v>540000000</v>
      </c>
    </row>
    <row r="116" spans="1:5">
      <c r="A116" s="88">
        <v>2016</v>
      </c>
      <c r="B116" s="162" t="s">
        <v>2490</v>
      </c>
      <c r="C116" s="190" t="s">
        <v>1053</v>
      </c>
      <c r="D116" s="193">
        <v>2</v>
      </c>
      <c r="E116" s="194">
        <v>132000000</v>
      </c>
    </row>
    <row r="117" spans="1:5">
      <c r="A117" s="88">
        <v>2016</v>
      </c>
      <c r="B117" s="162" t="s">
        <v>2490</v>
      </c>
      <c r="C117" s="190" t="s">
        <v>1115</v>
      </c>
      <c r="D117" s="193">
        <v>1</v>
      </c>
      <c r="E117" s="194">
        <v>23504205</v>
      </c>
    </row>
    <row r="118" spans="1:5">
      <c r="A118" s="88">
        <v>2016</v>
      </c>
      <c r="B118" s="162" t="s">
        <v>2490</v>
      </c>
      <c r="C118" s="190" t="s">
        <v>1054</v>
      </c>
      <c r="D118" s="193">
        <v>1</v>
      </c>
      <c r="E118" s="194">
        <v>1241900</v>
      </c>
    </row>
    <row r="119" spans="1:5">
      <c r="A119" s="88">
        <v>2016</v>
      </c>
      <c r="B119" s="162" t="s">
        <v>2490</v>
      </c>
      <c r="C119" s="190" t="s">
        <v>797</v>
      </c>
      <c r="D119" s="193">
        <v>5</v>
      </c>
      <c r="E119" s="194">
        <v>91475000</v>
      </c>
    </row>
    <row r="120" spans="1:5">
      <c r="A120" s="88">
        <v>2016</v>
      </c>
      <c r="B120" s="162" t="s">
        <v>2490</v>
      </c>
      <c r="C120" s="190" t="s">
        <v>4898</v>
      </c>
      <c r="D120" s="193">
        <v>1</v>
      </c>
      <c r="E120" s="194">
        <v>20000000</v>
      </c>
    </row>
    <row r="121" spans="1:5">
      <c r="A121" s="88">
        <v>2016</v>
      </c>
      <c r="B121" s="162" t="s">
        <v>2490</v>
      </c>
      <c r="C121" s="190" t="s">
        <v>3107</v>
      </c>
      <c r="D121" s="193">
        <v>1</v>
      </c>
      <c r="E121" s="194">
        <v>2968400</v>
      </c>
    </row>
    <row r="122" spans="1:5">
      <c r="A122" s="88">
        <v>2016</v>
      </c>
      <c r="B122" s="162" t="s">
        <v>2490</v>
      </c>
      <c r="C122" s="190" t="s">
        <v>369</v>
      </c>
      <c r="D122" s="193">
        <v>1</v>
      </c>
      <c r="E122" s="194">
        <v>7500000</v>
      </c>
    </row>
    <row r="123" spans="1:5">
      <c r="A123" s="88">
        <v>2016</v>
      </c>
      <c r="B123" s="162" t="s">
        <v>2490</v>
      </c>
      <c r="C123" s="190" t="s">
        <v>1055</v>
      </c>
      <c r="D123" s="193">
        <v>1</v>
      </c>
      <c r="E123" s="194">
        <v>700000</v>
      </c>
    </row>
    <row r="124" spans="1:5">
      <c r="A124" s="88">
        <v>2016</v>
      </c>
      <c r="B124" s="162" t="s">
        <v>2490</v>
      </c>
      <c r="C124" s="190" t="s">
        <v>1056</v>
      </c>
      <c r="D124" s="193">
        <v>1</v>
      </c>
      <c r="E124" s="194">
        <v>2900000</v>
      </c>
    </row>
    <row r="125" spans="1:5">
      <c r="A125" s="88">
        <v>2016</v>
      </c>
      <c r="B125" s="162" t="s">
        <v>2490</v>
      </c>
      <c r="C125" s="190" t="s">
        <v>3103</v>
      </c>
      <c r="D125" s="193">
        <v>1</v>
      </c>
      <c r="E125" s="194">
        <v>389870949</v>
      </c>
    </row>
    <row r="126" spans="1:5">
      <c r="A126" s="88">
        <v>2016</v>
      </c>
      <c r="B126" s="162" t="s">
        <v>2490</v>
      </c>
      <c r="C126" s="190" t="s">
        <v>1057</v>
      </c>
      <c r="D126" s="193">
        <v>1</v>
      </c>
      <c r="E126" s="194">
        <v>36000000</v>
      </c>
    </row>
    <row r="127" spans="1:5">
      <c r="A127" s="88">
        <v>2016</v>
      </c>
      <c r="B127" s="162" t="s">
        <v>2490</v>
      </c>
      <c r="C127" s="190" t="s">
        <v>1058</v>
      </c>
      <c r="D127" s="193">
        <v>3</v>
      </c>
      <c r="E127" s="194">
        <v>46800000</v>
      </c>
    </row>
    <row r="128" spans="1:5">
      <c r="A128" s="88">
        <v>2016</v>
      </c>
      <c r="B128" s="162" t="s">
        <v>2490</v>
      </c>
      <c r="C128" s="190" t="s">
        <v>3075</v>
      </c>
      <c r="D128" s="193">
        <v>1</v>
      </c>
      <c r="E128" s="194">
        <v>44280000</v>
      </c>
    </row>
    <row r="129" spans="1:5">
      <c r="A129" s="88">
        <v>2016</v>
      </c>
      <c r="B129" s="162" t="s">
        <v>2490</v>
      </c>
      <c r="C129" s="190" t="s">
        <v>1059</v>
      </c>
      <c r="D129" s="193">
        <v>1</v>
      </c>
      <c r="E129" s="194">
        <v>60000000</v>
      </c>
    </row>
    <row r="130" spans="1:5">
      <c r="A130" s="88">
        <v>2016</v>
      </c>
      <c r="B130" s="162" t="s">
        <v>2490</v>
      </c>
      <c r="C130" s="190" t="s">
        <v>1060</v>
      </c>
      <c r="D130" s="193">
        <v>1</v>
      </c>
      <c r="E130" s="194">
        <v>446750000</v>
      </c>
    </row>
    <row r="131" spans="1:5">
      <c r="A131" s="88">
        <v>2016</v>
      </c>
      <c r="B131" s="162" t="s">
        <v>2490</v>
      </c>
      <c r="C131" s="190" t="s">
        <v>1061</v>
      </c>
      <c r="D131" s="193">
        <v>1</v>
      </c>
      <c r="E131" s="194">
        <v>15000000</v>
      </c>
    </row>
    <row r="132" spans="1:5">
      <c r="A132" s="88">
        <v>2016</v>
      </c>
      <c r="B132" s="162" t="s">
        <v>2490</v>
      </c>
      <c r="C132" s="190" t="s">
        <v>877</v>
      </c>
      <c r="D132" s="193">
        <v>8</v>
      </c>
      <c r="E132" s="194">
        <v>8817445649</v>
      </c>
    </row>
    <row r="133" spans="1:5">
      <c r="A133" s="88">
        <v>2016</v>
      </c>
      <c r="B133" s="162" t="s">
        <v>2490</v>
      </c>
      <c r="C133" s="190" t="s">
        <v>755</v>
      </c>
      <c r="D133" s="193">
        <v>2</v>
      </c>
      <c r="E133" s="194">
        <v>534000000</v>
      </c>
    </row>
    <row r="134" spans="1:5">
      <c r="A134" s="88">
        <v>2016</v>
      </c>
      <c r="B134" s="162" t="s">
        <v>2490</v>
      </c>
      <c r="C134" s="190" t="s">
        <v>1062</v>
      </c>
      <c r="D134" s="193">
        <v>1</v>
      </c>
      <c r="E134" s="194">
        <v>231650000</v>
      </c>
    </row>
    <row r="135" spans="1:5">
      <c r="A135" s="88">
        <v>2016</v>
      </c>
      <c r="B135" s="162" t="s">
        <v>2490</v>
      </c>
      <c r="C135" s="190" t="s">
        <v>1063</v>
      </c>
      <c r="D135" s="193">
        <v>1</v>
      </c>
      <c r="E135" s="194">
        <v>80000000</v>
      </c>
    </row>
    <row r="136" spans="1:5">
      <c r="A136" s="88">
        <v>2016</v>
      </c>
      <c r="B136" s="162" t="s">
        <v>2490</v>
      </c>
      <c r="C136" s="190" t="s">
        <v>1064</v>
      </c>
      <c r="D136" s="193">
        <v>1</v>
      </c>
      <c r="E136" s="194">
        <v>156500000</v>
      </c>
    </row>
    <row r="137" spans="1:5">
      <c r="A137" s="88">
        <v>2016</v>
      </c>
      <c r="B137" s="162" t="s">
        <v>2490</v>
      </c>
      <c r="C137" s="190" t="s">
        <v>952</v>
      </c>
      <c r="D137" s="193">
        <v>2</v>
      </c>
      <c r="E137" s="194">
        <v>924000000</v>
      </c>
    </row>
    <row r="138" spans="1:5">
      <c r="A138" s="88">
        <v>2016</v>
      </c>
      <c r="B138" s="162" t="s">
        <v>2490</v>
      </c>
      <c r="C138" s="190" t="s">
        <v>3094</v>
      </c>
      <c r="D138" s="193">
        <v>1</v>
      </c>
      <c r="E138" s="194">
        <v>46000000</v>
      </c>
    </row>
    <row r="139" spans="1:5">
      <c r="A139" s="88">
        <v>2016</v>
      </c>
      <c r="B139" s="162" t="s">
        <v>2490</v>
      </c>
      <c r="C139" s="190" t="s">
        <v>1065</v>
      </c>
      <c r="D139" s="193">
        <v>1</v>
      </c>
      <c r="E139" s="194">
        <v>350000000</v>
      </c>
    </row>
    <row r="140" spans="1:5">
      <c r="A140" s="88">
        <v>2016</v>
      </c>
      <c r="B140" s="162" t="s">
        <v>2490</v>
      </c>
      <c r="C140" s="190" t="s">
        <v>1066</v>
      </c>
      <c r="D140" s="193">
        <v>1</v>
      </c>
      <c r="E140" s="194">
        <v>421900000</v>
      </c>
    </row>
    <row r="141" spans="1:5">
      <c r="A141" s="88">
        <v>2016</v>
      </c>
      <c r="B141" s="162" t="s">
        <v>2490</v>
      </c>
      <c r="C141" s="190" t="s">
        <v>3095</v>
      </c>
      <c r="D141" s="193">
        <v>1</v>
      </c>
      <c r="E141" s="194">
        <v>6900000</v>
      </c>
    </row>
    <row r="142" spans="1:5">
      <c r="A142" s="88">
        <v>2016</v>
      </c>
      <c r="B142" s="162" t="s">
        <v>2490</v>
      </c>
      <c r="C142" s="190" t="s">
        <v>1067</v>
      </c>
      <c r="D142" s="193">
        <v>1</v>
      </c>
      <c r="E142" s="194">
        <v>25000000</v>
      </c>
    </row>
    <row r="143" spans="1:5">
      <c r="A143" s="88">
        <v>2016</v>
      </c>
      <c r="B143" s="162" t="s">
        <v>2490</v>
      </c>
      <c r="C143" s="190" t="s">
        <v>1068</v>
      </c>
      <c r="D143" s="193">
        <v>1</v>
      </c>
      <c r="E143" s="194">
        <v>603159642</v>
      </c>
    </row>
    <row r="144" spans="1:5">
      <c r="A144" s="88">
        <v>2016</v>
      </c>
      <c r="B144" s="162" t="s">
        <v>2490</v>
      </c>
      <c r="C144" s="190" t="s">
        <v>1069</v>
      </c>
      <c r="D144" s="193">
        <v>1</v>
      </c>
      <c r="E144" s="194">
        <v>23500000</v>
      </c>
    </row>
    <row r="145" spans="1:5">
      <c r="A145" s="88">
        <v>2016</v>
      </c>
      <c r="B145" s="162" t="s">
        <v>2490</v>
      </c>
      <c r="C145" s="190" t="s">
        <v>321</v>
      </c>
      <c r="D145" s="193">
        <v>1</v>
      </c>
      <c r="E145" s="194">
        <v>27000000</v>
      </c>
    </row>
    <row r="146" spans="1:5">
      <c r="A146" s="88">
        <v>2016</v>
      </c>
      <c r="B146" s="162" t="s">
        <v>2490</v>
      </c>
      <c r="C146" s="190" t="s">
        <v>3078</v>
      </c>
      <c r="D146" s="193">
        <v>1</v>
      </c>
      <c r="E146" s="194">
        <v>150000000</v>
      </c>
    </row>
    <row r="147" spans="1:5">
      <c r="A147" s="88">
        <v>2016</v>
      </c>
      <c r="B147" s="163" t="s">
        <v>644</v>
      </c>
      <c r="C147" s="190" t="s">
        <v>3056</v>
      </c>
      <c r="D147" s="193">
        <v>1</v>
      </c>
      <c r="E147" s="194">
        <v>1783470346</v>
      </c>
    </row>
    <row r="148" spans="1:5">
      <c r="A148" s="88">
        <v>2016</v>
      </c>
      <c r="B148" s="163" t="s">
        <v>644</v>
      </c>
      <c r="C148" s="190" t="s">
        <v>3079</v>
      </c>
      <c r="D148" s="193">
        <v>1</v>
      </c>
      <c r="E148" s="194">
        <v>1895791000</v>
      </c>
    </row>
    <row r="149" spans="1:5">
      <c r="A149" s="88">
        <v>2016</v>
      </c>
      <c r="B149" s="163" t="s">
        <v>644</v>
      </c>
      <c r="C149" s="190" t="s">
        <v>3096</v>
      </c>
      <c r="D149" s="193">
        <v>1</v>
      </c>
      <c r="E149" s="194">
        <v>61733422</v>
      </c>
    </row>
    <row r="150" spans="1:5">
      <c r="A150" s="88">
        <v>2016</v>
      </c>
      <c r="B150" s="163" t="s">
        <v>644</v>
      </c>
      <c r="C150" s="190" t="s">
        <v>3097</v>
      </c>
      <c r="D150" s="193">
        <v>1</v>
      </c>
      <c r="E150" s="194">
        <v>40106480</v>
      </c>
    </row>
    <row r="151" spans="1:5">
      <c r="A151" s="88">
        <v>2016</v>
      </c>
      <c r="B151" s="163" t="s">
        <v>644</v>
      </c>
      <c r="C151" s="190" t="s">
        <v>3103</v>
      </c>
      <c r="D151" s="193">
        <v>1</v>
      </c>
      <c r="E151" s="194">
        <v>41000000</v>
      </c>
    </row>
    <row r="152" spans="1:5">
      <c r="A152" s="88">
        <v>2016</v>
      </c>
      <c r="B152" s="163" t="s">
        <v>644</v>
      </c>
      <c r="C152" s="190" t="s">
        <v>2217</v>
      </c>
      <c r="D152" s="193">
        <v>1</v>
      </c>
      <c r="E152" s="194">
        <v>4000000</v>
      </c>
    </row>
    <row r="153" spans="1:5">
      <c r="A153" s="88">
        <v>2016</v>
      </c>
      <c r="B153" s="163" t="s">
        <v>644</v>
      </c>
      <c r="C153" s="190" t="s">
        <v>1072</v>
      </c>
      <c r="D153" s="193">
        <v>2</v>
      </c>
      <c r="E153" s="194">
        <v>100000000</v>
      </c>
    </row>
    <row r="154" spans="1:5">
      <c r="A154" s="88">
        <v>2016</v>
      </c>
      <c r="B154" s="163" t="s">
        <v>644</v>
      </c>
      <c r="C154" s="190" t="s">
        <v>3108</v>
      </c>
      <c r="D154" s="193">
        <v>4</v>
      </c>
      <c r="E154" s="194">
        <v>870450000</v>
      </c>
    </row>
    <row r="155" spans="1:5">
      <c r="A155" s="88">
        <v>2016</v>
      </c>
      <c r="B155" s="163" t="s">
        <v>644</v>
      </c>
      <c r="C155" s="190" t="s">
        <v>2219</v>
      </c>
      <c r="D155" s="193">
        <v>1</v>
      </c>
      <c r="E155" s="194">
        <v>15000000</v>
      </c>
    </row>
    <row r="156" spans="1:5">
      <c r="A156" s="88">
        <v>2016</v>
      </c>
      <c r="B156" s="163" t="s">
        <v>644</v>
      </c>
      <c r="C156" s="190" t="s">
        <v>3098</v>
      </c>
      <c r="D156" s="193">
        <v>1</v>
      </c>
      <c r="E156" s="194">
        <v>800213626</v>
      </c>
    </row>
    <row r="157" spans="1:5">
      <c r="A157" s="88">
        <v>2016</v>
      </c>
      <c r="B157" s="163" t="s">
        <v>644</v>
      </c>
      <c r="C157" s="190" t="s">
        <v>2220</v>
      </c>
      <c r="D157" s="193">
        <v>2</v>
      </c>
      <c r="E157" s="194">
        <v>63563428</v>
      </c>
    </row>
    <row r="158" spans="1:5">
      <c r="A158" s="88">
        <v>2016</v>
      </c>
      <c r="B158" s="163" t="s">
        <v>644</v>
      </c>
      <c r="C158" s="190" t="s">
        <v>3116</v>
      </c>
      <c r="D158" s="193">
        <v>1</v>
      </c>
      <c r="E158" s="194">
        <v>5000000</v>
      </c>
    </row>
    <row r="159" spans="1:5">
      <c r="A159" s="88">
        <v>2016</v>
      </c>
      <c r="B159" s="163" t="s">
        <v>644</v>
      </c>
      <c r="C159" s="190" t="s">
        <v>3080</v>
      </c>
      <c r="D159" s="193">
        <v>1</v>
      </c>
      <c r="E159" s="194">
        <v>6978000</v>
      </c>
    </row>
    <row r="160" spans="1:5">
      <c r="A160" s="88">
        <v>2016</v>
      </c>
      <c r="B160" s="163" t="s">
        <v>644</v>
      </c>
      <c r="C160" s="190" t="s">
        <v>3068</v>
      </c>
      <c r="D160" s="193">
        <v>1</v>
      </c>
      <c r="E160" s="194">
        <v>198706897</v>
      </c>
    </row>
    <row r="161" spans="1:5">
      <c r="A161" s="88">
        <v>2016</v>
      </c>
      <c r="B161" s="163" t="s">
        <v>644</v>
      </c>
      <c r="C161" s="190" t="s">
        <v>3086</v>
      </c>
      <c r="D161" s="193">
        <v>2</v>
      </c>
      <c r="E161" s="194">
        <v>142421900</v>
      </c>
    </row>
    <row r="162" spans="1:5">
      <c r="A162" s="88">
        <v>2016</v>
      </c>
      <c r="B162" s="163" t="s">
        <v>644</v>
      </c>
      <c r="C162" s="190" t="s">
        <v>3110</v>
      </c>
      <c r="D162" s="193">
        <v>2</v>
      </c>
      <c r="E162" s="194">
        <v>174000000</v>
      </c>
    </row>
    <row r="163" spans="1:5">
      <c r="A163" s="88">
        <v>2016</v>
      </c>
      <c r="B163" s="163" t="s">
        <v>644</v>
      </c>
      <c r="C163" s="190" t="s">
        <v>3101</v>
      </c>
      <c r="D163" s="193">
        <v>1</v>
      </c>
      <c r="E163" s="194">
        <v>156100000</v>
      </c>
    </row>
    <row r="164" spans="1:5">
      <c r="A164" s="88">
        <v>2016</v>
      </c>
      <c r="B164" s="163" t="s">
        <v>644</v>
      </c>
      <c r="C164" s="190" t="s">
        <v>1080</v>
      </c>
      <c r="D164" s="193">
        <v>1</v>
      </c>
      <c r="E164" s="194">
        <v>80680460</v>
      </c>
    </row>
    <row r="165" spans="1:5">
      <c r="A165" s="88">
        <v>2016</v>
      </c>
      <c r="B165" s="163" t="s">
        <v>644</v>
      </c>
      <c r="C165" s="190" t="s">
        <v>1081</v>
      </c>
      <c r="D165" s="193">
        <v>2</v>
      </c>
      <c r="E165" s="194">
        <v>485940116</v>
      </c>
    </row>
    <row r="166" spans="1:5">
      <c r="A166" s="88">
        <v>2016</v>
      </c>
      <c r="B166" s="163" t="s">
        <v>644</v>
      </c>
      <c r="C166" s="190" t="s">
        <v>2221</v>
      </c>
      <c r="D166" s="193">
        <v>1</v>
      </c>
      <c r="E166" s="194">
        <v>2987172937</v>
      </c>
    </row>
    <row r="167" spans="1:5">
      <c r="A167" s="88">
        <v>2016</v>
      </c>
      <c r="B167" s="163" t="s">
        <v>644</v>
      </c>
      <c r="C167" s="190" t="s">
        <v>1082</v>
      </c>
      <c r="D167" s="193">
        <v>1</v>
      </c>
      <c r="E167" s="194">
        <v>2000000</v>
      </c>
    </row>
    <row r="168" spans="1:5">
      <c r="A168" s="88">
        <v>2016</v>
      </c>
      <c r="B168" s="163" t="s">
        <v>644</v>
      </c>
      <c r="C168" s="190" t="s">
        <v>2510</v>
      </c>
      <c r="D168" s="193">
        <v>1</v>
      </c>
      <c r="E168" s="194">
        <v>106562960</v>
      </c>
    </row>
    <row r="169" spans="1:5">
      <c r="A169" s="88">
        <v>2016</v>
      </c>
      <c r="B169" s="163" t="s">
        <v>644</v>
      </c>
      <c r="C169" s="190" t="s">
        <v>2222</v>
      </c>
      <c r="D169" s="193">
        <v>1</v>
      </c>
      <c r="E169" s="194">
        <v>2500000</v>
      </c>
    </row>
    <row r="170" spans="1:5">
      <c r="A170" s="88">
        <v>2016</v>
      </c>
      <c r="B170" s="163" t="s">
        <v>644</v>
      </c>
      <c r="C170" s="190" t="s">
        <v>2223</v>
      </c>
      <c r="D170" s="193">
        <v>1</v>
      </c>
      <c r="E170" s="194">
        <v>193110000</v>
      </c>
    </row>
    <row r="171" spans="1:5">
      <c r="A171" s="82">
        <v>2017</v>
      </c>
      <c r="B171" s="162" t="s">
        <v>2490</v>
      </c>
      <c r="C171" s="190" t="s">
        <v>1061</v>
      </c>
      <c r="D171" s="193">
        <v>2</v>
      </c>
      <c r="E171" s="194">
        <v>33000000</v>
      </c>
    </row>
    <row r="172" spans="1:5">
      <c r="A172" s="82">
        <v>2017</v>
      </c>
      <c r="B172" s="162" t="s">
        <v>2490</v>
      </c>
      <c r="C172" s="190" t="s">
        <v>877</v>
      </c>
      <c r="D172" s="193">
        <v>10</v>
      </c>
      <c r="E172" s="194">
        <v>6822234548</v>
      </c>
    </row>
    <row r="173" spans="1:5">
      <c r="A173" s="82">
        <v>2017</v>
      </c>
      <c r="B173" s="162" t="s">
        <v>2490</v>
      </c>
      <c r="C173" s="190" t="s">
        <v>1008</v>
      </c>
      <c r="D173" s="193">
        <v>1</v>
      </c>
      <c r="E173" s="194">
        <v>203980000</v>
      </c>
    </row>
    <row r="174" spans="1:5">
      <c r="A174" s="82">
        <v>2017</v>
      </c>
      <c r="B174" s="162" t="s">
        <v>2490</v>
      </c>
      <c r="C174" s="190" t="s">
        <v>2692</v>
      </c>
      <c r="D174" s="193">
        <v>1</v>
      </c>
      <c r="E174" s="194">
        <v>600000000</v>
      </c>
    </row>
    <row r="175" spans="1:5">
      <c r="A175" s="82">
        <v>2017</v>
      </c>
      <c r="B175" s="162" t="s">
        <v>2490</v>
      </c>
      <c r="C175" s="190" t="s">
        <v>1121</v>
      </c>
      <c r="D175" s="193">
        <v>1</v>
      </c>
      <c r="E175" s="194">
        <v>130000000</v>
      </c>
    </row>
    <row r="176" spans="1:5">
      <c r="A176" s="82">
        <v>2017</v>
      </c>
      <c r="B176" s="162" t="s">
        <v>2490</v>
      </c>
      <c r="C176" s="190" t="s">
        <v>1064</v>
      </c>
      <c r="D176" s="193">
        <v>2</v>
      </c>
      <c r="E176" s="194">
        <v>336869414</v>
      </c>
    </row>
    <row r="177" spans="1:5">
      <c r="A177" s="82">
        <v>2017</v>
      </c>
      <c r="B177" s="162" t="s">
        <v>2490</v>
      </c>
      <c r="C177" s="190" t="s">
        <v>4899</v>
      </c>
      <c r="D177" s="193">
        <v>1</v>
      </c>
      <c r="E177" s="194">
        <v>57000000</v>
      </c>
    </row>
    <row r="178" spans="1:5">
      <c r="A178" s="82">
        <v>2017</v>
      </c>
      <c r="B178" s="162" t="s">
        <v>2490</v>
      </c>
      <c r="C178" s="190" t="s">
        <v>2693</v>
      </c>
      <c r="D178" s="193">
        <v>1</v>
      </c>
      <c r="E178" s="194">
        <v>270000000</v>
      </c>
    </row>
    <row r="179" spans="1:5">
      <c r="A179" s="82">
        <v>2017</v>
      </c>
      <c r="B179" s="162" t="s">
        <v>2490</v>
      </c>
      <c r="C179" s="190" t="s">
        <v>3113</v>
      </c>
      <c r="D179" s="193">
        <v>1</v>
      </c>
      <c r="E179" s="194">
        <v>28800000</v>
      </c>
    </row>
    <row r="180" spans="1:5">
      <c r="A180" s="82">
        <v>2017</v>
      </c>
      <c r="B180" s="162" t="s">
        <v>2490</v>
      </c>
      <c r="C180" s="190" t="s">
        <v>2694</v>
      </c>
      <c r="D180" s="193">
        <v>1</v>
      </c>
      <c r="E180" s="194">
        <v>160400000</v>
      </c>
    </row>
    <row r="181" spans="1:5">
      <c r="A181" s="82">
        <v>2017</v>
      </c>
      <c r="B181" s="162" t="s">
        <v>2490</v>
      </c>
      <c r="C181" s="190" t="s">
        <v>2695</v>
      </c>
      <c r="D181" s="193">
        <v>1</v>
      </c>
      <c r="E181" s="194">
        <v>1205796428</v>
      </c>
    </row>
    <row r="182" spans="1:5">
      <c r="A182" s="82">
        <v>2017</v>
      </c>
      <c r="B182" s="162" t="s">
        <v>2490</v>
      </c>
      <c r="C182" s="190" t="s">
        <v>2696</v>
      </c>
      <c r="D182" s="193">
        <v>1</v>
      </c>
      <c r="E182" s="194">
        <v>460000</v>
      </c>
    </row>
    <row r="183" spans="1:5">
      <c r="A183" s="82">
        <v>2017</v>
      </c>
      <c r="B183" s="162" t="s">
        <v>2490</v>
      </c>
      <c r="C183" s="190" t="s">
        <v>2697</v>
      </c>
      <c r="D183" s="193">
        <v>1</v>
      </c>
      <c r="E183" s="194">
        <v>45000000</v>
      </c>
    </row>
    <row r="184" spans="1:5">
      <c r="A184" s="82">
        <v>2017</v>
      </c>
      <c r="B184" s="162" t="s">
        <v>2490</v>
      </c>
      <c r="C184" s="190" t="s">
        <v>3081</v>
      </c>
      <c r="D184" s="193">
        <v>1</v>
      </c>
      <c r="E184" s="194">
        <v>30000000</v>
      </c>
    </row>
    <row r="185" spans="1:5">
      <c r="A185" s="82">
        <v>2017</v>
      </c>
      <c r="B185" s="162" t="s">
        <v>2490</v>
      </c>
      <c r="C185" s="190" t="s">
        <v>3099</v>
      </c>
      <c r="D185" s="193">
        <v>3</v>
      </c>
      <c r="E185" s="194">
        <v>46237500</v>
      </c>
    </row>
    <row r="186" spans="1:5">
      <c r="A186" s="82">
        <v>2017</v>
      </c>
      <c r="B186" s="162" t="s">
        <v>2490</v>
      </c>
      <c r="C186" s="190" t="s">
        <v>3114</v>
      </c>
      <c r="D186" s="193">
        <v>1</v>
      </c>
      <c r="E186" s="194">
        <v>341715000</v>
      </c>
    </row>
    <row r="187" spans="1:5">
      <c r="A187" s="82">
        <v>2017</v>
      </c>
      <c r="B187" s="162" t="s">
        <v>2490</v>
      </c>
      <c r="C187" s="190" t="s">
        <v>3102</v>
      </c>
      <c r="D187" s="193">
        <v>1</v>
      </c>
      <c r="E187" s="194">
        <v>45000000</v>
      </c>
    </row>
    <row r="188" spans="1:5">
      <c r="A188" s="82">
        <v>2017</v>
      </c>
      <c r="B188" s="162" t="s">
        <v>2490</v>
      </c>
      <c r="C188" s="190" t="s">
        <v>2698</v>
      </c>
      <c r="D188" s="193">
        <v>1</v>
      </c>
      <c r="E188" s="194">
        <v>21600000</v>
      </c>
    </row>
    <row r="189" spans="1:5">
      <c r="A189" s="82">
        <v>2017</v>
      </c>
      <c r="B189" s="162" t="s">
        <v>2490</v>
      </c>
      <c r="C189" s="190" t="s">
        <v>4822</v>
      </c>
      <c r="D189" s="193">
        <v>1</v>
      </c>
      <c r="E189" s="194">
        <v>432000000</v>
      </c>
    </row>
    <row r="190" spans="1:5">
      <c r="A190" s="82">
        <v>2017</v>
      </c>
      <c r="B190" s="162" t="s">
        <v>2490</v>
      </c>
      <c r="C190" s="190" t="s">
        <v>2699</v>
      </c>
      <c r="D190" s="193">
        <v>1</v>
      </c>
      <c r="E190" s="194">
        <v>280185000</v>
      </c>
    </row>
    <row r="191" spans="1:5">
      <c r="A191" s="82">
        <v>2017</v>
      </c>
      <c r="B191" s="162" t="s">
        <v>2490</v>
      </c>
      <c r="C191" s="190" t="s">
        <v>2700</v>
      </c>
      <c r="D191" s="193">
        <v>2</v>
      </c>
      <c r="E191" s="194">
        <v>28540000</v>
      </c>
    </row>
    <row r="192" spans="1:5">
      <c r="A192" s="82">
        <v>2017</v>
      </c>
      <c r="B192" s="162" t="s">
        <v>2490</v>
      </c>
      <c r="C192" s="190" t="s">
        <v>3115</v>
      </c>
      <c r="D192" s="193">
        <v>1</v>
      </c>
      <c r="E192" s="194">
        <v>6906000</v>
      </c>
    </row>
    <row r="193" spans="1:5">
      <c r="A193" s="82">
        <v>2017</v>
      </c>
      <c r="B193" s="162" t="s">
        <v>2490</v>
      </c>
      <c r="C193" s="190" t="s">
        <v>2701</v>
      </c>
      <c r="D193" s="193">
        <v>1</v>
      </c>
      <c r="E193" s="194">
        <v>24000000</v>
      </c>
    </row>
    <row r="194" spans="1:5">
      <c r="A194" s="82">
        <v>2017</v>
      </c>
      <c r="B194" s="162" t="s">
        <v>2490</v>
      </c>
      <c r="C194" s="190" t="s">
        <v>2702</v>
      </c>
      <c r="D194" s="193">
        <v>1</v>
      </c>
      <c r="E194" s="194">
        <v>335000000</v>
      </c>
    </row>
    <row r="195" spans="1:5">
      <c r="A195" s="82">
        <v>2017</v>
      </c>
      <c r="B195" s="162" t="s">
        <v>2490</v>
      </c>
      <c r="C195" s="190" t="s">
        <v>2703</v>
      </c>
      <c r="D195" s="193">
        <v>1</v>
      </c>
      <c r="E195" s="194">
        <v>580000000</v>
      </c>
    </row>
    <row r="196" spans="1:5">
      <c r="A196" s="82">
        <v>2017</v>
      </c>
      <c r="B196" s="162" t="s">
        <v>2490</v>
      </c>
      <c r="C196" s="190" t="s">
        <v>1116</v>
      </c>
      <c r="D196" s="193">
        <v>1</v>
      </c>
      <c r="E196" s="194">
        <v>260000000</v>
      </c>
    </row>
    <row r="197" spans="1:5">
      <c r="A197" s="82">
        <v>2017</v>
      </c>
      <c r="B197" s="163" t="s">
        <v>644</v>
      </c>
      <c r="C197" s="190" t="s">
        <v>3110</v>
      </c>
      <c r="D197" s="193">
        <v>1</v>
      </c>
      <c r="E197" s="194">
        <v>134000000</v>
      </c>
    </row>
    <row r="198" spans="1:5">
      <c r="A198" s="82">
        <v>2017</v>
      </c>
      <c r="B198" s="163" t="s">
        <v>644</v>
      </c>
      <c r="C198" s="190" t="s">
        <v>839</v>
      </c>
      <c r="D198" s="193">
        <v>1</v>
      </c>
      <c r="E198" s="194">
        <v>37440000</v>
      </c>
    </row>
    <row r="199" spans="1:5">
      <c r="A199" s="82">
        <v>2017</v>
      </c>
      <c r="B199" s="163" t="s">
        <v>644</v>
      </c>
      <c r="C199" s="190" t="s">
        <v>3082</v>
      </c>
      <c r="D199" s="193">
        <v>1</v>
      </c>
      <c r="E199" s="194">
        <v>457417849.76999998</v>
      </c>
    </row>
    <row r="200" spans="1:5">
      <c r="A200" s="82">
        <v>2017</v>
      </c>
      <c r="B200" s="163" t="s">
        <v>644</v>
      </c>
      <c r="C200" s="190" t="s">
        <v>3083</v>
      </c>
      <c r="D200" s="193">
        <v>1</v>
      </c>
      <c r="E200" s="194">
        <v>211606179.19999999</v>
      </c>
    </row>
    <row r="201" spans="1:5">
      <c r="A201" s="82">
        <v>2017</v>
      </c>
      <c r="B201" s="163" t="s">
        <v>644</v>
      </c>
      <c r="C201" s="190" t="s">
        <v>3084</v>
      </c>
      <c r="D201" s="193">
        <v>1</v>
      </c>
      <c r="E201" s="194">
        <v>9000000</v>
      </c>
    </row>
    <row r="202" spans="1:5">
      <c r="A202" s="82">
        <v>2017</v>
      </c>
      <c r="B202" s="163" t="s">
        <v>644</v>
      </c>
      <c r="C202" s="190" t="s">
        <v>320</v>
      </c>
      <c r="D202" s="193">
        <v>1</v>
      </c>
      <c r="E202" s="194">
        <v>109800000</v>
      </c>
    </row>
    <row r="203" spans="1:5">
      <c r="A203" s="82">
        <v>2017</v>
      </c>
      <c r="B203" s="163" t="s">
        <v>644</v>
      </c>
      <c r="C203" s="190" t="s">
        <v>3056</v>
      </c>
      <c r="D203" s="193">
        <v>1</v>
      </c>
      <c r="E203" s="194">
        <v>1670918000</v>
      </c>
    </row>
    <row r="204" spans="1:5">
      <c r="A204" s="82">
        <v>2017</v>
      </c>
      <c r="B204" s="163" t="s">
        <v>644</v>
      </c>
      <c r="C204" s="190" t="s">
        <v>3096</v>
      </c>
      <c r="D204" s="193">
        <v>1</v>
      </c>
      <c r="E204" s="194">
        <v>536710527</v>
      </c>
    </row>
    <row r="205" spans="1:5">
      <c r="A205" s="82">
        <v>2017</v>
      </c>
      <c r="B205" s="163" t="s">
        <v>644</v>
      </c>
      <c r="C205" s="190" t="s">
        <v>3085</v>
      </c>
      <c r="D205" s="193">
        <v>1</v>
      </c>
      <c r="E205" s="194">
        <v>598944000</v>
      </c>
    </row>
    <row r="206" spans="1:5">
      <c r="A206" s="82">
        <v>2017</v>
      </c>
      <c r="B206" s="163" t="s">
        <v>644</v>
      </c>
      <c r="C206" s="190" t="s">
        <v>3056</v>
      </c>
      <c r="D206" s="193">
        <v>1</v>
      </c>
      <c r="E206" s="194">
        <v>3198744043</v>
      </c>
    </row>
    <row r="207" spans="1:5">
      <c r="A207" s="82">
        <v>2017</v>
      </c>
      <c r="B207" s="163" t="s">
        <v>644</v>
      </c>
      <c r="C207" s="190" t="s">
        <v>3057</v>
      </c>
      <c r="D207" s="193">
        <v>1</v>
      </c>
      <c r="E207" s="194">
        <v>738029921</v>
      </c>
    </row>
    <row r="208" spans="1:5">
      <c r="A208" s="82">
        <v>2017</v>
      </c>
      <c r="B208" s="163" t="s">
        <v>644</v>
      </c>
      <c r="C208" s="190" t="s">
        <v>3086</v>
      </c>
      <c r="D208" s="193">
        <v>1</v>
      </c>
      <c r="E208" s="194">
        <v>64833324</v>
      </c>
    </row>
    <row r="209" spans="1:5">
      <c r="A209" s="82">
        <v>2017</v>
      </c>
      <c r="B209" s="163" t="s">
        <v>644</v>
      </c>
      <c r="C209" s="190" t="s">
        <v>3087</v>
      </c>
      <c r="D209" s="193">
        <v>1</v>
      </c>
      <c r="E209" s="194">
        <v>124392000</v>
      </c>
    </row>
    <row r="210" spans="1:5">
      <c r="A210" s="82">
        <v>2017</v>
      </c>
      <c r="B210" s="163" t="s">
        <v>644</v>
      </c>
      <c r="C210" s="190" t="s">
        <v>3105</v>
      </c>
      <c r="D210" s="193">
        <v>1</v>
      </c>
      <c r="E210" s="194">
        <v>1120688000</v>
      </c>
    </row>
    <row r="211" spans="1:5">
      <c r="A211" s="82">
        <v>2017</v>
      </c>
      <c r="B211" s="163" t="s">
        <v>644</v>
      </c>
      <c r="C211" s="190" t="s">
        <v>2069</v>
      </c>
      <c r="D211" s="193">
        <v>1</v>
      </c>
      <c r="E211" s="194">
        <v>59104802</v>
      </c>
    </row>
    <row r="212" spans="1:5">
      <c r="A212" s="82">
        <v>2017</v>
      </c>
      <c r="B212" s="163" t="s">
        <v>644</v>
      </c>
      <c r="C212" s="190" t="s">
        <v>3104</v>
      </c>
      <c r="D212" s="193">
        <v>1</v>
      </c>
      <c r="E212" s="194">
        <v>25150000</v>
      </c>
    </row>
    <row r="213" spans="1:5">
      <c r="A213" s="82">
        <v>2017</v>
      </c>
      <c r="B213" s="163" t="s">
        <v>644</v>
      </c>
      <c r="C213" s="190" t="s">
        <v>3108</v>
      </c>
      <c r="D213" s="193">
        <v>1</v>
      </c>
      <c r="E213" s="194">
        <v>234960000</v>
      </c>
    </row>
    <row r="214" spans="1:5">
      <c r="A214" s="82">
        <v>2017</v>
      </c>
      <c r="B214" s="163" t="s">
        <v>644</v>
      </c>
      <c r="C214" s="190" t="s">
        <v>3108</v>
      </c>
      <c r="D214" s="193">
        <v>1</v>
      </c>
      <c r="E214" s="194">
        <v>457512000</v>
      </c>
    </row>
    <row r="215" spans="1:5">
      <c r="A215" s="82">
        <v>2017</v>
      </c>
      <c r="B215" s="163" t="s">
        <v>644</v>
      </c>
      <c r="C215" s="190" t="s">
        <v>3108</v>
      </c>
      <c r="D215" s="193">
        <v>1</v>
      </c>
      <c r="E215" s="194">
        <v>901500000</v>
      </c>
    </row>
    <row r="216" spans="1:5">
      <c r="A216" s="82">
        <v>2017</v>
      </c>
      <c r="B216" s="163" t="s">
        <v>644</v>
      </c>
      <c r="C216" s="190" t="s">
        <v>3088</v>
      </c>
      <c r="D216" s="193">
        <v>1</v>
      </c>
      <c r="E216" s="194">
        <v>32000000</v>
      </c>
    </row>
    <row r="217" spans="1:5">
      <c r="A217" s="82">
        <v>2017</v>
      </c>
      <c r="B217" s="163" t="s">
        <v>644</v>
      </c>
      <c r="C217" s="190" t="s">
        <v>459</v>
      </c>
      <c r="D217" s="193">
        <v>1</v>
      </c>
      <c r="E217" s="194">
        <v>18360000</v>
      </c>
    </row>
    <row r="218" spans="1:5">
      <c r="A218" s="82">
        <v>2017</v>
      </c>
      <c r="B218" s="163" t="s">
        <v>644</v>
      </c>
      <c r="C218" s="190" t="s">
        <v>4892</v>
      </c>
      <c r="D218" s="193">
        <v>1</v>
      </c>
      <c r="E218" s="194">
        <v>2000000</v>
      </c>
    </row>
    <row r="219" spans="1:5">
      <c r="A219" s="82">
        <v>2017</v>
      </c>
      <c r="B219" s="163" t="s">
        <v>644</v>
      </c>
      <c r="C219" s="190" t="s">
        <v>5126</v>
      </c>
      <c r="D219" s="193">
        <v>1</v>
      </c>
      <c r="E219" s="194">
        <v>160000000</v>
      </c>
    </row>
    <row r="220" spans="1:5">
      <c r="A220" s="82">
        <v>2017</v>
      </c>
      <c r="B220" s="163" t="s">
        <v>644</v>
      </c>
      <c r="C220" s="190" t="s">
        <v>3079</v>
      </c>
      <c r="D220" s="193">
        <v>1</v>
      </c>
      <c r="E220" s="194">
        <v>356000000</v>
      </c>
    </row>
    <row r="221" spans="1:5">
      <c r="A221" s="82">
        <v>2017</v>
      </c>
      <c r="B221" s="163" t="s">
        <v>644</v>
      </c>
      <c r="C221" s="190" t="s">
        <v>3087</v>
      </c>
      <c r="D221" s="193">
        <v>1</v>
      </c>
      <c r="E221" s="194">
        <v>100000000</v>
      </c>
    </row>
    <row r="222" spans="1:5">
      <c r="A222" s="82">
        <v>2017</v>
      </c>
      <c r="B222" s="163" t="s">
        <v>644</v>
      </c>
      <c r="C222" s="190" t="s">
        <v>3058</v>
      </c>
      <c r="D222" s="193">
        <v>1</v>
      </c>
      <c r="E222" s="194">
        <v>498000000</v>
      </c>
    </row>
    <row r="223" spans="1:5">
      <c r="A223" s="82">
        <v>2017</v>
      </c>
      <c r="B223" s="163" t="s">
        <v>644</v>
      </c>
      <c r="C223" s="190" t="s">
        <v>3089</v>
      </c>
      <c r="D223" s="193">
        <v>1</v>
      </c>
      <c r="E223" s="194">
        <v>12000000</v>
      </c>
    </row>
    <row r="224" spans="1:5">
      <c r="A224" s="82">
        <v>2017</v>
      </c>
      <c r="B224" s="163" t="s">
        <v>644</v>
      </c>
      <c r="C224" s="190" t="s">
        <v>1072</v>
      </c>
      <c r="D224" s="193">
        <v>1</v>
      </c>
      <c r="E224" s="194">
        <v>10000000</v>
      </c>
    </row>
    <row r="225" spans="1:5">
      <c r="A225" s="82">
        <v>2017</v>
      </c>
      <c r="B225" s="163" t="s">
        <v>644</v>
      </c>
      <c r="C225" s="190" t="s">
        <v>3090</v>
      </c>
      <c r="D225" s="193">
        <v>1</v>
      </c>
      <c r="E225" s="194">
        <v>22400000</v>
      </c>
    </row>
    <row r="226" spans="1:5">
      <c r="A226" s="82">
        <v>2017</v>
      </c>
      <c r="B226" s="163" t="s">
        <v>644</v>
      </c>
      <c r="C226" s="190" t="s">
        <v>1072</v>
      </c>
      <c r="D226" s="193">
        <v>1</v>
      </c>
      <c r="E226" s="194">
        <v>20000000</v>
      </c>
    </row>
    <row r="227" spans="1:5">
      <c r="A227" s="82">
        <v>2017</v>
      </c>
      <c r="B227" s="163" t="s">
        <v>644</v>
      </c>
      <c r="C227" s="190" t="s">
        <v>1083</v>
      </c>
      <c r="D227" s="193">
        <v>1</v>
      </c>
      <c r="E227" s="194">
        <v>152000000</v>
      </c>
    </row>
    <row r="228" spans="1:5">
      <c r="A228" s="82">
        <v>2017</v>
      </c>
      <c r="B228" s="163" t="s">
        <v>644</v>
      </c>
      <c r="C228" s="190" t="s">
        <v>1080</v>
      </c>
      <c r="D228" s="193">
        <v>1</v>
      </c>
      <c r="E228" s="194">
        <v>116080000</v>
      </c>
    </row>
    <row r="229" spans="1:5">
      <c r="A229" s="82">
        <v>2017</v>
      </c>
      <c r="B229" s="163" t="s">
        <v>644</v>
      </c>
      <c r="C229" s="190" t="s">
        <v>3059</v>
      </c>
      <c r="D229" s="193">
        <v>1</v>
      </c>
      <c r="E229" s="194">
        <v>84634607</v>
      </c>
    </row>
    <row r="230" spans="1:5">
      <c r="A230" s="82">
        <v>2017</v>
      </c>
      <c r="B230" s="163" t="s">
        <v>644</v>
      </c>
      <c r="C230" s="190" t="s">
        <v>3060</v>
      </c>
      <c r="D230" s="193">
        <v>1</v>
      </c>
      <c r="E230" s="194">
        <v>150000000</v>
      </c>
    </row>
    <row r="231" spans="1:5">
      <c r="A231" s="82">
        <v>2017</v>
      </c>
      <c r="B231" s="163" t="s">
        <v>644</v>
      </c>
      <c r="C231" s="190" t="s">
        <v>3104</v>
      </c>
      <c r="D231" s="193">
        <v>1</v>
      </c>
      <c r="E231" s="194">
        <v>45000000</v>
      </c>
    </row>
    <row r="232" spans="1:5">
      <c r="A232" s="82">
        <v>2017</v>
      </c>
      <c r="B232" s="163" t="s">
        <v>644</v>
      </c>
      <c r="C232" s="190" t="s">
        <v>3061</v>
      </c>
      <c r="D232" s="193">
        <v>1</v>
      </c>
      <c r="E232" s="194">
        <v>74976750</v>
      </c>
    </row>
    <row r="233" spans="1:5">
      <c r="A233" s="82">
        <v>2017</v>
      </c>
      <c r="B233" s="163" t="s">
        <v>644</v>
      </c>
      <c r="C233" s="190" t="s">
        <v>3062</v>
      </c>
      <c r="D233" s="193">
        <v>1</v>
      </c>
      <c r="E233" s="194">
        <v>20291483</v>
      </c>
    </row>
    <row r="234" spans="1:5">
      <c r="A234" s="82">
        <v>2017</v>
      </c>
      <c r="B234" s="163" t="s">
        <v>644</v>
      </c>
      <c r="C234" s="190" t="s">
        <v>3063</v>
      </c>
      <c r="D234" s="193">
        <v>1</v>
      </c>
      <c r="E234" s="194">
        <v>87000000</v>
      </c>
    </row>
    <row r="235" spans="1:5">
      <c r="A235" s="82">
        <v>2017</v>
      </c>
      <c r="B235" s="163" t="s">
        <v>644</v>
      </c>
      <c r="C235" s="190" t="s">
        <v>3064</v>
      </c>
      <c r="D235" s="193">
        <v>1</v>
      </c>
      <c r="E235" s="194">
        <v>21500000</v>
      </c>
    </row>
    <row r="236" spans="1:5">
      <c r="A236" s="82">
        <v>2017</v>
      </c>
      <c r="B236" s="163" t="s">
        <v>644</v>
      </c>
      <c r="C236" s="190" t="s">
        <v>1082</v>
      </c>
      <c r="D236" s="193">
        <v>1</v>
      </c>
      <c r="E236" s="194">
        <v>2000000</v>
      </c>
    </row>
    <row r="237" spans="1:5">
      <c r="A237" s="82">
        <v>2017</v>
      </c>
      <c r="B237" s="163" t="s">
        <v>644</v>
      </c>
      <c r="C237" s="190" t="s">
        <v>3065</v>
      </c>
      <c r="D237" s="193">
        <v>1</v>
      </c>
      <c r="E237" s="194">
        <v>39991372</v>
      </c>
    </row>
    <row r="238" spans="1:5">
      <c r="A238" s="82">
        <v>2017</v>
      </c>
      <c r="B238" s="163" t="s">
        <v>644</v>
      </c>
      <c r="C238" s="190" t="s">
        <v>3066</v>
      </c>
      <c r="D238" s="193">
        <v>1</v>
      </c>
      <c r="E238" s="194">
        <v>24595000</v>
      </c>
    </row>
    <row r="239" spans="1:5">
      <c r="A239" s="82">
        <v>2017</v>
      </c>
      <c r="B239" s="163" t="s">
        <v>644</v>
      </c>
      <c r="C239" s="190" t="s">
        <v>1072</v>
      </c>
      <c r="D239" s="193">
        <v>1</v>
      </c>
      <c r="E239" s="194">
        <v>150000000</v>
      </c>
    </row>
    <row r="240" spans="1:5">
      <c r="A240" s="82">
        <v>2017</v>
      </c>
      <c r="B240" s="163" t="s">
        <v>644</v>
      </c>
      <c r="C240" s="190" t="s">
        <v>3117</v>
      </c>
      <c r="D240" s="193">
        <v>1</v>
      </c>
      <c r="E240" s="194">
        <v>575000000</v>
      </c>
    </row>
    <row r="241" spans="1:5">
      <c r="A241" s="82">
        <v>2017</v>
      </c>
      <c r="B241" s="163" t="s">
        <v>644</v>
      </c>
      <c r="C241" s="190" t="s">
        <v>3067</v>
      </c>
      <c r="D241" s="193">
        <v>1</v>
      </c>
      <c r="E241" s="194">
        <v>6376500</v>
      </c>
    </row>
    <row r="242" spans="1:5">
      <c r="A242" s="82">
        <v>2017</v>
      </c>
      <c r="B242" s="163" t="s">
        <v>644</v>
      </c>
      <c r="C242" s="190" t="s">
        <v>3068</v>
      </c>
      <c r="D242" s="193">
        <v>1</v>
      </c>
      <c r="E242" s="194">
        <v>380000000</v>
      </c>
    </row>
    <row r="243" spans="1:5">
      <c r="A243" s="82">
        <v>2017</v>
      </c>
      <c r="B243" s="163" t="s">
        <v>644</v>
      </c>
      <c r="C243" s="190" t="s">
        <v>3118</v>
      </c>
      <c r="D243" s="193">
        <v>1</v>
      </c>
      <c r="E243" s="194">
        <v>108243333</v>
      </c>
    </row>
    <row r="244" spans="1:5">
      <c r="A244" s="82">
        <v>2017</v>
      </c>
      <c r="B244" s="163" t="s">
        <v>644</v>
      </c>
      <c r="C244" s="190" t="s">
        <v>3069</v>
      </c>
      <c r="D244" s="193">
        <v>1</v>
      </c>
      <c r="E244" s="194">
        <v>5400000</v>
      </c>
    </row>
    <row r="245" spans="1:5">
      <c r="A245" s="88">
        <v>2018</v>
      </c>
      <c r="B245" s="162" t="s">
        <v>2490</v>
      </c>
      <c r="C245" s="190" t="s">
        <v>1052</v>
      </c>
      <c r="D245" s="193">
        <v>1</v>
      </c>
      <c r="E245" s="194">
        <v>68000000</v>
      </c>
    </row>
    <row r="246" spans="1:5">
      <c r="A246" s="88">
        <v>2018</v>
      </c>
      <c r="B246" s="162" t="s">
        <v>2490</v>
      </c>
      <c r="C246" s="190" t="s">
        <v>5151</v>
      </c>
      <c r="D246" s="193">
        <v>1</v>
      </c>
      <c r="E246" s="194">
        <v>400960879</v>
      </c>
    </row>
    <row r="247" spans="1:5">
      <c r="A247" s="88">
        <v>2018</v>
      </c>
      <c r="B247" s="162" t="s">
        <v>2490</v>
      </c>
      <c r="C247" s="190" t="s">
        <v>4804</v>
      </c>
      <c r="D247" s="193">
        <v>1</v>
      </c>
      <c r="E247" s="194">
        <v>30000000</v>
      </c>
    </row>
    <row r="248" spans="1:5">
      <c r="A248" s="88">
        <v>2018</v>
      </c>
      <c r="B248" s="162" t="s">
        <v>2490</v>
      </c>
      <c r="C248" s="190" t="s">
        <v>4805</v>
      </c>
      <c r="D248" s="193">
        <v>1</v>
      </c>
      <c r="E248" s="194">
        <v>10500000</v>
      </c>
    </row>
    <row r="249" spans="1:5">
      <c r="A249" s="88">
        <v>2018</v>
      </c>
      <c r="B249" s="162" t="s">
        <v>2490</v>
      </c>
      <c r="C249" s="190" t="s">
        <v>1056</v>
      </c>
      <c r="D249" s="193">
        <v>1</v>
      </c>
      <c r="E249" s="194">
        <v>2880000</v>
      </c>
    </row>
    <row r="250" spans="1:5">
      <c r="A250" s="88">
        <v>2018</v>
      </c>
      <c r="B250" s="162" t="s">
        <v>2490</v>
      </c>
      <c r="C250" s="190" t="s">
        <v>969</v>
      </c>
      <c r="D250" s="193">
        <v>0</v>
      </c>
      <c r="E250" s="194">
        <v>330000000</v>
      </c>
    </row>
    <row r="251" spans="1:5">
      <c r="A251" s="88">
        <v>2018</v>
      </c>
      <c r="B251" s="162" t="s">
        <v>2490</v>
      </c>
      <c r="C251" s="190" t="s">
        <v>4806</v>
      </c>
      <c r="D251" s="193">
        <v>1</v>
      </c>
      <c r="E251" s="194">
        <v>720000000</v>
      </c>
    </row>
    <row r="252" spans="1:5">
      <c r="A252" s="88">
        <v>2018</v>
      </c>
      <c r="B252" s="162" t="s">
        <v>2490</v>
      </c>
      <c r="C252" s="190" t="s">
        <v>4807</v>
      </c>
      <c r="D252" s="193">
        <v>2</v>
      </c>
      <c r="E252" s="194">
        <v>650000000</v>
      </c>
    </row>
    <row r="253" spans="1:5">
      <c r="A253" s="88">
        <v>2018</v>
      </c>
      <c r="B253" s="162" t="s">
        <v>2490</v>
      </c>
      <c r="C253" s="190" t="s">
        <v>4808</v>
      </c>
      <c r="D253" s="193">
        <v>3</v>
      </c>
      <c r="E253" s="194">
        <v>65800000</v>
      </c>
    </row>
    <row r="254" spans="1:5">
      <c r="A254" s="88">
        <v>2018</v>
      </c>
      <c r="B254" s="162" t="s">
        <v>2490</v>
      </c>
      <c r="C254" s="190" t="s">
        <v>4809</v>
      </c>
      <c r="D254" s="193">
        <v>1</v>
      </c>
      <c r="E254" s="194">
        <v>75000000</v>
      </c>
    </row>
    <row r="255" spans="1:5">
      <c r="A255" s="88">
        <v>2018</v>
      </c>
      <c r="B255" s="162" t="s">
        <v>2490</v>
      </c>
      <c r="C255" s="190" t="s">
        <v>4810</v>
      </c>
      <c r="D255" s="193">
        <v>1</v>
      </c>
      <c r="E255" s="194">
        <v>53000000</v>
      </c>
    </row>
    <row r="256" spans="1:5">
      <c r="A256" s="88">
        <v>2018</v>
      </c>
      <c r="B256" s="162" t="s">
        <v>2490</v>
      </c>
      <c r="C256" s="190" t="s">
        <v>877</v>
      </c>
      <c r="D256" s="193">
        <v>8</v>
      </c>
      <c r="E256" s="194">
        <v>5573395417</v>
      </c>
    </row>
    <row r="257" spans="1:5">
      <c r="A257" s="88">
        <v>2018</v>
      </c>
      <c r="B257" s="162" t="s">
        <v>2490</v>
      </c>
      <c r="C257" s="190" t="s">
        <v>4811</v>
      </c>
      <c r="D257" s="193">
        <v>1</v>
      </c>
      <c r="E257" s="194">
        <v>39900000</v>
      </c>
    </row>
    <row r="258" spans="1:5">
      <c r="A258" s="88">
        <v>2018</v>
      </c>
      <c r="B258" s="162" t="s">
        <v>2490</v>
      </c>
      <c r="C258" s="190" t="s">
        <v>4812</v>
      </c>
      <c r="D258" s="193">
        <v>1</v>
      </c>
      <c r="E258" s="194">
        <v>350000000</v>
      </c>
    </row>
    <row r="259" spans="1:5">
      <c r="A259" s="88">
        <v>2018</v>
      </c>
      <c r="B259" s="162" t="s">
        <v>2490</v>
      </c>
      <c r="C259" s="190" t="s">
        <v>4813</v>
      </c>
      <c r="D259" s="193">
        <v>1</v>
      </c>
      <c r="E259" s="194">
        <v>30000000</v>
      </c>
    </row>
    <row r="260" spans="1:5">
      <c r="A260" s="88">
        <v>2018</v>
      </c>
      <c r="B260" s="162" t="s">
        <v>2490</v>
      </c>
      <c r="C260" s="190" t="s">
        <v>1062</v>
      </c>
      <c r="D260" s="193">
        <v>1</v>
      </c>
      <c r="E260" s="194">
        <v>696000000</v>
      </c>
    </row>
    <row r="261" spans="1:5">
      <c r="A261" s="88">
        <v>2018</v>
      </c>
      <c r="B261" s="162" t="s">
        <v>2490</v>
      </c>
      <c r="C261" s="190" t="s">
        <v>1064</v>
      </c>
      <c r="D261" s="193">
        <v>1</v>
      </c>
      <c r="E261" s="194">
        <v>170000000</v>
      </c>
    </row>
    <row r="262" spans="1:5">
      <c r="A262" s="88">
        <v>2018</v>
      </c>
      <c r="B262" s="162" t="s">
        <v>2490</v>
      </c>
      <c r="C262" s="190" t="s">
        <v>4814</v>
      </c>
      <c r="D262" s="193">
        <v>1</v>
      </c>
      <c r="E262" s="194">
        <v>114200000</v>
      </c>
    </row>
    <row r="263" spans="1:5">
      <c r="A263" s="88">
        <v>2018</v>
      </c>
      <c r="B263" s="162" t="s">
        <v>2490</v>
      </c>
      <c r="C263" s="190" t="s">
        <v>4815</v>
      </c>
      <c r="D263" s="193">
        <v>1</v>
      </c>
      <c r="E263" s="194">
        <v>74000000</v>
      </c>
    </row>
    <row r="264" spans="1:5">
      <c r="A264" s="88">
        <v>2018</v>
      </c>
      <c r="B264" s="162" t="s">
        <v>2490</v>
      </c>
      <c r="C264" s="190" t="s">
        <v>4816</v>
      </c>
      <c r="D264" s="193">
        <v>1</v>
      </c>
      <c r="E264" s="194">
        <v>96000000</v>
      </c>
    </row>
    <row r="265" spans="1:5">
      <c r="A265" s="88">
        <v>2018</v>
      </c>
      <c r="B265" s="162" t="s">
        <v>2490</v>
      </c>
      <c r="C265" s="190" t="s">
        <v>4889</v>
      </c>
      <c r="D265" s="193">
        <v>0</v>
      </c>
      <c r="E265" s="194">
        <v>72618194</v>
      </c>
    </row>
    <row r="266" spans="1:5">
      <c r="A266" s="88">
        <v>2018</v>
      </c>
      <c r="B266" s="162" t="s">
        <v>2490</v>
      </c>
      <c r="C266" s="190" t="s">
        <v>4817</v>
      </c>
      <c r="D266" s="193">
        <v>1</v>
      </c>
      <c r="E266" s="194">
        <v>24000000</v>
      </c>
    </row>
    <row r="267" spans="1:5">
      <c r="A267" s="88">
        <v>2018</v>
      </c>
      <c r="B267" s="162" t="s">
        <v>2490</v>
      </c>
      <c r="C267" s="190" t="s">
        <v>4818</v>
      </c>
      <c r="D267" s="193">
        <v>1</v>
      </c>
      <c r="E267" s="194">
        <v>300000000</v>
      </c>
    </row>
    <row r="268" spans="1:5">
      <c r="A268" s="88">
        <v>2018</v>
      </c>
      <c r="B268" s="162" t="s">
        <v>2490</v>
      </c>
      <c r="C268" s="190" t="s">
        <v>3081</v>
      </c>
      <c r="D268" s="193">
        <v>1</v>
      </c>
      <c r="E268" s="194">
        <v>68500000</v>
      </c>
    </row>
    <row r="269" spans="1:5">
      <c r="A269" s="88">
        <v>2018</v>
      </c>
      <c r="B269" s="162" t="s">
        <v>2490</v>
      </c>
      <c r="C269" s="190" t="s">
        <v>4819</v>
      </c>
      <c r="D269" s="193">
        <v>3</v>
      </c>
      <c r="E269" s="194">
        <v>59350000</v>
      </c>
    </row>
    <row r="270" spans="1:5">
      <c r="A270" s="88">
        <v>2018</v>
      </c>
      <c r="B270" s="162" t="s">
        <v>2490</v>
      </c>
      <c r="C270" s="190" t="s">
        <v>4820</v>
      </c>
      <c r="D270" s="193">
        <v>1</v>
      </c>
      <c r="E270" s="194">
        <v>49500000</v>
      </c>
    </row>
    <row r="271" spans="1:5">
      <c r="A271" s="88">
        <v>2018</v>
      </c>
      <c r="B271" s="162" t="s">
        <v>2490</v>
      </c>
      <c r="C271" s="190" t="s">
        <v>4821</v>
      </c>
      <c r="D271" s="193">
        <v>1</v>
      </c>
      <c r="E271" s="194">
        <v>11000000</v>
      </c>
    </row>
    <row r="272" spans="1:5">
      <c r="A272" s="88">
        <v>2018</v>
      </c>
      <c r="B272" s="162" t="s">
        <v>2490</v>
      </c>
      <c r="C272" s="190" t="s">
        <v>4822</v>
      </c>
      <c r="D272" s="193">
        <v>1</v>
      </c>
      <c r="E272" s="194">
        <v>826800000</v>
      </c>
    </row>
    <row r="273" spans="1:5">
      <c r="A273" s="88">
        <v>2018</v>
      </c>
      <c r="B273" s="162" t="s">
        <v>2490</v>
      </c>
      <c r="C273" s="190" t="s">
        <v>2700</v>
      </c>
      <c r="D273" s="193">
        <v>3</v>
      </c>
      <c r="E273" s="194">
        <v>2520000</v>
      </c>
    </row>
    <row r="274" spans="1:5">
      <c r="A274" s="88">
        <v>2018</v>
      </c>
      <c r="B274" s="162" t="s">
        <v>2490</v>
      </c>
      <c r="C274" s="190" t="s">
        <v>2702</v>
      </c>
      <c r="D274" s="193">
        <v>1</v>
      </c>
      <c r="E274" s="194">
        <v>79500000</v>
      </c>
    </row>
    <row r="275" spans="1:5">
      <c r="A275" s="88">
        <v>2018</v>
      </c>
      <c r="B275" s="162" t="s">
        <v>2490</v>
      </c>
      <c r="C275" s="190" t="s">
        <v>2703</v>
      </c>
      <c r="D275" s="193">
        <v>0</v>
      </c>
      <c r="E275" s="194">
        <v>404000000</v>
      </c>
    </row>
    <row r="276" spans="1:5">
      <c r="A276" s="88">
        <v>2018</v>
      </c>
      <c r="B276" s="163" t="s">
        <v>644</v>
      </c>
      <c r="C276" s="190" t="s">
        <v>2220</v>
      </c>
      <c r="D276" s="193">
        <v>1</v>
      </c>
      <c r="E276" s="194">
        <v>36000000</v>
      </c>
    </row>
    <row r="277" spans="1:5">
      <c r="A277" s="88">
        <v>2018</v>
      </c>
      <c r="B277" s="163" t="s">
        <v>644</v>
      </c>
      <c r="C277" s="190" t="s">
        <v>3108</v>
      </c>
      <c r="D277" s="193">
        <v>1</v>
      </c>
      <c r="E277" s="194">
        <v>35790000</v>
      </c>
    </row>
    <row r="278" spans="1:5">
      <c r="A278" s="88">
        <v>2018</v>
      </c>
      <c r="B278" s="163" t="s">
        <v>644</v>
      </c>
      <c r="C278" s="190" t="s">
        <v>3108</v>
      </c>
      <c r="D278" s="193">
        <v>1</v>
      </c>
      <c r="E278" s="194">
        <v>30000000</v>
      </c>
    </row>
    <row r="279" spans="1:5">
      <c r="A279" s="88">
        <v>2018</v>
      </c>
      <c r="B279" s="163" t="s">
        <v>644</v>
      </c>
      <c r="C279" s="190" t="s">
        <v>5126</v>
      </c>
      <c r="D279" s="193">
        <v>1</v>
      </c>
      <c r="E279" s="194">
        <v>96000000</v>
      </c>
    </row>
    <row r="280" spans="1:5">
      <c r="A280" s="88">
        <v>2018</v>
      </c>
      <c r="B280" s="163" t="s">
        <v>644</v>
      </c>
      <c r="C280" s="190" t="s">
        <v>5127</v>
      </c>
      <c r="D280" s="193">
        <v>1</v>
      </c>
      <c r="E280" s="194">
        <v>75000000</v>
      </c>
    </row>
    <row r="281" spans="1:5">
      <c r="A281" s="88">
        <v>2018</v>
      </c>
      <c r="B281" s="163" t="s">
        <v>644</v>
      </c>
      <c r="C281" s="190" t="s">
        <v>3068</v>
      </c>
      <c r="D281" s="193">
        <v>1</v>
      </c>
      <c r="E281" s="194">
        <v>355000000</v>
      </c>
    </row>
    <row r="282" spans="1:5">
      <c r="A282" s="88">
        <v>2018</v>
      </c>
      <c r="B282" s="163" t="s">
        <v>644</v>
      </c>
      <c r="C282" s="190" t="s">
        <v>1102</v>
      </c>
      <c r="D282" s="193">
        <v>1</v>
      </c>
      <c r="E282" s="194">
        <v>58243333</v>
      </c>
    </row>
    <row r="283" spans="1:5">
      <c r="A283" s="88">
        <v>2018</v>
      </c>
      <c r="B283" s="163" t="s">
        <v>644</v>
      </c>
      <c r="C283" s="190" t="s">
        <v>1102</v>
      </c>
      <c r="D283" s="193">
        <v>1</v>
      </c>
      <c r="E283" s="194">
        <v>62000000</v>
      </c>
    </row>
    <row r="284" spans="1:5">
      <c r="A284" s="88">
        <v>2018</v>
      </c>
      <c r="B284" s="163" t="s">
        <v>644</v>
      </c>
      <c r="C284" s="190" t="s">
        <v>5128</v>
      </c>
      <c r="D284" s="193">
        <v>1</v>
      </c>
      <c r="E284" s="194">
        <v>581349270</v>
      </c>
    </row>
    <row r="285" spans="1:5">
      <c r="A285" s="88">
        <v>2018</v>
      </c>
      <c r="B285" s="163" t="s">
        <v>644</v>
      </c>
      <c r="C285" s="190" t="s">
        <v>5129</v>
      </c>
      <c r="D285" s="193">
        <v>1</v>
      </c>
      <c r="E285" s="194">
        <v>114791641</v>
      </c>
    </row>
    <row r="286" spans="1:5">
      <c r="A286" s="88">
        <v>2018</v>
      </c>
      <c r="B286" s="163" t="s">
        <v>644</v>
      </c>
      <c r="C286" s="190" t="s">
        <v>5130</v>
      </c>
      <c r="D286" s="193">
        <v>1</v>
      </c>
      <c r="E286" s="194">
        <v>28000000</v>
      </c>
    </row>
    <row r="287" spans="1:5">
      <c r="A287" s="88">
        <v>2018</v>
      </c>
      <c r="B287" s="163" t="s">
        <v>644</v>
      </c>
      <c r="C287" s="190" t="s">
        <v>5128</v>
      </c>
      <c r="D287" s="193">
        <v>1</v>
      </c>
      <c r="E287" s="194">
        <v>141000000</v>
      </c>
    </row>
    <row r="288" spans="1:5">
      <c r="A288" s="88">
        <v>2018</v>
      </c>
      <c r="B288" s="163" t="s">
        <v>644</v>
      </c>
      <c r="C288" s="190" t="s">
        <v>3108</v>
      </c>
      <c r="D288" s="193">
        <v>1</v>
      </c>
      <c r="E288" s="194">
        <v>463182500</v>
      </c>
    </row>
    <row r="289" spans="1:5">
      <c r="A289" s="88">
        <v>2018</v>
      </c>
      <c r="B289" s="163" t="s">
        <v>644</v>
      </c>
      <c r="C289" s="190" t="s">
        <v>3117</v>
      </c>
      <c r="D289" s="193">
        <v>1</v>
      </c>
      <c r="E289" s="194">
        <v>103000000</v>
      </c>
    </row>
    <row r="290" spans="1:5">
      <c r="A290" s="88">
        <v>2018</v>
      </c>
      <c r="B290" s="163" t="s">
        <v>644</v>
      </c>
      <c r="C290" s="190" t="s">
        <v>5130</v>
      </c>
      <c r="D290" s="193">
        <v>1</v>
      </c>
      <c r="E290" s="194">
        <v>55000000</v>
      </c>
    </row>
    <row r="291" spans="1:5">
      <c r="A291" s="88">
        <v>2018</v>
      </c>
      <c r="B291" s="163" t="s">
        <v>644</v>
      </c>
      <c r="C291" s="190" t="s">
        <v>5130</v>
      </c>
      <c r="D291" s="193">
        <v>1</v>
      </c>
      <c r="E291" s="194">
        <v>2000000</v>
      </c>
    </row>
    <row r="292" spans="1:5">
      <c r="A292" s="88">
        <v>2018</v>
      </c>
      <c r="B292" s="163" t="s">
        <v>644</v>
      </c>
      <c r="C292" s="190" t="s">
        <v>5131</v>
      </c>
      <c r="D292" s="193">
        <v>1</v>
      </c>
      <c r="E292" s="194">
        <v>29500000</v>
      </c>
    </row>
    <row r="293" spans="1:5">
      <c r="A293" s="88">
        <v>2018</v>
      </c>
      <c r="B293" s="163" t="s">
        <v>644</v>
      </c>
      <c r="C293" s="190" t="s">
        <v>1102</v>
      </c>
      <c r="D293" s="193">
        <v>1</v>
      </c>
      <c r="E293" s="194">
        <v>19999472</v>
      </c>
    </row>
    <row r="294" spans="1:5">
      <c r="A294" s="88">
        <v>2018</v>
      </c>
      <c r="B294" s="163" t="s">
        <v>644</v>
      </c>
      <c r="C294" s="190" t="s">
        <v>5132</v>
      </c>
      <c r="D294" s="193">
        <v>1</v>
      </c>
      <c r="E294" s="194">
        <v>62000000</v>
      </c>
    </row>
    <row r="295" spans="1:5">
      <c r="A295" s="88">
        <v>2018</v>
      </c>
      <c r="B295" s="163" t="s">
        <v>644</v>
      </c>
      <c r="C295" s="190" t="s">
        <v>3108</v>
      </c>
      <c r="D295" s="193">
        <v>1</v>
      </c>
      <c r="E295" s="194">
        <v>67485000</v>
      </c>
    </row>
    <row r="296" spans="1:5">
      <c r="A296" s="88">
        <v>2018</v>
      </c>
      <c r="B296" s="163" t="s">
        <v>644</v>
      </c>
      <c r="C296" s="190" t="s">
        <v>1102</v>
      </c>
      <c r="D296" s="193">
        <v>1</v>
      </c>
      <c r="E296" s="194">
        <v>51900000</v>
      </c>
    </row>
    <row r="297" spans="1:5">
      <c r="A297" s="88">
        <v>2018</v>
      </c>
      <c r="B297" s="163" t="s">
        <v>644</v>
      </c>
      <c r="C297" s="190" t="s">
        <v>5133</v>
      </c>
      <c r="D297" s="193">
        <v>1</v>
      </c>
      <c r="E297" s="194">
        <v>19000000</v>
      </c>
    </row>
    <row r="298" spans="1:5">
      <c r="A298" s="88">
        <v>2018</v>
      </c>
      <c r="B298" s="163" t="s">
        <v>644</v>
      </c>
      <c r="C298" s="190" t="s">
        <v>3117</v>
      </c>
      <c r="D298" s="193">
        <v>1</v>
      </c>
      <c r="E298" s="194">
        <v>50000000</v>
      </c>
    </row>
    <row r="299" spans="1:5">
      <c r="A299" s="88">
        <v>2018</v>
      </c>
      <c r="B299" s="163" t="s">
        <v>644</v>
      </c>
      <c r="C299" s="190" t="s">
        <v>5127</v>
      </c>
      <c r="D299" s="193">
        <v>1</v>
      </c>
      <c r="E299" s="194">
        <v>113000000</v>
      </c>
    </row>
    <row r="300" spans="1:5">
      <c r="A300" s="88">
        <v>2018</v>
      </c>
      <c r="B300" s="163" t="s">
        <v>644</v>
      </c>
      <c r="C300" s="190" t="s">
        <v>3082</v>
      </c>
      <c r="D300" s="193">
        <v>1</v>
      </c>
      <c r="E300" s="194">
        <v>575290052</v>
      </c>
    </row>
    <row r="301" spans="1:5">
      <c r="A301" s="88">
        <v>2018</v>
      </c>
      <c r="B301" s="163" t="s">
        <v>644</v>
      </c>
      <c r="C301" s="190" t="s">
        <v>3057</v>
      </c>
      <c r="D301" s="193">
        <v>1</v>
      </c>
      <c r="E301" s="194">
        <v>15000000</v>
      </c>
    </row>
    <row r="302" spans="1:5">
      <c r="A302" s="88">
        <v>2018</v>
      </c>
      <c r="B302" s="163" t="s">
        <v>644</v>
      </c>
      <c r="C302" s="190" t="s">
        <v>3108</v>
      </c>
      <c r="D302" s="193">
        <v>1</v>
      </c>
      <c r="E302" s="194">
        <v>270000000</v>
      </c>
    </row>
    <row r="303" spans="1:5">
      <c r="A303" s="88">
        <v>2018</v>
      </c>
      <c r="B303" s="163" t="s">
        <v>644</v>
      </c>
      <c r="C303" s="190" t="s">
        <v>2220</v>
      </c>
      <c r="D303" s="193">
        <v>1</v>
      </c>
      <c r="E303" s="194">
        <v>16000000</v>
      </c>
    </row>
    <row r="304" spans="1:5">
      <c r="A304" s="88">
        <v>2018</v>
      </c>
      <c r="B304" s="163" t="s">
        <v>644</v>
      </c>
      <c r="C304" s="190" t="s">
        <v>3057</v>
      </c>
      <c r="D304" s="193">
        <v>1</v>
      </c>
      <c r="E304" s="194">
        <v>173660000</v>
      </c>
    </row>
    <row r="305" spans="1:5">
      <c r="A305" s="88">
        <v>2018</v>
      </c>
      <c r="B305" s="163" t="s">
        <v>644</v>
      </c>
      <c r="C305" s="190" t="s">
        <v>5134</v>
      </c>
      <c r="D305" s="193">
        <v>1</v>
      </c>
      <c r="E305" s="194">
        <v>15000000</v>
      </c>
    </row>
    <row r="306" spans="1:5">
      <c r="A306" s="88">
        <v>2018</v>
      </c>
      <c r="B306" s="163" t="s">
        <v>644</v>
      </c>
      <c r="C306" s="190" t="s">
        <v>5135</v>
      </c>
      <c r="D306" s="193">
        <v>1</v>
      </c>
      <c r="E306" s="194">
        <v>13062840</v>
      </c>
    </row>
    <row r="307" spans="1:5">
      <c r="A307" s="88">
        <v>2018</v>
      </c>
      <c r="B307" s="163" t="s">
        <v>644</v>
      </c>
      <c r="C307" s="190" t="s">
        <v>459</v>
      </c>
      <c r="D307" s="193">
        <v>1</v>
      </c>
      <c r="E307" s="194">
        <v>5508000</v>
      </c>
    </row>
    <row r="308" spans="1:5">
      <c r="A308" s="88">
        <v>2018</v>
      </c>
      <c r="B308" s="163" t="s">
        <v>644</v>
      </c>
      <c r="C308" s="190" t="s">
        <v>809</v>
      </c>
      <c r="D308" s="193">
        <v>1</v>
      </c>
      <c r="E308" s="194">
        <v>339980000</v>
      </c>
    </row>
    <row r="309" spans="1:5">
      <c r="A309" s="88">
        <v>2018</v>
      </c>
      <c r="B309" s="163" t="s">
        <v>644</v>
      </c>
      <c r="C309" s="190" t="s">
        <v>3089</v>
      </c>
      <c r="D309" s="193">
        <v>1</v>
      </c>
      <c r="E309" s="194">
        <v>7800000</v>
      </c>
    </row>
    <row r="310" spans="1:5">
      <c r="A310" s="88">
        <v>2018</v>
      </c>
      <c r="B310" s="163" t="s">
        <v>644</v>
      </c>
      <c r="C310" s="190" t="s">
        <v>3063</v>
      </c>
      <c r="D310" s="193">
        <v>1</v>
      </c>
      <c r="E310" s="194">
        <v>34800000</v>
      </c>
    </row>
    <row r="311" spans="1:5">
      <c r="A311" s="88">
        <v>2018</v>
      </c>
      <c r="B311" s="163" t="s">
        <v>644</v>
      </c>
      <c r="C311" s="190" t="s">
        <v>3064</v>
      </c>
      <c r="D311" s="193">
        <v>1</v>
      </c>
      <c r="E311" s="194">
        <v>2580000</v>
      </c>
    </row>
    <row r="312" spans="1:5">
      <c r="A312" s="88">
        <v>2018</v>
      </c>
      <c r="B312" s="163" t="s">
        <v>644</v>
      </c>
      <c r="C312" s="190" t="s">
        <v>809</v>
      </c>
      <c r="D312" s="193">
        <v>1</v>
      </c>
      <c r="E312" s="194">
        <v>25000000</v>
      </c>
    </row>
    <row r="313" spans="1:5">
      <c r="A313" s="88">
        <v>2018</v>
      </c>
      <c r="B313" s="163" t="s">
        <v>644</v>
      </c>
      <c r="C313" s="190" t="s">
        <v>5136</v>
      </c>
      <c r="D313" s="193">
        <v>1</v>
      </c>
      <c r="E313" s="194">
        <v>30000000</v>
      </c>
    </row>
    <row r="314" spans="1:5">
      <c r="A314" s="88">
        <v>2018</v>
      </c>
      <c r="B314" s="163" t="s">
        <v>644</v>
      </c>
      <c r="C314" s="190" t="s">
        <v>809</v>
      </c>
      <c r="D314" s="193">
        <v>1</v>
      </c>
      <c r="E314" s="194">
        <v>26000000</v>
      </c>
    </row>
    <row r="315" spans="1:5">
      <c r="A315" s="88">
        <v>2018</v>
      </c>
      <c r="B315" s="163" t="s">
        <v>644</v>
      </c>
      <c r="C315" s="190" t="s">
        <v>5137</v>
      </c>
      <c r="D315" s="193">
        <v>1</v>
      </c>
      <c r="E315" s="194">
        <v>10400000</v>
      </c>
    </row>
    <row r="316" spans="1:5">
      <c r="A316" s="88">
        <v>2018</v>
      </c>
      <c r="B316" s="163" t="s">
        <v>644</v>
      </c>
      <c r="C316" s="190" t="s">
        <v>5138</v>
      </c>
      <c r="D316" s="193">
        <v>1</v>
      </c>
      <c r="E316" s="194">
        <v>40000000</v>
      </c>
    </row>
    <row r="317" spans="1:5">
      <c r="A317" s="88">
        <v>2018</v>
      </c>
      <c r="B317" s="163" t="s">
        <v>644</v>
      </c>
      <c r="C317" s="190" t="s">
        <v>816</v>
      </c>
      <c r="D317" s="193">
        <v>1</v>
      </c>
      <c r="E317" s="194">
        <v>30000000</v>
      </c>
    </row>
    <row r="318" spans="1:5">
      <c r="A318" s="88">
        <v>2018</v>
      </c>
      <c r="B318" s="163" t="s">
        <v>644</v>
      </c>
      <c r="C318" s="190" t="s">
        <v>5133</v>
      </c>
      <c r="D318" s="193">
        <v>1</v>
      </c>
      <c r="E318" s="194">
        <v>195000000</v>
      </c>
    </row>
    <row r="319" spans="1:5">
      <c r="A319" s="88">
        <v>2018</v>
      </c>
      <c r="B319" s="163" t="s">
        <v>644</v>
      </c>
      <c r="C319" s="190" t="s">
        <v>809</v>
      </c>
      <c r="D319" s="193">
        <v>1</v>
      </c>
      <c r="E319" s="194">
        <v>35000000</v>
      </c>
    </row>
    <row r="320" spans="1:5">
      <c r="A320" s="88">
        <v>2018</v>
      </c>
      <c r="B320" s="163" t="s">
        <v>644</v>
      </c>
      <c r="C320" s="190" t="s">
        <v>3063</v>
      </c>
      <c r="D320" s="193">
        <v>1</v>
      </c>
      <c r="E320" s="194">
        <v>25000000</v>
      </c>
    </row>
    <row r="321" spans="1:5">
      <c r="A321" s="88">
        <v>2018</v>
      </c>
      <c r="B321" s="163" t="s">
        <v>644</v>
      </c>
      <c r="C321" s="190" t="s">
        <v>798</v>
      </c>
      <c r="D321" s="193">
        <v>1</v>
      </c>
      <c r="E321" s="194">
        <v>843182093</v>
      </c>
    </row>
    <row r="322" spans="1:5">
      <c r="A322" s="88">
        <v>2018</v>
      </c>
      <c r="B322" s="163" t="s">
        <v>644</v>
      </c>
      <c r="C322" s="190" t="s">
        <v>798</v>
      </c>
      <c r="D322" s="193">
        <v>1</v>
      </c>
      <c r="E322" s="194">
        <v>75000000</v>
      </c>
    </row>
    <row r="323" spans="1:5">
      <c r="A323" s="88">
        <v>2018</v>
      </c>
      <c r="B323" s="163" t="s">
        <v>644</v>
      </c>
      <c r="C323" s="190" t="s">
        <v>5139</v>
      </c>
      <c r="D323" s="193">
        <v>1</v>
      </c>
      <c r="E323" s="194">
        <v>200000000</v>
      </c>
    </row>
    <row r="324" spans="1:5">
      <c r="A324" s="88">
        <v>2018</v>
      </c>
      <c r="B324" s="163" t="s">
        <v>644</v>
      </c>
      <c r="C324" s="190" t="s">
        <v>5140</v>
      </c>
      <c r="D324" s="193">
        <v>1</v>
      </c>
      <c r="E324" s="194">
        <v>165900000</v>
      </c>
    </row>
    <row r="325" spans="1:5">
      <c r="A325" s="88">
        <v>2018</v>
      </c>
      <c r="B325" s="163" t="s">
        <v>644</v>
      </c>
      <c r="C325" s="190" t="s">
        <v>1083</v>
      </c>
      <c r="D325" s="193">
        <v>1</v>
      </c>
      <c r="E325" s="194">
        <v>239707000</v>
      </c>
    </row>
    <row r="326" spans="1:5">
      <c r="A326" s="88">
        <v>2018</v>
      </c>
      <c r="B326" s="163" t="s">
        <v>644</v>
      </c>
      <c r="C326" s="190" t="s">
        <v>3117</v>
      </c>
      <c r="D326" s="193">
        <v>1</v>
      </c>
      <c r="E326" s="194">
        <v>395000000</v>
      </c>
    </row>
    <row r="327" spans="1:5">
      <c r="A327" s="88">
        <v>2018</v>
      </c>
      <c r="B327" s="163" t="s">
        <v>644</v>
      </c>
      <c r="C327" s="190" t="s">
        <v>5141</v>
      </c>
      <c r="D327" s="193">
        <v>1</v>
      </c>
      <c r="E327" s="194">
        <v>165083698</v>
      </c>
    </row>
    <row r="328" spans="1:5">
      <c r="A328" s="88">
        <v>2018</v>
      </c>
      <c r="B328" s="163" t="s">
        <v>644</v>
      </c>
      <c r="C328" s="190" t="s">
        <v>2674</v>
      </c>
      <c r="D328" s="193">
        <v>1</v>
      </c>
      <c r="E328" s="194">
        <v>57384198</v>
      </c>
    </row>
    <row r="329" spans="1:5">
      <c r="A329" s="88">
        <v>2018</v>
      </c>
      <c r="B329" s="163" t="s">
        <v>644</v>
      </c>
      <c r="C329" s="190" t="s">
        <v>5142</v>
      </c>
      <c r="D329" s="193">
        <v>1</v>
      </c>
      <c r="E329" s="194">
        <v>185351976</v>
      </c>
    </row>
    <row r="330" spans="1:5">
      <c r="A330" s="88">
        <v>2018</v>
      </c>
      <c r="B330" s="163" t="s">
        <v>644</v>
      </c>
      <c r="C330" s="190" t="s">
        <v>5143</v>
      </c>
      <c r="D330" s="193">
        <v>1</v>
      </c>
      <c r="E330" s="194">
        <v>300000000</v>
      </c>
    </row>
    <row r="331" spans="1:5">
      <c r="A331" s="88">
        <v>2018</v>
      </c>
      <c r="B331" s="163" t="s">
        <v>644</v>
      </c>
      <c r="C331" s="190" t="s">
        <v>5144</v>
      </c>
      <c r="D331" s="193">
        <v>1</v>
      </c>
      <c r="E331" s="194">
        <v>372437050</v>
      </c>
    </row>
    <row r="332" spans="1:5">
      <c r="A332" s="88">
        <v>2018</v>
      </c>
      <c r="B332" s="163" t="s">
        <v>644</v>
      </c>
      <c r="C332" s="190" t="s">
        <v>5145</v>
      </c>
      <c r="D332" s="193">
        <v>1</v>
      </c>
      <c r="E332" s="194">
        <v>116292826</v>
      </c>
    </row>
    <row r="333" spans="1:5">
      <c r="A333" s="88">
        <v>2018</v>
      </c>
      <c r="B333" s="163" t="s">
        <v>644</v>
      </c>
      <c r="C333" s="190" t="s">
        <v>5146</v>
      </c>
      <c r="D333" s="193">
        <v>1</v>
      </c>
      <c r="E333" s="194">
        <v>23000000</v>
      </c>
    </row>
    <row r="334" spans="1:5">
      <c r="A334" s="88">
        <v>2018</v>
      </c>
      <c r="B334" s="163" t="s">
        <v>644</v>
      </c>
      <c r="C334" s="190" t="s">
        <v>5147</v>
      </c>
      <c r="D334" s="193">
        <v>1</v>
      </c>
      <c r="E334" s="194">
        <v>229814452</v>
      </c>
    </row>
    <row r="335" spans="1:5">
      <c r="A335" s="88">
        <v>2018</v>
      </c>
      <c r="B335" s="163" t="s">
        <v>644</v>
      </c>
      <c r="C335" s="190" t="s">
        <v>5133</v>
      </c>
      <c r="D335" s="193">
        <v>1</v>
      </c>
      <c r="E335" s="194">
        <v>13000000</v>
      </c>
    </row>
    <row r="336" spans="1:5">
      <c r="A336" s="88">
        <v>2018</v>
      </c>
      <c r="B336" s="163" t="s">
        <v>644</v>
      </c>
      <c r="C336" s="190" t="s">
        <v>5148</v>
      </c>
      <c r="D336" s="193">
        <v>1</v>
      </c>
      <c r="E336" s="194">
        <v>135000000</v>
      </c>
    </row>
    <row r="337" spans="1:5">
      <c r="A337" s="88">
        <v>2018</v>
      </c>
      <c r="B337" s="163" t="s">
        <v>644</v>
      </c>
      <c r="C337" s="190" t="s">
        <v>5148</v>
      </c>
      <c r="D337" s="193">
        <v>1</v>
      </c>
      <c r="E337" s="194">
        <v>1100000000</v>
      </c>
    </row>
    <row r="338" spans="1:5">
      <c r="A338" s="88">
        <v>2018</v>
      </c>
      <c r="B338" s="163" t="s">
        <v>644</v>
      </c>
      <c r="C338" s="190" t="s">
        <v>5148</v>
      </c>
      <c r="D338" s="193">
        <v>1</v>
      </c>
      <c r="E338" s="194">
        <v>640000000</v>
      </c>
    </row>
    <row r="339" spans="1:5">
      <c r="A339" s="88">
        <v>2018</v>
      </c>
      <c r="B339" s="163" t="s">
        <v>644</v>
      </c>
      <c r="C339" s="190" t="s">
        <v>5148</v>
      </c>
      <c r="D339" s="193">
        <v>1</v>
      </c>
      <c r="E339" s="194">
        <v>180000000</v>
      </c>
    </row>
    <row r="340" spans="1:5">
      <c r="A340" s="88">
        <v>2018</v>
      </c>
      <c r="B340" s="163" t="s">
        <v>644</v>
      </c>
      <c r="C340" s="190" t="s">
        <v>5149</v>
      </c>
      <c r="D340" s="193">
        <v>1</v>
      </c>
      <c r="E340" s="194">
        <v>696185924</v>
      </c>
    </row>
    <row r="341" spans="1:5">
      <c r="A341" s="88">
        <v>2018</v>
      </c>
      <c r="B341" s="163" t="s">
        <v>644</v>
      </c>
      <c r="C341" s="190" t="s">
        <v>5150</v>
      </c>
      <c r="D341" s="193">
        <v>1</v>
      </c>
      <c r="E341" s="194">
        <v>308308627</v>
      </c>
    </row>
    <row r="342" spans="1:5">
      <c r="A342" s="88">
        <v>2018</v>
      </c>
      <c r="B342" s="163" t="s">
        <v>644</v>
      </c>
      <c r="C342" s="190" t="s">
        <v>3083</v>
      </c>
      <c r="D342" s="193">
        <v>1</v>
      </c>
      <c r="E342" s="194">
        <v>14000000</v>
      </c>
    </row>
    <row r="343" spans="1:5">
      <c r="A343" s="88">
        <v>2018</v>
      </c>
      <c r="B343" s="163" t="s">
        <v>644</v>
      </c>
      <c r="C343" s="190" t="s">
        <v>5151</v>
      </c>
      <c r="D343" s="193">
        <v>1</v>
      </c>
      <c r="E343" s="194">
        <v>6000000</v>
      </c>
    </row>
    <row r="344" spans="1:5">
      <c r="A344" s="88">
        <v>2018</v>
      </c>
      <c r="B344" s="163" t="s">
        <v>644</v>
      </c>
      <c r="C344" s="190" t="s">
        <v>5152</v>
      </c>
      <c r="D344" s="193">
        <v>1</v>
      </c>
      <c r="E344" s="194">
        <v>37000000</v>
      </c>
    </row>
    <row r="345" spans="1:5">
      <c r="A345" s="88">
        <v>2018</v>
      </c>
      <c r="B345" s="163" t="s">
        <v>644</v>
      </c>
      <c r="C345" s="190" t="s">
        <v>5153</v>
      </c>
      <c r="D345" s="193">
        <v>1</v>
      </c>
      <c r="E345" s="194">
        <v>60000000</v>
      </c>
    </row>
    <row r="346" spans="1:5">
      <c r="A346" s="88">
        <v>2018</v>
      </c>
      <c r="B346" s="163" t="s">
        <v>644</v>
      </c>
      <c r="C346" s="190" t="s">
        <v>5154</v>
      </c>
      <c r="D346" s="193">
        <v>1</v>
      </c>
      <c r="E346" s="194">
        <v>50000000</v>
      </c>
    </row>
    <row r="347" spans="1:5">
      <c r="A347" s="88">
        <v>2018</v>
      </c>
      <c r="B347" s="163" t="s">
        <v>644</v>
      </c>
      <c r="C347" s="190" t="s">
        <v>5155</v>
      </c>
      <c r="D347" s="193">
        <v>1</v>
      </c>
      <c r="E347" s="194">
        <v>25000000</v>
      </c>
    </row>
    <row r="348" spans="1:5">
      <c r="A348" s="88">
        <v>2018</v>
      </c>
      <c r="B348" s="163" t="s">
        <v>644</v>
      </c>
      <c r="C348" s="190" t="s">
        <v>5156</v>
      </c>
      <c r="D348" s="193">
        <v>1</v>
      </c>
      <c r="E348" s="194">
        <v>561120000</v>
      </c>
    </row>
    <row r="349" spans="1:5">
      <c r="A349" s="88">
        <v>2018</v>
      </c>
      <c r="B349" s="163" t="s">
        <v>644</v>
      </c>
      <c r="C349" s="190" t="s">
        <v>5157</v>
      </c>
      <c r="D349" s="193">
        <v>1</v>
      </c>
      <c r="E349" s="194">
        <v>82300000</v>
      </c>
    </row>
    <row r="350" spans="1:5">
      <c r="A350" s="88">
        <v>2018</v>
      </c>
      <c r="B350" s="163" t="s">
        <v>644</v>
      </c>
      <c r="C350" s="190" t="s">
        <v>5158</v>
      </c>
      <c r="D350" s="193">
        <v>1</v>
      </c>
      <c r="E350" s="194">
        <v>25000000</v>
      </c>
    </row>
    <row r="351" spans="1:5">
      <c r="A351" s="88">
        <v>2018</v>
      </c>
      <c r="B351" s="163" t="s">
        <v>644</v>
      </c>
      <c r="C351" s="190" t="s">
        <v>5159</v>
      </c>
      <c r="D351" s="193">
        <v>1</v>
      </c>
      <c r="E351" s="194">
        <v>25000000</v>
      </c>
    </row>
    <row r="352" spans="1:5">
      <c r="A352" s="88">
        <v>2018</v>
      </c>
      <c r="B352" s="163" t="s">
        <v>644</v>
      </c>
      <c r="C352" s="190" t="s">
        <v>5156</v>
      </c>
      <c r="D352" s="193">
        <v>1</v>
      </c>
      <c r="E352" s="194">
        <v>40000000</v>
      </c>
    </row>
  </sheetData>
  <sheetProtection autoFilter="0" pivotTables="0"/>
  <autoFilter ref="A1:E352"/>
  <sortState ref="A4:E172">
    <sortCondition ref="A4:A172"/>
    <sortCondition descending="1" ref="B4:B172"/>
    <sortCondition ref="C4:C172"/>
    <sortCondition descending="1" ref="D4:D172"/>
    <sortCondition descending="1" ref="E4:E172"/>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0000"/>
  </sheetPr>
  <dimension ref="A1:H97"/>
  <sheetViews>
    <sheetView workbookViewId="0">
      <pane ySplit="1" topLeftCell="A2" activePane="bottomLeft" state="frozen"/>
      <selection pane="bottomLeft" activeCell="C20" sqref="C20"/>
    </sheetView>
  </sheetViews>
  <sheetFormatPr baseColWidth="10" defaultColWidth="11" defaultRowHeight="16.5"/>
  <cols>
    <col min="1" max="1" width="4.625" style="1" customWidth="1"/>
    <col min="2" max="2" width="14.125" style="1" bestFit="1" customWidth="1"/>
    <col min="3" max="3" width="46.875" style="1" customWidth="1"/>
    <col min="4" max="4" width="9.625" style="1" bestFit="1" customWidth="1"/>
    <col min="5" max="5" width="42.75" style="1" bestFit="1" customWidth="1"/>
    <col min="6" max="6" width="17.625" style="1" bestFit="1" customWidth="1"/>
    <col min="7" max="7" width="38.375" style="1" bestFit="1" customWidth="1"/>
    <col min="8" max="8" width="17.75" style="1" bestFit="1" customWidth="1"/>
    <col min="9" max="16384" width="11" style="1"/>
  </cols>
  <sheetData>
    <row r="1" spans="1:8">
      <c r="A1" s="12" t="s">
        <v>319</v>
      </c>
      <c r="B1" s="19" t="s">
        <v>229</v>
      </c>
      <c r="C1" s="19" t="s">
        <v>298</v>
      </c>
      <c r="D1" s="19" t="s">
        <v>1915</v>
      </c>
      <c r="E1" s="19" t="s">
        <v>230</v>
      </c>
      <c r="F1" s="19" t="s">
        <v>2473</v>
      </c>
      <c r="G1" s="19" t="s">
        <v>246</v>
      </c>
      <c r="H1" s="19" t="s">
        <v>2474</v>
      </c>
    </row>
    <row r="2" spans="1:8">
      <c r="A2" s="11">
        <v>2016</v>
      </c>
      <c r="B2" s="16" t="s">
        <v>2490</v>
      </c>
      <c r="C2" s="4" t="s">
        <v>1988</v>
      </c>
      <c r="D2" s="46" t="s">
        <v>234</v>
      </c>
      <c r="E2" s="4" t="s">
        <v>6</v>
      </c>
      <c r="F2" s="4" t="s">
        <v>247</v>
      </c>
      <c r="G2" s="4" t="s">
        <v>248</v>
      </c>
      <c r="H2" s="6">
        <v>8</v>
      </c>
    </row>
    <row r="3" spans="1:8">
      <c r="A3" s="11">
        <v>2016</v>
      </c>
      <c r="B3" s="15" t="s">
        <v>2490</v>
      </c>
      <c r="C3" s="8" t="s">
        <v>1988</v>
      </c>
      <c r="D3" s="46" t="s">
        <v>234</v>
      </c>
      <c r="E3" s="8" t="s">
        <v>8</v>
      </c>
      <c r="F3" s="8" t="s">
        <v>247</v>
      </c>
      <c r="G3" s="8" t="s">
        <v>249</v>
      </c>
      <c r="H3" s="9">
        <v>6</v>
      </c>
    </row>
    <row r="4" spans="1:8">
      <c r="A4" s="11">
        <v>2016</v>
      </c>
      <c r="B4" s="15" t="s">
        <v>2490</v>
      </c>
      <c r="C4" s="8" t="s">
        <v>698</v>
      </c>
      <c r="D4" s="46" t="s">
        <v>234</v>
      </c>
      <c r="E4" s="8" t="s">
        <v>13</v>
      </c>
      <c r="F4" s="8" t="s">
        <v>247</v>
      </c>
      <c r="G4" s="8" t="s">
        <v>250</v>
      </c>
      <c r="H4" s="9">
        <v>6</v>
      </c>
    </row>
    <row r="5" spans="1:8">
      <c r="A5" s="11">
        <v>2016</v>
      </c>
      <c r="B5" s="15" t="s">
        <v>2490</v>
      </c>
      <c r="C5" s="8" t="s">
        <v>698</v>
      </c>
      <c r="D5" s="46" t="s">
        <v>234</v>
      </c>
      <c r="E5" s="8" t="s">
        <v>14</v>
      </c>
      <c r="F5" s="8" t="s">
        <v>247</v>
      </c>
      <c r="G5" s="8" t="s">
        <v>251</v>
      </c>
      <c r="H5" s="9">
        <v>6</v>
      </c>
    </row>
    <row r="6" spans="1:8">
      <c r="A6" s="11">
        <v>2016</v>
      </c>
      <c r="B6" s="15" t="s">
        <v>2490</v>
      </c>
      <c r="C6" s="8" t="s">
        <v>1987</v>
      </c>
      <c r="D6" s="46" t="s">
        <v>234</v>
      </c>
      <c r="E6" s="8" t="s">
        <v>19</v>
      </c>
      <c r="F6" s="8" t="s">
        <v>247</v>
      </c>
      <c r="G6" s="8" t="s">
        <v>252</v>
      </c>
      <c r="H6" s="9">
        <v>6</v>
      </c>
    </row>
    <row r="7" spans="1:8">
      <c r="A7" s="11">
        <v>2016</v>
      </c>
      <c r="B7" s="15" t="s">
        <v>2490</v>
      </c>
      <c r="C7" s="8" t="s">
        <v>1987</v>
      </c>
      <c r="D7" s="46" t="s">
        <v>234</v>
      </c>
      <c r="E7" s="8" t="s">
        <v>20</v>
      </c>
      <c r="F7" s="8" t="s">
        <v>247</v>
      </c>
      <c r="G7" s="8" t="s">
        <v>253</v>
      </c>
      <c r="H7" s="9">
        <v>6</v>
      </c>
    </row>
    <row r="8" spans="1:8">
      <c r="A8" s="11">
        <v>2016</v>
      </c>
      <c r="B8" s="15" t="s">
        <v>2490</v>
      </c>
      <c r="C8" s="8" t="s">
        <v>1987</v>
      </c>
      <c r="D8" s="46" t="s">
        <v>234</v>
      </c>
      <c r="E8" s="8" t="s">
        <v>22</v>
      </c>
      <c r="F8" s="8" t="s">
        <v>254</v>
      </c>
      <c r="G8" s="8" t="s">
        <v>255</v>
      </c>
      <c r="H8" s="9">
        <v>4</v>
      </c>
    </row>
    <row r="9" spans="1:8">
      <c r="A9" s="11">
        <v>2016</v>
      </c>
      <c r="B9" s="15" t="s">
        <v>2490</v>
      </c>
      <c r="C9" s="8" t="s">
        <v>1987</v>
      </c>
      <c r="D9" s="46" t="s">
        <v>234</v>
      </c>
      <c r="E9" s="8" t="s">
        <v>23</v>
      </c>
      <c r="F9" s="8" t="s">
        <v>247</v>
      </c>
      <c r="G9" s="8" t="s">
        <v>256</v>
      </c>
      <c r="H9" s="9">
        <v>6</v>
      </c>
    </row>
    <row r="10" spans="1:8">
      <c r="A10" s="11">
        <v>2016</v>
      </c>
      <c r="B10" s="15" t="s">
        <v>2490</v>
      </c>
      <c r="C10" s="8" t="s">
        <v>1987</v>
      </c>
      <c r="D10" s="5" t="s">
        <v>1916</v>
      </c>
      <c r="E10" s="8" t="s">
        <v>30</v>
      </c>
      <c r="F10" s="8" t="s">
        <v>254</v>
      </c>
      <c r="G10" s="8" t="s">
        <v>257</v>
      </c>
      <c r="H10" s="9">
        <v>10</v>
      </c>
    </row>
    <row r="11" spans="1:8">
      <c r="A11" s="11">
        <v>2016</v>
      </c>
      <c r="B11" s="15" t="s">
        <v>2490</v>
      </c>
      <c r="C11" s="8" t="s">
        <v>1987</v>
      </c>
      <c r="D11" s="5" t="s">
        <v>1916</v>
      </c>
      <c r="E11" s="8" t="s">
        <v>28</v>
      </c>
      <c r="F11" s="8" t="s">
        <v>254</v>
      </c>
      <c r="G11" s="8" t="s">
        <v>258</v>
      </c>
      <c r="H11" s="9">
        <v>8</v>
      </c>
    </row>
    <row r="12" spans="1:8">
      <c r="A12" s="11">
        <v>2016</v>
      </c>
      <c r="B12" s="15" t="s">
        <v>2490</v>
      </c>
      <c r="C12" s="8" t="s">
        <v>2496</v>
      </c>
      <c r="D12" s="46" t="s">
        <v>234</v>
      </c>
      <c r="E12" s="8" t="s">
        <v>32</v>
      </c>
      <c r="F12" s="8" t="s">
        <v>247</v>
      </c>
      <c r="G12" s="8" t="s">
        <v>259</v>
      </c>
      <c r="H12" s="9">
        <v>6</v>
      </c>
    </row>
    <row r="13" spans="1:8">
      <c r="A13" s="11">
        <v>2016</v>
      </c>
      <c r="B13" s="15" t="s">
        <v>2490</v>
      </c>
      <c r="C13" s="8" t="s">
        <v>2496</v>
      </c>
      <c r="D13" s="46" t="s">
        <v>234</v>
      </c>
      <c r="E13" s="8" t="s">
        <v>33</v>
      </c>
      <c r="F13" s="8" t="s">
        <v>260</v>
      </c>
      <c r="G13" s="8" t="s">
        <v>261</v>
      </c>
      <c r="H13" s="9">
        <v>4</v>
      </c>
    </row>
    <row r="14" spans="1:8">
      <c r="A14" s="11">
        <v>2016</v>
      </c>
      <c r="B14" s="15" t="s">
        <v>2490</v>
      </c>
      <c r="C14" s="8" t="s">
        <v>2496</v>
      </c>
      <c r="D14" s="46" t="s">
        <v>234</v>
      </c>
      <c r="E14" s="8" t="s">
        <v>34</v>
      </c>
      <c r="F14" s="8" t="s">
        <v>260</v>
      </c>
      <c r="G14" s="8" t="s">
        <v>262</v>
      </c>
      <c r="H14" s="9">
        <v>8</v>
      </c>
    </row>
    <row r="15" spans="1:8">
      <c r="A15" s="11">
        <v>2016</v>
      </c>
      <c r="B15" s="15" t="s">
        <v>2490</v>
      </c>
      <c r="C15" s="8" t="s">
        <v>2497</v>
      </c>
      <c r="D15" s="46" t="s">
        <v>234</v>
      </c>
      <c r="E15" s="8" t="s">
        <v>53</v>
      </c>
      <c r="F15" s="8" t="s">
        <v>260</v>
      </c>
      <c r="G15" s="8" t="s">
        <v>263</v>
      </c>
      <c r="H15" s="9">
        <v>8</v>
      </c>
    </row>
    <row r="16" spans="1:8">
      <c r="A16" s="11">
        <v>2016</v>
      </c>
      <c r="B16" s="15" t="s">
        <v>2490</v>
      </c>
      <c r="C16" s="8" t="s">
        <v>2499</v>
      </c>
      <c r="D16" s="46" t="s">
        <v>234</v>
      </c>
      <c r="E16" s="8" t="s">
        <v>73</v>
      </c>
      <c r="F16" s="8" t="s">
        <v>247</v>
      </c>
      <c r="G16" s="8" t="s">
        <v>264</v>
      </c>
      <c r="H16" s="9">
        <v>6</v>
      </c>
    </row>
    <row r="17" spans="1:8">
      <c r="A17" s="11">
        <v>2016</v>
      </c>
      <c r="B17" s="15" t="s">
        <v>2490</v>
      </c>
      <c r="C17" s="8" t="s">
        <v>3382</v>
      </c>
      <c r="D17" s="46" t="s">
        <v>234</v>
      </c>
      <c r="E17" s="8" t="s">
        <v>85</v>
      </c>
      <c r="F17" s="8" t="s">
        <v>247</v>
      </c>
      <c r="G17" s="8" t="s">
        <v>265</v>
      </c>
      <c r="H17" s="9">
        <v>8</v>
      </c>
    </row>
    <row r="18" spans="1:8">
      <c r="A18" s="11">
        <v>2016</v>
      </c>
      <c r="B18" s="15" t="s">
        <v>2490</v>
      </c>
      <c r="C18" s="8" t="s">
        <v>3382</v>
      </c>
      <c r="D18" s="46" t="s">
        <v>234</v>
      </c>
      <c r="E18" s="8" t="s">
        <v>86</v>
      </c>
      <c r="F18" s="8" t="s">
        <v>247</v>
      </c>
      <c r="G18" s="8" t="s">
        <v>266</v>
      </c>
      <c r="H18" s="9">
        <v>6</v>
      </c>
    </row>
    <row r="19" spans="1:8">
      <c r="A19" s="11">
        <v>2016</v>
      </c>
      <c r="B19" s="15" t="s">
        <v>2490</v>
      </c>
      <c r="C19" s="8" t="s">
        <v>3383</v>
      </c>
      <c r="D19" s="46" t="s">
        <v>234</v>
      </c>
      <c r="E19" s="8" t="s">
        <v>95</v>
      </c>
      <c r="F19" s="8" t="s">
        <v>260</v>
      </c>
      <c r="G19" s="8" t="s">
        <v>267</v>
      </c>
      <c r="H19" s="9">
        <v>4</v>
      </c>
    </row>
    <row r="20" spans="1:8">
      <c r="A20" s="11">
        <v>2016</v>
      </c>
      <c r="B20" s="15" t="s">
        <v>2490</v>
      </c>
      <c r="C20" s="8" t="s">
        <v>3383</v>
      </c>
      <c r="D20" s="46" t="s">
        <v>234</v>
      </c>
      <c r="E20" s="8" t="s">
        <v>96</v>
      </c>
      <c r="F20" s="8" t="s">
        <v>260</v>
      </c>
      <c r="G20" s="8" t="s">
        <v>268</v>
      </c>
      <c r="H20" s="9">
        <v>6</v>
      </c>
    </row>
    <row r="21" spans="1:8">
      <c r="A21" s="11">
        <v>2016</v>
      </c>
      <c r="B21" s="15" t="s">
        <v>2490</v>
      </c>
      <c r="C21" s="8" t="s">
        <v>3383</v>
      </c>
      <c r="D21" s="5" t="s">
        <v>234</v>
      </c>
      <c r="E21" s="8" t="s">
        <v>94</v>
      </c>
      <c r="F21" s="8" t="s">
        <v>247</v>
      </c>
      <c r="G21" s="8" t="s">
        <v>269</v>
      </c>
      <c r="H21" s="9">
        <v>6</v>
      </c>
    </row>
    <row r="22" spans="1:8">
      <c r="A22" s="11">
        <v>2016</v>
      </c>
      <c r="B22" s="15" t="s">
        <v>2490</v>
      </c>
      <c r="C22" s="8" t="s">
        <v>709</v>
      </c>
      <c r="D22" s="5" t="s">
        <v>234</v>
      </c>
      <c r="E22" s="8" t="s">
        <v>106</v>
      </c>
      <c r="F22" s="8" t="s">
        <v>254</v>
      </c>
      <c r="G22" s="8" t="s">
        <v>270</v>
      </c>
      <c r="H22" s="9">
        <v>6</v>
      </c>
    </row>
    <row r="23" spans="1:8">
      <c r="A23" s="11">
        <v>2016</v>
      </c>
      <c r="B23" s="15" t="s">
        <v>2490</v>
      </c>
      <c r="C23" s="8" t="s">
        <v>1931</v>
      </c>
      <c r="D23" s="46" t="s">
        <v>234</v>
      </c>
      <c r="E23" s="8" t="s">
        <v>109</v>
      </c>
      <c r="F23" s="8" t="s">
        <v>247</v>
      </c>
      <c r="G23" s="8" t="s">
        <v>271</v>
      </c>
      <c r="H23" s="9">
        <v>8</v>
      </c>
    </row>
    <row r="24" spans="1:8">
      <c r="A24" s="11">
        <v>2016</v>
      </c>
      <c r="B24" s="15" t="s">
        <v>2490</v>
      </c>
      <c r="C24" s="8" t="s">
        <v>1989</v>
      </c>
      <c r="D24" s="46" t="s">
        <v>234</v>
      </c>
      <c r="E24" s="8" t="s">
        <v>115</v>
      </c>
      <c r="F24" s="8" t="s">
        <v>260</v>
      </c>
      <c r="G24" s="8" t="s">
        <v>272</v>
      </c>
      <c r="H24" s="9">
        <v>8</v>
      </c>
    </row>
    <row r="25" spans="1:8">
      <c r="A25" s="11">
        <v>2016</v>
      </c>
      <c r="B25" s="15" t="s">
        <v>2490</v>
      </c>
      <c r="C25" s="8" t="s">
        <v>1934</v>
      </c>
      <c r="D25" s="46" t="s">
        <v>234</v>
      </c>
      <c r="E25" s="8" t="s">
        <v>123</v>
      </c>
      <c r="F25" s="8" t="s">
        <v>247</v>
      </c>
      <c r="G25" s="8" t="s">
        <v>273</v>
      </c>
      <c r="H25" s="9">
        <v>6</v>
      </c>
    </row>
    <row r="26" spans="1:8">
      <c r="A26" s="11">
        <v>2016</v>
      </c>
      <c r="B26" s="15" t="s">
        <v>2490</v>
      </c>
      <c r="C26" s="8" t="s">
        <v>2498</v>
      </c>
      <c r="D26" s="46" t="s">
        <v>234</v>
      </c>
      <c r="E26" s="8" t="s">
        <v>127</v>
      </c>
      <c r="F26" s="8" t="s">
        <v>260</v>
      </c>
      <c r="G26" s="8" t="s">
        <v>274</v>
      </c>
      <c r="H26" s="9">
        <v>8</v>
      </c>
    </row>
    <row r="27" spans="1:8">
      <c r="A27" s="11">
        <v>2016</v>
      </c>
      <c r="B27" s="15" t="s">
        <v>2490</v>
      </c>
      <c r="C27" s="8" t="s">
        <v>2498</v>
      </c>
      <c r="D27" s="46" t="s">
        <v>234</v>
      </c>
      <c r="E27" s="8" t="s">
        <v>128</v>
      </c>
      <c r="F27" s="8" t="s">
        <v>247</v>
      </c>
      <c r="G27" s="8" t="s">
        <v>275</v>
      </c>
      <c r="H27" s="9">
        <v>6</v>
      </c>
    </row>
    <row r="28" spans="1:8">
      <c r="A28" s="11">
        <v>2016</v>
      </c>
      <c r="B28" s="15" t="s">
        <v>2490</v>
      </c>
      <c r="C28" s="8" t="s">
        <v>2498</v>
      </c>
      <c r="D28" s="46" t="s">
        <v>234</v>
      </c>
      <c r="E28" s="8" t="s">
        <v>129</v>
      </c>
      <c r="F28" s="8" t="s">
        <v>260</v>
      </c>
      <c r="G28" s="8" t="s">
        <v>276</v>
      </c>
      <c r="H28" s="9">
        <v>8</v>
      </c>
    </row>
    <row r="29" spans="1:8">
      <c r="A29" s="11">
        <v>2016</v>
      </c>
      <c r="B29" s="15" t="s">
        <v>2490</v>
      </c>
      <c r="C29" s="8" t="s">
        <v>2498</v>
      </c>
      <c r="D29" s="46" t="s">
        <v>234</v>
      </c>
      <c r="E29" s="8" t="s">
        <v>130</v>
      </c>
      <c r="F29" s="8" t="s">
        <v>247</v>
      </c>
      <c r="G29" s="8" t="s">
        <v>277</v>
      </c>
      <c r="H29" s="9">
        <v>8</v>
      </c>
    </row>
    <row r="30" spans="1:8">
      <c r="A30" s="11">
        <v>2016</v>
      </c>
      <c r="B30" s="15" t="s">
        <v>2490</v>
      </c>
      <c r="C30" s="8" t="s">
        <v>2498</v>
      </c>
      <c r="D30" s="5" t="s">
        <v>1916</v>
      </c>
      <c r="E30" s="8" t="s">
        <v>139</v>
      </c>
      <c r="F30" s="8" t="s">
        <v>254</v>
      </c>
      <c r="G30" s="8" t="s">
        <v>278</v>
      </c>
      <c r="H30" s="9">
        <v>4</v>
      </c>
    </row>
    <row r="31" spans="1:8">
      <c r="A31" s="11">
        <v>2016</v>
      </c>
      <c r="B31" s="15" t="s">
        <v>2490</v>
      </c>
      <c r="C31" s="8" t="s">
        <v>2498</v>
      </c>
      <c r="D31" s="5" t="s">
        <v>1916</v>
      </c>
      <c r="E31" s="8" t="s">
        <v>142</v>
      </c>
      <c r="F31" s="8" t="s">
        <v>254</v>
      </c>
      <c r="G31" s="8" t="s">
        <v>279</v>
      </c>
      <c r="H31" s="9">
        <v>6</v>
      </c>
    </row>
    <row r="32" spans="1:8">
      <c r="A32" s="11">
        <v>2016</v>
      </c>
      <c r="B32" s="15" t="s">
        <v>2490</v>
      </c>
      <c r="C32" s="8" t="s">
        <v>1948</v>
      </c>
      <c r="D32" s="46" t="s">
        <v>234</v>
      </c>
      <c r="E32" s="8" t="s">
        <v>146</v>
      </c>
      <c r="F32" s="8" t="s">
        <v>260</v>
      </c>
      <c r="G32" s="8" t="s">
        <v>280</v>
      </c>
      <c r="H32" s="9">
        <v>8</v>
      </c>
    </row>
    <row r="33" spans="1:8">
      <c r="A33" s="11">
        <v>2016</v>
      </c>
      <c r="B33" s="15" t="s">
        <v>2490</v>
      </c>
      <c r="C33" s="8" t="s">
        <v>1948</v>
      </c>
      <c r="D33" s="5" t="s">
        <v>1916</v>
      </c>
      <c r="E33" s="8" t="s">
        <v>180</v>
      </c>
      <c r="F33" s="8" t="s">
        <v>254</v>
      </c>
      <c r="G33" s="8" t="s">
        <v>281</v>
      </c>
      <c r="H33" s="9">
        <v>6</v>
      </c>
    </row>
    <row r="34" spans="1:8">
      <c r="A34" s="11">
        <v>2016</v>
      </c>
      <c r="B34" s="15" t="s">
        <v>2490</v>
      </c>
      <c r="C34" s="8" t="s">
        <v>1949</v>
      </c>
      <c r="D34" s="46" t="s">
        <v>234</v>
      </c>
      <c r="E34" s="8" t="s">
        <v>183</v>
      </c>
      <c r="F34" s="8" t="s">
        <v>260</v>
      </c>
      <c r="G34" s="8" t="s">
        <v>282</v>
      </c>
      <c r="H34" s="9">
        <v>6</v>
      </c>
    </row>
    <row r="35" spans="1:8">
      <c r="A35" s="11">
        <v>2016</v>
      </c>
      <c r="B35" s="15" t="s">
        <v>2490</v>
      </c>
      <c r="C35" s="8" t="s">
        <v>730</v>
      </c>
      <c r="D35" s="46" t="s">
        <v>234</v>
      </c>
      <c r="E35" s="8" t="s">
        <v>192</v>
      </c>
      <c r="F35" s="8" t="s">
        <v>247</v>
      </c>
      <c r="G35" s="8" t="s">
        <v>283</v>
      </c>
      <c r="H35" s="9">
        <v>8</v>
      </c>
    </row>
    <row r="36" spans="1:8">
      <c r="A36" s="11">
        <v>2016</v>
      </c>
      <c r="B36" s="15" t="s">
        <v>2490</v>
      </c>
      <c r="C36" s="8" t="s">
        <v>1945</v>
      </c>
      <c r="D36" s="46" t="s">
        <v>234</v>
      </c>
      <c r="E36" s="8" t="s">
        <v>197</v>
      </c>
      <c r="F36" s="8" t="s">
        <v>260</v>
      </c>
      <c r="G36" s="8" t="s">
        <v>284</v>
      </c>
      <c r="H36" s="9">
        <v>8</v>
      </c>
    </row>
    <row r="37" spans="1:8">
      <c r="A37" s="11">
        <v>2016</v>
      </c>
      <c r="B37" s="14" t="s">
        <v>644</v>
      </c>
      <c r="C37" s="3" t="s">
        <v>2496</v>
      </c>
      <c r="D37" s="46" t="s">
        <v>234</v>
      </c>
      <c r="E37" s="8" t="s">
        <v>32</v>
      </c>
      <c r="F37" s="8" t="s">
        <v>287</v>
      </c>
      <c r="G37" s="8" t="s">
        <v>288</v>
      </c>
      <c r="H37" s="9">
        <v>6</v>
      </c>
    </row>
    <row r="38" spans="1:8">
      <c r="A38" s="11">
        <v>2016</v>
      </c>
      <c r="B38" s="14" t="s">
        <v>644</v>
      </c>
      <c r="C38" s="3" t="s">
        <v>2496</v>
      </c>
      <c r="D38" s="46" t="s">
        <v>234</v>
      </c>
      <c r="E38" s="8" t="s">
        <v>34</v>
      </c>
      <c r="F38" s="8" t="s">
        <v>285</v>
      </c>
      <c r="G38" s="8" t="s">
        <v>286</v>
      </c>
      <c r="H38" s="9">
        <v>4</v>
      </c>
    </row>
    <row r="39" spans="1:8">
      <c r="A39" s="11">
        <v>2016</v>
      </c>
      <c r="B39" s="14" t="s">
        <v>644</v>
      </c>
      <c r="C39" s="3" t="s">
        <v>2496</v>
      </c>
      <c r="D39" s="46" t="s">
        <v>234</v>
      </c>
      <c r="E39" s="8" t="s">
        <v>192</v>
      </c>
      <c r="F39" s="8" t="s">
        <v>292</v>
      </c>
      <c r="G39" s="8" t="s">
        <v>1871</v>
      </c>
      <c r="H39" s="9">
        <v>6</v>
      </c>
    </row>
    <row r="40" spans="1:8">
      <c r="A40" s="11">
        <v>2016</v>
      </c>
      <c r="B40" s="14" t="s">
        <v>644</v>
      </c>
      <c r="C40" s="3" t="s">
        <v>2691</v>
      </c>
      <c r="D40" s="46" t="s">
        <v>234</v>
      </c>
      <c r="E40" s="8" t="s">
        <v>73</v>
      </c>
      <c r="F40" s="8" t="s">
        <v>285</v>
      </c>
      <c r="G40" s="8" t="s">
        <v>297</v>
      </c>
      <c r="H40" s="9">
        <v>4</v>
      </c>
    </row>
    <row r="41" spans="1:8">
      <c r="A41" s="11">
        <v>2016</v>
      </c>
      <c r="B41" s="14" t="s">
        <v>644</v>
      </c>
      <c r="C41" s="3" t="s">
        <v>2691</v>
      </c>
      <c r="D41" s="46" t="s">
        <v>234</v>
      </c>
      <c r="E41" s="8" t="s">
        <v>1872</v>
      </c>
      <c r="F41" s="8" t="s">
        <v>285</v>
      </c>
      <c r="G41" s="8" t="s">
        <v>1873</v>
      </c>
      <c r="H41" s="9">
        <v>4</v>
      </c>
    </row>
    <row r="42" spans="1:8">
      <c r="A42" s="11">
        <v>2016</v>
      </c>
      <c r="B42" s="14" t="s">
        <v>644</v>
      </c>
      <c r="C42" s="3" t="s">
        <v>2691</v>
      </c>
      <c r="D42" s="46" t="s">
        <v>234</v>
      </c>
      <c r="E42" s="8" t="s">
        <v>289</v>
      </c>
      <c r="F42" s="8" t="s">
        <v>287</v>
      </c>
      <c r="G42" s="8" t="s">
        <v>290</v>
      </c>
      <c r="H42" s="9">
        <v>6</v>
      </c>
    </row>
    <row r="43" spans="1:8">
      <c r="A43" s="11">
        <v>2016</v>
      </c>
      <c r="B43" s="14" t="s">
        <v>644</v>
      </c>
      <c r="C43" s="3" t="s">
        <v>2498</v>
      </c>
      <c r="D43" s="46" t="s">
        <v>234</v>
      </c>
      <c r="E43" s="8" t="s">
        <v>53</v>
      </c>
      <c r="F43" s="8" t="s">
        <v>292</v>
      </c>
      <c r="G43" s="8" t="s">
        <v>296</v>
      </c>
      <c r="H43" s="9">
        <v>6</v>
      </c>
    </row>
    <row r="44" spans="1:8">
      <c r="A44" s="11">
        <v>2016</v>
      </c>
      <c r="B44" s="14" t="s">
        <v>644</v>
      </c>
      <c r="C44" s="3" t="s">
        <v>2498</v>
      </c>
      <c r="D44" s="46" t="s">
        <v>234</v>
      </c>
      <c r="E44" s="8" t="s">
        <v>127</v>
      </c>
      <c r="F44" s="8" t="s">
        <v>292</v>
      </c>
      <c r="G44" s="8" t="s">
        <v>295</v>
      </c>
      <c r="H44" s="9">
        <v>6</v>
      </c>
    </row>
    <row r="45" spans="1:8">
      <c r="A45" s="11">
        <v>2016</v>
      </c>
      <c r="B45" s="14" t="s">
        <v>644</v>
      </c>
      <c r="C45" s="3" t="s">
        <v>2498</v>
      </c>
      <c r="D45" s="46" t="s">
        <v>234</v>
      </c>
      <c r="E45" s="8" t="s">
        <v>291</v>
      </c>
      <c r="F45" s="8" t="s">
        <v>292</v>
      </c>
      <c r="G45" s="8" t="s">
        <v>293</v>
      </c>
      <c r="H45" s="9">
        <v>6</v>
      </c>
    </row>
    <row r="46" spans="1:8">
      <c r="A46" s="11">
        <v>2016</v>
      </c>
      <c r="B46" s="14" t="s">
        <v>644</v>
      </c>
      <c r="C46" s="3" t="s">
        <v>2498</v>
      </c>
      <c r="D46" s="46" t="s">
        <v>234</v>
      </c>
      <c r="E46" s="8" t="s">
        <v>129</v>
      </c>
      <c r="F46" s="8" t="s">
        <v>292</v>
      </c>
      <c r="G46" s="8" t="s">
        <v>294</v>
      </c>
      <c r="H46" s="9">
        <v>6</v>
      </c>
    </row>
    <row r="47" spans="1:8">
      <c r="A47" s="11">
        <v>2017</v>
      </c>
      <c r="B47" s="16" t="s">
        <v>2490</v>
      </c>
      <c r="C47" s="4" t="s">
        <v>1988</v>
      </c>
      <c r="D47" s="46" t="s">
        <v>234</v>
      </c>
      <c r="E47" s="4" t="s">
        <v>6</v>
      </c>
      <c r="F47" s="4" t="s">
        <v>247</v>
      </c>
      <c r="G47" s="4" t="s">
        <v>2580</v>
      </c>
      <c r="H47" s="6">
        <v>8</v>
      </c>
    </row>
    <row r="48" spans="1:8">
      <c r="A48" s="11">
        <v>2017</v>
      </c>
      <c r="B48" s="15" t="s">
        <v>2490</v>
      </c>
      <c r="C48" s="8" t="s">
        <v>1988</v>
      </c>
      <c r="D48" s="46" t="s">
        <v>234</v>
      </c>
      <c r="E48" s="8" t="s">
        <v>8</v>
      </c>
      <c r="F48" s="8" t="s">
        <v>247</v>
      </c>
      <c r="G48" s="8" t="s">
        <v>2571</v>
      </c>
      <c r="H48" s="9">
        <v>6</v>
      </c>
    </row>
    <row r="49" spans="1:8">
      <c r="A49" s="11">
        <v>2017</v>
      </c>
      <c r="B49" s="15" t="s">
        <v>2490</v>
      </c>
      <c r="C49" s="8" t="s">
        <v>698</v>
      </c>
      <c r="D49" s="46" t="s">
        <v>234</v>
      </c>
      <c r="E49" s="8" t="s">
        <v>13</v>
      </c>
      <c r="F49" s="8" t="s">
        <v>247</v>
      </c>
      <c r="G49" s="8" t="s">
        <v>2579</v>
      </c>
      <c r="H49" s="9">
        <v>6</v>
      </c>
    </row>
    <row r="50" spans="1:8">
      <c r="A50" s="11">
        <v>2017</v>
      </c>
      <c r="B50" s="15" t="s">
        <v>2490</v>
      </c>
      <c r="C50" s="8" t="s">
        <v>698</v>
      </c>
      <c r="D50" s="46" t="s">
        <v>234</v>
      </c>
      <c r="E50" s="8" t="s">
        <v>14</v>
      </c>
      <c r="F50" s="8" t="s">
        <v>247</v>
      </c>
      <c r="G50" s="8" t="s">
        <v>251</v>
      </c>
      <c r="H50" s="9">
        <v>6</v>
      </c>
    </row>
    <row r="51" spans="1:8">
      <c r="A51" s="11">
        <v>2017</v>
      </c>
      <c r="B51" s="15" t="s">
        <v>2490</v>
      </c>
      <c r="C51" s="8" t="s">
        <v>1987</v>
      </c>
      <c r="D51" s="46" t="s">
        <v>234</v>
      </c>
      <c r="E51" s="8" t="s">
        <v>19</v>
      </c>
      <c r="F51" s="8" t="s">
        <v>247</v>
      </c>
      <c r="G51" s="8" t="s">
        <v>2578</v>
      </c>
      <c r="H51" s="9">
        <v>6</v>
      </c>
    </row>
    <row r="52" spans="1:8">
      <c r="A52" s="11">
        <v>2017</v>
      </c>
      <c r="B52" s="15" t="s">
        <v>2490</v>
      </c>
      <c r="C52" s="8" t="s">
        <v>1987</v>
      </c>
      <c r="D52" s="46" t="s">
        <v>234</v>
      </c>
      <c r="E52" s="8" t="s">
        <v>20</v>
      </c>
      <c r="F52" s="8" t="s">
        <v>247</v>
      </c>
      <c r="G52" s="8" t="s">
        <v>2577</v>
      </c>
      <c r="H52" s="9">
        <v>6</v>
      </c>
    </row>
    <row r="53" spans="1:8">
      <c r="A53" s="11">
        <v>2017</v>
      </c>
      <c r="B53" s="15" t="s">
        <v>2490</v>
      </c>
      <c r="C53" s="8" t="s">
        <v>1987</v>
      </c>
      <c r="D53" s="46" t="s">
        <v>234</v>
      </c>
      <c r="E53" s="8" t="s">
        <v>21</v>
      </c>
      <c r="F53" s="8" t="s">
        <v>254</v>
      </c>
      <c r="G53" s="8" t="s">
        <v>2554</v>
      </c>
      <c r="H53" s="9">
        <v>4</v>
      </c>
    </row>
    <row r="54" spans="1:8">
      <c r="A54" s="11">
        <v>2017</v>
      </c>
      <c r="B54" s="15" t="s">
        <v>2490</v>
      </c>
      <c r="C54" s="8" t="s">
        <v>1987</v>
      </c>
      <c r="D54" s="46" t="s">
        <v>234</v>
      </c>
      <c r="E54" s="8" t="s">
        <v>22</v>
      </c>
      <c r="F54" s="8" t="s">
        <v>254</v>
      </c>
      <c r="G54" s="8" t="s">
        <v>2553</v>
      </c>
      <c r="H54" s="9">
        <v>4</v>
      </c>
    </row>
    <row r="55" spans="1:8">
      <c r="A55" s="11">
        <v>2017</v>
      </c>
      <c r="B55" s="15" t="s">
        <v>2490</v>
      </c>
      <c r="C55" s="8" t="s">
        <v>1987</v>
      </c>
      <c r="D55" s="5" t="s">
        <v>234</v>
      </c>
      <c r="E55" s="8" t="s">
        <v>23</v>
      </c>
      <c r="F55" s="8" t="s">
        <v>247</v>
      </c>
      <c r="G55" s="8" t="s">
        <v>256</v>
      </c>
      <c r="H55" s="9">
        <v>6</v>
      </c>
    </row>
    <row r="56" spans="1:8">
      <c r="A56" s="11">
        <v>2017</v>
      </c>
      <c r="B56" s="15" t="s">
        <v>2490</v>
      </c>
      <c r="C56" s="8" t="s">
        <v>1987</v>
      </c>
      <c r="D56" s="5" t="s">
        <v>1916</v>
      </c>
      <c r="E56" s="8" t="s">
        <v>30</v>
      </c>
      <c r="F56" s="8" t="s">
        <v>254</v>
      </c>
      <c r="G56" s="8" t="s">
        <v>2570</v>
      </c>
      <c r="H56" s="9">
        <v>10</v>
      </c>
    </row>
    <row r="57" spans="1:8">
      <c r="A57" s="11">
        <v>2017</v>
      </c>
      <c r="B57" s="15" t="s">
        <v>2490</v>
      </c>
      <c r="C57" s="8" t="s">
        <v>1987</v>
      </c>
      <c r="D57" s="5" t="s">
        <v>1916</v>
      </c>
      <c r="E57" s="8" t="s">
        <v>28</v>
      </c>
      <c r="F57" s="8" t="s">
        <v>254</v>
      </c>
      <c r="G57" s="8" t="s">
        <v>2549</v>
      </c>
      <c r="H57" s="9">
        <v>8</v>
      </c>
    </row>
    <row r="58" spans="1:8">
      <c r="A58" s="11">
        <v>2017</v>
      </c>
      <c r="B58" s="15" t="s">
        <v>2490</v>
      </c>
      <c r="C58" s="8" t="s">
        <v>2496</v>
      </c>
      <c r="D58" s="5" t="s">
        <v>234</v>
      </c>
      <c r="E58" s="8" t="s">
        <v>32</v>
      </c>
      <c r="F58" s="8" t="s">
        <v>247</v>
      </c>
      <c r="G58" s="8" t="s">
        <v>2582</v>
      </c>
      <c r="H58" s="9">
        <v>6</v>
      </c>
    </row>
    <row r="59" spans="1:8">
      <c r="A59" s="11">
        <v>2017</v>
      </c>
      <c r="B59" s="15" t="s">
        <v>2490</v>
      </c>
      <c r="C59" s="8" t="s">
        <v>2496</v>
      </c>
      <c r="D59" s="5" t="s">
        <v>234</v>
      </c>
      <c r="E59" s="8" t="s">
        <v>33</v>
      </c>
      <c r="F59" s="8" t="s">
        <v>2542</v>
      </c>
      <c r="G59" s="8" t="s">
        <v>2573</v>
      </c>
      <c r="H59" s="9">
        <v>4</v>
      </c>
    </row>
    <row r="60" spans="1:8">
      <c r="A60" s="11">
        <v>2017</v>
      </c>
      <c r="B60" s="15" t="s">
        <v>2490</v>
      </c>
      <c r="C60" s="8" t="s">
        <v>2496</v>
      </c>
      <c r="D60" s="5" t="s">
        <v>234</v>
      </c>
      <c r="E60" s="8" t="s">
        <v>34</v>
      </c>
      <c r="F60" s="8" t="s">
        <v>2542</v>
      </c>
      <c r="G60" s="8" t="s">
        <v>2568</v>
      </c>
      <c r="H60" s="9">
        <v>8</v>
      </c>
    </row>
    <row r="61" spans="1:8">
      <c r="A61" s="11">
        <v>2017</v>
      </c>
      <c r="B61" s="15" t="s">
        <v>2490</v>
      </c>
      <c r="C61" s="8" t="s">
        <v>2497</v>
      </c>
      <c r="D61" s="46" t="s">
        <v>234</v>
      </c>
      <c r="E61" s="8" t="s">
        <v>53</v>
      </c>
      <c r="F61" s="8" t="s">
        <v>2542</v>
      </c>
      <c r="G61" s="8" t="s">
        <v>2572</v>
      </c>
      <c r="H61" s="9">
        <v>8</v>
      </c>
    </row>
    <row r="62" spans="1:8">
      <c r="A62" s="11">
        <v>2017</v>
      </c>
      <c r="B62" s="15" t="s">
        <v>2490</v>
      </c>
      <c r="C62" s="8" t="s">
        <v>2499</v>
      </c>
      <c r="D62" s="46" t="s">
        <v>234</v>
      </c>
      <c r="E62" s="8" t="s">
        <v>73</v>
      </c>
      <c r="F62" s="8" t="s">
        <v>247</v>
      </c>
      <c r="G62" s="8" t="s">
        <v>2575</v>
      </c>
      <c r="H62" s="9">
        <v>6</v>
      </c>
    </row>
    <row r="63" spans="1:8">
      <c r="A63" s="11">
        <v>2017</v>
      </c>
      <c r="B63" s="15" t="s">
        <v>2490</v>
      </c>
      <c r="C63" s="8" t="s">
        <v>3382</v>
      </c>
      <c r="D63" s="46" t="s">
        <v>234</v>
      </c>
      <c r="E63" s="8" t="s">
        <v>84</v>
      </c>
      <c r="F63" s="8" t="s">
        <v>254</v>
      </c>
      <c r="G63" s="8" t="s">
        <v>2581</v>
      </c>
      <c r="H63" s="9">
        <v>4</v>
      </c>
    </row>
    <row r="64" spans="1:8">
      <c r="A64" s="11">
        <v>2017</v>
      </c>
      <c r="B64" s="15" t="s">
        <v>2490</v>
      </c>
      <c r="C64" s="8" t="s">
        <v>3382</v>
      </c>
      <c r="D64" s="46" t="s">
        <v>234</v>
      </c>
      <c r="E64" s="8" t="s">
        <v>85</v>
      </c>
      <c r="F64" s="8" t="s">
        <v>247</v>
      </c>
      <c r="G64" s="8" t="s">
        <v>2566</v>
      </c>
      <c r="H64" s="9">
        <v>8</v>
      </c>
    </row>
    <row r="65" spans="1:8">
      <c r="A65" s="11">
        <v>2017</v>
      </c>
      <c r="B65" s="15" t="s">
        <v>2490</v>
      </c>
      <c r="C65" s="8" t="s">
        <v>3382</v>
      </c>
      <c r="D65" s="46" t="s">
        <v>234</v>
      </c>
      <c r="E65" s="8" t="s">
        <v>86</v>
      </c>
      <c r="F65" s="8" t="s">
        <v>247</v>
      </c>
      <c r="G65" s="8" t="s">
        <v>266</v>
      </c>
      <c r="H65" s="9">
        <v>6</v>
      </c>
    </row>
    <row r="66" spans="1:8">
      <c r="A66" s="11">
        <v>2017</v>
      </c>
      <c r="B66" s="15" t="s">
        <v>2490</v>
      </c>
      <c r="C66" s="8" t="s">
        <v>3382</v>
      </c>
      <c r="D66" s="46" t="s">
        <v>234</v>
      </c>
      <c r="E66" s="8" t="s">
        <v>87</v>
      </c>
      <c r="F66" s="8" t="s">
        <v>254</v>
      </c>
      <c r="G66" s="8" t="s">
        <v>2551</v>
      </c>
      <c r="H66" s="9">
        <v>6</v>
      </c>
    </row>
    <row r="67" spans="1:8">
      <c r="A67" s="11">
        <v>2017</v>
      </c>
      <c r="B67" s="15" t="s">
        <v>2490</v>
      </c>
      <c r="C67" s="8" t="s">
        <v>3383</v>
      </c>
      <c r="D67" s="46" t="s">
        <v>234</v>
      </c>
      <c r="E67" s="8" t="s">
        <v>95</v>
      </c>
      <c r="F67" s="8" t="s">
        <v>2542</v>
      </c>
      <c r="G67" s="8" t="s">
        <v>2576</v>
      </c>
      <c r="H67" s="9">
        <v>4</v>
      </c>
    </row>
    <row r="68" spans="1:8">
      <c r="A68" s="11">
        <v>2017</v>
      </c>
      <c r="B68" s="15" t="s">
        <v>2490</v>
      </c>
      <c r="C68" s="8" t="s">
        <v>3383</v>
      </c>
      <c r="D68" s="46" t="s">
        <v>234</v>
      </c>
      <c r="E68" s="8" t="s">
        <v>96</v>
      </c>
      <c r="F68" s="8" t="s">
        <v>2542</v>
      </c>
      <c r="G68" s="8" t="s">
        <v>2574</v>
      </c>
      <c r="H68" s="9">
        <v>6</v>
      </c>
    </row>
    <row r="69" spans="1:8">
      <c r="A69" s="11">
        <v>2017</v>
      </c>
      <c r="B69" s="15" t="s">
        <v>2490</v>
      </c>
      <c r="C69" s="8" t="s">
        <v>3383</v>
      </c>
      <c r="D69" s="46" t="s">
        <v>234</v>
      </c>
      <c r="E69" s="8" t="s">
        <v>2545</v>
      </c>
      <c r="F69" s="8" t="s">
        <v>247</v>
      </c>
      <c r="G69" s="8" t="s">
        <v>2562</v>
      </c>
      <c r="H69" s="9">
        <v>6</v>
      </c>
    </row>
    <row r="70" spans="1:8">
      <c r="A70" s="11">
        <v>2017</v>
      </c>
      <c r="B70" s="15" t="s">
        <v>2490</v>
      </c>
      <c r="C70" s="8" t="s">
        <v>709</v>
      </c>
      <c r="D70" s="46" t="s">
        <v>234</v>
      </c>
      <c r="E70" s="8" t="s">
        <v>2544</v>
      </c>
      <c r="F70" s="8" t="s">
        <v>254</v>
      </c>
      <c r="G70" s="8" t="s">
        <v>2561</v>
      </c>
      <c r="H70" s="9">
        <v>6</v>
      </c>
    </row>
    <row r="71" spans="1:8">
      <c r="A71" s="11">
        <v>2017</v>
      </c>
      <c r="B71" s="15" t="s">
        <v>2490</v>
      </c>
      <c r="C71" s="8" t="s">
        <v>1931</v>
      </c>
      <c r="D71" s="46" t="s">
        <v>234</v>
      </c>
      <c r="E71" s="8" t="s">
        <v>109</v>
      </c>
      <c r="F71" s="8" t="s">
        <v>247</v>
      </c>
      <c r="G71" s="8" t="s">
        <v>2567</v>
      </c>
      <c r="H71" s="9">
        <v>8</v>
      </c>
    </row>
    <row r="72" spans="1:8">
      <c r="A72" s="11">
        <v>2017</v>
      </c>
      <c r="B72" s="15" t="s">
        <v>2490</v>
      </c>
      <c r="C72" s="8" t="s">
        <v>1989</v>
      </c>
      <c r="D72" s="46" t="s">
        <v>234</v>
      </c>
      <c r="E72" s="8" t="s">
        <v>115</v>
      </c>
      <c r="F72" s="8" t="s">
        <v>2542</v>
      </c>
      <c r="G72" s="8" t="s">
        <v>2569</v>
      </c>
      <c r="H72" s="9">
        <v>8</v>
      </c>
    </row>
    <row r="73" spans="1:8">
      <c r="A73" s="11">
        <v>2017</v>
      </c>
      <c r="B73" s="15" t="s">
        <v>2490</v>
      </c>
      <c r="C73" s="8" t="s">
        <v>1989</v>
      </c>
      <c r="D73" s="46" t="s">
        <v>1916</v>
      </c>
      <c r="E73" s="8" t="s">
        <v>118</v>
      </c>
      <c r="F73" s="8" t="s">
        <v>254</v>
      </c>
      <c r="G73" s="8" t="s">
        <v>2559</v>
      </c>
      <c r="H73" s="9">
        <v>6</v>
      </c>
    </row>
    <row r="74" spans="1:8">
      <c r="A74" s="11">
        <v>2017</v>
      </c>
      <c r="B74" s="15" t="s">
        <v>2490</v>
      </c>
      <c r="C74" s="8" t="s">
        <v>1989</v>
      </c>
      <c r="D74" s="46" t="s">
        <v>1916</v>
      </c>
      <c r="E74" s="8" t="s">
        <v>119</v>
      </c>
      <c r="F74" s="8" t="s">
        <v>254</v>
      </c>
      <c r="G74" s="8" t="s">
        <v>2557</v>
      </c>
      <c r="H74" s="9">
        <v>4</v>
      </c>
    </row>
    <row r="75" spans="1:8">
      <c r="A75" s="11">
        <v>2017</v>
      </c>
      <c r="B75" s="15" t="s">
        <v>2490</v>
      </c>
      <c r="C75" s="8" t="s">
        <v>1934</v>
      </c>
      <c r="D75" s="46" t="s">
        <v>234</v>
      </c>
      <c r="E75" s="8" t="s">
        <v>123</v>
      </c>
      <c r="F75" s="8" t="s">
        <v>247</v>
      </c>
      <c r="G75" s="8" t="s">
        <v>2565</v>
      </c>
      <c r="H75" s="9">
        <v>6</v>
      </c>
    </row>
    <row r="76" spans="1:8">
      <c r="A76" s="11">
        <v>2017</v>
      </c>
      <c r="B76" s="15" t="s">
        <v>2490</v>
      </c>
      <c r="C76" s="8" t="s">
        <v>1934</v>
      </c>
      <c r="D76" s="5" t="s">
        <v>234</v>
      </c>
      <c r="E76" s="8" t="s">
        <v>2546</v>
      </c>
      <c r="F76" s="8" t="s">
        <v>254</v>
      </c>
      <c r="G76" s="8" t="s">
        <v>2563</v>
      </c>
      <c r="H76" s="9">
        <v>6</v>
      </c>
    </row>
    <row r="77" spans="1:8">
      <c r="A77" s="11">
        <v>2017</v>
      </c>
      <c r="B77" s="15" t="s">
        <v>2490</v>
      </c>
      <c r="C77" s="8" t="s">
        <v>2498</v>
      </c>
      <c r="D77" s="46" t="s">
        <v>234</v>
      </c>
      <c r="E77" s="8" t="s">
        <v>127</v>
      </c>
      <c r="F77" s="8" t="s">
        <v>2542</v>
      </c>
      <c r="G77" s="8" t="s">
        <v>274</v>
      </c>
      <c r="H77" s="9">
        <v>8</v>
      </c>
    </row>
    <row r="78" spans="1:8">
      <c r="A78" s="11">
        <v>2017</v>
      </c>
      <c r="B78" s="15" t="s">
        <v>2490</v>
      </c>
      <c r="C78" s="8" t="s">
        <v>2498</v>
      </c>
      <c r="D78" s="46" t="s">
        <v>234</v>
      </c>
      <c r="E78" s="8" t="s">
        <v>128</v>
      </c>
      <c r="F78" s="8" t="s">
        <v>247</v>
      </c>
      <c r="G78" s="8" t="s">
        <v>275</v>
      </c>
      <c r="H78" s="9">
        <v>6</v>
      </c>
    </row>
    <row r="79" spans="1:8">
      <c r="A79" s="11">
        <v>2017</v>
      </c>
      <c r="B79" s="15" t="s">
        <v>2490</v>
      </c>
      <c r="C79" s="8" t="s">
        <v>2498</v>
      </c>
      <c r="D79" s="46" t="s">
        <v>234</v>
      </c>
      <c r="E79" s="8" t="s">
        <v>129</v>
      </c>
      <c r="F79" s="8" t="s">
        <v>2542</v>
      </c>
      <c r="G79" s="8" t="s">
        <v>2564</v>
      </c>
      <c r="H79" s="9">
        <v>8</v>
      </c>
    </row>
    <row r="80" spans="1:8">
      <c r="A80" s="11">
        <v>2017</v>
      </c>
      <c r="B80" s="15" t="s">
        <v>2490</v>
      </c>
      <c r="C80" s="8" t="s">
        <v>2498</v>
      </c>
      <c r="D80" s="46" t="s">
        <v>234</v>
      </c>
      <c r="E80" s="8" t="s">
        <v>130</v>
      </c>
      <c r="F80" s="8" t="s">
        <v>247</v>
      </c>
      <c r="G80" s="8" t="s">
        <v>2550</v>
      </c>
      <c r="H80" s="9">
        <v>8</v>
      </c>
    </row>
    <row r="81" spans="1:8">
      <c r="A81" s="11">
        <v>2017</v>
      </c>
      <c r="B81" s="15" t="s">
        <v>2490</v>
      </c>
      <c r="C81" s="8" t="s">
        <v>2498</v>
      </c>
      <c r="D81" s="46" t="s">
        <v>1916</v>
      </c>
      <c r="E81" s="8" t="s">
        <v>139</v>
      </c>
      <c r="F81" s="8" t="s">
        <v>254</v>
      </c>
      <c r="G81" s="8" t="s">
        <v>2556</v>
      </c>
      <c r="H81" s="9">
        <v>4</v>
      </c>
    </row>
    <row r="82" spans="1:8">
      <c r="A82" s="11">
        <v>2017</v>
      </c>
      <c r="B82" s="15" t="s">
        <v>2490</v>
      </c>
      <c r="C82" s="8" t="s">
        <v>2498</v>
      </c>
      <c r="D82" s="46" t="s">
        <v>1916</v>
      </c>
      <c r="E82" s="8" t="s">
        <v>142</v>
      </c>
      <c r="F82" s="8" t="s">
        <v>254</v>
      </c>
      <c r="G82" s="8" t="s">
        <v>2555</v>
      </c>
      <c r="H82" s="9">
        <v>6</v>
      </c>
    </row>
    <row r="83" spans="1:8">
      <c r="A83" s="11">
        <v>2017</v>
      </c>
      <c r="B83" s="15" t="s">
        <v>2490</v>
      </c>
      <c r="C83" s="8" t="s">
        <v>1948</v>
      </c>
      <c r="D83" s="46" t="s">
        <v>234</v>
      </c>
      <c r="E83" s="8" t="s">
        <v>146</v>
      </c>
      <c r="F83" s="8" t="s">
        <v>2542</v>
      </c>
      <c r="G83" s="8" t="s">
        <v>2548</v>
      </c>
      <c r="H83" s="9">
        <v>8</v>
      </c>
    </row>
    <row r="84" spans="1:8">
      <c r="A84" s="11">
        <v>2017</v>
      </c>
      <c r="B84" s="15" t="s">
        <v>2490</v>
      </c>
      <c r="C84" s="8" t="s">
        <v>1948</v>
      </c>
      <c r="D84" s="46" t="s">
        <v>1916</v>
      </c>
      <c r="E84" s="8" t="s">
        <v>180</v>
      </c>
      <c r="F84" s="8" t="s">
        <v>254</v>
      </c>
      <c r="G84" s="8" t="s">
        <v>2558</v>
      </c>
      <c r="H84" s="9">
        <v>6</v>
      </c>
    </row>
    <row r="85" spans="1:8">
      <c r="A85" s="11">
        <v>2017</v>
      </c>
      <c r="B85" s="15" t="s">
        <v>2490</v>
      </c>
      <c r="C85" s="8" t="s">
        <v>1949</v>
      </c>
      <c r="D85" s="46" t="s">
        <v>234</v>
      </c>
      <c r="E85" s="8" t="s">
        <v>183</v>
      </c>
      <c r="F85" s="8" t="s">
        <v>2542</v>
      </c>
      <c r="G85" s="8" t="s">
        <v>2547</v>
      </c>
      <c r="H85" s="9">
        <v>6</v>
      </c>
    </row>
    <row r="86" spans="1:8">
      <c r="A86" s="11">
        <v>2017</v>
      </c>
      <c r="B86" s="15" t="s">
        <v>2490</v>
      </c>
      <c r="C86" s="8" t="s">
        <v>730</v>
      </c>
      <c r="D86" s="46" t="s">
        <v>234</v>
      </c>
      <c r="E86" s="8" t="s">
        <v>192</v>
      </c>
      <c r="F86" s="8" t="s">
        <v>247</v>
      </c>
      <c r="G86" s="8" t="s">
        <v>2552</v>
      </c>
      <c r="H86" s="9">
        <v>8</v>
      </c>
    </row>
    <row r="87" spans="1:8">
      <c r="A87" s="11">
        <v>2017</v>
      </c>
      <c r="B87" s="15" t="s">
        <v>2490</v>
      </c>
      <c r="C87" s="8" t="s">
        <v>1945</v>
      </c>
      <c r="D87" s="46" t="s">
        <v>234</v>
      </c>
      <c r="E87" s="8" t="s">
        <v>2543</v>
      </c>
      <c r="F87" s="8" t="s">
        <v>254</v>
      </c>
      <c r="G87" s="8" t="s">
        <v>2560</v>
      </c>
      <c r="H87" s="9">
        <v>6</v>
      </c>
    </row>
    <row r="88" spans="1:8">
      <c r="A88" s="11">
        <v>2017</v>
      </c>
      <c r="B88" s="15" t="s">
        <v>2490</v>
      </c>
      <c r="C88" s="8" t="s">
        <v>1945</v>
      </c>
      <c r="D88" s="46" t="s">
        <v>234</v>
      </c>
      <c r="E88" s="8" t="s">
        <v>197</v>
      </c>
      <c r="F88" s="8" t="s">
        <v>2542</v>
      </c>
      <c r="G88" s="8" t="s">
        <v>284</v>
      </c>
      <c r="H88" s="9">
        <v>8</v>
      </c>
    </row>
    <row r="89" spans="1:8">
      <c r="A89" s="11">
        <v>2017</v>
      </c>
      <c r="B89" s="14" t="s">
        <v>644</v>
      </c>
      <c r="C89" s="3" t="s">
        <v>2496</v>
      </c>
      <c r="D89" s="46" t="s">
        <v>234</v>
      </c>
      <c r="E89" s="8" t="s">
        <v>34</v>
      </c>
      <c r="F89" s="5" t="s">
        <v>292</v>
      </c>
      <c r="G89" s="5" t="s">
        <v>2913</v>
      </c>
      <c r="H89" s="9">
        <v>6</v>
      </c>
    </row>
    <row r="90" spans="1:8">
      <c r="A90" s="11">
        <v>2017</v>
      </c>
      <c r="B90" s="14" t="s">
        <v>644</v>
      </c>
      <c r="C90" s="3" t="s">
        <v>2496</v>
      </c>
      <c r="D90" s="46" t="s">
        <v>234</v>
      </c>
      <c r="E90" s="8" t="s">
        <v>32</v>
      </c>
      <c r="F90" s="8" t="s">
        <v>287</v>
      </c>
      <c r="G90" s="8" t="s">
        <v>288</v>
      </c>
      <c r="H90" s="9">
        <v>6</v>
      </c>
    </row>
    <row r="91" spans="1:8">
      <c r="A91" s="11">
        <v>2017</v>
      </c>
      <c r="B91" s="14" t="s">
        <v>644</v>
      </c>
      <c r="C91" s="3" t="s">
        <v>2496</v>
      </c>
      <c r="D91" s="46" t="s">
        <v>234</v>
      </c>
      <c r="E91" s="8" t="s">
        <v>192</v>
      </c>
      <c r="F91" s="8" t="s">
        <v>292</v>
      </c>
      <c r="G91" s="8" t="s">
        <v>1871</v>
      </c>
      <c r="H91" s="9">
        <v>6</v>
      </c>
    </row>
    <row r="92" spans="1:8">
      <c r="A92" s="11">
        <v>2017</v>
      </c>
      <c r="B92" s="14" t="s">
        <v>644</v>
      </c>
      <c r="C92" s="3" t="s">
        <v>2691</v>
      </c>
      <c r="D92" s="46" t="s">
        <v>234</v>
      </c>
      <c r="E92" s="8" t="s">
        <v>289</v>
      </c>
      <c r="F92" s="8" t="s">
        <v>287</v>
      </c>
      <c r="G92" s="8" t="s">
        <v>290</v>
      </c>
      <c r="H92" s="9">
        <v>6</v>
      </c>
    </row>
    <row r="93" spans="1:8">
      <c r="A93" s="11">
        <v>2017</v>
      </c>
      <c r="B93" s="14" t="s">
        <v>644</v>
      </c>
      <c r="C93" s="3" t="s">
        <v>2498</v>
      </c>
      <c r="D93" s="46" t="s">
        <v>234</v>
      </c>
      <c r="E93" s="8" t="s">
        <v>291</v>
      </c>
      <c r="F93" s="8" t="s">
        <v>292</v>
      </c>
      <c r="G93" s="8" t="s">
        <v>293</v>
      </c>
      <c r="H93" s="9">
        <v>6</v>
      </c>
    </row>
    <row r="94" spans="1:8">
      <c r="A94" s="11">
        <v>2017</v>
      </c>
      <c r="B94" s="14" t="s">
        <v>644</v>
      </c>
      <c r="C94" s="3" t="s">
        <v>2498</v>
      </c>
      <c r="D94" s="46" t="s">
        <v>234</v>
      </c>
      <c r="E94" s="8" t="s">
        <v>127</v>
      </c>
      <c r="F94" s="8" t="s">
        <v>292</v>
      </c>
      <c r="G94" s="8" t="s">
        <v>295</v>
      </c>
      <c r="H94" s="9">
        <v>6</v>
      </c>
    </row>
    <row r="95" spans="1:8">
      <c r="A95" s="11">
        <v>2017</v>
      </c>
      <c r="B95" s="14" t="s">
        <v>644</v>
      </c>
      <c r="C95" s="3" t="s">
        <v>2498</v>
      </c>
      <c r="D95" s="46" t="s">
        <v>234</v>
      </c>
      <c r="E95" s="8" t="s">
        <v>53</v>
      </c>
      <c r="F95" s="8" t="s">
        <v>292</v>
      </c>
      <c r="G95" s="8" t="s">
        <v>296</v>
      </c>
      <c r="H95" s="9">
        <v>6</v>
      </c>
    </row>
    <row r="96" spans="1:8">
      <c r="A96" s="11">
        <v>2017</v>
      </c>
      <c r="B96" s="14" t="s">
        <v>644</v>
      </c>
      <c r="C96" s="3" t="s">
        <v>2691</v>
      </c>
      <c r="D96" s="46" t="s">
        <v>234</v>
      </c>
      <c r="E96" s="8" t="s">
        <v>73</v>
      </c>
      <c r="F96" s="8" t="s">
        <v>285</v>
      </c>
      <c r="G96" s="8" t="s">
        <v>297</v>
      </c>
      <c r="H96" s="9">
        <v>4</v>
      </c>
    </row>
    <row r="97" spans="1:8">
      <c r="A97" s="11">
        <v>2017</v>
      </c>
      <c r="B97" s="14" t="s">
        <v>644</v>
      </c>
      <c r="C97" s="3" t="s">
        <v>2691</v>
      </c>
      <c r="D97" s="46" t="s">
        <v>234</v>
      </c>
      <c r="E97" s="8" t="s">
        <v>1872</v>
      </c>
      <c r="F97" s="8" t="s">
        <v>285</v>
      </c>
      <c r="G97" s="8" t="s">
        <v>1873</v>
      </c>
      <c r="H97" s="9">
        <v>4</v>
      </c>
    </row>
  </sheetData>
  <sheetProtection autoFilter="0" pivotTables="0"/>
  <autoFilter ref="A1:H97"/>
  <sortState ref="A6:H92">
    <sortCondition ref="A6:A92"/>
    <sortCondition descending="1" ref="B6:B92"/>
    <sortCondition ref="C6:C92"/>
    <sortCondition ref="E6:E92"/>
    <sortCondition ref="F6:F92"/>
    <sortCondition ref="H6:H92"/>
  </sortState>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009ED6"/>
  </sheetPr>
  <dimension ref="A1:F103"/>
  <sheetViews>
    <sheetView zoomScale="85" zoomScaleNormal="85" workbookViewId="0">
      <pane ySplit="1" topLeftCell="A69" activePane="bottomLeft" state="frozen"/>
      <selection pane="bottomLeft" activeCell="D86" sqref="D86:D94"/>
    </sheetView>
  </sheetViews>
  <sheetFormatPr baseColWidth="10" defaultColWidth="11" defaultRowHeight="14.25"/>
  <cols>
    <col min="1" max="1" width="8.75" style="86" bestFit="1" customWidth="1"/>
    <col min="2" max="2" width="11" style="86" bestFit="1" customWidth="1"/>
    <col min="3" max="3" width="44.625" style="86" bestFit="1" customWidth="1"/>
    <col min="4" max="4" width="12.875" style="86" bestFit="1" customWidth="1"/>
    <col min="5" max="5" width="12.125" style="86" bestFit="1" customWidth="1"/>
    <col min="6" max="6" width="18.75" style="86" bestFit="1" customWidth="1"/>
    <col min="7" max="16384" width="11" style="86"/>
  </cols>
  <sheetData>
    <row r="1" spans="1:6">
      <c r="A1" s="159" t="s">
        <v>3429</v>
      </c>
      <c r="B1" s="159" t="s">
        <v>228</v>
      </c>
      <c r="C1" s="159" t="s">
        <v>5166</v>
      </c>
      <c r="D1" s="159" t="s">
        <v>3886</v>
      </c>
      <c r="E1" s="159" t="s">
        <v>5124</v>
      </c>
      <c r="F1" s="159" t="s">
        <v>5125</v>
      </c>
    </row>
    <row r="2" spans="1:6">
      <c r="A2" s="88">
        <v>2014</v>
      </c>
      <c r="B2" s="162" t="s">
        <v>2490</v>
      </c>
      <c r="C2" s="190" t="s">
        <v>1126</v>
      </c>
      <c r="D2" s="193">
        <v>1</v>
      </c>
      <c r="E2" s="194">
        <v>695816625</v>
      </c>
      <c r="F2" s="195">
        <v>0.17944240244273527</v>
      </c>
    </row>
    <row r="3" spans="1:6">
      <c r="A3" s="88">
        <v>2014</v>
      </c>
      <c r="B3" s="162" t="s">
        <v>2490</v>
      </c>
      <c r="C3" s="190" t="s">
        <v>1127</v>
      </c>
      <c r="D3" s="193">
        <v>3</v>
      </c>
      <c r="E3" s="194">
        <v>146000000</v>
      </c>
      <c r="F3" s="195">
        <v>3.7651573439538538E-2</v>
      </c>
    </row>
    <row r="4" spans="1:6">
      <c r="A4" s="88">
        <v>2014</v>
      </c>
      <c r="B4" s="162" t="s">
        <v>2490</v>
      </c>
      <c r="C4" s="190" t="s">
        <v>1137</v>
      </c>
      <c r="D4" s="193">
        <v>1</v>
      </c>
      <c r="E4" s="194">
        <v>21000000</v>
      </c>
      <c r="F4" s="195">
        <v>5.4156372755500637E-3</v>
      </c>
    </row>
    <row r="5" spans="1:6">
      <c r="A5" s="88">
        <v>2014</v>
      </c>
      <c r="B5" s="162" t="s">
        <v>2490</v>
      </c>
      <c r="C5" s="190" t="s">
        <v>1128</v>
      </c>
      <c r="D5" s="193">
        <v>2</v>
      </c>
      <c r="E5" s="194">
        <v>430000000</v>
      </c>
      <c r="F5" s="195">
        <v>0.11089162040412036</v>
      </c>
    </row>
    <row r="6" spans="1:6">
      <c r="A6" s="88">
        <v>2014</v>
      </c>
      <c r="B6" s="162" t="s">
        <v>2490</v>
      </c>
      <c r="C6" s="190" t="s">
        <v>1129</v>
      </c>
      <c r="D6" s="193">
        <v>4</v>
      </c>
      <c r="E6" s="194">
        <v>359899576</v>
      </c>
      <c r="F6" s="195">
        <v>9.2813598059060157E-2</v>
      </c>
    </row>
    <row r="7" spans="1:6">
      <c r="A7" s="88">
        <v>2014</v>
      </c>
      <c r="B7" s="162" t="s">
        <v>2490</v>
      </c>
      <c r="C7" s="190" t="s">
        <v>1138</v>
      </c>
      <c r="D7" s="193">
        <v>6</v>
      </c>
      <c r="E7" s="194">
        <v>644501474</v>
      </c>
      <c r="F7" s="195">
        <v>0.16620886698768383</v>
      </c>
    </row>
    <row r="8" spans="1:6">
      <c r="A8" s="88">
        <v>2014</v>
      </c>
      <c r="B8" s="162" t="s">
        <v>2490</v>
      </c>
      <c r="C8" s="190" t="s">
        <v>1130</v>
      </c>
      <c r="D8" s="193">
        <v>6</v>
      </c>
      <c r="E8" s="194">
        <v>1288742318</v>
      </c>
      <c r="F8" s="195">
        <v>0.33235052075902827</v>
      </c>
    </row>
    <row r="9" spans="1:6">
      <c r="A9" s="88">
        <v>2014</v>
      </c>
      <c r="B9" s="162" t="s">
        <v>2490</v>
      </c>
      <c r="C9" s="190" t="s">
        <v>1132</v>
      </c>
      <c r="D9" s="193">
        <v>1</v>
      </c>
      <c r="E9" s="194">
        <v>281700000</v>
      </c>
      <c r="F9" s="195">
        <v>7.2646905739164436E-2</v>
      </c>
    </row>
    <row r="10" spans="1:6">
      <c r="A10" s="88">
        <v>2014</v>
      </c>
      <c r="B10" s="162" t="s">
        <v>2490</v>
      </c>
      <c r="C10" s="190" t="s">
        <v>1139</v>
      </c>
      <c r="D10" s="193">
        <v>1</v>
      </c>
      <c r="E10" s="194">
        <v>10000000</v>
      </c>
      <c r="F10" s="195">
        <v>2.5788748931190779E-3</v>
      </c>
    </row>
    <row r="11" spans="1:6">
      <c r="A11" s="88">
        <v>2014</v>
      </c>
      <c r="B11" s="163" t="s">
        <v>644</v>
      </c>
      <c r="C11" s="190" t="s">
        <v>1133</v>
      </c>
      <c r="D11" s="193">
        <v>1</v>
      </c>
      <c r="E11" s="194">
        <v>308153800</v>
      </c>
      <c r="F11" s="195">
        <v>4.4947255084295999E-2</v>
      </c>
    </row>
    <row r="12" spans="1:6">
      <c r="A12" s="88">
        <v>2014</v>
      </c>
      <c r="B12" s="163" t="s">
        <v>644</v>
      </c>
      <c r="C12" s="190" t="s">
        <v>1140</v>
      </c>
      <c r="D12" s="193">
        <v>1</v>
      </c>
      <c r="E12" s="194">
        <v>4817597</v>
      </c>
      <c r="F12" s="195">
        <v>7.0269378879098403E-4</v>
      </c>
    </row>
    <row r="13" spans="1:6">
      <c r="A13" s="88">
        <v>2014</v>
      </c>
      <c r="B13" s="163" t="s">
        <v>644</v>
      </c>
      <c r="C13" s="190" t="s">
        <v>4900</v>
      </c>
      <c r="D13" s="193">
        <v>4</v>
      </c>
      <c r="E13" s="194">
        <v>626310500</v>
      </c>
      <c r="F13" s="195">
        <v>9.1353531273905983E-2</v>
      </c>
    </row>
    <row r="14" spans="1:6">
      <c r="A14" s="88">
        <v>2014</v>
      </c>
      <c r="B14" s="163" t="s">
        <v>644</v>
      </c>
      <c r="C14" s="190" t="s">
        <v>1141</v>
      </c>
      <c r="D14" s="193">
        <v>3</v>
      </c>
      <c r="E14" s="194">
        <v>565540837</v>
      </c>
      <c r="F14" s="195">
        <v>8.2489679702879737E-2</v>
      </c>
    </row>
    <row r="15" spans="1:6">
      <c r="A15" s="88">
        <v>2014</v>
      </c>
      <c r="B15" s="163" t="s">
        <v>644</v>
      </c>
      <c r="C15" s="190" t="s">
        <v>1142</v>
      </c>
      <c r="D15" s="193">
        <v>12</v>
      </c>
      <c r="E15" s="194">
        <v>2573244803.6999998</v>
      </c>
      <c r="F15" s="195">
        <v>0.37533300120343499</v>
      </c>
    </row>
    <row r="16" spans="1:6">
      <c r="A16" s="88">
        <v>2014</v>
      </c>
      <c r="B16" s="163" t="s">
        <v>644</v>
      </c>
      <c r="C16" s="190" t="s">
        <v>1143</v>
      </c>
      <c r="D16" s="193">
        <v>13</v>
      </c>
      <c r="E16" s="194">
        <v>1503024912</v>
      </c>
      <c r="F16" s="195">
        <v>0.21923092987240639</v>
      </c>
    </row>
    <row r="17" spans="1:6">
      <c r="A17" s="88">
        <v>2014</v>
      </c>
      <c r="B17" s="163" t="s">
        <v>644</v>
      </c>
      <c r="C17" s="190" t="s">
        <v>1135</v>
      </c>
      <c r="D17" s="193">
        <v>1</v>
      </c>
      <c r="E17" s="194">
        <v>72115800</v>
      </c>
      <c r="F17" s="195">
        <v>1.0518796971538477E-2</v>
      </c>
    </row>
    <row r="18" spans="1:6">
      <c r="A18" s="88">
        <v>2014</v>
      </c>
      <c r="B18" s="163" t="s">
        <v>644</v>
      </c>
      <c r="C18" s="190" t="s">
        <v>1136</v>
      </c>
      <c r="D18" s="193">
        <v>4</v>
      </c>
      <c r="E18" s="194">
        <v>21490000</v>
      </c>
      <c r="F18" s="195">
        <v>3.1345273423904587E-3</v>
      </c>
    </row>
    <row r="19" spans="1:6">
      <c r="A19" s="88">
        <v>2014</v>
      </c>
      <c r="B19" s="163" t="s">
        <v>644</v>
      </c>
      <c r="C19" s="190" t="s">
        <v>1144</v>
      </c>
      <c r="D19" s="193">
        <v>1</v>
      </c>
      <c r="E19" s="194">
        <v>23700000</v>
      </c>
      <c r="F19" s="195">
        <v>3.4568775251118599E-3</v>
      </c>
    </row>
    <row r="20" spans="1:6">
      <c r="A20" s="88">
        <v>2014</v>
      </c>
      <c r="B20" s="163" t="s">
        <v>644</v>
      </c>
      <c r="C20" s="190" t="s">
        <v>4901</v>
      </c>
      <c r="D20" s="193">
        <v>1</v>
      </c>
      <c r="E20" s="194">
        <v>842974394</v>
      </c>
      <c r="F20" s="195">
        <v>0.12295608594360295</v>
      </c>
    </row>
    <row r="21" spans="1:6">
      <c r="A21" s="88">
        <v>2014</v>
      </c>
      <c r="B21" s="163" t="s">
        <v>644</v>
      </c>
      <c r="C21" s="190" t="s">
        <v>1145</v>
      </c>
      <c r="D21" s="193">
        <v>1</v>
      </c>
      <c r="E21" s="194">
        <v>147165565</v>
      </c>
      <c r="F21" s="195">
        <v>2.1465541524003737E-2</v>
      </c>
    </row>
    <row r="22" spans="1:6">
      <c r="A22" s="88">
        <v>2014</v>
      </c>
      <c r="B22" s="163" t="s">
        <v>644</v>
      </c>
      <c r="C22" s="190" t="s">
        <v>4905</v>
      </c>
      <c r="D22" s="193">
        <v>1</v>
      </c>
      <c r="E22" s="194">
        <v>45859875</v>
      </c>
      <c r="F22" s="195">
        <v>6.6891127085206446E-3</v>
      </c>
    </row>
    <row r="23" spans="1:6">
      <c r="A23" s="88">
        <v>2014</v>
      </c>
      <c r="B23" s="163" t="s">
        <v>644</v>
      </c>
      <c r="C23" s="190" t="s">
        <v>4906</v>
      </c>
      <c r="D23" s="193">
        <v>3</v>
      </c>
      <c r="E23" s="194">
        <v>121500000</v>
      </c>
      <c r="F23" s="195">
        <v>1.7721967059117764E-2</v>
      </c>
    </row>
    <row r="24" spans="1:6">
      <c r="A24" s="82">
        <v>2015</v>
      </c>
      <c r="B24" s="162" t="s">
        <v>2490</v>
      </c>
      <c r="C24" s="190" t="s">
        <v>1126</v>
      </c>
      <c r="D24" s="193">
        <v>3</v>
      </c>
      <c r="E24" s="194">
        <v>488980000</v>
      </c>
      <c r="F24" s="195">
        <v>5.4918155228872244E-2</v>
      </c>
    </row>
    <row r="25" spans="1:6">
      <c r="A25" s="82">
        <v>2015</v>
      </c>
      <c r="B25" s="162" t="s">
        <v>2490</v>
      </c>
      <c r="C25" s="190" t="s">
        <v>4907</v>
      </c>
      <c r="D25" s="193">
        <v>2</v>
      </c>
      <c r="E25" s="194">
        <v>670000000</v>
      </c>
      <c r="F25" s="195">
        <v>7.5248811819183609E-2</v>
      </c>
    </row>
    <row r="26" spans="1:6">
      <c r="A26" s="82">
        <v>2015</v>
      </c>
      <c r="B26" s="162" t="s">
        <v>2490</v>
      </c>
      <c r="C26" s="190" t="s">
        <v>1127</v>
      </c>
      <c r="D26" s="193">
        <v>5</v>
      </c>
      <c r="E26" s="194">
        <v>1668062808</v>
      </c>
      <c r="F26" s="195">
        <v>0.18734290200264328</v>
      </c>
    </row>
    <row r="27" spans="1:6">
      <c r="A27" s="82">
        <v>2015</v>
      </c>
      <c r="B27" s="162" t="s">
        <v>2490</v>
      </c>
      <c r="C27" s="190" t="s">
        <v>1137</v>
      </c>
      <c r="D27" s="193">
        <v>1</v>
      </c>
      <c r="E27" s="194">
        <v>125501880</v>
      </c>
      <c r="F27" s="195">
        <v>1.4095324404587706E-2</v>
      </c>
    </row>
    <row r="28" spans="1:6">
      <c r="A28" s="82">
        <v>2015</v>
      </c>
      <c r="B28" s="162" t="s">
        <v>2490</v>
      </c>
      <c r="C28" s="190" t="s">
        <v>1128</v>
      </c>
      <c r="D28" s="193">
        <v>2</v>
      </c>
      <c r="E28" s="194">
        <v>152200000</v>
      </c>
      <c r="F28" s="195">
        <v>1.7093834565492159E-2</v>
      </c>
    </row>
    <row r="29" spans="1:6">
      <c r="A29" s="82">
        <v>2015</v>
      </c>
      <c r="B29" s="162" t="s">
        <v>2490</v>
      </c>
      <c r="C29" s="190" t="s">
        <v>1129</v>
      </c>
      <c r="D29" s="193">
        <v>1</v>
      </c>
      <c r="E29" s="194">
        <v>30000000</v>
      </c>
      <c r="F29" s="195">
        <v>3.36934978294852E-3</v>
      </c>
    </row>
    <row r="30" spans="1:6">
      <c r="A30" s="82">
        <v>2015</v>
      </c>
      <c r="B30" s="162" t="s">
        <v>2490</v>
      </c>
      <c r="C30" s="190" t="s">
        <v>2705</v>
      </c>
      <c r="D30" s="193">
        <v>1</v>
      </c>
      <c r="E30" s="194">
        <v>14586000</v>
      </c>
      <c r="F30" s="195">
        <v>1.6381778644695704E-3</v>
      </c>
    </row>
    <row r="31" spans="1:6">
      <c r="A31" s="82">
        <v>2015</v>
      </c>
      <c r="B31" s="162" t="s">
        <v>2490</v>
      </c>
      <c r="C31" s="190" t="s">
        <v>1138</v>
      </c>
      <c r="D31" s="193">
        <v>5</v>
      </c>
      <c r="E31" s="194">
        <v>726824593</v>
      </c>
      <c r="F31" s="195">
        <v>8.1630876155539878E-2</v>
      </c>
    </row>
    <row r="32" spans="1:6">
      <c r="A32" s="82">
        <v>2015</v>
      </c>
      <c r="B32" s="162" t="s">
        <v>2490</v>
      </c>
      <c r="C32" s="190" t="s">
        <v>1130</v>
      </c>
      <c r="D32" s="193">
        <v>14</v>
      </c>
      <c r="E32" s="194">
        <v>2796528550</v>
      </c>
      <c r="F32" s="195">
        <v>0.31408276209839464</v>
      </c>
    </row>
    <row r="33" spans="1:6">
      <c r="A33" s="82">
        <v>2015</v>
      </c>
      <c r="B33" s="162" t="s">
        <v>2490</v>
      </c>
      <c r="C33" s="190" t="s">
        <v>1131</v>
      </c>
      <c r="D33" s="193">
        <v>1</v>
      </c>
      <c r="E33" s="194">
        <v>78000000</v>
      </c>
      <c r="F33" s="195">
        <v>8.7603094356661516E-3</v>
      </c>
    </row>
    <row r="34" spans="1:6">
      <c r="A34" s="82">
        <v>2015</v>
      </c>
      <c r="B34" s="162" t="s">
        <v>2490</v>
      </c>
      <c r="C34" s="190" t="s">
        <v>1132</v>
      </c>
      <c r="D34" s="193">
        <v>3</v>
      </c>
      <c r="E34" s="194">
        <v>2147615002</v>
      </c>
      <c r="F34" s="195">
        <v>0.24120220469485618</v>
      </c>
    </row>
    <row r="35" spans="1:6">
      <c r="A35" s="82">
        <v>2015</v>
      </c>
      <c r="B35" s="162" t="s">
        <v>2490</v>
      </c>
      <c r="C35" s="190" t="s">
        <v>1139</v>
      </c>
      <c r="D35" s="193">
        <v>1</v>
      </c>
      <c r="E35" s="194">
        <v>5496241</v>
      </c>
      <c r="F35" s="195">
        <v>6.1729194734609183E-4</v>
      </c>
    </row>
    <row r="36" spans="1:6">
      <c r="A36" s="82">
        <v>2015</v>
      </c>
      <c r="B36" s="163" t="s">
        <v>644</v>
      </c>
      <c r="C36" s="190" t="s">
        <v>1133</v>
      </c>
      <c r="D36" s="193">
        <v>1</v>
      </c>
      <c r="E36" s="194">
        <v>228769200</v>
      </c>
      <c r="F36" s="195">
        <v>2.565176797937424E-2</v>
      </c>
    </row>
    <row r="37" spans="1:6">
      <c r="A37" s="82">
        <v>2015</v>
      </c>
      <c r="B37" s="163" t="s">
        <v>644</v>
      </c>
      <c r="C37" s="190" t="s">
        <v>1134</v>
      </c>
      <c r="D37" s="193">
        <v>1</v>
      </c>
      <c r="E37" s="194">
        <v>35000000</v>
      </c>
      <c r="F37" s="195">
        <v>3.9245312711593105E-3</v>
      </c>
    </row>
    <row r="38" spans="1:6">
      <c r="A38" s="82">
        <v>2015</v>
      </c>
      <c r="B38" s="163" t="s">
        <v>644</v>
      </c>
      <c r="C38" s="190" t="s">
        <v>4902</v>
      </c>
      <c r="D38" s="193">
        <v>6</v>
      </c>
      <c r="E38" s="194">
        <v>3342926117</v>
      </c>
      <c r="F38" s="195">
        <v>0.37484051666690477</v>
      </c>
    </row>
    <row r="39" spans="1:6">
      <c r="A39" s="82">
        <v>2015</v>
      </c>
      <c r="B39" s="163" t="s">
        <v>644</v>
      </c>
      <c r="C39" s="190" t="s">
        <v>4900</v>
      </c>
      <c r="D39" s="193">
        <v>1</v>
      </c>
      <c r="E39" s="194">
        <v>634932833</v>
      </c>
      <c r="F39" s="195">
        <v>7.1194678805550624E-2</v>
      </c>
    </row>
    <row r="40" spans="1:6">
      <c r="A40" s="82">
        <v>2015</v>
      </c>
      <c r="B40" s="163" t="s">
        <v>644</v>
      </c>
      <c r="C40" s="190" t="s">
        <v>4903</v>
      </c>
      <c r="D40" s="193">
        <v>1</v>
      </c>
      <c r="E40" s="194">
        <v>168897575</v>
      </c>
      <c r="F40" s="195">
        <v>1.8938394706013568E-2</v>
      </c>
    </row>
    <row r="41" spans="1:6">
      <c r="A41" s="82">
        <v>2015</v>
      </c>
      <c r="B41" s="163" t="s">
        <v>644</v>
      </c>
      <c r="C41" s="190" t="s">
        <v>1142</v>
      </c>
      <c r="D41" s="193">
        <v>3</v>
      </c>
      <c r="E41" s="194">
        <v>688840470</v>
      </c>
      <c r="F41" s="195">
        <v>7.7239313295859327E-2</v>
      </c>
    </row>
    <row r="42" spans="1:6">
      <c r="A42" s="82">
        <v>2015</v>
      </c>
      <c r="B42" s="163" t="s">
        <v>644</v>
      </c>
      <c r="C42" s="190" t="s">
        <v>1141</v>
      </c>
      <c r="D42" s="193">
        <v>4</v>
      </c>
      <c r="E42" s="194">
        <v>189928187</v>
      </c>
      <c r="F42" s="195">
        <v>2.1296545975888377E-2</v>
      </c>
    </row>
    <row r="43" spans="1:6">
      <c r="A43" s="82">
        <v>2015</v>
      </c>
      <c r="B43" s="163" t="s">
        <v>644</v>
      </c>
      <c r="C43" s="190" t="s">
        <v>1143</v>
      </c>
      <c r="D43" s="193">
        <v>21</v>
      </c>
      <c r="E43" s="194">
        <v>3330661423</v>
      </c>
      <c r="F43" s="195">
        <v>0.3734652830916419</v>
      </c>
    </row>
    <row r="44" spans="1:6">
      <c r="A44" s="82">
        <v>2015</v>
      </c>
      <c r="B44" s="163" t="s">
        <v>644</v>
      </c>
      <c r="C44" s="190" t="s">
        <v>1135</v>
      </c>
      <c r="D44" s="193">
        <v>2</v>
      </c>
      <c r="E44" s="194">
        <v>86913155.269999996</v>
      </c>
      <c r="F44" s="195">
        <v>9.7455255923497019E-3</v>
      </c>
    </row>
    <row r="45" spans="1:6">
      <c r="A45" s="82">
        <v>2015</v>
      </c>
      <c r="B45" s="163" t="s">
        <v>644</v>
      </c>
      <c r="C45" s="190" t="s">
        <v>1136</v>
      </c>
      <c r="D45" s="193">
        <v>4</v>
      </c>
      <c r="E45" s="194">
        <v>74000000</v>
      </c>
      <c r="F45" s="195">
        <v>8.2975804018796846E-3</v>
      </c>
    </row>
    <row r="46" spans="1:6">
      <c r="A46" s="82">
        <v>2015</v>
      </c>
      <c r="B46" s="163" t="s">
        <v>644</v>
      </c>
      <c r="C46" s="190" t="s">
        <v>4904</v>
      </c>
      <c r="D46" s="193">
        <v>1</v>
      </c>
      <c r="E46" s="194">
        <v>80000000</v>
      </c>
      <c r="F46" s="195">
        <v>8.9703571912212801E-3</v>
      </c>
    </row>
    <row r="47" spans="1:6">
      <c r="A47" s="82">
        <v>2015</v>
      </c>
      <c r="B47" s="163" t="s">
        <v>644</v>
      </c>
      <c r="C47" s="190" t="s">
        <v>4905</v>
      </c>
      <c r="D47" s="193">
        <v>1</v>
      </c>
      <c r="E47" s="194">
        <v>40000000</v>
      </c>
      <c r="F47" s="195">
        <v>4.4851785956106401E-3</v>
      </c>
    </row>
    <row r="48" spans="1:6">
      <c r="A48" s="82">
        <v>2015</v>
      </c>
      <c r="B48" s="163" t="s">
        <v>644</v>
      </c>
      <c r="C48" s="190" t="s">
        <v>4906</v>
      </c>
      <c r="D48" s="193">
        <v>1</v>
      </c>
      <c r="E48" s="194">
        <v>17393523</v>
      </c>
      <c r="F48" s="195">
        <v>1.9503264265465343E-3</v>
      </c>
    </row>
    <row r="49" spans="1:6">
      <c r="A49" s="88">
        <v>2016</v>
      </c>
      <c r="B49" s="162" t="s">
        <v>2490</v>
      </c>
      <c r="C49" s="190" t="s">
        <v>1126</v>
      </c>
      <c r="D49" s="193">
        <v>1</v>
      </c>
      <c r="E49" s="194">
        <v>7500000</v>
      </c>
      <c r="F49" s="195">
        <v>5.2601879206553214E-4</v>
      </c>
    </row>
    <row r="50" spans="1:6">
      <c r="A50" s="88">
        <v>2016</v>
      </c>
      <c r="B50" s="162" t="s">
        <v>2490</v>
      </c>
      <c r="C50" s="190" t="s">
        <v>4907</v>
      </c>
      <c r="D50" s="193">
        <v>6</v>
      </c>
      <c r="E50" s="194">
        <v>1780620949</v>
      </c>
      <c r="F50" s="195">
        <v>0.12488534409594153</v>
      </c>
    </row>
    <row r="51" spans="1:6">
      <c r="A51" s="88">
        <v>2016</v>
      </c>
      <c r="B51" s="162" t="s">
        <v>2490</v>
      </c>
      <c r="C51" s="190" t="s">
        <v>1127</v>
      </c>
      <c r="D51" s="193">
        <v>13</v>
      </c>
      <c r="E51" s="194">
        <v>9918005291</v>
      </c>
      <c r="F51" s="195">
        <v>0.69560762171618351</v>
      </c>
    </row>
    <row r="52" spans="1:6">
      <c r="A52" s="88">
        <v>2016</v>
      </c>
      <c r="B52" s="162" t="s">
        <v>2490</v>
      </c>
      <c r="C52" s="190" t="s">
        <v>1128</v>
      </c>
      <c r="D52" s="193">
        <v>2</v>
      </c>
      <c r="E52" s="194">
        <v>236500000</v>
      </c>
      <c r="F52" s="195">
        <v>1.6587125909799778E-2</v>
      </c>
    </row>
    <row r="53" spans="1:6">
      <c r="A53" s="88">
        <v>2016</v>
      </c>
      <c r="B53" s="162" t="s">
        <v>2490</v>
      </c>
      <c r="C53" s="190" t="s">
        <v>1129</v>
      </c>
      <c r="D53" s="193">
        <v>1</v>
      </c>
      <c r="E53" s="194">
        <v>20000000</v>
      </c>
      <c r="F53" s="195">
        <v>1.4027167788414189E-3</v>
      </c>
    </row>
    <row r="54" spans="1:6">
      <c r="A54" s="88">
        <v>2016</v>
      </c>
      <c r="B54" s="162" t="s">
        <v>2490</v>
      </c>
      <c r="C54" s="190" t="s">
        <v>1130</v>
      </c>
      <c r="D54" s="193">
        <v>20</v>
      </c>
      <c r="E54" s="194">
        <v>2025239505</v>
      </c>
      <c r="F54" s="195">
        <v>0.1420418717417995</v>
      </c>
    </row>
    <row r="55" spans="1:6">
      <c r="A55" s="88">
        <v>2016</v>
      </c>
      <c r="B55" s="162" t="s">
        <v>2490</v>
      </c>
      <c r="C55" s="190" t="s">
        <v>1131</v>
      </c>
      <c r="D55" s="193">
        <v>2</v>
      </c>
      <c r="E55" s="194">
        <v>17900000</v>
      </c>
      <c r="F55" s="195">
        <v>1.2554315170630701E-3</v>
      </c>
    </row>
    <row r="56" spans="1:6">
      <c r="A56" s="88">
        <v>2016</v>
      </c>
      <c r="B56" s="162" t="s">
        <v>2490</v>
      </c>
      <c r="C56" s="190" t="s">
        <v>1132</v>
      </c>
      <c r="D56" s="193">
        <v>1</v>
      </c>
      <c r="E56" s="194">
        <v>150000000</v>
      </c>
      <c r="F56" s="195">
        <v>1.0520375841310643E-2</v>
      </c>
    </row>
    <row r="57" spans="1:6">
      <c r="A57" s="88">
        <v>2016</v>
      </c>
      <c r="B57" s="162" t="s">
        <v>2490</v>
      </c>
      <c r="C57" s="190" t="s">
        <v>1139</v>
      </c>
      <c r="D57" s="193">
        <v>2</v>
      </c>
      <c r="E57" s="194">
        <v>102280000</v>
      </c>
      <c r="F57" s="195">
        <v>7.1734936069950163E-3</v>
      </c>
    </row>
    <row r="58" spans="1:6">
      <c r="A58" s="88">
        <v>2016</v>
      </c>
      <c r="B58" s="163" t="s">
        <v>644</v>
      </c>
      <c r="C58" s="190" t="s">
        <v>1133</v>
      </c>
      <c r="D58" s="193">
        <v>13</v>
      </c>
      <c r="E58" s="194">
        <v>853991328</v>
      </c>
      <c r="F58" s="195">
        <v>8.358940895585075E-2</v>
      </c>
    </row>
    <row r="59" spans="1:6">
      <c r="A59" s="88">
        <v>2016</v>
      </c>
      <c r="B59" s="163" t="s">
        <v>644</v>
      </c>
      <c r="C59" s="190" t="s">
        <v>1134</v>
      </c>
      <c r="D59" s="193">
        <v>2</v>
      </c>
      <c r="E59" s="194">
        <v>3007172937</v>
      </c>
      <c r="F59" s="195">
        <v>0.29434468499879168</v>
      </c>
    </row>
    <row r="60" spans="1:6">
      <c r="A60" s="88">
        <v>2016</v>
      </c>
      <c r="B60" s="163" t="s">
        <v>644</v>
      </c>
      <c r="C60" s="190" t="s">
        <v>2511</v>
      </c>
      <c r="D60" s="193">
        <v>2</v>
      </c>
      <c r="E60" s="194">
        <v>234110000</v>
      </c>
      <c r="F60" s="195">
        <v>2.2914889049850184E-2</v>
      </c>
    </row>
    <row r="61" spans="1:6">
      <c r="A61" s="88">
        <v>2016</v>
      </c>
      <c r="B61" s="163" t="s">
        <v>644</v>
      </c>
      <c r="C61" s="190" t="s">
        <v>4911</v>
      </c>
      <c r="D61" s="193">
        <v>9</v>
      </c>
      <c r="E61" s="194">
        <v>4391856784</v>
      </c>
      <c r="F61" s="195">
        <v>0.42987873618466466</v>
      </c>
    </row>
    <row r="62" spans="1:6">
      <c r="A62" s="88">
        <v>2016</v>
      </c>
      <c r="B62" s="163" t="s">
        <v>644</v>
      </c>
      <c r="C62" s="190" t="s">
        <v>4908</v>
      </c>
      <c r="D62" s="193">
        <v>1</v>
      </c>
      <c r="E62" s="194">
        <v>198706897</v>
      </c>
      <c r="F62" s="195">
        <v>1.9449602743133607E-2</v>
      </c>
    </row>
    <row r="63" spans="1:6">
      <c r="A63" s="88">
        <v>2016</v>
      </c>
      <c r="B63" s="163" t="s">
        <v>644</v>
      </c>
      <c r="C63" s="190" t="s">
        <v>4909</v>
      </c>
      <c r="D63" s="193">
        <v>5</v>
      </c>
      <c r="E63" s="194">
        <v>1530663626</v>
      </c>
      <c r="F63" s="195">
        <v>0.1498226780677091</v>
      </c>
    </row>
    <row r="64" spans="1:6">
      <c r="A64" s="82">
        <v>2017</v>
      </c>
      <c r="B64" s="162" t="s">
        <v>2490</v>
      </c>
      <c r="C64" s="190" t="s">
        <v>4907</v>
      </c>
      <c r="D64" s="193">
        <v>3</v>
      </c>
      <c r="E64" s="194">
        <v>832000000</v>
      </c>
      <c r="F64" s="195">
        <v>5.4021202536610441E-2</v>
      </c>
    </row>
    <row r="65" spans="1:6">
      <c r="A65" s="82">
        <v>2017</v>
      </c>
      <c r="B65" s="162" t="s">
        <v>2490</v>
      </c>
      <c r="C65" s="190" t="s">
        <v>1127</v>
      </c>
      <c r="D65" s="193">
        <v>6</v>
      </c>
      <c r="E65" s="194">
        <v>6852234548</v>
      </c>
      <c r="F65" s="195">
        <v>0.44491099801185974</v>
      </c>
    </row>
    <row r="66" spans="1:6">
      <c r="A66" s="82">
        <v>2017</v>
      </c>
      <c r="B66" s="162" t="s">
        <v>2490</v>
      </c>
      <c r="C66" s="190" t="s">
        <v>1137</v>
      </c>
      <c r="D66" s="193">
        <v>1</v>
      </c>
      <c r="E66" s="194">
        <v>1205796428</v>
      </c>
      <c r="F66" s="195">
        <v>7.8291554152535359E-2</v>
      </c>
    </row>
    <row r="67" spans="1:6">
      <c r="A67" s="82">
        <v>2017</v>
      </c>
      <c r="B67" s="162" t="s">
        <v>2490</v>
      </c>
      <c r="C67" s="190" t="s">
        <v>2704</v>
      </c>
      <c r="D67" s="193">
        <v>1</v>
      </c>
      <c r="E67" s="194">
        <v>24000000</v>
      </c>
      <c r="F67" s="195">
        <v>1.5583039193253012E-3</v>
      </c>
    </row>
    <row r="68" spans="1:6">
      <c r="A68" s="82">
        <v>2017</v>
      </c>
      <c r="B68" s="162" t="s">
        <v>2490</v>
      </c>
      <c r="C68" s="190" t="s">
        <v>1128</v>
      </c>
      <c r="D68" s="193">
        <v>7</v>
      </c>
      <c r="E68" s="194">
        <v>835659514</v>
      </c>
      <c r="F68" s="195">
        <v>5.4258812328653185E-2</v>
      </c>
    </row>
    <row r="69" spans="1:6">
      <c r="A69" s="82">
        <v>2017</v>
      </c>
      <c r="B69" s="162" t="s">
        <v>2490</v>
      </c>
      <c r="C69" s="190" t="s">
        <v>1129</v>
      </c>
      <c r="D69" s="193">
        <v>1</v>
      </c>
      <c r="E69" s="194">
        <v>45000000</v>
      </c>
      <c r="F69" s="195">
        <v>2.9218198487349399E-3</v>
      </c>
    </row>
    <row r="70" spans="1:6">
      <c r="A70" s="82">
        <v>2017</v>
      </c>
      <c r="B70" s="162" t="s">
        <v>2490</v>
      </c>
      <c r="C70" s="190" t="s">
        <v>2705</v>
      </c>
      <c r="D70" s="193">
        <v>1</v>
      </c>
      <c r="E70" s="194">
        <v>580000000</v>
      </c>
      <c r="F70" s="195">
        <v>3.7659011383694783E-2</v>
      </c>
    </row>
    <row r="71" spans="1:6">
      <c r="A71" s="82">
        <v>2017</v>
      </c>
      <c r="B71" s="162" t="s">
        <v>2490</v>
      </c>
      <c r="C71" s="190" t="s">
        <v>1138</v>
      </c>
      <c r="D71" s="193">
        <v>2</v>
      </c>
      <c r="E71" s="194">
        <v>538980000</v>
      </c>
      <c r="F71" s="195">
        <v>3.4995610268247955E-2</v>
      </c>
    </row>
    <row r="72" spans="1:6">
      <c r="A72" s="82">
        <v>2017</v>
      </c>
      <c r="B72" s="162" t="s">
        <v>2490</v>
      </c>
      <c r="C72" s="190" t="s">
        <v>1130</v>
      </c>
      <c r="D72" s="193">
        <v>11</v>
      </c>
      <c r="E72" s="194">
        <v>3109324734</v>
      </c>
      <c r="F72" s="195">
        <v>0.20188637164363749</v>
      </c>
    </row>
    <row r="73" spans="1:6">
      <c r="A73" s="82">
        <v>2017</v>
      </c>
      <c r="B73" s="162" t="s">
        <v>2490</v>
      </c>
      <c r="C73" s="190" t="s">
        <v>1131</v>
      </c>
      <c r="D73" s="193">
        <v>2</v>
      </c>
      <c r="E73" s="194">
        <v>17880000</v>
      </c>
      <c r="F73" s="195">
        <v>1.1609364198973495E-3</v>
      </c>
    </row>
    <row r="74" spans="1:6">
      <c r="A74" s="82">
        <v>2017</v>
      </c>
      <c r="B74" s="162" t="s">
        <v>2490</v>
      </c>
      <c r="C74" s="190" t="s">
        <v>1132</v>
      </c>
      <c r="D74" s="193">
        <v>5</v>
      </c>
      <c r="E74" s="194">
        <v>1360485000</v>
      </c>
      <c r="F74" s="195">
        <v>8.8335379486803436E-2</v>
      </c>
    </row>
    <row r="75" spans="1:6">
      <c r="A75" s="82">
        <v>2017</v>
      </c>
      <c r="B75" s="163" t="s">
        <v>644</v>
      </c>
      <c r="C75" s="190" t="s">
        <v>1133</v>
      </c>
      <c r="D75" s="193">
        <v>10</v>
      </c>
      <c r="E75" s="194">
        <v>557895333</v>
      </c>
      <c r="F75" s="195">
        <v>3.9950685687005848E-2</v>
      </c>
    </row>
    <row r="76" spans="1:6">
      <c r="A76" s="82">
        <v>2017</v>
      </c>
      <c r="B76" s="163" t="s">
        <v>644</v>
      </c>
      <c r="C76" s="190" t="s">
        <v>1134</v>
      </c>
      <c r="D76" s="193">
        <v>4</v>
      </c>
      <c r="E76" s="194">
        <v>827134723</v>
      </c>
      <c r="F76" s="195">
        <v>5.9230822315162919E-2</v>
      </c>
    </row>
    <row r="77" spans="1:6">
      <c r="A77" s="82">
        <v>2017</v>
      </c>
      <c r="B77" s="163" t="s">
        <v>644</v>
      </c>
      <c r="C77" s="190" t="s">
        <v>2511</v>
      </c>
      <c r="D77" s="193">
        <v>7</v>
      </c>
      <c r="E77" s="194">
        <v>1388344350</v>
      </c>
      <c r="F77" s="195">
        <v>9.9418843412659344E-2</v>
      </c>
    </row>
    <row r="78" spans="1:6">
      <c r="A78" s="82">
        <v>2017</v>
      </c>
      <c r="B78" s="163" t="s">
        <v>644</v>
      </c>
      <c r="C78" s="190" t="s">
        <v>4911</v>
      </c>
      <c r="D78" s="193">
        <v>6</v>
      </c>
      <c r="E78" s="194">
        <v>1606528637</v>
      </c>
      <c r="F78" s="195">
        <v>0.11504294233621222</v>
      </c>
    </row>
    <row r="79" spans="1:6">
      <c r="A79" s="82">
        <v>2017</v>
      </c>
      <c r="B79" s="163" t="s">
        <v>644</v>
      </c>
      <c r="C79" s="190" t="s">
        <v>4908</v>
      </c>
      <c r="D79" s="193">
        <v>5</v>
      </c>
      <c r="E79" s="194">
        <v>5130408793</v>
      </c>
      <c r="F79" s="195">
        <v>0.36738674265804272</v>
      </c>
    </row>
    <row r="80" spans="1:6">
      <c r="A80" s="82">
        <v>2017</v>
      </c>
      <c r="B80" s="163" t="s">
        <v>644</v>
      </c>
      <c r="C80" s="190" t="s">
        <v>4909</v>
      </c>
      <c r="D80" s="193">
        <v>3</v>
      </c>
      <c r="E80" s="194">
        <v>1593972000</v>
      </c>
      <c r="F80" s="195">
        <v>0.11414376604202224</v>
      </c>
    </row>
    <row r="81" spans="1:6">
      <c r="A81" s="82">
        <v>2017</v>
      </c>
      <c r="B81" s="163" t="s">
        <v>644</v>
      </c>
      <c r="C81" s="190" t="s">
        <v>4905</v>
      </c>
      <c r="D81" s="193">
        <v>1</v>
      </c>
      <c r="E81" s="194">
        <v>39991372</v>
      </c>
      <c r="F81" s="195">
        <v>2.8637678762660065E-3</v>
      </c>
    </row>
    <row r="82" spans="1:6">
      <c r="A82" s="82">
        <v>2017</v>
      </c>
      <c r="B82" s="163" t="s">
        <v>644</v>
      </c>
      <c r="C82" s="190" t="s">
        <v>700</v>
      </c>
      <c r="D82" s="193">
        <v>1</v>
      </c>
      <c r="E82" s="194">
        <v>24595000</v>
      </c>
      <c r="F82" s="195">
        <v>1.7612391722085061E-3</v>
      </c>
    </row>
    <row r="83" spans="1:6">
      <c r="A83" s="82">
        <v>2017</v>
      </c>
      <c r="B83" s="163" t="s">
        <v>644</v>
      </c>
      <c r="C83" s="190" t="s">
        <v>3119</v>
      </c>
      <c r="D83" s="193">
        <v>1</v>
      </c>
      <c r="E83" s="194">
        <v>9000000</v>
      </c>
      <c r="F83" s="195">
        <v>6.444867879600144E-4</v>
      </c>
    </row>
    <row r="84" spans="1:6">
      <c r="A84" s="82">
        <v>2017</v>
      </c>
      <c r="B84" s="163" t="s">
        <v>644</v>
      </c>
      <c r="C84" s="190" t="s">
        <v>4910</v>
      </c>
      <c r="D84" s="193">
        <v>5</v>
      </c>
      <c r="E84" s="194">
        <v>2134438000</v>
      </c>
      <c r="F84" s="195">
        <v>0.1528463434133108</v>
      </c>
    </row>
    <row r="85" spans="1:6">
      <c r="A85" s="82">
        <v>2017</v>
      </c>
      <c r="B85" s="163" t="s">
        <v>644</v>
      </c>
      <c r="C85" s="190" t="s">
        <v>1141</v>
      </c>
      <c r="D85" s="193">
        <v>5</v>
      </c>
      <c r="E85" s="194">
        <v>652291483</v>
      </c>
      <c r="F85" s="195">
        <v>4.6710360299149371E-2</v>
      </c>
    </row>
    <row r="86" spans="1:6">
      <c r="A86" s="88">
        <v>2018</v>
      </c>
      <c r="B86" s="162" t="s">
        <v>2490</v>
      </c>
      <c r="C86" s="190" t="s">
        <v>1126</v>
      </c>
      <c r="D86" s="193">
        <v>1</v>
      </c>
      <c r="E86" s="194">
        <v>53000000</v>
      </c>
      <c r="F86" s="195">
        <v>4.6298623805117586E-3</v>
      </c>
    </row>
    <row r="87" spans="1:6">
      <c r="A87" s="88">
        <v>2018</v>
      </c>
      <c r="B87" s="162" t="s">
        <v>2490</v>
      </c>
      <c r="C87" s="190" t="s">
        <v>1127</v>
      </c>
      <c r="D87" s="193">
        <v>10</v>
      </c>
      <c r="E87" s="194">
        <v>5609426178</v>
      </c>
      <c r="F87" s="195">
        <v>0.49001643844868026</v>
      </c>
    </row>
    <row r="88" spans="1:6">
      <c r="A88" s="88">
        <v>2018</v>
      </c>
      <c r="B88" s="162" t="s">
        <v>2490</v>
      </c>
      <c r="C88" s="190" t="s">
        <v>1128</v>
      </c>
      <c r="D88" s="193">
        <v>4</v>
      </c>
      <c r="E88" s="194">
        <v>594500000</v>
      </c>
      <c r="F88" s="195">
        <v>5.1933078966306417E-2</v>
      </c>
    </row>
    <row r="89" spans="1:6">
      <c r="A89" s="88">
        <v>2018</v>
      </c>
      <c r="B89" s="162" t="s">
        <v>2490</v>
      </c>
      <c r="C89" s="190" t="s">
        <v>2705</v>
      </c>
      <c r="D89" s="193">
        <v>1</v>
      </c>
      <c r="E89" s="194">
        <v>624000000</v>
      </c>
      <c r="F89" s="195">
        <v>5.4510077838478062E-2</v>
      </c>
    </row>
    <row r="90" spans="1:6">
      <c r="A90" s="88">
        <v>2018</v>
      </c>
      <c r="B90" s="162" t="s">
        <v>2490</v>
      </c>
      <c r="C90" s="190" t="s">
        <v>1138</v>
      </c>
      <c r="D90" s="193">
        <v>1</v>
      </c>
      <c r="E90" s="194">
        <v>39900000</v>
      </c>
      <c r="F90" s="195">
        <v>3.4855001694796069E-3</v>
      </c>
    </row>
    <row r="91" spans="1:6">
      <c r="A91" s="88">
        <v>2018</v>
      </c>
      <c r="B91" s="162" t="s">
        <v>2490</v>
      </c>
      <c r="C91" s="190" t="s">
        <v>1130</v>
      </c>
      <c r="D91" s="193">
        <v>18</v>
      </c>
      <c r="E91" s="194">
        <v>2505210879</v>
      </c>
      <c r="F91" s="195">
        <v>0.21884493592322443</v>
      </c>
    </row>
    <row r="92" spans="1:6">
      <c r="A92" s="88">
        <v>2018</v>
      </c>
      <c r="B92" s="162" t="s">
        <v>2490</v>
      </c>
      <c r="C92" s="190" t="s">
        <v>1132</v>
      </c>
      <c r="D92" s="193">
        <v>5</v>
      </c>
      <c r="E92" s="194">
        <v>1498918194</v>
      </c>
      <c r="F92" s="195">
        <v>0.13093933882764577</v>
      </c>
    </row>
    <row r="93" spans="1:6">
      <c r="A93" s="88">
        <v>2018</v>
      </c>
      <c r="B93" s="162" t="s">
        <v>2490</v>
      </c>
      <c r="C93" s="190" t="s">
        <v>1139</v>
      </c>
      <c r="D93" s="193">
        <v>2</v>
      </c>
      <c r="E93" s="194">
        <v>98500000</v>
      </c>
      <c r="F93" s="195">
        <v>8.6045555562341159E-3</v>
      </c>
    </row>
    <row r="94" spans="1:6">
      <c r="A94" s="88">
        <v>2018</v>
      </c>
      <c r="B94" s="162" t="s">
        <v>2490</v>
      </c>
      <c r="C94" s="190" t="s">
        <v>4823</v>
      </c>
      <c r="D94" s="193">
        <v>0</v>
      </c>
      <c r="E94" s="194">
        <v>423969239</v>
      </c>
      <c r="F94" s="195">
        <v>3.7036211889439598E-2</v>
      </c>
    </row>
    <row r="95" spans="1:6">
      <c r="A95" s="88">
        <v>2018</v>
      </c>
      <c r="B95" s="163" t="s">
        <v>644</v>
      </c>
      <c r="C95" s="190" t="s">
        <v>1134</v>
      </c>
      <c r="D95" s="193">
        <v>3</v>
      </c>
      <c r="E95" s="194">
        <v>203660000</v>
      </c>
      <c r="F95" s="195">
        <v>1.7113724913339713E-2</v>
      </c>
    </row>
    <row r="96" spans="1:6">
      <c r="A96" s="88">
        <v>2018</v>
      </c>
      <c r="B96" s="163" t="s">
        <v>644</v>
      </c>
      <c r="C96" s="190" t="s">
        <v>2511</v>
      </c>
      <c r="D96" s="193">
        <v>11</v>
      </c>
      <c r="E96" s="194">
        <v>1546282162</v>
      </c>
      <c r="F96" s="195">
        <v>0.12993541961539917</v>
      </c>
    </row>
    <row r="97" spans="1:6">
      <c r="A97" s="88">
        <v>2018</v>
      </c>
      <c r="B97" s="163" t="s">
        <v>644</v>
      </c>
      <c r="C97" s="190" t="s">
        <v>5160</v>
      </c>
      <c r="D97" s="193">
        <v>13</v>
      </c>
      <c r="E97" s="194">
        <v>2469381677</v>
      </c>
      <c r="F97" s="195">
        <v>0.20750426557114554</v>
      </c>
    </row>
    <row r="98" spans="1:6">
      <c r="A98" s="88">
        <v>2018</v>
      </c>
      <c r="B98" s="163" t="s">
        <v>644</v>
      </c>
      <c r="C98" s="190" t="s">
        <v>5161</v>
      </c>
      <c r="D98" s="193">
        <v>1</v>
      </c>
      <c r="E98" s="194">
        <v>355000000</v>
      </c>
      <c r="F98" s="195">
        <v>2.9830955240280854E-2</v>
      </c>
    </row>
    <row r="99" spans="1:6">
      <c r="A99" s="88">
        <v>2018</v>
      </c>
      <c r="B99" s="163" t="s">
        <v>644</v>
      </c>
      <c r="C99" s="190" t="s">
        <v>5162</v>
      </c>
      <c r="D99" s="193">
        <v>9</v>
      </c>
      <c r="E99" s="194">
        <v>1114149141</v>
      </c>
      <c r="F99" s="195">
        <v>9.3622910299065804E-2</v>
      </c>
    </row>
    <row r="100" spans="1:6">
      <c r="A100" s="88">
        <v>2018</v>
      </c>
      <c r="B100" s="163" t="s">
        <v>644</v>
      </c>
      <c r="C100" s="190" t="s">
        <v>5163</v>
      </c>
      <c r="D100" s="193">
        <v>13</v>
      </c>
      <c r="E100" s="194">
        <v>2183685263</v>
      </c>
      <c r="F100" s="195">
        <v>0.18349695025187021</v>
      </c>
    </row>
    <row r="101" spans="1:6">
      <c r="A101" s="88">
        <v>2018</v>
      </c>
      <c r="B101" s="163" t="s">
        <v>644</v>
      </c>
      <c r="C101" s="190" t="s">
        <v>5164</v>
      </c>
      <c r="D101" s="193">
        <v>5</v>
      </c>
      <c r="E101" s="194">
        <v>434280000</v>
      </c>
      <c r="F101" s="195">
        <v>3.649292180774414E-2</v>
      </c>
    </row>
    <row r="102" spans="1:6">
      <c r="A102" s="88">
        <v>2018</v>
      </c>
      <c r="B102" s="163" t="s">
        <v>644</v>
      </c>
      <c r="C102" s="190" t="s">
        <v>1136</v>
      </c>
      <c r="D102" s="193">
        <v>14</v>
      </c>
      <c r="E102" s="194">
        <v>576951333</v>
      </c>
      <c r="F102" s="195">
        <v>4.8481716593079927E-2</v>
      </c>
    </row>
    <row r="103" spans="1:6">
      <c r="A103" s="88">
        <v>2018</v>
      </c>
      <c r="B103" s="163" t="s">
        <v>644</v>
      </c>
      <c r="C103" s="190" t="s">
        <v>5165</v>
      </c>
      <c r="D103" s="193">
        <v>8</v>
      </c>
      <c r="E103" s="194">
        <v>3017000376</v>
      </c>
      <c r="F103" s="195">
        <v>0.25352113570807466</v>
      </c>
    </row>
  </sheetData>
  <sheetProtection autoFilter="0" pivotTables="0"/>
  <autoFilter ref="A1:F94"/>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009ED6"/>
  </sheetPr>
  <dimension ref="A1:E365"/>
  <sheetViews>
    <sheetView zoomScale="85" zoomScaleNormal="85" workbookViewId="0">
      <pane ySplit="1" topLeftCell="A325" activePane="bottomLeft" state="frozen"/>
      <selection pane="bottomLeft" activeCell="C358" sqref="C358"/>
    </sheetView>
  </sheetViews>
  <sheetFormatPr baseColWidth="10" defaultRowHeight="14.25"/>
  <cols>
    <col min="1" max="1" width="9.5" style="86" customWidth="1"/>
    <col min="2" max="2" width="14.125" style="86" bestFit="1" customWidth="1"/>
    <col min="3" max="3" width="50.5" style="86" customWidth="1"/>
    <col min="4" max="5" width="12.875" style="86" customWidth="1"/>
    <col min="6" max="16384" width="11" style="86"/>
  </cols>
  <sheetData>
    <row r="1" spans="1:5">
      <c r="A1" s="159" t="s">
        <v>3429</v>
      </c>
      <c r="B1" s="159" t="s">
        <v>228</v>
      </c>
      <c r="C1" s="159" t="s">
        <v>5094</v>
      </c>
      <c r="D1" s="159" t="s">
        <v>3886</v>
      </c>
      <c r="E1" s="159" t="s">
        <v>1982</v>
      </c>
    </row>
    <row r="2" spans="1:5">
      <c r="A2" s="82">
        <v>2007</v>
      </c>
      <c r="B2" s="162" t="s">
        <v>2490</v>
      </c>
      <c r="C2" s="190" t="s">
        <v>5</v>
      </c>
      <c r="D2" s="193">
        <v>44</v>
      </c>
      <c r="E2" s="196">
        <v>39.5</v>
      </c>
    </row>
    <row r="3" spans="1:5">
      <c r="A3" s="82">
        <v>2007</v>
      </c>
      <c r="B3" s="162" t="s">
        <v>2490</v>
      </c>
      <c r="C3" s="190" t="s">
        <v>12</v>
      </c>
      <c r="D3" s="193">
        <v>17</v>
      </c>
      <c r="E3" s="196">
        <v>16.5</v>
      </c>
    </row>
    <row r="4" spans="1:5">
      <c r="A4" s="82">
        <v>2007</v>
      </c>
      <c r="B4" s="162" t="s">
        <v>2490</v>
      </c>
      <c r="C4" s="190" t="s">
        <v>18</v>
      </c>
      <c r="D4" s="193">
        <v>74</v>
      </c>
      <c r="E4" s="196">
        <v>72</v>
      </c>
    </row>
    <row r="5" spans="1:5">
      <c r="A5" s="82">
        <v>2007</v>
      </c>
      <c r="B5" s="162" t="s">
        <v>2490</v>
      </c>
      <c r="C5" s="190" t="s">
        <v>31</v>
      </c>
      <c r="D5" s="193">
        <v>65</v>
      </c>
      <c r="E5" s="196">
        <v>64.5</v>
      </c>
    </row>
    <row r="6" spans="1:5">
      <c r="A6" s="82">
        <v>2007</v>
      </c>
      <c r="B6" s="162" t="s">
        <v>2490</v>
      </c>
      <c r="C6" s="190" t="s">
        <v>52</v>
      </c>
      <c r="D6" s="193">
        <v>27</v>
      </c>
      <c r="E6" s="196">
        <v>23.5</v>
      </c>
    </row>
    <row r="7" spans="1:5">
      <c r="A7" s="82">
        <v>2007</v>
      </c>
      <c r="B7" s="162" t="s">
        <v>2490</v>
      </c>
      <c r="C7" s="190" t="s">
        <v>72</v>
      </c>
      <c r="D7" s="193">
        <v>14</v>
      </c>
      <c r="E7" s="196">
        <v>14</v>
      </c>
    </row>
    <row r="8" spans="1:5">
      <c r="A8" s="82">
        <v>2007</v>
      </c>
      <c r="B8" s="162" t="s">
        <v>2490</v>
      </c>
      <c r="C8" s="190" t="s">
        <v>83</v>
      </c>
      <c r="D8" s="193">
        <v>13</v>
      </c>
      <c r="E8" s="196">
        <v>12</v>
      </c>
    </row>
    <row r="9" spans="1:5">
      <c r="A9" s="82">
        <v>2007</v>
      </c>
      <c r="B9" s="162" t="s">
        <v>2490</v>
      </c>
      <c r="C9" s="190" t="s">
        <v>93</v>
      </c>
      <c r="D9" s="193">
        <v>22</v>
      </c>
      <c r="E9" s="196">
        <v>22</v>
      </c>
    </row>
    <row r="10" spans="1:5">
      <c r="A10" s="82">
        <v>2007</v>
      </c>
      <c r="B10" s="162" t="s">
        <v>2490</v>
      </c>
      <c r="C10" s="190" t="s">
        <v>102</v>
      </c>
      <c r="D10" s="193">
        <v>1</v>
      </c>
      <c r="E10" s="196">
        <v>1</v>
      </c>
    </row>
    <row r="11" spans="1:5">
      <c r="A11" s="82">
        <v>2007</v>
      </c>
      <c r="B11" s="162" t="s">
        <v>2490</v>
      </c>
      <c r="C11" s="190" t="s">
        <v>105</v>
      </c>
      <c r="D11" s="193">
        <v>12</v>
      </c>
      <c r="E11" s="196">
        <v>12</v>
      </c>
    </row>
    <row r="12" spans="1:5">
      <c r="A12" s="82">
        <v>2007</v>
      </c>
      <c r="B12" s="162" t="s">
        <v>2490</v>
      </c>
      <c r="C12" s="190" t="s">
        <v>108</v>
      </c>
      <c r="D12" s="193">
        <v>7</v>
      </c>
      <c r="E12" s="196">
        <v>7</v>
      </c>
    </row>
    <row r="13" spans="1:5">
      <c r="A13" s="82">
        <v>2007</v>
      </c>
      <c r="B13" s="162" t="s">
        <v>2490</v>
      </c>
      <c r="C13" s="190" t="s">
        <v>114</v>
      </c>
      <c r="D13" s="193">
        <v>12</v>
      </c>
      <c r="E13" s="196">
        <v>12</v>
      </c>
    </row>
    <row r="14" spans="1:5">
      <c r="A14" s="82">
        <v>2007</v>
      </c>
      <c r="B14" s="162" t="s">
        <v>2490</v>
      </c>
      <c r="C14" s="190" t="s">
        <v>121</v>
      </c>
      <c r="D14" s="193">
        <v>10</v>
      </c>
      <c r="E14" s="196">
        <v>9.5</v>
      </c>
    </row>
    <row r="15" spans="1:5">
      <c r="A15" s="82">
        <v>2007</v>
      </c>
      <c r="B15" s="162" t="s">
        <v>2490</v>
      </c>
      <c r="C15" s="190" t="s">
        <v>126</v>
      </c>
      <c r="D15" s="193">
        <v>54</v>
      </c>
      <c r="E15" s="196">
        <v>54</v>
      </c>
    </row>
    <row r="16" spans="1:5">
      <c r="A16" s="82">
        <v>2007</v>
      </c>
      <c r="B16" s="162" t="s">
        <v>2490</v>
      </c>
      <c r="C16" s="190" t="s">
        <v>145</v>
      </c>
      <c r="D16" s="193">
        <v>55</v>
      </c>
      <c r="E16" s="196">
        <v>44</v>
      </c>
    </row>
    <row r="17" spans="1:5">
      <c r="A17" s="82">
        <v>2007</v>
      </c>
      <c r="B17" s="162" t="s">
        <v>2490</v>
      </c>
      <c r="C17" s="190" t="s">
        <v>182</v>
      </c>
      <c r="D17" s="193">
        <v>68</v>
      </c>
      <c r="E17" s="196">
        <v>67.3</v>
      </c>
    </row>
    <row r="18" spans="1:5">
      <c r="A18" s="82">
        <v>2007</v>
      </c>
      <c r="B18" s="162" t="s">
        <v>2490</v>
      </c>
      <c r="C18" s="190" t="s">
        <v>191</v>
      </c>
      <c r="D18" s="193">
        <v>16</v>
      </c>
      <c r="E18" s="196">
        <v>15.5</v>
      </c>
    </row>
    <row r="19" spans="1:5">
      <c r="A19" s="82">
        <v>2007</v>
      </c>
      <c r="B19" s="162" t="s">
        <v>2490</v>
      </c>
      <c r="C19" s="190" t="s">
        <v>195</v>
      </c>
      <c r="D19" s="193">
        <v>21</v>
      </c>
      <c r="E19" s="196">
        <v>20.5</v>
      </c>
    </row>
    <row r="20" spans="1:5">
      <c r="A20" s="82">
        <v>2007</v>
      </c>
      <c r="B20" s="162" t="s">
        <v>2490</v>
      </c>
      <c r="C20" s="190" t="s">
        <v>2008</v>
      </c>
      <c r="D20" s="193">
        <v>51</v>
      </c>
      <c r="E20" s="196">
        <v>50.2</v>
      </c>
    </row>
    <row r="21" spans="1:5">
      <c r="A21" s="82">
        <v>2007</v>
      </c>
      <c r="B21" s="162" t="s">
        <v>2490</v>
      </c>
      <c r="C21" s="190" t="s">
        <v>2009</v>
      </c>
      <c r="D21" s="193">
        <v>257</v>
      </c>
      <c r="E21" s="196">
        <v>250.3</v>
      </c>
    </row>
    <row r="22" spans="1:5">
      <c r="A22" s="82">
        <v>2007</v>
      </c>
      <c r="B22" s="162" t="s">
        <v>2490</v>
      </c>
      <c r="C22" s="190" t="s">
        <v>2224</v>
      </c>
      <c r="D22" s="193">
        <v>717</v>
      </c>
      <c r="E22" s="196">
        <v>717</v>
      </c>
    </row>
    <row r="23" spans="1:5">
      <c r="A23" s="82">
        <v>2007</v>
      </c>
      <c r="B23" s="162" t="s">
        <v>2490</v>
      </c>
      <c r="C23" s="190" t="s">
        <v>2225</v>
      </c>
      <c r="D23" s="193">
        <v>93</v>
      </c>
      <c r="E23" s="196">
        <v>72.2</v>
      </c>
    </row>
    <row r="24" spans="1:5">
      <c r="A24" s="88">
        <v>2008</v>
      </c>
      <c r="B24" s="162" t="s">
        <v>2490</v>
      </c>
      <c r="C24" s="190" t="s">
        <v>5</v>
      </c>
      <c r="D24" s="193">
        <v>39</v>
      </c>
      <c r="E24" s="196">
        <v>35.5</v>
      </c>
    </row>
    <row r="25" spans="1:5">
      <c r="A25" s="88">
        <v>2008</v>
      </c>
      <c r="B25" s="162" t="s">
        <v>2490</v>
      </c>
      <c r="C25" s="190" t="s">
        <v>12</v>
      </c>
      <c r="D25" s="193">
        <v>17</v>
      </c>
      <c r="E25" s="196">
        <v>16.5</v>
      </c>
    </row>
    <row r="26" spans="1:5">
      <c r="A26" s="88">
        <v>2008</v>
      </c>
      <c r="B26" s="162" t="s">
        <v>2490</v>
      </c>
      <c r="C26" s="190" t="s">
        <v>18</v>
      </c>
      <c r="D26" s="193">
        <v>71</v>
      </c>
      <c r="E26" s="196">
        <v>69</v>
      </c>
    </row>
    <row r="27" spans="1:5">
      <c r="A27" s="88">
        <v>2008</v>
      </c>
      <c r="B27" s="162" t="s">
        <v>2490</v>
      </c>
      <c r="C27" s="190" t="s">
        <v>31</v>
      </c>
      <c r="D27" s="193">
        <v>66</v>
      </c>
      <c r="E27" s="196">
        <v>65.5</v>
      </c>
    </row>
    <row r="28" spans="1:5">
      <c r="A28" s="88">
        <v>2008</v>
      </c>
      <c r="B28" s="162" t="s">
        <v>2490</v>
      </c>
      <c r="C28" s="190" t="s">
        <v>52</v>
      </c>
      <c r="D28" s="193">
        <v>19</v>
      </c>
      <c r="E28" s="196">
        <v>19</v>
      </c>
    </row>
    <row r="29" spans="1:5">
      <c r="A29" s="88">
        <v>2008</v>
      </c>
      <c r="B29" s="162" t="s">
        <v>2490</v>
      </c>
      <c r="C29" s="190" t="s">
        <v>72</v>
      </c>
      <c r="D29" s="193">
        <v>13</v>
      </c>
      <c r="E29" s="196">
        <v>13</v>
      </c>
    </row>
    <row r="30" spans="1:5">
      <c r="A30" s="88">
        <v>2008</v>
      </c>
      <c r="B30" s="162" t="s">
        <v>2490</v>
      </c>
      <c r="C30" s="190" t="s">
        <v>83</v>
      </c>
      <c r="D30" s="193">
        <v>12</v>
      </c>
      <c r="E30" s="196">
        <v>11.5</v>
      </c>
    </row>
    <row r="31" spans="1:5">
      <c r="A31" s="88">
        <v>2008</v>
      </c>
      <c r="B31" s="162" t="s">
        <v>2490</v>
      </c>
      <c r="C31" s="190" t="s">
        <v>93</v>
      </c>
      <c r="D31" s="193">
        <v>24</v>
      </c>
      <c r="E31" s="196">
        <v>24</v>
      </c>
    </row>
    <row r="32" spans="1:5">
      <c r="A32" s="88">
        <v>2008</v>
      </c>
      <c r="B32" s="162" t="s">
        <v>2490</v>
      </c>
      <c r="C32" s="190" t="s">
        <v>102</v>
      </c>
      <c r="D32" s="193">
        <v>1</v>
      </c>
      <c r="E32" s="196">
        <v>1</v>
      </c>
    </row>
    <row r="33" spans="1:5">
      <c r="A33" s="88">
        <v>2008</v>
      </c>
      <c r="B33" s="162" t="s">
        <v>2490</v>
      </c>
      <c r="C33" s="190" t="s">
        <v>105</v>
      </c>
      <c r="D33" s="193">
        <v>8</v>
      </c>
      <c r="E33" s="196">
        <v>8</v>
      </c>
    </row>
    <row r="34" spans="1:5">
      <c r="A34" s="88">
        <v>2008</v>
      </c>
      <c r="B34" s="162" t="s">
        <v>2490</v>
      </c>
      <c r="C34" s="190" t="s">
        <v>108</v>
      </c>
      <c r="D34" s="193">
        <v>7</v>
      </c>
      <c r="E34" s="196">
        <v>7</v>
      </c>
    </row>
    <row r="35" spans="1:5">
      <c r="A35" s="88">
        <v>2008</v>
      </c>
      <c r="B35" s="162" t="s">
        <v>2490</v>
      </c>
      <c r="C35" s="190" t="s">
        <v>114</v>
      </c>
      <c r="D35" s="193">
        <v>13</v>
      </c>
      <c r="E35" s="196">
        <v>13</v>
      </c>
    </row>
    <row r="36" spans="1:5">
      <c r="A36" s="88">
        <v>2008</v>
      </c>
      <c r="B36" s="162" t="s">
        <v>2490</v>
      </c>
      <c r="C36" s="190" t="s">
        <v>121</v>
      </c>
      <c r="D36" s="193">
        <v>8</v>
      </c>
      <c r="E36" s="196">
        <v>8</v>
      </c>
    </row>
    <row r="37" spans="1:5">
      <c r="A37" s="88">
        <v>2008</v>
      </c>
      <c r="B37" s="162" t="s">
        <v>2490</v>
      </c>
      <c r="C37" s="190" t="s">
        <v>126</v>
      </c>
      <c r="D37" s="193">
        <v>58</v>
      </c>
      <c r="E37" s="196">
        <v>57</v>
      </c>
    </row>
    <row r="38" spans="1:5">
      <c r="A38" s="88">
        <v>2008</v>
      </c>
      <c r="B38" s="162" t="s">
        <v>2490</v>
      </c>
      <c r="C38" s="190" t="s">
        <v>145</v>
      </c>
      <c r="D38" s="193">
        <v>51</v>
      </c>
      <c r="E38" s="196">
        <v>42.5</v>
      </c>
    </row>
    <row r="39" spans="1:5">
      <c r="A39" s="88">
        <v>2008</v>
      </c>
      <c r="B39" s="162" t="s">
        <v>2490</v>
      </c>
      <c r="C39" s="190" t="s">
        <v>182</v>
      </c>
      <c r="D39" s="193">
        <v>70</v>
      </c>
      <c r="E39" s="196">
        <v>69.3</v>
      </c>
    </row>
    <row r="40" spans="1:5">
      <c r="A40" s="88">
        <v>2008</v>
      </c>
      <c r="B40" s="162" t="s">
        <v>2490</v>
      </c>
      <c r="C40" s="190" t="s">
        <v>191</v>
      </c>
      <c r="D40" s="193">
        <v>16</v>
      </c>
      <c r="E40" s="196">
        <v>15.5</v>
      </c>
    </row>
    <row r="41" spans="1:5">
      <c r="A41" s="88">
        <v>2008</v>
      </c>
      <c r="B41" s="162" t="s">
        <v>2490</v>
      </c>
      <c r="C41" s="190" t="s">
        <v>195</v>
      </c>
      <c r="D41" s="193">
        <v>21</v>
      </c>
      <c r="E41" s="196">
        <v>20.5</v>
      </c>
    </row>
    <row r="42" spans="1:5">
      <c r="A42" s="88">
        <v>2008</v>
      </c>
      <c r="B42" s="162" t="s">
        <v>2490</v>
      </c>
      <c r="C42" s="190" t="s">
        <v>2008</v>
      </c>
      <c r="D42" s="193">
        <v>54</v>
      </c>
      <c r="E42" s="196">
        <v>54</v>
      </c>
    </row>
    <row r="43" spans="1:5">
      <c r="A43" s="88">
        <v>2008</v>
      </c>
      <c r="B43" s="162" t="s">
        <v>2490</v>
      </c>
      <c r="C43" s="190" t="s">
        <v>2009</v>
      </c>
      <c r="D43" s="193">
        <v>261</v>
      </c>
      <c r="E43" s="196">
        <v>255.5</v>
      </c>
    </row>
    <row r="44" spans="1:5">
      <c r="A44" s="88">
        <v>2008</v>
      </c>
      <c r="B44" s="162" t="s">
        <v>2490</v>
      </c>
      <c r="C44" s="190" t="s">
        <v>2224</v>
      </c>
      <c r="D44" s="193">
        <v>690</v>
      </c>
      <c r="E44" s="196">
        <v>690</v>
      </c>
    </row>
    <row r="45" spans="1:5">
      <c r="A45" s="88">
        <v>2008</v>
      </c>
      <c r="B45" s="162" t="s">
        <v>2490</v>
      </c>
      <c r="C45" s="190" t="s">
        <v>2225</v>
      </c>
      <c r="D45" s="193">
        <v>106</v>
      </c>
      <c r="E45" s="196">
        <v>89.6</v>
      </c>
    </row>
    <row r="46" spans="1:5">
      <c r="A46" s="88">
        <v>2008</v>
      </c>
      <c r="B46" s="163" t="s">
        <v>644</v>
      </c>
      <c r="C46" s="190" t="s">
        <v>31</v>
      </c>
      <c r="D46" s="193">
        <v>56</v>
      </c>
      <c r="E46" s="196">
        <v>39.5</v>
      </c>
    </row>
    <row r="47" spans="1:5">
      <c r="A47" s="88">
        <v>2008</v>
      </c>
      <c r="B47" s="163" t="s">
        <v>644</v>
      </c>
      <c r="C47" s="190" t="s">
        <v>214</v>
      </c>
      <c r="D47" s="193">
        <v>69</v>
      </c>
      <c r="E47" s="196">
        <v>42.5</v>
      </c>
    </row>
    <row r="48" spans="1:5">
      <c r="A48" s="88">
        <v>2008</v>
      </c>
      <c r="B48" s="163" t="s">
        <v>644</v>
      </c>
      <c r="C48" s="190" t="s">
        <v>126</v>
      </c>
      <c r="D48" s="193">
        <v>58</v>
      </c>
      <c r="E48" s="196">
        <v>41.5</v>
      </c>
    </row>
    <row r="49" spans="1:5">
      <c r="A49" s="88">
        <v>2008</v>
      </c>
      <c r="B49" s="163" t="s">
        <v>644</v>
      </c>
      <c r="C49" s="190" t="s">
        <v>2008</v>
      </c>
      <c r="D49" s="193">
        <v>88</v>
      </c>
      <c r="E49" s="196">
        <v>84</v>
      </c>
    </row>
    <row r="50" spans="1:5">
      <c r="A50" s="88">
        <v>2008</v>
      </c>
      <c r="B50" s="163" t="s">
        <v>644</v>
      </c>
      <c r="C50" s="190" t="s">
        <v>2009</v>
      </c>
      <c r="D50" s="193">
        <v>84</v>
      </c>
      <c r="E50" s="196">
        <v>76</v>
      </c>
    </row>
    <row r="51" spans="1:5">
      <c r="A51" s="88">
        <v>2008</v>
      </c>
      <c r="B51" s="163" t="s">
        <v>644</v>
      </c>
      <c r="C51" s="190" t="s">
        <v>2225</v>
      </c>
      <c r="D51" s="193">
        <v>99</v>
      </c>
      <c r="E51" s="196">
        <v>46</v>
      </c>
    </row>
    <row r="52" spans="1:5">
      <c r="A52" s="88">
        <v>2008</v>
      </c>
      <c r="B52" s="163" t="s">
        <v>644</v>
      </c>
      <c r="C52" s="190" t="s">
        <v>2224</v>
      </c>
      <c r="D52" s="193">
        <v>92</v>
      </c>
      <c r="E52" s="196">
        <v>88.5</v>
      </c>
    </row>
    <row r="53" spans="1:5">
      <c r="A53" s="82">
        <v>2009</v>
      </c>
      <c r="B53" s="162" t="s">
        <v>2490</v>
      </c>
      <c r="C53" s="190" t="s">
        <v>5</v>
      </c>
      <c r="D53" s="193">
        <v>40</v>
      </c>
      <c r="E53" s="196">
        <v>37</v>
      </c>
    </row>
    <row r="54" spans="1:5">
      <c r="A54" s="82">
        <v>2009</v>
      </c>
      <c r="B54" s="162" t="s">
        <v>2490</v>
      </c>
      <c r="C54" s="190" t="s">
        <v>12</v>
      </c>
      <c r="D54" s="193">
        <v>17</v>
      </c>
      <c r="E54" s="196">
        <v>17</v>
      </c>
    </row>
    <row r="55" spans="1:5">
      <c r="A55" s="82">
        <v>2009</v>
      </c>
      <c r="B55" s="162" t="s">
        <v>2490</v>
      </c>
      <c r="C55" s="190" t="s">
        <v>18</v>
      </c>
      <c r="D55" s="193">
        <v>68</v>
      </c>
      <c r="E55" s="196">
        <v>66.5</v>
      </c>
    </row>
    <row r="56" spans="1:5">
      <c r="A56" s="82">
        <v>2009</v>
      </c>
      <c r="B56" s="162" t="s">
        <v>2490</v>
      </c>
      <c r="C56" s="190" t="s">
        <v>31</v>
      </c>
      <c r="D56" s="193">
        <v>64</v>
      </c>
      <c r="E56" s="196">
        <v>63.5</v>
      </c>
    </row>
    <row r="57" spans="1:5">
      <c r="A57" s="82">
        <v>2009</v>
      </c>
      <c r="B57" s="162" t="s">
        <v>2490</v>
      </c>
      <c r="C57" s="190" t="s">
        <v>52</v>
      </c>
      <c r="D57" s="193">
        <v>19</v>
      </c>
      <c r="E57" s="196">
        <v>18.5</v>
      </c>
    </row>
    <row r="58" spans="1:5">
      <c r="A58" s="82">
        <v>2009</v>
      </c>
      <c r="B58" s="162" t="s">
        <v>2490</v>
      </c>
      <c r="C58" s="190" t="s">
        <v>72</v>
      </c>
      <c r="D58" s="193">
        <v>14</v>
      </c>
      <c r="E58" s="196">
        <v>14</v>
      </c>
    </row>
    <row r="59" spans="1:5">
      <c r="A59" s="82">
        <v>2009</v>
      </c>
      <c r="B59" s="162" t="s">
        <v>2490</v>
      </c>
      <c r="C59" s="190" t="s">
        <v>83</v>
      </c>
      <c r="D59" s="193">
        <v>13</v>
      </c>
      <c r="E59" s="196">
        <v>12.5</v>
      </c>
    </row>
    <row r="60" spans="1:5">
      <c r="A60" s="82">
        <v>2009</v>
      </c>
      <c r="B60" s="162" t="s">
        <v>2490</v>
      </c>
      <c r="C60" s="190" t="s">
        <v>93</v>
      </c>
      <c r="D60" s="193">
        <v>25</v>
      </c>
      <c r="E60" s="196">
        <v>25</v>
      </c>
    </row>
    <row r="61" spans="1:5">
      <c r="A61" s="82">
        <v>2009</v>
      </c>
      <c r="B61" s="162" t="s">
        <v>2490</v>
      </c>
      <c r="C61" s="190" t="s">
        <v>102</v>
      </c>
      <c r="D61" s="193">
        <v>1</v>
      </c>
      <c r="E61" s="196">
        <v>1</v>
      </c>
    </row>
    <row r="62" spans="1:5">
      <c r="A62" s="82">
        <v>2009</v>
      </c>
      <c r="B62" s="162" t="s">
        <v>2490</v>
      </c>
      <c r="C62" s="190" t="s">
        <v>105</v>
      </c>
      <c r="D62" s="193">
        <v>8</v>
      </c>
      <c r="E62" s="196">
        <v>8</v>
      </c>
    </row>
    <row r="63" spans="1:5">
      <c r="A63" s="82">
        <v>2009</v>
      </c>
      <c r="B63" s="162" t="s">
        <v>2490</v>
      </c>
      <c r="C63" s="190" t="s">
        <v>108</v>
      </c>
      <c r="D63" s="193">
        <v>7</v>
      </c>
      <c r="E63" s="196">
        <v>7</v>
      </c>
    </row>
    <row r="64" spans="1:5">
      <c r="A64" s="82">
        <v>2009</v>
      </c>
      <c r="B64" s="162" t="s">
        <v>2490</v>
      </c>
      <c r="C64" s="190" t="s">
        <v>114</v>
      </c>
      <c r="D64" s="193">
        <v>13</v>
      </c>
      <c r="E64" s="196">
        <v>13</v>
      </c>
    </row>
    <row r="65" spans="1:5">
      <c r="A65" s="82">
        <v>2009</v>
      </c>
      <c r="B65" s="162" t="s">
        <v>2490</v>
      </c>
      <c r="C65" s="190" t="s">
        <v>121</v>
      </c>
      <c r="D65" s="193">
        <v>9</v>
      </c>
      <c r="E65" s="196">
        <v>9</v>
      </c>
    </row>
    <row r="66" spans="1:5">
      <c r="A66" s="82">
        <v>2009</v>
      </c>
      <c r="B66" s="162" t="s">
        <v>2490</v>
      </c>
      <c r="C66" s="190" t="s">
        <v>126</v>
      </c>
      <c r="D66" s="193">
        <v>60</v>
      </c>
      <c r="E66" s="196">
        <v>59</v>
      </c>
    </row>
    <row r="67" spans="1:5">
      <c r="A67" s="82">
        <v>2009</v>
      </c>
      <c r="B67" s="162" t="s">
        <v>2490</v>
      </c>
      <c r="C67" s="190" t="s">
        <v>145</v>
      </c>
      <c r="D67" s="193">
        <v>45</v>
      </c>
      <c r="E67" s="196">
        <v>42.9</v>
      </c>
    </row>
    <row r="68" spans="1:5">
      <c r="A68" s="82">
        <v>2009</v>
      </c>
      <c r="B68" s="162" t="s">
        <v>2490</v>
      </c>
      <c r="C68" s="190" t="s">
        <v>182</v>
      </c>
      <c r="D68" s="193">
        <v>69</v>
      </c>
      <c r="E68" s="196">
        <v>68.3</v>
      </c>
    </row>
    <row r="69" spans="1:5">
      <c r="A69" s="82">
        <v>2009</v>
      </c>
      <c r="B69" s="162" t="s">
        <v>2490</v>
      </c>
      <c r="C69" s="190" t="s">
        <v>191</v>
      </c>
      <c r="D69" s="193">
        <v>17</v>
      </c>
      <c r="E69" s="196">
        <v>16.5</v>
      </c>
    </row>
    <row r="70" spans="1:5">
      <c r="A70" s="82">
        <v>2009</v>
      </c>
      <c r="B70" s="162" t="s">
        <v>2490</v>
      </c>
      <c r="C70" s="190" t="s">
        <v>195</v>
      </c>
      <c r="D70" s="193">
        <v>21</v>
      </c>
      <c r="E70" s="196">
        <v>20.5</v>
      </c>
    </row>
    <row r="71" spans="1:5">
      <c r="A71" s="82">
        <v>2009</v>
      </c>
      <c r="B71" s="162" t="s">
        <v>2490</v>
      </c>
      <c r="C71" s="190" t="s">
        <v>2008</v>
      </c>
      <c r="D71" s="193">
        <v>65</v>
      </c>
      <c r="E71" s="196">
        <v>65</v>
      </c>
    </row>
    <row r="72" spans="1:5">
      <c r="A72" s="82">
        <v>2009</v>
      </c>
      <c r="B72" s="162" t="s">
        <v>2490</v>
      </c>
      <c r="C72" s="190" t="s">
        <v>2009</v>
      </c>
      <c r="D72" s="193">
        <v>270</v>
      </c>
      <c r="E72" s="196">
        <v>264.39999999999998</v>
      </c>
    </row>
    <row r="73" spans="1:5">
      <c r="A73" s="82">
        <v>2009</v>
      </c>
      <c r="B73" s="162" t="s">
        <v>2490</v>
      </c>
      <c r="C73" s="190" t="s">
        <v>2224</v>
      </c>
      <c r="D73" s="193">
        <v>615</v>
      </c>
      <c r="E73" s="196">
        <v>615</v>
      </c>
    </row>
    <row r="74" spans="1:5">
      <c r="A74" s="82">
        <v>2009</v>
      </c>
      <c r="B74" s="162" t="s">
        <v>2490</v>
      </c>
      <c r="C74" s="190" t="s">
        <v>2225</v>
      </c>
      <c r="D74" s="193">
        <v>108</v>
      </c>
      <c r="E74" s="196">
        <v>87.69</v>
      </c>
    </row>
    <row r="75" spans="1:5">
      <c r="A75" s="82">
        <v>2009</v>
      </c>
      <c r="B75" s="163" t="s">
        <v>644</v>
      </c>
      <c r="C75" s="190" t="s">
        <v>31</v>
      </c>
      <c r="D75" s="193">
        <v>31</v>
      </c>
      <c r="E75" s="196">
        <v>27</v>
      </c>
    </row>
    <row r="76" spans="1:5">
      <c r="A76" s="82">
        <v>2009</v>
      </c>
      <c r="B76" s="163" t="s">
        <v>644</v>
      </c>
      <c r="C76" s="190" t="s">
        <v>214</v>
      </c>
      <c r="D76" s="193">
        <v>44</v>
      </c>
      <c r="E76" s="196">
        <v>36</v>
      </c>
    </row>
    <row r="77" spans="1:5">
      <c r="A77" s="82">
        <v>2009</v>
      </c>
      <c r="B77" s="163" t="s">
        <v>644</v>
      </c>
      <c r="C77" s="190" t="s">
        <v>126</v>
      </c>
      <c r="D77" s="193">
        <v>42</v>
      </c>
      <c r="E77" s="196">
        <v>39</v>
      </c>
    </row>
    <row r="78" spans="1:5">
      <c r="A78" s="82">
        <v>2009</v>
      </c>
      <c r="B78" s="163" t="s">
        <v>644</v>
      </c>
      <c r="C78" s="190" t="s">
        <v>2008</v>
      </c>
      <c r="D78" s="193">
        <v>80</v>
      </c>
      <c r="E78" s="196">
        <v>76.5</v>
      </c>
    </row>
    <row r="79" spans="1:5">
      <c r="A79" s="82">
        <v>2009</v>
      </c>
      <c r="B79" s="163" t="s">
        <v>644</v>
      </c>
      <c r="C79" s="190" t="s">
        <v>2009</v>
      </c>
      <c r="D79" s="193">
        <v>85</v>
      </c>
      <c r="E79" s="196">
        <v>68.5</v>
      </c>
    </row>
    <row r="80" spans="1:5">
      <c r="A80" s="82">
        <v>2009</v>
      </c>
      <c r="B80" s="163" t="s">
        <v>644</v>
      </c>
      <c r="C80" s="190" t="s">
        <v>2225</v>
      </c>
      <c r="D80" s="193">
        <v>76</v>
      </c>
      <c r="E80" s="196">
        <v>33.5</v>
      </c>
    </row>
    <row r="81" spans="1:5">
      <c r="A81" s="82">
        <v>2009</v>
      </c>
      <c r="B81" s="163" t="s">
        <v>644</v>
      </c>
      <c r="C81" s="190" t="s">
        <v>2224</v>
      </c>
      <c r="D81" s="193">
        <v>87</v>
      </c>
      <c r="E81" s="196">
        <v>87</v>
      </c>
    </row>
    <row r="82" spans="1:5">
      <c r="A82" s="88">
        <v>2010</v>
      </c>
      <c r="B82" s="162" t="s">
        <v>2490</v>
      </c>
      <c r="C82" s="190" t="s">
        <v>5</v>
      </c>
      <c r="D82" s="193">
        <v>29</v>
      </c>
      <c r="E82" s="196">
        <v>28.6</v>
      </c>
    </row>
    <row r="83" spans="1:5">
      <c r="A83" s="88">
        <v>2010</v>
      </c>
      <c r="B83" s="162" t="s">
        <v>2490</v>
      </c>
      <c r="C83" s="190" t="s">
        <v>12</v>
      </c>
      <c r="D83" s="193">
        <v>13</v>
      </c>
      <c r="E83" s="196">
        <v>13</v>
      </c>
    </row>
    <row r="84" spans="1:5">
      <c r="A84" s="88">
        <v>2010</v>
      </c>
      <c r="B84" s="162" t="s">
        <v>2490</v>
      </c>
      <c r="C84" s="190" t="s">
        <v>18</v>
      </c>
      <c r="D84" s="193">
        <v>66</v>
      </c>
      <c r="E84" s="196">
        <v>64.7</v>
      </c>
    </row>
    <row r="85" spans="1:5">
      <c r="A85" s="88">
        <v>2010</v>
      </c>
      <c r="B85" s="162" t="s">
        <v>2490</v>
      </c>
      <c r="C85" s="190" t="s">
        <v>31</v>
      </c>
      <c r="D85" s="193">
        <v>51</v>
      </c>
      <c r="E85" s="196">
        <v>50.6</v>
      </c>
    </row>
    <row r="86" spans="1:5">
      <c r="A86" s="88">
        <v>2010</v>
      </c>
      <c r="B86" s="162" t="s">
        <v>2490</v>
      </c>
      <c r="C86" s="190" t="s">
        <v>52</v>
      </c>
      <c r="D86" s="193">
        <v>19</v>
      </c>
      <c r="E86" s="196">
        <v>19</v>
      </c>
    </row>
    <row r="87" spans="1:5">
      <c r="A87" s="88">
        <v>2010</v>
      </c>
      <c r="B87" s="162" t="s">
        <v>2490</v>
      </c>
      <c r="C87" s="190" t="s">
        <v>72</v>
      </c>
      <c r="D87" s="193">
        <v>13</v>
      </c>
      <c r="E87" s="196">
        <v>13</v>
      </c>
    </row>
    <row r="88" spans="1:5">
      <c r="A88" s="88">
        <v>2010</v>
      </c>
      <c r="B88" s="162" t="s">
        <v>2490</v>
      </c>
      <c r="C88" s="190" t="s">
        <v>83</v>
      </c>
      <c r="D88" s="193">
        <v>14</v>
      </c>
      <c r="E88" s="196">
        <v>13.6</v>
      </c>
    </row>
    <row r="89" spans="1:5">
      <c r="A89" s="88">
        <v>2010</v>
      </c>
      <c r="B89" s="162" t="s">
        <v>2490</v>
      </c>
      <c r="C89" s="190" t="s">
        <v>93</v>
      </c>
      <c r="D89" s="193">
        <v>23</v>
      </c>
      <c r="E89" s="196">
        <v>23</v>
      </c>
    </row>
    <row r="90" spans="1:5">
      <c r="A90" s="88">
        <v>2010</v>
      </c>
      <c r="B90" s="162" t="s">
        <v>2490</v>
      </c>
      <c r="C90" s="190" t="s">
        <v>102</v>
      </c>
      <c r="D90" s="193">
        <v>1</v>
      </c>
      <c r="E90" s="196">
        <v>1</v>
      </c>
    </row>
    <row r="91" spans="1:5">
      <c r="A91" s="88">
        <v>2010</v>
      </c>
      <c r="B91" s="162" t="s">
        <v>2490</v>
      </c>
      <c r="C91" s="190" t="s">
        <v>105</v>
      </c>
      <c r="D91" s="193">
        <v>8</v>
      </c>
      <c r="E91" s="196">
        <v>8</v>
      </c>
    </row>
    <row r="92" spans="1:5">
      <c r="A92" s="88">
        <v>2010</v>
      </c>
      <c r="B92" s="162" t="s">
        <v>2490</v>
      </c>
      <c r="C92" s="190" t="s">
        <v>108</v>
      </c>
      <c r="D92" s="193">
        <v>8</v>
      </c>
      <c r="E92" s="196">
        <v>8</v>
      </c>
    </row>
    <row r="93" spans="1:5">
      <c r="A93" s="88">
        <v>2010</v>
      </c>
      <c r="B93" s="162" t="s">
        <v>2490</v>
      </c>
      <c r="C93" s="190" t="s">
        <v>114</v>
      </c>
      <c r="D93" s="193">
        <v>14</v>
      </c>
      <c r="E93" s="196">
        <v>14</v>
      </c>
    </row>
    <row r="94" spans="1:5">
      <c r="A94" s="88">
        <v>2010</v>
      </c>
      <c r="B94" s="162" t="s">
        <v>2490</v>
      </c>
      <c r="C94" s="190" t="s">
        <v>121</v>
      </c>
      <c r="D94" s="193">
        <v>8</v>
      </c>
      <c r="E94" s="196">
        <v>7.6</v>
      </c>
    </row>
    <row r="95" spans="1:5">
      <c r="A95" s="88">
        <v>2010</v>
      </c>
      <c r="B95" s="162" t="s">
        <v>2490</v>
      </c>
      <c r="C95" s="190" t="s">
        <v>126</v>
      </c>
      <c r="D95" s="193">
        <v>56</v>
      </c>
      <c r="E95" s="196">
        <v>55.1</v>
      </c>
    </row>
    <row r="96" spans="1:5">
      <c r="A96" s="88">
        <v>2010</v>
      </c>
      <c r="B96" s="162" t="s">
        <v>2490</v>
      </c>
      <c r="C96" s="190" t="s">
        <v>145</v>
      </c>
      <c r="D96" s="193">
        <v>43</v>
      </c>
      <c r="E96" s="196">
        <v>41.2</v>
      </c>
    </row>
    <row r="97" spans="1:5">
      <c r="A97" s="88">
        <v>2010</v>
      </c>
      <c r="B97" s="162" t="s">
        <v>2490</v>
      </c>
      <c r="C97" s="190" t="s">
        <v>182</v>
      </c>
      <c r="D97" s="193">
        <v>60</v>
      </c>
      <c r="E97" s="196">
        <v>58.8</v>
      </c>
    </row>
    <row r="98" spans="1:5">
      <c r="A98" s="88">
        <v>2010</v>
      </c>
      <c r="B98" s="162" t="s">
        <v>2490</v>
      </c>
      <c r="C98" s="190" t="s">
        <v>191</v>
      </c>
      <c r="D98" s="193">
        <v>17</v>
      </c>
      <c r="E98" s="196">
        <v>16.600000000000001</v>
      </c>
    </row>
    <row r="99" spans="1:5">
      <c r="A99" s="88">
        <v>2010</v>
      </c>
      <c r="B99" s="162" t="s">
        <v>2490</v>
      </c>
      <c r="C99" s="190" t="s">
        <v>195</v>
      </c>
      <c r="D99" s="193">
        <v>21</v>
      </c>
      <c r="E99" s="196">
        <v>20.6</v>
      </c>
    </row>
    <row r="100" spans="1:5">
      <c r="A100" s="88">
        <v>2010</v>
      </c>
      <c r="B100" s="162" t="s">
        <v>2490</v>
      </c>
      <c r="C100" s="190" t="s">
        <v>2008</v>
      </c>
      <c r="D100" s="193">
        <v>51</v>
      </c>
      <c r="E100" s="196">
        <v>50.6</v>
      </c>
    </row>
    <row r="101" spans="1:5">
      <c r="A101" s="88">
        <v>2010</v>
      </c>
      <c r="B101" s="162" t="s">
        <v>2490</v>
      </c>
      <c r="C101" s="190" t="s">
        <v>2009</v>
      </c>
      <c r="D101" s="193">
        <v>261</v>
      </c>
      <c r="E101" s="196">
        <v>255.8</v>
      </c>
    </row>
    <row r="102" spans="1:5">
      <c r="A102" s="88">
        <v>2010</v>
      </c>
      <c r="B102" s="162" t="s">
        <v>2490</v>
      </c>
      <c r="C102" s="190" t="s">
        <v>2224</v>
      </c>
      <c r="D102" s="193">
        <v>626</v>
      </c>
      <c r="E102" s="196">
        <v>626</v>
      </c>
    </row>
    <row r="103" spans="1:5">
      <c r="A103" s="88">
        <v>2010</v>
      </c>
      <c r="B103" s="162" t="s">
        <v>2490</v>
      </c>
      <c r="C103" s="190" t="s">
        <v>2225</v>
      </c>
      <c r="D103" s="193">
        <v>104</v>
      </c>
      <c r="E103" s="196">
        <v>82.1</v>
      </c>
    </row>
    <row r="104" spans="1:5">
      <c r="A104" s="88">
        <v>2010</v>
      </c>
      <c r="B104" s="163" t="s">
        <v>644</v>
      </c>
      <c r="C104" s="190" t="s">
        <v>31</v>
      </c>
      <c r="D104" s="193">
        <v>31</v>
      </c>
      <c r="E104" s="196">
        <v>29.5</v>
      </c>
    </row>
    <row r="105" spans="1:5">
      <c r="A105" s="88">
        <v>2010</v>
      </c>
      <c r="B105" s="163" t="s">
        <v>644</v>
      </c>
      <c r="C105" s="190" t="s">
        <v>213</v>
      </c>
      <c r="D105" s="193">
        <v>5</v>
      </c>
      <c r="E105" s="196">
        <v>5</v>
      </c>
    </row>
    <row r="106" spans="1:5">
      <c r="A106" s="88">
        <v>2010</v>
      </c>
      <c r="B106" s="163" t="s">
        <v>644</v>
      </c>
      <c r="C106" s="190" t="s">
        <v>214</v>
      </c>
      <c r="D106" s="193">
        <v>40</v>
      </c>
      <c r="E106" s="196">
        <v>32.5</v>
      </c>
    </row>
    <row r="107" spans="1:5">
      <c r="A107" s="88">
        <v>2010</v>
      </c>
      <c r="B107" s="163" t="s">
        <v>644</v>
      </c>
      <c r="C107" s="190" t="s">
        <v>126</v>
      </c>
      <c r="D107" s="193">
        <v>37</v>
      </c>
      <c r="E107" s="196">
        <v>35</v>
      </c>
    </row>
    <row r="108" spans="1:5">
      <c r="A108" s="88">
        <v>2010</v>
      </c>
      <c r="B108" s="163" t="s">
        <v>644</v>
      </c>
      <c r="C108" s="190" t="s">
        <v>2008</v>
      </c>
      <c r="D108" s="193">
        <v>74</v>
      </c>
      <c r="E108" s="196">
        <v>73</v>
      </c>
    </row>
    <row r="109" spans="1:5">
      <c r="A109" s="88">
        <v>2010</v>
      </c>
      <c r="B109" s="163" t="s">
        <v>644</v>
      </c>
      <c r="C109" s="190" t="s">
        <v>2009</v>
      </c>
      <c r="D109" s="193">
        <v>100</v>
      </c>
      <c r="E109" s="196">
        <v>92.5</v>
      </c>
    </row>
    <row r="110" spans="1:5">
      <c r="A110" s="88">
        <v>2010</v>
      </c>
      <c r="B110" s="163" t="s">
        <v>644</v>
      </c>
      <c r="C110" s="190" t="s">
        <v>2225</v>
      </c>
      <c r="D110" s="193">
        <v>79</v>
      </c>
      <c r="E110" s="196">
        <v>36</v>
      </c>
    </row>
    <row r="111" spans="1:5">
      <c r="A111" s="88">
        <v>2010</v>
      </c>
      <c r="B111" s="163" t="s">
        <v>644</v>
      </c>
      <c r="C111" s="190" t="s">
        <v>2224</v>
      </c>
      <c r="D111" s="193">
        <v>100</v>
      </c>
      <c r="E111" s="196">
        <v>100</v>
      </c>
    </row>
    <row r="112" spans="1:5">
      <c r="A112" s="82">
        <v>2011</v>
      </c>
      <c r="B112" s="162" t="s">
        <v>2490</v>
      </c>
      <c r="C112" s="190" t="s">
        <v>5</v>
      </c>
      <c r="D112" s="193">
        <v>31</v>
      </c>
      <c r="E112" s="196">
        <v>31</v>
      </c>
    </row>
    <row r="113" spans="1:5">
      <c r="A113" s="82">
        <v>2011</v>
      </c>
      <c r="B113" s="162" t="s">
        <v>2490</v>
      </c>
      <c r="C113" s="190" t="s">
        <v>12</v>
      </c>
      <c r="D113" s="193">
        <v>17</v>
      </c>
      <c r="E113" s="196">
        <v>17</v>
      </c>
    </row>
    <row r="114" spans="1:5">
      <c r="A114" s="82">
        <v>2011</v>
      </c>
      <c r="B114" s="162" t="s">
        <v>2490</v>
      </c>
      <c r="C114" s="190" t="s">
        <v>18</v>
      </c>
      <c r="D114" s="193">
        <v>63</v>
      </c>
      <c r="E114" s="196">
        <v>61.4</v>
      </c>
    </row>
    <row r="115" spans="1:5">
      <c r="A115" s="82">
        <v>2011</v>
      </c>
      <c r="B115" s="162" t="s">
        <v>2490</v>
      </c>
      <c r="C115" s="190" t="s">
        <v>31</v>
      </c>
      <c r="D115" s="193">
        <v>58</v>
      </c>
      <c r="E115" s="196">
        <v>58</v>
      </c>
    </row>
    <row r="116" spans="1:5">
      <c r="A116" s="82">
        <v>2011</v>
      </c>
      <c r="B116" s="162" t="s">
        <v>2490</v>
      </c>
      <c r="C116" s="190" t="s">
        <v>52</v>
      </c>
      <c r="D116" s="193">
        <v>23</v>
      </c>
      <c r="E116" s="196">
        <v>22.5</v>
      </c>
    </row>
    <row r="117" spans="1:5">
      <c r="A117" s="82">
        <v>2011</v>
      </c>
      <c r="B117" s="162" t="s">
        <v>2490</v>
      </c>
      <c r="C117" s="190" t="s">
        <v>72</v>
      </c>
      <c r="D117" s="193">
        <v>14</v>
      </c>
      <c r="E117" s="196">
        <v>14</v>
      </c>
    </row>
    <row r="118" spans="1:5">
      <c r="A118" s="82">
        <v>2011</v>
      </c>
      <c r="B118" s="162" t="s">
        <v>2490</v>
      </c>
      <c r="C118" s="190" t="s">
        <v>83</v>
      </c>
      <c r="D118" s="193">
        <v>13</v>
      </c>
      <c r="E118" s="196">
        <v>12.5</v>
      </c>
    </row>
    <row r="119" spans="1:5">
      <c r="A119" s="82">
        <v>2011</v>
      </c>
      <c r="B119" s="162" t="s">
        <v>2490</v>
      </c>
      <c r="C119" s="190" t="s">
        <v>93</v>
      </c>
      <c r="D119" s="193">
        <v>23</v>
      </c>
      <c r="E119" s="196">
        <v>23</v>
      </c>
    </row>
    <row r="120" spans="1:5">
      <c r="A120" s="82">
        <v>2011</v>
      </c>
      <c r="B120" s="162" t="s">
        <v>2490</v>
      </c>
      <c r="C120" s="190" t="s">
        <v>102</v>
      </c>
      <c r="D120" s="193">
        <v>1</v>
      </c>
      <c r="E120" s="196">
        <v>1</v>
      </c>
    </row>
    <row r="121" spans="1:5">
      <c r="A121" s="82">
        <v>2011</v>
      </c>
      <c r="B121" s="162" t="s">
        <v>2490</v>
      </c>
      <c r="C121" s="190" t="s">
        <v>105</v>
      </c>
      <c r="D121" s="193">
        <v>8</v>
      </c>
      <c r="E121" s="196">
        <v>8</v>
      </c>
    </row>
    <row r="122" spans="1:5">
      <c r="A122" s="82">
        <v>2011</v>
      </c>
      <c r="B122" s="162" t="s">
        <v>2490</v>
      </c>
      <c r="C122" s="190" t="s">
        <v>108</v>
      </c>
      <c r="D122" s="193">
        <v>8</v>
      </c>
      <c r="E122" s="196">
        <v>7.9</v>
      </c>
    </row>
    <row r="123" spans="1:5">
      <c r="A123" s="82">
        <v>2011</v>
      </c>
      <c r="B123" s="162" t="s">
        <v>2490</v>
      </c>
      <c r="C123" s="190" t="s">
        <v>114</v>
      </c>
      <c r="D123" s="193">
        <v>13</v>
      </c>
      <c r="E123" s="196">
        <v>13</v>
      </c>
    </row>
    <row r="124" spans="1:5">
      <c r="A124" s="82">
        <v>2011</v>
      </c>
      <c r="B124" s="162" t="s">
        <v>2490</v>
      </c>
      <c r="C124" s="190" t="s">
        <v>121</v>
      </c>
      <c r="D124" s="193">
        <v>9</v>
      </c>
      <c r="E124" s="196">
        <v>8.5</v>
      </c>
    </row>
    <row r="125" spans="1:5">
      <c r="A125" s="82">
        <v>2011</v>
      </c>
      <c r="B125" s="162" t="s">
        <v>2490</v>
      </c>
      <c r="C125" s="190" t="s">
        <v>126</v>
      </c>
      <c r="D125" s="193">
        <v>57</v>
      </c>
      <c r="E125" s="196">
        <v>56.5</v>
      </c>
    </row>
    <row r="126" spans="1:5">
      <c r="A126" s="82">
        <v>2011</v>
      </c>
      <c r="B126" s="162" t="s">
        <v>2490</v>
      </c>
      <c r="C126" s="190" t="s">
        <v>145</v>
      </c>
      <c r="D126" s="193">
        <v>41</v>
      </c>
      <c r="E126" s="196">
        <v>39.9</v>
      </c>
    </row>
    <row r="127" spans="1:5">
      <c r="A127" s="82">
        <v>2011</v>
      </c>
      <c r="B127" s="162" t="s">
        <v>2490</v>
      </c>
      <c r="C127" s="190" t="s">
        <v>182</v>
      </c>
      <c r="D127" s="193">
        <v>59</v>
      </c>
      <c r="E127" s="196">
        <v>58.2</v>
      </c>
    </row>
    <row r="128" spans="1:5">
      <c r="A128" s="82">
        <v>2011</v>
      </c>
      <c r="B128" s="162" t="s">
        <v>2490</v>
      </c>
      <c r="C128" s="190" t="s">
        <v>191</v>
      </c>
      <c r="D128" s="193">
        <v>17</v>
      </c>
      <c r="E128" s="196">
        <v>16.5</v>
      </c>
    </row>
    <row r="129" spans="1:5">
      <c r="A129" s="82">
        <v>2011</v>
      </c>
      <c r="B129" s="162" t="s">
        <v>2490</v>
      </c>
      <c r="C129" s="190" t="s">
        <v>195</v>
      </c>
      <c r="D129" s="193">
        <v>19</v>
      </c>
      <c r="E129" s="196">
        <v>18</v>
      </c>
    </row>
    <row r="130" spans="1:5">
      <c r="A130" s="82">
        <v>2011</v>
      </c>
      <c r="B130" s="162" t="s">
        <v>2490</v>
      </c>
      <c r="C130" s="190" t="s">
        <v>2008</v>
      </c>
      <c r="D130" s="193">
        <v>49</v>
      </c>
      <c r="E130" s="196">
        <v>48.4</v>
      </c>
    </row>
    <row r="131" spans="1:5">
      <c r="A131" s="82">
        <v>2011</v>
      </c>
      <c r="B131" s="162" t="s">
        <v>2490</v>
      </c>
      <c r="C131" s="190" t="s">
        <v>2009</v>
      </c>
      <c r="D131" s="193">
        <v>247</v>
      </c>
      <c r="E131" s="196">
        <v>241.6</v>
      </c>
    </row>
    <row r="132" spans="1:5">
      <c r="A132" s="82">
        <v>2011</v>
      </c>
      <c r="B132" s="162" t="s">
        <v>2490</v>
      </c>
      <c r="C132" s="190" t="s">
        <v>2224</v>
      </c>
      <c r="D132" s="193">
        <v>656</v>
      </c>
      <c r="E132" s="196">
        <v>656</v>
      </c>
    </row>
    <row r="133" spans="1:5">
      <c r="A133" s="82">
        <v>2011</v>
      </c>
      <c r="B133" s="162" t="s">
        <v>2490</v>
      </c>
      <c r="C133" s="190" t="s">
        <v>2225</v>
      </c>
      <c r="D133" s="193">
        <v>100</v>
      </c>
      <c r="E133" s="196">
        <v>80.5</v>
      </c>
    </row>
    <row r="134" spans="1:5">
      <c r="A134" s="82">
        <v>2011</v>
      </c>
      <c r="B134" s="163" t="s">
        <v>644</v>
      </c>
      <c r="C134" s="190" t="s">
        <v>31</v>
      </c>
      <c r="D134" s="193">
        <v>28</v>
      </c>
      <c r="E134" s="196">
        <v>27.5</v>
      </c>
    </row>
    <row r="135" spans="1:5">
      <c r="A135" s="82">
        <v>2011</v>
      </c>
      <c r="B135" s="163" t="s">
        <v>644</v>
      </c>
      <c r="C135" s="190" t="s">
        <v>213</v>
      </c>
      <c r="D135" s="193">
        <v>10</v>
      </c>
      <c r="E135" s="196">
        <v>10</v>
      </c>
    </row>
    <row r="136" spans="1:5">
      <c r="A136" s="82">
        <v>2011</v>
      </c>
      <c r="B136" s="163" t="s">
        <v>644</v>
      </c>
      <c r="C136" s="190" t="s">
        <v>214</v>
      </c>
      <c r="D136" s="193">
        <v>44</v>
      </c>
      <c r="E136" s="196">
        <v>35</v>
      </c>
    </row>
    <row r="137" spans="1:5">
      <c r="A137" s="82">
        <v>2011</v>
      </c>
      <c r="B137" s="163" t="s">
        <v>644</v>
      </c>
      <c r="C137" s="190" t="s">
        <v>126</v>
      </c>
      <c r="D137" s="193">
        <v>35</v>
      </c>
      <c r="E137" s="196">
        <v>32</v>
      </c>
    </row>
    <row r="138" spans="1:5">
      <c r="A138" s="82">
        <v>2011</v>
      </c>
      <c r="B138" s="163" t="s">
        <v>644</v>
      </c>
      <c r="C138" s="190" t="s">
        <v>2008</v>
      </c>
      <c r="D138" s="193">
        <v>110</v>
      </c>
      <c r="E138" s="196">
        <v>89</v>
      </c>
    </row>
    <row r="139" spans="1:5">
      <c r="A139" s="82">
        <v>2011</v>
      </c>
      <c r="B139" s="163" t="s">
        <v>644</v>
      </c>
      <c r="C139" s="190" t="s">
        <v>2009</v>
      </c>
      <c r="D139" s="193">
        <v>127</v>
      </c>
      <c r="E139" s="196">
        <v>121</v>
      </c>
    </row>
    <row r="140" spans="1:5">
      <c r="A140" s="82">
        <v>2011</v>
      </c>
      <c r="B140" s="163" t="s">
        <v>644</v>
      </c>
      <c r="C140" s="190" t="s">
        <v>2225</v>
      </c>
      <c r="D140" s="193">
        <v>57</v>
      </c>
      <c r="E140" s="196">
        <v>29</v>
      </c>
    </row>
    <row r="141" spans="1:5">
      <c r="A141" s="82">
        <v>2011</v>
      </c>
      <c r="B141" s="163" t="s">
        <v>644</v>
      </c>
      <c r="C141" s="190" t="s">
        <v>2224</v>
      </c>
      <c r="D141" s="193">
        <v>102</v>
      </c>
      <c r="E141" s="196">
        <v>102</v>
      </c>
    </row>
    <row r="142" spans="1:5">
      <c r="A142" s="88">
        <v>2012</v>
      </c>
      <c r="B142" s="162" t="s">
        <v>2490</v>
      </c>
      <c r="C142" s="190" t="s">
        <v>5</v>
      </c>
      <c r="D142" s="193">
        <v>32</v>
      </c>
      <c r="E142" s="196">
        <v>31.5</v>
      </c>
    </row>
    <row r="143" spans="1:5">
      <c r="A143" s="88">
        <v>2012</v>
      </c>
      <c r="B143" s="162" t="s">
        <v>2490</v>
      </c>
      <c r="C143" s="190" t="s">
        <v>12</v>
      </c>
      <c r="D143" s="193">
        <v>19</v>
      </c>
      <c r="E143" s="196">
        <v>19</v>
      </c>
    </row>
    <row r="144" spans="1:5">
      <c r="A144" s="88">
        <v>2012</v>
      </c>
      <c r="B144" s="162" t="s">
        <v>2490</v>
      </c>
      <c r="C144" s="190" t="s">
        <v>18</v>
      </c>
      <c r="D144" s="193">
        <v>61</v>
      </c>
      <c r="E144" s="196">
        <v>59.65</v>
      </c>
    </row>
    <row r="145" spans="1:5">
      <c r="A145" s="88">
        <v>2012</v>
      </c>
      <c r="B145" s="162" t="s">
        <v>2490</v>
      </c>
      <c r="C145" s="190" t="s">
        <v>31</v>
      </c>
      <c r="D145" s="193">
        <v>60</v>
      </c>
      <c r="E145" s="196">
        <v>60</v>
      </c>
    </row>
    <row r="146" spans="1:5">
      <c r="A146" s="88">
        <v>2012</v>
      </c>
      <c r="B146" s="162" t="s">
        <v>2490</v>
      </c>
      <c r="C146" s="190" t="s">
        <v>52</v>
      </c>
      <c r="D146" s="193">
        <v>26</v>
      </c>
      <c r="E146" s="196">
        <v>25.55</v>
      </c>
    </row>
    <row r="147" spans="1:5">
      <c r="A147" s="88">
        <v>2012</v>
      </c>
      <c r="B147" s="162" t="s">
        <v>2490</v>
      </c>
      <c r="C147" s="190" t="s">
        <v>72</v>
      </c>
      <c r="D147" s="193">
        <v>17</v>
      </c>
      <c r="E147" s="196">
        <v>17</v>
      </c>
    </row>
    <row r="148" spans="1:5">
      <c r="A148" s="88">
        <v>2012</v>
      </c>
      <c r="B148" s="162" t="s">
        <v>2490</v>
      </c>
      <c r="C148" s="190" t="s">
        <v>83</v>
      </c>
      <c r="D148" s="193">
        <v>12</v>
      </c>
      <c r="E148" s="196">
        <v>12</v>
      </c>
    </row>
    <row r="149" spans="1:5">
      <c r="A149" s="88">
        <v>2012</v>
      </c>
      <c r="B149" s="162" t="s">
        <v>2490</v>
      </c>
      <c r="C149" s="190" t="s">
        <v>93</v>
      </c>
      <c r="D149" s="193">
        <v>24</v>
      </c>
      <c r="E149" s="196">
        <v>24</v>
      </c>
    </row>
    <row r="150" spans="1:5">
      <c r="A150" s="88">
        <v>2012</v>
      </c>
      <c r="B150" s="162" t="s">
        <v>2490</v>
      </c>
      <c r="C150" s="190" t="s">
        <v>102</v>
      </c>
      <c r="D150" s="193">
        <v>1</v>
      </c>
      <c r="E150" s="196">
        <v>1</v>
      </c>
    </row>
    <row r="151" spans="1:5">
      <c r="A151" s="88">
        <v>2012</v>
      </c>
      <c r="B151" s="162" t="s">
        <v>2490</v>
      </c>
      <c r="C151" s="190" t="s">
        <v>105</v>
      </c>
      <c r="D151" s="193">
        <v>7</v>
      </c>
      <c r="E151" s="196">
        <v>7</v>
      </c>
    </row>
    <row r="152" spans="1:5">
      <c r="A152" s="88">
        <v>2012</v>
      </c>
      <c r="B152" s="162" t="s">
        <v>2490</v>
      </c>
      <c r="C152" s="190" t="s">
        <v>108</v>
      </c>
      <c r="D152" s="193">
        <v>8</v>
      </c>
      <c r="E152" s="196">
        <v>8</v>
      </c>
    </row>
    <row r="153" spans="1:5">
      <c r="A153" s="88">
        <v>2012</v>
      </c>
      <c r="B153" s="162" t="s">
        <v>2490</v>
      </c>
      <c r="C153" s="190" t="s">
        <v>114</v>
      </c>
      <c r="D153" s="193">
        <v>13</v>
      </c>
      <c r="E153" s="196">
        <v>13</v>
      </c>
    </row>
    <row r="154" spans="1:5">
      <c r="A154" s="88">
        <v>2012</v>
      </c>
      <c r="B154" s="162" t="s">
        <v>2490</v>
      </c>
      <c r="C154" s="190" t="s">
        <v>121</v>
      </c>
      <c r="D154" s="193">
        <v>9</v>
      </c>
      <c r="E154" s="196">
        <v>8.5500000000000007</v>
      </c>
    </row>
    <row r="155" spans="1:5">
      <c r="A155" s="88">
        <v>2012</v>
      </c>
      <c r="B155" s="162" t="s">
        <v>2490</v>
      </c>
      <c r="C155" s="190" t="s">
        <v>126</v>
      </c>
      <c r="D155" s="193">
        <v>60</v>
      </c>
      <c r="E155" s="196">
        <v>59.099999999999994</v>
      </c>
    </row>
    <row r="156" spans="1:5">
      <c r="A156" s="88">
        <v>2012</v>
      </c>
      <c r="B156" s="162" t="s">
        <v>2490</v>
      </c>
      <c r="C156" s="190" t="s">
        <v>145</v>
      </c>
      <c r="D156" s="193">
        <v>43</v>
      </c>
      <c r="E156" s="196">
        <v>43</v>
      </c>
    </row>
    <row r="157" spans="1:5">
      <c r="A157" s="88">
        <v>2012</v>
      </c>
      <c r="B157" s="162" t="s">
        <v>2490</v>
      </c>
      <c r="C157" s="190" t="s">
        <v>182</v>
      </c>
      <c r="D157" s="193">
        <v>59</v>
      </c>
      <c r="E157" s="196">
        <v>58.55</v>
      </c>
    </row>
    <row r="158" spans="1:5">
      <c r="A158" s="88">
        <v>2012</v>
      </c>
      <c r="B158" s="162" t="s">
        <v>2490</v>
      </c>
      <c r="C158" s="190" t="s">
        <v>191</v>
      </c>
      <c r="D158" s="193">
        <v>17</v>
      </c>
      <c r="E158" s="196">
        <v>16.55</v>
      </c>
    </row>
    <row r="159" spans="1:5">
      <c r="A159" s="88">
        <v>2012</v>
      </c>
      <c r="B159" s="162" t="s">
        <v>2490</v>
      </c>
      <c r="C159" s="190" t="s">
        <v>195</v>
      </c>
      <c r="D159" s="193">
        <v>19</v>
      </c>
      <c r="E159" s="196">
        <v>18.100000000000001</v>
      </c>
    </row>
    <row r="160" spans="1:5">
      <c r="A160" s="88">
        <v>2012</v>
      </c>
      <c r="B160" s="162" t="s">
        <v>2490</v>
      </c>
      <c r="C160" s="190" t="s">
        <v>2008</v>
      </c>
      <c r="D160" s="193">
        <v>58</v>
      </c>
      <c r="E160" s="196">
        <v>58</v>
      </c>
    </row>
    <row r="161" spans="1:5">
      <c r="A161" s="88">
        <v>2012</v>
      </c>
      <c r="B161" s="162" t="s">
        <v>2490</v>
      </c>
      <c r="C161" s="190" t="s">
        <v>2009</v>
      </c>
      <c r="D161" s="193">
        <v>190</v>
      </c>
      <c r="E161" s="196">
        <v>189.1</v>
      </c>
    </row>
    <row r="162" spans="1:5">
      <c r="A162" s="88">
        <v>2012</v>
      </c>
      <c r="B162" s="162" t="s">
        <v>2490</v>
      </c>
      <c r="C162" s="190" t="s">
        <v>2224</v>
      </c>
      <c r="D162" s="193">
        <v>649</v>
      </c>
      <c r="E162" s="196">
        <v>649</v>
      </c>
    </row>
    <row r="163" spans="1:5">
      <c r="A163" s="88">
        <v>2012</v>
      </c>
      <c r="B163" s="162" t="s">
        <v>2490</v>
      </c>
      <c r="C163" s="190" t="s">
        <v>1983</v>
      </c>
      <c r="D163" s="193">
        <v>22</v>
      </c>
      <c r="E163" s="196">
        <v>22</v>
      </c>
    </row>
    <row r="164" spans="1:5">
      <c r="A164" s="88">
        <v>2012</v>
      </c>
      <c r="B164" s="162" t="s">
        <v>2490</v>
      </c>
      <c r="C164" s="190" t="s">
        <v>2010</v>
      </c>
      <c r="D164" s="193">
        <v>15</v>
      </c>
      <c r="E164" s="196">
        <v>14.55</v>
      </c>
    </row>
    <row r="165" spans="1:5">
      <c r="A165" s="88">
        <v>2012</v>
      </c>
      <c r="B165" s="162" t="s">
        <v>2490</v>
      </c>
      <c r="C165" s="190" t="s">
        <v>2225</v>
      </c>
      <c r="D165" s="193">
        <v>98</v>
      </c>
      <c r="E165" s="196">
        <v>81.360499999999988</v>
      </c>
    </row>
    <row r="166" spans="1:5">
      <c r="A166" s="88">
        <v>2012</v>
      </c>
      <c r="B166" s="163" t="s">
        <v>644</v>
      </c>
      <c r="C166" s="190" t="s">
        <v>31</v>
      </c>
      <c r="D166" s="193">
        <v>28</v>
      </c>
      <c r="E166" s="196">
        <v>26</v>
      </c>
    </row>
    <row r="167" spans="1:5">
      <c r="A167" s="88">
        <v>2012</v>
      </c>
      <c r="B167" s="163" t="s">
        <v>644</v>
      </c>
      <c r="C167" s="190" t="s">
        <v>213</v>
      </c>
      <c r="D167" s="193">
        <v>2</v>
      </c>
      <c r="E167" s="196">
        <v>2</v>
      </c>
    </row>
    <row r="168" spans="1:5">
      <c r="A168" s="88">
        <v>2012</v>
      </c>
      <c r="B168" s="163" t="s">
        <v>644</v>
      </c>
      <c r="C168" s="190" t="s">
        <v>214</v>
      </c>
      <c r="D168" s="193">
        <v>57</v>
      </c>
      <c r="E168" s="196">
        <v>32.5</v>
      </c>
    </row>
    <row r="169" spans="1:5">
      <c r="A169" s="88">
        <v>2012</v>
      </c>
      <c r="B169" s="163" t="s">
        <v>644</v>
      </c>
      <c r="C169" s="190" t="s">
        <v>126</v>
      </c>
      <c r="D169" s="193">
        <v>35</v>
      </c>
      <c r="E169" s="196">
        <v>33.5</v>
      </c>
    </row>
    <row r="170" spans="1:5">
      <c r="A170" s="88">
        <v>2012</v>
      </c>
      <c r="B170" s="163" t="s">
        <v>644</v>
      </c>
      <c r="C170" s="190" t="s">
        <v>2008</v>
      </c>
      <c r="D170" s="193">
        <v>89</v>
      </c>
      <c r="E170" s="196">
        <v>86.5</v>
      </c>
    </row>
    <row r="171" spans="1:5">
      <c r="A171" s="88">
        <v>2012</v>
      </c>
      <c r="B171" s="163" t="s">
        <v>644</v>
      </c>
      <c r="C171" s="190" t="s">
        <v>2009</v>
      </c>
      <c r="D171" s="193">
        <v>144</v>
      </c>
      <c r="E171" s="196">
        <v>137</v>
      </c>
    </row>
    <row r="172" spans="1:5">
      <c r="A172" s="88">
        <v>2012</v>
      </c>
      <c r="B172" s="163" t="s">
        <v>644</v>
      </c>
      <c r="C172" s="190" t="s">
        <v>2225</v>
      </c>
      <c r="D172" s="193">
        <v>91</v>
      </c>
      <c r="E172" s="196">
        <v>34.5</v>
      </c>
    </row>
    <row r="173" spans="1:5">
      <c r="A173" s="88">
        <v>2012</v>
      </c>
      <c r="B173" s="163" t="s">
        <v>644</v>
      </c>
      <c r="C173" s="190" t="s">
        <v>2224</v>
      </c>
      <c r="D173" s="193">
        <v>100</v>
      </c>
      <c r="E173" s="196">
        <v>99.5</v>
      </c>
    </row>
    <row r="174" spans="1:5">
      <c r="A174" s="82">
        <v>2013</v>
      </c>
      <c r="B174" s="162" t="s">
        <v>2490</v>
      </c>
      <c r="C174" s="190" t="s">
        <v>5</v>
      </c>
      <c r="D174" s="193">
        <v>33</v>
      </c>
      <c r="E174" s="196">
        <v>33</v>
      </c>
    </row>
    <row r="175" spans="1:5">
      <c r="A175" s="82">
        <v>2013</v>
      </c>
      <c r="B175" s="162" t="s">
        <v>2490</v>
      </c>
      <c r="C175" s="190" t="s">
        <v>12</v>
      </c>
      <c r="D175" s="193">
        <v>20</v>
      </c>
      <c r="E175" s="196">
        <v>20</v>
      </c>
    </row>
    <row r="176" spans="1:5">
      <c r="A176" s="82">
        <v>2013</v>
      </c>
      <c r="B176" s="162" t="s">
        <v>2490</v>
      </c>
      <c r="C176" s="190" t="s">
        <v>18</v>
      </c>
      <c r="D176" s="193">
        <v>64</v>
      </c>
      <c r="E176" s="196">
        <v>63.099999999999994</v>
      </c>
    </row>
    <row r="177" spans="1:5">
      <c r="A177" s="82">
        <v>2013</v>
      </c>
      <c r="B177" s="162" t="s">
        <v>2490</v>
      </c>
      <c r="C177" s="190" t="s">
        <v>31</v>
      </c>
      <c r="D177" s="193">
        <v>58</v>
      </c>
      <c r="E177" s="196">
        <v>58</v>
      </c>
    </row>
    <row r="178" spans="1:5">
      <c r="A178" s="82">
        <v>2013</v>
      </c>
      <c r="B178" s="162" t="s">
        <v>2490</v>
      </c>
      <c r="C178" s="190" t="s">
        <v>52</v>
      </c>
      <c r="D178" s="193">
        <v>32</v>
      </c>
      <c r="E178" s="196">
        <v>31.55</v>
      </c>
    </row>
    <row r="179" spans="1:5">
      <c r="A179" s="82">
        <v>2013</v>
      </c>
      <c r="B179" s="162" t="s">
        <v>2490</v>
      </c>
      <c r="C179" s="190" t="s">
        <v>72</v>
      </c>
      <c r="D179" s="193">
        <v>15</v>
      </c>
      <c r="E179" s="196">
        <v>15</v>
      </c>
    </row>
    <row r="180" spans="1:5">
      <c r="A180" s="82">
        <v>2013</v>
      </c>
      <c r="B180" s="162" t="s">
        <v>2490</v>
      </c>
      <c r="C180" s="190" t="s">
        <v>83</v>
      </c>
      <c r="D180" s="193">
        <v>13</v>
      </c>
      <c r="E180" s="196">
        <v>12.55</v>
      </c>
    </row>
    <row r="181" spans="1:5">
      <c r="A181" s="82">
        <v>2013</v>
      </c>
      <c r="B181" s="162" t="s">
        <v>2490</v>
      </c>
      <c r="C181" s="190" t="s">
        <v>93</v>
      </c>
      <c r="D181" s="193">
        <v>25</v>
      </c>
      <c r="E181" s="196">
        <v>25</v>
      </c>
    </row>
    <row r="182" spans="1:5">
      <c r="A182" s="82">
        <v>2013</v>
      </c>
      <c r="B182" s="162" t="s">
        <v>2490</v>
      </c>
      <c r="C182" s="190" t="s">
        <v>102</v>
      </c>
      <c r="D182" s="193">
        <v>1</v>
      </c>
      <c r="E182" s="196">
        <v>1</v>
      </c>
    </row>
    <row r="183" spans="1:5">
      <c r="A183" s="82">
        <v>2013</v>
      </c>
      <c r="B183" s="162" t="s">
        <v>2490</v>
      </c>
      <c r="C183" s="190" t="s">
        <v>105</v>
      </c>
      <c r="D183" s="193">
        <v>7</v>
      </c>
      <c r="E183" s="196">
        <v>7</v>
      </c>
    </row>
    <row r="184" spans="1:5">
      <c r="A184" s="82">
        <v>2013</v>
      </c>
      <c r="B184" s="162" t="s">
        <v>2490</v>
      </c>
      <c r="C184" s="190" t="s">
        <v>108</v>
      </c>
      <c r="D184" s="193">
        <v>8</v>
      </c>
      <c r="E184" s="196">
        <v>8</v>
      </c>
    </row>
    <row r="185" spans="1:5">
      <c r="A185" s="82">
        <v>2013</v>
      </c>
      <c r="B185" s="162" t="s">
        <v>2490</v>
      </c>
      <c r="C185" s="190" t="s">
        <v>114</v>
      </c>
      <c r="D185" s="193">
        <v>13</v>
      </c>
      <c r="E185" s="196">
        <v>13</v>
      </c>
    </row>
    <row r="186" spans="1:5">
      <c r="A186" s="82">
        <v>2013</v>
      </c>
      <c r="B186" s="162" t="s">
        <v>2490</v>
      </c>
      <c r="C186" s="190" t="s">
        <v>121</v>
      </c>
      <c r="D186" s="193">
        <v>8</v>
      </c>
      <c r="E186" s="196">
        <v>8</v>
      </c>
    </row>
    <row r="187" spans="1:5">
      <c r="A187" s="82">
        <v>2013</v>
      </c>
      <c r="B187" s="162" t="s">
        <v>2490</v>
      </c>
      <c r="C187" s="190" t="s">
        <v>126</v>
      </c>
      <c r="D187" s="193">
        <v>66</v>
      </c>
      <c r="E187" s="196">
        <v>65.099999999999994</v>
      </c>
    </row>
    <row r="188" spans="1:5">
      <c r="A188" s="82">
        <v>2013</v>
      </c>
      <c r="B188" s="162" t="s">
        <v>2490</v>
      </c>
      <c r="C188" s="190" t="s">
        <v>145</v>
      </c>
      <c r="D188" s="193">
        <v>42</v>
      </c>
      <c r="E188" s="196">
        <v>42</v>
      </c>
    </row>
    <row r="189" spans="1:5">
      <c r="A189" s="82">
        <v>2013</v>
      </c>
      <c r="B189" s="162" t="s">
        <v>2490</v>
      </c>
      <c r="C189" s="190" t="s">
        <v>182</v>
      </c>
      <c r="D189" s="193">
        <v>61</v>
      </c>
      <c r="E189" s="196">
        <v>60.3</v>
      </c>
    </row>
    <row r="190" spans="1:5">
      <c r="A190" s="82">
        <v>2013</v>
      </c>
      <c r="B190" s="162" t="s">
        <v>2490</v>
      </c>
      <c r="C190" s="190" t="s">
        <v>191</v>
      </c>
      <c r="D190" s="193">
        <v>16</v>
      </c>
      <c r="E190" s="196">
        <v>15.55</v>
      </c>
    </row>
    <row r="191" spans="1:5">
      <c r="A191" s="82">
        <v>2013</v>
      </c>
      <c r="B191" s="162" t="s">
        <v>2490</v>
      </c>
      <c r="C191" s="190" t="s">
        <v>195</v>
      </c>
      <c r="D191" s="193">
        <v>19</v>
      </c>
      <c r="E191" s="196">
        <v>18.100000000000001</v>
      </c>
    </row>
    <row r="192" spans="1:5">
      <c r="A192" s="82">
        <v>2013</v>
      </c>
      <c r="B192" s="162" t="s">
        <v>2490</v>
      </c>
      <c r="C192" s="190" t="s">
        <v>2008</v>
      </c>
      <c r="D192" s="193">
        <v>75</v>
      </c>
      <c r="E192" s="196">
        <v>75</v>
      </c>
    </row>
    <row r="193" spans="1:5">
      <c r="A193" s="82">
        <v>2013</v>
      </c>
      <c r="B193" s="162" t="s">
        <v>2490</v>
      </c>
      <c r="C193" s="190" t="s">
        <v>2009</v>
      </c>
      <c r="D193" s="193">
        <v>151</v>
      </c>
      <c r="E193" s="196">
        <v>151</v>
      </c>
    </row>
    <row r="194" spans="1:5">
      <c r="A194" s="82">
        <v>2013</v>
      </c>
      <c r="B194" s="162" t="s">
        <v>2490</v>
      </c>
      <c r="C194" s="190" t="s">
        <v>2224</v>
      </c>
      <c r="D194" s="193">
        <v>642</v>
      </c>
      <c r="E194" s="196">
        <v>642</v>
      </c>
    </row>
    <row r="195" spans="1:5">
      <c r="A195" s="82">
        <v>2013</v>
      </c>
      <c r="B195" s="162" t="s">
        <v>2490</v>
      </c>
      <c r="C195" s="190" t="s">
        <v>1983</v>
      </c>
      <c r="D195" s="193">
        <v>52</v>
      </c>
      <c r="E195" s="196">
        <v>51.1</v>
      </c>
    </row>
    <row r="196" spans="1:5">
      <c r="A196" s="82">
        <v>2013</v>
      </c>
      <c r="B196" s="162" t="s">
        <v>2490</v>
      </c>
      <c r="C196" s="190" t="s">
        <v>2010</v>
      </c>
      <c r="D196" s="193">
        <v>17</v>
      </c>
      <c r="E196" s="196">
        <v>17</v>
      </c>
    </row>
    <row r="197" spans="1:5">
      <c r="A197" s="82">
        <v>2013</v>
      </c>
      <c r="B197" s="162" t="s">
        <v>2490</v>
      </c>
      <c r="C197" s="190" t="s">
        <v>2225</v>
      </c>
      <c r="D197" s="193">
        <v>97</v>
      </c>
      <c r="E197" s="196">
        <v>81.360499999999988</v>
      </c>
    </row>
    <row r="198" spans="1:5">
      <c r="A198" s="82">
        <v>2013</v>
      </c>
      <c r="B198" s="163" t="s">
        <v>644</v>
      </c>
      <c r="C198" s="190" t="s">
        <v>31</v>
      </c>
      <c r="D198" s="193">
        <v>23</v>
      </c>
      <c r="E198" s="196">
        <v>23</v>
      </c>
    </row>
    <row r="199" spans="1:5">
      <c r="A199" s="82">
        <v>2013</v>
      </c>
      <c r="B199" s="163" t="s">
        <v>644</v>
      </c>
      <c r="C199" s="190" t="s">
        <v>213</v>
      </c>
      <c r="D199" s="193">
        <v>11</v>
      </c>
      <c r="E199" s="196">
        <v>10.45</v>
      </c>
    </row>
    <row r="200" spans="1:5">
      <c r="A200" s="82">
        <v>2013</v>
      </c>
      <c r="B200" s="163" t="s">
        <v>644</v>
      </c>
      <c r="C200" s="190" t="s">
        <v>214</v>
      </c>
      <c r="D200" s="193">
        <v>45</v>
      </c>
      <c r="E200" s="196">
        <v>35.700000000000003</v>
      </c>
    </row>
    <row r="201" spans="1:5">
      <c r="A201" s="82">
        <v>2013</v>
      </c>
      <c r="B201" s="163" t="s">
        <v>644</v>
      </c>
      <c r="C201" s="190" t="s">
        <v>126</v>
      </c>
      <c r="D201" s="193">
        <v>34</v>
      </c>
      <c r="E201" s="196">
        <v>30.63</v>
      </c>
    </row>
    <row r="202" spans="1:5">
      <c r="A202" s="82">
        <v>2013</v>
      </c>
      <c r="B202" s="163" t="s">
        <v>644</v>
      </c>
      <c r="C202" s="190" t="s">
        <v>2008</v>
      </c>
      <c r="D202" s="193">
        <v>91</v>
      </c>
      <c r="E202" s="196">
        <v>88.18</v>
      </c>
    </row>
    <row r="203" spans="1:5">
      <c r="A203" s="82">
        <v>2013</v>
      </c>
      <c r="B203" s="163" t="s">
        <v>644</v>
      </c>
      <c r="C203" s="190" t="s">
        <v>2009</v>
      </c>
      <c r="D203" s="193">
        <v>151</v>
      </c>
      <c r="E203" s="196">
        <v>147.65</v>
      </c>
    </row>
    <row r="204" spans="1:5">
      <c r="A204" s="82">
        <v>2013</v>
      </c>
      <c r="B204" s="163" t="s">
        <v>644</v>
      </c>
      <c r="C204" s="190" t="s">
        <v>2225</v>
      </c>
      <c r="D204" s="193">
        <v>99</v>
      </c>
      <c r="E204" s="196">
        <v>52.94</v>
      </c>
    </row>
    <row r="205" spans="1:5">
      <c r="A205" s="82">
        <v>2013</v>
      </c>
      <c r="B205" s="163" t="s">
        <v>644</v>
      </c>
      <c r="C205" s="190" t="s">
        <v>2224</v>
      </c>
      <c r="D205" s="193">
        <v>99</v>
      </c>
      <c r="E205" s="196">
        <v>98</v>
      </c>
    </row>
    <row r="206" spans="1:5">
      <c r="A206" s="88">
        <v>2014</v>
      </c>
      <c r="B206" s="162" t="s">
        <v>2490</v>
      </c>
      <c r="C206" s="190" t="s">
        <v>5</v>
      </c>
      <c r="D206" s="193">
        <v>30</v>
      </c>
      <c r="E206" s="196">
        <v>30</v>
      </c>
    </row>
    <row r="207" spans="1:5">
      <c r="A207" s="88">
        <v>2014</v>
      </c>
      <c r="B207" s="162" t="s">
        <v>2490</v>
      </c>
      <c r="C207" s="190" t="s">
        <v>12</v>
      </c>
      <c r="D207" s="193">
        <v>18</v>
      </c>
      <c r="E207" s="196">
        <v>18</v>
      </c>
    </row>
    <row r="208" spans="1:5">
      <c r="A208" s="88">
        <v>2014</v>
      </c>
      <c r="B208" s="162" t="s">
        <v>2490</v>
      </c>
      <c r="C208" s="190" t="s">
        <v>18</v>
      </c>
      <c r="D208" s="193">
        <v>62</v>
      </c>
      <c r="E208" s="196">
        <v>61</v>
      </c>
    </row>
    <row r="209" spans="1:5">
      <c r="A209" s="88">
        <v>2014</v>
      </c>
      <c r="B209" s="162" t="s">
        <v>2490</v>
      </c>
      <c r="C209" s="190" t="s">
        <v>31</v>
      </c>
      <c r="D209" s="193">
        <v>57</v>
      </c>
      <c r="E209" s="196">
        <v>57</v>
      </c>
    </row>
    <row r="210" spans="1:5">
      <c r="A210" s="88">
        <v>2014</v>
      </c>
      <c r="B210" s="162" t="s">
        <v>2490</v>
      </c>
      <c r="C210" s="190" t="s">
        <v>52</v>
      </c>
      <c r="D210" s="193">
        <v>28</v>
      </c>
      <c r="E210" s="196">
        <v>27.5</v>
      </c>
    </row>
    <row r="211" spans="1:5">
      <c r="A211" s="88">
        <v>2014</v>
      </c>
      <c r="B211" s="162" t="s">
        <v>2490</v>
      </c>
      <c r="C211" s="190" t="s">
        <v>72</v>
      </c>
      <c r="D211" s="193">
        <v>14</v>
      </c>
      <c r="E211" s="196">
        <v>14</v>
      </c>
    </row>
    <row r="212" spans="1:5">
      <c r="A212" s="88">
        <v>2014</v>
      </c>
      <c r="B212" s="162" t="s">
        <v>2490</v>
      </c>
      <c r="C212" s="190" t="s">
        <v>83</v>
      </c>
      <c r="D212" s="193">
        <v>12</v>
      </c>
      <c r="E212" s="196">
        <v>12</v>
      </c>
    </row>
    <row r="213" spans="1:5">
      <c r="A213" s="88">
        <v>2014</v>
      </c>
      <c r="B213" s="162" t="s">
        <v>2490</v>
      </c>
      <c r="C213" s="190" t="s">
        <v>93</v>
      </c>
      <c r="D213" s="193">
        <v>26</v>
      </c>
      <c r="E213" s="196">
        <v>26</v>
      </c>
    </row>
    <row r="214" spans="1:5">
      <c r="A214" s="88">
        <v>2014</v>
      </c>
      <c r="B214" s="162" t="s">
        <v>2490</v>
      </c>
      <c r="C214" s="190" t="s">
        <v>102</v>
      </c>
      <c r="D214" s="193">
        <v>1</v>
      </c>
      <c r="E214" s="196">
        <v>1</v>
      </c>
    </row>
    <row r="215" spans="1:5">
      <c r="A215" s="88">
        <v>2014</v>
      </c>
      <c r="B215" s="162" t="s">
        <v>2490</v>
      </c>
      <c r="C215" s="190" t="s">
        <v>105</v>
      </c>
      <c r="D215" s="193">
        <v>7</v>
      </c>
      <c r="E215" s="196">
        <v>7</v>
      </c>
    </row>
    <row r="216" spans="1:5">
      <c r="A216" s="88">
        <v>2014</v>
      </c>
      <c r="B216" s="162" t="s">
        <v>2490</v>
      </c>
      <c r="C216" s="190" t="s">
        <v>108</v>
      </c>
      <c r="D216" s="193">
        <v>7</v>
      </c>
      <c r="E216" s="196">
        <v>7</v>
      </c>
    </row>
    <row r="217" spans="1:5">
      <c r="A217" s="88">
        <v>2014</v>
      </c>
      <c r="B217" s="162" t="s">
        <v>2490</v>
      </c>
      <c r="C217" s="190" t="s">
        <v>114</v>
      </c>
      <c r="D217" s="193">
        <v>11</v>
      </c>
      <c r="E217" s="196">
        <v>11</v>
      </c>
    </row>
    <row r="218" spans="1:5">
      <c r="A218" s="88">
        <v>2014</v>
      </c>
      <c r="B218" s="162" t="s">
        <v>2490</v>
      </c>
      <c r="C218" s="190" t="s">
        <v>121</v>
      </c>
      <c r="D218" s="193">
        <v>8</v>
      </c>
      <c r="E218" s="196">
        <v>7.5</v>
      </c>
    </row>
    <row r="219" spans="1:5">
      <c r="A219" s="88">
        <v>2014</v>
      </c>
      <c r="B219" s="162" t="s">
        <v>2490</v>
      </c>
      <c r="C219" s="190" t="s">
        <v>126</v>
      </c>
      <c r="D219" s="193">
        <v>61</v>
      </c>
      <c r="E219" s="196">
        <v>60</v>
      </c>
    </row>
    <row r="220" spans="1:5">
      <c r="A220" s="88">
        <v>2014</v>
      </c>
      <c r="B220" s="162" t="s">
        <v>2490</v>
      </c>
      <c r="C220" s="190" t="s">
        <v>145</v>
      </c>
      <c r="D220" s="193">
        <v>42</v>
      </c>
      <c r="E220" s="196">
        <v>42</v>
      </c>
    </row>
    <row r="221" spans="1:5">
      <c r="A221" s="88">
        <v>2014</v>
      </c>
      <c r="B221" s="162" t="s">
        <v>2490</v>
      </c>
      <c r="C221" s="190" t="s">
        <v>182</v>
      </c>
      <c r="D221" s="193">
        <v>60</v>
      </c>
      <c r="E221" s="196">
        <v>59.18181818181818</v>
      </c>
    </row>
    <row r="222" spans="1:5">
      <c r="A222" s="88">
        <v>2014</v>
      </c>
      <c r="B222" s="162" t="s">
        <v>2490</v>
      </c>
      <c r="C222" s="190" t="s">
        <v>191</v>
      </c>
      <c r="D222" s="193">
        <v>12</v>
      </c>
      <c r="E222" s="196">
        <v>12</v>
      </c>
    </row>
    <row r="223" spans="1:5">
      <c r="A223" s="88">
        <v>2014</v>
      </c>
      <c r="B223" s="162" t="s">
        <v>2490</v>
      </c>
      <c r="C223" s="190" t="s">
        <v>195</v>
      </c>
      <c r="D223" s="193">
        <v>17</v>
      </c>
      <c r="E223" s="196">
        <v>16</v>
      </c>
    </row>
    <row r="224" spans="1:5">
      <c r="A224" s="88">
        <v>2014</v>
      </c>
      <c r="B224" s="162" t="s">
        <v>2490</v>
      </c>
      <c r="C224" s="190" t="s">
        <v>2008</v>
      </c>
      <c r="D224" s="193">
        <v>77</v>
      </c>
      <c r="E224" s="196">
        <v>77</v>
      </c>
    </row>
    <row r="225" spans="1:5">
      <c r="A225" s="88">
        <v>2014</v>
      </c>
      <c r="B225" s="162" t="s">
        <v>2490</v>
      </c>
      <c r="C225" s="190" t="s">
        <v>2009</v>
      </c>
      <c r="D225" s="193">
        <v>159</v>
      </c>
      <c r="E225" s="196">
        <v>159</v>
      </c>
    </row>
    <row r="226" spans="1:5">
      <c r="A226" s="88">
        <v>2014</v>
      </c>
      <c r="B226" s="162" t="s">
        <v>2490</v>
      </c>
      <c r="C226" s="190" t="s">
        <v>2224</v>
      </c>
      <c r="D226" s="193">
        <v>627</v>
      </c>
      <c r="E226" s="196">
        <v>627</v>
      </c>
    </row>
    <row r="227" spans="1:5">
      <c r="A227" s="88">
        <v>2014</v>
      </c>
      <c r="B227" s="162" t="s">
        <v>2490</v>
      </c>
      <c r="C227" s="190" t="s">
        <v>1983</v>
      </c>
      <c r="D227" s="193">
        <v>81</v>
      </c>
      <c r="E227" s="196">
        <v>80</v>
      </c>
    </row>
    <row r="228" spans="1:5">
      <c r="A228" s="88">
        <v>2014</v>
      </c>
      <c r="B228" s="162" t="s">
        <v>2490</v>
      </c>
      <c r="C228" s="190" t="s">
        <v>2010</v>
      </c>
      <c r="D228" s="193">
        <v>20</v>
      </c>
      <c r="E228" s="196">
        <v>20</v>
      </c>
    </row>
    <row r="229" spans="1:5">
      <c r="A229" s="88">
        <v>2014</v>
      </c>
      <c r="B229" s="162" t="s">
        <v>2490</v>
      </c>
      <c r="C229" s="190" t="s">
        <v>2225</v>
      </c>
      <c r="D229" s="193">
        <v>114</v>
      </c>
      <c r="E229" s="196">
        <v>96.435909090909092</v>
      </c>
    </row>
    <row r="230" spans="1:5">
      <c r="A230" s="88">
        <v>2014</v>
      </c>
      <c r="B230" s="163" t="s">
        <v>644</v>
      </c>
      <c r="C230" s="190" t="s">
        <v>31</v>
      </c>
      <c r="D230" s="193">
        <v>27</v>
      </c>
      <c r="E230" s="196">
        <v>26.5</v>
      </c>
    </row>
    <row r="231" spans="1:5">
      <c r="A231" s="88">
        <v>2014</v>
      </c>
      <c r="B231" s="163" t="s">
        <v>644</v>
      </c>
      <c r="C231" s="190" t="s">
        <v>213</v>
      </c>
      <c r="D231" s="193">
        <v>12</v>
      </c>
      <c r="E231" s="196">
        <v>12</v>
      </c>
    </row>
    <row r="232" spans="1:5">
      <c r="A232" s="88">
        <v>2014</v>
      </c>
      <c r="B232" s="163" t="s">
        <v>644</v>
      </c>
      <c r="C232" s="190" t="s">
        <v>214</v>
      </c>
      <c r="D232" s="193">
        <v>43</v>
      </c>
      <c r="E232" s="196">
        <v>37.5</v>
      </c>
    </row>
    <row r="233" spans="1:5">
      <c r="A233" s="88">
        <v>2014</v>
      </c>
      <c r="B233" s="163" t="s">
        <v>644</v>
      </c>
      <c r="C233" s="190" t="s">
        <v>126</v>
      </c>
      <c r="D233" s="193">
        <v>34</v>
      </c>
      <c r="E233" s="196">
        <v>30</v>
      </c>
    </row>
    <row r="234" spans="1:5">
      <c r="A234" s="88">
        <v>2014</v>
      </c>
      <c r="B234" s="163" t="s">
        <v>644</v>
      </c>
      <c r="C234" s="190" t="s">
        <v>2008</v>
      </c>
      <c r="D234" s="193">
        <v>92</v>
      </c>
      <c r="E234" s="196">
        <v>88.5</v>
      </c>
    </row>
    <row r="235" spans="1:5">
      <c r="A235" s="88">
        <v>2014</v>
      </c>
      <c r="B235" s="163" t="s">
        <v>644</v>
      </c>
      <c r="C235" s="190" t="s">
        <v>2009</v>
      </c>
      <c r="D235" s="193">
        <v>157</v>
      </c>
      <c r="E235" s="196">
        <v>154</v>
      </c>
    </row>
    <row r="236" spans="1:5">
      <c r="A236" s="88">
        <v>2014</v>
      </c>
      <c r="B236" s="163" t="s">
        <v>644</v>
      </c>
      <c r="C236" s="190" t="s">
        <v>2225</v>
      </c>
      <c r="D236" s="193">
        <v>102</v>
      </c>
      <c r="E236" s="196">
        <v>67</v>
      </c>
    </row>
    <row r="237" spans="1:5">
      <c r="A237" s="88">
        <v>2014</v>
      </c>
      <c r="B237" s="163" t="s">
        <v>644</v>
      </c>
      <c r="C237" s="190" t="s">
        <v>2224</v>
      </c>
      <c r="D237" s="193">
        <v>102</v>
      </c>
      <c r="E237" s="196">
        <v>102</v>
      </c>
    </row>
    <row r="238" spans="1:5">
      <c r="A238" s="82">
        <v>2015</v>
      </c>
      <c r="B238" s="162" t="s">
        <v>2490</v>
      </c>
      <c r="C238" s="190" t="s">
        <v>5</v>
      </c>
      <c r="D238" s="193">
        <v>30</v>
      </c>
      <c r="E238" s="196">
        <v>30</v>
      </c>
    </row>
    <row r="239" spans="1:5">
      <c r="A239" s="82">
        <v>2015</v>
      </c>
      <c r="B239" s="162" t="s">
        <v>2490</v>
      </c>
      <c r="C239" s="190" t="s">
        <v>12</v>
      </c>
      <c r="D239" s="193">
        <v>20</v>
      </c>
      <c r="E239" s="196">
        <v>20</v>
      </c>
    </row>
    <row r="240" spans="1:5">
      <c r="A240" s="82">
        <v>2015</v>
      </c>
      <c r="B240" s="162" t="s">
        <v>2490</v>
      </c>
      <c r="C240" s="190" t="s">
        <v>18</v>
      </c>
      <c r="D240" s="193">
        <v>68</v>
      </c>
      <c r="E240" s="196">
        <v>66.5</v>
      </c>
    </row>
    <row r="241" spans="1:5">
      <c r="A241" s="82">
        <v>2015</v>
      </c>
      <c r="B241" s="162" t="s">
        <v>2490</v>
      </c>
      <c r="C241" s="190" t="s">
        <v>31</v>
      </c>
      <c r="D241" s="193">
        <v>57</v>
      </c>
      <c r="E241" s="196">
        <v>57</v>
      </c>
    </row>
    <row r="242" spans="1:5">
      <c r="A242" s="82">
        <v>2015</v>
      </c>
      <c r="B242" s="162" t="s">
        <v>2490</v>
      </c>
      <c r="C242" s="190" t="s">
        <v>52</v>
      </c>
      <c r="D242" s="193">
        <v>26</v>
      </c>
      <c r="E242" s="196">
        <v>25.5</v>
      </c>
    </row>
    <row r="243" spans="1:5">
      <c r="A243" s="82">
        <v>2015</v>
      </c>
      <c r="B243" s="162" t="s">
        <v>2490</v>
      </c>
      <c r="C243" s="190" t="s">
        <v>72</v>
      </c>
      <c r="D243" s="193">
        <v>15</v>
      </c>
      <c r="E243" s="196">
        <v>15</v>
      </c>
    </row>
    <row r="244" spans="1:5">
      <c r="A244" s="82">
        <v>2015</v>
      </c>
      <c r="B244" s="162" t="s">
        <v>2490</v>
      </c>
      <c r="C244" s="190" t="s">
        <v>83</v>
      </c>
      <c r="D244" s="193">
        <v>12</v>
      </c>
      <c r="E244" s="196">
        <v>12</v>
      </c>
    </row>
    <row r="245" spans="1:5">
      <c r="A245" s="82">
        <v>2015</v>
      </c>
      <c r="B245" s="162" t="s">
        <v>2490</v>
      </c>
      <c r="C245" s="190" t="s">
        <v>93</v>
      </c>
      <c r="D245" s="193">
        <v>27</v>
      </c>
      <c r="E245" s="196">
        <v>26.5</v>
      </c>
    </row>
    <row r="246" spans="1:5">
      <c r="A246" s="82">
        <v>2015</v>
      </c>
      <c r="B246" s="162" t="s">
        <v>2490</v>
      </c>
      <c r="C246" s="190" t="s">
        <v>102</v>
      </c>
      <c r="D246" s="193">
        <v>1</v>
      </c>
      <c r="E246" s="196">
        <v>1</v>
      </c>
    </row>
    <row r="247" spans="1:5">
      <c r="A247" s="82">
        <v>2015</v>
      </c>
      <c r="B247" s="162" t="s">
        <v>2490</v>
      </c>
      <c r="C247" s="190" t="s">
        <v>105</v>
      </c>
      <c r="D247" s="193">
        <v>7</v>
      </c>
      <c r="E247" s="196">
        <v>7</v>
      </c>
    </row>
    <row r="248" spans="1:5">
      <c r="A248" s="82">
        <v>2015</v>
      </c>
      <c r="B248" s="162" t="s">
        <v>2490</v>
      </c>
      <c r="C248" s="190" t="s">
        <v>108</v>
      </c>
      <c r="D248" s="193">
        <v>8</v>
      </c>
      <c r="E248" s="196">
        <v>8</v>
      </c>
    </row>
    <row r="249" spans="1:5">
      <c r="A249" s="82">
        <v>2015</v>
      </c>
      <c r="B249" s="162" t="s">
        <v>2490</v>
      </c>
      <c r="C249" s="190" t="s">
        <v>114</v>
      </c>
      <c r="D249" s="193">
        <v>11</v>
      </c>
      <c r="E249" s="196">
        <v>11</v>
      </c>
    </row>
    <row r="250" spans="1:5">
      <c r="A250" s="82">
        <v>2015</v>
      </c>
      <c r="B250" s="162" t="s">
        <v>2490</v>
      </c>
      <c r="C250" s="190" t="s">
        <v>121</v>
      </c>
      <c r="D250" s="193">
        <v>8</v>
      </c>
      <c r="E250" s="196">
        <v>7.5</v>
      </c>
    </row>
    <row r="251" spans="1:5">
      <c r="A251" s="82">
        <v>2015</v>
      </c>
      <c r="B251" s="162" t="s">
        <v>2490</v>
      </c>
      <c r="C251" s="190" t="s">
        <v>126</v>
      </c>
      <c r="D251" s="193">
        <v>62</v>
      </c>
      <c r="E251" s="196">
        <v>61.409090909090907</v>
      </c>
    </row>
    <row r="252" spans="1:5">
      <c r="A252" s="82">
        <v>2015</v>
      </c>
      <c r="B252" s="162" t="s">
        <v>2490</v>
      </c>
      <c r="C252" s="190" t="s">
        <v>145</v>
      </c>
      <c r="D252" s="193">
        <v>40</v>
      </c>
      <c r="E252" s="196">
        <v>39</v>
      </c>
    </row>
    <row r="253" spans="1:5">
      <c r="A253" s="82">
        <v>2015</v>
      </c>
      <c r="B253" s="162" t="s">
        <v>2490</v>
      </c>
      <c r="C253" s="190" t="s">
        <v>182</v>
      </c>
      <c r="D253" s="193">
        <v>61</v>
      </c>
      <c r="E253" s="196">
        <v>60.18181818181818</v>
      </c>
    </row>
    <row r="254" spans="1:5">
      <c r="A254" s="82">
        <v>2015</v>
      </c>
      <c r="B254" s="162" t="s">
        <v>2490</v>
      </c>
      <c r="C254" s="190" t="s">
        <v>191</v>
      </c>
      <c r="D254" s="193">
        <v>11</v>
      </c>
      <c r="E254" s="196">
        <v>10.909090909090908</v>
      </c>
    </row>
    <row r="255" spans="1:5">
      <c r="A255" s="82">
        <v>2015</v>
      </c>
      <c r="B255" s="162" t="s">
        <v>2490</v>
      </c>
      <c r="C255" s="190" t="s">
        <v>195</v>
      </c>
      <c r="D255" s="193">
        <v>17</v>
      </c>
      <c r="E255" s="196">
        <v>16.5</v>
      </c>
    </row>
    <row r="256" spans="1:5">
      <c r="A256" s="82">
        <v>2015</v>
      </c>
      <c r="B256" s="162" t="s">
        <v>2490</v>
      </c>
      <c r="C256" s="190" t="s">
        <v>2008</v>
      </c>
      <c r="D256" s="193">
        <v>85</v>
      </c>
      <c r="E256" s="196">
        <v>85</v>
      </c>
    </row>
    <row r="257" spans="1:5">
      <c r="A257" s="82">
        <v>2015</v>
      </c>
      <c r="B257" s="162" t="s">
        <v>2490</v>
      </c>
      <c r="C257" s="190" t="s">
        <v>2009</v>
      </c>
      <c r="D257" s="193">
        <v>154</v>
      </c>
      <c r="E257" s="196">
        <v>154</v>
      </c>
    </row>
    <row r="258" spans="1:5">
      <c r="A258" s="82">
        <v>2015</v>
      </c>
      <c r="B258" s="162" t="s">
        <v>2490</v>
      </c>
      <c r="C258" s="190" t="s">
        <v>2224</v>
      </c>
      <c r="D258" s="193">
        <v>630</v>
      </c>
      <c r="E258" s="196">
        <v>630</v>
      </c>
    </row>
    <row r="259" spans="1:5">
      <c r="A259" s="82">
        <v>2015</v>
      </c>
      <c r="B259" s="162" t="s">
        <v>2490</v>
      </c>
      <c r="C259" s="190" t="s">
        <v>1983</v>
      </c>
      <c r="D259" s="193">
        <v>79</v>
      </c>
      <c r="E259" s="196">
        <v>78.5</v>
      </c>
    </row>
    <row r="260" spans="1:5">
      <c r="A260" s="82">
        <v>2015</v>
      </c>
      <c r="B260" s="162" t="s">
        <v>2490</v>
      </c>
      <c r="C260" s="190" t="s">
        <v>2010</v>
      </c>
      <c r="D260" s="193">
        <v>22</v>
      </c>
      <c r="E260" s="196">
        <v>22</v>
      </c>
    </row>
    <row r="261" spans="1:5">
      <c r="A261" s="82">
        <v>2015</v>
      </c>
      <c r="B261" s="162" t="s">
        <v>2490</v>
      </c>
      <c r="C261" s="190" t="s">
        <v>2225</v>
      </c>
      <c r="D261" s="193">
        <v>117</v>
      </c>
      <c r="E261" s="196">
        <v>103.51136363636364</v>
      </c>
    </row>
    <row r="262" spans="1:5">
      <c r="A262" s="82">
        <v>2015</v>
      </c>
      <c r="B262" s="163" t="s">
        <v>644</v>
      </c>
      <c r="C262" s="190" t="s">
        <v>31</v>
      </c>
      <c r="D262" s="193">
        <v>31</v>
      </c>
      <c r="E262" s="196">
        <v>30</v>
      </c>
    </row>
    <row r="263" spans="1:5">
      <c r="A263" s="82">
        <v>2015</v>
      </c>
      <c r="B263" s="163" t="s">
        <v>644</v>
      </c>
      <c r="C263" s="190" t="s">
        <v>213</v>
      </c>
      <c r="D263" s="193">
        <v>16</v>
      </c>
      <c r="E263" s="196">
        <v>15.5</v>
      </c>
    </row>
    <row r="264" spans="1:5">
      <c r="A264" s="82">
        <v>2015</v>
      </c>
      <c r="B264" s="163" t="s">
        <v>644</v>
      </c>
      <c r="C264" s="190" t="s">
        <v>214</v>
      </c>
      <c r="D264" s="193">
        <v>52</v>
      </c>
      <c r="E264" s="196">
        <v>43.5</v>
      </c>
    </row>
    <row r="265" spans="1:5">
      <c r="A265" s="82">
        <v>2015</v>
      </c>
      <c r="B265" s="163" t="s">
        <v>644</v>
      </c>
      <c r="C265" s="190" t="s">
        <v>126</v>
      </c>
      <c r="D265" s="193">
        <v>33</v>
      </c>
      <c r="E265" s="196">
        <v>30</v>
      </c>
    </row>
    <row r="266" spans="1:5">
      <c r="A266" s="82">
        <v>2015</v>
      </c>
      <c r="B266" s="163" t="s">
        <v>644</v>
      </c>
      <c r="C266" s="190" t="s">
        <v>2008</v>
      </c>
      <c r="D266" s="193">
        <v>85</v>
      </c>
      <c r="E266" s="196">
        <v>84</v>
      </c>
    </row>
    <row r="267" spans="1:5">
      <c r="A267" s="82">
        <v>2015</v>
      </c>
      <c r="B267" s="163" t="s">
        <v>644</v>
      </c>
      <c r="C267" s="190" t="s">
        <v>2009</v>
      </c>
      <c r="D267" s="193">
        <v>182</v>
      </c>
      <c r="E267" s="196">
        <v>178</v>
      </c>
    </row>
    <row r="268" spans="1:5">
      <c r="A268" s="82">
        <v>2015</v>
      </c>
      <c r="B268" s="163" t="s">
        <v>644</v>
      </c>
      <c r="C268" s="190" t="s">
        <v>2225</v>
      </c>
      <c r="D268" s="193">
        <v>110</v>
      </c>
      <c r="E268" s="196">
        <v>73.5</v>
      </c>
    </row>
    <row r="269" spans="1:5">
      <c r="A269" s="82">
        <v>2015</v>
      </c>
      <c r="B269" s="163" t="s">
        <v>644</v>
      </c>
      <c r="C269" s="190" t="s">
        <v>2224</v>
      </c>
      <c r="D269" s="193">
        <v>114</v>
      </c>
      <c r="E269" s="196">
        <v>114</v>
      </c>
    </row>
    <row r="270" spans="1:5">
      <c r="A270" s="88">
        <v>2016</v>
      </c>
      <c r="B270" s="162" t="s">
        <v>2490</v>
      </c>
      <c r="C270" s="190" t="s">
        <v>5</v>
      </c>
      <c r="D270" s="193">
        <v>30</v>
      </c>
      <c r="E270" s="196">
        <v>30</v>
      </c>
    </row>
    <row r="271" spans="1:5">
      <c r="A271" s="88">
        <v>2016</v>
      </c>
      <c r="B271" s="162" t="s">
        <v>2490</v>
      </c>
      <c r="C271" s="190" t="s">
        <v>12</v>
      </c>
      <c r="D271" s="193">
        <v>21</v>
      </c>
      <c r="E271" s="196">
        <v>21</v>
      </c>
    </row>
    <row r="272" spans="1:5">
      <c r="A272" s="88">
        <v>2016</v>
      </c>
      <c r="B272" s="162" t="s">
        <v>2490</v>
      </c>
      <c r="C272" s="190" t="s">
        <v>18</v>
      </c>
      <c r="D272" s="193">
        <v>67</v>
      </c>
      <c r="E272" s="196">
        <v>66.5</v>
      </c>
    </row>
    <row r="273" spans="1:5">
      <c r="A273" s="88">
        <v>2016</v>
      </c>
      <c r="B273" s="162" t="s">
        <v>2490</v>
      </c>
      <c r="C273" s="190" t="s">
        <v>31</v>
      </c>
      <c r="D273" s="193">
        <v>58</v>
      </c>
      <c r="E273" s="196">
        <v>58</v>
      </c>
    </row>
    <row r="274" spans="1:5">
      <c r="A274" s="88">
        <v>2016</v>
      </c>
      <c r="B274" s="162" t="s">
        <v>2490</v>
      </c>
      <c r="C274" s="190" t="s">
        <v>52</v>
      </c>
      <c r="D274" s="193">
        <v>27</v>
      </c>
      <c r="E274" s="196">
        <v>26.5</v>
      </c>
    </row>
    <row r="275" spans="1:5">
      <c r="A275" s="88">
        <v>2016</v>
      </c>
      <c r="B275" s="162" t="s">
        <v>2490</v>
      </c>
      <c r="C275" s="190" t="s">
        <v>72</v>
      </c>
      <c r="D275" s="193">
        <v>14</v>
      </c>
      <c r="E275" s="196">
        <v>14</v>
      </c>
    </row>
    <row r="276" spans="1:5">
      <c r="A276" s="88">
        <v>2016</v>
      </c>
      <c r="B276" s="162" t="s">
        <v>2490</v>
      </c>
      <c r="C276" s="190" t="s">
        <v>83</v>
      </c>
      <c r="D276" s="193">
        <v>12</v>
      </c>
      <c r="E276" s="196">
        <v>12</v>
      </c>
    </row>
    <row r="277" spans="1:5">
      <c r="A277" s="88">
        <v>2016</v>
      </c>
      <c r="B277" s="162" t="s">
        <v>2490</v>
      </c>
      <c r="C277" s="190" t="s">
        <v>93</v>
      </c>
      <c r="D277" s="193">
        <v>29</v>
      </c>
      <c r="E277" s="196">
        <v>28.5</v>
      </c>
    </row>
    <row r="278" spans="1:5">
      <c r="A278" s="88">
        <v>2016</v>
      </c>
      <c r="B278" s="162" t="s">
        <v>2490</v>
      </c>
      <c r="C278" s="190" t="s">
        <v>102</v>
      </c>
      <c r="D278" s="193">
        <v>1</v>
      </c>
      <c r="E278" s="196">
        <v>1</v>
      </c>
    </row>
    <row r="279" spans="1:5">
      <c r="A279" s="88">
        <v>2016</v>
      </c>
      <c r="B279" s="162" t="s">
        <v>2490</v>
      </c>
      <c r="C279" s="190" t="s">
        <v>105</v>
      </c>
      <c r="D279" s="193">
        <v>7</v>
      </c>
      <c r="E279" s="196">
        <v>7</v>
      </c>
    </row>
    <row r="280" spans="1:5">
      <c r="A280" s="88">
        <v>2016</v>
      </c>
      <c r="B280" s="162" t="s">
        <v>2490</v>
      </c>
      <c r="C280" s="190" t="s">
        <v>108</v>
      </c>
      <c r="D280" s="193">
        <v>9</v>
      </c>
      <c r="E280" s="196">
        <v>9</v>
      </c>
    </row>
    <row r="281" spans="1:5">
      <c r="A281" s="88">
        <v>2016</v>
      </c>
      <c r="B281" s="162" t="s">
        <v>2490</v>
      </c>
      <c r="C281" s="190" t="s">
        <v>114</v>
      </c>
      <c r="D281" s="193">
        <v>12</v>
      </c>
      <c r="E281" s="196">
        <v>12</v>
      </c>
    </row>
    <row r="282" spans="1:5">
      <c r="A282" s="88">
        <v>2016</v>
      </c>
      <c r="B282" s="162" t="s">
        <v>2490</v>
      </c>
      <c r="C282" s="190" t="s">
        <v>121</v>
      </c>
      <c r="D282" s="193">
        <v>5</v>
      </c>
      <c r="E282" s="196">
        <v>5</v>
      </c>
    </row>
    <row r="283" spans="1:5">
      <c r="A283" s="88">
        <v>2016</v>
      </c>
      <c r="B283" s="162" t="s">
        <v>2490</v>
      </c>
      <c r="C283" s="190" t="s">
        <v>126</v>
      </c>
      <c r="D283" s="193">
        <v>62</v>
      </c>
      <c r="E283" s="196">
        <v>61.5</v>
      </c>
    </row>
    <row r="284" spans="1:5">
      <c r="A284" s="88">
        <v>2016</v>
      </c>
      <c r="B284" s="162" t="s">
        <v>2490</v>
      </c>
      <c r="C284" s="190" t="s">
        <v>145</v>
      </c>
      <c r="D284" s="193">
        <v>41</v>
      </c>
      <c r="E284" s="196">
        <v>40</v>
      </c>
    </row>
    <row r="285" spans="1:5">
      <c r="A285" s="88">
        <v>2016</v>
      </c>
      <c r="B285" s="162" t="s">
        <v>2490</v>
      </c>
      <c r="C285" s="190" t="s">
        <v>182</v>
      </c>
      <c r="D285" s="193">
        <v>62</v>
      </c>
      <c r="E285" s="196">
        <v>61.2</v>
      </c>
    </row>
    <row r="286" spans="1:5">
      <c r="A286" s="88">
        <v>2016</v>
      </c>
      <c r="B286" s="162" t="s">
        <v>2490</v>
      </c>
      <c r="C286" s="190" t="s">
        <v>191</v>
      </c>
      <c r="D286" s="193">
        <v>12</v>
      </c>
      <c r="E286" s="196">
        <v>12</v>
      </c>
    </row>
    <row r="287" spans="1:5">
      <c r="A287" s="88">
        <v>2016</v>
      </c>
      <c r="B287" s="162" t="s">
        <v>2490</v>
      </c>
      <c r="C287" s="190" t="s">
        <v>195</v>
      </c>
      <c r="D287" s="193">
        <v>16</v>
      </c>
      <c r="E287" s="196">
        <v>15.5</v>
      </c>
    </row>
    <row r="288" spans="1:5">
      <c r="A288" s="88">
        <v>2016</v>
      </c>
      <c r="B288" s="162" t="s">
        <v>2490</v>
      </c>
      <c r="C288" s="190" t="s">
        <v>2008</v>
      </c>
      <c r="D288" s="193">
        <v>96</v>
      </c>
      <c r="E288" s="196">
        <v>96</v>
      </c>
    </row>
    <row r="289" spans="1:5">
      <c r="A289" s="88">
        <v>2016</v>
      </c>
      <c r="B289" s="162" t="s">
        <v>2490</v>
      </c>
      <c r="C289" s="190" t="s">
        <v>2009</v>
      </c>
      <c r="D289" s="193">
        <v>148</v>
      </c>
      <c r="E289" s="196">
        <v>148</v>
      </c>
    </row>
    <row r="290" spans="1:5">
      <c r="A290" s="88">
        <v>2016</v>
      </c>
      <c r="B290" s="162" t="s">
        <v>2490</v>
      </c>
      <c r="C290" s="190" t="s">
        <v>2224</v>
      </c>
      <c r="D290" s="193">
        <v>623</v>
      </c>
      <c r="E290" s="196">
        <v>623</v>
      </c>
    </row>
    <row r="291" spans="1:5">
      <c r="A291" s="88">
        <v>2016</v>
      </c>
      <c r="B291" s="162" t="s">
        <v>2490</v>
      </c>
      <c r="C291" s="190" t="s">
        <v>1983</v>
      </c>
      <c r="D291" s="193">
        <v>72</v>
      </c>
      <c r="E291" s="196">
        <v>72</v>
      </c>
    </row>
    <row r="292" spans="1:5">
      <c r="A292" s="88">
        <v>2016</v>
      </c>
      <c r="B292" s="162" t="s">
        <v>2490</v>
      </c>
      <c r="C292" s="190" t="s">
        <v>2010</v>
      </c>
      <c r="D292" s="193">
        <v>31</v>
      </c>
      <c r="E292" s="196">
        <v>30.5</v>
      </c>
    </row>
    <row r="293" spans="1:5">
      <c r="A293" s="88">
        <v>2016</v>
      </c>
      <c r="B293" s="162" t="s">
        <v>2490</v>
      </c>
      <c r="C293" s="190" t="s">
        <v>2225</v>
      </c>
      <c r="D293" s="193">
        <v>123</v>
      </c>
      <c r="E293" s="196">
        <v>108.5</v>
      </c>
    </row>
    <row r="294" spans="1:5">
      <c r="A294" s="88">
        <v>2016</v>
      </c>
      <c r="B294" s="163" t="s">
        <v>644</v>
      </c>
      <c r="C294" s="190" t="s">
        <v>31</v>
      </c>
      <c r="D294" s="193">
        <v>35</v>
      </c>
      <c r="E294" s="196">
        <v>32</v>
      </c>
    </row>
    <row r="295" spans="1:5">
      <c r="A295" s="88">
        <v>2016</v>
      </c>
      <c r="B295" s="163" t="s">
        <v>644</v>
      </c>
      <c r="C295" s="190" t="s">
        <v>213</v>
      </c>
      <c r="D295" s="193">
        <v>17</v>
      </c>
      <c r="E295" s="196">
        <v>17</v>
      </c>
    </row>
    <row r="296" spans="1:5">
      <c r="A296" s="88">
        <v>2016</v>
      </c>
      <c r="B296" s="163" t="s">
        <v>644</v>
      </c>
      <c r="C296" s="190" t="s">
        <v>214</v>
      </c>
      <c r="D296" s="193">
        <v>49</v>
      </c>
      <c r="E296" s="196">
        <v>41.5</v>
      </c>
    </row>
    <row r="297" spans="1:5">
      <c r="A297" s="88">
        <v>2016</v>
      </c>
      <c r="B297" s="163" t="s">
        <v>644</v>
      </c>
      <c r="C297" s="190" t="s">
        <v>126</v>
      </c>
      <c r="D297" s="193">
        <v>48</v>
      </c>
      <c r="E297" s="196">
        <v>40</v>
      </c>
    </row>
    <row r="298" spans="1:5">
      <c r="A298" s="88">
        <v>2016</v>
      </c>
      <c r="B298" s="163" t="s">
        <v>644</v>
      </c>
      <c r="C298" s="190" t="s">
        <v>2008</v>
      </c>
      <c r="D298" s="193">
        <v>59</v>
      </c>
      <c r="E298" s="196">
        <v>56</v>
      </c>
    </row>
    <row r="299" spans="1:5">
      <c r="A299" s="88">
        <v>2016</v>
      </c>
      <c r="B299" s="163" t="s">
        <v>644</v>
      </c>
      <c r="C299" s="190" t="s">
        <v>2009</v>
      </c>
      <c r="D299" s="193">
        <v>188</v>
      </c>
      <c r="E299" s="196">
        <v>182.5</v>
      </c>
    </row>
    <row r="300" spans="1:5">
      <c r="A300" s="88">
        <v>2016</v>
      </c>
      <c r="B300" s="163" t="s">
        <v>644</v>
      </c>
      <c r="C300" s="190" t="s">
        <v>2225</v>
      </c>
      <c r="D300" s="193">
        <v>115</v>
      </c>
      <c r="E300" s="196">
        <v>78</v>
      </c>
    </row>
    <row r="301" spans="1:5">
      <c r="A301" s="88">
        <v>2016</v>
      </c>
      <c r="B301" s="163" t="s">
        <v>644</v>
      </c>
      <c r="C301" s="190" t="s">
        <v>2224</v>
      </c>
      <c r="D301" s="193">
        <v>157</v>
      </c>
      <c r="E301" s="196">
        <v>157</v>
      </c>
    </row>
    <row r="302" spans="1:5">
      <c r="A302" s="82">
        <v>2017</v>
      </c>
      <c r="B302" s="162" t="s">
        <v>2490</v>
      </c>
      <c r="C302" s="190" t="s">
        <v>5</v>
      </c>
      <c r="D302" s="193">
        <v>30</v>
      </c>
      <c r="E302" s="196">
        <v>30</v>
      </c>
    </row>
    <row r="303" spans="1:5">
      <c r="A303" s="82">
        <v>2017</v>
      </c>
      <c r="B303" s="162" t="s">
        <v>2490</v>
      </c>
      <c r="C303" s="190" t="s">
        <v>12</v>
      </c>
      <c r="D303" s="193">
        <v>24</v>
      </c>
      <c r="E303" s="196">
        <v>24</v>
      </c>
    </row>
    <row r="304" spans="1:5">
      <c r="A304" s="82">
        <v>2017</v>
      </c>
      <c r="B304" s="162" t="s">
        <v>2490</v>
      </c>
      <c r="C304" s="190" t="s">
        <v>18</v>
      </c>
      <c r="D304" s="193">
        <v>71</v>
      </c>
      <c r="E304" s="196">
        <v>70.5</v>
      </c>
    </row>
    <row r="305" spans="1:5">
      <c r="A305" s="82">
        <v>2017</v>
      </c>
      <c r="B305" s="162" t="s">
        <v>2490</v>
      </c>
      <c r="C305" s="190" t="s">
        <v>31</v>
      </c>
      <c r="D305" s="193">
        <v>59</v>
      </c>
      <c r="E305" s="196">
        <v>59</v>
      </c>
    </row>
    <row r="306" spans="1:5">
      <c r="A306" s="82">
        <v>2017</v>
      </c>
      <c r="B306" s="162" t="s">
        <v>2490</v>
      </c>
      <c r="C306" s="190" t="s">
        <v>52</v>
      </c>
      <c r="D306" s="193">
        <v>28</v>
      </c>
      <c r="E306" s="196">
        <v>27.5</v>
      </c>
    </row>
    <row r="307" spans="1:5">
      <c r="A307" s="82">
        <v>2017</v>
      </c>
      <c r="B307" s="162" t="s">
        <v>2490</v>
      </c>
      <c r="C307" s="190" t="s">
        <v>72</v>
      </c>
      <c r="D307" s="193">
        <v>17</v>
      </c>
      <c r="E307" s="196">
        <v>17</v>
      </c>
    </row>
    <row r="308" spans="1:5">
      <c r="A308" s="82">
        <v>2017</v>
      </c>
      <c r="B308" s="162" t="s">
        <v>2490</v>
      </c>
      <c r="C308" s="190" t="s">
        <v>83</v>
      </c>
      <c r="D308" s="193">
        <v>12</v>
      </c>
      <c r="E308" s="196">
        <v>12</v>
      </c>
    </row>
    <row r="309" spans="1:5">
      <c r="A309" s="82">
        <v>2017</v>
      </c>
      <c r="B309" s="162" t="s">
        <v>2490</v>
      </c>
      <c r="C309" s="190" t="s">
        <v>93</v>
      </c>
      <c r="D309" s="193">
        <v>29</v>
      </c>
      <c r="E309" s="196">
        <v>28.5</v>
      </c>
    </row>
    <row r="310" spans="1:5">
      <c r="A310" s="82">
        <v>2017</v>
      </c>
      <c r="B310" s="162" t="s">
        <v>2490</v>
      </c>
      <c r="C310" s="190" t="s">
        <v>102</v>
      </c>
      <c r="D310" s="193">
        <v>1</v>
      </c>
      <c r="E310" s="196">
        <v>1</v>
      </c>
    </row>
    <row r="311" spans="1:5">
      <c r="A311" s="82">
        <v>2017</v>
      </c>
      <c r="B311" s="162" t="s">
        <v>2490</v>
      </c>
      <c r="C311" s="190" t="s">
        <v>105</v>
      </c>
      <c r="D311" s="193">
        <v>8</v>
      </c>
      <c r="E311" s="196">
        <v>8</v>
      </c>
    </row>
    <row r="312" spans="1:5">
      <c r="A312" s="82">
        <v>2017</v>
      </c>
      <c r="B312" s="162" t="s">
        <v>2490</v>
      </c>
      <c r="C312" s="190" t="s">
        <v>108</v>
      </c>
      <c r="D312" s="193">
        <v>10</v>
      </c>
      <c r="E312" s="196">
        <v>10</v>
      </c>
    </row>
    <row r="313" spans="1:5">
      <c r="A313" s="82">
        <v>2017</v>
      </c>
      <c r="B313" s="162" t="s">
        <v>2490</v>
      </c>
      <c r="C313" s="190" t="s">
        <v>114</v>
      </c>
      <c r="D313" s="193">
        <v>12</v>
      </c>
      <c r="E313" s="196">
        <v>12</v>
      </c>
    </row>
    <row r="314" spans="1:5">
      <c r="A314" s="82">
        <v>2017</v>
      </c>
      <c r="B314" s="162" t="s">
        <v>2490</v>
      </c>
      <c r="C314" s="190" t="s">
        <v>121</v>
      </c>
      <c r="D314" s="193">
        <v>7</v>
      </c>
      <c r="E314" s="196">
        <v>7</v>
      </c>
    </row>
    <row r="315" spans="1:5">
      <c r="A315" s="82">
        <v>2017</v>
      </c>
      <c r="B315" s="162" t="s">
        <v>2490</v>
      </c>
      <c r="C315" s="190" t="s">
        <v>126</v>
      </c>
      <c r="D315" s="193">
        <v>64</v>
      </c>
      <c r="E315" s="196">
        <v>63.5</v>
      </c>
    </row>
    <row r="316" spans="1:5">
      <c r="A316" s="82">
        <v>2017</v>
      </c>
      <c r="B316" s="162" t="s">
        <v>2490</v>
      </c>
      <c r="C316" s="190" t="s">
        <v>145</v>
      </c>
      <c r="D316" s="193">
        <v>41</v>
      </c>
      <c r="E316" s="196">
        <v>40.5</v>
      </c>
    </row>
    <row r="317" spans="1:5">
      <c r="A317" s="82">
        <v>2017</v>
      </c>
      <c r="B317" s="162" t="s">
        <v>2490</v>
      </c>
      <c r="C317" s="190" t="s">
        <v>182</v>
      </c>
      <c r="D317" s="193">
        <v>60</v>
      </c>
      <c r="E317" s="196">
        <v>59</v>
      </c>
    </row>
    <row r="318" spans="1:5">
      <c r="A318" s="82">
        <v>2017</v>
      </c>
      <c r="B318" s="162" t="s">
        <v>2490</v>
      </c>
      <c r="C318" s="190" t="s">
        <v>191</v>
      </c>
      <c r="D318" s="193">
        <v>12</v>
      </c>
      <c r="E318" s="196">
        <v>11.5</v>
      </c>
    </row>
    <row r="319" spans="1:5">
      <c r="A319" s="82">
        <v>2017</v>
      </c>
      <c r="B319" s="162" t="s">
        <v>2490</v>
      </c>
      <c r="C319" s="190" t="s">
        <v>195</v>
      </c>
      <c r="D319" s="193">
        <v>17</v>
      </c>
      <c r="E319" s="196">
        <v>16.5</v>
      </c>
    </row>
    <row r="320" spans="1:5">
      <c r="A320" s="82">
        <v>2017</v>
      </c>
      <c r="B320" s="162" t="s">
        <v>2490</v>
      </c>
      <c r="C320" s="190" t="s">
        <v>2008</v>
      </c>
      <c r="D320" s="193">
        <v>112</v>
      </c>
      <c r="E320" s="196">
        <v>112</v>
      </c>
    </row>
    <row r="321" spans="1:5">
      <c r="A321" s="82">
        <v>2017</v>
      </c>
      <c r="B321" s="162" t="s">
        <v>2490</v>
      </c>
      <c r="C321" s="190" t="s">
        <v>2009</v>
      </c>
      <c r="D321" s="193">
        <v>152</v>
      </c>
      <c r="E321" s="196">
        <v>152</v>
      </c>
    </row>
    <row r="322" spans="1:5">
      <c r="A322" s="82">
        <v>2017</v>
      </c>
      <c r="B322" s="162" t="s">
        <v>2490</v>
      </c>
      <c r="C322" s="190" t="s">
        <v>2224</v>
      </c>
      <c r="D322" s="193">
        <v>631</v>
      </c>
      <c r="E322" s="196">
        <v>631</v>
      </c>
    </row>
    <row r="323" spans="1:5">
      <c r="A323" s="82">
        <v>2017</v>
      </c>
      <c r="B323" s="162" t="s">
        <v>2490</v>
      </c>
      <c r="C323" s="190" t="s">
        <v>1983</v>
      </c>
      <c r="D323" s="193">
        <v>74</v>
      </c>
      <c r="E323" s="196">
        <v>74</v>
      </c>
    </row>
    <row r="324" spans="1:5">
      <c r="A324" s="82">
        <v>2017</v>
      </c>
      <c r="B324" s="162" t="s">
        <v>2490</v>
      </c>
      <c r="C324" s="190" t="s">
        <v>2010</v>
      </c>
      <c r="D324" s="193">
        <v>32</v>
      </c>
      <c r="E324" s="196">
        <v>32</v>
      </c>
    </row>
    <row r="325" spans="1:5">
      <c r="A325" s="82">
        <v>2017</v>
      </c>
      <c r="B325" s="162" t="s">
        <v>2490</v>
      </c>
      <c r="C325" s="190" t="s">
        <v>2225</v>
      </c>
      <c r="D325" s="193">
        <v>134</v>
      </c>
      <c r="E325" s="196">
        <v>116.22499999999999</v>
      </c>
    </row>
    <row r="326" spans="1:5">
      <c r="A326" s="82">
        <v>2017</v>
      </c>
      <c r="B326" s="163" t="s">
        <v>644</v>
      </c>
      <c r="C326" s="190" t="s">
        <v>31</v>
      </c>
      <c r="D326" s="193">
        <v>35</v>
      </c>
      <c r="E326" s="196">
        <v>33</v>
      </c>
    </row>
    <row r="327" spans="1:5">
      <c r="A327" s="82">
        <v>2017</v>
      </c>
      <c r="B327" s="163" t="s">
        <v>644</v>
      </c>
      <c r="C327" s="190" t="s">
        <v>213</v>
      </c>
      <c r="D327" s="193">
        <v>18</v>
      </c>
      <c r="E327" s="196">
        <v>18</v>
      </c>
    </row>
    <row r="328" spans="1:5">
      <c r="A328" s="82">
        <v>2017</v>
      </c>
      <c r="B328" s="163" t="s">
        <v>644</v>
      </c>
      <c r="C328" s="190" t="s">
        <v>214</v>
      </c>
      <c r="D328" s="193">
        <v>47</v>
      </c>
      <c r="E328" s="196">
        <v>40.5</v>
      </c>
    </row>
    <row r="329" spans="1:5">
      <c r="A329" s="82">
        <v>2017</v>
      </c>
      <c r="B329" s="163" t="s">
        <v>644</v>
      </c>
      <c r="C329" s="190" t="s">
        <v>126</v>
      </c>
      <c r="D329" s="193">
        <v>50</v>
      </c>
      <c r="E329" s="196">
        <v>43.5</v>
      </c>
    </row>
    <row r="330" spans="1:5">
      <c r="A330" s="82">
        <v>2017</v>
      </c>
      <c r="B330" s="163" t="s">
        <v>644</v>
      </c>
      <c r="C330" s="190" t="s">
        <v>2008</v>
      </c>
      <c r="D330" s="193">
        <v>65</v>
      </c>
      <c r="E330" s="196">
        <v>64</v>
      </c>
    </row>
    <row r="331" spans="1:5">
      <c r="A331" s="82">
        <v>2017</v>
      </c>
      <c r="B331" s="163" t="s">
        <v>644</v>
      </c>
      <c r="C331" s="190" t="s">
        <v>2009</v>
      </c>
      <c r="D331" s="193">
        <v>215</v>
      </c>
      <c r="E331" s="196">
        <v>208</v>
      </c>
    </row>
    <row r="332" spans="1:5">
      <c r="A332" s="82">
        <v>2017</v>
      </c>
      <c r="B332" s="163" t="s">
        <v>644</v>
      </c>
      <c r="C332" s="190" t="s">
        <v>2225</v>
      </c>
      <c r="D332" s="193">
        <v>111</v>
      </c>
      <c r="E332" s="196">
        <v>71.5</v>
      </c>
    </row>
    <row r="333" spans="1:5">
      <c r="A333" s="82">
        <v>2017</v>
      </c>
      <c r="B333" s="163" t="s">
        <v>644</v>
      </c>
      <c r="C333" s="190" t="s">
        <v>2224</v>
      </c>
      <c r="D333" s="193">
        <v>173</v>
      </c>
      <c r="E333" s="196">
        <v>173</v>
      </c>
    </row>
    <row r="334" spans="1:5">
      <c r="A334" s="88">
        <v>2018</v>
      </c>
      <c r="B334" s="162" t="s">
        <v>2490</v>
      </c>
      <c r="C334" s="190" t="s">
        <v>5</v>
      </c>
      <c r="D334" s="193">
        <v>29</v>
      </c>
      <c r="E334" s="196">
        <v>29</v>
      </c>
    </row>
    <row r="335" spans="1:5">
      <c r="A335" s="88">
        <v>2018</v>
      </c>
      <c r="B335" s="162" t="s">
        <v>2490</v>
      </c>
      <c r="C335" s="190" t="s">
        <v>12</v>
      </c>
      <c r="D335" s="193">
        <v>23</v>
      </c>
      <c r="E335" s="196">
        <v>23</v>
      </c>
    </row>
    <row r="336" spans="1:5">
      <c r="A336" s="88">
        <v>2018</v>
      </c>
      <c r="B336" s="162" t="s">
        <v>2490</v>
      </c>
      <c r="C336" s="190" t="s">
        <v>18</v>
      </c>
      <c r="D336" s="193">
        <v>73</v>
      </c>
      <c r="E336" s="196">
        <v>72.55</v>
      </c>
    </row>
    <row r="337" spans="1:5">
      <c r="A337" s="88">
        <v>2018</v>
      </c>
      <c r="B337" s="162" t="s">
        <v>2490</v>
      </c>
      <c r="C337" s="190" t="s">
        <v>31</v>
      </c>
      <c r="D337" s="193">
        <v>61</v>
      </c>
      <c r="E337" s="196">
        <v>61</v>
      </c>
    </row>
    <row r="338" spans="1:5">
      <c r="A338" s="88">
        <v>2018</v>
      </c>
      <c r="B338" s="162" t="s">
        <v>2490</v>
      </c>
      <c r="C338" s="190" t="s">
        <v>52</v>
      </c>
      <c r="D338" s="193">
        <v>27</v>
      </c>
      <c r="E338" s="196">
        <v>26.55</v>
      </c>
    </row>
    <row r="339" spans="1:5">
      <c r="A339" s="88">
        <v>2018</v>
      </c>
      <c r="B339" s="162" t="s">
        <v>2490</v>
      </c>
      <c r="C339" s="190" t="s">
        <v>72</v>
      </c>
      <c r="D339" s="193">
        <v>19</v>
      </c>
      <c r="E339" s="196">
        <v>18.55</v>
      </c>
    </row>
    <row r="340" spans="1:5">
      <c r="A340" s="88">
        <v>2018</v>
      </c>
      <c r="B340" s="162" t="s">
        <v>2490</v>
      </c>
      <c r="C340" s="190" t="s">
        <v>83</v>
      </c>
      <c r="D340" s="193">
        <v>12</v>
      </c>
      <c r="E340" s="196">
        <v>12</v>
      </c>
    </row>
    <row r="341" spans="1:5">
      <c r="A341" s="88">
        <v>2018</v>
      </c>
      <c r="B341" s="162" t="s">
        <v>2490</v>
      </c>
      <c r="C341" s="190" t="s">
        <v>93</v>
      </c>
      <c r="D341" s="193">
        <v>29</v>
      </c>
      <c r="E341" s="196">
        <v>29</v>
      </c>
    </row>
    <row r="342" spans="1:5">
      <c r="A342" s="88">
        <v>2018</v>
      </c>
      <c r="B342" s="162" t="s">
        <v>2490</v>
      </c>
      <c r="C342" s="190" t="s">
        <v>102</v>
      </c>
      <c r="D342" s="193">
        <v>1</v>
      </c>
      <c r="E342" s="196">
        <v>1</v>
      </c>
    </row>
    <row r="343" spans="1:5">
      <c r="A343" s="88">
        <v>2018</v>
      </c>
      <c r="B343" s="162" t="s">
        <v>2490</v>
      </c>
      <c r="C343" s="190" t="s">
        <v>105</v>
      </c>
      <c r="D343" s="193">
        <v>10</v>
      </c>
      <c r="E343" s="196">
        <v>10</v>
      </c>
    </row>
    <row r="344" spans="1:5">
      <c r="A344" s="88">
        <v>2018</v>
      </c>
      <c r="B344" s="162" t="s">
        <v>2490</v>
      </c>
      <c r="C344" s="190" t="s">
        <v>108</v>
      </c>
      <c r="D344" s="193">
        <v>10</v>
      </c>
      <c r="E344" s="196">
        <v>10</v>
      </c>
    </row>
    <row r="345" spans="1:5">
      <c r="A345" s="88">
        <v>2018</v>
      </c>
      <c r="B345" s="162" t="s">
        <v>2490</v>
      </c>
      <c r="C345" s="190" t="s">
        <v>114</v>
      </c>
      <c r="D345" s="193">
        <v>12</v>
      </c>
      <c r="E345" s="196">
        <v>12</v>
      </c>
    </row>
    <row r="346" spans="1:5">
      <c r="A346" s="88">
        <v>2018</v>
      </c>
      <c r="B346" s="162" t="s">
        <v>2490</v>
      </c>
      <c r="C346" s="190" t="s">
        <v>121</v>
      </c>
      <c r="D346" s="193">
        <v>7</v>
      </c>
      <c r="E346" s="196">
        <v>6.55</v>
      </c>
    </row>
    <row r="347" spans="1:5">
      <c r="A347" s="88">
        <v>2018</v>
      </c>
      <c r="B347" s="162" t="s">
        <v>2490</v>
      </c>
      <c r="C347" s="190" t="s">
        <v>126</v>
      </c>
      <c r="D347" s="193">
        <v>63</v>
      </c>
      <c r="E347" s="196">
        <v>62.55</v>
      </c>
    </row>
    <row r="348" spans="1:5">
      <c r="A348" s="88">
        <v>2018</v>
      </c>
      <c r="B348" s="162" t="s">
        <v>2490</v>
      </c>
      <c r="C348" s="190" t="s">
        <v>145</v>
      </c>
      <c r="D348" s="193">
        <v>48</v>
      </c>
      <c r="E348" s="196">
        <v>47.55</v>
      </c>
    </row>
    <row r="349" spans="1:5">
      <c r="A349" s="88">
        <v>2018</v>
      </c>
      <c r="B349" s="162" t="s">
        <v>2490</v>
      </c>
      <c r="C349" s="190" t="s">
        <v>182</v>
      </c>
      <c r="D349" s="193">
        <v>61</v>
      </c>
      <c r="E349" s="196">
        <v>60.3</v>
      </c>
    </row>
    <row r="350" spans="1:5">
      <c r="A350" s="88">
        <v>2018</v>
      </c>
      <c r="B350" s="162" t="s">
        <v>2490</v>
      </c>
      <c r="C350" s="190" t="s">
        <v>191</v>
      </c>
      <c r="D350" s="193">
        <v>14</v>
      </c>
      <c r="E350" s="196">
        <v>14</v>
      </c>
    </row>
    <row r="351" spans="1:5">
      <c r="A351" s="88">
        <v>2018</v>
      </c>
      <c r="B351" s="162" t="s">
        <v>2490</v>
      </c>
      <c r="C351" s="190" t="s">
        <v>195</v>
      </c>
      <c r="D351" s="193">
        <v>18</v>
      </c>
      <c r="E351" s="196">
        <v>17.55</v>
      </c>
    </row>
    <row r="352" spans="1:5">
      <c r="A352" s="88">
        <v>2018</v>
      </c>
      <c r="B352" s="162" t="s">
        <v>2490</v>
      </c>
      <c r="C352" s="190" t="s">
        <v>2008</v>
      </c>
      <c r="D352" s="193">
        <v>114</v>
      </c>
      <c r="E352" s="196">
        <v>114</v>
      </c>
    </row>
    <row r="353" spans="1:5">
      <c r="A353" s="88">
        <v>2018</v>
      </c>
      <c r="B353" s="162" t="s">
        <v>2490</v>
      </c>
      <c r="C353" s="190" t="s">
        <v>2009</v>
      </c>
      <c r="D353" s="193">
        <v>167</v>
      </c>
      <c r="E353" s="196">
        <v>167</v>
      </c>
    </row>
    <row r="354" spans="1:5">
      <c r="A354" s="88">
        <v>2018</v>
      </c>
      <c r="B354" s="162" t="s">
        <v>2490</v>
      </c>
      <c r="C354" s="190" t="s">
        <v>2224</v>
      </c>
      <c r="D354" s="193">
        <v>691</v>
      </c>
      <c r="E354" s="196">
        <v>691</v>
      </c>
    </row>
    <row r="355" spans="1:5">
      <c r="A355" s="88">
        <v>2018</v>
      </c>
      <c r="B355" s="162" t="s">
        <v>2490</v>
      </c>
      <c r="C355" s="190" t="s">
        <v>1983</v>
      </c>
      <c r="D355" s="193">
        <v>74</v>
      </c>
      <c r="E355" s="196">
        <v>74</v>
      </c>
    </row>
    <row r="356" spans="1:5">
      <c r="A356" s="88">
        <v>2018</v>
      </c>
      <c r="B356" s="162" t="s">
        <v>2490</v>
      </c>
      <c r="C356" s="190" t="s">
        <v>2010</v>
      </c>
      <c r="D356" s="193">
        <v>33</v>
      </c>
      <c r="E356" s="196">
        <v>33</v>
      </c>
    </row>
    <row r="357" spans="1:5">
      <c r="A357" s="88">
        <v>2018</v>
      </c>
      <c r="B357" s="162" t="s">
        <v>2490</v>
      </c>
      <c r="C357" s="190" t="s">
        <v>2225</v>
      </c>
      <c r="D357" s="193">
        <v>126</v>
      </c>
      <c r="E357" s="196">
        <v>115.4025</v>
      </c>
    </row>
    <row r="358" spans="1:5">
      <c r="A358" s="197">
        <v>2018</v>
      </c>
      <c r="B358" s="163" t="s">
        <v>644</v>
      </c>
      <c r="C358" s="190" t="s">
        <v>213</v>
      </c>
      <c r="D358" s="193">
        <v>22</v>
      </c>
      <c r="E358" s="196">
        <v>21</v>
      </c>
    </row>
    <row r="359" spans="1:5">
      <c r="A359" s="197">
        <v>2018</v>
      </c>
      <c r="B359" s="163" t="s">
        <v>644</v>
      </c>
      <c r="C359" s="190" t="s">
        <v>31</v>
      </c>
      <c r="D359" s="193">
        <v>36</v>
      </c>
      <c r="E359" s="196">
        <v>34</v>
      </c>
    </row>
    <row r="360" spans="1:5">
      <c r="A360" s="197">
        <v>2018</v>
      </c>
      <c r="B360" s="163" t="s">
        <v>644</v>
      </c>
      <c r="C360" s="190" t="s">
        <v>214</v>
      </c>
      <c r="D360" s="193">
        <v>51</v>
      </c>
      <c r="E360" s="196">
        <v>43</v>
      </c>
    </row>
    <row r="361" spans="1:5">
      <c r="A361" s="197">
        <v>2018</v>
      </c>
      <c r="B361" s="163" t="s">
        <v>644</v>
      </c>
      <c r="C361" s="190" t="s">
        <v>126</v>
      </c>
      <c r="D361" s="193">
        <v>47</v>
      </c>
      <c r="E361" s="196">
        <v>44</v>
      </c>
    </row>
    <row r="362" spans="1:5">
      <c r="A362" s="197">
        <v>2018</v>
      </c>
      <c r="B362" s="163" t="s">
        <v>644</v>
      </c>
      <c r="C362" s="190" t="s">
        <v>2008</v>
      </c>
      <c r="D362" s="193">
        <v>58</v>
      </c>
      <c r="E362" s="196">
        <v>58</v>
      </c>
    </row>
    <row r="363" spans="1:5">
      <c r="A363" s="197">
        <v>2018</v>
      </c>
      <c r="B363" s="163" t="s">
        <v>644</v>
      </c>
      <c r="C363" s="190" t="s">
        <v>2009</v>
      </c>
      <c r="D363" s="193">
        <v>214</v>
      </c>
      <c r="E363" s="196">
        <v>208.5</v>
      </c>
    </row>
    <row r="364" spans="1:5">
      <c r="A364" s="197">
        <v>2018</v>
      </c>
      <c r="B364" s="163" t="s">
        <v>644</v>
      </c>
      <c r="C364" s="190" t="s">
        <v>2225</v>
      </c>
      <c r="D364" s="193">
        <v>121</v>
      </c>
      <c r="E364" s="196">
        <v>77</v>
      </c>
    </row>
    <row r="365" spans="1:5">
      <c r="A365" s="197">
        <v>2018</v>
      </c>
      <c r="B365" s="163" t="s">
        <v>644</v>
      </c>
      <c r="C365" s="190" t="s">
        <v>2224</v>
      </c>
      <c r="D365" s="193">
        <v>182</v>
      </c>
      <c r="E365" s="196">
        <v>182</v>
      </c>
    </row>
  </sheetData>
  <sheetProtection autoFilter="0" pivotTables="0"/>
  <autoFilter ref="A1:E365"/>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009ED6"/>
  </sheetPr>
  <dimension ref="A1:F365"/>
  <sheetViews>
    <sheetView zoomScale="85" zoomScaleNormal="85" workbookViewId="0">
      <pane ySplit="1" topLeftCell="A330" activePane="bottomLeft" state="frozen"/>
      <selection pane="bottomLeft" activeCell="D362" sqref="D362"/>
    </sheetView>
  </sheetViews>
  <sheetFormatPr baseColWidth="10" defaultColWidth="11" defaultRowHeight="14.25"/>
  <cols>
    <col min="1" max="1" width="8.875" style="86" customWidth="1"/>
    <col min="2" max="2" width="14.125" style="86" bestFit="1" customWidth="1"/>
    <col min="3" max="3" width="46.875" style="86" bestFit="1" customWidth="1"/>
    <col min="4" max="4" width="12.25" style="86" bestFit="1" customWidth="1"/>
    <col min="5" max="5" width="13" style="86" bestFit="1" customWidth="1"/>
    <col min="6" max="6" width="10.25" style="86" bestFit="1" customWidth="1"/>
    <col min="7" max="16384" width="11" style="86"/>
  </cols>
  <sheetData>
    <row r="1" spans="1:6">
      <c r="A1" s="159" t="s">
        <v>319</v>
      </c>
      <c r="B1" s="159" t="s">
        <v>229</v>
      </c>
      <c r="C1" s="159" t="s">
        <v>679</v>
      </c>
      <c r="D1" s="159" t="s">
        <v>1985</v>
      </c>
      <c r="E1" s="159" t="s">
        <v>1986</v>
      </c>
      <c r="F1" s="159" t="s">
        <v>533</v>
      </c>
    </row>
    <row r="2" spans="1:6">
      <c r="A2" s="82">
        <v>2007</v>
      </c>
      <c r="B2" s="162" t="s">
        <v>2490</v>
      </c>
      <c r="C2" s="190" t="s">
        <v>5</v>
      </c>
      <c r="D2" s="193">
        <v>24</v>
      </c>
      <c r="E2" s="193">
        <v>20</v>
      </c>
      <c r="F2" s="193">
        <f t="shared" ref="F2:F65" si="0">+E2+D2</f>
        <v>44</v>
      </c>
    </row>
    <row r="3" spans="1:6">
      <c r="A3" s="82">
        <v>2007</v>
      </c>
      <c r="B3" s="162" t="s">
        <v>2490</v>
      </c>
      <c r="C3" s="190" t="s">
        <v>12</v>
      </c>
      <c r="D3" s="193">
        <v>11</v>
      </c>
      <c r="E3" s="193">
        <v>6</v>
      </c>
      <c r="F3" s="193">
        <f t="shared" si="0"/>
        <v>17</v>
      </c>
    </row>
    <row r="4" spans="1:6">
      <c r="A4" s="82">
        <v>2007</v>
      </c>
      <c r="B4" s="162" t="s">
        <v>2490</v>
      </c>
      <c r="C4" s="190" t="s">
        <v>18</v>
      </c>
      <c r="D4" s="193">
        <v>61</v>
      </c>
      <c r="E4" s="193">
        <v>13</v>
      </c>
      <c r="F4" s="193">
        <f t="shared" si="0"/>
        <v>74</v>
      </c>
    </row>
    <row r="5" spans="1:6">
      <c r="A5" s="82">
        <v>2007</v>
      </c>
      <c r="B5" s="162" t="s">
        <v>2490</v>
      </c>
      <c r="C5" s="190" t="s">
        <v>31</v>
      </c>
      <c r="D5" s="193">
        <v>45</v>
      </c>
      <c r="E5" s="193">
        <v>20</v>
      </c>
      <c r="F5" s="193">
        <f t="shared" si="0"/>
        <v>65</v>
      </c>
    </row>
    <row r="6" spans="1:6">
      <c r="A6" s="82">
        <v>2007</v>
      </c>
      <c r="B6" s="162" t="s">
        <v>2490</v>
      </c>
      <c r="C6" s="190" t="s">
        <v>52</v>
      </c>
      <c r="D6" s="193">
        <v>18</v>
      </c>
      <c r="E6" s="193">
        <v>9</v>
      </c>
      <c r="F6" s="193">
        <f t="shared" si="0"/>
        <v>27</v>
      </c>
    </row>
    <row r="7" spans="1:6">
      <c r="A7" s="82">
        <v>2007</v>
      </c>
      <c r="B7" s="162" t="s">
        <v>2490</v>
      </c>
      <c r="C7" s="190" t="s">
        <v>72</v>
      </c>
      <c r="D7" s="193">
        <v>12</v>
      </c>
      <c r="E7" s="193">
        <v>2</v>
      </c>
      <c r="F7" s="193">
        <f t="shared" si="0"/>
        <v>14</v>
      </c>
    </row>
    <row r="8" spans="1:6">
      <c r="A8" s="82">
        <v>2007</v>
      </c>
      <c r="B8" s="162" t="s">
        <v>2490</v>
      </c>
      <c r="C8" s="190" t="s">
        <v>83</v>
      </c>
      <c r="D8" s="193">
        <v>9</v>
      </c>
      <c r="E8" s="193">
        <v>4</v>
      </c>
      <c r="F8" s="193">
        <f t="shared" si="0"/>
        <v>13</v>
      </c>
    </row>
    <row r="9" spans="1:6">
      <c r="A9" s="82">
        <v>2007</v>
      </c>
      <c r="B9" s="162" t="s">
        <v>2490</v>
      </c>
      <c r="C9" s="190" t="s">
        <v>93</v>
      </c>
      <c r="D9" s="193">
        <v>19</v>
      </c>
      <c r="E9" s="193">
        <v>3</v>
      </c>
      <c r="F9" s="193">
        <f t="shared" si="0"/>
        <v>22</v>
      </c>
    </row>
    <row r="10" spans="1:6">
      <c r="A10" s="82">
        <v>2007</v>
      </c>
      <c r="B10" s="162" t="s">
        <v>2490</v>
      </c>
      <c r="C10" s="190" t="s">
        <v>102</v>
      </c>
      <c r="D10" s="193">
        <v>1</v>
      </c>
      <c r="E10" s="193">
        <v>0</v>
      </c>
      <c r="F10" s="193">
        <f t="shared" si="0"/>
        <v>1</v>
      </c>
    </row>
    <row r="11" spans="1:6">
      <c r="A11" s="82">
        <v>2007</v>
      </c>
      <c r="B11" s="162" t="s">
        <v>2490</v>
      </c>
      <c r="C11" s="190" t="s">
        <v>105</v>
      </c>
      <c r="D11" s="193">
        <v>10</v>
      </c>
      <c r="E11" s="193">
        <v>2</v>
      </c>
      <c r="F11" s="193">
        <f t="shared" si="0"/>
        <v>12</v>
      </c>
    </row>
    <row r="12" spans="1:6">
      <c r="A12" s="82">
        <v>2007</v>
      </c>
      <c r="B12" s="162" t="s">
        <v>2490</v>
      </c>
      <c r="C12" s="190" t="s">
        <v>108</v>
      </c>
      <c r="D12" s="193">
        <v>6</v>
      </c>
      <c r="E12" s="193">
        <v>1</v>
      </c>
      <c r="F12" s="193">
        <f t="shared" si="0"/>
        <v>7</v>
      </c>
    </row>
    <row r="13" spans="1:6">
      <c r="A13" s="82">
        <v>2007</v>
      </c>
      <c r="B13" s="162" t="s">
        <v>2490</v>
      </c>
      <c r="C13" s="190" t="s">
        <v>114</v>
      </c>
      <c r="D13" s="193">
        <v>11</v>
      </c>
      <c r="E13" s="193">
        <v>1</v>
      </c>
      <c r="F13" s="193">
        <f t="shared" si="0"/>
        <v>12</v>
      </c>
    </row>
    <row r="14" spans="1:6">
      <c r="A14" s="82">
        <v>2007</v>
      </c>
      <c r="B14" s="162" t="s">
        <v>2490</v>
      </c>
      <c r="C14" s="190" t="s">
        <v>121</v>
      </c>
      <c r="D14" s="193">
        <v>9</v>
      </c>
      <c r="E14" s="193">
        <v>1</v>
      </c>
      <c r="F14" s="193">
        <f t="shared" si="0"/>
        <v>10</v>
      </c>
    </row>
    <row r="15" spans="1:6">
      <c r="A15" s="82">
        <v>2007</v>
      </c>
      <c r="B15" s="162" t="s">
        <v>2490</v>
      </c>
      <c r="C15" s="190" t="s">
        <v>126</v>
      </c>
      <c r="D15" s="193">
        <v>25</v>
      </c>
      <c r="E15" s="193">
        <v>29</v>
      </c>
      <c r="F15" s="193">
        <f t="shared" si="0"/>
        <v>54</v>
      </c>
    </row>
    <row r="16" spans="1:6">
      <c r="A16" s="82">
        <v>2007</v>
      </c>
      <c r="B16" s="162" t="s">
        <v>2490</v>
      </c>
      <c r="C16" s="190" t="s">
        <v>145</v>
      </c>
      <c r="D16" s="193">
        <v>35</v>
      </c>
      <c r="E16" s="193">
        <v>20</v>
      </c>
      <c r="F16" s="193">
        <f t="shared" si="0"/>
        <v>55</v>
      </c>
    </row>
    <row r="17" spans="1:6">
      <c r="A17" s="82">
        <v>2007</v>
      </c>
      <c r="B17" s="162" t="s">
        <v>2490</v>
      </c>
      <c r="C17" s="190" t="s">
        <v>182</v>
      </c>
      <c r="D17" s="193">
        <v>54</v>
      </c>
      <c r="E17" s="193">
        <v>14</v>
      </c>
      <c r="F17" s="193">
        <f t="shared" si="0"/>
        <v>68</v>
      </c>
    </row>
    <row r="18" spans="1:6">
      <c r="A18" s="82">
        <v>2007</v>
      </c>
      <c r="B18" s="162" t="s">
        <v>2490</v>
      </c>
      <c r="C18" s="190" t="s">
        <v>191</v>
      </c>
      <c r="D18" s="193">
        <v>10</v>
      </c>
      <c r="E18" s="193">
        <v>6</v>
      </c>
      <c r="F18" s="193">
        <f t="shared" si="0"/>
        <v>16</v>
      </c>
    </row>
    <row r="19" spans="1:6">
      <c r="A19" s="82">
        <v>2007</v>
      </c>
      <c r="B19" s="162" t="s">
        <v>2490</v>
      </c>
      <c r="C19" s="190" t="s">
        <v>195</v>
      </c>
      <c r="D19" s="193">
        <v>18</v>
      </c>
      <c r="E19" s="193">
        <v>3</v>
      </c>
      <c r="F19" s="193">
        <f t="shared" si="0"/>
        <v>21</v>
      </c>
    </row>
    <row r="20" spans="1:6">
      <c r="A20" s="82">
        <v>2007</v>
      </c>
      <c r="B20" s="162" t="s">
        <v>2490</v>
      </c>
      <c r="C20" s="190" t="s">
        <v>2008</v>
      </c>
      <c r="D20" s="193">
        <v>37</v>
      </c>
      <c r="E20" s="193">
        <v>14</v>
      </c>
      <c r="F20" s="193">
        <f t="shared" si="0"/>
        <v>51</v>
      </c>
    </row>
    <row r="21" spans="1:6">
      <c r="A21" s="82">
        <v>2007</v>
      </c>
      <c r="B21" s="162" t="s">
        <v>2490</v>
      </c>
      <c r="C21" s="190" t="s">
        <v>2009</v>
      </c>
      <c r="D21" s="193">
        <v>153</v>
      </c>
      <c r="E21" s="193">
        <v>104</v>
      </c>
      <c r="F21" s="193">
        <f t="shared" si="0"/>
        <v>257</v>
      </c>
    </row>
    <row r="22" spans="1:6">
      <c r="A22" s="82">
        <v>2007</v>
      </c>
      <c r="B22" s="162" t="s">
        <v>2490</v>
      </c>
      <c r="C22" s="190" t="s">
        <v>2224</v>
      </c>
      <c r="D22" s="193">
        <v>428</v>
      </c>
      <c r="E22" s="193">
        <v>289</v>
      </c>
      <c r="F22" s="193">
        <f t="shared" si="0"/>
        <v>717</v>
      </c>
    </row>
    <row r="23" spans="1:6">
      <c r="A23" s="82">
        <v>2007</v>
      </c>
      <c r="B23" s="162" t="s">
        <v>2490</v>
      </c>
      <c r="C23" s="190" t="s">
        <v>2225</v>
      </c>
      <c r="D23" s="193">
        <v>47</v>
      </c>
      <c r="E23" s="193">
        <v>46</v>
      </c>
      <c r="F23" s="193">
        <f t="shared" si="0"/>
        <v>93</v>
      </c>
    </row>
    <row r="24" spans="1:6">
      <c r="A24" s="88">
        <v>2008</v>
      </c>
      <c r="B24" s="162" t="s">
        <v>2490</v>
      </c>
      <c r="C24" s="190" t="s">
        <v>5</v>
      </c>
      <c r="D24" s="193">
        <v>26</v>
      </c>
      <c r="E24" s="193">
        <v>13</v>
      </c>
      <c r="F24" s="193">
        <f t="shared" si="0"/>
        <v>39</v>
      </c>
    </row>
    <row r="25" spans="1:6">
      <c r="A25" s="88">
        <v>2008</v>
      </c>
      <c r="B25" s="162" t="s">
        <v>2490</v>
      </c>
      <c r="C25" s="190" t="s">
        <v>12</v>
      </c>
      <c r="D25" s="193">
        <v>11</v>
      </c>
      <c r="E25" s="193">
        <v>6</v>
      </c>
      <c r="F25" s="193">
        <f t="shared" si="0"/>
        <v>17</v>
      </c>
    </row>
    <row r="26" spans="1:6">
      <c r="A26" s="88">
        <v>2008</v>
      </c>
      <c r="B26" s="162" t="s">
        <v>2490</v>
      </c>
      <c r="C26" s="190" t="s">
        <v>18</v>
      </c>
      <c r="D26" s="193">
        <v>56</v>
      </c>
      <c r="E26" s="193">
        <v>15</v>
      </c>
      <c r="F26" s="193">
        <f t="shared" si="0"/>
        <v>71</v>
      </c>
    </row>
    <row r="27" spans="1:6">
      <c r="A27" s="88">
        <v>2008</v>
      </c>
      <c r="B27" s="162" t="s">
        <v>2490</v>
      </c>
      <c r="C27" s="190" t="s">
        <v>31</v>
      </c>
      <c r="D27" s="193">
        <v>43</v>
      </c>
      <c r="E27" s="193">
        <v>23</v>
      </c>
      <c r="F27" s="193">
        <f t="shared" si="0"/>
        <v>66</v>
      </c>
    </row>
    <row r="28" spans="1:6">
      <c r="A28" s="88">
        <v>2008</v>
      </c>
      <c r="B28" s="162" t="s">
        <v>2490</v>
      </c>
      <c r="C28" s="190" t="s">
        <v>52</v>
      </c>
      <c r="D28" s="193">
        <v>12</v>
      </c>
      <c r="E28" s="193">
        <v>7</v>
      </c>
      <c r="F28" s="193">
        <f t="shared" si="0"/>
        <v>19</v>
      </c>
    </row>
    <row r="29" spans="1:6">
      <c r="A29" s="88">
        <v>2008</v>
      </c>
      <c r="B29" s="162" t="s">
        <v>2490</v>
      </c>
      <c r="C29" s="190" t="s">
        <v>72</v>
      </c>
      <c r="D29" s="193">
        <v>9</v>
      </c>
      <c r="E29" s="193">
        <v>4</v>
      </c>
      <c r="F29" s="193">
        <f t="shared" si="0"/>
        <v>13</v>
      </c>
    </row>
    <row r="30" spans="1:6">
      <c r="A30" s="88">
        <v>2008</v>
      </c>
      <c r="B30" s="162" t="s">
        <v>2490</v>
      </c>
      <c r="C30" s="190" t="s">
        <v>83</v>
      </c>
      <c r="D30" s="193">
        <v>9</v>
      </c>
      <c r="E30" s="193">
        <v>3</v>
      </c>
      <c r="F30" s="193">
        <f t="shared" si="0"/>
        <v>12</v>
      </c>
    </row>
    <row r="31" spans="1:6">
      <c r="A31" s="88">
        <v>2008</v>
      </c>
      <c r="B31" s="162" t="s">
        <v>2490</v>
      </c>
      <c r="C31" s="190" t="s">
        <v>93</v>
      </c>
      <c r="D31" s="193">
        <v>21</v>
      </c>
      <c r="E31" s="193">
        <v>3</v>
      </c>
      <c r="F31" s="193">
        <f t="shared" si="0"/>
        <v>24</v>
      </c>
    </row>
    <row r="32" spans="1:6">
      <c r="A32" s="88">
        <v>2008</v>
      </c>
      <c r="B32" s="162" t="s">
        <v>2490</v>
      </c>
      <c r="C32" s="190" t="s">
        <v>102</v>
      </c>
      <c r="D32" s="193">
        <v>1</v>
      </c>
      <c r="E32" s="193">
        <v>0</v>
      </c>
      <c r="F32" s="193">
        <f t="shared" si="0"/>
        <v>1</v>
      </c>
    </row>
    <row r="33" spans="1:6">
      <c r="A33" s="88">
        <v>2008</v>
      </c>
      <c r="B33" s="162" t="s">
        <v>2490</v>
      </c>
      <c r="C33" s="190" t="s">
        <v>105</v>
      </c>
      <c r="D33" s="193">
        <v>8</v>
      </c>
      <c r="E33" s="193">
        <v>0</v>
      </c>
      <c r="F33" s="193">
        <f t="shared" si="0"/>
        <v>8</v>
      </c>
    </row>
    <row r="34" spans="1:6">
      <c r="A34" s="88">
        <v>2008</v>
      </c>
      <c r="B34" s="162" t="s">
        <v>2490</v>
      </c>
      <c r="C34" s="190" t="s">
        <v>108</v>
      </c>
      <c r="D34" s="193">
        <v>6</v>
      </c>
      <c r="E34" s="193">
        <v>1</v>
      </c>
      <c r="F34" s="193">
        <f t="shared" si="0"/>
        <v>7</v>
      </c>
    </row>
    <row r="35" spans="1:6">
      <c r="A35" s="88">
        <v>2008</v>
      </c>
      <c r="B35" s="162" t="s">
        <v>2490</v>
      </c>
      <c r="C35" s="190" t="s">
        <v>114</v>
      </c>
      <c r="D35" s="193">
        <v>12</v>
      </c>
      <c r="E35" s="193">
        <v>1</v>
      </c>
      <c r="F35" s="193">
        <f t="shared" si="0"/>
        <v>13</v>
      </c>
    </row>
    <row r="36" spans="1:6">
      <c r="A36" s="88">
        <v>2008</v>
      </c>
      <c r="B36" s="162" t="s">
        <v>2490</v>
      </c>
      <c r="C36" s="190" t="s">
        <v>121</v>
      </c>
      <c r="D36" s="193">
        <v>6</v>
      </c>
      <c r="E36" s="193">
        <v>2</v>
      </c>
      <c r="F36" s="193">
        <f t="shared" si="0"/>
        <v>8</v>
      </c>
    </row>
    <row r="37" spans="1:6">
      <c r="A37" s="88">
        <v>2008</v>
      </c>
      <c r="B37" s="162" t="s">
        <v>2490</v>
      </c>
      <c r="C37" s="190" t="s">
        <v>126</v>
      </c>
      <c r="D37" s="193">
        <v>29</v>
      </c>
      <c r="E37" s="193">
        <v>29</v>
      </c>
      <c r="F37" s="193">
        <f t="shared" si="0"/>
        <v>58</v>
      </c>
    </row>
    <row r="38" spans="1:6">
      <c r="A38" s="88">
        <v>2008</v>
      </c>
      <c r="B38" s="162" t="s">
        <v>2490</v>
      </c>
      <c r="C38" s="190" t="s">
        <v>145</v>
      </c>
      <c r="D38" s="193">
        <v>36</v>
      </c>
      <c r="E38" s="193">
        <v>15</v>
      </c>
      <c r="F38" s="193">
        <f t="shared" si="0"/>
        <v>51</v>
      </c>
    </row>
    <row r="39" spans="1:6">
      <c r="A39" s="88">
        <v>2008</v>
      </c>
      <c r="B39" s="162" t="s">
        <v>2490</v>
      </c>
      <c r="C39" s="190" t="s">
        <v>182</v>
      </c>
      <c r="D39" s="193">
        <v>55</v>
      </c>
      <c r="E39" s="193">
        <v>15</v>
      </c>
      <c r="F39" s="193">
        <f t="shared" si="0"/>
        <v>70</v>
      </c>
    </row>
    <row r="40" spans="1:6">
      <c r="A40" s="88">
        <v>2008</v>
      </c>
      <c r="B40" s="162" t="s">
        <v>2490</v>
      </c>
      <c r="C40" s="190" t="s">
        <v>191</v>
      </c>
      <c r="D40" s="193">
        <v>11</v>
      </c>
      <c r="E40" s="193">
        <v>5</v>
      </c>
      <c r="F40" s="193">
        <f t="shared" si="0"/>
        <v>16</v>
      </c>
    </row>
    <row r="41" spans="1:6">
      <c r="A41" s="88">
        <v>2008</v>
      </c>
      <c r="B41" s="162" t="s">
        <v>2490</v>
      </c>
      <c r="C41" s="190" t="s">
        <v>195</v>
      </c>
      <c r="D41" s="193">
        <v>19</v>
      </c>
      <c r="E41" s="193">
        <v>2</v>
      </c>
      <c r="F41" s="193">
        <f t="shared" si="0"/>
        <v>21</v>
      </c>
    </row>
    <row r="42" spans="1:6">
      <c r="A42" s="88">
        <v>2008</v>
      </c>
      <c r="B42" s="162" t="s">
        <v>2490</v>
      </c>
      <c r="C42" s="190" t="s">
        <v>2008</v>
      </c>
      <c r="D42" s="193">
        <v>42</v>
      </c>
      <c r="E42" s="193">
        <v>12</v>
      </c>
      <c r="F42" s="193">
        <f t="shared" si="0"/>
        <v>54</v>
      </c>
    </row>
    <row r="43" spans="1:6">
      <c r="A43" s="88">
        <v>2008</v>
      </c>
      <c r="B43" s="162" t="s">
        <v>2490</v>
      </c>
      <c r="C43" s="190" t="s">
        <v>2009</v>
      </c>
      <c r="D43" s="193">
        <v>153</v>
      </c>
      <c r="E43" s="193">
        <v>108</v>
      </c>
      <c r="F43" s="193">
        <f t="shared" si="0"/>
        <v>261</v>
      </c>
    </row>
    <row r="44" spans="1:6">
      <c r="A44" s="88">
        <v>2008</v>
      </c>
      <c r="B44" s="162" t="s">
        <v>2490</v>
      </c>
      <c r="C44" s="190" t="s">
        <v>2224</v>
      </c>
      <c r="D44" s="193">
        <v>410</v>
      </c>
      <c r="E44" s="193">
        <v>280</v>
      </c>
      <c r="F44" s="193">
        <f t="shared" si="0"/>
        <v>690</v>
      </c>
    </row>
    <row r="45" spans="1:6">
      <c r="A45" s="88">
        <v>2008</v>
      </c>
      <c r="B45" s="162" t="s">
        <v>2490</v>
      </c>
      <c r="C45" s="190" t="s">
        <v>2225</v>
      </c>
      <c r="D45" s="193">
        <v>53</v>
      </c>
      <c r="E45" s="193">
        <v>53</v>
      </c>
      <c r="F45" s="193">
        <f t="shared" si="0"/>
        <v>106</v>
      </c>
    </row>
    <row r="46" spans="1:6">
      <c r="A46" s="88">
        <v>2008</v>
      </c>
      <c r="B46" s="163" t="s">
        <v>644</v>
      </c>
      <c r="C46" s="190" t="s">
        <v>31</v>
      </c>
      <c r="D46" s="193">
        <v>35</v>
      </c>
      <c r="E46" s="193">
        <v>21</v>
      </c>
      <c r="F46" s="193">
        <f t="shared" si="0"/>
        <v>56</v>
      </c>
    </row>
    <row r="47" spans="1:6">
      <c r="A47" s="88">
        <v>2008</v>
      </c>
      <c r="B47" s="163" t="s">
        <v>644</v>
      </c>
      <c r="C47" s="190" t="s">
        <v>214</v>
      </c>
      <c r="D47" s="193">
        <v>52</v>
      </c>
      <c r="E47" s="193">
        <v>17</v>
      </c>
      <c r="F47" s="193">
        <f t="shared" si="0"/>
        <v>69</v>
      </c>
    </row>
    <row r="48" spans="1:6">
      <c r="A48" s="88">
        <v>2008</v>
      </c>
      <c r="B48" s="163" t="s">
        <v>644</v>
      </c>
      <c r="C48" s="190" t="s">
        <v>126</v>
      </c>
      <c r="D48" s="193">
        <v>20</v>
      </c>
      <c r="E48" s="193">
        <v>38</v>
      </c>
      <c r="F48" s="193">
        <f t="shared" si="0"/>
        <v>58</v>
      </c>
    </row>
    <row r="49" spans="1:6">
      <c r="A49" s="88">
        <v>2008</v>
      </c>
      <c r="B49" s="163" t="s">
        <v>644</v>
      </c>
      <c r="C49" s="190" t="s">
        <v>2008</v>
      </c>
      <c r="D49" s="193">
        <v>36</v>
      </c>
      <c r="E49" s="193">
        <v>52</v>
      </c>
      <c r="F49" s="193">
        <f t="shared" si="0"/>
        <v>88</v>
      </c>
    </row>
    <row r="50" spans="1:6">
      <c r="A50" s="88">
        <v>2008</v>
      </c>
      <c r="B50" s="163" t="s">
        <v>644</v>
      </c>
      <c r="C50" s="190" t="s">
        <v>2009</v>
      </c>
      <c r="D50" s="193">
        <v>46</v>
      </c>
      <c r="E50" s="193">
        <v>38</v>
      </c>
      <c r="F50" s="193">
        <f t="shared" si="0"/>
        <v>84</v>
      </c>
    </row>
    <row r="51" spans="1:6">
      <c r="A51" s="88">
        <v>2008</v>
      </c>
      <c r="B51" s="163" t="s">
        <v>644</v>
      </c>
      <c r="C51" s="190" t="s">
        <v>2224</v>
      </c>
      <c r="D51" s="193">
        <v>51</v>
      </c>
      <c r="E51" s="193">
        <v>41</v>
      </c>
      <c r="F51" s="193">
        <f t="shared" si="0"/>
        <v>92</v>
      </c>
    </row>
    <row r="52" spans="1:6">
      <c r="A52" s="88">
        <v>2008</v>
      </c>
      <c r="B52" s="163" t="s">
        <v>644</v>
      </c>
      <c r="C52" s="190" t="s">
        <v>2225</v>
      </c>
      <c r="D52" s="193">
        <v>34</v>
      </c>
      <c r="E52" s="193">
        <v>65</v>
      </c>
      <c r="F52" s="193">
        <f t="shared" si="0"/>
        <v>99</v>
      </c>
    </row>
    <row r="53" spans="1:6">
      <c r="A53" s="82">
        <v>2009</v>
      </c>
      <c r="B53" s="162" t="s">
        <v>2490</v>
      </c>
      <c r="C53" s="190" t="s">
        <v>5</v>
      </c>
      <c r="D53" s="193">
        <v>26</v>
      </c>
      <c r="E53" s="193">
        <v>14</v>
      </c>
      <c r="F53" s="193">
        <f t="shared" si="0"/>
        <v>40</v>
      </c>
    </row>
    <row r="54" spans="1:6">
      <c r="A54" s="82">
        <v>2009</v>
      </c>
      <c r="B54" s="162" t="s">
        <v>2490</v>
      </c>
      <c r="C54" s="190" t="s">
        <v>12</v>
      </c>
      <c r="D54" s="193">
        <v>11</v>
      </c>
      <c r="E54" s="193">
        <v>6</v>
      </c>
      <c r="F54" s="193">
        <f t="shared" si="0"/>
        <v>17</v>
      </c>
    </row>
    <row r="55" spans="1:6">
      <c r="A55" s="82">
        <v>2009</v>
      </c>
      <c r="B55" s="162" t="s">
        <v>2490</v>
      </c>
      <c r="C55" s="190" t="s">
        <v>18</v>
      </c>
      <c r="D55" s="193">
        <v>55</v>
      </c>
      <c r="E55" s="193">
        <v>13</v>
      </c>
      <c r="F55" s="193">
        <f t="shared" si="0"/>
        <v>68</v>
      </c>
    </row>
    <row r="56" spans="1:6">
      <c r="A56" s="82">
        <v>2009</v>
      </c>
      <c r="B56" s="162" t="s">
        <v>2490</v>
      </c>
      <c r="C56" s="190" t="s">
        <v>31</v>
      </c>
      <c r="D56" s="193">
        <v>41</v>
      </c>
      <c r="E56" s="193">
        <v>23</v>
      </c>
      <c r="F56" s="193">
        <f t="shared" si="0"/>
        <v>64</v>
      </c>
    </row>
    <row r="57" spans="1:6">
      <c r="A57" s="82">
        <v>2009</v>
      </c>
      <c r="B57" s="162" t="s">
        <v>2490</v>
      </c>
      <c r="C57" s="190" t="s">
        <v>52</v>
      </c>
      <c r="D57" s="193">
        <v>14</v>
      </c>
      <c r="E57" s="193">
        <v>5</v>
      </c>
      <c r="F57" s="193">
        <f t="shared" si="0"/>
        <v>19</v>
      </c>
    </row>
    <row r="58" spans="1:6">
      <c r="A58" s="82">
        <v>2009</v>
      </c>
      <c r="B58" s="162" t="s">
        <v>2490</v>
      </c>
      <c r="C58" s="190" t="s">
        <v>72</v>
      </c>
      <c r="D58" s="193">
        <v>10</v>
      </c>
      <c r="E58" s="193">
        <v>4</v>
      </c>
      <c r="F58" s="193">
        <f t="shared" si="0"/>
        <v>14</v>
      </c>
    </row>
    <row r="59" spans="1:6">
      <c r="A59" s="82">
        <v>2009</v>
      </c>
      <c r="B59" s="162" t="s">
        <v>2490</v>
      </c>
      <c r="C59" s="190" t="s">
        <v>83</v>
      </c>
      <c r="D59" s="193">
        <v>10</v>
      </c>
      <c r="E59" s="193">
        <v>3</v>
      </c>
      <c r="F59" s="193">
        <f t="shared" si="0"/>
        <v>13</v>
      </c>
    </row>
    <row r="60" spans="1:6">
      <c r="A60" s="82">
        <v>2009</v>
      </c>
      <c r="B60" s="162" t="s">
        <v>2490</v>
      </c>
      <c r="C60" s="190" t="s">
        <v>93</v>
      </c>
      <c r="D60" s="193">
        <v>23</v>
      </c>
      <c r="E60" s="193">
        <v>2</v>
      </c>
      <c r="F60" s="193">
        <f t="shared" si="0"/>
        <v>25</v>
      </c>
    </row>
    <row r="61" spans="1:6">
      <c r="A61" s="82">
        <v>2009</v>
      </c>
      <c r="B61" s="162" t="s">
        <v>2490</v>
      </c>
      <c r="C61" s="190" t="s">
        <v>102</v>
      </c>
      <c r="D61" s="193">
        <v>1</v>
      </c>
      <c r="E61" s="193">
        <v>0</v>
      </c>
      <c r="F61" s="193">
        <f t="shared" si="0"/>
        <v>1</v>
      </c>
    </row>
    <row r="62" spans="1:6">
      <c r="A62" s="82">
        <v>2009</v>
      </c>
      <c r="B62" s="162" t="s">
        <v>2490</v>
      </c>
      <c r="C62" s="190" t="s">
        <v>105</v>
      </c>
      <c r="D62" s="193">
        <v>8</v>
      </c>
      <c r="E62" s="193">
        <v>0</v>
      </c>
      <c r="F62" s="193">
        <f t="shared" si="0"/>
        <v>8</v>
      </c>
    </row>
    <row r="63" spans="1:6">
      <c r="A63" s="82">
        <v>2009</v>
      </c>
      <c r="B63" s="162" t="s">
        <v>2490</v>
      </c>
      <c r="C63" s="190" t="s">
        <v>108</v>
      </c>
      <c r="D63" s="193">
        <v>6</v>
      </c>
      <c r="E63" s="193">
        <v>1</v>
      </c>
      <c r="F63" s="193">
        <f t="shared" si="0"/>
        <v>7</v>
      </c>
    </row>
    <row r="64" spans="1:6">
      <c r="A64" s="82">
        <v>2009</v>
      </c>
      <c r="B64" s="162" t="s">
        <v>2490</v>
      </c>
      <c r="C64" s="190" t="s">
        <v>114</v>
      </c>
      <c r="D64" s="193">
        <v>12</v>
      </c>
      <c r="E64" s="193">
        <v>1</v>
      </c>
      <c r="F64" s="193">
        <f t="shared" si="0"/>
        <v>13</v>
      </c>
    </row>
    <row r="65" spans="1:6">
      <c r="A65" s="82">
        <v>2009</v>
      </c>
      <c r="B65" s="162" t="s">
        <v>2490</v>
      </c>
      <c r="C65" s="190" t="s">
        <v>121</v>
      </c>
      <c r="D65" s="193">
        <v>7</v>
      </c>
      <c r="E65" s="193">
        <v>2</v>
      </c>
      <c r="F65" s="193">
        <f t="shared" si="0"/>
        <v>9</v>
      </c>
    </row>
    <row r="66" spans="1:6">
      <c r="A66" s="82">
        <v>2009</v>
      </c>
      <c r="B66" s="162" t="s">
        <v>2490</v>
      </c>
      <c r="C66" s="190" t="s">
        <v>126</v>
      </c>
      <c r="D66" s="193">
        <v>28</v>
      </c>
      <c r="E66" s="193">
        <v>32</v>
      </c>
      <c r="F66" s="193">
        <f t="shared" ref="F66:F129" si="1">+E66+D66</f>
        <v>60</v>
      </c>
    </row>
    <row r="67" spans="1:6">
      <c r="A67" s="82">
        <v>2009</v>
      </c>
      <c r="B67" s="162" t="s">
        <v>2490</v>
      </c>
      <c r="C67" s="190" t="s">
        <v>145</v>
      </c>
      <c r="D67" s="193">
        <v>34</v>
      </c>
      <c r="E67" s="193">
        <v>11</v>
      </c>
      <c r="F67" s="193">
        <f t="shared" si="1"/>
        <v>45</v>
      </c>
    </row>
    <row r="68" spans="1:6">
      <c r="A68" s="82">
        <v>2009</v>
      </c>
      <c r="B68" s="162" t="s">
        <v>2490</v>
      </c>
      <c r="C68" s="190" t="s">
        <v>182</v>
      </c>
      <c r="D68" s="193">
        <v>52</v>
      </c>
      <c r="E68" s="193">
        <v>17</v>
      </c>
      <c r="F68" s="193">
        <f t="shared" si="1"/>
        <v>69</v>
      </c>
    </row>
    <row r="69" spans="1:6">
      <c r="A69" s="82">
        <v>2009</v>
      </c>
      <c r="B69" s="162" t="s">
        <v>2490</v>
      </c>
      <c r="C69" s="190" t="s">
        <v>191</v>
      </c>
      <c r="D69" s="193">
        <v>12</v>
      </c>
      <c r="E69" s="193">
        <v>5</v>
      </c>
      <c r="F69" s="193">
        <f t="shared" si="1"/>
        <v>17</v>
      </c>
    </row>
    <row r="70" spans="1:6">
      <c r="A70" s="82">
        <v>2009</v>
      </c>
      <c r="B70" s="162" t="s">
        <v>2490</v>
      </c>
      <c r="C70" s="190" t="s">
        <v>195</v>
      </c>
      <c r="D70" s="193">
        <v>19</v>
      </c>
      <c r="E70" s="193">
        <v>2</v>
      </c>
      <c r="F70" s="193">
        <f t="shared" si="1"/>
        <v>21</v>
      </c>
    </row>
    <row r="71" spans="1:6">
      <c r="A71" s="82">
        <v>2009</v>
      </c>
      <c r="B71" s="162" t="s">
        <v>2490</v>
      </c>
      <c r="C71" s="190" t="s">
        <v>2008</v>
      </c>
      <c r="D71" s="193">
        <v>49</v>
      </c>
      <c r="E71" s="193">
        <v>16</v>
      </c>
      <c r="F71" s="193">
        <f t="shared" si="1"/>
        <v>65</v>
      </c>
    </row>
    <row r="72" spans="1:6">
      <c r="A72" s="82">
        <v>2009</v>
      </c>
      <c r="B72" s="162" t="s">
        <v>2490</v>
      </c>
      <c r="C72" s="190" t="s">
        <v>2009</v>
      </c>
      <c r="D72" s="193">
        <v>158</v>
      </c>
      <c r="E72" s="193">
        <v>112</v>
      </c>
      <c r="F72" s="193">
        <f t="shared" si="1"/>
        <v>270</v>
      </c>
    </row>
    <row r="73" spans="1:6">
      <c r="A73" s="82">
        <v>2009</v>
      </c>
      <c r="B73" s="162" t="s">
        <v>2490</v>
      </c>
      <c r="C73" s="190" t="s">
        <v>2224</v>
      </c>
      <c r="D73" s="193">
        <v>354</v>
      </c>
      <c r="E73" s="193">
        <v>261</v>
      </c>
      <c r="F73" s="193">
        <f t="shared" si="1"/>
        <v>615</v>
      </c>
    </row>
    <row r="74" spans="1:6">
      <c r="A74" s="82">
        <v>2009</v>
      </c>
      <c r="B74" s="162" t="s">
        <v>2490</v>
      </c>
      <c r="C74" s="190" t="s">
        <v>2225</v>
      </c>
      <c r="D74" s="193">
        <v>58</v>
      </c>
      <c r="E74" s="193">
        <v>50</v>
      </c>
      <c r="F74" s="193">
        <f t="shared" si="1"/>
        <v>108</v>
      </c>
    </row>
    <row r="75" spans="1:6">
      <c r="A75" s="82">
        <v>2009</v>
      </c>
      <c r="B75" s="163" t="s">
        <v>644</v>
      </c>
      <c r="C75" s="190" t="s">
        <v>31</v>
      </c>
      <c r="D75" s="193">
        <v>22</v>
      </c>
      <c r="E75" s="193">
        <v>9</v>
      </c>
      <c r="F75" s="193">
        <f t="shared" si="1"/>
        <v>31</v>
      </c>
    </row>
    <row r="76" spans="1:6">
      <c r="A76" s="82">
        <v>2009</v>
      </c>
      <c r="B76" s="163" t="s">
        <v>644</v>
      </c>
      <c r="C76" s="190" t="s">
        <v>214</v>
      </c>
      <c r="D76" s="193">
        <v>36</v>
      </c>
      <c r="E76" s="193">
        <v>8</v>
      </c>
      <c r="F76" s="193">
        <f t="shared" si="1"/>
        <v>44</v>
      </c>
    </row>
    <row r="77" spans="1:6">
      <c r="A77" s="82">
        <v>2009</v>
      </c>
      <c r="B77" s="163" t="s">
        <v>644</v>
      </c>
      <c r="C77" s="190" t="s">
        <v>126</v>
      </c>
      <c r="D77" s="193">
        <v>18</v>
      </c>
      <c r="E77" s="193">
        <v>24</v>
      </c>
      <c r="F77" s="193">
        <f t="shared" si="1"/>
        <v>42</v>
      </c>
    </row>
    <row r="78" spans="1:6">
      <c r="A78" s="82">
        <v>2009</v>
      </c>
      <c r="B78" s="163" t="s">
        <v>644</v>
      </c>
      <c r="C78" s="190" t="s">
        <v>2008</v>
      </c>
      <c r="D78" s="193">
        <v>31</v>
      </c>
      <c r="E78" s="193">
        <v>49</v>
      </c>
      <c r="F78" s="193">
        <f t="shared" si="1"/>
        <v>80</v>
      </c>
    </row>
    <row r="79" spans="1:6">
      <c r="A79" s="82">
        <v>2009</v>
      </c>
      <c r="B79" s="163" t="s">
        <v>644</v>
      </c>
      <c r="C79" s="190" t="s">
        <v>2009</v>
      </c>
      <c r="D79" s="193">
        <v>54</v>
      </c>
      <c r="E79" s="193">
        <v>31</v>
      </c>
      <c r="F79" s="193">
        <f t="shared" si="1"/>
        <v>85</v>
      </c>
    </row>
    <row r="80" spans="1:6">
      <c r="A80" s="82">
        <v>2009</v>
      </c>
      <c r="B80" s="163" t="s">
        <v>644</v>
      </c>
      <c r="C80" s="190" t="s">
        <v>2224</v>
      </c>
      <c r="D80" s="193">
        <v>46</v>
      </c>
      <c r="E80" s="193">
        <v>41</v>
      </c>
      <c r="F80" s="193">
        <f t="shared" si="1"/>
        <v>87</v>
      </c>
    </row>
    <row r="81" spans="1:6">
      <c r="A81" s="82">
        <v>2009</v>
      </c>
      <c r="B81" s="163" t="s">
        <v>644</v>
      </c>
      <c r="C81" s="190" t="s">
        <v>2225</v>
      </c>
      <c r="D81" s="193">
        <v>27</v>
      </c>
      <c r="E81" s="193">
        <v>49</v>
      </c>
      <c r="F81" s="193">
        <f t="shared" si="1"/>
        <v>76</v>
      </c>
    </row>
    <row r="82" spans="1:6">
      <c r="A82" s="88">
        <v>2010</v>
      </c>
      <c r="B82" s="162" t="s">
        <v>2490</v>
      </c>
      <c r="C82" s="190" t="s">
        <v>5</v>
      </c>
      <c r="D82" s="193">
        <v>22</v>
      </c>
      <c r="E82" s="193">
        <v>7</v>
      </c>
      <c r="F82" s="193">
        <f t="shared" si="1"/>
        <v>29</v>
      </c>
    </row>
    <row r="83" spans="1:6">
      <c r="A83" s="88">
        <v>2010</v>
      </c>
      <c r="B83" s="162" t="s">
        <v>2490</v>
      </c>
      <c r="C83" s="190" t="s">
        <v>12</v>
      </c>
      <c r="D83" s="193">
        <v>7</v>
      </c>
      <c r="E83" s="193">
        <v>6</v>
      </c>
      <c r="F83" s="193">
        <f t="shared" si="1"/>
        <v>13</v>
      </c>
    </row>
    <row r="84" spans="1:6">
      <c r="A84" s="88">
        <v>2010</v>
      </c>
      <c r="B84" s="162" t="s">
        <v>2490</v>
      </c>
      <c r="C84" s="190" t="s">
        <v>18</v>
      </c>
      <c r="D84" s="193">
        <v>52</v>
      </c>
      <c r="E84" s="193">
        <v>14</v>
      </c>
      <c r="F84" s="193">
        <f t="shared" si="1"/>
        <v>66</v>
      </c>
    </row>
    <row r="85" spans="1:6">
      <c r="A85" s="88">
        <v>2010</v>
      </c>
      <c r="B85" s="162" t="s">
        <v>2490</v>
      </c>
      <c r="C85" s="190" t="s">
        <v>31</v>
      </c>
      <c r="D85" s="193">
        <v>30</v>
      </c>
      <c r="E85" s="193">
        <v>21</v>
      </c>
      <c r="F85" s="193">
        <f t="shared" si="1"/>
        <v>51</v>
      </c>
    </row>
    <row r="86" spans="1:6">
      <c r="A86" s="88">
        <v>2010</v>
      </c>
      <c r="B86" s="162" t="s">
        <v>2490</v>
      </c>
      <c r="C86" s="190" t="s">
        <v>52</v>
      </c>
      <c r="D86" s="193">
        <v>13</v>
      </c>
      <c r="E86" s="193">
        <v>6</v>
      </c>
      <c r="F86" s="193">
        <f t="shared" si="1"/>
        <v>19</v>
      </c>
    </row>
    <row r="87" spans="1:6">
      <c r="A87" s="88">
        <v>2010</v>
      </c>
      <c r="B87" s="162" t="s">
        <v>2490</v>
      </c>
      <c r="C87" s="190" t="s">
        <v>72</v>
      </c>
      <c r="D87" s="193">
        <v>10</v>
      </c>
      <c r="E87" s="193">
        <v>3</v>
      </c>
      <c r="F87" s="193">
        <f t="shared" si="1"/>
        <v>13</v>
      </c>
    </row>
    <row r="88" spans="1:6">
      <c r="A88" s="88">
        <v>2010</v>
      </c>
      <c r="B88" s="162" t="s">
        <v>2490</v>
      </c>
      <c r="C88" s="190" t="s">
        <v>83</v>
      </c>
      <c r="D88" s="193">
        <v>11</v>
      </c>
      <c r="E88" s="193">
        <v>3</v>
      </c>
      <c r="F88" s="193">
        <f t="shared" si="1"/>
        <v>14</v>
      </c>
    </row>
    <row r="89" spans="1:6">
      <c r="A89" s="88">
        <v>2010</v>
      </c>
      <c r="B89" s="162" t="s">
        <v>2490</v>
      </c>
      <c r="C89" s="190" t="s">
        <v>93</v>
      </c>
      <c r="D89" s="193">
        <v>22</v>
      </c>
      <c r="E89" s="193">
        <v>1</v>
      </c>
      <c r="F89" s="193">
        <f t="shared" si="1"/>
        <v>23</v>
      </c>
    </row>
    <row r="90" spans="1:6">
      <c r="A90" s="88">
        <v>2010</v>
      </c>
      <c r="B90" s="162" t="s">
        <v>2490</v>
      </c>
      <c r="C90" s="190" t="s">
        <v>102</v>
      </c>
      <c r="D90" s="193">
        <v>1</v>
      </c>
      <c r="E90" s="193">
        <v>0</v>
      </c>
      <c r="F90" s="193">
        <f t="shared" si="1"/>
        <v>1</v>
      </c>
    </row>
    <row r="91" spans="1:6">
      <c r="A91" s="88">
        <v>2010</v>
      </c>
      <c r="B91" s="162" t="s">
        <v>2490</v>
      </c>
      <c r="C91" s="190" t="s">
        <v>105</v>
      </c>
      <c r="D91" s="193">
        <v>7</v>
      </c>
      <c r="E91" s="193">
        <v>1</v>
      </c>
      <c r="F91" s="193">
        <f t="shared" si="1"/>
        <v>8</v>
      </c>
    </row>
    <row r="92" spans="1:6">
      <c r="A92" s="88">
        <v>2010</v>
      </c>
      <c r="B92" s="162" t="s">
        <v>2490</v>
      </c>
      <c r="C92" s="190" t="s">
        <v>108</v>
      </c>
      <c r="D92" s="193">
        <v>7</v>
      </c>
      <c r="E92" s="193">
        <v>1</v>
      </c>
      <c r="F92" s="193">
        <f t="shared" si="1"/>
        <v>8</v>
      </c>
    </row>
    <row r="93" spans="1:6">
      <c r="A93" s="88">
        <v>2010</v>
      </c>
      <c r="B93" s="162" t="s">
        <v>2490</v>
      </c>
      <c r="C93" s="190" t="s">
        <v>114</v>
      </c>
      <c r="D93" s="193">
        <v>11</v>
      </c>
      <c r="E93" s="193">
        <v>3</v>
      </c>
      <c r="F93" s="193">
        <f t="shared" si="1"/>
        <v>14</v>
      </c>
    </row>
    <row r="94" spans="1:6">
      <c r="A94" s="88">
        <v>2010</v>
      </c>
      <c r="B94" s="162" t="s">
        <v>2490</v>
      </c>
      <c r="C94" s="190" t="s">
        <v>121</v>
      </c>
      <c r="D94" s="193">
        <v>6</v>
      </c>
      <c r="E94" s="193">
        <v>2</v>
      </c>
      <c r="F94" s="193">
        <f t="shared" si="1"/>
        <v>8</v>
      </c>
    </row>
    <row r="95" spans="1:6">
      <c r="A95" s="88">
        <v>2010</v>
      </c>
      <c r="B95" s="162" t="s">
        <v>2490</v>
      </c>
      <c r="C95" s="190" t="s">
        <v>126</v>
      </c>
      <c r="D95" s="193">
        <v>27</v>
      </c>
      <c r="E95" s="193">
        <v>29</v>
      </c>
      <c r="F95" s="193">
        <f t="shared" si="1"/>
        <v>56</v>
      </c>
    </row>
    <row r="96" spans="1:6">
      <c r="A96" s="88">
        <v>2010</v>
      </c>
      <c r="B96" s="162" t="s">
        <v>2490</v>
      </c>
      <c r="C96" s="190" t="s">
        <v>145</v>
      </c>
      <c r="D96" s="193">
        <v>32</v>
      </c>
      <c r="E96" s="193">
        <v>11</v>
      </c>
      <c r="F96" s="193">
        <f t="shared" si="1"/>
        <v>43</v>
      </c>
    </row>
    <row r="97" spans="1:6">
      <c r="A97" s="88">
        <v>2010</v>
      </c>
      <c r="B97" s="162" t="s">
        <v>2490</v>
      </c>
      <c r="C97" s="190" t="s">
        <v>182</v>
      </c>
      <c r="D97" s="193">
        <v>43</v>
      </c>
      <c r="E97" s="193">
        <v>17</v>
      </c>
      <c r="F97" s="193">
        <f t="shared" si="1"/>
        <v>60</v>
      </c>
    </row>
    <row r="98" spans="1:6">
      <c r="A98" s="88">
        <v>2010</v>
      </c>
      <c r="B98" s="162" t="s">
        <v>2490</v>
      </c>
      <c r="C98" s="190" t="s">
        <v>191</v>
      </c>
      <c r="D98" s="193">
        <v>13</v>
      </c>
      <c r="E98" s="193">
        <v>4</v>
      </c>
      <c r="F98" s="193">
        <f t="shared" si="1"/>
        <v>17</v>
      </c>
    </row>
    <row r="99" spans="1:6">
      <c r="A99" s="88">
        <v>2010</v>
      </c>
      <c r="B99" s="162" t="s">
        <v>2490</v>
      </c>
      <c r="C99" s="190" t="s">
        <v>195</v>
      </c>
      <c r="D99" s="193">
        <v>19</v>
      </c>
      <c r="E99" s="193">
        <v>2</v>
      </c>
      <c r="F99" s="193">
        <f t="shared" si="1"/>
        <v>21</v>
      </c>
    </row>
    <row r="100" spans="1:6">
      <c r="A100" s="88">
        <v>2010</v>
      </c>
      <c r="B100" s="162" t="s">
        <v>2490</v>
      </c>
      <c r="C100" s="190" t="s">
        <v>2008</v>
      </c>
      <c r="D100" s="193">
        <v>36</v>
      </c>
      <c r="E100" s="193">
        <v>15</v>
      </c>
      <c r="F100" s="193">
        <f t="shared" si="1"/>
        <v>51</v>
      </c>
    </row>
    <row r="101" spans="1:6">
      <c r="A101" s="88">
        <v>2010</v>
      </c>
      <c r="B101" s="162" t="s">
        <v>2490</v>
      </c>
      <c r="C101" s="190" t="s">
        <v>2009</v>
      </c>
      <c r="D101" s="193">
        <v>159</v>
      </c>
      <c r="E101" s="193">
        <v>102</v>
      </c>
      <c r="F101" s="193">
        <f t="shared" si="1"/>
        <v>261</v>
      </c>
    </row>
    <row r="102" spans="1:6">
      <c r="A102" s="88">
        <v>2010</v>
      </c>
      <c r="B102" s="162" t="s">
        <v>2490</v>
      </c>
      <c r="C102" s="190" t="s">
        <v>2224</v>
      </c>
      <c r="D102" s="193">
        <v>366</v>
      </c>
      <c r="E102" s="193">
        <v>260</v>
      </c>
      <c r="F102" s="193">
        <f t="shared" si="1"/>
        <v>626</v>
      </c>
    </row>
    <row r="103" spans="1:6">
      <c r="A103" s="88">
        <v>2010</v>
      </c>
      <c r="B103" s="162" t="s">
        <v>2490</v>
      </c>
      <c r="C103" s="190" t="s">
        <v>2225</v>
      </c>
      <c r="D103" s="193">
        <v>53</v>
      </c>
      <c r="E103" s="193">
        <v>51</v>
      </c>
      <c r="F103" s="193">
        <f t="shared" si="1"/>
        <v>104</v>
      </c>
    </row>
    <row r="104" spans="1:6">
      <c r="A104" s="88">
        <v>2010</v>
      </c>
      <c r="B104" s="163" t="s">
        <v>644</v>
      </c>
      <c r="C104" s="190" t="s">
        <v>213</v>
      </c>
      <c r="D104" s="193">
        <v>4</v>
      </c>
      <c r="E104" s="193">
        <v>1</v>
      </c>
      <c r="F104" s="193">
        <f t="shared" si="1"/>
        <v>5</v>
      </c>
    </row>
    <row r="105" spans="1:6">
      <c r="A105" s="88">
        <v>2010</v>
      </c>
      <c r="B105" s="163" t="s">
        <v>644</v>
      </c>
      <c r="C105" s="190" t="s">
        <v>31</v>
      </c>
      <c r="D105" s="193">
        <v>20</v>
      </c>
      <c r="E105" s="193">
        <v>11</v>
      </c>
      <c r="F105" s="193">
        <f t="shared" si="1"/>
        <v>31</v>
      </c>
    </row>
    <row r="106" spans="1:6">
      <c r="A106" s="88">
        <v>2010</v>
      </c>
      <c r="B106" s="163" t="s">
        <v>644</v>
      </c>
      <c r="C106" s="190" t="s">
        <v>214</v>
      </c>
      <c r="D106" s="193">
        <v>33</v>
      </c>
      <c r="E106" s="193">
        <v>7</v>
      </c>
      <c r="F106" s="193">
        <f t="shared" si="1"/>
        <v>40</v>
      </c>
    </row>
    <row r="107" spans="1:6">
      <c r="A107" s="88">
        <v>2010</v>
      </c>
      <c r="B107" s="163" t="s">
        <v>644</v>
      </c>
      <c r="C107" s="190" t="s">
        <v>126</v>
      </c>
      <c r="D107" s="193">
        <v>20</v>
      </c>
      <c r="E107" s="193">
        <v>17</v>
      </c>
      <c r="F107" s="193">
        <f t="shared" si="1"/>
        <v>37</v>
      </c>
    </row>
    <row r="108" spans="1:6">
      <c r="A108" s="88">
        <v>2010</v>
      </c>
      <c r="B108" s="163" t="s">
        <v>644</v>
      </c>
      <c r="C108" s="190" t="s">
        <v>2008</v>
      </c>
      <c r="D108" s="193">
        <v>24</v>
      </c>
      <c r="E108" s="193">
        <v>50</v>
      </c>
      <c r="F108" s="193">
        <f t="shared" si="1"/>
        <v>74</v>
      </c>
    </row>
    <row r="109" spans="1:6">
      <c r="A109" s="88">
        <v>2010</v>
      </c>
      <c r="B109" s="163" t="s">
        <v>644</v>
      </c>
      <c r="C109" s="190" t="s">
        <v>2009</v>
      </c>
      <c r="D109" s="193">
        <v>62</v>
      </c>
      <c r="E109" s="193">
        <v>38</v>
      </c>
      <c r="F109" s="193">
        <f t="shared" si="1"/>
        <v>100</v>
      </c>
    </row>
    <row r="110" spans="1:6">
      <c r="A110" s="88">
        <v>2010</v>
      </c>
      <c r="B110" s="163" t="s">
        <v>644</v>
      </c>
      <c r="C110" s="190" t="s">
        <v>2224</v>
      </c>
      <c r="D110" s="193">
        <v>55</v>
      </c>
      <c r="E110" s="193">
        <v>45</v>
      </c>
      <c r="F110" s="193">
        <f t="shared" si="1"/>
        <v>100</v>
      </c>
    </row>
    <row r="111" spans="1:6">
      <c r="A111" s="88">
        <v>2010</v>
      </c>
      <c r="B111" s="163" t="s">
        <v>644</v>
      </c>
      <c r="C111" s="190" t="s">
        <v>2225</v>
      </c>
      <c r="D111" s="193">
        <v>28</v>
      </c>
      <c r="E111" s="193">
        <v>51</v>
      </c>
      <c r="F111" s="193">
        <f t="shared" si="1"/>
        <v>79</v>
      </c>
    </row>
    <row r="112" spans="1:6">
      <c r="A112" s="82">
        <v>2011</v>
      </c>
      <c r="B112" s="162" t="s">
        <v>2490</v>
      </c>
      <c r="C112" s="190" t="s">
        <v>5</v>
      </c>
      <c r="D112" s="193">
        <v>22</v>
      </c>
      <c r="E112" s="193">
        <v>9</v>
      </c>
      <c r="F112" s="193">
        <f t="shared" si="1"/>
        <v>31</v>
      </c>
    </row>
    <row r="113" spans="1:6">
      <c r="A113" s="82">
        <v>2011</v>
      </c>
      <c r="B113" s="162" t="s">
        <v>2490</v>
      </c>
      <c r="C113" s="190" t="s">
        <v>12</v>
      </c>
      <c r="D113" s="193">
        <v>11</v>
      </c>
      <c r="E113" s="193">
        <v>6</v>
      </c>
      <c r="F113" s="193">
        <f t="shared" si="1"/>
        <v>17</v>
      </c>
    </row>
    <row r="114" spans="1:6">
      <c r="A114" s="82">
        <v>2011</v>
      </c>
      <c r="B114" s="162" t="s">
        <v>2490</v>
      </c>
      <c r="C114" s="190" t="s">
        <v>18</v>
      </c>
      <c r="D114" s="193">
        <v>52</v>
      </c>
      <c r="E114" s="193">
        <v>11</v>
      </c>
      <c r="F114" s="193">
        <f t="shared" si="1"/>
        <v>63</v>
      </c>
    </row>
    <row r="115" spans="1:6">
      <c r="A115" s="82">
        <v>2011</v>
      </c>
      <c r="B115" s="162" t="s">
        <v>2490</v>
      </c>
      <c r="C115" s="190" t="s">
        <v>31</v>
      </c>
      <c r="D115" s="193">
        <v>38</v>
      </c>
      <c r="E115" s="193">
        <v>20</v>
      </c>
      <c r="F115" s="193">
        <f t="shared" si="1"/>
        <v>58</v>
      </c>
    </row>
    <row r="116" spans="1:6">
      <c r="A116" s="82">
        <v>2011</v>
      </c>
      <c r="B116" s="162" t="s">
        <v>2490</v>
      </c>
      <c r="C116" s="190" t="s">
        <v>52</v>
      </c>
      <c r="D116" s="193">
        <v>13</v>
      </c>
      <c r="E116" s="193">
        <v>10</v>
      </c>
      <c r="F116" s="193">
        <f t="shared" si="1"/>
        <v>23</v>
      </c>
    </row>
    <row r="117" spans="1:6">
      <c r="A117" s="82">
        <v>2011</v>
      </c>
      <c r="B117" s="162" t="s">
        <v>2490</v>
      </c>
      <c r="C117" s="190" t="s">
        <v>72</v>
      </c>
      <c r="D117" s="193">
        <v>11</v>
      </c>
      <c r="E117" s="193">
        <v>3</v>
      </c>
      <c r="F117" s="193">
        <f t="shared" si="1"/>
        <v>14</v>
      </c>
    </row>
    <row r="118" spans="1:6">
      <c r="A118" s="82">
        <v>2011</v>
      </c>
      <c r="B118" s="162" t="s">
        <v>2490</v>
      </c>
      <c r="C118" s="190" t="s">
        <v>83</v>
      </c>
      <c r="D118" s="193">
        <v>10</v>
      </c>
      <c r="E118" s="193">
        <v>3</v>
      </c>
      <c r="F118" s="193">
        <f t="shared" si="1"/>
        <v>13</v>
      </c>
    </row>
    <row r="119" spans="1:6">
      <c r="A119" s="82">
        <v>2011</v>
      </c>
      <c r="B119" s="162" t="s">
        <v>2490</v>
      </c>
      <c r="C119" s="190" t="s">
        <v>93</v>
      </c>
      <c r="D119" s="193">
        <v>21</v>
      </c>
      <c r="E119" s="193">
        <v>2</v>
      </c>
      <c r="F119" s="193">
        <f t="shared" si="1"/>
        <v>23</v>
      </c>
    </row>
    <row r="120" spans="1:6">
      <c r="A120" s="82">
        <v>2011</v>
      </c>
      <c r="B120" s="162" t="s">
        <v>2490</v>
      </c>
      <c r="C120" s="190" t="s">
        <v>102</v>
      </c>
      <c r="D120" s="193">
        <v>1</v>
      </c>
      <c r="E120" s="193">
        <v>0</v>
      </c>
      <c r="F120" s="193">
        <f t="shared" si="1"/>
        <v>1</v>
      </c>
    </row>
    <row r="121" spans="1:6">
      <c r="A121" s="82">
        <v>2011</v>
      </c>
      <c r="B121" s="162" t="s">
        <v>2490</v>
      </c>
      <c r="C121" s="190" t="s">
        <v>105</v>
      </c>
      <c r="D121" s="193">
        <v>7</v>
      </c>
      <c r="E121" s="193">
        <v>1</v>
      </c>
      <c r="F121" s="193">
        <f t="shared" si="1"/>
        <v>8</v>
      </c>
    </row>
    <row r="122" spans="1:6">
      <c r="A122" s="82">
        <v>2011</v>
      </c>
      <c r="B122" s="162" t="s">
        <v>2490</v>
      </c>
      <c r="C122" s="190" t="s">
        <v>108</v>
      </c>
      <c r="D122" s="193">
        <v>7</v>
      </c>
      <c r="E122" s="193">
        <v>1</v>
      </c>
      <c r="F122" s="193">
        <f t="shared" si="1"/>
        <v>8</v>
      </c>
    </row>
    <row r="123" spans="1:6">
      <c r="A123" s="82">
        <v>2011</v>
      </c>
      <c r="B123" s="162" t="s">
        <v>2490</v>
      </c>
      <c r="C123" s="190" t="s">
        <v>114</v>
      </c>
      <c r="D123" s="193">
        <v>11</v>
      </c>
      <c r="E123" s="193">
        <v>2</v>
      </c>
      <c r="F123" s="193">
        <f t="shared" si="1"/>
        <v>13</v>
      </c>
    </row>
    <row r="124" spans="1:6">
      <c r="A124" s="82">
        <v>2011</v>
      </c>
      <c r="B124" s="162" t="s">
        <v>2490</v>
      </c>
      <c r="C124" s="190" t="s">
        <v>121</v>
      </c>
      <c r="D124" s="193">
        <v>7</v>
      </c>
      <c r="E124" s="193">
        <v>2</v>
      </c>
      <c r="F124" s="193">
        <f t="shared" si="1"/>
        <v>9</v>
      </c>
    </row>
    <row r="125" spans="1:6">
      <c r="A125" s="82">
        <v>2011</v>
      </c>
      <c r="B125" s="162" t="s">
        <v>2490</v>
      </c>
      <c r="C125" s="190" t="s">
        <v>126</v>
      </c>
      <c r="D125" s="193">
        <v>27</v>
      </c>
      <c r="E125" s="193">
        <v>30</v>
      </c>
      <c r="F125" s="193">
        <f t="shared" si="1"/>
        <v>57</v>
      </c>
    </row>
    <row r="126" spans="1:6">
      <c r="A126" s="82">
        <v>2011</v>
      </c>
      <c r="B126" s="162" t="s">
        <v>2490</v>
      </c>
      <c r="C126" s="190" t="s">
        <v>145</v>
      </c>
      <c r="D126" s="193">
        <v>33</v>
      </c>
      <c r="E126" s="193">
        <v>8</v>
      </c>
      <c r="F126" s="193">
        <f t="shared" si="1"/>
        <v>41</v>
      </c>
    </row>
    <row r="127" spans="1:6">
      <c r="A127" s="82">
        <v>2011</v>
      </c>
      <c r="B127" s="162" t="s">
        <v>2490</v>
      </c>
      <c r="C127" s="190" t="s">
        <v>182</v>
      </c>
      <c r="D127" s="193">
        <v>40</v>
      </c>
      <c r="E127" s="193">
        <v>19</v>
      </c>
      <c r="F127" s="193">
        <f t="shared" si="1"/>
        <v>59</v>
      </c>
    </row>
    <row r="128" spans="1:6">
      <c r="A128" s="82">
        <v>2011</v>
      </c>
      <c r="B128" s="162" t="s">
        <v>2490</v>
      </c>
      <c r="C128" s="190" t="s">
        <v>191</v>
      </c>
      <c r="D128" s="193">
        <v>13</v>
      </c>
      <c r="E128" s="193">
        <v>4</v>
      </c>
      <c r="F128" s="193">
        <f t="shared" si="1"/>
        <v>17</v>
      </c>
    </row>
    <row r="129" spans="1:6">
      <c r="A129" s="82">
        <v>2011</v>
      </c>
      <c r="B129" s="162" t="s">
        <v>2490</v>
      </c>
      <c r="C129" s="190" t="s">
        <v>195</v>
      </c>
      <c r="D129" s="193">
        <v>16</v>
      </c>
      <c r="E129" s="193">
        <v>3</v>
      </c>
      <c r="F129" s="193">
        <f t="shared" si="1"/>
        <v>19</v>
      </c>
    </row>
    <row r="130" spans="1:6">
      <c r="A130" s="82">
        <v>2011</v>
      </c>
      <c r="B130" s="162" t="s">
        <v>2490</v>
      </c>
      <c r="C130" s="190" t="s">
        <v>2008</v>
      </c>
      <c r="D130" s="193">
        <v>34</v>
      </c>
      <c r="E130" s="193">
        <v>15</v>
      </c>
      <c r="F130" s="193">
        <f t="shared" ref="F130:F193" si="2">+E130+D130</f>
        <v>49</v>
      </c>
    </row>
    <row r="131" spans="1:6">
      <c r="A131" s="82">
        <v>2011</v>
      </c>
      <c r="B131" s="162" t="s">
        <v>2490</v>
      </c>
      <c r="C131" s="190" t="s">
        <v>2009</v>
      </c>
      <c r="D131" s="193">
        <v>151</v>
      </c>
      <c r="E131" s="193">
        <v>96</v>
      </c>
      <c r="F131" s="193">
        <f t="shared" si="2"/>
        <v>247</v>
      </c>
    </row>
    <row r="132" spans="1:6">
      <c r="A132" s="82">
        <v>2011</v>
      </c>
      <c r="B132" s="162" t="s">
        <v>2490</v>
      </c>
      <c r="C132" s="190" t="s">
        <v>2224</v>
      </c>
      <c r="D132" s="193">
        <v>379</v>
      </c>
      <c r="E132" s="193">
        <v>277</v>
      </c>
      <c r="F132" s="193">
        <f t="shared" si="2"/>
        <v>656</v>
      </c>
    </row>
    <row r="133" spans="1:6">
      <c r="A133" s="82">
        <v>2011</v>
      </c>
      <c r="B133" s="162" t="s">
        <v>2490</v>
      </c>
      <c r="C133" s="190" t="s">
        <v>2225</v>
      </c>
      <c r="D133" s="193">
        <v>49</v>
      </c>
      <c r="E133" s="193">
        <v>51</v>
      </c>
      <c r="F133" s="193">
        <f t="shared" si="2"/>
        <v>100</v>
      </c>
    </row>
    <row r="134" spans="1:6">
      <c r="A134" s="82">
        <v>2011</v>
      </c>
      <c r="B134" s="163" t="s">
        <v>644</v>
      </c>
      <c r="C134" s="190" t="s">
        <v>213</v>
      </c>
      <c r="D134" s="193">
        <v>6</v>
      </c>
      <c r="E134" s="193">
        <v>4</v>
      </c>
      <c r="F134" s="193">
        <f t="shared" si="2"/>
        <v>10</v>
      </c>
    </row>
    <row r="135" spans="1:6">
      <c r="A135" s="82">
        <v>2011</v>
      </c>
      <c r="B135" s="163" t="s">
        <v>644</v>
      </c>
      <c r="C135" s="190" t="s">
        <v>31</v>
      </c>
      <c r="D135" s="193">
        <v>20</v>
      </c>
      <c r="E135" s="193">
        <v>8</v>
      </c>
      <c r="F135" s="193">
        <f t="shared" si="2"/>
        <v>28</v>
      </c>
    </row>
    <row r="136" spans="1:6">
      <c r="A136" s="82">
        <v>2011</v>
      </c>
      <c r="B136" s="163" t="s">
        <v>644</v>
      </c>
      <c r="C136" s="190" t="s">
        <v>214</v>
      </c>
      <c r="D136" s="193">
        <v>30</v>
      </c>
      <c r="E136" s="193">
        <v>14</v>
      </c>
      <c r="F136" s="193">
        <f t="shared" si="2"/>
        <v>44</v>
      </c>
    </row>
    <row r="137" spans="1:6">
      <c r="A137" s="82">
        <v>2011</v>
      </c>
      <c r="B137" s="163" t="s">
        <v>644</v>
      </c>
      <c r="C137" s="190" t="s">
        <v>126</v>
      </c>
      <c r="D137" s="193">
        <v>20</v>
      </c>
      <c r="E137" s="193">
        <v>15</v>
      </c>
      <c r="F137" s="193">
        <f t="shared" si="2"/>
        <v>35</v>
      </c>
    </row>
    <row r="138" spans="1:6">
      <c r="A138" s="82">
        <v>2011</v>
      </c>
      <c r="B138" s="163" t="s">
        <v>644</v>
      </c>
      <c r="C138" s="190" t="s">
        <v>2008</v>
      </c>
      <c r="D138" s="193">
        <v>42</v>
      </c>
      <c r="E138" s="193">
        <v>68</v>
      </c>
      <c r="F138" s="193">
        <f t="shared" si="2"/>
        <v>110</v>
      </c>
    </row>
    <row r="139" spans="1:6">
      <c r="A139" s="82">
        <v>2011</v>
      </c>
      <c r="B139" s="163" t="s">
        <v>644</v>
      </c>
      <c r="C139" s="190" t="s">
        <v>2009</v>
      </c>
      <c r="D139" s="193">
        <v>77</v>
      </c>
      <c r="E139" s="193">
        <v>50</v>
      </c>
      <c r="F139" s="193">
        <f t="shared" si="2"/>
        <v>127</v>
      </c>
    </row>
    <row r="140" spans="1:6">
      <c r="A140" s="82">
        <v>2011</v>
      </c>
      <c r="B140" s="163" t="s">
        <v>644</v>
      </c>
      <c r="C140" s="190" t="s">
        <v>2224</v>
      </c>
      <c r="D140" s="193">
        <v>54</v>
      </c>
      <c r="E140" s="193">
        <v>48</v>
      </c>
      <c r="F140" s="193">
        <f t="shared" si="2"/>
        <v>102</v>
      </c>
    </row>
    <row r="141" spans="1:6">
      <c r="A141" s="82">
        <v>2011</v>
      </c>
      <c r="B141" s="163" t="s">
        <v>644</v>
      </c>
      <c r="C141" s="190" t="s">
        <v>2225</v>
      </c>
      <c r="D141" s="193">
        <v>30</v>
      </c>
      <c r="E141" s="193">
        <v>27</v>
      </c>
      <c r="F141" s="193">
        <f t="shared" si="2"/>
        <v>57</v>
      </c>
    </row>
    <row r="142" spans="1:6">
      <c r="A142" s="88">
        <v>2012</v>
      </c>
      <c r="B142" s="162" t="s">
        <v>2490</v>
      </c>
      <c r="C142" s="190" t="s">
        <v>5</v>
      </c>
      <c r="D142" s="193">
        <v>24</v>
      </c>
      <c r="E142" s="193">
        <v>8</v>
      </c>
      <c r="F142" s="193">
        <f t="shared" si="2"/>
        <v>32</v>
      </c>
    </row>
    <row r="143" spans="1:6">
      <c r="A143" s="88">
        <v>2012</v>
      </c>
      <c r="B143" s="162" t="s">
        <v>2490</v>
      </c>
      <c r="C143" s="190" t="s">
        <v>12</v>
      </c>
      <c r="D143" s="193">
        <v>11</v>
      </c>
      <c r="E143" s="193">
        <v>8</v>
      </c>
      <c r="F143" s="193">
        <f t="shared" si="2"/>
        <v>19</v>
      </c>
    </row>
    <row r="144" spans="1:6">
      <c r="A144" s="88">
        <v>2012</v>
      </c>
      <c r="B144" s="162" t="s">
        <v>2490</v>
      </c>
      <c r="C144" s="190" t="s">
        <v>18</v>
      </c>
      <c r="D144" s="193">
        <v>50</v>
      </c>
      <c r="E144" s="193">
        <v>11</v>
      </c>
      <c r="F144" s="193">
        <f t="shared" si="2"/>
        <v>61</v>
      </c>
    </row>
    <row r="145" spans="1:6">
      <c r="A145" s="88">
        <v>2012</v>
      </c>
      <c r="B145" s="162" t="s">
        <v>2490</v>
      </c>
      <c r="C145" s="190" t="s">
        <v>31</v>
      </c>
      <c r="D145" s="193">
        <v>38</v>
      </c>
      <c r="E145" s="193">
        <v>22</v>
      </c>
      <c r="F145" s="193">
        <f t="shared" si="2"/>
        <v>60</v>
      </c>
    </row>
    <row r="146" spans="1:6">
      <c r="A146" s="88">
        <v>2012</v>
      </c>
      <c r="B146" s="162" t="s">
        <v>2490</v>
      </c>
      <c r="C146" s="190" t="s">
        <v>52</v>
      </c>
      <c r="D146" s="193">
        <v>15</v>
      </c>
      <c r="E146" s="193">
        <v>11</v>
      </c>
      <c r="F146" s="193">
        <f t="shared" si="2"/>
        <v>26</v>
      </c>
    </row>
    <row r="147" spans="1:6">
      <c r="A147" s="88">
        <v>2012</v>
      </c>
      <c r="B147" s="162" t="s">
        <v>2490</v>
      </c>
      <c r="C147" s="190" t="s">
        <v>72</v>
      </c>
      <c r="D147" s="193">
        <v>14</v>
      </c>
      <c r="E147" s="193">
        <v>3</v>
      </c>
      <c r="F147" s="193">
        <f t="shared" si="2"/>
        <v>17</v>
      </c>
    </row>
    <row r="148" spans="1:6">
      <c r="A148" s="88">
        <v>2012</v>
      </c>
      <c r="B148" s="162" t="s">
        <v>2490</v>
      </c>
      <c r="C148" s="190" t="s">
        <v>83</v>
      </c>
      <c r="D148" s="193">
        <v>9</v>
      </c>
      <c r="E148" s="193">
        <v>3</v>
      </c>
      <c r="F148" s="193">
        <f t="shared" si="2"/>
        <v>12</v>
      </c>
    </row>
    <row r="149" spans="1:6">
      <c r="A149" s="88">
        <v>2012</v>
      </c>
      <c r="B149" s="162" t="s">
        <v>2490</v>
      </c>
      <c r="C149" s="190" t="s">
        <v>93</v>
      </c>
      <c r="D149" s="193">
        <v>21</v>
      </c>
      <c r="E149" s="193">
        <v>3</v>
      </c>
      <c r="F149" s="193">
        <f t="shared" si="2"/>
        <v>24</v>
      </c>
    </row>
    <row r="150" spans="1:6">
      <c r="A150" s="88">
        <v>2012</v>
      </c>
      <c r="B150" s="162" t="s">
        <v>2490</v>
      </c>
      <c r="C150" s="190" t="s">
        <v>102</v>
      </c>
      <c r="D150" s="193">
        <v>1</v>
      </c>
      <c r="E150" s="193">
        <v>0</v>
      </c>
      <c r="F150" s="193">
        <f t="shared" si="2"/>
        <v>1</v>
      </c>
    </row>
    <row r="151" spans="1:6">
      <c r="A151" s="88">
        <v>2012</v>
      </c>
      <c r="B151" s="162" t="s">
        <v>2490</v>
      </c>
      <c r="C151" s="190" t="s">
        <v>105</v>
      </c>
      <c r="D151" s="193">
        <v>6</v>
      </c>
      <c r="E151" s="193">
        <v>1</v>
      </c>
      <c r="F151" s="193">
        <f t="shared" si="2"/>
        <v>7</v>
      </c>
    </row>
    <row r="152" spans="1:6">
      <c r="A152" s="88">
        <v>2012</v>
      </c>
      <c r="B152" s="162" t="s">
        <v>2490</v>
      </c>
      <c r="C152" s="190" t="s">
        <v>108</v>
      </c>
      <c r="D152" s="193">
        <v>7</v>
      </c>
      <c r="E152" s="193">
        <v>1</v>
      </c>
      <c r="F152" s="193">
        <f t="shared" si="2"/>
        <v>8</v>
      </c>
    </row>
    <row r="153" spans="1:6">
      <c r="A153" s="88">
        <v>2012</v>
      </c>
      <c r="B153" s="162" t="s">
        <v>2490</v>
      </c>
      <c r="C153" s="190" t="s">
        <v>114</v>
      </c>
      <c r="D153" s="193">
        <v>11</v>
      </c>
      <c r="E153" s="193">
        <v>2</v>
      </c>
      <c r="F153" s="193">
        <f t="shared" si="2"/>
        <v>13</v>
      </c>
    </row>
    <row r="154" spans="1:6">
      <c r="A154" s="88">
        <v>2012</v>
      </c>
      <c r="B154" s="162" t="s">
        <v>2490</v>
      </c>
      <c r="C154" s="190" t="s">
        <v>121</v>
      </c>
      <c r="D154" s="193">
        <v>5</v>
      </c>
      <c r="E154" s="193">
        <v>4</v>
      </c>
      <c r="F154" s="193">
        <f t="shared" si="2"/>
        <v>9</v>
      </c>
    </row>
    <row r="155" spans="1:6">
      <c r="A155" s="88">
        <v>2012</v>
      </c>
      <c r="B155" s="162" t="s">
        <v>2490</v>
      </c>
      <c r="C155" s="190" t="s">
        <v>126</v>
      </c>
      <c r="D155" s="193">
        <v>28</v>
      </c>
      <c r="E155" s="193">
        <v>32</v>
      </c>
      <c r="F155" s="193">
        <f t="shared" si="2"/>
        <v>60</v>
      </c>
    </row>
    <row r="156" spans="1:6">
      <c r="A156" s="88">
        <v>2012</v>
      </c>
      <c r="B156" s="162" t="s">
        <v>2490</v>
      </c>
      <c r="C156" s="190" t="s">
        <v>145</v>
      </c>
      <c r="D156" s="193">
        <v>35</v>
      </c>
      <c r="E156" s="193">
        <v>8</v>
      </c>
      <c r="F156" s="193">
        <f t="shared" si="2"/>
        <v>43</v>
      </c>
    </row>
    <row r="157" spans="1:6">
      <c r="A157" s="88">
        <v>2012</v>
      </c>
      <c r="B157" s="162" t="s">
        <v>2490</v>
      </c>
      <c r="C157" s="190" t="s">
        <v>182</v>
      </c>
      <c r="D157" s="193">
        <v>39</v>
      </c>
      <c r="E157" s="193">
        <v>20</v>
      </c>
      <c r="F157" s="193">
        <f t="shared" si="2"/>
        <v>59</v>
      </c>
    </row>
    <row r="158" spans="1:6">
      <c r="A158" s="88">
        <v>2012</v>
      </c>
      <c r="B158" s="162" t="s">
        <v>2490</v>
      </c>
      <c r="C158" s="190" t="s">
        <v>191</v>
      </c>
      <c r="D158" s="193">
        <v>13</v>
      </c>
      <c r="E158" s="193">
        <v>4</v>
      </c>
      <c r="F158" s="193">
        <f t="shared" si="2"/>
        <v>17</v>
      </c>
    </row>
    <row r="159" spans="1:6">
      <c r="A159" s="88">
        <v>2012</v>
      </c>
      <c r="B159" s="162" t="s">
        <v>2490</v>
      </c>
      <c r="C159" s="190" t="s">
        <v>195</v>
      </c>
      <c r="D159" s="193">
        <v>14</v>
      </c>
      <c r="E159" s="193">
        <v>5</v>
      </c>
      <c r="F159" s="193">
        <f t="shared" si="2"/>
        <v>19</v>
      </c>
    </row>
    <row r="160" spans="1:6">
      <c r="A160" s="88">
        <v>2012</v>
      </c>
      <c r="B160" s="162" t="s">
        <v>2490</v>
      </c>
      <c r="C160" s="190" t="s">
        <v>2008</v>
      </c>
      <c r="D160" s="193">
        <v>41</v>
      </c>
      <c r="E160" s="193">
        <v>17</v>
      </c>
      <c r="F160" s="193">
        <f t="shared" si="2"/>
        <v>58</v>
      </c>
    </row>
    <row r="161" spans="1:6">
      <c r="A161" s="88">
        <v>2012</v>
      </c>
      <c r="B161" s="162" t="s">
        <v>2490</v>
      </c>
      <c r="C161" s="190" t="s">
        <v>2009</v>
      </c>
      <c r="D161" s="193">
        <v>102</v>
      </c>
      <c r="E161" s="193">
        <v>88</v>
      </c>
      <c r="F161" s="193">
        <f t="shared" si="2"/>
        <v>190</v>
      </c>
    </row>
    <row r="162" spans="1:6">
      <c r="A162" s="88">
        <v>2012</v>
      </c>
      <c r="B162" s="162" t="s">
        <v>2490</v>
      </c>
      <c r="C162" s="190" t="s">
        <v>2224</v>
      </c>
      <c r="D162" s="193">
        <v>373</v>
      </c>
      <c r="E162" s="193">
        <v>276</v>
      </c>
      <c r="F162" s="193">
        <f t="shared" si="2"/>
        <v>649</v>
      </c>
    </row>
    <row r="163" spans="1:6">
      <c r="A163" s="88">
        <v>2012</v>
      </c>
      <c r="B163" s="162" t="s">
        <v>2490</v>
      </c>
      <c r="C163" s="190" t="s">
        <v>1983</v>
      </c>
      <c r="D163" s="193">
        <v>19</v>
      </c>
      <c r="E163" s="193">
        <v>3</v>
      </c>
      <c r="F163" s="193">
        <f t="shared" si="2"/>
        <v>22</v>
      </c>
    </row>
    <row r="164" spans="1:6">
      <c r="A164" s="88">
        <v>2012</v>
      </c>
      <c r="B164" s="162" t="s">
        <v>2490</v>
      </c>
      <c r="C164" s="190" t="s">
        <v>2010</v>
      </c>
      <c r="D164" s="193">
        <v>13</v>
      </c>
      <c r="E164" s="193">
        <v>2</v>
      </c>
      <c r="F164" s="193">
        <f t="shared" si="2"/>
        <v>15</v>
      </c>
    </row>
    <row r="165" spans="1:6">
      <c r="A165" s="88">
        <v>2012</v>
      </c>
      <c r="B165" s="162" t="s">
        <v>2490</v>
      </c>
      <c r="C165" s="190" t="s">
        <v>2225</v>
      </c>
      <c r="D165" s="193">
        <v>49</v>
      </c>
      <c r="E165" s="193">
        <v>49</v>
      </c>
      <c r="F165" s="193">
        <f t="shared" si="2"/>
        <v>98</v>
      </c>
    </row>
    <row r="166" spans="1:6">
      <c r="A166" s="88">
        <v>2012</v>
      </c>
      <c r="B166" s="163" t="s">
        <v>644</v>
      </c>
      <c r="C166" s="190" t="s">
        <v>213</v>
      </c>
      <c r="D166" s="193">
        <v>0</v>
      </c>
      <c r="E166" s="193">
        <v>2</v>
      </c>
      <c r="F166" s="193">
        <f t="shared" si="2"/>
        <v>2</v>
      </c>
    </row>
    <row r="167" spans="1:6">
      <c r="A167" s="88">
        <v>2012</v>
      </c>
      <c r="B167" s="163" t="s">
        <v>644</v>
      </c>
      <c r="C167" s="190" t="s">
        <v>31</v>
      </c>
      <c r="D167" s="193">
        <v>18</v>
      </c>
      <c r="E167" s="193">
        <v>10</v>
      </c>
      <c r="F167" s="193">
        <f t="shared" si="2"/>
        <v>28</v>
      </c>
    </row>
    <row r="168" spans="1:6">
      <c r="A168" s="88">
        <v>2012</v>
      </c>
      <c r="B168" s="163" t="s">
        <v>644</v>
      </c>
      <c r="C168" s="190" t="s">
        <v>214</v>
      </c>
      <c r="D168" s="193">
        <v>41</v>
      </c>
      <c r="E168" s="193">
        <v>16</v>
      </c>
      <c r="F168" s="193">
        <f t="shared" si="2"/>
        <v>57</v>
      </c>
    </row>
    <row r="169" spans="1:6">
      <c r="A169" s="88">
        <v>2012</v>
      </c>
      <c r="B169" s="163" t="s">
        <v>644</v>
      </c>
      <c r="C169" s="190" t="s">
        <v>126</v>
      </c>
      <c r="D169" s="193">
        <v>19</v>
      </c>
      <c r="E169" s="193">
        <v>16</v>
      </c>
      <c r="F169" s="193">
        <f t="shared" si="2"/>
        <v>35</v>
      </c>
    </row>
    <row r="170" spans="1:6">
      <c r="A170" s="88">
        <v>2012</v>
      </c>
      <c r="B170" s="163" t="s">
        <v>644</v>
      </c>
      <c r="C170" s="190" t="s">
        <v>2008</v>
      </c>
      <c r="D170" s="193">
        <v>59</v>
      </c>
      <c r="E170" s="193">
        <v>30</v>
      </c>
      <c r="F170" s="193">
        <f t="shared" si="2"/>
        <v>89</v>
      </c>
    </row>
    <row r="171" spans="1:6">
      <c r="A171" s="88">
        <v>2012</v>
      </c>
      <c r="B171" s="163" t="s">
        <v>644</v>
      </c>
      <c r="C171" s="190" t="s">
        <v>2009</v>
      </c>
      <c r="D171" s="193">
        <v>95</v>
      </c>
      <c r="E171" s="193">
        <v>49</v>
      </c>
      <c r="F171" s="193">
        <f t="shared" si="2"/>
        <v>144</v>
      </c>
    </row>
    <row r="172" spans="1:6">
      <c r="A172" s="88">
        <v>2012</v>
      </c>
      <c r="B172" s="163" t="s">
        <v>644</v>
      </c>
      <c r="C172" s="190" t="s">
        <v>2224</v>
      </c>
      <c r="D172" s="193">
        <v>53</v>
      </c>
      <c r="E172" s="193">
        <v>47</v>
      </c>
      <c r="F172" s="193">
        <f t="shared" si="2"/>
        <v>100</v>
      </c>
    </row>
    <row r="173" spans="1:6">
      <c r="A173" s="88">
        <v>2012</v>
      </c>
      <c r="B173" s="163" t="s">
        <v>644</v>
      </c>
      <c r="C173" s="190" t="s">
        <v>2225</v>
      </c>
      <c r="D173" s="193">
        <v>38</v>
      </c>
      <c r="E173" s="193">
        <v>53</v>
      </c>
      <c r="F173" s="193">
        <f t="shared" si="2"/>
        <v>91</v>
      </c>
    </row>
    <row r="174" spans="1:6">
      <c r="A174" s="82">
        <v>2013</v>
      </c>
      <c r="B174" s="162" t="s">
        <v>2490</v>
      </c>
      <c r="C174" s="190" t="s">
        <v>5</v>
      </c>
      <c r="D174" s="193">
        <v>25</v>
      </c>
      <c r="E174" s="193">
        <v>8</v>
      </c>
      <c r="F174" s="193">
        <f t="shared" si="2"/>
        <v>33</v>
      </c>
    </row>
    <row r="175" spans="1:6">
      <c r="A175" s="82">
        <v>2013</v>
      </c>
      <c r="B175" s="162" t="s">
        <v>2490</v>
      </c>
      <c r="C175" s="190" t="s">
        <v>12</v>
      </c>
      <c r="D175" s="193">
        <v>11</v>
      </c>
      <c r="E175" s="193">
        <v>9</v>
      </c>
      <c r="F175" s="193">
        <f t="shared" si="2"/>
        <v>20</v>
      </c>
    </row>
    <row r="176" spans="1:6">
      <c r="A176" s="82">
        <v>2013</v>
      </c>
      <c r="B176" s="162" t="s">
        <v>2490</v>
      </c>
      <c r="C176" s="190" t="s">
        <v>18</v>
      </c>
      <c r="D176" s="193">
        <v>50</v>
      </c>
      <c r="E176" s="193">
        <v>14</v>
      </c>
      <c r="F176" s="193">
        <f t="shared" si="2"/>
        <v>64</v>
      </c>
    </row>
    <row r="177" spans="1:6">
      <c r="A177" s="82">
        <v>2013</v>
      </c>
      <c r="B177" s="162" t="s">
        <v>2490</v>
      </c>
      <c r="C177" s="190" t="s">
        <v>31</v>
      </c>
      <c r="D177" s="193">
        <v>38</v>
      </c>
      <c r="E177" s="193">
        <v>20</v>
      </c>
      <c r="F177" s="193">
        <f t="shared" si="2"/>
        <v>58</v>
      </c>
    </row>
    <row r="178" spans="1:6">
      <c r="A178" s="82">
        <v>2013</v>
      </c>
      <c r="B178" s="162" t="s">
        <v>2490</v>
      </c>
      <c r="C178" s="190" t="s">
        <v>52</v>
      </c>
      <c r="D178" s="193">
        <v>21</v>
      </c>
      <c r="E178" s="193">
        <v>11</v>
      </c>
      <c r="F178" s="193">
        <f t="shared" si="2"/>
        <v>32</v>
      </c>
    </row>
    <row r="179" spans="1:6">
      <c r="A179" s="82">
        <v>2013</v>
      </c>
      <c r="B179" s="162" t="s">
        <v>2490</v>
      </c>
      <c r="C179" s="190" t="s">
        <v>72</v>
      </c>
      <c r="D179" s="193">
        <v>13</v>
      </c>
      <c r="E179" s="193">
        <v>2</v>
      </c>
      <c r="F179" s="193">
        <f t="shared" si="2"/>
        <v>15</v>
      </c>
    </row>
    <row r="180" spans="1:6">
      <c r="A180" s="82">
        <v>2013</v>
      </c>
      <c r="B180" s="162" t="s">
        <v>2490</v>
      </c>
      <c r="C180" s="190" t="s">
        <v>83</v>
      </c>
      <c r="D180" s="193">
        <v>9</v>
      </c>
      <c r="E180" s="193">
        <v>4</v>
      </c>
      <c r="F180" s="193">
        <f t="shared" si="2"/>
        <v>13</v>
      </c>
    </row>
    <row r="181" spans="1:6">
      <c r="A181" s="82">
        <v>2013</v>
      </c>
      <c r="B181" s="162" t="s">
        <v>2490</v>
      </c>
      <c r="C181" s="190" t="s">
        <v>93</v>
      </c>
      <c r="D181" s="193">
        <v>22</v>
      </c>
      <c r="E181" s="193">
        <v>3</v>
      </c>
      <c r="F181" s="193">
        <f t="shared" si="2"/>
        <v>25</v>
      </c>
    </row>
    <row r="182" spans="1:6">
      <c r="A182" s="82">
        <v>2013</v>
      </c>
      <c r="B182" s="162" t="s">
        <v>2490</v>
      </c>
      <c r="C182" s="190" t="s">
        <v>102</v>
      </c>
      <c r="D182" s="193">
        <v>1</v>
      </c>
      <c r="E182" s="193">
        <v>0</v>
      </c>
      <c r="F182" s="193">
        <f t="shared" si="2"/>
        <v>1</v>
      </c>
    </row>
    <row r="183" spans="1:6">
      <c r="A183" s="82">
        <v>2013</v>
      </c>
      <c r="B183" s="162" t="s">
        <v>2490</v>
      </c>
      <c r="C183" s="190" t="s">
        <v>105</v>
      </c>
      <c r="D183" s="193">
        <v>6</v>
      </c>
      <c r="E183" s="193">
        <v>1</v>
      </c>
      <c r="F183" s="193">
        <f t="shared" si="2"/>
        <v>7</v>
      </c>
    </row>
    <row r="184" spans="1:6">
      <c r="A184" s="82">
        <v>2013</v>
      </c>
      <c r="B184" s="162" t="s">
        <v>2490</v>
      </c>
      <c r="C184" s="190" t="s">
        <v>108</v>
      </c>
      <c r="D184" s="193">
        <v>7</v>
      </c>
      <c r="E184" s="193">
        <v>1</v>
      </c>
      <c r="F184" s="193">
        <f t="shared" si="2"/>
        <v>8</v>
      </c>
    </row>
    <row r="185" spans="1:6">
      <c r="A185" s="82">
        <v>2013</v>
      </c>
      <c r="B185" s="162" t="s">
        <v>2490</v>
      </c>
      <c r="C185" s="190" t="s">
        <v>114</v>
      </c>
      <c r="D185" s="193">
        <v>11</v>
      </c>
      <c r="E185" s="193">
        <v>2</v>
      </c>
      <c r="F185" s="193">
        <f t="shared" si="2"/>
        <v>13</v>
      </c>
    </row>
    <row r="186" spans="1:6">
      <c r="A186" s="82">
        <v>2013</v>
      </c>
      <c r="B186" s="162" t="s">
        <v>2490</v>
      </c>
      <c r="C186" s="190" t="s">
        <v>121</v>
      </c>
      <c r="D186" s="193">
        <v>5</v>
      </c>
      <c r="E186" s="193">
        <v>3</v>
      </c>
      <c r="F186" s="193">
        <f t="shared" si="2"/>
        <v>8</v>
      </c>
    </row>
    <row r="187" spans="1:6">
      <c r="A187" s="82">
        <v>2013</v>
      </c>
      <c r="B187" s="162" t="s">
        <v>2490</v>
      </c>
      <c r="C187" s="190" t="s">
        <v>126</v>
      </c>
      <c r="D187" s="193">
        <v>31</v>
      </c>
      <c r="E187" s="193">
        <v>35</v>
      </c>
      <c r="F187" s="193">
        <f t="shared" si="2"/>
        <v>66</v>
      </c>
    </row>
    <row r="188" spans="1:6">
      <c r="A188" s="82">
        <v>2013</v>
      </c>
      <c r="B188" s="162" t="s">
        <v>2490</v>
      </c>
      <c r="C188" s="190" t="s">
        <v>145</v>
      </c>
      <c r="D188" s="193">
        <v>34</v>
      </c>
      <c r="E188" s="193">
        <v>8</v>
      </c>
      <c r="F188" s="193">
        <f t="shared" si="2"/>
        <v>42</v>
      </c>
    </row>
    <row r="189" spans="1:6">
      <c r="A189" s="82">
        <v>2013</v>
      </c>
      <c r="B189" s="162" t="s">
        <v>2490</v>
      </c>
      <c r="C189" s="190" t="s">
        <v>182</v>
      </c>
      <c r="D189" s="193">
        <v>41</v>
      </c>
      <c r="E189" s="193">
        <v>20</v>
      </c>
      <c r="F189" s="193">
        <f t="shared" si="2"/>
        <v>61</v>
      </c>
    </row>
    <row r="190" spans="1:6">
      <c r="A190" s="82">
        <v>2013</v>
      </c>
      <c r="B190" s="162" t="s">
        <v>2490</v>
      </c>
      <c r="C190" s="190" t="s">
        <v>191</v>
      </c>
      <c r="D190" s="193">
        <v>12</v>
      </c>
      <c r="E190" s="193">
        <v>4</v>
      </c>
      <c r="F190" s="193">
        <f t="shared" si="2"/>
        <v>16</v>
      </c>
    </row>
    <row r="191" spans="1:6">
      <c r="A191" s="82">
        <v>2013</v>
      </c>
      <c r="B191" s="162" t="s">
        <v>2490</v>
      </c>
      <c r="C191" s="190" t="s">
        <v>195</v>
      </c>
      <c r="D191" s="193">
        <v>14</v>
      </c>
      <c r="E191" s="193">
        <v>5</v>
      </c>
      <c r="F191" s="193">
        <f t="shared" si="2"/>
        <v>19</v>
      </c>
    </row>
    <row r="192" spans="1:6">
      <c r="A192" s="82">
        <v>2013</v>
      </c>
      <c r="B192" s="162" t="s">
        <v>2490</v>
      </c>
      <c r="C192" s="190" t="s">
        <v>2008</v>
      </c>
      <c r="D192" s="193">
        <v>50</v>
      </c>
      <c r="E192" s="193">
        <v>25</v>
      </c>
      <c r="F192" s="193">
        <f t="shared" si="2"/>
        <v>75</v>
      </c>
    </row>
    <row r="193" spans="1:6">
      <c r="A193" s="82">
        <v>2013</v>
      </c>
      <c r="B193" s="162" t="s">
        <v>2490</v>
      </c>
      <c r="C193" s="190" t="s">
        <v>2009</v>
      </c>
      <c r="D193" s="193">
        <v>76</v>
      </c>
      <c r="E193" s="193">
        <v>75</v>
      </c>
      <c r="F193" s="193">
        <f t="shared" si="2"/>
        <v>151</v>
      </c>
    </row>
    <row r="194" spans="1:6">
      <c r="A194" s="82">
        <v>2013</v>
      </c>
      <c r="B194" s="162" t="s">
        <v>2490</v>
      </c>
      <c r="C194" s="190" t="s">
        <v>2224</v>
      </c>
      <c r="D194" s="193">
        <v>367</v>
      </c>
      <c r="E194" s="193">
        <v>275</v>
      </c>
      <c r="F194" s="193">
        <f t="shared" ref="F194:F257" si="3">+E194+D194</f>
        <v>642</v>
      </c>
    </row>
    <row r="195" spans="1:6">
      <c r="A195" s="82">
        <v>2013</v>
      </c>
      <c r="B195" s="162" t="s">
        <v>2490</v>
      </c>
      <c r="C195" s="190" t="s">
        <v>1983</v>
      </c>
      <c r="D195" s="193">
        <v>38</v>
      </c>
      <c r="E195" s="193">
        <v>14</v>
      </c>
      <c r="F195" s="193">
        <f t="shared" si="3"/>
        <v>52</v>
      </c>
    </row>
    <row r="196" spans="1:6">
      <c r="A196" s="82">
        <v>2013</v>
      </c>
      <c r="B196" s="162" t="s">
        <v>2490</v>
      </c>
      <c r="C196" s="190" t="s">
        <v>2010</v>
      </c>
      <c r="D196" s="193">
        <v>12</v>
      </c>
      <c r="E196" s="193">
        <v>5</v>
      </c>
      <c r="F196" s="193">
        <f t="shared" si="3"/>
        <v>17</v>
      </c>
    </row>
    <row r="197" spans="1:6">
      <c r="A197" s="82">
        <v>2013</v>
      </c>
      <c r="B197" s="162" t="s">
        <v>2490</v>
      </c>
      <c r="C197" s="190" t="s">
        <v>2225</v>
      </c>
      <c r="D197" s="193">
        <v>47</v>
      </c>
      <c r="E197" s="193">
        <v>50</v>
      </c>
      <c r="F197" s="193">
        <f t="shared" si="3"/>
        <v>97</v>
      </c>
    </row>
    <row r="198" spans="1:6">
      <c r="A198" s="82">
        <v>2013</v>
      </c>
      <c r="B198" s="163" t="s">
        <v>644</v>
      </c>
      <c r="C198" s="190" t="s">
        <v>213</v>
      </c>
      <c r="D198" s="193">
        <v>8</v>
      </c>
      <c r="E198" s="193">
        <v>3</v>
      </c>
      <c r="F198" s="193">
        <f t="shared" si="3"/>
        <v>11</v>
      </c>
    </row>
    <row r="199" spans="1:6">
      <c r="A199" s="82">
        <v>2013</v>
      </c>
      <c r="B199" s="163" t="s">
        <v>644</v>
      </c>
      <c r="C199" s="190" t="s">
        <v>31</v>
      </c>
      <c r="D199" s="193">
        <v>18</v>
      </c>
      <c r="E199" s="193">
        <v>5</v>
      </c>
      <c r="F199" s="193">
        <f t="shared" si="3"/>
        <v>23</v>
      </c>
    </row>
    <row r="200" spans="1:6">
      <c r="A200" s="82">
        <v>2013</v>
      </c>
      <c r="B200" s="163" t="s">
        <v>644</v>
      </c>
      <c r="C200" s="190" t="s">
        <v>214</v>
      </c>
      <c r="D200" s="193">
        <v>32</v>
      </c>
      <c r="E200" s="193">
        <v>13</v>
      </c>
      <c r="F200" s="193">
        <f t="shared" si="3"/>
        <v>45</v>
      </c>
    </row>
    <row r="201" spans="1:6">
      <c r="A201" s="82">
        <v>2013</v>
      </c>
      <c r="B201" s="163" t="s">
        <v>644</v>
      </c>
      <c r="C201" s="190" t="s">
        <v>126</v>
      </c>
      <c r="D201" s="193">
        <v>16</v>
      </c>
      <c r="E201" s="193">
        <v>18</v>
      </c>
      <c r="F201" s="193">
        <f t="shared" si="3"/>
        <v>34</v>
      </c>
    </row>
    <row r="202" spans="1:6">
      <c r="A202" s="82">
        <v>2013</v>
      </c>
      <c r="B202" s="163" t="s">
        <v>644</v>
      </c>
      <c r="C202" s="190" t="s">
        <v>2008</v>
      </c>
      <c r="D202" s="193">
        <v>36</v>
      </c>
      <c r="E202" s="193">
        <v>55</v>
      </c>
      <c r="F202" s="193">
        <f t="shared" si="3"/>
        <v>91</v>
      </c>
    </row>
    <row r="203" spans="1:6">
      <c r="A203" s="82">
        <v>2013</v>
      </c>
      <c r="B203" s="163" t="s">
        <v>644</v>
      </c>
      <c r="C203" s="190" t="s">
        <v>2009</v>
      </c>
      <c r="D203" s="193">
        <v>93</v>
      </c>
      <c r="E203" s="193">
        <v>58</v>
      </c>
      <c r="F203" s="193">
        <f t="shared" si="3"/>
        <v>151</v>
      </c>
    </row>
    <row r="204" spans="1:6">
      <c r="A204" s="82">
        <v>2013</v>
      </c>
      <c r="B204" s="163" t="s">
        <v>644</v>
      </c>
      <c r="C204" s="190" t="s">
        <v>2224</v>
      </c>
      <c r="D204" s="193">
        <v>50</v>
      </c>
      <c r="E204" s="193">
        <v>49</v>
      </c>
      <c r="F204" s="193">
        <f t="shared" si="3"/>
        <v>99</v>
      </c>
    </row>
    <row r="205" spans="1:6">
      <c r="A205" s="82">
        <v>2013</v>
      </c>
      <c r="B205" s="163" t="s">
        <v>644</v>
      </c>
      <c r="C205" s="190" t="s">
        <v>2225</v>
      </c>
      <c r="D205" s="193">
        <v>41</v>
      </c>
      <c r="E205" s="193">
        <v>58</v>
      </c>
      <c r="F205" s="193">
        <f t="shared" si="3"/>
        <v>99</v>
      </c>
    </row>
    <row r="206" spans="1:6">
      <c r="A206" s="88">
        <v>2014</v>
      </c>
      <c r="B206" s="162" t="s">
        <v>2490</v>
      </c>
      <c r="C206" s="190" t="s">
        <v>5</v>
      </c>
      <c r="D206" s="193">
        <v>23</v>
      </c>
      <c r="E206" s="193">
        <v>7</v>
      </c>
      <c r="F206" s="193">
        <f t="shared" si="3"/>
        <v>30</v>
      </c>
    </row>
    <row r="207" spans="1:6">
      <c r="A207" s="88">
        <v>2014</v>
      </c>
      <c r="B207" s="162" t="s">
        <v>2490</v>
      </c>
      <c r="C207" s="190" t="s">
        <v>12</v>
      </c>
      <c r="D207" s="193">
        <v>10</v>
      </c>
      <c r="E207" s="193">
        <v>8</v>
      </c>
      <c r="F207" s="193">
        <f t="shared" si="3"/>
        <v>18</v>
      </c>
    </row>
    <row r="208" spans="1:6">
      <c r="A208" s="88">
        <v>2014</v>
      </c>
      <c r="B208" s="162" t="s">
        <v>2490</v>
      </c>
      <c r="C208" s="190" t="s">
        <v>18</v>
      </c>
      <c r="D208" s="193">
        <v>46</v>
      </c>
      <c r="E208" s="193">
        <v>16</v>
      </c>
      <c r="F208" s="193">
        <f t="shared" si="3"/>
        <v>62</v>
      </c>
    </row>
    <row r="209" spans="1:6">
      <c r="A209" s="88">
        <v>2014</v>
      </c>
      <c r="B209" s="162" t="s">
        <v>2490</v>
      </c>
      <c r="C209" s="190" t="s">
        <v>31</v>
      </c>
      <c r="D209" s="193">
        <v>36</v>
      </c>
      <c r="E209" s="193">
        <v>21</v>
      </c>
      <c r="F209" s="193">
        <f t="shared" si="3"/>
        <v>57</v>
      </c>
    </row>
    <row r="210" spans="1:6">
      <c r="A210" s="88">
        <v>2014</v>
      </c>
      <c r="B210" s="162" t="s">
        <v>2490</v>
      </c>
      <c r="C210" s="190" t="s">
        <v>52</v>
      </c>
      <c r="D210" s="193">
        <v>21</v>
      </c>
      <c r="E210" s="193">
        <v>7</v>
      </c>
      <c r="F210" s="193">
        <f t="shared" si="3"/>
        <v>28</v>
      </c>
    </row>
    <row r="211" spans="1:6">
      <c r="A211" s="88">
        <v>2014</v>
      </c>
      <c r="B211" s="162" t="s">
        <v>2490</v>
      </c>
      <c r="C211" s="190" t="s">
        <v>72</v>
      </c>
      <c r="D211" s="193">
        <v>13</v>
      </c>
      <c r="E211" s="193">
        <v>1</v>
      </c>
      <c r="F211" s="193">
        <f t="shared" si="3"/>
        <v>14</v>
      </c>
    </row>
    <row r="212" spans="1:6">
      <c r="A212" s="88">
        <v>2014</v>
      </c>
      <c r="B212" s="162" t="s">
        <v>2490</v>
      </c>
      <c r="C212" s="190" t="s">
        <v>83</v>
      </c>
      <c r="D212" s="193">
        <v>9</v>
      </c>
      <c r="E212" s="193">
        <v>3</v>
      </c>
      <c r="F212" s="193">
        <f t="shared" si="3"/>
        <v>12</v>
      </c>
    </row>
    <row r="213" spans="1:6">
      <c r="A213" s="88">
        <v>2014</v>
      </c>
      <c r="B213" s="162" t="s">
        <v>2490</v>
      </c>
      <c r="C213" s="190" t="s">
        <v>93</v>
      </c>
      <c r="D213" s="193">
        <v>23</v>
      </c>
      <c r="E213" s="193">
        <v>3</v>
      </c>
      <c r="F213" s="193">
        <f t="shared" si="3"/>
        <v>26</v>
      </c>
    </row>
    <row r="214" spans="1:6">
      <c r="A214" s="88">
        <v>2014</v>
      </c>
      <c r="B214" s="162" t="s">
        <v>2490</v>
      </c>
      <c r="C214" s="190" t="s">
        <v>102</v>
      </c>
      <c r="D214" s="193">
        <v>1</v>
      </c>
      <c r="E214" s="193">
        <v>0</v>
      </c>
      <c r="F214" s="193">
        <f t="shared" si="3"/>
        <v>1</v>
      </c>
    </row>
    <row r="215" spans="1:6">
      <c r="A215" s="88">
        <v>2014</v>
      </c>
      <c r="B215" s="162" t="s">
        <v>2490</v>
      </c>
      <c r="C215" s="190" t="s">
        <v>105</v>
      </c>
      <c r="D215" s="193">
        <v>6</v>
      </c>
      <c r="E215" s="193">
        <v>1</v>
      </c>
      <c r="F215" s="193">
        <f t="shared" si="3"/>
        <v>7</v>
      </c>
    </row>
    <row r="216" spans="1:6">
      <c r="A216" s="88">
        <v>2014</v>
      </c>
      <c r="B216" s="162" t="s">
        <v>2490</v>
      </c>
      <c r="C216" s="190" t="s">
        <v>108</v>
      </c>
      <c r="D216" s="193">
        <v>7</v>
      </c>
      <c r="E216" s="193">
        <v>0</v>
      </c>
      <c r="F216" s="193">
        <f t="shared" si="3"/>
        <v>7</v>
      </c>
    </row>
    <row r="217" spans="1:6">
      <c r="A217" s="88">
        <v>2014</v>
      </c>
      <c r="B217" s="162" t="s">
        <v>2490</v>
      </c>
      <c r="C217" s="190" t="s">
        <v>114</v>
      </c>
      <c r="D217" s="193">
        <v>10</v>
      </c>
      <c r="E217" s="193">
        <v>1</v>
      </c>
      <c r="F217" s="193">
        <f t="shared" si="3"/>
        <v>11</v>
      </c>
    </row>
    <row r="218" spans="1:6">
      <c r="A218" s="88">
        <v>2014</v>
      </c>
      <c r="B218" s="162" t="s">
        <v>2490</v>
      </c>
      <c r="C218" s="190" t="s">
        <v>121</v>
      </c>
      <c r="D218" s="193">
        <v>5</v>
      </c>
      <c r="E218" s="193">
        <v>3</v>
      </c>
      <c r="F218" s="193">
        <f t="shared" si="3"/>
        <v>8</v>
      </c>
    </row>
    <row r="219" spans="1:6">
      <c r="A219" s="88">
        <v>2014</v>
      </c>
      <c r="B219" s="162" t="s">
        <v>2490</v>
      </c>
      <c r="C219" s="190" t="s">
        <v>126</v>
      </c>
      <c r="D219" s="193">
        <v>31</v>
      </c>
      <c r="E219" s="193">
        <v>30</v>
      </c>
      <c r="F219" s="193">
        <f t="shared" si="3"/>
        <v>61</v>
      </c>
    </row>
    <row r="220" spans="1:6">
      <c r="A220" s="88">
        <v>2014</v>
      </c>
      <c r="B220" s="162" t="s">
        <v>2490</v>
      </c>
      <c r="C220" s="190" t="s">
        <v>145</v>
      </c>
      <c r="D220" s="193">
        <v>33</v>
      </c>
      <c r="E220" s="193">
        <v>9</v>
      </c>
      <c r="F220" s="193">
        <f t="shared" si="3"/>
        <v>42</v>
      </c>
    </row>
    <row r="221" spans="1:6">
      <c r="A221" s="88">
        <v>2014</v>
      </c>
      <c r="B221" s="162" t="s">
        <v>2490</v>
      </c>
      <c r="C221" s="190" t="s">
        <v>182</v>
      </c>
      <c r="D221" s="193">
        <v>41</v>
      </c>
      <c r="E221" s="193">
        <v>19</v>
      </c>
      <c r="F221" s="193">
        <f t="shared" si="3"/>
        <v>60</v>
      </c>
    </row>
    <row r="222" spans="1:6">
      <c r="A222" s="88">
        <v>2014</v>
      </c>
      <c r="B222" s="162" t="s">
        <v>2490</v>
      </c>
      <c r="C222" s="190" t="s">
        <v>191</v>
      </c>
      <c r="D222" s="193">
        <v>11</v>
      </c>
      <c r="E222" s="193">
        <v>1</v>
      </c>
      <c r="F222" s="193">
        <f t="shared" si="3"/>
        <v>12</v>
      </c>
    </row>
    <row r="223" spans="1:6">
      <c r="A223" s="88">
        <v>2014</v>
      </c>
      <c r="B223" s="162" t="s">
        <v>2490</v>
      </c>
      <c r="C223" s="190" t="s">
        <v>195</v>
      </c>
      <c r="D223" s="193">
        <v>13</v>
      </c>
      <c r="E223" s="193">
        <v>4</v>
      </c>
      <c r="F223" s="193">
        <f t="shared" si="3"/>
        <v>17</v>
      </c>
    </row>
    <row r="224" spans="1:6">
      <c r="A224" s="88">
        <v>2014</v>
      </c>
      <c r="B224" s="162" t="s">
        <v>2490</v>
      </c>
      <c r="C224" s="190" t="s">
        <v>2008</v>
      </c>
      <c r="D224" s="193">
        <v>51</v>
      </c>
      <c r="E224" s="193">
        <v>26</v>
      </c>
      <c r="F224" s="193">
        <f t="shared" si="3"/>
        <v>77</v>
      </c>
    </row>
    <row r="225" spans="1:6">
      <c r="A225" s="88">
        <v>2014</v>
      </c>
      <c r="B225" s="162" t="s">
        <v>2490</v>
      </c>
      <c r="C225" s="190" t="s">
        <v>2009</v>
      </c>
      <c r="D225" s="193">
        <v>81</v>
      </c>
      <c r="E225" s="193">
        <v>78</v>
      </c>
      <c r="F225" s="193">
        <f t="shared" si="3"/>
        <v>159</v>
      </c>
    </row>
    <row r="226" spans="1:6">
      <c r="A226" s="88">
        <v>2014</v>
      </c>
      <c r="B226" s="162" t="s">
        <v>2490</v>
      </c>
      <c r="C226" s="190" t="s">
        <v>2224</v>
      </c>
      <c r="D226" s="193">
        <v>363</v>
      </c>
      <c r="E226" s="193">
        <v>264</v>
      </c>
      <c r="F226" s="193">
        <f t="shared" si="3"/>
        <v>627</v>
      </c>
    </row>
    <row r="227" spans="1:6">
      <c r="A227" s="88">
        <v>2014</v>
      </c>
      <c r="B227" s="162" t="s">
        <v>2490</v>
      </c>
      <c r="C227" s="190" t="s">
        <v>1983</v>
      </c>
      <c r="D227" s="193">
        <v>56</v>
      </c>
      <c r="E227" s="193">
        <v>25</v>
      </c>
      <c r="F227" s="193">
        <f t="shared" si="3"/>
        <v>81</v>
      </c>
    </row>
    <row r="228" spans="1:6">
      <c r="A228" s="88">
        <v>2014</v>
      </c>
      <c r="B228" s="162" t="s">
        <v>2490</v>
      </c>
      <c r="C228" s="190" t="s">
        <v>2010</v>
      </c>
      <c r="D228" s="193">
        <v>15</v>
      </c>
      <c r="E228" s="193">
        <v>5</v>
      </c>
      <c r="F228" s="193">
        <f t="shared" si="3"/>
        <v>20</v>
      </c>
    </row>
    <row r="229" spans="1:6">
      <c r="A229" s="88">
        <v>2014</v>
      </c>
      <c r="B229" s="162" t="s">
        <v>2490</v>
      </c>
      <c r="C229" s="190" t="s">
        <v>2225</v>
      </c>
      <c r="D229" s="193">
        <v>57</v>
      </c>
      <c r="E229" s="193">
        <v>57</v>
      </c>
      <c r="F229" s="193">
        <f t="shared" si="3"/>
        <v>114</v>
      </c>
    </row>
    <row r="230" spans="1:6">
      <c r="A230" s="88">
        <v>2014</v>
      </c>
      <c r="B230" s="163" t="s">
        <v>644</v>
      </c>
      <c r="C230" s="190" t="s">
        <v>213</v>
      </c>
      <c r="D230" s="193">
        <v>10</v>
      </c>
      <c r="E230" s="193">
        <v>2</v>
      </c>
      <c r="F230" s="193">
        <f t="shared" si="3"/>
        <v>12</v>
      </c>
    </row>
    <row r="231" spans="1:6">
      <c r="A231" s="88">
        <v>2014</v>
      </c>
      <c r="B231" s="163" t="s">
        <v>644</v>
      </c>
      <c r="C231" s="190" t="s">
        <v>31</v>
      </c>
      <c r="D231" s="193">
        <v>23</v>
      </c>
      <c r="E231" s="193">
        <v>4</v>
      </c>
      <c r="F231" s="193">
        <f t="shared" si="3"/>
        <v>27</v>
      </c>
    </row>
    <row r="232" spans="1:6">
      <c r="A232" s="88">
        <v>2014</v>
      </c>
      <c r="B232" s="163" t="s">
        <v>644</v>
      </c>
      <c r="C232" s="190" t="s">
        <v>214</v>
      </c>
      <c r="D232" s="193">
        <v>33</v>
      </c>
      <c r="E232" s="193">
        <v>10</v>
      </c>
      <c r="F232" s="193">
        <f t="shared" si="3"/>
        <v>43</v>
      </c>
    </row>
    <row r="233" spans="1:6">
      <c r="A233" s="88">
        <v>2014</v>
      </c>
      <c r="B233" s="163" t="s">
        <v>644</v>
      </c>
      <c r="C233" s="190" t="s">
        <v>126</v>
      </c>
      <c r="D233" s="193">
        <v>18</v>
      </c>
      <c r="E233" s="193">
        <v>16</v>
      </c>
      <c r="F233" s="193">
        <f t="shared" si="3"/>
        <v>34</v>
      </c>
    </row>
    <row r="234" spans="1:6">
      <c r="A234" s="88">
        <v>2014</v>
      </c>
      <c r="B234" s="163" t="s">
        <v>644</v>
      </c>
      <c r="C234" s="190" t="s">
        <v>2008</v>
      </c>
      <c r="D234" s="193">
        <v>39</v>
      </c>
      <c r="E234" s="193">
        <v>53</v>
      </c>
      <c r="F234" s="193">
        <f t="shared" si="3"/>
        <v>92</v>
      </c>
    </row>
    <row r="235" spans="1:6">
      <c r="A235" s="88">
        <v>2014</v>
      </c>
      <c r="B235" s="163" t="s">
        <v>644</v>
      </c>
      <c r="C235" s="190" t="s">
        <v>2009</v>
      </c>
      <c r="D235" s="193">
        <v>94</v>
      </c>
      <c r="E235" s="193">
        <v>63</v>
      </c>
      <c r="F235" s="193">
        <f t="shared" si="3"/>
        <v>157</v>
      </c>
    </row>
    <row r="236" spans="1:6">
      <c r="A236" s="88">
        <v>2014</v>
      </c>
      <c r="B236" s="163" t="s">
        <v>644</v>
      </c>
      <c r="C236" s="190" t="s">
        <v>2224</v>
      </c>
      <c r="D236" s="193">
        <v>49</v>
      </c>
      <c r="E236" s="193">
        <v>53</v>
      </c>
      <c r="F236" s="193">
        <f t="shared" si="3"/>
        <v>102</v>
      </c>
    </row>
    <row r="237" spans="1:6">
      <c r="A237" s="88">
        <v>2014</v>
      </c>
      <c r="B237" s="163" t="s">
        <v>644</v>
      </c>
      <c r="C237" s="190" t="s">
        <v>2225</v>
      </c>
      <c r="D237" s="193">
        <v>47</v>
      </c>
      <c r="E237" s="193">
        <v>55</v>
      </c>
      <c r="F237" s="193">
        <f t="shared" si="3"/>
        <v>102</v>
      </c>
    </row>
    <row r="238" spans="1:6">
      <c r="A238" s="82">
        <v>2015</v>
      </c>
      <c r="B238" s="162" t="s">
        <v>2490</v>
      </c>
      <c r="C238" s="190" t="s">
        <v>5</v>
      </c>
      <c r="D238" s="193">
        <v>24</v>
      </c>
      <c r="E238" s="193">
        <v>6</v>
      </c>
      <c r="F238" s="193">
        <f t="shared" si="3"/>
        <v>30</v>
      </c>
    </row>
    <row r="239" spans="1:6">
      <c r="A239" s="82">
        <v>2015</v>
      </c>
      <c r="B239" s="162" t="s">
        <v>2490</v>
      </c>
      <c r="C239" s="190" t="s">
        <v>12</v>
      </c>
      <c r="D239" s="193">
        <v>12</v>
      </c>
      <c r="E239" s="193">
        <v>8</v>
      </c>
      <c r="F239" s="193">
        <f t="shared" si="3"/>
        <v>20</v>
      </c>
    </row>
    <row r="240" spans="1:6">
      <c r="A240" s="82">
        <v>2015</v>
      </c>
      <c r="B240" s="162" t="s">
        <v>2490</v>
      </c>
      <c r="C240" s="190" t="s">
        <v>18</v>
      </c>
      <c r="D240" s="193">
        <v>49</v>
      </c>
      <c r="E240" s="193">
        <v>19</v>
      </c>
      <c r="F240" s="193">
        <f t="shared" si="3"/>
        <v>68</v>
      </c>
    </row>
    <row r="241" spans="1:6">
      <c r="A241" s="82">
        <v>2015</v>
      </c>
      <c r="B241" s="162" t="s">
        <v>2490</v>
      </c>
      <c r="C241" s="190" t="s">
        <v>31</v>
      </c>
      <c r="D241" s="193">
        <v>37</v>
      </c>
      <c r="E241" s="193">
        <v>20</v>
      </c>
      <c r="F241" s="193">
        <f t="shared" si="3"/>
        <v>57</v>
      </c>
    </row>
    <row r="242" spans="1:6">
      <c r="A242" s="82">
        <v>2015</v>
      </c>
      <c r="B242" s="162" t="s">
        <v>2490</v>
      </c>
      <c r="C242" s="190" t="s">
        <v>52</v>
      </c>
      <c r="D242" s="193">
        <v>19</v>
      </c>
      <c r="E242" s="193">
        <v>7</v>
      </c>
      <c r="F242" s="193">
        <f t="shared" si="3"/>
        <v>26</v>
      </c>
    </row>
    <row r="243" spans="1:6">
      <c r="A243" s="82">
        <v>2015</v>
      </c>
      <c r="B243" s="162" t="s">
        <v>2490</v>
      </c>
      <c r="C243" s="190" t="s">
        <v>72</v>
      </c>
      <c r="D243" s="193">
        <v>14</v>
      </c>
      <c r="E243" s="193">
        <v>1</v>
      </c>
      <c r="F243" s="193">
        <f t="shared" si="3"/>
        <v>15</v>
      </c>
    </row>
    <row r="244" spans="1:6">
      <c r="A244" s="82">
        <v>2015</v>
      </c>
      <c r="B244" s="162" t="s">
        <v>2490</v>
      </c>
      <c r="C244" s="190" t="s">
        <v>83</v>
      </c>
      <c r="D244" s="193">
        <v>9</v>
      </c>
      <c r="E244" s="193">
        <v>3</v>
      </c>
      <c r="F244" s="193">
        <f t="shared" si="3"/>
        <v>12</v>
      </c>
    </row>
    <row r="245" spans="1:6">
      <c r="A245" s="82">
        <v>2015</v>
      </c>
      <c r="B245" s="162" t="s">
        <v>2490</v>
      </c>
      <c r="C245" s="190" t="s">
        <v>93</v>
      </c>
      <c r="D245" s="193">
        <v>23</v>
      </c>
      <c r="E245" s="193">
        <v>4</v>
      </c>
      <c r="F245" s="193">
        <f t="shared" si="3"/>
        <v>27</v>
      </c>
    </row>
    <row r="246" spans="1:6">
      <c r="A246" s="82">
        <v>2015</v>
      </c>
      <c r="B246" s="162" t="s">
        <v>2490</v>
      </c>
      <c r="C246" s="190" t="s">
        <v>102</v>
      </c>
      <c r="D246" s="193">
        <v>1</v>
      </c>
      <c r="E246" s="193">
        <v>0</v>
      </c>
      <c r="F246" s="193">
        <f t="shared" si="3"/>
        <v>1</v>
      </c>
    </row>
    <row r="247" spans="1:6">
      <c r="A247" s="82">
        <v>2015</v>
      </c>
      <c r="B247" s="162" t="s">
        <v>2490</v>
      </c>
      <c r="C247" s="190" t="s">
        <v>105</v>
      </c>
      <c r="D247" s="193">
        <v>7</v>
      </c>
      <c r="E247" s="193">
        <v>0</v>
      </c>
      <c r="F247" s="193">
        <f t="shared" si="3"/>
        <v>7</v>
      </c>
    </row>
    <row r="248" spans="1:6">
      <c r="A248" s="82">
        <v>2015</v>
      </c>
      <c r="B248" s="162" t="s">
        <v>2490</v>
      </c>
      <c r="C248" s="190" t="s">
        <v>108</v>
      </c>
      <c r="D248" s="193">
        <v>8</v>
      </c>
      <c r="E248" s="193">
        <v>0</v>
      </c>
      <c r="F248" s="193">
        <f t="shared" si="3"/>
        <v>8</v>
      </c>
    </row>
    <row r="249" spans="1:6">
      <c r="A249" s="82">
        <v>2015</v>
      </c>
      <c r="B249" s="162" t="s">
        <v>2490</v>
      </c>
      <c r="C249" s="190" t="s">
        <v>114</v>
      </c>
      <c r="D249" s="193">
        <v>10</v>
      </c>
      <c r="E249" s="193">
        <v>1</v>
      </c>
      <c r="F249" s="193">
        <f t="shared" si="3"/>
        <v>11</v>
      </c>
    </row>
    <row r="250" spans="1:6">
      <c r="A250" s="82">
        <v>2015</v>
      </c>
      <c r="B250" s="162" t="s">
        <v>2490</v>
      </c>
      <c r="C250" s="190" t="s">
        <v>121</v>
      </c>
      <c r="D250" s="193">
        <v>5</v>
      </c>
      <c r="E250" s="193">
        <v>3</v>
      </c>
      <c r="F250" s="193">
        <f t="shared" si="3"/>
        <v>8</v>
      </c>
    </row>
    <row r="251" spans="1:6">
      <c r="A251" s="82">
        <v>2015</v>
      </c>
      <c r="B251" s="162" t="s">
        <v>2490</v>
      </c>
      <c r="C251" s="190" t="s">
        <v>126</v>
      </c>
      <c r="D251" s="193">
        <v>32</v>
      </c>
      <c r="E251" s="193">
        <v>30</v>
      </c>
      <c r="F251" s="193">
        <f t="shared" si="3"/>
        <v>62</v>
      </c>
    </row>
    <row r="252" spans="1:6">
      <c r="A252" s="82">
        <v>2015</v>
      </c>
      <c r="B252" s="162" t="s">
        <v>2490</v>
      </c>
      <c r="C252" s="190" t="s">
        <v>145</v>
      </c>
      <c r="D252" s="193">
        <v>31</v>
      </c>
      <c r="E252" s="193">
        <v>9</v>
      </c>
      <c r="F252" s="193">
        <f t="shared" si="3"/>
        <v>40</v>
      </c>
    </row>
    <row r="253" spans="1:6">
      <c r="A253" s="82">
        <v>2015</v>
      </c>
      <c r="B253" s="162" t="s">
        <v>2490</v>
      </c>
      <c r="C253" s="190" t="s">
        <v>182</v>
      </c>
      <c r="D253" s="193">
        <v>41</v>
      </c>
      <c r="E253" s="193">
        <v>20</v>
      </c>
      <c r="F253" s="193">
        <f t="shared" si="3"/>
        <v>61</v>
      </c>
    </row>
    <row r="254" spans="1:6">
      <c r="A254" s="82">
        <v>2015</v>
      </c>
      <c r="B254" s="162" t="s">
        <v>2490</v>
      </c>
      <c r="C254" s="190" t="s">
        <v>191</v>
      </c>
      <c r="D254" s="193">
        <v>10</v>
      </c>
      <c r="E254" s="193">
        <v>1</v>
      </c>
      <c r="F254" s="193">
        <f t="shared" si="3"/>
        <v>11</v>
      </c>
    </row>
    <row r="255" spans="1:6">
      <c r="A255" s="82">
        <v>2015</v>
      </c>
      <c r="B255" s="162" t="s">
        <v>2490</v>
      </c>
      <c r="C255" s="190" t="s">
        <v>195</v>
      </c>
      <c r="D255" s="193">
        <v>13</v>
      </c>
      <c r="E255" s="193">
        <v>4</v>
      </c>
      <c r="F255" s="193">
        <f t="shared" si="3"/>
        <v>17</v>
      </c>
    </row>
    <row r="256" spans="1:6">
      <c r="A256" s="82">
        <v>2015</v>
      </c>
      <c r="B256" s="162" t="s">
        <v>2490</v>
      </c>
      <c r="C256" s="190" t="s">
        <v>2008</v>
      </c>
      <c r="D256" s="193">
        <v>50</v>
      </c>
      <c r="E256" s="193">
        <v>35</v>
      </c>
      <c r="F256" s="193">
        <f t="shared" si="3"/>
        <v>85</v>
      </c>
    </row>
    <row r="257" spans="1:6">
      <c r="A257" s="82">
        <v>2015</v>
      </c>
      <c r="B257" s="162" t="s">
        <v>2490</v>
      </c>
      <c r="C257" s="190" t="s">
        <v>2009</v>
      </c>
      <c r="D257" s="193">
        <v>75</v>
      </c>
      <c r="E257" s="193">
        <v>79</v>
      </c>
      <c r="F257" s="193">
        <f t="shared" si="3"/>
        <v>154</v>
      </c>
    </row>
    <row r="258" spans="1:6">
      <c r="A258" s="82">
        <v>2015</v>
      </c>
      <c r="B258" s="162" t="s">
        <v>2490</v>
      </c>
      <c r="C258" s="190" t="s">
        <v>2224</v>
      </c>
      <c r="D258" s="193">
        <v>367</v>
      </c>
      <c r="E258" s="193">
        <v>262</v>
      </c>
      <c r="F258" s="193">
        <f t="shared" ref="F258:F321" si="4">+E258+D258</f>
        <v>629</v>
      </c>
    </row>
    <row r="259" spans="1:6">
      <c r="A259" s="82">
        <v>2015</v>
      </c>
      <c r="B259" s="162" t="s">
        <v>2490</v>
      </c>
      <c r="C259" s="190" t="s">
        <v>1983</v>
      </c>
      <c r="D259" s="193">
        <v>52</v>
      </c>
      <c r="E259" s="193">
        <v>27</v>
      </c>
      <c r="F259" s="193">
        <f t="shared" si="4"/>
        <v>79</v>
      </c>
    </row>
    <row r="260" spans="1:6">
      <c r="A260" s="82">
        <v>2015</v>
      </c>
      <c r="B260" s="162" t="s">
        <v>2490</v>
      </c>
      <c r="C260" s="190" t="s">
        <v>2010</v>
      </c>
      <c r="D260" s="193">
        <v>16</v>
      </c>
      <c r="E260" s="193">
        <v>6</v>
      </c>
      <c r="F260" s="193">
        <f t="shared" si="4"/>
        <v>22</v>
      </c>
    </row>
    <row r="261" spans="1:6">
      <c r="A261" s="82">
        <v>2015</v>
      </c>
      <c r="B261" s="162" t="s">
        <v>2490</v>
      </c>
      <c r="C261" s="190" t="s">
        <v>2225</v>
      </c>
      <c r="D261" s="193">
        <v>59</v>
      </c>
      <c r="E261" s="193">
        <v>58</v>
      </c>
      <c r="F261" s="193">
        <f t="shared" si="4"/>
        <v>117</v>
      </c>
    </row>
    <row r="262" spans="1:6">
      <c r="A262" s="82">
        <v>2015</v>
      </c>
      <c r="B262" s="163" t="s">
        <v>644</v>
      </c>
      <c r="C262" s="190" t="s">
        <v>213</v>
      </c>
      <c r="D262" s="193">
        <v>14</v>
      </c>
      <c r="E262" s="193">
        <v>2</v>
      </c>
      <c r="F262" s="193">
        <f t="shared" si="4"/>
        <v>16</v>
      </c>
    </row>
    <row r="263" spans="1:6">
      <c r="A263" s="82">
        <v>2015</v>
      </c>
      <c r="B263" s="163" t="s">
        <v>644</v>
      </c>
      <c r="C263" s="190" t="s">
        <v>31</v>
      </c>
      <c r="D263" s="193">
        <v>24</v>
      </c>
      <c r="E263" s="193">
        <v>7</v>
      </c>
      <c r="F263" s="193">
        <f t="shared" si="4"/>
        <v>31</v>
      </c>
    </row>
    <row r="264" spans="1:6">
      <c r="A264" s="82">
        <v>2015</v>
      </c>
      <c r="B264" s="163" t="s">
        <v>644</v>
      </c>
      <c r="C264" s="190" t="s">
        <v>214</v>
      </c>
      <c r="D264" s="193">
        <v>35</v>
      </c>
      <c r="E264" s="193">
        <v>17</v>
      </c>
      <c r="F264" s="193">
        <f t="shared" si="4"/>
        <v>52</v>
      </c>
    </row>
    <row r="265" spans="1:6">
      <c r="A265" s="82">
        <v>2015</v>
      </c>
      <c r="B265" s="163" t="s">
        <v>644</v>
      </c>
      <c r="C265" s="190" t="s">
        <v>126</v>
      </c>
      <c r="D265" s="193">
        <v>18</v>
      </c>
      <c r="E265" s="193">
        <v>15</v>
      </c>
      <c r="F265" s="193">
        <f t="shared" si="4"/>
        <v>33</v>
      </c>
    </row>
    <row r="266" spans="1:6">
      <c r="A266" s="82">
        <v>2015</v>
      </c>
      <c r="B266" s="163" t="s">
        <v>644</v>
      </c>
      <c r="C266" s="190" t="s">
        <v>2008</v>
      </c>
      <c r="D266" s="193">
        <v>33</v>
      </c>
      <c r="E266" s="193">
        <v>52</v>
      </c>
      <c r="F266" s="193">
        <f t="shared" si="4"/>
        <v>85</v>
      </c>
    </row>
    <row r="267" spans="1:6">
      <c r="A267" s="82">
        <v>2015</v>
      </c>
      <c r="B267" s="163" t="s">
        <v>644</v>
      </c>
      <c r="C267" s="190" t="s">
        <v>2009</v>
      </c>
      <c r="D267" s="193">
        <v>116</v>
      </c>
      <c r="E267" s="193">
        <v>66</v>
      </c>
      <c r="F267" s="193">
        <f t="shared" si="4"/>
        <v>182</v>
      </c>
    </row>
    <row r="268" spans="1:6">
      <c r="A268" s="82">
        <v>2015</v>
      </c>
      <c r="B268" s="163" t="s">
        <v>644</v>
      </c>
      <c r="C268" s="190" t="s">
        <v>2224</v>
      </c>
      <c r="D268" s="193">
        <v>62</v>
      </c>
      <c r="E268" s="193">
        <v>52</v>
      </c>
      <c r="F268" s="193">
        <f t="shared" si="4"/>
        <v>114</v>
      </c>
    </row>
    <row r="269" spans="1:6">
      <c r="A269" s="82">
        <v>2015</v>
      </c>
      <c r="B269" s="163" t="s">
        <v>644</v>
      </c>
      <c r="C269" s="190" t="s">
        <v>2225</v>
      </c>
      <c r="D269" s="193">
        <v>48</v>
      </c>
      <c r="E269" s="193">
        <v>62</v>
      </c>
      <c r="F269" s="193">
        <f t="shared" si="4"/>
        <v>110</v>
      </c>
    </row>
    <row r="270" spans="1:6">
      <c r="A270" s="88">
        <v>2016</v>
      </c>
      <c r="B270" s="162" t="s">
        <v>2490</v>
      </c>
      <c r="C270" s="190" t="s">
        <v>5</v>
      </c>
      <c r="D270" s="193">
        <v>24</v>
      </c>
      <c r="E270" s="193">
        <v>6</v>
      </c>
      <c r="F270" s="193">
        <f t="shared" si="4"/>
        <v>30</v>
      </c>
    </row>
    <row r="271" spans="1:6">
      <c r="A271" s="88">
        <v>2016</v>
      </c>
      <c r="B271" s="162" t="s">
        <v>2490</v>
      </c>
      <c r="C271" s="190" t="s">
        <v>12</v>
      </c>
      <c r="D271" s="193">
        <v>13</v>
      </c>
      <c r="E271" s="193">
        <v>8</v>
      </c>
      <c r="F271" s="193">
        <f t="shared" si="4"/>
        <v>21</v>
      </c>
    </row>
    <row r="272" spans="1:6">
      <c r="A272" s="88">
        <v>2016</v>
      </c>
      <c r="B272" s="162" t="s">
        <v>2490</v>
      </c>
      <c r="C272" s="190" t="s">
        <v>18</v>
      </c>
      <c r="D272" s="193">
        <v>50</v>
      </c>
      <c r="E272" s="193">
        <v>17</v>
      </c>
      <c r="F272" s="193">
        <f t="shared" si="4"/>
        <v>67</v>
      </c>
    </row>
    <row r="273" spans="1:6">
      <c r="A273" s="88">
        <v>2016</v>
      </c>
      <c r="B273" s="162" t="s">
        <v>2490</v>
      </c>
      <c r="C273" s="190" t="s">
        <v>31</v>
      </c>
      <c r="D273" s="193">
        <v>38</v>
      </c>
      <c r="E273" s="193">
        <v>20</v>
      </c>
      <c r="F273" s="193">
        <f t="shared" si="4"/>
        <v>58</v>
      </c>
    </row>
    <row r="274" spans="1:6">
      <c r="A274" s="88">
        <v>2016</v>
      </c>
      <c r="B274" s="162" t="s">
        <v>2490</v>
      </c>
      <c r="C274" s="190" t="s">
        <v>52</v>
      </c>
      <c r="D274" s="193">
        <v>18</v>
      </c>
      <c r="E274" s="193">
        <v>9</v>
      </c>
      <c r="F274" s="193">
        <f t="shared" si="4"/>
        <v>27</v>
      </c>
    </row>
    <row r="275" spans="1:6">
      <c r="A275" s="88">
        <v>2016</v>
      </c>
      <c r="B275" s="162" t="s">
        <v>2490</v>
      </c>
      <c r="C275" s="190" t="s">
        <v>72</v>
      </c>
      <c r="D275" s="193">
        <v>12</v>
      </c>
      <c r="E275" s="193">
        <v>2</v>
      </c>
      <c r="F275" s="193">
        <f t="shared" si="4"/>
        <v>14</v>
      </c>
    </row>
    <row r="276" spans="1:6">
      <c r="A276" s="88">
        <v>2016</v>
      </c>
      <c r="B276" s="162" t="s">
        <v>2490</v>
      </c>
      <c r="C276" s="190" t="s">
        <v>83</v>
      </c>
      <c r="D276" s="193">
        <v>9</v>
      </c>
      <c r="E276" s="193">
        <v>3</v>
      </c>
      <c r="F276" s="193">
        <f t="shared" si="4"/>
        <v>12</v>
      </c>
    </row>
    <row r="277" spans="1:6">
      <c r="A277" s="88">
        <v>2016</v>
      </c>
      <c r="B277" s="162" t="s">
        <v>2490</v>
      </c>
      <c r="C277" s="190" t="s">
        <v>93</v>
      </c>
      <c r="D277" s="193">
        <v>21</v>
      </c>
      <c r="E277" s="193">
        <v>8</v>
      </c>
      <c r="F277" s="193">
        <f t="shared" si="4"/>
        <v>29</v>
      </c>
    </row>
    <row r="278" spans="1:6">
      <c r="A278" s="88">
        <v>2016</v>
      </c>
      <c r="B278" s="162" t="s">
        <v>2490</v>
      </c>
      <c r="C278" s="190" t="s">
        <v>102</v>
      </c>
      <c r="D278" s="193">
        <v>1</v>
      </c>
      <c r="E278" s="193"/>
      <c r="F278" s="193">
        <f t="shared" si="4"/>
        <v>1</v>
      </c>
    </row>
    <row r="279" spans="1:6">
      <c r="A279" s="88">
        <v>2016</v>
      </c>
      <c r="B279" s="162" t="s">
        <v>2490</v>
      </c>
      <c r="C279" s="190" t="s">
        <v>105</v>
      </c>
      <c r="D279" s="193">
        <v>6</v>
      </c>
      <c r="E279" s="193">
        <v>1</v>
      </c>
      <c r="F279" s="193">
        <f t="shared" si="4"/>
        <v>7</v>
      </c>
    </row>
    <row r="280" spans="1:6">
      <c r="A280" s="88">
        <v>2016</v>
      </c>
      <c r="B280" s="162" t="s">
        <v>2490</v>
      </c>
      <c r="C280" s="190" t="s">
        <v>108</v>
      </c>
      <c r="D280" s="193">
        <v>8</v>
      </c>
      <c r="E280" s="193">
        <v>1</v>
      </c>
      <c r="F280" s="193">
        <f t="shared" si="4"/>
        <v>9</v>
      </c>
    </row>
    <row r="281" spans="1:6">
      <c r="A281" s="88">
        <v>2016</v>
      </c>
      <c r="B281" s="162" t="s">
        <v>2490</v>
      </c>
      <c r="C281" s="190" t="s">
        <v>114</v>
      </c>
      <c r="D281" s="193">
        <v>11</v>
      </c>
      <c r="E281" s="193">
        <v>1</v>
      </c>
      <c r="F281" s="193">
        <f t="shared" si="4"/>
        <v>12</v>
      </c>
    </row>
    <row r="282" spans="1:6">
      <c r="A282" s="88">
        <v>2016</v>
      </c>
      <c r="B282" s="162" t="s">
        <v>2490</v>
      </c>
      <c r="C282" s="190" t="s">
        <v>121</v>
      </c>
      <c r="D282" s="193">
        <v>4</v>
      </c>
      <c r="E282" s="193">
        <v>1</v>
      </c>
      <c r="F282" s="193">
        <f t="shared" si="4"/>
        <v>5</v>
      </c>
    </row>
    <row r="283" spans="1:6">
      <c r="A283" s="88">
        <v>2016</v>
      </c>
      <c r="B283" s="162" t="s">
        <v>2490</v>
      </c>
      <c r="C283" s="190" t="s">
        <v>126</v>
      </c>
      <c r="D283" s="193">
        <v>32</v>
      </c>
      <c r="E283" s="193">
        <v>30</v>
      </c>
      <c r="F283" s="193">
        <f t="shared" si="4"/>
        <v>62</v>
      </c>
    </row>
    <row r="284" spans="1:6">
      <c r="A284" s="88">
        <v>2016</v>
      </c>
      <c r="B284" s="162" t="s">
        <v>2490</v>
      </c>
      <c r="C284" s="190" t="s">
        <v>145</v>
      </c>
      <c r="D284" s="193">
        <v>32</v>
      </c>
      <c r="E284" s="193">
        <v>9</v>
      </c>
      <c r="F284" s="193">
        <f t="shared" si="4"/>
        <v>41</v>
      </c>
    </row>
    <row r="285" spans="1:6">
      <c r="A285" s="88">
        <v>2016</v>
      </c>
      <c r="B285" s="162" t="s">
        <v>2490</v>
      </c>
      <c r="C285" s="190" t="s">
        <v>182</v>
      </c>
      <c r="D285" s="193">
        <v>42</v>
      </c>
      <c r="E285" s="193">
        <v>20</v>
      </c>
      <c r="F285" s="193">
        <f t="shared" si="4"/>
        <v>62</v>
      </c>
    </row>
    <row r="286" spans="1:6">
      <c r="A286" s="88">
        <v>2016</v>
      </c>
      <c r="B286" s="162" t="s">
        <v>2490</v>
      </c>
      <c r="C286" s="190" t="s">
        <v>191</v>
      </c>
      <c r="D286" s="193">
        <v>10</v>
      </c>
      <c r="E286" s="193">
        <v>2</v>
      </c>
      <c r="F286" s="193">
        <f t="shared" si="4"/>
        <v>12</v>
      </c>
    </row>
    <row r="287" spans="1:6">
      <c r="A287" s="88">
        <v>2016</v>
      </c>
      <c r="B287" s="162" t="s">
        <v>2490</v>
      </c>
      <c r="C287" s="190" t="s">
        <v>195</v>
      </c>
      <c r="D287" s="193">
        <v>13</v>
      </c>
      <c r="E287" s="193">
        <v>3</v>
      </c>
      <c r="F287" s="193">
        <f t="shared" si="4"/>
        <v>16</v>
      </c>
    </row>
    <row r="288" spans="1:6">
      <c r="A288" s="88">
        <v>2016</v>
      </c>
      <c r="B288" s="162" t="s">
        <v>2490</v>
      </c>
      <c r="C288" s="190" t="s">
        <v>2008</v>
      </c>
      <c r="D288" s="193">
        <v>52</v>
      </c>
      <c r="E288" s="193">
        <v>44</v>
      </c>
      <c r="F288" s="193">
        <f t="shared" si="4"/>
        <v>96</v>
      </c>
    </row>
    <row r="289" spans="1:6">
      <c r="A289" s="88">
        <v>2016</v>
      </c>
      <c r="B289" s="162" t="s">
        <v>2490</v>
      </c>
      <c r="C289" s="190" t="s">
        <v>2009</v>
      </c>
      <c r="D289" s="193">
        <v>73</v>
      </c>
      <c r="E289" s="193">
        <v>75</v>
      </c>
      <c r="F289" s="193">
        <f t="shared" si="4"/>
        <v>148</v>
      </c>
    </row>
    <row r="290" spans="1:6">
      <c r="A290" s="88">
        <v>2016</v>
      </c>
      <c r="B290" s="162" t="s">
        <v>2490</v>
      </c>
      <c r="C290" s="190" t="s">
        <v>2224</v>
      </c>
      <c r="D290" s="193">
        <v>360</v>
      </c>
      <c r="E290" s="193">
        <v>263</v>
      </c>
      <c r="F290" s="193">
        <f t="shared" si="4"/>
        <v>623</v>
      </c>
    </row>
    <row r="291" spans="1:6">
      <c r="A291" s="88">
        <v>2016</v>
      </c>
      <c r="B291" s="162" t="s">
        <v>2490</v>
      </c>
      <c r="C291" s="190" t="s">
        <v>1983</v>
      </c>
      <c r="D291" s="193">
        <v>50</v>
      </c>
      <c r="E291" s="193">
        <v>22</v>
      </c>
      <c r="F291" s="193">
        <f t="shared" si="4"/>
        <v>72</v>
      </c>
    </row>
    <row r="292" spans="1:6">
      <c r="A292" s="88">
        <v>2016</v>
      </c>
      <c r="B292" s="162" t="s">
        <v>2490</v>
      </c>
      <c r="C292" s="190" t="s">
        <v>2010</v>
      </c>
      <c r="D292" s="193">
        <v>23</v>
      </c>
      <c r="E292" s="193">
        <v>8</v>
      </c>
      <c r="F292" s="193">
        <f t="shared" si="4"/>
        <v>31</v>
      </c>
    </row>
    <row r="293" spans="1:6">
      <c r="A293" s="88">
        <v>2016</v>
      </c>
      <c r="B293" s="162" t="s">
        <v>2490</v>
      </c>
      <c r="C293" s="190" t="s">
        <v>2225</v>
      </c>
      <c r="D293" s="193">
        <v>62</v>
      </c>
      <c r="E293" s="193">
        <v>61</v>
      </c>
      <c r="F293" s="193">
        <f t="shared" si="4"/>
        <v>123</v>
      </c>
    </row>
    <row r="294" spans="1:6">
      <c r="A294" s="88">
        <v>2016</v>
      </c>
      <c r="B294" s="163" t="s">
        <v>644</v>
      </c>
      <c r="C294" s="190" t="s">
        <v>31</v>
      </c>
      <c r="D294" s="193">
        <v>23</v>
      </c>
      <c r="E294" s="193">
        <v>12</v>
      </c>
      <c r="F294" s="193">
        <f t="shared" si="4"/>
        <v>35</v>
      </c>
    </row>
    <row r="295" spans="1:6">
      <c r="A295" s="88">
        <v>2016</v>
      </c>
      <c r="B295" s="163" t="s">
        <v>644</v>
      </c>
      <c r="C295" s="190" t="s">
        <v>213</v>
      </c>
      <c r="D295" s="193">
        <v>14</v>
      </c>
      <c r="E295" s="193">
        <v>3</v>
      </c>
      <c r="F295" s="193">
        <f t="shared" si="4"/>
        <v>17</v>
      </c>
    </row>
    <row r="296" spans="1:6">
      <c r="A296" s="88">
        <v>2016</v>
      </c>
      <c r="B296" s="163" t="s">
        <v>644</v>
      </c>
      <c r="C296" s="190" t="s">
        <v>214</v>
      </c>
      <c r="D296" s="193">
        <v>36</v>
      </c>
      <c r="E296" s="193">
        <v>13</v>
      </c>
      <c r="F296" s="193">
        <f t="shared" si="4"/>
        <v>49</v>
      </c>
    </row>
    <row r="297" spans="1:6">
      <c r="A297" s="88">
        <v>2016</v>
      </c>
      <c r="B297" s="163" t="s">
        <v>644</v>
      </c>
      <c r="C297" s="190" t="s">
        <v>126</v>
      </c>
      <c r="D297" s="193">
        <v>27</v>
      </c>
      <c r="E297" s="193">
        <v>21</v>
      </c>
      <c r="F297" s="193">
        <f t="shared" si="4"/>
        <v>48</v>
      </c>
    </row>
    <row r="298" spans="1:6">
      <c r="A298" s="88">
        <v>2016</v>
      </c>
      <c r="B298" s="163" t="s">
        <v>644</v>
      </c>
      <c r="C298" s="190" t="s">
        <v>2008</v>
      </c>
      <c r="D298" s="193">
        <v>32</v>
      </c>
      <c r="E298" s="193">
        <v>27</v>
      </c>
      <c r="F298" s="193">
        <f t="shared" si="4"/>
        <v>59</v>
      </c>
    </row>
    <row r="299" spans="1:6">
      <c r="A299" s="88">
        <v>2016</v>
      </c>
      <c r="B299" s="163" t="s">
        <v>644</v>
      </c>
      <c r="C299" s="190" t="s">
        <v>2009</v>
      </c>
      <c r="D299" s="193">
        <v>117</v>
      </c>
      <c r="E299" s="193">
        <v>71</v>
      </c>
      <c r="F299" s="193">
        <f t="shared" si="4"/>
        <v>188</v>
      </c>
    </row>
    <row r="300" spans="1:6">
      <c r="A300" s="88">
        <v>2016</v>
      </c>
      <c r="B300" s="163" t="s">
        <v>644</v>
      </c>
      <c r="C300" s="190" t="s">
        <v>2225</v>
      </c>
      <c r="D300" s="193">
        <v>48</v>
      </c>
      <c r="E300" s="193">
        <v>67</v>
      </c>
      <c r="F300" s="193">
        <f t="shared" si="4"/>
        <v>115</v>
      </c>
    </row>
    <row r="301" spans="1:6">
      <c r="A301" s="88">
        <v>2016</v>
      </c>
      <c r="B301" s="163" t="s">
        <v>644</v>
      </c>
      <c r="C301" s="190" t="s">
        <v>2224</v>
      </c>
      <c r="D301" s="193">
        <v>67</v>
      </c>
      <c r="E301" s="193">
        <v>90</v>
      </c>
      <c r="F301" s="193">
        <f t="shared" si="4"/>
        <v>157</v>
      </c>
    </row>
    <row r="302" spans="1:6">
      <c r="A302" s="82">
        <v>2017</v>
      </c>
      <c r="B302" s="162" t="s">
        <v>2490</v>
      </c>
      <c r="C302" s="190" t="s">
        <v>5</v>
      </c>
      <c r="D302" s="193">
        <v>24</v>
      </c>
      <c r="E302" s="193">
        <v>6</v>
      </c>
      <c r="F302" s="193">
        <f t="shared" si="4"/>
        <v>30</v>
      </c>
    </row>
    <row r="303" spans="1:6">
      <c r="A303" s="82">
        <v>2017</v>
      </c>
      <c r="B303" s="162" t="s">
        <v>2490</v>
      </c>
      <c r="C303" s="190" t="s">
        <v>12</v>
      </c>
      <c r="D303" s="193">
        <v>14</v>
      </c>
      <c r="E303" s="193">
        <v>10</v>
      </c>
      <c r="F303" s="193">
        <f t="shared" si="4"/>
        <v>24</v>
      </c>
    </row>
    <row r="304" spans="1:6">
      <c r="A304" s="82">
        <v>2017</v>
      </c>
      <c r="B304" s="162" t="s">
        <v>2490</v>
      </c>
      <c r="C304" s="190" t="s">
        <v>18</v>
      </c>
      <c r="D304" s="193">
        <v>51</v>
      </c>
      <c r="E304" s="193">
        <v>20</v>
      </c>
      <c r="F304" s="193">
        <f t="shared" si="4"/>
        <v>71</v>
      </c>
    </row>
    <row r="305" spans="1:6">
      <c r="A305" s="82">
        <v>2017</v>
      </c>
      <c r="B305" s="162" t="s">
        <v>2490</v>
      </c>
      <c r="C305" s="190" t="s">
        <v>31</v>
      </c>
      <c r="D305" s="193">
        <v>39</v>
      </c>
      <c r="E305" s="193">
        <v>20</v>
      </c>
      <c r="F305" s="193">
        <f t="shared" si="4"/>
        <v>59</v>
      </c>
    </row>
    <row r="306" spans="1:6">
      <c r="A306" s="82">
        <v>2017</v>
      </c>
      <c r="B306" s="162" t="s">
        <v>2490</v>
      </c>
      <c r="C306" s="190" t="s">
        <v>52</v>
      </c>
      <c r="D306" s="193">
        <v>22</v>
      </c>
      <c r="E306" s="193">
        <v>6</v>
      </c>
      <c r="F306" s="193">
        <f t="shared" si="4"/>
        <v>28</v>
      </c>
    </row>
    <row r="307" spans="1:6">
      <c r="A307" s="82">
        <v>2017</v>
      </c>
      <c r="B307" s="162" t="s">
        <v>2490</v>
      </c>
      <c r="C307" s="190" t="s">
        <v>72</v>
      </c>
      <c r="D307" s="193">
        <v>13</v>
      </c>
      <c r="E307" s="193">
        <v>4</v>
      </c>
      <c r="F307" s="193">
        <f t="shared" si="4"/>
        <v>17</v>
      </c>
    </row>
    <row r="308" spans="1:6">
      <c r="A308" s="82">
        <v>2017</v>
      </c>
      <c r="B308" s="162" t="s">
        <v>2490</v>
      </c>
      <c r="C308" s="190" t="s">
        <v>83</v>
      </c>
      <c r="D308" s="193">
        <v>9</v>
      </c>
      <c r="E308" s="193">
        <v>3</v>
      </c>
      <c r="F308" s="193">
        <f t="shared" si="4"/>
        <v>12</v>
      </c>
    </row>
    <row r="309" spans="1:6">
      <c r="A309" s="82">
        <v>2017</v>
      </c>
      <c r="B309" s="162" t="s">
        <v>2490</v>
      </c>
      <c r="C309" s="190" t="s">
        <v>93</v>
      </c>
      <c r="D309" s="193">
        <v>21</v>
      </c>
      <c r="E309" s="193">
        <v>8</v>
      </c>
      <c r="F309" s="193">
        <f t="shared" si="4"/>
        <v>29</v>
      </c>
    </row>
    <row r="310" spans="1:6">
      <c r="A310" s="82">
        <v>2017</v>
      </c>
      <c r="B310" s="162" t="s">
        <v>2490</v>
      </c>
      <c r="C310" s="190" t="s">
        <v>102</v>
      </c>
      <c r="D310" s="193">
        <v>1</v>
      </c>
      <c r="E310" s="193">
        <v>0</v>
      </c>
      <c r="F310" s="193">
        <f t="shared" si="4"/>
        <v>1</v>
      </c>
    </row>
    <row r="311" spans="1:6">
      <c r="A311" s="82">
        <v>2017</v>
      </c>
      <c r="B311" s="162" t="s">
        <v>2490</v>
      </c>
      <c r="C311" s="190" t="s">
        <v>105</v>
      </c>
      <c r="D311" s="193">
        <v>5</v>
      </c>
      <c r="E311" s="193">
        <v>3</v>
      </c>
      <c r="F311" s="193">
        <f t="shared" si="4"/>
        <v>8</v>
      </c>
    </row>
    <row r="312" spans="1:6">
      <c r="A312" s="82">
        <v>2017</v>
      </c>
      <c r="B312" s="162" t="s">
        <v>2490</v>
      </c>
      <c r="C312" s="190" t="s">
        <v>108</v>
      </c>
      <c r="D312" s="193">
        <v>9</v>
      </c>
      <c r="E312" s="193">
        <v>1</v>
      </c>
      <c r="F312" s="193">
        <f t="shared" si="4"/>
        <v>10</v>
      </c>
    </row>
    <row r="313" spans="1:6">
      <c r="A313" s="82">
        <v>2017</v>
      </c>
      <c r="B313" s="162" t="s">
        <v>2490</v>
      </c>
      <c r="C313" s="190" t="s">
        <v>114</v>
      </c>
      <c r="D313" s="193">
        <v>11</v>
      </c>
      <c r="E313" s="193">
        <v>1</v>
      </c>
      <c r="F313" s="193">
        <f t="shared" si="4"/>
        <v>12</v>
      </c>
    </row>
    <row r="314" spans="1:6">
      <c r="A314" s="82">
        <v>2017</v>
      </c>
      <c r="B314" s="162" t="s">
        <v>2490</v>
      </c>
      <c r="C314" s="190" t="s">
        <v>121</v>
      </c>
      <c r="D314" s="193">
        <v>6</v>
      </c>
      <c r="E314" s="193">
        <v>1</v>
      </c>
      <c r="F314" s="193">
        <f t="shared" si="4"/>
        <v>7</v>
      </c>
    </row>
    <row r="315" spans="1:6">
      <c r="A315" s="82">
        <v>2017</v>
      </c>
      <c r="B315" s="162" t="s">
        <v>2490</v>
      </c>
      <c r="C315" s="190" t="s">
        <v>126</v>
      </c>
      <c r="D315" s="193">
        <v>32</v>
      </c>
      <c r="E315" s="193">
        <v>32</v>
      </c>
      <c r="F315" s="193">
        <f t="shared" si="4"/>
        <v>64</v>
      </c>
    </row>
    <row r="316" spans="1:6">
      <c r="A316" s="82">
        <v>2017</v>
      </c>
      <c r="B316" s="162" t="s">
        <v>2490</v>
      </c>
      <c r="C316" s="190" t="s">
        <v>145</v>
      </c>
      <c r="D316" s="193">
        <v>34</v>
      </c>
      <c r="E316" s="193">
        <v>7</v>
      </c>
      <c r="F316" s="193">
        <f t="shared" si="4"/>
        <v>41</v>
      </c>
    </row>
    <row r="317" spans="1:6">
      <c r="A317" s="82">
        <v>2017</v>
      </c>
      <c r="B317" s="162" t="s">
        <v>2490</v>
      </c>
      <c r="C317" s="190" t="s">
        <v>182</v>
      </c>
      <c r="D317" s="193">
        <v>41</v>
      </c>
      <c r="E317" s="193">
        <v>19</v>
      </c>
      <c r="F317" s="193">
        <f t="shared" si="4"/>
        <v>60</v>
      </c>
    </row>
    <row r="318" spans="1:6">
      <c r="A318" s="82">
        <v>2017</v>
      </c>
      <c r="B318" s="162" t="s">
        <v>2490</v>
      </c>
      <c r="C318" s="190" t="s">
        <v>191</v>
      </c>
      <c r="D318" s="193">
        <v>11</v>
      </c>
      <c r="E318" s="193">
        <v>1</v>
      </c>
      <c r="F318" s="193">
        <f t="shared" si="4"/>
        <v>12</v>
      </c>
    </row>
    <row r="319" spans="1:6">
      <c r="A319" s="82">
        <v>2017</v>
      </c>
      <c r="B319" s="162" t="s">
        <v>2490</v>
      </c>
      <c r="C319" s="190" t="s">
        <v>195</v>
      </c>
      <c r="D319" s="193">
        <v>14</v>
      </c>
      <c r="E319" s="193">
        <v>3</v>
      </c>
      <c r="F319" s="193">
        <f t="shared" si="4"/>
        <v>17</v>
      </c>
    </row>
    <row r="320" spans="1:6">
      <c r="A320" s="82">
        <v>2017</v>
      </c>
      <c r="B320" s="162" t="s">
        <v>2490</v>
      </c>
      <c r="C320" s="190" t="s">
        <v>2008</v>
      </c>
      <c r="D320" s="193">
        <v>64</v>
      </c>
      <c r="E320" s="193">
        <v>48</v>
      </c>
      <c r="F320" s="193">
        <f t="shared" si="4"/>
        <v>112</v>
      </c>
    </row>
    <row r="321" spans="1:6">
      <c r="A321" s="82">
        <v>2017</v>
      </c>
      <c r="B321" s="162" t="s">
        <v>2490</v>
      </c>
      <c r="C321" s="190" t="s">
        <v>2009</v>
      </c>
      <c r="D321" s="193">
        <v>428</v>
      </c>
      <c r="E321" s="193">
        <v>351</v>
      </c>
      <c r="F321" s="193">
        <f t="shared" si="4"/>
        <v>779</v>
      </c>
    </row>
    <row r="322" spans="1:6">
      <c r="A322" s="82">
        <v>2017</v>
      </c>
      <c r="B322" s="162" t="s">
        <v>2490</v>
      </c>
      <c r="C322" s="190" t="s">
        <v>2224</v>
      </c>
      <c r="D322" s="193">
        <v>3</v>
      </c>
      <c r="E322" s="193">
        <v>1</v>
      </c>
      <c r="F322" s="193">
        <f t="shared" ref="F322:F365" si="5">+E322+D322</f>
        <v>4</v>
      </c>
    </row>
    <row r="323" spans="1:6">
      <c r="A323" s="82">
        <v>2017</v>
      </c>
      <c r="B323" s="162" t="s">
        <v>2490</v>
      </c>
      <c r="C323" s="190" t="s">
        <v>1983</v>
      </c>
      <c r="D323" s="193">
        <v>49</v>
      </c>
      <c r="E323" s="193">
        <v>25</v>
      </c>
      <c r="F323" s="193">
        <f t="shared" si="5"/>
        <v>74</v>
      </c>
    </row>
    <row r="324" spans="1:6">
      <c r="A324" s="82">
        <v>2017</v>
      </c>
      <c r="B324" s="162" t="s">
        <v>2490</v>
      </c>
      <c r="C324" s="190" t="s">
        <v>2010</v>
      </c>
      <c r="D324" s="193">
        <v>23</v>
      </c>
      <c r="E324" s="193">
        <v>9</v>
      </c>
      <c r="F324" s="193">
        <f t="shared" si="5"/>
        <v>32</v>
      </c>
    </row>
    <row r="325" spans="1:6">
      <c r="A325" s="82">
        <v>2017</v>
      </c>
      <c r="B325" s="162" t="s">
        <v>2490</v>
      </c>
      <c r="C325" s="190" t="s">
        <v>2225</v>
      </c>
      <c r="D325" s="193">
        <v>64</v>
      </c>
      <c r="E325" s="193">
        <v>70</v>
      </c>
      <c r="F325" s="193">
        <f t="shared" si="5"/>
        <v>134</v>
      </c>
    </row>
    <row r="326" spans="1:6">
      <c r="A326" s="82">
        <v>2017</v>
      </c>
      <c r="B326" s="163" t="s">
        <v>644</v>
      </c>
      <c r="C326" s="190" t="s">
        <v>31</v>
      </c>
      <c r="D326" s="193">
        <v>25</v>
      </c>
      <c r="E326" s="193">
        <v>10</v>
      </c>
      <c r="F326" s="193">
        <f t="shared" si="5"/>
        <v>35</v>
      </c>
    </row>
    <row r="327" spans="1:6">
      <c r="A327" s="82">
        <v>2017</v>
      </c>
      <c r="B327" s="163" t="s">
        <v>644</v>
      </c>
      <c r="C327" s="190" t="s">
        <v>213</v>
      </c>
      <c r="D327" s="193">
        <v>15</v>
      </c>
      <c r="E327" s="193">
        <v>3</v>
      </c>
      <c r="F327" s="193">
        <f t="shared" si="5"/>
        <v>18</v>
      </c>
    </row>
    <row r="328" spans="1:6">
      <c r="A328" s="82">
        <v>2017</v>
      </c>
      <c r="B328" s="163" t="s">
        <v>644</v>
      </c>
      <c r="C328" s="190" t="s">
        <v>214</v>
      </c>
      <c r="D328" s="193">
        <v>35</v>
      </c>
      <c r="E328" s="193">
        <v>12</v>
      </c>
      <c r="F328" s="193">
        <f t="shared" si="5"/>
        <v>47</v>
      </c>
    </row>
    <row r="329" spans="1:6">
      <c r="A329" s="82">
        <v>2017</v>
      </c>
      <c r="B329" s="163" t="s">
        <v>644</v>
      </c>
      <c r="C329" s="190" t="s">
        <v>126</v>
      </c>
      <c r="D329" s="193">
        <v>27</v>
      </c>
      <c r="E329" s="193">
        <v>23</v>
      </c>
      <c r="F329" s="193">
        <f t="shared" si="5"/>
        <v>50</v>
      </c>
    </row>
    <row r="330" spans="1:6">
      <c r="A330" s="82">
        <v>2017</v>
      </c>
      <c r="B330" s="163" t="s">
        <v>644</v>
      </c>
      <c r="C330" s="190" t="s">
        <v>2008</v>
      </c>
      <c r="D330" s="193">
        <v>37</v>
      </c>
      <c r="E330" s="193">
        <v>28</v>
      </c>
      <c r="F330" s="193">
        <f t="shared" si="5"/>
        <v>65</v>
      </c>
    </row>
    <row r="331" spans="1:6">
      <c r="A331" s="82">
        <v>2017</v>
      </c>
      <c r="B331" s="163" t="s">
        <v>644</v>
      </c>
      <c r="C331" s="190" t="s">
        <v>2009</v>
      </c>
      <c r="D331" s="193">
        <v>129</v>
      </c>
      <c r="E331" s="193">
        <v>86</v>
      </c>
      <c r="F331" s="193">
        <f t="shared" si="5"/>
        <v>215</v>
      </c>
    </row>
    <row r="332" spans="1:6">
      <c r="A332" s="82">
        <v>2017</v>
      </c>
      <c r="B332" s="163" t="s">
        <v>644</v>
      </c>
      <c r="C332" s="190" t="s">
        <v>2225</v>
      </c>
      <c r="D332" s="193">
        <v>47</v>
      </c>
      <c r="E332" s="193">
        <v>64</v>
      </c>
      <c r="F332" s="193">
        <f t="shared" si="5"/>
        <v>111</v>
      </c>
    </row>
    <row r="333" spans="1:6">
      <c r="A333" s="82">
        <v>2017</v>
      </c>
      <c r="B333" s="163" t="s">
        <v>644</v>
      </c>
      <c r="C333" s="190" t="s">
        <v>2224</v>
      </c>
      <c r="D333" s="193">
        <v>80</v>
      </c>
      <c r="E333" s="193">
        <v>93</v>
      </c>
      <c r="F333" s="193">
        <f t="shared" si="5"/>
        <v>173</v>
      </c>
    </row>
    <row r="334" spans="1:6">
      <c r="A334" s="88">
        <v>2018</v>
      </c>
      <c r="B334" s="162" t="s">
        <v>2490</v>
      </c>
      <c r="C334" s="190" t="s">
        <v>5</v>
      </c>
      <c r="D334" s="193">
        <v>22</v>
      </c>
      <c r="E334" s="193">
        <v>7</v>
      </c>
      <c r="F334" s="193">
        <f t="shared" si="5"/>
        <v>29</v>
      </c>
    </row>
    <row r="335" spans="1:6">
      <c r="A335" s="88">
        <v>2018</v>
      </c>
      <c r="B335" s="162" t="s">
        <v>2490</v>
      </c>
      <c r="C335" s="190" t="s">
        <v>12</v>
      </c>
      <c r="D335" s="193">
        <v>13</v>
      </c>
      <c r="E335" s="193">
        <v>10</v>
      </c>
      <c r="F335" s="193">
        <f t="shared" si="5"/>
        <v>23</v>
      </c>
    </row>
    <row r="336" spans="1:6">
      <c r="A336" s="88">
        <v>2018</v>
      </c>
      <c r="B336" s="162" t="s">
        <v>2490</v>
      </c>
      <c r="C336" s="190" t="s">
        <v>18</v>
      </c>
      <c r="D336" s="193">
        <v>54</v>
      </c>
      <c r="E336" s="193">
        <v>19</v>
      </c>
      <c r="F336" s="193">
        <f t="shared" si="5"/>
        <v>73</v>
      </c>
    </row>
    <row r="337" spans="1:6">
      <c r="A337" s="88">
        <v>2018</v>
      </c>
      <c r="B337" s="162" t="s">
        <v>2490</v>
      </c>
      <c r="C337" s="190" t="s">
        <v>31</v>
      </c>
      <c r="D337" s="193">
        <v>39</v>
      </c>
      <c r="E337" s="193">
        <v>22</v>
      </c>
      <c r="F337" s="193">
        <f t="shared" si="5"/>
        <v>61</v>
      </c>
    </row>
    <row r="338" spans="1:6">
      <c r="A338" s="88">
        <v>2018</v>
      </c>
      <c r="B338" s="162" t="s">
        <v>2490</v>
      </c>
      <c r="C338" s="190" t="s">
        <v>52</v>
      </c>
      <c r="D338" s="193">
        <v>20</v>
      </c>
      <c r="E338" s="193">
        <v>7</v>
      </c>
      <c r="F338" s="193">
        <f t="shared" si="5"/>
        <v>27</v>
      </c>
    </row>
    <row r="339" spans="1:6">
      <c r="A339" s="88">
        <v>2018</v>
      </c>
      <c r="B339" s="162" t="s">
        <v>2490</v>
      </c>
      <c r="C339" s="190" t="s">
        <v>72</v>
      </c>
      <c r="D339" s="193">
        <v>14</v>
      </c>
      <c r="E339" s="193">
        <v>5</v>
      </c>
      <c r="F339" s="193">
        <f t="shared" si="5"/>
        <v>19</v>
      </c>
    </row>
    <row r="340" spans="1:6">
      <c r="A340" s="88">
        <v>2018</v>
      </c>
      <c r="B340" s="162" t="s">
        <v>2490</v>
      </c>
      <c r="C340" s="190" t="s">
        <v>83</v>
      </c>
      <c r="D340" s="193">
        <v>9</v>
      </c>
      <c r="E340" s="193">
        <v>3</v>
      </c>
      <c r="F340" s="193">
        <f t="shared" si="5"/>
        <v>12</v>
      </c>
    </row>
    <row r="341" spans="1:6">
      <c r="A341" s="88">
        <v>2018</v>
      </c>
      <c r="B341" s="162" t="s">
        <v>2490</v>
      </c>
      <c r="C341" s="190" t="s">
        <v>93</v>
      </c>
      <c r="D341" s="193">
        <v>21</v>
      </c>
      <c r="E341" s="193">
        <v>8</v>
      </c>
      <c r="F341" s="193">
        <f t="shared" si="5"/>
        <v>29</v>
      </c>
    </row>
    <row r="342" spans="1:6">
      <c r="A342" s="88">
        <v>2018</v>
      </c>
      <c r="B342" s="162" t="s">
        <v>2490</v>
      </c>
      <c r="C342" s="190" t="s">
        <v>102</v>
      </c>
      <c r="D342" s="193">
        <v>1</v>
      </c>
      <c r="E342" s="193"/>
      <c r="F342" s="193">
        <f t="shared" si="5"/>
        <v>1</v>
      </c>
    </row>
    <row r="343" spans="1:6">
      <c r="A343" s="88">
        <v>2018</v>
      </c>
      <c r="B343" s="162" t="s">
        <v>2490</v>
      </c>
      <c r="C343" s="190" t="s">
        <v>105</v>
      </c>
      <c r="D343" s="193">
        <v>8</v>
      </c>
      <c r="E343" s="193">
        <v>2</v>
      </c>
      <c r="F343" s="193">
        <f t="shared" si="5"/>
        <v>10</v>
      </c>
    </row>
    <row r="344" spans="1:6">
      <c r="A344" s="88">
        <v>2018</v>
      </c>
      <c r="B344" s="162" t="s">
        <v>2490</v>
      </c>
      <c r="C344" s="190" t="s">
        <v>108</v>
      </c>
      <c r="D344" s="193">
        <v>9</v>
      </c>
      <c r="E344" s="193">
        <v>1</v>
      </c>
      <c r="F344" s="193">
        <f t="shared" si="5"/>
        <v>10</v>
      </c>
    </row>
    <row r="345" spans="1:6">
      <c r="A345" s="88">
        <v>2018</v>
      </c>
      <c r="B345" s="162" t="s">
        <v>2490</v>
      </c>
      <c r="C345" s="190" t="s">
        <v>114</v>
      </c>
      <c r="D345" s="193">
        <v>11</v>
      </c>
      <c r="E345" s="193">
        <v>1</v>
      </c>
      <c r="F345" s="193">
        <f t="shared" si="5"/>
        <v>12</v>
      </c>
    </row>
    <row r="346" spans="1:6">
      <c r="A346" s="88">
        <v>2018</v>
      </c>
      <c r="B346" s="162" t="s">
        <v>2490</v>
      </c>
      <c r="C346" s="190" t="s">
        <v>121</v>
      </c>
      <c r="D346" s="193">
        <v>6</v>
      </c>
      <c r="E346" s="193">
        <v>1</v>
      </c>
      <c r="F346" s="193">
        <f t="shared" si="5"/>
        <v>7</v>
      </c>
    </row>
    <row r="347" spans="1:6">
      <c r="A347" s="88">
        <v>2018</v>
      </c>
      <c r="B347" s="162" t="s">
        <v>2490</v>
      </c>
      <c r="C347" s="190" t="s">
        <v>126</v>
      </c>
      <c r="D347" s="193">
        <v>33</v>
      </c>
      <c r="E347" s="193">
        <v>30</v>
      </c>
      <c r="F347" s="193">
        <f t="shared" si="5"/>
        <v>63</v>
      </c>
    </row>
    <row r="348" spans="1:6">
      <c r="A348" s="88">
        <v>2018</v>
      </c>
      <c r="B348" s="162" t="s">
        <v>2490</v>
      </c>
      <c r="C348" s="190" t="s">
        <v>145</v>
      </c>
      <c r="D348" s="193">
        <v>40</v>
      </c>
      <c r="E348" s="193">
        <v>8</v>
      </c>
      <c r="F348" s="193">
        <f t="shared" si="5"/>
        <v>48</v>
      </c>
    </row>
    <row r="349" spans="1:6">
      <c r="A349" s="88">
        <v>2018</v>
      </c>
      <c r="B349" s="162" t="s">
        <v>2490</v>
      </c>
      <c r="C349" s="190" t="s">
        <v>182</v>
      </c>
      <c r="D349" s="193">
        <v>43</v>
      </c>
      <c r="E349" s="193">
        <v>18</v>
      </c>
      <c r="F349" s="193">
        <f t="shared" si="5"/>
        <v>61</v>
      </c>
    </row>
    <row r="350" spans="1:6">
      <c r="A350" s="88">
        <v>2018</v>
      </c>
      <c r="B350" s="162" t="s">
        <v>2490</v>
      </c>
      <c r="C350" s="190" t="s">
        <v>191</v>
      </c>
      <c r="D350" s="193">
        <v>12</v>
      </c>
      <c r="E350" s="193">
        <v>2</v>
      </c>
      <c r="F350" s="193">
        <f t="shared" si="5"/>
        <v>14</v>
      </c>
    </row>
    <row r="351" spans="1:6">
      <c r="A351" s="88">
        <v>2018</v>
      </c>
      <c r="B351" s="162" t="s">
        <v>2490</v>
      </c>
      <c r="C351" s="190" t="s">
        <v>195</v>
      </c>
      <c r="D351" s="193">
        <v>15</v>
      </c>
      <c r="E351" s="193">
        <v>3</v>
      </c>
      <c r="F351" s="193">
        <f t="shared" si="5"/>
        <v>18</v>
      </c>
    </row>
    <row r="352" spans="1:6">
      <c r="A352" s="88">
        <v>2018</v>
      </c>
      <c r="B352" s="162" t="s">
        <v>2490</v>
      </c>
      <c r="C352" s="190" t="s">
        <v>2008</v>
      </c>
      <c r="D352" s="193">
        <v>64</v>
      </c>
      <c r="E352" s="193">
        <v>50</v>
      </c>
      <c r="F352" s="193">
        <f t="shared" si="5"/>
        <v>114</v>
      </c>
    </row>
    <row r="353" spans="1:6">
      <c r="A353" s="88">
        <v>2018</v>
      </c>
      <c r="B353" s="162" t="s">
        <v>2490</v>
      </c>
      <c r="C353" s="190" t="s">
        <v>2009</v>
      </c>
      <c r="D353" s="193">
        <v>83</v>
      </c>
      <c r="E353" s="193">
        <v>84</v>
      </c>
      <c r="F353" s="193">
        <f t="shared" si="5"/>
        <v>167</v>
      </c>
    </row>
    <row r="354" spans="1:6">
      <c r="A354" s="88">
        <v>2018</v>
      </c>
      <c r="B354" s="162" t="s">
        <v>2490</v>
      </c>
      <c r="C354" s="190" t="s">
        <v>2224</v>
      </c>
      <c r="D354" s="193">
        <v>394</v>
      </c>
      <c r="E354" s="193">
        <v>297</v>
      </c>
      <c r="F354" s="193">
        <f t="shared" si="5"/>
        <v>691</v>
      </c>
    </row>
    <row r="355" spans="1:6">
      <c r="A355" s="88">
        <v>2018</v>
      </c>
      <c r="B355" s="162" t="s">
        <v>2490</v>
      </c>
      <c r="C355" s="190" t="s">
        <v>1983</v>
      </c>
      <c r="D355" s="193">
        <v>50</v>
      </c>
      <c r="E355" s="193">
        <v>24</v>
      </c>
      <c r="F355" s="193">
        <f t="shared" si="5"/>
        <v>74</v>
      </c>
    </row>
    <row r="356" spans="1:6">
      <c r="A356" s="88">
        <v>2018</v>
      </c>
      <c r="B356" s="162" t="s">
        <v>2490</v>
      </c>
      <c r="C356" s="190" t="s">
        <v>2010</v>
      </c>
      <c r="D356" s="193">
        <v>24</v>
      </c>
      <c r="E356" s="193">
        <v>9</v>
      </c>
      <c r="F356" s="193">
        <f t="shared" si="5"/>
        <v>33</v>
      </c>
    </row>
    <row r="357" spans="1:6">
      <c r="A357" s="88">
        <v>2018</v>
      </c>
      <c r="B357" s="162" t="s">
        <v>2490</v>
      </c>
      <c r="C357" s="190" t="s">
        <v>2225</v>
      </c>
      <c r="D357" s="193">
        <v>65</v>
      </c>
      <c r="E357" s="193">
        <v>61</v>
      </c>
      <c r="F357" s="193">
        <f t="shared" si="5"/>
        <v>126</v>
      </c>
    </row>
    <row r="358" spans="1:6">
      <c r="A358" s="88">
        <v>2018</v>
      </c>
      <c r="B358" s="163" t="s">
        <v>644</v>
      </c>
      <c r="C358" s="190" t="s">
        <v>31</v>
      </c>
      <c r="D358" s="193">
        <v>28</v>
      </c>
      <c r="E358" s="193">
        <v>8</v>
      </c>
      <c r="F358" s="193">
        <f t="shared" si="5"/>
        <v>36</v>
      </c>
    </row>
    <row r="359" spans="1:6">
      <c r="A359" s="88">
        <v>2018</v>
      </c>
      <c r="B359" s="163" t="s">
        <v>644</v>
      </c>
      <c r="C359" s="190" t="s">
        <v>213</v>
      </c>
      <c r="D359" s="193">
        <v>17</v>
      </c>
      <c r="E359" s="193">
        <v>5</v>
      </c>
      <c r="F359" s="193">
        <f t="shared" si="5"/>
        <v>22</v>
      </c>
    </row>
    <row r="360" spans="1:6">
      <c r="A360" s="88">
        <v>2018</v>
      </c>
      <c r="B360" s="163" t="s">
        <v>644</v>
      </c>
      <c r="C360" s="190" t="s">
        <v>214</v>
      </c>
      <c r="D360" s="193">
        <v>35</v>
      </c>
      <c r="E360" s="193">
        <v>16</v>
      </c>
      <c r="F360" s="193">
        <f t="shared" si="5"/>
        <v>51</v>
      </c>
    </row>
    <row r="361" spans="1:6">
      <c r="A361" s="88">
        <v>2018</v>
      </c>
      <c r="B361" s="163" t="s">
        <v>644</v>
      </c>
      <c r="C361" s="190" t="s">
        <v>126</v>
      </c>
      <c r="D361" s="193">
        <v>29</v>
      </c>
      <c r="E361" s="193">
        <v>18</v>
      </c>
      <c r="F361" s="193">
        <f t="shared" si="5"/>
        <v>47</v>
      </c>
    </row>
    <row r="362" spans="1:6">
      <c r="A362" s="88">
        <v>2018</v>
      </c>
      <c r="B362" s="163" t="s">
        <v>644</v>
      </c>
      <c r="C362" s="190" t="s">
        <v>2008</v>
      </c>
      <c r="D362" s="193">
        <v>32</v>
      </c>
      <c r="E362" s="193">
        <v>26</v>
      </c>
      <c r="F362" s="193">
        <f t="shared" si="5"/>
        <v>58</v>
      </c>
    </row>
    <row r="363" spans="1:6">
      <c r="A363" s="88">
        <v>2018</v>
      </c>
      <c r="B363" s="163" t="s">
        <v>644</v>
      </c>
      <c r="C363" s="190" t="s">
        <v>2009</v>
      </c>
      <c r="D363" s="193">
        <v>138</v>
      </c>
      <c r="E363" s="193">
        <v>76</v>
      </c>
      <c r="F363" s="193">
        <f t="shared" si="5"/>
        <v>214</v>
      </c>
    </row>
    <row r="364" spans="1:6">
      <c r="A364" s="88">
        <v>2018</v>
      </c>
      <c r="B364" s="163" t="s">
        <v>644</v>
      </c>
      <c r="C364" s="190" t="s">
        <v>2225</v>
      </c>
      <c r="D364" s="193">
        <v>53</v>
      </c>
      <c r="E364" s="193">
        <v>68</v>
      </c>
      <c r="F364" s="193">
        <f t="shared" si="5"/>
        <v>121</v>
      </c>
    </row>
    <row r="365" spans="1:6">
      <c r="A365" s="88">
        <v>2018</v>
      </c>
      <c r="B365" s="163" t="s">
        <v>644</v>
      </c>
      <c r="C365" s="190" t="s">
        <v>2224</v>
      </c>
      <c r="D365" s="193">
        <v>90</v>
      </c>
      <c r="E365" s="193">
        <v>92</v>
      </c>
      <c r="F365" s="193">
        <f t="shared" si="5"/>
        <v>182</v>
      </c>
    </row>
  </sheetData>
  <sheetProtection autoFilter="0" pivotTables="0"/>
  <autoFilter ref="A1:F301"/>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009ED6"/>
  </sheetPr>
  <dimension ref="A1:E642"/>
  <sheetViews>
    <sheetView zoomScale="85" zoomScaleNormal="85" workbookViewId="0">
      <pane ySplit="1" topLeftCell="A608" activePane="bottomLeft" state="frozen"/>
      <selection pane="bottomLeft" activeCell="D641" sqref="D641"/>
    </sheetView>
  </sheetViews>
  <sheetFormatPr baseColWidth="10" defaultRowHeight="14.25"/>
  <cols>
    <col min="1" max="1" width="8.75" style="86" bestFit="1" customWidth="1"/>
    <col min="2" max="2" width="11" style="86" bestFit="1" customWidth="1"/>
    <col min="3" max="3" width="43.875" style="86" bestFit="1" customWidth="1"/>
    <col min="4" max="4" width="43.875" style="86" customWidth="1"/>
    <col min="5" max="5" width="18.625" style="86" bestFit="1" customWidth="1"/>
    <col min="6" max="16384" width="11" style="86"/>
  </cols>
  <sheetData>
    <row r="1" spans="1:5">
      <c r="A1" s="159" t="s">
        <v>3429</v>
      </c>
      <c r="B1" s="159" t="s">
        <v>228</v>
      </c>
      <c r="C1" s="159" t="s">
        <v>5094</v>
      </c>
      <c r="D1" s="159" t="s">
        <v>5056</v>
      </c>
      <c r="E1" s="159" t="s">
        <v>3886</v>
      </c>
    </row>
    <row r="2" spans="1:5">
      <c r="A2" s="82">
        <v>2007</v>
      </c>
      <c r="B2" s="162" t="s">
        <v>2490</v>
      </c>
      <c r="C2" s="190" t="s">
        <v>5</v>
      </c>
      <c r="D2" s="190" t="s">
        <v>5077</v>
      </c>
      <c r="E2" s="193">
        <v>35</v>
      </c>
    </row>
    <row r="3" spans="1:5">
      <c r="A3" s="82">
        <v>2007</v>
      </c>
      <c r="B3" s="162" t="s">
        <v>2490</v>
      </c>
      <c r="C3" s="190" t="s">
        <v>12</v>
      </c>
      <c r="D3" s="190" t="s">
        <v>5077</v>
      </c>
      <c r="E3" s="193">
        <v>16</v>
      </c>
    </row>
    <row r="4" spans="1:5">
      <c r="A4" s="82">
        <v>2007</v>
      </c>
      <c r="B4" s="162" t="s">
        <v>2490</v>
      </c>
      <c r="C4" s="190" t="s">
        <v>18</v>
      </c>
      <c r="D4" s="190" t="s">
        <v>5077</v>
      </c>
      <c r="E4" s="193">
        <v>70</v>
      </c>
    </row>
    <row r="5" spans="1:5">
      <c r="A5" s="82">
        <v>2007</v>
      </c>
      <c r="B5" s="162" t="s">
        <v>2490</v>
      </c>
      <c r="C5" s="190" t="s">
        <v>31</v>
      </c>
      <c r="D5" s="190" t="s">
        <v>5077</v>
      </c>
      <c r="E5" s="193">
        <v>64</v>
      </c>
    </row>
    <row r="6" spans="1:5">
      <c r="A6" s="82">
        <v>2007</v>
      </c>
      <c r="B6" s="162" t="s">
        <v>2490</v>
      </c>
      <c r="C6" s="190" t="s">
        <v>52</v>
      </c>
      <c r="D6" s="190" t="s">
        <v>5077</v>
      </c>
      <c r="E6" s="193">
        <v>20</v>
      </c>
    </row>
    <row r="7" spans="1:5">
      <c r="A7" s="82">
        <v>2007</v>
      </c>
      <c r="B7" s="162" t="s">
        <v>2490</v>
      </c>
      <c r="C7" s="190" t="s">
        <v>72</v>
      </c>
      <c r="D7" s="190" t="s">
        <v>5077</v>
      </c>
      <c r="E7" s="193">
        <v>14</v>
      </c>
    </row>
    <row r="8" spans="1:5">
      <c r="A8" s="82">
        <v>2007</v>
      </c>
      <c r="B8" s="162" t="s">
        <v>2490</v>
      </c>
      <c r="C8" s="190" t="s">
        <v>83</v>
      </c>
      <c r="D8" s="190" t="s">
        <v>5077</v>
      </c>
      <c r="E8" s="193">
        <v>11</v>
      </c>
    </row>
    <row r="9" spans="1:5">
      <c r="A9" s="82">
        <v>2007</v>
      </c>
      <c r="B9" s="162" t="s">
        <v>2490</v>
      </c>
      <c r="C9" s="190" t="s">
        <v>93</v>
      </c>
      <c r="D9" s="190" t="s">
        <v>5077</v>
      </c>
      <c r="E9" s="193">
        <v>22</v>
      </c>
    </row>
    <row r="10" spans="1:5">
      <c r="A10" s="82">
        <v>2007</v>
      </c>
      <c r="B10" s="162" t="s">
        <v>2490</v>
      </c>
      <c r="C10" s="190" t="s">
        <v>102</v>
      </c>
      <c r="D10" s="190" t="s">
        <v>5077</v>
      </c>
      <c r="E10" s="193">
        <v>1</v>
      </c>
    </row>
    <row r="11" spans="1:5">
      <c r="A11" s="82">
        <v>2007</v>
      </c>
      <c r="B11" s="162" t="s">
        <v>2490</v>
      </c>
      <c r="C11" s="190" t="s">
        <v>105</v>
      </c>
      <c r="D11" s="190" t="s">
        <v>5077</v>
      </c>
      <c r="E11" s="193">
        <v>12</v>
      </c>
    </row>
    <row r="12" spans="1:5">
      <c r="A12" s="82">
        <v>2007</v>
      </c>
      <c r="B12" s="162" t="s">
        <v>2490</v>
      </c>
      <c r="C12" s="190" t="s">
        <v>108</v>
      </c>
      <c r="D12" s="190" t="s">
        <v>5077</v>
      </c>
      <c r="E12" s="193">
        <v>7</v>
      </c>
    </row>
    <row r="13" spans="1:5">
      <c r="A13" s="82">
        <v>2007</v>
      </c>
      <c r="B13" s="162" t="s">
        <v>2490</v>
      </c>
      <c r="C13" s="190" t="s">
        <v>114</v>
      </c>
      <c r="D13" s="190" t="s">
        <v>5077</v>
      </c>
      <c r="E13" s="193">
        <v>12</v>
      </c>
    </row>
    <row r="14" spans="1:5">
      <c r="A14" s="82">
        <v>2007</v>
      </c>
      <c r="B14" s="162" t="s">
        <v>2490</v>
      </c>
      <c r="C14" s="190" t="s">
        <v>121</v>
      </c>
      <c r="D14" s="190" t="s">
        <v>5077</v>
      </c>
      <c r="E14" s="193">
        <v>9</v>
      </c>
    </row>
    <row r="15" spans="1:5">
      <c r="A15" s="82">
        <v>2007</v>
      </c>
      <c r="B15" s="162" t="s">
        <v>2490</v>
      </c>
      <c r="C15" s="190" t="s">
        <v>126</v>
      </c>
      <c r="D15" s="190" t="s">
        <v>5077</v>
      </c>
      <c r="E15" s="193">
        <v>54</v>
      </c>
    </row>
    <row r="16" spans="1:5">
      <c r="A16" s="82">
        <v>2007</v>
      </c>
      <c r="B16" s="162" t="s">
        <v>2490</v>
      </c>
      <c r="C16" s="190" t="s">
        <v>145</v>
      </c>
      <c r="D16" s="190" t="s">
        <v>5077</v>
      </c>
      <c r="E16" s="193">
        <v>36</v>
      </c>
    </row>
    <row r="17" spans="1:5">
      <c r="A17" s="82">
        <v>2007</v>
      </c>
      <c r="B17" s="162" t="s">
        <v>2490</v>
      </c>
      <c r="C17" s="190" t="s">
        <v>182</v>
      </c>
      <c r="D17" s="190" t="s">
        <v>5077</v>
      </c>
      <c r="E17" s="193">
        <v>66</v>
      </c>
    </row>
    <row r="18" spans="1:5">
      <c r="A18" s="82">
        <v>2007</v>
      </c>
      <c r="B18" s="162" t="s">
        <v>2490</v>
      </c>
      <c r="C18" s="190" t="s">
        <v>191</v>
      </c>
      <c r="D18" s="190" t="s">
        <v>5077</v>
      </c>
      <c r="E18" s="193">
        <v>15</v>
      </c>
    </row>
    <row r="19" spans="1:5">
      <c r="A19" s="82">
        <v>2007</v>
      </c>
      <c r="B19" s="162" t="s">
        <v>2490</v>
      </c>
      <c r="C19" s="190" t="s">
        <v>195</v>
      </c>
      <c r="D19" s="190" t="s">
        <v>5077</v>
      </c>
      <c r="E19" s="193">
        <v>20</v>
      </c>
    </row>
    <row r="20" spans="1:5">
      <c r="A20" s="82">
        <v>2007</v>
      </c>
      <c r="B20" s="162" t="s">
        <v>2490</v>
      </c>
      <c r="C20" s="190" t="s">
        <v>2008</v>
      </c>
      <c r="D20" s="190" t="s">
        <v>5077</v>
      </c>
      <c r="E20" s="193">
        <v>51</v>
      </c>
    </row>
    <row r="21" spans="1:5">
      <c r="A21" s="82">
        <v>2007</v>
      </c>
      <c r="B21" s="162" t="s">
        <v>2490</v>
      </c>
      <c r="C21" s="190" t="s">
        <v>2009</v>
      </c>
      <c r="D21" s="190" t="s">
        <v>5077</v>
      </c>
      <c r="E21" s="193">
        <v>244</v>
      </c>
    </row>
    <row r="22" spans="1:5">
      <c r="A22" s="82">
        <v>2007</v>
      </c>
      <c r="B22" s="162" t="s">
        <v>2490</v>
      </c>
      <c r="C22" s="190" t="s">
        <v>2224</v>
      </c>
      <c r="D22" s="190" t="s">
        <v>5077</v>
      </c>
      <c r="E22" s="193">
        <v>717</v>
      </c>
    </row>
    <row r="23" spans="1:5">
      <c r="A23" s="82">
        <v>2007</v>
      </c>
      <c r="B23" s="162" t="s">
        <v>2490</v>
      </c>
      <c r="C23" s="190" t="s">
        <v>2225</v>
      </c>
      <c r="D23" s="190" t="s">
        <v>5077</v>
      </c>
      <c r="E23" s="193">
        <v>59</v>
      </c>
    </row>
    <row r="24" spans="1:5">
      <c r="A24" s="88">
        <v>2008</v>
      </c>
      <c r="B24" s="162" t="s">
        <v>2490</v>
      </c>
      <c r="C24" s="190" t="s">
        <v>5</v>
      </c>
      <c r="D24" s="190" t="s">
        <v>5077</v>
      </c>
      <c r="E24" s="193">
        <v>32</v>
      </c>
    </row>
    <row r="25" spans="1:5">
      <c r="A25" s="88">
        <v>2008</v>
      </c>
      <c r="B25" s="162" t="s">
        <v>2490</v>
      </c>
      <c r="C25" s="190" t="s">
        <v>12</v>
      </c>
      <c r="D25" s="190" t="s">
        <v>5077</v>
      </c>
      <c r="E25" s="193">
        <v>16</v>
      </c>
    </row>
    <row r="26" spans="1:5">
      <c r="A26" s="88">
        <v>2008</v>
      </c>
      <c r="B26" s="162" t="s">
        <v>2490</v>
      </c>
      <c r="C26" s="190" t="s">
        <v>18</v>
      </c>
      <c r="D26" s="190" t="s">
        <v>5077</v>
      </c>
      <c r="E26" s="193">
        <v>67</v>
      </c>
    </row>
    <row r="27" spans="1:5">
      <c r="A27" s="88">
        <v>2008</v>
      </c>
      <c r="B27" s="162" t="s">
        <v>2490</v>
      </c>
      <c r="C27" s="190" t="s">
        <v>31</v>
      </c>
      <c r="D27" s="190" t="s">
        <v>5077</v>
      </c>
      <c r="E27" s="193">
        <v>65</v>
      </c>
    </row>
    <row r="28" spans="1:5">
      <c r="A28" s="88">
        <v>2008</v>
      </c>
      <c r="B28" s="162" t="s">
        <v>2490</v>
      </c>
      <c r="C28" s="190" t="s">
        <v>52</v>
      </c>
      <c r="D28" s="190" t="s">
        <v>5077</v>
      </c>
      <c r="E28" s="193">
        <v>19</v>
      </c>
    </row>
    <row r="29" spans="1:5">
      <c r="A29" s="88">
        <v>2008</v>
      </c>
      <c r="B29" s="162" t="s">
        <v>2490</v>
      </c>
      <c r="C29" s="190" t="s">
        <v>72</v>
      </c>
      <c r="D29" s="190" t="s">
        <v>5077</v>
      </c>
      <c r="E29" s="193">
        <v>13</v>
      </c>
    </row>
    <row r="30" spans="1:5">
      <c r="A30" s="88">
        <v>2008</v>
      </c>
      <c r="B30" s="162" t="s">
        <v>2490</v>
      </c>
      <c r="C30" s="190" t="s">
        <v>83</v>
      </c>
      <c r="D30" s="190" t="s">
        <v>5077</v>
      </c>
      <c r="E30" s="193">
        <v>11</v>
      </c>
    </row>
    <row r="31" spans="1:5">
      <c r="A31" s="88">
        <v>2008</v>
      </c>
      <c r="B31" s="162" t="s">
        <v>2490</v>
      </c>
      <c r="C31" s="190" t="s">
        <v>93</v>
      </c>
      <c r="D31" s="190" t="s">
        <v>5077</v>
      </c>
      <c r="E31" s="193">
        <v>24</v>
      </c>
    </row>
    <row r="32" spans="1:5">
      <c r="A32" s="88">
        <v>2008</v>
      </c>
      <c r="B32" s="162" t="s">
        <v>2490</v>
      </c>
      <c r="C32" s="190" t="s">
        <v>102</v>
      </c>
      <c r="D32" s="190" t="s">
        <v>5077</v>
      </c>
      <c r="E32" s="193">
        <v>1</v>
      </c>
    </row>
    <row r="33" spans="1:5">
      <c r="A33" s="88">
        <v>2008</v>
      </c>
      <c r="B33" s="162" t="s">
        <v>2490</v>
      </c>
      <c r="C33" s="190" t="s">
        <v>105</v>
      </c>
      <c r="D33" s="190" t="s">
        <v>5077</v>
      </c>
      <c r="E33" s="193">
        <v>8</v>
      </c>
    </row>
    <row r="34" spans="1:5">
      <c r="A34" s="88">
        <v>2008</v>
      </c>
      <c r="B34" s="162" t="s">
        <v>2490</v>
      </c>
      <c r="C34" s="190" t="s">
        <v>108</v>
      </c>
      <c r="D34" s="190" t="s">
        <v>5077</v>
      </c>
      <c r="E34" s="193">
        <v>7</v>
      </c>
    </row>
    <row r="35" spans="1:5">
      <c r="A35" s="88">
        <v>2008</v>
      </c>
      <c r="B35" s="162" t="s">
        <v>2490</v>
      </c>
      <c r="C35" s="190" t="s">
        <v>114</v>
      </c>
      <c r="D35" s="190" t="s">
        <v>5077</v>
      </c>
      <c r="E35" s="193">
        <v>13</v>
      </c>
    </row>
    <row r="36" spans="1:5">
      <c r="A36" s="88">
        <v>2008</v>
      </c>
      <c r="B36" s="162" t="s">
        <v>2490</v>
      </c>
      <c r="C36" s="190" t="s">
        <v>121</v>
      </c>
      <c r="D36" s="190" t="s">
        <v>5077</v>
      </c>
      <c r="E36" s="193">
        <v>8</v>
      </c>
    </row>
    <row r="37" spans="1:5">
      <c r="A37" s="88">
        <v>2008</v>
      </c>
      <c r="B37" s="162" t="s">
        <v>2490</v>
      </c>
      <c r="C37" s="190" t="s">
        <v>126</v>
      </c>
      <c r="D37" s="190" t="s">
        <v>5077</v>
      </c>
      <c r="E37" s="193">
        <v>56</v>
      </c>
    </row>
    <row r="38" spans="1:5">
      <c r="A38" s="88">
        <v>2008</v>
      </c>
      <c r="B38" s="162" t="s">
        <v>2490</v>
      </c>
      <c r="C38" s="190" t="s">
        <v>145</v>
      </c>
      <c r="D38" s="190" t="s">
        <v>5077</v>
      </c>
      <c r="E38" s="193">
        <v>36</v>
      </c>
    </row>
    <row r="39" spans="1:5">
      <c r="A39" s="88">
        <v>2008</v>
      </c>
      <c r="B39" s="162" t="s">
        <v>2490</v>
      </c>
      <c r="C39" s="190" t="s">
        <v>182</v>
      </c>
      <c r="D39" s="190" t="s">
        <v>5077</v>
      </c>
      <c r="E39" s="193">
        <v>68</v>
      </c>
    </row>
    <row r="40" spans="1:5">
      <c r="A40" s="88">
        <v>2008</v>
      </c>
      <c r="B40" s="162" t="s">
        <v>2490</v>
      </c>
      <c r="C40" s="190" t="s">
        <v>191</v>
      </c>
      <c r="D40" s="190" t="s">
        <v>5077</v>
      </c>
      <c r="E40" s="193">
        <v>15</v>
      </c>
    </row>
    <row r="41" spans="1:5">
      <c r="A41" s="88">
        <v>2008</v>
      </c>
      <c r="B41" s="162" t="s">
        <v>2490</v>
      </c>
      <c r="C41" s="190" t="s">
        <v>195</v>
      </c>
      <c r="D41" s="190" t="s">
        <v>5077</v>
      </c>
      <c r="E41" s="193">
        <v>20</v>
      </c>
    </row>
    <row r="42" spans="1:5">
      <c r="A42" s="88">
        <v>2008</v>
      </c>
      <c r="B42" s="162" t="s">
        <v>2490</v>
      </c>
      <c r="C42" s="190" t="s">
        <v>2008</v>
      </c>
      <c r="D42" s="190" t="s">
        <v>5077</v>
      </c>
      <c r="E42" s="193">
        <v>54</v>
      </c>
    </row>
    <row r="43" spans="1:5">
      <c r="A43" s="88">
        <v>2008</v>
      </c>
      <c r="B43" s="162" t="s">
        <v>2490</v>
      </c>
      <c r="C43" s="190" t="s">
        <v>2009</v>
      </c>
      <c r="D43" s="190" t="s">
        <v>5077</v>
      </c>
      <c r="E43" s="193">
        <v>250</v>
      </c>
    </row>
    <row r="44" spans="1:5">
      <c r="A44" s="88">
        <v>2008</v>
      </c>
      <c r="B44" s="162" t="s">
        <v>2490</v>
      </c>
      <c r="C44" s="190" t="s">
        <v>2224</v>
      </c>
      <c r="D44" s="190" t="s">
        <v>5077</v>
      </c>
      <c r="E44" s="193">
        <v>690</v>
      </c>
    </row>
    <row r="45" spans="1:5">
      <c r="A45" s="88">
        <v>2008</v>
      </c>
      <c r="B45" s="162" t="s">
        <v>2490</v>
      </c>
      <c r="C45" s="190" t="s">
        <v>2225</v>
      </c>
      <c r="D45" s="190" t="s">
        <v>5077</v>
      </c>
      <c r="E45" s="193">
        <v>73</v>
      </c>
    </row>
    <row r="46" spans="1:5">
      <c r="A46" s="88">
        <v>2008</v>
      </c>
      <c r="B46" s="163" t="s">
        <v>644</v>
      </c>
      <c r="C46" s="190" t="s">
        <v>31</v>
      </c>
      <c r="D46" s="190" t="s">
        <v>5077</v>
      </c>
      <c r="E46" s="193">
        <v>36</v>
      </c>
    </row>
    <row r="47" spans="1:5">
      <c r="A47" s="88">
        <v>2008</v>
      </c>
      <c r="B47" s="163" t="s">
        <v>644</v>
      </c>
      <c r="C47" s="190" t="s">
        <v>214</v>
      </c>
      <c r="D47" s="190" t="s">
        <v>5077</v>
      </c>
      <c r="E47" s="193">
        <v>36</v>
      </c>
    </row>
    <row r="48" spans="1:5">
      <c r="A48" s="88">
        <v>2008</v>
      </c>
      <c r="B48" s="163" t="s">
        <v>644</v>
      </c>
      <c r="C48" s="190" t="s">
        <v>126</v>
      </c>
      <c r="D48" s="190" t="s">
        <v>5077</v>
      </c>
      <c r="E48" s="193">
        <v>37</v>
      </c>
    </row>
    <row r="49" spans="1:5">
      <c r="A49" s="88">
        <v>2008</v>
      </c>
      <c r="B49" s="163" t="s">
        <v>644</v>
      </c>
      <c r="C49" s="190" t="s">
        <v>2008</v>
      </c>
      <c r="D49" s="190" t="s">
        <v>5077</v>
      </c>
      <c r="E49" s="193">
        <v>83</v>
      </c>
    </row>
    <row r="50" spans="1:5">
      <c r="A50" s="88">
        <v>2008</v>
      </c>
      <c r="B50" s="163" t="s">
        <v>644</v>
      </c>
      <c r="C50" s="190" t="s">
        <v>2009</v>
      </c>
      <c r="D50" s="190" t="s">
        <v>5077</v>
      </c>
      <c r="E50" s="193">
        <v>70</v>
      </c>
    </row>
    <row r="51" spans="1:5">
      <c r="A51" s="88">
        <v>2008</v>
      </c>
      <c r="B51" s="163" t="s">
        <v>644</v>
      </c>
      <c r="C51" s="190" t="s">
        <v>2225</v>
      </c>
      <c r="D51" s="190" t="s">
        <v>5077</v>
      </c>
      <c r="E51" s="193">
        <v>41</v>
      </c>
    </row>
    <row r="52" spans="1:5">
      <c r="A52" s="88">
        <v>2008</v>
      </c>
      <c r="B52" s="163" t="s">
        <v>644</v>
      </c>
      <c r="C52" s="190" t="s">
        <v>2224</v>
      </c>
      <c r="D52" s="190" t="s">
        <v>5077</v>
      </c>
      <c r="E52" s="193">
        <v>85</v>
      </c>
    </row>
    <row r="53" spans="1:5">
      <c r="A53" s="82">
        <v>2009</v>
      </c>
      <c r="B53" s="162" t="s">
        <v>2490</v>
      </c>
      <c r="C53" s="190" t="s">
        <v>5</v>
      </c>
      <c r="D53" s="190" t="s">
        <v>5077</v>
      </c>
      <c r="E53" s="193">
        <v>34</v>
      </c>
    </row>
    <row r="54" spans="1:5">
      <c r="A54" s="82">
        <v>2009</v>
      </c>
      <c r="B54" s="162" t="s">
        <v>2490</v>
      </c>
      <c r="C54" s="190" t="s">
        <v>12</v>
      </c>
      <c r="D54" s="190" t="s">
        <v>5077</v>
      </c>
      <c r="E54" s="193">
        <v>17</v>
      </c>
    </row>
    <row r="55" spans="1:5">
      <c r="A55" s="82">
        <v>2009</v>
      </c>
      <c r="B55" s="162" t="s">
        <v>2490</v>
      </c>
      <c r="C55" s="190" t="s">
        <v>18</v>
      </c>
      <c r="D55" s="190" t="s">
        <v>5077</v>
      </c>
      <c r="E55" s="193">
        <v>65</v>
      </c>
    </row>
    <row r="56" spans="1:5">
      <c r="A56" s="82">
        <v>2009</v>
      </c>
      <c r="B56" s="162" t="s">
        <v>2490</v>
      </c>
      <c r="C56" s="190" t="s">
        <v>31</v>
      </c>
      <c r="D56" s="190" t="s">
        <v>5077</v>
      </c>
      <c r="E56" s="193">
        <v>63</v>
      </c>
    </row>
    <row r="57" spans="1:5">
      <c r="A57" s="82">
        <v>2009</v>
      </c>
      <c r="B57" s="162" t="s">
        <v>2490</v>
      </c>
      <c r="C57" s="190" t="s">
        <v>52</v>
      </c>
      <c r="D57" s="190" t="s">
        <v>5077</v>
      </c>
      <c r="E57" s="193">
        <v>18</v>
      </c>
    </row>
    <row r="58" spans="1:5">
      <c r="A58" s="82">
        <v>2009</v>
      </c>
      <c r="B58" s="162" t="s">
        <v>2490</v>
      </c>
      <c r="C58" s="190" t="s">
        <v>72</v>
      </c>
      <c r="D58" s="190" t="s">
        <v>5077</v>
      </c>
      <c r="E58" s="193">
        <v>14</v>
      </c>
    </row>
    <row r="59" spans="1:5">
      <c r="A59" s="82">
        <v>2009</v>
      </c>
      <c r="B59" s="162" t="s">
        <v>2490</v>
      </c>
      <c r="C59" s="190" t="s">
        <v>83</v>
      </c>
      <c r="D59" s="190" t="s">
        <v>5077</v>
      </c>
      <c r="E59" s="193">
        <v>12</v>
      </c>
    </row>
    <row r="60" spans="1:5">
      <c r="A60" s="82">
        <v>2009</v>
      </c>
      <c r="B60" s="162" t="s">
        <v>2490</v>
      </c>
      <c r="C60" s="190" t="s">
        <v>93</v>
      </c>
      <c r="D60" s="190" t="s">
        <v>5077</v>
      </c>
      <c r="E60" s="193">
        <v>25</v>
      </c>
    </row>
    <row r="61" spans="1:5">
      <c r="A61" s="82">
        <v>2009</v>
      </c>
      <c r="B61" s="162" t="s">
        <v>2490</v>
      </c>
      <c r="C61" s="190" t="s">
        <v>102</v>
      </c>
      <c r="D61" s="190" t="s">
        <v>5077</v>
      </c>
      <c r="E61" s="193">
        <v>1</v>
      </c>
    </row>
    <row r="62" spans="1:5">
      <c r="A62" s="82">
        <v>2009</v>
      </c>
      <c r="B62" s="162" t="s">
        <v>2490</v>
      </c>
      <c r="C62" s="190" t="s">
        <v>105</v>
      </c>
      <c r="D62" s="190" t="s">
        <v>5077</v>
      </c>
      <c r="E62" s="193">
        <v>8</v>
      </c>
    </row>
    <row r="63" spans="1:5">
      <c r="A63" s="82">
        <v>2009</v>
      </c>
      <c r="B63" s="162" t="s">
        <v>2490</v>
      </c>
      <c r="C63" s="190" t="s">
        <v>108</v>
      </c>
      <c r="D63" s="190" t="s">
        <v>5077</v>
      </c>
      <c r="E63" s="193">
        <v>7</v>
      </c>
    </row>
    <row r="64" spans="1:5">
      <c r="A64" s="82">
        <v>2009</v>
      </c>
      <c r="B64" s="162" t="s">
        <v>2490</v>
      </c>
      <c r="C64" s="190" t="s">
        <v>114</v>
      </c>
      <c r="D64" s="190" t="s">
        <v>5077</v>
      </c>
      <c r="E64" s="193">
        <v>13</v>
      </c>
    </row>
    <row r="65" spans="1:5">
      <c r="A65" s="82">
        <v>2009</v>
      </c>
      <c r="B65" s="162" t="s">
        <v>2490</v>
      </c>
      <c r="C65" s="190" t="s">
        <v>121</v>
      </c>
      <c r="D65" s="190" t="s">
        <v>5077</v>
      </c>
      <c r="E65" s="193">
        <v>9</v>
      </c>
    </row>
    <row r="66" spans="1:5">
      <c r="A66" s="82">
        <v>2009</v>
      </c>
      <c r="B66" s="162" t="s">
        <v>2490</v>
      </c>
      <c r="C66" s="190" t="s">
        <v>126</v>
      </c>
      <c r="D66" s="190" t="s">
        <v>5077</v>
      </c>
      <c r="E66" s="193">
        <v>58</v>
      </c>
    </row>
    <row r="67" spans="1:5">
      <c r="A67" s="82">
        <v>2009</v>
      </c>
      <c r="B67" s="162" t="s">
        <v>2490</v>
      </c>
      <c r="C67" s="190" t="s">
        <v>145</v>
      </c>
      <c r="D67" s="190" t="s">
        <v>5077</v>
      </c>
      <c r="E67" s="193">
        <v>41</v>
      </c>
    </row>
    <row r="68" spans="1:5">
      <c r="A68" s="82">
        <v>2009</v>
      </c>
      <c r="B68" s="162" t="s">
        <v>2490</v>
      </c>
      <c r="C68" s="190" t="s">
        <v>182</v>
      </c>
      <c r="D68" s="190" t="s">
        <v>5077</v>
      </c>
      <c r="E68" s="193">
        <v>67</v>
      </c>
    </row>
    <row r="69" spans="1:5">
      <c r="A69" s="82">
        <v>2009</v>
      </c>
      <c r="B69" s="162" t="s">
        <v>2490</v>
      </c>
      <c r="C69" s="190" t="s">
        <v>191</v>
      </c>
      <c r="D69" s="190" t="s">
        <v>5077</v>
      </c>
      <c r="E69" s="193">
        <v>16</v>
      </c>
    </row>
    <row r="70" spans="1:5">
      <c r="A70" s="82">
        <v>2009</v>
      </c>
      <c r="B70" s="162" t="s">
        <v>2490</v>
      </c>
      <c r="C70" s="190" t="s">
        <v>195</v>
      </c>
      <c r="D70" s="190" t="s">
        <v>5077</v>
      </c>
      <c r="E70" s="193">
        <v>20</v>
      </c>
    </row>
    <row r="71" spans="1:5">
      <c r="A71" s="82">
        <v>2009</v>
      </c>
      <c r="B71" s="162" t="s">
        <v>2490</v>
      </c>
      <c r="C71" s="190" t="s">
        <v>2008</v>
      </c>
      <c r="D71" s="190" t="s">
        <v>5077</v>
      </c>
      <c r="E71" s="193">
        <v>65</v>
      </c>
    </row>
    <row r="72" spans="1:5">
      <c r="A72" s="82">
        <v>2009</v>
      </c>
      <c r="B72" s="162" t="s">
        <v>2490</v>
      </c>
      <c r="C72" s="190" t="s">
        <v>2009</v>
      </c>
      <c r="D72" s="190" t="s">
        <v>5077</v>
      </c>
      <c r="E72" s="193">
        <v>259</v>
      </c>
    </row>
    <row r="73" spans="1:5">
      <c r="A73" s="82">
        <v>2009</v>
      </c>
      <c r="B73" s="162" t="s">
        <v>2490</v>
      </c>
      <c r="C73" s="190" t="s">
        <v>2224</v>
      </c>
      <c r="D73" s="190" t="s">
        <v>5077</v>
      </c>
      <c r="E73" s="193">
        <v>615</v>
      </c>
    </row>
    <row r="74" spans="1:5">
      <c r="A74" s="82">
        <v>2009</v>
      </c>
      <c r="B74" s="162" t="s">
        <v>2490</v>
      </c>
      <c r="C74" s="190" t="s">
        <v>2225</v>
      </c>
      <c r="D74" s="190" t="s">
        <v>5077</v>
      </c>
      <c r="E74" s="193">
        <v>68</v>
      </c>
    </row>
    <row r="75" spans="1:5">
      <c r="A75" s="82">
        <v>2009</v>
      </c>
      <c r="B75" s="163" t="s">
        <v>644</v>
      </c>
      <c r="C75" s="190" t="s">
        <v>31</v>
      </c>
      <c r="D75" s="190" t="s">
        <v>5077</v>
      </c>
      <c r="E75" s="193">
        <v>25</v>
      </c>
    </row>
    <row r="76" spans="1:5">
      <c r="A76" s="82">
        <v>2009</v>
      </c>
      <c r="B76" s="163" t="s">
        <v>644</v>
      </c>
      <c r="C76" s="190" t="s">
        <v>214</v>
      </c>
      <c r="D76" s="190" t="s">
        <v>5077</v>
      </c>
      <c r="E76" s="193">
        <v>31</v>
      </c>
    </row>
    <row r="77" spans="1:5">
      <c r="A77" s="82">
        <v>2009</v>
      </c>
      <c r="B77" s="163" t="s">
        <v>644</v>
      </c>
      <c r="C77" s="190" t="s">
        <v>126</v>
      </c>
      <c r="D77" s="190" t="s">
        <v>5077</v>
      </c>
      <c r="E77" s="193">
        <v>38</v>
      </c>
    </row>
    <row r="78" spans="1:5">
      <c r="A78" s="82">
        <v>2009</v>
      </c>
      <c r="B78" s="163" t="s">
        <v>644</v>
      </c>
      <c r="C78" s="190" t="s">
        <v>2008</v>
      </c>
      <c r="D78" s="190" t="s">
        <v>5077</v>
      </c>
      <c r="E78" s="193">
        <v>76</v>
      </c>
    </row>
    <row r="79" spans="1:5">
      <c r="A79" s="82">
        <v>2009</v>
      </c>
      <c r="B79" s="163" t="s">
        <v>644</v>
      </c>
      <c r="C79" s="190" t="s">
        <v>2009</v>
      </c>
      <c r="D79" s="190" t="s">
        <v>5077</v>
      </c>
      <c r="E79" s="193">
        <v>65</v>
      </c>
    </row>
    <row r="80" spans="1:5">
      <c r="A80" s="82">
        <v>2009</v>
      </c>
      <c r="B80" s="163" t="s">
        <v>644</v>
      </c>
      <c r="C80" s="190" t="s">
        <v>2225</v>
      </c>
      <c r="D80" s="190" t="s">
        <v>5077</v>
      </c>
      <c r="E80" s="193">
        <v>28</v>
      </c>
    </row>
    <row r="81" spans="1:5">
      <c r="A81" s="82">
        <v>2009</v>
      </c>
      <c r="B81" s="163" t="s">
        <v>644</v>
      </c>
      <c r="C81" s="190" t="s">
        <v>2224</v>
      </c>
      <c r="D81" s="190" t="s">
        <v>5077</v>
      </c>
      <c r="E81" s="193">
        <v>87</v>
      </c>
    </row>
    <row r="82" spans="1:5">
      <c r="A82" s="88">
        <v>2010</v>
      </c>
      <c r="B82" s="162" t="s">
        <v>2490</v>
      </c>
      <c r="C82" s="190" t="s">
        <v>5</v>
      </c>
      <c r="D82" s="190" t="s">
        <v>5077</v>
      </c>
      <c r="E82" s="193">
        <v>28</v>
      </c>
    </row>
    <row r="83" spans="1:5">
      <c r="A83" s="88">
        <v>2010</v>
      </c>
      <c r="B83" s="162" t="s">
        <v>2490</v>
      </c>
      <c r="C83" s="190" t="s">
        <v>12</v>
      </c>
      <c r="D83" s="190" t="s">
        <v>5077</v>
      </c>
      <c r="E83" s="193">
        <v>13</v>
      </c>
    </row>
    <row r="84" spans="1:5">
      <c r="A84" s="88">
        <v>2010</v>
      </c>
      <c r="B84" s="162" t="s">
        <v>2490</v>
      </c>
      <c r="C84" s="190" t="s">
        <v>18</v>
      </c>
      <c r="D84" s="190" t="s">
        <v>5077</v>
      </c>
      <c r="E84" s="193">
        <v>63</v>
      </c>
    </row>
    <row r="85" spans="1:5">
      <c r="A85" s="88">
        <v>2010</v>
      </c>
      <c r="B85" s="162" t="s">
        <v>2490</v>
      </c>
      <c r="C85" s="190" t="s">
        <v>31</v>
      </c>
      <c r="D85" s="190" t="s">
        <v>5077</v>
      </c>
      <c r="E85" s="193">
        <v>50</v>
      </c>
    </row>
    <row r="86" spans="1:5">
      <c r="A86" s="88">
        <v>2010</v>
      </c>
      <c r="B86" s="162" t="s">
        <v>2490</v>
      </c>
      <c r="C86" s="190" t="s">
        <v>52</v>
      </c>
      <c r="D86" s="190" t="s">
        <v>5077</v>
      </c>
      <c r="E86" s="193">
        <v>19</v>
      </c>
    </row>
    <row r="87" spans="1:5">
      <c r="A87" s="88">
        <v>2010</v>
      </c>
      <c r="B87" s="162" t="s">
        <v>2490</v>
      </c>
      <c r="C87" s="190" t="s">
        <v>72</v>
      </c>
      <c r="D87" s="190" t="s">
        <v>5077</v>
      </c>
      <c r="E87" s="193">
        <v>13</v>
      </c>
    </row>
    <row r="88" spans="1:5">
      <c r="A88" s="88">
        <v>2010</v>
      </c>
      <c r="B88" s="162" t="s">
        <v>2490</v>
      </c>
      <c r="C88" s="190" t="s">
        <v>83</v>
      </c>
      <c r="D88" s="190" t="s">
        <v>5077</v>
      </c>
      <c r="E88" s="193">
        <v>13</v>
      </c>
    </row>
    <row r="89" spans="1:5">
      <c r="A89" s="88">
        <v>2010</v>
      </c>
      <c r="B89" s="162" t="s">
        <v>2490</v>
      </c>
      <c r="C89" s="190" t="s">
        <v>93</v>
      </c>
      <c r="D89" s="190" t="s">
        <v>5077</v>
      </c>
      <c r="E89" s="193">
        <v>23</v>
      </c>
    </row>
    <row r="90" spans="1:5">
      <c r="A90" s="88">
        <v>2010</v>
      </c>
      <c r="B90" s="162" t="s">
        <v>2490</v>
      </c>
      <c r="C90" s="190" t="s">
        <v>102</v>
      </c>
      <c r="D90" s="190" t="s">
        <v>5077</v>
      </c>
      <c r="E90" s="193">
        <v>1</v>
      </c>
    </row>
    <row r="91" spans="1:5">
      <c r="A91" s="88">
        <v>2010</v>
      </c>
      <c r="B91" s="162" t="s">
        <v>2490</v>
      </c>
      <c r="C91" s="190" t="s">
        <v>105</v>
      </c>
      <c r="D91" s="190" t="s">
        <v>5077</v>
      </c>
      <c r="E91" s="193">
        <v>8</v>
      </c>
    </row>
    <row r="92" spans="1:5">
      <c r="A92" s="88">
        <v>2010</v>
      </c>
      <c r="B92" s="162" t="s">
        <v>2490</v>
      </c>
      <c r="C92" s="190" t="s">
        <v>108</v>
      </c>
      <c r="D92" s="190" t="s">
        <v>5077</v>
      </c>
      <c r="E92" s="193">
        <v>8</v>
      </c>
    </row>
    <row r="93" spans="1:5">
      <c r="A93" s="88">
        <v>2010</v>
      </c>
      <c r="B93" s="162" t="s">
        <v>2490</v>
      </c>
      <c r="C93" s="190" t="s">
        <v>114</v>
      </c>
      <c r="D93" s="190" t="s">
        <v>5077</v>
      </c>
      <c r="E93" s="193">
        <v>14</v>
      </c>
    </row>
    <row r="94" spans="1:5">
      <c r="A94" s="88">
        <v>2010</v>
      </c>
      <c r="B94" s="162" t="s">
        <v>2490</v>
      </c>
      <c r="C94" s="190" t="s">
        <v>121</v>
      </c>
      <c r="D94" s="190" t="s">
        <v>5077</v>
      </c>
      <c r="E94" s="193">
        <v>7</v>
      </c>
    </row>
    <row r="95" spans="1:5">
      <c r="A95" s="88">
        <v>2010</v>
      </c>
      <c r="B95" s="162" t="s">
        <v>2490</v>
      </c>
      <c r="C95" s="190" t="s">
        <v>126</v>
      </c>
      <c r="D95" s="190" t="s">
        <v>5077</v>
      </c>
      <c r="E95" s="193">
        <v>54</v>
      </c>
    </row>
    <row r="96" spans="1:5">
      <c r="A96" s="88">
        <v>2010</v>
      </c>
      <c r="B96" s="162" t="s">
        <v>2490</v>
      </c>
      <c r="C96" s="190" t="s">
        <v>145</v>
      </c>
      <c r="D96" s="190" t="s">
        <v>5077</v>
      </c>
      <c r="E96" s="193">
        <v>39</v>
      </c>
    </row>
    <row r="97" spans="1:5">
      <c r="A97" s="88">
        <v>2010</v>
      </c>
      <c r="B97" s="162" t="s">
        <v>2490</v>
      </c>
      <c r="C97" s="190" t="s">
        <v>182</v>
      </c>
      <c r="D97" s="190" t="s">
        <v>5077</v>
      </c>
      <c r="E97" s="193">
        <v>57</v>
      </c>
    </row>
    <row r="98" spans="1:5">
      <c r="A98" s="88">
        <v>2010</v>
      </c>
      <c r="B98" s="162" t="s">
        <v>2490</v>
      </c>
      <c r="C98" s="190" t="s">
        <v>191</v>
      </c>
      <c r="D98" s="190" t="s">
        <v>5077</v>
      </c>
      <c r="E98" s="193">
        <v>16</v>
      </c>
    </row>
    <row r="99" spans="1:5">
      <c r="A99" s="88">
        <v>2010</v>
      </c>
      <c r="B99" s="162" t="s">
        <v>2490</v>
      </c>
      <c r="C99" s="190" t="s">
        <v>195</v>
      </c>
      <c r="D99" s="190" t="s">
        <v>5077</v>
      </c>
      <c r="E99" s="193">
        <v>20</v>
      </c>
    </row>
    <row r="100" spans="1:5">
      <c r="A100" s="88">
        <v>2010</v>
      </c>
      <c r="B100" s="162" t="s">
        <v>2490</v>
      </c>
      <c r="C100" s="190" t="s">
        <v>2008</v>
      </c>
      <c r="D100" s="190" t="s">
        <v>5077</v>
      </c>
      <c r="E100" s="193">
        <v>50</v>
      </c>
    </row>
    <row r="101" spans="1:5">
      <c r="A101" s="88">
        <v>2010</v>
      </c>
      <c r="B101" s="162" t="s">
        <v>2490</v>
      </c>
      <c r="C101" s="190" t="s">
        <v>2009</v>
      </c>
      <c r="D101" s="190" t="s">
        <v>5077</v>
      </c>
      <c r="E101" s="193">
        <v>250</v>
      </c>
    </row>
    <row r="102" spans="1:5">
      <c r="A102" s="88">
        <v>2010</v>
      </c>
      <c r="B102" s="162" t="s">
        <v>2490</v>
      </c>
      <c r="C102" s="190" t="s">
        <v>2224</v>
      </c>
      <c r="D102" s="190" t="s">
        <v>5077</v>
      </c>
      <c r="E102" s="193">
        <v>626</v>
      </c>
    </row>
    <row r="103" spans="1:5">
      <c r="A103" s="88">
        <v>2010</v>
      </c>
      <c r="B103" s="162" t="s">
        <v>2490</v>
      </c>
      <c r="C103" s="190" t="s">
        <v>2225</v>
      </c>
      <c r="D103" s="190" t="s">
        <v>5077</v>
      </c>
      <c r="E103" s="193">
        <v>62</v>
      </c>
    </row>
    <row r="104" spans="1:5">
      <c r="A104" s="88">
        <v>2010</v>
      </c>
      <c r="B104" s="163" t="s">
        <v>644</v>
      </c>
      <c r="C104" s="190" t="s">
        <v>31</v>
      </c>
      <c r="D104" s="190" t="s">
        <v>5077</v>
      </c>
      <c r="E104" s="193">
        <v>29</v>
      </c>
    </row>
    <row r="105" spans="1:5">
      <c r="A105" s="88">
        <v>2010</v>
      </c>
      <c r="B105" s="163" t="s">
        <v>644</v>
      </c>
      <c r="C105" s="190" t="s">
        <v>213</v>
      </c>
      <c r="D105" s="190" t="s">
        <v>5077</v>
      </c>
      <c r="E105" s="193">
        <v>5</v>
      </c>
    </row>
    <row r="106" spans="1:5">
      <c r="A106" s="88">
        <v>2010</v>
      </c>
      <c r="B106" s="163" t="s">
        <v>644</v>
      </c>
      <c r="C106" s="190" t="s">
        <v>214</v>
      </c>
      <c r="D106" s="190" t="s">
        <v>5077</v>
      </c>
      <c r="E106" s="193">
        <v>27</v>
      </c>
    </row>
    <row r="107" spans="1:5">
      <c r="A107" s="88">
        <v>2010</v>
      </c>
      <c r="B107" s="163" t="s">
        <v>644</v>
      </c>
      <c r="C107" s="190" t="s">
        <v>126</v>
      </c>
      <c r="D107" s="190" t="s">
        <v>5077</v>
      </c>
      <c r="E107" s="193">
        <v>33</v>
      </c>
    </row>
    <row r="108" spans="1:5">
      <c r="A108" s="88">
        <v>2010</v>
      </c>
      <c r="B108" s="163" t="s">
        <v>644</v>
      </c>
      <c r="C108" s="190" t="s">
        <v>2008</v>
      </c>
      <c r="D108" s="190" t="s">
        <v>5077</v>
      </c>
      <c r="E108" s="193">
        <v>72</v>
      </c>
    </row>
    <row r="109" spans="1:5">
      <c r="A109" s="88">
        <v>2010</v>
      </c>
      <c r="B109" s="163" t="s">
        <v>644</v>
      </c>
      <c r="C109" s="190" t="s">
        <v>2009</v>
      </c>
      <c r="D109" s="190" t="s">
        <v>5077</v>
      </c>
      <c r="E109" s="193">
        <v>87</v>
      </c>
    </row>
    <row r="110" spans="1:5">
      <c r="A110" s="88">
        <v>2010</v>
      </c>
      <c r="B110" s="163" t="s">
        <v>644</v>
      </c>
      <c r="C110" s="190" t="s">
        <v>2225</v>
      </c>
      <c r="D110" s="190" t="s">
        <v>5077</v>
      </c>
      <c r="E110" s="193">
        <v>30</v>
      </c>
    </row>
    <row r="111" spans="1:5">
      <c r="A111" s="88">
        <v>2010</v>
      </c>
      <c r="B111" s="163" t="s">
        <v>644</v>
      </c>
      <c r="C111" s="190" t="s">
        <v>2224</v>
      </c>
      <c r="D111" s="190" t="s">
        <v>5077</v>
      </c>
      <c r="E111" s="193">
        <v>100</v>
      </c>
    </row>
    <row r="112" spans="1:5">
      <c r="A112" s="82">
        <v>2011</v>
      </c>
      <c r="B112" s="162" t="s">
        <v>2490</v>
      </c>
      <c r="C112" s="190" t="s">
        <v>5</v>
      </c>
      <c r="D112" s="190" t="s">
        <v>5077</v>
      </c>
      <c r="E112" s="193">
        <v>31</v>
      </c>
    </row>
    <row r="113" spans="1:5">
      <c r="A113" s="82">
        <v>2011</v>
      </c>
      <c r="B113" s="162" t="s">
        <v>2490</v>
      </c>
      <c r="C113" s="190" t="s">
        <v>12</v>
      </c>
      <c r="D113" s="190" t="s">
        <v>5077</v>
      </c>
      <c r="E113" s="193">
        <v>17</v>
      </c>
    </row>
    <row r="114" spans="1:5">
      <c r="A114" s="82">
        <v>2011</v>
      </c>
      <c r="B114" s="162" t="s">
        <v>2490</v>
      </c>
      <c r="C114" s="190" t="s">
        <v>18</v>
      </c>
      <c r="D114" s="190" t="s">
        <v>5077</v>
      </c>
      <c r="E114" s="193">
        <v>59</v>
      </c>
    </row>
    <row r="115" spans="1:5">
      <c r="A115" s="82">
        <v>2011</v>
      </c>
      <c r="B115" s="162" t="s">
        <v>2490</v>
      </c>
      <c r="C115" s="190" t="s">
        <v>31</v>
      </c>
      <c r="D115" s="190" t="s">
        <v>5077</v>
      </c>
      <c r="E115" s="193">
        <v>58</v>
      </c>
    </row>
    <row r="116" spans="1:5">
      <c r="A116" s="82">
        <v>2011</v>
      </c>
      <c r="B116" s="162" t="s">
        <v>2490</v>
      </c>
      <c r="C116" s="190" t="s">
        <v>52</v>
      </c>
      <c r="D116" s="190" t="s">
        <v>5077</v>
      </c>
      <c r="E116" s="193">
        <v>22</v>
      </c>
    </row>
    <row r="117" spans="1:5">
      <c r="A117" s="82">
        <v>2011</v>
      </c>
      <c r="B117" s="162" t="s">
        <v>2490</v>
      </c>
      <c r="C117" s="190" t="s">
        <v>72</v>
      </c>
      <c r="D117" s="190" t="s">
        <v>5077</v>
      </c>
      <c r="E117" s="193">
        <v>14</v>
      </c>
    </row>
    <row r="118" spans="1:5">
      <c r="A118" s="82">
        <v>2011</v>
      </c>
      <c r="B118" s="162" t="s">
        <v>2490</v>
      </c>
      <c r="C118" s="190" t="s">
        <v>83</v>
      </c>
      <c r="D118" s="190" t="s">
        <v>5077</v>
      </c>
      <c r="E118" s="193">
        <v>12</v>
      </c>
    </row>
    <row r="119" spans="1:5">
      <c r="A119" s="82">
        <v>2011</v>
      </c>
      <c r="B119" s="162" t="s">
        <v>2490</v>
      </c>
      <c r="C119" s="190" t="s">
        <v>93</v>
      </c>
      <c r="D119" s="190" t="s">
        <v>5077</v>
      </c>
      <c r="E119" s="193">
        <v>23</v>
      </c>
    </row>
    <row r="120" spans="1:5">
      <c r="A120" s="82">
        <v>2011</v>
      </c>
      <c r="B120" s="162" t="s">
        <v>2490</v>
      </c>
      <c r="C120" s="190" t="s">
        <v>102</v>
      </c>
      <c r="D120" s="190" t="s">
        <v>5077</v>
      </c>
      <c r="E120" s="193">
        <v>1</v>
      </c>
    </row>
    <row r="121" spans="1:5">
      <c r="A121" s="82">
        <v>2011</v>
      </c>
      <c r="B121" s="162" t="s">
        <v>2490</v>
      </c>
      <c r="C121" s="190" t="s">
        <v>105</v>
      </c>
      <c r="D121" s="190" t="s">
        <v>5077</v>
      </c>
      <c r="E121" s="193">
        <v>8</v>
      </c>
    </row>
    <row r="122" spans="1:5">
      <c r="A122" s="82">
        <v>2011</v>
      </c>
      <c r="B122" s="162" t="s">
        <v>2490</v>
      </c>
      <c r="C122" s="190" t="s">
        <v>108</v>
      </c>
      <c r="D122" s="190" t="s">
        <v>5077</v>
      </c>
      <c r="E122" s="193">
        <v>7</v>
      </c>
    </row>
    <row r="123" spans="1:5">
      <c r="A123" s="82">
        <v>2011</v>
      </c>
      <c r="B123" s="162" t="s">
        <v>2490</v>
      </c>
      <c r="C123" s="190" t="s">
        <v>114</v>
      </c>
      <c r="D123" s="190" t="s">
        <v>5077</v>
      </c>
      <c r="E123" s="193">
        <v>13</v>
      </c>
    </row>
    <row r="124" spans="1:5">
      <c r="A124" s="82">
        <v>2011</v>
      </c>
      <c r="B124" s="162" t="s">
        <v>2490</v>
      </c>
      <c r="C124" s="190" t="s">
        <v>121</v>
      </c>
      <c r="D124" s="190" t="s">
        <v>5077</v>
      </c>
      <c r="E124" s="193">
        <v>8</v>
      </c>
    </row>
    <row r="125" spans="1:5">
      <c r="A125" s="82">
        <v>2011</v>
      </c>
      <c r="B125" s="162" t="s">
        <v>2490</v>
      </c>
      <c r="C125" s="190" t="s">
        <v>126</v>
      </c>
      <c r="D125" s="190" t="s">
        <v>5077</v>
      </c>
      <c r="E125" s="193">
        <v>56</v>
      </c>
    </row>
    <row r="126" spans="1:5">
      <c r="A126" s="82">
        <v>2011</v>
      </c>
      <c r="B126" s="162" t="s">
        <v>2490</v>
      </c>
      <c r="C126" s="190" t="s">
        <v>145</v>
      </c>
      <c r="D126" s="190" t="s">
        <v>5077</v>
      </c>
      <c r="E126" s="193">
        <v>38</v>
      </c>
    </row>
    <row r="127" spans="1:5">
      <c r="A127" s="82">
        <v>2011</v>
      </c>
      <c r="B127" s="162" t="s">
        <v>2490</v>
      </c>
      <c r="C127" s="190" t="s">
        <v>182</v>
      </c>
      <c r="D127" s="190" t="s">
        <v>5077</v>
      </c>
      <c r="E127" s="193">
        <v>57</v>
      </c>
    </row>
    <row r="128" spans="1:5">
      <c r="A128" s="82">
        <v>2011</v>
      </c>
      <c r="B128" s="162" t="s">
        <v>2490</v>
      </c>
      <c r="C128" s="190" t="s">
        <v>191</v>
      </c>
      <c r="D128" s="190" t="s">
        <v>5077</v>
      </c>
      <c r="E128" s="193">
        <v>16</v>
      </c>
    </row>
    <row r="129" spans="1:5">
      <c r="A129" s="82">
        <v>2011</v>
      </c>
      <c r="B129" s="162" t="s">
        <v>2490</v>
      </c>
      <c r="C129" s="190" t="s">
        <v>195</v>
      </c>
      <c r="D129" s="190" t="s">
        <v>5077</v>
      </c>
      <c r="E129" s="193">
        <v>17</v>
      </c>
    </row>
    <row r="130" spans="1:5">
      <c r="A130" s="82">
        <v>2011</v>
      </c>
      <c r="B130" s="162" t="s">
        <v>2490</v>
      </c>
      <c r="C130" s="190" t="s">
        <v>2008</v>
      </c>
      <c r="D130" s="190" t="s">
        <v>5077</v>
      </c>
      <c r="E130" s="193">
        <v>47</v>
      </c>
    </row>
    <row r="131" spans="1:5">
      <c r="A131" s="82">
        <v>2011</v>
      </c>
      <c r="B131" s="162" t="s">
        <v>2490</v>
      </c>
      <c r="C131" s="190" t="s">
        <v>2009</v>
      </c>
      <c r="D131" s="190" t="s">
        <v>5077</v>
      </c>
      <c r="E131" s="193">
        <v>235</v>
      </c>
    </row>
    <row r="132" spans="1:5">
      <c r="A132" s="82">
        <v>2011</v>
      </c>
      <c r="B132" s="162" t="s">
        <v>2490</v>
      </c>
      <c r="C132" s="190" t="s">
        <v>2224</v>
      </c>
      <c r="D132" s="190" t="s">
        <v>5077</v>
      </c>
      <c r="E132" s="193">
        <v>656</v>
      </c>
    </row>
    <row r="133" spans="1:5">
      <c r="A133" s="82">
        <v>2011</v>
      </c>
      <c r="B133" s="162" t="s">
        <v>2490</v>
      </c>
      <c r="C133" s="190" t="s">
        <v>2225</v>
      </c>
      <c r="D133" s="190" t="s">
        <v>5077</v>
      </c>
      <c r="E133" s="193">
        <v>63</v>
      </c>
    </row>
    <row r="134" spans="1:5">
      <c r="A134" s="82">
        <v>2011</v>
      </c>
      <c r="B134" s="163" t="s">
        <v>644</v>
      </c>
      <c r="C134" s="190" t="s">
        <v>31</v>
      </c>
      <c r="D134" s="190" t="s">
        <v>5077</v>
      </c>
      <c r="E134" s="193">
        <v>27</v>
      </c>
    </row>
    <row r="135" spans="1:5">
      <c r="A135" s="82">
        <v>2011</v>
      </c>
      <c r="B135" s="163" t="s">
        <v>644</v>
      </c>
      <c r="C135" s="190" t="s">
        <v>213</v>
      </c>
      <c r="D135" s="190" t="s">
        <v>5077</v>
      </c>
      <c r="E135" s="193">
        <v>10</v>
      </c>
    </row>
    <row r="136" spans="1:5">
      <c r="A136" s="82">
        <v>2011</v>
      </c>
      <c r="B136" s="163" t="s">
        <v>644</v>
      </c>
      <c r="C136" s="190" t="s">
        <v>214</v>
      </c>
      <c r="D136" s="190" t="s">
        <v>5077</v>
      </c>
      <c r="E136" s="193">
        <v>29</v>
      </c>
    </row>
    <row r="137" spans="1:5">
      <c r="A137" s="82">
        <v>2011</v>
      </c>
      <c r="B137" s="163" t="s">
        <v>644</v>
      </c>
      <c r="C137" s="190" t="s">
        <v>126</v>
      </c>
      <c r="D137" s="190" t="s">
        <v>5077</v>
      </c>
      <c r="E137" s="193">
        <v>31</v>
      </c>
    </row>
    <row r="138" spans="1:5">
      <c r="A138" s="82">
        <v>2011</v>
      </c>
      <c r="B138" s="163" t="s">
        <v>644</v>
      </c>
      <c r="C138" s="190" t="s">
        <v>2008</v>
      </c>
      <c r="D138" s="190" t="s">
        <v>5077</v>
      </c>
      <c r="E138" s="193">
        <v>86</v>
      </c>
    </row>
    <row r="139" spans="1:5">
      <c r="A139" s="82">
        <v>2011</v>
      </c>
      <c r="B139" s="163" t="s">
        <v>644</v>
      </c>
      <c r="C139" s="190" t="s">
        <v>2009</v>
      </c>
      <c r="D139" s="190" t="s">
        <v>5077</v>
      </c>
      <c r="E139" s="193">
        <v>116</v>
      </c>
    </row>
    <row r="140" spans="1:5">
      <c r="A140" s="82">
        <v>2011</v>
      </c>
      <c r="B140" s="163" t="s">
        <v>644</v>
      </c>
      <c r="C140" s="190" t="s">
        <v>2225</v>
      </c>
      <c r="D140" s="190" t="s">
        <v>5077</v>
      </c>
      <c r="E140" s="193">
        <v>25</v>
      </c>
    </row>
    <row r="141" spans="1:5">
      <c r="A141" s="82">
        <v>2011</v>
      </c>
      <c r="B141" s="163" t="s">
        <v>644</v>
      </c>
      <c r="C141" s="190" t="s">
        <v>2224</v>
      </c>
      <c r="D141" s="190" t="s">
        <v>5077</v>
      </c>
      <c r="E141" s="193">
        <v>102</v>
      </c>
    </row>
    <row r="142" spans="1:5">
      <c r="A142" s="88">
        <v>2012</v>
      </c>
      <c r="B142" s="162" t="s">
        <v>2490</v>
      </c>
      <c r="C142" s="190" t="s">
        <v>5</v>
      </c>
      <c r="D142" s="190" t="s">
        <v>5077</v>
      </c>
      <c r="E142" s="193">
        <v>31</v>
      </c>
    </row>
    <row r="143" spans="1:5">
      <c r="A143" s="88">
        <v>2012</v>
      </c>
      <c r="B143" s="162" t="s">
        <v>2490</v>
      </c>
      <c r="C143" s="190" t="s">
        <v>12</v>
      </c>
      <c r="D143" s="190" t="s">
        <v>5077</v>
      </c>
      <c r="E143" s="193">
        <v>19</v>
      </c>
    </row>
    <row r="144" spans="1:5">
      <c r="A144" s="88">
        <v>2012</v>
      </c>
      <c r="B144" s="162" t="s">
        <v>2490</v>
      </c>
      <c r="C144" s="190" t="s">
        <v>18</v>
      </c>
      <c r="D144" s="190" t="s">
        <v>5077</v>
      </c>
      <c r="E144" s="193">
        <v>58</v>
      </c>
    </row>
    <row r="145" spans="1:5">
      <c r="A145" s="88">
        <v>2012</v>
      </c>
      <c r="B145" s="162" t="s">
        <v>2490</v>
      </c>
      <c r="C145" s="190" t="s">
        <v>31</v>
      </c>
      <c r="D145" s="190" t="s">
        <v>5077</v>
      </c>
      <c r="E145" s="193">
        <v>60</v>
      </c>
    </row>
    <row r="146" spans="1:5">
      <c r="A146" s="88">
        <v>2012</v>
      </c>
      <c r="B146" s="162" t="s">
        <v>2490</v>
      </c>
      <c r="C146" s="190" t="s">
        <v>52</v>
      </c>
      <c r="D146" s="190" t="s">
        <v>5077</v>
      </c>
      <c r="E146" s="193">
        <v>25</v>
      </c>
    </row>
    <row r="147" spans="1:5">
      <c r="A147" s="88">
        <v>2012</v>
      </c>
      <c r="B147" s="162" t="s">
        <v>2490</v>
      </c>
      <c r="C147" s="190" t="s">
        <v>72</v>
      </c>
      <c r="D147" s="190" t="s">
        <v>5077</v>
      </c>
      <c r="E147" s="193">
        <v>17</v>
      </c>
    </row>
    <row r="148" spans="1:5">
      <c r="A148" s="88">
        <v>2012</v>
      </c>
      <c r="B148" s="162" t="s">
        <v>2490</v>
      </c>
      <c r="C148" s="190" t="s">
        <v>83</v>
      </c>
      <c r="D148" s="190" t="s">
        <v>5077</v>
      </c>
      <c r="E148" s="193">
        <v>12</v>
      </c>
    </row>
    <row r="149" spans="1:5">
      <c r="A149" s="88">
        <v>2012</v>
      </c>
      <c r="B149" s="162" t="s">
        <v>2490</v>
      </c>
      <c r="C149" s="190" t="s">
        <v>93</v>
      </c>
      <c r="D149" s="190" t="s">
        <v>5077</v>
      </c>
      <c r="E149" s="193">
        <v>24</v>
      </c>
    </row>
    <row r="150" spans="1:5">
      <c r="A150" s="88">
        <v>2012</v>
      </c>
      <c r="B150" s="162" t="s">
        <v>2490</v>
      </c>
      <c r="C150" s="190" t="s">
        <v>102</v>
      </c>
      <c r="D150" s="190" t="s">
        <v>5077</v>
      </c>
      <c r="E150" s="193">
        <v>1</v>
      </c>
    </row>
    <row r="151" spans="1:5">
      <c r="A151" s="88">
        <v>2012</v>
      </c>
      <c r="B151" s="162" t="s">
        <v>2490</v>
      </c>
      <c r="C151" s="190" t="s">
        <v>105</v>
      </c>
      <c r="D151" s="190" t="s">
        <v>5077</v>
      </c>
      <c r="E151" s="193">
        <v>7</v>
      </c>
    </row>
    <row r="152" spans="1:5">
      <c r="A152" s="88">
        <v>2012</v>
      </c>
      <c r="B152" s="162" t="s">
        <v>2490</v>
      </c>
      <c r="C152" s="190" t="s">
        <v>108</v>
      </c>
      <c r="D152" s="190" t="s">
        <v>5077</v>
      </c>
      <c r="E152" s="193">
        <v>8</v>
      </c>
    </row>
    <row r="153" spans="1:5">
      <c r="A153" s="88">
        <v>2012</v>
      </c>
      <c r="B153" s="162" t="s">
        <v>2490</v>
      </c>
      <c r="C153" s="190" t="s">
        <v>114</v>
      </c>
      <c r="D153" s="190" t="s">
        <v>5077</v>
      </c>
      <c r="E153" s="193">
        <v>13</v>
      </c>
    </row>
    <row r="154" spans="1:5">
      <c r="A154" s="88">
        <v>2012</v>
      </c>
      <c r="B154" s="162" t="s">
        <v>2490</v>
      </c>
      <c r="C154" s="190" t="s">
        <v>121</v>
      </c>
      <c r="D154" s="190" t="s">
        <v>5077</v>
      </c>
      <c r="E154" s="193">
        <v>8</v>
      </c>
    </row>
    <row r="155" spans="1:5">
      <c r="A155" s="88">
        <v>2012</v>
      </c>
      <c r="B155" s="162" t="s">
        <v>2490</v>
      </c>
      <c r="C155" s="190" t="s">
        <v>126</v>
      </c>
      <c r="D155" s="190" t="s">
        <v>5077</v>
      </c>
      <c r="E155" s="193">
        <v>58</v>
      </c>
    </row>
    <row r="156" spans="1:5">
      <c r="A156" s="88">
        <v>2012</v>
      </c>
      <c r="B156" s="162" t="s">
        <v>2490</v>
      </c>
      <c r="C156" s="190" t="s">
        <v>145</v>
      </c>
      <c r="D156" s="190" t="s">
        <v>5077</v>
      </c>
      <c r="E156" s="193">
        <v>43</v>
      </c>
    </row>
    <row r="157" spans="1:5">
      <c r="A157" s="88">
        <v>2012</v>
      </c>
      <c r="B157" s="162" t="s">
        <v>2490</v>
      </c>
      <c r="C157" s="190" t="s">
        <v>182</v>
      </c>
      <c r="D157" s="190" t="s">
        <v>5077</v>
      </c>
      <c r="E157" s="193">
        <v>58</v>
      </c>
    </row>
    <row r="158" spans="1:5">
      <c r="A158" s="88">
        <v>2012</v>
      </c>
      <c r="B158" s="162" t="s">
        <v>2490</v>
      </c>
      <c r="C158" s="190" t="s">
        <v>191</v>
      </c>
      <c r="D158" s="190" t="s">
        <v>5077</v>
      </c>
      <c r="E158" s="193">
        <v>16</v>
      </c>
    </row>
    <row r="159" spans="1:5">
      <c r="A159" s="88">
        <v>2012</v>
      </c>
      <c r="B159" s="162" t="s">
        <v>2490</v>
      </c>
      <c r="C159" s="190" t="s">
        <v>195</v>
      </c>
      <c r="D159" s="190" t="s">
        <v>5077</v>
      </c>
      <c r="E159" s="193">
        <v>17</v>
      </c>
    </row>
    <row r="160" spans="1:5">
      <c r="A160" s="88">
        <v>2012</v>
      </c>
      <c r="B160" s="162" t="s">
        <v>2490</v>
      </c>
      <c r="C160" s="190" t="s">
        <v>2008</v>
      </c>
      <c r="D160" s="190" t="s">
        <v>5077</v>
      </c>
      <c r="E160" s="193">
        <v>58</v>
      </c>
    </row>
    <row r="161" spans="1:5">
      <c r="A161" s="88">
        <v>2012</v>
      </c>
      <c r="B161" s="162" t="s">
        <v>2490</v>
      </c>
      <c r="C161" s="190" t="s">
        <v>2009</v>
      </c>
      <c r="D161" s="190" t="s">
        <v>5077</v>
      </c>
      <c r="E161" s="193">
        <v>188</v>
      </c>
    </row>
    <row r="162" spans="1:5">
      <c r="A162" s="88">
        <v>2012</v>
      </c>
      <c r="B162" s="162" t="s">
        <v>2490</v>
      </c>
      <c r="C162" s="190" t="s">
        <v>2224</v>
      </c>
      <c r="D162" s="190" t="s">
        <v>5077</v>
      </c>
      <c r="E162" s="193">
        <v>649</v>
      </c>
    </row>
    <row r="163" spans="1:5">
      <c r="A163" s="88">
        <v>2012</v>
      </c>
      <c r="B163" s="162" t="s">
        <v>2490</v>
      </c>
      <c r="C163" s="190" t="s">
        <v>1983</v>
      </c>
      <c r="D163" s="190" t="s">
        <v>5077</v>
      </c>
      <c r="E163" s="193">
        <v>22</v>
      </c>
    </row>
    <row r="164" spans="1:5">
      <c r="A164" s="88">
        <v>2012</v>
      </c>
      <c r="B164" s="162" t="s">
        <v>2490</v>
      </c>
      <c r="C164" s="190" t="s">
        <v>2010</v>
      </c>
      <c r="D164" s="190" t="s">
        <v>5077</v>
      </c>
      <c r="E164" s="193">
        <v>14</v>
      </c>
    </row>
    <row r="165" spans="1:5">
      <c r="A165" s="88">
        <v>2012</v>
      </c>
      <c r="B165" s="162" t="s">
        <v>2490</v>
      </c>
      <c r="C165" s="190" t="s">
        <v>2225</v>
      </c>
      <c r="D165" s="190" t="s">
        <v>5077</v>
      </c>
      <c r="E165" s="193">
        <v>66</v>
      </c>
    </row>
    <row r="166" spans="1:5">
      <c r="A166" s="88">
        <v>2012</v>
      </c>
      <c r="B166" s="163" t="s">
        <v>644</v>
      </c>
      <c r="C166" s="190" t="s">
        <v>31</v>
      </c>
      <c r="D166" s="190" t="s">
        <v>5077</v>
      </c>
      <c r="E166" s="193">
        <v>25</v>
      </c>
    </row>
    <row r="167" spans="1:5">
      <c r="A167" s="88">
        <v>2012</v>
      </c>
      <c r="B167" s="163" t="s">
        <v>644</v>
      </c>
      <c r="C167" s="190" t="s">
        <v>213</v>
      </c>
      <c r="D167" s="190" t="s">
        <v>5077</v>
      </c>
      <c r="E167" s="193">
        <v>2</v>
      </c>
    </row>
    <row r="168" spans="1:5">
      <c r="A168" s="88">
        <v>2012</v>
      </c>
      <c r="B168" s="163" t="s">
        <v>644</v>
      </c>
      <c r="C168" s="190" t="s">
        <v>214</v>
      </c>
      <c r="D168" s="190" t="s">
        <v>5077</v>
      </c>
      <c r="E168" s="193">
        <v>29</v>
      </c>
    </row>
    <row r="169" spans="1:5">
      <c r="A169" s="88">
        <v>2012</v>
      </c>
      <c r="B169" s="163" t="s">
        <v>644</v>
      </c>
      <c r="C169" s="190" t="s">
        <v>126</v>
      </c>
      <c r="D169" s="190" t="s">
        <v>5077</v>
      </c>
      <c r="E169" s="193">
        <v>33</v>
      </c>
    </row>
    <row r="170" spans="1:5">
      <c r="A170" s="88">
        <v>2012</v>
      </c>
      <c r="B170" s="163" t="s">
        <v>644</v>
      </c>
      <c r="C170" s="190" t="s">
        <v>2008</v>
      </c>
      <c r="D170" s="190" t="s">
        <v>5077</v>
      </c>
      <c r="E170" s="193">
        <v>85</v>
      </c>
    </row>
    <row r="171" spans="1:5">
      <c r="A171" s="88">
        <v>2012</v>
      </c>
      <c r="B171" s="163" t="s">
        <v>644</v>
      </c>
      <c r="C171" s="190" t="s">
        <v>2009</v>
      </c>
      <c r="D171" s="190" t="s">
        <v>5077</v>
      </c>
      <c r="E171" s="193">
        <v>133</v>
      </c>
    </row>
    <row r="172" spans="1:5">
      <c r="A172" s="88">
        <v>2012</v>
      </c>
      <c r="B172" s="163" t="s">
        <v>644</v>
      </c>
      <c r="C172" s="190" t="s">
        <v>2225</v>
      </c>
      <c r="D172" s="190" t="s">
        <v>5077</v>
      </c>
      <c r="E172" s="193">
        <v>29</v>
      </c>
    </row>
    <row r="173" spans="1:5">
      <c r="A173" s="88">
        <v>2012</v>
      </c>
      <c r="B173" s="163" t="s">
        <v>644</v>
      </c>
      <c r="C173" s="190" t="s">
        <v>2224</v>
      </c>
      <c r="D173" s="190" t="s">
        <v>5077</v>
      </c>
      <c r="E173" s="193">
        <v>99</v>
      </c>
    </row>
    <row r="174" spans="1:5">
      <c r="A174" s="82">
        <v>2013</v>
      </c>
      <c r="B174" s="162" t="s">
        <v>2490</v>
      </c>
      <c r="C174" s="190" t="s">
        <v>5</v>
      </c>
      <c r="D174" s="190" t="s">
        <v>5077</v>
      </c>
      <c r="E174" s="193">
        <v>33</v>
      </c>
    </row>
    <row r="175" spans="1:5">
      <c r="A175" s="82">
        <v>2013</v>
      </c>
      <c r="B175" s="162" t="s">
        <v>2490</v>
      </c>
      <c r="C175" s="190" t="s">
        <v>12</v>
      </c>
      <c r="D175" s="190" t="s">
        <v>5077</v>
      </c>
      <c r="E175" s="193">
        <v>20</v>
      </c>
    </row>
    <row r="176" spans="1:5">
      <c r="A176" s="82">
        <v>2013</v>
      </c>
      <c r="B176" s="162" t="s">
        <v>2490</v>
      </c>
      <c r="C176" s="190" t="s">
        <v>18</v>
      </c>
      <c r="D176" s="190" t="s">
        <v>5077</v>
      </c>
      <c r="E176" s="193">
        <v>62</v>
      </c>
    </row>
    <row r="177" spans="1:5">
      <c r="A177" s="82">
        <v>2013</v>
      </c>
      <c r="B177" s="162" t="s">
        <v>2490</v>
      </c>
      <c r="C177" s="190" t="s">
        <v>31</v>
      </c>
      <c r="D177" s="190" t="s">
        <v>5077</v>
      </c>
      <c r="E177" s="193">
        <v>58</v>
      </c>
    </row>
    <row r="178" spans="1:5">
      <c r="A178" s="82">
        <v>2013</v>
      </c>
      <c r="B178" s="162" t="s">
        <v>2490</v>
      </c>
      <c r="C178" s="190" t="s">
        <v>52</v>
      </c>
      <c r="D178" s="190" t="s">
        <v>5077</v>
      </c>
      <c r="E178" s="193">
        <v>31</v>
      </c>
    </row>
    <row r="179" spans="1:5">
      <c r="A179" s="82">
        <v>2013</v>
      </c>
      <c r="B179" s="162" t="s">
        <v>2490</v>
      </c>
      <c r="C179" s="190" t="s">
        <v>72</v>
      </c>
      <c r="D179" s="190" t="s">
        <v>5077</v>
      </c>
      <c r="E179" s="193">
        <v>15</v>
      </c>
    </row>
    <row r="180" spans="1:5">
      <c r="A180" s="82">
        <v>2013</v>
      </c>
      <c r="B180" s="162" t="s">
        <v>2490</v>
      </c>
      <c r="C180" s="190" t="s">
        <v>83</v>
      </c>
      <c r="D180" s="190" t="s">
        <v>5077</v>
      </c>
      <c r="E180" s="193">
        <v>12</v>
      </c>
    </row>
    <row r="181" spans="1:5">
      <c r="A181" s="82">
        <v>2013</v>
      </c>
      <c r="B181" s="162" t="s">
        <v>2490</v>
      </c>
      <c r="C181" s="190" t="s">
        <v>93</v>
      </c>
      <c r="D181" s="190" t="s">
        <v>5077</v>
      </c>
      <c r="E181" s="193">
        <v>25</v>
      </c>
    </row>
    <row r="182" spans="1:5">
      <c r="A182" s="82">
        <v>2013</v>
      </c>
      <c r="B182" s="162" t="s">
        <v>2490</v>
      </c>
      <c r="C182" s="190" t="s">
        <v>102</v>
      </c>
      <c r="D182" s="190" t="s">
        <v>5077</v>
      </c>
      <c r="E182" s="193">
        <v>1</v>
      </c>
    </row>
    <row r="183" spans="1:5">
      <c r="A183" s="82">
        <v>2013</v>
      </c>
      <c r="B183" s="162" t="s">
        <v>2490</v>
      </c>
      <c r="C183" s="190" t="s">
        <v>105</v>
      </c>
      <c r="D183" s="190" t="s">
        <v>5077</v>
      </c>
      <c r="E183" s="193">
        <v>7</v>
      </c>
    </row>
    <row r="184" spans="1:5">
      <c r="A184" s="82">
        <v>2013</v>
      </c>
      <c r="B184" s="162" t="s">
        <v>2490</v>
      </c>
      <c r="C184" s="190" t="s">
        <v>108</v>
      </c>
      <c r="D184" s="190" t="s">
        <v>5077</v>
      </c>
      <c r="E184" s="193">
        <v>8</v>
      </c>
    </row>
    <row r="185" spans="1:5">
      <c r="A185" s="82">
        <v>2013</v>
      </c>
      <c r="B185" s="162" t="s">
        <v>2490</v>
      </c>
      <c r="C185" s="190" t="s">
        <v>114</v>
      </c>
      <c r="D185" s="190" t="s">
        <v>5077</v>
      </c>
      <c r="E185" s="193">
        <v>13</v>
      </c>
    </row>
    <row r="186" spans="1:5">
      <c r="A186" s="82">
        <v>2013</v>
      </c>
      <c r="B186" s="162" t="s">
        <v>2490</v>
      </c>
      <c r="C186" s="190" t="s">
        <v>121</v>
      </c>
      <c r="D186" s="190" t="s">
        <v>5077</v>
      </c>
      <c r="E186" s="193">
        <v>8</v>
      </c>
    </row>
    <row r="187" spans="1:5">
      <c r="A187" s="82">
        <v>2013</v>
      </c>
      <c r="B187" s="162" t="s">
        <v>2490</v>
      </c>
      <c r="C187" s="190" t="s">
        <v>126</v>
      </c>
      <c r="D187" s="190" t="s">
        <v>5077</v>
      </c>
      <c r="E187" s="193">
        <v>64</v>
      </c>
    </row>
    <row r="188" spans="1:5">
      <c r="A188" s="82">
        <v>2013</v>
      </c>
      <c r="B188" s="162" t="s">
        <v>2490</v>
      </c>
      <c r="C188" s="190" t="s">
        <v>145</v>
      </c>
      <c r="D188" s="190" t="s">
        <v>5077</v>
      </c>
      <c r="E188" s="193">
        <v>42</v>
      </c>
    </row>
    <row r="189" spans="1:5">
      <c r="A189" s="82">
        <v>2013</v>
      </c>
      <c r="B189" s="162" t="s">
        <v>2490</v>
      </c>
      <c r="C189" s="190" t="s">
        <v>182</v>
      </c>
      <c r="D189" s="190" t="s">
        <v>5077</v>
      </c>
      <c r="E189" s="193">
        <v>59</v>
      </c>
    </row>
    <row r="190" spans="1:5">
      <c r="A190" s="82">
        <v>2013</v>
      </c>
      <c r="B190" s="162" t="s">
        <v>2490</v>
      </c>
      <c r="C190" s="190" t="s">
        <v>191</v>
      </c>
      <c r="D190" s="190" t="s">
        <v>5077</v>
      </c>
      <c r="E190" s="193">
        <v>15</v>
      </c>
    </row>
    <row r="191" spans="1:5">
      <c r="A191" s="82">
        <v>2013</v>
      </c>
      <c r="B191" s="162" t="s">
        <v>2490</v>
      </c>
      <c r="C191" s="190" t="s">
        <v>195</v>
      </c>
      <c r="D191" s="190" t="s">
        <v>5077</v>
      </c>
      <c r="E191" s="193">
        <v>17</v>
      </c>
    </row>
    <row r="192" spans="1:5">
      <c r="A192" s="82">
        <v>2013</v>
      </c>
      <c r="B192" s="162" t="s">
        <v>2490</v>
      </c>
      <c r="C192" s="190" t="s">
        <v>2008</v>
      </c>
      <c r="D192" s="190" t="s">
        <v>5077</v>
      </c>
      <c r="E192" s="193">
        <v>75</v>
      </c>
    </row>
    <row r="193" spans="1:5">
      <c r="A193" s="82">
        <v>2013</v>
      </c>
      <c r="B193" s="162" t="s">
        <v>2490</v>
      </c>
      <c r="C193" s="190" t="s">
        <v>2009</v>
      </c>
      <c r="D193" s="190" t="s">
        <v>5077</v>
      </c>
      <c r="E193" s="193">
        <v>151</v>
      </c>
    </row>
    <row r="194" spans="1:5">
      <c r="A194" s="82">
        <v>2013</v>
      </c>
      <c r="B194" s="162" t="s">
        <v>2490</v>
      </c>
      <c r="C194" s="190" t="s">
        <v>2224</v>
      </c>
      <c r="D194" s="190" t="s">
        <v>5077</v>
      </c>
      <c r="E194" s="193">
        <v>642</v>
      </c>
    </row>
    <row r="195" spans="1:5">
      <c r="A195" s="82">
        <v>2013</v>
      </c>
      <c r="B195" s="162" t="s">
        <v>2490</v>
      </c>
      <c r="C195" s="190" t="s">
        <v>1983</v>
      </c>
      <c r="D195" s="190" t="s">
        <v>5077</v>
      </c>
      <c r="E195" s="193">
        <v>50</v>
      </c>
    </row>
    <row r="196" spans="1:5">
      <c r="A196" s="82">
        <v>2013</v>
      </c>
      <c r="B196" s="162" t="s">
        <v>2490</v>
      </c>
      <c r="C196" s="190" t="s">
        <v>2010</v>
      </c>
      <c r="D196" s="190" t="s">
        <v>5077</v>
      </c>
      <c r="E196" s="193">
        <v>17</v>
      </c>
    </row>
    <row r="197" spans="1:5">
      <c r="A197" s="82">
        <v>2013</v>
      </c>
      <c r="B197" s="162" t="s">
        <v>2490</v>
      </c>
      <c r="C197" s="190" t="s">
        <v>2225</v>
      </c>
      <c r="D197" s="190" t="s">
        <v>5077</v>
      </c>
      <c r="E197" s="193">
        <v>54</v>
      </c>
    </row>
    <row r="198" spans="1:5">
      <c r="A198" s="82">
        <v>2013</v>
      </c>
      <c r="B198" s="163" t="s">
        <v>644</v>
      </c>
      <c r="C198" s="190" t="s">
        <v>31</v>
      </c>
      <c r="D198" s="190" t="s">
        <v>5077</v>
      </c>
      <c r="E198" s="193">
        <v>23</v>
      </c>
    </row>
    <row r="199" spans="1:5">
      <c r="A199" s="82">
        <v>2013</v>
      </c>
      <c r="B199" s="163" t="s">
        <v>644</v>
      </c>
      <c r="C199" s="190" t="s">
        <v>213</v>
      </c>
      <c r="D199" s="190" t="s">
        <v>5077</v>
      </c>
      <c r="E199" s="193">
        <v>10</v>
      </c>
    </row>
    <row r="200" spans="1:5">
      <c r="A200" s="82">
        <v>2013</v>
      </c>
      <c r="B200" s="163" t="s">
        <v>644</v>
      </c>
      <c r="C200" s="190" t="s">
        <v>214</v>
      </c>
      <c r="D200" s="190" t="s">
        <v>5077</v>
      </c>
      <c r="E200" s="193">
        <v>29</v>
      </c>
    </row>
    <row r="201" spans="1:5">
      <c r="A201" s="82">
        <v>2013</v>
      </c>
      <c r="B201" s="163" t="s">
        <v>644</v>
      </c>
      <c r="C201" s="190" t="s">
        <v>126</v>
      </c>
      <c r="D201" s="190" t="s">
        <v>5077</v>
      </c>
      <c r="E201" s="193">
        <v>28</v>
      </c>
    </row>
    <row r="202" spans="1:5">
      <c r="A202" s="82">
        <v>2013</v>
      </c>
      <c r="B202" s="163" t="s">
        <v>644</v>
      </c>
      <c r="C202" s="190" t="s">
        <v>2008</v>
      </c>
      <c r="D202" s="190" t="s">
        <v>5077</v>
      </c>
      <c r="E202" s="193">
        <v>85</v>
      </c>
    </row>
    <row r="203" spans="1:5">
      <c r="A203" s="82">
        <v>2013</v>
      </c>
      <c r="B203" s="163" t="s">
        <v>644</v>
      </c>
      <c r="C203" s="190" t="s">
        <v>2009</v>
      </c>
      <c r="D203" s="190" t="s">
        <v>5077</v>
      </c>
      <c r="E203" s="193">
        <v>145</v>
      </c>
    </row>
    <row r="204" spans="1:5">
      <c r="A204" s="82">
        <v>2013</v>
      </c>
      <c r="B204" s="163" t="s">
        <v>644</v>
      </c>
      <c r="C204" s="190" t="s">
        <v>2225</v>
      </c>
      <c r="D204" s="190" t="s">
        <v>5077</v>
      </c>
      <c r="E204" s="193">
        <v>31</v>
      </c>
    </row>
    <row r="205" spans="1:5">
      <c r="A205" s="82">
        <v>2013</v>
      </c>
      <c r="B205" s="163" t="s">
        <v>644</v>
      </c>
      <c r="C205" s="190" t="s">
        <v>2224</v>
      </c>
      <c r="D205" s="190" t="s">
        <v>5077</v>
      </c>
      <c r="E205" s="193">
        <v>97</v>
      </c>
    </row>
    <row r="206" spans="1:5">
      <c r="A206" s="88">
        <v>2014</v>
      </c>
      <c r="B206" s="162" t="s">
        <v>2490</v>
      </c>
      <c r="C206" s="190" t="s">
        <v>5</v>
      </c>
      <c r="D206" s="190" t="s">
        <v>5077</v>
      </c>
      <c r="E206" s="193">
        <v>30</v>
      </c>
    </row>
    <row r="207" spans="1:5">
      <c r="A207" s="88">
        <v>2014</v>
      </c>
      <c r="B207" s="162" t="s">
        <v>2490</v>
      </c>
      <c r="C207" s="190" t="s">
        <v>12</v>
      </c>
      <c r="D207" s="190" t="s">
        <v>5077</v>
      </c>
      <c r="E207" s="193">
        <v>18</v>
      </c>
    </row>
    <row r="208" spans="1:5">
      <c r="A208" s="88">
        <v>2014</v>
      </c>
      <c r="B208" s="162" t="s">
        <v>2490</v>
      </c>
      <c r="C208" s="190" t="s">
        <v>18</v>
      </c>
      <c r="D208" s="190" t="s">
        <v>5077</v>
      </c>
      <c r="E208" s="193">
        <v>60</v>
      </c>
    </row>
    <row r="209" spans="1:5">
      <c r="A209" s="88">
        <v>2014</v>
      </c>
      <c r="B209" s="162" t="s">
        <v>2490</v>
      </c>
      <c r="C209" s="190" t="s">
        <v>31</v>
      </c>
      <c r="D209" s="190" t="s">
        <v>5077</v>
      </c>
      <c r="E209" s="193">
        <v>57</v>
      </c>
    </row>
    <row r="210" spans="1:5">
      <c r="A210" s="88">
        <v>2014</v>
      </c>
      <c r="B210" s="162" t="s">
        <v>2490</v>
      </c>
      <c r="C210" s="190" t="s">
        <v>52</v>
      </c>
      <c r="D210" s="190" t="s">
        <v>5077</v>
      </c>
      <c r="E210" s="193">
        <v>27</v>
      </c>
    </row>
    <row r="211" spans="1:5">
      <c r="A211" s="88">
        <v>2014</v>
      </c>
      <c r="B211" s="162" t="s">
        <v>2490</v>
      </c>
      <c r="C211" s="190" t="s">
        <v>72</v>
      </c>
      <c r="D211" s="190" t="s">
        <v>5077</v>
      </c>
      <c r="E211" s="193">
        <v>14</v>
      </c>
    </row>
    <row r="212" spans="1:5">
      <c r="A212" s="88">
        <v>2014</v>
      </c>
      <c r="B212" s="162" t="s">
        <v>2490</v>
      </c>
      <c r="C212" s="190" t="s">
        <v>83</v>
      </c>
      <c r="D212" s="190" t="s">
        <v>5077</v>
      </c>
      <c r="E212" s="193">
        <v>12</v>
      </c>
    </row>
    <row r="213" spans="1:5">
      <c r="A213" s="88">
        <v>2014</v>
      </c>
      <c r="B213" s="162" t="s">
        <v>2490</v>
      </c>
      <c r="C213" s="190" t="s">
        <v>93</v>
      </c>
      <c r="D213" s="190" t="s">
        <v>5077</v>
      </c>
      <c r="E213" s="193">
        <v>26</v>
      </c>
    </row>
    <row r="214" spans="1:5">
      <c r="A214" s="88">
        <v>2014</v>
      </c>
      <c r="B214" s="162" t="s">
        <v>2490</v>
      </c>
      <c r="C214" s="190" t="s">
        <v>102</v>
      </c>
      <c r="D214" s="190" t="s">
        <v>5077</v>
      </c>
      <c r="E214" s="193">
        <v>1</v>
      </c>
    </row>
    <row r="215" spans="1:5">
      <c r="A215" s="88">
        <v>2014</v>
      </c>
      <c r="B215" s="162" t="s">
        <v>2490</v>
      </c>
      <c r="C215" s="190" t="s">
        <v>105</v>
      </c>
      <c r="D215" s="190" t="s">
        <v>5077</v>
      </c>
      <c r="E215" s="193">
        <v>7</v>
      </c>
    </row>
    <row r="216" spans="1:5">
      <c r="A216" s="88">
        <v>2014</v>
      </c>
      <c r="B216" s="162" t="s">
        <v>2490</v>
      </c>
      <c r="C216" s="190" t="s">
        <v>108</v>
      </c>
      <c r="D216" s="190" t="s">
        <v>5077</v>
      </c>
      <c r="E216" s="193">
        <v>7</v>
      </c>
    </row>
    <row r="217" spans="1:5">
      <c r="A217" s="88">
        <v>2014</v>
      </c>
      <c r="B217" s="162" t="s">
        <v>2490</v>
      </c>
      <c r="C217" s="190" t="s">
        <v>114</v>
      </c>
      <c r="D217" s="190" t="s">
        <v>5077</v>
      </c>
      <c r="E217" s="193">
        <v>11</v>
      </c>
    </row>
    <row r="218" spans="1:5">
      <c r="A218" s="88">
        <v>2014</v>
      </c>
      <c r="B218" s="162" t="s">
        <v>2490</v>
      </c>
      <c r="C218" s="190" t="s">
        <v>121</v>
      </c>
      <c r="D218" s="190" t="s">
        <v>5077</v>
      </c>
      <c r="E218" s="193">
        <v>7</v>
      </c>
    </row>
    <row r="219" spans="1:5">
      <c r="A219" s="88">
        <v>2014</v>
      </c>
      <c r="B219" s="162" t="s">
        <v>2490</v>
      </c>
      <c r="C219" s="190" t="s">
        <v>126</v>
      </c>
      <c r="D219" s="190" t="s">
        <v>5077</v>
      </c>
      <c r="E219" s="193">
        <v>59</v>
      </c>
    </row>
    <row r="220" spans="1:5">
      <c r="A220" s="88">
        <v>2014</v>
      </c>
      <c r="B220" s="162" t="s">
        <v>2490</v>
      </c>
      <c r="C220" s="190" t="s">
        <v>145</v>
      </c>
      <c r="D220" s="190" t="s">
        <v>5077</v>
      </c>
      <c r="E220" s="193">
        <v>42</v>
      </c>
    </row>
    <row r="221" spans="1:5">
      <c r="A221" s="88">
        <v>2014</v>
      </c>
      <c r="B221" s="162" t="s">
        <v>2490</v>
      </c>
      <c r="C221" s="190" t="s">
        <v>182</v>
      </c>
      <c r="D221" s="190" t="s">
        <v>5077</v>
      </c>
      <c r="E221" s="193">
        <v>58</v>
      </c>
    </row>
    <row r="222" spans="1:5">
      <c r="A222" s="88">
        <v>2014</v>
      </c>
      <c r="B222" s="162" t="s">
        <v>2490</v>
      </c>
      <c r="C222" s="190" t="s">
        <v>191</v>
      </c>
      <c r="D222" s="190" t="s">
        <v>5077</v>
      </c>
      <c r="E222" s="193">
        <v>12</v>
      </c>
    </row>
    <row r="223" spans="1:5">
      <c r="A223" s="88">
        <v>2014</v>
      </c>
      <c r="B223" s="162" t="s">
        <v>2490</v>
      </c>
      <c r="C223" s="190" t="s">
        <v>195</v>
      </c>
      <c r="D223" s="190" t="s">
        <v>5077</v>
      </c>
      <c r="E223" s="193">
        <v>15</v>
      </c>
    </row>
    <row r="224" spans="1:5">
      <c r="A224" s="88">
        <v>2014</v>
      </c>
      <c r="B224" s="162" t="s">
        <v>2490</v>
      </c>
      <c r="C224" s="190" t="s">
        <v>2008</v>
      </c>
      <c r="D224" s="190" t="s">
        <v>5077</v>
      </c>
      <c r="E224" s="193">
        <v>77</v>
      </c>
    </row>
    <row r="225" spans="1:5">
      <c r="A225" s="88">
        <v>2014</v>
      </c>
      <c r="B225" s="162" t="s">
        <v>2490</v>
      </c>
      <c r="C225" s="190" t="s">
        <v>2009</v>
      </c>
      <c r="D225" s="190" t="s">
        <v>5077</v>
      </c>
      <c r="E225" s="193">
        <v>159</v>
      </c>
    </row>
    <row r="226" spans="1:5">
      <c r="A226" s="88">
        <v>2014</v>
      </c>
      <c r="B226" s="162" t="s">
        <v>2490</v>
      </c>
      <c r="C226" s="190" t="s">
        <v>2224</v>
      </c>
      <c r="D226" s="190" t="s">
        <v>5077</v>
      </c>
      <c r="E226" s="193">
        <v>627</v>
      </c>
    </row>
    <row r="227" spans="1:5">
      <c r="A227" s="88">
        <v>2014</v>
      </c>
      <c r="B227" s="162" t="s">
        <v>2490</v>
      </c>
      <c r="C227" s="190" t="s">
        <v>1983</v>
      </c>
      <c r="D227" s="190" t="s">
        <v>5077</v>
      </c>
      <c r="E227" s="193">
        <v>79</v>
      </c>
    </row>
    <row r="228" spans="1:5">
      <c r="A228" s="88">
        <v>2014</v>
      </c>
      <c r="B228" s="162" t="s">
        <v>2490</v>
      </c>
      <c r="C228" s="190" t="s">
        <v>2010</v>
      </c>
      <c r="D228" s="190" t="s">
        <v>5077</v>
      </c>
      <c r="E228" s="193">
        <v>20</v>
      </c>
    </row>
    <row r="229" spans="1:5">
      <c r="A229" s="88">
        <v>2014</v>
      </c>
      <c r="B229" s="162" t="s">
        <v>2490</v>
      </c>
      <c r="C229" s="190" t="s">
        <v>2225</v>
      </c>
      <c r="D229" s="190" t="s">
        <v>5077</v>
      </c>
      <c r="E229" s="193">
        <v>82</v>
      </c>
    </row>
    <row r="230" spans="1:5">
      <c r="A230" s="88">
        <v>2014</v>
      </c>
      <c r="B230" s="163" t="s">
        <v>644</v>
      </c>
      <c r="C230" s="190" t="s">
        <v>31</v>
      </c>
      <c r="D230" s="190" t="s">
        <v>5077</v>
      </c>
      <c r="E230" s="193">
        <v>26</v>
      </c>
    </row>
    <row r="231" spans="1:5">
      <c r="A231" s="88">
        <v>2014</v>
      </c>
      <c r="B231" s="163" t="s">
        <v>644</v>
      </c>
      <c r="C231" s="190" t="s">
        <v>213</v>
      </c>
      <c r="D231" s="190" t="s">
        <v>5077</v>
      </c>
      <c r="E231" s="193">
        <v>12</v>
      </c>
    </row>
    <row r="232" spans="1:5">
      <c r="A232" s="88">
        <v>2014</v>
      </c>
      <c r="B232" s="163" t="s">
        <v>644</v>
      </c>
      <c r="C232" s="190" t="s">
        <v>214</v>
      </c>
      <c r="D232" s="190" t="s">
        <v>5077</v>
      </c>
      <c r="E232" s="193">
        <v>32</v>
      </c>
    </row>
    <row r="233" spans="1:5">
      <c r="A233" s="88">
        <v>2014</v>
      </c>
      <c r="B233" s="163" t="s">
        <v>644</v>
      </c>
      <c r="C233" s="190" t="s">
        <v>126</v>
      </c>
      <c r="D233" s="190" t="s">
        <v>5077</v>
      </c>
      <c r="E233" s="193">
        <v>26</v>
      </c>
    </row>
    <row r="234" spans="1:5">
      <c r="A234" s="88">
        <v>2014</v>
      </c>
      <c r="B234" s="163" t="s">
        <v>644</v>
      </c>
      <c r="C234" s="190" t="s">
        <v>2008</v>
      </c>
      <c r="D234" s="190" t="s">
        <v>5077</v>
      </c>
      <c r="E234" s="193">
        <v>85</v>
      </c>
    </row>
    <row r="235" spans="1:5">
      <c r="A235" s="88">
        <v>2014</v>
      </c>
      <c r="B235" s="163" t="s">
        <v>644</v>
      </c>
      <c r="C235" s="190" t="s">
        <v>2009</v>
      </c>
      <c r="D235" s="190" t="s">
        <v>5077</v>
      </c>
      <c r="E235" s="193">
        <v>151</v>
      </c>
    </row>
    <row r="236" spans="1:5">
      <c r="A236" s="88">
        <v>2014</v>
      </c>
      <c r="B236" s="163" t="s">
        <v>644</v>
      </c>
      <c r="C236" s="190" t="s">
        <v>2225</v>
      </c>
      <c r="D236" s="190" t="s">
        <v>5077</v>
      </c>
      <c r="E236" s="193">
        <v>32</v>
      </c>
    </row>
    <row r="237" spans="1:5">
      <c r="A237" s="88">
        <v>2014</v>
      </c>
      <c r="B237" s="163" t="s">
        <v>644</v>
      </c>
      <c r="C237" s="190" t="s">
        <v>2224</v>
      </c>
      <c r="D237" s="190" t="s">
        <v>5077</v>
      </c>
      <c r="E237" s="193">
        <v>102</v>
      </c>
    </row>
    <row r="238" spans="1:5">
      <c r="A238" s="82">
        <v>2015</v>
      </c>
      <c r="B238" s="162" t="s">
        <v>2490</v>
      </c>
      <c r="C238" s="190" t="s">
        <v>5</v>
      </c>
      <c r="D238" s="190" t="s">
        <v>5077</v>
      </c>
      <c r="E238" s="193">
        <v>30</v>
      </c>
    </row>
    <row r="239" spans="1:5">
      <c r="A239" s="82">
        <v>2015</v>
      </c>
      <c r="B239" s="162" t="s">
        <v>2490</v>
      </c>
      <c r="C239" s="190" t="s">
        <v>12</v>
      </c>
      <c r="D239" s="190" t="s">
        <v>5077</v>
      </c>
      <c r="E239" s="193">
        <v>20</v>
      </c>
    </row>
    <row r="240" spans="1:5">
      <c r="A240" s="82">
        <v>2015</v>
      </c>
      <c r="B240" s="162" t="s">
        <v>2490</v>
      </c>
      <c r="C240" s="190" t="s">
        <v>18</v>
      </c>
      <c r="D240" s="190" t="s">
        <v>5077</v>
      </c>
      <c r="E240" s="193">
        <v>65</v>
      </c>
    </row>
    <row r="241" spans="1:5">
      <c r="A241" s="82">
        <v>2015</v>
      </c>
      <c r="B241" s="162" t="s">
        <v>2490</v>
      </c>
      <c r="C241" s="190" t="s">
        <v>31</v>
      </c>
      <c r="D241" s="190" t="s">
        <v>5077</v>
      </c>
      <c r="E241" s="193">
        <v>57</v>
      </c>
    </row>
    <row r="242" spans="1:5">
      <c r="A242" s="82">
        <v>2015</v>
      </c>
      <c r="B242" s="162" t="s">
        <v>2490</v>
      </c>
      <c r="C242" s="190" t="s">
        <v>52</v>
      </c>
      <c r="D242" s="190" t="s">
        <v>5077</v>
      </c>
      <c r="E242" s="193">
        <v>25</v>
      </c>
    </row>
    <row r="243" spans="1:5">
      <c r="A243" s="82">
        <v>2015</v>
      </c>
      <c r="B243" s="162" t="s">
        <v>2490</v>
      </c>
      <c r="C243" s="190" t="s">
        <v>72</v>
      </c>
      <c r="D243" s="190" t="s">
        <v>5077</v>
      </c>
      <c r="E243" s="193">
        <v>15</v>
      </c>
    </row>
    <row r="244" spans="1:5">
      <c r="A244" s="82">
        <v>2015</v>
      </c>
      <c r="B244" s="162" t="s">
        <v>2490</v>
      </c>
      <c r="C244" s="190" t="s">
        <v>83</v>
      </c>
      <c r="D244" s="190" t="s">
        <v>5077</v>
      </c>
      <c r="E244" s="193">
        <v>12</v>
      </c>
    </row>
    <row r="245" spans="1:5">
      <c r="A245" s="82">
        <v>2015</v>
      </c>
      <c r="B245" s="162" t="s">
        <v>2490</v>
      </c>
      <c r="C245" s="190" t="s">
        <v>93</v>
      </c>
      <c r="D245" s="190" t="s">
        <v>5077</v>
      </c>
      <c r="E245" s="193">
        <v>26</v>
      </c>
    </row>
    <row r="246" spans="1:5">
      <c r="A246" s="82">
        <v>2015</v>
      </c>
      <c r="B246" s="162" t="s">
        <v>2490</v>
      </c>
      <c r="C246" s="190" t="s">
        <v>102</v>
      </c>
      <c r="D246" s="190" t="s">
        <v>5077</v>
      </c>
      <c r="E246" s="193">
        <v>1</v>
      </c>
    </row>
    <row r="247" spans="1:5">
      <c r="A247" s="82">
        <v>2015</v>
      </c>
      <c r="B247" s="162" t="s">
        <v>2490</v>
      </c>
      <c r="C247" s="190" t="s">
        <v>105</v>
      </c>
      <c r="D247" s="190" t="s">
        <v>5077</v>
      </c>
      <c r="E247" s="193">
        <v>7</v>
      </c>
    </row>
    <row r="248" spans="1:5">
      <c r="A248" s="82">
        <v>2015</v>
      </c>
      <c r="B248" s="162" t="s">
        <v>2490</v>
      </c>
      <c r="C248" s="190" t="s">
        <v>108</v>
      </c>
      <c r="D248" s="190" t="s">
        <v>5077</v>
      </c>
      <c r="E248" s="193">
        <v>8</v>
      </c>
    </row>
    <row r="249" spans="1:5">
      <c r="A249" s="82">
        <v>2015</v>
      </c>
      <c r="B249" s="162" t="s">
        <v>2490</v>
      </c>
      <c r="C249" s="190" t="s">
        <v>114</v>
      </c>
      <c r="D249" s="190" t="s">
        <v>5077</v>
      </c>
      <c r="E249" s="193">
        <v>11</v>
      </c>
    </row>
    <row r="250" spans="1:5">
      <c r="A250" s="82">
        <v>2015</v>
      </c>
      <c r="B250" s="162" t="s">
        <v>2490</v>
      </c>
      <c r="C250" s="190" t="s">
        <v>121</v>
      </c>
      <c r="D250" s="190" t="s">
        <v>5077</v>
      </c>
      <c r="E250" s="193">
        <v>7</v>
      </c>
    </row>
    <row r="251" spans="1:5">
      <c r="A251" s="82">
        <v>2015</v>
      </c>
      <c r="B251" s="162" t="s">
        <v>2490</v>
      </c>
      <c r="C251" s="190" t="s">
        <v>126</v>
      </c>
      <c r="D251" s="190" t="s">
        <v>5077</v>
      </c>
      <c r="E251" s="193">
        <v>61</v>
      </c>
    </row>
    <row r="252" spans="1:5">
      <c r="A252" s="82">
        <v>2015</v>
      </c>
      <c r="B252" s="162" t="s">
        <v>2490</v>
      </c>
      <c r="C252" s="190" t="s">
        <v>145</v>
      </c>
      <c r="D252" s="190" t="s">
        <v>5077</v>
      </c>
      <c r="E252" s="193">
        <v>38</v>
      </c>
    </row>
    <row r="253" spans="1:5">
      <c r="A253" s="82">
        <v>2015</v>
      </c>
      <c r="B253" s="162" t="s">
        <v>2490</v>
      </c>
      <c r="C253" s="190" t="s">
        <v>182</v>
      </c>
      <c r="D253" s="190" t="s">
        <v>5077</v>
      </c>
      <c r="E253" s="193">
        <v>59</v>
      </c>
    </row>
    <row r="254" spans="1:5">
      <c r="A254" s="82">
        <v>2015</v>
      </c>
      <c r="B254" s="162" t="s">
        <v>2490</v>
      </c>
      <c r="C254" s="190" t="s">
        <v>191</v>
      </c>
      <c r="D254" s="190" t="s">
        <v>5077</v>
      </c>
      <c r="E254" s="193">
        <v>11</v>
      </c>
    </row>
    <row r="255" spans="1:5">
      <c r="A255" s="82">
        <v>2015</v>
      </c>
      <c r="B255" s="162" t="s">
        <v>2490</v>
      </c>
      <c r="C255" s="190" t="s">
        <v>195</v>
      </c>
      <c r="D255" s="190" t="s">
        <v>5077</v>
      </c>
      <c r="E255" s="193">
        <v>16</v>
      </c>
    </row>
    <row r="256" spans="1:5">
      <c r="A256" s="82">
        <v>2015</v>
      </c>
      <c r="B256" s="162" t="s">
        <v>2490</v>
      </c>
      <c r="C256" s="190" t="s">
        <v>2008</v>
      </c>
      <c r="D256" s="190" t="s">
        <v>5077</v>
      </c>
      <c r="E256" s="193">
        <v>85</v>
      </c>
    </row>
    <row r="257" spans="1:5">
      <c r="A257" s="82">
        <v>2015</v>
      </c>
      <c r="B257" s="162" t="s">
        <v>2490</v>
      </c>
      <c r="C257" s="190" t="s">
        <v>2009</v>
      </c>
      <c r="D257" s="190" t="s">
        <v>5077</v>
      </c>
      <c r="E257" s="193">
        <v>154</v>
      </c>
    </row>
    <row r="258" spans="1:5">
      <c r="A258" s="82">
        <v>2015</v>
      </c>
      <c r="B258" s="162" t="s">
        <v>2490</v>
      </c>
      <c r="C258" s="190" t="s">
        <v>2224</v>
      </c>
      <c r="D258" s="190" t="s">
        <v>5077</v>
      </c>
      <c r="E258" s="193">
        <v>630</v>
      </c>
    </row>
    <row r="259" spans="1:5">
      <c r="A259" s="82">
        <v>2015</v>
      </c>
      <c r="B259" s="162" t="s">
        <v>2490</v>
      </c>
      <c r="C259" s="190" t="s">
        <v>1983</v>
      </c>
      <c r="D259" s="190" t="s">
        <v>5077</v>
      </c>
      <c r="E259" s="193">
        <v>78</v>
      </c>
    </row>
    <row r="260" spans="1:5">
      <c r="A260" s="82">
        <v>2015</v>
      </c>
      <c r="B260" s="162" t="s">
        <v>2490</v>
      </c>
      <c r="C260" s="190" t="s">
        <v>2010</v>
      </c>
      <c r="D260" s="190" t="s">
        <v>5077</v>
      </c>
      <c r="E260" s="193">
        <v>22</v>
      </c>
    </row>
    <row r="261" spans="1:5">
      <c r="A261" s="82">
        <v>2015</v>
      </c>
      <c r="B261" s="162" t="s">
        <v>2490</v>
      </c>
      <c r="C261" s="190" t="s">
        <v>2225</v>
      </c>
      <c r="D261" s="190" t="s">
        <v>5077</v>
      </c>
      <c r="E261" s="193">
        <v>89</v>
      </c>
    </row>
    <row r="262" spans="1:5">
      <c r="A262" s="82">
        <v>2015</v>
      </c>
      <c r="B262" s="163" t="s">
        <v>644</v>
      </c>
      <c r="C262" s="190" t="s">
        <v>31</v>
      </c>
      <c r="D262" s="190" t="s">
        <v>5077</v>
      </c>
      <c r="E262" s="193">
        <v>29</v>
      </c>
    </row>
    <row r="263" spans="1:5">
      <c r="A263" s="82">
        <v>2015</v>
      </c>
      <c r="B263" s="163" t="s">
        <v>644</v>
      </c>
      <c r="C263" s="190" t="s">
        <v>213</v>
      </c>
      <c r="D263" s="190" t="s">
        <v>5077</v>
      </c>
      <c r="E263" s="193">
        <v>15</v>
      </c>
    </row>
    <row r="264" spans="1:5">
      <c r="A264" s="82">
        <v>2015</v>
      </c>
      <c r="B264" s="163" t="s">
        <v>644</v>
      </c>
      <c r="C264" s="190" t="s">
        <v>214</v>
      </c>
      <c r="D264" s="190" t="s">
        <v>5077</v>
      </c>
      <c r="E264" s="193">
        <v>35</v>
      </c>
    </row>
    <row r="265" spans="1:5">
      <c r="A265" s="82">
        <v>2015</v>
      </c>
      <c r="B265" s="163" t="s">
        <v>644</v>
      </c>
      <c r="C265" s="190" t="s">
        <v>126</v>
      </c>
      <c r="D265" s="190" t="s">
        <v>5077</v>
      </c>
      <c r="E265" s="193">
        <v>27</v>
      </c>
    </row>
    <row r="266" spans="1:5">
      <c r="A266" s="82">
        <v>2015</v>
      </c>
      <c r="B266" s="163" t="s">
        <v>644</v>
      </c>
      <c r="C266" s="190" t="s">
        <v>2008</v>
      </c>
      <c r="D266" s="190" t="s">
        <v>5077</v>
      </c>
      <c r="E266" s="193">
        <v>83</v>
      </c>
    </row>
    <row r="267" spans="1:5">
      <c r="A267" s="82">
        <v>2015</v>
      </c>
      <c r="B267" s="163" t="s">
        <v>644</v>
      </c>
      <c r="C267" s="190" t="s">
        <v>2009</v>
      </c>
      <c r="D267" s="190" t="s">
        <v>5077</v>
      </c>
      <c r="E267" s="193">
        <v>174</v>
      </c>
    </row>
    <row r="268" spans="1:5">
      <c r="A268" s="82">
        <v>2015</v>
      </c>
      <c r="B268" s="163" t="s">
        <v>644</v>
      </c>
      <c r="C268" s="190" t="s">
        <v>2225</v>
      </c>
      <c r="D268" s="190" t="s">
        <v>5077</v>
      </c>
      <c r="E268" s="193">
        <v>37</v>
      </c>
    </row>
    <row r="269" spans="1:5">
      <c r="A269" s="82">
        <v>2015</v>
      </c>
      <c r="B269" s="163" t="s">
        <v>644</v>
      </c>
      <c r="C269" s="190" t="s">
        <v>2224</v>
      </c>
      <c r="D269" s="190" t="s">
        <v>5077</v>
      </c>
      <c r="E269" s="193">
        <v>114</v>
      </c>
    </row>
    <row r="270" spans="1:5">
      <c r="A270" s="88">
        <v>2016</v>
      </c>
      <c r="B270" s="162" t="s">
        <v>2490</v>
      </c>
      <c r="C270" s="190" t="s">
        <v>5</v>
      </c>
      <c r="D270" s="190" t="s">
        <v>5077</v>
      </c>
      <c r="E270" s="193">
        <v>30</v>
      </c>
    </row>
    <row r="271" spans="1:5">
      <c r="A271" s="88">
        <v>2016</v>
      </c>
      <c r="B271" s="162" t="s">
        <v>2490</v>
      </c>
      <c r="C271" s="190" t="s">
        <v>12</v>
      </c>
      <c r="D271" s="190" t="s">
        <v>5077</v>
      </c>
      <c r="E271" s="193">
        <v>21</v>
      </c>
    </row>
    <row r="272" spans="1:5">
      <c r="A272" s="88">
        <v>2016</v>
      </c>
      <c r="B272" s="162" t="s">
        <v>2490</v>
      </c>
      <c r="C272" s="190" t="s">
        <v>18</v>
      </c>
      <c r="D272" s="190" t="s">
        <v>5077</v>
      </c>
      <c r="E272" s="193">
        <v>66</v>
      </c>
    </row>
    <row r="273" spans="1:5">
      <c r="A273" s="88">
        <v>2016</v>
      </c>
      <c r="B273" s="162" t="s">
        <v>2490</v>
      </c>
      <c r="C273" s="190" t="s">
        <v>31</v>
      </c>
      <c r="D273" s="190" t="s">
        <v>5077</v>
      </c>
      <c r="E273" s="193">
        <v>58</v>
      </c>
    </row>
    <row r="274" spans="1:5">
      <c r="A274" s="88">
        <v>2016</v>
      </c>
      <c r="B274" s="162" t="s">
        <v>2490</v>
      </c>
      <c r="C274" s="190" t="s">
        <v>52</v>
      </c>
      <c r="D274" s="190" t="s">
        <v>5077</v>
      </c>
      <c r="E274" s="193">
        <v>26</v>
      </c>
    </row>
    <row r="275" spans="1:5">
      <c r="A275" s="88">
        <v>2016</v>
      </c>
      <c r="B275" s="162" t="s">
        <v>2490</v>
      </c>
      <c r="C275" s="190" t="s">
        <v>72</v>
      </c>
      <c r="D275" s="190" t="s">
        <v>5077</v>
      </c>
      <c r="E275" s="193">
        <v>14</v>
      </c>
    </row>
    <row r="276" spans="1:5">
      <c r="A276" s="88">
        <v>2016</v>
      </c>
      <c r="B276" s="162" t="s">
        <v>2490</v>
      </c>
      <c r="C276" s="190" t="s">
        <v>83</v>
      </c>
      <c r="D276" s="190" t="s">
        <v>5077</v>
      </c>
      <c r="E276" s="193">
        <v>12</v>
      </c>
    </row>
    <row r="277" spans="1:5">
      <c r="A277" s="88">
        <v>2016</v>
      </c>
      <c r="B277" s="162" t="s">
        <v>2490</v>
      </c>
      <c r="C277" s="190" t="s">
        <v>93</v>
      </c>
      <c r="D277" s="190" t="s">
        <v>5077</v>
      </c>
      <c r="E277" s="193">
        <v>28</v>
      </c>
    </row>
    <row r="278" spans="1:5">
      <c r="A278" s="88">
        <v>2016</v>
      </c>
      <c r="B278" s="162" t="s">
        <v>2490</v>
      </c>
      <c r="C278" s="190" t="s">
        <v>102</v>
      </c>
      <c r="D278" s="190" t="s">
        <v>5077</v>
      </c>
      <c r="E278" s="193">
        <v>1</v>
      </c>
    </row>
    <row r="279" spans="1:5">
      <c r="A279" s="88">
        <v>2016</v>
      </c>
      <c r="B279" s="162" t="s">
        <v>2490</v>
      </c>
      <c r="C279" s="190" t="s">
        <v>105</v>
      </c>
      <c r="D279" s="190" t="s">
        <v>5077</v>
      </c>
      <c r="E279" s="193">
        <v>7</v>
      </c>
    </row>
    <row r="280" spans="1:5">
      <c r="A280" s="88">
        <v>2016</v>
      </c>
      <c r="B280" s="162" t="s">
        <v>2490</v>
      </c>
      <c r="C280" s="190" t="s">
        <v>108</v>
      </c>
      <c r="D280" s="190" t="s">
        <v>5077</v>
      </c>
      <c r="E280" s="193">
        <v>9</v>
      </c>
    </row>
    <row r="281" spans="1:5">
      <c r="A281" s="88">
        <v>2016</v>
      </c>
      <c r="B281" s="162" t="s">
        <v>2490</v>
      </c>
      <c r="C281" s="190" t="s">
        <v>114</v>
      </c>
      <c r="D281" s="190" t="s">
        <v>5077</v>
      </c>
      <c r="E281" s="193">
        <v>12</v>
      </c>
    </row>
    <row r="282" spans="1:5">
      <c r="A282" s="88">
        <v>2016</v>
      </c>
      <c r="B282" s="162" t="s">
        <v>2490</v>
      </c>
      <c r="C282" s="190" t="s">
        <v>121</v>
      </c>
      <c r="D282" s="190" t="s">
        <v>5077</v>
      </c>
      <c r="E282" s="193">
        <v>5</v>
      </c>
    </row>
    <row r="283" spans="1:5">
      <c r="A283" s="88">
        <v>2016</v>
      </c>
      <c r="B283" s="162" t="s">
        <v>2490</v>
      </c>
      <c r="C283" s="190" t="s">
        <v>126</v>
      </c>
      <c r="D283" s="190" t="s">
        <v>5077</v>
      </c>
      <c r="E283" s="193">
        <v>61</v>
      </c>
    </row>
    <row r="284" spans="1:5">
      <c r="A284" s="88">
        <v>2016</v>
      </c>
      <c r="B284" s="162" t="s">
        <v>2490</v>
      </c>
      <c r="C284" s="190" t="s">
        <v>145</v>
      </c>
      <c r="D284" s="190" t="s">
        <v>5077</v>
      </c>
      <c r="E284" s="193">
        <v>39</v>
      </c>
    </row>
    <row r="285" spans="1:5">
      <c r="A285" s="88">
        <v>2016</v>
      </c>
      <c r="B285" s="162" t="s">
        <v>2490</v>
      </c>
      <c r="C285" s="190" t="s">
        <v>182</v>
      </c>
      <c r="D285" s="190" t="s">
        <v>5077</v>
      </c>
      <c r="E285" s="193">
        <v>60</v>
      </c>
    </row>
    <row r="286" spans="1:5">
      <c r="A286" s="88">
        <v>2016</v>
      </c>
      <c r="B286" s="162" t="s">
        <v>2490</v>
      </c>
      <c r="C286" s="190" t="s">
        <v>191</v>
      </c>
      <c r="D286" s="190" t="s">
        <v>5077</v>
      </c>
      <c r="E286" s="193">
        <v>12</v>
      </c>
    </row>
    <row r="287" spans="1:5">
      <c r="A287" s="88">
        <v>2016</v>
      </c>
      <c r="B287" s="162" t="s">
        <v>2490</v>
      </c>
      <c r="C287" s="190" t="s">
        <v>195</v>
      </c>
      <c r="D287" s="190" t="s">
        <v>5077</v>
      </c>
      <c r="E287" s="193">
        <v>15</v>
      </c>
    </row>
    <row r="288" spans="1:5">
      <c r="A288" s="88">
        <v>2016</v>
      </c>
      <c r="B288" s="162" t="s">
        <v>2490</v>
      </c>
      <c r="C288" s="190" t="s">
        <v>2008</v>
      </c>
      <c r="D288" s="190" t="s">
        <v>5077</v>
      </c>
      <c r="E288" s="193">
        <v>96</v>
      </c>
    </row>
    <row r="289" spans="1:5">
      <c r="A289" s="88">
        <v>2016</v>
      </c>
      <c r="B289" s="162" t="s">
        <v>2490</v>
      </c>
      <c r="C289" s="190" t="s">
        <v>2009</v>
      </c>
      <c r="D289" s="190" t="s">
        <v>5077</v>
      </c>
      <c r="E289" s="193">
        <v>148</v>
      </c>
    </row>
    <row r="290" spans="1:5">
      <c r="A290" s="88">
        <v>2016</v>
      </c>
      <c r="B290" s="162" t="s">
        <v>2490</v>
      </c>
      <c r="C290" s="190" t="s">
        <v>2224</v>
      </c>
      <c r="D290" s="190" t="s">
        <v>5077</v>
      </c>
      <c r="E290" s="193">
        <v>623</v>
      </c>
    </row>
    <row r="291" spans="1:5">
      <c r="A291" s="88">
        <v>2016</v>
      </c>
      <c r="B291" s="162" t="s">
        <v>2490</v>
      </c>
      <c r="C291" s="190" t="s">
        <v>1983</v>
      </c>
      <c r="D291" s="190" t="s">
        <v>5077</v>
      </c>
      <c r="E291" s="193">
        <v>72</v>
      </c>
    </row>
    <row r="292" spans="1:5">
      <c r="A292" s="88">
        <v>2016</v>
      </c>
      <c r="B292" s="162" t="s">
        <v>2490</v>
      </c>
      <c r="C292" s="190" t="s">
        <v>2010</v>
      </c>
      <c r="D292" s="190" t="s">
        <v>5077</v>
      </c>
      <c r="E292" s="193">
        <v>30</v>
      </c>
    </row>
    <row r="293" spans="1:5">
      <c r="A293" s="88">
        <v>2016</v>
      </c>
      <c r="B293" s="162" t="s">
        <v>2490</v>
      </c>
      <c r="C293" s="190" t="s">
        <v>2225</v>
      </c>
      <c r="D293" s="190" t="s">
        <v>5077</v>
      </c>
      <c r="E293" s="193">
        <v>94</v>
      </c>
    </row>
    <row r="294" spans="1:5">
      <c r="A294" s="88">
        <v>2016</v>
      </c>
      <c r="B294" s="163" t="s">
        <v>644</v>
      </c>
      <c r="C294" s="190" t="s">
        <v>31</v>
      </c>
      <c r="D294" s="190" t="s">
        <v>5077</v>
      </c>
      <c r="E294" s="193">
        <v>29</v>
      </c>
    </row>
    <row r="295" spans="1:5">
      <c r="A295" s="88">
        <v>2016</v>
      </c>
      <c r="B295" s="163" t="s">
        <v>644</v>
      </c>
      <c r="C295" s="190" t="s">
        <v>213</v>
      </c>
      <c r="D295" s="190" t="s">
        <v>5077</v>
      </c>
      <c r="E295" s="193">
        <v>17</v>
      </c>
    </row>
    <row r="296" spans="1:5">
      <c r="A296" s="88">
        <v>2016</v>
      </c>
      <c r="B296" s="163" t="s">
        <v>644</v>
      </c>
      <c r="C296" s="190" t="s">
        <v>214</v>
      </c>
      <c r="D296" s="190" t="s">
        <v>5077</v>
      </c>
      <c r="E296" s="193">
        <v>34</v>
      </c>
    </row>
    <row r="297" spans="1:5">
      <c r="A297" s="88">
        <v>2016</v>
      </c>
      <c r="B297" s="163" t="s">
        <v>644</v>
      </c>
      <c r="C297" s="190" t="s">
        <v>126</v>
      </c>
      <c r="D297" s="190" t="s">
        <v>5077</v>
      </c>
      <c r="E297" s="193">
        <v>32</v>
      </c>
    </row>
    <row r="298" spans="1:5">
      <c r="A298" s="88">
        <v>2016</v>
      </c>
      <c r="B298" s="163" t="s">
        <v>644</v>
      </c>
      <c r="C298" s="190" t="s">
        <v>2008</v>
      </c>
      <c r="D298" s="190" t="s">
        <v>5077</v>
      </c>
      <c r="E298" s="193">
        <v>53</v>
      </c>
    </row>
    <row r="299" spans="1:5">
      <c r="A299" s="88">
        <v>2016</v>
      </c>
      <c r="B299" s="163" t="s">
        <v>644</v>
      </c>
      <c r="C299" s="190" t="s">
        <v>2009</v>
      </c>
      <c r="D299" s="190" t="s">
        <v>5077</v>
      </c>
      <c r="E299" s="193">
        <v>177</v>
      </c>
    </row>
    <row r="300" spans="1:5">
      <c r="A300" s="88">
        <v>2016</v>
      </c>
      <c r="B300" s="163" t="s">
        <v>644</v>
      </c>
      <c r="C300" s="190" t="s">
        <v>2225</v>
      </c>
      <c r="D300" s="190" t="s">
        <v>5077</v>
      </c>
      <c r="E300" s="193">
        <v>41</v>
      </c>
    </row>
    <row r="301" spans="1:5">
      <c r="A301" s="88">
        <v>2016</v>
      </c>
      <c r="B301" s="163" t="s">
        <v>644</v>
      </c>
      <c r="C301" s="190" t="s">
        <v>2224</v>
      </c>
      <c r="D301" s="190" t="s">
        <v>5077</v>
      </c>
      <c r="E301" s="193">
        <v>157</v>
      </c>
    </row>
    <row r="302" spans="1:5">
      <c r="A302" s="82">
        <v>2017</v>
      </c>
      <c r="B302" s="162" t="s">
        <v>2490</v>
      </c>
      <c r="C302" s="190" t="s">
        <v>5</v>
      </c>
      <c r="D302" s="190" t="s">
        <v>5077</v>
      </c>
      <c r="E302" s="193">
        <v>30</v>
      </c>
    </row>
    <row r="303" spans="1:5">
      <c r="A303" s="82">
        <v>2017</v>
      </c>
      <c r="B303" s="162" t="s">
        <v>2490</v>
      </c>
      <c r="C303" s="190" t="s">
        <v>12</v>
      </c>
      <c r="D303" s="190" t="s">
        <v>5077</v>
      </c>
      <c r="E303" s="193">
        <v>24</v>
      </c>
    </row>
    <row r="304" spans="1:5">
      <c r="A304" s="82">
        <v>2017</v>
      </c>
      <c r="B304" s="162" t="s">
        <v>2490</v>
      </c>
      <c r="C304" s="190" t="s">
        <v>18</v>
      </c>
      <c r="D304" s="190" t="s">
        <v>5077</v>
      </c>
      <c r="E304" s="193">
        <v>70</v>
      </c>
    </row>
    <row r="305" spans="1:5">
      <c r="A305" s="82">
        <v>2017</v>
      </c>
      <c r="B305" s="162" t="s">
        <v>2490</v>
      </c>
      <c r="C305" s="190" t="s">
        <v>31</v>
      </c>
      <c r="D305" s="190" t="s">
        <v>5077</v>
      </c>
      <c r="E305" s="193">
        <v>59</v>
      </c>
    </row>
    <row r="306" spans="1:5">
      <c r="A306" s="82">
        <v>2017</v>
      </c>
      <c r="B306" s="162" t="s">
        <v>2490</v>
      </c>
      <c r="C306" s="190" t="s">
        <v>52</v>
      </c>
      <c r="D306" s="190" t="s">
        <v>5077</v>
      </c>
      <c r="E306" s="193">
        <v>27</v>
      </c>
    </row>
    <row r="307" spans="1:5">
      <c r="A307" s="82">
        <v>2017</v>
      </c>
      <c r="B307" s="162" t="s">
        <v>2490</v>
      </c>
      <c r="C307" s="190" t="s">
        <v>72</v>
      </c>
      <c r="D307" s="190" t="s">
        <v>5077</v>
      </c>
      <c r="E307" s="193">
        <v>17</v>
      </c>
    </row>
    <row r="308" spans="1:5">
      <c r="A308" s="82">
        <v>2017</v>
      </c>
      <c r="B308" s="162" t="s">
        <v>2490</v>
      </c>
      <c r="C308" s="190" t="s">
        <v>83</v>
      </c>
      <c r="D308" s="190" t="s">
        <v>5077</v>
      </c>
      <c r="E308" s="193">
        <v>12</v>
      </c>
    </row>
    <row r="309" spans="1:5">
      <c r="A309" s="82">
        <v>2017</v>
      </c>
      <c r="B309" s="162" t="s">
        <v>2490</v>
      </c>
      <c r="C309" s="190" t="s">
        <v>93</v>
      </c>
      <c r="D309" s="190" t="s">
        <v>5077</v>
      </c>
      <c r="E309" s="193">
        <v>29</v>
      </c>
    </row>
    <row r="310" spans="1:5">
      <c r="A310" s="82">
        <v>2017</v>
      </c>
      <c r="B310" s="162" t="s">
        <v>2490</v>
      </c>
      <c r="C310" s="190" t="s">
        <v>102</v>
      </c>
      <c r="D310" s="190" t="s">
        <v>5077</v>
      </c>
      <c r="E310" s="193">
        <v>1</v>
      </c>
    </row>
    <row r="311" spans="1:5">
      <c r="A311" s="82">
        <v>2017</v>
      </c>
      <c r="B311" s="162" t="s">
        <v>2490</v>
      </c>
      <c r="C311" s="190" t="s">
        <v>105</v>
      </c>
      <c r="D311" s="190" t="s">
        <v>5077</v>
      </c>
      <c r="E311" s="193">
        <v>8</v>
      </c>
    </row>
    <row r="312" spans="1:5">
      <c r="A312" s="82">
        <v>2017</v>
      </c>
      <c r="B312" s="162" t="s">
        <v>2490</v>
      </c>
      <c r="C312" s="190" t="s">
        <v>108</v>
      </c>
      <c r="D312" s="190" t="s">
        <v>5077</v>
      </c>
      <c r="E312" s="193">
        <v>10</v>
      </c>
    </row>
    <row r="313" spans="1:5">
      <c r="A313" s="82">
        <v>2017</v>
      </c>
      <c r="B313" s="162" t="s">
        <v>2490</v>
      </c>
      <c r="C313" s="190" t="s">
        <v>114</v>
      </c>
      <c r="D313" s="190" t="s">
        <v>5077</v>
      </c>
      <c r="E313" s="193">
        <v>12</v>
      </c>
    </row>
    <row r="314" spans="1:5">
      <c r="A314" s="82">
        <v>2017</v>
      </c>
      <c r="B314" s="162" t="s">
        <v>2490</v>
      </c>
      <c r="C314" s="190" t="s">
        <v>121</v>
      </c>
      <c r="D314" s="190" t="s">
        <v>5077</v>
      </c>
      <c r="E314" s="193">
        <v>7</v>
      </c>
    </row>
    <row r="315" spans="1:5">
      <c r="A315" s="82">
        <v>2017</v>
      </c>
      <c r="B315" s="162" t="s">
        <v>2490</v>
      </c>
      <c r="C315" s="190" t="s">
        <v>126</v>
      </c>
      <c r="D315" s="190" t="s">
        <v>5077</v>
      </c>
      <c r="E315" s="193">
        <v>63</v>
      </c>
    </row>
    <row r="316" spans="1:5">
      <c r="A316" s="82">
        <v>2017</v>
      </c>
      <c r="B316" s="162" t="s">
        <v>2490</v>
      </c>
      <c r="C316" s="190" t="s">
        <v>145</v>
      </c>
      <c r="D316" s="190" t="s">
        <v>5077</v>
      </c>
      <c r="E316" s="193">
        <v>40</v>
      </c>
    </row>
    <row r="317" spans="1:5">
      <c r="A317" s="82">
        <v>2017</v>
      </c>
      <c r="B317" s="162" t="s">
        <v>2490</v>
      </c>
      <c r="C317" s="190" t="s">
        <v>182</v>
      </c>
      <c r="D317" s="190" t="s">
        <v>5077</v>
      </c>
      <c r="E317" s="193">
        <v>58</v>
      </c>
    </row>
    <row r="318" spans="1:5">
      <c r="A318" s="82">
        <v>2017</v>
      </c>
      <c r="B318" s="162" t="s">
        <v>2490</v>
      </c>
      <c r="C318" s="190" t="s">
        <v>191</v>
      </c>
      <c r="D318" s="190" t="s">
        <v>5077</v>
      </c>
      <c r="E318" s="193">
        <v>12</v>
      </c>
    </row>
    <row r="319" spans="1:5">
      <c r="A319" s="82">
        <v>2017</v>
      </c>
      <c r="B319" s="162" t="s">
        <v>2490</v>
      </c>
      <c r="C319" s="190" t="s">
        <v>195</v>
      </c>
      <c r="D319" s="190" t="s">
        <v>5077</v>
      </c>
      <c r="E319" s="193">
        <v>16</v>
      </c>
    </row>
    <row r="320" spans="1:5">
      <c r="A320" s="82">
        <v>2017</v>
      </c>
      <c r="B320" s="162" t="s">
        <v>2490</v>
      </c>
      <c r="C320" s="190" t="s">
        <v>2008</v>
      </c>
      <c r="D320" s="190" t="s">
        <v>5077</v>
      </c>
      <c r="E320" s="193">
        <v>112</v>
      </c>
    </row>
    <row r="321" spans="1:5">
      <c r="A321" s="82">
        <v>2017</v>
      </c>
      <c r="B321" s="162" t="s">
        <v>2490</v>
      </c>
      <c r="C321" s="190" t="s">
        <v>2009</v>
      </c>
      <c r="D321" s="190" t="s">
        <v>5077</v>
      </c>
      <c r="E321" s="193">
        <v>152</v>
      </c>
    </row>
    <row r="322" spans="1:5">
      <c r="A322" s="82">
        <v>2017</v>
      </c>
      <c r="B322" s="162" t="s">
        <v>2490</v>
      </c>
      <c r="C322" s="190" t="s">
        <v>2224</v>
      </c>
      <c r="D322" s="190" t="s">
        <v>5077</v>
      </c>
      <c r="E322" s="193">
        <v>631</v>
      </c>
    </row>
    <row r="323" spans="1:5">
      <c r="A323" s="82">
        <v>2017</v>
      </c>
      <c r="B323" s="162" t="s">
        <v>2490</v>
      </c>
      <c r="C323" s="190" t="s">
        <v>1983</v>
      </c>
      <c r="D323" s="190" t="s">
        <v>5077</v>
      </c>
      <c r="E323" s="193">
        <v>74</v>
      </c>
    </row>
    <row r="324" spans="1:5">
      <c r="A324" s="82">
        <v>2017</v>
      </c>
      <c r="B324" s="162" t="s">
        <v>2490</v>
      </c>
      <c r="C324" s="190" t="s">
        <v>2010</v>
      </c>
      <c r="D324" s="190" t="s">
        <v>5077</v>
      </c>
      <c r="E324" s="193">
        <v>32</v>
      </c>
    </row>
    <row r="325" spans="1:5">
      <c r="A325" s="82">
        <v>2017</v>
      </c>
      <c r="B325" s="162" t="s">
        <v>2490</v>
      </c>
      <c r="C325" s="190" t="s">
        <v>2225</v>
      </c>
      <c r="D325" s="190" t="s">
        <v>5077</v>
      </c>
      <c r="E325" s="193">
        <v>108</v>
      </c>
    </row>
    <row r="326" spans="1:5">
      <c r="A326" s="82">
        <v>2017</v>
      </c>
      <c r="B326" s="163" t="s">
        <v>644</v>
      </c>
      <c r="C326" s="190" t="s">
        <v>31</v>
      </c>
      <c r="D326" s="190" t="s">
        <v>5077</v>
      </c>
      <c r="E326" s="193">
        <v>31</v>
      </c>
    </row>
    <row r="327" spans="1:5">
      <c r="A327" s="82">
        <v>2017</v>
      </c>
      <c r="B327" s="163" t="s">
        <v>644</v>
      </c>
      <c r="C327" s="190" t="s">
        <v>213</v>
      </c>
      <c r="D327" s="190" t="s">
        <v>5077</v>
      </c>
      <c r="E327" s="193">
        <v>18</v>
      </c>
    </row>
    <row r="328" spans="1:5">
      <c r="A328" s="82">
        <v>2017</v>
      </c>
      <c r="B328" s="163" t="s">
        <v>644</v>
      </c>
      <c r="C328" s="190" t="s">
        <v>214</v>
      </c>
      <c r="D328" s="190" t="s">
        <v>5077</v>
      </c>
      <c r="E328" s="193">
        <v>34</v>
      </c>
    </row>
    <row r="329" spans="1:5">
      <c r="A329" s="82">
        <v>2017</v>
      </c>
      <c r="B329" s="163" t="s">
        <v>644</v>
      </c>
      <c r="C329" s="190" t="s">
        <v>126</v>
      </c>
      <c r="D329" s="190" t="s">
        <v>5077</v>
      </c>
      <c r="E329" s="193">
        <v>37</v>
      </c>
    </row>
    <row r="330" spans="1:5">
      <c r="A330" s="82">
        <v>2017</v>
      </c>
      <c r="B330" s="163" t="s">
        <v>644</v>
      </c>
      <c r="C330" s="190" t="s">
        <v>2008</v>
      </c>
      <c r="D330" s="190" t="s">
        <v>5077</v>
      </c>
      <c r="E330" s="193">
        <v>63</v>
      </c>
    </row>
    <row r="331" spans="1:5">
      <c r="A331" s="82">
        <v>2017</v>
      </c>
      <c r="B331" s="163" t="s">
        <v>644</v>
      </c>
      <c r="C331" s="190" t="s">
        <v>2009</v>
      </c>
      <c r="D331" s="190" t="s">
        <v>5077</v>
      </c>
      <c r="E331" s="193">
        <v>201</v>
      </c>
    </row>
    <row r="332" spans="1:5">
      <c r="A332" s="82">
        <v>2017</v>
      </c>
      <c r="B332" s="163" t="s">
        <v>644</v>
      </c>
      <c r="C332" s="190" t="s">
        <v>2225</v>
      </c>
      <c r="D332" s="190" t="s">
        <v>5077</v>
      </c>
      <c r="E332" s="193">
        <v>32</v>
      </c>
    </row>
    <row r="333" spans="1:5">
      <c r="A333" s="82">
        <v>2017</v>
      </c>
      <c r="B333" s="163" t="s">
        <v>644</v>
      </c>
      <c r="C333" s="190" t="s">
        <v>2224</v>
      </c>
      <c r="D333" s="190" t="s">
        <v>5077</v>
      </c>
      <c r="E333" s="193">
        <v>173</v>
      </c>
    </row>
    <row r="334" spans="1:5">
      <c r="A334" s="88">
        <v>2018</v>
      </c>
      <c r="B334" s="162" t="s">
        <v>2490</v>
      </c>
      <c r="C334" s="190" t="s">
        <v>5</v>
      </c>
      <c r="D334" s="190" t="s">
        <v>5077</v>
      </c>
      <c r="E334" s="193">
        <v>29</v>
      </c>
    </row>
    <row r="335" spans="1:5">
      <c r="A335" s="88">
        <v>2018</v>
      </c>
      <c r="B335" s="162" t="s">
        <v>2490</v>
      </c>
      <c r="C335" s="190" t="s">
        <v>12</v>
      </c>
      <c r="D335" s="190" t="s">
        <v>5077</v>
      </c>
      <c r="E335" s="193">
        <v>23</v>
      </c>
    </row>
    <row r="336" spans="1:5">
      <c r="A336" s="88">
        <v>2018</v>
      </c>
      <c r="B336" s="162" t="s">
        <v>2490</v>
      </c>
      <c r="C336" s="190" t="s">
        <v>18</v>
      </c>
      <c r="D336" s="190" t="s">
        <v>5077</v>
      </c>
      <c r="E336" s="193">
        <v>72</v>
      </c>
    </row>
    <row r="337" spans="1:5">
      <c r="A337" s="88">
        <v>2018</v>
      </c>
      <c r="B337" s="162" t="s">
        <v>2490</v>
      </c>
      <c r="C337" s="190" t="s">
        <v>31</v>
      </c>
      <c r="D337" s="190" t="s">
        <v>5077</v>
      </c>
      <c r="E337" s="193">
        <v>61</v>
      </c>
    </row>
    <row r="338" spans="1:5">
      <c r="A338" s="88">
        <v>2018</v>
      </c>
      <c r="B338" s="162" t="s">
        <v>2490</v>
      </c>
      <c r="C338" s="190" t="s">
        <v>52</v>
      </c>
      <c r="D338" s="190" t="s">
        <v>5077</v>
      </c>
      <c r="E338" s="193">
        <v>26</v>
      </c>
    </row>
    <row r="339" spans="1:5">
      <c r="A339" s="88">
        <v>2018</v>
      </c>
      <c r="B339" s="162" t="s">
        <v>2490</v>
      </c>
      <c r="C339" s="190" t="s">
        <v>72</v>
      </c>
      <c r="D339" s="190" t="s">
        <v>5077</v>
      </c>
      <c r="E339" s="193">
        <v>18</v>
      </c>
    </row>
    <row r="340" spans="1:5">
      <c r="A340" s="88">
        <v>2018</v>
      </c>
      <c r="B340" s="162" t="s">
        <v>2490</v>
      </c>
      <c r="C340" s="190" t="s">
        <v>83</v>
      </c>
      <c r="D340" s="190" t="s">
        <v>5077</v>
      </c>
      <c r="E340" s="193">
        <v>12</v>
      </c>
    </row>
    <row r="341" spans="1:5">
      <c r="A341" s="88">
        <v>2018</v>
      </c>
      <c r="B341" s="162" t="s">
        <v>2490</v>
      </c>
      <c r="C341" s="190" t="s">
        <v>93</v>
      </c>
      <c r="D341" s="190" t="s">
        <v>5077</v>
      </c>
      <c r="E341" s="193">
        <v>29</v>
      </c>
    </row>
    <row r="342" spans="1:5">
      <c r="A342" s="88">
        <v>2018</v>
      </c>
      <c r="B342" s="162" t="s">
        <v>2490</v>
      </c>
      <c r="C342" s="190" t="s">
        <v>102</v>
      </c>
      <c r="D342" s="190" t="s">
        <v>5077</v>
      </c>
      <c r="E342" s="193">
        <v>1</v>
      </c>
    </row>
    <row r="343" spans="1:5">
      <c r="A343" s="88">
        <v>2018</v>
      </c>
      <c r="B343" s="162" t="s">
        <v>2490</v>
      </c>
      <c r="C343" s="190" t="s">
        <v>105</v>
      </c>
      <c r="D343" s="190" t="s">
        <v>5077</v>
      </c>
      <c r="E343" s="193">
        <v>10</v>
      </c>
    </row>
    <row r="344" spans="1:5">
      <c r="A344" s="88">
        <v>2018</v>
      </c>
      <c r="B344" s="162" t="s">
        <v>2490</v>
      </c>
      <c r="C344" s="190" t="s">
        <v>108</v>
      </c>
      <c r="D344" s="190" t="s">
        <v>5077</v>
      </c>
      <c r="E344" s="193">
        <v>10</v>
      </c>
    </row>
    <row r="345" spans="1:5">
      <c r="A345" s="88">
        <v>2018</v>
      </c>
      <c r="B345" s="162" t="s">
        <v>2490</v>
      </c>
      <c r="C345" s="190" t="s">
        <v>114</v>
      </c>
      <c r="D345" s="190" t="s">
        <v>5077</v>
      </c>
      <c r="E345" s="193">
        <v>12</v>
      </c>
    </row>
    <row r="346" spans="1:5">
      <c r="A346" s="88">
        <v>2018</v>
      </c>
      <c r="B346" s="162" t="s">
        <v>2490</v>
      </c>
      <c r="C346" s="190" t="s">
        <v>121</v>
      </c>
      <c r="D346" s="190" t="s">
        <v>5077</v>
      </c>
      <c r="E346" s="193">
        <v>6</v>
      </c>
    </row>
    <row r="347" spans="1:5">
      <c r="A347" s="88">
        <v>2018</v>
      </c>
      <c r="B347" s="162" t="s">
        <v>2490</v>
      </c>
      <c r="C347" s="190" t="s">
        <v>126</v>
      </c>
      <c r="D347" s="190" t="s">
        <v>5077</v>
      </c>
      <c r="E347" s="193">
        <v>62</v>
      </c>
    </row>
    <row r="348" spans="1:5">
      <c r="A348" s="88">
        <v>2018</v>
      </c>
      <c r="B348" s="162" t="s">
        <v>2490</v>
      </c>
      <c r="C348" s="190" t="s">
        <v>145</v>
      </c>
      <c r="D348" s="190" t="s">
        <v>5077</v>
      </c>
      <c r="E348" s="193">
        <v>47</v>
      </c>
    </row>
    <row r="349" spans="1:5">
      <c r="A349" s="88">
        <v>2018</v>
      </c>
      <c r="B349" s="162" t="s">
        <v>2490</v>
      </c>
      <c r="C349" s="190" t="s">
        <v>182</v>
      </c>
      <c r="D349" s="190" t="s">
        <v>5077</v>
      </c>
      <c r="E349" s="193">
        <v>59</v>
      </c>
    </row>
    <row r="350" spans="1:5">
      <c r="A350" s="88">
        <v>2018</v>
      </c>
      <c r="B350" s="162" t="s">
        <v>2490</v>
      </c>
      <c r="C350" s="190" t="s">
        <v>191</v>
      </c>
      <c r="D350" s="190" t="s">
        <v>5077</v>
      </c>
      <c r="E350" s="193">
        <v>14</v>
      </c>
    </row>
    <row r="351" spans="1:5">
      <c r="A351" s="88">
        <v>2018</v>
      </c>
      <c r="B351" s="162" t="s">
        <v>2490</v>
      </c>
      <c r="C351" s="190" t="s">
        <v>195</v>
      </c>
      <c r="D351" s="190" t="s">
        <v>5077</v>
      </c>
      <c r="E351" s="193">
        <v>17</v>
      </c>
    </row>
    <row r="352" spans="1:5">
      <c r="A352" s="88">
        <v>2018</v>
      </c>
      <c r="B352" s="162" t="s">
        <v>2490</v>
      </c>
      <c r="C352" s="190" t="s">
        <v>2008</v>
      </c>
      <c r="D352" s="190" t="s">
        <v>5077</v>
      </c>
      <c r="E352" s="193">
        <v>114</v>
      </c>
    </row>
    <row r="353" spans="1:5">
      <c r="A353" s="88">
        <v>2018</v>
      </c>
      <c r="B353" s="162" t="s">
        <v>2490</v>
      </c>
      <c r="C353" s="190" t="s">
        <v>2009</v>
      </c>
      <c r="D353" s="190" t="s">
        <v>5077</v>
      </c>
      <c r="E353" s="193">
        <v>167</v>
      </c>
    </row>
    <row r="354" spans="1:5">
      <c r="A354" s="88">
        <v>2018</v>
      </c>
      <c r="B354" s="162" t="s">
        <v>2490</v>
      </c>
      <c r="C354" s="190" t="s">
        <v>2224</v>
      </c>
      <c r="D354" s="190" t="s">
        <v>5077</v>
      </c>
      <c r="E354" s="193">
        <v>691</v>
      </c>
    </row>
    <row r="355" spans="1:5">
      <c r="A355" s="88">
        <v>2018</v>
      </c>
      <c r="B355" s="162" t="s">
        <v>2490</v>
      </c>
      <c r="C355" s="190" t="s">
        <v>1983</v>
      </c>
      <c r="D355" s="190" t="s">
        <v>5077</v>
      </c>
      <c r="E355" s="193">
        <v>74</v>
      </c>
    </row>
    <row r="356" spans="1:5">
      <c r="A356" s="88">
        <v>2018</v>
      </c>
      <c r="B356" s="162" t="s">
        <v>2490</v>
      </c>
      <c r="C356" s="190" t="s">
        <v>2010</v>
      </c>
      <c r="D356" s="190" t="s">
        <v>5077</v>
      </c>
      <c r="E356" s="193">
        <v>33</v>
      </c>
    </row>
    <row r="357" spans="1:5">
      <c r="A357" s="88">
        <v>2018</v>
      </c>
      <c r="B357" s="162" t="s">
        <v>2490</v>
      </c>
      <c r="C357" s="190" t="s">
        <v>2225</v>
      </c>
      <c r="D357" s="190" t="s">
        <v>5077</v>
      </c>
      <c r="E357" s="193">
        <v>102</v>
      </c>
    </row>
    <row r="358" spans="1:5">
      <c r="A358" s="88">
        <v>2018</v>
      </c>
      <c r="B358" s="163" t="s">
        <v>644</v>
      </c>
      <c r="C358" s="190" t="s">
        <v>31</v>
      </c>
      <c r="D358" s="190" t="s">
        <v>5077</v>
      </c>
      <c r="E358" s="193">
        <v>32</v>
      </c>
    </row>
    <row r="359" spans="1:5">
      <c r="A359" s="88">
        <v>2018</v>
      </c>
      <c r="B359" s="163" t="s">
        <v>644</v>
      </c>
      <c r="C359" s="190" t="s">
        <v>213</v>
      </c>
      <c r="D359" s="190" t="s">
        <v>5077</v>
      </c>
      <c r="E359" s="193">
        <v>20</v>
      </c>
    </row>
    <row r="360" spans="1:5">
      <c r="A360" s="88">
        <v>2018</v>
      </c>
      <c r="B360" s="163" t="s">
        <v>644</v>
      </c>
      <c r="C360" s="190" t="s">
        <v>214</v>
      </c>
      <c r="D360" s="190" t="s">
        <v>5077</v>
      </c>
      <c r="E360" s="193">
        <v>35</v>
      </c>
    </row>
    <row r="361" spans="1:5">
      <c r="A361" s="88">
        <v>2018</v>
      </c>
      <c r="B361" s="163" t="s">
        <v>644</v>
      </c>
      <c r="C361" s="190" t="s">
        <v>126</v>
      </c>
      <c r="D361" s="190" t="s">
        <v>5077</v>
      </c>
      <c r="E361" s="193">
        <v>41</v>
      </c>
    </row>
    <row r="362" spans="1:5">
      <c r="A362" s="88">
        <v>2018</v>
      </c>
      <c r="B362" s="163" t="s">
        <v>644</v>
      </c>
      <c r="C362" s="190" t="s">
        <v>2008</v>
      </c>
      <c r="D362" s="190" t="s">
        <v>5077</v>
      </c>
      <c r="E362" s="193">
        <v>58</v>
      </c>
    </row>
    <row r="363" spans="1:5">
      <c r="A363" s="88">
        <v>2018</v>
      </c>
      <c r="B363" s="163" t="s">
        <v>644</v>
      </c>
      <c r="C363" s="190" t="s">
        <v>2009</v>
      </c>
      <c r="D363" s="190" t="s">
        <v>5077</v>
      </c>
      <c r="E363" s="193">
        <v>203</v>
      </c>
    </row>
    <row r="364" spans="1:5">
      <c r="A364" s="88">
        <v>2018</v>
      </c>
      <c r="B364" s="163" t="s">
        <v>644</v>
      </c>
      <c r="C364" s="190" t="s">
        <v>2225</v>
      </c>
      <c r="D364" s="190" t="s">
        <v>5077</v>
      </c>
      <c r="E364" s="193">
        <v>33</v>
      </c>
    </row>
    <row r="365" spans="1:5">
      <c r="A365" s="88">
        <v>2018</v>
      </c>
      <c r="B365" s="163" t="s">
        <v>644</v>
      </c>
      <c r="C365" s="190" t="s">
        <v>2224</v>
      </c>
      <c r="D365" s="190" t="s">
        <v>5077</v>
      </c>
      <c r="E365" s="193">
        <v>182</v>
      </c>
    </row>
    <row r="366" spans="1:5">
      <c r="A366" s="82">
        <v>2007</v>
      </c>
      <c r="B366" s="162" t="s">
        <v>2490</v>
      </c>
      <c r="C366" s="190" t="s">
        <v>5</v>
      </c>
      <c r="D366" s="190" t="s">
        <v>5078</v>
      </c>
      <c r="E366" s="193">
        <v>9</v>
      </c>
    </row>
    <row r="367" spans="1:5">
      <c r="A367" s="82">
        <v>2007</v>
      </c>
      <c r="B367" s="162" t="s">
        <v>2490</v>
      </c>
      <c r="C367" s="190" t="s">
        <v>12</v>
      </c>
      <c r="D367" s="190" t="s">
        <v>5078</v>
      </c>
      <c r="E367" s="193">
        <v>1</v>
      </c>
    </row>
    <row r="368" spans="1:5">
      <c r="A368" s="82">
        <v>2007</v>
      </c>
      <c r="B368" s="162" t="s">
        <v>2490</v>
      </c>
      <c r="C368" s="190" t="s">
        <v>18</v>
      </c>
      <c r="D368" s="190" t="s">
        <v>5078</v>
      </c>
      <c r="E368" s="193">
        <v>4</v>
      </c>
    </row>
    <row r="369" spans="1:5">
      <c r="A369" s="82">
        <v>2007</v>
      </c>
      <c r="B369" s="162" t="s">
        <v>2490</v>
      </c>
      <c r="C369" s="190" t="s">
        <v>31</v>
      </c>
      <c r="D369" s="190" t="s">
        <v>5078</v>
      </c>
      <c r="E369" s="193">
        <v>1</v>
      </c>
    </row>
    <row r="370" spans="1:5">
      <c r="A370" s="82">
        <v>2007</v>
      </c>
      <c r="B370" s="162" t="s">
        <v>2490</v>
      </c>
      <c r="C370" s="190" t="s">
        <v>52</v>
      </c>
      <c r="D370" s="190" t="s">
        <v>5078</v>
      </c>
      <c r="E370" s="193">
        <v>7</v>
      </c>
    </row>
    <row r="371" spans="1:5">
      <c r="A371" s="82">
        <v>2007</v>
      </c>
      <c r="B371" s="162" t="s">
        <v>2490</v>
      </c>
      <c r="C371" s="190" t="s">
        <v>83</v>
      </c>
      <c r="D371" s="190" t="s">
        <v>5078</v>
      </c>
      <c r="E371" s="193">
        <v>2</v>
      </c>
    </row>
    <row r="372" spans="1:5">
      <c r="A372" s="82">
        <v>2007</v>
      </c>
      <c r="B372" s="162" t="s">
        <v>2490</v>
      </c>
      <c r="C372" s="190" t="s">
        <v>121</v>
      </c>
      <c r="D372" s="190" t="s">
        <v>5078</v>
      </c>
      <c r="E372" s="193">
        <v>1</v>
      </c>
    </row>
    <row r="373" spans="1:5">
      <c r="A373" s="82">
        <v>2007</v>
      </c>
      <c r="B373" s="162" t="s">
        <v>2490</v>
      </c>
      <c r="C373" s="190" t="s">
        <v>145</v>
      </c>
      <c r="D373" s="190" t="s">
        <v>5078</v>
      </c>
      <c r="E373" s="193">
        <v>19</v>
      </c>
    </row>
    <row r="374" spans="1:5">
      <c r="A374" s="82">
        <v>2007</v>
      </c>
      <c r="B374" s="162" t="s">
        <v>2490</v>
      </c>
      <c r="C374" s="190" t="s">
        <v>182</v>
      </c>
      <c r="D374" s="190" t="s">
        <v>5078</v>
      </c>
      <c r="E374" s="193">
        <v>2</v>
      </c>
    </row>
    <row r="375" spans="1:5">
      <c r="A375" s="82">
        <v>2007</v>
      </c>
      <c r="B375" s="162" t="s">
        <v>2490</v>
      </c>
      <c r="C375" s="190" t="s">
        <v>191</v>
      </c>
      <c r="D375" s="190" t="s">
        <v>5078</v>
      </c>
      <c r="E375" s="193">
        <v>1</v>
      </c>
    </row>
    <row r="376" spans="1:5">
      <c r="A376" s="82">
        <v>2007</v>
      </c>
      <c r="B376" s="162" t="s">
        <v>2490</v>
      </c>
      <c r="C376" s="190" t="s">
        <v>195</v>
      </c>
      <c r="D376" s="190" t="s">
        <v>5078</v>
      </c>
      <c r="E376" s="193">
        <v>1</v>
      </c>
    </row>
    <row r="377" spans="1:5">
      <c r="A377" s="82">
        <v>2007</v>
      </c>
      <c r="B377" s="162" t="s">
        <v>2490</v>
      </c>
      <c r="C377" s="190" t="s">
        <v>2009</v>
      </c>
      <c r="D377" s="190" t="s">
        <v>5078</v>
      </c>
      <c r="E377" s="193">
        <v>12</v>
      </c>
    </row>
    <row r="378" spans="1:5">
      <c r="A378" s="82">
        <v>2007</v>
      </c>
      <c r="B378" s="162" t="s">
        <v>2490</v>
      </c>
      <c r="C378" s="190" t="s">
        <v>2225</v>
      </c>
      <c r="D378" s="190" t="s">
        <v>5078</v>
      </c>
      <c r="E378" s="193">
        <v>22</v>
      </c>
    </row>
    <row r="379" spans="1:5">
      <c r="A379" s="88">
        <v>2008</v>
      </c>
      <c r="B379" s="162" t="s">
        <v>2490</v>
      </c>
      <c r="C379" s="190" t="s">
        <v>5</v>
      </c>
      <c r="D379" s="190" t="s">
        <v>5078</v>
      </c>
      <c r="E379" s="193">
        <v>7</v>
      </c>
    </row>
    <row r="380" spans="1:5">
      <c r="A380" s="88">
        <v>2008</v>
      </c>
      <c r="B380" s="162" t="s">
        <v>2490</v>
      </c>
      <c r="C380" s="190" t="s">
        <v>12</v>
      </c>
      <c r="D380" s="190" t="s">
        <v>5078</v>
      </c>
      <c r="E380" s="193">
        <v>1</v>
      </c>
    </row>
    <row r="381" spans="1:5">
      <c r="A381" s="88">
        <v>2008</v>
      </c>
      <c r="B381" s="162" t="s">
        <v>2490</v>
      </c>
      <c r="C381" s="190" t="s">
        <v>18</v>
      </c>
      <c r="D381" s="190" t="s">
        <v>5078</v>
      </c>
      <c r="E381" s="193">
        <v>4</v>
      </c>
    </row>
    <row r="382" spans="1:5">
      <c r="A382" s="88">
        <v>2008</v>
      </c>
      <c r="B382" s="162" t="s">
        <v>2490</v>
      </c>
      <c r="C382" s="190" t="s">
        <v>31</v>
      </c>
      <c r="D382" s="190" t="s">
        <v>5078</v>
      </c>
      <c r="E382" s="193">
        <v>1</v>
      </c>
    </row>
    <row r="383" spans="1:5">
      <c r="A383" s="88">
        <v>2008</v>
      </c>
      <c r="B383" s="162" t="s">
        <v>2490</v>
      </c>
      <c r="C383" s="190" t="s">
        <v>83</v>
      </c>
      <c r="D383" s="190" t="s">
        <v>5078</v>
      </c>
      <c r="E383" s="193">
        <v>1</v>
      </c>
    </row>
    <row r="384" spans="1:5">
      <c r="A384" s="88">
        <v>2008</v>
      </c>
      <c r="B384" s="162" t="s">
        <v>2490</v>
      </c>
      <c r="C384" s="190" t="s">
        <v>126</v>
      </c>
      <c r="D384" s="190" t="s">
        <v>5078</v>
      </c>
      <c r="E384" s="193">
        <v>2</v>
      </c>
    </row>
    <row r="385" spans="1:5">
      <c r="A385" s="88">
        <v>2008</v>
      </c>
      <c r="B385" s="162" t="s">
        <v>2490</v>
      </c>
      <c r="C385" s="190" t="s">
        <v>145</v>
      </c>
      <c r="D385" s="190" t="s">
        <v>5078</v>
      </c>
      <c r="E385" s="193">
        <v>7</v>
      </c>
    </row>
    <row r="386" spans="1:5">
      <c r="A386" s="88">
        <v>2008</v>
      </c>
      <c r="B386" s="162" t="s">
        <v>2490</v>
      </c>
      <c r="C386" s="190" t="s">
        <v>182</v>
      </c>
      <c r="D386" s="190" t="s">
        <v>5078</v>
      </c>
      <c r="E386" s="193">
        <v>2</v>
      </c>
    </row>
    <row r="387" spans="1:5">
      <c r="A387" s="88">
        <v>2008</v>
      </c>
      <c r="B387" s="162" t="s">
        <v>2490</v>
      </c>
      <c r="C387" s="190" t="s">
        <v>191</v>
      </c>
      <c r="D387" s="190" t="s">
        <v>5078</v>
      </c>
      <c r="E387" s="193">
        <v>1</v>
      </c>
    </row>
    <row r="388" spans="1:5">
      <c r="A388" s="88">
        <v>2008</v>
      </c>
      <c r="B388" s="162" t="s">
        <v>2490</v>
      </c>
      <c r="C388" s="190" t="s">
        <v>195</v>
      </c>
      <c r="D388" s="190" t="s">
        <v>5078</v>
      </c>
      <c r="E388" s="193">
        <v>1</v>
      </c>
    </row>
    <row r="389" spans="1:5">
      <c r="A389" s="88">
        <v>2008</v>
      </c>
      <c r="B389" s="162" t="s">
        <v>2490</v>
      </c>
      <c r="C389" s="190" t="s">
        <v>2009</v>
      </c>
      <c r="D389" s="190" t="s">
        <v>5078</v>
      </c>
      <c r="E389" s="193">
        <v>11</v>
      </c>
    </row>
    <row r="390" spans="1:5">
      <c r="A390" s="88">
        <v>2008</v>
      </c>
      <c r="B390" s="162" t="s">
        <v>2490</v>
      </c>
      <c r="C390" s="190" t="s">
        <v>2225</v>
      </c>
      <c r="D390" s="190" t="s">
        <v>5078</v>
      </c>
      <c r="E390" s="193">
        <v>30</v>
      </c>
    </row>
    <row r="391" spans="1:5">
      <c r="A391" s="88">
        <v>2008</v>
      </c>
      <c r="B391" s="163" t="s">
        <v>644</v>
      </c>
      <c r="C391" s="190" t="s">
        <v>31</v>
      </c>
      <c r="D391" s="190" t="s">
        <v>5078</v>
      </c>
      <c r="E391" s="193">
        <v>7</v>
      </c>
    </row>
    <row r="392" spans="1:5">
      <c r="A392" s="88">
        <v>2008</v>
      </c>
      <c r="B392" s="163" t="s">
        <v>644</v>
      </c>
      <c r="C392" s="190" t="s">
        <v>214</v>
      </c>
      <c r="D392" s="190" t="s">
        <v>5078</v>
      </c>
      <c r="E392" s="193">
        <v>13</v>
      </c>
    </row>
    <row r="393" spans="1:5">
      <c r="A393" s="88">
        <v>2008</v>
      </c>
      <c r="B393" s="163" t="s">
        <v>644</v>
      </c>
      <c r="C393" s="190" t="s">
        <v>126</v>
      </c>
      <c r="D393" s="190" t="s">
        <v>5078</v>
      </c>
      <c r="E393" s="193">
        <v>9</v>
      </c>
    </row>
    <row r="394" spans="1:5">
      <c r="A394" s="88">
        <v>2008</v>
      </c>
      <c r="B394" s="163" t="s">
        <v>644</v>
      </c>
      <c r="C394" s="190" t="s">
        <v>2008</v>
      </c>
      <c r="D394" s="190" t="s">
        <v>5078</v>
      </c>
      <c r="E394" s="193">
        <v>2</v>
      </c>
    </row>
    <row r="395" spans="1:5">
      <c r="A395" s="88">
        <v>2008</v>
      </c>
      <c r="B395" s="163" t="s">
        <v>644</v>
      </c>
      <c r="C395" s="190" t="s">
        <v>2009</v>
      </c>
      <c r="D395" s="190" t="s">
        <v>5078</v>
      </c>
      <c r="E395" s="193">
        <v>12</v>
      </c>
    </row>
    <row r="396" spans="1:5">
      <c r="A396" s="88">
        <v>2008</v>
      </c>
      <c r="B396" s="163" t="s">
        <v>644</v>
      </c>
      <c r="C396" s="190" t="s">
        <v>2225</v>
      </c>
      <c r="D396" s="190" t="s">
        <v>5078</v>
      </c>
      <c r="E396" s="193">
        <v>10</v>
      </c>
    </row>
    <row r="397" spans="1:5">
      <c r="A397" s="88">
        <v>2008</v>
      </c>
      <c r="B397" s="163" t="s">
        <v>644</v>
      </c>
      <c r="C397" s="190" t="s">
        <v>2224</v>
      </c>
      <c r="D397" s="190" t="s">
        <v>5078</v>
      </c>
      <c r="E397" s="193">
        <v>7</v>
      </c>
    </row>
    <row r="398" spans="1:5">
      <c r="A398" s="82">
        <v>2009</v>
      </c>
      <c r="B398" s="162" t="s">
        <v>2490</v>
      </c>
      <c r="C398" s="190" t="s">
        <v>5</v>
      </c>
      <c r="D398" s="190" t="s">
        <v>5078</v>
      </c>
      <c r="E398" s="193">
        <v>6</v>
      </c>
    </row>
    <row r="399" spans="1:5">
      <c r="A399" s="82">
        <v>2009</v>
      </c>
      <c r="B399" s="162" t="s">
        <v>2490</v>
      </c>
      <c r="C399" s="190" t="s">
        <v>18</v>
      </c>
      <c r="D399" s="190" t="s">
        <v>5078</v>
      </c>
      <c r="E399" s="193">
        <v>3</v>
      </c>
    </row>
    <row r="400" spans="1:5">
      <c r="A400" s="82">
        <v>2009</v>
      </c>
      <c r="B400" s="162" t="s">
        <v>2490</v>
      </c>
      <c r="C400" s="190" t="s">
        <v>31</v>
      </c>
      <c r="D400" s="190" t="s">
        <v>5078</v>
      </c>
      <c r="E400" s="193">
        <v>1</v>
      </c>
    </row>
    <row r="401" spans="1:5">
      <c r="A401" s="82">
        <v>2009</v>
      </c>
      <c r="B401" s="162" t="s">
        <v>2490</v>
      </c>
      <c r="C401" s="190" t="s">
        <v>52</v>
      </c>
      <c r="D401" s="190" t="s">
        <v>5078</v>
      </c>
      <c r="E401" s="193">
        <v>1</v>
      </c>
    </row>
    <row r="402" spans="1:5">
      <c r="A402" s="82">
        <v>2009</v>
      </c>
      <c r="B402" s="162" t="s">
        <v>2490</v>
      </c>
      <c r="C402" s="190" t="s">
        <v>83</v>
      </c>
      <c r="D402" s="190" t="s">
        <v>5078</v>
      </c>
      <c r="E402" s="193">
        <v>1</v>
      </c>
    </row>
    <row r="403" spans="1:5">
      <c r="A403" s="82">
        <v>2009</v>
      </c>
      <c r="B403" s="162" t="s">
        <v>2490</v>
      </c>
      <c r="C403" s="190" t="s">
        <v>126</v>
      </c>
      <c r="D403" s="190" t="s">
        <v>5078</v>
      </c>
      <c r="E403" s="193">
        <v>2</v>
      </c>
    </row>
    <row r="404" spans="1:5">
      <c r="A404" s="82">
        <v>2009</v>
      </c>
      <c r="B404" s="162" t="s">
        <v>2490</v>
      </c>
      <c r="C404" s="190" t="s">
        <v>145</v>
      </c>
      <c r="D404" s="190" t="s">
        <v>5078</v>
      </c>
      <c r="E404" s="193">
        <v>3</v>
      </c>
    </row>
    <row r="405" spans="1:5">
      <c r="A405" s="82">
        <v>2009</v>
      </c>
      <c r="B405" s="162" t="s">
        <v>2490</v>
      </c>
      <c r="C405" s="190" t="s">
        <v>182</v>
      </c>
      <c r="D405" s="190" t="s">
        <v>5078</v>
      </c>
      <c r="E405" s="193">
        <v>2</v>
      </c>
    </row>
    <row r="406" spans="1:5">
      <c r="A406" s="82">
        <v>2009</v>
      </c>
      <c r="B406" s="162" t="s">
        <v>2490</v>
      </c>
      <c r="C406" s="190" t="s">
        <v>191</v>
      </c>
      <c r="D406" s="190" t="s">
        <v>5078</v>
      </c>
      <c r="E406" s="193">
        <v>1</v>
      </c>
    </row>
    <row r="407" spans="1:5">
      <c r="A407" s="82">
        <v>2009</v>
      </c>
      <c r="B407" s="162" t="s">
        <v>2490</v>
      </c>
      <c r="C407" s="190" t="s">
        <v>195</v>
      </c>
      <c r="D407" s="190" t="s">
        <v>5078</v>
      </c>
      <c r="E407" s="193">
        <v>1</v>
      </c>
    </row>
    <row r="408" spans="1:5">
      <c r="A408" s="82">
        <v>2009</v>
      </c>
      <c r="B408" s="162" t="s">
        <v>2490</v>
      </c>
      <c r="C408" s="190" t="s">
        <v>2009</v>
      </c>
      <c r="D408" s="190" t="s">
        <v>5078</v>
      </c>
      <c r="E408" s="193">
        <v>11</v>
      </c>
    </row>
    <row r="409" spans="1:5">
      <c r="A409" s="82">
        <v>2009</v>
      </c>
      <c r="B409" s="162" t="s">
        <v>2490</v>
      </c>
      <c r="C409" s="190" t="s">
        <v>2225</v>
      </c>
      <c r="D409" s="190" t="s">
        <v>5078</v>
      </c>
      <c r="E409" s="193">
        <v>36</v>
      </c>
    </row>
    <row r="410" spans="1:5">
      <c r="A410" s="82">
        <v>2009</v>
      </c>
      <c r="B410" s="163" t="s">
        <v>644</v>
      </c>
      <c r="C410" s="190" t="s">
        <v>31</v>
      </c>
      <c r="D410" s="190" t="s">
        <v>5078</v>
      </c>
      <c r="E410" s="193">
        <v>4</v>
      </c>
    </row>
    <row r="411" spans="1:5">
      <c r="A411" s="82">
        <v>2009</v>
      </c>
      <c r="B411" s="163" t="s">
        <v>644</v>
      </c>
      <c r="C411" s="190" t="s">
        <v>214</v>
      </c>
      <c r="D411" s="190" t="s">
        <v>5078</v>
      </c>
      <c r="E411" s="193">
        <v>10</v>
      </c>
    </row>
    <row r="412" spans="1:5">
      <c r="A412" s="82">
        <v>2009</v>
      </c>
      <c r="B412" s="163" t="s">
        <v>644</v>
      </c>
      <c r="C412" s="190" t="s">
        <v>126</v>
      </c>
      <c r="D412" s="190" t="s">
        <v>5078</v>
      </c>
      <c r="E412" s="193">
        <v>2</v>
      </c>
    </row>
    <row r="413" spans="1:5">
      <c r="A413" s="82">
        <v>2009</v>
      </c>
      <c r="B413" s="163" t="s">
        <v>644</v>
      </c>
      <c r="C413" s="190" t="s">
        <v>2008</v>
      </c>
      <c r="D413" s="190" t="s">
        <v>5078</v>
      </c>
      <c r="E413" s="193">
        <v>1</v>
      </c>
    </row>
    <row r="414" spans="1:5">
      <c r="A414" s="82">
        <v>2009</v>
      </c>
      <c r="B414" s="163" t="s">
        <v>644</v>
      </c>
      <c r="C414" s="190" t="s">
        <v>2009</v>
      </c>
      <c r="D414" s="190" t="s">
        <v>5078</v>
      </c>
      <c r="E414" s="193">
        <v>7</v>
      </c>
    </row>
    <row r="415" spans="1:5">
      <c r="A415" s="82">
        <v>2009</v>
      </c>
      <c r="B415" s="163" t="s">
        <v>644</v>
      </c>
      <c r="C415" s="190" t="s">
        <v>2225</v>
      </c>
      <c r="D415" s="190" t="s">
        <v>5078</v>
      </c>
      <c r="E415" s="193">
        <v>11</v>
      </c>
    </row>
    <row r="416" spans="1:5">
      <c r="A416" s="88">
        <v>2010</v>
      </c>
      <c r="B416" s="162" t="s">
        <v>2490</v>
      </c>
      <c r="C416" s="190" t="s">
        <v>5</v>
      </c>
      <c r="D416" s="190" t="s">
        <v>5078</v>
      </c>
      <c r="E416" s="193">
        <v>1</v>
      </c>
    </row>
    <row r="417" spans="1:5">
      <c r="A417" s="88">
        <v>2010</v>
      </c>
      <c r="B417" s="162" t="s">
        <v>2490</v>
      </c>
      <c r="C417" s="190" t="s">
        <v>18</v>
      </c>
      <c r="D417" s="190" t="s">
        <v>5078</v>
      </c>
      <c r="E417" s="193">
        <v>3</v>
      </c>
    </row>
    <row r="418" spans="1:5">
      <c r="A418" s="88">
        <v>2010</v>
      </c>
      <c r="B418" s="162" t="s">
        <v>2490</v>
      </c>
      <c r="C418" s="190" t="s">
        <v>31</v>
      </c>
      <c r="D418" s="190" t="s">
        <v>5078</v>
      </c>
      <c r="E418" s="193">
        <v>1</v>
      </c>
    </row>
    <row r="419" spans="1:5">
      <c r="A419" s="88">
        <v>2010</v>
      </c>
      <c r="B419" s="162" t="s">
        <v>2490</v>
      </c>
      <c r="C419" s="190" t="s">
        <v>83</v>
      </c>
      <c r="D419" s="190" t="s">
        <v>5078</v>
      </c>
      <c r="E419" s="193">
        <v>1</v>
      </c>
    </row>
    <row r="420" spans="1:5">
      <c r="A420" s="88">
        <v>2010</v>
      </c>
      <c r="B420" s="162" t="s">
        <v>2490</v>
      </c>
      <c r="C420" s="190" t="s">
        <v>121</v>
      </c>
      <c r="D420" s="190" t="s">
        <v>5078</v>
      </c>
      <c r="E420" s="193">
        <v>1</v>
      </c>
    </row>
    <row r="421" spans="1:5">
      <c r="A421" s="88">
        <v>2010</v>
      </c>
      <c r="B421" s="162" t="s">
        <v>2490</v>
      </c>
      <c r="C421" s="190" t="s">
        <v>126</v>
      </c>
      <c r="D421" s="190" t="s">
        <v>5078</v>
      </c>
      <c r="E421" s="193">
        <v>2</v>
      </c>
    </row>
    <row r="422" spans="1:5">
      <c r="A422" s="88">
        <v>2010</v>
      </c>
      <c r="B422" s="162" t="s">
        <v>2490</v>
      </c>
      <c r="C422" s="190" t="s">
        <v>145</v>
      </c>
      <c r="D422" s="190" t="s">
        <v>5078</v>
      </c>
      <c r="E422" s="193">
        <v>4</v>
      </c>
    </row>
    <row r="423" spans="1:5">
      <c r="A423" s="88">
        <v>2010</v>
      </c>
      <c r="B423" s="162" t="s">
        <v>2490</v>
      </c>
      <c r="C423" s="190" t="s">
        <v>182</v>
      </c>
      <c r="D423" s="190" t="s">
        <v>5078</v>
      </c>
      <c r="E423" s="193">
        <v>3</v>
      </c>
    </row>
    <row r="424" spans="1:5">
      <c r="A424" s="88">
        <v>2010</v>
      </c>
      <c r="B424" s="162" t="s">
        <v>2490</v>
      </c>
      <c r="C424" s="190" t="s">
        <v>191</v>
      </c>
      <c r="D424" s="190" t="s">
        <v>5078</v>
      </c>
      <c r="E424" s="193">
        <v>1</v>
      </c>
    </row>
    <row r="425" spans="1:5">
      <c r="A425" s="88">
        <v>2010</v>
      </c>
      <c r="B425" s="162" t="s">
        <v>2490</v>
      </c>
      <c r="C425" s="190" t="s">
        <v>195</v>
      </c>
      <c r="D425" s="190" t="s">
        <v>5078</v>
      </c>
      <c r="E425" s="193">
        <v>1</v>
      </c>
    </row>
    <row r="426" spans="1:5">
      <c r="A426" s="88">
        <v>2010</v>
      </c>
      <c r="B426" s="162" t="s">
        <v>2490</v>
      </c>
      <c r="C426" s="190" t="s">
        <v>2008</v>
      </c>
      <c r="D426" s="190" t="s">
        <v>5078</v>
      </c>
      <c r="E426" s="193">
        <v>1</v>
      </c>
    </row>
    <row r="427" spans="1:5">
      <c r="A427" s="88">
        <v>2010</v>
      </c>
      <c r="B427" s="162" t="s">
        <v>2490</v>
      </c>
      <c r="C427" s="190" t="s">
        <v>2009</v>
      </c>
      <c r="D427" s="190" t="s">
        <v>5078</v>
      </c>
      <c r="E427" s="193">
        <v>10</v>
      </c>
    </row>
    <row r="428" spans="1:5">
      <c r="A428" s="88">
        <v>2010</v>
      </c>
      <c r="B428" s="162" t="s">
        <v>2490</v>
      </c>
      <c r="C428" s="190" t="s">
        <v>2225</v>
      </c>
      <c r="D428" s="190" t="s">
        <v>5078</v>
      </c>
      <c r="E428" s="193">
        <v>31</v>
      </c>
    </row>
    <row r="429" spans="1:5">
      <c r="A429" s="88">
        <v>2010</v>
      </c>
      <c r="B429" s="163" t="s">
        <v>644</v>
      </c>
      <c r="C429" s="190" t="s">
        <v>31</v>
      </c>
      <c r="D429" s="190" t="s">
        <v>5078</v>
      </c>
      <c r="E429" s="193">
        <v>1</v>
      </c>
    </row>
    <row r="430" spans="1:5">
      <c r="A430" s="88">
        <v>2010</v>
      </c>
      <c r="B430" s="163" t="s">
        <v>644</v>
      </c>
      <c r="C430" s="190" t="s">
        <v>214</v>
      </c>
      <c r="D430" s="190" t="s">
        <v>5078</v>
      </c>
      <c r="E430" s="193">
        <v>11</v>
      </c>
    </row>
    <row r="431" spans="1:5">
      <c r="A431" s="88">
        <v>2010</v>
      </c>
      <c r="B431" s="163" t="s">
        <v>644</v>
      </c>
      <c r="C431" s="190" t="s">
        <v>126</v>
      </c>
      <c r="D431" s="190" t="s">
        <v>5078</v>
      </c>
      <c r="E431" s="193">
        <v>4</v>
      </c>
    </row>
    <row r="432" spans="1:5">
      <c r="A432" s="88">
        <v>2010</v>
      </c>
      <c r="B432" s="163" t="s">
        <v>644</v>
      </c>
      <c r="C432" s="190" t="s">
        <v>2008</v>
      </c>
      <c r="D432" s="190" t="s">
        <v>5078</v>
      </c>
      <c r="E432" s="193">
        <v>2</v>
      </c>
    </row>
    <row r="433" spans="1:5">
      <c r="A433" s="88">
        <v>2010</v>
      </c>
      <c r="B433" s="163" t="s">
        <v>644</v>
      </c>
      <c r="C433" s="190" t="s">
        <v>2009</v>
      </c>
      <c r="D433" s="190" t="s">
        <v>5078</v>
      </c>
      <c r="E433" s="193">
        <v>11</v>
      </c>
    </row>
    <row r="434" spans="1:5">
      <c r="A434" s="88">
        <v>2010</v>
      </c>
      <c r="B434" s="163" t="s">
        <v>644</v>
      </c>
      <c r="C434" s="190" t="s">
        <v>2225</v>
      </c>
      <c r="D434" s="190" t="s">
        <v>5078</v>
      </c>
      <c r="E434" s="193">
        <v>12</v>
      </c>
    </row>
    <row r="435" spans="1:5">
      <c r="A435" s="82">
        <v>2011</v>
      </c>
      <c r="B435" s="162" t="s">
        <v>2490</v>
      </c>
      <c r="C435" s="190" t="s">
        <v>18</v>
      </c>
      <c r="D435" s="190" t="s">
        <v>5078</v>
      </c>
      <c r="E435" s="193">
        <v>3</v>
      </c>
    </row>
    <row r="436" spans="1:5">
      <c r="A436" s="82">
        <v>2011</v>
      </c>
      <c r="B436" s="162" t="s">
        <v>2490</v>
      </c>
      <c r="C436" s="190" t="s">
        <v>52</v>
      </c>
      <c r="D436" s="190" t="s">
        <v>5078</v>
      </c>
      <c r="E436" s="193">
        <v>1</v>
      </c>
    </row>
    <row r="437" spans="1:5">
      <c r="A437" s="82">
        <v>2011</v>
      </c>
      <c r="B437" s="162" t="s">
        <v>2490</v>
      </c>
      <c r="C437" s="190" t="s">
        <v>83</v>
      </c>
      <c r="D437" s="190" t="s">
        <v>5078</v>
      </c>
      <c r="E437" s="193">
        <v>1</v>
      </c>
    </row>
    <row r="438" spans="1:5">
      <c r="A438" s="82">
        <v>2011</v>
      </c>
      <c r="B438" s="162" t="s">
        <v>2490</v>
      </c>
      <c r="C438" s="190" t="s">
        <v>121</v>
      </c>
      <c r="D438" s="190" t="s">
        <v>5078</v>
      </c>
      <c r="E438" s="193">
        <v>1</v>
      </c>
    </row>
    <row r="439" spans="1:5">
      <c r="A439" s="82">
        <v>2011</v>
      </c>
      <c r="B439" s="162" t="s">
        <v>2490</v>
      </c>
      <c r="C439" s="190" t="s">
        <v>126</v>
      </c>
      <c r="D439" s="190" t="s">
        <v>5078</v>
      </c>
      <c r="E439" s="193">
        <v>1</v>
      </c>
    </row>
    <row r="440" spans="1:5">
      <c r="A440" s="82">
        <v>2011</v>
      </c>
      <c r="B440" s="162" t="s">
        <v>2490</v>
      </c>
      <c r="C440" s="190" t="s">
        <v>145</v>
      </c>
      <c r="D440" s="190" t="s">
        <v>5078</v>
      </c>
      <c r="E440" s="193">
        <v>2</v>
      </c>
    </row>
    <row r="441" spans="1:5">
      <c r="A441" s="82">
        <v>2011</v>
      </c>
      <c r="B441" s="162" t="s">
        <v>2490</v>
      </c>
      <c r="C441" s="190" t="s">
        <v>182</v>
      </c>
      <c r="D441" s="190" t="s">
        <v>5078</v>
      </c>
      <c r="E441" s="193">
        <v>1</v>
      </c>
    </row>
    <row r="442" spans="1:5">
      <c r="A442" s="82">
        <v>2011</v>
      </c>
      <c r="B442" s="162" t="s">
        <v>2490</v>
      </c>
      <c r="C442" s="190" t="s">
        <v>191</v>
      </c>
      <c r="D442" s="190" t="s">
        <v>5078</v>
      </c>
      <c r="E442" s="193">
        <v>1</v>
      </c>
    </row>
    <row r="443" spans="1:5">
      <c r="A443" s="82">
        <v>2011</v>
      </c>
      <c r="B443" s="162" t="s">
        <v>2490</v>
      </c>
      <c r="C443" s="190" t="s">
        <v>195</v>
      </c>
      <c r="D443" s="190" t="s">
        <v>5078</v>
      </c>
      <c r="E443" s="193">
        <v>2</v>
      </c>
    </row>
    <row r="444" spans="1:5">
      <c r="A444" s="82">
        <v>2011</v>
      </c>
      <c r="B444" s="162" t="s">
        <v>2490</v>
      </c>
      <c r="C444" s="190" t="s">
        <v>2008</v>
      </c>
      <c r="D444" s="190" t="s">
        <v>5078</v>
      </c>
      <c r="E444" s="193">
        <v>1</v>
      </c>
    </row>
    <row r="445" spans="1:5">
      <c r="A445" s="82">
        <v>2011</v>
      </c>
      <c r="B445" s="162" t="s">
        <v>2490</v>
      </c>
      <c r="C445" s="190" t="s">
        <v>2009</v>
      </c>
      <c r="D445" s="190" t="s">
        <v>5078</v>
      </c>
      <c r="E445" s="193">
        <v>9</v>
      </c>
    </row>
    <row r="446" spans="1:5">
      <c r="A446" s="82">
        <v>2011</v>
      </c>
      <c r="B446" s="162" t="s">
        <v>2490</v>
      </c>
      <c r="C446" s="190" t="s">
        <v>2225</v>
      </c>
      <c r="D446" s="190" t="s">
        <v>5078</v>
      </c>
      <c r="E446" s="193">
        <v>11</v>
      </c>
    </row>
    <row r="447" spans="1:5">
      <c r="A447" s="82">
        <v>2011</v>
      </c>
      <c r="B447" s="163" t="s">
        <v>644</v>
      </c>
      <c r="C447" s="190" t="s">
        <v>31</v>
      </c>
      <c r="D447" s="190" t="s">
        <v>5078</v>
      </c>
      <c r="E447" s="193">
        <v>1</v>
      </c>
    </row>
    <row r="448" spans="1:5">
      <c r="A448" s="82">
        <v>2011</v>
      </c>
      <c r="B448" s="163" t="s">
        <v>644</v>
      </c>
      <c r="C448" s="190" t="s">
        <v>214</v>
      </c>
      <c r="D448" s="190" t="s">
        <v>5078</v>
      </c>
      <c r="E448" s="193">
        <v>12</v>
      </c>
    </row>
    <row r="449" spans="1:5">
      <c r="A449" s="82">
        <v>2011</v>
      </c>
      <c r="B449" s="163" t="s">
        <v>644</v>
      </c>
      <c r="C449" s="190" t="s">
        <v>126</v>
      </c>
      <c r="D449" s="190" t="s">
        <v>5078</v>
      </c>
      <c r="E449" s="193">
        <v>2</v>
      </c>
    </row>
    <row r="450" spans="1:5">
      <c r="A450" s="82">
        <v>2011</v>
      </c>
      <c r="B450" s="163" t="s">
        <v>644</v>
      </c>
      <c r="C450" s="190" t="s">
        <v>2008</v>
      </c>
      <c r="D450" s="190" t="s">
        <v>5078</v>
      </c>
      <c r="E450" s="193">
        <v>6</v>
      </c>
    </row>
    <row r="451" spans="1:5">
      <c r="A451" s="82">
        <v>2011</v>
      </c>
      <c r="B451" s="163" t="s">
        <v>644</v>
      </c>
      <c r="C451" s="190" t="s">
        <v>2009</v>
      </c>
      <c r="D451" s="190" t="s">
        <v>5078</v>
      </c>
      <c r="E451" s="193">
        <v>10</v>
      </c>
    </row>
    <row r="452" spans="1:5">
      <c r="A452" s="82">
        <v>2011</v>
      </c>
      <c r="B452" s="163" t="s">
        <v>644</v>
      </c>
      <c r="C452" s="190" t="s">
        <v>2225</v>
      </c>
      <c r="D452" s="190" t="s">
        <v>5078</v>
      </c>
      <c r="E452" s="193">
        <v>8</v>
      </c>
    </row>
    <row r="453" spans="1:5">
      <c r="A453" s="88">
        <v>2012</v>
      </c>
      <c r="B453" s="162" t="s">
        <v>2490</v>
      </c>
      <c r="C453" s="190" t="s">
        <v>5</v>
      </c>
      <c r="D453" s="190" t="s">
        <v>5078</v>
      </c>
      <c r="E453" s="193">
        <v>1</v>
      </c>
    </row>
    <row r="454" spans="1:5">
      <c r="A454" s="88">
        <v>2012</v>
      </c>
      <c r="B454" s="162" t="s">
        <v>2490</v>
      </c>
      <c r="C454" s="190" t="s">
        <v>18</v>
      </c>
      <c r="D454" s="190" t="s">
        <v>5078</v>
      </c>
      <c r="E454" s="193">
        <v>2</v>
      </c>
    </row>
    <row r="455" spans="1:5">
      <c r="A455" s="88">
        <v>2012</v>
      </c>
      <c r="B455" s="162" t="s">
        <v>2490</v>
      </c>
      <c r="C455" s="190" t="s">
        <v>121</v>
      </c>
      <c r="D455" s="190" t="s">
        <v>5078</v>
      </c>
      <c r="E455" s="193">
        <v>1</v>
      </c>
    </row>
    <row r="456" spans="1:5">
      <c r="A456" s="88">
        <v>2012</v>
      </c>
      <c r="B456" s="162" t="s">
        <v>2490</v>
      </c>
      <c r="C456" s="190" t="s">
        <v>126</v>
      </c>
      <c r="D456" s="190" t="s">
        <v>5078</v>
      </c>
      <c r="E456" s="193">
        <v>1</v>
      </c>
    </row>
    <row r="457" spans="1:5">
      <c r="A457" s="88">
        <v>2012</v>
      </c>
      <c r="B457" s="162" t="s">
        <v>2490</v>
      </c>
      <c r="C457" s="190" t="s">
        <v>182</v>
      </c>
      <c r="D457" s="190" t="s">
        <v>5078</v>
      </c>
      <c r="E457" s="193">
        <v>1</v>
      </c>
    </row>
    <row r="458" spans="1:5">
      <c r="A458" s="88">
        <v>2012</v>
      </c>
      <c r="B458" s="162" t="s">
        <v>2490</v>
      </c>
      <c r="C458" s="190" t="s">
        <v>195</v>
      </c>
      <c r="D458" s="190" t="s">
        <v>5078</v>
      </c>
      <c r="E458" s="193">
        <v>1</v>
      </c>
    </row>
    <row r="459" spans="1:5">
      <c r="A459" s="88">
        <v>2012</v>
      </c>
      <c r="B459" s="162" t="s">
        <v>2490</v>
      </c>
      <c r="C459" s="190" t="s">
        <v>2010</v>
      </c>
      <c r="D459" s="190" t="s">
        <v>5078</v>
      </c>
      <c r="E459" s="193">
        <v>1</v>
      </c>
    </row>
    <row r="460" spans="1:5">
      <c r="A460" s="88">
        <v>2012</v>
      </c>
      <c r="B460" s="162" t="s">
        <v>2490</v>
      </c>
      <c r="C460" s="190" t="s">
        <v>2225</v>
      </c>
      <c r="D460" s="190" t="s">
        <v>5078</v>
      </c>
      <c r="E460" s="193">
        <v>13</v>
      </c>
    </row>
    <row r="461" spans="1:5">
      <c r="A461" s="88">
        <v>2012</v>
      </c>
      <c r="B461" s="163" t="s">
        <v>644</v>
      </c>
      <c r="C461" s="190" t="s">
        <v>31</v>
      </c>
      <c r="D461" s="190" t="s">
        <v>5078</v>
      </c>
      <c r="E461" s="193">
        <v>2</v>
      </c>
    </row>
    <row r="462" spans="1:5">
      <c r="A462" s="88">
        <v>2012</v>
      </c>
      <c r="B462" s="163" t="s">
        <v>644</v>
      </c>
      <c r="C462" s="190" t="s">
        <v>214</v>
      </c>
      <c r="D462" s="190" t="s">
        <v>5078</v>
      </c>
      <c r="E462" s="193">
        <v>7</v>
      </c>
    </row>
    <row r="463" spans="1:5">
      <c r="A463" s="88">
        <v>2012</v>
      </c>
      <c r="B463" s="163" t="s">
        <v>644</v>
      </c>
      <c r="C463" s="190" t="s">
        <v>126</v>
      </c>
      <c r="D463" s="190" t="s">
        <v>5078</v>
      </c>
      <c r="E463" s="193">
        <v>1</v>
      </c>
    </row>
    <row r="464" spans="1:5">
      <c r="A464" s="88">
        <v>2012</v>
      </c>
      <c r="B464" s="163" t="s">
        <v>644</v>
      </c>
      <c r="C464" s="190" t="s">
        <v>2008</v>
      </c>
      <c r="D464" s="190" t="s">
        <v>5078</v>
      </c>
      <c r="E464" s="193">
        <v>3</v>
      </c>
    </row>
    <row r="465" spans="1:5">
      <c r="A465" s="88">
        <v>2012</v>
      </c>
      <c r="B465" s="163" t="s">
        <v>644</v>
      </c>
      <c r="C465" s="190" t="s">
        <v>2009</v>
      </c>
      <c r="D465" s="190" t="s">
        <v>5078</v>
      </c>
      <c r="E465" s="193">
        <v>8</v>
      </c>
    </row>
    <row r="466" spans="1:5">
      <c r="A466" s="88">
        <v>2012</v>
      </c>
      <c r="B466" s="163" t="s">
        <v>644</v>
      </c>
      <c r="C466" s="190" t="s">
        <v>2225</v>
      </c>
      <c r="D466" s="190" t="s">
        <v>5078</v>
      </c>
      <c r="E466" s="193">
        <v>11</v>
      </c>
    </row>
    <row r="467" spans="1:5">
      <c r="A467" s="88">
        <v>2012</v>
      </c>
      <c r="B467" s="163" t="s">
        <v>644</v>
      </c>
      <c r="C467" s="190" t="s">
        <v>2224</v>
      </c>
      <c r="D467" s="190" t="s">
        <v>5078</v>
      </c>
      <c r="E467" s="193">
        <v>1</v>
      </c>
    </row>
    <row r="468" spans="1:5">
      <c r="A468" s="82">
        <v>2013</v>
      </c>
      <c r="B468" s="162" t="s">
        <v>2490</v>
      </c>
      <c r="C468" s="190" t="s">
        <v>18</v>
      </c>
      <c r="D468" s="190" t="s">
        <v>5078</v>
      </c>
      <c r="E468" s="193">
        <v>1</v>
      </c>
    </row>
    <row r="469" spans="1:5">
      <c r="A469" s="82">
        <v>2013</v>
      </c>
      <c r="B469" s="162" t="s">
        <v>2490</v>
      </c>
      <c r="C469" s="190" t="s">
        <v>126</v>
      </c>
      <c r="D469" s="190" t="s">
        <v>5078</v>
      </c>
      <c r="E469" s="193">
        <v>1</v>
      </c>
    </row>
    <row r="470" spans="1:5">
      <c r="A470" s="82">
        <v>2013</v>
      </c>
      <c r="B470" s="162" t="s">
        <v>2490</v>
      </c>
      <c r="C470" s="190" t="s">
        <v>182</v>
      </c>
      <c r="D470" s="190" t="s">
        <v>5078</v>
      </c>
      <c r="E470" s="193">
        <v>1</v>
      </c>
    </row>
    <row r="471" spans="1:5">
      <c r="A471" s="82">
        <v>2013</v>
      </c>
      <c r="B471" s="162" t="s">
        <v>2490</v>
      </c>
      <c r="C471" s="190" t="s">
        <v>191</v>
      </c>
      <c r="D471" s="190" t="s">
        <v>5078</v>
      </c>
      <c r="E471" s="193">
        <v>1</v>
      </c>
    </row>
    <row r="472" spans="1:5">
      <c r="A472" s="82">
        <v>2013</v>
      </c>
      <c r="B472" s="162" t="s">
        <v>2490</v>
      </c>
      <c r="C472" s="190" t="s">
        <v>195</v>
      </c>
      <c r="D472" s="190" t="s">
        <v>5078</v>
      </c>
      <c r="E472" s="193">
        <v>2</v>
      </c>
    </row>
    <row r="473" spans="1:5">
      <c r="A473" s="82">
        <v>2013</v>
      </c>
      <c r="B473" s="162" t="s">
        <v>2490</v>
      </c>
      <c r="C473" s="190" t="s">
        <v>2225</v>
      </c>
      <c r="D473" s="190" t="s">
        <v>5078</v>
      </c>
      <c r="E473" s="193">
        <v>8</v>
      </c>
    </row>
    <row r="474" spans="1:5">
      <c r="A474" s="82">
        <v>2013</v>
      </c>
      <c r="B474" s="163" t="s">
        <v>644</v>
      </c>
      <c r="C474" s="190" t="s">
        <v>213</v>
      </c>
      <c r="D474" s="190" t="s">
        <v>5078</v>
      </c>
      <c r="E474" s="193">
        <v>1</v>
      </c>
    </row>
    <row r="475" spans="1:5">
      <c r="A475" s="82">
        <v>2013</v>
      </c>
      <c r="B475" s="163" t="s">
        <v>644</v>
      </c>
      <c r="C475" s="190" t="s">
        <v>214</v>
      </c>
      <c r="D475" s="190" t="s">
        <v>5078</v>
      </c>
      <c r="E475" s="193">
        <v>11</v>
      </c>
    </row>
    <row r="476" spans="1:5">
      <c r="A476" s="82">
        <v>2013</v>
      </c>
      <c r="B476" s="163" t="s">
        <v>644</v>
      </c>
      <c r="C476" s="190" t="s">
        <v>126</v>
      </c>
      <c r="D476" s="190" t="s">
        <v>5078</v>
      </c>
      <c r="E476" s="193">
        <v>3</v>
      </c>
    </row>
    <row r="477" spans="1:5">
      <c r="A477" s="82">
        <v>2013</v>
      </c>
      <c r="B477" s="163" t="s">
        <v>644</v>
      </c>
      <c r="C477" s="190" t="s">
        <v>2008</v>
      </c>
      <c r="D477" s="190" t="s">
        <v>5078</v>
      </c>
      <c r="E477" s="193">
        <v>5</v>
      </c>
    </row>
    <row r="478" spans="1:5">
      <c r="A478" s="82">
        <v>2013</v>
      </c>
      <c r="B478" s="163" t="s">
        <v>644</v>
      </c>
      <c r="C478" s="190" t="s">
        <v>2009</v>
      </c>
      <c r="D478" s="190" t="s">
        <v>5078</v>
      </c>
      <c r="E478" s="193">
        <v>3</v>
      </c>
    </row>
    <row r="479" spans="1:5">
      <c r="A479" s="82">
        <v>2013</v>
      </c>
      <c r="B479" s="163" t="s">
        <v>644</v>
      </c>
      <c r="C479" s="190" t="s">
        <v>2225</v>
      </c>
      <c r="D479" s="190" t="s">
        <v>5078</v>
      </c>
      <c r="E479" s="193">
        <v>10</v>
      </c>
    </row>
    <row r="480" spans="1:5">
      <c r="A480" s="82">
        <v>2013</v>
      </c>
      <c r="B480" s="163" t="s">
        <v>644</v>
      </c>
      <c r="C480" s="190" t="s">
        <v>2224</v>
      </c>
      <c r="D480" s="190" t="s">
        <v>5078</v>
      </c>
      <c r="E480" s="193">
        <v>2</v>
      </c>
    </row>
    <row r="481" spans="1:5">
      <c r="A481" s="88">
        <v>2014</v>
      </c>
      <c r="B481" s="162" t="s">
        <v>2490</v>
      </c>
      <c r="C481" s="190" t="s">
        <v>18</v>
      </c>
      <c r="D481" s="190" t="s">
        <v>5078</v>
      </c>
      <c r="E481" s="193">
        <v>2</v>
      </c>
    </row>
    <row r="482" spans="1:5">
      <c r="A482" s="88">
        <v>2014</v>
      </c>
      <c r="B482" s="162" t="s">
        <v>2490</v>
      </c>
      <c r="C482" s="190" t="s">
        <v>52</v>
      </c>
      <c r="D482" s="190" t="s">
        <v>5078</v>
      </c>
      <c r="E482" s="193">
        <v>1</v>
      </c>
    </row>
    <row r="483" spans="1:5">
      <c r="A483" s="88">
        <v>2014</v>
      </c>
      <c r="B483" s="162" t="s">
        <v>2490</v>
      </c>
      <c r="C483" s="190" t="s">
        <v>121</v>
      </c>
      <c r="D483" s="190" t="s">
        <v>5078</v>
      </c>
      <c r="E483" s="193">
        <v>1</v>
      </c>
    </row>
    <row r="484" spans="1:5">
      <c r="A484" s="88">
        <v>2014</v>
      </c>
      <c r="B484" s="162" t="s">
        <v>2490</v>
      </c>
      <c r="C484" s="190" t="s">
        <v>126</v>
      </c>
      <c r="D484" s="190" t="s">
        <v>5078</v>
      </c>
      <c r="E484" s="193">
        <v>2</v>
      </c>
    </row>
    <row r="485" spans="1:5">
      <c r="A485" s="88">
        <v>2014</v>
      </c>
      <c r="B485" s="162" t="s">
        <v>2490</v>
      </c>
      <c r="C485" s="190" t="s">
        <v>182</v>
      </c>
      <c r="D485" s="190" t="s">
        <v>5078</v>
      </c>
      <c r="E485" s="193">
        <v>1</v>
      </c>
    </row>
    <row r="486" spans="1:5">
      <c r="A486" s="88">
        <v>2014</v>
      </c>
      <c r="B486" s="162" t="s">
        <v>2490</v>
      </c>
      <c r="C486" s="190" t="s">
        <v>195</v>
      </c>
      <c r="D486" s="190" t="s">
        <v>5078</v>
      </c>
      <c r="E486" s="193">
        <v>2</v>
      </c>
    </row>
    <row r="487" spans="1:5">
      <c r="A487" s="88">
        <v>2014</v>
      </c>
      <c r="B487" s="162" t="s">
        <v>2490</v>
      </c>
      <c r="C487" s="190" t="s">
        <v>1983</v>
      </c>
      <c r="D487" s="190" t="s">
        <v>5078</v>
      </c>
      <c r="E487" s="193">
        <v>2</v>
      </c>
    </row>
    <row r="488" spans="1:5">
      <c r="A488" s="88">
        <v>2014</v>
      </c>
      <c r="B488" s="162" t="s">
        <v>2490</v>
      </c>
      <c r="C488" s="190" t="s">
        <v>2225</v>
      </c>
      <c r="D488" s="190" t="s">
        <v>5078</v>
      </c>
      <c r="E488" s="193">
        <v>18</v>
      </c>
    </row>
    <row r="489" spans="1:5">
      <c r="A489" s="88">
        <v>2014</v>
      </c>
      <c r="B489" s="163" t="s">
        <v>644</v>
      </c>
      <c r="C489" s="190" t="s">
        <v>31</v>
      </c>
      <c r="D489" s="190" t="s">
        <v>5078</v>
      </c>
      <c r="E489" s="193">
        <v>1</v>
      </c>
    </row>
    <row r="490" spans="1:5">
      <c r="A490" s="88">
        <v>2014</v>
      </c>
      <c r="B490" s="163" t="s">
        <v>644</v>
      </c>
      <c r="C490" s="190" t="s">
        <v>214</v>
      </c>
      <c r="D490" s="190" t="s">
        <v>5078</v>
      </c>
      <c r="E490" s="193">
        <v>10</v>
      </c>
    </row>
    <row r="491" spans="1:5">
      <c r="A491" s="88">
        <v>2014</v>
      </c>
      <c r="B491" s="163" t="s">
        <v>644</v>
      </c>
      <c r="C491" s="190" t="s">
        <v>126</v>
      </c>
      <c r="D491" s="190" t="s">
        <v>5078</v>
      </c>
      <c r="E491" s="193">
        <v>2</v>
      </c>
    </row>
    <row r="492" spans="1:5">
      <c r="A492" s="88">
        <v>2014</v>
      </c>
      <c r="B492" s="163" t="s">
        <v>644</v>
      </c>
      <c r="C492" s="190" t="s">
        <v>2008</v>
      </c>
      <c r="D492" s="190" t="s">
        <v>5078</v>
      </c>
      <c r="E492" s="193">
        <v>7</v>
      </c>
    </row>
    <row r="493" spans="1:5">
      <c r="A493" s="88">
        <v>2014</v>
      </c>
      <c r="B493" s="163" t="s">
        <v>644</v>
      </c>
      <c r="C493" s="190" t="s">
        <v>2009</v>
      </c>
      <c r="D493" s="190" t="s">
        <v>5078</v>
      </c>
      <c r="E493" s="193">
        <v>6</v>
      </c>
    </row>
    <row r="494" spans="1:5">
      <c r="A494" s="88">
        <v>2014</v>
      </c>
      <c r="B494" s="163" t="s">
        <v>644</v>
      </c>
      <c r="C494" s="190" t="s">
        <v>2225</v>
      </c>
      <c r="D494" s="190" t="s">
        <v>5078</v>
      </c>
      <c r="E494" s="193">
        <v>10</v>
      </c>
    </row>
    <row r="495" spans="1:5">
      <c r="A495" s="82">
        <v>2015</v>
      </c>
      <c r="B495" s="162" t="s">
        <v>2490</v>
      </c>
      <c r="C495" s="190" t="s">
        <v>18</v>
      </c>
      <c r="D495" s="190" t="s">
        <v>5078</v>
      </c>
      <c r="E495" s="193">
        <v>3</v>
      </c>
    </row>
    <row r="496" spans="1:5">
      <c r="A496" s="82">
        <v>2015</v>
      </c>
      <c r="B496" s="162" t="s">
        <v>2490</v>
      </c>
      <c r="C496" s="190" t="s">
        <v>52</v>
      </c>
      <c r="D496" s="190" t="s">
        <v>5078</v>
      </c>
      <c r="E496" s="193">
        <v>1</v>
      </c>
    </row>
    <row r="497" spans="1:5">
      <c r="A497" s="82">
        <v>2015</v>
      </c>
      <c r="B497" s="162" t="s">
        <v>2490</v>
      </c>
      <c r="C497" s="190" t="s">
        <v>93</v>
      </c>
      <c r="D497" s="190" t="s">
        <v>5078</v>
      </c>
      <c r="E497" s="193">
        <v>1</v>
      </c>
    </row>
    <row r="498" spans="1:5">
      <c r="A498" s="82">
        <v>2015</v>
      </c>
      <c r="B498" s="162" t="s">
        <v>2490</v>
      </c>
      <c r="C498" s="190" t="s">
        <v>121</v>
      </c>
      <c r="D498" s="190" t="s">
        <v>5078</v>
      </c>
      <c r="E498" s="193">
        <v>1</v>
      </c>
    </row>
    <row r="499" spans="1:5">
      <c r="A499" s="82">
        <v>2015</v>
      </c>
      <c r="B499" s="162" t="s">
        <v>2490</v>
      </c>
      <c r="C499" s="190" t="s">
        <v>126</v>
      </c>
      <c r="D499" s="190" t="s">
        <v>5078</v>
      </c>
      <c r="E499" s="193">
        <v>1</v>
      </c>
    </row>
    <row r="500" spans="1:5">
      <c r="A500" s="82">
        <v>2015</v>
      </c>
      <c r="B500" s="162" t="s">
        <v>2490</v>
      </c>
      <c r="C500" s="190" t="s">
        <v>145</v>
      </c>
      <c r="D500" s="190" t="s">
        <v>5078</v>
      </c>
      <c r="E500" s="193">
        <v>2</v>
      </c>
    </row>
    <row r="501" spans="1:5">
      <c r="A501" s="82">
        <v>2015</v>
      </c>
      <c r="B501" s="162" t="s">
        <v>2490</v>
      </c>
      <c r="C501" s="190" t="s">
        <v>182</v>
      </c>
      <c r="D501" s="190" t="s">
        <v>5078</v>
      </c>
      <c r="E501" s="193">
        <v>1</v>
      </c>
    </row>
    <row r="502" spans="1:5">
      <c r="A502" s="82">
        <v>2015</v>
      </c>
      <c r="B502" s="162" t="s">
        <v>2490</v>
      </c>
      <c r="C502" s="190" t="s">
        <v>195</v>
      </c>
      <c r="D502" s="190" t="s">
        <v>5078</v>
      </c>
      <c r="E502" s="193">
        <v>1</v>
      </c>
    </row>
    <row r="503" spans="1:5">
      <c r="A503" s="82">
        <v>2015</v>
      </c>
      <c r="B503" s="162" t="s">
        <v>2490</v>
      </c>
      <c r="C503" s="190" t="s">
        <v>1983</v>
      </c>
      <c r="D503" s="190" t="s">
        <v>5078</v>
      </c>
      <c r="E503" s="193">
        <v>1</v>
      </c>
    </row>
    <row r="504" spans="1:5">
      <c r="A504" s="82">
        <v>2015</v>
      </c>
      <c r="B504" s="162" t="s">
        <v>2490</v>
      </c>
      <c r="C504" s="190" t="s">
        <v>2225</v>
      </c>
      <c r="D504" s="190" t="s">
        <v>5078</v>
      </c>
      <c r="E504" s="193">
        <v>15</v>
      </c>
    </row>
    <row r="505" spans="1:5">
      <c r="A505" s="82">
        <v>2015</v>
      </c>
      <c r="B505" s="163" t="s">
        <v>644</v>
      </c>
      <c r="C505" s="190" t="s">
        <v>31</v>
      </c>
      <c r="D505" s="190" t="s">
        <v>5078</v>
      </c>
      <c r="E505" s="193">
        <v>2</v>
      </c>
    </row>
    <row r="506" spans="1:5">
      <c r="A506" s="82">
        <v>2015</v>
      </c>
      <c r="B506" s="163" t="s">
        <v>644</v>
      </c>
      <c r="C506" s="190" t="s">
        <v>214</v>
      </c>
      <c r="D506" s="190" t="s">
        <v>5078</v>
      </c>
      <c r="E506" s="193">
        <v>14</v>
      </c>
    </row>
    <row r="507" spans="1:5">
      <c r="A507" s="82">
        <v>2015</v>
      </c>
      <c r="B507" s="163" t="s">
        <v>644</v>
      </c>
      <c r="C507" s="190" t="s">
        <v>126</v>
      </c>
      <c r="D507" s="190" t="s">
        <v>5078</v>
      </c>
      <c r="E507" s="193">
        <v>3</v>
      </c>
    </row>
    <row r="508" spans="1:5">
      <c r="A508" s="82">
        <v>2015</v>
      </c>
      <c r="B508" s="163" t="s">
        <v>644</v>
      </c>
      <c r="C508" s="190" t="s">
        <v>2008</v>
      </c>
      <c r="D508" s="190" t="s">
        <v>5078</v>
      </c>
      <c r="E508" s="193">
        <v>2</v>
      </c>
    </row>
    <row r="509" spans="1:5">
      <c r="A509" s="82">
        <v>2015</v>
      </c>
      <c r="B509" s="163" t="s">
        <v>644</v>
      </c>
      <c r="C509" s="190" t="s">
        <v>2009</v>
      </c>
      <c r="D509" s="190" t="s">
        <v>5078</v>
      </c>
      <c r="E509" s="193">
        <v>7</v>
      </c>
    </row>
    <row r="510" spans="1:5">
      <c r="A510" s="82">
        <v>2015</v>
      </c>
      <c r="B510" s="163" t="s">
        <v>644</v>
      </c>
      <c r="C510" s="190" t="s">
        <v>2225</v>
      </c>
      <c r="D510" s="190" t="s">
        <v>5078</v>
      </c>
      <c r="E510" s="193">
        <v>9</v>
      </c>
    </row>
    <row r="511" spans="1:5">
      <c r="A511" s="88">
        <v>2016</v>
      </c>
      <c r="B511" s="162" t="s">
        <v>2490</v>
      </c>
      <c r="C511" s="190" t="s">
        <v>18</v>
      </c>
      <c r="D511" s="190" t="s">
        <v>5078</v>
      </c>
      <c r="E511" s="193">
        <v>1</v>
      </c>
    </row>
    <row r="512" spans="1:5">
      <c r="A512" s="88">
        <v>2016</v>
      </c>
      <c r="B512" s="162" t="s">
        <v>2490</v>
      </c>
      <c r="C512" s="190" t="s">
        <v>52</v>
      </c>
      <c r="D512" s="190" t="s">
        <v>5078</v>
      </c>
      <c r="E512" s="193">
        <v>1</v>
      </c>
    </row>
    <row r="513" spans="1:5">
      <c r="A513" s="88">
        <v>2016</v>
      </c>
      <c r="B513" s="162" t="s">
        <v>2490</v>
      </c>
      <c r="C513" s="190" t="s">
        <v>93</v>
      </c>
      <c r="D513" s="190" t="s">
        <v>5078</v>
      </c>
      <c r="E513" s="193">
        <v>1</v>
      </c>
    </row>
    <row r="514" spans="1:5">
      <c r="A514" s="88">
        <v>2016</v>
      </c>
      <c r="B514" s="162" t="s">
        <v>2490</v>
      </c>
      <c r="C514" s="190" t="s">
        <v>126</v>
      </c>
      <c r="D514" s="190" t="s">
        <v>5078</v>
      </c>
      <c r="E514" s="193">
        <v>1</v>
      </c>
    </row>
    <row r="515" spans="1:5">
      <c r="A515" s="88">
        <v>2016</v>
      </c>
      <c r="B515" s="162" t="s">
        <v>2490</v>
      </c>
      <c r="C515" s="190" t="s">
        <v>145</v>
      </c>
      <c r="D515" s="190" t="s">
        <v>5078</v>
      </c>
      <c r="E515" s="193">
        <v>2</v>
      </c>
    </row>
    <row r="516" spans="1:5">
      <c r="A516" s="88">
        <v>2016</v>
      </c>
      <c r="B516" s="162" t="s">
        <v>2490</v>
      </c>
      <c r="C516" s="190" t="s">
        <v>182</v>
      </c>
      <c r="D516" s="190" t="s">
        <v>5078</v>
      </c>
      <c r="E516" s="193">
        <v>1</v>
      </c>
    </row>
    <row r="517" spans="1:5">
      <c r="A517" s="88">
        <v>2016</v>
      </c>
      <c r="B517" s="162" t="s">
        <v>2490</v>
      </c>
      <c r="C517" s="190" t="s">
        <v>195</v>
      </c>
      <c r="D517" s="190" t="s">
        <v>5078</v>
      </c>
      <c r="E517" s="193">
        <v>1</v>
      </c>
    </row>
    <row r="518" spans="1:5">
      <c r="A518" s="88">
        <v>2016</v>
      </c>
      <c r="B518" s="162" t="s">
        <v>2490</v>
      </c>
      <c r="C518" s="190" t="s">
        <v>2010</v>
      </c>
      <c r="D518" s="190" t="s">
        <v>5078</v>
      </c>
      <c r="E518" s="193">
        <v>1</v>
      </c>
    </row>
    <row r="519" spans="1:5">
      <c r="A519" s="88">
        <v>2016</v>
      </c>
      <c r="B519" s="162" t="s">
        <v>2490</v>
      </c>
      <c r="C519" s="190" t="s">
        <v>2225</v>
      </c>
      <c r="D519" s="190" t="s">
        <v>5078</v>
      </c>
      <c r="E519" s="193">
        <v>19</v>
      </c>
    </row>
    <row r="520" spans="1:5">
      <c r="A520" s="88">
        <v>2016</v>
      </c>
      <c r="B520" s="163" t="s">
        <v>644</v>
      </c>
      <c r="C520" s="190" t="s">
        <v>31</v>
      </c>
      <c r="D520" s="190" t="s">
        <v>5078</v>
      </c>
      <c r="E520" s="193">
        <v>6</v>
      </c>
    </row>
    <row r="521" spans="1:5">
      <c r="A521" s="88">
        <v>2016</v>
      </c>
      <c r="B521" s="163" t="s">
        <v>644</v>
      </c>
      <c r="C521" s="190" t="s">
        <v>214</v>
      </c>
      <c r="D521" s="190" t="s">
        <v>5078</v>
      </c>
      <c r="E521" s="193">
        <v>15</v>
      </c>
    </row>
    <row r="522" spans="1:5">
      <c r="A522" s="88">
        <v>2016</v>
      </c>
      <c r="B522" s="163" t="s">
        <v>644</v>
      </c>
      <c r="C522" s="190" t="s">
        <v>126</v>
      </c>
      <c r="D522" s="190" t="s">
        <v>5078</v>
      </c>
      <c r="E522" s="193">
        <v>4</v>
      </c>
    </row>
    <row r="523" spans="1:5">
      <c r="A523" s="88">
        <v>2016</v>
      </c>
      <c r="B523" s="163" t="s">
        <v>644</v>
      </c>
      <c r="C523" s="190" t="s">
        <v>2008</v>
      </c>
      <c r="D523" s="190" t="s">
        <v>5078</v>
      </c>
      <c r="E523" s="193">
        <v>6</v>
      </c>
    </row>
    <row r="524" spans="1:5">
      <c r="A524" s="88">
        <v>2016</v>
      </c>
      <c r="B524" s="163" t="s">
        <v>644</v>
      </c>
      <c r="C524" s="190" t="s">
        <v>2009</v>
      </c>
      <c r="D524" s="190" t="s">
        <v>5078</v>
      </c>
      <c r="E524" s="193">
        <v>9</v>
      </c>
    </row>
    <row r="525" spans="1:5">
      <c r="A525" s="88">
        <v>2016</v>
      </c>
      <c r="B525" s="163" t="s">
        <v>644</v>
      </c>
      <c r="C525" s="190" t="s">
        <v>2225</v>
      </c>
      <c r="D525" s="190" t="s">
        <v>5078</v>
      </c>
      <c r="E525" s="193">
        <v>7</v>
      </c>
    </row>
    <row r="526" spans="1:5">
      <c r="A526" s="82">
        <v>2017</v>
      </c>
      <c r="B526" s="162" t="s">
        <v>2490</v>
      </c>
      <c r="C526" s="190" t="s">
        <v>18</v>
      </c>
      <c r="D526" s="190" t="s">
        <v>5078</v>
      </c>
      <c r="E526" s="193">
        <v>1</v>
      </c>
    </row>
    <row r="527" spans="1:5">
      <c r="A527" s="82">
        <v>2017</v>
      </c>
      <c r="B527" s="162" t="s">
        <v>2490</v>
      </c>
      <c r="C527" s="190" t="s">
        <v>52</v>
      </c>
      <c r="D527" s="190" t="s">
        <v>5078</v>
      </c>
      <c r="E527" s="193">
        <v>1</v>
      </c>
    </row>
    <row r="528" spans="1:5">
      <c r="A528" s="82">
        <v>2017</v>
      </c>
      <c r="B528" s="162" t="s">
        <v>2490</v>
      </c>
      <c r="C528" s="190" t="s">
        <v>126</v>
      </c>
      <c r="D528" s="190" t="s">
        <v>5078</v>
      </c>
      <c r="E528" s="193">
        <v>1</v>
      </c>
    </row>
    <row r="529" spans="1:5">
      <c r="A529" s="82">
        <v>2017</v>
      </c>
      <c r="B529" s="162" t="s">
        <v>2490</v>
      </c>
      <c r="C529" s="190" t="s">
        <v>145</v>
      </c>
      <c r="D529" s="190" t="s">
        <v>5078</v>
      </c>
      <c r="E529" s="193">
        <v>1</v>
      </c>
    </row>
    <row r="530" spans="1:5">
      <c r="A530" s="82">
        <v>2017</v>
      </c>
      <c r="B530" s="162" t="s">
        <v>2490</v>
      </c>
      <c r="C530" s="190" t="s">
        <v>182</v>
      </c>
      <c r="D530" s="190" t="s">
        <v>5078</v>
      </c>
      <c r="E530" s="193">
        <v>1</v>
      </c>
    </row>
    <row r="531" spans="1:5">
      <c r="A531" s="82">
        <v>2017</v>
      </c>
      <c r="B531" s="162" t="s">
        <v>2490</v>
      </c>
      <c r="C531" s="190" t="s">
        <v>195</v>
      </c>
      <c r="D531" s="190" t="s">
        <v>5078</v>
      </c>
      <c r="E531" s="193">
        <v>1</v>
      </c>
    </row>
    <row r="532" spans="1:5">
      <c r="A532" s="82">
        <v>2017</v>
      </c>
      <c r="B532" s="162" t="s">
        <v>2490</v>
      </c>
      <c r="C532" s="190" t="s">
        <v>2225</v>
      </c>
      <c r="D532" s="190" t="s">
        <v>5078</v>
      </c>
      <c r="E532" s="193">
        <v>15</v>
      </c>
    </row>
    <row r="533" spans="1:5">
      <c r="A533" s="82">
        <v>2017</v>
      </c>
      <c r="B533" s="163" t="s">
        <v>644</v>
      </c>
      <c r="C533" s="190" t="s">
        <v>31</v>
      </c>
      <c r="D533" s="190" t="s">
        <v>5078</v>
      </c>
      <c r="E533" s="193">
        <v>4</v>
      </c>
    </row>
    <row r="534" spans="1:5">
      <c r="A534" s="82">
        <v>2017</v>
      </c>
      <c r="B534" s="163" t="s">
        <v>644</v>
      </c>
      <c r="C534" s="190" t="s">
        <v>214</v>
      </c>
      <c r="D534" s="190" t="s">
        <v>5078</v>
      </c>
      <c r="E534" s="193">
        <v>13</v>
      </c>
    </row>
    <row r="535" spans="1:5">
      <c r="A535" s="82">
        <v>2017</v>
      </c>
      <c r="B535" s="163" t="s">
        <v>644</v>
      </c>
      <c r="C535" s="190" t="s">
        <v>126</v>
      </c>
      <c r="D535" s="190" t="s">
        <v>5078</v>
      </c>
      <c r="E535" s="193">
        <v>5</v>
      </c>
    </row>
    <row r="536" spans="1:5">
      <c r="A536" s="82">
        <v>2017</v>
      </c>
      <c r="B536" s="163" t="s">
        <v>644</v>
      </c>
      <c r="C536" s="190" t="s">
        <v>2008</v>
      </c>
      <c r="D536" s="190" t="s">
        <v>5078</v>
      </c>
      <c r="E536" s="193">
        <v>2</v>
      </c>
    </row>
    <row r="537" spans="1:5">
      <c r="A537" s="82">
        <v>2017</v>
      </c>
      <c r="B537" s="163" t="s">
        <v>644</v>
      </c>
      <c r="C537" s="190" t="s">
        <v>2009</v>
      </c>
      <c r="D537" s="190" t="s">
        <v>5078</v>
      </c>
      <c r="E537" s="193">
        <v>13</v>
      </c>
    </row>
    <row r="538" spans="1:5">
      <c r="A538" s="82">
        <v>2017</v>
      </c>
      <c r="B538" s="163" t="s">
        <v>644</v>
      </c>
      <c r="C538" s="190" t="s">
        <v>2225</v>
      </c>
      <c r="D538" s="190" t="s">
        <v>5078</v>
      </c>
      <c r="E538" s="193">
        <v>7</v>
      </c>
    </row>
    <row r="539" spans="1:5">
      <c r="A539" s="88">
        <v>2018</v>
      </c>
      <c r="B539" s="162" t="s">
        <v>2490</v>
      </c>
      <c r="C539" s="190" t="s">
        <v>18</v>
      </c>
      <c r="D539" s="190" t="s">
        <v>5078</v>
      </c>
      <c r="E539" s="193">
        <v>1</v>
      </c>
    </row>
    <row r="540" spans="1:5">
      <c r="A540" s="88">
        <v>2018</v>
      </c>
      <c r="B540" s="162" t="s">
        <v>2490</v>
      </c>
      <c r="C540" s="190" t="s">
        <v>52</v>
      </c>
      <c r="D540" s="190" t="s">
        <v>5078</v>
      </c>
      <c r="E540" s="193">
        <v>1</v>
      </c>
    </row>
    <row r="541" spans="1:5">
      <c r="A541" s="88">
        <v>2018</v>
      </c>
      <c r="B541" s="162" t="s">
        <v>2490</v>
      </c>
      <c r="C541" s="190" t="s">
        <v>72</v>
      </c>
      <c r="D541" s="190" t="s">
        <v>5078</v>
      </c>
      <c r="E541" s="193">
        <v>1</v>
      </c>
    </row>
    <row r="542" spans="1:5">
      <c r="A542" s="88">
        <v>2018</v>
      </c>
      <c r="B542" s="162" t="s">
        <v>2490</v>
      </c>
      <c r="C542" s="190" t="s">
        <v>121</v>
      </c>
      <c r="D542" s="190" t="s">
        <v>5078</v>
      </c>
      <c r="E542" s="193">
        <v>1</v>
      </c>
    </row>
    <row r="543" spans="1:5">
      <c r="A543" s="88">
        <v>2018</v>
      </c>
      <c r="B543" s="162" t="s">
        <v>2490</v>
      </c>
      <c r="C543" s="190" t="s">
        <v>126</v>
      </c>
      <c r="D543" s="190" t="s">
        <v>5078</v>
      </c>
      <c r="E543" s="193">
        <v>1</v>
      </c>
    </row>
    <row r="544" spans="1:5">
      <c r="A544" s="88">
        <v>2018</v>
      </c>
      <c r="B544" s="162" t="s">
        <v>2490</v>
      </c>
      <c r="C544" s="190" t="s">
        <v>145</v>
      </c>
      <c r="D544" s="190" t="s">
        <v>5078</v>
      </c>
      <c r="E544" s="193">
        <v>1</v>
      </c>
    </row>
    <row r="545" spans="1:5">
      <c r="A545" s="88">
        <v>2018</v>
      </c>
      <c r="B545" s="162" t="s">
        <v>2490</v>
      </c>
      <c r="C545" s="190" t="s">
        <v>182</v>
      </c>
      <c r="D545" s="190" t="s">
        <v>5078</v>
      </c>
      <c r="E545" s="193">
        <v>1</v>
      </c>
    </row>
    <row r="546" spans="1:5">
      <c r="A546" s="88">
        <v>2018</v>
      </c>
      <c r="B546" s="162" t="s">
        <v>2490</v>
      </c>
      <c r="C546" s="190" t="s">
        <v>195</v>
      </c>
      <c r="D546" s="190" t="s">
        <v>5078</v>
      </c>
      <c r="E546" s="193">
        <v>1</v>
      </c>
    </row>
    <row r="547" spans="1:5">
      <c r="A547" s="88">
        <v>2018</v>
      </c>
      <c r="B547" s="162" t="s">
        <v>2490</v>
      </c>
      <c r="C547" s="190" t="s">
        <v>2225</v>
      </c>
      <c r="D547" s="190" t="s">
        <v>5078</v>
      </c>
      <c r="E547" s="193">
        <v>14</v>
      </c>
    </row>
    <row r="548" spans="1:5">
      <c r="A548" s="88">
        <v>2018</v>
      </c>
      <c r="B548" s="163" t="s">
        <v>644</v>
      </c>
      <c r="C548" s="190" t="s">
        <v>31</v>
      </c>
      <c r="D548" s="190" t="s">
        <v>5078</v>
      </c>
      <c r="E548" s="193">
        <v>4</v>
      </c>
    </row>
    <row r="549" spans="1:5">
      <c r="A549" s="88">
        <v>2018</v>
      </c>
      <c r="B549" s="163" t="s">
        <v>644</v>
      </c>
      <c r="C549" s="190" t="s">
        <v>213</v>
      </c>
      <c r="D549" s="190" t="s">
        <v>5078</v>
      </c>
      <c r="E549" s="193">
        <v>2</v>
      </c>
    </row>
    <row r="550" spans="1:5">
      <c r="A550" s="88">
        <v>2018</v>
      </c>
      <c r="B550" s="163" t="s">
        <v>644</v>
      </c>
      <c r="C550" s="190" t="s">
        <v>214</v>
      </c>
      <c r="D550" s="190" t="s">
        <v>5078</v>
      </c>
      <c r="E550" s="193">
        <v>15</v>
      </c>
    </row>
    <row r="551" spans="1:5">
      <c r="A551" s="88">
        <v>2018</v>
      </c>
      <c r="B551" s="163" t="s">
        <v>644</v>
      </c>
      <c r="C551" s="190" t="s">
        <v>126</v>
      </c>
      <c r="D551" s="190" t="s">
        <v>5078</v>
      </c>
      <c r="E551" s="193">
        <v>1</v>
      </c>
    </row>
    <row r="552" spans="1:5">
      <c r="A552" s="88">
        <v>2018</v>
      </c>
      <c r="B552" s="163" t="s">
        <v>644</v>
      </c>
      <c r="C552" s="190" t="s">
        <v>2009</v>
      </c>
      <c r="D552" s="190" t="s">
        <v>5078</v>
      </c>
      <c r="E552" s="193">
        <v>9</v>
      </c>
    </row>
    <row r="553" spans="1:5">
      <c r="A553" s="88">
        <v>2018</v>
      </c>
      <c r="B553" s="163" t="s">
        <v>644</v>
      </c>
      <c r="C553" s="190" t="s">
        <v>2225</v>
      </c>
      <c r="D553" s="190" t="s">
        <v>5078</v>
      </c>
      <c r="E553" s="193">
        <v>5</v>
      </c>
    </row>
    <row r="554" spans="1:5">
      <c r="A554" s="82">
        <v>2007</v>
      </c>
      <c r="B554" s="162" t="s">
        <v>2490</v>
      </c>
      <c r="C554" s="190" t="s">
        <v>2009</v>
      </c>
      <c r="D554" s="190" t="s">
        <v>5079</v>
      </c>
      <c r="E554" s="193">
        <v>1</v>
      </c>
    </row>
    <row r="555" spans="1:5">
      <c r="A555" s="82">
        <v>2007</v>
      </c>
      <c r="B555" s="162" t="s">
        <v>2490</v>
      </c>
      <c r="C555" s="190" t="s">
        <v>2225</v>
      </c>
      <c r="D555" s="190" t="s">
        <v>5079</v>
      </c>
      <c r="E555" s="193">
        <v>12</v>
      </c>
    </row>
    <row r="556" spans="1:5">
      <c r="A556" s="88">
        <v>2008</v>
      </c>
      <c r="B556" s="162" t="s">
        <v>2490</v>
      </c>
      <c r="C556" s="190" t="s">
        <v>145</v>
      </c>
      <c r="D556" s="190" t="s">
        <v>5079</v>
      </c>
      <c r="E556" s="193">
        <v>8</v>
      </c>
    </row>
    <row r="557" spans="1:5">
      <c r="A557" s="88">
        <v>2008</v>
      </c>
      <c r="B557" s="162" t="s">
        <v>2490</v>
      </c>
      <c r="C557" s="190" t="s">
        <v>2225</v>
      </c>
      <c r="D557" s="190" t="s">
        <v>5079</v>
      </c>
      <c r="E557" s="193">
        <v>3</v>
      </c>
    </row>
    <row r="558" spans="1:5">
      <c r="A558" s="88">
        <v>2008</v>
      </c>
      <c r="B558" s="163" t="s">
        <v>644</v>
      </c>
      <c r="C558" s="190" t="s">
        <v>31</v>
      </c>
      <c r="D558" s="190" t="s">
        <v>5079</v>
      </c>
      <c r="E558" s="193">
        <v>13</v>
      </c>
    </row>
    <row r="559" spans="1:5">
      <c r="A559" s="88">
        <v>2008</v>
      </c>
      <c r="B559" s="163" t="s">
        <v>644</v>
      </c>
      <c r="C559" s="190" t="s">
        <v>214</v>
      </c>
      <c r="D559" s="190" t="s">
        <v>5079</v>
      </c>
      <c r="E559" s="193">
        <v>20</v>
      </c>
    </row>
    <row r="560" spans="1:5">
      <c r="A560" s="88">
        <v>2008</v>
      </c>
      <c r="B560" s="163" t="s">
        <v>644</v>
      </c>
      <c r="C560" s="190" t="s">
        <v>126</v>
      </c>
      <c r="D560" s="190" t="s">
        <v>5079</v>
      </c>
      <c r="E560" s="193">
        <v>12</v>
      </c>
    </row>
    <row r="561" spans="1:5">
      <c r="A561" s="88">
        <v>2008</v>
      </c>
      <c r="B561" s="163" t="s">
        <v>644</v>
      </c>
      <c r="C561" s="190" t="s">
        <v>2008</v>
      </c>
      <c r="D561" s="190" t="s">
        <v>5079</v>
      </c>
      <c r="E561" s="193">
        <v>3</v>
      </c>
    </row>
    <row r="562" spans="1:5">
      <c r="A562" s="88">
        <v>2008</v>
      </c>
      <c r="B562" s="163" t="s">
        <v>644</v>
      </c>
      <c r="C562" s="190" t="s">
        <v>2009</v>
      </c>
      <c r="D562" s="190" t="s">
        <v>5079</v>
      </c>
      <c r="E562" s="193">
        <v>2</v>
      </c>
    </row>
    <row r="563" spans="1:5">
      <c r="A563" s="88">
        <v>2008</v>
      </c>
      <c r="B563" s="163" t="s">
        <v>644</v>
      </c>
      <c r="C563" s="190" t="s">
        <v>2225</v>
      </c>
      <c r="D563" s="190" t="s">
        <v>5079</v>
      </c>
      <c r="E563" s="193">
        <v>48</v>
      </c>
    </row>
    <row r="564" spans="1:5">
      <c r="A564" s="82">
        <v>2009</v>
      </c>
      <c r="B564" s="162" t="s">
        <v>2490</v>
      </c>
      <c r="C564" s="190" t="s">
        <v>145</v>
      </c>
      <c r="D564" s="190" t="s">
        <v>5079</v>
      </c>
      <c r="E564" s="193">
        <v>1</v>
      </c>
    </row>
    <row r="565" spans="1:5">
      <c r="A565" s="82">
        <v>2009</v>
      </c>
      <c r="B565" s="162" t="s">
        <v>2490</v>
      </c>
      <c r="C565" s="190" t="s">
        <v>2225</v>
      </c>
      <c r="D565" s="190" t="s">
        <v>5079</v>
      </c>
      <c r="E565" s="193">
        <v>4</v>
      </c>
    </row>
    <row r="566" spans="1:5">
      <c r="A566" s="82">
        <v>2009</v>
      </c>
      <c r="B566" s="163" t="s">
        <v>644</v>
      </c>
      <c r="C566" s="190" t="s">
        <v>31</v>
      </c>
      <c r="D566" s="190" t="s">
        <v>5079</v>
      </c>
      <c r="E566" s="193">
        <v>2</v>
      </c>
    </row>
    <row r="567" spans="1:5">
      <c r="A567" s="82">
        <v>2009</v>
      </c>
      <c r="B567" s="163" t="s">
        <v>644</v>
      </c>
      <c r="C567" s="190" t="s">
        <v>214</v>
      </c>
      <c r="D567" s="190" t="s">
        <v>5079</v>
      </c>
      <c r="E567" s="193">
        <v>3</v>
      </c>
    </row>
    <row r="568" spans="1:5">
      <c r="A568" s="82">
        <v>2009</v>
      </c>
      <c r="B568" s="163" t="s">
        <v>644</v>
      </c>
      <c r="C568" s="190" t="s">
        <v>126</v>
      </c>
      <c r="D568" s="190" t="s">
        <v>5079</v>
      </c>
      <c r="E568" s="193">
        <v>2</v>
      </c>
    </row>
    <row r="569" spans="1:5">
      <c r="A569" s="82">
        <v>2009</v>
      </c>
      <c r="B569" s="163" t="s">
        <v>644</v>
      </c>
      <c r="C569" s="190" t="s">
        <v>2008</v>
      </c>
      <c r="D569" s="190" t="s">
        <v>5079</v>
      </c>
      <c r="E569" s="193">
        <v>3</v>
      </c>
    </row>
    <row r="570" spans="1:5">
      <c r="A570" s="82">
        <v>2009</v>
      </c>
      <c r="B570" s="163" t="s">
        <v>644</v>
      </c>
      <c r="C570" s="190" t="s">
        <v>2009</v>
      </c>
      <c r="D570" s="190" t="s">
        <v>5079</v>
      </c>
      <c r="E570" s="193">
        <v>13</v>
      </c>
    </row>
    <row r="571" spans="1:5">
      <c r="A571" s="82">
        <v>2009</v>
      </c>
      <c r="B571" s="163" t="s">
        <v>644</v>
      </c>
      <c r="C571" s="190" t="s">
        <v>2225</v>
      </c>
      <c r="D571" s="190" t="s">
        <v>5079</v>
      </c>
      <c r="E571" s="193">
        <v>37</v>
      </c>
    </row>
    <row r="572" spans="1:5">
      <c r="A572" s="88">
        <v>2010</v>
      </c>
      <c r="B572" s="162" t="s">
        <v>2490</v>
      </c>
      <c r="C572" s="190" t="s">
        <v>2009</v>
      </c>
      <c r="D572" s="190" t="s">
        <v>5079</v>
      </c>
      <c r="E572" s="193">
        <v>1</v>
      </c>
    </row>
    <row r="573" spans="1:5">
      <c r="A573" s="88">
        <v>2010</v>
      </c>
      <c r="B573" s="162" t="s">
        <v>2490</v>
      </c>
      <c r="C573" s="190" t="s">
        <v>2225</v>
      </c>
      <c r="D573" s="190" t="s">
        <v>5079</v>
      </c>
      <c r="E573" s="193">
        <v>11</v>
      </c>
    </row>
    <row r="574" spans="1:5">
      <c r="A574" s="88">
        <v>2010</v>
      </c>
      <c r="B574" s="163" t="s">
        <v>644</v>
      </c>
      <c r="C574" s="190" t="s">
        <v>31</v>
      </c>
      <c r="D574" s="190" t="s">
        <v>5079</v>
      </c>
      <c r="E574" s="193">
        <v>1</v>
      </c>
    </row>
    <row r="575" spans="1:5">
      <c r="A575" s="88">
        <v>2010</v>
      </c>
      <c r="B575" s="163" t="s">
        <v>644</v>
      </c>
      <c r="C575" s="190" t="s">
        <v>214</v>
      </c>
      <c r="D575" s="190" t="s">
        <v>5079</v>
      </c>
      <c r="E575" s="193">
        <v>2</v>
      </c>
    </row>
    <row r="576" spans="1:5">
      <c r="A576" s="88">
        <v>2010</v>
      </c>
      <c r="B576" s="163" t="s">
        <v>644</v>
      </c>
      <c r="C576" s="190" t="s">
        <v>2009</v>
      </c>
      <c r="D576" s="190" t="s">
        <v>5079</v>
      </c>
      <c r="E576" s="193">
        <v>2</v>
      </c>
    </row>
    <row r="577" spans="1:5">
      <c r="A577" s="88">
        <v>2010</v>
      </c>
      <c r="B577" s="163" t="s">
        <v>644</v>
      </c>
      <c r="C577" s="190" t="s">
        <v>2225</v>
      </c>
      <c r="D577" s="190" t="s">
        <v>5079</v>
      </c>
      <c r="E577" s="193">
        <v>37</v>
      </c>
    </row>
    <row r="578" spans="1:5">
      <c r="A578" s="82">
        <v>2011</v>
      </c>
      <c r="B578" s="162" t="s">
        <v>2490</v>
      </c>
      <c r="C578" s="190" t="s">
        <v>18</v>
      </c>
      <c r="D578" s="190" t="s">
        <v>5079</v>
      </c>
      <c r="E578" s="193">
        <v>1</v>
      </c>
    </row>
    <row r="579" spans="1:5">
      <c r="A579" s="82">
        <v>2011</v>
      </c>
      <c r="B579" s="162" t="s">
        <v>2490</v>
      </c>
      <c r="C579" s="190" t="s">
        <v>108</v>
      </c>
      <c r="D579" s="190" t="s">
        <v>5079</v>
      </c>
      <c r="E579" s="193">
        <v>1</v>
      </c>
    </row>
    <row r="580" spans="1:5">
      <c r="A580" s="82">
        <v>2011</v>
      </c>
      <c r="B580" s="162" t="s">
        <v>2490</v>
      </c>
      <c r="C580" s="190" t="s">
        <v>145</v>
      </c>
      <c r="D580" s="190" t="s">
        <v>5079</v>
      </c>
      <c r="E580" s="193">
        <v>1</v>
      </c>
    </row>
    <row r="581" spans="1:5">
      <c r="A581" s="82">
        <v>2011</v>
      </c>
      <c r="B581" s="162" t="s">
        <v>2490</v>
      </c>
      <c r="C581" s="190" t="s">
        <v>182</v>
      </c>
      <c r="D581" s="190" t="s">
        <v>5079</v>
      </c>
      <c r="E581" s="193">
        <v>1</v>
      </c>
    </row>
    <row r="582" spans="1:5">
      <c r="A582" s="82">
        <v>2011</v>
      </c>
      <c r="B582" s="162" t="s">
        <v>2490</v>
      </c>
      <c r="C582" s="190" t="s">
        <v>2008</v>
      </c>
      <c r="D582" s="190" t="s">
        <v>5079</v>
      </c>
      <c r="E582" s="193">
        <v>1</v>
      </c>
    </row>
    <row r="583" spans="1:5">
      <c r="A583" s="82">
        <v>2011</v>
      </c>
      <c r="B583" s="162" t="s">
        <v>2490</v>
      </c>
      <c r="C583" s="190" t="s">
        <v>2009</v>
      </c>
      <c r="D583" s="190" t="s">
        <v>5079</v>
      </c>
      <c r="E583" s="193">
        <v>3</v>
      </c>
    </row>
    <row r="584" spans="1:5">
      <c r="A584" s="82">
        <v>2011</v>
      </c>
      <c r="B584" s="162" t="s">
        <v>2490</v>
      </c>
      <c r="C584" s="190" t="s">
        <v>2225</v>
      </c>
      <c r="D584" s="190" t="s">
        <v>5079</v>
      </c>
      <c r="E584" s="193">
        <v>26</v>
      </c>
    </row>
    <row r="585" spans="1:5">
      <c r="A585" s="82">
        <v>2011</v>
      </c>
      <c r="B585" s="163" t="s">
        <v>644</v>
      </c>
      <c r="C585" s="190" t="s">
        <v>214</v>
      </c>
      <c r="D585" s="190" t="s">
        <v>5079</v>
      </c>
      <c r="E585" s="193">
        <v>2</v>
      </c>
    </row>
    <row r="586" spans="1:5">
      <c r="A586" s="82">
        <v>2011</v>
      </c>
      <c r="B586" s="163" t="s">
        <v>644</v>
      </c>
      <c r="C586" s="190" t="s">
        <v>126</v>
      </c>
      <c r="D586" s="190" t="s">
        <v>5079</v>
      </c>
      <c r="E586" s="193">
        <v>1</v>
      </c>
    </row>
    <row r="587" spans="1:5">
      <c r="A587" s="82">
        <v>2011</v>
      </c>
      <c r="B587" s="163" t="s">
        <v>644</v>
      </c>
      <c r="C587" s="190" t="s">
        <v>2008</v>
      </c>
      <c r="D587" s="190" t="s">
        <v>5079</v>
      </c>
      <c r="E587" s="193">
        <v>18</v>
      </c>
    </row>
    <row r="588" spans="1:5">
      <c r="A588" s="82">
        <v>2011</v>
      </c>
      <c r="B588" s="163" t="s">
        <v>644</v>
      </c>
      <c r="C588" s="190" t="s">
        <v>2009</v>
      </c>
      <c r="D588" s="190" t="s">
        <v>5079</v>
      </c>
      <c r="E588" s="193">
        <v>1</v>
      </c>
    </row>
    <row r="589" spans="1:5">
      <c r="A589" s="82">
        <v>2011</v>
      </c>
      <c r="B589" s="163" t="s">
        <v>644</v>
      </c>
      <c r="C589" s="190" t="s">
        <v>2225</v>
      </c>
      <c r="D589" s="190" t="s">
        <v>5079</v>
      </c>
      <c r="E589" s="193">
        <v>24</v>
      </c>
    </row>
    <row r="590" spans="1:5">
      <c r="A590" s="88">
        <v>2012</v>
      </c>
      <c r="B590" s="162" t="s">
        <v>2490</v>
      </c>
      <c r="C590" s="190" t="s">
        <v>18</v>
      </c>
      <c r="D590" s="190" t="s">
        <v>5079</v>
      </c>
      <c r="E590" s="193">
        <v>1</v>
      </c>
    </row>
    <row r="591" spans="1:5">
      <c r="A591" s="88">
        <v>2012</v>
      </c>
      <c r="B591" s="162" t="s">
        <v>2490</v>
      </c>
      <c r="C591" s="190" t="s">
        <v>52</v>
      </c>
      <c r="D591" s="190" t="s">
        <v>5079</v>
      </c>
      <c r="E591" s="193">
        <v>1</v>
      </c>
    </row>
    <row r="592" spans="1:5">
      <c r="A592" s="88">
        <v>2012</v>
      </c>
      <c r="B592" s="162" t="s">
        <v>2490</v>
      </c>
      <c r="C592" s="190" t="s">
        <v>126</v>
      </c>
      <c r="D592" s="190" t="s">
        <v>5079</v>
      </c>
      <c r="E592" s="193">
        <v>1</v>
      </c>
    </row>
    <row r="593" spans="1:5">
      <c r="A593" s="88">
        <v>2012</v>
      </c>
      <c r="B593" s="162" t="s">
        <v>2490</v>
      </c>
      <c r="C593" s="190" t="s">
        <v>191</v>
      </c>
      <c r="D593" s="190" t="s">
        <v>5079</v>
      </c>
      <c r="E593" s="193">
        <v>1</v>
      </c>
    </row>
    <row r="594" spans="1:5">
      <c r="A594" s="88">
        <v>2012</v>
      </c>
      <c r="B594" s="162" t="s">
        <v>2490</v>
      </c>
      <c r="C594" s="190" t="s">
        <v>195</v>
      </c>
      <c r="D594" s="190" t="s">
        <v>5079</v>
      </c>
      <c r="E594" s="193">
        <v>1</v>
      </c>
    </row>
    <row r="595" spans="1:5">
      <c r="A595" s="88">
        <v>2012</v>
      </c>
      <c r="B595" s="162" t="s">
        <v>2490</v>
      </c>
      <c r="C595" s="190" t="s">
        <v>2009</v>
      </c>
      <c r="D595" s="190" t="s">
        <v>5079</v>
      </c>
      <c r="E595" s="193">
        <v>2</v>
      </c>
    </row>
    <row r="596" spans="1:5">
      <c r="A596" s="88">
        <v>2012</v>
      </c>
      <c r="B596" s="162" t="s">
        <v>2490</v>
      </c>
      <c r="C596" s="190" t="s">
        <v>2225</v>
      </c>
      <c r="D596" s="190" t="s">
        <v>5079</v>
      </c>
      <c r="E596" s="193">
        <v>19</v>
      </c>
    </row>
    <row r="597" spans="1:5">
      <c r="A597" s="88">
        <v>2012</v>
      </c>
      <c r="B597" s="163" t="s">
        <v>644</v>
      </c>
      <c r="C597" s="190" t="s">
        <v>31</v>
      </c>
      <c r="D597" s="190" t="s">
        <v>5079</v>
      </c>
      <c r="E597" s="193">
        <v>1</v>
      </c>
    </row>
    <row r="598" spans="1:5">
      <c r="A598" s="88">
        <v>2012</v>
      </c>
      <c r="B598" s="163" t="s">
        <v>644</v>
      </c>
      <c r="C598" s="190" t="s">
        <v>214</v>
      </c>
      <c r="D598" s="190" t="s">
        <v>5079</v>
      </c>
      <c r="E598" s="193">
        <v>21</v>
      </c>
    </row>
    <row r="599" spans="1:5">
      <c r="A599" s="88">
        <v>2012</v>
      </c>
      <c r="B599" s="163" t="s">
        <v>644</v>
      </c>
      <c r="C599" s="190" t="s">
        <v>126</v>
      </c>
      <c r="D599" s="190" t="s">
        <v>5079</v>
      </c>
      <c r="E599" s="193">
        <v>1</v>
      </c>
    </row>
    <row r="600" spans="1:5">
      <c r="A600" s="88">
        <v>2012</v>
      </c>
      <c r="B600" s="163" t="s">
        <v>644</v>
      </c>
      <c r="C600" s="190" t="s">
        <v>2008</v>
      </c>
      <c r="D600" s="190" t="s">
        <v>5079</v>
      </c>
      <c r="E600" s="193">
        <v>1</v>
      </c>
    </row>
    <row r="601" spans="1:5">
      <c r="A601" s="88">
        <v>2012</v>
      </c>
      <c r="B601" s="163" t="s">
        <v>644</v>
      </c>
      <c r="C601" s="190" t="s">
        <v>2009</v>
      </c>
      <c r="D601" s="190" t="s">
        <v>5079</v>
      </c>
      <c r="E601" s="193">
        <v>3</v>
      </c>
    </row>
    <row r="602" spans="1:5">
      <c r="A602" s="88">
        <v>2012</v>
      </c>
      <c r="B602" s="163" t="s">
        <v>644</v>
      </c>
      <c r="C602" s="190" t="s">
        <v>2225</v>
      </c>
      <c r="D602" s="190" t="s">
        <v>5079</v>
      </c>
      <c r="E602" s="193">
        <v>51</v>
      </c>
    </row>
    <row r="603" spans="1:5">
      <c r="A603" s="82">
        <v>2013</v>
      </c>
      <c r="B603" s="162" t="s">
        <v>2490</v>
      </c>
      <c r="C603" s="190" t="s">
        <v>18</v>
      </c>
      <c r="D603" s="190" t="s">
        <v>5079</v>
      </c>
      <c r="E603" s="193">
        <v>1</v>
      </c>
    </row>
    <row r="604" spans="1:5">
      <c r="A604" s="82">
        <v>2013</v>
      </c>
      <c r="B604" s="162" t="s">
        <v>2490</v>
      </c>
      <c r="C604" s="190" t="s">
        <v>52</v>
      </c>
      <c r="D604" s="190" t="s">
        <v>5079</v>
      </c>
      <c r="E604" s="193">
        <v>1</v>
      </c>
    </row>
    <row r="605" spans="1:5">
      <c r="A605" s="82">
        <v>2013</v>
      </c>
      <c r="B605" s="162" t="s">
        <v>2490</v>
      </c>
      <c r="C605" s="190" t="s">
        <v>83</v>
      </c>
      <c r="D605" s="190" t="s">
        <v>5079</v>
      </c>
      <c r="E605" s="193">
        <v>1</v>
      </c>
    </row>
    <row r="606" spans="1:5">
      <c r="A606" s="82">
        <v>2013</v>
      </c>
      <c r="B606" s="162" t="s">
        <v>2490</v>
      </c>
      <c r="C606" s="190" t="s">
        <v>126</v>
      </c>
      <c r="D606" s="190" t="s">
        <v>5079</v>
      </c>
      <c r="E606" s="193">
        <v>1</v>
      </c>
    </row>
    <row r="607" spans="1:5">
      <c r="A607" s="82">
        <v>2013</v>
      </c>
      <c r="B607" s="162" t="s">
        <v>2490</v>
      </c>
      <c r="C607" s="190" t="s">
        <v>182</v>
      </c>
      <c r="D607" s="190" t="s">
        <v>5079</v>
      </c>
      <c r="E607" s="193">
        <v>1</v>
      </c>
    </row>
    <row r="608" spans="1:5">
      <c r="A608" s="82">
        <v>2013</v>
      </c>
      <c r="B608" s="162" t="s">
        <v>2490</v>
      </c>
      <c r="C608" s="190" t="s">
        <v>1983</v>
      </c>
      <c r="D608" s="190" t="s">
        <v>5079</v>
      </c>
      <c r="E608" s="193">
        <v>2</v>
      </c>
    </row>
    <row r="609" spans="1:5">
      <c r="A609" s="82">
        <v>2013</v>
      </c>
      <c r="B609" s="162" t="s">
        <v>2490</v>
      </c>
      <c r="C609" s="190" t="s">
        <v>2225</v>
      </c>
      <c r="D609" s="190" t="s">
        <v>5079</v>
      </c>
      <c r="E609" s="193">
        <v>35</v>
      </c>
    </row>
    <row r="610" spans="1:5">
      <c r="A610" s="82">
        <v>2013</v>
      </c>
      <c r="B610" s="163" t="s">
        <v>644</v>
      </c>
      <c r="C610" s="190" t="s">
        <v>214</v>
      </c>
      <c r="D610" s="190" t="s">
        <v>5079</v>
      </c>
      <c r="E610" s="193">
        <v>5</v>
      </c>
    </row>
    <row r="611" spans="1:5">
      <c r="A611" s="82">
        <v>2013</v>
      </c>
      <c r="B611" s="163" t="s">
        <v>644</v>
      </c>
      <c r="C611" s="190" t="s">
        <v>126</v>
      </c>
      <c r="D611" s="190" t="s">
        <v>5079</v>
      </c>
      <c r="E611" s="193">
        <v>3</v>
      </c>
    </row>
    <row r="612" spans="1:5">
      <c r="A612" s="82">
        <v>2013</v>
      </c>
      <c r="B612" s="163" t="s">
        <v>644</v>
      </c>
      <c r="C612" s="190" t="s">
        <v>2008</v>
      </c>
      <c r="D612" s="190" t="s">
        <v>5079</v>
      </c>
      <c r="E612" s="193">
        <v>1</v>
      </c>
    </row>
    <row r="613" spans="1:5">
      <c r="A613" s="82">
        <v>2013</v>
      </c>
      <c r="B613" s="163" t="s">
        <v>644</v>
      </c>
      <c r="C613" s="190" t="s">
        <v>2009</v>
      </c>
      <c r="D613" s="190" t="s">
        <v>5079</v>
      </c>
      <c r="E613" s="193">
        <v>3</v>
      </c>
    </row>
    <row r="614" spans="1:5">
      <c r="A614" s="82">
        <v>2013</v>
      </c>
      <c r="B614" s="163" t="s">
        <v>644</v>
      </c>
      <c r="C614" s="190" t="s">
        <v>2225</v>
      </c>
      <c r="D614" s="190" t="s">
        <v>5079</v>
      </c>
      <c r="E614" s="193">
        <v>58</v>
      </c>
    </row>
    <row r="615" spans="1:5">
      <c r="A615" s="88">
        <v>2014</v>
      </c>
      <c r="B615" s="162" t="s">
        <v>2490</v>
      </c>
      <c r="C615" s="190" t="s">
        <v>182</v>
      </c>
      <c r="D615" s="190" t="s">
        <v>5079</v>
      </c>
      <c r="E615" s="193">
        <v>1</v>
      </c>
    </row>
    <row r="616" spans="1:5">
      <c r="A616" s="88">
        <v>2014</v>
      </c>
      <c r="B616" s="162" t="s">
        <v>2490</v>
      </c>
      <c r="C616" s="190" t="s">
        <v>2225</v>
      </c>
      <c r="D616" s="190" t="s">
        <v>5079</v>
      </c>
      <c r="E616" s="193">
        <v>14</v>
      </c>
    </row>
    <row r="617" spans="1:5">
      <c r="A617" s="88">
        <v>2014</v>
      </c>
      <c r="B617" s="163" t="s">
        <v>644</v>
      </c>
      <c r="C617" s="190" t="s">
        <v>214</v>
      </c>
      <c r="D617" s="190" t="s">
        <v>5079</v>
      </c>
      <c r="E617" s="193">
        <v>1</v>
      </c>
    </row>
    <row r="618" spans="1:5">
      <c r="A618" s="88">
        <v>2014</v>
      </c>
      <c r="B618" s="163" t="s">
        <v>644</v>
      </c>
      <c r="C618" s="190" t="s">
        <v>126</v>
      </c>
      <c r="D618" s="190" t="s">
        <v>5079</v>
      </c>
      <c r="E618" s="193">
        <v>6</v>
      </c>
    </row>
    <row r="619" spans="1:5">
      <c r="A619" s="88">
        <v>2014</v>
      </c>
      <c r="B619" s="163" t="s">
        <v>644</v>
      </c>
      <c r="C619" s="190" t="s">
        <v>2225</v>
      </c>
      <c r="D619" s="190" t="s">
        <v>5079</v>
      </c>
      <c r="E619" s="193">
        <v>60</v>
      </c>
    </row>
    <row r="620" spans="1:5">
      <c r="A620" s="82">
        <v>2015</v>
      </c>
      <c r="B620" s="162" t="s">
        <v>2490</v>
      </c>
      <c r="C620" s="190" t="s">
        <v>182</v>
      </c>
      <c r="D620" s="190" t="s">
        <v>5079</v>
      </c>
      <c r="E620" s="193">
        <v>1</v>
      </c>
    </row>
    <row r="621" spans="1:5">
      <c r="A621" s="82">
        <v>2015</v>
      </c>
      <c r="B621" s="162" t="s">
        <v>2490</v>
      </c>
      <c r="C621" s="190" t="s">
        <v>2225</v>
      </c>
      <c r="D621" s="190" t="s">
        <v>5079</v>
      </c>
      <c r="E621" s="193">
        <v>13</v>
      </c>
    </row>
    <row r="622" spans="1:5">
      <c r="A622" s="82">
        <v>2015</v>
      </c>
      <c r="B622" s="163" t="s">
        <v>644</v>
      </c>
      <c r="C622" s="190" t="s">
        <v>213</v>
      </c>
      <c r="D622" s="190" t="s">
        <v>5079</v>
      </c>
      <c r="E622" s="193">
        <v>1</v>
      </c>
    </row>
    <row r="623" spans="1:5">
      <c r="A623" s="82">
        <v>2015</v>
      </c>
      <c r="B623" s="163" t="s">
        <v>644</v>
      </c>
      <c r="C623" s="190" t="s">
        <v>214</v>
      </c>
      <c r="D623" s="190" t="s">
        <v>5079</v>
      </c>
      <c r="E623" s="193">
        <v>3</v>
      </c>
    </row>
    <row r="624" spans="1:5">
      <c r="A624" s="82">
        <v>2015</v>
      </c>
      <c r="B624" s="163" t="s">
        <v>644</v>
      </c>
      <c r="C624" s="190" t="s">
        <v>126</v>
      </c>
      <c r="D624" s="190" t="s">
        <v>5079</v>
      </c>
      <c r="E624" s="193">
        <v>3</v>
      </c>
    </row>
    <row r="625" spans="1:5">
      <c r="A625" s="82">
        <v>2015</v>
      </c>
      <c r="B625" s="163" t="s">
        <v>644</v>
      </c>
      <c r="C625" s="190" t="s">
        <v>2009</v>
      </c>
      <c r="D625" s="190" t="s">
        <v>5079</v>
      </c>
      <c r="E625" s="193">
        <v>1</v>
      </c>
    </row>
    <row r="626" spans="1:5">
      <c r="A626" s="82">
        <v>2015</v>
      </c>
      <c r="B626" s="163" t="s">
        <v>644</v>
      </c>
      <c r="C626" s="190" t="s">
        <v>2225</v>
      </c>
      <c r="D626" s="190" t="s">
        <v>5079</v>
      </c>
      <c r="E626" s="193">
        <v>64</v>
      </c>
    </row>
    <row r="627" spans="1:5">
      <c r="A627" s="88">
        <v>2016</v>
      </c>
      <c r="B627" s="162" t="s">
        <v>2490</v>
      </c>
      <c r="C627" s="190" t="s">
        <v>182</v>
      </c>
      <c r="D627" s="190" t="s">
        <v>5079</v>
      </c>
      <c r="E627" s="193">
        <v>1</v>
      </c>
    </row>
    <row r="628" spans="1:5">
      <c r="A628" s="88">
        <v>2016</v>
      </c>
      <c r="B628" s="162" t="s">
        <v>2490</v>
      </c>
      <c r="C628" s="190" t="s">
        <v>2225</v>
      </c>
      <c r="D628" s="190" t="s">
        <v>5079</v>
      </c>
      <c r="E628" s="193">
        <v>10</v>
      </c>
    </row>
    <row r="629" spans="1:5">
      <c r="A629" s="88">
        <v>2016</v>
      </c>
      <c r="B629" s="163" t="s">
        <v>644</v>
      </c>
      <c r="C629" s="190" t="s">
        <v>126</v>
      </c>
      <c r="D629" s="190" t="s">
        <v>5079</v>
      </c>
      <c r="E629" s="193">
        <v>12</v>
      </c>
    </row>
    <row r="630" spans="1:5">
      <c r="A630" s="88">
        <v>2016</v>
      </c>
      <c r="B630" s="163" t="s">
        <v>644</v>
      </c>
      <c r="C630" s="190" t="s">
        <v>2009</v>
      </c>
      <c r="D630" s="190" t="s">
        <v>5079</v>
      </c>
      <c r="E630" s="193">
        <v>2</v>
      </c>
    </row>
    <row r="631" spans="1:5">
      <c r="A631" s="88">
        <v>2016</v>
      </c>
      <c r="B631" s="163" t="s">
        <v>644</v>
      </c>
      <c r="C631" s="190" t="s">
        <v>2225</v>
      </c>
      <c r="D631" s="190" t="s">
        <v>5079</v>
      </c>
      <c r="E631" s="193">
        <v>67</v>
      </c>
    </row>
    <row r="632" spans="1:5">
      <c r="A632" s="82">
        <v>2017</v>
      </c>
      <c r="B632" s="162" t="s">
        <v>2490</v>
      </c>
      <c r="C632" s="190" t="s">
        <v>182</v>
      </c>
      <c r="D632" s="190" t="s">
        <v>5079</v>
      </c>
      <c r="E632" s="193">
        <v>1</v>
      </c>
    </row>
    <row r="633" spans="1:5">
      <c r="A633" s="82">
        <v>2017</v>
      </c>
      <c r="B633" s="162" t="s">
        <v>2490</v>
      </c>
      <c r="C633" s="190" t="s">
        <v>2225</v>
      </c>
      <c r="D633" s="190" t="s">
        <v>5079</v>
      </c>
      <c r="E633" s="193">
        <v>11</v>
      </c>
    </row>
    <row r="634" spans="1:5">
      <c r="A634" s="82">
        <v>2017</v>
      </c>
      <c r="B634" s="163" t="s">
        <v>644</v>
      </c>
      <c r="C634" s="190" t="s">
        <v>126</v>
      </c>
      <c r="D634" s="190" t="s">
        <v>5079</v>
      </c>
      <c r="E634" s="193">
        <v>8</v>
      </c>
    </row>
    <row r="635" spans="1:5">
      <c r="A635" s="82">
        <v>2017</v>
      </c>
      <c r="B635" s="163" t="s">
        <v>644</v>
      </c>
      <c r="C635" s="190" t="s">
        <v>2009</v>
      </c>
      <c r="D635" s="190" t="s">
        <v>5079</v>
      </c>
      <c r="E635" s="193">
        <v>1</v>
      </c>
    </row>
    <row r="636" spans="1:5">
      <c r="A636" s="82">
        <v>2017</v>
      </c>
      <c r="B636" s="163" t="s">
        <v>644</v>
      </c>
      <c r="C636" s="190" t="s">
        <v>2225</v>
      </c>
      <c r="D636" s="190" t="s">
        <v>5079</v>
      </c>
      <c r="E636" s="193">
        <v>72</v>
      </c>
    </row>
    <row r="637" spans="1:5">
      <c r="A637" s="88">
        <v>2018</v>
      </c>
      <c r="B637" s="162" t="s">
        <v>2490</v>
      </c>
      <c r="C637" s="190" t="s">
        <v>182</v>
      </c>
      <c r="D637" s="190" t="s">
        <v>5079</v>
      </c>
      <c r="E637" s="193">
        <v>1</v>
      </c>
    </row>
    <row r="638" spans="1:5">
      <c r="A638" s="88">
        <v>2018</v>
      </c>
      <c r="B638" s="162" t="s">
        <v>2490</v>
      </c>
      <c r="C638" s="190" t="s">
        <v>2225</v>
      </c>
      <c r="D638" s="190" t="s">
        <v>5079</v>
      </c>
      <c r="E638" s="193">
        <v>10</v>
      </c>
    </row>
    <row r="639" spans="1:5">
      <c r="A639" s="88">
        <v>2018</v>
      </c>
      <c r="B639" s="163" t="s">
        <v>644</v>
      </c>
      <c r="C639" s="190" t="s">
        <v>214</v>
      </c>
      <c r="D639" s="190" t="s">
        <v>5079</v>
      </c>
      <c r="E639" s="132">
        <v>1</v>
      </c>
    </row>
    <row r="640" spans="1:5">
      <c r="A640" s="88">
        <v>2018</v>
      </c>
      <c r="B640" s="163" t="s">
        <v>644</v>
      </c>
      <c r="C640" s="190" t="s">
        <v>126</v>
      </c>
      <c r="D640" s="190" t="s">
        <v>5079</v>
      </c>
      <c r="E640" s="132">
        <v>5</v>
      </c>
    </row>
    <row r="641" spans="1:5">
      <c r="A641" s="88">
        <v>2018</v>
      </c>
      <c r="B641" s="163" t="s">
        <v>644</v>
      </c>
      <c r="C641" s="190" t="s">
        <v>2009</v>
      </c>
      <c r="D641" s="190" t="s">
        <v>5079</v>
      </c>
      <c r="E641" s="132">
        <v>2</v>
      </c>
    </row>
    <row r="642" spans="1:5">
      <c r="A642" s="88">
        <v>2018</v>
      </c>
      <c r="B642" s="163" t="s">
        <v>644</v>
      </c>
      <c r="C642" s="190" t="s">
        <v>2225</v>
      </c>
      <c r="D642" s="190" t="s">
        <v>5079</v>
      </c>
      <c r="E642" s="132">
        <v>83</v>
      </c>
    </row>
  </sheetData>
  <sheetProtection autoFilter="0" pivotTables="0"/>
  <autoFilter ref="A1:E642"/>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009ED6"/>
  </sheetPr>
  <dimension ref="A1:I309"/>
  <sheetViews>
    <sheetView zoomScale="85" zoomScaleNormal="85" workbookViewId="0">
      <pane ySplit="1" topLeftCell="A267" activePane="bottomLeft" state="frozen"/>
      <selection pane="bottomLeft" activeCell="G311" sqref="G311"/>
    </sheetView>
  </sheetViews>
  <sheetFormatPr baseColWidth="10" defaultColWidth="11" defaultRowHeight="14.25"/>
  <cols>
    <col min="1" max="2" width="8.75" style="86" customWidth="1"/>
    <col min="3" max="3" width="11" style="86" bestFit="1" customWidth="1"/>
    <col min="4" max="4" width="43.875" style="86" bestFit="1" customWidth="1"/>
    <col min="5" max="5" width="15" style="86" bestFit="1" customWidth="1"/>
    <col min="6" max="6" width="17.625" style="86" bestFit="1" customWidth="1"/>
    <col min="7" max="7" width="17.75" style="86" bestFit="1" customWidth="1"/>
    <col min="8" max="8" width="27.75" style="86" bestFit="1" customWidth="1"/>
    <col min="9" max="9" width="24.625" style="86" bestFit="1" customWidth="1"/>
    <col min="10" max="16384" width="11" style="86"/>
  </cols>
  <sheetData>
    <row r="1" spans="1:9">
      <c r="A1" s="159" t="s">
        <v>3429</v>
      </c>
      <c r="B1" s="159" t="s">
        <v>3806</v>
      </c>
      <c r="C1" s="159" t="s">
        <v>228</v>
      </c>
      <c r="D1" s="159" t="s">
        <v>5094</v>
      </c>
      <c r="E1" s="159" t="s">
        <v>5100</v>
      </c>
      <c r="F1" s="159" t="s">
        <v>5169</v>
      </c>
      <c r="G1" s="159" t="s">
        <v>5170</v>
      </c>
      <c r="H1" s="159" t="s">
        <v>2413</v>
      </c>
      <c r="I1" s="159" t="s">
        <v>5171</v>
      </c>
    </row>
    <row r="2" spans="1:9">
      <c r="A2" s="82">
        <v>2007</v>
      </c>
      <c r="B2" s="82" t="s">
        <v>3387</v>
      </c>
      <c r="C2" s="162" t="s">
        <v>2490</v>
      </c>
      <c r="D2" s="190" t="s">
        <v>5</v>
      </c>
      <c r="E2" s="193">
        <f t="shared" ref="E2:E65" si="0">+F2+G2</f>
        <v>1887</v>
      </c>
      <c r="F2" s="193">
        <v>1887</v>
      </c>
      <c r="G2" s="193">
        <v>0</v>
      </c>
      <c r="H2" s="193">
        <v>44</v>
      </c>
      <c r="I2" s="196">
        <f t="shared" ref="I2:I65" si="1">+IFERROR(E2/H2,0)</f>
        <v>42.886363636363633</v>
      </c>
    </row>
    <row r="3" spans="1:9">
      <c r="A3" s="82">
        <v>2007</v>
      </c>
      <c r="B3" s="82" t="s">
        <v>3387</v>
      </c>
      <c r="C3" s="162" t="s">
        <v>2490</v>
      </c>
      <c r="D3" s="190" t="s">
        <v>12</v>
      </c>
      <c r="E3" s="193">
        <f t="shared" si="0"/>
        <v>982</v>
      </c>
      <c r="F3" s="193">
        <v>982</v>
      </c>
      <c r="G3" s="193">
        <v>0</v>
      </c>
      <c r="H3" s="193">
        <v>17</v>
      </c>
      <c r="I3" s="196">
        <f t="shared" si="1"/>
        <v>57.764705882352942</v>
      </c>
    </row>
    <row r="4" spans="1:9">
      <c r="A4" s="82">
        <v>2007</v>
      </c>
      <c r="B4" s="82" t="s">
        <v>3387</v>
      </c>
      <c r="C4" s="162" t="s">
        <v>2490</v>
      </c>
      <c r="D4" s="190" t="s">
        <v>18</v>
      </c>
      <c r="E4" s="193">
        <f t="shared" si="0"/>
        <v>1976</v>
      </c>
      <c r="F4" s="193">
        <v>1976</v>
      </c>
      <c r="G4" s="193">
        <v>0</v>
      </c>
      <c r="H4" s="193">
        <v>74</v>
      </c>
      <c r="I4" s="196">
        <f t="shared" si="1"/>
        <v>26.702702702702702</v>
      </c>
    </row>
    <row r="5" spans="1:9">
      <c r="A5" s="82">
        <v>2007</v>
      </c>
      <c r="B5" s="82" t="s">
        <v>3387</v>
      </c>
      <c r="C5" s="162" t="s">
        <v>2490</v>
      </c>
      <c r="D5" s="190" t="s">
        <v>31</v>
      </c>
      <c r="E5" s="193">
        <f t="shared" si="0"/>
        <v>2963</v>
      </c>
      <c r="F5" s="193">
        <v>2963</v>
      </c>
      <c r="G5" s="193">
        <v>0</v>
      </c>
      <c r="H5" s="193">
        <v>65</v>
      </c>
      <c r="I5" s="196">
        <f t="shared" si="1"/>
        <v>45.584615384615383</v>
      </c>
    </row>
    <row r="6" spans="1:9">
      <c r="A6" s="82">
        <v>2007</v>
      </c>
      <c r="B6" s="82" t="s">
        <v>3387</v>
      </c>
      <c r="C6" s="162" t="s">
        <v>2490</v>
      </c>
      <c r="D6" s="190" t="s">
        <v>52</v>
      </c>
      <c r="E6" s="193">
        <f t="shared" si="0"/>
        <v>861</v>
      </c>
      <c r="F6" s="193">
        <v>861</v>
      </c>
      <c r="G6" s="193">
        <v>0</v>
      </c>
      <c r="H6" s="193">
        <v>27</v>
      </c>
      <c r="I6" s="196">
        <f t="shared" si="1"/>
        <v>31.888888888888889</v>
      </c>
    </row>
    <row r="7" spans="1:9">
      <c r="A7" s="82">
        <v>2007</v>
      </c>
      <c r="B7" s="82" t="s">
        <v>3387</v>
      </c>
      <c r="C7" s="162" t="s">
        <v>2490</v>
      </c>
      <c r="D7" s="190" t="s">
        <v>72</v>
      </c>
      <c r="E7" s="193">
        <f t="shared" si="0"/>
        <v>572</v>
      </c>
      <c r="F7" s="193">
        <v>572</v>
      </c>
      <c r="G7" s="193">
        <v>0</v>
      </c>
      <c r="H7" s="193">
        <v>14</v>
      </c>
      <c r="I7" s="196">
        <f t="shared" si="1"/>
        <v>40.857142857142854</v>
      </c>
    </row>
    <row r="8" spans="1:9">
      <c r="A8" s="82">
        <v>2007</v>
      </c>
      <c r="B8" s="82" t="s">
        <v>3387</v>
      </c>
      <c r="C8" s="162" t="s">
        <v>2490</v>
      </c>
      <c r="D8" s="190" t="s">
        <v>83</v>
      </c>
      <c r="E8" s="193">
        <f t="shared" si="0"/>
        <v>545</v>
      </c>
      <c r="F8" s="193">
        <v>545</v>
      </c>
      <c r="G8" s="193">
        <v>0</v>
      </c>
      <c r="H8" s="193">
        <v>13</v>
      </c>
      <c r="I8" s="196">
        <f t="shared" si="1"/>
        <v>41.92307692307692</v>
      </c>
    </row>
    <row r="9" spans="1:9">
      <c r="A9" s="82">
        <v>2007</v>
      </c>
      <c r="B9" s="82" t="s">
        <v>3387</v>
      </c>
      <c r="C9" s="162" t="s">
        <v>2490</v>
      </c>
      <c r="D9" s="190" t="s">
        <v>93</v>
      </c>
      <c r="E9" s="193">
        <f t="shared" si="0"/>
        <v>1847</v>
      </c>
      <c r="F9" s="193">
        <v>1847</v>
      </c>
      <c r="G9" s="193">
        <v>0</v>
      </c>
      <c r="H9" s="193">
        <v>22</v>
      </c>
      <c r="I9" s="196">
        <f t="shared" si="1"/>
        <v>83.954545454545453</v>
      </c>
    </row>
    <row r="10" spans="1:9">
      <c r="A10" s="82">
        <v>2007</v>
      </c>
      <c r="B10" s="82" t="s">
        <v>3387</v>
      </c>
      <c r="C10" s="162" t="s">
        <v>2490</v>
      </c>
      <c r="D10" s="190" t="s">
        <v>105</v>
      </c>
      <c r="E10" s="193">
        <f t="shared" si="0"/>
        <v>253</v>
      </c>
      <c r="F10" s="193">
        <v>253</v>
      </c>
      <c r="G10" s="193">
        <v>0</v>
      </c>
      <c r="H10" s="193">
        <v>12</v>
      </c>
      <c r="I10" s="196">
        <f t="shared" si="1"/>
        <v>21.083333333333332</v>
      </c>
    </row>
    <row r="11" spans="1:9">
      <c r="A11" s="82">
        <v>2007</v>
      </c>
      <c r="B11" s="82" t="s">
        <v>3387</v>
      </c>
      <c r="C11" s="162" t="s">
        <v>2490</v>
      </c>
      <c r="D11" s="190" t="s">
        <v>108</v>
      </c>
      <c r="E11" s="193">
        <f t="shared" si="0"/>
        <v>558</v>
      </c>
      <c r="F11" s="193">
        <v>558</v>
      </c>
      <c r="G11" s="193">
        <v>0</v>
      </c>
      <c r="H11" s="193">
        <v>7</v>
      </c>
      <c r="I11" s="196">
        <f t="shared" si="1"/>
        <v>79.714285714285708</v>
      </c>
    </row>
    <row r="12" spans="1:9">
      <c r="A12" s="82">
        <v>2007</v>
      </c>
      <c r="B12" s="82" t="s">
        <v>3387</v>
      </c>
      <c r="C12" s="162" t="s">
        <v>2490</v>
      </c>
      <c r="D12" s="190" t="s">
        <v>114</v>
      </c>
      <c r="E12" s="193">
        <f t="shared" si="0"/>
        <v>231</v>
      </c>
      <c r="F12" s="193">
        <v>231</v>
      </c>
      <c r="G12" s="193">
        <v>0</v>
      </c>
      <c r="H12" s="193">
        <v>12</v>
      </c>
      <c r="I12" s="196">
        <f t="shared" si="1"/>
        <v>19.25</v>
      </c>
    </row>
    <row r="13" spans="1:9">
      <c r="A13" s="82">
        <v>2007</v>
      </c>
      <c r="B13" s="82" t="s">
        <v>3387</v>
      </c>
      <c r="C13" s="162" t="s">
        <v>2490</v>
      </c>
      <c r="D13" s="190" t="s">
        <v>121</v>
      </c>
      <c r="E13" s="193">
        <f t="shared" si="0"/>
        <v>181</v>
      </c>
      <c r="F13" s="193">
        <v>181</v>
      </c>
      <c r="G13" s="193">
        <v>0</v>
      </c>
      <c r="H13" s="193">
        <v>10</v>
      </c>
      <c r="I13" s="196">
        <f t="shared" si="1"/>
        <v>18.100000000000001</v>
      </c>
    </row>
    <row r="14" spans="1:9">
      <c r="A14" s="82">
        <v>2007</v>
      </c>
      <c r="B14" s="82" t="s">
        <v>3387</v>
      </c>
      <c r="C14" s="162" t="s">
        <v>2490</v>
      </c>
      <c r="D14" s="190" t="s">
        <v>126</v>
      </c>
      <c r="E14" s="193">
        <f t="shared" si="0"/>
        <v>2806</v>
      </c>
      <c r="F14" s="193">
        <v>2806</v>
      </c>
      <c r="G14" s="193">
        <v>0</v>
      </c>
      <c r="H14" s="193">
        <v>54</v>
      </c>
      <c r="I14" s="196">
        <f t="shared" si="1"/>
        <v>51.962962962962962</v>
      </c>
    </row>
    <row r="15" spans="1:9">
      <c r="A15" s="82">
        <v>2007</v>
      </c>
      <c r="B15" s="82" t="s">
        <v>3387</v>
      </c>
      <c r="C15" s="162" t="s">
        <v>2490</v>
      </c>
      <c r="D15" s="190" t="s">
        <v>145</v>
      </c>
      <c r="E15" s="193">
        <f t="shared" si="0"/>
        <v>918</v>
      </c>
      <c r="F15" s="193">
        <v>918</v>
      </c>
      <c r="G15" s="193">
        <v>0</v>
      </c>
      <c r="H15" s="193">
        <v>55</v>
      </c>
      <c r="I15" s="196">
        <f t="shared" si="1"/>
        <v>16.690909090909091</v>
      </c>
    </row>
    <row r="16" spans="1:9">
      <c r="A16" s="82">
        <v>2007</v>
      </c>
      <c r="B16" s="82" t="s">
        <v>3387</v>
      </c>
      <c r="C16" s="162" t="s">
        <v>2490</v>
      </c>
      <c r="D16" s="190" t="s">
        <v>182</v>
      </c>
      <c r="E16" s="193">
        <f t="shared" si="0"/>
        <v>676</v>
      </c>
      <c r="F16" s="193">
        <v>676</v>
      </c>
      <c r="G16" s="193">
        <v>0</v>
      </c>
      <c r="H16" s="193">
        <v>68</v>
      </c>
      <c r="I16" s="196">
        <f t="shared" si="1"/>
        <v>9.9411764705882355</v>
      </c>
    </row>
    <row r="17" spans="1:9">
      <c r="A17" s="82">
        <v>2007</v>
      </c>
      <c r="B17" s="82" t="s">
        <v>3387</v>
      </c>
      <c r="C17" s="162" t="s">
        <v>2490</v>
      </c>
      <c r="D17" s="190" t="s">
        <v>191</v>
      </c>
      <c r="E17" s="193">
        <f t="shared" si="0"/>
        <v>802</v>
      </c>
      <c r="F17" s="193">
        <v>802</v>
      </c>
      <c r="G17" s="193">
        <v>0</v>
      </c>
      <c r="H17" s="193">
        <v>16</v>
      </c>
      <c r="I17" s="196">
        <f t="shared" si="1"/>
        <v>50.125</v>
      </c>
    </row>
    <row r="18" spans="1:9">
      <c r="A18" s="82">
        <v>2007</v>
      </c>
      <c r="B18" s="82" t="s">
        <v>3387</v>
      </c>
      <c r="C18" s="162" t="s">
        <v>2490</v>
      </c>
      <c r="D18" s="190" t="s">
        <v>195</v>
      </c>
      <c r="E18" s="193">
        <f t="shared" si="0"/>
        <v>265</v>
      </c>
      <c r="F18" s="193">
        <v>265</v>
      </c>
      <c r="G18" s="193">
        <v>0</v>
      </c>
      <c r="H18" s="193">
        <v>21</v>
      </c>
      <c r="I18" s="196">
        <f t="shared" si="1"/>
        <v>12.619047619047619</v>
      </c>
    </row>
    <row r="19" spans="1:9">
      <c r="A19" s="88">
        <v>2008</v>
      </c>
      <c r="B19" s="88" t="s">
        <v>3387</v>
      </c>
      <c r="C19" s="162" t="s">
        <v>2490</v>
      </c>
      <c r="D19" s="190" t="s">
        <v>5</v>
      </c>
      <c r="E19" s="193">
        <f t="shared" si="0"/>
        <v>1962</v>
      </c>
      <c r="F19" s="193">
        <v>1962</v>
      </c>
      <c r="G19" s="193">
        <v>0</v>
      </c>
      <c r="H19" s="193">
        <v>39</v>
      </c>
      <c r="I19" s="196">
        <f t="shared" si="1"/>
        <v>50.307692307692307</v>
      </c>
    </row>
    <row r="20" spans="1:9">
      <c r="A20" s="88">
        <v>2008</v>
      </c>
      <c r="B20" s="88" t="s">
        <v>3387</v>
      </c>
      <c r="C20" s="162" t="s">
        <v>2490</v>
      </c>
      <c r="D20" s="190" t="s">
        <v>12</v>
      </c>
      <c r="E20" s="193">
        <f t="shared" si="0"/>
        <v>976</v>
      </c>
      <c r="F20" s="193">
        <v>976</v>
      </c>
      <c r="G20" s="193">
        <v>0</v>
      </c>
      <c r="H20" s="193">
        <v>17</v>
      </c>
      <c r="I20" s="196">
        <f t="shared" si="1"/>
        <v>57.411764705882355</v>
      </c>
    </row>
    <row r="21" spans="1:9">
      <c r="A21" s="88">
        <v>2008</v>
      </c>
      <c r="B21" s="88" t="s">
        <v>3387</v>
      </c>
      <c r="C21" s="162" t="s">
        <v>2490</v>
      </c>
      <c r="D21" s="190" t="s">
        <v>18</v>
      </c>
      <c r="E21" s="193">
        <f t="shared" si="0"/>
        <v>1786</v>
      </c>
      <c r="F21" s="193">
        <v>1786</v>
      </c>
      <c r="G21" s="193">
        <v>0</v>
      </c>
      <c r="H21" s="193">
        <v>71</v>
      </c>
      <c r="I21" s="196">
        <f t="shared" si="1"/>
        <v>25.154929577464788</v>
      </c>
    </row>
    <row r="22" spans="1:9">
      <c r="A22" s="88">
        <v>2008</v>
      </c>
      <c r="B22" s="88" t="s">
        <v>3387</v>
      </c>
      <c r="C22" s="162" t="s">
        <v>2490</v>
      </c>
      <c r="D22" s="190" t="s">
        <v>31</v>
      </c>
      <c r="E22" s="193">
        <f t="shared" si="0"/>
        <v>3051</v>
      </c>
      <c r="F22" s="193">
        <v>3051</v>
      </c>
      <c r="G22" s="193">
        <v>0</v>
      </c>
      <c r="H22" s="193">
        <v>66</v>
      </c>
      <c r="I22" s="196">
        <f t="shared" si="1"/>
        <v>46.227272727272727</v>
      </c>
    </row>
    <row r="23" spans="1:9">
      <c r="A23" s="88">
        <v>2008</v>
      </c>
      <c r="B23" s="88" t="s">
        <v>3387</v>
      </c>
      <c r="C23" s="162" t="s">
        <v>2490</v>
      </c>
      <c r="D23" s="190" t="s">
        <v>52</v>
      </c>
      <c r="E23" s="193">
        <f t="shared" si="0"/>
        <v>875</v>
      </c>
      <c r="F23" s="193">
        <v>875</v>
      </c>
      <c r="G23" s="193">
        <v>0</v>
      </c>
      <c r="H23" s="193">
        <v>19</v>
      </c>
      <c r="I23" s="196">
        <f t="shared" si="1"/>
        <v>46.05263157894737</v>
      </c>
    </row>
    <row r="24" spans="1:9">
      <c r="A24" s="88">
        <v>2008</v>
      </c>
      <c r="B24" s="88" t="s">
        <v>3387</v>
      </c>
      <c r="C24" s="162" t="s">
        <v>2490</v>
      </c>
      <c r="D24" s="190" t="s">
        <v>72</v>
      </c>
      <c r="E24" s="193">
        <f t="shared" si="0"/>
        <v>531</v>
      </c>
      <c r="F24" s="193">
        <v>531</v>
      </c>
      <c r="G24" s="193">
        <v>0</v>
      </c>
      <c r="H24" s="193">
        <v>13</v>
      </c>
      <c r="I24" s="196">
        <f t="shared" si="1"/>
        <v>40.846153846153847</v>
      </c>
    </row>
    <row r="25" spans="1:9">
      <c r="A25" s="88">
        <v>2008</v>
      </c>
      <c r="B25" s="88" t="s">
        <v>3387</v>
      </c>
      <c r="C25" s="162" t="s">
        <v>2490</v>
      </c>
      <c r="D25" s="190" t="s">
        <v>83</v>
      </c>
      <c r="E25" s="193">
        <f t="shared" si="0"/>
        <v>549</v>
      </c>
      <c r="F25" s="193">
        <v>549</v>
      </c>
      <c r="G25" s="193">
        <v>0</v>
      </c>
      <c r="H25" s="193">
        <v>12</v>
      </c>
      <c r="I25" s="196">
        <f t="shared" si="1"/>
        <v>45.75</v>
      </c>
    </row>
    <row r="26" spans="1:9">
      <c r="A26" s="88">
        <v>2008</v>
      </c>
      <c r="B26" s="88" t="s">
        <v>3387</v>
      </c>
      <c r="C26" s="162" t="s">
        <v>2490</v>
      </c>
      <c r="D26" s="190" t="s">
        <v>93</v>
      </c>
      <c r="E26" s="193">
        <f t="shared" si="0"/>
        <v>1834</v>
      </c>
      <c r="F26" s="193">
        <v>1834</v>
      </c>
      <c r="G26" s="193">
        <v>0</v>
      </c>
      <c r="H26" s="193">
        <v>24</v>
      </c>
      <c r="I26" s="196">
        <f t="shared" si="1"/>
        <v>76.416666666666671</v>
      </c>
    </row>
    <row r="27" spans="1:9">
      <c r="A27" s="88">
        <v>2008</v>
      </c>
      <c r="B27" s="88" t="s">
        <v>3387</v>
      </c>
      <c r="C27" s="162" t="s">
        <v>2490</v>
      </c>
      <c r="D27" s="190" t="s">
        <v>105</v>
      </c>
      <c r="E27" s="193">
        <f t="shared" si="0"/>
        <v>220</v>
      </c>
      <c r="F27" s="193">
        <v>220</v>
      </c>
      <c r="G27" s="193">
        <v>0</v>
      </c>
      <c r="H27" s="193">
        <v>8</v>
      </c>
      <c r="I27" s="196">
        <f t="shared" si="1"/>
        <v>27.5</v>
      </c>
    </row>
    <row r="28" spans="1:9">
      <c r="A28" s="88">
        <v>2008</v>
      </c>
      <c r="B28" s="88" t="s">
        <v>3387</v>
      </c>
      <c r="C28" s="162" t="s">
        <v>2490</v>
      </c>
      <c r="D28" s="190" t="s">
        <v>108</v>
      </c>
      <c r="E28" s="193">
        <f t="shared" si="0"/>
        <v>546</v>
      </c>
      <c r="F28" s="193">
        <v>546</v>
      </c>
      <c r="G28" s="193">
        <v>0</v>
      </c>
      <c r="H28" s="193">
        <v>7</v>
      </c>
      <c r="I28" s="196">
        <f t="shared" si="1"/>
        <v>78</v>
      </c>
    </row>
    <row r="29" spans="1:9">
      <c r="A29" s="88">
        <v>2008</v>
      </c>
      <c r="B29" s="88" t="s">
        <v>3387</v>
      </c>
      <c r="C29" s="162" t="s">
        <v>2490</v>
      </c>
      <c r="D29" s="190" t="s">
        <v>114</v>
      </c>
      <c r="E29" s="193">
        <f t="shared" si="0"/>
        <v>227</v>
      </c>
      <c r="F29" s="193">
        <v>227</v>
      </c>
      <c r="G29" s="193">
        <v>0</v>
      </c>
      <c r="H29" s="193">
        <v>13</v>
      </c>
      <c r="I29" s="196">
        <f t="shared" si="1"/>
        <v>17.46153846153846</v>
      </c>
    </row>
    <row r="30" spans="1:9">
      <c r="A30" s="88">
        <v>2008</v>
      </c>
      <c r="B30" s="88" t="s">
        <v>3387</v>
      </c>
      <c r="C30" s="162" t="s">
        <v>2490</v>
      </c>
      <c r="D30" s="190" t="s">
        <v>121</v>
      </c>
      <c r="E30" s="193">
        <f t="shared" si="0"/>
        <v>162</v>
      </c>
      <c r="F30" s="193">
        <v>162</v>
      </c>
      <c r="G30" s="193">
        <v>0</v>
      </c>
      <c r="H30" s="193">
        <v>8</v>
      </c>
      <c r="I30" s="196">
        <f t="shared" si="1"/>
        <v>20.25</v>
      </c>
    </row>
    <row r="31" spans="1:9">
      <c r="A31" s="88">
        <v>2008</v>
      </c>
      <c r="B31" s="88" t="s">
        <v>3387</v>
      </c>
      <c r="C31" s="162" t="s">
        <v>2490</v>
      </c>
      <c r="D31" s="190" t="s">
        <v>126</v>
      </c>
      <c r="E31" s="193">
        <f t="shared" si="0"/>
        <v>2720</v>
      </c>
      <c r="F31" s="193">
        <v>2720</v>
      </c>
      <c r="G31" s="193">
        <v>0</v>
      </c>
      <c r="H31" s="193">
        <v>58</v>
      </c>
      <c r="I31" s="196">
        <f t="shared" si="1"/>
        <v>46.896551724137929</v>
      </c>
    </row>
    <row r="32" spans="1:9">
      <c r="A32" s="88">
        <v>2008</v>
      </c>
      <c r="B32" s="88" t="s">
        <v>3387</v>
      </c>
      <c r="C32" s="162" t="s">
        <v>2490</v>
      </c>
      <c r="D32" s="190" t="s">
        <v>145</v>
      </c>
      <c r="E32" s="193">
        <f t="shared" si="0"/>
        <v>906</v>
      </c>
      <c r="F32" s="193">
        <v>906</v>
      </c>
      <c r="G32" s="193">
        <v>0</v>
      </c>
      <c r="H32" s="193">
        <v>51</v>
      </c>
      <c r="I32" s="196">
        <f t="shared" si="1"/>
        <v>17.764705882352942</v>
      </c>
    </row>
    <row r="33" spans="1:9">
      <c r="A33" s="88">
        <v>2008</v>
      </c>
      <c r="B33" s="88" t="s">
        <v>3387</v>
      </c>
      <c r="C33" s="162" t="s">
        <v>2490</v>
      </c>
      <c r="D33" s="190" t="s">
        <v>182</v>
      </c>
      <c r="E33" s="193">
        <f t="shared" si="0"/>
        <v>638</v>
      </c>
      <c r="F33" s="193">
        <v>638</v>
      </c>
      <c r="G33" s="193">
        <v>0</v>
      </c>
      <c r="H33" s="193">
        <v>70</v>
      </c>
      <c r="I33" s="196">
        <f t="shared" si="1"/>
        <v>9.1142857142857139</v>
      </c>
    </row>
    <row r="34" spans="1:9">
      <c r="A34" s="88">
        <v>2008</v>
      </c>
      <c r="B34" s="88" t="s">
        <v>3387</v>
      </c>
      <c r="C34" s="162" t="s">
        <v>2490</v>
      </c>
      <c r="D34" s="190" t="s">
        <v>191</v>
      </c>
      <c r="E34" s="193">
        <f t="shared" si="0"/>
        <v>756</v>
      </c>
      <c r="F34" s="193">
        <v>756</v>
      </c>
      <c r="G34" s="193">
        <v>0</v>
      </c>
      <c r="H34" s="193">
        <v>16</v>
      </c>
      <c r="I34" s="196">
        <f t="shared" si="1"/>
        <v>47.25</v>
      </c>
    </row>
    <row r="35" spans="1:9">
      <c r="A35" s="88">
        <v>2008</v>
      </c>
      <c r="B35" s="88" t="s">
        <v>3387</v>
      </c>
      <c r="C35" s="162" t="s">
        <v>2490</v>
      </c>
      <c r="D35" s="190" t="s">
        <v>195</v>
      </c>
      <c r="E35" s="193">
        <f t="shared" si="0"/>
        <v>362</v>
      </c>
      <c r="F35" s="193">
        <v>362</v>
      </c>
      <c r="G35" s="193">
        <v>0</v>
      </c>
      <c r="H35" s="193">
        <v>21</v>
      </c>
      <c r="I35" s="196">
        <f t="shared" si="1"/>
        <v>17.238095238095237</v>
      </c>
    </row>
    <row r="36" spans="1:9">
      <c r="A36" s="88">
        <v>2008</v>
      </c>
      <c r="B36" s="88" t="s">
        <v>3387</v>
      </c>
      <c r="C36" s="163" t="s">
        <v>644</v>
      </c>
      <c r="D36" s="190" t="s">
        <v>31</v>
      </c>
      <c r="E36" s="193">
        <f t="shared" si="0"/>
        <v>1906</v>
      </c>
      <c r="F36" s="193">
        <v>1906</v>
      </c>
      <c r="G36" s="193"/>
      <c r="H36" s="193">
        <v>56</v>
      </c>
      <c r="I36" s="196">
        <f t="shared" si="1"/>
        <v>34.035714285714285</v>
      </c>
    </row>
    <row r="37" spans="1:9">
      <c r="A37" s="88">
        <v>2008</v>
      </c>
      <c r="B37" s="88" t="s">
        <v>3387</v>
      </c>
      <c r="C37" s="163" t="s">
        <v>644</v>
      </c>
      <c r="D37" s="190" t="s">
        <v>214</v>
      </c>
      <c r="E37" s="193">
        <f t="shared" si="0"/>
        <v>1706</v>
      </c>
      <c r="F37" s="193">
        <v>1706</v>
      </c>
      <c r="G37" s="193"/>
      <c r="H37" s="193">
        <v>69</v>
      </c>
      <c r="I37" s="196">
        <f t="shared" si="1"/>
        <v>24.724637681159422</v>
      </c>
    </row>
    <row r="38" spans="1:9">
      <c r="A38" s="88">
        <v>2008</v>
      </c>
      <c r="B38" s="88" t="s">
        <v>3387</v>
      </c>
      <c r="C38" s="163" t="s">
        <v>644</v>
      </c>
      <c r="D38" s="190" t="s">
        <v>126</v>
      </c>
      <c r="E38" s="193">
        <f t="shared" si="0"/>
        <v>1631</v>
      </c>
      <c r="F38" s="193">
        <v>1631</v>
      </c>
      <c r="G38" s="193"/>
      <c r="H38" s="193">
        <v>58</v>
      </c>
      <c r="I38" s="196">
        <f t="shared" si="1"/>
        <v>28.120689655172413</v>
      </c>
    </row>
    <row r="39" spans="1:9">
      <c r="A39" s="82">
        <v>2009</v>
      </c>
      <c r="B39" s="82" t="s">
        <v>3387</v>
      </c>
      <c r="C39" s="162" t="s">
        <v>2490</v>
      </c>
      <c r="D39" s="190" t="s">
        <v>5</v>
      </c>
      <c r="E39" s="193">
        <f t="shared" si="0"/>
        <v>2059</v>
      </c>
      <c r="F39" s="193">
        <v>2059</v>
      </c>
      <c r="G39" s="193">
        <v>0</v>
      </c>
      <c r="H39" s="193">
        <v>40</v>
      </c>
      <c r="I39" s="196">
        <f t="shared" si="1"/>
        <v>51.475000000000001</v>
      </c>
    </row>
    <row r="40" spans="1:9">
      <c r="A40" s="82">
        <v>2009</v>
      </c>
      <c r="B40" s="82" t="s">
        <v>3387</v>
      </c>
      <c r="C40" s="162" t="s">
        <v>2490</v>
      </c>
      <c r="D40" s="190" t="s">
        <v>12</v>
      </c>
      <c r="E40" s="193">
        <f t="shared" si="0"/>
        <v>946</v>
      </c>
      <c r="F40" s="193">
        <v>946</v>
      </c>
      <c r="G40" s="193">
        <v>0</v>
      </c>
      <c r="H40" s="193">
        <v>17</v>
      </c>
      <c r="I40" s="196">
        <f t="shared" si="1"/>
        <v>55.647058823529413</v>
      </c>
    </row>
    <row r="41" spans="1:9">
      <c r="A41" s="82">
        <v>2009</v>
      </c>
      <c r="B41" s="82" t="s">
        <v>3387</v>
      </c>
      <c r="C41" s="162" t="s">
        <v>2490</v>
      </c>
      <c r="D41" s="190" t="s">
        <v>18</v>
      </c>
      <c r="E41" s="193">
        <f t="shared" si="0"/>
        <v>1608</v>
      </c>
      <c r="F41" s="193">
        <v>1608</v>
      </c>
      <c r="G41" s="193">
        <v>0</v>
      </c>
      <c r="H41" s="193">
        <v>68</v>
      </c>
      <c r="I41" s="196">
        <f t="shared" si="1"/>
        <v>23.647058823529413</v>
      </c>
    </row>
    <row r="42" spans="1:9">
      <c r="A42" s="82">
        <v>2009</v>
      </c>
      <c r="B42" s="82" t="s">
        <v>3387</v>
      </c>
      <c r="C42" s="162" t="s">
        <v>2490</v>
      </c>
      <c r="D42" s="190" t="s">
        <v>31</v>
      </c>
      <c r="E42" s="193">
        <f t="shared" si="0"/>
        <v>3156</v>
      </c>
      <c r="F42" s="193">
        <v>3156</v>
      </c>
      <c r="G42" s="193">
        <v>0</v>
      </c>
      <c r="H42" s="193">
        <v>64</v>
      </c>
      <c r="I42" s="196">
        <f t="shared" si="1"/>
        <v>49.3125</v>
      </c>
    </row>
    <row r="43" spans="1:9">
      <c r="A43" s="82">
        <v>2009</v>
      </c>
      <c r="B43" s="82" t="s">
        <v>3387</v>
      </c>
      <c r="C43" s="162" t="s">
        <v>2490</v>
      </c>
      <c r="D43" s="190" t="s">
        <v>52</v>
      </c>
      <c r="E43" s="193">
        <f t="shared" si="0"/>
        <v>854</v>
      </c>
      <c r="F43" s="193">
        <v>854</v>
      </c>
      <c r="G43" s="193">
        <v>0</v>
      </c>
      <c r="H43" s="193">
        <v>19</v>
      </c>
      <c r="I43" s="196">
        <f t="shared" si="1"/>
        <v>44.94736842105263</v>
      </c>
    </row>
    <row r="44" spans="1:9">
      <c r="A44" s="82">
        <v>2009</v>
      </c>
      <c r="B44" s="82" t="s">
        <v>3387</v>
      </c>
      <c r="C44" s="162" t="s">
        <v>2490</v>
      </c>
      <c r="D44" s="190" t="s">
        <v>72</v>
      </c>
      <c r="E44" s="193">
        <f t="shared" si="0"/>
        <v>494</v>
      </c>
      <c r="F44" s="193">
        <v>494</v>
      </c>
      <c r="G44" s="193">
        <v>0</v>
      </c>
      <c r="H44" s="193">
        <v>14</v>
      </c>
      <c r="I44" s="196">
        <f t="shared" si="1"/>
        <v>35.285714285714285</v>
      </c>
    </row>
    <row r="45" spans="1:9">
      <c r="A45" s="82">
        <v>2009</v>
      </c>
      <c r="B45" s="82" t="s">
        <v>3387</v>
      </c>
      <c r="C45" s="162" t="s">
        <v>2490</v>
      </c>
      <c r="D45" s="190" t="s">
        <v>83</v>
      </c>
      <c r="E45" s="193">
        <f t="shared" si="0"/>
        <v>574</v>
      </c>
      <c r="F45" s="193">
        <v>574</v>
      </c>
      <c r="G45" s="193">
        <v>0</v>
      </c>
      <c r="H45" s="193">
        <v>13</v>
      </c>
      <c r="I45" s="196">
        <f t="shared" si="1"/>
        <v>44.153846153846153</v>
      </c>
    </row>
    <row r="46" spans="1:9">
      <c r="A46" s="82">
        <v>2009</v>
      </c>
      <c r="B46" s="82" t="s">
        <v>3387</v>
      </c>
      <c r="C46" s="162" t="s">
        <v>2490</v>
      </c>
      <c r="D46" s="190" t="s">
        <v>93</v>
      </c>
      <c r="E46" s="193">
        <f t="shared" si="0"/>
        <v>1846</v>
      </c>
      <c r="F46" s="193">
        <v>1846</v>
      </c>
      <c r="G46" s="193">
        <v>0</v>
      </c>
      <c r="H46" s="193">
        <v>25</v>
      </c>
      <c r="I46" s="196">
        <f t="shared" si="1"/>
        <v>73.84</v>
      </c>
    </row>
    <row r="47" spans="1:9">
      <c r="A47" s="82">
        <v>2009</v>
      </c>
      <c r="B47" s="82" t="s">
        <v>3387</v>
      </c>
      <c r="C47" s="162" t="s">
        <v>2490</v>
      </c>
      <c r="D47" s="190" t="s">
        <v>105</v>
      </c>
      <c r="E47" s="193">
        <f t="shared" si="0"/>
        <v>208</v>
      </c>
      <c r="F47" s="193">
        <v>208</v>
      </c>
      <c r="G47" s="193">
        <v>0</v>
      </c>
      <c r="H47" s="193">
        <v>8</v>
      </c>
      <c r="I47" s="196">
        <f t="shared" si="1"/>
        <v>26</v>
      </c>
    </row>
    <row r="48" spans="1:9">
      <c r="A48" s="82">
        <v>2009</v>
      </c>
      <c r="B48" s="82" t="s">
        <v>3387</v>
      </c>
      <c r="C48" s="162" t="s">
        <v>2490</v>
      </c>
      <c r="D48" s="190" t="s">
        <v>108</v>
      </c>
      <c r="E48" s="193">
        <f t="shared" si="0"/>
        <v>545</v>
      </c>
      <c r="F48" s="193">
        <v>545</v>
      </c>
      <c r="G48" s="193">
        <v>0</v>
      </c>
      <c r="H48" s="193">
        <v>7</v>
      </c>
      <c r="I48" s="196">
        <f t="shared" si="1"/>
        <v>77.857142857142861</v>
      </c>
    </row>
    <row r="49" spans="1:9">
      <c r="A49" s="82">
        <v>2009</v>
      </c>
      <c r="B49" s="82" t="s">
        <v>3387</v>
      </c>
      <c r="C49" s="162" t="s">
        <v>2490</v>
      </c>
      <c r="D49" s="190" t="s">
        <v>114</v>
      </c>
      <c r="E49" s="193">
        <f t="shared" si="0"/>
        <v>249</v>
      </c>
      <c r="F49" s="193">
        <v>249</v>
      </c>
      <c r="G49" s="193">
        <v>0</v>
      </c>
      <c r="H49" s="193">
        <v>13</v>
      </c>
      <c r="I49" s="196">
        <f t="shared" si="1"/>
        <v>19.153846153846153</v>
      </c>
    </row>
    <row r="50" spans="1:9">
      <c r="A50" s="82">
        <v>2009</v>
      </c>
      <c r="B50" s="82" t="s">
        <v>3387</v>
      </c>
      <c r="C50" s="162" t="s">
        <v>2490</v>
      </c>
      <c r="D50" s="190" t="s">
        <v>121</v>
      </c>
      <c r="E50" s="193">
        <f t="shared" si="0"/>
        <v>159</v>
      </c>
      <c r="F50" s="193">
        <v>159</v>
      </c>
      <c r="G50" s="193">
        <v>0</v>
      </c>
      <c r="H50" s="193">
        <v>9</v>
      </c>
      <c r="I50" s="196">
        <f t="shared" si="1"/>
        <v>17.666666666666668</v>
      </c>
    </row>
    <row r="51" spans="1:9">
      <c r="A51" s="82">
        <v>2009</v>
      </c>
      <c r="B51" s="82" t="s">
        <v>3387</v>
      </c>
      <c r="C51" s="162" t="s">
        <v>2490</v>
      </c>
      <c r="D51" s="190" t="s">
        <v>126</v>
      </c>
      <c r="E51" s="193">
        <f t="shared" si="0"/>
        <v>2633</v>
      </c>
      <c r="F51" s="193">
        <v>2633</v>
      </c>
      <c r="G51" s="193">
        <v>0</v>
      </c>
      <c r="H51" s="193">
        <v>60</v>
      </c>
      <c r="I51" s="196">
        <f t="shared" si="1"/>
        <v>43.883333333333333</v>
      </c>
    </row>
    <row r="52" spans="1:9">
      <c r="A52" s="82">
        <v>2009</v>
      </c>
      <c r="B52" s="82" t="s">
        <v>3387</v>
      </c>
      <c r="C52" s="162" t="s">
        <v>2490</v>
      </c>
      <c r="D52" s="190" t="s">
        <v>145</v>
      </c>
      <c r="E52" s="193">
        <f t="shared" si="0"/>
        <v>850</v>
      </c>
      <c r="F52" s="193">
        <v>850</v>
      </c>
      <c r="G52" s="193">
        <v>0</v>
      </c>
      <c r="H52" s="193">
        <v>45</v>
      </c>
      <c r="I52" s="196">
        <f t="shared" si="1"/>
        <v>18.888888888888889</v>
      </c>
    </row>
    <row r="53" spans="1:9">
      <c r="A53" s="82">
        <v>2009</v>
      </c>
      <c r="B53" s="82" t="s">
        <v>3387</v>
      </c>
      <c r="C53" s="162" t="s">
        <v>2490</v>
      </c>
      <c r="D53" s="190" t="s">
        <v>182</v>
      </c>
      <c r="E53" s="193">
        <f t="shared" si="0"/>
        <v>642</v>
      </c>
      <c r="F53" s="193">
        <v>642</v>
      </c>
      <c r="G53" s="193">
        <v>0</v>
      </c>
      <c r="H53" s="193">
        <v>69</v>
      </c>
      <c r="I53" s="196">
        <f t="shared" si="1"/>
        <v>9.304347826086957</v>
      </c>
    </row>
    <row r="54" spans="1:9">
      <c r="A54" s="82">
        <v>2009</v>
      </c>
      <c r="B54" s="82" t="s">
        <v>3387</v>
      </c>
      <c r="C54" s="162" t="s">
        <v>2490</v>
      </c>
      <c r="D54" s="190" t="s">
        <v>191</v>
      </c>
      <c r="E54" s="193">
        <f t="shared" si="0"/>
        <v>768</v>
      </c>
      <c r="F54" s="193">
        <v>768</v>
      </c>
      <c r="G54" s="193">
        <v>0</v>
      </c>
      <c r="H54" s="193">
        <v>17</v>
      </c>
      <c r="I54" s="196">
        <f t="shared" si="1"/>
        <v>45.176470588235297</v>
      </c>
    </row>
    <row r="55" spans="1:9">
      <c r="A55" s="82">
        <v>2009</v>
      </c>
      <c r="B55" s="82" t="s">
        <v>3387</v>
      </c>
      <c r="C55" s="162" t="s">
        <v>2490</v>
      </c>
      <c r="D55" s="190" t="s">
        <v>195</v>
      </c>
      <c r="E55" s="193">
        <f t="shared" si="0"/>
        <v>264</v>
      </c>
      <c r="F55" s="193">
        <v>264</v>
      </c>
      <c r="G55" s="193">
        <v>0</v>
      </c>
      <c r="H55" s="193">
        <v>21</v>
      </c>
      <c r="I55" s="196">
        <f t="shared" si="1"/>
        <v>12.571428571428571</v>
      </c>
    </row>
    <row r="56" spans="1:9">
      <c r="A56" s="82">
        <v>2009</v>
      </c>
      <c r="B56" s="82" t="s">
        <v>3387</v>
      </c>
      <c r="C56" s="163" t="s">
        <v>644</v>
      </c>
      <c r="D56" s="190" t="s">
        <v>31</v>
      </c>
      <c r="E56" s="193">
        <f t="shared" si="0"/>
        <v>1828</v>
      </c>
      <c r="F56" s="193">
        <v>1828</v>
      </c>
      <c r="G56" s="193"/>
      <c r="H56" s="193">
        <v>31</v>
      </c>
      <c r="I56" s="196">
        <f t="shared" si="1"/>
        <v>58.967741935483872</v>
      </c>
    </row>
    <row r="57" spans="1:9">
      <c r="A57" s="82">
        <v>2009</v>
      </c>
      <c r="B57" s="82" t="s">
        <v>3387</v>
      </c>
      <c r="C57" s="163" t="s">
        <v>644</v>
      </c>
      <c r="D57" s="190" t="s">
        <v>214</v>
      </c>
      <c r="E57" s="193">
        <f t="shared" si="0"/>
        <v>1740</v>
      </c>
      <c r="F57" s="193">
        <v>1740</v>
      </c>
      <c r="G57" s="193"/>
      <c r="H57" s="193">
        <v>44</v>
      </c>
      <c r="I57" s="196">
        <f t="shared" si="1"/>
        <v>39.545454545454547</v>
      </c>
    </row>
    <row r="58" spans="1:9">
      <c r="A58" s="82">
        <v>2009</v>
      </c>
      <c r="B58" s="82" t="s">
        <v>3387</v>
      </c>
      <c r="C58" s="163" t="s">
        <v>644</v>
      </c>
      <c r="D58" s="190" t="s">
        <v>126</v>
      </c>
      <c r="E58" s="193">
        <f t="shared" si="0"/>
        <v>1547</v>
      </c>
      <c r="F58" s="193">
        <v>1547</v>
      </c>
      <c r="G58" s="193"/>
      <c r="H58" s="193">
        <v>42</v>
      </c>
      <c r="I58" s="196">
        <f t="shared" si="1"/>
        <v>36.833333333333336</v>
      </c>
    </row>
    <row r="59" spans="1:9">
      <c r="A59" s="88">
        <v>2010</v>
      </c>
      <c r="B59" s="88" t="s">
        <v>3387</v>
      </c>
      <c r="C59" s="162" t="s">
        <v>2490</v>
      </c>
      <c r="D59" s="190" t="s">
        <v>5</v>
      </c>
      <c r="E59" s="193">
        <f t="shared" si="0"/>
        <v>2215</v>
      </c>
      <c r="F59" s="193">
        <v>2115</v>
      </c>
      <c r="G59" s="193">
        <v>100</v>
      </c>
      <c r="H59" s="193">
        <v>29</v>
      </c>
      <c r="I59" s="196">
        <f t="shared" si="1"/>
        <v>76.379310344827587</v>
      </c>
    </row>
    <row r="60" spans="1:9">
      <c r="A60" s="88">
        <v>2010</v>
      </c>
      <c r="B60" s="88" t="s">
        <v>3387</v>
      </c>
      <c r="C60" s="162" t="s">
        <v>2490</v>
      </c>
      <c r="D60" s="190" t="s">
        <v>12</v>
      </c>
      <c r="E60" s="193">
        <f t="shared" si="0"/>
        <v>962</v>
      </c>
      <c r="F60" s="193">
        <v>947</v>
      </c>
      <c r="G60" s="193">
        <v>15</v>
      </c>
      <c r="H60" s="193">
        <v>13</v>
      </c>
      <c r="I60" s="196">
        <f t="shared" si="1"/>
        <v>74</v>
      </c>
    </row>
    <row r="61" spans="1:9">
      <c r="A61" s="88">
        <v>2010</v>
      </c>
      <c r="B61" s="88" t="s">
        <v>3387</v>
      </c>
      <c r="C61" s="162" t="s">
        <v>2490</v>
      </c>
      <c r="D61" s="190" t="s">
        <v>18</v>
      </c>
      <c r="E61" s="193">
        <f t="shared" si="0"/>
        <v>1478</v>
      </c>
      <c r="F61" s="193">
        <v>1302</v>
      </c>
      <c r="G61" s="193">
        <v>176</v>
      </c>
      <c r="H61" s="193">
        <v>66</v>
      </c>
      <c r="I61" s="196">
        <f t="shared" si="1"/>
        <v>22.393939393939394</v>
      </c>
    </row>
    <row r="62" spans="1:9">
      <c r="A62" s="88">
        <v>2010</v>
      </c>
      <c r="B62" s="88" t="s">
        <v>3387</v>
      </c>
      <c r="C62" s="162" t="s">
        <v>2490</v>
      </c>
      <c r="D62" s="190" t="s">
        <v>31</v>
      </c>
      <c r="E62" s="193">
        <f t="shared" si="0"/>
        <v>3637</v>
      </c>
      <c r="F62" s="193">
        <v>3024</v>
      </c>
      <c r="G62" s="193">
        <v>613</v>
      </c>
      <c r="H62" s="193">
        <v>51</v>
      </c>
      <c r="I62" s="196">
        <f t="shared" si="1"/>
        <v>71.313725490196077</v>
      </c>
    </row>
    <row r="63" spans="1:9">
      <c r="A63" s="88">
        <v>2010</v>
      </c>
      <c r="B63" s="88" t="s">
        <v>3387</v>
      </c>
      <c r="C63" s="162" t="s">
        <v>2490</v>
      </c>
      <c r="D63" s="190" t="s">
        <v>52</v>
      </c>
      <c r="E63" s="193">
        <f t="shared" si="0"/>
        <v>1263</v>
      </c>
      <c r="F63" s="193">
        <v>892</v>
      </c>
      <c r="G63" s="193">
        <v>371</v>
      </c>
      <c r="H63" s="193">
        <v>19</v>
      </c>
      <c r="I63" s="196">
        <f t="shared" si="1"/>
        <v>66.473684210526315</v>
      </c>
    </row>
    <row r="64" spans="1:9">
      <c r="A64" s="88">
        <v>2010</v>
      </c>
      <c r="B64" s="88" t="s">
        <v>3387</v>
      </c>
      <c r="C64" s="162" t="s">
        <v>2490</v>
      </c>
      <c r="D64" s="190" t="s">
        <v>72</v>
      </c>
      <c r="E64" s="193">
        <f t="shared" si="0"/>
        <v>739</v>
      </c>
      <c r="F64" s="193">
        <v>517</v>
      </c>
      <c r="G64" s="193">
        <v>222</v>
      </c>
      <c r="H64" s="193">
        <v>13</v>
      </c>
      <c r="I64" s="196">
        <f t="shared" si="1"/>
        <v>56.846153846153847</v>
      </c>
    </row>
    <row r="65" spans="1:9">
      <c r="A65" s="88">
        <v>2010</v>
      </c>
      <c r="B65" s="88" t="s">
        <v>3387</v>
      </c>
      <c r="C65" s="162" t="s">
        <v>2490</v>
      </c>
      <c r="D65" s="190" t="s">
        <v>83</v>
      </c>
      <c r="E65" s="193">
        <f t="shared" si="0"/>
        <v>723</v>
      </c>
      <c r="F65" s="193">
        <v>530</v>
      </c>
      <c r="G65" s="193">
        <v>193</v>
      </c>
      <c r="H65" s="193">
        <v>14</v>
      </c>
      <c r="I65" s="196">
        <f t="shared" si="1"/>
        <v>51.642857142857146</v>
      </c>
    </row>
    <row r="66" spans="1:9">
      <c r="A66" s="88">
        <v>2010</v>
      </c>
      <c r="B66" s="88" t="s">
        <v>3387</v>
      </c>
      <c r="C66" s="162" t="s">
        <v>2490</v>
      </c>
      <c r="D66" s="190" t="s">
        <v>93</v>
      </c>
      <c r="E66" s="193">
        <f t="shared" ref="E66:E129" si="2">+F66+G66</f>
        <v>1973</v>
      </c>
      <c r="F66" s="193">
        <v>1869</v>
      </c>
      <c r="G66" s="193">
        <v>104</v>
      </c>
      <c r="H66" s="193">
        <v>23</v>
      </c>
      <c r="I66" s="196">
        <f t="shared" ref="I66:I129" si="3">+IFERROR(E66/H66,0)</f>
        <v>85.782608695652172</v>
      </c>
    </row>
    <row r="67" spans="1:9">
      <c r="A67" s="88">
        <v>2010</v>
      </c>
      <c r="B67" s="88" t="s">
        <v>3387</v>
      </c>
      <c r="C67" s="162" t="s">
        <v>2490</v>
      </c>
      <c r="D67" s="190" t="s">
        <v>102</v>
      </c>
      <c r="E67" s="193">
        <f t="shared" si="2"/>
        <v>18</v>
      </c>
      <c r="F67" s="193">
        <v>0</v>
      </c>
      <c r="G67" s="193">
        <v>18</v>
      </c>
      <c r="H67" s="193">
        <v>1</v>
      </c>
      <c r="I67" s="196">
        <f t="shared" si="3"/>
        <v>18</v>
      </c>
    </row>
    <row r="68" spans="1:9">
      <c r="A68" s="88">
        <v>2010</v>
      </c>
      <c r="B68" s="88" t="s">
        <v>3387</v>
      </c>
      <c r="C68" s="162" t="s">
        <v>2490</v>
      </c>
      <c r="D68" s="190" t="s">
        <v>105</v>
      </c>
      <c r="E68" s="193">
        <f t="shared" si="2"/>
        <v>312</v>
      </c>
      <c r="F68" s="193">
        <v>195</v>
      </c>
      <c r="G68" s="193">
        <v>117</v>
      </c>
      <c r="H68" s="193">
        <v>8</v>
      </c>
      <c r="I68" s="196">
        <f t="shared" si="3"/>
        <v>39</v>
      </c>
    </row>
    <row r="69" spans="1:9">
      <c r="A69" s="88">
        <v>2010</v>
      </c>
      <c r="B69" s="88" t="s">
        <v>3387</v>
      </c>
      <c r="C69" s="162" t="s">
        <v>2490</v>
      </c>
      <c r="D69" s="190" t="s">
        <v>108</v>
      </c>
      <c r="E69" s="193">
        <f t="shared" si="2"/>
        <v>614</v>
      </c>
      <c r="F69" s="193">
        <v>520</v>
      </c>
      <c r="G69" s="193">
        <v>94</v>
      </c>
      <c r="H69" s="193">
        <v>8</v>
      </c>
      <c r="I69" s="196">
        <f t="shared" si="3"/>
        <v>76.75</v>
      </c>
    </row>
    <row r="70" spans="1:9">
      <c r="A70" s="88">
        <v>2010</v>
      </c>
      <c r="B70" s="88" t="s">
        <v>3387</v>
      </c>
      <c r="C70" s="162" t="s">
        <v>2490</v>
      </c>
      <c r="D70" s="190" t="s">
        <v>114</v>
      </c>
      <c r="E70" s="193">
        <f t="shared" si="2"/>
        <v>470</v>
      </c>
      <c r="F70" s="193">
        <v>240</v>
      </c>
      <c r="G70" s="193">
        <v>230</v>
      </c>
      <c r="H70" s="193">
        <v>14</v>
      </c>
      <c r="I70" s="196">
        <f t="shared" si="3"/>
        <v>33.571428571428569</v>
      </c>
    </row>
    <row r="71" spans="1:9">
      <c r="A71" s="88">
        <v>2010</v>
      </c>
      <c r="B71" s="88" t="s">
        <v>3387</v>
      </c>
      <c r="C71" s="162" t="s">
        <v>2490</v>
      </c>
      <c r="D71" s="190" t="s">
        <v>121</v>
      </c>
      <c r="E71" s="193">
        <f t="shared" si="2"/>
        <v>206</v>
      </c>
      <c r="F71" s="193">
        <v>134</v>
      </c>
      <c r="G71" s="193">
        <v>72</v>
      </c>
      <c r="H71" s="193">
        <v>8</v>
      </c>
      <c r="I71" s="196">
        <f t="shared" si="3"/>
        <v>25.75</v>
      </c>
    </row>
    <row r="72" spans="1:9">
      <c r="A72" s="88">
        <v>2010</v>
      </c>
      <c r="B72" s="88" t="s">
        <v>3387</v>
      </c>
      <c r="C72" s="162" t="s">
        <v>2490</v>
      </c>
      <c r="D72" s="190" t="s">
        <v>126</v>
      </c>
      <c r="E72" s="193">
        <f t="shared" si="2"/>
        <v>3111</v>
      </c>
      <c r="F72" s="193">
        <v>2643</v>
      </c>
      <c r="G72" s="193">
        <v>468</v>
      </c>
      <c r="H72" s="193">
        <v>56</v>
      </c>
      <c r="I72" s="196">
        <f t="shared" si="3"/>
        <v>55.553571428571431</v>
      </c>
    </row>
    <row r="73" spans="1:9">
      <c r="A73" s="88">
        <v>2010</v>
      </c>
      <c r="B73" s="88" t="s">
        <v>3387</v>
      </c>
      <c r="C73" s="162" t="s">
        <v>2490</v>
      </c>
      <c r="D73" s="190" t="s">
        <v>145</v>
      </c>
      <c r="E73" s="193">
        <f t="shared" si="2"/>
        <v>1172</v>
      </c>
      <c r="F73" s="193">
        <v>846</v>
      </c>
      <c r="G73" s="193">
        <v>326</v>
      </c>
      <c r="H73" s="193">
        <v>43</v>
      </c>
      <c r="I73" s="196">
        <f t="shared" si="3"/>
        <v>27.255813953488371</v>
      </c>
    </row>
    <row r="74" spans="1:9">
      <c r="A74" s="88">
        <v>2010</v>
      </c>
      <c r="B74" s="88" t="s">
        <v>3387</v>
      </c>
      <c r="C74" s="162" t="s">
        <v>2490</v>
      </c>
      <c r="D74" s="190" t="s">
        <v>182</v>
      </c>
      <c r="E74" s="193">
        <f t="shared" si="2"/>
        <v>784</v>
      </c>
      <c r="F74" s="193">
        <v>621</v>
      </c>
      <c r="G74" s="193">
        <v>163</v>
      </c>
      <c r="H74" s="193">
        <v>60</v>
      </c>
      <c r="I74" s="196">
        <f t="shared" si="3"/>
        <v>13.066666666666666</v>
      </c>
    </row>
    <row r="75" spans="1:9">
      <c r="A75" s="88">
        <v>2010</v>
      </c>
      <c r="B75" s="88" t="s">
        <v>3387</v>
      </c>
      <c r="C75" s="162" t="s">
        <v>2490</v>
      </c>
      <c r="D75" s="190" t="s">
        <v>191</v>
      </c>
      <c r="E75" s="193">
        <f t="shared" si="2"/>
        <v>847</v>
      </c>
      <c r="F75" s="193">
        <v>768</v>
      </c>
      <c r="G75" s="193">
        <v>79</v>
      </c>
      <c r="H75" s="193">
        <v>17</v>
      </c>
      <c r="I75" s="196">
        <f t="shared" si="3"/>
        <v>49.823529411764703</v>
      </c>
    </row>
    <row r="76" spans="1:9">
      <c r="A76" s="88">
        <v>2010</v>
      </c>
      <c r="B76" s="88" t="s">
        <v>3387</v>
      </c>
      <c r="C76" s="162" t="s">
        <v>2490</v>
      </c>
      <c r="D76" s="190" t="s">
        <v>195</v>
      </c>
      <c r="E76" s="193">
        <f t="shared" si="2"/>
        <v>297</v>
      </c>
      <c r="F76" s="193">
        <v>251</v>
      </c>
      <c r="G76" s="193">
        <v>46</v>
      </c>
      <c r="H76" s="193">
        <v>21</v>
      </c>
      <c r="I76" s="196">
        <f t="shared" si="3"/>
        <v>14.142857142857142</v>
      </c>
    </row>
    <row r="77" spans="1:9">
      <c r="A77" s="88">
        <v>2010</v>
      </c>
      <c r="B77" s="88" t="s">
        <v>3387</v>
      </c>
      <c r="C77" s="162" t="s">
        <v>2490</v>
      </c>
      <c r="D77" s="190" t="s">
        <v>2008</v>
      </c>
      <c r="E77" s="193">
        <f t="shared" si="2"/>
        <v>0</v>
      </c>
      <c r="F77" s="193">
        <v>0</v>
      </c>
      <c r="G77" s="193">
        <v>0</v>
      </c>
      <c r="H77" s="193">
        <v>50</v>
      </c>
      <c r="I77" s="196">
        <f t="shared" si="3"/>
        <v>0</v>
      </c>
    </row>
    <row r="78" spans="1:9">
      <c r="A78" s="88">
        <v>2010</v>
      </c>
      <c r="B78" s="88" t="s">
        <v>3387</v>
      </c>
      <c r="C78" s="162" t="s">
        <v>2490</v>
      </c>
      <c r="D78" s="190" t="s">
        <v>2009</v>
      </c>
      <c r="E78" s="193">
        <f t="shared" si="2"/>
        <v>0</v>
      </c>
      <c r="F78" s="193">
        <v>0</v>
      </c>
      <c r="G78" s="193">
        <v>0</v>
      </c>
      <c r="H78" s="193">
        <v>262</v>
      </c>
      <c r="I78" s="196">
        <f t="shared" si="3"/>
        <v>0</v>
      </c>
    </row>
    <row r="79" spans="1:9">
      <c r="A79" s="88">
        <v>2010</v>
      </c>
      <c r="B79" s="88" t="s">
        <v>3387</v>
      </c>
      <c r="C79" s="162" t="s">
        <v>2490</v>
      </c>
      <c r="D79" s="190" t="s">
        <v>2224</v>
      </c>
      <c r="E79" s="193">
        <f t="shared" si="2"/>
        <v>0</v>
      </c>
      <c r="F79" s="193">
        <v>0</v>
      </c>
      <c r="G79" s="193">
        <v>0</v>
      </c>
      <c r="H79" s="193">
        <v>630</v>
      </c>
      <c r="I79" s="196">
        <f t="shared" si="3"/>
        <v>0</v>
      </c>
    </row>
    <row r="80" spans="1:9">
      <c r="A80" s="88">
        <v>2010</v>
      </c>
      <c r="B80" s="88" t="s">
        <v>3387</v>
      </c>
      <c r="C80" s="162" t="s">
        <v>2490</v>
      </c>
      <c r="D80" s="190" t="s">
        <v>2225</v>
      </c>
      <c r="E80" s="193">
        <f t="shared" si="2"/>
        <v>0</v>
      </c>
      <c r="F80" s="193">
        <v>0</v>
      </c>
      <c r="G80" s="193">
        <v>0</v>
      </c>
      <c r="H80" s="193">
        <v>99</v>
      </c>
      <c r="I80" s="196">
        <f t="shared" si="3"/>
        <v>0</v>
      </c>
    </row>
    <row r="81" spans="1:9">
      <c r="A81" s="88">
        <v>2010</v>
      </c>
      <c r="B81" s="88" t="s">
        <v>3387</v>
      </c>
      <c r="C81" s="163" t="s">
        <v>644</v>
      </c>
      <c r="D81" s="190" t="s">
        <v>213</v>
      </c>
      <c r="E81" s="193">
        <f t="shared" si="2"/>
        <v>131</v>
      </c>
      <c r="F81" s="193">
        <v>131</v>
      </c>
      <c r="G81" s="193"/>
      <c r="H81" s="193">
        <v>5</v>
      </c>
      <c r="I81" s="196">
        <f t="shared" si="3"/>
        <v>26.2</v>
      </c>
    </row>
    <row r="82" spans="1:9">
      <c r="A82" s="88">
        <v>2010</v>
      </c>
      <c r="B82" s="88" t="s">
        <v>3387</v>
      </c>
      <c r="C82" s="163" t="s">
        <v>644</v>
      </c>
      <c r="D82" s="190" t="s">
        <v>31</v>
      </c>
      <c r="E82" s="193">
        <f t="shared" si="2"/>
        <v>1812</v>
      </c>
      <c r="F82" s="193">
        <v>1812</v>
      </c>
      <c r="G82" s="193"/>
      <c r="H82" s="193">
        <v>31</v>
      </c>
      <c r="I82" s="196">
        <f t="shared" si="3"/>
        <v>58.451612903225808</v>
      </c>
    </row>
    <row r="83" spans="1:9">
      <c r="A83" s="88">
        <v>2010</v>
      </c>
      <c r="B83" s="88" t="s">
        <v>3387</v>
      </c>
      <c r="C83" s="163" t="s">
        <v>644</v>
      </c>
      <c r="D83" s="190" t="s">
        <v>214</v>
      </c>
      <c r="E83" s="193">
        <f t="shared" si="2"/>
        <v>1751</v>
      </c>
      <c r="F83" s="193">
        <v>1751</v>
      </c>
      <c r="G83" s="193"/>
      <c r="H83" s="193">
        <v>40</v>
      </c>
      <c r="I83" s="196">
        <f t="shared" si="3"/>
        <v>43.774999999999999</v>
      </c>
    </row>
    <row r="84" spans="1:9">
      <c r="A84" s="88">
        <v>2010</v>
      </c>
      <c r="B84" s="88" t="s">
        <v>3387</v>
      </c>
      <c r="C84" s="163" t="s">
        <v>644</v>
      </c>
      <c r="D84" s="190" t="s">
        <v>126</v>
      </c>
      <c r="E84" s="193">
        <f t="shared" si="2"/>
        <v>1509</v>
      </c>
      <c r="F84" s="193">
        <v>1509</v>
      </c>
      <c r="G84" s="193"/>
      <c r="H84" s="193">
        <v>37</v>
      </c>
      <c r="I84" s="196">
        <f t="shared" si="3"/>
        <v>40.783783783783782</v>
      </c>
    </row>
    <row r="85" spans="1:9">
      <c r="A85" s="82">
        <v>2011</v>
      </c>
      <c r="B85" s="82" t="s">
        <v>3387</v>
      </c>
      <c r="C85" s="162" t="s">
        <v>2490</v>
      </c>
      <c r="D85" s="190" t="s">
        <v>5</v>
      </c>
      <c r="E85" s="193">
        <f t="shared" si="2"/>
        <v>2190</v>
      </c>
      <c r="F85" s="193">
        <v>2082</v>
      </c>
      <c r="G85" s="193">
        <v>108</v>
      </c>
      <c r="H85" s="193">
        <v>31</v>
      </c>
      <c r="I85" s="196">
        <f t="shared" si="3"/>
        <v>70.645161290322577</v>
      </c>
    </row>
    <row r="86" spans="1:9">
      <c r="A86" s="82">
        <v>2011</v>
      </c>
      <c r="B86" s="82" t="s">
        <v>3387</v>
      </c>
      <c r="C86" s="162" t="s">
        <v>2490</v>
      </c>
      <c r="D86" s="190" t="s">
        <v>12</v>
      </c>
      <c r="E86" s="193">
        <f t="shared" si="2"/>
        <v>978</v>
      </c>
      <c r="F86" s="193">
        <v>967</v>
      </c>
      <c r="G86" s="193">
        <v>11</v>
      </c>
      <c r="H86" s="193">
        <v>17</v>
      </c>
      <c r="I86" s="196">
        <f t="shared" si="3"/>
        <v>57.529411764705884</v>
      </c>
    </row>
    <row r="87" spans="1:9">
      <c r="A87" s="82">
        <v>2011</v>
      </c>
      <c r="B87" s="82" t="s">
        <v>3387</v>
      </c>
      <c r="C87" s="162" t="s">
        <v>2490</v>
      </c>
      <c r="D87" s="190" t="s">
        <v>18</v>
      </c>
      <c r="E87" s="193">
        <f t="shared" si="2"/>
        <v>1391</v>
      </c>
      <c r="F87" s="193">
        <v>1187</v>
      </c>
      <c r="G87" s="193">
        <v>204</v>
      </c>
      <c r="H87" s="193">
        <v>63</v>
      </c>
      <c r="I87" s="196">
        <f t="shared" si="3"/>
        <v>22.079365079365079</v>
      </c>
    </row>
    <row r="88" spans="1:9">
      <c r="A88" s="82">
        <v>2011</v>
      </c>
      <c r="B88" s="82" t="s">
        <v>3387</v>
      </c>
      <c r="C88" s="162" t="s">
        <v>2490</v>
      </c>
      <c r="D88" s="190" t="s">
        <v>31</v>
      </c>
      <c r="E88" s="193">
        <f t="shared" si="2"/>
        <v>3620</v>
      </c>
      <c r="F88" s="193">
        <v>3041</v>
      </c>
      <c r="G88" s="193">
        <v>579</v>
      </c>
      <c r="H88" s="193">
        <v>58</v>
      </c>
      <c r="I88" s="196">
        <f t="shared" si="3"/>
        <v>62.413793103448278</v>
      </c>
    </row>
    <row r="89" spans="1:9">
      <c r="A89" s="82">
        <v>2011</v>
      </c>
      <c r="B89" s="82" t="s">
        <v>3387</v>
      </c>
      <c r="C89" s="162" t="s">
        <v>2490</v>
      </c>
      <c r="D89" s="190" t="s">
        <v>52</v>
      </c>
      <c r="E89" s="193">
        <f t="shared" si="2"/>
        <v>1335</v>
      </c>
      <c r="F89" s="193">
        <v>907</v>
      </c>
      <c r="G89" s="193">
        <v>428</v>
      </c>
      <c r="H89" s="193">
        <v>23</v>
      </c>
      <c r="I89" s="196">
        <f t="shared" si="3"/>
        <v>58.043478260869563</v>
      </c>
    </row>
    <row r="90" spans="1:9">
      <c r="A90" s="82">
        <v>2011</v>
      </c>
      <c r="B90" s="82" t="s">
        <v>3387</v>
      </c>
      <c r="C90" s="162" t="s">
        <v>2490</v>
      </c>
      <c r="D90" s="190" t="s">
        <v>72</v>
      </c>
      <c r="E90" s="193">
        <f t="shared" si="2"/>
        <v>835</v>
      </c>
      <c r="F90" s="193">
        <v>534</v>
      </c>
      <c r="G90" s="193">
        <v>301</v>
      </c>
      <c r="H90" s="193">
        <v>14</v>
      </c>
      <c r="I90" s="196">
        <f t="shared" si="3"/>
        <v>59.642857142857146</v>
      </c>
    </row>
    <row r="91" spans="1:9">
      <c r="A91" s="82">
        <v>2011</v>
      </c>
      <c r="B91" s="82" t="s">
        <v>3387</v>
      </c>
      <c r="C91" s="162" t="s">
        <v>2490</v>
      </c>
      <c r="D91" s="190" t="s">
        <v>83</v>
      </c>
      <c r="E91" s="193">
        <f t="shared" si="2"/>
        <v>780</v>
      </c>
      <c r="F91" s="193">
        <v>574</v>
      </c>
      <c r="G91" s="193">
        <v>206</v>
      </c>
      <c r="H91" s="193">
        <v>13</v>
      </c>
      <c r="I91" s="196">
        <f t="shared" si="3"/>
        <v>60</v>
      </c>
    </row>
    <row r="92" spans="1:9">
      <c r="A92" s="82">
        <v>2011</v>
      </c>
      <c r="B92" s="82" t="s">
        <v>3387</v>
      </c>
      <c r="C92" s="162" t="s">
        <v>2490</v>
      </c>
      <c r="D92" s="190" t="s">
        <v>93</v>
      </c>
      <c r="E92" s="193">
        <f t="shared" si="2"/>
        <v>2061</v>
      </c>
      <c r="F92" s="193">
        <v>1948</v>
      </c>
      <c r="G92" s="193">
        <v>113</v>
      </c>
      <c r="H92" s="193">
        <v>23</v>
      </c>
      <c r="I92" s="196">
        <f t="shared" si="3"/>
        <v>89.608695652173907</v>
      </c>
    </row>
    <row r="93" spans="1:9">
      <c r="A93" s="82">
        <v>2011</v>
      </c>
      <c r="B93" s="82" t="s">
        <v>3387</v>
      </c>
      <c r="C93" s="162" t="s">
        <v>2490</v>
      </c>
      <c r="D93" s="190" t="s">
        <v>105</v>
      </c>
      <c r="E93" s="193">
        <f t="shared" si="2"/>
        <v>348</v>
      </c>
      <c r="F93" s="193">
        <v>192</v>
      </c>
      <c r="G93" s="193">
        <v>156</v>
      </c>
      <c r="H93" s="193">
        <v>8</v>
      </c>
      <c r="I93" s="196">
        <f t="shared" si="3"/>
        <v>43.5</v>
      </c>
    </row>
    <row r="94" spans="1:9">
      <c r="A94" s="82">
        <v>2011</v>
      </c>
      <c r="B94" s="82" t="s">
        <v>3387</v>
      </c>
      <c r="C94" s="162" t="s">
        <v>2490</v>
      </c>
      <c r="D94" s="190" t="s">
        <v>108</v>
      </c>
      <c r="E94" s="193">
        <f t="shared" si="2"/>
        <v>584</v>
      </c>
      <c r="F94" s="193">
        <v>493</v>
      </c>
      <c r="G94" s="193">
        <v>91</v>
      </c>
      <c r="H94" s="193">
        <v>8</v>
      </c>
      <c r="I94" s="196">
        <f t="shared" si="3"/>
        <v>73</v>
      </c>
    </row>
    <row r="95" spans="1:9">
      <c r="A95" s="82">
        <v>2011</v>
      </c>
      <c r="B95" s="82" t="s">
        <v>3387</v>
      </c>
      <c r="C95" s="162" t="s">
        <v>2490</v>
      </c>
      <c r="D95" s="190" t="s">
        <v>114</v>
      </c>
      <c r="E95" s="193">
        <f t="shared" si="2"/>
        <v>469</v>
      </c>
      <c r="F95" s="193">
        <v>246</v>
      </c>
      <c r="G95" s="193">
        <v>223</v>
      </c>
      <c r="H95" s="193">
        <v>13</v>
      </c>
      <c r="I95" s="196">
        <f t="shared" si="3"/>
        <v>36.07692307692308</v>
      </c>
    </row>
    <row r="96" spans="1:9">
      <c r="A96" s="82">
        <v>2011</v>
      </c>
      <c r="B96" s="82" t="s">
        <v>3387</v>
      </c>
      <c r="C96" s="162" t="s">
        <v>2490</v>
      </c>
      <c r="D96" s="190" t="s">
        <v>121</v>
      </c>
      <c r="E96" s="193">
        <f t="shared" si="2"/>
        <v>208</v>
      </c>
      <c r="F96" s="193">
        <v>154</v>
      </c>
      <c r="G96" s="193">
        <v>54</v>
      </c>
      <c r="H96" s="193">
        <v>9</v>
      </c>
      <c r="I96" s="196">
        <f t="shared" si="3"/>
        <v>23.111111111111111</v>
      </c>
    </row>
    <row r="97" spans="1:9">
      <c r="A97" s="82">
        <v>2011</v>
      </c>
      <c r="B97" s="82" t="s">
        <v>3387</v>
      </c>
      <c r="C97" s="162" t="s">
        <v>2490</v>
      </c>
      <c r="D97" s="190" t="s">
        <v>126</v>
      </c>
      <c r="E97" s="193">
        <f t="shared" si="2"/>
        <v>3291</v>
      </c>
      <c r="F97" s="193">
        <v>2718</v>
      </c>
      <c r="G97" s="193">
        <v>573</v>
      </c>
      <c r="H97" s="193">
        <v>57</v>
      </c>
      <c r="I97" s="196">
        <f t="shared" si="3"/>
        <v>57.736842105263158</v>
      </c>
    </row>
    <row r="98" spans="1:9">
      <c r="A98" s="82">
        <v>2011</v>
      </c>
      <c r="B98" s="82" t="s">
        <v>3387</v>
      </c>
      <c r="C98" s="162" t="s">
        <v>2490</v>
      </c>
      <c r="D98" s="190" t="s">
        <v>145</v>
      </c>
      <c r="E98" s="193">
        <f t="shared" si="2"/>
        <v>1246</v>
      </c>
      <c r="F98" s="193">
        <v>884</v>
      </c>
      <c r="G98" s="193">
        <v>362</v>
      </c>
      <c r="H98" s="193">
        <v>41</v>
      </c>
      <c r="I98" s="196">
        <f t="shared" si="3"/>
        <v>30.390243902439025</v>
      </c>
    </row>
    <row r="99" spans="1:9">
      <c r="A99" s="82">
        <v>2011</v>
      </c>
      <c r="B99" s="82" t="s">
        <v>3387</v>
      </c>
      <c r="C99" s="162" t="s">
        <v>2490</v>
      </c>
      <c r="D99" s="190" t="s">
        <v>182</v>
      </c>
      <c r="E99" s="193">
        <f t="shared" si="2"/>
        <v>824</v>
      </c>
      <c r="F99" s="193">
        <v>666</v>
      </c>
      <c r="G99" s="193">
        <v>158</v>
      </c>
      <c r="H99" s="193">
        <v>59</v>
      </c>
      <c r="I99" s="196">
        <f t="shared" si="3"/>
        <v>13.966101694915254</v>
      </c>
    </row>
    <row r="100" spans="1:9">
      <c r="A100" s="82">
        <v>2011</v>
      </c>
      <c r="B100" s="82" t="s">
        <v>3387</v>
      </c>
      <c r="C100" s="162" t="s">
        <v>2490</v>
      </c>
      <c r="D100" s="190" t="s">
        <v>191</v>
      </c>
      <c r="E100" s="193">
        <f t="shared" si="2"/>
        <v>870</v>
      </c>
      <c r="F100" s="193">
        <v>789</v>
      </c>
      <c r="G100" s="193">
        <v>81</v>
      </c>
      <c r="H100" s="193">
        <v>17</v>
      </c>
      <c r="I100" s="196">
        <f t="shared" si="3"/>
        <v>51.176470588235297</v>
      </c>
    </row>
    <row r="101" spans="1:9">
      <c r="A101" s="82">
        <v>2011</v>
      </c>
      <c r="B101" s="82" t="s">
        <v>3387</v>
      </c>
      <c r="C101" s="162" t="s">
        <v>2490</v>
      </c>
      <c r="D101" s="190" t="s">
        <v>195</v>
      </c>
      <c r="E101" s="193">
        <f t="shared" si="2"/>
        <v>323</v>
      </c>
      <c r="F101" s="193">
        <v>259</v>
      </c>
      <c r="G101" s="193">
        <v>64</v>
      </c>
      <c r="H101" s="193">
        <v>19</v>
      </c>
      <c r="I101" s="196">
        <f t="shared" si="3"/>
        <v>17</v>
      </c>
    </row>
    <row r="102" spans="1:9">
      <c r="A102" s="82">
        <v>2011</v>
      </c>
      <c r="B102" s="82" t="s">
        <v>3387</v>
      </c>
      <c r="C102" s="162" t="s">
        <v>2490</v>
      </c>
      <c r="D102" s="190" t="s">
        <v>2008</v>
      </c>
      <c r="E102" s="193">
        <f t="shared" si="2"/>
        <v>0</v>
      </c>
      <c r="F102" s="193">
        <v>0</v>
      </c>
      <c r="G102" s="193">
        <v>0</v>
      </c>
      <c r="H102" s="193">
        <v>49</v>
      </c>
      <c r="I102" s="196">
        <f t="shared" si="3"/>
        <v>0</v>
      </c>
    </row>
    <row r="103" spans="1:9">
      <c r="A103" s="82">
        <v>2011</v>
      </c>
      <c r="B103" s="82" t="s">
        <v>3387</v>
      </c>
      <c r="C103" s="162" t="s">
        <v>2490</v>
      </c>
      <c r="D103" s="190" t="s">
        <v>2009</v>
      </c>
      <c r="E103" s="193">
        <f t="shared" si="2"/>
        <v>0</v>
      </c>
      <c r="F103" s="193">
        <v>0</v>
      </c>
      <c r="G103" s="193">
        <v>0</v>
      </c>
      <c r="H103" s="193">
        <v>247</v>
      </c>
      <c r="I103" s="196">
        <f t="shared" si="3"/>
        <v>0</v>
      </c>
    </row>
    <row r="104" spans="1:9">
      <c r="A104" s="82">
        <v>2011</v>
      </c>
      <c r="B104" s="82" t="s">
        <v>3387</v>
      </c>
      <c r="C104" s="162" t="s">
        <v>2490</v>
      </c>
      <c r="D104" s="190" t="s">
        <v>2224</v>
      </c>
      <c r="E104" s="193">
        <f t="shared" si="2"/>
        <v>0</v>
      </c>
      <c r="F104" s="193">
        <v>0</v>
      </c>
      <c r="G104" s="193">
        <v>0</v>
      </c>
      <c r="H104" s="193">
        <v>656</v>
      </c>
      <c r="I104" s="196">
        <f t="shared" si="3"/>
        <v>0</v>
      </c>
    </row>
    <row r="105" spans="1:9">
      <c r="A105" s="82">
        <v>2011</v>
      </c>
      <c r="B105" s="82" t="s">
        <v>3387</v>
      </c>
      <c r="C105" s="162" t="s">
        <v>2490</v>
      </c>
      <c r="D105" s="190" t="s">
        <v>2225</v>
      </c>
      <c r="E105" s="193">
        <f t="shared" si="2"/>
        <v>0</v>
      </c>
      <c r="F105" s="193">
        <v>0</v>
      </c>
      <c r="G105" s="193">
        <v>0</v>
      </c>
      <c r="H105" s="193">
        <v>100</v>
      </c>
      <c r="I105" s="196">
        <f t="shared" si="3"/>
        <v>0</v>
      </c>
    </row>
    <row r="106" spans="1:9">
      <c r="A106" s="82">
        <v>2011</v>
      </c>
      <c r="B106" s="82" t="s">
        <v>3387</v>
      </c>
      <c r="C106" s="163" t="s">
        <v>644</v>
      </c>
      <c r="D106" s="190" t="s">
        <v>213</v>
      </c>
      <c r="E106" s="193">
        <f t="shared" si="2"/>
        <v>251</v>
      </c>
      <c r="F106" s="193">
        <v>251</v>
      </c>
      <c r="G106" s="193"/>
      <c r="H106" s="193">
        <v>10</v>
      </c>
      <c r="I106" s="196">
        <f t="shared" si="3"/>
        <v>25.1</v>
      </c>
    </row>
    <row r="107" spans="1:9">
      <c r="A107" s="82">
        <v>2011</v>
      </c>
      <c r="B107" s="82" t="s">
        <v>3387</v>
      </c>
      <c r="C107" s="163" t="s">
        <v>644</v>
      </c>
      <c r="D107" s="190" t="s">
        <v>31</v>
      </c>
      <c r="E107" s="193">
        <f t="shared" si="2"/>
        <v>1833</v>
      </c>
      <c r="F107" s="193">
        <v>1833</v>
      </c>
      <c r="G107" s="193"/>
      <c r="H107" s="193">
        <v>28</v>
      </c>
      <c r="I107" s="196">
        <f t="shared" si="3"/>
        <v>65.464285714285708</v>
      </c>
    </row>
    <row r="108" spans="1:9">
      <c r="A108" s="82">
        <v>2011</v>
      </c>
      <c r="B108" s="82" t="s">
        <v>3387</v>
      </c>
      <c r="C108" s="163" t="s">
        <v>644</v>
      </c>
      <c r="D108" s="190" t="s">
        <v>214</v>
      </c>
      <c r="E108" s="193">
        <f t="shared" si="2"/>
        <v>1893</v>
      </c>
      <c r="F108" s="193">
        <v>1893</v>
      </c>
      <c r="G108" s="193"/>
      <c r="H108" s="193">
        <v>44</v>
      </c>
      <c r="I108" s="196">
        <f t="shared" si="3"/>
        <v>43.022727272727273</v>
      </c>
    </row>
    <row r="109" spans="1:9">
      <c r="A109" s="82">
        <v>2011</v>
      </c>
      <c r="B109" s="82" t="s">
        <v>3387</v>
      </c>
      <c r="C109" s="163" t="s">
        <v>644</v>
      </c>
      <c r="D109" s="190" t="s">
        <v>126</v>
      </c>
      <c r="E109" s="193">
        <f t="shared" si="2"/>
        <v>1513</v>
      </c>
      <c r="F109" s="193">
        <v>1513</v>
      </c>
      <c r="G109" s="193"/>
      <c r="H109" s="193">
        <v>35</v>
      </c>
      <c r="I109" s="196">
        <f t="shared" si="3"/>
        <v>43.228571428571428</v>
      </c>
    </row>
    <row r="110" spans="1:9">
      <c r="A110" s="88">
        <v>2012</v>
      </c>
      <c r="B110" s="88" t="s">
        <v>3387</v>
      </c>
      <c r="C110" s="162" t="s">
        <v>2490</v>
      </c>
      <c r="D110" s="190" t="s">
        <v>5</v>
      </c>
      <c r="E110" s="193">
        <f t="shared" si="2"/>
        <v>2171</v>
      </c>
      <c r="F110" s="193">
        <v>2088</v>
      </c>
      <c r="G110" s="193">
        <v>83</v>
      </c>
      <c r="H110" s="193">
        <v>32</v>
      </c>
      <c r="I110" s="196">
        <f t="shared" si="3"/>
        <v>67.84375</v>
      </c>
    </row>
    <row r="111" spans="1:9">
      <c r="A111" s="88">
        <v>2012</v>
      </c>
      <c r="B111" s="88" t="s">
        <v>3387</v>
      </c>
      <c r="C111" s="162" t="s">
        <v>2490</v>
      </c>
      <c r="D111" s="190" t="s">
        <v>12</v>
      </c>
      <c r="E111" s="193">
        <f t="shared" si="2"/>
        <v>1059</v>
      </c>
      <c r="F111" s="193">
        <v>1046</v>
      </c>
      <c r="G111" s="193">
        <v>13</v>
      </c>
      <c r="H111" s="193">
        <v>19</v>
      </c>
      <c r="I111" s="196">
        <f t="shared" si="3"/>
        <v>55.736842105263158</v>
      </c>
    </row>
    <row r="112" spans="1:9">
      <c r="A112" s="88">
        <v>2012</v>
      </c>
      <c r="B112" s="88" t="s">
        <v>3387</v>
      </c>
      <c r="C112" s="162" t="s">
        <v>2490</v>
      </c>
      <c r="D112" s="190" t="s">
        <v>18</v>
      </c>
      <c r="E112" s="193">
        <f t="shared" si="2"/>
        <v>1350</v>
      </c>
      <c r="F112" s="193">
        <v>1188</v>
      </c>
      <c r="G112" s="193">
        <v>162</v>
      </c>
      <c r="H112" s="193">
        <v>61</v>
      </c>
      <c r="I112" s="196">
        <f t="shared" si="3"/>
        <v>22.131147540983605</v>
      </c>
    </row>
    <row r="113" spans="1:9">
      <c r="A113" s="88">
        <v>2012</v>
      </c>
      <c r="B113" s="88" t="s">
        <v>3387</v>
      </c>
      <c r="C113" s="162" t="s">
        <v>2490</v>
      </c>
      <c r="D113" s="190" t="s">
        <v>31</v>
      </c>
      <c r="E113" s="193">
        <f t="shared" si="2"/>
        <v>3612</v>
      </c>
      <c r="F113" s="193">
        <v>2995</v>
      </c>
      <c r="G113" s="193">
        <v>617</v>
      </c>
      <c r="H113" s="193">
        <v>60</v>
      </c>
      <c r="I113" s="196">
        <f t="shared" si="3"/>
        <v>60.2</v>
      </c>
    </row>
    <row r="114" spans="1:9">
      <c r="A114" s="88">
        <v>2012</v>
      </c>
      <c r="B114" s="88" t="s">
        <v>3387</v>
      </c>
      <c r="C114" s="162" t="s">
        <v>2490</v>
      </c>
      <c r="D114" s="190" t="s">
        <v>52</v>
      </c>
      <c r="E114" s="193">
        <f t="shared" si="2"/>
        <v>1348</v>
      </c>
      <c r="F114" s="193">
        <v>923</v>
      </c>
      <c r="G114" s="193">
        <v>425</v>
      </c>
      <c r="H114" s="193">
        <v>26</v>
      </c>
      <c r="I114" s="196">
        <f t="shared" si="3"/>
        <v>51.846153846153847</v>
      </c>
    </row>
    <row r="115" spans="1:9">
      <c r="A115" s="88">
        <v>2012</v>
      </c>
      <c r="B115" s="88" t="s">
        <v>3387</v>
      </c>
      <c r="C115" s="162" t="s">
        <v>2490</v>
      </c>
      <c r="D115" s="190" t="s">
        <v>72</v>
      </c>
      <c r="E115" s="193">
        <f t="shared" si="2"/>
        <v>908</v>
      </c>
      <c r="F115" s="193">
        <v>636</v>
      </c>
      <c r="G115" s="193">
        <v>272</v>
      </c>
      <c r="H115" s="193">
        <v>17</v>
      </c>
      <c r="I115" s="196">
        <f t="shared" si="3"/>
        <v>53.411764705882355</v>
      </c>
    </row>
    <row r="116" spans="1:9">
      <c r="A116" s="88">
        <v>2012</v>
      </c>
      <c r="B116" s="88" t="s">
        <v>3387</v>
      </c>
      <c r="C116" s="162" t="s">
        <v>2490</v>
      </c>
      <c r="D116" s="190" t="s">
        <v>83</v>
      </c>
      <c r="E116" s="193">
        <f t="shared" si="2"/>
        <v>735</v>
      </c>
      <c r="F116" s="193">
        <v>550</v>
      </c>
      <c r="G116" s="193">
        <v>185</v>
      </c>
      <c r="H116" s="193">
        <v>12</v>
      </c>
      <c r="I116" s="196">
        <f t="shared" si="3"/>
        <v>61.25</v>
      </c>
    </row>
    <row r="117" spans="1:9">
      <c r="A117" s="88">
        <v>2012</v>
      </c>
      <c r="B117" s="88" t="s">
        <v>3387</v>
      </c>
      <c r="C117" s="162" t="s">
        <v>2490</v>
      </c>
      <c r="D117" s="190" t="s">
        <v>93</v>
      </c>
      <c r="E117" s="193">
        <f t="shared" si="2"/>
        <v>2202</v>
      </c>
      <c r="F117" s="193">
        <v>2101</v>
      </c>
      <c r="G117" s="193">
        <v>101</v>
      </c>
      <c r="H117" s="193">
        <v>24</v>
      </c>
      <c r="I117" s="196">
        <f t="shared" si="3"/>
        <v>91.75</v>
      </c>
    </row>
    <row r="118" spans="1:9">
      <c r="A118" s="88">
        <v>2012</v>
      </c>
      <c r="B118" s="88" t="s">
        <v>3387</v>
      </c>
      <c r="C118" s="162" t="s">
        <v>2490</v>
      </c>
      <c r="D118" s="190" t="s">
        <v>102</v>
      </c>
      <c r="E118" s="193">
        <f t="shared" si="2"/>
        <v>33</v>
      </c>
      <c r="F118" s="193">
        <v>0</v>
      </c>
      <c r="G118" s="193">
        <v>33</v>
      </c>
      <c r="H118" s="193">
        <v>1</v>
      </c>
      <c r="I118" s="196">
        <f t="shared" si="3"/>
        <v>33</v>
      </c>
    </row>
    <row r="119" spans="1:9">
      <c r="A119" s="88">
        <v>2012</v>
      </c>
      <c r="B119" s="88" t="s">
        <v>3387</v>
      </c>
      <c r="C119" s="162" t="s">
        <v>2490</v>
      </c>
      <c r="D119" s="190" t="s">
        <v>105</v>
      </c>
      <c r="E119" s="193">
        <f t="shared" si="2"/>
        <v>367</v>
      </c>
      <c r="F119" s="193">
        <v>200</v>
      </c>
      <c r="G119" s="193">
        <v>167</v>
      </c>
      <c r="H119" s="193">
        <v>7</v>
      </c>
      <c r="I119" s="196">
        <f t="shared" si="3"/>
        <v>52.428571428571431</v>
      </c>
    </row>
    <row r="120" spans="1:9">
      <c r="A120" s="88">
        <v>2012</v>
      </c>
      <c r="B120" s="88" t="s">
        <v>3387</v>
      </c>
      <c r="C120" s="162" t="s">
        <v>2490</v>
      </c>
      <c r="D120" s="190" t="s">
        <v>108</v>
      </c>
      <c r="E120" s="193">
        <f t="shared" si="2"/>
        <v>540</v>
      </c>
      <c r="F120" s="193">
        <v>443</v>
      </c>
      <c r="G120" s="193">
        <v>97</v>
      </c>
      <c r="H120" s="193">
        <v>8</v>
      </c>
      <c r="I120" s="196">
        <f t="shared" si="3"/>
        <v>67.5</v>
      </c>
    </row>
    <row r="121" spans="1:9">
      <c r="A121" s="88">
        <v>2012</v>
      </c>
      <c r="B121" s="88" t="s">
        <v>3387</v>
      </c>
      <c r="C121" s="162" t="s">
        <v>2490</v>
      </c>
      <c r="D121" s="190" t="s">
        <v>114</v>
      </c>
      <c r="E121" s="193">
        <f t="shared" si="2"/>
        <v>518</v>
      </c>
      <c r="F121" s="193">
        <v>249</v>
      </c>
      <c r="G121" s="193">
        <v>269</v>
      </c>
      <c r="H121" s="193">
        <v>13</v>
      </c>
      <c r="I121" s="196">
        <f t="shared" si="3"/>
        <v>39.846153846153847</v>
      </c>
    </row>
    <row r="122" spans="1:9">
      <c r="A122" s="88">
        <v>2012</v>
      </c>
      <c r="B122" s="88" t="s">
        <v>3387</v>
      </c>
      <c r="C122" s="162" t="s">
        <v>2490</v>
      </c>
      <c r="D122" s="190" t="s">
        <v>121</v>
      </c>
      <c r="E122" s="193">
        <f t="shared" si="2"/>
        <v>181</v>
      </c>
      <c r="F122" s="193">
        <v>133</v>
      </c>
      <c r="G122" s="193">
        <v>48</v>
      </c>
      <c r="H122" s="193">
        <v>9</v>
      </c>
      <c r="I122" s="196">
        <f t="shared" si="3"/>
        <v>20.111111111111111</v>
      </c>
    </row>
    <row r="123" spans="1:9">
      <c r="A123" s="88">
        <v>2012</v>
      </c>
      <c r="B123" s="88" t="s">
        <v>3387</v>
      </c>
      <c r="C123" s="162" t="s">
        <v>2490</v>
      </c>
      <c r="D123" s="190" t="s">
        <v>126</v>
      </c>
      <c r="E123" s="193">
        <f t="shared" si="2"/>
        <v>3259</v>
      </c>
      <c r="F123" s="193">
        <v>2673</v>
      </c>
      <c r="G123" s="193">
        <v>586</v>
      </c>
      <c r="H123" s="193">
        <v>60</v>
      </c>
      <c r="I123" s="196">
        <f t="shared" si="3"/>
        <v>54.31666666666667</v>
      </c>
    </row>
    <row r="124" spans="1:9">
      <c r="A124" s="88">
        <v>2012</v>
      </c>
      <c r="B124" s="88" t="s">
        <v>3387</v>
      </c>
      <c r="C124" s="162" t="s">
        <v>2490</v>
      </c>
      <c r="D124" s="190" t="s">
        <v>145</v>
      </c>
      <c r="E124" s="193">
        <f t="shared" si="2"/>
        <v>1236</v>
      </c>
      <c r="F124" s="193">
        <v>871</v>
      </c>
      <c r="G124" s="193">
        <v>365</v>
      </c>
      <c r="H124" s="193">
        <v>43</v>
      </c>
      <c r="I124" s="196">
        <f t="shared" si="3"/>
        <v>28.744186046511629</v>
      </c>
    </row>
    <row r="125" spans="1:9">
      <c r="A125" s="88">
        <v>2012</v>
      </c>
      <c r="B125" s="88" t="s">
        <v>3387</v>
      </c>
      <c r="C125" s="162" t="s">
        <v>2490</v>
      </c>
      <c r="D125" s="190" t="s">
        <v>182</v>
      </c>
      <c r="E125" s="193">
        <f t="shared" si="2"/>
        <v>803</v>
      </c>
      <c r="F125" s="193">
        <v>664</v>
      </c>
      <c r="G125" s="193">
        <v>139</v>
      </c>
      <c r="H125" s="193">
        <v>59</v>
      </c>
      <c r="I125" s="196">
        <f t="shared" si="3"/>
        <v>13.610169491525424</v>
      </c>
    </row>
    <row r="126" spans="1:9">
      <c r="A126" s="88">
        <v>2012</v>
      </c>
      <c r="B126" s="88" t="s">
        <v>3387</v>
      </c>
      <c r="C126" s="162" t="s">
        <v>2490</v>
      </c>
      <c r="D126" s="190" t="s">
        <v>191</v>
      </c>
      <c r="E126" s="193">
        <f t="shared" si="2"/>
        <v>821</v>
      </c>
      <c r="F126" s="193">
        <v>748</v>
      </c>
      <c r="G126" s="193">
        <v>73</v>
      </c>
      <c r="H126" s="193">
        <v>17</v>
      </c>
      <c r="I126" s="196">
        <f t="shared" si="3"/>
        <v>48.294117647058826</v>
      </c>
    </row>
    <row r="127" spans="1:9">
      <c r="A127" s="88">
        <v>2012</v>
      </c>
      <c r="B127" s="88" t="s">
        <v>3387</v>
      </c>
      <c r="C127" s="162" t="s">
        <v>2490</v>
      </c>
      <c r="D127" s="190" t="s">
        <v>195</v>
      </c>
      <c r="E127" s="193">
        <f t="shared" si="2"/>
        <v>303</v>
      </c>
      <c r="F127" s="193">
        <v>235</v>
      </c>
      <c r="G127" s="193">
        <v>68</v>
      </c>
      <c r="H127" s="193">
        <v>19</v>
      </c>
      <c r="I127" s="196">
        <f t="shared" si="3"/>
        <v>15.947368421052632</v>
      </c>
    </row>
    <row r="128" spans="1:9">
      <c r="A128" s="88">
        <v>2012</v>
      </c>
      <c r="B128" s="88" t="s">
        <v>3387</v>
      </c>
      <c r="C128" s="162" t="s">
        <v>2490</v>
      </c>
      <c r="D128" s="190" t="s">
        <v>2008</v>
      </c>
      <c r="E128" s="193">
        <f t="shared" si="2"/>
        <v>0</v>
      </c>
      <c r="F128" s="193">
        <v>0</v>
      </c>
      <c r="G128" s="193">
        <v>0</v>
      </c>
      <c r="H128" s="193">
        <v>58</v>
      </c>
      <c r="I128" s="196">
        <f t="shared" si="3"/>
        <v>0</v>
      </c>
    </row>
    <row r="129" spans="1:9">
      <c r="A129" s="88">
        <v>2012</v>
      </c>
      <c r="B129" s="88" t="s">
        <v>3387</v>
      </c>
      <c r="C129" s="162" t="s">
        <v>2490</v>
      </c>
      <c r="D129" s="190" t="s">
        <v>2009</v>
      </c>
      <c r="E129" s="193">
        <f t="shared" si="2"/>
        <v>0</v>
      </c>
      <c r="F129" s="193">
        <v>0</v>
      </c>
      <c r="G129" s="193">
        <v>0</v>
      </c>
      <c r="H129" s="193">
        <v>190</v>
      </c>
      <c r="I129" s="196">
        <f t="shared" si="3"/>
        <v>0</v>
      </c>
    </row>
    <row r="130" spans="1:9">
      <c r="A130" s="88">
        <v>2012</v>
      </c>
      <c r="B130" s="88" t="s">
        <v>3387</v>
      </c>
      <c r="C130" s="162" t="s">
        <v>2490</v>
      </c>
      <c r="D130" s="190" t="s">
        <v>2224</v>
      </c>
      <c r="E130" s="193">
        <f t="shared" ref="E130:E193" si="4">+F130+G130</f>
        <v>0</v>
      </c>
      <c r="F130" s="193">
        <v>0</v>
      </c>
      <c r="G130" s="193">
        <v>0</v>
      </c>
      <c r="H130" s="193">
        <v>649</v>
      </c>
      <c r="I130" s="196">
        <f t="shared" ref="I130:I193" si="5">+IFERROR(E130/H130,0)</f>
        <v>0</v>
      </c>
    </row>
    <row r="131" spans="1:9">
      <c r="A131" s="88">
        <v>2012</v>
      </c>
      <c r="B131" s="88" t="s">
        <v>3387</v>
      </c>
      <c r="C131" s="162" t="s">
        <v>2490</v>
      </c>
      <c r="D131" s="190" t="s">
        <v>1983</v>
      </c>
      <c r="E131" s="193">
        <f t="shared" si="4"/>
        <v>0</v>
      </c>
      <c r="F131" s="193">
        <v>0</v>
      </c>
      <c r="G131" s="193">
        <v>0</v>
      </c>
      <c r="H131" s="193">
        <v>22</v>
      </c>
      <c r="I131" s="196">
        <f t="shared" si="5"/>
        <v>0</v>
      </c>
    </row>
    <row r="132" spans="1:9">
      <c r="A132" s="88">
        <v>2012</v>
      </c>
      <c r="B132" s="88" t="s">
        <v>3387</v>
      </c>
      <c r="C132" s="162" t="s">
        <v>2490</v>
      </c>
      <c r="D132" s="190" t="s">
        <v>2010</v>
      </c>
      <c r="E132" s="193">
        <f t="shared" si="4"/>
        <v>0</v>
      </c>
      <c r="F132" s="193">
        <v>0</v>
      </c>
      <c r="G132" s="193">
        <v>0</v>
      </c>
      <c r="H132" s="193">
        <v>15</v>
      </c>
      <c r="I132" s="196">
        <f t="shared" si="5"/>
        <v>0</v>
      </c>
    </row>
    <row r="133" spans="1:9">
      <c r="A133" s="88">
        <v>2012</v>
      </c>
      <c r="B133" s="88" t="s">
        <v>3387</v>
      </c>
      <c r="C133" s="162" t="s">
        <v>2490</v>
      </c>
      <c r="D133" s="190" t="s">
        <v>2225</v>
      </c>
      <c r="E133" s="193">
        <f t="shared" si="4"/>
        <v>0</v>
      </c>
      <c r="F133" s="193">
        <v>0</v>
      </c>
      <c r="G133" s="193">
        <v>0</v>
      </c>
      <c r="H133" s="193">
        <v>98</v>
      </c>
      <c r="I133" s="196">
        <f t="shared" si="5"/>
        <v>0</v>
      </c>
    </row>
    <row r="134" spans="1:9">
      <c r="A134" s="88">
        <v>2012</v>
      </c>
      <c r="B134" s="88" t="s">
        <v>3387</v>
      </c>
      <c r="C134" s="163" t="s">
        <v>644</v>
      </c>
      <c r="D134" s="190" t="s">
        <v>213</v>
      </c>
      <c r="E134" s="193">
        <f t="shared" si="4"/>
        <v>371</v>
      </c>
      <c r="F134" s="193">
        <v>371</v>
      </c>
      <c r="G134" s="193"/>
      <c r="H134" s="193">
        <v>2</v>
      </c>
      <c r="I134" s="196">
        <f t="shared" si="5"/>
        <v>185.5</v>
      </c>
    </row>
    <row r="135" spans="1:9">
      <c r="A135" s="88">
        <v>2012</v>
      </c>
      <c r="B135" s="88" t="s">
        <v>3387</v>
      </c>
      <c r="C135" s="163" t="s">
        <v>644</v>
      </c>
      <c r="D135" s="190" t="s">
        <v>31</v>
      </c>
      <c r="E135" s="193">
        <f t="shared" si="4"/>
        <v>1820</v>
      </c>
      <c r="F135" s="193">
        <v>1820</v>
      </c>
      <c r="G135" s="193"/>
      <c r="H135" s="193">
        <v>28</v>
      </c>
      <c r="I135" s="196">
        <f t="shared" si="5"/>
        <v>65</v>
      </c>
    </row>
    <row r="136" spans="1:9">
      <c r="A136" s="88">
        <v>2012</v>
      </c>
      <c r="B136" s="88" t="s">
        <v>3387</v>
      </c>
      <c r="C136" s="163" t="s">
        <v>644</v>
      </c>
      <c r="D136" s="190" t="s">
        <v>214</v>
      </c>
      <c r="E136" s="193">
        <f t="shared" si="4"/>
        <v>1967</v>
      </c>
      <c r="F136" s="193">
        <v>1967</v>
      </c>
      <c r="G136" s="193"/>
      <c r="H136" s="193">
        <v>57</v>
      </c>
      <c r="I136" s="196">
        <f t="shared" si="5"/>
        <v>34.508771929824562</v>
      </c>
    </row>
    <row r="137" spans="1:9">
      <c r="A137" s="88">
        <v>2012</v>
      </c>
      <c r="B137" s="88" t="s">
        <v>3387</v>
      </c>
      <c r="C137" s="163" t="s">
        <v>644</v>
      </c>
      <c r="D137" s="190" t="s">
        <v>126</v>
      </c>
      <c r="E137" s="193">
        <f t="shared" si="4"/>
        <v>1570</v>
      </c>
      <c r="F137" s="193">
        <v>1570</v>
      </c>
      <c r="G137" s="193"/>
      <c r="H137" s="193">
        <v>35</v>
      </c>
      <c r="I137" s="196">
        <f t="shared" si="5"/>
        <v>44.857142857142854</v>
      </c>
    </row>
    <row r="138" spans="1:9">
      <c r="A138" s="82">
        <v>2013</v>
      </c>
      <c r="B138" s="82" t="s">
        <v>3387</v>
      </c>
      <c r="C138" s="162" t="s">
        <v>2490</v>
      </c>
      <c r="D138" s="190" t="s">
        <v>5</v>
      </c>
      <c r="E138" s="193">
        <f t="shared" si="4"/>
        <v>2085</v>
      </c>
      <c r="F138" s="193">
        <v>2017</v>
      </c>
      <c r="G138" s="193">
        <v>68</v>
      </c>
      <c r="H138" s="193">
        <v>33</v>
      </c>
      <c r="I138" s="196">
        <f t="shared" si="5"/>
        <v>63.18181818181818</v>
      </c>
    </row>
    <row r="139" spans="1:9">
      <c r="A139" s="82">
        <v>2013</v>
      </c>
      <c r="B139" s="82" t="s">
        <v>3387</v>
      </c>
      <c r="C139" s="162" t="s">
        <v>2490</v>
      </c>
      <c r="D139" s="190" t="s">
        <v>12</v>
      </c>
      <c r="E139" s="193">
        <f t="shared" si="4"/>
        <v>1078</v>
      </c>
      <c r="F139" s="193">
        <v>1038</v>
      </c>
      <c r="G139" s="193">
        <v>40</v>
      </c>
      <c r="H139" s="193">
        <v>20</v>
      </c>
      <c r="I139" s="196">
        <f t="shared" si="5"/>
        <v>53.9</v>
      </c>
    </row>
    <row r="140" spans="1:9">
      <c r="A140" s="82">
        <v>2013</v>
      </c>
      <c r="B140" s="82" t="s">
        <v>3387</v>
      </c>
      <c r="C140" s="162" t="s">
        <v>2490</v>
      </c>
      <c r="D140" s="190" t="s">
        <v>18</v>
      </c>
      <c r="E140" s="193">
        <f t="shared" si="4"/>
        <v>1244</v>
      </c>
      <c r="F140" s="193">
        <v>1117</v>
      </c>
      <c r="G140" s="193">
        <v>127</v>
      </c>
      <c r="H140" s="193">
        <v>64</v>
      </c>
      <c r="I140" s="196">
        <f t="shared" si="5"/>
        <v>19.4375</v>
      </c>
    </row>
    <row r="141" spans="1:9">
      <c r="A141" s="82">
        <v>2013</v>
      </c>
      <c r="B141" s="82" t="s">
        <v>3387</v>
      </c>
      <c r="C141" s="162" t="s">
        <v>2490</v>
      </c>
      <c r="D141" s="190" t="s">
        <v>31</v>
      </c>
      <c r="E141" s="193">
        <f t="shared" si="4"/>
        <v>3797</v>
      </c>
      <c r="F141" s="193">
        <v>2925</v>
      </c>
      <c r="G141" s="193">
        <v>872</v>
      </c>
      <c r="H141" s="193">
        <v>58</v>
      </c>
      <c r="I141" s="196">
        <f t="shared" si="5"/>
        <v>65.465517241379317</v>
      </c>
    </row>
    <row r="142" spans="1:9">
      <c r="A142" s="82">
        <v>2013</v>
      </c>
      <c r="B142" s="82" t="s">
        <v>3387</v>
      </c>
      <c r="C142" s="162" t="s">
        <v>2490</v>
      </c>
      <c r="D142" s="190" t="s">
        <v>52</v>
      </c>
      <c r="E142" s="193">
        <f t="shared" si="4"/>
        <v>1381</v>
      </c>
      <c r="F142" s="193">
        <v>962</v>
      </c>
      <c r="G142" s="193">
        <v>419</v>
      </c>
      <c r="H142" s="193">
        <v>32</v>
      </c>
      <c r="I142" s="196">
        <f t="shared" si="5"/>
        <v>43.15625</v>
      </c>
    </row>
    <row r="143" spans="1:9">
      <c r="A143" s="82">
        <v>2013</v>
      </c>
      <c r="B143" s="82" t="s">
        <v>3387</v>
      </c>
      <c r="C143" s="162" t="s">
        <v>2490</v>
      </c>
      <c r="D143" s="190" t="s">
        <v>72</v>
      </c>
      <c r="E143" s="193">
        <f t="shared" si="4"/>
        <v>972</v>
      </c>
      <c r="F143" s="193">
        <v>674</v>
      </c>
      <c r="G143" s="193">
        <v>298</v>
      </c>
      <c r="H143" s="193">
        <v>15</v>
      </c>
      <c r="I143" s="196">
        <f t="shared" si="5"/>
        <v>64.8</v>
      </c>
    </row>
    <row r="144" spans="1:9">
      <c r="A144" s="82">
        <v>2013</v>
      </c>
      <c r="B144" s="82" t="s">
        <v>3387</v>
      </c>
      <c r="C144" s="162" t="s">
        <v>2490</v>
      </c>
      <c r="D144" s="190" t="s">
        <v>83</v>
      </c>
      <c r="E144" s="193">
        <f t="shared" si="4"/>
        <v>795</v>
      </c>
      <c r="F144" s="193">
        <v>602</v>
      </c>
      <c r="G144" s="193">
        <v>193</v>
      </c>
      <c r="H144" s="193">
        <v>13</v>
      </c>
      <c r="I144" s="196">
        <f t="shared" si="5"/>
        <v>61.153846153846153</v>
      </c>
    </row>
    <row r="145" spans="1:9">
      <c r="A145" s="82">
        <v>2013</v>
      </c>
      <c r="B145" s="82" t="s">
        <v>3387</v>
      </c>
      <c r="C145" s="162" t="s">
        <v>2490</v>
      </c>
      <c r="D145" s="190" t="s">
        <v>93</v>
      </c>
      <c r="E145" s="193">
        <f t="shared" si="4"/>
        <v>2406</v>
      </c>
      <c r="F145" s="193">
        <v>2256</v>
      </c>
      <c r="G145" s="193">
        <v>150</v>
      </c>
      <c r="H145" s="193">
        <v>25</v>
      </c>
      <c r="I145" s="196">
        <f t="shared" si="5"/>
        <v>96.24</v>
      </c>
    </row>
    <row r="146" spans="1:9">
      <c r="A146" s="82">
        <v>2013</v>
      </c>
      <c r="B146" s="82" t="s">
        <v>3387</v>
      </c>
      <c r="C146" s="162" t="s">
        <v>2490</v>
      </c>
      <c r="D146" s="190" t="s">
        <v>102</v>
      </c>
      <c r="E146" s="193">
        <f t="shared" si="4"/>
        <v>39</v>
      </c>
      <c r="F146" s="193">
        <v>0</v>
      </c>
      <c r="G146" s="193">
        <v>39</v>
      </c>
      <c r="H146" s="193">
        <v>1</v>
      </c>
      <c r="I146" s="196">
        <f t="shared" si="5"/>
        <v>39</v>
      </c>
    </row>
    <row r="147" spans="1:9">
      <c r="A147" s="82">
        <v>2013</v>
      </c>
      <c r="B147" s="82" t="s">
        <v>3387</v>
      </c>
      <c r="C147" s="162" t="s">
        <v>2490</v>
      </c>
      <c r="D147" s="190" t="s">
        <v>105</v>
      </c>
      <c r="E147" s="193">
        <f t="shared" si="4"/>
        <v>421</v>
      </c>
      <c r="F147" s="193">
        <v>209</v>
      </c>
      <c r="G147" s="193">
        <v>212</v>
      </c>
      <c r="H147" s="193">
        <v>7</v>
      </c>
      <c r="I147" s="196">
        <f t="shared" si="5"/>
        <v>60.142857142857146</v>
      </c>
    </row>
    <row r="148" spans="1:9">
      <c r="A148" s="82">
        <v>2013</v>
      </c>
      <c r="B148" s="82" t="s">
        <v>3387</v>
      </c>
      <c r="C148" s="162" t="s">
        <v>2490</v>
      </c>
      <c r="D148" s="190" t="s">
        <v>108</v>
      </c>
      <c r="E148" s="193">
        <f t="shared" si="4"/>
        <v>463</v>
      </c>
      <c r="F148" s="193">
        <v>362</v>
      </c>
      <c r="G148" s="193">
        <v>101</v>
      </c>
      <c r="H148" s="193">
        <v>8</v>
      </c>
      <c r="I148" s="196">
        <f t="shared" si="5"/>
        <v>57.875</v>
      </c>
    </row>
    <row r="149" spans="1:9">
      <c r="A149" s="82">
        <v>2013</v>
      </c>
      <c r="B149" s="82" t="s">
        <v>3387</v>
      </c>
      <c r="C149" s="162" t="s">
        <v>2490</v>
      </c>
      <c r="D149" s="190" t="s">
        <v>114</v>
      </c>
      <c r="E149" s="193">
        <f t="shared" si="4"/>
        <v>540</v>
      </c>
      <c r="F149" s="193">
        <v>260</v>
      </c>
      <c r="G149" s="193">
        <v>280</v>
      </c>
      <c r="H149" s="193">
        <v>13</v>
      </c>
      <c r="I149" s="196">
        <f t="shared" si="5"/>
        <v>41.53846153846154</v>
      </c>
    </row>
    <row r="150" spans="1:9">
      <c r="A150" s="82">
        <v>2013</v>
      </c>
      <c r="B150" s="82" t="s">
        <v>3387</v>
      </c>
      <c r="C150" s="162" t="s">
        <v>2490</v>
      </c>
      <c r="D150" s="190" t="s">
        <v>121</v>
      </c>
      <c r="E150" s="193">
        <f t="shared" si="4"/>
        <v>185</v>
      </c>
      <c r="F150" s="193">
        <v>141</v>
      </c>
      <c r="G150" s="193">
        <v>44</v>
      </c>
      <c r="H150" s="193">
        <v>8</v>
      </c>
      <c r="I150" s="196">
        <f t="shared" si="5"/>
        <v>23.125</v>
      </c>
    </row>
    <row r="151" spans="1:9">
      <c r="A151" s="82">
        <v>2013</v>
      </c>
      <c r="B151" s="82" t="s">
        <v>3387</v>
      </c>
      <c r="C151" s="162" t="s">
        <v>2490</v>
      </c>
      <c r="D151" s="190" t="s">
        <v>126</v>
      </c>
      <c r="E151" s="193">
        <f t="shared" si="4"/>
        <v>3273</v>
      </c>
      <c r="F151" s="193">
        <v>2702</v>
      </c>
      <c r="G151" s="193">
        <v>571</v>
      </c>
      <c r="H151" s="193">
        <v>66</v>
      </c>
      <c r="I151" s="196">
        <f t="shared" si="5"/>
        <v>49.590909090909093</v>
      </c>
    </row>
    <row r="152" spans="1:9">
      <c r="A152" s="82">
        <v>2013</v>
      </c>
      <c r="B152" s="82" t="s">
        <v>3387</v>
      </c>
      <c r="C152" s="162" t="s">
        <v>2490</v>
      </c>
      <c r="D152" s="190" t="s">
        <v>145</v>
      </c>
      <c r="E152" s="193">
        <f t="shared" si="4"/>
        <v>1256</v>
      </c>
      <c r="F152" s="193">
        <v>893</v>
      </c>
      <c r="G152" s="193">
        <v>363</v>
      </c>
      <c r="H152" s="193">
        <v>42</v>
      </c>
      <c r="I152" s="196">
        <f t="shared" si="5"/>
        <v>29.904761904761905</v>
      </c>
    </row>
    <row r="153" spans="1:9">
      <c r="A153" s="82">
        <v>2013</v>
      </c>
      <c r="B153" s="82" t="s">
        <v>3387</v>
      </c>
      <c r="C153" s="162" t="s">
        <v>2490</v>
      </c>
      <c r="D153" s="190" t="s">
        <v>182</v>
      </c>
      <c r="E153" s="193">
        <f t="shared" si="4"/>
        <v>808</v>
      </c>
      <c r="F153" s="193">
        <v>675</v>
      </c>
      <c r="G153" s="193">
        <v>133</v>
      </c>
      <c r="H153" s="193">
        <v>61</v>
      </c>
      <c r="I153" s="196">
        <f t="shared" si="5"/>
        <v>13.245901639344263</v>
      </c>
    </row>
    <row r="154" spans="1:9">
      <c r="A154" s="82">
        <v>2013</v>
      </c>
      <c r="B154" s="82" t="s">
        <v>3387</v>
      </c>
      <c r="C154" s="162" t="s">
        <v>2490</v>
      </c>
      <c r="D154" s="190" t="s">
        <v>191</v>
      </c>
      <c r="E154" s="193">
        <f t="shared" si="4"/>
        <v>873</v>
      </c>
      <c r="F154" s="193">
        <v>801</v>
      </c>
      <c r="G154" s="193">
        <v>72</v>
      </c>
      <c r="H154" s="193">
        <v>16</v>
      </c>
      <c r="I154" s="196">
        <f t="shared" si="5"/>
        <v>54.5625</v>
      </c>
    </row>
    <row r="155" spans="1:9">
      <c r="A155" s="82">
        <v>2013</v>
      </c>
      <c r="B155" s="82" t="s">
        <v>3387</v>
      </c>
      <c r="C155" s="162" t="s">
        <v>2490</v>
      </c>
      <c r="D155" s="190" t="s">
        <v>195</v>
      </c>
      <c r="E155" s="193">
        <f t="shared" si="4"/>
        <v>263</v>
      </c>
      <c r="F155" s="193">
        <v>218</v>
      </c>
      <c r="G155" s="193">
        <v>45</v>
      </c>
      <c r="H155" s="193">
        <v>19</v>
      </c>
      <c r="I155" s="196">
        <f t="shared" si="5"/>
        <v>13.842105263157896</v>
      </c>
    </row>
    <row r="156" spans="1:9">
      <c r="A156" s="82">
        <v>2013</v>
      </c>
      <c r="B156" s="82" t="s">
        <v>3387</v>
      </c>
      <c r="C156" s="162" t="s">
        <v>2490</v>
      </c>
      <c r="D156" s="190" t="s">
        <v>2008</v>
      </c>
      <c r="E156" s="193">
        <f t="shared" si="4"/>
        <v>0</v>
      </c>
      <c r="F156" s="193">
        <v>0</v>
      </c>
      <c r="G156" s="193">
        <v>0</v>
      </c>
      <c r="H156" s="193">
        <v>75</v>
      </c>
      <c r="I156" s="196">
        <f t="shared" si="5"/>
        <v>0</v>
      </c>
    </row>
    <row r="157" spans="1:9">
      <c r="A157" s="82">
        <v>2013</v>
      </c>
      <c r="B157" s="82" t="s">
        <v>3387</v>
      </c>
      <c r="C157" s="162" t="s">
        <v>2490</v>
      </c>
      <c r="D157" s="190" t="s">
        <v>2009</v>
      </c>
      <c r="E157" s="193">
        <f t="shared" si="4"/>
        <v>0</v>
      </c>
      <c r="F157" s="193">
        <v>0</v>
      </c>
      <c r="G157" s="193">
        <v>0</v>
      </c>
      <c r="H157" s="193">
        <v>151</v>
      </c>
      <c r="I157" s="196">
        <f t="shared" si="5"/>
        <v>0</v>
      </c>
    </row>
    <row r="158" spans="1:9">
      <c r="A158" s="82">
        <v>2013</v>
      </c>
      <c r="B158" s="82" t="s">
        <v>3387</v>
      </c>
      <c r="C158" s="162" t="s">
        <v>2490</v>
      </c>
      <c r="D158" s="190" t="s">
        <v>2224</v>
      </c>
      <c r="E158" s="193">
        <f t="shared" si="4"/>
        <v>0</v>
      </c>
      <c r="F158" s="193">
        <v>0</v>
      </c>
      <c r="G158" s="193">
        <v>0</v>
      </c>
      <c r="H158" s="193">
        <v>642</v>
      </c>
      <c r="I158" s="196">
        <f t="shared" si="5"/>
        <v>0</v>
      </c>
    </row>
    <row r="159" spans="1:9">
      <c r="A159" s="82">
        <v>2013</v>
      </c>
      <c r="B159" s="82" t="s">
        <v>3387</v>
      </c>
      <c r="C159" s="162" t="s">
        <v>2490</v>
      </c>
      <c r="D159" s="190" t="s">
        <v>1983</v>
      </c>
      <c r="E159" s="193">
        <f t="shared" si="4"/>
        <v>0</v>
      </c>
      <c r="F159" s="193">
        <v>0</v>
      </c>
      <c r="G159" s="193">
        <v>0</v>
      </c>
      <c r="H159" s="193">
        <v>52</v>
      </c>
      <c r="I159" s="196">
        <f t="shared" si="5"/>
        <v>0</v>
      </c>
    </row>
    <row r="160" spans="1:9">
      <c r="A160" s="82">
        <v>2013</v>
      </c>
      <c r="B160" s="82" t="s">
        <v>3387</v>
      </c>
      <c r="C160" s="162" t="s">
        <v>2490</v>
      </c>
      <c r="D160" s="190" t="s">
        <v>2010</v>
      </c>
      <c r="E160" s="193">
        <f t="shared" si="4"/>
        <v>0</v>
      </c>
      <c r="F160" s="193">
        <v>0</v>
      </c>
      <c r="G160" s="193">
        <v>0</v>
      </c>
      <c r="H160" s="193">
        <v>17</v>
      </c>
      <c r="I160" s="196">
        <f t="shared" si="5"/>
        <v>0</v>
      </c>
    </row>
    <row r="161" spans="1:9">
      <c r="A161" s="82">
        <v>2013</v>
      </c>
      <c r="B161" s="82" t="s">
        <v>3387</v>
      </c>
      <c r="C161" s="162" t="s">
        <v>2490</v>
      </c>
      <c r="D161" s="190" t="s">
        <v>2225</v>
      </c>
      <c r="E161" s="193">
        <f t="shared" si="4"/>
        <v>0</v>
      </c>
      <c r="F161" s="193">
        <v>0</v>
      </c>
      <c r="G161" s="193">
        <v>0</v>
      </c>
      <c r="H161" s="193">
        <v>97</v>
      </c>
      <c r="I161" s="196">
        <f t="shared" si="5"/>
        <v>0</v>
      </c>
    </row>
    <row r="162" spans="1:9">
      <c r="A162" s="82">
        <v>2013</v>
      </c>
      <c r="B162" s="82" t="s">
        <v>3387</v>
      </c>
      <c r="C162" s="163" t="s">
        <v>644</v>
      </c>
      <c r="D162" s="190" t="s">
        <v>213</v>
      </c>
      <c r="E162" s="193">
        <f t="shared" si="4"/>
        <v>485</v>
      </c>
      <c r="F162" s="193">
        <v>485</v>
      </c>
      <c r="G162" s="193"/>
      <c r="H162" s="193">
        <v>11</v>
      </c>
      <c r="I162" s="196">
        <f t="shared" si="5"/>
        <v>44.090909090909093</v>
      </c>
    </row>
    <row r="163" spans="1:9">
      <c r="A163" s="82">
        <v>2013</v>
      </c>
      <c r="B163" s="82" t="s">
        <v>3387</v>
      </c>
      <c r="C163" s="163" t="s">
        <v>644</v>
      </c>
      <c r="D163" s="190" t="s">
        <v>31</v>
      </c>
      <c r="E163" s="193">
        <f t="shared" si="4"/>
        <v>1782</v>
      </c>
      <c r="F163" s="193">
        <v>1782</v>
      </c>
      <c r="G163" s="193"/>
      <c r="H163" s="193">
        <v>23</v>
      </c>
      <c r="I163" s="196">
        <f t="shared" si="5"/>
        <v>77.478260869565219</v>
      </c>
    </row>
    <row r="164" spans="1:9">
      <c r="A164" s="82">
        <v>2013</v>
      </c>
      <c r="B164" s="82" t="s">
        <v>3387</v>
      </c>
      <c r="C164" s="163" t="s">
        <v>644</v>
      </c>
      <c r="D164" s="190" t="s">
        <v>214</v>
      </c>
      <c r="E164" s="193">
        <f t="shared" si="4"/>
        <v>2051</v>
      </c>
      <c r="F164" s="193">
        <v>2051</v>
      </c>
      <c r="G164" s="193"/>
      <c r="H164" s="193">
        <v>45</v>
      </c>
      <c r="I164" s="196">
        <f t="shared" si="5"/>
        <v>45.577777777777776</v>
      </c>
    </row>
    <row r="165" spans="1:9">
      <c r="A165" s="82">
        <v>2013</v>
      </c>
      <c r="B165" s="82" t="s">
        <v>3387</v>
      </c>
      <c r="C165" s="163" t="s">
        <v>644</v>
      </c>
      <c r="D165" s="190" t="s">
        <v>126</v>
      </c>
      <c r="E165" s="193">
        <f t="shared" si="4"/>
        <v>1525</v>
      </c>
      <c r="F165" s="193">
        <v>1525</v>
      </c>
      <c r="G165" s="193"/>
      <c r="H165" s="193">
        <v>34</v>
      </c>
      <c r="I165" s="196">
        <f t="shared" si="5"/>
        <v>44.852941176470587</v>
      </c>
    </row>
    <row r="166" spans="1:9">
      <c r="A166" s="88">
        <v>2014</v>
      </c>
      <c r="B166" s="88" t="s">
        <v>3387</v>
      </c>
      <c r="C166" s="162" t="s">
        <v>2490</v>
      </c>
      <c r="D166" s="190" t="s">
        <v>5</v>
      </c>
      <c r="E166" s="193">
        <f t="shared" si="4"/>
        <v>2084</v>
      </c>
      <c r="F166" s="193">
        <v>2031</v>
      </c>
      <c r="G166" s="193">
        <v>53</v>
      </c>
      <c r="H166" s="193">
        <v>30</v>
      </c>
      <c r="I166" s="196">
        <f t="shared" si="5"/>
        <v>69.466666666666669</v>
      </c>
    </row>
    <row r="167" spans="1:9">
      <c r="A167" s="88">
        <v>2014</v>
      </c>
      <c r="B167" s="88" t="s">
        <v>3387</v>
      </c>
      <c r="C167" s="162" t="s">
        <v>2490</v>
      </c>
      <c r="D167" s="190" t="s">
        <v>12</v>
      </c>
      <c r="E167" s="193">
        <f t="shared" si="4"/>
        <v>1182</v>
      </c>
      <c r="F167" s="193">
        <v>1131</v>
      </c>
      <c r="G167" s="193">
        <v>51</v>
      </c>
      <c r="H167" s="193">
        <v>18</v>
      </c>
      <c r="I167" s="196">
        <f t="shared" si="5"/>
        <v>65.666666666666671</v>
      </c>
    </row>
    <row r="168" spans="1:9">
      <c r="A168" s="88">
        <v>2014</v>
      </c>
      <c r="B168" s="88" t="s">
        <v>3387</v>
      </c>
      <c r="C168" s="162" t="s">
        <v>2490</v>
      </c>
      <c r="D168" s="190" t="s">
        <v>18</v>
      </c>
      <c r="E168" s="193">
        <f t="shared" si="4"/>
        <v>1216</v>
      </c>
      <c r="F168" s="193">
        <v>1075</v>
      </c>
      <c r="G168" s="193">
        <v>141</v>
      </c>
      <c r="H168" s="193">
        <v>62</v>
      </c>
      <c r="I168" s="196">
        <f t="shared" si="5"/>
        <v>19.612903225806452</v>
      </c>
    </row>
    <row r="169" spans="1:9">
      <c r="A169" s="88">
        <v>2014</v>
      </c>
      <c r="B169" s="88" t="s">
        <v>3387</v>
      </c>
      <c r="C169" s="162" t="s">
        <v>2490</v>
      </c>
      <c r="D169" s="190" t="s">
        <v>31</v>
      </c>
      <c r="E169" s="193">
        <f t="shared" si="4"/>
        <v>3725</v>
      </c>
      <c r="F169" s="193">
        <v>2775</v>
      </c>
      <c r="G169" s="193">
        <v>950</v>
      </c>
      <c r="H169" s="193">
        <v>57</v>
      </c>
      <c r="I169" s="196">
        <f t="shared" si="5"/>
        <v>65.350877192982452</v>
      </c>
    </row>
    <row r="170" spans="1:9">
      <c r="A170" s="88">
        <v>2014</v>
      </c>
      <c r="B170" s="88" t="s">
        <v>3387</v>
      </c>
      <c r="C170" s="162" t="s">
        <v>2490</v>
      </c>
      <c r="D170" s="190" t="s">
        <v>52</v>
      </c>
      <c r="E170" s="193">
        <f t="shared" si="4"/>
        <v>1445</v>
      </c>
      <c r="F170" s="193">
        <v>1031</v>
      </c>
      <c r="G170" s="193">
        <v>414</v>
      </c>
      <c r="H170" s="193">
        <v>28</v>
      </c>
      <c r="I170" s="196">
        <f t="shared" si="5"/>
        <v>51.607142857142854</v>
      </c>
    </row>
    <row r="171" spans="1:9">
      <c r="A171" s="88">
        <v>2014</v>
      </c>
      <c r="B171" s="88" t="s">
        <v>3387</v>
      </c>
      <c r="C171" s="162" t="s">
        <v>2490</v>
      </c>
      <c r="D171" s="190" t="s">
        <v>72</v>
      </c>
      <c r="E171" s="193">
        <f t="shared" si="4"/>
        <v>1094</v>
      </c>
      <c r="F171" s="193">
        <v>796</v>
      </c>
      <c r="G171" s="193">
        <v>298</v>
      </c>
      <c r="H171" s="193">
        <v>14</v>
      </c>
      <c r="I171" s="196">
        <f t="shared" si="5"/>
        <v>78.142857142857139</v>
      </c>
    </row>
    <row r="172" spans="1:9">
      <c r="A172" s="88">
        <v>2014</v>
      </c>
      <c r="B172" s="88" t="s">
        <v>3387</v>
      </c>
      <c r="C172" s="162" t="s">
        <v>2490</v>
      </c>
      <c r="D172" s="190" t="s">
        <v>83</v>
      </c>
      <c r="E172" s="193">
        <f t="shared" si="4"/>
        <v>823</v>
      </c>
      <c r="F172" s="193">
        <v>623</v>
      </c>
      <c r="G172" s="193">
        <v>200</v>
      </c>
      <c r="H172" s="193">
        <v>12</v>
      </c>
      <c r="I172" s="196">
        <f t="shared" si="5"/>
        <v>68.583333333333329</v>
      </c>
    </row>
    <row r="173" spans="1:9">
      <c r="A173" s="88">
        <v>2014</v>
      </c>
      <c r="B173" s="88" t="s">
        <v>3387</v>
      </c>
      <c r="C173" s="162" t="s">
        <v>2490</v>
      </c>
      <c r="D173" s="190" t="s">
        <v>93</v>
      </c>
      <c r="E173" s="193">
        <f t="shared" si="4"/>
        <v>2513</v>
      </c>
      <c r="F173" s="193">
        <v>2347</v>
      </c>
      <c r="G173" s="193">
        <v>166</v>
      </c>
      <c r="H173" s="193">
        <v>26</v>
      </c>
      <c r="I173" s="196">
        <f t="shared" si="5"/>
        <v>96.65384615384616</v>
      </c>
    </row>
    <row r="174" spans="1:9">
      <c r="A174" s="88">
        <v>2014</v>
      </c>
      <c r="B174" s="88" t="s">
        <v>3387</v>
      </c>
      <c r="C174" s="162" t="s">
        <v>2490</v>
      </c>
      <c r="D174" s="190" t="s">
        <v>102</v>
      </c>
      <c r="E174" s="193">
        <f t="shared" si="4"/>
        <v>22</v>
      </c>
      <c r="F174" s="193">
        <v>0</v>
      </c>
      <c r="G174" s="193">
        <v>22</v>
      </c>
      <c r="H174" s="193">
        <v>1</v>
      </c>
      <c r="I174" s="196">
        <f t="shared" si="5"/>
        <v>22</v>
      </c>
    </row>
    <row r="175" spans="1:9">
      <c r="A175" s="88">
        <v>2014</v>
      </c>
      <c r="B175" s="88" t="s">
        <v>3387</v>
      </c>
      <c r="C175" s="162" t="s">
        <v>2490</v>
      </c>
      <c r="D175" s="190" t="s">
        <v>105</v>
      </c>
      <c r="E175" s="193">
        <f t="shared" si="4"/>
        <v>609</v>
      </c>
      <c r="F175" s="193">
        <v>199</v>
      </c>
      <c r="G175" s="193">
        <v>410</v>
      </c>
      <c r="H175" s="193">
        <v>7</v>
      </c>
      <c r="I175" s="196">
        <f t="shared" si="5"/>
        <v>87</v>
      </c>
    </row>
    <row r="176" spans="1:9">
      <c r="A176" s="88">
        <v>2014</v>
      </c>
      <c r="B176" s="88" t="s">
        <v>3387</v>
      </c>
      <c r="C176" s="162" t="s">
        <v>2490</v>
      </c>
      <c r="D176" s="190" t="s">
        <v>108</v>
      </c>
      <c r="E176" s="193">
        <f t="shared" si="4"/>
        <v>427</v>
      </c>
      <c r="F176" s="193">
        <v>322</v>
      </c>
      <c r="G176" s="193">
        <v>105</v>
      </c>
      <c r="H176" s="193">
        <v>7</v>
      </c>
      <c r="I176" s="196">
        <f t="shared" si="5"/>
        <v>61</v>
      </c>
    </row>
    <row r="177" spans="1:9">
      <c r="A177" s="88">
        <v>2014</v>
      </c>
      <c r="B177" s="88" t="s">
        <v>3387</v>
      </c>
      <c r="C177" s="162" t="s">
        <v>2490</v>
      </c>
      <c r="D177" s="190" t="s">
        <v>114</v>
      </c>
      <c r="E177" s="193">
        <f t="shared" si="4"/>
        <v>493</v>
      </c>
      <c r="F177" s="193">
        <v>244</v>
      </c>
      <c r="G177" s="193">
        <v>249</v>
      </c>
      <c r="H177" s="193">
        <v>11</v>
      </c>
      <c r="I177" s="196">
        <f t="shared" si="5"/>
        <v>44.81818181818182</v>
      </c>
    </row>
    <row r="178" spans="1:9">
      <c r="A178" s="88">
        <v>2014</v>
      </c>
      <c r="B178" s="88" t="s">
        <v>3387</v>
      </c>
      <c r="C178" s="162" t="s">
        <v>2490</v>
      </c>
      <c r="D178" s="190" t="s">
        <v>121</v>
      </c>
      <c r="E178" s="193">
        <f t="shared" si="4"/>
        <v>195</v>
      </c>
      <c r="F178" s="193">
        <v>145</v>
      </c>
      <c r="G178" s="193">
        <v>50</v>
      </c>
      <c r="H178" s="193">
        <v>8</v>
      </c>
      <c r="I178" s="196">
        <f t="shared" si="5"/>
        <v>24.375</v>
      </c>
    </row>
    <row r="179" spans="1:9">
      <c r="A179" s="88">
        <v>2014</v>
      </c>
      <c r="B179" s="88" t="s">
        <v>3387</v>
      </c>
      <c r="C179" s="162" t="s">
        <v>2490</v>
      </c>
      <c r="D179" s="190" t="s">
        <v>126</v>
      </c>
      <c r="E179" s="193">
        <f t="shared" si="4"/>
        <v>3318</v>
      </c>
      <c r="F179" s="193">
        <v>2758</v>
      </c>
      <c r="G179" s="193">
        <v>560</v>
      </c>
      <c r="H179" s="193">
        <v>61</v>
      </c>
      <c r="I179" s="196">
        <f t="shared" si="5"/>
        <v>54.393442622950822</v>
      </c>
    </row>
    <row r="180" spans="1:9">
      <c r="A180" s="88">
        <v>2014</v>
      </c>
      <c r="B180" s="88" t="s">
        <v>3387</v>
      </c>
      <c r="C180" s="162" t="s">
        <v>2490</v>
      </c>
      <c r="D180" s="190" t="s">
        <v>145</v>
      </c>
      <c r="E180" s="193">
        <f t="shared" si="4"/>
        <v>1319</v>
      </c>
      <c r="F180" s="193">
        <v>939</v>
      </c>
      <c r="G180" s="193">
        <v>380</v>
      </c>
      <c r="H180" s="193">
        <v>42</v>
      </c>
      <c r="I180" s="196">
        <f t="shared" si="5"/>
        <v>31.404761904761905</v>
      </c>
    </row>
    <row r="181" spans="1:9">
      <c r="A181" s="88">
        <v>2014</v>
      </c>
      <c r="B181" s="88" t="s">
        <v>3387</v>
      </c>
      <c r="C181" s="162" t="s">
        <v>2490</v>
      </c>
      <c r="D181" s="190" t="s">
        <v>182</v>
      </c>
      <c r="E181" s="193">
        <f t="shared" si="4"/>
        <v>795</v>
      </c>
      <c r="F181" s="193">
        <v>650</v>
      </c>
      <c r="G181" s="193">
        <v>145</v>
      </c>
      <c r="H181" s="193">
        <v>60</v>
      </c>
      <c r="I181" s="196">
        <f t="shared" si="5"/>
        <v>13.25</v>
      </c>
    </row>
    <row r="182" spans="1:9">
      <c r="A182" s="88">
        <v>2014</v>
      </c>
      <c r="B182" s="88" t="s">
        <v>3387</v>
      </c>
      <c r="C182" s="162" t="s">
        <v>2490</v>
      </c>
      <c r="D182" s="190" t="s">
        <v>191</v>
      </c>
      <c r="E182" s="193">
        <f t="shared" si="4"/>
        <v>895</v>
      </c>
      <c r="F182" s="193">
        <v>822</v>
      </c>
      <c r="G182" s="193">
        <v>73</v>
      </c>
      <c r="H182" s="193">
        <v>12</v>
      </c>
      <c r="I182" s="196">
        <f t="shared" si="5"/>
        <v>74.583333333333329</v>
      </c>
    </row>
    <row r="183" spans="1:9">
      <c r="A183" s="88">
        <v>2014</v>
      </c>
      <c r="B183" s="88" t="s">
        <v>3387</v>
      </c>
      <c r="C183" s="162" t="s">
        <v>2490</v>
      </c>
      <c r="D183" s="190" t="s">
        <v>195</v>
      </c>
      <c r="E183" s="193">
        <f t="shared" si="4"/>
        <v>246</v>
      </c>
      <c r="F183" s="193">
        <v>203</v>
      </c>
      <c r="G183" s="193">
        <v>43</v>
      </c>
      <c r="H183" s="193">
        <v>17</v>
      </c>
      <c r="I183" s="196">
        <f t="shared" si="5"/>
        <v>14.470588235294118</v>
      </c>
    </row>
    <row r="184" spans="1:9">
      <c r="A184" s="88">
        <v>2014</v>
      </c>
      <c r="B184" s="88" t="s">
        <v>3387</v>
      </c>
      <c r="C184" s="162" t="s">
        <v>2490</v>
      </c>
      <c r="D184" s="190" t="s">
        <v>2008</v>
      </c>
      <c r="E184" s="193">
        <f t="shared" si="4"/>
        <v>0</v>
      </c>
      <c r="F184" s="193">
        <v>0</v>
      </c>
      <c r="G184" s="193">
        <v>0</v>
      </c>
      <c r="H184" s="193">
        <v>77</v>
      </c>
      <c r="I184" s="196">
        <f t="shared" si="5"/>
        <v>0</v>
      </c>
    </row>
    <row r="185" spans="1:9">
      <c r="A185" s="88">
        <v>2014</v>
      </c>
      <c r="B185" s="88" t="s">
        <v>3387</v>
      </c>
      <c r="C185" s="162" t="s">
        <v>2490</v>
      </c>
      <c r="D185" s="190" t="s">
        <v>2009</v>
      </c>
      <c r="E185" s="193">
        <f t="shared" si="4"/>
        <v>0</v>
      </c>
      <c r="F185" s="193">
        <v>0</v>
      </c>
      <c r="G185" s="193">
        <v>0</v>
      </c>
      <c r="H185" s="193">
        <v>159</v>
      </c>
      <c r="I185" s="196">
        <f t="shared" si="5"/>
        <v>0</v>
      </c>
    </row>
    <row r="186" spans="1:9">
      <c r="A186" s="88">
        <v>2014</v>
      </c>
      <c r="B186" s="88" t="s">
        <v>3387</v>
      </c>
      <c r="C186" s="162" t="s">
        <v>2490</v>
      </c>
      <c r="D186" s="190" t="s">
        <v>2224</v>
      </c>
      <c r="E186" s="193">
        <f t="shared" si="4"/>
        <v>0</v>
      </c>
      <c r="F186" s="193">
        <v>0</v>
      </c>
      <c r="G186" s="193">
        <v>0</v>
      </c>
      <c r="H186" s="193">
        <v>627</v>
      </c>
      <c r="I186" s="196">
        <f t="shared" si="5"/>
        <v>0</v>
      </c>
    </row>
    <row r="187" spans="1:9">
      <c r="A187" s="88">
        <v>2014</v>
      </c>
      <c r="B187" s="88" t="s">
        <v>3387</v>
      </c>
      <c r="C187" s="162" t="s">
        <v>2490</v>
      </c>
      <c r="D187" s="190" t="s">
        <v>1983</v>
      </c>
      <c r="E187" s="193">
        <f t="shared" si="4"/>
        <v>0</v>
      </c>
      <c r="F187" s="193">
        <v>0</v>
      </c>
      <c r="G187" s="193">
        <v>0</v>
      </c>
      <c r="H187" s="193">
        <v>81</v>
      </c>
      <c r="I187" s="196">
        <f t="shared" si="5"/>
        <v>0</v>
      </c>
    </row>
    <row r="188" spans="1:9">
      <c r="A188" s="88">
        <v>2014</v>
      </c>
      <c r="B188" s="88" t="s">
        <v>3387</v>
      </c>
      <c r="C188" s="162" t="s">
        <v>2490</v>
      </c>
      <c r="D188" s="190" t="s">
        <v>2010</v>
      </c>
      <c r="E188" s="193">
        <f t="shared" si="4"/>
        <v>0</v>
      </c>
      <c r="F188" s="193">
        <v>0</v>
      </c>
      <c r="G188" s="193">
        <v>0</v>
      </c>
      <c r="H188" s="193">
        <v>20</v>
      </c>
      <c r="I188" s="196">
        <f t="shared" si="5"/>
        <v>0</v>
      </c>
    </row>
    <row r="189" spans="1:9">
      <c r="A189" s="88">
        <v>2014</v>
      </c>
      <c r="B189" s="88" t="s">
        <v>3387</v>
      </c>
      <c r="C189" s="162" t="s">
        <v>2490</v>
      </c>
      <c r="D189" s="190" t="s">
        <v>2225</v>
      </c>
      <c r="E189" s="193">
        <f t="shared" si="4"/>
        <v>0</v>
      </c>
      <c r="F189" s="193">
        <v>0</v>
      </c>
      <c r="G189" s="193">
        <v>0</v>
      </c>
      <c r="H189" s="193">
        <v>114</v>
      </c>
      <c r="I189" s="196">
        <f t="shared" si="5"/>
        <v>0</v>
      </c>
    </row>
    <row r="190" spans="1:9">
      <c r="A190" s="88">
        <v>2014</v>
      </c>
      <c r="B190" s="88" t="s">
        <v>3387</v>
      </c>
      <c r="C190" s="163" t="s">
        <v>644</v>
      </c>
      <c r="D190" s="190" t="s">
        <v>213</v>
      </c>
      <c r="E190" s="193">
        <f t="shared" si="4"/>
        <v>583</v>
      </c>
      <c r="F190" s="193">
        <v>583</v>
      </c>
      <c r="G190" s="193"/>
      <c r="H190" s="193">
        <v>12</v>
      </c>
      <c r="I190" s="196">
        <f t="shared" si="5"/>
        <v>48.583333333333336</v>
      </c>
    </row>
    <row r="191" spans="1:9">
      <c r="A191" s="88">
        <v>2014</v>
      </c>
      <c r="B191" s="88" t="s">
        <v>3387</v>
      </c>
      <c r="C191" s="163" t="s">
        <v>644</v>
      </c>
      <c r="D191" s="190" t="s">
        <v>31</v>
      </c>
      <c r="E191" s="193">
        <f t="shared" si="4"/>
        <v>1823</v>
      </c>
      <c r="F191" s="193">
        <v>1823</v>
      </c>
      <c r="G191" s="193"/>
      <c r="H191" s="193">
        <v>27</v>
      </c>
      <c r="I191" s="196">
        <f t="shared" si="5"/>
        <v>67.518518518518519</v>
      </c>
    </row>
    <row r="192" spans="1:9">
      <c r="A192" s="88">
        <v>2014</v>
      </c>
      <c r="B192" s="88" t="s">
        <v>3387</v>
      </c>
      <c r="C192" s="163" t="s">
        <v>644</v>
      </c>
      <c r="D192" s="190" t="s">
        <v>214</v>
      </c>
      <c r="E192" s="193">
        <f t="shared" si="4"/>
        <v>2183</v>
      </c>
      <c r="F192" s="193">
        <v>2183</v>
      </c>
      <c r="G192" s="193"/>
      <c r="H192" s="193">
        <v>43</v>
      </c>
      <c r="I192" s="196">
        <f t="shared" si="5"/>
        <v>50.767441860465119</v>
      </c>
    </row>
    <row r="193" spans="1:9">
      <c r="A193" s="88">
        <v>2014</v>
      </c>
      <c r="B193" s="88" t="s">
        <v>3387</v>
      </c>
      <c r="C193" s="163" t="s">
        <v>644</v>
      </c>
      <c r="D193" s="190" t="s">
        <v>126</v>
      </c>
      <c r="E193" s="193">
        <f t="shared" si="4"/>
        <v>1572</v>
      </c>
      <c r="F193" s="193">
        <v>1572</v>
      </c>
      <c r="G193" s="193"/>
      <c r="H193" s="193">
        <v>34</v>
      </c>
      <c r="I193" s="196">
        <f t="shared" si="5"/>
        <v>46.235294117647058</v>
      </c>
    </row>
    <row r="194" spans="1:9">
      <c r="A194" s="82">
        <v>2015</v>
      </c>
      <c r="B194" s="82" t="s">
        <v>3387</v>
      </c>
      <c r="C194" s="162" t="s">
        <v>2490</v>
      </c>
      <c r="D194" s="190" t="s">
        <v>5</v>
      </c>
      <c r="E194" s="193">
        <f t="shared" ref="E194:E257" si="6">+F194+G194</f>
        <v>1997</v>
      </c>
      <c r="F194" s="193">
        <v>1952</v>
      </c>
      <c r="G194" s="193">
        <v>45</v>
      </c>
      <c r="H194" s="193">
        <v>30</v>
      </c>
      <c r="I194" s="196">
        <f t="shared" ref="I194:I257" si="7">+IFERROR(E194/H194,0)</f>
        <v>66.566666666666663</v>
      </c>
    </row>
    <row r="195" spans="1:9">
      <c r="A195" s="82">
        <v>2015</v>
      </c>
      <c r="B195" s="82" t="s">
        <v>3387</v>
      </c>
      <c r="C195" s="162" t="s">
        <v>2490</v>
      </c>
      <c r="D195" s="190" t="s">
        <v>12</v>
      </c>
      <c r="E195" s="193">
        <f t="shared" si="6"/>
        <v>1281</v>
      </c>
      <c r="F195" s="193">
        <v>1231</v>
      </c>
      <c r="G195" s="193">
        <v>50</v>
      </c>
      <c r="H195" s="193">
        <v>20</v>
      </c>
      <c r="I195" s="196">
        <f t="shared" si="7"/>
        <v>64.05</v>
      </c>
    </row>
    <row r="196" spans="1:9">
      <c r="A196" s="82">
        <v>2015</v>
      </c>
      <c r="B196" s="82" t="s">
        <v>3387</v>
      </c>
      <c r="C196" s="162" t="s">
        <v>2490</v>
      </c>
      <c r="D196" s="190" t="s">
        <v>18</v>
      </c>
      <c r="E196" s="193">
        <f t="shared" si="6"/>
        <v>1265</v>
      </c>
      <c r="F196" s="193">
        <v>1124</v>
      </c>
      <c r="G196" s="193">
        <v>141</v>
      </c>
      <c r="H196" s="193">
        <v>68</v>
      </c>
      <c r="I196" s="196">
        <f t="shared" si="7"/>
        <v>18.602941176470587</v>
      </c>
    </row>
    <row r="197" spans="1:9">
      <c r="A197" s="82">
        <v>2015</v>
      </c>
      <c r="B197" s="82" t="s">
        <v>3387</v>
      </c>
      <c r="C197" s="162" t="s">
        <v>2490</v>
      </c>
      <c r="D197" s="190" t="s">
        <v>31</v>
      </c>
      <c r="E197" s="193">
        <f t="shared" si="6"/>
        <v>3812</v>
      </c>
      <c r="F197" s="193">
        <v>2842</v>
      </c>
      <c r="G197" s="193">
        <v>970</v>
      </c>
      <c r="H197" s="193">
        <v>57</v>
      </c>
      <c r="I197" s="196">
        <f t="shared" si="7"/>
        <v>66.877192982456137</v>
      </c>
    </row>
    <row r="198" spans="1:9">
      <c r="A198" s="82">
        <v>2015</v>
      </c>
      <c r="B198" s="82" t="s">
        <v>3387</v>
      </c>
      <c r="C198" s="162" t="s">
        <v>2490</v>
      </c>
      <c r="D198" s="190" t="s">
        <v>52</v>
      </c>
      <c r="E198" s="193">
        <f t="shared" si="6"/>
        <v>1525</v>
      </c>
      <c r="F198" s="193">
        <v>1112</v>
      </c>
      <c r="G198" s="193">
        <v>413</v>
      </c>
      <c r="H198" s="193">
        <v>26</v>
      </c>
      <c r="I198" s="196">
        <f t="shared" si="7"/>
        <v>58.653846153846153</v>
      </c>
    </row>
    <row r="199" spans="1:9">
      <c r="A199" s="82">
        <v>2015</v>
      </c>
      <c r="B199" s="82" t="s">
        <v>3387</v>
      </c>
      <c r="C199" s="162" t="s">
        <v>2490</v>
      </c>
      <c r="D199" s="190" t="s">
        <v>72</v>
      </c>
      <c r="E199" s="193">
        <f t="shared" si="6"/>
        <v>1177</v>
      </c>
      <c r="F199" s="193">
        <v>887</v>
      </c>
      <c r="G199" s="193">
        <v>290</v>
      </c>
      <c r="H199" s="193">
        <v>15</v>
      </c>
      <c r="I199" s="196">
        <f t="shared" si="7"/>
        <v>78.466666666666669</v>
      </c>
    </row>
    <row r="200" spans="1:9">
      <c r="A200" s="82">
        <v>2015</v>
      </c>
      <c r="B200" s="82" t="s">
        <v>3387</v>
      </c>
      <c r="C200" s="162" t="s">
        <v>2490</v>
      </c>
      <c r="D200" s="190" t="s">
        <v>83</v>
      </c>
      <c r="E200" s="193">
        <f t="shared" si="6"/>
        <v>835</v>
      </c>
      <c r="F200" s="193">
        <v>659</v>
      </c>
      <c r="G200" s="193">
        <v>176</v>
      </c>
      <c r="H200" s="193">
        <v>12</v>
      </c>
      <c r="I200" s="196">
        <f t="shared" si="7"/>
        <v>69.583333333333329</v>
      </c>
    </row>
    <row r="201" spans="1:9">
      <c r="A201" s="82">
        <v>2015</v>
      </c>
      <c r="B201" s="82" t="s">
        <v>3387</v>
      </c>
      <c r="C201" s="162" t="s">
        <v>2490</v>
      </c>
      <c r="D201" s="190" t="s">
        <v>93</v>
      </c>
      <c r="E201" s="193">
        <f t="shared" si="6"/>
        <v>2603</v>
      </c>
      <c r="F201" s="193">
        <v>2455</v>
      </c>
      <c r="G201" s="193">
        <v>148</v>
      </c>
      <c r="H201" s="193">
        <v>27</v>
      </c>
      <c r="I201" s="196">
        <f t="shared" si="7"/>
        <v>96.407407407407405</v>
      </c>
    </row>
    <row r="202" spans="1:9">
      <c r="A202" s="82">
        <v>2015</v>
      </c>
      <c r="B202" s="82" t="s">
        <v>3387</v>
      </c>
      <c r="C202" s="162" t="s">
        <v>2490</v>
      </c>
      <c r="D202" s="190" t="s">
        <v>102</v>
      </c>
      <c r="E202" s="193">
        <f t="shared" si="6"/>
        <v>26</v>
      </c>
      <c r="F202" s="193">
        <v>0</v>
      </c>
      <c r="G202" s="193">
        <v>26</v>
      </c>
      <c r="H202" s="193">
        <v>1</v>
      </c>
      <c r="I202" s="196">
        <f t="shared" si="7"/>
        <v>26</v>
      </c>
    </row>
    <row r="203" spans="1:9">
      <c r="A203" s="82">
        <v>2015</v>
      </c>
      <c r="B203" s="82" t="s">
        <v>3387</v>
      </c>
      <c r="C203" s="162" t="s">
        <v>2490</v>
      </c>
      <c r="D203" s="190" t="s">
        <v>105</v>
      </c>
      <c r="E203" s="193">
        <f t="shared" si="6"/>
        <v>626</v>
      </c>
      <c r="F203" s="193">
        <v>191</v>
      </c>
      <c r="G203" s="193">
        <v>435</v>
      </c>
      <c r="H203" s="193">
        <v>7</v>
      </c>
      <c r="I203" s="196">
        <f t="shared" si="7"/>
        <v>89.428571428571431</v>
      </c>
    </row>
    <row r="204" spans="1:9">
      <c r="A204" s="82">
        <v>2015</v>
      </c>
      <c r="B204" s="82" t="s">
        <v>3387</v>
      </c>
      <c r="C204" s="162" t="s">
        <v>2490</v>
      </c>
      <c r="D204" s="190" t="s">
        <v>108</v>
      </c>
      <c r="E204" s="193">
        <f t="shared" si="6"/>
        <v>433</v>
      </c>
      <c r="F204" s="193">
        <v>335</v>
      </c>
      <c r="G204" s="193">
        <v>98</v>
      </c>
      <c r="H204" s="193">
        <v>8</v>
      </c>
      <c r="I204" s="196">
        <f t="shared" si="7"/>
        <v>54.125</v>
      </c>
    </row>
    <row r="205" spans="1:9">
      <c r="A205" s="82">
        <v>2015</v>
      </c>
      <c r="B205" s="82" t="s">
        <v>3387</v>
      </c>
      <c r="C205" s="162" t="s">
        <v>2490</v>
      </c>
      <c r="D205" s="190" t="s">
        <v>114</v>
      </c>
      <c r="E205" s="193">
        <f t="shared" si="6"/>
        <v>478</v>
      </c>
      <c r="F205" s="193">
        <v>250</v>
      </c>
      <c r="G205" s="193">
        <v>228</v>
      </c>
      <c r="H205" s="193">
        <v>11</v>
      </c>
      <c r="I205" s="196">
        <f t="shared" si="7"/>
        <v>43.454545454545453</v>
      </c>
    </row>
    <row r="206" spans="1:9">
      <c r="A206" s="82">
        <v>2015</v>
      </c>
      <c r="B206" s="82" t="s">
        <v>3387</v>
      </c>
      <c r="C206" s="162" t="s">
        <v>2490</v>
      </c>
      <c r="D206" s="190" t="s">
        <v>121</v>
      </c>
      <c r="E206" s="193">
        <f t="shared" si="6"/>
        <v>192</v>
      </c>
      <c r="F206" s="193">
        <v>142</v>
      </c>
      <c r="G206" s="193">
        <v>50</v>
      </c>
      <c r="H206" s="193">
        <v>8</v>
      </c>
      <c r="I206" s="196">
        <f t="shared" si="7"/>
        <v>24</v>
      </c>
    </row>
    <row r="207" spans="1:9">
      <c r="A207" s="82">
        <v>2015</v>
      </c>
      <c r="B207" s="82" t="s">
        <v>3387</v>
      </c>
      <c r="C207" s="162" t="s">
        <v>2490</v>
      </c>
      <c r="D207" s="190" t="s">
        <v>126</v>
      </c>
      <c r="E207" s="193">
        <f t="shared" si="6"/>
        <v>3492</v>
      </c>
      <c r="F207" s="193">
        <v>2916</v>
      </c>
      <c r="G207" s="193">
        <v>576</v>
      </c>
      <c r="H207" s="193">
        <v>62</v>
      </c>
      <c r="I207" s="196">
        <f t="shared" si="7"/>
        <v>56.322580645161288</v>
      </c>
    </row>
    <row r="208" spans="1:9">
      <c r="A208" s="82">
        <v>2015</v>
      </c>
      <c r="B208" s="82" t="s">
        <v>3387</v>
      </c>
      <c r="C208" s="162" t="s">
        <v>2490</v>
      </c>
      <c r="D208" s="190" t="s">
        <v>145</v>
      </c>
      <c r="E208" s="193">
        <f t="shared" si="6"/>
        <v>1350</v>
      </c>
      <c r="F208" s="193">
        <v>961</v>
      </c>
      <c r="G208" s="193">
        <v>389</v>
      </c>
      <c r="H208" s="193">
        <v>40</v>
      </c>
      <c r="I208" s="196">
        <f t="shared" si="7"/>
        <v>33.75</v>
      </c>
    </row>
    <row r="209" spans="1:9">
      <c r="A209" s="82">
        <v>2015</v>
      </c>
      <c r="B209" s="82" t="s">
        <v>3387</v>
      </c>
      <c r="C209" s="162" t="s">
        <v>2490</v>
      </c>
      <c r="D209" s="190" t="s">
        <v>182</v>
      </c>
      <c r="E209" s="193">
        <f t="shared" si="6"/>
        <v>711</v>
      </c>
      <c r="F209" s="193">
        <v>588</v>
      </c>
      <c r="G209" s="193">
        <v>123</v>
      </c>
      <c r="H209" s="193">
        <v>61</v>
      </c>
      <c r="I209" s="196">
        <f t="shared" si="7"/>
        <v>11.655737704918034</v>
      </c>
    </row>
    <row r="210" spans="1:9">
      <c r="A210" s="82">
        <v>2015</v>
      </c>
      <c r="B210" s="82" t="s">
        <v>3387</v>
      </c>
      <c r="C210" s="162" t="s">
        <v>2490</v>
      </c>
      <c r="D210" s="190" t="s">
        <v>191</v>
      </c>
      <c r="E210" s="193">
        <f t="shared" si="6"/>
        <v>873</v>
      </c>
      <c r="F210" s="193">
        <v>824</v>
      </c>
      <c r="G210" s="193">
        <v>49</v>
      </c>
      <c r="H210" s="193">
        <v>11</v>
      </c>
      <c r="I210" s="196">
        <f t="shared" si="7"/>
        <v>79.36363636363636</v>
      </c>
    </row>
    <row r="211" spans="1:9">
      <c r="A211" s="82">
        <v>2015</v>
      </c>
      <c r="B211" s="82" t="s">
        <v>3387</v>
      </c>
      <c r="C211" s="162" t="s">
        <v>2490</v>
      </c>
      <c r="D211" s="190" t="s">
        <v>195</v>
      </c>
      <c r="E211" s="193">
        <f t="shared" si="6"/>
        <v>212</v>
      </c>
      <c r="F211" s="193">
        <v>176</v>
      </c>
      <c r="G211" s="193">
        <v>36</v>
      </c>
      <c r="H211" s="193">
        <v>17</v>
      </c>
      <c r="I211" s="196">
        <f t="shared" si="7"/>
        <v>12.470588235294118</v>
      </c>
    </row>
    <row r="212" spans="1:9">
      <c r="A212" s="82">
        <v>2015</v>
      </c>
      <c r="B212" s="82" t="s">
        <v>3387</v>
      </c>
      <c r="C212" s="162" t="s">
        <v>2490</v>
      </c>
      <c r="D212" s="190" t="s">
        <v>2008</v>
      </c>
      <c r="E212" s="193">
        <f t="shared" si="6"/>
        <v>0</v>
      </c>
      <c r="F212" s="193">
        <v>0</v>
      </c>
      <c r="G212" s="193">
        <v>0</v>
      </c>
      <c r="H212" s="193">
        <v>85</v>
      </c>
      <c r="I212" s="196">
        <f t="shared" si="7"/>
        <v>0</v>
      </c>
    </row>
    <row r="213" spans="1:9">
      <c r="A213" s="82">
        <v>2015</v>
      </c>
      <c r="B213" s="82" t="s">
        <v>3387</v>
      </c>
      <c r="C213" s="162" t="s">
        <v>2490</v>
      </c>
      <c r="D213" s="190" t="s">
        <v>2009</v>
      </c>
      <c r="E213" s="193">
        <f t="shared" si="6"/>
        <v>0</v>
      </c>
      <c r="F213" s="193">
        <v>0</v>
      </c>
      <c r="G213" s="193">
        <v>0</v>
      </c>
      <c r="H213" s="193">
        <v>154</v>
      </c>
      <c r="I213" s="196">
        <f t="shared" si="7"/>
        <v>0</v>
      </c>
    </row>
    <row r="214" spans="1:9">
      <c r="A214" s="82">
        <v>2015</v>
      </c>
      <c r="B214" s="82" t="s">
        <v>3387</v>
      </c>
      <c r="C214" s="162" t="s">
        <v>2490</v>
      </c>
      <c r="D214" s="190" t="s">
        <v>2224</v>
      </c>
      <c r="E214" s="193">
        <f t="shared" si="6"/>
        <v>0</v>
      </c>
      <c r="F214" s="193">
        <v>0</v>
      </c>
      <c r="G214" s="193">
        <v>0</v>
      </c>
      <c r="H214" s="193">
        <v>630</v>
      </c>
      <c r="I214" s="196">
        <f t="shared" si="7"/>
        <v>0</v>
      </c>
    </row>
    <row r="215" spans="1:9">
      <c r="A215" s="82">
        <v>2015</v>
      </c>
      <c r="B215" s="82" t="s">
        <v>3387</v>
      </c>
      <c r="C215" s="162" t="s">
        <v>2490</v>
      </c>
      <c r="D215" s="190" t="s">
        <v>1983</v>
      </c>
      <c r="E215" s="193">
        <f t="shared" si="6"/>
        <v>0</v>
      </c>
      <c r="F215" s="193">
        <v>0</v>
      </c>
      <c r="G215" s="193">
        <v>0</v>
      </c>
      <c r="H215" s="193">
        <v>79</v>
      </c>
      <c r="I215" s="196">
        <f t="shared" si="7"/>
        <v>0</v>
      </c>
    </row>
    <row r="216" spans="1:9">
      <c r="A216" s="82">
        <v>2015</v>
      </c>
      <c r="B216" s="82" t="s">
        <v>3387</v>
      </c>
      <c r="C216" s="162" t="s">
        <v>2490</v>
      </c>
      <c r="D216" s="190" t="s">
        <v>2010</v>
      </c>
      <c r="E216" s="193">
        <f t="shared" si="6"/>
        <v>0</v>
      </c>
      <c r="F216" s="193">
        <v>0</v>
      </c>
      <c r="G216" s="193">
        <v>0</v>
      </c>
      <c r="H216" s="193">
        <v>22</v>
      </c>
      <c r="I216" s="196">
        <f t="shared" si="7"/>
        <v>0</v>
      </c>
    </row>
    <row r="217" spans="1:9">
      <c r="A217" s="82">
        <v>2015</v>
      </c>
      <c r="B217" s="82" t="s">
        <v>3387</v>
      </c>
      <c r="C217" s="162" t="s">
        <v>2490</v>
      </c>
      <c r="D217" s="190" t="s">
        <v>2225</v>
      </c>
      <c r="E217" s="193">
        <f t="shared" si="6"/>
        <v>0</v>
      </c>
      <c r="F217" s="193">
        <v>0</v>
      </c>
      <c r="G217" s="193">
        <v>0</v>
      </c>
      <c r="H217" s="193">
        <v>117</v>
      </c>
      <c r="I217" s="196">
        <f t="shared" si="7"/>
        <v>0</v>
      </c>
    </row>
    <row r="218" spans="1:9">
      <c r="A218" s="82">
        <v>2015</v>
      </c>
      <c r="B218" s="82" t="s">
        <v>3387</v>
      </c>
      <c r="C218" s="163" t="s">
        <v>644</v>
      </c>
      <c r="D218" s="190" t="s">
        <v>213</v>
      </c>
      <c r="E218" s="193">
        <f t="shared" si="6"/>
        <v>684</v>
      </c>
      <c r="F218" s="193">
        <v>684</v>
      </c>
      <c r="G218" s="193"/>
      <c r="H218" s="193">
        <v>16</v>
      </c>
      <c r="I218" s="196">
        <f t="shared" si="7"/>
        <v>42.75</v>
      </c>
    </row>
    <row r="219" spans="1:9">
      <c r="A219" s="82">
        <v>2015</v>
      </c>
      <c r="B219" s="82" t="s">
        <v>3387</v>
      </c>
      <c r="C219" s="163" t="s">
        <v>644</v>
      </c>
      <c r="D219" s="190" t="s">
        <v>31</v>
      </c>
      <c r="E219" s="193">
        <f t="shared" si="6"/>
        <v>1839</v>
      </c>
      <c r="F219" s="193">
        <v>1839</v>
      </c>
      <c r="G219" s="193"/>
      <c r="H219" s="193">
        <v>31</v>
      </c>
      <c r="I219" s="196">
        <f t="shared" si="7"/>
        <v>59.322580645161288</v>
      </c>
    </row>
    <row r="220" spans="1:9">
      <c r="A220" s="82">
        <v>2015</v>
      </c>
      <c r="B220" s="82" t="s">
        <v>3387</v>
      </c>
      <c r="C220" s="163" t="s">
        <v>644</v>
      </c>
      <c r="D220" s="190" t="s">
        <v>214</v>
      </c>
      <c r="E220" s="193">
        <f t="shared" si="6"/>
        <v>2330</v>
      </c>
      <c r="F220" s="193">
        <v>2330</v>
      </c>
      <c r="G220" s="193"/>
      <c r="H220" s="193">
        <v>52</v>
      </c>
      <c r="I220" s="196">
        <f t="shared" si="7"/>
        <v>44.807692307692307</v>
      </c>
    </row>
    <row r="221" spans="1:9">
      <c r="A221" s="82">
        <v>2015</v>
      </c>
      <c r="B221" s="82" t="s">
        <v>3387</v>
      </c>
      <c r="C221" s="163" t="s">
        <v>644</v>
      </c>
      <c r="D221" s="190" t="s">
        <v>126</v>
      </c>
      <c r="E221" s="193">
        <f t="shared" si="6"/>
        <v>1665</v>
      </c>
      <c r="F221" s="193">
        <v>1665</v>
      </c>
      <c r="G221" s="193"/>
      <c r="H221" s="193">
        <v>33</v>
      </c>
      <c r="I221" s="196">
        <f t="shared" si="7"/>
        <v>50.454545454545453</v>
      </c>
    </row>
    <row r="222" spans="1:9">
      <c r="A222" s="88">
        <v>2016</v>
      </c>
      <c r="B222" s="88" t="s">
        <v>3387</v>
      </c>
      <c r="C222" s="162" t="s">
        <v>2490</v>
      </c>
      <c r="D222" s="190" t="s">
        <v>5</v>
      </c>
      <c r="E222" s="193">
        <f t="shared" si="6"/>
        <v>2012</v>
      </c>
      <c r="F222" s="193">
        <v>1962</v>
      </c>
      <c r="G222" s="193">
        <v>50</v>
      </c>
      <c r="H222" s="193">
        <v>30</v>
      </c>
      <c r="I222" s="196">
        <f t="shared" si="7"/>
        <v>67.066666666666663</v>
      </c>
    </row>
    <row r="223" spans="1:9">
      <c r="A223" s="88">
        <v>2016</v>
      </c>
      <c r="B223" s="88" t="s">
        <v>3387</v>
      </c>
      <c r="C223" s="162" t="s">
        <v>2490</v>
      </c>
      <c r="D223" s="190" t="s">
        <v>12</v>
      </c>
      <c r="E223" s="193">
        <f t="shared" si="6"/>
        <v>1404</v>
      </c>
      <c r="F223" s="193">
        <v>1337</v>
      </c>
      <c r="G223" s="193">
        <v>67</v>
      </c>
      <c r="H223" s="193">
        <v>21</v>
      </c>
      <c r="I223" s="196">
        <f t="shared" si="7"/>
        <v>66.857142857142861</v>
      </c>
    </row>
    <row r="224" spans="1:9">
      <c r="A224" s="88">
        <v>2016</v>
      </c>
      <c r="B224" s="88" t="s">
        <v>3387</v>
      </c>
      <c r="C224" s="162" t="s">
        <v>2490</v>
      </c>
      <c r="D224" s="190" t="s">
        <v>18</v>
      </c>
      <c r="E224" s="193">
        <f t="shared" si="6"/>
        <v>1326</v>
      </c>
      <c r="F224" s="193">
        <v>1194</v>
      </c>
      <c r="G224" s="193">
        <v>132</v>
      </c>
      <c r="H224" s="193">
        <v>67</v>
      </c>
      <c r="I224" s="196">
        <f t="shared" si="7"/>
        <v>19.791044776119403</v>
      </c>
    </row>
    <row r="225" spans="1:9">
      <c r="A225" s="88">
        <v>2016</v>
      </c>
      <c r="B225" s="88" t="s">
        <v>3387</v>
      </c>
      <c r="C225" s="162" t="s">
        <v>2490</v>
      </c>
      <c r="D225" s="190" t="s">
        <v>31</v>
      </c>
      <c r="E225" s="193">
        <f t="shared" si="6"/>
        <v>3790</v>
      </c>
      <c r="F225" s="193">
        <v>2859</v>
      </c>
      <c r="G225" s="193">
        <v>931</v>
      </c>
      <c r="H225" s="193">
        <v>58</v>
      </c>
      <c r="I225" s="196">
        <f t="shared" si="7"/>
        <v>65.34482758620689</v>
      </c>
    </row>
    <row r="226" spans="1:9">
      <c r="A226" s="88">
        <v>2016</v>
      </c>
      <c r="B226" s="88" t="s">
        <v>3387</v>
      </c>
      <c r="C226" s="162" t="s">
        <v>2490</v>
      </c>
      <c r="D226" s="190" t="s">
        <v>52</v>
      </c>
      <c r="E226" s="193">
        <f t="shared" si="6"/>
        <v>1656</v>
      </c>
      <c r="F226" s="193">
        <v>1195</v>
      </c>
      <c r="G226" s="193">
        <v>461</v>
      </c>
      <c r="H226" s="193">
        <v>27</v>
      </c>
      <c r="I226" s="196">
        <f t="shared" si="7"/>
        <v>61.333333333333336</v>
      </c>
    </row>
    <row r="227" spans="1:9">
      <c r="A227" s="88">
        <v>2016</v>
      </c>
      <c r="B227" s="88" t="s">
        <v>3387</v>
      </c>
      <c r="C227" s="162" t="s">
        <v>2490</v>
      </c>
      <c r="D227" s="190" t="s">
        <v>72</v>
      </c>
      <c r="E227" s="193">
        <f t="shared" si="6"/>
        <v>1427</v>
      </c>
      <c r="F227" s="193">
        <v>1078</v>
      </c>
      <c r="G227" s="193">
        <v>349</v>
      </c>
      <c r="H227" s="193">
        <v>14</v>
      </c>
      <c r="I227" s="196">
        <f t="shared" si="7"/>
        <v>101.92857142857143</v>
      </c>
    </row>
    <row r="228" spans="1:9">
      <c r="A228" s="88">
        <v>2016</v>
      </c>
      <c r="B228" s="88" t="s">
        <v>3387</v>
      </c>
      <c r="C228" s="162" t="s">
        <v>2490</v>
      </c>
      <c r="D228" s="190" t="s">
        <v>83</v>
      </c>
      <c r="E228" s="193">
        <f t="shared" si="6"/>
        <v>1003</v>
      </c>
      <c r="F228" s="193">
        <v>845</v>
      </c>
      <c r="G228" s="193">
        <v>158</v>
      </c>
      <c r="H228" s="193">
        <v>12</v>
      </c>
      <c r="I228" s="196">
        <f t="shared" si="7"/>
        <v>83.583333333333329</v>
      </c>
    </row>
    <row r="229" spans="1:9">
      <c r="A229" s="88">
        <v>2016</v>
      </c>
      <c r="B229" s="88" t="s">
        <v>3387</v>
      </c>
      <c r="C229" s="162" t="s">
        <v>2490</v>
      </c>
      <c r="D229" s="190" t="s">
        <v>93</v>
      </c>
      <c r="E229" s="193">
        <f t="shared" si="6"/>
        <v>2644</v>
      </c>
      <c r="F229" s="193">
        <v>2507</v>
      </c>
      <c r="G229" s="193">
        <v>137</v>
      </c>
      <c r="H229" s="193">
        <v>29</v>
      </c>
      <c r="I229" s="196">
        <f t="shared" si="7"/>
        <v>91.172413793103445</v>
      </c>
    </row>
    <row r="230" spans="1:9">
      <c r="A230" s="88">
        <v>2016</v>
      </c>
      <c r="B230" s="88" t="s">
        <v>3387</v>
      </c>
      <c r="C230" s="162" t="s">
        <v>2490</v>
      </c>
      <c r="D230" s="190" t="s">
        <v>102</v>
      </c>
      <c r="E230" s="193">
        <f t="shared" si="6"/>
        <v>29</v>
      </c>
      <c r="F230" s="193">
        <v>0</v>
      </c>
      <c r="G230" s="193">
        <v>29</v>
      </c>
      <c r="H230" s="193">
        <v>1</v>
      </c>
      <c r="I230" s="196">
        <f t="shared" si="7"/>
        <v>29</v>
      </c>
    </row>
    <row r="231" spans="1:9">
      <c r="A231" s="88">
        <v>2016</v>
      </c>
      <c r="B231" s="88" t="s">
        <v>3387</v>
      </c>
      <c r="C231" s="162" t="s">
        <v>2490</v>
      </c>
      <c r="D231" s="190" t="s">
        <v>105</v>
      </c>
      <c r="E231" s="193">
        <f t="shared" si="6"/>
        <v>677</v>
      </c>
      <c r="F231" s="193">
        <v>198</v>
      </c>
      <c r="G231" s="193">
        <v>479</v>
      </c>
      <c r="H231" s="193">
        <v>7</v>
      </c>
      <c r="I231" s="196">
        <f t="shared" si="7"/>
        <v>96.714285714285708</v>
      </c>
    </row>
    <row r="232" spans="1:9">
      <c r="A232" s="88">
        <v>2016</v>
      </c>
      <c r="B232" s="88" t="s">
        <v>3387</v>
      </c>
      <c r="C232" s="162" t="s">
        <v>2490</v>
      </c>
      <c r="D232" s="190" t="s">
        <v>108</v>
      </c>
      <c r="E232" s="193">
        <f t="shared" si="6"/>
        <v>447</v>
      </c>
      <c r="F232" s="193">
        <v>359</v>
      </c>
      <c r="G232" s="193">
        <v>88</v>
      </c>
      <c r="H232" s="193">
        <v>9</v>
      </c>
      <c r="I232" s="196">
        <f t="shared" si="7"/>
        <v>49.666666666666664</v>
      </c>
    </row>
    <row r="233" spans="1:9">
      <c r="A233" s="88">
        <v>2016</v>
      </c>
      <c r="B233" s="88" t="s">
        <v>3387</v>
      </c>
      <c r="C233" s="162" t="s">
        <v>2490</v>
      </c>
      <c r="D233" s="190" t="s">
        <v>114</v>
      </c>
      <c r="E233" s="193">
        <f t="shared" si="6"/>
        <v>489</v>
      </c>
      <c r="F233" s="193">
        <v>252</v>
      </c>
      <c r="G233" s="193">
        <v>237</v>
      </c>
      <c r="H233" s="193">
        <v>12</v>
      </c>
      <c r="I233" s="196">
        <f t="shared" si="7"/>
        <v>40.75</v>
      </c>
    </row>
    <row r="234" spans="1:9">
      <c r="A234" s="88">
        <v>2016</v>
      </c>
      <c r="B234" s="88" t="s">
        <v>3387</v>
      </c>
      <c r="C234" s="162" t="s">
        <v>2490</v>
      </c>
      <c r="D234" s="190" t="s">
        <v>121</v>
      </c>
      <c r="E234" s="193">
        <f t="shared" si="6"/>
        <v>196</v>
      </c>
      <c r="F234" s="193">
        <v>165</v>
      </c>
      <c r="G234" s="193">
        <v>31</v>
      </c>
      <c r="H234" s="193">
        <v>5</v>
      </c>
      <c r="I234" s="196">
        <f t="shared" si="7"/>
        <v>39.200000000000003</v>
      </c>
    </row>
    <row r="235" spans="1:9">
      <c r="A235" s="88">
        <v>2016</v>
      </c>
      <c r="B235" s="88" t="s">
        <v>3387</v>
      </c>
      <c r="C235" s="162" t="s">
        <v>2490</v>
      </c>
      <c r="D235" s="190" t="s">
        <v>126</v>
      </c>
      <c r="E235" s="193">
        <f t="shared" si="6"/>
        <v>3764</v>
      </c>
      <c r="F235" s="193">
        <v>3097</v>
      </c>
      <c r="G235" s="193">
        <v>667</v>
      </c>
      <c r="H235" s="193">
        <v>62</v>
      </c>
      <c r="I235" s="196">
        <f t="shared" si="7"/>
        <v>60.70967741935484</v>
      </c>
    </row>
    <row r="236" spans="1:9">
      <c r="A236" s="88">
        <v>2016</v>
      </c>
      <c r="B236" s="88" t="s">
        <v>3387</v>
      </c>
      <c r="C236" s="162" t="s">
        <v>2490</v>
      </c>
      <c r="D236" s="190" t="s">
        <v>145</v>
      </c>
      <c r="E236" s="193">
        <f t="shared" si="6"/>
        <v>1413</v>
      </c>
      <c r="F236" s="193">
        <v>992</v>
      </c>
      <c r="G236" s="193">
        <v>421</v>
      </c>
      <c r="H236" s="193">
        <v>41</v>
      </c>
      <c r="I236" s="196">
        <f t="shared" si="7"/>
        <v>34.463414634146339</v>
      </c>
    </row>
    <row r="237" spans="1:9">
      <c r="A237" s="88">
        <v>2016</v>
      </c>
      <c r="B237" s="88" t="s">
        <v>3387</v>
      </c>
      <c r="C237" s="162" t="s">
        <v>2490</v>
      </c>
      <c r="D237" s="190" t="s">
        <v>182</v>
      </c>
      <c r="E237" s="193">
        <f t="shared" si="6"/>
        <v>665</v>
      </c>
      <c r="F237" s="193">
        <v>550</v>
      </c>
      <c r="G237" s="193">
        <v>115</v>
      </c>
      <c r="H237" s="193">
        <v>62</v>
      </c>
      <c r="I237" s="196">
        <f t="shared" si="7"/>
        <v>10.725806451612904</v>
      </c>
    </row>
    <row r="238" spans="1:9">
      <c r="A238" s="88">
        <v>2016</v>
      </c>
      <c r="B238" s="88" t="s">
        <v>3387</v>
      </c>
      <c r="C238" s="162" t="s">
        <v>2490</v>
      </c>
      <c r="D238" s="190" t="s">
        <v>191</v>
      </c>
      <c r="E238" s="193">
        <f t="shared" si="6"/>
        <v>955</v>
      </c>
      <c r="F238" s="193">
        <v>920</v>
      </c>
      <c r="G238" s="193">
        <v>35</v>
      </c>
      <c r="H238" s="193">
        <v>12</v>
      </c>
      <c r="I238" s="196">
        <f t="shared" si="7"/>
        <v>79.583333333333329</v>
      </c>
    </row>
    <row r="239" spans="1:9">
      <c r="A239" s="88">
        <v>2016</v>
      </c>
      <c r="B239" s="88" t="s">
        <v>3387</v>
      </c>
      <c r="C239" s="162" t="s">
        <v>2490</v>
      </c>
      <c r="D239" s="190" t="s">
        <v>195</v>
      </c>
      <c r="E239" s="193">
        <f t="shared" si="6"/>
        <v>203</v>
      </c>
      <c r="F239" s="193">
        <v>172</v>
      </c>
      <c r="G239" s="193">
        <v>31</v>
      </c>
      <c r="H239" s="193">
        <v>16</v>
      </c>
      <c r="I239" s="196">
        <f t="shared" si="7"/>
        <v>12.6875</v>
      </c>
    </row>
    <row r="240" spans="1:9">
      <c r="A240" s="88">
        <v>2016</v>
      </c>
      <c r="B240" s="88" t="s">
        <v>3387</v>
      </c>
      <c r="C240" s="162" t="s">
        <v>2490</v>
      </c>
      <c r="D240" s="190" t="s">
        <v>2008</v>
      </c>
      <c r="E240" s="193">
        <f t="shared" si="6"/>
        <v>0</v>
      </c>
      <c r="F240" s="193">
        <v>0</v>
      </c>
      <c r="G240" s="193">
        <v>0</v>
      </c>
      <c r="H240" s="193">
        <v>96</v>
      </c>
      <c r="I240" s="196">
        <f t="shared" si="7"/>
        <v>0</v>
      </c>
    </row>
    <row r="241" spans="1:9">
      <c r="A241" s="88">
        <v>2016</v>
      </c>
      <c r="B241" s="88" t="s">
        <v>3387</v>
      </c>
      <c r="C241" s="162" t="s">
        <v>2490</v>
      </c>
      <c r="D241" s="190" t="s">
        <v>2009</v>
      </c>
      <c r="E241" s="193">
        <f t="shared" si="6"/>
        <v>0</v>
      </c>
      <c r="F241" s="193">
        <v>0</v>
      </c>
      <c r="G241" s="193">
        <v>0</v>
      </c>
      <c r="H241" s="193">
        <v>148</v>
      </c>
      <c r="I241" s="196">
        <f t="shared" si="7"/>
        <v>0</v>
      </c>
    </row>
    <row r="242" spans="1:9">
      <c r="A242" s="88">
        <v>2016</v>
      </c>
      <c r="B242" s="88" t="s">
        <v>3387</v>
      </c>
      <c r="C242" s="162" t="s">
        <v>2490</v>
      </c>
      <c r="D242" s="190" t="s">
        <v>2224</v>
      </c>
      <c r="E242" s="193">
        <f t="shared" si="6"/>
        <v>0</v>
      </c>
      <c r="F242" s="193">
        <v>0</v>
      </c>
      <c r="G242" s="193">
        <v>0</v>
      </c>
      <c r="H242" s="193">
        <v>623</v>
      </c>
      <c r="I242" s="196">
        <f t="shared" si="7"/>
        <v>0</v>
      </c>
    </row>
    <row r="243" spans="1:9">
      <c r="A243" s="88">
        <v>2016</v>
      </c>
      <c r="B243" s="88" t="s">
        <v>3387</v>
      </c>
      <c r="C243" s="162" t="s">
        <v>2490</v>
      </c>
      <c r="D243" s="190" t="s">
        <v>1983</v>
      </c>
      <c r="E243" s="193">
        <f t="shared" si="6"/>
        <v>0</v>
      </c>
      <c r="F243" s="193">
        <v>0</v>
      </c>
      <c r="G243" s="193">
        <v>0</v>
      </c>
      <c r="H243" s="193">
        <v>72</v>
      </c>
      <c r="I243" s="196">
        <f t="shared" si="7"/>
        <v>0</v>
      </c>
    </row>
    <row r="244" spans="1:9">
      <c r="A244" s="88">
        <v>2016</v>
      </c>
      <c r="B244" s="88" t="s">
        <v>3387</v>
      </c>
      <c r="C244" s="162" t="s">
        <v>2490</v>
      </c>
      <c r="D244" s="190" t="s">
        <v>2010</v>
      </c>
      <c r="E244" s="193">
        <f t="shared" si="6"/>
        <v>0</v>
      </c>
      <c r="F244" s="193">
        <v>0</v>
      </c>
      <c r="G244" s="193">
        <v>0</v>
      </c>
      <c r="H244" s="193">
        <v>31</v>
      </c>
      <c r="I244" s="196">
        <f t="shared" si="7"/>
        <v>0</v>
      </c>
    </row>
    <row r="245" spans="1:9">
      <c r="A245" s="88">
        <v>2016</v>
      </c>
      <c r="B245" s="88" t="s">
        <v>3387</v>
      </c>
      <c r="C245" s="162" t="s">
        <v>2490</v>
      </c>
      <c r="D245" s="190" t="s">
        <v>2225</v>
      </c>
      <c r="E245" s="193">
        <f t="shared" si="6"/>
        <v>0</v>
      </c>
      <c r="F245" s="193">
        <v>0</v>
      </c>
      <c r="G245" s="193">
        <v>0</v>
      </c>
      <c r="H245" s="193">
        <v>123</v>
      </c>
      <c r="I245" s="196">
        <f t="shared" si="7"/>
        <v>0</v>
      </c>
    </row>
    <row r="246" spans="1:9">
      <c r="A246" s="88">
        <v>2016</v>
      </c>
      <c r="B246" s="88" t="s">
        <v>3387</v>
      </c>
      <c r="C246" s="163" t="s">
        <v>644</v>
      </c>
      <c r="D246" s="190" t="s">
        <v>213</v>
      </c>
      <c r="E246" s="193">
        <f t="shared" si="6"/>
        <v>764</v>
      </c>
      <c r="F246" s="193">
        <v>764</v>
      </c>
      <c r="G246" s="193"/>
      <c r="H246" s="193">
        <v>17</v>
      </c>
      <c r="I246" s="196">
        <f t="shared" si="7"/>
        <v>44.941176470588232</v>
      </c>
    </row>
    <row r="247" spans="1:9">
      <c r="A247" s="88">
        <v>2016</v>
      </c>
      <c r="B247" s="88" t="s">
        <v>3387</v>
      </c>
      <c r="C247" s="163" t="s">
        <v>644</v>
      </c>
      <c r="D247" s="190" t="s">
        <v>31</v>
      </c>
      <c r="E247" s="193">
        <f t="shared" si="6"/>
        <v>1842</v>
      </c>
      <c r="F247" s="193">
        <v>1842</v>
      </c>
      <c r="G247" s="193"/>
      <c r="H247" s="193">
        <v>35</v>
      </c>
      <c r="I247" s="196">
        <f t="shared" si="7"/>
        <v>52.628571428571426</v>
      </c>
    </row>
    <row r="248" spans="1:9">
      <c r="A248" s="88">
        <v>2016</v>
      </c>
      <c r="B248" s="88" t="s">
        <v>3387</v>
      </c>
      <c r="C248" s="163" t="s">
        <v>644</v>
      </c>
      <c r="D248" s="190" t="s">
        <v>214</v>
      </c>
      <c r="E248" s="193">
        <f t="shared" si="6"/>
        <v>2534</v>
      </c>
      <c r="F248" s="193">
        <v>2534</v>
      </c>
      <c r="G248" s="193"/>
      <c r="H248" s="193">
        <v>49</v>
      </c>
      <c r="I248" s="196">
        <f t="shared" si="7"/>
        <v>51.714285714285715</v>
      </c>
    </row>
    <row r="249" spans="1:9">
      <c r="A249" s="88">
        <v>2016</v>
      </c>
      <c r="B249" s="88" t="s">
        <v>3387</v>
      </c>
      <c r="C249" s="163" t="s">
        <v>644</v>
      </c>
      <c r="D249" s="190" t="s">
        <v>126</v>
      </c>
      <c r="E249" s="193">
        <f t="shared" si="6"/>
        <v>1793</v>
      </c>
      <c r="F249" s="193">
        <v>1793</v>
      </c>
      <c r="G249" s="193"/>
      <c r="H249" s="193">
        <v>48</v>
      </c>
      <c r="I249" s="196">
        <f t="shared" si="7"/>
        <v>37.354166666666664</v>
      </c>
    </row>
    <row r="250" spans="1:9">
      <c r="A250" s="82">
        <v>2017</v>
      </c>
      <c r="B250" s="82" t="s">
        <v>3387</v>
      </c>
      <c r="C250" s="162" t="s">
        <v>2490</v>
      </c>
      <c r="D250" s="190" t="s">
        <v>5</v>
      </c>
      <c r="E250" s="193">
        <f t="shared" si="6"/>
        <v>1942</v>
      </c>
      <c r="F250" s="193">
        <v>1883</v>
      </c>
      <c r="G250" s="193">
        <v>59</v>
      </c>
      <c r="H250" s="193">
        <v>30</v>
      </c>
      <c r="I250" s="196">
        <f t="shared" si="7"/>
        <v>64.733333333333334</v>
      </c>
    </row>
    <row r="251" spans="1:9">
      <c r="A251" s="82">
        <v>2017</v>
      </c>
      <c r="B251" s="82" t="s">
        <v>3387</v>
      </c>
      <c r="C251" s="162" t="s">
        <v>2490</v>
      </c>
      <c r="D251" s="190" t="s">
        <v>12</v>
      </c>
      <c r="E251" s="193">
        <f t="shared" si="6"/>
        <v>1526</v>
      </c>
      <c r="F251" s="193">
        <v>1457</v>
      </c>
      <c r="G251" s="193">
        <v>69</v>
      </c>
      <c r="H251" s="193">
        <v>24</v>
      </c>
      <c r="I251" s="196">
        <f t="shared" si="7"/>
        <v>63.583333333333336</v>
      </c>
    </row>
    <row r="252" spans="1:9">
      <c r="A252" s="82">
        <v>2017</v>
      </c>
      <c r="B252" s="82" t="s">
        <v>3387</v>
      </c>
      <c r="C252" s="162" t="s">
        <v>2490</v>
      </c>
      <c r="D252" s="190" t="s">
        <v>18</v>
      </c>
      <c r="E252" s="193">
        <f t="shared" si="6"/>
        <v>1280</v>
      </c>
      <c r="F252" s="193">
        <v>1142</v>
      </c>
      <c r="G252" s="193">
        <v>138</v>
      </c>
      <c r="H252" s="193">
        <v>71</v>
      </c>
      <c r="I252" s="196">
        <f t="shared" si="7"/>
        <v>18.028169014084508</v>
      </c>
    </row>
    <row r="253" spans="1:9">
      <c r="A253" s="82">
        <v>2017</v>
      </c>
      <c r="B253" s="82" t="s">
        <v>3387</v>
      </c>
      <c r="C253" s="162" t="s">
        <v>2490</v>
      </c>
      <c r="D253" s="190" t="s">
        <v>31</v>
      </c>
      <c r="E253" s="193">
        <f t="shared" si="6"/>
        <v>3807</v>
      </c>
      <c r="F253" s="193">
        <v>2881</v>
      </c>
      <c r="G253" s="193">
        <v>926</v>
      </c>
      <c r="H253" s="193">
        <v>59</v>
      </c>
      <c r="I253" s="196">
        <f t="shared" si="7"/>
        <v>64.525423728813564</v>
      </c>
    </row>
    <row r="254" spans="1:9">
      <c r="A254" s="82">
        <v>2017</v>
      </c>
      <c r="B254" s="82" t="s">
        <v>3387</v>
      </c>
      <c r="C254" s="162" t="s">
        <v>2490</v>
      </c>
      <c r="D254" s="190" t="s">
        <v>52</v>
      </c>
      <c r="E254" s="193">
        <f t="shared" si="6"/>
        <v>1709</v>
      </c>
      <c r="F254" s="193">
        <v>1199</v>
      </c>
      <c r="G254" s="193">
        <v>510</v>
      </c>
      <c r="H254" s="193">
        <v>28</v>
      </c>
      <c r="I254" s="196">
        <f t="shared" si="7"/>
        <v>61.035714285714285</v>
      </c>
    </row>
    <row r="255" spans="1:9">
      <c r="A255" s="82">
        <v>2017</v>
      </c>
      <c r="B255" s="82" t="s">
        <v>3387</v>
      </c>
      <c r="C255" s="162" t="s">
        <v>2490</v>
      </c>
      <c r="D255" s="190" t="s">
        <v>72</v>
      </c>
      <c r="E255" s="193">
        <f t="shared" si="6"/>
        <v>1489</v>
      </c>
      <c r="F255" s="193">
        <v>1121</v>
      </c>
      <c r="G255" s="193">
        <v>368</v>
      </c>
      <c r="H255" s="193">
        <v>17</v>
      </c>
      <c r="I255" s="196">
        <f t="shared" si="7"/>
        <v>87.588235294117652</v>
      </c>
    </row>
    <row r="256" spans="1:9">
      <c r="A256" s="82">
        <v>2017</v>
      </c>
      <c r="B256" s="82" t="s">
        <v>3387</v>
      </c>
      <c r="C256" s="162" t="s">
        <v>2490</v>
      </c>
      <c r="D256" s="190" t="s">
        <v>83</v>
      </c>
      <c r="E256" s="193">
        <f t="shared" si="6"/>
        <v>1006</v>
      </c>
      <c r="F256" s="193">
        <v>839</v>
      </c>
      <c r="G256" s="193">
        <v>167</v>
      </c>
      <c r="H256" s="193">
        <v>12</v>
      </c>
      <c r="I256" s="196">
        <f t="shared" si="7"/>
        <v>83.833333333333329</v>
      </c>
    </row>
    <row r="257" spans="1:9">
      <c r="A257" s="82">
        <v>2017</v>
      </c>
      <c r="B257" s="82" t="s">
        <v>3387</v>
      </c>
      <c r="C257" s="162" t="s">
        <v>2490</v>
      </c>
      <c r="D257" s="190" t="s">
        <v>93</v>
      </c>
      <c r="E257" s="193">
        <f t="shared" si="6"/>
        <v>2567</v>
      </c>
      <c r="F257" s="193">
        <v>2440</v>
      </c>
      <c r="G257" s="193">
        <v>127</v>
      </c>
      <c r="H257" s="193">
        <v>29</v>
      </c>
      <c r="I257" s="196">
        <f t="shared" si="7"/>
        <v>88.517241379310349</v>
      </c>
    </row>
    <row r="258" spans="1:9">
      <c r="A258" s="82">
        <v>2017</v>
      </c>
      <c r="B258" s="82" t="s">
        <v>3387</v>
      </c>
      <c r="C258" s="162" t="s">
        <v>2490</v>
      </c>
      <c r="D258" s="190" t="s">
        <v>102</v>
      </c>
      <c r="E258" s="193">
        <f t="shared" ref="E258:E321" si="8">+F258+G258</f>
        <v>21</v>
      </c>
      <c r="F258" s="193">
        <v>0</v>
      </c>
      <c r="G258" s="193">
        <v>21</v>
      </c>
      <c r="H258" s="193">
        <v>1</v>
      </c>
      <c r="I258" s="196">
        <f t="shared" ref="I258:I321" si="9">+IFERROR(E258/H258,0)</f>
        <v>21</v>
      </c>
    </row>
    <row r="259" spans="1:9">
      <c r="A259" s="82">
        <v>2017</v>
      </c>
      <c r="B259" s="82" t="s">
        <v>3387</v>
      </c>
      <c r="C259" s="162" t="s">
        <v>2490</v>
      </c>
      <c r="D259" s="190" t="s">
        <v>105</v>
      </c>
      <c r="E259" s="193">
        <f t="shared" si="8"/>
        <v>553</v>
      </c>
      <c r="F259" s="193">
        <v>173</v>
      </c>
      <c r="G259" s="193">
        <v>380</v>
      </c>
      <c r="H259" s="193">
        <v>8</v>
      </c>
      <c r="I259" s="196">
        <f t="shared" si="9"/>
        <v>69.125</v>
      </c>
    </row>
    <row r="260" spans="1:9">
      <c r="A260" s="82">
        <v>2017</v>
      </c>
      <c r="B260" s="82" t="s">
        <v>3387</v>
      </c>
      <c r="C260" s="162" t="s">
        <v>2490</v>
      </c>
      <c r="D260" s="190" t="s">
        <v>108</v>
      </c>
      <c r="E260" s="193">
        <f t="shared" si="8"/>
        <v>468</v>
      </c>
      <c r="F260" s="193">
        <v>368</v>
      </c>
      <c r="G260" s="193">
        <v>100</v>
      </c>
      <c r="H260" s="193">
        <v>10</v>
      </c>
      <c r="I260" s="196">
        <f t="shared" si="9"/>
        <v>46.8</v>
      </c>
    </row>
    <row r="261" spans="1:9">
      <c r="A261" s="82">
        <v>2017</v>
      </c>
      <c r="B261" s="82" t="s">
        <v>3387</v>
      </c>
      <c r="C261" s="162" t="s">
        <v>2490</v>
      </c>
      <c r="D261" s="190" t="s">
        <v>114</v>
      </c>
      <c r="E261" s="193">
        <f t="shared" si="8"/>
        <v>477</v>
      </c>
      <c r="F261" s="193">
        <v>254</v>
      </c>
      <c r="G261" s="193">
        <v>223</v>
      </c>
      <c r="H261" s="193">
        <v>12</v>
      </c>
      <c r="I261" s="196">
        <f t="shared" si="9"/>
        <v>39.75</v>
      </c>
    </row>
    <row r="262" spans="1:9">
      <c r="A262" s="82">
        <v>2017</v>
      </c>
      <c r="B262" s="82" t="s">
        <v>3387</v>
      </c>
      <c r="C262" s="162" t="s">
        <v>2490</v>
      </c>
      <c r="D262" s="190" t="s">
        <v>121</v>
      </c>
      <c r="E262" s="193">
        <f t="shared" si="8"/>
        <v>176</v>
      </c>
      <c r="F262" s="193">
        <v>140</v>
      </c>
      <c r="G262" s="193">
        <v>36</v>
      </c>
      <c r="H262" s="193">
        <v>7</v>
      </c>
      <c r="I262" s="196">
        <f t="shared" si="9"/>
        <v>25.142857142857142</v>
      </c>
    </row>
    <row r="263" spans="1:9">
      <c r="A263" s="82">
        <v>2017</v>
      </c>
      <c r="B263" s="82" t="s">
        <v>3387</v>
      </c>
      <c r="C263" s="162" t="s">
        <v>2490</v>
      </c>
      <c r="D263" s="190" t="s">
        <v>126</v>
      </c>
      <c r="E263" s="193">
        <f t="shared" si="8"/>
        <v>3771</v>
      </c>
      <c r="F263" s="193">
        <v>3133</v>
      </c>
      <c r="G263" s="193">
        <v>638</v>
      </c>
      <c r="H263" s="193">
        <v>64</v>
      </c>
      <c r="I263" s="196">
        <f t="shared" si="9"/>
        <v>58.921875</v>
      </c>
    </row>
    <row r="264" spans="1:9">
      <c r="A264" s="82">
        <v>2017</v>
      </c>
      <c r="B264" s="82" t="s">
        <v>3387</v>
      </c>
      <c r="C264" s="162" t="s">
        <v>2490</v>
      </c>
      <c r="D264" s="190" t="s">
        <v>145</v>
      </c>
      <c r="E264" s="193">
        <f t="shared" si="8"/>
        <v>1281</v>
      </c>
      <c r="F264" s="193">
        <v>1002</v>
      </c>
      <c r="G264" s="193">
        <v>279</v>
      </c>
      <c r="H264" s="193">
        <v>41</v>
      </c>
      <c r="I264" s="196">
        <f t="shared" si="9"/>
        <v>31.243902439024389</v>
      </c>
    </row>
    <row r="265" spans="1:9">
      <c r="A265" s="82">
        <v>2017</v>
      </c>
      <c r="B265" s="82" t="s">
        <v>3387</v>
      </c>
      <c r="C265" s="162" t="s">
        <v>2490</v>
      </c>
      <c r="D265" s="190" t="s">
        <v>182</v>
      </c>
      <c r="E265" s="193">
        <f t="shared" si="8"/>
        <v>629</v>
      </c>
      <c r="F265" s="193">
        <v>513</v>
      </c>
      <c r="G265" s="193">
        <v>116</v>
      </c>
      <c r="H265" s="193">
        <v>60</v>
      </c>
      <c r="I265" s="196">
        <f t="shared" si="9"/>
        <v>10.483333333333333</v>
      </c>
    </row>
    <row r="266" spans="1:9">
      <c r="A266" s="82">
        <v>2017</v>
      </c>
      <c r="B266" s="82" t="s">
        <v>3387</v>
      </c>
      <c r="C266" s="162" t="s">
        <v>2490</v>
      </c>
      <c r="D266" s="190" t="s">
        <v>191</v>
      </c>
      <c r="E266" s="193">
        <f t="shared" si="8"/>
        <v>999</v>
      </c>
      <c r="F266" s="193">
        <v>955</v>
      </c>
      <c r="G266" s="193">
        <v>44</v>
      </c>
      <c r="H266" s="193">
        <v>12</v>
      </c>
      <c r="I266" s="196">
        <f t="shared" si="9"/>
        <v>83.25</v>
      </c>
    </row>
    <row r="267" spans="1:9">
      <c r="A267" s="82">
        <v>2017</v>
      </c>
      <c r="B267" s="82" t="s">
        <v>3387</v>
      </c>
      <c r="C267" s="162" t="s">
        <v>2490</v>
      </c>
      <c r="D267" s="190" t="s">
        <v>195</v>
      </c>
      <c r="E267" s="193">
        <f t="shared" si="8"/>
        <v>241</v>
      </c>
      <c r="F267" s="193">
        <v>199</v>
      </c>
      <c r="G267" s="193">
        <v>42</v>
      </c>
      <c r="H267" s="193">
        <v>17</v>
      </c>
      <c r="I267" s="196">
        <f t="shared" si="9"/>
        <v>14.176470588235293</v>
      </c>
    </row>
    <row r="268" spans="1:9">
      <c r="A268" s="82">
        <v>2017</v>
      </c>
      <c r="B268" s="82" t="s">
        <v>3387</v>
      </c>
      <c r="C268" s="162" t="s">
        <v>2490</v>
      </c>
      <c r="D268" s="190" t="s">
        <v>2008</v>
      </c>
      <c r="E268" s="193">
        <f t="shared" si="8"/>
        <v>0</v>
      </c>
      <c r="F268" s="193">
        <v>0</v>
      </c>
      <c r="G268" s="193">
        <v>0</v>
      </c>
      <c r="H268" s="193">
        <v>112</v>
      </c>
      <c r="I268" s="196">
        <f t="shared" si="9"/>
        <v>0</v>
      </c>
    </row>
    <row r="269" spans="1:9">
      <c r="A269" s="82">
        <v>2017</v>
      </c>
      <c r="B269" s="82" t="s">
        <v>3387</v>
      </c>
      <c r="C269" s="162" t="s">
        <v>2490</v>
      </c>
      <c r="D269" s="190" t="s">
        <v>1041</v>
      </c>
      <c r="E269" s="193">
        <f t="shared" si="8"/>
        <v>14</v>
      </c>
      <c r="F269" s="193">
        <v>0</v>
      </c>
      <c r="G269" s="193">
        <v>14</v>
      </c>
      <c r="H269" s="193">
        <v>0</v>
      </c>
      <c r="I269" s="196">
        <f t="shared" si="9"/>
        <v>0</v>
      </c>
    </row>
    <row r="270" spans="1:9">
      <c r="A270" s="82">
        <v>2017</v>
      </c>
      <c r="B270" s="82" t="s">
        <v>3387</v>
      </c>
      <c r="C270" s="162" t="s">
        <v>2490</v>
      </c>
      <c r="D270" s="190" t="s">
        <v>200</v>
      </c>
      <c r="E270" s="193">
        <f t="shared" si="8"/>
        <v>30</v>
      </c>
      <c r="F270" s="193">
        <v>0</v>
      </c>
      <c r="G270" s="193">
        <v>30</v>
      </c>
      <c r="H270" s="193">
        <v>0</v>
      </c>
      <c r="I270" s="196">
        <f t="shared" si="9"/>
        <v>0</v>
      </c>
    </row>
    <row r="271" spans="1:9">
      <c r="A271" s="82">
        <v>2017</v>
      </c>
      <c r="B271" s="82" t="s">
        <v>3387</v>
      </c>
      <c r="C271" s="162" t="s">
        <v>2490</v>
      </c>
      <c r="D271" s="190" t="s">
        <v>2009</v>
      </c>
      <c r="E271" s="193">
        <f t="shared" si="8"/>
        <v>0</v>
      </c>
      <c r="F271" s="193">
        <v>0</v>
      </c>
      <c r="G271" s="193">
        <v>0</v>
      </c>
      <c r="H271" s="193">
        <v>152</v>
      </c>
      <c r="I271" s="196">
        <f t="shared" si="9"/>
        <v>0</v>
      </c>
    </row>
    <row r="272" spans="1:9">
      <c r="A272" s="82">
        <v>2017</v>
      </c>
      <c r="B272" s="82" t="s">
        <v>3387</v>
      </c>
      <c r="C272" s="162" t="s">
        <v>2490</v>
      </c>
      <c r="D272" s="190" t="s">
        <v>2224</v>
      </c>
      <c r="E272" s="193">
        <f t="shared" si="8"/>
        <v>0</v>
      </c>
      <c r="F272" s="193">
        <v>0</v>
      </c>
      <c r="G272" s="193">
        <v>0</v>
      </c>
      <c r="H272" s="193">
        <v>631</v>
      </c>
      <c r="I272" s="196">
        <f t="shared" si="9"/>
        <v>0</v>
      </c>
    </row>
    <row r="273" spans="1:9">
      <c r="A273" s="82">
        <v>2017</v>
      </c>
      <c r="B273" s="82" t="s">
        <v>3387</v>
      </c>
      <c r="C273" s="162" t="s">
        <v>2490</v>
      </c>
      <c r="D273" s="190" t="s">
        <v>1983</v>
      </c>
      <c r="E273" s="193">
        <f t="shared" si="8"/>
        <v>0</v>
      </c>
      <c r="F273" s="193">
        <v>0</v>
      </c>
      <c r="G273" s="193">
        <v>0</v>
      </c>
      <c r="H273" s="193">
        <v>74</v>
      </c>
      <c r="I273" s="196">
        <f t="shared" si="9"/>
        <v>0</v>
      </c>
    </row>
    <row r="274" spans="1:9">
      <c r="A274" s="82">
        <v>2017</v>
      </c>
      <c r="B274" s="82" t="s">
        <v>3387</v>
      </c>
      <c r="C274" s="162" t="s">
        <v>2490</v>
      </c>
      <c r="D274" s="190" t="s">
        <v>2010</v>
      </c>
      <c r="E274" s="193">
        <f t="shared" si="8"/>
        <v>0</v>
      </c>
      <c r="F274" s="193">
        <v>0</v>
      </c>
      <c r="G274" s="193">
        <v>0</v>
      </c>
      <c r="H274" s="193">
        <v>32</v>
      </c>
      <c r="I274" s="196">
        <f t="shared" si="9"/>
        <v>0</v>
      </c>
    </row>
    <row r="275" spans="1:9">
      <c r="A275" s="82">
        <v>2017</v>
      </c>
      <c r="B275" s="82" t="s">
        <v>3387</v>
      </c>
      <c r="C275" s="162" t="s">
        <v>2490</v>
      </c>
      <c r="D275" s="190" t="s">
        <v>2225</v>
      </c>
      <c r="E275" s="193">
        <f t="shared" si="8"/>
        <v>0</v>
      </c>
      <c r="F275" s="193">
        <v>0</v>
      </c>
      <c r="G275" s="193">
        <v>0</v>
      </c>
      <c r="H275" s="193">
        <v>134</v>
      </c>
      <c r="I275" s="196">
        <f t="shared" si="9"/>
        <v>0</v>
      </c>
    </row>
    <row r="276" spans="1:9">
      <c r="A276" s="82">
        <v>2017</v>
      </c>
      <c r="B276" s="82" t="s">
        <v>3387</v>
      </c>
      <c r="C276" s="163" t="s">
        <v>644</v>
      </c>
      <c r="D276" s="190" t="s">
        <v>213</v>
      </c>
      <c r="E276" s="193">
        <f t="shared" si="8"/>
        <v>871</v>
      </c>
      <c r="F276" s="193">
        <v>871</v>
      </c>
      <c r="G276" s="193"/>
      <c r="H276" s="193">
        <v>18</v>
      </c>
      <c r="I276" s="196">
        <f t="shared" si="9"/>
        <v>48.388888888888886</v>
      </c>
    </row>
    <row r="277" spans="1:9">
      <c r="A277" s="82">
        <v>2017</v>
      </c>
      <c r="B277" s="82" t="s">
        <v>3387</v>
      </c>
      <c r="C277" s="163" t="s">
        <v>644</v>
      </c>
      <c r="D277" s="190" t="s">
        <v>31</v>
      </c>
      <c r="E277" s="193">
        <f t="shared" si="8"/>
        <v>1754</v>
      </c>
      <c r="F277" s="193">
        <v>1754</v>
      </c>
      <c r="G277" s="193"/>
      <c r="H277" s="193">
        <v>35</v>
      </c>
      <c r="I277" s="196">
        <f t="shared" si="9"/>
        <v>50.114285714285714</v>
      </c>
    </row>
    <row r="278" spans="1:9">
      <c r="A278" s="82">
        <v>2017</v>
      </c>
      <c r="B278" s="82" t="s">
        <v>3387</v>
      </c>
      <c r="C278" s="163" t="s">
        <v>644</v>
      </c>
      <c r="D278" s="190" t="s">
        <v>214</v>
      </c>
      <c r="E278" s="193">
        <f t="shared" si="8"/>
        <v>2591</v>
      </c>
      <c r="F278" s="193">
        <v>2591</v>
      </c>
      <c r="G278" s="193"/>
      <c r="H278" s="193">
        <v>47</v>
      </c>
      <c r="I278" s="196">
        <f t="shared" si="9"/>
        <v>55.127659574468083</v>
      </c>
    </row>
    <row r="279" spans="1:9">
      <c r="A279" s="82">
        <v>2017</v>
      </c>
      <c r="B279" s="82" t="s">
        <v>3387</v>
      </c>
      <c r="C279" s="163" t="s">
        <v>644</v>
      </c>
      <c r="D279" s="190" t="s">
        <v>126</v>
      </c>
      <c r="E279" s="193">
        <f t="shared" si="8"/>
        <v>1794</v>
      </c>
      <c r="F279" s="193">
        <v>1794</v>
      </c>
      <c r="G279" s="193"/>
      <c r="H279" s="193">
        <v>50</v>
      </c>
      <c r="I279" s="196">
        <f t="shared" si="9"/>
        <v>35.880000000000003</v>
      </c>
    </row>
    <row r="280" spans="1:9">
      <c r="A280" s="88">
        <v>2018</v>
      </c>
      <c r="B280" s="88" t="s">
        <v>3387</v>
      </c>
      <c r="C280" s="162" t="s">
        <v>2490</v>
      </c>
      <c r="D280" s="190" t="s">
        <v>5</v>
      </c>
      <c r="E280" s="193">
        <f t="shared" si="8"/>
        <v>1902</v>
      </c>
      <c r="F280" s="193">
        <v>1839</v>
      </c>
      <c r="G280" s="193">
        <v>63</v>
      </c>
      <c r="H280" s="193">
        <v>29</v>
      </c>
      <c r="I280" s="196">
        <f t="shared" si="9"/>
        <v>65.58620689655173</v>
      </c>
    </row>
    <row r="281" spans="1:9">
      <c r="A281" s="88">
        <v>2018</v>
      </c>
      <c r="B281" s="88" t="s">
        <v>3387</v>
      </c>
      <c r="C281" s="162" t="s">
        <v>2490</v>
      </c>
      <c r="D281" s="190" t="s">
        <v>12</v>
      </c>
      <c r="E281" s="193">
        <f t="shared" si="8"/>
        <v>1508</v>
      </c>
      <c r="F281" s="193">
        <v>1454</v>
      </c>
      <c r="G281" s="193">
        <v>54</v>
      </c>
      <c r="H281" s="193">
        <v>23</v>
      </c>
      <c r="I281" s="196">
        <f t="shared" si="9"/>
        <v>65.565217391304344</v>
      </c>
    </row>
    <row r="282" spans="1:9">
      <c r="A282" s="88">
        <v>2018</v>
      </c>
      <c r="B282" s="88" t="s">
        <v>3387</v>
      </c>
      <c r="C282" s="162" t="s">
        <v>2490</v>
      </c>
      <c r="D282" s="190" t="s">
        <v>18</v>
      </c>
      <c r="E282" s="193">
        <f t="shared" si="8"/>
        <v>1258</v>
      </c>
      <c r="F282" s="193">
        <v>1140</v>
      </c>
      <c r="G282" s="193">
        <v>118</v>
      </c>
      <c r="H282" s="193">
        <v>73</v>
      </c>
      <c r="I282" s="196">
        <f t="shared" si="9"/>
        <v>17.232876712328768</v>
      </c>
    </row>
    <row r="283" spans="1:9">
      <c r="A283" s="88">
        <v>2018</v>
      </c>
      <c r="B283" s="88" t="s">
        <v>3387</v>
      </c>
      <c r="C283" s="162" t="s">
        <v>2490</v>
      </c>
      <c r="D283" s="190" t="s">
        <v>31</v>
      </c>
      <c r="E283" s="193">
        <f t="shared" si="8"/>
        <v>3529</v>
      </c>
      <c r="F283" s="193">
        <v>2766</v>
      </c>
      <c r="G283" s="193">
        <v>763</v>
      </c>
      <c r="H283" s="193">
        <v>61</v>
      </c>
      <c r="I283" s="196">
        <f t="shared" si="9"/>
        <v>57.852459016393439</v>
      </c>
    </row>
    <row r="284" spans="1:9">
      <c r="A284" s="88">
        <v>2018</v>
      </c>
      <c r="B284" s="88" t="s">
        <v>3387</v>
      </c>
      <c r="C284" s="162" t="s">
        <v>2490</v>
      </c>
      <c r="D284" s="190" t="s">
        <v>52</v>
      </c>
      <c r="E284" s="193">
        <f t="shared" si="8"/>
        <v>1636</v>
      </c>
      <c r="F284" s="193">
        <v>1189</v>
      </c>
      <c r="G284" s="193">
        <v>447</v>
      </c>
      <c r="H284" s="193">
        <v>27</v>
      </c>
      <c r="I284" s="196">
        <f t="shared" si="9"/>
        <v>60.592592592592595</v>
      </c>
    </row>
    <row r="285" spans="1:9">
      <c r="A285" s="88">
        <v>2018</v>
      </c>
      <c r="B285" s="88" t="s">
        <v>3387</v>
      </c>
      <c r="C285" s="162" t="s">
        <v>2490</v>
      </c>
      <c r="D285" s="190" t="s">
        <v>72</v>
      </c>
      <c r="E285" s="193">
        <f t="shared" si="8"/>
        <v>1511</v>
      </c>
      <c r="F285" s="193">
        <v>1184</v>
      </c>
      <c r="G285" s="193">
        <v>327</v>
      </c>
      <c r="H285" s="193">
        <v>19</v>
      </c>
      <c r="I285" s="196">
        <f t="shared" si="9"/>
        <v>79.526315789473685</v>
      </c>
    </row>
    <row r="286" spans="1:9">
      <c r="A286" s="88">
        <v>2018</v>
      </c>
      <c r="B286" s="88" t="s">
        <v>3387</v>
      </c>
      <c r="C286" s="162" t="s">
        <v>2490</v>
      </c>
      <c r="D286" s="190" t="s">
        <v>83</v>
      </c>
      <c r="E286" s="193">
        <f t="shared" si="8"/>
        <v>967</v>
      </c>
      <c r="F286" s="193">
        <v>810</v>
      </c>
      <c r="G286" s="193">
        <v>157</v>
      </c>
      <c r="H286" s="193">
        <v>12</v>
      </c>
      <c r="I286" s="196">
        <f t="shared" si="9"/>
        <v>80.583333333333329</v>
      </c>
    </row>
    <row r="287" spans="1:9">
      <c r="A287" s="88">
        <v>2018</v>
      </c>
      <c r="B287" s="88" t="s">
        <v>3387</v>
      </c>
      <c r="C287" s="162" t="s">
        <v>2490</v>
      </c>
      <c r="D287" s="190" t="s">
        <v>93</v>
      </c>
      <c r="E287" s="193">
        <f t="shared" si="8"/>
        <v>2557</v>
      </c>
      <c r="F287" s="193">
        <v>2435</v>
      </c>
      <c r="G287" s="193">
        <v>122</v>
      </c>
      <c r="H287" s="193">
        <v>29</v>
      </c>
      <c r="I287" s="196">
        <f t="shared" si="9"/>
        <v>88.172413793103445</v>
      </c>
    </row>
    <row r="288" spans="1:9">
      <c r="A288" s="88">
        <v>2018</v>
      </c>
      <c r="B288" s="88" t="s">
        <v>3387</v>
      </c>
      <c r="C288" s="162" t="s">
        <v>2490</v>
      </c>
      <c r="D288" s="190" t="s">
        <v>102</v>
      </c>
      <c r="E288" s="193">
        <f t="shared" si="8"/>
        <v>11</v>
      </c>
      <c r="F288" s="193">
        <v>0</v>
      </c>
      <c r="G288" s="193">
        <v>11</v>
      </c>
      <c r="H288" s="193">
        <v>1</v>
      </c>
      <c r="I288" s="196">
        <f t="shared" si="9"/>
        <v>11</v>
      </c>
    </row>
    <row r="289" spans="1:9">
      <c r="A289" s="88">
        <v>2018</v>
      </c>
      <c r="B289" s="88" t="s">
        <v>3387</v>
      </c>
      <c r="C289" s="162" t="s">
        <v>2490</v>
      </c>
      <c r="D289" s="190" t="s">
        <v>105</v>
      </c>
      <c r="E289" s="193">
        <f t="shared" si="8"/>
        <v>326</v>
      </c>
      <c r="F289" s="193">
        <v>172</v>
      </c>
      <c r="G289" s="193">
        <v>154</v>
      </c>
      <c r="H289" s="193">
        <v>10</v>
      </c>
      <c r="I289" s="196">
        <f t="shared" si="9"/>
        <v>32.6</v>
      </c>
    </row>
    <row r="290" spans="1:9">
      <c r="A290" s="88">
        <v>2018</v>
      </c>
      <c r="B290" s="88" t="s">
        <v>3387</v>
      </c>
      <c r="C290" s="162" t="s">
        <v>2490</v>
      </c>
      <c r="D290" s="190" t="s">
        <v>108</v>
      </c>
      <c r="E290" s="193">
        <f t="shared" si="8"/>
        <v>541</v>
      </c>
      <c r="F290" s="193">
        <v>408</v>
      </c>
      <c r="G290" s="193">
        <v>133</v>
      </c>
      <c r="H290" s="193">
        <v>10</v>
      </c>
      <c r="I290" s="196">
        <f t="shared" si="9"/>
        <v>54.1</v>
      </c>
    </row>
    <row r="291" spans="1:9">
      <c r="A291" s="88">
        <v>2018</v>
      </c>
      <c r="B291" s="88" t="s">
        <v>3387</v>
      </c>
      <c r="C291" s="162" t="s">
        <v>2490</v>
      </c>
      <c r="D291" s="190" t="s">
        <v>114</v>
      </c>
      <c r="E291" s="193">
        <f t="shared" si="8"/>
        <v>428</v>
      </c>
      <c r="F291" s="193">
        <v>245</v>
      </c>
      <c r="G291" s="193">
        <v>183</v>
      </c>
      <c r="H291" s="193">
        <v>12</v>
      </c>
      <c r="I291" s="196">
        <f t="shared" si="9"/>
        <v>35.666666666666664</v>
      </c>
    </row>
    <row r="292" spans="1:9">
      <c r="A292" s="88">
        <v>2018</v>
      </c>
      <c r="B292" s="88" t="s">
        <v>3387</v>
      </c>
      <c r="C292" s="162" t="s">
        <v>2490</v>
      </c>
      <c r="D292" s="190" t="s">
        <v>121</v>
      </c>
      <c r="E292" s="193">
        <f t="shared" si="8"/>
        <v>165</v>
      </c>
      <c r="F292" s="193">
        <v>128</v>
      </c>
      <c r="G292" s="193">
        <v>37</v>
      </c>
      <c r="H292" s="193">
        <v>7</v>
      </c>
      <c r="I292" s="196">
        <f t="shared" si="9"/>
        <v>23.571428571428573</v>
      </c>
    </row>
    <row r="293" spans="1:9">
      <c r="A293" s="88">
        <v>2018</v>
      </c>
      <c r="B293" s="88" t="s">
        <v>3387</v>
      </c>
      <c r="C293" s="162" t="s">
        <v>2490</v>
      </c>
      <c r="D293" s="190" t="s">
        <v>126</v>
      </c>
      <c r="E293" s="193">
        <f t="shared" si="8"/>
        <v>3779</v>
      </c>
      <c r="F293" s="193">
        <v>3093</v>
      </c>
      <c r="G293" s="193">
        <v>686</v>
      </c>
      <c r="H293" s="193">
        <v>63</v>
      </c>
      <c r="I293" s="196">
        <f t="shared" si="9"/>
        <v>59.984126984126981</v>
      </c>
    </row>
    <row r="294" spans="1:9">
      <c r="A294" s="88">
        <v>2018</v>
      </c>
      <c r="B294" s="88" t="s">
        <v>3387</v>
      </c>
      <c r="C294" s="162" t="s">
        <v>2490</v>
      </c>
      <c r="D294" s="190" t="s">
        <v>145</v>
      </c>
      <c r="E294" s="193">
        <f t="shared" si="8"/>
        <v>1279</v>
      </c>
      <c r="F294" s="193">
        <v>987</v>
      </c>
      <c r="G294" s="193">
        <v>292</v>
      </c>
      <c r="H294" s="193">
        <v>48</v>
      </c>
      <c r="I294" s="196">
        <f t="shared" si="9"/>
        <v>26.645833333333332</v>
      </c>
    </row>
    <row r="295" spans="1:9">
      <c r="A295" s="88">
        <v>2018</v>
      </c>
      <c r="B295" s="88" t="s">
        <v>3387</v>
      </c>
      <c r="C295" s="162" t="s">
        <v>2490</v>
      </c>
      <c r="D295" s="190" t="s">
        <v>182</v>
      </c>
      <c r="E295" s="193">
        <f t="shared" si="8"/>
        <v>566</v>
      </c>
      <c r="F295" s="193">
        <v>447</v>
      </c>
      <c r="G295" s="193">
        <v>119</v>
      </c>
      <c r="H295" s="193">
        <v>61</v>
      </c>
      <c r="I295" s="196">
        <f t="shared" si="9"/>
        <v>9.278688524590164</v>
      </c>
    </row>
    <row r="296" spans="1:9">
      <c r="A296" s="88">
        <v>2018</v>
      </c>
      <c r="B296" s="88" t="s">
        <v>3387</v>
      </c>
      <c r="C296" s="162" t="s">
        <v>2490</v>
      </c>
      <c r="D296" s="190" t="s">
        <v>191</v>
      </c>
      <c r="E296" s="193">
        <f t="shared" si="8"/>
        <v>975</v>
      </c>
      <c r="F296" s="193">
        <v>919</v>
      </c>
      <c r="G296" s="193">
        <v>56</v>
      </c>
      <c r="H296" s="193">
        <v>14</v>
      </c>
      <c r="I296" s="196">
        <f t="shared" si="9"/>
        <v>69.642857142857139</v>
      </c>
    </row>
    <row r="297" spans="1:9">
      <c r="A297" s="88">
        <v>2018</v>
      </c>
      <c r="B297" s="88" t="s">
        <v>3387</v>
      </c>
      <c r="C297" s="162" t="s">
        <v>2490</v>
      </c>
      <c r="D297" s="190" t="s">
        <v>195</v>
      </c>
      <c r="E297" s="193">
        <f t="shared" si="8"/>
        <v>278</v>
      </c>
      <c r="F297" s="193">
        <v>217</v>
      </c>
      <c r="G297" s="193">
        <v>61</v>
      </c>
      <c r="H297" s="193">
        <v>18</v>
      </c>
      <c r="I297" s="196">
        <f t="shared" si="9"/>
        <v>15.444444444444445</v>
      </c>
    </row>
    <row r="298" spans="1:9">
      <c r="A298" s="88">
        <v>2018</v>
      </c>
      <c r="B298" s="88" t="s">
        <v>3387</v>
      </c>
      <c r="C298" s="162" t="s">
        <v>2490</v>
      </c>
      <c r="D298" s="190" t="s">
        <v>200</v>
      </c>
      <c r="E298" s="193">
        <f t="shared" si="8"/>
        <v>39</v>
      </c>
      <c r="F298" s="193">
        <v>0</v>
      </c>
      <c r="G298" s="193">
        <v>39</v>
      </c>
      <c r="H298" s="193">
        <v>0</v>
      </c>
      <c r="I298" s="196">
        <v>0</v>
      </c>
    </row>
    <row r="299" spans="1:9">
      <c r="A299" s="88">
        <v>2018</v>
      </c>
      <c r="B299" s="88" t="s">
        <v>3387</v>
      </c>
      <c r="C299" s="162" t="s">
        <v>2490</v>
      </c>
      <c r="D299" s="190" t="s">
        <v>1041</v>
      </c>
      <c r="E299" s="193">
        <f t="shared" si="8"/>
        <v>22</v>
      </c>
      <c r="F299" s="193">
        <v>0</v>
      </c>
      <c r="G299" s="193">
        <v>22</v>
      </c>
      <c r="H299" s="193">
        <v>0</v>
      </c>
      <c r="I299" s="196">
        <v>0</v>
      </c>
    </row>
    <row r="300" spans="1:9">
      <c r="A300" s="88">
        <v>2018</v>
      </c>
      <c r="B300" s="88" t="s">
        <v>3387</v>
      </c>
      <c r="C300" s="162" t="s">
        <v>2490</v>
      </c>
      <c r="D300" s="190" t="s">
        <v>2008</v>
      </c>
      <c r="E300" s="193">
        <f t="shared" si="8"/>
        <v>0</v>
      </c>
      <c r="F300" s="193">
        <v>0</v>
      </c>
      <c r="G300" s="193">
        <v>0</v>
      </c>
      <c r="H300" s="193">
        <v>114</v>
      </c>
      <c r="I300" s="193">
        <v>0</v>
      </c>
    </row>
    <row r="301" spans="1:9">
      <c r="A301" s="88">
        <v>2018</v>
      </c>
      <c r="B301" s="88" t="s">
        <v>3387</v>
      </c>
      <c r="C301" s="162" t="s">
        <v>2490</v>
      </c>
      <c r="D301" s="190" t="s">
        <v>2009</v>
      </c>
      <c r="E301" s="193">
        <f t="shared" si="8"/>
        <v>0</v>
      </c>
      <c r="F301" s="193">
        <v>0</v>
      </c>
      <c r="G301" s="193">
        <v>0</v>
      </c>
      <c r="H301" s="193">
        <v>167</v>
      </c>
      <c r="I301" s="193">
        <v>0</v>
      </c>
    </row>
    <row r="302" spans="1:9">
      <c r="A302" s="88">
        <v>2018</v>
      </c>
      <c r="B302" s="88" t="s">
        <v>3387</v>
      </c>
      <c r="C302" s="162" t="s">
        <v>2490</v>
      </c>
      <c r="D302" s="190" t="s">
        <v>2224</v>
      </c>
      <c r="E302" s="193">
        <f t="shared" si="8"/>
        <v>0</v>
      </c>
      <c r="F302" s="193">
        <v>0</v>
      </c>
      <c r="G302" s="193">
        <v>0</v>
      </c>
      <c r="H302" s="193">
        <v>691</v>
      </c>
      <c r="I302" s="193">
        <v>0</v>
      </c>
    </row>
    <row r="303" spans="1:9">
      <c r="A303" s="88">
        <v>2018</v>
      </c>
      <c r="B303" s="88" t="s">
        <v>3387</v>
      </c>
      <c r="C303" s="162" t="s">
        <v>2490</v>
      </c>
      <c r="D303" s="190" t="s">
        <v>1983</v>
      </c>
      <c r="E303" s="193">
        <f t="shared" si="8"/>
        <v>0</v>
      </c>
      <c r="F303" s="193">
        <v>0</v>
      </c>
      <c r="G303" s="193">
        <v>0</v>
      </c>
      <c r="H303" s="193">
        <v>74</v>
      </c>
      <c r="I303" s="193">
        <v>0</v>
      </c>
    </row>
    <row r="304" spans="1:9">
      <c r="A304" s="88">
        <v>2018</v>
      </c>
      <c r="B304" s="88" t="s">
        <v>3387</v>
      </c>
      <c r="C304" s="162" t="s">
        <v>2490</v>
      </c>
      <c r="D304" s="190" t="s">
        <v>2010</v>
      </c>
      <c r="E304" s="193">
        <f t="shared" si="8"/>
        <v>0</v>
      </c>
      <c r="F304" s="193">
        <v>0</v>
      </c>
      <c r="G304" s="193">
        <v>0</v>
      </c>
      <c r="H304" s="193">
        <v>33</v>
      </c>
      <c r="I304" s="193">
        <v>0</v>
      </c>
    </row>
    <row r="305" spans="1:9">
      <c r="A305" s="88">
        <v>2018</v>
      </c>
      <c r="B305" s="88" t="s">
        <v>3387</v>
      </c>
      <c r="C305" s="162" t="s">
        <v>2490</v>
      </c>
      <c r="D305" s="190" t="s">
        <v>2225</v>
      </c>
      <c r="E305" s="193">
        <f t="shared" si="8"/>
        <v>0</v>
      </c>
      <c r="F305" s="193">
        <v>0</v>
      </c>
      <c r="G305" s="193">
        <v>0</v>
      </c>
      <c r="H305" s="193">
        <v>126</v>
      </c>
      <c r="I305" s="193">
        <v>0</v>
      </c>
    </row>
    <row r="306" spans="1:9">
      <c r="A306" s="88">
        <v>2018</v>
      </c>
      <c r="B306" s="88" t="s">
        <v>3387</v>
      </c>
      <c r="C306" s="87" t="s">
        <v>644</v>
      </c>
      <c r="D306" s="84" t="s">
        <v>213</v>
      </c>
      <c r="E306" s="193">
        <f t="shared" si="8"/>
        <v>1137</v>
      </c>
      <c r="F306" s="85">
        <v>1056</v>
      </c>
      <c r="G306" s="85">
        <v>81</v>
      </c>
      <c r="H306" s="193">
        <v>22</v>
      </c>
      <c r="I306" s="196">
        <f>+IFERROR(E306/H306,0)</f>
        <v>51.68181818181818</v>
      </c>
    </row>
    <row r="307" spans="1:9">
      <c r="A307" s="88">
        <v>2018</v>
      </c>
      <c r="B307" s="88" t="s">
        <v>3387</v>
      </c>
      <c r="C307" s="87" t="s">
        <v>644</v>
      </c>
      <c r="D307" s="84" t="s">
        <v>31</v>
      </c>
      <c r="E307" s="193">
        <f t="shared" si="8"/>
        <v>2149</v>
      </c>
      <c r="F307" s="85">
        <v>1688</v>
      </c>
      <c r="G307" s="85">
        <v>461</v>
      </c>
      <c r="H307" s="193">
        <v>36</v>
      </c>
      <c r="I307" s="196">
        <f>+IFERROR(E307/H307,0)</f>
        <v>59.694444444444443</v>
      </c>
    </row>
    <row r="308" spans="1:9">
      <c r="A308" s="88">
        <v>2018</v>
      </c>
      <c r="B308" s="88" t="s">
        <v>3387</v>
      </c>
      <c r="C308" s="87" t="s">
        <v>644</v>
      </c>
      <c r="D308" s="84" t="s">
        <v>214</v>
      </c>
      <c r="E308" s="193">
        <f t="shared" si="8"/>
        <v>3158</v>
      </c>
      <c r="F308" s="85">
        <v>2615</v>
      </c>
      <c r="G308" s="85">
        <v>543</v>
      </c>
      <c r="H308" s="193">
        <v>51</v>
      </c>
      <c r="I308" s="196">
        <f>+IFERROR(E308/H308,0)</f>
        <v>61.921568627450981</v>
      </c>
    </row>
    <row r="309" spans="1:9">
      <c r="A309" s="88">
        <v>2018</v>
      </c>
      <c r="B309" s="88" t="s">
        <v>3387</v>
      </c>
      <c r="C309" s="87" t="s">
        <v>644</v>
      </c>
      <c r="D309" s="84" t="s">
        <v>126</v>
      </c>
      <c r="E309" s="193">
        <f t="shared" si="8"/>
        <v>2029</v>
      </c>
      <c r="F309" s="85">
        <v>1786</v>
      </c>
      <c r="G309" s="85">
        <v>243</v>
      </c>
      <c r="H309" s="193">
        <v>47</v>
      </c>
      <c r="I309" s="196">
        <f>+IFERROR(E309/H309,0)</f>
        <v>43.170212765957444</v>
      </c>
    </row>
  </sheetData>
  <sheetProtection autoFilter="0" pivotTables="0"/>
  <autoFilter ref="A1:I249"/>
  <sortState ref="A2:I307">
    <sortCondition ref="A2:A307"/>
    <sortCondition descending="1" ref="C2:C307"/>
    <sortCondition ref="D2:D307"/>
  </sortState>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009ED6"/>
  </sheetPr>
  <dimension ref="A1:F67"/>
  <sheetViews>
    <sheetView zoomScale="85" zoomScaleNormal="85" workbookViewId="0">
      <pane ySplit="1" topLeftCell="A32" activePane="bottomLeft" state="frozen"/>
      <selection pane="bottomLeft"/>
    </sheetView>
  </sheetViews>
  <sheetFormatPr baseColWidth="10" defaultColWidth="11" defaultRowHeight="16.5"/>
  <cols>
    <col min="1" max="1" width="8.75" style="1" bestFit="1" customWidth="1"/>
    <col min="2" max="2" width="10.125" style="1" bestFit="1" customWidth="1"/>
    <col min="3" max="3" width="18.625" style="1" bestFit="1" customWidth="1"/>
    <col min="4" max="4" width="117" style="1" bestFit="1" customWidth="1"/>
    <col min="5" max="5" width="16.625" style="1" bestFit="1" customWidth="1"/>
    <col min="6" max="6" width="14.875" style="1" bestFit="1" customWidth="1"/>
    <col min="7" max="16384" width="11" style="1"/>
  </cols>
  <sheetData>
    <row r="1" spans="1:6">
      <c r="A1" s="159" t="s">
        <v>319</v>
      </c>
      <c r="B1" s="159" t="s">
        <v>229</v>
      </c>
      <c r="C1" s="159" t="s">
        <v>1157</v>
      </c>
      <c r="D1" s="159" t="s">
        <v>230</v>
      </c>
      <c r="E1" s="159" t="s">
        <v>1158</v>
      </c>
      <c r="F1" s="159" t="s">
        <v>1159</v>
      </c>
    </row>
    <row r="2" spans="1:6">
      <c r="A2" s="82">
        <v>2007</v>
      </c>
      <c r="B2" s="83" t="s">
        <v>2490</v>
      </c>
      <c r="C2" s="271" t="s">
        <v>244</v>
      </c>
      <c r="D2" s="190" t="s">
        <v>1156</v>
      </c>
      <c r="E2" s="272">
        <v>406</v>
      </c>
      <c r="F2" s="271"/>
    </row>
    <row r="3" spans="1:6">
      <c r="A3" s="82">
        <v>2007</v>
      </c>
      <c r="B3" s="83" t="s">
        <v>2490</v>
      </c>
      <c r="C3" s="271" t="s">
        <v>244</v>
      </c>
      <c r="D3" s="190" t="s">
        <v>1155</v>
      </c>
      <c r="E3" s="272">
        <v>642</v>
      </c>
      <c r="F3" s="271"/>
    </row>
    <row r="4" spans="1:6">
      <c r="A4" s="82">
        <v>2007</v>
      </c>
      <c r="B4" s="83" t="s">
        <v>2490</v>
      </c>
      <c r="C4" s="271" t="s">
        <v>244</v>
      </c>
      <c r="D4" s="190" t="s">
        <v>1154</v>
      </c>
      <c r="E4" s="272">
        <v>1386</v>
      </c>
      <c r="F4" s="271"/>
    </row>
    <row r="5" spans="1:6">
      <c r="A5" s="82">
        <v>2007</v>
      </c>
      <c r="B5" s="83" t="s">
        <v>2490</v>
      </c>
      <c r="C5" s="271" t="s">
        <v>244</v>
      </c>
      <c r="D5" s="190" t="s">
        <v>1153</v>
      </c>
      <c r="E5" s="272">
        <v>844</v>
      </c>
      <c r="F5" s="271"/>
    </row>
    <row r="6" spans="1:6">
      <c r="A6" s="88">
        <v>2008</v>
      </c>
      <c r="B6" s="83" t="s">
        <v>2490</v>
      </c>
      <c r="C6" s="271" t="s">
        <v>244</v>
      </c>
      <c r="D6" s="190" t="s">
        <v>1156</v>
      </c>
      <c r="E6" s="272">
        <v>562</v>
      </c>
      <c r="F6" s="271"/>
    </row>
    <row r="7" spans="1:6">
      <c r="A7" s="88">
        <v>2008</v>
      </c>
      <c r="B7" s="83" t="s">
        <v>2490</v>
      </c>
      <c r="C7" s="271" t="s">
        <v>244</v>
      </c>
      <c r="D7" s="190" t="s">
        <v>1155</v>
      </c>
      <c r="E7" s="272">
        <v>623</v>
      </c>
      <c r="F7" s="271"/>
    </row>
    <row r="8" spans="1:6">
      <c r="A8" s="88">
        <v>2008</v>
      </c>
      <c r="B8" s="83" t="s">
        <v>2490</v>
      </c>
      <c r="C8" s="271" t="s">
        <v>244</v>
      </c>
      <c r="D8" s="190" t="s">
        <v>1154</v>
      </c>
      <c r="E8" s="272">
        <v>919</v>
      </c>
      <c r="F8" s="271"/>
    </row>
    <row r="9" spans="1:6">
      <c r="A9" s="88">
        <v>2008</v>
      </c>
      <c r="B9" s="83" t="s">
        <v>2490</v>
      </c>
      <c r="C9" s="271" t="s">
        <v>244</v>
      </c>
      <c r="D9" s="190" t="s">
        <v>1153</v>
      </c>
      <c r="E9" s="272">
        <v>887</v>
      </c>
      <c r="F9" s="271"/>
    </row>
    <row r="10" spans="1:6">
      <c r="A10" s="82">
        <v>2009</v>
      </c>
      <c r="B10" s="83" t="s">
        <v>2490</v>
      </c>
      <c r="C10" s="271" t="s">
        <v>244</v>
      </c>
      <c r="D10" s="190" t="s">
        <v>1156</v>
      </c>
      <c r="E10" s="272">
        <v>591</v>
      </c>
      <c r="F10" s="271"/>
    </row>
    <row r="11" spans="1:6">
      <c r="A11" s="82">
        <v>2009</v>
      </c>
      <c r="B11" s="83" t="s">
        <v>2490</v>
      </c>
      <c r="C11" s="271" t="s">
        <v>244</v>
      </c>
      <c r="D11" s="190" t="s">
        <v>1155</v>
      </c>
      <c r="E11" s="272">
        <v>845</v>
      </c>
      <c r="F11" s="271"/>
    </row>
    <row r="12" spans="1:6">
      <c r="A12" s="82">
        <v>2009</v>
      </c>
      <c r="B12" s="83" t="s">
        <v>2490</v>
      </c>
      <c r="C12" s="271" t="s">
        <v>244</v>
      </c>
      <c r="D12" s="190" t="s">
        <v>1154</v>
      </c>
      <c r="E12" s="272">
        <v>970</v>
      </c>
      <c r="F12" s="271"/>
    </row>
    <row r="13" spans="1:6">
      <c r="A13" s="82">
        <v>2009</v>
      </c>
      <c r="B13" s="83" t="s">
        <v>2490</v>
      </c>
      <c r="C13" s="271" t="s">
        <v>244</v>
      </c>
      <c r="D13" s="190" t="s">
        <v>1153</v>
      </c>
      <c r="E13" s="272">
        <v>961</v>
      </c>
      <c r="F13" s="271"/>
    </row>
    <row r="14" spans="1:6">
      <c r="A14" s="88">
        <v>2010</v>
      </c>
      <c r="B14" s="83" t="s">
        <v>2490</v>
      </c>
      <c r="C14" s="271" t="s">
        <v>244</v>
      </c>
      <c r="D14" s="190" t="s">
        <v>1156</v>
      </c>
      <c r="E14" s="272">
        <v>1169</v>
      </c>
      <c r="F14" s="271"/>
    </row>
    <row r="15" spans="1:6">
      <c r="A15" s="88">
        <v>2010</v>
      </c>
      <c r="B15" s="83" t="s">
        <v>2490</v>
      </c>
      <c r="C15" s="271" t="s">
        <v>244</v>
      </c>
      <c r="D15" s="190" t="s">
        <v>1155</v>
      </c>
      <c r="E15" s="272">
        <v>939</v>
      </c>
      <c r="F15" s="271"/>
    </row>
    <row r="16" spans="1:6">
      <c r="A16" s="88">
        <v>2010</v>
      </c>
      <c r="B16" s="83" t="s">
        <v>2490</v>
      </c>
      <c r="C16" s="271" t="s">
        <v>244</v>
      </c>
      <c r="D16" s="190" t="s">
        <v>1154</v>
      </c>
      <c r="E16" s="272">
        <v>962</v>
      </c>
      <c r="F16" s="271"/>
    </row>
    <row r="17" spans="1:6">
      <c r="A17" s="88">
        <v>2010</v>
      </c>
      <c r="B17" s="83" t="s">
        <v>2490</v>
      </c>
      <c r="C17" s="271" t="s">
        <v>244</v>
      </c>
      <c r="D17" s="190" t="s">
        <v>1153</v>
      </c>
      <c r="E17" s="272">
        <v>952</v>
      </c>
      <c r="F17" s="271"/>
    </row>
    <row r="18" spans="1:6">
      <c r="A18" s="82">
        <v>2011</v>
      </c>
      <c r="B18" s="83" t="s">
        <v>2490</v>
      </c>
      <c r="C18" s="271" t="s">
        <v>244</v>
      </c>
      <c r="D18" s="190" t="s">
        <v>1156</v>
      </c>
      <c r="E18" s="272">
        <v>1452</v>
      </c>
      <c r="F18" s="271"/>
    </row>
    <row r="19" spans="1:6">
      <c r="A19" s="82">
        <v>2011</v>
      </c>
      <c r="B19" s="83" t="s">
        <v>2490</v>
      </c>
      <c r="C19" s="271" t="s">
        <v>244</v>
      </c>
      <c r="D19" s="190" t="s">
        <v>1155</v>
      </c>
      <c r="E19" s="272">
        <v>1019</v>
      </c>
      <c r="F19" s="271"/>
    </row>
    <row r="20" spans="1:6">
      <c r="A20" s="82">
        <v>2011</v>
      </c>
      <c r="B20" s="83" t="s">
        <v>2490</v>
      </c>
      <c r="C20" s="271" t="s">
        <v>244</v>
      </c>
      <c r="D20" s="190" t="s">
        <v>1154</v>
      </c>
      <c r="E20" s="272">
        <v>1349</v>
      </c>
      <c r="F20" s="271"/>
    </row>
    <row r="21" spans="1:6">
      <c r="A21" s="82">
        <v>2011</v>
      </c>
      <c r="B21" s="83" t="s">
        <v>2490</v>
      </c>
      <c r="C21" s="271" t="s">
        <v>244</v>
      </c>
      <c r="D21" s="190" t="s">
        <v>1153</v>
      </c>
      <c r="E21" s="272">
        <v>1316</v>
      </c>
      <c r="F21" s="271"/>
    </row>
    <row r="22" spans="1:6">
      <c r="A22" s="88">
        <v>2012</v>
      </c>
      <c r="B22" s="83" t="s">
        <v>2490</v>
      </c>
      <c r="C22" s="271" t="s">
        <v>244</v>
      </c>
      <c r="D22" s="190" t="s">
        <v>1156</v>
      </c>
      <c r="E22" s="272">
        <v>1059</v>
      </c>
      <c r="F22" s="271"/>
    </row>
    <row r="23" spans="1:6">
      <c r="A23" s="88">
        <v>2012</v>
      </c>
      <c r="B23" s="83" t="s">
        <v>2490</v>
      </c>
      <c r="C23" s="271" t="s">
        <v>244</v>
      </c>
      <c r="D23" s="190" t="s">
        <v>1155</v>
      </c>
      <c r="E23" s="272">
        <v>1368</v>
      </c>
      <c r="F23" s="271"/>
    </row>
    <row r="24" spans="1:6">
      <c r="A24" s="88">
        <v>2012</v>
      </c>
      <c r="B24" s="83" t="s">
        <v>2490</v>
      </c>
      <c r="C24" s="271" t="s">
        <v>244</v>
      </c>
      <c r="D24" s="190" t="s">
        <v>1154</v>
      </c>
      <c r="E24" s="272">
        <v>959</v>
      </c>
      <c r="F24" s="271"/>
    </row>
    <row r="25" spans="1:6">
      <c r="A25" s="88">
        <v>2012</v>
      </c>
      <c r="B25" s="83" t="s">
        <v>2490</v>
      </c>
      <c r="C25" s="271" t="s">
        <v>244</v>
      </c>
      <c r="D25" s="190" t="s">
        <v>1153</v>
      </c>
      <c r="E25" s="272">
        <v>1390</v>
      </c>
      <c r="F25" s="271"/>
    </row>
    <row r="26" spans="1:6">
      <c r="A26" s="82">
        <v>2013</v>
      </c>
      <c r="B26" s="83" t="s">
        <v>2490</v>
      </c>
      <c r="C26" s="271" t="s">
        <v>244</v>
      </c>
      <c r="D26" s="190" t="s">
        <v>1156</v>
      </c>
      <c r="E26" s="272">
        <v>1426</v>
      </c>
      <c r="F26" s="271"/>
    </row>
    <row r="27" spans="1:6">
      <c r="A27" s="82">
        <v>2013</v>
      </c>
      <c r="B27" s="83" t="s">
        <v>2490</v>
      </c>
      <c r="C27" s="271" t="s">
        <v>244</v>
      </c>
      <c r="D27" s="190" t="s">
        <v>1155</v>
      </c>
      <c r="E27" s="272">
        <v>1724</v>
      </c>
      <c r="F27" s="271"/>
    </row>
    <row r="28" spans="1:6">
      <c r="A28" s="82">
        <v>2013</v>
      </c>
      <c r="B28" s="83" t="s">
        <v>2490</v>
      </c>
      <c r="C28" s="271" t="s">
        <v>244</v>
      </c>
      <c r="D28" s="190" t="s">
        <v>1154</v>
      </c>
      <c r="E28" s="272">
        <v>847</v>
      </c>
      <c r="F28" s="271"/>
    </row>
    <row r="29" spans="1:6">
      <c r="A29" s="82">
        <v>2013</v>
      </c>
      <c r="B29" s="83" t="s">
        <v>2490</v>
      </c>
      <c r="C29" s="271" t="s">
        <v>244</v>
      </c>
      <c r="D29" s="190" t="s">
        <v>1153</v>
      </c>
      <c r="E29" s="272">
        <v>1629</v>
      </c>
      <c r="F29" s="271"/>
    </row>
    <row r="30" spans="1:6">
      <c r="A30" s="88">
        <v>2014</v>
      </c>
      <c r="B30" s="83" t="s">
        <v>2490</v>
      </c>
      <c r="C30" s="271" t="s">
        <v>244</v>
      </c>
      <c r="D30" s="190" t="s">
        <v>1150</v>
      </c>
      <c r="E30" s="272">
        <v>1923</v>
      </c>
      <c r="F30" s="272">
        <v>2550</v>
      </c>
    </row>
    <row r="31" spans="1:6">
      <c r="A31" s="88">
        <v>2014</v>
      </c>
      <c r="B31" s="83" t="s">
        <v>2490</v>
      </c>
      <c r="C31" s="271" t="s">
        <v>244</v>
      </c>
      <c r="D31" s="190" t="s">
        <v>1147</v>
      </c>
      <c r="E31" s="272">
        <v>1718</v>
      </c>
      <c r="F31" s="272">
        <v>1741</v>
      </c>
    </row>
    <row r="32" spans="1:6">
      <c r="A32" s="88">
        <v>2014</v>
      </c>
      <c r="B32" s="83" t="s">
        <v>2490</v>
      </c>
      <c r="C32" s="271" t="s">
        <v>244</v>
      </c>
      <c r="D32" s="190" t="s">
        <v>1146</v>
      </c>
      <c r="E32" s="272">
        <v>927</v>
      </c>
      <c r="F32" s="272">
        <v>1258</v>
      </c>
    </row>
    <row r="33" spans="1:6">
      <c r="A33" s="88">
        <v>2014</v>
      </c>
      <c r="B33" s="83" t="s">
        <v>2490</v>
      </c>
      <c r="C33" s="271" t="s">
        <v>244</v>
      </c>
      <c r="D33" s="190" t="s">
        <v>2488</v>
      </c>
      <c r="E33" s="272">
        <v>392</v>
      </c>
      <c r="F33" s="272">
        <v>696</v>
      </c>
    </row>
    <row r="34" spans="1:6">
      <c r="A34" s="88">
        <v>2014</v>
      </c>
      <c r="B34" s="83" t="s">
        <v>2490</v>
      </c>
      <c r="C34" s="271" t="s">
        <v>244</v>
      </c>
      <c r="D34" s="190" t="s">
        <v>1151</v>
      </c>
      <c r="E34" s="272">
        <v>1329</v>
      </c>
      <c r="F34" s="272">
        <v>1329</v>
      </c>
    </row>
    <row r="35" spans="1:6">
      <c r="A35" s="88">
        <v>2014</v>
      </c>
      <c r="B35" s="83" t="s">
        <v>2490</v>
      </c>
      <c r="C35" s="271" t="s">
        <v>244</v>
      </c>
      <c r="D35" s="190" t="s">
        <v>1149</v>
      </c>
      <c r="E35" s="272">
        <v>1492</v>
      </c>
      <c r="F35" s="272">
        <v>7266</v>
      </c>
    </row>
    <row r="36" spans="1:6">
      <c r="A36" s="88">
        <v>2014</v>
      </c>
      <c r="B36" s="83" t="s">
        <v>2490</v>
      </c>
      <c r="C36" s="271" t="s">
        <v>244</v>
      </c>
      <c r="D36" s="190" t="s">
        <v>1148</v>
      </c>
      <c r="E36" s="272">
        <v>33</v>
      </c>
      <c r="F36" s="272">
        <v>33</v>
      </c>
    </row>
    <row r="37" spans="1:6">
      <c r="A37" s="82">
        <v>2015</v>
      </c>
      <c r="B37" s="83" t="s">
        <v>2490</v>
      </c>
      <c r="C37" s="271" t="s">
        <v>244</v>
      </c>
      <c r="D37" s="190" t="s">
        <v>1148</v>
      </c>
      <c r="E37" s="272">
        <v>7</v>
      </c>
      <c r="F37" s="272">
        <v>7</v>
      </c>
    </row>
    <row r="38" spans="1:6">
      <c r="A38" s="82">
        <v>2015</v>
      </c>
      <c r="B38" s="83" t="s">
        <v>2490</v>
      </c>
      <c r="C38" s="190" t="s">
        <v>2489</v>
      </c>
      <c r="D38" s="190" t="s">
        <v>1146</v>
      </c>
      <c r="E38" s="272">
        <v>1133</v>
      </c>
      <c r="F38" s="272">
        <v>1557</v>
      </c>
    </row>
    <row r="39" spans="1:6">
      <c r="A39" s="82">
        <v>2015</v>
      </c>
      <c r="B39" s="83" t="s">
        <v>2490</v>
      </c>
      <c r="C39" s="190" t="s">
        <v>2489</v>
      </c>
      <c r="D39" s="190" t="s">
        <v>2488</v>
      </c>
      <c r="E39" s="272">
        <v>524</v>
      </c>
      <c r="F39" s="272">
        <v>1245</v>
      </c>
    </row>
    <row r="40" spans="1:6">
      <c r="A40" s="82">
        <v>2015</v>
      </c>
      <c r="B40" s="83" t="s">
        <v>2490</v>
      </c>
      <c r="C40" s="190" t="s">
        <v>2489</v>
      </c>
      <c r="D40" s="190" t="s">
        <v>1147</v>
      </c>
      <c r="E40" s="272">
        <v>1969</v>
      </c>
      <c r="F40" s="272">
        <v>1969</v>
      </c>
    </row>
    <row r="41" spans="1:6">
      <c r="A41" s="82">
        <v>2015</v>
      </c>
      <c r="B41" s="83" t="s">
        <v>2490</v>
      </c>
      <c r="C41" s="190" t="s">
        <v>1145</v>
      </c>
      <c r="D41" s="190" t="s">
        <v>1150</v>
      </c>
      <c r="E41" s="272">
        <v>1718</v>
      </c>
      <c r="F41" s="272">
        <v>3040</v>
      </c>
    </row>
    <row r="42" spans="1:6">
      <c r="A42" s="82">
        <v>2015</v>
      </c>
      <c r="B42" s="83" t="s">
        <v>2490</v>
      </c>
      <c r="C42" s="190" t="s">
        <v>1145</v>
      </c>
      <c r="D42" s="190" t="s">
        <v>1149</v>
      </c>
      <c r="E42" s="272">
        <v>1527</v>
      </c>
      <c r="F42" s="272">
        <v>5772</v>
      </c>
    </row>
    <row r="43" spans="1:6">
      <c r="A43" s="82">
        <v>2015</v>
      </c>
      <c r="B43" s="83" t="s">
        <v>2490</v>
      </c>
      <c r="C43" s="190" t="s">
        <v>1145</v>
      </c>
      <c r="D43" s="190" t="s">
        <v>1151</v>
      </c>
      <c r="E43" s="272">
        <v>3424</v>
      </c>
      <c r="F43" s="272">
        <v>3778</v>
      </c>
    </row>
    <row r="44" spans="1:6">
      <c r="A44" s="88">
        <v>2016</v>
      </c>
      <c r="B44" s="83" t="s">
        <v>2490</v>
      </c>
      <c r="C44" s="190" t="s">
        <v>2489</v>
      </c>
      <c r="D44" s="190" t="s">
        <v>2488</v>
      </c>
      <c r="E44" s="272">
        <v>857</v>
      </c>
      <c r="F44" s="272">
        <v>1976</v>
      </c>
    </row>
    <row r="45" spans="1:6">
      <c r="A45" s="88">
        <v>2016</v>
      </c>
      <c r="B45" s="83" t="s">
        <v>2490</v>
      </c>
      <c r="C45" s="190" t="s">
        <v>2489</v>
      </c>
      <c r="D45" s="190" t="s">
        <v>1146</v>
      </c>
      <c r="E45" s="272">
        <v>826</v>
      </c>
      <c r="F45" s="272">
        <v>3564</v>
      </c>
    </row>
    <row r="46" spans="1:6">
      <c r="A46" s="88">
        <v>2016</v>
      </c>
      <c r="B46" s="83" t="s">
        <v>2490</v>
      </c>
      <c r="C46" s="271" t="s">
        <v>244</v>
      </c>
      <c r="D46" s="190" t="s">
        <v>1148</v>
      </c>
      <c r="E46" s="272">
        <v>1247</v>
      </c>
      <c r="F46" s="272">
        <v>1457</v>
      </c>
    </row>
    <row r="47" spans="1:6">
      <c r="A47" s="88">
        <v>2016</v>
      </c>
      <c r="B47" s="83" t="s">
        <v>2490</v>
      </c>
      <c r="C47" s="190" t="s">
        <v>2489</v>
      </c>
      <c r="D47" s="190" t="s">
        <v>1147</v>
      </c>
      <c r="E47" s="272">
        <v>1025</v>
      </c>
      <c r="F47" s="272">
        <v>1551</v>
      </c>
    </row>
    <row r="48" spans="1:6">
      <c r="A48" s="88">
        <v>2016</v>
      </c>
      <c r="B48" s="83" t="s">
        <v>2490</v>
      </c>
      <c r="C48" s="190" t="s">
        <v>1145</v>
      </c>
      <c r="D48" s="190" t="s">
        <v>1152</v>
      </c>
      <c r="E48" s="272">
        <v>3150</v>
      </c>
      <c r="F48" s="272">
        <v>3364</v>
      </c>
    </row>
    <row r="49" spans="1:6">
      <c r="A49" s="88">
        <v>2016</v>
      </c>
      <c r="B49" s="83" t="s">
        <v>2490</v>
      </c>
      <c r="C49" s="190" t="s">
        <v>1145</v>
      </c>
      <c r="D49" s="190" t="s">
        <v>1150</v>
      </c>
      <c r="E49" s="272">
        <v>350</v>
      </c>
      <c r="F49" s="272">
        <v>976</v>
      </c>
    </row>
    <row r="50" spans="1:6">
      <c r="A50" s="88">
        <v>2016</v>
      </c>
      <c r="B50" s="83" t="s">
        <v>2490</v>
      </c>
      <c r="C50" s="190" t="s">
        <v>1145</v>
      </c>
      <c r="D50" s="190" t="s">
        <v>1149</v>
      </c>
      <c r="E50" s="272">
        <v>1650</v>
      </c>
      <c r="F50" s="272">
        <v>5690</v>
      </c>
    </row>
    <row r="51" spans="1:6">
      <c r="A51" s="88">
        <v>2016</v>
      </c>
      <c r="B51" s="83" t="s">
        <v>2490</v>
      </c>
      <c r="C51" s="190" t="s">
        <v>1145</v>
      </c>
      <c r="D51" s="190" t="s">
        <v>1151</v>
      </c>
      <c r="E51" s="272">
        <v>2857</v>
      </c>
      <c r="F51" s="272">
        <v>5077</v>
      </c>
    </row>
    <row r="52" spans="1:6">
      <c r="A52" s="82">
        <v>2017</v>
      </c>
      <c r="B52" s="83" t="s">
        <v>2490</v>
      </c>
      <c r="C52" s="190" t="s">
        <v>2489</v>
      </c>
      <c r="D52" s="190" t="s">
        <v>2488</v>
      </c>
      <c r="E52" s="272">
        <v>2057</v>
      </c>
      <c r="F52" s="272">
        <v>2209</v>
      </c>
    </row>
    <row r="53" spans="1:6">
      <c r="A53" s="82">
        <v>2017</v>
      </c>
      <c r="B53" s="83" t="s">
        <v>2490</v>
      </c>
      <c r="C53" s="190" t="s">
        <v>2489</v>
      </c>
      <c r="D53" s="190" t="s">
        <v>1146</v>
      </c>
      <c r="E53" s="272">
        <v>1680</v>
      </c>
      <c r="F53" s="272">
        <v>4878</v>
      </c>
    </row>
    <row r="54" spans="1:6">
      <c r="A54" s="82">
        <v>2017</v>
      </c>
      <c r="B54" s="83" t="s">
        <v>2490</v>
      </c>
      <c r="C54" s="190" t="s">
        <v>2489</v>
      </c>
      <c r="D54" s="190" t="s">
        <v>1148</v>
      </c>
      <c r="E54" s="272">
        <v>813</v>
      </c>
      <c r="F54" s="272">
        <v>1329</v>
      </c>
    </row>
    <row r="55" spans="1:6">
      <c r="A55" s="82">
        <v>2017</v>
      </c>
      <c r="B55" s="83" t="s">
        <v>2490</v>
      </c>
      <c r="C55" s="190" t="s">
        <v>2489</v>
      </c>
      <c r="D55" s="190" t="s">
        <v>1147</v>
      </c>
      <c r="E55" s="272">
        <v>748</v>
      </c>
      <c r="F55" s="272">
        <v>811</v>
      </c>
    </row>
    <row r="56" spans="1:6">
      <c r="A56" s="82">
        <v>2017</v>
      </c>
      <c r="B56" s="83" t="s">
        <v>2490</v>
      </c>
      <c r="C56" s="190" t="s">
        <v>1145</v>
      </c>
      <c r="D56" s="190" t="s">
        <v>1152</v>
      </c>
      <c r="E56" s="272">
        <v>3874</v>
      </c>
      <c r="F56" s="272">
        <v>4183</v>
      </c>
    </row>
    <row r="57" spans="1:6">
      <c r="A57" s="82">
        <v>2017</v>
      </c>
      <c r="B57" s="83" t="s">
        <v>2490</v>
      </c>
      <c r="C57" s="190" t="s">
        <v>1145</v>
      </c>
      <c r="D57" s="190" t="s">
        <v>1150</v>
      </c>
      <c r="E57" s="272">
        <v>400</v>
      </c>
      <c r="F57" s="272">
        <v>992</v>
      </c>
    </row>
    <row r="58" spans="1:6">
      <c r="A58" s="82">
        <v>2017</v>
      </c>
      <c r="B58" s="83" t="s">
        <v>2490</v>
      </c>
      <c r="C58" s="190" t="s">
        <v>1145</v>
      </c>
      <c r="D58" s="190" t="s">
        <v>1149</v>
      </c>
      <c r="E58" s="272">
        <v>3348</v>
      </c>
      <c r="F58" s="272">
        <v>4725</v>
      </c>
    </row>
    <row r="59" spans="1:6">
      <c r="A59" s="82">
        <v>2017</v>
      </c>
      <c r="B59" s="83" t="s">
        <v>2490</v>
      </c>
      <c r="C59" s="190" t="s">
        <v>1145</v>
      </c>
      <c r="D59" s="190" t="s">
        <v>1151</v>
      </c>
      <c r="E59" s="272">
        <v>5023</v>
      </c>
      <c r="F59" s="272">
        <v>5576</v>
      </c>
    </row>
    <row r="60" spans="1:6">
      <c r="A60" s="88">
        <v>2018</v>
      </c>
      <c r="B60" s="83" t="s">
        <v>2490</v>
      </c>
      <c r="C60" s="190" t="s">
        <v>2489</v>
      </c>
      <c r="D60" s="190" t="s">
        <v>2488</v>
      </c>
      <c r="E60" s="272">
        <v>1204</v>
      </c>
      <c r="F60" s="272">
        <v>1777</v>
      </c>
    </row>
    <row r="61" spans="1:6">
      <c r="A61" s="88">
        <v>2018</v>
      </c>
      <c r="B61" s="83" t="s">
        <v>2490</v>
      </c>
      <c r="C61" s="190" t="s">
        <v>2489</v>
      </c>
      <c r="D61" s="190" t="s">
        <v>1146</v>
      </c>
      <c r="E61" s="272">
        <v>1298</v>
      </c>
      <c r="F61" s="272">
        <v>3777</v>
      </c>
    </row>
    <row r="62" spans="1:6">
      <c r="A62" s="88">
        <v>2018</v>
      </c>
      <c r="B62" s="83" t="s">
        <v>2490</v>
      </c>
      <c r="C62" s="190" t="s">
        <v>2489</v>
      </c>
      <c r="D62" s="190" t="s">
        <v>1148</v>
      </c>
      <c r="E62" s="272">
        <v>937</v>
      </c>
      <c r="F62" s="272">
        <v>1535</v>
      </c>
    </row>
    <row r="63" spans="1:6">
      <c r="A63" s="88">
        <v>2018</v>
      </c>
      <c r="B63" s="83" t="s">
        <v>2490</v>
      </c>
      <c r="C63" s="190" t="s">
        <v>2489</v>
      </c>
      <c r="D63" s="190" t="s">
        <v>1147</v>
      </c>
      <c r="E63" s="272">
        <v>769</v>
      </c>
      <c r="F63" s="272">
        <v>838</v>
      </c>
    </row>
    <row r="64" spans="1:6">
      <c r="A64" s="88">
        <v>2018</v>
      </c>
      <c r="B64" s="83" t="s">
        <v>2490</v>
      </c>
      <c r="C64" s="190" t="s">
        <v>1145</v>
      </c>
      <c r="D64" s="190" t="s">
        <v>1152</v>
      </c>
      <c r="E64" s="272">
        <v>2655</v>
      </c>
      <c r="F64" s="272">
        <v>3936</v>
      </c>
    </row>
    <row r="65" spans="1:6">
      <c r="A65" s="88">
        <v>2018</v>
      </c>
      <c r="B65" s="83" t="s">
        <v>2490</v>
      </c>
      <c r="C65" s="190" t="s">
        <v>1145</v>
      </c>
      <c r="D65" s="190" t="s">
        <v>1150</v>
      </c>
      <c r="E65" s="272">
        <v>461</v>
      </c>
      <c r="F65" s="272">
        <v>1196</v>
      </c>
    </row>
    <row r="66" spans="1:6">
      <c r="A66" s="88">
        <v>2018</v>
      </c>
      <c r="B66" s="83" t="s">
        <v>2490</v>
      </c>
      <c r="C66" s="190" t="s">
        <v>1145</v>
      </c>
      <c r="D66" s="190" t="s">
        <v>1149</v>
      </c>
      <c r="E66" s="272">
        <v>3863</v>
      </c>
      <c r="F66" s="272">
        <v>5601</v>
      </c>
    </row>
    <row r="67" spans="1:6">
      <c r="A67" s="88">
        <v>2018</v>
      </c>
      <c r="B67" s="83" t="s">
        <v>2490</v>
      </c>
      <c r="C67" s="190" t="s">
        <v>1145</v>
      </c>
      <c r="D67" s="190" t="s">
        <v>1151</v>
      </c>
      <c r="E67" s="272">
        <v>6809</v>
      </c>
      <c r="F67" s="272">
        <v>7424</v>
      </c>
    </row>
  </sheetData>
  <sheetProtection autoFilter="0" pivotTables="0"/>
  <autoFilter ref="A1:F67"/>
  <sortState ref="A8:I54">
    <sortCondition ref="A8:A54"/>
    <sortCondition ref="C8:C54"/>
    <sortCondition ref="D8:D54"/>
    <sortCondition descending="1" ref="E8:E54"/>
    <sortCondition descending="1" ref="F8:F54"/>
  </sortState>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009ED6"/>
  </sheetPr>
  <dimension ref="A1:F162"/>
  <sheetViews>
    <sheetView zoomScale="85" zoomScaleNormal="85" workbookViewId="0">
      <pane ySplit="1" topLeftCell="A130" activePane="bottomLeft" state="frozen"/>
      <selection pane="bottomLeft" activeCell="E1" sqref="E1"/>
    </sheetView>
  </sheetViews>
  <sheetFormatPr baseColWidth="10" defaultColWidth="11" defaultRowHeight="16.5"/>
  <cols>
    <col min="1" max="1" width="8.875" bestFit="1" customWidth="1"/>
    <col min="2" max="2" width="14.625" customWidth="1"/>
    <col min="3" max="3" width="40.375" bestFit="1" customWidth="1"/>
    <col min="4" max="4" width="26.75" bestFit="1" customWidth="1"/>
    <col min="5" max="5" width="54.875" bestFit="1" customWidth="1"/>
    <col min="6" max="6" width="8.875" bestFit="1" customWidth="1"/>
  </cols>
  <sheetData>
    <row r="1" spans="1:6">
      <c r="A1" s="159" t="s">
        <v>3429</v>
      </c>
      <c r="B1" s="159" t="s">
        <v>228</v>
      </c>
      <c r="C1" s="159" t="s">
        <v>5094</v>
      </c>
      <c r="D1" s="159" t="s">
        <v>5172</v>
      </c>
      <c r="E1" s="159" t="s">
        <v>5173</v>
      </c>
      <c r="F1" s="159" t="s">
        <v>3886</v>
      </c>
    </row>
    <row r="2" spans="1:6">
      <c r="A2" s="277">
        <v>2011</v>
      </c>
      <c r="B2" s="163" t="s">
        <v>644</v>
      </c>
      <c r="C2" s="190" t="s">
        <v>2498</v>
      </c>
      <c r="D2" s="190" t="s">
        <v>2228</v>
      </c>
      <c r="E2" s="190" t="s">
        <v>2229</v>
      </c>
      <c r="F2" s="193">
        <v>46</v>
      </c>
    </row>
    <row r="3" spans="1:6">
      <c r="A3" s="277">
        <v>2011</v>
      </c>
      <c r="B3" s="163" t="s">
        <v>644</v>
      </c>
      <c r="C3" s="190" t="s">
        <v>2498</v>
      </c>
      <c r="D3" s="190" t="s">
        <v>2232</v>
      </c>
      <c r="E3" s="190" t="s">
        <v>2233</v>
      </c>
      <c r="F3" s="193">
        <v>18</v>
      </c>
    </row>
    <row r="4" spans="1:6">
      <c r="A4" s="277">
        <v>2011</v>
      </c>
      <c r="B4" s="163" t="s">
        <v>644</v>
      </c>
      <c r="C4" s="190" t="s">
        <v>2498</v>
      </c>
      <c r="D4" s="190" t="s">
        <v>2232</v>
      </c>
      <c r="E4" s="190" t="s">
        <v>2234</v>
      </c>
      <c r="F4" s="193">
        <v>5</v>
      </c>
    </row>
    <row r="5" spans="1:6">
      <c r="A5" s="277">
        <v>2011</v>
      </c>
      <c r="B5" s="163" t="s">
        <v>644</v>
      </c>
      <c r="C5" s="190" t="s">
        <v>2498</v>
      </c>
      <c r="D5" s="190" t="s">
        <v>2230</v>
      </c>
      <c r="E5" s="190" t="s">
        <v>2237</v>
      </c>
      <c r="F5" s="193">
        <v>385</v>
      </c>
    </row>
    <row r="6" spans="1:6">
      <c r="A6" s="277">
        <v>2011</v>
      </c>
      <c r="B6" s="163" t="s">
        <v>644</v>
      </c>
      <c r="C6" s="190" t="s">
        <v>2498</v>
      </c>
      <c r="D6" s="190" t="s">
        <v>2230</v>
      </c>
      <c r="E6" s="190" t="s">
        <v>2231</v>
      </c>
      <c r="F6" s="193">
        <v>2</v>
      </c>
    </row>
    <row r="7" spans="1:6">
      <c r="A7" s="277">
        <v>2011</v>
      </c>
      <c r="B7" s="163" t="s">
        <v>644</v>
      </c>
      <c r="C7" s="190" t="s">
        <v>2691</v>
      </c>
      <c r="D7" s="190" t="s">
        <v>2228</v>
      </c>
      <c r="E7" s="190" t="s">
        <v>2229</v>
      </c>
      <c r="F7" s="193">
        <v>145</v>
      </c>
    </row>
    <row r="8" spans="1:6">
      <c r="A8" s="277">
        <v>2011</v>
      </c>
      <c r="B8" s="163" t="s">
        <v>644</v>
      </c>
      <c r="C8" s="190" t="s">
        <v>2691</v>
      </c>
      <c r="D8" s="190" t="s">
        <v>2232</v>
      </c>
      <c r="E8" s="190" t="s">
        <v>2233</v>
      </c>
      <c r="F8" s="193">
        <v>20</v>
      </c>
    </row>
    <row r="9" spans="1:6">
      <c r="A9" s="277">
        <v>2011</v>
      </c>
      <c r="B9" s="163" t="s">
        <v>644</v>
      </c>
      <c r="C9" s="190" t="s">
        <v>2691</v>
      </c>
      <c r="D9" s="190" t="s">
        <v>2232</v>
      </c>
      <c r="E9" s="190" t="s">
        <v>2234</v>
      </c>
      <c r="F9" s="193">
        <v>9</v>
      </c>
    </row>
    <row r="10" spans="1:6">
      <c r="A10" s="277">
        <v>2011</v>
      </c>
      <c r="B10" s="163" t="s">
        <v>644</v>
      </c>
      <c r="C10" s="190" t="s">
        <v>2691</v>
      </c>
      <c r="D10" s="190" t="s">
        <v>2230</v>
      </c>
      <c r="E10" s="190" t="s">
        <v>2237</v>
      </c>
      <c r="F10" s="193">
        <v>665</v>
      </c>
    </row>
    <row r="11" spans="1:6">
      <c r="A11" s="277">
        <v>2011</v>
      </c>
      <c r="B11" s="163" t="s">
        <v>644</v>
      </c>
      <c r="C11" s="190" t="s">
        <v>2691</v>
      </c>
      <c r="D11" s="190" t="s">
        <v>2230</v>
      </c>
      <c r="E11" s="190" t="s">
        <v>2231</v>
      </c>
      <c r="F11" s="193">
        <v>9</v>
      </c>
    </row>
    <row r="12" spans="1:6">
      <c r="A12" s="277">
        <v>2011</v>
      </c>
      <c r="B12" s="163" t="s">
        <v>644</v>
      </c>
      <c r="C12" s="190" t="s">
        <v>2496</v>
      </c>
      <c r="D12" s="190" t="s">
        <v>2228</v>
      </c>
      <c r="E12" s="190" t="s">
        <v>2229</v>
      </c>
      <c r="F12" s="193">
        <v>45</v>
      </c>
    </row>
    <row r="13" spans="1:6">
      <c r="A13" s="277">
        <v>2011</v>
      </c>
      <c r="B13" s="163" t="s">
        <v>644</v>
      </c>
      <c r="C13" s="190" t="s">
        <v>2496</v>
      </c>
      <c r="D13" s="190" t="s">
        <v>2232</v>
      </c>
      <c r="E13" s="190" t="s">
        <v>2233</v>
      </c>
      <c r="F13" s="193">
        <v>26</v>
      </c>
    </row>
    <row r="14" spans="1:6">
      <c r="A14" s="277">
        <v>2011</v>
      </c>
      <c r="B14" s="163" t="s">
        <v>644</v>
      </c>
      <c r="C14" s="190" t="s">
        <v>2496</v>
      </c>
      <c r="D14" s="190" t="s">
        <v>2232</v>
      </c>
      <c r="E14" s="190" t="s">
        <v>2234</v>
      </c>
      <c r="F14" s="193">
        <v>12</v>
      </c>
    </row>
    <row r="15" spans="1:6">
      <c r="A15" s="277">
        <v>2011</v>
      </c>
      <c r="B15" s="163" t="s">
        <v>644</v>
      </c>
      <c r="C15" s="190" t="s">
        <v>2496</v>
      </c>
      <c r="D15" s="190" t="s">
        <v>2230</v>
      </c>
      <c r="E15" s="190" t="s">
        <v>2237</v>
      </c>
      <c r="F15" s="193">
        <v>272</v>
      </c>
    </row>
    <row r="16" spans="1:6">
      <c r="A16" s="277">
        <v>2011</v>
      </c>
      <c r="B16" s="163" t="s">
        <v>644</v>
      </c>
      <c r="C16" s="190" t="s">
        <v>2496</v>
      </c>
      <c r="D16" s="190" t="s">
        <v>2230</v>
      </c>
      <c r="E16" s="190" t="s">
        <v>2231</v>
      </c>
      <c r="F16" s="193">
        <v>40</v>
      </c>
    </row>
    <row r="17" spans="1:6">
      <c r="A17" s="277">
        <v>2011</v>
      </c>
      <c r="B17" s="163" t="s">
        <v>644</v>
      </c>
      <c r="C17" s="190" t="s">
        <v>3385</v>
      </c>
      <c r="D17" s="190" t="s">
        <v>2228</v>
      </c>
      <c r="E17" s="190" t="s">
        <v>2229</v>
      </c>
      <c r="F17" s="193">
        <v>7</v>
      </c>
    </row>
    <row r="18" spans="1:6">
      <c r="A18" s="277">
        <v>2011</v>
      </c>
      <c r="B18" s="163" t="s">
        <v>644</v>
      </c>
      <c r="C18" s="190" t="s">
        <v>3385</v>
      </c>
      <c r="D18" s="190" t="s">
        <v>2232</v>
      </c>
      <c r="E18" s="190" t="s">
        <v>2233</v>
      </c>
      <c r="F18" s="193">
        <v>9</v>
      </c>
    </row>
    <row r="19" spans="1:6">
      <c r="A19" s="277">
        <v>2011</v>
      </c>
      <c r="B19" s="163" t="s">
        <v>644</v>
      </c>
      <c r="C19" s="190" t="s">
        <v>3385</v>
      </c>
      <c r="D19" s="190" t="s">
        <v>2230</v>
      </c>
      <c r="E19" s="190" t="s">
        <v>2237</v>
      </c>
      <c r="F19" s="193">
        <v>95</v>
      </c>
    </row>
    <row r="20" spans="1:6">
      <c r="A20" s="277">
        <v>2011</v>
      </c>
      <c r="B20" s="163" t="s">
        <v>644</v>
      </c>
      <c r="C20" s="190" t="s">
        <v>3385</v>
      </c>
      <c r="D20" s="190" t="s">
        <v>2230</v>
      </c>
      <c r="E20" s="190" t="s">
        <v>2231</v>
      </c>
      <c r="F20" s="193">
        <v>9</v>
      </c>
    </row>
    <row r="21" spans="1:6">
      <c r="A21" s="277">
        <v>2011</v>
      </c>
      <c r="B21" s="163" t="s">
        <v>644</v>
      </c>
      <c r="C21" s="190" t="s">
        <v>2227</v>
      </c>
      <c r="D21" s="190" t="s">
        <v>2228</v>
      </c>
      <c r="E21" s="190" t="s">
        <v>2229</v>
      </c>
      <c r="F21" s="193">
        <v>41</v>
      </c>
    </row>
    <row r="22" spans="1:6">
      <c r="A22" s="277">
        <v>2011</v>
      </c>
      <c r="B22" s="163" t="s">
        <v>644</v>
      </c>
      <c r="C22" s="190" t="s">
        <v>2227</v>
      </c>
      <c r="D22" s="190" t="s">
        <v>2235</v>
      </c>
      <c r="E22" s="190" t="s">
        <v>2236</v>
      </c>
      <c r="F22" s="193">
        <v>10</v>
      </c>
    </row>
    <row r="23" spans="1:6">
      <c r="A23" s="277">
        <v>2011</v>
      </c>
      <c r="B23" s="163" t="s">
        <v>644</v>
      </c>
      <c r="C23" s="190" t="s">
        <v>2227</v>
      </c>
      <c r="D23" s="190" t="s">
        <v>2230</v>
      </c>
      <c r="E23" s="190" t="s">
        <v>2237</v>
      </c>
      <c r="F23" s="193">
        <v>1549</v>
      </c>
    </row>
    <row r="24" spans="1:6">
      <c r="A24" s="277">
        <v>2011</v>
      </c>
      <c r="B24" s="163" t="s">
        <v>644</v>
      </c>
      <c r="C24" s="190" t="s">
        <v>2227</v>
      </c>
      <c r="D24" s="190" t="s">
        <v>2230</v>
      </c>
      <c r="E24" s="190" t="s">
        <v>2231</v>
      </c>
      <c r="F24" s="193">
        <v>13</v>
      </c>
    </row>
    <row r="25" spans="1:6">
      <c r="A25" s="193">
        <v>2012</v>
      </c>
      <c r="B25" s="163" t="s">
        <v>644</v>
      </c>
      <c r="C25" s="190" t="s">
        <v>2498</v>
      </c>
      <c r="D25" s="190" t="s">
        <v>2228</v>
      </c>
      <c r="E25" s="190" t="s">
        <v>2229</v>
      </c>
      <c r="F25" s="193">
        <v>35</v>
      </c>
    </row>
    <row r="26" spans="1:6">
      <c r="A26" s="193">
        <v>2012</v>
      </c>
      <c r="B26" s="163" t="s">
        <v>644</v>
      </c>
      <c r="C26" s="190" t="s">
        <v>2498</v>
      </c>
      <c r="D26" s="190" t="s">
        <v>2232</v>
      </c>
      <c r="E26" s="190" t="s">
        <v>2233</v>
      </c>
      <c r="F26" s="193">
        <v>37</v>
      </c>
    </row>
    <row r="27" spans="1:6">
      <c r="A27" s="193">
        <v>2012</v>
      </c>
      <c r="B27" s="163" t="s">
        <v>644</v>
      </c>
      <c r="C27" s="190" t="s">
        <v>2498</v>
      </c>
      <c r="D27" s="190" t="s">
        <v>2232</v>
      </c>
      <c r="E27" s="190" t="s">
        <v>2234</v>
      </c>
      <c r="F27" s="193">
        <v>23</v>
      </c>
    </row>
    <row r="28" spans="1:6">
      <c r="A28" s="193">
        <v>2012</v>
      </c>
      <c r="B28" s="163" t="s">
        <v>644</v>
      </c>
      <c r="C28" s="190" t="s">
        <v>2498</v>
      </c>
      <c r="D28" s="190" t="s">
        <v>2230</v>
      </c>
      <c r="E28" s="190" t="s">
        <v>2237</v>
      </c>
      <c r="F28" s="193">
        <v>462</v>
      </c>
    </row>
    <row r="29" spans="1:6">
      <c r="A29" s="193">
        <v>2012</v>
      </c>
      <c r="B29" s="163" t="s">
        <v>644</v>
      </c>
      <c r="C29" s="190" t="s">
        <v>2498</v>
      </c>
      <c r="D29" s="190" t="s">
        <v>2230</v>
      </c>
      <c r="E29" s="190" t="s">
        <v>2231</v>
      </c>
      <c r="F29" s="193">
        <v>9</v>
      </c>
    </row>
    <row r="30" spans="1:6">
      <c r="A30" s="193">
        <v>2012</v>
      </c>
      <c r="B30" s="163" t="s">
        <v>644</v>
      </c>
      <c r="C30" s="190" t="s">
        <v>2691</v>
      </c>
      <c r="D30" s="190" t="s">
        <v>2228</v>
      </c>
      <c r="E30" s="190" t="s">
        <v>2229</v>
      </c>
      <c r="F30" s="193">
        <v>210</v>
      </c>
    </row>
    <row r="31" spans="1:6">
      <c r="A31" s="193">
        <v>2012</v>
      </c>
      <c r="B31" s="163" t="s">
        <v>644</v>
      </c>
      <c r="C31" s="190" t="s">
        <v>2691</v>
      </c>
      <c r="D31" s="190" t="s">
        <v>2232</v>
      </c>
      <c r="E31" s="190" t="s">
        <v>2233</v>
      </c>
      <c r="F31" s="193">
        <v>40</v>
      </c>
    </row>
    <row r="32" spans="1:6">
      <c r="A32" s="193">
        <v>2012</v>
      </c>
      <c r="B32" s="163" t="s">
        <v>644</v>
      </c>
      <c r="C32" s="190" t="s">
        <v>2691</v>
      </c>
      <c r="D32" s="190" t="s">
        <v>2232</v>
      </c>
      <c r="E32" s="190" t="s">
        <v>2234</v>
      </c>
      <c r="F32" s="193">
        <v>14</v>
      </c>
    </row>
    <row r="33" spans="1:6">
      <c r="A33" s="193">
        <v>2012</v>
      </c>
      <c r="B33" s="163" t="s">
        <v>644</v>
      </c>
      <c r="C33" s="190" t="s">
        <v>2691</v>
      </c>
      <c r="D33" s="190" t="s">
        <v>2230</v>
      </c>
      <c r="E33" s="190" t="s">
        <v>2237</v>
      </c>
      <c r="F33" s="193">
        <v>937</v>
      </c>
    </row>
    <row r="34" spans="1:6">
      <c r="A34" s="193">
        <v>2012</v>
      </c>
      <c r="B34" s="163" t="s">
        <v>644</v>
      </c>
      <c r="C34" s="190" t="s">
        <v>2691</v>
      </c>
      <c r="D34" s="190" t="s">
        <v>2230</v>
      </c>
      <c r="E34" s="190" t="s">
        <v>2231</v>
      </c>
      <c r="F34" s="193">
        <v>13</v>
      </c>
    </row>
    <row r="35" spans="1:6">
      <c r="A35" s="193">
        <v>2012</v>
      </c>
      <c r="B35" s="163" t="s">
        <v>644</v>
      </c>
      <c r="C35" s="190" t="s">
        <v>2496</v>
      </c>
      <c r="D35" s="190" t="s">
        <v>2228</v>
      </c>
      <c r="E35" s="190" t="s">
        <v>2229</v>
      </c>
      <c r="F35" s="193">
        <v>34</v>
      </c>
    </row>
    <row r="36" spans="1:6">
      <c r="A36" s="193">
        <v>2012</v>
      </c>
      <c r="B36" s="163" t="s">
        <v>644</v>
      </c>
      <c r="C36" s="190" t="s">
        <v>2496</v>
      </c>
      <c r="D36" s="190" t="s">
        <v>2232</v>
      </c>
      <c r="E36" s="190" t="s">
        <v>2233</v>
      </c>
      <c r="F36" s="193">
        <v>22</v>
      </c>
    </row>
    <row r="37" spans="1:6">
      <c r="A37" s="193">
        <v>2012</v>
      </c>
      <c r="B37" s="163" t="s">
        <v>644</v>
      </c>
      <c r="C37" s="190" t="s">
        <v>2496</v>
      </c>
      <c r="D37" s="190" t="s">
        <v>2232</v>
      </c>
      <c r="E37" s="190" t="s">
        <v>2234</v>
      </c>
      <c r="F37" s="193">
        <v>14</v>
      </c>
    </row>
    <row r="38" spans="1:6">
      <c r="A38" s="193">
        <v>2012</v>
      </c>
      <c r="B38" s="163" t="s">
        <v>644</v>
      </c>
      <c r="C38" s="190" t="s">
        <v>2496</v>
      </c>
      <c r="D38" s="190" t="s">
        <v>2230</v>
      </c>
      <c r="E38" s="190" t="s">
        <v>2237</v>
      </c>
      <c r="F38" s="193">
        <v>448</v>
      </c>
    </row>
    <row r="39" spans="1:6">
      <c r="A39" s="193">
        <v>2012</v>
      </c>
      <c r="B39" s="163" t="s">
        <v>644</v>
      </c>
      <c r="C39" s="190" t="s">
        <v>2496</v>
      </c>
      <c r="D39" s="190" t="s">
        <v>2230</v>
      </c>
      <c r="E39" s="190" t="s">
        <v>2231</v>
      </c>
      <c r="F39" s="193">
        <v>6</v>
      </c>
    </row>
    <row r="40" spans="1:6">
      <c r="A40" s="193">
        <v>2012</v>
      </c>
      <c r="B40" s="163" t="s">
        <v>644</v>
      </c>
      <c r="C40" s="190" t="s">
        <v>3385</v>
      </c>
      <c r="D40" s="190" t="s">
        <v>2228</v>
      </c>
      <c r="E40" s="190" t="s">
        <v>2229</v>
      </c>
      <c r="F40" s="193">
        <v>14</v>
      </c>
    </row>
    <row r="41" spans="1:6">
      <c r="A41" s="193">
        <v>2012</v>
      </c>
      <c r="B41" s="163" t="s">
        <v>644</v>
      </c>
      <c r="C41" s="190" t="s">
        <v>3385</v>
      </c>
      <c r="D41" s="190" t="s">
        <v>2232</v>
      </c>
      <c r="E41" s="190" t="s">
        <v>2233</v>
      </c>
      <c r="F41" s="193">
        <v>18</v>
      </c>
    </row>
    <row r="42" spans="1:6">
      <c r="A42" s="193">
        <v>2012</v>
      </c>
      <c r="B42" s="163" t="s">
        <v>644</v>
      </c>
      <c r="C42" s="190" t="s">
        <v>3385</v>
      </c>
      <c r="D42" s="190" t="s">
        <v>2232</v>
      </c>
      <c r="E42" s="190" t="s">
        <v>2234</v>
      </c>
      <c r="F42" s="193">
        <v>5</v>
      </c>
    </row>
    <row r="43" spans="1:6">
      <c r="A43" s="193">
        <v>2012</v>
      </c>
      <c r="B43" s="163" t="s">
        <v>644</v>
      </c>
      <c r="C43" s="190" t="s">
        <v>3385</v>
      </c>
      <c r="D43" s="190" t="s">
        <v>2230</v>
      </c>
      <c r="E43" s="190" t="s">
        <v>2237</v>
      </c>
      <c r="F43" s="193">
        <v>209</v>
      </c>
    </row>
    <row r="44" spans="1:6">
      <c r="A44" s="193">
        <v>2012</v>
      </c>
      <c r="B44" s="163" t="s">
        <v>644</v>
      </c>
      <c r="C44" s="190" t="s">
        <v>3385</v>
      </c>
      <c r="D44" s="190" t="s">
        <v>2230</v>
      </c>
      <c r="E44" s="190" t="s">
        <v>2231</v>
      </c>
      <c r="F44" s="193">
        <v>1</v>
      </c>
    </row>
    <row r="45" spans="1:6">
      <c r="A45" s="193">
        <v>2012</v>
      </c>
      <c r="B45" s="163" t="s">
        <v>644</v>
      </c>
      <c r="C45" s="190" t="s">
        <v>2227</v>
      </c>
      <c r="D45" s="190" t="s">
        <v>2228</v>
      </c>
      <c r="E45" s="190" t="s">
        <v>2229</v>
      </c>
      <c r="F45" s="193">
        <v>32</v>
      </c>
    </row>
    <row r="46" spans="1:6">
      <c r="A46" s="193">
        <v>2012</v>
      </c>
      <c r="B46" s="163" t="s">
        <v>644</v>
      </c>
      <c r="C46" s="190" t="s">
        <v>2227</v>
      </c>
      <c r="D46" s="190" t="s">
        <v>2232</v>
      </c>
      <c r="E46" s="190" t="s">
        <v>2234</v>
      </c>
      <c r="F46" s="193">
        <v>1</v>
      </c>
    </row>
    <row r="47" spans="1:6">
      <c r="A47" s="193">
        <v>2012</v>
      </c>
      <c r="B47" s="163" t="s">
        <v>644</v>
      </c>
      <c r="C47" s="190" t="s">
        <v>2227</v>
      </c>
      <c r="D47" s="190" t="s">
        <v>2235</v>
      </c>
      <c r="E47" s="190" t="s">
        <v>2236</v>
      </c>
      <c r="F47" s="193">
        <v>9</v>
      </c>
    </row>
    <row r="48" spans="1:6">
      <c r="A48" s="193">
        <v>2012</v>
      </c>
      <c r="B48" s="163" t="s">
        <v>644</v>
      </c>
      <c r="C48" s="190" t="s">
        <v>2227</v>
      </c>
      <c r="D48" s="190" t="s">
        <v>2230</v>
      </c>
      <c r="E48" s="190" t="s">
        <v>2237</v>
      </c>
      <c r="F48" s="193">
        <v>1136</v>
      </c>
    </row>
    <row r="49" spans="1:6">
      <c r="A49" s="193">
        <v>2012</v>
      </c>
      <c r="B49" s="163" t="s">
        <v>644</v>
      </c>
      <c r="C49" s="190" t="s">
        <v>2227</v>
      </c>
      <c r="D49" s="190" t="s">
        <v>2230</v>
      </c>
      <c r="E49" s="190" t="s">
        <v>2231</v>
      </c>
      <c r="F49" s="193">
        <v>60</v>
      </c>
    </row>
    <row r="50" spans="1:6">
      <c r="A50" s="277">
        <v>2013</v>
      </c>
      <c r="B50" s="163" t="s">
        <v>644</v>
      </c>
      <c r="C50" s="190" t="s">
        <v>2498</v>
      </c>
      <c r="D50" s="190" t="s">
        <v>2228</v>
      </c>
      <c r="E50" s="190" t="s">
        <v>2229</v>
      </c>
      <c r="F50" s="193">
        <v>95</v>
      </c>
    </row>
    <row r="51" spans="1:6">
      <c r="A51" s="277">
        <v>2013</v>
      </c>
      <c r="B51" s="163" t="s">
        <v>644</v>
      </c>
      <c r="C51" s="190" t="s">
        <v>2498</v>
      </c>
      <c r="D51" s="190" t="s">
        <v>2232</v>
      </c>
      <c r="E51" s="190" t="s">
        <v>2233</v>
      </c>
      <c r="F51" s="193">
        <v>36</v>
      </c>
    </row>
    <row r="52" spans="1:6">
      <c r="A52" s="277">
        <v>2013</v>
      </c>
      <c r="B52" s="163" t="s">
        <v>644</v>
      </c>
      <c r="C52" s="190" t="s">
        <v>2498</v>
      </c>
      <c r="D52" s="190" t="s">
        <v>2232</v>
      </c>
      <c r="E52" s="190" t="s">
        <v>2234</v>
      </c>
      <c r="F52" s="193">
        <v>10</v>
      </c>
    </row>
    <row r="53" spans="1:6">
      <c r="A53" s="277">
        <v>2013</v>
      </c>
      <c r="B53" s="163" t="s">
        <v>644</v>
      </c>
      <c r="C53" s="190" t="s">
        <v>2498</v>
      </c>
      <c r="D53" s="190" t="s">
        <v>2230</v>
      </c>
      <c r="E53" s="190" t="s">
        <v>2237</v>
      </c>
      <c r="F53" s="193">
        <v>435</v>
      </c>
    </row>
    <row r="54" spans="1:6">
      <c r="A54" s="277">
        <v>2013</v>
      </c>
      <c r="B54" s="163" t="s">
        <v>644</v>
      </c>
      <c r="C54" s="190" t="s">
        <v>2498</v>
      </c>
      <c r="D54" s="190" t="s">
        <v>2230</v>
      </c>
      <c r="E54" s="190" t="s">
        <v>2231</v>
      </c>
      <c r="F54" s="193">
        <v>2</v>
      </c>
    </row>
    <row r="55" spans="1:6">
      <c r="A55" s="277">
        <v>2013</v>
      </c>
      <c r="B55" s="163" t="s">
        <v>644</v>
      </c>
      <c r="C55" s="190" t="s">
        <v>2691</v>
      </c>
      <c r="D55" s="190" t="s">
        <v>2228</v>
      </c>
      <c r="E55" s="190" t="s">
        <v>2229</v>
      </c>
      <c r="F55" s="193">
        <v>183</v>
      </c>
    </row>
    <row r="56" spans="1:6">
      <c r="A56" s="277">
        <v>2013</v>
      </c>
      <c r="B56" s="163" t="s">
        <v>644</v>
      </c>
      <c r="C56" s="190" t="s">
        <v>2691</v>
      </c>
      <c r="D56" s="190" t="s">
        <v>2232</v>
      </c>
      <c r="E56" s="190" t="s">
        <v>2233</v>
      </c>
      <c r="F56" s="193">
        <v>23</v>
      </c>
    </row>
    <row r="57" spans="1:6">
      <c r="A57" s="277">
        <v>2013</v>
      </c>
      <c r="B57" s="163" t="s">
        <v>644</v>
      </c>
      <c r="C57" s="190" t="s">
        <v>2691</v>
      </c>
      <c r="D57" s="190" t="s">
        <v>2232</v>
      </c>
      <c r="E57" s="190" t="s">
        <v>2234</v>
      </c>
      <c r="F57" s="193">
        <v>13</v>
      </c>
    </row>
    <row r="58" spans="1:6">
      <c r="A58" s="277">
        <v>2013</v>
      </c>
      <c r="B58" s="163" t="s">
        <v>644</v>
      </c>
      <c r="C58" s="190" t="s">
        <v>2691</v>
      </c>
      <c r="D58" s="190" t="s">
        <v>2230</v>
      </c>
      <c r="E58" s="190" t="s">
        <v>2237</v>
      </c>
      <c r="F58" s="193">
        <v>788</v>
      </c>
    </row>
    <row r="59" spans="1:6">
      <c r="A59" s="277">
        <v>2013</v>
      </c>
      <c r="B59" s="163" t="s">
        <v>644</v>
      </c>
      <c r="C59" s="190" t="s">
        <v>2691</v>
      </c>
      <c r="D59" s="190" t="s">
        <v>2230</v>
      </c>
      <c r="E59" s="190" t="s">
        <v>2231</v>
      </c>
      <c r="F59" s="193">
        <v>2</v>
      </c>
    </row>
    <row r="60" spans="1:6">
      <c r="A60" s="277">
        <v>2013</v>
      </c>
      <c r="B60" s="163" t="s">
        <v>644</v>
      </c>
      <c r="C60" s="190" t="s">
        <v>2496</v>
      </c>
      <c r="D60" s="190" t="s">
        <v>2228</v>
      </c>
      <c r="E60" s="190" t="s">
        <v>2229</v>
      </c>
      <c r="F60" s="193">
        <v>69</v>
      </c>
    </row>
    <row r="61" spans="1:6">
      <c r="A61" s="277">
        <v>2013</v>
      </c>
      <c r="B61" s="163" t="s">
        <v>644</v>
      </c>
      <c r="C61" s="190" t="s">
        <v>2496</v>
      </c>
      <c r="D61" s="190" t="s">
        <v>2232</v>
      </c>
      <c r="E61" s="190" t="s">
        <v>2233</v>
      </c>
      <c r="F61" s="193">
        <v>20</v>
      </c>
    </row>
    <row r="62" spans="1:6">
      <c r="A62" s="277">
        <v>2013</v>
      </c>
      <c r="B62" s="163" t="s">
        <v>644</v>
      </c>
      <c r="C62" s="190" t="s">
        <v>2496</v>
      </c>
      <c r="D62" s="190" t="s">
        <v>2232</v>
      </c>
      <c r="E62" s="190" t="s">
        <v>2234</v>
      </c>
      <c r="F62" s="193">
        <v>8</v>
      </c>
    </row>
    <row r="63" spans="1:6">
      <c r="A63" s="277">
        <v>2013</v>
      </c>
      <c r="B63" s="163" t="s">
        <v>644</v>
      </c>
      <c r="C63" s="190" t="s">
        <v>2496</v>
      </c>
      <c r="D63" s="190" t="s">
        <v>2230</v>
      </c>
      <c r="E63" s="190" t="s">
        <v>2237</v>
      </c>
      <c r="F63" s="193">
        <v>511</v>
      </c>
    </row>
    <row r="64" spans="1:6">
      <c r="A64" s="277">
        <v>2013</v>
      </c>
      <c r="B64" s="163" t="s">
        <v>644</v>
      </c>
      <c r="C64" s="190" t="s">
        <v>2496</v>
      </c>
      <c r="D64" s="190" t="s">
        <v>2230</v>
      </c>
      <c r="E64" s="190" t="s">
        <v>2231</v>
      </c>
      <c r="F64" s="193">
        <v>2</v>
      </c>
    </row>
    <row r="65" spans="1:6">
      <c r="A65" s="277">
        <v>2013</v>
      </c>
      <c r="B65" s="163" t="s">
        <v>644</v>
      </c>
      <c r="C65" s="190" t="s">
        <v>3385</v>
      </c>
      <c r="D65" s="190" t="s">
        <v>2228</v>
      </c>
      <c r="E65" s="190" t="s">
        <v>2229</v>
      </c>
      <c r="F65" s="193">
        <v>44</v>
      </c>
    </row>
    <row r="66" spans="1:6">
      <c r="A66" s="277">
        <v>2013</v>
      </c>
      <c r="B66" s="163" t="s">
        <v>644</v>
      </c>
      <c r="C66" s="190" t="s">
        <v>3385</v>
      </c>
      <c r="D66" s="190" t="s">
        <v>2232</v>
      </c>
      <c r="E66" s="190" t="s">
        <v>2233</v>
      </c>
      <c r="F66" s="193">
        <v>18</v>
      </c>
    </row>
    <row r="67" spans="1:6">
      <c r="A67" s="277">
        <v>2013</v>
      </c>
      <c r="B67" s="163" t="s">
        <v>644</v>
      </c>
      <c r="C67" s="190" t="s">
        <v>3385</v>
      </c>
      <c r="D67" s="190" t="s">
        <v>2232</v>
      </c>
      <c r="E67" s="190" t="s">
        <v>2234</v>
      </c>
      <c r="F67" s="193">
        <v>1</v>
      </c>
    </row>
    <row r="68" spans="1:6">
      <c r="A68" s="277">
        <v>2013</v>
      </c>
      <c r="B68" s="163" t="s">
        <v>644</v>
      </c>
      <c r="C68" s="190" t="s">
        <v>3385</v>
      </c>
      <c r="D68" s="190" t="s">
        <v>2230</v>
      </c>
      <c r="E68" s="190" t="s">
        <v>2237</v>
      </c>
      <c r="F68" s="193">
        <v>216</v>
      </c>
    </row>
    <row r="69" spans="1:6">
      <c r="A69" s="277">
        <v>2013</v>
      </c>
      <c r="B69" s="163" t="s">
        <v>644</v>
      </c>
      <c r="C69" s="190" t="s">
        <v>2227</v>
      </c>
      <c r="D69" s="190" t="s">
        <v>2228</v>
      </c>
      <c r="E69" s="190" t="s">
        <v>2229</v>
      </c>
      <c r="F69" s="193">
        <v>24</v>
      </c>
    </row>
    <row r="70" spans="1:6">
      <c r="A70" s="277">
        <v>2013</v>
      </c>
      <c r="B70" s="163" t="s">
        <v>644</v>
      </c>
      <c r="C70" s="190" t="s">
        <v>2227</v>
      </c>
      <c r="D70" s="190" t="s">
        <v>2232</v>
      </c>
      <c r="E70" s="190" t="s">
        <v>2233</v>
      </c>
      <c r="F70" s="193">
        <v>1</v>
      </c>
    </row>
    <row r="71" spans="1:6">
      <c r="A71" s="277">
        <v>2013</v>
      </c>
      <c r="B71" s="163" t="s">
        <v>644</v>
      </c>
      <c r="C71" s="190" t="s">
        <v>2227</v>
      </c>
      <c r="D71" s="190" t="s">
        <v>2232</v>
      </c>
      <c r="E71" s="190" t="s">
        <v>2234</v>
      </c>
      <c r="F71" s="193">
        <v>1</v>
      </c>
    </row>
    <row r="72" spans="1:6">
      <c r="A72" s="277">
        <v>2013</v>
      </c>
      <c r="B72" s="163" t="s">
        <v>644</v>
      </c>
      <c r="C72" s="190" t="s">
        <v>2227</v>
      </c>
      <c r="D72" s="190" t="s">
        <v>2235</v>
      </c>
      <c r="E72" s="190" t="s">
        <v>2236</v>
      </c>
      <c r="F72" s="193">
        <v>20</v>
      </c>
    </row>
    <row r="73" spans="1:6">
      <c r="A73" s="277">
        <v>2013</v>
      </c>
      <c r="B73" s="163" t="s">
        <v>644</v>
      </c>
      <c r="C73" s="190" t="s">
        <v>2227</v>
      </c>
      <c r="D73" s="190" t="s">
        <v>2230</v>
      </c>
      <c r="E73" s="190" t="s">
        <v>2237</v>
      </c>
      <c r="F73" s="193">
        <v>658</v>
      </c>
    </row>
    <row r="74" spans="1:6">
      <c r="A74" s="193">
        <v>2014</v>
      </c>
      <c r="B74" s="163" t="s">
        <v>644</v>
      </c>
      <c r="C74" s="190" t="s">
        <v>2498</v>
      </c>
      <c r="D74" s="190" t="s">
        <v>2228</v>
      </c>
      <c r="E74" s="190" t="s">
        <v>2229</v>
      </c>
      <c r="F74" s="193">
        <v>196</v>
      </c>
    </row>
    <row r="75" spans="1:6">
      <c r="A75" s="193">
        <v>2014</v>
      </c>
      <c r="B75" s="163" t="s">
        <v>644</v>
      </c>
      <c r="C75" s="190" t="s">
        <v>2498</v>
      </c>
      <c r="D75" s="190" t="s">
        <v>2232</v>
      </c>
      <c r="E75" s="190" t="s">
        <v>2233</v>
      </c>
      <c r="F75" s="193">
        <v>6</v>
      </c>
    </row>
    <row r="76" spans="1:6">
      <c r="A76" s="193">
        <v>2014</v>
      </c>
      <c r="B76" s="163" t="s">
        <v>644</v>
      </c>
      <c r="C76" s="190" t="s">
        <v>2498</v>
      </c>
      <c r="D76" s="190" t="s">
        <v>2232</v>
      </c>
      <c r="E76" s="190" t="s">
        <v>2234</v>
      </c>
      <c r="F76" s="193">
        <v>15</v>
      </c>
    </row>
    <row r="77" spans="1:6">
      <c r="A77" s="193">
        <v>2014</v>
      </c>
      <c r="B77" s="163" t="s">
        <v>644</v>
      </c>
      <c r="C77" s="190" t="s">
        <v>2498</v>
      </c>
      <c r="D77" s="190" t="s">
        <v>2230</v>
      </c>
      <c r="E77" s="190" t="s">
        <v>2237</v>
      </c>
      <c r="F77" s="193">
        <v>859</v>
      </c>
    </row>
    <row r="78" spans="1:6">
      <c r="A78" s="193">
        <v>2014</v>
      </c>
      <c r="B78" s="163" t="s">
        <v>644</v>
      </c>
      <c r="C78" s="190" t="s">
        <v>2498</v>
      </c>
      <c r="D78" s="190" t="s">
        <v>2230</v>
      </c>
      <c r="E78" s="190" t="s">
        <v>2231</v>
      </c>
      <c r="F78" s="193">
        <v>5</v>
      </c>
    </row>
    <row r="79" spans="1:6">
      <c r="A79" s="193">
        <v>2014</v>
      </c>
      <c r="B79" s="163" t="s">
        <v>644</v>
      </c>
      <c r="C79" s="190" t="s">
        <v>2691</v>
      </c>
      <c r="D79" s="190" t="s">
        <v>2228</v>
      </c>
      <c r="E79" s="190" t="s">
        <v>2229</v>
      </c>
      <c r="F79" s="193">
        <v>512</v>
      </c>
    </row>
    <row r="80" spans="1:6">
      <c r="A80" s="193">
        <v>2014</v>
      </c>
      <c r="B80" s="163" t="s">
        <v>644</v>
      </c>
      <c r="C80" s="190" t="s">
        <v>2691</v>
      </c>
      <c r="D80" s="190" t="s">
        <v>2232</v>
      </c>
      <c r="E80" s="190" t="s">
        <v>2233</v>
      </c>
      <c r="F80" s="193">
        <v>7</v>
      </c>
    </row>
    <row r="81" spans="1:6">
      <c r="A81" s="193">
        <v>2014</v>
      </c>
      <c r="B81" s="163" t="s">
        <v>644</v>
      </c>
      <c r="C81" s="190" t="s">
        <v>2691</v>
      </c>
      <c r="D81" s="190" t="s">
        <v>2232</v>
      </c>
      <c r="E81" s="190" t="s">
        <v>2234</v>
      </c>
      <c r="F81" s="193">
        <v>7</v>
      </c>
    </row>
    <row r="82" spans="1:6">
      <c r="A82" s="193">
        <v>2014</v>
      </c>
      <c r="B82" s="163" t="s">
        <v>644</v>
      </c>
      <c r="C82" s="190" t="s">
        <v>2691</v>
      </c>
      <c r="D82" s="190" t="s">
        <v>2230</v>
      </c>
      <c r="E82" s="190" t="s">
        <v>2237</v>
      </c>
      <c r="F82" s="193">
        <v>1550</v>
      </c>
    </row>
    <row r="83" spans="1:6">
      <c r="A83" s="193">
        <v>2014</v>
      </c>
      <c r="B83" s="163" t="s">
        <v>644</v>
      </c>
      <c r="C83" s="190" t="s">
        <v>2691</v>
      </c>
      <c r="D83" s="190" t="s">
        <v>2230</v>
      </c>
      <c r="E83" s="190" t="s">
        <v>2231</v>
      </c>
      <c r="F83" s="193">
        <v>46</v>
      </c>
    </row>
    <row r="84" spans="1:6">
      <c r="A84" s="193">
        <v>2014</v>
      </c>
      <c r="B84" s="163" t="s">
        <v>644</v>
      </c>
      <c r="C84" s="190" t="s">
        <v>2496</v>
      </c>
      <c r="D84" s="190" t="s">
        <v>2228</v>
      </c>
      <c r="E84" s="190" t="s">
        <v>2229</v>
      </c>
      <c r="F84" s="193">
        <v>177</v>
      </c>
    </row>
    <row r="85" spans="1:6">
      <c r="A85" s="193">
        <v>2014</v>
      </c>
      <c r="B85" s="163" t="s">
        <v>644</v>
      </c>
      <c r="C85" s="190" t="s">
        <v>2496</v>
      </c>
      <c r="D85" s="190" t="s">
        <v>2232</v>
      </c>
      <c r="E85" s="190" t="s">
        <v>2233</v>
      </c>
      <c r="F85" s="193">
        <v>2</v>
      </c>
    </row>
    <row r="86" spans="1:6">
      <c r="A86" s="193">
        <v>2014</v>
      </c>
      <c r="B86" s="163" t="s">
        <v>644</v>
      </c>
      <c r="C86" s="190" t="s">
        <v>2496</v>
      </c>
      <c r="D86" s="190" t="s">
        <v>2232</v>
      </c>
      <c r="E86" s="190" t="s">
        <v>2234</v>
      </c>
      <c r="F86" s="193">
        <v>8</v>
      </c>
    </row>
    <row r="87" spans="1:6">
      <c r="A87" s="193">
        <v>2014</v>
      </c>
      <c r="B87" s="163" t="s">
        <v>644</v>
      </c>
      <c r="C87" s="190" t="s">
        <v>2496</v>
      </c>
      <c r="D87" s="190" t="s">
        <v>2230</v>
      </c>
      <c r="E87" s="190" t="s">
        <v>2237</v>
      </c>
      <c r="F87" s="193">
        <v>868</v>
      </c>
    </row>
    <row r="88" spans="1:6">
      <c r="A88" s="193">
        <v>2014</v>
      </c>
      <c r="B88" s="163" t="s">
        <v>644</v>
      </c>
      <c r="C88" s="190" t="s">
        <v>2496</v>
      </c>
      <c r="D88" s="190" t="s">
        <v>2230</v>
      </c>
      <c r="E88" s="190" t="s">
        <v>2231</v>
      </c>
      <c r="F88" s="193">
        <v>50</v>
      </c>
    </row>
    <row r="89" spans="1:6">
      <c r="A89" s="193">
        <v>2014</v>
      </c>
      <c r="B89" s="163" t="s">
        <v>644</v>
      </c>
      <c r="C89" s="190" t="s">
        <v>3385</v>
      </c>
      <c r="D89" s="190" t="s">
        <v>2228</v>
      </c>
      <c r="E89" s="190" t="s">
        <v>2229</v>
      </c>
      <c r="F89" s="193">
        <v>76</v>
      </c>
    </row>
    <row r="90" spans="1:6">
      <c r="A90" s="193">
        <v>2014</v>
      </c>
      <c r="B90" s="163" t="s">
        <v>644</v>
      </c>
      <c r="C90" s="190" t="s">
        <v>3385</v>
      </c>
      <c r="D90" s="190" t="s">
        <v>2232</v>
      </c>
      <c r="E90" s="190" t="s">
        <v>2233</v>
      </c>
      <c r="F90" s="193">
        <v>9</v>
      </c>
    </row>
    <row r="91" spans="1:6">
      <c r="A91" s="193">
        <v>2014</v>
      </c>
      <c r="B91" s="163" t="s">
        <v>644</v>
      </c>
      <c r="C91" s="190" t="s">
        <v>3385</v>
      </c>
      <c r="D91" s="190" t="s">
        <v>2232</v>
      </c>
      <c r="E91" s="190" t="s">
        <v>2234</v>
      </c>
      <c r="F91" s="193">
        <v>6</v>
      </c>
    </row>
    <row r="92" spans="1:6">
      <c r="A92" s="193">
        <v>2014</v>
      </c>
      <c r="B92" s="163" t="s">
        <v>644</v>
      </c>
      <c r="C92" s="190" t="s">
        <v>3385</v>
      </c>
      <c r="D92" s="190" t="s">
        <v>2230</v>
      </c>
      <c r="E92" s="190" t="s">
        <v>2237</v>
      </c>
      <c r="F92" s="193">
        <v>456</v>
      </c>
    </row>
    <row r="93" spans="1:6">
      <c r="A93" s="193">
        <v>2014</v>
      </c>
      <c r="B93" s="163" t="s">
        <v>644</v>
      </c>
      <c r="C93" s="190" t="s">
        <v>3385</v>
      </c>
      <c r="D93" s="190" t="s">
        <v>2230</v>
      </c>
      <c r="E93" s="190" t="s">
        <v>2231</v>
      </c>
      <c r="F93" s="193">
        <v>6</v>
      </c>
    </row>
    <row r="94" spans="1:6">
      <c r="A94" s="193">
        <v>2014</v>
      </c>
      <c r="B94" s="163" t="s">
        <v>644</v>
      </c>
      <c r="C94" s="190" t="s">
        <v>2227</v>
      </c>
      <c r="D94" s="190" t="s">
        <v>2228</v>
      </c>
      <c r="E94" s="190" t="s">
        <v>2229</v>
      </c>
      <c r="F94" s="193">
        <v>190</v>
      </c>
    </row>
    <row r="95" spans="1:6">
      <c r="A95" s="193">
        <v>2014</v>
      </c>
      <c r="B95" s="163" t="s">
        <v>644</v>
      </c>
      <c r="C95" s="190" t="s">
        <v>2227</v>
      </c>
      <c r="D95" s="190" t="s">
        <v>2235</v>
      </c>
      <c r="E95" s="190" t="s">
        <v>2236</v>
      </c>
      <c r="F95" s="193">
        <v>5</v>
      </c>
    </row>
    <row r="96" spans="1:6">
      <c r="A96" s="193">
        <v>2014</v>
      </c>
      <c r="B96" s="163" t="s">
        <v>644</v>
      </c>
      <c r="C96" s="190" t="s">
        <v>2227</v>
      </c>
      <c r="D96" s="190" t="s">
        <v>2230</v>
      </c>
      <c r="E96" s="190" t="s">
        <v>2237</v>
      </c>
      <c r="F96" s="193">
        <v>770</v>
      </c>
    </row>
    <row r="97" spans="1:6">
      <c r="A97" s="193">
        <v>2014</v>
      </c>
      <c r="B97" s="163" t="s">
        <v>644</v>
      </c>
      <c r="C97" s="190" t="s">
        <v>2227</v>
      </c>
      <c r="D97" s="190" t="s">
        <v>2230</v>
      </c>
      <c r="E97" s="190" t="s">
        <v>2231</v>
      </c>
      <c r="F97" s="193">
        <v>69</v>
      </c>
    </row>
    <row r="98" spans="1:6">
      <c r="A98" s="277">
        <v>2015</v>
      </c>
      <c r="B98" s="163" t="s">
        <v>644</v>
      </c>
      <c r="C98" s="190" t="s">
        <v>2498</v>
      </c>
      <c r="D98" s="190" t="s">
        <v>2228</v>
      </c>
      <c r="E98" s="190" t="s">
        <v>2229</v>
      </c>
      <c r="F98" s="193">
        <v>123</v>
      </c>
    </row>
    <row r="99" spans="1:6">
      <c r="A99" s="277">
        <v>2015</v>
      </c>
      <c r="B99" s="163" t="s">
        <v>644</v>
      </c>
      <c r="C99" s="190" t="s">
        <v>2498</v>
      </c>
      <c r="D99" s="190" t="s">
        <v>2232</v>
      </c>
      <c r="E99" s="190" t="s">
        <v>2233</v>
      </c>
      <c r="F99" s="193">
        <v>5</v>
      </c>
    </row>
    <row r="100" spans="1:6">
      <c r="A100" s="277">
        <v>2015</v>
      </c>
      <c r="B100" s="163" t="s">
        <v>644</v>
      </c>
      <c r="C100" s="190" t="s">
        <v>2498</v>
      </c>
      <c r="D100" s="190" t="s">
        <v>2232</v>
      </c>
      <c r="E100" s="190" t="s">
        <v>2234</v>
      </c>
      <c r="F100" s="193">
        <v>24</v>
      </c>
    </row>
    <row r="101" spans="1:6">
      <c r="A101" s="277">
        <v>2015</v>
      </c>
      <c r="B101" s="163" t="s">
        <v>644</v>
      </c>
      <c r="C101" s="190" t="s">
        <v>2498</v>
      </c>
      <c r="D101" s="190" t="s">
        <v>2235</v>
      </c>
      <c r="E101" s="190" t="s">
        <v>2236</v>
      </c>
      <c r="F101" s="193">
        <v>1</v>
      </c>
    </row>
    <row r="102" spans="1:6">
      <c r="A102" s="277">
        <v>2015</v>
      </c>
      <c r="B102" s="163" t="s">
        <v>644</v>
      </c>
      <c r="C102" s="190" t="s">
        <v>2498</v>
      </c>
      <c r="D102" s="190" t="s">
        <v>2230</v>
      </c>
      <c r="E102" s="190" t="s">
        <v>2237</v>
      </c>
      <c r="F102" s="193">
        <v>600</v>
      </c>
    </row>
    <row r="103" spans="1:6">
      <c r="A103" s="277">
        <v>2015</v>
      </c>
      <c r="B103" s="163" t="s">
        <v>644</v>
      </c>
      <c r="C103" s="190" t="s">
        <v>2498</v>
      </c>
      <c r="D103" s="190" t="s">
        <v>2230</v>
      </c>
      <c r="E103" s="190" t="s">
        <v>2231</v>
      </c>
      <c r="F103" s="193">
        <v>11</v>
      </c>
    </row>
    <row r="104" spans="1:6">
      <c r="A104" s="277">
        <v>2015</v>
      </c>
      <c r="B104" s="163" t="s">
        <v>644</v>
      </c>
      <c r="C104" s="190" t="s">
        <v>2691</v>
      </c>
      <c r="D104" s="190" t="s">
        <v>2228</v>
      </c>
      <c r="E104" s="190" t="s">
        <v>2229</v>
      </c>
      <c r="F104" s="193">
        <v>223</v>
      </c>
    </row>
    <row r="105" spans="1:6">
      <c r="A105" s="277">
        <v>2015</v>
      </c>
      <c r="B105" s="163" t="s">
        <v>644</v>
      </c>
      <c r="C105" s="190" t="s">
        <v>2691</v>
      </c>
      <c r="D105" s="190" t="s">
        <v>2232</v>
      </c>
      <c r="E105" s="190" t="s">
        <v>2233</v>
      </c>
      <c r="F105" s="193">
        <v>1</v>
      </c>
    </row>
    <row r="106" spans="1:6">
      <c r="A106" s="277">
        <v>2015</v>
      </c>
      <c r="B106" s="163" t="s">
        <v>644</v>
      </c>
      <c r="C106" s="190" t="s">
        <v>2691</v>
      </c>
      <c r="D106" s="190" t="s">
        <v>2232</v>
      </c>
      <c r="E106" s="190" t="s">
        <v>2234</v>
      </c>
      <c r="F106" s="193">
        <v>17</v>
      </c>
    </row>
    <row r="107" spans="1:6">
      <c r="A107" s="277">
        <v>2015</v>
      </c>
      <c r="B107" s="163" t="s">
        <v>644</v>
      </c>
      <c r="C107" s="190" t="s">
        <v>2691</v>
      </c>
      <c r="D107" s="190" t="s">
        <v>2235</v>
      </c>
      <c r="E107" s="190" t="s">
        <v>2236</v>
      </c>
      <c r="F107" s="193">
        <v>1</v>
      </c>
    </row>
    <row r="108" spans="1:6">
      <c r="A108" s="277">
        <v>2015</v>
      </c>
      <c r="B108" s="163" t="s">
        <v>644</v>
      </c>
      <c r="C108" s="190" t="s">
        <v>2691</v>
      </c>
      <c r="D108" s="190" t="s">
        <v>2230</v>
      </c>
      <c r="E108" s="190" t="s">
        <v>2237</v>
      </c>
      <c r="F108" s="193">
        <v>1067</v>
      </c>
    </row>
    <row r="109" spans="1:6">
      <c r="A109" s="277">
        <v>2015</v>
      </c>
      <c r="B109" s="163" t="s">
        <v>644</v>
      </c>
      <c r="C109" s="190" t="s">
        <v>2691</v>
      </c>
      <c r="D109" s="190" t="s">
        <v>2230</v>
      </c>
      <c r="E109" s="190" t="s">
        <v>2231</v>
      </c>
      <c r="F109" s="193">
        <v>38</v>
      </c>
    </row>
    <row r="110" spans="1:6">
      <c r="A110" s="277">
        <v>2015</v>
      </c>
      <c r="B110" s="163" t="s">
        <v>644</v>
      </c>
      <c r="C110" s="190" t="s">
        <v>2496</v>
      </c>
      <c r="D110" s="190" t="s">
        <v>2228</v>
      </c>
      <c r="E110" s="190" t="s">
        <v>2229</v>
      </c>
      <c r="F110" s="193">
        <v>128</v>
      </c>
    </row>
    <row r="111" spans="1:6">
      <c r="A111" s="277">
        <v>2015</v>
      </c>
      <c r="B111" s="163" t="s">
        <v>644</v>
      </c>
      <c r="C111" s="190" t="s">
        <v>3385</v>
      </c>
      <c r="D111" s="190" t="s">
        <v>2228</v>
      </c>
      <c r="E111" s="190" t="s">
        <v>2229</v>
      </c>
      <c r="F111" s="193">
        <v>75</v>
      </c>
    </row>
    <row r="112" spans="1:6">
      <c r="A112" s="277">
        <v>2015</v>
      </c>
      <c r="B112" s="163" t="s">
        <v>644</v>
      </c>
      <c r="C112" s="190" t="s">
        <v>3385</v>
      </c>
      <c r="D112" s="190" t="s">
        <v>2232</v>
      </c>
      <c r="E112" s="190" t="s">
        <v>2233</v>
      </c>
      <c r="F112" s="193">
        <v>9</v>
      </c>
    </row>
    <row r="113" spans="1:6">
      <c r="A113" s="277">
        <v>2015</v>
      </c>
      <c r="B113" s="163" t="s">
        <v>644</v>
      </c>
      <c r="C113" s="190" t="s">
        <v>3385</v>
      </c>
      <c r="D113" s="190" t="s">
        <v>2232</v>
      </c>
      <c r="E113" s="190" t="s">
        <v>2234</v>
      </c>
      <c r="F113" s="193">
        <v>8</v>
      </c>
    </row>
    <row r="114" spans="1:6">
      <c r="A114" s="277">
        <v>2015</v>
      </c>
      <c r="B114" s="163" t="s">
        <v>644</v>
      </c>
      <c r="C114" s="190" t="s">
        <v>3385</v>
      </c>
      <c r="D114" s="190" t="s">
        <v>2230</v>
      </c>
      <c r="E114" s="190" t="s">
        <v>2237</v>
      </c>
      <c r="F114" s="193">
        <v>288</v>
      </c>
    </row>
    <row r="115" spans="1:6">
      <c r="A115" s="277">
        <v>2015</v>
      </c>
      <c r="B115" s="163" t="s">
        <v>644</v>
      </c>
      <c r="C115" s="190" t="s">
        <v>2227</v>
      </c>
      <c r="D115" s="190" t="s">
        <v>2228</v>
      </c>
      <c r="E115" s="190" t="s">
        <v>2229</v>
      </c>
      <c r="F115" s="193">
        <v>54</v>
      </c>
    </row>
    <row r="116" spans="1:6">
      <c r="A116" s="277">
        <v>2015</v>
      </c>
      <c r="B116" s="163" t="s">
        <v>644</v>
      </c>
      <c r="C116" s="190" t="s">
        <v>2227</v>
      </c>
      <c r="D116" s="190" t="s">
        <v>2235</v>
      </c>
      <c r="E116" s="190" t="s">
        <v>2236</v>
      </c>
      <c r="F116" s="193">
        <v>4</v>
      </c>
    </row>
    <row r="117" spans="1:6">
      <c r="A117" s="277">
        <v>2015</v>
      </c>
      <c r="B117" s="163" t="s">
        <v>644</v>
      </c>
      <c r="C117" s="190" t="s">
        <v>2227</v>
      </c>
      <c r="D117" s="190" t="s">
        <v>2230</v>
      </c>
      <c r="E117" s="190" t="s">
        <v>2237</v>
      </c>
      <c r="F117" s="193">
        <v>587</v>
      </c>
    </row>
    <row r="118" spans="1:6">
      <c r="A118" s="277">
        <v>2015</v>
      </c>
      <c r="B118" s="163" t="s">
        <v>644</v>
      </c>
      <c r="C118" s="190" t="s">
        <v>2227</v>
      </c>
      <c r="D118" s="190" t="s">
        <v>2230</v>
      </c>
      <c r="E118" s="190" t="s">
        <v>2231</v>
      </c>
      <c r="F118" s="193">
        <v>28</v>
      </c>
    </row>
    <row r="119" spans="1:6">
      <c r="A119" s="193">
        <v>2016</v>
      </c>
      <c r="B119" s="163" t="s">
        <v>644</v>
      </c>
      <c r="C119" s="190" t="s">
        <v>2498</v>
      </c>
      <c r="D119" s="190" t="s">
        <v>2228</v>
      </c>
      <c r="E119" s="190" t="s">
        <v>2229</v>
      </c>
      <c r="F119" s="193">
        <v>137</v>
      </c>
    </row>
    <row r="120" spans="1:6">
      <c r="A120" s="193">
        <v>2016</v>
      </c>
      <c r="B120" s="163" t="s">
        <v>644</v>
      </c>
      <c r="C120" s="190" t="s">
        <v>2498</v>
      </c>
      <c r="D120" s="190" t="s">
        <v>2232</v>
      </c>
      <c r="E120" s="190" t="s">
        <v>2234</v>
      </c>
      <c r="F120" s="193">
        <v>2</v>
      </c>
    </row>
    <row r="121" spans="1:6">
      <c r="A121" s="193">
        <v>2016</v>
      </c>
      <c r="B121" s="163" t="s">
        <v>644</v>
      </c>
      <c r="C121" s="190" t="s">
        <v>2498</v>
      </c>
      <c r="D121" s="190" t="s">
        <v>2230</v>
      </c>
      <c r="E121" s="190" t="s">
        <v>2237</v>
      </c>
      <c r="F121" s="193">
        <v>477</v>
      </c>
    </row>
    <row r="122" spans="1:6">
      <c r="A122" s="193">
        <v>2016</v>
      </c>
      <c r="B122" s="163" t="s">
        <v>644</v>
      </c>
      <c r="C122" s="190" t="s">
        <v>2691</v>
      </c>
      <c r="D122" s="190" t="s">
        <v>2228</v>
      </c>
      <c r="E122" s="190" t="s">
        <v>2229</v>
      </c>
      <c r="F122" s="193">
        <v>419</v>
      </c>
    </row>
    <row r="123" spans="1:6">
      <c r="A123" s="193">
        <v>2016</v>
      </c>
      <c r="B123" s="163" t="s">
        <v>644</v>
      </c>
      <c r="C123" s="190" t="s">
        <v>2691</v>
      </c>
      <c r="D123" s="190" t="s">
        <v>2232</v>
      </c>
      <c r="E123" s="190" t="s">
        <v>2234</v>
      </c>
      <c r="F123" s="193">
        <v>1</v>
      </c>
    </row>
    <row r="124" spans="1:6">
      <c r="A124" s="193">
        <v>2016</v>
      </c>
      <c r="B124" s="163" t="s">
        <v>644</v>
      </c>
      <c r="C124" s="190" t="s">
        <v>2691</v>
      </c>
      <c r="D124" s="190" t="s">
        <v>2230</v>
      </c>
      <c r="E124" s="190" t="s">
        <v>2237</v>
      </c>
      <c r="F124" s="193">
        <v>893</v>
      </c>
    </row>
    <row r="125" spans="1:6">
      <c r="A125" s="193">
        <v>2016</v>
      </c>
      <c r="B125" s="163" t="s">
        <v>644</v>
      </c>
      <c r="C125" s="190" t="s">
        <v>2496</v>
      </c>
      <c r="D125" s="190" t="s">
        <v>2228</v>
      </c>
      <c r="E125" s="190" t="s">
        <v>2229</v>
      </c>
      <c r="F125" s="193">
        <v>139</v>
      </c>
    </row>
    <row r="126" spans="1:6">
      <c r="A126" s="193">
        <v>2016</v>
      </c>
      <c r="B126" s="163" t="s">
        <v>644</v>
      </c>
      <c r="C126" s="190" t="s">
        <v>2496</v>
      </c>
      <c r="D126" s="190" t="s">
        <v>2230</v>
      </c>
      <c r="E126" s="190" t="s">
        <v>2237</v>
      </c>
      <c r="F126" s="193">
        <v>388</v>
      </c>
    </row>
    <row r="127" spans="1:6">
      <c r="A127" s="193">
        <v>2016</v>
      </c>
      <c r="B127" s="163" t="s">
        <v>644</v>
      </c>
      <c r="C127" s="190" t="s">
        <v>3385</v>
      </c>
      <c r="D127" s="190" t="s">
        <v>2228</v>
      </c>
      <c r="E127" s="190" t="s">
        <v>2229</v>
      </c>
      <c r="F127" s="193">
        <v>96</v>
      </c>
    </row>
    <row r="128" spans="1:6">
      <c r="A128" s="193">
        <v>2016</v>
      </c>
      <c r="B128" s="163" t="s">
        <v>644</v>
      </c>
      <c r="C128" s="190" t="s">
        <v>3385</v>
      </c>
      <c r="D128" s="190" t="s">
        <v>2230</v>
      </c>
      <c r="E128" s="190" t="s">
        <v>2237</v>
      </c>
      <c r="F128" s="193">
        <v>186</v>
      </c>
    </row>
    <row r="129" spans="1:6">
      <c r="A129" s="193">
        <v>2016</v>
      </c>
      <c r="B129" s="163" t="s">
        <v>644</v>
      </c>
      <c r="C129" s="190" t="s">
        <v>2227</v>
      </c>
      <c r="D129" s="190" t="s">
        <v>2228</v>
      </c>
      <c r="E129" s="190" t="s">
        <v>2229</v>
      </c>
      <c r="F129" s="193">
        <v>69</v>
      </c>
    </row>
    <row r="130" spans="1:6">
      <c r="A130" s="193">
        <v>2016</v>
      </c>
      <c r="B130" s="163" t="s">
        <v>644</v>
      </c>
      <c r="C130" s="190" t="s">
        <v>2227</v>
      </c>
      <c r="D130" s="190" t="s">
        <v>2235</v>
      </c>
      <c r="E130" s="190" t="s">
        <v>2236</v>
      </c>
      <c r="F130" s="193">
        <v>2</v>
      </c>
    </row>
    <row r="131" spans="1:6">
      <c r="A131" s="193">
        <v>2016</v>
      </c>
      <c r="B131" s="163" t="s">
        <v>644</v>
      </c>
      <c r="C131" s="190" t="s">
        <v>2227</v>
      </c>
      <c r="D131" s="190" t="s">
        <v>2230</v>
      </c>
      <c r="E131" s="190" t="s">
        <v>2237</v>
      </c>
      <c r="F131" s="193">
        <v>405</v>
      </c>
    </row>
    <row r="132" spans="1:6">
      <c r="A132" s="277">
        <v>2017</v>
      </c>
      <c r="B132" s="163" t="s">
        <v>644</v>
      </c>
      <c r="C132" s="190" t="s">
        <v>2498</v>
      </c>
      <c r="D132" s="190" t="s">
        <v>2228</v>
      </c>
      <c r="E132" s="190" t="s">
        <v>2229</v>
      </c>
      <c r="F132" s="193">
        <v>70</v>
      </c>
    </row>
    <row r="133" spans="1:6">
      <c r="A133" s="277">
        <v>2017</v>
      </c>
      <c r="B133" s="163" t="s">
        <v>644</v>
      </c>
      <c r="C133" s="190" t="s">
        <v>2498</v>
      </c>
      <c r="D133" s="190" t="s">
        <v>2232</v>
      </c>
      <c r="E133" s="190" t="s">
        <v>2233</v>
      </c>
      <c r="F133" s="193">
        <v>28</v>
      </c>
    </row>
    <row r="134" spans="1:6">
      <c r="A134" s="277">
        <v>2017</v>
      </c>
      <c r="B134" s="163" t="s">
        <v>644</v>
      </c>
      <c r="C134" s="190" t="s">
        <v>2498</v>
      </c>
      <c r="D134" s="190" t="s">
        <v>2230</v>
      </c>
      <c r="E134" s="190" t="s">
        <v>2237</v>
      </c>
      <c r="F134" s="193">
        <v>536</v>
      </c>
    </row>
    <row r="135" spans="1:6">
      <c r="A135" s="277">
        <v>2017</v>
      </c>
      <c r="B135" s="163" t="s">
        <v>644</v>
      </c>
      <c r="C135" s="190" t="s">
        <v>2691</v>
      </c>
      <c r="D135" s="190" t="s">
        <v>2228</v>
      </c>
      <c r="E135" s="190" t="s">
        <v>2229</v>
      </c>
      <c r="F135" s="193">
        <v>133</v>
      </c>
    </row>
    <row r="136" spans="1:6">
      <c r="A136" s="277">
        <v>2017</v>
      </c>
      <c r="B136" s="163" t="s">
        <v>644</v>
      </c>
      <c r="C136" s="190" t="s">
        <v>2691</v>
      </c>
      <c r="D136" s="190" t="s">
        <v>2232</v>
      </c>
      <c r="E136" s="190" t="s">
        <v>2233</v>
      </c>
      <c r="F136" s="193">
        <v>33</v>
      </c>
    </row>
    <row r="137" spans="1:6">
      <c r="A137" s="277">
        <v>2017</v>
      </c>
      <c r="B137" s="163" t="s">
        <v>644</v>
      </c>
      <c r="C137" s="190" t="s">
        <v>2691</v>
      </c>
      <c r="D137" s="190" t="s">
        <v>2230</v>
      </c>
      <c r="E137" s="190" t="s">
        <v>2237</v>
      </c>
      <c r="F137" s="193">
        <v>1019</v>
      </c>
    </row>
    <row r="138" spans="1:6">
      <c r="A138" s="277">
        <v>2017</v>
      </c>
      <c r="B138" s="163" t="s">
        <v>644</v>
      </c>
      <c r="C138" s="190" t="s">
        <v>2496</v>
      </c>
      <c r="D138" s="190" t="s">
        <v>2228</v>
      </c>
      <c r="E138" s="190" t="s">
        <v>2229</v>
      </c>
      <c r="F138" s="193">
        <v>49</v>
      </c>
    </row>
    <row r="139" spans="1:6">
      <c r="A139" s="277">
        <v>2017</v>
      </c>
      <c r="B139" s="163" t="s">
        <v>644</v>
      </c>
      <c r="C139" s="190" t="s">
        <v>2496</v>
      </c>
      <c r="D139" s="190" t="s">
        <v>2232</v>
      </c>
      <c r="E139" s="190" t="s">
        <v>2233</v>
      </c>
      <c r="F139" s="193">
        <v>22</v>
      </c>
    </row>
    <row r="140" spans="1:6">
      <c r="A140" s="277">
        <v>2017</v>
      </c>
      <c r="B140" s="163" t="s">
        <v>644</v>
      </c>
      <c r="C140" s="190" t="s">
        <v>2496</v>
      </c>
      <c r="D140" s="190" t="s">
        <v>2230</v>
      </c>
      <c r="E140" s="190" t="s">
        <v>2237</v>
      </c>
      <c r="F140" s="193">
        <v>372</v>
      </c>
    </row>
    <row r="141" spans="1:6">
      <c r="A141" s="277">
        <v>2017</v>
      </c>
      <c r="B141" s="163" t="s">
        <v>644</v>
      </c>
      <c r="C141" s="190" t="s">
        <v>3385</v>
      </c>
      <c r="D141" s="190" t="s">
        <v>2228</v>
      </c>
      <c r="E141" s="190" t="s">
        <v>2229</v>
      </c>
      <c r="F141" s="193">
        <v>33</v>
      </c>
    </row>
    <row r="142" spans="1:6">
      <c r="A142" s="277">
        <v>2017</v>
      </c>
      <c r="B142" s="163" t="s">
        <v>644</v>
      </c>
      <c r="C142" s="190" t="s">
        <v>3385</v>
      </c>
      <c r="D142" s="190" t="s">
        <v>2232</v>
      </c>
      <c r="E142" s="190" t="s">
        <v>2233</v>
      </c>
      <c r="F142" s="193">
        <v>29</v>
      </c>
    </row>
    <row r="143" spans="1:6">
      <c r="A143" s="277">
        <v>2017</v>
      </c>
      <c r="B143" s="163" t="s">
        <v>644</v>
      </c>
      <c r="C143" s="190" t="s">
        <v>3385</v>
      </c>
      <c r="D143" s="190" t="s">
        <v>2230</v>
      </c>
      <c r="E143" s="190" t="s">
        <v>2237</v>
      </c>
      <c r="F143" s="193">
        <v>442</v>
      </c>
    </row>
    <row r="144" spans="1:6">
      <c r="A144" s="277">
        <v>2017</v>
      </c>
      <c r="B144" s="163" t="s">
        <v>644</v>
      </c>
      <c r="C144" s="190" t="s">
        <v>2227</v>
      </c>
      <c r="D144" s="190" t="s">
        <v>2228</v>
      </c>
      <c r="E144" s="190" t="s">
        <v>2229</v>
      </c>
      <c r="F144" s="193">
        <v>6</v>
      </c>
    </row>
    <row r="145" spans="1:6">
      <c r="A145" s="277">
        <v>2017</v>
      </c>
      <c r="B145" s="163" t="s">
        <v>644</v>
      </c>
      <c r="C145" s="190" t="s">
        <v>2227</v>
      </c>
      <c r="D145" s="190" t="s">
        <v>2230</v>
      </c>
      <c r="E145" s="190" t="s">
        <v>2237</v>
      </c>
      <c r="F145" s="193">
        <v>730</v>
      </c>
    </row>
    <row r="146" spans="1:6">
      <c r="A146" s="193">
        <v>2018</v>
      </c>
      <c r="B146" s="163" t="s">
        <v>644</v>
      </c>
      <c r="C146" s="190" t="s">
        <v>2498</v>
      </c>
      <c r="D146" s="190" t="s">
        <v>2228</v>
      </c>
      <c r="E146" s="190" t="s">
        <v>2229</v>
      </c>
      <c r="F146" s="278">
        <v>147</v>
      </c>
    </row>
    <row r="147" spans="1:6">
      <c r="A147" s="193">
        <v>2018</v>
      </c>
      <c r="B147" s="163" t="s">
        <v>644</v>
      </c>
      <c r="C147" s="190" t="s">
        <v>2498</v>
      </c>
      <c r="D147" s="190" t="s">
        <v>2232</v>
      </c>
      <c r="E147" s="190" t="s">
        <v>2233</v>
      </c>
      <c r="F147" s="278">
        <v>38</v>
      </c>
    </row>
    <row r="148" spans="1:6">
      <c r="A148" s="193">
        <v>2018</v>
      </c>
      <c r="B148" s="163" t="s">
        <v>644</v>
      </c>
      <c r="C148" s="190" t="s">
        <v>2498</v>
      </c>
      <c r="D148" s="190" t="s">
        <v>2235</v>
      </c>
      <c r="E148" s="190" t="s">
        <v>2236</v>
      </c>
      <c r="F148" s="278">
        <v>2</v>
      </c>
    </row>
    <row r="149" spans="1:6">
      <c r="A149" s="193">
        <v>2018</v>
      </c>
      <c r="B149" s="163" t="s">
        <v>644</v>
      </c>
      <c r="C149" s="190" t="s">
        <v>2498</v>
      </c>
      <c r="D149" s="190" t="s">
        <v>2230</v>
      </c>
      <c r="E149" s="190" t="s">
        <v>2237</v>
      </c>
      <c r="F149" s="278">
        <v>252</v>
      </c>
    </row>
    <row r="150" spans="1:6">
      <c r="A150" s="193">
        <v>2018</v>
      </c>
      <c r="B150" s="163" t="s">
        <v>644</v>
      </c>
      <c r="C150" s="190" t="s">
        <v>2691</v>
      </c>
      <c r="D150" s="190" t="s">
        <v>2228</v>
      </c>
      <c r="E150" s="190" t="s">
        <v>2229</v>
      </c>
      <c r="F150" s="278">
        <v>241</v>
      </c>
    </row>
    <row r="151" spans="1:6">
      <c r="A151" s="193">
        <v>2018</v>
      </c>
      <c r="B151" s="163" t="s">
        <v>644</v>
      </c>
      <c r="C151" s="190" t="s">
        <v>2691</v>
      </c>
      <c r="D151" s="190" t="s">
        <v>2232</v>
      </c>
      <c r="E151" s="190" t="s">
        <v>2233</v>
      </c>
      <c r="F151" s="278">
        <v>16</v>
      </c>
    </row>
    <row r="152" spans="1:6">
      <c r="A152" s="193">
        <v>2018</v>
      </c>
      <c r="B152" s="163" t="s">
        <v>644</v>
      </c>
      <c r="C152" s="190" t="s">
        <v>2691</v>
      </c>
      <c r="D152" s="190" t="s">
        <v>2235</v>
      </c>
      <c r="E152" s="190" t="s">
        <v>2236</v>
      </c>
      <c r="F152" s="278">
        <v>1</v>
      </c>
    </row>
    <row r="153" spans="1:6">
      <c r="A153" s="193">
        <v>2018</v>
      </c>
      <c r="B153" s="163" t="s">
        <v>644</v>
      </c>
      <c r="C153" s="190" t="s">
        <v>2691</v>
      </c>
      <c r="D153" s="190" t="s">
        <v>2230</v>
      </c>
      <c r="E153" s="190" t="s">
        <v>2237</v>
      </c>
      <c r="F153" s="278">
        <v>450</v>
      </c>
    </row>
    <row r="154" spans="1:6">
      <c r="A154" s="193">
        <v>2018</v>
      </c>
      <c r="B154" s="163" t="s">
        <v>644</v>
      </c>
      <c r="C154" s="190" t="s">
        <v>2496</v>
      </c>
      <c r="D154" s="190" t="s">
        <v>2228</v>
      </c>
      <c r="E154" s="190" t="s">
        <v>2229</v>
      </c>
      <c r="F154" s="278">
        <v>84</v>
      </c>
    </row>
    <row r="155" spans="1:6">
      <c r="A155" s="193">
        <v>2018</v>
      </c>
      <c r="B155" s="163" t="s">
        <v>644</v>
      </c>
      <c r="C155" s="190" t="s">
        <v>2496</v>
      </c>
      <c r="D155" s="190" t="s">
        <v>2232</v>
      </c>
      <c r="E155" s="190" t="s">
        <v>2233</v>
      </c>
      <c r="F155" s="278">
        <v>8</v>
      </c>
    </row>
    <row r="156" spans="1:6">
      <c r="A156" s="193">
        <v>2018</v>
      </c>
      <c r="B156" s="163" t="s">
        <v>644</v>
      </c>
      <c r="C156" s="190" t="s">
        <v>2496</v>
      </c>
      <c r="D156" s="190" t="s">
        <v>2230</v>
      </c>
      <c r="E156" s="190" t="s">
        <v>2237</v>
      </c>
      <c r="F156" s="278">
        <v>191</v>
      </c>
    </row>
    <row r="157" spans="1:6">
      <c r="A157" s="193">
        <v>2018</v>
      </c>
      <c r="B157" s="163" t="s">
        <v>644</v>
      </c>
      <c r="C157" s="190" t="s">
        <v>3385</v>
      </c>
      <c r="D157" s="190" t="s">
        <v>2228</v>
      </c>
      <c r="E157" s="190" t="s">
        <v>2229</v>
      </c>
      <c r="F157" s="278">
        <v>58</v>
      </c>
    </row>
    <row r="158" spans="1:6">
      <c r="A158" s="193">
        <v>2018</v>
      </c>
      <c r="B158" s="163" t="s">
        <v>644</v>
      </c>
      <c r="C158" s="190" t="s">
        <v>3385</v>
      </c>
      <c r="D158" s="190" t="s">
        <v>2232</v>
      </c>
      <c r="E158" s="190" t="s">
        <v>2233</v>
      </c>
      <c r="F158" s="278">
        <v>22</v>
      </c>
    </row>
    <row r="159" spans="1:6">
      <c r="A159" s="193">
        <v>2018</v>
      </c>
      <c r="B159" s="163" t="s">
        <v>644</v>
      </c>
      <c r="C159" s="190" t="s">
        <v>3385</v>
      </c>
      <c r="D159" s="190" t="s">
        <v>2230</v>
      </c>
      <c r="E159" s="190" t="s">
        <v>2237</v>
      </c>
      <c r="F159" s="278">
        <v>158</v>
      </c>
    </row>
    <row r="160" spans="1:6">
      <c r="A160" s="193">
        <v>2018</v>
      </c>
      <c r="B160" s="163" t="s">
        <v>644</v>
      </c>
      <c r="C160" s="190" t="s">
        <v>2227</v>
      </c>
      <c r="D160" s="190" t="s">
        <v>2228</v>
      </c>
      <c r="E160" s="190" t="s">
        <v>2229</v>
      </c>
      <c r="F160" s="278">
        <v>32</v>
      </c>
    </row>
    <row r="161" spans="1:6">
      <c r="A161" s="193">
        <v>2018</v>
      </c>
      <c r="B161" s="163" t="s">
        <v>644</v>
      </c>
      <c r="C161" s="190" t="s">
        <v>2227</v>
      </c>
      <c r="D161" s="190" t="s">
        <v>2235</v>
      </c>
      <c r="E161" s="190" t="s">
        <v>2236</v>
      </c>
      <c r="F161" s="278">
        <v>1</v>
      </c>
    </row>
    <row r="162" spans="1:6">
      <c r="A162" s="193">
        <v>2018</v>
      </c>
      <c r="B162" s="163" t="s">
        <v>644</v>
      </c>
      <c r="C162" s="190" t="s">
        <v>2227</v>
      </c>
      <c r="D162" s="190" t="s">
        <v>2230</v>
      </c>
      <c r="E162" s="190" t="s">
        <v>2237</v>
      </c>
      <c r="F162" s="278">
        <v>540</v>
      </c>
    </row>
  </sheetData>
  <sheetProtection autoFilter="0" pivotTables="0"/>
  <autoFilter ref="A1:F162"/>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009ED6"/>
  </sheetPr>
  <dimension ref="A1:F569"/>
  <sheetViews>
    <sheetView zoomScale="85" zoomScaleNormal="85" workbookViewId="0">
      <pane ySplit="1" topLeftCell="A537" activePane="bottomLeft" state="frozen"/>
      <selection pane="bottomLeft" activeCell="E94" sqref="E94:E569"/>
    </sheetView>
  </sheetViews>
  <sheetFormatPr baseColWidth="10" defaultColWidth="11" defaultRowHeight="16.5"/>
  <cols>
    <col min="1" max="1" width="8.5" bestFit="1" customWidth="1"/>
    <col min="2" max="2" width="11" bestFit="1" customWidth="1"/>
    <col min="3" max="3" width="29" bestFit="1" customWidth="1"/>
    <col min="4" max="4" width="30.25" bestFit="1" customWidth="1"/>
    <col min="5" max="5" width="42.5" bestFit="1" customWidth="1"/>
    <col min="6" max="6" width="12" bestFit="1" customWidth="1"/>
  </cols>
  <sheetData>
    <row r="1" spans="1:6">
      <c r="A1" s="159" t="s">
        <v>3429</v>
      </c>
      <c r="B1" s="159" t="s">
        <v>228</v>
      </c>
      <c r="C1" s="159" t="s">
        <v>5094</v>
      </c>
      <c r="D1" s="159" t="s">
        <v>5172</v>
      </c>
      <c r="E1" s="159" t="s">
        <v>2238</v>
      </c>
      <c r="F1" s="159" t="s">
        <v>3886</v>
      </c>
    </row>
    <row r="2" spans="1:6">
      <c r="A2" s="277">
        <v>2011</v>
      </c>
      <c r="B2" s="163" t="s">
        <v>644</v>
      </c>
      <c r="C2" s="190" t="s">
        <v>2496</v>
      </c>
      <c r="D2" s="190" t="s">
        <v>2228</v>
      </c>
      <c r="E2" s="190" t="s">
        <v>2239</v>
      </c>
      <c r="F2" s="193">
        <v>38</v>
      </c>
    </row>
    <row r="3" spans="1:6">
      <c r="A3" s="277">
        <v>2011</v>
      </c>
      <c r="B3" s="163" t="s">
        <v>644</v>
      </c>
      <c r="C3" s="190" t="s">
        <v>2496</v>
      </c>
      <c r="D3" s="190" t="s">
        <v>2228</v>
      </c>
      <c r="E3" s="190" t="s">
        <v>2240</v>
      </c>
      <c r="F3" s="193">
        <v>20</v>
      </c>
    </row>
    <row r="4" spans="1:6">
      <c r="A4" s="277">
        <v>2011</v>
      </c>
      <c r="B4" s="163" t="s">
        <v>644</v>
      </c>
      <c r="C4" s="190" t="s">
        <v>2496</v>
      </c>
      <c r="D4" s="190" t="s">
        <v>2228</v>
      </c>
      <c r="E4" s="190" t="s">
        <v>2238</v>
      </c>
      <c r="F4" s="193">
        <v>16</v>
      </c>
    </row>
    <row r="5" spans="1:6">
      <c r="A5" s="277">
        <v>2011</v>
      </c>
      <c r="B5" s="163" t="s">
        <v>644</v>
      </c>
      <c r="C5" s="190" t="s">
        <v>2496</v>
      </c>
      <c r="D5" s="190" t="s">
        <v>2228</v>
      </c>
      <c r="E5" s="190" t="s">
        <v>2241</v>
      </c>
      <c r="F5" s="193">
        <v>9</v>
      </c>
    </row>
    <row r="6" spans="1:6">
      <c r="A6" s="277">
        <v>2011</v>
      </c>
      <c r="B6" s="163" t="s">
        <v>644</v>
      </c>
      <c r="C6" s="190" t="s">
        <v>2496</v>
      </c>
      <c r="D6" s="190" t="s">
        <v>2230</v>
      </c>
      <c r="E6" s="190" t="s">
        <v>2243</v>
      </c>
      <c r="F6" s="193">
        <v>3</v>
      </c>
    </row>
    <row r="7" spans="1:6">
      <c r="A7" s="277">
        <v>2011</v>
      </c>
      <c r="B7" s="163" t="s">
        <v>644</v>
      </c>
      <c r="C7" s="190" t="s">
        <v>2496</v>
      </c>
      <c r="D7" s="190" t="s">
        <v>2230</v>
      </c>
      <c r="E7" s="190" t="s">
        <v>2244</v>
      </c>
      <c r="F7" s="193">
        <v>49</v>
      </c>
    </row>
    <row r="8" spans="1:6">
      <c r="A8" s="277">
        <v>2011</v>
      </c>
      <c r="B8" s="163" t="s">
        <v>644</v>
      </c>
      <c r="C8" s="190" t="s">
        <v>2496</v>
      </c>
      <c r="D8" s="190" t="s">
        <v>2230</v>
      </c>
      <c r="E8" s="190" t="s">
        <v>2246</v>
      </c>
      <c r="F8" s="193">
        <v>2</v>
      </c>
    </row>
    <row r="9" spans="1:6">
      <c r="A9" s="277">
        <v>2011</v>
      </c>
      <c r="B9" s="163" t="s">
        <v>644</v>
      </c>
      <c r="C9" s="190" t="s">
        <v>2496</v>
      </c>
      <c r="D9" s="190" t="s">
        <v>2230</v>
      </c>
      <c r="E9" s="190" t="s">
        <v>2249</v>
      </c>
      <c r="F9" s="193">
        <v>35</v>
      </c>
    </row>
    <row r="10" spans="1:6">
      <c r="A10" s="277">
        <v>2011</v>
      </c>
      <c r="B10" s="163" t="s">
        <v>644</v>
      </c>
      <c r="C10" s="190" t="s">
        <v>2496</v>
      </c>
      <c r="D10" s="190" t="s">
        <v>2232</v>
      </c>
      <c r="E10" s="190" t="s">
        <v>2253</v>
      </c>
      <c r="F10" s="193">
        <v>23</v>
      </c>
    </row>
    <row r="11" spans="1:6">
      <c r="A11" s="277">
        <v>2011</v>
      </c>
      <c r="B11" s="163" t="s">
        <v>644</v>
      </c>
      <c r="C11" s="190" t="s">
        <v>2496</v>
      </c>
      <c r="D11" s="190" t="s">
        <v>2232</v>
      </c>
      <c r="E11" s="190" t="s">
        <v>2254</v>
      </c>
      <c r="F11" s="193">
        <v>53</v>
      </c>
    </row>
    <row r="12" spans="1:6">
      <c r="A12" s="277">
        <v>2011</v>
      </c>
      <c r="B12" s="163" t="s">
        <v>644</v>
      </c>
      <c r="C12" s="190" t="s">
        <v>2496</v>
      </c>
      <c r="D12" s="190" t="s">
        <v>2232</v>
      </c>
      <c r="E12" s="190" t="s">
        <v>2255</v>
      </c>
      <c r="F12" s="193">
        <v>126</v>
      </c>
    </row>
    <row r="13" spans="1:6">
      <c r="A13" s="277">
        <v>2011</v>
      </c>
      <c r="B13" s="163" t="s">
        <v>644</v>
      </c>
      <c r="C13" s="190" t="s">
        <v>2496</v>
      </c>
      <c r="D13" s="190" t="s">
        <v>2232</v>
      </c>
      <c r="E13" s="190" t="s">
        <v>2256</v>
      </c>
      <c r="F13" s="193">
        <v>238</v>
      </c>
    </row>
    <row r="14" spans="1:6">
      <c r="A14" s="277">
        <v>2011</v>
      </c>
      <c r="B14" s="163" t="s">
        <v>644</v>
      </c>
      <c r="C14" s="190" t="s">
        <v>2496</v>
      </c>
      <c r="D14" s="190" t="s">
        <v>2232</v>
      </c>
      <c r="E14" s="190" t="s">
        <v>2257</v>
      </c>
      <c r="F14" s="193">
        <v>32</v>
      </c>
    </row>
    <row r="15" spans="1:6">
      <c r="A15" s="277">
        <v>2011</v>
      </c>
      <c r="B15" s="163" t="s">
        <v>644</v>
      </c>
      <c r="C15" s="190" t="s">
        <v>2496</v>
      </c>
      <c r="D15" s="190" t="s">
        <v>2261</v>
      </c>
      <c r="E15" s="190" t="s">
        <v>2262</v>
      </c>
      <c r="F15" s="193">
        <v>13</v>
      </c>
    </row>
    <row r="16" spans="1:6">
      <c r="A16" s="277">
        <v>2011</v>
      </c>
      <c r="B16" s="163" t="s">
        <v>644</v>
      </c>
      <c r="C16" s="190" t="s">
        <v>2496</v>
      </c>
      <c r="D16" s="190" t="s">
        <v>2264</v>
      </c>
      <c r="E16" s="190" t="s">
        <v>2265</v>
      </c>
      <c r="F16" s="193">
        <v>2</v>
      </c>
    </row>
    <row r="17" spans="1:6">
      <c r="A17" s="277">
        <v>2011</v>
      </c>
      <c r="B17" s="163" t="s">
        <v>644</v>
      </c>
      <c r="C17" s="190" t="s">
        <v>2496</v>
      </c>
      <c r="D17" s="190" t="s">
        <v>2264</v>
      </c>
      <c r="E17" s="190" t="s">
        <v>1594</v>
      </c>
      <c r="F17" s="193">
        <v>125</v>
      </c>
    </row>
    <row r="18" spans="1:6">
      <c r="A18" s="277">
        <v>2011</v>
      </c>
      <c r="B18" s="163" t="s">
        <v>644</v>
      </c>
      <c r="C18" s="190" t="s">
        <v>3385</v>
      </c>
      <c r="D18" s="190" t="s">
        <v>2228</v>
      </c>
      <c r="E18" s="190" t="s">
        <v>2239</v>
      </c>
      <c r="F18" s="193">
        <v>2</v>
      </c>
    </row>
    <row r="19" spans="1:6">
      <c r="A19" s="277">
        <v>2011</v>
      </c>
      <c r="B19" s="163" t="s">
        <v>644</v>
      </c>
      <c r="C19" s="190" t="s">
        <v>3385</v>
      </c>
      <c r="D19" s="190" t="s">
        <v>2228</v>
      </c>
      <c r="E19" s="190" t="s">
        <v>2240</v>
      </c>
      <c r="F19" s="193">
        <v>2</v>
      </c>
    </row>
    <row r="20" spans="1:6">
      <c r="A20" s="277">
        <v>2011</v>
      </c>
      <c r="B20" s="163" t="s">
        <v>644</v>
      </c>
      <c r="C20" s="190" t="s">
        <v>3385</v>
      </c>
      <c r="D20" s="190" t="s">
        <v>2230</v>
      </c>
      <c r="E20" s="190" t="s">
        <v>2243</v>
      </c>
      <c r="F20" s="193">
        <v>9</v>
      </c>
    </row>
    <row r="21" spans="1:6">
      <c r="A21" s="277">
        <v>2011</v>
      </c>
      <c r="B21" s="163" t="s">
        <v>644</v>
      </c>
      <c r="C21" s="190" t="s">
        <v>3385</v>
      </c>
      <c r="D21" s="190" t="s">
        <v>2230</v>
      </c>
      <c r="E21" s="190" t="s">
        <v>2244</v>
      </c>
      <c r="F21" s="193">
        <v>17</v>
      </c>
    </row>
    <row r="22" spans="1:6">
      <c r="A22" s="277">
        <v>2011</v>
      </c>
      <c r="B22" s="163" t="s">
        <v>644</v>
      </c>
      <c r="C22" s="190" t="s">
        <v>3385</v>
      </c>
      <c r="D22" s="190" t="s">
        <v>2230</v>
      </c>
      <c r="E22" s="190" t="s">
        <v>2246</v>
      </c>
      <c r="F22" s="193">
        <v>7</v>
      </c>
    </row>
    <row r="23" spans="1:6">
      <c r="A23" s="277">
        <v>2011</v>
      </c>
      <c r="B23" s="163" t="s">
        <v>644</v>
      </c>
      <c r="C23" s="190" t="s">
        <v>3385</v>
      </c>
      <c r="D23" s="190" t="s">
        <v>2230</v>
      </c>
      <c r="E23" s="190" t="s">
        <v>2251</v>
      </c>
      <c r="F23" s="193">
        <v>15</v>
      </c>
    </row>
    <row r="24" spans="1:6">
      <c r="A24" s="277">
        <v>2011</v>
      </c>
      <c r="B24" s="163" t="s">
        <v>644</v>
      </c>
      <c r="C24" s="190" t="s">
        <v>3385</v>
      </c>
      <c r="D24" s="190" t="s">
        <v>2232</v>
      </c>
      <c r="E24" s="190" t="s">
        <v>2253</v>
      </c>
      <c r="F24" s="193">
        <v>8</v>
      </c>
    </row>
    <row r="25" spans="1:6">
      <c r="A25" s="277">
        <v>2011</v>
      </c>
      <c r="B25" s="163" t="s">
        <v>644</v>
      </c>
      <c r="C25" s="190" t="s">
        <v>3385</v>
      </c>
      <c r="D25" s="190" t="s">
        <v>2232</v>
      </c>
      <c r="E25" s="190" t="s">
        <v>2256</v>
      </c>
      <c r="F25" s="193">
        <v>89</v>
      </c>
    </row>
    <row r="26" spans="1:6">
      <c r="A26" s="277">
        <v>2011</v>
      </c>
      <c r="B26" s="163" t="s">
        <v>644</v>
      </c>
      <c r="C26" s="190" t="s">
        <v>3385</v>
      </c>
      <c r="D26" s="190" t="s">
        <v>2261</v>
      </c>
      <c r="E26" s="190" t="s">
        <v>2262</v>
      </c>
      <c r="F26" s="193">
        <v>3</v>
      </c>
    </row>
    <row r="27" spans="1:6">
      <c r="A27" s="277">
        <v>2011</v>
      </c>
      <c r="B27" s="163" t="s">
        <v>644</v>
      </c>
      <c r="C27" s="190" t="s">
        <v>2691</v>
      </c>
      <c r="D27" s="190" t="s">
        <v>2228</v>
      </c>
      <c r="E27" s="190" t="s">
        <v>2239</v>
      </c>
      <c r="F27" s="193">
        <v>13</v>
      </c>
    </row>
    <row r="28" spans="1:6">
      <c r="A28" s="277">
        <v>2011</v>
      </c>
      <c r="B28" s="163" t="s">
        <v>644</v>
      </c>
      <c r="C28" s="190" t="s">
        <v>2691</v>
      </c>
      <c r="D28" s="190" t="s">
        <v>2228</v>
      </c>
      <c r="E28" s="190" t="s">
        <v>2240</v>
      </c>
      <c r="F28" s="193">
        <v>11</v>
      </c>
    </row>
    <row r="29" spans="1:6">
      <c r="A29" s="277">
        <v>2011</v>
      </c>
      <c r="B29" s="163" t="s">
        <v>644</v>
      </c>
      <c r="C29" s="190" t="s">
        <v>2691</v>
      </c>
      <c r="D29" s="190" t="s">
        <v>2228</v>
      </c>
      <c r="E29" s="190" t="s">
        <v>2238</v>
      </c>
      <c r="F29" s="193">
        <v>39</v>
      </c>
    </row>
    <row r="30" spans="1:6">
      <c r="A30" s="277">
        <v>2011</v>
      </c>
      <c r="B30" s="163" t="s">
        <v>644</v>
      </c>
      <c r="C30" s="190" t="s">
        <v>2691</v>
      </c>
      <c r="D30" s="190" t="s">
        <v>2228</v>
      </c>
      <c r="E30" s="190" t="s">
        <v>2241</v>
      </c>
      <c r="F30" s="193">
        <v>6</v>
      </c>
    </row>
    <row r="31" spans="1:6">
      <c r="A31" s="277">
        <v>2011</v>
      </c>
      <c r="B31" s="163" t="s">
        <v>644</v>
      </c>
      <c r="C31" s="190" t="s">
        <v>2691</v>
      </c>
      <c r="D31" s="190" t="s">
        <v>2230</v>
      </c>
      <c r="E31" s="190" t="s">
        <v>2243</v>
      </c>
      <c r="F31" s="193">
        <v>1</v>
      </c>
    </row>
    <row r="32" spans="1:6">
      <c r="A32" s="277">
        <v>2011</v>
      </c>
      <c r="B32" s="163" t="s">
        <v>644</v>
      </c>
      <c r="C32" s="190" t="s">
        <v>2691</v>
      </c>
      <c r="D32" s="190" t="s">
        <v>2230</v>
      </c>
      <c r="E32" s="190" t="s">
        <v>2244</v>
      </c>
      <c r="F32" s="193">
        <v>95</v>
      </c>
    </row>
    <row r="33" spans="1:6">
      <c r="A33" s="277">
        <v>2011</v>
      </c>
      <c r="B33" s="163" t="s">
        <v>644</v>
      </c>
      <c r="C33" s="190" t="s">
        <v>2691</v>
      </c>
      <c r="D33" s="190" t="s">
        <v>2230</v>
      </c>
      <c r="E33" s="190" t="s">
        <v>2246</v>
      </c>
      <c r="F33" s="193">
        <v>198</v>
      </c>
    </row>
    <row r="34" spans="1:6">
      <c r="A34" s="277">
        <v>2011</v>
      </c>
      <c r="B34" s="163" t="s">
        <v>644</v>
      </c>
      <c r="C34" s="190" t="s">
        <v>2691</v>
      </c>
      <c r="D34" s="190" t="s">
        <v>2230</v>
      </c>
      <c r="E34" s="190" t="s">
        <v>2249</v>
      </c>
      <c r="F34" s="193">
        <v>7</v>
      </c>
    </row>
    <row r="35" spans="1:6">
      <c r="A35" s="277">
        <v>2011</v>
      </c>
      <c r="B35" s="163" t="s">
        <v>644</v>
      </c>
      <c r="C35" s="190" t="s">
        <v>2691</v>
      </c>
      <c r="D35" s="190" t="s">
        <v>2230</v>
      </c>
      <c r="E35" s="190" t="s">
        <v>2250</v>
      </c>
      <c r="F35" s="193">
        <v>2</v>
      </c>
    </row>
    <row r="36" spans="1:6">
      <c r="A36" s="277">
        <v>2011</v>
      </c>
      <c r="B36" s="163" t="s">
        <v>644</v>
      </c>
      <c r="C36" s="190" t="s">
        <v>2691</v>
      </c>
      <c r="D36" s="190" t="s">
        <v>2230</v>
      </c>
      <c r="E36" s="190" t="s">
        <v>2251</v>
      </c>
      <c r="F36" s="193">
        <v>8</v>
      </c>
    </row>
    <row r="37" spans="1:6">
      <c r="A37" s="277">
        <v>2011</v>
      </c>
      <c r="B37" s="163" t="s">
        <v>644</v>
      </c>
      <c r="C37" s="190" t="s">
        <v>2691</v>
      </c>
      <c r="D37" s="190" t="s">
        <v>2232</v>
      </c>
      <c r="E37" s="190" t="s">
        <v>2252</v>
      </c>
      <c r="F37" s="193">
        <v>4</v>
      </c>
    </row>
    <row r="38" spans="1:6">
      <c r="A38" s="277">
        <v>2011</v>
      </c>
      <c r="B38" s="163" t="s">
        <v>644</v>
      </c>
      <c r="C38" s="190" t="s">
        <v>2691</v>
      </c>
      <c r="D38" s="190" t="s">
        <v>2232</v>
      </c>
      <c r="E38" s="190" t="s">
        <v>2253</v>
      </c>
      <c r="F38" s="193">
        <v>41</v>
      </c>
    </row>
    <row r="39" spans="1:6">
      <c r="A39" s="277">
        <v>2011</v>
      </c>
      <c r="B39" s="163" t="s">
        <v>644</v>
      </c>
      <c r="C39" s="190" t="s">
        <v>2691</v>
      </c>
      <c r="D39" s="190" t="s">
        <v>2232</v>
      </c>
      <c r="E39" s="190" t="s">
        <v>2254</v>
      </c>
      <c r="F39" s="193">
        <v>38</v>
      </c>
    </row>
    <row r="40" spans="1:6">
      <c r="A40" s="277">
        <v>2011</v>
      </c>
      <c r="B40" s="163" t="s">
        <v>644</v>
      </c>
      <c r="C40" s="190" t="s">
        <v>2691</v>
      </c>
      <c r="D40" s="190" t="s">
        <v>2232</v>
      </c>
      <c r="E40" s="190" t="s">
        <v>2256</v>
      </c>
      <c r="F40" s="193">
        <v>276</v>
      </c>
    </row>
    <row r="41" spans="1:6">
      <c r="A41" s="277">
        <v>2011</v>
      </c>
      <c r="B41" s="163" t="s">
        <v>644</v>
      </c>
      <c r="C41" s="190" t="s">
        <v>2691</v>
      </c>
      <c r="D41" s="190" t="s">
        <v>2232</v>
      </c>
      <c r="E41" s="190" t="s">
        <v>2257</v>
      </c>
      <c r="F41" s="193">
        <v>108</v>
      </c>
    </row>
    <row r="42" spans="1:6">
      <c r="A42" s="277">
        <v>2011</v>
      </c>
      <c r="B42" s="163" t="s">
        <v>644</v>
      </c>
      <c r="C42" s="190" t="s">
        <v>2691</v>
      </c>
      <c r="D42" s="190" t="s">
        <v>2261</v>
      </c>
      <c r="E42" s="190" t="s">
        <v>2262</v>
      </c>
      <c r="F42" s="193">
        <v>27</v>
      </c>
    </row>
    <row r="43" spans="1:6">
      <c r="A43" s="277">
        <v>2011</v>
      </c>
      <c r="B43" s="163" t="s">
        <v>644</v>
      </c>
      <c r="C43" s="190" t="s">
        <v>2691</v>
      </c>
      <c r="D43" s="190" t="s">
        <v>2264</v>
      </c>
      <c r="E43" s="190" t="s">
        <v>2265</v>
      </c>
      <c r="F43" s="193">
        <v>4</v>
      </c>
    </row>
    <row r="44" spans="1:6">
      <c r="A44" s="277">
        <v>2011</v>
      </c>
      <c r="B44" s="163" t="s">
        <v>644</v>
      </c>
      <c r="C44" s="190" t="s">
        <v>2691</v>
      </c>
      <c r="D44" s="190" t="s">
        <v>2264</v>
      </c>
      <c r="E44" s="190" t="s">
        <v>1594</v>
      </c>
      <c r="F44" s="193">
        <v>158</v>
      </c>
    </row>
    <row r="45" spans="1:6">
      <c r="A45" s="277">
        <v>2011</v>
      </c>
      <c r="B45" s="163" t="s">
        <v>644</v>
      </c>
      <c r="C45" s="190" t="s">
        <v>2498</v>
      </c>
      <c r="D45" s="190" t="s">
        <v>2228</v>
      </c>
      <c r="E45" s="190" t="s">
        <v>2239</v>
      </c>
      <c r="F45" s="193">
        <v>30</v>
      </c>
    </row>
    <row r="46" spans="1:6">
      <c r="A46" s="277">
        <v>2011</v>
      </c>
      <c r="B46" s="163" t="s">
        <v>644</v>
      </c>
      <c r="C46" s="190" t="s">
        <v>2498</v>
      </c>
      <c r="D46" s="190" t="s">
        <v>2228</v>
      </c>
      <c r="E46" s="190" t="s">
        <v>2240</v>
      </c>
      <c r="F46" s="193">
        <v>31</v>
      </c>
    </row>
    <row r="47" spans="1:6">
      <c r="A47" s="277">
        <v>2011</v>
      </c>
      <c r="B47" s="163" t="s">
        <v>644</v>
      </c>
      <c r="C47" s="190" t="s">
        <v>2498</v>
      </c>
      <c r="D47" s="190" t="s">
        <v>2228</v>
      </c>
      <c r="E47" s="190" t="s">
        <v>2238</v>
      </c>
      <c r="F47" s="193">
        <v>147</v>
      </c>
    </row>
    <row r="48" spans="1:6">
      <c r="A48" s="277">
        <v>2011</v>
      </c>
      <c r="B48" s="163" t="s">
        <v>644</v>
      </c>
      <c r="C48" s="190" t="s">
        <v>2498</v>
      </c>
      <c r="D48" s="190" t="s">
        <v>2228</v>
      </c>
      <c r="E48" s="190" t="s">
        <v>2241</v>
      </c>
      <c r="F48" s="193">
        <v>5</v>
      </c>
    </row>
    <row r="49" spans="1:6">
      <c r="A49" s="277">
        <v>2011</v>
      </c>
      <c r="B49" s="163" t="s">
        <v>644</v>
      </c>
      <c r="C49" s="190" t="s">
        <v>2498</v>
      </c>
      <c r="D49" s="190" t="s">
        <v>2230</v>
      </c>
      <c r="E49" s="190" t="s">
        <v>2243</v>
      </c>
      <c r="F49" s="193">
        <v>1</v>
      </c>
    </row>
    <row r="50" spans="1:6">
      <c r="A50" s="277">
        <v>2011</v>
      </c>
      <c r="B50" s="163" t="s">
        <v>644</v>
      </c>
      <c r="C50" s="190" t="s">
        <v>2498</v>
      </c>
      <c r="D50" s="190" t="s">
        <v>2230</v>
      </c>
      <c r="E50" s="190" t="s">
        <v>2244</v>
      </c>
      <c r="F50" s="193">
        <v>78</v>
      </c>
    </row>
    <row r="51" spans="1:6">
      <c r="A51" s="277">
        <v>2011</v>
      </c>
      <c r="B51" s="163" t="s">
        <v>644</v>
      </c>
      <c r="C51" s="190" t="s">
        <v>2498</v>
      </c>
      <c r="D51" s="190" t="s">
        <v>2230</v>
      </c>
      <c r="E51" s="190" t="s">
        <v>2246</v>
      </c>
      <c r="F51" s="193">
        <v>71</v>
      </c>
    </row>
    <row r="52" spans="1:6">
      <c r="A52" s="277">
        <v>2011</v>
      </c>
      <c r="B52" s="163" t="s">
        <v>644</v>
      </c>
      <c r="C52" s="190" t="s">
        <v>2498</v>
      </c>
      <c r="D52" s="190" t="s">
        <v>2230</v>
      </c>
      <c r="E52" s="190" t="s">
        <v>2251</v>
      </c>
      <c r="F52" s="193">
        <v>6</v>
      </c>
    </row>
    <row r="53" spans="1:6">
      <c r="A53" s="277">
        <v>2011</v>
      </c>
      <c r="B53" s="163" t="s">
        <v>644</v>
      </c>
      <c r="C53" s="190" t="s">
        <v>2498</v>
      </c>
      <c r="D53" s="190" t="s">
        <v>2232</v>
      </c>
      <c r="E53" s="190" t="s">
        <v>2252</v>
      </c>
      <c r="F53" s="193">
        <v>2</v>
      </c>
    </row>
    <row r="54" spans="1:6">
      <c r="A54" s="277">
        <v>2011</v>
      </c>
      <c r="B54" s="163" t="s">
        <v>644</v>
      </c>
      <c r="C54" s="190" t="s">
        <v>2498</v>
      </c>
      <c r="D54" s="190" t="s">
        <v>2232</v>
      </c>
      <c r="E54" s="190" t="s">
        <v>2253</v>
      </c>
      <c r="F54" s="193">
        <v>17</v>
      </c>
    </row>
    <row r="55" spans="1:6">
      <c r="A55" s="277">
        <v>2011</v>
      </c>
      <c r="B55" s="163" t="s">
        <v>644</v>
      </c>
      <c r="C55" s="190" t="s">
        <v>2498</v>
      </c>
      <c r="D55" s="190" t="s">
        <v>2232</v>
      </c>
      <c r="E55" s="190" t="s">
        <v>2254</v>
      </c>
      <c r="F55" s="193">
        <v>15</v>
      </c>
    </row>
    <row r="56" spans="1:6">
      <c r="A56" s="277">
        <v>2011</v>
      </c>
      <c r="B56" s="163" t="s">
        <v>644</v>
      </c>
      <c r="C56" s="190" t="s">
        <v>2498</v>
      </c>
      <c r="D56" s="190" t="s">
        <v>2232</v>
      </c>
      <c r="E56" s="190" t="s">
        <v>2255</v>
      </c>
      <c r="F56" s="193">
        <v>14</v>
      </c>
    </row>
    <row r="57" spans="1:6">
      <c r="A57" s="277">
        <v>2011</v>
      </c>
      <c r="B57" s="163" t="s">
        <v>644</v>
      </c>
      <c r="C57" s="190" t="s">
        <v>2498</v>
      </c>
      <c r="D57" s="190" t="s">
        <v>2232</v>
      </c>
      <c r="E57" s="190" t="s">
        <v>2256</v>
      </c>
      <c r="F57" s="193">
        <v>217</v>
      </c>
    </row>
    <row r="58" spans="1:6">
      <c r="A58" s="277">
        <v>2011</v>
      </c>
      <c r="B58" s="163" t="s">
        <v>644</v>
      </c>
      <c r="C58" s="190" t="s">
        <v>2498</v>
      </c>
      <c r="D58" s="190" t="s">
        <v>2232</v>
      </c>
      <c r="E58" s="190" t="s">
        <v>2257</v>
      </c>
      <c r="F58" s="193">
        <v>170</v>
      </c>
    </row>
    <row r="59" spans="1:6">
      <c r="A59" s="277">
        <v>2011</v>
      </c>
      <c r="B59" s="163" t="s">
        <v>644</v>
      </c>
      <c r="C59" s="190" t="s">
        <v>2498</v>
      </c>
      <c r="D59" s="190" t="s">
        <v>2264</v>
      </c>
      <c r="E59" s="190" t="s">
        <v>2265</v>
      </c>
      <c r="F59" s="193">
        <v>2</v>
      </c>
    </row>
    <row r="60" spans="1:6">
      <c r="A60" s="277">
        <v>2011</v>
      </c>
      <c r="B60" s="163" t="s">
        <v>644</v>
      </c>
      <c r="C60" s="190" t="s">
        <v>2498</v>
      </c>
      <c r="D60" s="190" t="s">
        <v>2264</v>
      </c>
      <c r="E60" s="190" t="s">
        <v>1594</v>
      </c>
      <c r="F60" s="193">
        <v>103</v>
      </c>
    </row>
    <row r="61" spans="1:6">
      <c r="A61" s="277">
        <v>2011</v>
      </c>
      <c r="B61" s="163" t="s">
        <v>644</v>
      </c>
      <c r="C61" s="190" t="s">
        <v>2227</v>
      </c>
      <c r="D61" s="190" t="s">
        <v>2228</v>
      </c>
      <c r="E61" s="190" t="s">
        <v>2238</v>
      </c>
      <c r="F61" s="193">
        <v>23</v>
      </c>
    </row>
    <row r="62" spans="1:6">
      <c r="A62" s="277">
        <v>2011</v>
      </c>
      <c r="B62" s="163" t="s">
        <v>644</v>
      </c>
      <c r="C62" s="190" t="s">
        <v>2227</v>
      </c>
      <c r="D62" s="190" t="s">
        <v>2228</v>
      </c>
      <c r="E62" s="190" t="s">
        <v>2241</v>
      </c>
      <c r="F62" s="193">
        <v>2</v>
      </c>
    </row>
    <row r="63" spans="1:6">
      <c r="A63" s="277">
        <v>2011</v>
      </c>
      <c r="B63" s="163" t="s">
        <v>644</v>
      </c>
      <c r="C63" s="190" t="s">
        <v>2227</v>
      </c>
      <c r="D63" s="190" t="s">
        <v>2230</v>
      </c>
      <c r="E63" s="190" t="s">
        <v>2242</v>
      </c>
      <c r="F63" s="193">
        <v>13</v>
      </c>
    </row>
    <row r="64" spans="1:6">
      <c r="A64" s="277">
        <v>2011</v>
      </c>
      <c r="B64" s="163" t="s">
        <v>644</v>
      </c>
      <c r="C64" s="190" t="s">
        <v>2227</v>
      </c>
      <c r="D64" s="190" t="s">
        <v>2230</v>
      </c>
      <c r="E64" s="190" t="s">
        <v>2243</v>
      </c>
      <c r="F64" s="193">
        <v>158</v>
      </c>
    </row>
    <row r="65" spans="1:6">
      <c r="A65" s="277">
        <v>2011</v>
      </c>
      <c r="B65" s="163" t="s">
        <v>644</v>
      </c>
      <c r="C65" s="190" t="s">
        <v>2227</v>
      </c>
      <c r="D65" s="190" t="s">
        <v>2230</v>
      </c>
      <c r="E65" s="190" t="s">
        <v>2244</v>
      </c>
      <c r="F65" s="193">
        <v>25</v>
      </c>
    </row>
    <row r="66" spans="1:6">
      <c r="A66" s="277">
        <v>2011</v>
      </c>
      <c r="B66" s="163" t="s">
        <v>644</v>
      </c>
      <c r="C66" s="190" t="s">
        <v>2227</v>
      </c>
      <c r="D66" s="190" t="s">
        <v>2230</v>
      </c>
      <c r="E66" s="190" t="s">
        <v>2245</v>
      </c>
      <c r="F66" s="193">
        <v>89</v>
      </c>
    </row>
    <row r="67" spans="1:6">
      <c r="A67" s="277">
        <v>2011</v>
      </c>
      <c r="B67" s="163" t="s">
        <v>644</v>
      </c>
      <c r="C67" s="190" t="s">
        <v>2227</v>
      </c>
      <c r="D67" s="190" t="s">
        <v>2230</v>
      </c>
      <c r="E67" s="190" t="s">
        <v>2246</v>
      </c>
      <c r="F67" s="193">
        <v>109</v>
      </c>
    </row>
    <row r="68" spans="1:6">
      <c r="A68" s="277">
        <v>2011</v>
      </c>
      <c r="B68" s="163" t="s">
        <v>644</v>
      </c>
      <c r="C68" s="190" t="s">
        <v>2227</v>
      </c>
      <c r="D68" s="190" t="s">
        <v>2230</v>
      </c>
      <c r="E68" s="190" t="s">
        <v>2249</v>
      </c>
      <c r="F68" s="193">
        <v>425</v>
      </c>
    </row>
    <row r="69" spans="1:6">
      <c r="A69" s="277">
        <v>2011</v>
      </c>
      <c r="B69" s="163" t="s">
        <v>644</v>
      </c>
      <c r="C69" s="190" t="s">
        <v>2227</v>
      </c>
      <c r="D69" s="190" t="s">
        <v>2230</v>
      </c>
      <c r="E69" s="190" t="s">
        <v>2251</v>
      </c>
      <c r="F69" s="193">
        <v>29</v>
      </c>
    </row>
    <row r="70" spans="1:6">
      <c r="A70" s="277">
        <v>2011</v>
      </c>
      <c r="B70" s="163" t="s">
        <v>644</v>
      </c>
      <c r="C70" s="190" t="s">
        <v>2227</v>
      </c>
      <c r="D70" s="190" t="s">
        <v>2232</v>
      </c>
      <c r="E70" s="190" t="s">
        <v>2253</v>
      </c>
      <c r="F70" s="193">
        <v>2</v>
      </c>
    </row>
    <row r="71" spans="1:6">
      <c r="A71" s="277">
        <v>2011</v>
      </c>
      <c r="B71" s="163" t="s">
        <v>644</v>
      </c>
      <c r="C71" s="190" t="s">
        <v>2227</v>
      </c>
      <c r="D71" s="190" t="s">
        <v>2232</v>
      </c>
      <c r="E71" s="190" t="s">
        <v>2254</v>
      </c>
      <c r="F71" s="193">
        <v>27</v>
      </c>
    </row>
    <row r="72" spans="1:6">
      <c r="A72" s="277">
        <v>2011</v>
      </c>
      <c r="B72" s="163" t="s">
        <v>644</v>
      </c>
      <c r="C72" s="190" t="s">
        <v>2227</v>
      </c>
      <c r="D72" s="190" t="s">
        <v>2232</v>
      </c>
      <c r="E72" s="190" t="s">
        <v>2256</v>
      </c>
      <c r="F72" s="193">
        <v>2</v>
      </c>
    </row>
    <row r="73" spans="1:6">
      <c r="A73" s="277">
        <v>2011</v>
      </c>
      <c r="B73" s="163" t="s">
        <v>644</v>
      </c>
      <c r="C73" s="190" t="s">
        <v>2227</v>
      </c>
      <c r="D73" s="190" t="s">
        <v>2232</v>
      </c>
      <c r="E73" s="190" t="s">
        <v>2257</v>
      </c>
      <c r="F73" s="193">
        <v>57</v>
      </c>
    </row>
    <row r="74" spans="1:6">
      <c r="A74" s="193">
        <v>2012</v>
      </c>
      <c r="B74" s="163" t="s">
        <v>644</v>
      </c>
      <c r="C74" s="190" t="s">
        <v>2496</v>
      </c>
      <c r="D74" s="190" t="s">
        <v>2228</v>
      </c>
      <c r="E74" s="190" t="s">
        <v>2239</v>
      </c>
      <c r="F74" s="193">
        <v>74</v>
      </c>
    </row>
    <row r="75" spans="1:6">
      <c r="A75" s="193">
        <v>2012</v>
      </c>
      <c r="B75" s="163" t="s">
        <v>644</v>
      </c>
      <c r="C75" s="190" t="s">
        <v>2496</v>
      </c>
      <c r="D75" s="190" t="s">
        <v>2228</v>
      </c>
      <c r="E75" s="190" t="s">
        <v>2240</v>
      </c>
      <c r="F75" s="193">
        <v>3</v>
      </c>
    </row>
    <row r="76" spans="1:6">
      <c r="A76" s="193">
        <v>2012</v>
      </c>
      <c r="B76" s="163" t="s">
        <v>644</v>
      </c>
      <c r="C76" s="190" t="s">
        <v>2496</v>
      </c>
      <c r="D76" s="190" t="s">
        <v>2228</v>
      </c>
      <c r="E76" s="190" t="s">
        <v>2241</v>
      </c>
      <c r="F76" s="193">
        <v>24</v>
      </c>
    </row>
    <row r="77" spans="1:6">
      <c r="A77" s="193">
        <v>2012</v>
      </c>
      <c r="B77" s="163" t="s">
        <v>644</v>
      </c>
      <c r="C77" s="190" t="s">
        <v>2496</v>
      </c>
      <c r="D77" s="190" t="s">
        <v>2230</v>
      </c>
      <c r="E77" s="190" t="s">
        <v>2242</v>
      </c>
      <c r="F77" s="193">
        <v>2</v>
      </c>
    </row>
    <row r="78" spans="1:6">
      <c r="A78" s="193">
        <v>2012</v>
      </c>
      <c r="B78" s="163" t="s">
        <v>644</v>
      </c>
      <c r="C78" s="190" t="s">
        <v>2496</v>
      </c>
      <c r="D78" s="190" t="s">
        <v>2230</v>
      </c>
      <c r="E78" s="190" t="s">
        <v>2243</v>
      </c>
      <c r="F78" s="193">
        <v>23</v>
      </c>
    </row>
    <row r="79" spans="1:6">
      <c r="A79" s="193">
        <v>2012</v>
      </c>
      <c r="B79" s="163" t="s">
        <v>644</v>
      </c>
      <c r="C79" s="190" t="s">
        <v>2496</v>
      </c>
      <c r="D79" s="190" t="s">
        <v>2230</v>
      </c>
      <c r="E79" s="190" t="s">
        <v>2244</v>
      </c>
      <c r="F79" s="193">
        <v>61</v>
      </c>
    </row>
    <row r="80" spans="1:6">
      <c r="A80" s="193">
        <v>2012</v>
      </c>
      <c r="B80" s="163" t="s">
        <v>644</v>
      </c>
      <c r="C80" s="190" t="s">
        <v>2496</v>
      </c>
      <c r="D80" s="190" t="s">
        <v>2230</v>
      </c>
      <c r="E80" s="190" t="s">
        <v>2246</v>
      </c>
      <c r="F80" s="193">
        <v>16</v>
      </c>
    </row>
    <row r="81" spans="1:6">
      <c r="A81" s="193">
        <v>2012</v>
      </c>
      <c r="B81" s="163" t="s">
        <v>644</v>
      </c>
      <c r="C81" s="190" t="s">
        <v>2496</v>
      </c>
      <c r="D81" s="190" t="s">
        <v>2230</v>
      </c>
      <c r="E81" s="190" t="s">
        <v>2247</v>
      </c>
      <c r="F81" s="193">
        <v>5</v>
      </c>
    </row>
    <row r="82" spans="1:6">
      <c r="A82" s="193">
        <v>2012</v>
      </c>
      <c r="B82" s="163" t="s">
        <v>644</v>
      </c>
      <c r="C82" s="190" t="s">
        <v>2496</v>
      </c>
      <c r="D82" s="190" t="s">
        <v>2230</v>
      </c>
      <c r="E82" s="190" t="s">
        <v>2249</v>
      </c>
      <c r="F82" s="193">
        <v>74</v>
      </c>
    </row>
    <row r="83" spans="1:6">
      <c r="A83" s="193">
        <v>2012</v>
      </c>
      <c r="B83" s="163" t="s">
        <v>644</v>
      </c>
      <c r="C83" s="190" t="s">
        <v>2496</v>
      </c>
      <c r="D83" s="190" t="s">
        <v>2230</v>
      </c>
      <c r="E83" s="190" t="s">
        <v>2251</v>
      </c>
      <c r="F83" s="193">
        <v>3</v>
      </c>
    </row>
    <row r="84" spans="1:6">
      <c r="A84" s="193">
        <v>2012</v>
      </c>
      <c r="B84" s="163" t="s">
        <v>644</v>
      </c>
      <c r="C84" s="190" t="s">
        <v>2496</v>
      </c>
      <c r="D84" s="190" t="s">
        <v>2232</v>
      </c>
      <c r="E84" s="190" t="s">
        <v>2252</v>
      </c>
      <c r="F84" s="193">
        <v>11</v>
      </c>
    </row>
    <row r="85" spans="1:6">
      <c r="A85" s="193">
        <v>2012</v>
      </c>
      <c r="B85" s="163" t="s">
        <v>644</v>
      </c>
      <c r="C85" s="190" t="s">
        <v>2496</v>
      </c>
      <c r="D85" s="190" t="s">
        <v>2232</v>
      </c>
      <c r="E85" s="190" t="s">
        <v>2253</v>
      </c>
      <c r="F85" s="193">
        <v>10</v>
      </c>
    </row>
    <row r="86" spans="1:6">
      <c r="A86" s="193">
        <v>2012</v>
      </c>
      <c r="B86" s="163" t="s">
        <v>644</v>
      </c>
      <c r="C86" s="190" t="s">
        <v>2496</v>
      </c>
      <c r="D86" s="190" t="s">
        <v>2232</v>
      </c>
      <c r="E86" s="190" t="s">
        <v>2254</v>
      </c>
      <c r="F86" s="193">
        <v>34</v>
      </c>
    </row>
    <row r="87" spans="1:6">
      <c r="A87" s="193">
        <v>2012</v>
      </c>
      <c r="B87" s="163" t="s">
        <v>644</v>
      </c>
      <c r="C87" s="190" t="s">
        <v>2496</v>
      </c>
      <c r="D87" s="190" t="s">
        <v>2232</v>
      </c>
      <c r="E87" s="190" t="s">
        <v>2255</v>
      </c>
      <c r="F87" s="193">
        <v>64</v>
      </c>
    </row>
    <row r="88" spans="1:6">
      <c r="A88" s="193">
        <v>2012</v>
      </c>
      <c r="B88" s="163" t="s">
        <v>644</v>
      </c>
      <c r="C88" s="190" t="s">
        <v>2496</v>
      </c>
      <c r="D88" s="190" t="s">
        <v>2232</v>
      </c>
      <c r="E88" s="190" t="s">
        <v>2256</v>
      </c>
      <c r="F88" s="193">
        <v>183</v>
      </c>
    </row>
    <row r="89" spans="1:6">
      <c r="A89" s="193">
        <v>2012</v>
      </c>
      <c r="B89" s="163" t="s">
        <v>644</v>
      </c>
      <c r="C89" s="190" t="s">
        <v>2496</v>
      </c>
      <c r="D89" s="190" t="s">
        <v>2235</v>
      </c>
      <c r="E89" s="190" t="s">
        <v>2260</v>
      </c>
      <c r="F89" s="193">
        <v>15</v>
      </c>
    </row>
    <row r="90" spans="1:6">
      <c r="A90" s="193">
        <v>2012</v>
      </c>
      <c r="B90" s="163" t="s">
        <v>644</v>
      </c>
      <c r="C90" s="190" t="s">
        <v>2496</v>
      </c>
      <c r="D90" s="190" t="s">
        <v>2261</v>
      </c>
      <c r="E90" s="190" t="s">
        <v>2262</v>
      </c>
      <c r="F90" s="193">
        <v>11</v>
      </c>
    </row>
    <row r="91" spans="1:6">
      <c r="A91" s="193">
        <v>2012</v>
      </c>
      <c r="B91" s="163" t="s">
        <v>644</v>
      </c>
      <c r="C91" s="190" t="s">
        <v>2496</v>
      </c>
      <c r="D91" s="190" t="s">
        <v>2264</v>
      </c>
      <c r="E91" s="190" t="s">
        <v>2265</v>
      </c>
      <c r="F91" s="193">
        <v>2</v>
      </c>
    </row>
    <row r="92" spans="1:6">
      <c r="A92" s="193">
        <v>2012</v>
      </c>
      <c r="B92" s="163" t="s">
        <v>644</v>
      </c>
      <c r="C92" s="190" t="s">
        <v>2496</v>
      </c>
      <c r="D92" s="190" t="s">
        <v>2264</v>
      </c>
      <c r="E92" s="190" t="s">
        <v>1594</v>
      </c>
      <c r="F92" s="193">
        <v>130</v>
      </c>
    </row>
    <row r="93" spans="1:6">
      <c r="A93" s="193">
        <v>2012</v>
      </c>
      <c r="B93" s="163" t="s">
        <v>644</v>
      </c>
      <c r="C93" s="190" t="s">
        <v>3385</v>
      </c>
      <c r="D93" s="190" t="s">
        <v>2228</v>
      </c>
      <c r="E93" s="190" t="s">
        <v>2239</v>
      </c>
      <c r="F93" s="193">
        <v>7</v>
      </c>
    </row>
    <row r="94" spans="1:6">
      <c r="A94" s="193">
        <v>2012</v>
      </c>
      <c r="B94" s="163" t="s">
        <v>644</v>
      </c>
      <c r="C94" s="190" t="s">
        <v>3385</v>
      </c>
      <c r="D94" s="190" t="s">
        <v>2228</v>
      </c>
      <c r="E94" s="190" t="s">
        <v>2240</v>
      </c>
      <c r="F94" s="193">
        <v>4</v>
      </c>
    </row>
    <row r="95" spans="1:6">
      <c r="A95" s="193">
        <v>2012</v>
      </c>
      <c r="B95" s="163" t="s">
        <v>644</v>
      </c>
      <c r="C95" s="190" t="s">
        <v>3385</v>
      </c>
      <c r="D95" s="190" t="s">
        <v>2228</v>
      </c>
      <c r="E95" s="190" t="s">
        <v>2241</v>
      </c>
      <c r="F95" s="193">
        <v>8</v>
      </c>
    </row>
    <row r="96" spans="1:6">
      <c r="A96" s="193">
        <v>2012</v>
      </c>
      <c r="B96" s="163" t="s">
        <v>644</v>
      </c>
      <c r="C96" s="190" t="s">
        <v>3385</v>
      </c>
      <c r="D96" s="190" t="s">
        <v>2230</v>
      </c>
      <c r="E96" s="190" t="s">
        <v>2242</v>
      </c>
      <c r="F96" s="193">
        <v>8</v>
      </c>
    </row>
    <row r="97" spans="1:6">
      <c r="A97" s="193">
        <v>2012</v>
      </c>
      <c r="B97" s="163" t="s">
        <v>644</v>
      </c>
      <c r="C97" s="190" t="s">
        <v>3385</v>
      </c>
      <c r="D97" s="190" t="s">
        <v>2230</v>
      </c>
      <c r="E97" s="190" t="s">
        <v>2243</v>
      </c>
      <c r="F97" s="193">
        <v>37</v>
      </c>
    </row>
    <row r="98" spans="1:6">
      <c r="A98" s="193">
        <v>2012</v>
      </c>
      <c r="B98" s="163" t="s">
        <v>644</v>
      </c>
      <c r="C98" s="190" t="s">
        <v>3385</v>
      </c>
      <c r="D98" s="190" t="s">
        <v>2230</v>
      </c>
      <c r="E98" s="190" t="s">
        <v>2244</v>
      </c>
      <c r="F98" s="193">
        <v>46</v>
      </c>
    </row>
    <row r="99" spans="1:6">
      <c r="A99" s="193">
        <v>2012</v>
      </c>
      <c r="B99" s="163" t="s">
        <v>644</v>
      </c>
      <c r="C99" s="190" t="s">
        <v>3385</v>
      </c>
      <c r="D99" s="190" t="s">
        <v>2230</v>
      </c>
      <c r="E99" s="190" t="s">
        <v>2246</v>
      </c>
      <c r="F99" s="193">
        <v>12</v>
      </c>
    </row>
    <row r="100" spans="1:6">
      <c r="A100" s="193">
        <v>2012</v>
      </c>
      <c r="B100" s="163" t="s">
        <v>644</v>
      </c>
      <c r="C100" s="190" t="s">
        <v>3385</v>
      </c>
      <c r="D100" s="190" t="s">
        <v>2230</v>
      </c>
      <c r="E100" s="190" t="s">
        <v>2249</v>
      </c>
      <c r="F100" s="193">
        <v>21</v>
      </c>
    </row>
    <row r="101" spans="1:6">
      <c r="A101" s="193">
        <v>2012</v>
      </c>
      <c r="B101" s="163" t="s">
        <v>644</v>
      </c>
      <c r="C101" s="190" t="s">
        <v>3385</v>
      </c>
      <c r="D101" s="190" t="s">
        <v>2230</v>
      </c>
      <c r="E101" s="190" t="s">
        <v>2251</v>
      </c>
      <c r="F101" s="193">
        <v>5</v>
      </c>
    </row>
    <row r="102" spans="1:6">
      <c r="A102" s="193">
        <v>2012</v>
      </c>
      <c r="B102" s="163" t="s">
        <v>644</v>
      </c>
      <c r="C102" s="190" t="s">
        <v>3385</v>
      </c>
      <c r="D102" s="190" t="s">
        <v>2232</v>
      </c>
      <c r="E102" s="190" t="s">
        <v>2252</v>
      </c>
      <c r="F102" s="193">
        <v>8</v>
      </c>
    </row>
    <row r="103" spans="1:6">
      <c r="A103" s="193">
        <v>2012</v>
      </c>
      <c r="B103" s="163" t="s">
        <v>644</v>
      </c>
      <c r="C103" s="190" t="s">
        <v>3385</v>
      </c>
      <c r="D103" s="190" t="s">
        <v>2232</v>
      </c>
      <c r="E103" s="190" t="s">
        <v>2253</v>
      </c>
      <c r="F103" s="193">
        <v>5</v>
      </c>
    </row>
    <row r="104" spans="1:6">
      <c r="A104" s="193">
        <v>2012</v>
      </c>
      <c r="B104" s="163" t="s">
        <v>644</v>
      </c>
      <c r="C104" s="190" t="s">
        <v>3385</v>
      </c>
      <c r="D104" s="190" t="s">
        <v>2232</v>
      </c>
      <c r="E104" s="190" t="s">
        <v>2254</v>
      </c>
      <c r="F104" s="193">
        <v>2</v>
      </c>
    </row>
    <row r="105" spans="1:6">
      <c r="A105" s="193">
        <v>2012</v>
      </c>
      <c r="B105" s="163" t="s">
        <v>644</v>
      </c>
      <c r="C105" s="190" t="s">
        <v>3385</v>
      </c>
      <c r="D105" s="190" t="s">
        <v>2232</v>
      </c>
      <c r="E105" s="190" t="s">
        <v>2256</v>
      </c>
      <c r="F105" s="193">
        <v>100</v>
      </c>
    </row>
    <row r="106" spans="1:6">
      <c r="A106" s="193">
        <v>2012</v>
      </c>
      <c r="B106" s="163" t="s">
        <v>644</v>
      </c>
      <c r="C106" s="190" t="s">
        <v>3385</v>
      </c>
      <c r="D106" s="190" t="s">
        <v>2232</v>
      </c>
      <c r="E106" s="190" t="s">
        <v>2259</v>
      </c>
      <c r="F106" s="193">
        <v>5</v>
      </c>
    </row>
    <row r="107" spans="1:6">
      <c r="A107" s="193">
        <v>2012</v>
      </c>
      <c r="B107" s="163" t="s">
        <v>644</v>
      </c>
      <c r="C107" s="190" t="s">
        <v>3385</v>
      </c>
      <c r="D107" s="190" t="s">
        <v>2261</v>
      </c>
      <c r="E107" s="190" t="s">
        <v>2262</v>
      </c>
      <c r="F107" s="193">
        <v>5</v>
      </c>
    </row>
    <row r="108" spans="1:6">
      <c r="A108" s="193">
        <v>2012</v>
      </c>
      <c r="B108" s="163" t="s">
        <v>644</v>
      </c>
      <c r="C108" s="190" t="s">
        <v>2691</v>
      </c>
      <c r="D108" s="190" t="s">
        <v>2228</v>
      </c>
      <c r="E108" s="190" t="s">
        <v>2239</v>
      </c>
      <c r="F108" s="193">
        <v>54</v>
      </c>
    </row>
    <row r="109" spans="1:6">
      <c r="A109" s="193">
        <v>2012</v>
      </c>
      <c r="B109" s="163" t="s">
        <v>644</v>
      </c>
      <c r="C109" s="190" t="s">
        <v>2691</v>
      </c>
      <c r="D109" s="190" t="s">
        <v>2228</v>
      </c>
      <c r="E109" s="190" t="s">
        <v>2240</v>
      </c>
      <c r="F109" s="193">
        <v>18</v>
      </c>
    </row>
    <row r="110" spans="1:6">
      <c r="A110" s="193">
        <v>2012</v>
      </c>
      <c r="B110" s="163" t="s">
        <v>644</v>
      </c>
      <c r="C110" s="190" t="s">
        <v>2691</v>
      </c>
      <c r="D110" s="190" t="s">
        <v>2228</v>
      </c>
      <c r="E110" s="190" t="s">
        <v>2238</v>
      </c>
      <c r="F110" s="193">
        <v>31</v>
      </c>
    </row>
    <row r="111" spans="1:6">
      <c r="A111" s="193">
        <v>2012</v>
      </c>
      <c r="B111" s="163" t="s">
        <v>644</v>
      </c>
      <c r="C111" s="190" t="s">
        <v>2691</v>
      </c>
      <c r="D111" s="190" t="s">
        <v>2228</v>
      </c>
      <c r="E111" s="190" t="s">
        <v>2241</v>
      </c>
      <c r="F111" s="193">
        <v>79</v>
      </c>
    </row>
    <row r="112" spans="1:6">
      <c r="A112" s="193">
        <v>2012</v>
      </c>
      <c r="B112" s="163" t="s">
        <v>644</v>
      </c>
      <c r="C112" s="190" t="s">
        <v>2691</v>
      </c>
      <c r="D112" s="190" t="s">
        <v>2230</v>
      </c>
      <c r="E112" s="190" t="s">
        <v>2242</v>
      </c>
      <c r="F112" s="193">
        <v>8</v>
      </c>
    </row>
    <row r="113" spans="1:6">
      <c r="A113" s="193">
        <v>2012</v>
      </c>
      <c r="B113" s="163" t="s">
        <v>644</v>
      </c>
      <c r="C113" s="190" t="s">
        <v>2691</v>
      </c>
      <c r="D113" s="190" t="s">
        <v>2230</v>
      </c>
      <c r="E113" s="190" t="s">
        <v>2243</v>
      </c>
      <c r="F113" s="193">
        <v>42</v>
      </c>
    </row>
    <row r="114" spans="1:6">
      <c r="A114" s="193">
        <v>2012</v>
      </c>
      <c r="B114" s="163" t="s">
        <v>644</v>
      </c>
      <c r="C114" s="190" t="s">
        <v>2691</v>
      </c>
      <c r="D114" s="190" t="s">
        <v>2230</v>
      </c>
      <c r="E114" s="190" t="s">
        <v>2244</v>
      </c>
      <c r="F114" s="193">
        <v>75</v>
      </c>
    </row>
    <row r="115" spans="1:6">
      <c r="A115" s="193">
        <v>2012</v>
      </c>
      <c r="B115" s="163" t="s">
        <v>644</v>
      </c>
      <c r="C115" s="190" t="s">
        <v>2691</v>
      </c>
      <c r="D115" s="190" t="s">
        <v>2230</v>
      </c>
      <c r="E115" s="190" t="s">
        <v>2246</v>
      </c>
      <c r="F115" s="193">
        <v>101</v>
      </c>
    </row>
    <row r="116" spans="1:6">
      <c r="A116" s="193">
        <v>2012</v>
      </c>
      <c r="B116" s="163" t="s">
        <v>644</v>
      </c>
      <c r="C116" s="190" t="s">
        <v>2691</v>
      </c>
      <c r="D116" s="190" t="s">
        <v>2230</v>
      </c>
      <c r="E116" s="190" t="s">
        <v>2247</v>
      </c>
      <c r="F116" s="193">
        <v>12</v>
      </c>
    </row>
    <row r="117" spans="1:6">
      <c r="A117" s="193">
        <v>2012</v>
      </c>
      <c r="B117" s="163" t="s">
        <v>644</v>
      </c>
      <c r="C117" s="190" t="s">
        <v>2691</v>
      </c>
      <c r="D117" s="190" t="s">
        <v>2230</v>
      </c>
      <c r="E117" s="190" t="s">
        <v>2249</v>
      </c>
      <c r="F117" s="193">
        <v>172</v>
      </c>
    </row>
    <row r="118" spans="1:6">
      <c r="A118" s="193">
        <v>2012</v>
      </c>
      <c r="B118" s="163" t="s">
        <v>644</v>
      </c>
      <c r="C118" s="190" t="s">
        <v>2691</v>
      </c>
      <c r="D118" s="190" t="s">
        <v>2230</v>
      </c>
      <c r="E118" s="190" t="s">
        <v>2251</v>
      </c>
      <c r="F118" s="193">
        <v>14</v>
      </c>
    </row>
    <row r="119" spans="1:6">
      <c r="A119" s="193">
        <v>2012</v>
      </c>
      <c r="B119" s="163" t="s">
        <v>644</v>
      </c>
      <c r="C119" s="190" t="s">
        <v>2691</v>
      </c>
      <c r="D119" s="190" t="s">
        <v>2232</v>
      </c>
      <c r="E119" s="190" t="s">
        <v>2252</v>
      </c>
      <c r="F119" s="193">
        <v>4</v>
      </c>
    </row>
    <row r="120" spans="1:6">
      <c r="A120" s="193">
        <v>2012</v>
      </c>
      <c r="B120" s="163" t="s">
        <v>644</v>
      </c>
      <c r="C120" s="190" t="s">
        <v>2691</v>
      </c>
      <c r="D120" s="190" t="s">
        <v>2232</v>
      </c>
      <c r="E120" s="190" t="s">
        <v>2253</v>
      </c>
      <c r="F120" s="193">
        <v>17</v>
      </c>
    </row>
    <row r="121" spans="1:6">
      <c r="A121" s="193">
        <v>2012</v>
      </c>
      <c r="B121" s="163" t="s">
        <v>644</v>
      </c>
      <c r="C121" s="190" t="s">
        <v>2691</v>
      </c>
      <c r="D121" s="190" t="s">
        <v>2232</v>
      </c>
      <c r="E121" s="190" t="s">
        <v>2254</v>
      </c>
      <c r="F121" s="193">
        <v>5</v>
      </c>
    </row>
    <row r="122" spans="1:6">
      <c r="A122" s="193">
        <v>2012</v>
      </c>
      <c r="B122" s="163" t="s">
        <v>644</v>
      </c>
      <c r="C122" s="190" t="s">
        <v>2691</v>
      </c>
      <c r="D122" s="190" t="s">
        <v>2232</v>
      </c>
      <c r="E122" s="190" t="s">
        <v>2255</v>
      </c>
      <c r="F122" s="193">
        <v>39</v>
      </c>
    </row>
    <row r="123" spans="1:6">
      <c r="A123" s="193">
        <v>2012</v>
      </c>
      <c r="B123" s="163" t="s">
        <v>644</v>
      </c>
      <c r="C123" s="190" t="s">
        <v>2691</v>
      </c>
      <c r="D123" s="190" t="s">
        <v>2232</v>
      </c>
      <c r="E123" s="190" t="s">
        <v>2256</v>
      </c>
      <c r="F123" s="193">
        <v>206</v>
      </c>
    </row>
    <row r="124" spans="1:6">
      <c r="A124" s="193">
        <v>2012</v>
      </c>
      <c r="B124" s="163" t="s">
        <v>644</v>
      </c>
      <c r="C124" s="190" t="s">
        <v>2691</v>
      </c>
      <c r="D124" s="190" t="s">
        <v>2232</v>
      </c>
      <c r="E124" s="190" t="s">
        <v>2259</v>
      </c>
      <c r="F124" s="193">
        <v>2</v>
      </c>
    </row>
    <row r="125" spans="1:6">
      <c r="A125" s="193">
        <v>2012</v>
      </c>
      <c r="B125" s="163" t="s">
        <v>644</v>
      </c>
      <c r="C125" s="190" t="s">
        <v>2691</v>
      </c>
      <c r="D125" s="190" t="s">
        <v>2235</v>
      </c>
      <c r="E125" s="190" t="s">
        <v>2260</v>
      </c>
      <c r="F125" s="193">
        <v>26</v>
      </c>
    </row>
    <row r="126" spans="1:6">
      <c r="A126" s="193">
        <v>2012</v>
      </c>
      <c r="B126" s="163" t="s">
        <v>644</v>
      </c>
      <c r="C126" s="190" t="s">
        <v>2691</v>
      </c>
      <c r="D126" s="190" t="s">
        <v>2261</v>
      </c>
      <c r="E126" s="190" t="s">
        <v>2262</v>
      </c>
      <c r="F126" s="193">
        <v>20</v>
      </c>
    </row>
    <row r="127" spans="1:6">
      <c r="A127" s="193">
        <v>2012</v>
      </c>
      <c r="B127" s="163" t="s">
        <v>644</v>
      </c>
      <c r="C127" s="190" t="s">
        <v>2691</v>
      </c>
      <c r="D127" s="190" t="s">
        <v>2264</v>
      </c>
      <c r="E127" s="190" t="s">
        <v>2265</v>
      </c>
      <c r="F127" s="193">
        <v>1</v>
      </c>
    </row>
    <row r="128" spans="1:6">
      <c r="A128" s="193">
        <v>2012</v>
      </c>
      <c r="B128" s="163" t="s">
        <v>644</v>
      </c>
      <c r="C128" s="190" t="s">
        <v>2691</v>
      </c>
      <c r="D128" s="190" t="s">
        <v>2264</v>
      </c>
      <c r="E128" s="190" t="s">
        <v>1594</v>
      </c>
      <c r="F128" s="193">
        <v>160</v>
      </c>
    </row>
    <row r="129" spans="1:6">
      <c r="A129" s="193">
        <v>2012</v>
      </c>
      <c r="B129" s="163" t="s">
        <v>644</v>
      </c>
      <c r="C129" s="190" t="s">
        <v>2498</v>
      </c>
      <c r="D129" s="190" t="s">
        <v>2228</v>
      </c>
      <c r="E129" s="190" t="s">
        <v>2239</v>
      </c>
      <c r="F129" s="193">
        <v>76</v>
      </c>
    </row>
    <row r="130" spans="1:6">
      <c r="A130" s="193">
        <v>2012</v>
      </c>
      <c r="B130" s="163" t="s">
        <v>644</v>
      </c>
      <c r="C130" s="190" t="s">
        <v>2498</v>
      </c>
      <c r="D130" s="190" t="s">
        <v>2228</v>
      </c>
      <c r="E130" s="190" t="s">
        <v>2240</v>
      </c>
      <c r="F130" s="193">
        <v>4</v>
      </c>
    </row>
    <row r="131" spans="1:6">
      <c r="A131" s="193">
        <v>2012</v>
      </c>
      <c r="B131" s="163" t="s">
        <v>644</v>
      </c>
      <c r="C131" s="190" t="s">
        <v>2498</v>
      </c>
      <c r="D131" s="190" t="s">
        <v>2228</v>
      </c>
      <c r="E131" s="190" t="s">
        <v>2238</v>
      </c>
      <c r="F131" s="193">
        <v>119</v>
      </c>
    </row>
    <row r="132" spans="1:6">
      <c r="A132" s="193">
        <v>2012</v>
      </c>
      <c r="B132" s="163" t="s">
        <v>644</v>
      </c>
      <c r="C132" s="190" t="s">
        <v>2498</v>
      </c>
      <c r="D132" s="190" t="s">
        <v>2228</v>
      </c>
      <c r="E132" s="190" t="s">
        <v>2241</v>
      </c>
      <c r="F132" s="193">
        <v>12</v>
      </c>
    </row>
    <row r="133" spans="1:6">
      <c r="A133" s="193">
        <v>2012</v>
      </c>
      <c r="B133" s="163" t="s">
        <v>644</v>
      </c>
      <c r="C133" s="190" t="s">
        <v>2498</v>
      </c>
      <c r="D133" s="190" t="s">
        <v>2230</v>
      </c>
      <c r="E133" s="190" t="s">
        <v>2242</v>
      </c>
      <c r="F133" s="193">
        <v>4</v>
      </c>
    </row>
    <row r="134" spans="1:6">
      <c r="A134" s="193">
        <v>2012</v>
      </c>
      <c r="B134" s="163" t="s">
        <v>644</v>
      </c>
      <c r="C134" s="190" t="s">
        <v>2498</v>
      </c>
      <c r="D134" s="190" t="s">
        <v>2230</v>
      </c>
      <c r="E134" s="190" t="s">
        <v>2243</v>
      </c>
      <c r="F134" s="193">
        <v>50</v>
      </c>
    </row>
    <row r="135" spans="1:6">
      <c r="A135" s="193">
        <v>2012</v>
      </c>
      <c r="B135" s="163" t="s">
        <v>644</v>
      </c>
      <c r="C135" s="190" t="s">
        <v>2498</v>
      </c>
      <c r="D135" s="190" t="s">
        <v>2230</v>
      </c>
      <c r="E135" s="190" t="s">
        <v>2244</v>
      </c>
      <c r="F135" s="193">
        <v>81</v>
      </c>
    </row>
    <row r="136" spans="1:6">
      <c r="A136" s="193">
        <v>2012</v>
      </c>
      <c r="B136" s="163" t="s">
        <v>644</v>
      </c>
      <c r="C136" s="190" t="s">
        <v>2498</v>
      </c>
      <c r="D136" s="190" t="s">
        <v>2230</v>
      </c>
      <c r="E136" s="190" t="s">
        <v>2246</v>
      </c>
      <c r="F136" s="193">
        <v>21</v>
      </c>
    </row>
    <row r="137" spans="1:6">
      <c r="A137" s="193">
        <v>2012</v>
      </c>
      <c r="B137" s="163" t="s">
        <v>644</v>
      </c>
      <c r="C137" s="190" t="s">
        <v>2498</v>
      </c>
      <c r="D137" s="190" t="s">
        <v>2230</v>
      </c>
      <c r="E137" s="190" t="s">
        <v>2247</v>
      </c>
      <c r="F137" s="193">
        <v>6</v>
      </c>
    </row>
    <row r="138" spans="1:6">
      <c r="A138" s="193">
        <v>2012</v>
      </c>
      <c r="B138" s="163" t="s">
        <v>644</v>
      </c>
      <c r="C138" s="190" t="s">
        <v>2498</v>
      </c>
      <c r="D138" s="190" t="s">
        <v>2230</v>
      </c>
      <c r="E138" s="190" t="s">
        <v>2249</v>
      </c>
      <c r="F138" s="193">
        <v>82</v>
      </c>
    </row>
    <row r="139" spans="1:6">
      <c r="A139" s="193">
        <v>2012</v>
      </c>
      <c r="B139" s="163" t="s">
        <v>644</v>
      </c>
      <c r="C139" s="190" t="s">
        <v>2498</v>
      </c>
      <c r="D139" s="190" t="s">
        <v>2230</v>
      </c>
      <c r="E139" s="190" t="s">
        <v>2251</v>
      </c>
      <c r="F139" s="193">
        <v>6</v>
      </c>
    </row>
    <row r="140" spans="1:6">
      <c r="A140" s="193">
        <v>2012</v>
      </c>
      <c r="B140" s="163" t="s">
        <v>644</v>
      </c>
      <c r="C140" s="190" t="s">
        <v>2498</v>
      </c>
      <c r="D140" s="190" t="s">
        <v>2232</v>
      </c>
      <c r="E140" s="190" t="s">
        <v>2252</v>
      </c>
      <c r="F140" s="193">
        <v>13</v>
      </c>
    </row>
    <row r="141" spans="1:6">
      <c r="A141" s="193">
        <v>2012</v>
      </c>
      <c r="B141" s="163" t="s">
        <v>644</v>
      </c>
      <c r="C141" s="190" t="s">
        <v>2498</v>
      </c>
      <c r="D141" s="190" t="s">
        <v>2232</v>
      </c>
      <c r="E141" s="190" t="s">
        <v>2253</v>
      </c>
      <c r="F141" s="193">
        <v>25</v>
      </c>
    </row>
    <row r="142" spans="1:6">
      <c r="A142" s="193">
        <v>2012</v>
      </c>
      <c r="B142" s="163" t="s">
        <v>644</v>
      </c>
      <c r="C142" s="190" t="s">
        <v>2498</v>
      </c>
      <c r="D142" s="190" t="s">
        <v>2232</v>
      </c>
      <c r="E142" s="190" t="s">
        <v>2254</v>
      </c>
      <c r="F142" s="193">
        <v>40</v>
      </c>
    </row>
    <row r="143" spans="1:6">
      <c r="A143" s="193">
        <v>2012</v>
      </c>
      <c r="B143" s="163" t="s">
        <v>644</v>
      </c>
      <c r="C143" s="190" t="s">
        <v>2498</v>
      </c>
      <c r="D143" s="190" t="s">
        <v>2232</v>
      </c>
      <c r="E143" s="190" t="s">
        <v>2255</v>
      </c>
      <c r="F143" s="193">
        <v>50</v>
      </c>
    </row>
    <row r="144" spans="1:6">
      <c r="A144" s="193">
        <v>2012</v>
      </c>
      <c r="B144" s="163" t="s">
        <v>644</v>
      </c>
      <c r="C144" s="190" t="s">
        <v>2498</v>
      </c>
      <c r="D144" s="190" t="s">
        <v>2232</v>
      </c>
      <c r="E144" s="190" t="s">
        <v>2256</v>
      </c>
      <c r="F144" s="193">
        <v>281</v>
      </c>
    </row>
    <row r="145" spans="1:6">
      <c r="A145" s="193">
        <v>2012</v>
      </c>
      <c r="B145" s="163" t="s">
        <v>644</v>
      </c>
      <c r="C145" s="190" t="s">
        <v>2498</v>
      </c>
      <c r="D145" s="190" t="s">
        <v>2232</v>
      </c>
      <c r="E145" s="190" t="s">
        <v>2259</v>
      </c>
      <c r="F145" s="193">
        <v>1</v>
      </c>
    </row>
    <row r="146" spans="1:6">
      <c r="A146" s="193">
        <v>2012</v>
      </c>
      <c r="B146" s="163" t="s">
        <v>644</v>
      </c>
      <c r="C146" s="190" t="s">
        <v>2498</v>
      </c>
      <c r="D146" s="190" t="s">
        <v>2235</v>
      </c>
      <c r="E146" s="190" t="s">
        <v>2260</v>
      </c>
      <c r="F146" s="193">
        <v>4</v>
      </c>
    </row>
    <row r="147" spans="1:6">
      <c r="A147" s="193">
        <v>2012</v>
      </c>
      <c r="B147" s="163" t="s">
        <v>644</v>
      </c>
      <c r="C147" s="190" t="s">
        <v>2498</v>
      </c>
      <c r="D147" s="190" t="s">
        <v>2261</v>
      </c>
      <c r="E147" s="190" t="s">
        <v>2262</v>
      </c>
      <c r="F147" s="193">
        <v>24</v>
      </c>
    </row>
    <row r="148" spans="1:6">
      <c r="A148" s="193">
        <v>2012</v>
      </c>
      <c r="B148" s="163" t="s">
        <v>644</v>
      </c>
      <c r="C148" s="190" t="s">
        <v>2498</v>
      </c>
      <c r="D148" s="190" t="s">
        <v>2264</v>
      </c>
      <c r="E148" s="190" t="s">
        <v>1594</v>
      </c>
      <c r="F148" s="193">
        <v>90</v>
      </c>
    </row>
    <row r="149" spans="1:6">
      <c r="A149" s="193">
        <v>2012</v>
      </c>
      <c r="B149" s="163" t="s">
        <v>644</v>
      </c>
      <c r="C149" s="190" t="s">
        <v>2227</v>
      </c>
      <c r="D149" s="190" t="s">
        <v>2228</v>
      </c>
      <c r="E149" s="190" t="s">
        <v>2239</v>
      </c>
      <c r="F149" s="193">
        <v>1</v>
      </c>
    </row>
    <row r="150" spans="1:6">
      <c r="A150" s="193">
        <v>2012</v>
      </c>
      <c r="B150" s="163" t="s">
        <v>644</v>
      </c>
      <c r="C150" s="190" t="s">
        <v>2227</v>
      </c>
      <c r="D150" s="190" t="s">
        <v>2228</v>
      </c>
      <c r="E150" s="190" t="s">
        <v>2240</v>
      </c>
      <c r="F150" s="193">
        <v>3</v>
      </c>
    </row>
    <row r="151" spans="1:6">
      <c r="A151" s="193">
        <v>2012</v>
      </c>
      <c r="B151" s="163" t="s">
        <v>644</v>
      </c>
      <c r="C151" s="190" t="s">
        <v>2227</v>
      </c>
      <c r="D151" s="190" t="s">
        <v>2228</v>
      </c>
      <c r="E151" s="190" t="s">
        <v>2238</v>
      </c>
      <c r="F151" s="193">
        <v>2</v>
      </c>
    </row>
    <row r="152" spans="1:6">
      <c r="A152" s="193">
        <v>2012</v>
      </c>
      <c r="B152" s="163" t="s">
        <v>644</v>
      </c>
      <c r="C152" s="190" t="s">
        <v>2227</v>
      </c>
      <c r="D152" s="190" t="s">
        <v>2228</v>
      </c>
      <c r="E152" s="190" t="s">
        <v>2241</v>
      </c>
      <c r="F152" s="193">
        <v>11</v>
      </c>
    </row>
    <row r="153" spans="1:6">
      <c r="A153" s="193">
        <v>2012</v>
      </c>
      <c r="B153" s="163" t="s">
        <v>644</v>
      </c>
      <c r="C153" s="190" t="s">
        <v>2227</v>
      </c>
      <c r="D153" s="190" t="s">
        <v>2230</v>
      </c>
      <c r="E153" s="190" t="s">
        <v>2242</v>
      </c>
      <c r="F153" s="193">
        <v>18</v>
      </c>
    </row>
    <row r="154" spans="1:6">
      <c r="A154" s="193">
        <v>2012</v>
      </c>
      <c r="B154" s="163" t="s">
        <v>644</v>
      </c>
      <c r="C154" s="190" t="s">
        <v>2227</v>
      </c>
      <c r="D154" s="190" t="s">
        <v>2230</v>
      </c>
      <c r="E154" s="190" t="s">
        <v>2243</v>
      </c>
      <c r="F154" s="193">
        <v>5</v>
      </c>
    </row>
    <row r="155" spans="1:6">
      <c r="A155" s="193">
        <v>2012</v>
      </c>
      <c r="B155" s="163" t="s">
        <v>644</v>
      </c>
      <c r="C155" s="190" t="s">
        <v>2227</v>
      </c>
      <c r="D155" s="190" t="s">
        <v>2230</v>
      </c>
      <c r="E155" s="190" t="s">
        <v>2244</v>
      </c>
      <c r="F155" s="193">
        <v>28</v>
      </c>
    </row>
    <row r="156" spans="1:6">
      <c r="A156" s="193">
        <v>2012</v>
      </c>
      <c r="B156" s="163" t="s">
        <v>644</v>
      </c>
      <c r="C156" s="190" t="s">
        <v>2227</v>
      </c>
      <c r="D156" s="190" t="s">
        <v>2230</v>
      </c>
      <c r="E156" s="190" t="s">
        <v>2246</v>
      </c>
      <c r="F156" s="193">
        <v>5</v>
      </c>
    </row>
    <row r="157" spans="1:6">
      <c r="A157" s="193">
        <v>2012</v>
      </c>
      <c r="B157" s="163" t="s">
        <v>644</v>
      </c>
      <c r="C157" s="190" t="s">
        <v>2227</v>
      </c>
      <c r="D157" s="190" t="s">
        <v>2230</v>
      </c>
      <c r="E157" s="190" t="s">
        <v>2247</v>
      </c>
      <c r="F157" s="193">
        <v>7</v>
      </c>
    </row>
    <row r="158" spans="1:6">
      <c r="A158" s="193">
        <v>2012</v>
      </c>
      <c r="B158" s="163" t="s">
        <v>644</v>
      </c>
      <c r="C158" s="190" t="s">
        <v>2227</v>
      </c>
      <c r="D158" s="190" t="s">
        <v>2230</v>
      </c>
      <c r="E158" s="190" t="s">
        <v>2248</v>
      </c>
      <c r="F158" s="193">
        <v>14</v>
      </c>
    </row>
    <row r="159" spans="1:6">
      <c r="A159" s="193">
        <v>2012</v>
      </c>
      <c r="B159" s="163" t="s">
        <v>644</v>
      </c>
      <c r="C159" s="190" t="s">
        <v>2227</v>
      </c>
      <c r="D159" s="190" t="s">
        <v>2230</v>
      </c>
      <c r="E159" s="190" t="s">
        <v>2249</v>
      </c>
      <c r="F159" s="193">
        <v>496</v>
      </c>
    </row>
    <row r="160" spans="1:6">
      <c r="A160" s="193">
        <v>2012</v>
      </c>
      <c r="B160" s="163" t="s">
        <v>644</v>
      </c>
      <c r="C160" s="190" t="s">
        <v>2227</v>
      </c>
      <c r="D160" s="190" t="s">
        <v>2230</v>
      </c>
      <c r="E160" s="190" t="s">
        <v>2251</v>
      </c>
      <c r="F160" s="193">
        <v>1</v>
      </c>
    </row>
    <row r="161" spans="1:6">
      <c r="A161" s="193">
        <v>2012</v>
      </c>
      <c r="B161" s="163" t="s">
        <v>644</v>
      </c>
      <c r="C161" s="190" t="s">
        <v>2227</v>
      </c>
      <c r="D161" s="190" t="s">
        <v>2232</v>
      </c>
      <c r="E161" s="190" t="s">
        <v>2253</v>
      </c>
      <c r="F161" s="193">
        <v>1</v>
      </c>
    </row>
    <row r="162" spans="1:6">
      <c r="A162" s="193">
        <v>2012</v>
      </c>
      <c r="B162" s="163" t="s">
        <v>644</v>
      </c>
      <c r="C162" s="190" t="s">
        <v>2227</v>
      </c>
      <c r="D162" s="190" t="s">
        <v>2232</v>
      </c>
      <c r="E162" s="190" t="s">
        <v>2254</v>
      </c>
      <c r="F162" s="193">
        <v>4</v>
      </c>
    </row>
    <row r="163" spans="1:6">
      <c r="A163" s="193">
        <v>2012</v>
      </c>
      <c r="B163" s="163" t="s">
        <v>644</v>
      </c>
      <c r="C163" s="190" t="s">
        <v>2227</v>
      </c>
      <c r="D163" s="190" t="s">
        <v>2232</v>
      </c>
      <c r="E163" s="190" t="s">
        <v>2255</v>
      </c>
      <c r="F163" s="193">
        <v>2</v>
      </c>
    </row>
    <row r="164" spans="1:6">
      <c r="A164" s="193">
        <v>2012</v>
      </c>
      <c r="B164" s="163" t="s">
        <v>644</v>
      </c>
      <c r="C164" s="190" t="s">
        <v>2227</v>
      </c>
      <c r="D164" s="190" t="s">
        <v>2235</v>
      </c>
      <c r="E164" s="190" t="s">
        <v>2260</v>
      </c>
      <c r="F164" s="193">
        <v>58</v>
      </c>
    </row>
    <row r="165" spans="1:6">
      <c r="A165" s="193">
        <v>2012</v>
      </c>
      <c r="B165" s="163" t="s">
        <v>644</v>
      </c>
      <c r="C165" s="190" t="s">
        <v>2227</v>
      </c>
      <c r="D165" s="190" t="s">
        <v>2261</v>
      </c>
      <c r="E165" s="190" t="s">
        <v>2263</v>
      </c>
      <c r="F165" s="193">
        <v>20</v>
      </c>
    </row>
    <row r="166" spans="1:6">
      <c r="A166" s="277">
        <v>2013</v>
      </c>
      <c r="B166" s="163" t="s">
        <v>644</v>
      </c>
      <c r="C166" s="190" t="s">
        <v>2496</v>
      </c>
      <c r="D166" s="190" t="s">
        <v>2228</v>
      </c>
      <c r="E166" s="190" t="s">
        <v>2239</v>
      </c>
      <c r="F166" s="193">
        <v>150</v>
      </c>
    </row>
    <row r="167" spans="1:6">
      <c r="A167" s="277">
        <v>2013</v>
      </c>
      <c r="B167" s="163" t="s">
        <v>644</v>
      </c>
      <c r="C167" s="190" t="s">
        <v>2496</v>
      </c>
      <c r="D167" s="190" t="s">
        <v>2228</v>
      </c>
      <c r="E167" s="190" t="s">
        <v>2240</v>
      </c>
      <c r="F167" s="193">
        <v>7</v>
      </c>
    </row>
    <row r="168" spans="1:6">
      <c r="A168" s="277">
        <v>2013</v>
      </c>
      <c r="B168" s="163" t="s">
        <v>644</v>
      </c>
      <c r="C168" s="190" t="s">
        <v>2496</v>
      </c>
      <c r="D168" s="190" t="s">
        <v>2228</v>
      </c>
      <c r="E168" s="190" t="s">
        <v>2238</v>
      </c>
      <c r="F168" s="193">
        <v>21</v>
      </c>
    </row>
    <row r="169" spans="1:6">
      <c r="A169" s="277">
        <v>2013</v>
      </c>
      <c r="B169" s="163" t="s">
        <v>644</v>
      </c>
      <c r="C169" s="190" t="s">
        <v>2496</v>
      </c>
      <c r="D169" s="190" t="s">
        <v>2228</v>
      </c>
      <c r="E169" s="190" t="s">
        <v>2241</v>
      </c>
      <c r="F169" s="193">
        <v>33</v>
      </c>
    </row>
    <row r="170" spans="1:6">
      <c r="A170" s="277">
        <v>2013</v>
      </c>
      <c r="B170" s="163" t="s">
        <v>644</v>
      </c>
      <c r="C170" s="190" t="s">
        <v>2496</v>
      </c>
      <c r="D170" s="190" t="s">
        <v>2230</v>
      </c>
      <c r="E170" s="190" t="s">
        <v>2242</v>
      </c>
      <c r="F170" s="193">
        <v>5</v>
      </c>
    </row>
    <row r="171" spans="1:6">
      <c r="A171" s="277">
        <v>2013</v>
      </c>
      <c r="B171" s="163" t="s">
        <v>644</v>
      </c>
      <c r="C171" s="190" t="s">
        <v>2496</v>
      </c>
      <c r="D171" s="190" t="s">
        <v>2230</v>
      </c>
      <c r="E171" s="190" t="s">
        <v>2243</v>
      </c>
      <c r="F171" s="193">
        <v>5</v>
      </c>
    </row>
    <row r="172" spans="1:6">
      <c r="A172" s="277">
        <v>2013</v>
      </c>
      <c r="B172" s="163" t="s">
        <v>644</v>
      </c>
      <c r="C172" s="190" t="s">
        <v>2496</v>
      </c>
      <c r="D172" s="190" t="s">
        <v>2230</v>
      </c>
      <c r="E172" s="190" t="s">
        <v>2244</v>
      </c>
      <c r="F172" s="193">
        <v>6</v>
      </c>
    </row>
    <row r="173" spans="1:6">
      <c r="A173" s="277">
        <v>2013</v>
      </c>
      <c r="B173" s="163" t="s">
        <v>644</v>
      </c>
      <c r="C173" s="190" t="s">
        <v>2496</v>
      </c>
      <c r="D173" s="190" t="s">
        <v>2230</v>
      </c>
      <c r="E173" s="190" t="s">
        <v>2246</v>
      </c>
      <c r="F173" s="193">
        <v>1</v>
      </c>
    </row>
    <row r="174" spans="1:6">
      <c r="A174" s="277">
        <v>2013</v>
      </c>
      <c r="B174" s="163" t="s">
        <v>644</v>
      </c>
      <c r="C174" s="190" t="s">
        <v>2496</v>
      </c>
      <c r="D174" s="190" t="s">
        <v>2230</v>
      </c>
      <c r="E174" s="190" t="s">
        <v>2249</v>
      </c>
      <c r="F174" s="193">
        <v>101</v>
      </c>
    </row>
    <row r="175" spans="1:6">
      <c r="A175" s="277">
        <v>2013</v>
      </c>
      <c r="B175" s="163" t="s">
        <v>644</v>
      </c>
      <c r="C175" s="190" t="s">
        <v>2496</v>
      </c>
      <c r="D175" s="190" t="s">
        <v>2230</v>
      </c>
      <c r="E175" s="190" t="s">
        <v>2250</v>
      </c>
      <c r="F175" s="193">
        <v>14</v>
      </c>
    </row>
    <row r="176" spans="1:6">
      <c r="A176" s="277">
        <v>2013</v>
      </c>
      <c r="B176" s="163" t="s">
        <v>644</v>
      </c>
      <c r="C176" s="190" t="s">
        <v>2496</v>
      </c>
      <c r="D176" s="190" t="s">
        <v>2232</v>
      </c>
      <c r="E176" s="190" t="s">
        <v>2252</v>
      </c>
      <c r="F176" s="193">
        <v>19</v>
      </c>
    </row>
    <row r="177" spans="1:6">
      <c r="A177" s="277">
        <v>2013</v>
      </c>
      <c r="B177" s="163" t="s">
        <v>644</v>
      </c>
      <c r="C177" s="190" t="s">
        <v>2496</v>
      </c>
      <c r="D177" s="190" t="s">
        <v>2232</v>
      </c>
      <c r="E177" s="190" t="s">
        <v>2253</v>
      </c>
      <c r="F177" s="193">
        <v>27</v>
      </c>
    </row>
    <row r="178" spans="1:6">
      <c r="A178" s="277">
        <v>2013</v>
      </c>
      <c r="B178" s="163" t="s">
        <v>644</v>
      </c>
      <c r="C178" s="190" t="s">
        <v>2496</v>
      </c>
      <c r="D178" s="190" t="s">
        <v>2232</v>
      </c>
      <c r="E178" s="190" t="s">
        <v>2254</v>
      </c>
      <c r="F178" s="193">
        <v>17</v>
      </c>
    </row>
    <row r="179" spans="1:6">
      <c r="A179" s="277">
        <v>2013</v>
      </c>
      <c r="B179" s="163" t="s">
        <v>644</v>
      </c>
      <c r="C179" s="190" t="s">
        <v>2496</v>
      </c>
      <c r="D179" s="190" t="s">
        <v>2232</v>
      </c>
      <c r="E179" s="190" t="s">
        <v>2255</v>
      </c>
      <c r="F179" s="193">
        <v>63</v>
      </c>
    </row>
    <row r="180" spans="1:6">
      <c r="A180" s="277">
        <v>2013</v>
      </c>
      <c r="B180" s="163" t="s">
        <v>644</v>
      </c>
      <c r="C180" s="190" t="s">
        <v>2496</v>
      </c>
      <c r="D180" s="190" t="s">
        <v>2232</v>
      </c>
      <c r="E180" s="190" t="s">
        <v>2256</v>
      </c>
      <c r="F180" s="193">
        <v>158</v>
      </c>
    </row>
    <row r="181" spans="1:6">
      <c r="A181" s="277">
        <v>2013</v>
      </c>
      <c r="B181" s="163" t="s">
        <v>644</v>
      </c>
      <c r="C181" s="190" t="s">
        <v>2496</v>
      </c>
      <c r="D181" s="190" t="s">
        <v>2232</v>
      </c>
      <c r="E181" s="190" t="s">
        <v>2258</v>
      </c>
      <c r="F181" s="193">
        <v>5</v>
      </c>
    </row>
    <row r="182" spans="1:6">
      <c r="A182" s="277">
        <v>2013</v>
      </c>
      <c r="B182" s="163" t="s">
        <v>644</v>
      </c>
      <c r="C182" s="190" t="s">
        <v>2496</v>
      </c>
      <c r="D182" s="190" t="s">
        <v>2232</v>
      </c>
      <c r="E182" s="190" t="s">
        <v>2259</v>
      </c>
      <c r="F182" s="193">
        <v>4</v>
      </c>
    </row>
    <row r="183" spans="1:6">
      <c r="A183" s="277">
        <v>2013</v>
      </c>
      <c r="B183" s="163" t="s">
        <v>644</v>
      </c>
      <c r="C183" s="190" t="s">
        <v>2496</v>
      </c>
      <c r="D183" s="190" t="s">
        <v>2235</v>
      </c>
      <c r="E183" s="190" t="s">
        <v>2260</v>
      </c>
      <c r="F183" s="193">
        <v>8</v>
      </c>
    </row>
    <row r="184" spans="1:6">
      <c r="A184" s="277">
        <v>2013</v>
      </c>
      <c r="B184" s="163" t="s">
        <v>644</v>
      </c>
      <c r="C184" s="190" t="s">
        <v>2496</v>
      </c>
      <c r="D184" s="190" t="s">
        <v>2261</v>
      </c>
      <c r="E184" s="190" t="s">
        <v>2262</v>
      </c>
      <c r="F184" s="193">
        <v>20</v>
      </c>
    </row>
    <row r="185" spans="1:6">
      <c r="A185" s="277">
        <v>2013</v>
      </c>
      <c r="B185" s="163" t="s">
        <v>644</v>
      </c>
      <c r="C185" s="190" t="s">
        <v>2496</v>
      </c>
      <c r="D185" s="190" t="s">
        <v>2264</v>
      </c>
      <c r="E185" s="190" t="s">
        <v>2265</v>
      </c>
      <c r="F185" s="193">
        <v>3</v>
      </c>
    </row>
    <row r="186" spans="1:6">
      <c r="A186" s="277">
        <v>2013</v>
      </c>
      <c r="B186" s="163" t="s">
        <v>644</v>
      </c>
      <c r="C186" s="190" t="s">
        <v>2496</v>
      </c>
      <c r="D186" s="190" t="s">
        <v>2264</v>
      </c>
      <c r="E186" s="190" t="s">
        <v>1594</v>
      </c>
      <c r="F186" s="193">
        <v>139</v>
      </c>
    </row>
    <row r="187" spans="1:6">
      <c r="A187" s="277">
        <v>2013</v>
      </c>
      <c r="B187" s="163" t="s">
        <v>644</v>
      </c>
      <c r="C187" s="190" t="s">
        <v>3385</v>
      </c>
      <c r="D187" s="190" t="s">
        <v>2228</v>
      </c>
      <c r="E187" s="190" t="s">
        <v>2239</v>
      </c>
      <c r="F187" s="193">
        <v>3</v>
      </c>
    </row>
    <row r="188" spans="1:6">
      <c r="A188" s="277">
        <v>2013</v>
      </c>
      <c r="B188" s="163" t="s">
        <v>644</v>
      </c>
      <c r="C188" s="190" t="s">
        <v>3385</v>
      </c>
      <c r="D188" s="190" t="s">
        <v>2228</v>
      </c>
      <c r="E188" s="190" t="s">
        <v>2241</v>
      </c>
      <c r="F188" s="193">
        <v>7</v>
      </c>
    </row>
    <row r="189" spans="1:6">
      <c r="A189" s="277">
        <v>2013</v>
      </c>
      <c r="B189" s="163" t="s">
        <v>644</v>
      </c>
      <c r="C189" s="190" t="s">
        <v>3385</v>
      </c>
      <c r="D189" s="190" t="s">
        <v>2230</v>
      </c>
      <c r="E189" s="190" t="s">
        <v>2242</v>
      </c>
      <c r="F189" s="193">
        <v>5</v>
      </c>
    </row>
    <row r="190" spans="1:6">
      <c r="A190" s="277">
        <v>2013</v>
      </c>
      <c r="B190" s="163" t="s">
        <v>644</v>
      </c>
      <c r="C190" s="190" t="s">
        <v>3385</v>
      </c>
      <c r="D190" s="190" t="s">
        <v>2230</v>
      </c>
      <c r="E190" s="190" t="s">
        <v>2243</v>
      </c>
      <c r="F190" s="193">
        <v>25</v>
      </c>
    </row>
    <row r="191" spans="1:6">
      <c r="A191" s="277">
        <v>2013</v>
      </c>
      <c r="B191" s="163" t="s">
        <v>644</v>
      </c>
      <c r="C191" s="190" t="s">
        <v>3385</v>
      </c>
      <c r="D191" s="190" t="s">
        <v>2230</v>
      </c>
      <c r="E191" s="190" t="s">
        <v>2244</v>
      </c>
      <c r="F191" s="193">
        <v>7</v>
      </c>
    </row>
    <row r="192" spans="1:6">
      <c r="A192" s="277">
        <v>2013</v>
      </c>
      <c r="B192" s="163" t="s">
        <v>644</v>
      </c>
      <c r="C192" s="190" t="s">
        <v>3385</v>
      </c>
      <c r="D192" s="190" t="s">
        <v>2230</v>
      </c>
      <c r="E192" s="190" t="s">
        <v>2246</v>
      </c>
      <c r="F192" s="193">
        <v>2</v>
      </c>
    </row>
    <row r="193" spans="1:6">
      <c r="A193" s="277">
        <v>2013</v>
      </c>
      <c r="B193" s="163" t="s">
        <v>644</v>
      </c>
      <c r="C193" s="190" t="s">
        <v>3385</v>
      </c>
      <c r="D193" s="190" t="s">
        <v>2230</v>
      </c>
      <c r="E193" s="190" t="s">
        <v>2249</v>
      </c>
      <c r="F193" s="193">
        <v>21</v>
      </c>
    </row>
    <row r="194" spans="1:6">
      <c r="A194" s="277">
        <v>2013</v>
      </c>
      <c r="B194" s="163" t="s">
        <v>644</v>
      </c>
      <c r="C194" s="190" t="s">
        <v>3385</v>
      </c>
      <c r="D194" s="190" t="s">
        <v>2230</v>
      </c>
      <c r="E194" s="190" t="s">
        <v>2250</v>
      </c>
      <c r="F194" s="193">
        <v>120</v>
      </c>
    </row>
    <row r="195" spans="1:6">
      <c r="A195" s="277">
        <v>2013</v>
      </c>
      <c r="B195" s="163" t="s">
        <v>644</v>
      </c>
      <c r="C195" s="190" t="s">
        <v>3385</v>
      </c>
      <c r="D195" s="190" t="s">
        <v>2232</v>
      </c>
      <c r="E195" s="190" t="s">
        <v>2252</v>
      </c>
      <c r="F195" s="193">
        <v>24</v>
      </c>
    </row>
    <row r="196" spans="1:6">
      <c r="A196" s="277">
        <v>2013</v>
      </c>
      <c r="B196" s="163" t="s">
        <v>644</v>
      </c>
      <c r="C196" s="190" t="s">
        <v>3385</v>
      </c>
      <c r="D196" s="190" t="s">
        <v>2232</v>
      </c>
      <c r="E196" s="190" t="s">
        <v>2253</v>
      </c>
      <c r="F196" s="193">
        <v>24</v>
      </c>
    </row>
    <row r="197" spans="1:6">
      <c r="A197" s="277">
        <v>2013</v>
      </c>
      <c r="B197" s="163" t="s">
        <v>644</v>
      </c>
      <c r="C197" s="190" t="s">
        <v>3385</v>
      </c>
      <c r="D197" s="190" t="s">
        <v>2232</v>
      </c>
      <c r="E197" s="190" t="s">
        <v>2254</v>
      </c>
      <c r="F197" s="193">
        <v>2</v>
      </c>
    </row>
    <row r="198" spans="1:6">
      <c r="A198" s="277">
        <v>2013</v>
      </c>
      <c r="B198" s="163" t="s">
        <v>644</v>
      </c>
      <c r="C198" s="190" t="s">
        <v>3385</v>
      </c>
      <c r="D198" s="190" t="s">
        <v>2232</v>
      </c>
      <c r="E198" s="190" t="s">
        <v>2255</v>
      </c>
      <c r="F198" s="193">
        <v>31</v>
      </c>
    </row>
    <row r="199" spans="1:6">
      <c r="A199" s="277">
        <v>2013</v>
      </c>
      <c r="B199" s="163" t="s">
        <v>644</v>
      </c>
      <c r="C199" s="190" t="s">
        <v>3385</v>
      </c>
      <c r="D199" s="190" t="s">
        <v>2232</v>
      </c>
      <c r="E199" s="190" t="s">
        <v>2256</v>
      </c>
      <c r="F199" s="193">
        <v>96</v>
      </c>
    </row>
    <row r="200" spans="1:6">
      <c r="A200" s="277">
        <v>2013</v>
      </c>
      <c r="B200" s="163" t="s">
        <v>644</v>
      </c>
      <c r="C200" s="190" t="s">
        <v>3385</v>
      </c>
      <c r="D200" s="190" t="s">
        <v>2232</v>
      </c>
      <c r="E200" s="190" t="s">
        <v>2258</v>
      </c>
      <c r="F200" s="193">
        <v>3</v>
      </c>
    </row>
    <row r="201" spans="1:6">
      <c r="A201" s="277">
        <v>2013</v>
      </c>
      <c r="B201" s="163" t="s">
        <v>644</v>
      </c>
      <c r="C201" s="190" t="s">
        <v>3385</v>
      </c>
      <c r="D201" s="190" t="s">
        <v>2232</v>
      </c>
      <c r="E201" s="190" t="s">
        <v>2259</v>
      </c>
      <c r="F201" s="193">
        <v>22</v>
      </c>
    </row>
    <row r="202" spans="1:6">
      <c r="A202" s="277">
        <v>2013</v>
      </c>
      <c r="B202" s="163" t="s">
        <v>644</v>
      </c>
      <c r="C202" s="190" t="s">
        <v>3385</v>
      </c>
      <c r="D202" s="190" t="s">
        <v>2261</v>
      </c>
      <c r="E202" s="190" t="s">
        <v>2262</v>
      </c>
      <c r="F202" s="193">
        <v>4</v>
      </c>
    </row>
    <row r="203" spans="1:6">
      <c r="A203" s="277">
        <v>2013</v>
      </c>
      <c r="B203" s="163" t="s">
        <v>644</v>
      </c>
      <c r="C203" s="190" t="s">
        <v>2691</v>
      </c>
      <c r="D203" s="190" t="s">
        <v>2228</v>
      </c>
      <c r="E203" s="190" t="s">
        <v>2239</v>
      </c>
      <c r="F203" s="193">
        <v>152</v>
      </c>
    </row>
    <row r="204" spans="1:6">
      <c r="A204" s="277">
        <v>2013</v>
      </c>
      <c r="B204" s="163" t="s">
        <v>644</v>
      </c>
      <c r="C204" s="190" t="s">
        <v>2691</v>
      </c>
      <c r="D204" s="190" t="s">
        <v>2228</v>
      </c>
      <c r="E204" s="190" t="s">
        <v>2240</v>
      </c>
      <c r="F204" s="193">
        <v>14</v>
      </c>
    </row>
    <row r="205" spans="1:6">
      <c r="A205" s="277">
        <v>2013</v>
      </c>
      <c r="B205" s="163" t="s">
        <v>644</v>
      </c>
      <c r="C205" s="190" t="s">
        <v>2691</v>
      </c>
      <c r="D205" s="190" t="s">
        <v>2228</v>
      </c>
      <c r="E205" s="190" t="s">
        <v>2238</v>
      </c>
      <c r="F205" s="193">
        <v>28</v>
      </c>
    </row>
    <row r="206" spans="1:6">
      <c r="A206" s="277">
        <v>2013</v>
      </c>
      <c r="B206" s="163" t="s">
        <v>644</v>
      </c>
      <c r="C206" s="190" t="s">
        <v>2691</v>
      </c>
      <c r="D206" s="190" t="s">
        <v>2228</v>
      </c>
      <c r="E206" s="190" t="s">
        <v>2241</v>
      </c>
      <c r="F206" s="193">
        <v>210</v>
      </c>
    </row>
    <row r="207" spans="1:6">
      <c r="A207" s="277">
        <v>2013</v>
      </c>
      <c r="B207" s="163" t="s">
        <v>644</v>
      </c>
      <c r="C207" s="190" t="s">
        <v>2691</v>
      </c>
      <c r="D207" s="190" t="s">
        <v>2230</v>
      </c>
      <c r="E207" s="190" t="s">
        <v>2242</v>
      </c>
      <c r="F207" s="193">
        <v>5</v>
      </c>
    </row>
    <row r="208" spans="1:6">
      <c r="A208" s="277">
        <v>2013</v>
      </c>
      <c r="B208" s="163" t="s">
        <v>644</v>
      </c>
      <c r="C208" s="190" t="s">
        <v>2691</v>
      </c>
      <c r="D208" s="190" t="s">
        <v>2230</v>
      </c>
      <c r="E208" s="190" t="s">
        <v>2243</v>
      </c>
      <c r="F208" s="193">
        <v>13</v>
      </c>
    </row>
    <row r="209" spans="1:6">
      <c r="A209" s="277">
        <v>2013</v>
      </c>
      <c r="B209" s="163" t="s">
        <v>644</v>
      </c>
      <c r="C209" s="190" t="s">
        <v>2691</v>
      </c>
      <c r="D209" s="190" t="s">
        <v>2230</v>
      </c>
      <c r="E209" s="190" t="s">
        <v>2244</v>
      </c>
      <c r="F209" s="193">
        <v>8</v>
      </c>
    </row>
    <row r="210" spans="1:6">
      <c r="A210" s="277">
        <v>2013</v>
      </c>
      <c r="B210" s="163" t="s">
        <v>644</v>
      </c>
      <c r="C210" s="190" t="s">
        <v>2691</v>
      </c>
      <c r="D210" s="190" t="s">
        <v>2230</v>
      </c>
      <c r="E210" s="190" t="s">
        <v>2246</v>
      </c>
      <c r="F210" s="193">
        <v>23</v>
      </c>
    </row>
    <row r="211" spans="1:6">
      <c r="A211" s="277">
        <v>2013</v>
      </c>
      <c r="B211" s="163" t="s">
        <v>644</v>
      </c>
      <c r="C211" s="190" t="s">
        <v>2691</v>
      </c>
      <c r="D211" s="190" t="s">
        <v>2230</v>
      </c>
      <c r="E211" s="190" t="s">
        <v>2249</v>
      </c>
      <c r="F211" s="193">
        <v>150</v>
      </c>
    </row>
    <row r="212" spans="1:6">
      <c r="A212" s="277">
        <v>2013</v>
      </c>
      <c r="B212" s="163" t="s">
        <v>644</v>
      </c>
      <c r="C212" s="190" t="s">
        <v>2691</v>
      </c>
      <c r="D212" s="190" t="s">
        <v>2230</v>
      </c>
      <c r="E212" s="190" t="s">
        <v>2250</v>
      </c>
      <c r="F212" s="193">
        <v>15</v>
      </c>
    </row>
    <row r="213" spans="1:6">
      <c r="A213" s="277">
        <v>2013</v>
      </c>
      <c r="B213" s="163" t="s">
        <v>644</v>
      </c>
      <c r="C213" s="190" t="s">
        <v>2691</v>
      </c>
      <c r="D213" s="190" t="s">
        <v>2232</v>
      </c>
      <c r="E213" s="190" t="s">
        <v>2252</v>
      </c>
      <c r="F213" s="193">
        <v>10</v>
      </c>
    </row>
    <row r="214" spans="1:6">
      <c r="A214" s="277">
        <v>2013</v>
      </c>
      <c r="B214" s="163" t="s">
        <v>644</v>
      </c>
      <c r="C214" s="190" t="s">
        <v>2691</v>
      </c>
      <c r="D214" s="190" t="s">
        <v>2232</v>
      </c>
      <c r="E214" s="190" t="s">
        <v>2253</v>
      </c>
      <c r="F214" s="193">
        <v>12</v>
      </c>
    </row>
    <row r="215" spans="1:6">
      <c r="A215" s="277">
        <v>2013</v>
      </c>
      <c r="B215" s="163" t="s">
        <v>644</v>
      </c>
      <c r="C215" s="190" t="s">
        <v>2691</v>
      </c>
      <c r="D215" s="190" t="s">
        <v>2232</v>
      </c>
      <c r="E215" s="190" t="s">
        <v>2254</v>
      </c>
      <c r="F215" s="193">
        <v>10</v>
      </c>
    </row>
    <row r="216" spans="1:6">
      <c r="A216" s="277">
        <v>2013</v>
      </c>
      <c r="B216" s="163" t="s">
        <v>644</v>
      </c>
      <c r="C216" s="190" t="s">
        <v>2691</v>
      </c>
      <c r="D216" s="190" t="s">
        <v>2232</v>
      </c>
      <c r="E216" s="190" t="s">
        <v>2255</v>
      </c>
      <c r="F216" s="193">
        <v>84</v>
      </c>
    </row>
    <row r="217" spans="1:6">
      <c r="A217" s="277">
        <v>2013</v>
      </c>
      <c r="B217" s="163" t="s">
        <v>644</v>
      </c>
      <c r="C217" s="190" t="s">
        <v>2691</v>
      </c>
      <c r="D217" s="190" t="s">
        <v>2232</v>
      </c>
      <c r="E217" s="190" t="s">
        <v>2256</v>
      </c>
      <c r="F217" s="193">
        <v>265</v>
      </c>
    </row>
    <row r="218" spans="1:6">
      <c r="A218" s="277">
        <v>2013</v>
      </c>
      <c r="B218" s="163" t="s">
        <v>644</v>
      </c>
      <c r="C218" s="190" t="s">
        <v>2691</v>
      </c>
      <c r="D218" s="190" t="s">
        <v>2232</v>
      </c>
      <c r="E218" s="190" t="s">
        <v>2258</v>
      </c>
      <c r="F218" s="193">
        <v>6</v>
      </c>
    </row>
    <row r="219" spans="1:6">
      <c r="A219" s="277">
        <v>2013</v>
      </c>
      <c r="B219" s="163" t="s">
        <v>644</v>
      </c>
      <c r="C219" s="190" t="s">
        <v>2691</v>
      </c>
      <c r="D219" s="190" t="s">
        <v>2232</v>
      </c>
      <c r="E219" s="190" t="s">
        <v>2259</v>
      </c>
      <c r="F219" s="193">
        <v>6</v>
      </c>
    </row>
    <row r="220" spans="1:6">
      <c r="A220" s="277">
        <v>2013</v>
      </c>
      <c r="B220" s="163" t="s">
        <v>644</v>
      </c>
      <c r="C220" s="190" t="s">
        <v>2691</v>
      </c>
      <c r="D220" s="190" t="s">
        <v>2235</v>
      </c>
      <c r="E220" s="190" t="s">
        <v>2260</v>
      </c>
      <c r="F220" s="193">
        <v>35</v>
      </c>
    </row>
    <row r="221" spans="1:6">
      <c r="A221" s="277">
        <v>2013</v>
      </c>
      <c r="B221" s="163" t="s">
        <v>644</v>
      </c>
      <c r="C221" s="190" t="s">
        <v>2691</v>
      </c>
      <c r="D221" s="190" t="s">
        <v>2261</v>
      </c>
      <c r="E221" s="190" t="s">
        <v>2262</v>
      </c>
      <c r="F221" s="193">
        <v>31</v>
      </c>
    </row>
    <row r="222" spans="1:6">
      <c r="A222" s="277">
        <v>2013</v>
      </c>
      <c r="B222" s="163" t="s">
        <v>644</v>
      </c>
      <c r="C222" s="190" t="s">
        <v>2691</v>
      </c>
      <c r="D222" s="190" t="s">
        <v>2264</v>
      </c>
      <c r="E222" s="190" t="s">
        <v>1594</v>
      </c>
      <c r="F222" s="193">
        <v>107</v>
      </c>
    </row>
    <row r="223" spans="1:6">
      <c r="A223" s="277">
        <v>2013</v>
      </c>
      <c r="B223" s="163" t="s">
        <v>644</v>
      </c>
      <c r="C223" s="190" t="s">
        <v>2498</v>
      </c>
      <c r="D223" s="190" t="s">
        <v>2228</v>
      </c>
      <c r="E223" s="190" t="s">
        <v>2239</v>
      </c>
      <c r="F223" s="193">
        <v>118</v>
      </c>
    </row>
    <row r="224" spans="1:6">
      <c r="A224" s="277">
        <v>2013</v>
      </c>
      <c r="B224" s="163" t="s">
        <v>644</v>
      </c>
      <c r="C224" s="190" t="s">
        <v>2498</v>
      </c>
      <c r="D224" s="190" t="s">
        <v>2228</v>
      </c>
      <c r="E224" s="190" t="s">
        <v>2240</v>
      </c>
      <c r="F224" s="193">
        <v>8</v>
      </c>
    </row>
    <row r="225" spans="1:6">
      <c r="A225" s="277">
        <v>2013</v>
      </c>
      <c r="B225" s="163" t="s">
        <v>644</v>
      </c>
      <c r="C225" s="190" t="s">
        <v>2498</v>
      </c>
      <c r="D225" s="190" t="s">
        <v>2228</v>
      </c>
      <c r="E225" s="190" t="s">
        <v>2238</v>
      </c>
      <c r="F225" s="193">
        <v>125</v>
      </c>
    </row>
    <row r="226" spans="1:6">
      <c r="A226" s="277">
        <v>2013</v>
      </c>
      <c r="B226" s="163" t="s">
        <v>644</v>
      </c>
      <c r="C226" s="190" t="s">
        <v>2498</v>
      </c>
      <c r="D226" s="190" t="s">
        <v>2228</v>
      </c>
      <c r="E226" s="190" t="s">
        <v>2241</v>
      </c>
      <c r="F226" s="193">
        <v>17</v>
      </c>
    </row>
    <row r="227" spans="1:6">
      <c r="A227" s="277">
        <v>2013</v>
      </c>
      <c r="B227" s="163" t="s">
        <v>644</v>
      </c>
      <c r="C227" s="190" t="s">
        <v>2498</v>
      </c>
      <c r="D227" s="190" t="s">
        <v>2230</v>
      </c>
      <c r="E227" s="190" t="s">
        <v>2242</v>
      </c>
      <c r="F227" s="193">
        <v>7</v>
      </c>
    </row>
    <row r="228" spans="1:6">
      <c r="A228" s="277">
        <v>2013</v>
      </c>
      <c r="B228" s="163" t="s">
        <v>644</v>
      </c>
      <c r="C228" s="190" t="s">
        <v>2498</v>
      </c>
      <c r="D228" s="190" t="s">
        <v>2230</v>
      </c>
      <c r="E228" s="190" t="s">
        <v>2243</v>
      </c>
      <c r="F228" s="193">
        <v>2</v>
      </c>
    </row>
    <row r="229" spans="1:6">
      <c r="A229" s="277">
        <v>2013</v>
      </c>
      <c r="B229" s="163" t="s">
        <v>644</v>
      </c>
      <c r="C229" s="190" t="s">
        <v>2498</v>
      </c>
      <c r="D229" s="190" t="s">
        <v>2230</v>
      </c>
      <c r="E229" s="190" t="s">
        <v>2244</v>
      </c>
      <c r="F229" s="193">
        <v>15</v>
      </c>
    </row>
    <row r="230" spans="1:6">
      <c r="A230" s="277">
        <v>2013</v>
      </c>
      <c r="B230" s="163" t="s">
        <v>644</v>
      </c>
      <c r="C230" s="190" t="s">
        <v>2498</v>
      </c>
      <c r="D230" s="190" t="s">
        <v>2230</v>
      </c>
      <c r="E230" s="190" t="s">
        <v>2246</v>
      </c>
      <c r="F230" s="193">
        <v>1</v>
      </c>
    </row>
    <row r="231" spans="1:6">
      <c r="A231" s="277">
        <v>2013</v>
      </c>
      <c r="B231" s="163" t="s">
        <v>644</v>
      </c>
      <c r="C231" s="190" t="s">
        <v>2498</v>
      </c>
      <c r="D231" s="190" t="s">
        <v>2230</v>
      </c>
      <c r="E231" s="190" t="s">
        <v>2249</v>
      </c>
      <c r="F231" s="193">
        <v>55</v>
      </c>
    </row>
    <row r="232" spans="1:6">
      <c r="A232" s="277">
        <v>2013</v>
      </c>
      <c r="B232" s="163" t="s">
        <v>644</v>
      </c>
      <c r="C232" s="190" t="s">
        <v>2498</v>
      </c>
      <c r="D232" s="190" t="s">
        <v>2230</v>
      </c>
      <c r="E232" s="190" t="s">
        <v>2251</v>
      </c>
      <c r="F232" s="193">
        <v>6</v>
      </c>
    </row>
    <row r="233" spans="1:6">
      <c r="A233" s="277">
        <v>2013</v>
      </c>
      <c r="B233" s="163" t="s">
        <v>644</v>
      </c>
      <c r="C233" s="190" t="s">
        <v>2498</v>
      </c>
      <c r="D233" s="190" t="s">
        <v>2232</v>
      </c>
      <c r="E233" s="190" t="s">
        <v>2252</v>
      </c>
      <c r="F233" s="193">
        <v>15</v>
      </c>
    </row>
    <row r="234" spans="1:6">
      <c r="A234" s="277">
        <v>2013</v>
      </c>
      <c r="B234" s="163" t="s">
        <v>644</v>
      </c>
      <c r="C234" s="190" t="s">
        <v>2498</v>
      </c>
      <c r="D234" s="190" t="s">
        <v>2232</v>
      </c>
      <c r="E234" s="190" t="s">
        <v>2253</v>
      </c>
      <c r="F234" s="193">
        <v>29</v>
      </c>
    </row>
    <row r="235" spans="1:6">
      <c r="A235" s="277">
        <v>2013</v>
      </c>
      <c r="B235" s="163" t="s">
        <v>644</v>
      </c>
      <c r="C235" s="190" t="s">
        <v>2498</v>
      </c>
      <c r="D235" s="190" t="s">
        <v>2232</v>
      </c>
      <c r="E235" s="190" t="s">
        <v>2254</v>
      </c>
      <c r="F235" s="193">
        <v>7</v>
      </c>
    </row>
    <row r="236" spans="1:6">
      <c r="A236" s="277">
        <v>2013</v>
      </c>
      <c r="B236" s="163" t="s">
        <v>644</v>
      </c>
      <c r="C236" s="190" t="s">
        <v>2498</v>
      </c>
      <c r="D236" s="190" t="s">
        <v>2232</v>
      </c>
      <c r="E236" s="190" t="s">
        <v>2255</v>
      </c>
      <c r="F236" s="193">
        <v>68</v>
      </c>
    </row>
    <row r="237" spans="1:6">
      <c r="A237" s="277">
        <v>2013</v>
      </c>
      <c r="B237" s="163" t="s">
        <v>644</v>
      </c>
      <c r="C237" s="190" t="s">
        <v>2498</v>
      </c>
      <c r="D237" s="190" t="s">
        <v>2232</v>
      </c>
      <c r="E237" s="190" t="s">
        <v>2256</v>
      </c>
      <c r="F237" s="193">
        <v>227</v>
      </c>
    </row>
    <row r="238" spans="1:6">
      <c r="A238" s="277">
        <v>2013</v>
      </c>
      <c r="B238" s="163" t="s">
        <v>644</v>
      </c>
      <c r="C238" s="190" t="s">
        <v>2498</v>
      </c>
      <c r="D238" s="190" t="s">
        <v>2232</v>
      </c>
      <c r="E238" s="190" t="s">
        <v>2258</v>
      </c>
      <c r="F238" s="193">
        <v>11</v>
      </c>
    </row>
    <row r="239" spans="1:6">
      <c r="A239" s="277">
        <v>2013</v>
      </c>
      <c r="B239" s="163" t="s">
        <v>644</v>
      </c>
      <c r="C239" s="190" t="s">
        <v>2498</v>
      </c>
      <c r="D239" s="190" t="s">
        <v>2232</v>
      </c>
      <c r="E239" s="190" t="s">
        <v>2259</v>
      </c>
      <c r="F239" s="193">
        <v>14</v>
      </c>
    </row>
    <row r="240" spans="1:6">
      <c r="A240" s="277">
        <v>2013</v>
      </c>
      <c r="B240" s="163" t="s">
        <v>644</v>
      </c>
      <c r="C240" s="190" t="s">
        <v>2498</v>
      </c>
      <c r="D240" s="190" t="s">
        <v>2235</v>
      </c>
      <c r="E240" s="190" t="s">
        <v>2260</v>
      </c>
      <c r="F240" s="193">
        <v>16</v>
      </c>
    </row>
    <row r="241" spans="1:6">
      <c r="A241" s="277">
        <v>2013</v>
      </c>
      <c r="B241" s="163" t="s">
        <v>644</v>
      </c>
      <c r="C241" s="190" t="s">
        <v>2498</v>
      </c>
      <c r="D241" s="190" t="s">
        <v>2261</v>
      </c>
      <c r="E241" s="190" t="s">
        <v>2262</v>
      </c>
      <c r="F241" s="193">
        <v>13</v>
      </c>
    </row>
    <row r="242" spans="1:6">
      <c r="A242" s="277">
        <v>2013</v>
      </c>
      <c r="B242" s="163" t="s">
        <v>644</v>
      </c>
      <c r="C242" s="190" t="s">
        <v>2498</v>
      </c>
      <c r="D242" s="190" t="s">
        <v>2264</v>
      </c>
      <c r="E242" s="190" t="s">
        <v>1594</v>
      </c>
      <c r="F242" s="193">
        <v>86</v>
      </c>
    </row>
    <row r="243" spans="1:6">
      <c r="A243" s="277">
        <v>2013</v>
      </c>
      <c r="B243" s="163" t="s">
        <v>644</v>
      </c>
      <c r="C243" s="190" t="s">
        <v>2227</v>
      </c>
      <c r="D243" s="190" t="s">
        <v>2228</v>
      </c>
      <c r="E243" s="190" t="s">
        <v>2239</v>
      </c>
      <c r="F243" s="193">
        <v>11</v>
      </c>
    </row>
    <row r="244" spans="1:6">
      <c r="A244" s="277">
        <v>2013</v>
      </c>
      <c r="B244" s="163" t="s">
        <v>644</v>
      </c>
      <c r="C244" s="190" t="s">
        <v>2227</v>
      </c>
      <c r="D244" s="190" t="s">
        <v>2228</v>
      </c>
      <c r="E244" s="190" t="s">
        <v>2238</v>
      </c>
      <c r="F244" s="193">
        <v>2</v>
      </c>
    </row>
    <row r="245" spans="1:6">
      <c r="A245" s="277">
        <v>2013</v>
      </c>
      <c r="B245" s="163" t="s">
        <v>644</v>
      </c>
      <c r="C245" s="190" t="s">
        <v>2227</v>
      </c>
      <c r="D245" s="190" t="s">
        <v>2228</v>
      </c>
      <c r="E245" s="190" t="s">
        <v>2241</v>
      </c>
      <c r="F245" s="193">
        <v>71</v>
      </c>
    </row>
    <row r="246" spans="1:6">
      <c r="A246" s="277">
        <v>2013</v>
      </c>
      <c r="B246" s="163" t="s">
        <v>644</v>
      </c>
      <c r="C246" s="190" t="s">
        <v>2227</v>
      </c>
      <c r="D246" s="190" t="s">
        <v>2230</v>
      </c>
      <c r="E246" s="190" t="s">
        <v>2242</v>
      </c>
      <c r="F246" s="193">
        <v>10</v>
      </c>
    </row>
    <row r="247" spans="1:6">
      <c r="A247" s="277">
        <v>2013</v>
      </c>
      <c r="B247" s="163" t="s">
        <v>644</v>
      </c>
      <c r="C247" s="190" t="s">
        <v>2227</v>
      </c>
      <c r="D247" s="190" t="s">
        <v>2230</v>
      </c>
      <c r="E247" s="190" t="s">
        <v>2243</v>
      </c>
      <c r="F247" s="193">
        <v>22</v>
      </c>
    </row>
    <row r="248" spans="1:6">
      <c r="A248" s="277">
        <v>2013</v>
      </c>
      <c r="B248" s="163" t="s">
        <v>644</v>
      </c>
      <c r="C248" s="190" t="s">
        <v>2227</v>
      </c>
      <c r="D248" s="190" t="s">
        <v>2230</v>
      </c>
      <c r="E248" s="190" t="s">
        <v>2244</v>
      </c>
      <c r="F248" s="193">
        <v>4</v>
      </c>
    </row>
    <row r="249" spans="1:6">
      <c r="A249" s="277">
        <v>2013</v>
      </c>
      <c r="B249" s="163" t="s">
        <v>644</v>
      </c>
      <c r="C249" s="190" t="s">
        <v>2227</v>
      </c>
      <c r="D249" s="190" t="s">
        <v>2230</v>
      </c>
      <c r="E249" s="190" t="s">
        <v>2246</v>
      </c>
      <c r="F249" s="193">
        <v>2</v>
      </c>
    </row>
    <row r="250" spans="1:6">
      <c r="A250" s="277">
        <v>2013</v>
      </c>
      <c r="B250" s="163" t="s">
        <v>644</v>
      </c>
      <c r="C250" s="190" t="s">
        <v>2227</v>
      </c>
      <c r="D250" s="190" t="s">
        <v>2230</v>
      </c>
      <c r="E250" s="190" t="s">
        <v>2247</v>
      </c>
      <c r="F250" s="193">
        <v>14</v>
      </c>
    </row>
    <row r="251" spans="1:6">
      <c r="A251" s="277">
        <v>2013</v>
      </c>
      <c r="B251" s="163" t="s">
        <v>644</v>
      </c>
      <c r="C251" s="190" t="s">
        <v>2227</v>
      </c>
      <c r="D251" s="190" t="s">
        <v>2230</v>
      </c>
      <c r="E251" s="190" t="s">
        <v>2249</v>
      </c>
      <c r="F251" s="193">
        <v>440</v>
      </c>
    </row>
    <row r="252" spans="1:6">
      <c r="A252" s="277">
        <v>2013</v>
      </c>
      <c r="B252" s="163" t="s">
        <v>644</v>
      </c>
      <c r="C252" s="190" t="s">
        <v>2227</v>
      </c>
      <c r="D252" s="190" t="s">
        <v>2230</v>
      </c>
      <c r="E252" s="190" t="s">
        <v>2250</v>
      </c>
      <c r="F252" s="193">
        <v>141</v>
      </c>
    </row>
    <row r="253" spans="1:6">
      <c r="A253" s="277">
        <v>2013</v>
      </c>
      <c r="B253" s="163" t="s">
        <v>644</v>
      </c>
      <c r="C253" s="190" t="s">
        <v>2227</v>
      </c>
      <c r="D253" s="190" t="s">
        <v>2232</v>
      </c>
      <c r="E253" s="190" t="s">
        <v>2254</v>
      </c>
      <c r="F253" s="193">
        <v>2</v>
      </c>
    </row>
    <row r="254" spans="1:6">
      <c r="A254" s="277">
        <v>2013</v>
      </c>
      <c r="B254" s="163" t="s">
        <v>644</v>
      </c>
      <c r="C254" s="190" t="s">
        <v>2227</v>
      </c>
      <c r="D254" s="190" t="s">
        <v>2232</v>
      </c>
      <c r="E254" s="190" t="s">
        <v>2255</v>
      </c>
      <c r="F254" s="193">
        <v>1</v>
      </c>
    </row>
    <row r="255" spans="1:6">
      <c r="A255" s="277">
        <v>2013</v>
      </c>
      <c r="B255" s="163" t="s">
        <v>644</v>
      </c>
      <c r="C255" s="190" t="s">
        <v>2227</v>
      </c>
      <c r="D255" s="190" t="s">
        <v>2232</v>
      </c>
      <c r="E255" s="190" t="s">
        <v>2256</v>
      </c>
      <c r="F255" s="193">
        <v>1</v>
      </c>
    </row>
    <row r="256" spans="1:6">
      <c r="A256" s="277">
        <v>2013</v>
      </c>
      <c r="B256" s="163" t="s">
        <v>644</v>
      </c>
      <c r="C256" s="190" t="s">
        <v>2227</v>
      </c>
      <c r="D256" s="190" t="s">
        <v>2235</v>
      </c>
      <c r="E256" s="190" t="s">
        <v>2260</v>
      </c>
      <c r="F256" s="193">
        <v>67</v>
      </c>
    </row>
    <row r="257" spans="1:6">
      <c r="A257" s="277">
        <v>2013</v>
      </c>
      <c r="B257" s="163" t="s">
        <v>644</v>
      </c>
      <c r="C257" s="190" t="s">
        <v>2227</v>
      </c>
      <c r="D257" s="190" t="s">
        <v>2261</v>
      </c>
      <c r="E257" s="190" t="s">
        <v>2263</v>
      </c>
      <c r="F257" s="193">
        <v>2</v>
      </c>
    </row>
    <row r="258" spans="1:6">
      <c r="A258" s="193">
        <v>2014</v>
      </c>
      <c r="B258" s="163" t="s">
        <v>644</v>
      </c>
      <c r="C258" s="190" t="s">
        <v>2496</v>
      </c>
      <c r="D258" s="190" t="s">
        <v>2228</v>
      </c>
      <c r="E258" s="190" t="s">
        <v>2239</v>
      </c>
      <c r="F258" s="193">
        <v>67</v>
      </c>
    </row>
    <row r="259" spans="1:6">
      <c r="A259" s="193">
        <v>2014</v>
      </c>
      <c r="B259" s="163" t="s">
        <v>644</v>
      </c>
      <c r="C259" s="190" t="s">
        <v>2496</v>
      </c>
      <c r="D259" s="190" t="s">
        <v>2228</v>
      </c>
      <c r="E259" s="190" t="s">
        <v>2240</v>
      </c>
      <c r="F259" s="193">
        <v>7</v>
      </c>
    </row>
    <row r="260" spans="1:6">
      <c r="A260" s="193">
        <v>2014</v>
      </c>
      <c r="B260" s="163" t="s">
        <v>644</v>
      </c>
      <c r="C260" s="190" t="s">
        <v>2496</v>
      </c>
      <c r="D260" s="190" t="s">
        <v>2228</v>
      </c>
      <c r="E260" s="190" t="s">
        <v>2238</v>
      </c>
      <c r="F260" s="193">
        <v>1</v>
      </c>
    </row>
    <row r="261" spans="1:6">
      <c r="A261" s="193">
        <v>2014</v>
      </c>
      <c r="B261" s="163" t="s">
        <v>644</v>
      </c>
      <c r="C261" s="190" t="s">
        <v>2496</v>
      </c>
      <c r="D261" s="190" t="s">
        <v>2228</v>
      </c>
      <c r="E261" s="190" t="s">
        <v>2241</v>
      </c>
      <c r="F261" s="193">
        <v>47</v>
      </c>
    </row>
    <row r="262" spans="1:6">
      <c r="A262" s="193">
        <v>2014</v>
      </c>
      <c r="B262" s="163" t="s">
        <v>644</v>
      </c>
      <c r="C262" s="190" t="s">
        <v>2496</v>
      </c>
      <c r="D262" s="190" t="s">
        <v>2230</v>
      </c>
      <c r="E262" s="190" t="s">
        <v>2242</v>
      </c>
      <c r="F262" s="193">
        <v>3</v>
      </c>
    </row>
    <row r="263" spans="1:6">
      <c r="A263" s="193">
        <v>2014</v>
      </c>
      <c r="B263" s="163" t="s">
        <v>644</v>
      </c>
      <c r="C263" s="190" t="s">
        <v>2496</v>
      </c>
      <c r="D263" s="190" t="s">
        <v>2230</v>
      </c>
      <c r="E263" s="190" t="s">
        <v>2243</v>
      </c>
      <c r="F263" s="193">
        <v>18</v>
      </c>
    </row>
    <row r="264" spans="1:6">
      <c r="A264" s="193">
        <v>2014</v>
      </c>
      <c r="B264" s="163" t="s">
        <v>644</v>
      </c>
      <c r="C264" s="190" t="s">
        <v>2496</v>
      </c>
      <c r="D264" s="190" t="s">
        <v>2230</v>
      </c>
      <c r="E264" s="190" t="s">
        <v>2244</v>
      </c>
      <c r="F264" s="193">
        <v>54</v>
      </c>
    </row>
    <row r="265" spans="1:6">
      <c r="A265" s="193">
        <v>2014</v>
      </c>
      <c r="B265" s="163" t="s">
        <v>644</v>
      </c>
      <c r="C265" s="190" t="s">
        <v>2496</v>
      </c>
      <c r="D265" s="190" t="s">
        <v>2230</v>
      </c>
      <c r="E265" s="190" t="s">
        <v>2249</v>
      </c>
      <c r="F265" s="193">
        <v>22</v>
      </c>
    </row>
    <row r="266" spans="1:6">
      <c r="A266" s="193">
        <v>2014</v>
      </c>
      <c r="B266" s="163" t="s">
        <v>644</v>
      </c>
      <c r="C266" s="190" t="s">
        <v>2496</v>
      </c>
      <c r="D266" s="190" t="s">
        <v>2230</v>
      </c>
      <c r="E266" s="190" t="s">
        <v>2250</v>
      </c>
      <c r="F266" s="193">
        <v>7</v>
      </c>
    </row>
    <row r="267" spans="1:6">
      <c r="A267" s="193">
        <v>2014</v>
      </c>
      <c r="B267" s="163" t="s">
        <v>644</v>
      </c>
      <c r="C267" s="190" t="s">
        <v>2496</v>
      </c>
      <c r="D267" s="190" t="s">
        <v>2230</v>
      </c>
      <c r="E267" s="190" t="s">
        <v>2251</v>
      </c>
      <c r="F267" s="193">
        <v>22</v>
      </c>
    </row>
    <row r="268" spans="1:6">
      <c r="A268" s="193">
        <v>2014</v>
      </c>
      <c r="B268" s="163" t="s">
        <v>644</v>
      </c>
      <c r="C268" s="190" t="s">
        <v>2496</v>
      </c>
      <c r="D268" s="190" t="s">
        <v>2232</v>
      </c>
      <c r="E268" s="190" t="s">
        <v>2252</v>
      </c>
      <c r="F268" s="193">
        <v>2</v>
      </c>
    </row>
    <row r="269" spans="1:6">
      <c r="A269" s="193">
        <v>2014</v>
      </c>
      <c r="B269" s="163" t="s">
        <v>644</v>
      </c>
      <c r="C269" s="190" t="s">
        <v>2496</v>
      </c>
      <c r="D269" s="190" t="s">
        <v>2232</v>
      </c>
      <c r="E269" s="190" t="s">
        <v>2253</v>
      </c>
      <c r="F269" s="193">
        <v>47</v>
      </c>
    </row>
    <row r="270" spans="1:6">
      <c r="A270" s="193">
        <v>2014</v>
      </c>
      <c r="B270" s="163" t="s">
        <v>644</v>
      </c>
      <c r="C270" s="190" t="s">
        <v>2496</v>
      </c>
      <c r="D270" s="190" t="s">
        <v>2232</v>
      </c>
      <c r="E270" s="190" t="s">
        <v>2254</v>
      </c>
      <c r="F270" s="193">
        <v>5</v>
      </c>
    </row>
    <row r="271" spans="1:6">
      <c r="A271" s="193">
        <v>2014</v>
      </c>
      <c r="B271" s="163" t="s">
        <v>644</v>
      </c>
      <c r="C271" s="190" t="s">
        <v>2496</v>
      </c>
      <c r="D271" s="190" t="s">
        <v>2232</v>
      </c>
      <c r="E271" s="190" t="s">
        <v>2255</v>
      </c>
      <c r="F271" s="193">
        <v>53</v>
      </c>
    </row>
    <row r="272" spans="1:6">
      <c r="A272" s="193">
        <v>2014</v>
      </c>
      <c r="B272" s="163" t="s">
        <v>644</v>
      </c>
      <c r="C272" s="190" t="s">
        <v>2496</v>
      </c>
      <c r="D272" s="190" t="s">
        <v>2232</v>
      </c>
      <c r="E272" s="190" t="s">
        <v>2256</v>
      </c>
      <c r="F272" s="193">
        <v>191</v>
      </c>
    </row>
    <row r="273" spans="1:6">
      <c r="A273" s="193">
        <v>2014</v>
      </c>
      <c r="B273" s="163" t="s">
        <v>644</v>
      </c>
      <c r="C273" s="190" t="s">
        <v>2496</v>
      </c>
      <c r="D273" s="190" t="s">
        <v>2232</v>
      </c>
      <c r="E273" s="190" t="s">
        <v>2258</v>
      </c>
      <c r="F273" s="193">
        <v>8</v>
      </c>
    </row>
    <row r="274" spans="1:6">
      <c r="A274" s="193">
        <v>2014</v>
      </c>
      <c r="B274" s="163" t="s">
        <v>644</v>
      </c>
      <c r="C274" s="190" t="s">
        <v>2496</v>
      </c>
      <c r="D274" s="190" t="s">
        <v>2232</v>
      </c>
      <c r="E274" s="190" t="s">
        <v>2259</v>
      </c>
      <c r="F274" s="193">
        <v>70</v>
      </c>
    </row>
    <row r="275" spans="1:6">
      <c r="A275" s="193">
        <v>2014</v>
      </c>
      <c r="B275" s="163" t="s">
        <v>644</v>
      </c>
      <c r="C275" s="190" t="s">
        <v>2496</v>
      </c>
      <c r="D275" s="190" t="s">
        <v>2235</v>
      </c>
      <c r="E275" s="190" t="s">
        <v>2260</v>
      </c>
      <c r="F275" s="193">
        <v>6</v>
      </c>
    </row>
    <row r="276" spans="1:6">
      <c r="A276" s="193">
        <v>2014</v>
      </c>
      <c r="B276" s="163" t="s">
        <v>644</v>
      </c>
      <c r="C276" s="190" t="s">
        <v>2496</v>
      </c>
      <c r="D276" s="190" t="s">
        <v>2261</v>
      </c>
      <c r="E276" s="190" t="s">
        <v>2262</v>
      </c>
      <c r="F276" s="193">
        <v>13</v>
      </c>
    </row>
    <row r="277" spans="1:6">
      <c r="A277" s="193">
        <v>2014</v>
      </c>
      <c r="B277" s="163" t="s">
        <v>644</v>
      </c>
      <c r="C277" s="190" t="s">
        <v>2496</v>
      </c>
      <c r="D277" s="190" t="s">
        <v>2264</v>
      </c>
      <c r="E277" s="190" t="s">
        <v>1594</v>
      </c>
      <c r="F277" s="193">
        <v>49</v>
      </c>
    </row>
    <row r="278" spans="1:6">
      <c r="A278" s="193">
        <v>2014</v>
      </c>
      <c r="B278" s="163" t="s">
        <v>644</v>
      </c>
      <c r="C278" s="190" t="s">
        <v>3385</v>
      </c>
      <c r="D278" s="190" t="s">
        <v>2228</v>
      </c>
      <c r="E278" s="190" t="s">
        <v>2239</v>
      </c>
      <c r="F278" s="193">
        <v>8</v>
      </c>
    </row>
    <row r="279" spans="1:6">
      <c r="A279" s="193">
        <v>2014</v>
      </c>
      <c r="B279" s="163" t="s">
        <v>644</v>
      </c>
      <c r="C279" s="190" t="s">
        <v>3385</v>
      </c>
      <c r="D279" s="190" t="s">
        <v>2228</v>
      </c>
      <c r="E279" s="190" t="s">
        <v>2240</v>
      </c>
      <c r="F279" s="193">
        <v>2</v>
      </c>
    </row>
    <row r="280" spans="1:6">
      <c r="A280" s="193">
        <v>2014</v>
      </c>
      <c r="B280" s="163" t="s">
        <v>644</v>
      </c>
      <c r="C280" s="190" t="s">
        <v>3385</v>
      </c>
      <c r="D280" s="190" t="s">
        <v>2228</v>
      </c>
      <c r="E280" s="190" t="s">
        <v>2241</v>
      </c>
      <c r="F280" s="193">
        <v>4</v>
      </c>
    </row>
    <row r="281" spans="1:6">
      <c r="A281" s="193">
        <v>2014</v>
      </c>
      <c r="B281" s="163" t="s">
        <v>644</v>
      </c>
      <c r="C281" s="190" t="s">
        <v>3385</v>
      </c>
      <c r="D281" s="190" t="s">
        <v>2230</v>
      </c>
      <c r="E281" s="190" t="s">
        <v>2242</v>
      </c>
      <c r="F281" s="193">
        <v>1</v>
      </c>
    </row>
    <row r="282" spans="1:6">
      <c r="A282" s="193">
        <v>2014</v>
      </c>
      <c r="B282" s="163" t="s">
        <v>644</v>
      </c>
      <c r="C282" s="190" t="s">
        <v>3385</v>
      </c>
      <c r="D282" s="190" t="s">
        <v>2230</v>
      </c>
      <c r="E282" s="190" t="s">
        <v>2244</v>
      </c>
      <c r="F282" s="193">
        <v>47</v>
      </c>
    </row>
    <row r="283" spans="1:6">
      <c r="A283" s="193">
        <v>2014</v>
      </c>
      <c r="B283" s="163" t="s">
        <v>644</v>
      </c>
      <c r="C283" s="190" t="s">
        <v>3385</v>
      </c>
      <c r="D283" s="190" t="s">
        <v>2230</v>
      </c>
      <c r="E283" s="190" t="s">
        <v>2249</v>
      </c>
      <c r="F283" s="193">
        <v>7</v>
      </c>
    </row>
    <row r="284" spans="1:6">
      <c r="A284" s="193">
        <v>2014</v>
      </c>
      <c r="B284" s="163" t="s">
        <v>644</v>
      </c>
      <c r="C284" s="190" t="s">
        <v>3385</v>
      </c>
      <c r="D284" s="190" t="s">
        <v>2230</v>
      </c>
      <c r="E284" s="190" t="s">
        <v>2250</v>
      </c>
      <c r="F284" s="193">
        <v>153</v>
      </c>
    </row>
    <row r="285" spans="1:6">
      <c r="A285" s="193">
        <v>2014</v>
      </c>
      <c r="B285" s="163" t="s">
        <v>644</v>
      </c>
      <c r="C285" s="190" t="s">
        <v>3385</v>
      </c>
      <c r="D285" s="190" t="s">
        <v>2230</v>
      </c>
      <c r="E285" s="190" t="s">
        <v>2251</v>
      </c>
      <c r="F285" s="193">
        <v>1</v>
      </c>
    </row>
    <row r="286" spans="1:6">
      <c r="A286" s="193">
        <v>2014</v>
      </c>
      <c r="B286" s="163" t="s">
        <v>644</v>
      </c>
      <c r="C286" s="190" t="s">
        <v>3385</v>
      </c>
      <c r="D286" s="190" t="s">
        <v>2232</v>
      </c>
      <c r="E286" s="190" t="s">
        <v>2252</v>
      </c>
      <c r="F286" s="193">
        <v>9</v>
      </c>
    </row>
    <row r="287" spans="1:6">
      <c r="A287" s="193">
        <v>2014</v>
      </c>
      <c r="B287" s="163" t="s">
        <v>644</v>
      </c>
      <c r="C287" s="190" t="s">
        <v>3385</v>
      </c>
      <c r="D287" s="190" t="s">
        <v>2232</v>
      </c>
      <c r="E287" s="190" t="s">
        <v>2253</v>
      </c>
      <c r="F287" s="193">
        <v>60</v>
      </c>
    </row>
    <row r="288" spans="1:6">
      <c r="A288" s="193">
        <v>2014</v>
      </c>
      <c r="B288" s="163" t="s">
        <v>644</v>
      </c>
      <c r="C288" s="190" t="s">
        <v>3385</v>
      </c>
      <c r="D288" s="190" t="s">
        <v>2232</v>
      </c>
      <c r="E288" s="190" t="s">
        <v>2254</v>
      </c>
      <c r="F288" s="193">
        <v>4</v>
      </c>
    </row>
    <row r="289" spans="1:6">
      <c r="A289" s="193">
        <v>2014</v>
      </c>
      <c r="B289" s="163" t="s">
        <v>644</v>
      </c>
      <c r="C289" s="190" t="s">
        <v>3385</v>
      </c>
      <c r="D289" s="190" t="s">
        <v>2232</v>
      </c>
      <c r="E289" s="190" t="s">
        <v>2255</v>
      </c>
      <c r="F289" s="193">
        <v>21</v>
      </c>
    </row>
    <row r="290" spans="1:6">
      <c r="A290" s="193">
        <v>2014</v>
      </c>
      <c r="B290" s="163" t="s">
        <v>644</v>
      </c>
      <c r="C290" s="190" t="s">
        <v>3385</v>
      </c>
      <c r="D290" s="190" t="s">
        <v>2232</v>
      </c>
      <c r="E290" s="190" t="s">
        <v>2256</v>
      </c>
      <c r="F290" s="193">
        <v>120</v>
      </c>
    </row>
    <row r="291" spans="1:6">
      <c r="A291" s="193">
        <v>2014</v>
      </c>
      <c r="B291" s="163" t="s">
        <v>644</v>
      </c>
      <c r="C291" s="190" t="s">
        <v>3385</v>
      </c>
      <c r="D291" s="190" t="s">
        <v>2232</v>
      </c>
      <c r="E291" s="190" t="s">
        <v>2258</v>
      </c>
      <c r="F291" s="193">
        <v>6</v>
      </c>
    </row>
    <row r="292" spans="1:6">
      <c r="A292" s="193">
        <v>2014</v>
      </c>
      <c r="B292" s="163" t="s">
        <v>644</v>
      </c>
      <c r="C292" s="190" t="s">
        <v>3385</v>
      </c>
      <c r="D292" s="190" t="s">
        <v>2232</v>
      </c>
      <c r="E292" s="190" t="s">
        <v>2259</v>
      </c>
      <c r="F292" s="193">
        <v>24</v>
      </c>
    </row>
    <row r="293" spans="1:6">
      <c r="A293" s="193">
        <v>2014</v>
      </c>
      <c r="B293" s="163" t="s">
        <v>644</v>
      </c>
      <c r="C293" s="190" t="s">
        <v>3385</v>
      </c>
      <c r="D293" s="190" t="s">
        <v>2261</v>
      </c>
      <c r="E293" s="190" t="s">
        <v>2262</v>
      </c>
      <c r="F293" s="193">
        <v>9</v>
      </c>
    </row>
    <row r="294" spans="1:6">
      <c r="A294" s="193">
        <v>2014</v>
      </c>
      <c r="B294" s="163" t="s">
        <v>644</v>
      </c>
      <c r="C294" s="190" t="s">
        <v>3385</v>
      </c>
      <c r="D294" s="190" t="s">
        <v>2264</v>
      </c>
      <c r="E294" s="190" t="s">
        <v>1594</v>
      </c>
      <c r="F294" s="193">
        <v>56</v>
      </c>
    </row>
    <row r="295" spans="1:6">
      <c r="A295" s="193">
        <v>2014</v>
      </c>
      <c r="B295" s="163" t="s">
        <v>644</v>
      </c>
      <c r="C295" s="190" t="s">
        <v>2691</v>
      </c>
      <c r="D295" s="190" t="s">
        <v>2228</v>
      </c>
      <c r="E295" s="190" t="s">
        <v>2239</v>
      </c>
      <c r="F295" s="193">
        <v>45</v>
      </c>
    </row>
    <row r="296" spans="1:6">
      <c r="A296" s="193">
        <v>2014</v>
      </c>
      <c r="B296" s="163" t="s">
        <v>644</v>
      </c>
      <c r="C296" s="190" t="s">
        <v>2691</v>
      </c>
      <c r="D296" s="190" t="s">
        <v>2228</v>
      </c>
      <c r="E296" s="190" t="s">
        <v>2240</v>
      </c>
      <c r="F296" s="193">
        <v>18</v>
      </c>
    </row>
    <row r="297" spans="1:6">
      <c r="A297" s="193">
        <v>2014</v>
      </c>
      <c r="B297" s="163" t="s">
        <v>644</v>
      </c>
      <c r="C297" s="190" t="s">
        <v>2691</v>
      </c>
      <c r="D297" s="190" t="s">
        <v>2228</v>
      </c>
      <c r="E297" s="190" t="s">
        <v>2238</v>
      </c>
      <c r="F297" s="193">
        <v>1</v>
      </c>
    </row>
    <row r="298" spans="1:6">
      <c r="A298" s="193">
        <v>2014</v>
      </c>
      <c r="B298" s="163" t="s">
        <v>644</v>
      </c>
      <c r="C298" s="190" t="s">
        <v>2691</v>
      </c>
      <c r="D298" s="190" t="s">
        <v>2228</v>
      </c>
      <c r="E298" s="190" t="s">
        <v>2241</v>
      </c>
      <c r="F298" s="193">
        <v>161</v>
      </c>
    </row>
    <row r="299" spans="1:6">
      <c r="A299" s="193">
        <v>2014</v>
      </c>
      <c r="B299" s="163" t="s">
        <v>644</v>
      </c>
      <c r="C299" s="190" t="s">
        <v>2691</v>
      </c>
      <c r="D299" s="190" t="s">
        <v>2230</v>
      </c>
      <c r="E299" s="190" t="s">
        <v>2242</v>
      </c>
      <c r="F299" s="193">
        <v>5</v>
      </c>
    </row>
    <row r="300" spans="1:6">
      <c r="A300" s="193">
        <v>2014</v>
      </c>
      <c r="B300" s="163" t="s">
        <v>644</v>
      </c>
      <c r="C300" s="190" t="s">
        <v>2691</v>
      </c>
      <c r="D300" s="190" t="s">
        <v>2230</v>
      </c>
      <c r="E300" s="190" t="s">
        <v>2243</v>
      </c>
      <c r="F300" s="193">
        <v>15</v>
      </c>
    </row>
    <row r="301" spans="1:6">
      <c r="A301" s="193">
        <v>2014</v>
      </c>
      <c r="B301" s="163" t="s">
        <v>644</v>
      </c>
      <c r="C301" s="190" t="s">
        <v>2691</v>
      </c>
      <c r="D301" s="190" t="s">
        <v>2230</v>
      </c>
      <c r="E301" s="190" t="s">
        <v>2244</v>
      </c>
      <c r="F301" s="193">
        <v>81</v>
      </c>
    </row>
    <row r="302" spans="1:6">
      <c r="A302" s="193">
        <v>2014</v>
      </c>
      <c r="B302" s="163" t="s">
        <v>644</v>
      </c>
      <c r="C302" s="190" t="s">
        <v>2691</v>
      </c>
      <c r="D302" s="190" t="s">
        <v>2230</v>
      </c>
      <c r="E302" s="190" t="s">
        <v>2249</v>
      </c>
      <c r="F302" s="193">
        <v>45</v>
      </c>
    </row>
    <row r="303" spans="1:6">
      <c r="A303" s="193">
        <v>2014</v>
      </c>
      <c r="B303" s="163" t="s">
        <v>644</v>
      </c>
      <c r="C303" s="190" t="s">
        <v>2691</v>
      </c>
      <c r="D303" s="190" t="s">
        <v>2230</v>
      </c>
      <c r="E303" s="190" t="s">
        <v>2250</v>
      </c>
      <c r="F303" s="193">
        <v>6</v>
      </c>
    </row>
    <row r="304" spans="1:6">
      <c r="A304" s="193">
        <v>2014</v>
      </c>
      <c r="B304" s="163" t="s">
        <v>644</v>
      </c>
      <c r="C304" s="190" t="s">
        <v>2691</v>
      </c>
      <c r="D304" s="190" t="s">
        <v>2230</v>
      </c>
      <c r="E304" s="190" t="s">
        <v>2251</v>
      </c>
      <c r="F304" s="193">
        <v>67</v>
      </c>
    </row>
    <row r="305" spans="1:6">
      <c r="A305" s="193">
        <v>2014</v>
      </c>
      <c r="B305" s="163" t="s">
        <v>644</v>
      </c>
      <c r="C305" s="190" t="s">
        <v>2691</v>
      </c>
      <c r="D305" s="190" t="s">
        <v>2232</v>
      </c>
      <c r="E305" s="190" t="s">
        <v>2252</v>
      </c>
      <c r="F305" s="193">
        <v>7</v>
      </c>
    </row>
    <row r="306" spans="1:6">
      <c r="A306" s="193">
        <v>2014</v>
      </c>
      <c r="B306" s="163" t="s">
        <v>644</v>
      </c>
      <c r="C306" s="190" t="s">
        <v>2691</v>
      </c>
      <c r="D306" s="190" t="s">
        <v>2232</v>
      </c>
      <c r="E306" s="190" t="s">
        <v>2253</v>
      </c>
      <c r="F306" s="193">
        <v>49</v>
      </c>
    </row>
    <row r="307" spans="1:6">
      <c r="A307" s="193">
        <v>2014</v>
      </c>
      <c r="B307" s="163" t="s">
        <v>644</v>
      </c>
      <c r="C307" s="190" t="s">
        <v>2691</v>
      </c>
      <c r="D307" s="190" t="s">
        <v>2232</v>
      </c>
      <c r="E307" s="190" t="s">
        <v>2254</v>
      </c>
      <c r="F307" s="193">
        <v>5</v>
      </c>
    </row>
    <row r="308" spans="1:6">
      <c r="A308" s="193">
        <v>2014</v>
      </c>
      <c r="B308" s="163" t="s">
        <v>644</v>
      </c>
      <c r="C308" s="190" t="s">
        <v>2691</v>
      </c>
      <c r="D308" s="190" t="s">
        <v>2232</v>
      </c>
      <c r="E308" s="190" t="s">
        <v>2255</v>
      </c>
      <c r="F308" s="193">
        <v>24</v>
      </c>
    </row>
    <row r="309" spans="1:6">
      <c r="A309" s="193">
        <v>2014</v>
      </c>
      <c r="B309" s="163" t="s">
        <v>644</v>
      </c>
      <c r="C309" s="190" t="s">
        <v>2691</v>
      </c>
      <c r="D309" s="190" t="s">
        <v>2232</v>
      </c>
      <c r="E309" s="190" t="s">
        <v>2256</v>
      </c>
      <c r="F309" s="193">
        <v>264</v>
      </c>
    </row>
    <row r="310" spans="1:6">
      <c r="A310" s="193">
        <v>2014</v>
      </c>
      <c r="B310" s="163" t="s">
        <v>644</v>
      </c>
      <c r="C310" s="190" t="s">
        <v>2691</v>
      </c>
      <c r="D310" s="190" t="s">
        <v>2232</v>
      </c>
      <c r="E310" s="190" t="s">
        <v>2258</v>
      </c>
      <c r="F310" s="193">
        <v>7</v>
      </c>
    </row>
    <row r="311" spans="1:6">
      <c r="A311" s="193">
        <v>2014</v>
      </c>
      <c r="B311" s="163" t="s">
        <v>644</v>
      </c>
      <c r="C311" s="190" t="s">
        <v>2691</v>
      </c>
      <c r="D311" s="190" t="s">
        <v>2232</v>
      </c>
      <c r="E311" s="190" t="s">
        <v>2259</v>
      </c>
      <c r="F311" s="193">
        <v>82</v>
      </c>
    </row>
    <row r="312" spans="1:6">
      <c r="A312" s="193">
        <v>2014</v>
      </c>
      <c r="B312" s="163" t="s">
        <v>644</v>
      </c>
      <c r="C312" s="190" t="s">
        <v>2691</v>
      </c>
      <c r="D312" s="190" t="s">
        <v>2235</v>
      </c>
      <c r="E312" s="190" t="s">
        <v>2260</v>
      </c>
      <c r="F312" s="193">
        <v>12</v>
      </c>
    </row>
    <row r="313" spans="1:6">
      <c r="A313" s="193">
        <v>2014</v>
      </c>
      <c r="B313" s="163" t="s">
        <v>644</v>
      </c>
      <c r="C313" s="190" t="s">
        <v>2691</v>
      </c>
      <c r="D313" s="190" t="s">
        <v>2261</v>
      </c>
      <c r="E313" s="190" t="s">
        <v>2262</v>
      </c>
      <c r="F313" s="193">
        <v>23</v>
      </c>
    </row>
    <row r="314" spans="1:6">
      <c r="A314" s="193">
        <v>2014</v>
      </c>
      <c r="B314" s="163" t="s">
        <v>644</v>
      </c>
      <c r="C314" s="190" t="s">
        <v>2498</v>
      </c>
      <c r="D314" s="190" t="s">
        <v>2228</v>
      </c>
      <c r="E314" s="190" t="s">
        <v>2239</v>
      </c>
      <c r="F314" s="193">
        <v>71</v>
      </c>
    </row>
    <row r="315" spans="1:6">
      <c r="A315" s="193">
        <v>2014</v>
      </c>
      <c r="B315" s="163" t="s">
        <v>644</v>
      </c>
      <c r="C315" s="190" t="s">
        <v>2498</v>
      </c>
      <c r="D315" s="190" t="s">
        <v>2228</v>
      </c>
      <c r="E315" s="190" t="s">
        <v>2240</v>
      </c>
      <c r="F315" s="193">
        <v>8</v>
      </c>
    </row>
    <row r="316" spans="1:6">
      <c r="A316" s="193">
        <v>2014</v>
      </c>
      <c r="B316" s="163" t="s">
        <v>644</v>
      </c>
      <c r="C316" s="190" t="s">
        <v>2498</v>
      </c>
      <c r="D316" s="190" t="s">
        <v>2228</v>
      </c>
      <c r="E316" s="190" t="s">
        <v>2238</v>
      </c>
      <c r="F316" s="193">
        <v>2</v>
      </c>
    </row>
    <row r="317" spans="1:6">
      <c r="A317" s="193">
        <v>2014</v>
      </c>
      <c r="B317" s="163" t="s">
        <v>644</v>
      </c>
      <c r="C317" s="190" t="s">
        <v>2498</v>
      </c>
      <c r="D317" s="190" t="s">
        <v>2228</v>
      </c>
      <c r="E317" s="190" t="s">
        <v>2241</v>
      </c>
      <c r="F317" s="193">
        <v>25</v>
      </c>
    </row>
    <row r="318" spans="1:6">
      <c r="A318" s="193">
        <v>2014</v>
      </c>
      <c r="B318" s="163" t="s">
        <v>644</v>
      </c>
      <c r="C318" s="190" t="s">
        <v>2498</v>
      </c>
      <c r="D318" s="190" t="s">
        <v>2230</v>
      </c>
      <c r="E318" s="190" t="s">
        <v>2242</v>
      </c>
      <c r="F318" s="193">
        <v>3</v>
      </c>
    </row>
    <row r="319" spans="1:6">
      <c r="A319" s="193">
        <v>2014</v>
      </c>
      <c r="B319" s="163" t="s">
        <v>644</v>
      </c>
      <c r="C319" s="190" t="s">
        <v>2498</v>
      </c>
      <c r="D319" s="190" t="s">
        <v>2230</v>
      </c>
      <c r="E319" s="190" t="s">
        <v>2243</v>
      </c>
      <c r="F319" s="193">
        <v>13</v>
      </c>
    </row>
    <row r="320" spans="1:6">
      <c r="A320" s="193">
        <v>2014</v>
      </c>
      <c r="B320" s="163" t="s">
        <v>644</v>
      </c>
      <c r="C320" s="190" t="s">
        <v>2498</v>
      </c>
      <c r="D320" s="190" t="s">
        <v>2230</v>
      </c>
      <c r="E320" s="190" t="s">
        <v>2244</v>
      </c>
      <c r="F320" s="193">
        <v>73</v>
      </c>
    </row>
    <row r="321" spans="1:6">
      <c r="A321" s="193">
        <v>2014</v>
      </c>
      <c r="B321" s="163" t="s">
        <v>644</v>
      </c>
      <c r="C321" s="190" t="s">
        <v>2498</v>
      </c>
      <c r="D321" s="190" t="s">
        <v>2230</v>
      </c>
      <c r="E321" s="190" t="s">
        <v>2249</v>
      </c>
      <c r="F321" s="193">
        <v>18</v>
      </c>
    </row>
    <row r="322" spans="1:6">
      <c r="A322" s="193">
        <v>2014</v>
      </c>
      <c r="B322" s="163" t="s">
        <v>644</v>
      </c>
      <c r="C322" s="190" t="s">
        <v>2498</v>
      </c>
      <c r="D322" s="190" t="s">
        <v>2230</v>
      </c>
      <c r="E322" s="190" t="s">
        <v>2250</v>
      </c>
      <c r="F322" s="193">
        <v>2</v>
      </c>
    </row>
    <row r="323" spans="1:6">
      <c r="A323" s="193">
        <v>2014</v>
      </c>
      <c r="B323" s="163" t="s">
        <v>644</v>
      </c>
      <c r="C323" s="190" t="s">
        <v>2498</v>
      </c>
      <c r="D323" s="190" t="s">
        <v>2230</v>
      </c>
      <c r="E323" s="190" t="s">
        <v>2251</v>
      </c>
      <c r="F323" s="193">
        <v>100</v>
      </c>
    </row>
    <row r="324" spans="1:6">
      <c r="A324" s="193">
        <v>2014</v>
      </c>
      <c r="B324" s="163" t="s">
        <v>644</v>
      </c>
      <c r="C324" s="190" t="s">
        <v>2498</v>
      </c>
      <c r="D324" s="190" t="s">
        <v>2232</v>
      </c>
      <c r="E324" s="190" t="s">
        <v>2252</v>
      </c>
      <c r="F324" s="193">
        <v>6</v>
      </c>
    </row>
    <row r="325" spans="1:6">
      <c r="A325" s="193">
        <v>2014</v>
      </c>
      <c r="B325" s="163" t="s">
        <v>644</v>
      </c>
      <c r="C325" s="190" t="s">
        <v>2498</v>
      </c>
      <c r="D325" s="190" t="s">
        <v>2232</v>
      </c>
      <c r="E325" s="190" t="s">
        <v>2253</v>
      </c>
      <c r="F325" s="193">
        <v>34</v>
      </c>
    </row>
    <row r="326" spans="1:6">
      <c r="A326" s="193">
        <v>2014</v>
      </c>
      <c r="B326" s="163" t="s">
        <v>644</v>
      </c>
      <c r="C326" s="190" t="s">
        <v>2498</v>
      </c>
      <c r="D326" s="190" t="s">
        <v>2232</v>
      </c>
      <c r="E326" s="190" t="s">
        <v>2254</v>
      </c>
      <c r="F326" s="193">
        <v>8</v>
      </c>
    </row>
    <row r="327" spans="1:6">
      <c r="A327" s="193">
        <v>2014</v>
      </c>
      <c r="B327" s="163" t="s">
        <v>644</v>
      </c>
      <c r="C327" s="190" t="s">
        <v>2498</v>
      </c>
      <c r="D327" s="190" t="s">
        <v>2232</v>
      </c>
      <c r="E327" s="190" t="s">
        <v>2255</v>
      </c>
      <c r="F327" s="193">
        <v>38</v>
      </c>
    </row>
    <row r="328" spans="1:6">
      <c r="A328" s="193">
        <v>2014</v>
      </c>
      <c r="B328" s="163" t="s">
        <v>644</v>
      </c>
      <c r="C328" s="190" t="s">
        <v>2498</v>
      </c>
      <c r="D328" s="190" t="s">
        <v>2232</v>
      </c>
      <c r="E328" s="190" t="s">
        <v>2256</v>
      </c>
      <c r="F328" s="193">
        <v>314</v>
      </c>
    </row>
    <row r="329" spans="1:6">
      <c r="A329" s="193">
        <v>2014</v>
      </c>
      <c r="B329" s="163" t="s">
        <v>644</v>
      </c>
      <c r="C329" s="190" t="s">
        <v>2498</v>
      </c>
      <c r="D329" s="190" t="s">
        <v>2232</v>
      </c>
      <c r="E329" s="190" t="s">
        <v>2258</v>
      </c>
      <c r="F329" s="193">
        <v>15</v>
      </c>
    </row>
    <row r="330" spans="1:6">
      <c r="A330" s="193">
        <v>2014</v>
      </c>
      <c r="B330" s="163" t="s">
        <v>644</v>
      </c>
      <c r="C330" s="190" t="s">
        <v>2498</v>
      </c>
      <c r="D330" s="190" t="s">
        <v>2232</v>
      </c>
      <c r="E330" s="190" t="s">
        <v>2259</v>
      </c>
      <c r="F330" s="193">
        <v>88</v>
      </c>
    </row>
    <row r="331" spans="1:6">
      <c r="A331" s="193">
        <v>2014</v>
      </c>
      <c r="B331" s="163" t="s">
        <v>644</v>
      </c>
      <c r="C331" s="190" t="s">
        <v>2498</v>
      </c>
      <c r="D331" s="190" t="s">
        <v>2261</v>
      </c>
      <c r="E331" s="190" t="s">
        <v>2262</v>
      </c>
      <c r="F331" s="193">
        <v>10</v>
      </c>
    </row>
    <row r="332" spans="1:6">
      <c r="A332" s="193">
        <v>2014</v>
      </c>
      <c r="B332" s="163" t="s">
        <v>644</v>
      </c>
      <c r="C332" s="190" t="s">
        <v>2498</v>
      </c>
      <c r="D332" s="190" t="s">
        <v>2264</v>
      </c>
      <c r="E332" s="190" t="s">
        <v>1594</v>
      </c>
      <c r="F332" s="193">
        <v>36</v>
      </c>
    </row>
    <row r="333" spans="1:6">
      <c r="A333" s="193">
        <v>2014</v>
      </c>
      <c r="B333" s="163" t="s">
        <v>644</v>
      </c>
      <c r="C333" s="190" t="s">
        <v>2227</v>
      </c>
      <c r="D333" s="190" t="s">
        <v>2228</v>
      </c>
      <c r="E333" s="190" t="s">
        <v>2239</v>
      </c>
      <c r="F333" s="193">
        <v>2</v>
      </c>
    </row>
    <row r="334" spans="1:6">
      <c r="A334" s="193">
        <v>2014</v>
      </c>
      <c r="B334" s="163" t="s">
        <v>644</v>
      </c>
      <c r="C334" s="190" t="s">
        <v>2227</v>
      </c>
      <c r="D334" s="190" t="s">
        <v>2228</v>
      </c>
      <c r="E334" s="190" t="s">
        <v>2240</v>
      </c>
      <c r="F334" s="193">
        <v>1</v>
      </c>
    </row>
    <row r="335" spans="1:6">
      <c r="A335" s="193">
        <v>2014</v>
      </c>
      <c r="B335" s="163" t="s">
        <v>644</v>
      </c>
      <c r="C335" s="190" t="s">
        <v>2227</v>
      </c>
      <c r="D335" s="190" t="s">
        <v>2228</v>
      </c>
      <c r="E335" s="190" t="s">
        <v>2241</v>
      </c>
      <c r="F335" s="193">
        <v>52</v>
      </c>
    </row>
    <row r="336" spans="1:6">
      <c r="A336" s="193">
        <v>2014</v>
      </c>
      <c r="B336" s="163" t="s">
        <v>644</v>
      </c>
      <c r="C336" s="190" t="s">
        <v>2227</v>
      </c>
      <c r="D336" s="190" t="s">
        <v>2230</v>
      </c>
      <c r="E336" s="190" t="s">
        <v>2242</v>
      </c>
      <c r="F336" s="193">
        <v>3</v>
      </c>
    </row>
    <row r="337" spans="1:6">
      <c r="A337" s="193">
        <v>2014</v>
      </c>
      <c r="B337" s="163" t="s">
        <v>644</v>
      </c>
      <c r="C337" s="190" t="s">
        <v>2227</v>
      </c>
      <c r="D337" s="190" t="s">
        <v>2230</v>
      </c>
      <c r="E337" s="190" t="s">
        <v>2243</v>
      </c>
      <c r="F337" s="193">
        <v>97</v>
      </c>
    </row>
    <row r="338" spans="1:6">
      <c r="A338" s="193">
        <v>2014</v>
      </c>
      <c r="B338" s="163" t="s">
        <v>644</v>
      </c>
      <c r="C338" s="190" t="s">
        <v>2227</v>
      </c>
      <c r="D338" s="190" t="s">
        <v>2230</v>
      </c>
      <c r="E338" s="190" t="s">
        <v>2244</v>
      </c>
      <c r="F338" s="193">
        <v>19</v>
      </c>
    </row>
    <row r="339" spans="1:6">
      <c r="A339" s="193">
        <v>2014</v>
      </c>
      <c r="B339" s="163" t="s">
        <v>644</v>
      </c>
      <c r="C339" s="190" t="s">
        <v>2227</v>
      </c>
      <c r="D339" s="190" t="s">
        <v>2230</v>
      </c>
      <c r="E339" s="190" t="s">
        <v>2249</v>
      </c>
      <c r="F339" s="193">
        <v>47</v>
      </c>
    </row>
    <row r="340" spans="1:6">
      <c r="A340" s="193">
        <v>2014</v>
      </c>
      <c r="B340" s="163" t="s">
        <v>644</v>
      </c>
      <c r="C340" s="190" t="s">
        <v>2227</v>
      </c>
      <c r="D340" s="190" t="s">
        <v>2230</v>
      </c>
      <c r="E340" s="190" t="s">
        <v>2250</v>
      </c>
      <c r="F340" s="193">
        <v>26</v>
      </c>
    </row>
    <row r="341" spans="1:6">
      <c r="A341" s="193">
        <v>2014</v>
      </c>
      <c r="B341" s="163" t="s">
        <v>644</v>
      </c>
      <c r="C341" s="190" t="s">
        <v>2227</v>
      </c>
      <c r="D341" s="190" t="s">
        <v>2230</v>
      </c>
      <c r="E341" s="190" t="s">
        <v>2251</v>
      </c>
      <c r="F341" s="193">
        <v>115</v>
      </c>
    </row>
    <row r="342" spans="1:6">
      <c r="A342" s="193">
        <v>2014</v>
      </c>
      <c r="B342" s="163" t="s">
        <v>644</v>
      </c>
      <c r="C342" s="190" t="s">
        <v>2227</v>
      </c>
      <c r="D342" s="190" t="s">
        <v>2232</v>
      </c>
      <c r="E342" s="190" t="s">
        <v>2253</v>
      </c>
      <c r="F342" s="193">
        <v>2</v>
      </c>
    </row>
    <row r="343" spans="1:6">
      <c r="A343" s="193">
        <v>2014</v>
      </c>
      <c r="B343" s="163" t="s">
        <v>644</v>
      </c>
      <c r="C343" s="190" t="s">
        <v>2227</v>
      </c>
      <c r="D343" s="190" t="s">
        <v>2232</v>
      </c>
      <c r="E343" s="190" t="s">
        <v>2256</v>
      </c>
      <c r="F343" s="193">
        <v>1</v>
      </c>
    </row>
    <row r="344" spans="1:6">
      <c r="A344" s="193">
        <v>2014</v>
      </c>
      <c r="B344" s="163" t="s">
        <v>644</v>
      </c>
      <c r="C344" s="190" t="s">
        <v>2227</v>
      </c>
      <c r="D344" s="190" t="s">
        <v>2232</v>
      </c>
      <c r="E344" s="190" t="s">
        <v>2259</v>
      </c>
      <c r="F344" s="193">
        <v>3</v>
      </c>
    </row>
    <row r="345" spans="1:6">
      <c r="A345" s="193">
        <v>2014</v>
      </c>
      <c r="B345" s="163" t="s">
        <v>644</v>
      </c>
      <c r="C345" s="190" t="s">
        <v>2227</v>
      </c>
      <c r="D345" s="190" t="s">
        <v>2235</v>
      </c>
      <c r="E345" s="190" t="s">
        <v>2260</v>
      </c>
      <c r="F345" s="193">
        <v>31</v>
      </c>
    </row>
    <row r="346" spans="1:6">
      <c r="A346" s="277">
        <v>2015</v>
      </c>
      <c r="B346" s="163" t="s">
        <v>644</v>
      </c>
      <c r="C346" s="190" t="s">
        <v>2496</v>
      </c>
      <c r="D346" s="190" t="s">
        <v>2228</v>
      </c>
      <c r="E346" s="190" t="s">
        <v>2240</v>
      </c>
      <c r="F346" s="193">
        <v>23</v>
      </c>
    </row>
    <row r="347" spans="1:6">
      <c r="A347" s="277">
        <v>2015</v>
      </c>
      <c r="B347" s="163" t="s">
        <v>644</v>
      </c>
      <c r="C347" s="190" t="s">
        <v>2496</v>
      </c>
      <c r="D347" s="190" t="s">
        <v>2228</v>
      </c>
      <c r="E347" s="190" t="s">
        <v>2238</v>
      </c>
      <c r="F347" s="193">
        <v>11</v>
      </c>
    </row>
    <row r="348" spans="1:6">
      <c r="A348" s="277">
        <v>2015</v>
      </c>
      <c r="B348" s="163" t="s">
        <v>644</v>
      </c>
      <c r="C348" s="190" t="s">
        <v>2496</v>
      </c>
      <c r="D348" s="190" t="s">
        <v>2228</v>
      </c>
      <c r="E348" s="190" t="s">
        <v>2241</v>
      </c>
      <c r="F348" s="193">
        <v>1</v>
      </c>
    </row>
    <row r="349" spans="1:6">
      <c r="A349" s="277">
        <v>2015</v>
      </c>
      <c r="B349" s="163" t="s">
        <v>644</v>
      </c>
      <c r="C349" s="190" t="s">
        <v>2496</v>
      </c>
      <c r="D349" s="190" t="s">
        <v>2230</v>
      </c>
      <c r="E349" s="190" t="s">
        <v>2242</v>
      </c>
      <c r="F349" s="193">
        <v>5</v>
      </c>
    </row>
    <row r="350" spans="1:6">
      <c r="A350" s="277">
        <v>2015</v>
      </c>
      <c r="B350" s="163" t="s">
        <v>644</v>
      </c>
      <c r="C350" s="190" t="s">
        <v>2496</v>
      </c>
      <c r="D350" s="190" t="s">
        <v>2230</v>
      </c>
      <c r="E350" s="190" t="s">
        <v>2243</v>
      </c>
      <c r="F350" s="193">
        <v>11</v>
      </c>
    </row>
    <row r="351" spans="1:6">
      <c r="A351" s="277">
        <v>2015</v>
      </c>
      <c r="B351" s="163" t="s">
        <v>644</v>
      </c>
      <c r="C351" s="190" t="s">
        <v>2496</v>
      </c>
      <c r="D351" s="190" t="s">
        <v>2230</v>
      </c>
      <c r="E351" s="190" t="s">
        <v>2244</v>
      </c>
      <c r="F351" s="193">
        <v>18</v>
      </c>
    </row>
    <row r="352" spans="1:6">
      <c r="A352" s="277">
        <v>2015</v>
      </c>
      <c r="B352" s="163" t="s">
        <v>644</v>
      </c>
      <c r="C352" s="190" t="s">
        <v>2496</v>
      </c>
      <c r="D352" s="190" t="s">
        <v>2230</v>
      </c>
      <c r="E352" s="190" t="s">
        <v>2246</v>
      </c>
      <c r="F352" s="193">
        <v>12</v>
      </c>
    </row>
    <row r="353" spans="1:6">
      <c r="A353" s="277">
        <v>2015</v>
      </c>
      <c r="B353" s="163" t="s">
        <v>644</v>
      </c>
      <c r="C353" s="190" t="s">
        <v>2496</v>
      </c>
      <c r="D353" s="190" t="s">
        <v>2230</v>
      </c>
      <c r="E353" s="190" t="s">
        <v>2247</v>
      </c>
      <c r="F353" s="193">
        <v>12</v>
      </c>
    </row>
    <row r="354" spans="1:6">
      <c r="A354" s="277">
        <v>2015</v>
      </c>
      <c r="B354" s="163" t="s">
        <v>644</v>
      </c>
      <c r="C354" s="190" t="s">
        <v>2496</v>
      </c>
      <c r="D354" s="190" t="s">
        <v>2230</v>
      </c>
      <c r="E354" s="190" t="s">
        <v>2249</v>
      </c>
      <c r="F354" s="193">
        <v>115</v>
      </c>
    </row>
    <row r="355" spans="1:6">
      <c r="A355" s="277">
        <v>2015</v>
      </c>
      <c r="B355" s="163" t="s">
        <v>644</v>
      </c>
      <c r="C355" s="190" t="s">
        <v>2496</v>
      </c>
      <c r="D355" s="190" t="s">
        <v>2230</v>
      </c>
      <c r="E355" s="190" t="s">
        <v>2251</v>
      </c>
      <c r="F355" s="193">
        <v>13</v>
      </c>
    </row>
    <row r="356" spans="1:6">
      <c r="A356" s="277">
        <v>2015</v>
      </c>
      <c r="B356" s="163" t="s">
        <v>644</v>
      </c>
      <c r="C356" s="190" t="s">
        <v>2496</v>
      </c>
      <c r="D356" s="190" t="s">
        <v>2232</v>
      </c>
      <c r="E356" s="190" t="s">
        <v>2252</v>
      </c>
      <c r="F356" s="193">
        <v>3</v>
      </c>
    </row>
    <row r="357" spans="1:6">
      <c r="A357" s="277">
        <v>2015</v>
      </c>
      <c r="B357" s="163" t="s">
        <v>644</v>
      </c>
      <c r="C357" s="190" t="s">
        <v>2496</v>
      </c>
      <c r="D357" s="190" t="s">
        <v>2232</v>
      </c>
      <c r="E357" s="190" t="s">
        <v>2253</v>
      </c>
      <c r="F357" s="193">
        <v>25</v>
      </c>
    </row>
    <row r="358" spans="1:6">
      <c r="A358" s="277">
        <v>2015</v>
      </c>
      <c r="B358" s="163" t="s">
        <v>644</v>
      </c>
      <c r="C358" s="190" t="s">
        <v>2496</v>
      </c>
      <c r="D358" s="190" t="s">
        <v>2232</v>
      </c>
      <c r="E358" s="190" t="s">
        <v>2254</v>
      </c>
      <c r="F358" s="193">
        <v>7</v>
      </c>
    </row>
    <row r="359" spans="1:6">
      <c r="A359" s="277">
        <v>2015</v>
      </c>
      <c r="B359" s="163" t="s">
        <v>644</v>
      </c>
      <c r="C359" s="190" t="s">
        <v>2496</v>
      </c>
      <c r="D359" s="190" t="s">
        <v>2232</v>
      </c>
      <c r="E359" s="190" t="s">
        <v>2255</v>
      </c>
      <c r="F359" s="193">
        <v>76</v>
      </c>
    </row>
    <row r="360" spans="1:6">
      <c r="A360" s="277">
        <v>2015</v>
      </c>
      <c r="B360" s="163" t="s">
        <v>644</v>
      </c>
      <c r="C360" s="190" t="s">
        <v>2496</v>
      </c>
      <c r="D360" s="190" t="s">
        <v>2232</v>
      </c>
      <c r="E360" s="190" t="s">
        <v>2256</v>
      </c>
      <c r="F360" s="193">
        <v>215</v>
      </c>
    </row>
    <row r="361" spans="1:6">
      <c r="A361" s="277">
        <v>2015</v>
      </c>
      <c r="B361" s="163" t="s">
        <v>644</v>
      </c>
      <c r="C361" s="190" t="s">
        <v>2496</v>
      </c>
      <c r="D361" s="190" t="s">
        <v>2232</v>
      </c>
      <c r="E361" s="190" t="s">
        <v>2258</v>
      </c>
      <c r="F361" s="193">
        <v>10</v>
      </c>
    </row>
    <row r="362" spans="1:6">
      <c r="A362" s="277">
        <v>2015</v>
      </c>
      <c r="B362" s="163" t="s">
        <v>644</v>
      </c>
      <c r="C362" s="190" t="s">
        <v>2496</v>
      </c>
      <c r="D362" s="190" t="s">
        <v>2232</v>
      </c>
      <c r="E362" s="190" t="s">
        <v>2259</v>
      </c>
      <c r="F362" s="193">
        <v>80</v>
      </c>
    </row>
    <row r="363" spans="1:6">
      <c r="A363" s="277">
        <v>2015</v>
      </c>
      <c r="B363" s="163" t="s">
        <v>644</v>
      </c>
      <c r="C363" s="190" t="s">
        <v>2496</v>
      </c>
      <c r="D363" s="190" t="s">
        <v>2235</v>
      </c>
      <c r="E363" s="190" t="s">
        <v>2260</v>
      </c>
      <c r="F363" s="193">
        <v>4</v>
      </c>
    </row>
    <row r="364" spans="1:6">
      <c r="A364" s="277">
        <v>2015</v>
      </c>
      <c r="B364" s="163" t="s">
        <v>644</v>
      </c>
      <c r="C364" s="190" t="s">
        <v>2496</v>
      </c>
      <c r="D364" s="190" t="s">
        <v>2261</v>
      </c>
      <c r="E364" s="190" t="s">
        <v>2262</v>
      </c>
      <c r="F364" s="193">
        <v>5</v>
      </c>
    </row>
    <row r="365" spans="1:6">
      <c r="A365" s="277">
        <v>2015</v>
      </c>
      <c r="B365" s="163" t="s">
        <v>644</v>
      </c>
      <c r="C365" s="190" t="s">
        <v>3385</v>
      </c>
      <c r="D365" s="190" t="s">
        <v>2228</v>
      </c>
      <c r="E365" s="190" t="s">
        <v>2238</v>
      </c>
      <c r="F365" s="193">
        <v>2</v>
      </c>
    </row>
    <row r="366" spans="1:6">
      <c r="A366" s="277">
        <v>2015</v>
      </c>
      <c r="B366" s="163" t="s">
        <v>644</v>
      </c>
      <c r="C366" s="190" t="s">
        <v>3385</v>
      </c>
      <c r="D366" s="190" t="s">
        <v>2230</v>
      </c>
      <c r="E366" s="190" t="s">
        <v>2242</v>
      </c>
      <c r="F366" s="193">
        <v>1</v>
      </c>
    </row>
    <row r="367" spans="1:6">
      <c r="A367" s="277">
        <v>2015</v>
      </c>
      <c r="B367" s="163" t="s">
        <v>644</v>
      </c>
      <c r="C367" s="190" t="s">
        <v>3385</v>
      </c>
      <c r="D367" s="190" t="s">
        <v>2230</v>
      </c>
      <c r="E367" s="190" t="s">
        <v>2244</v>
      </c>
      <c r="F367" s="193">
        <v>12</v>
      </c>
    </row>
    <row r="368" spans="1:6">
      <c r="A368" s="277">
        <v>2015</v>
      </c>
      <c r="B368" s="163" t="s">
        <v>644</v>
      </c>
      <c r="C368" s="190" t="s">
        <v>3385</v>
      </c>
      <c r="D368" s="190" t="s">
        <v>2230</v>
      </c>
      <c r="E368" s="190" t="s">
        <v>2246</v>
      </c>
      <c r="F368" s="193">
        <v>9</v>
      </c>
    </row>
    <row r="369" spans="1:6">
      <c r="A369" s="277">
        <v>2015</v>
      </c>
      <c r="B369" s="163" t="s">
        <v>644</v>
      </c>
      <c r="C369" s="190" t="s">
        <v>3385</v>
      </c>
      <c r="D369" s="190" t="s">
        <v>2230</v>
      </c>
      <c r="E369" s="190" t="s">
        <v>2249</v>
      </c>
      <c r="F369" s="193">
        <v>62</v>
      </c>
    </row>
    <row r="370" spans="1:6">
      <c r="A370" s="277">
        <v>2015</v>
      </c>
      <c r="B370" s="163" t="s">
        <v>644</v>
      </c>
      <c r="C370" s="190" t="s">
        <v>3385</v>
      </c>
      <c r="D370" s="190" t="s">
        <v>2230</v>
      </c>
      <c r="E370" s="190" t="s">
        <v>2250</v>
      </c>
      <c r="F370" s="193">
        <v>70</v>
      </c>
    </row>
    <row r="371" spans="1:6">
      <c r="A371" s="277">
        <v>2015</v>
      </c>
      <c r="B371" s="163" t="s">
        <v>644</v>
      </c>
      <c r="C371" s="190" t="s">
        <v>3385</v>
      </c>
      <c r="D371" s="190" t="s">
        <v>2230</v>
      </c>
      <c r="E371" s="190" t="s">
        <v>2251</v>
      </c>
      <c r="F371" s="193">
        <v>5</v>
      </c>
    </row>
    <row r="372" spans="1:6">
      <c r="A372" s="277">
        <v>2015</v>
      </c>
      <c r="B372" s="163" t="s">
        <v>644</v>
      </c>
      <c r="C372" s="190" t="s">
        <v>3385</v>
      </c>
      <c r="D372" s="190" t="s">
        <v>2232</v>
      </c>
      <c r="E372" s="190" t="s">
        <v>2252</v>
      </c>
      <c r="F372" s="193">
        <v>14</v>
      </c>
    </row>
    <row r="373" spans="1:6">
      <c r="A373" s="277">
        <v>2015</v>
      </c>
      <c r="B373" s="163" t="s">
        <v>644</v>
      </c>
      <c r="C373" s="190" t="s">
        <v>3385</v>
      </c>
      <c r="D373" s="190" t="s">
        <v>2232</v>
      </c>
      <c r="E373" s="190" t="s">
        <v>2253</v>
      </c>
      <c r="F373" s="193">
        <v>24</v>
      </c>
    </row>
    <row r="374" spans="1:6">
      <c r="A374" s="277">
        <v>2015</v>
      </c>
      <c r="B374" s="163" t="s">
        <v>644</v>
      </c>
      <c r="C374" s="190" t="s">
        <v>3385</v>
      </c>
      <c r="D374" s="190" t="s">
        <v>2232</v>
      </c>
      <c r="E374" s="190" t="s">
        <v>2254</v>
      </c>
      <c r="F374" s="193">
        <v>1</v>
      </c>
    </row>
    <row r="375" spans="1:6">
      <c r="A375" s="277">
        <v>2015</v>
      </c>
      <c r="B375" s="163" t="s">
        <v>644</v>
      </c>
      <c r="C375" s="190" t="s">
        <v>3385</v>
      </c>
      <c r="D375" s="190" t="s">
        <v>2232</v>
      </c>
      <c r="E375" s="190" t="s">
        <v>2255</v>
      </c>
      <c r="F375" s="193">
        <v>18</v>
      </c>
    </row>
    <row r="376" spans="1:6">
      <c r="A376" s="277">
        <v>2015</v>
      </c>
      <c r="B376" s="163" t="s">
        <v>644</v>
      </c>
      <c r="C376" s="190" t="s">
        <v>3385</v>
      </c>
      <c r="D376" s="190" t="s">
        <v>2232</v>
      </c>
      <c r="E376" s="190" t="s">
        <v>2256</v>
      </c>
      <c r="F376" s="193">
        <v>134</v>
      </c>
    </row>
    <row r="377" spans="1:6">
      <c r="A377" s="277">
        <v>2015</v>
      </c>
      <c r="B377" s="163" t="s">
        <v>644</v>
      </c>
      <c r="C377" s="190" t="s">
        <v>3385</v>
      </c>
      <c r="D377" s="190" t="s">
        <v>2232</v>
      </c>
      <c r="E377" s="190" t="s">
        <v>2258</v>
      </c>
      <c r="F377" s="193">
        <v>8</v>
      </c>
    </row>
    <row r="378" spans="1:6">
      <c r="A378" s="277">
        <v>2015</v>
      </c>
      <c r="B378" s="163" t="s">
        <v>644</v>
      </c>
      <c r="C378" s="190" t="s">
        <v>3385</v>
      </c>
      <c r="D378" s="190" t="s">
        <v>2232</v>
      </c>
      <c r="E378" s="190" t="s">
        <v>2259</v>
      </c>
      <c r="F378" s="193">
        <v>3</v>
      </c>
    </row>
    <row r="379" spans="1:6">
      <c r="A379" s="277">
        <v>2015</v>
      </c>
      <c r="B379" s="163" t="s">
        <v>644</v>
      </c>
      <c r="C379" s="190" t="s">
        <v>3385</v>
      </c>
      <c r="D379" s="190" t="s">
        <v>2261</v>
      </c>
      <c r="E379" s="190" t="s">
        <v>2262</v>
      </c>
      <c r="F379" s="193">
        <v>2</v>
      </c>
    </row>
    <row r="380" spans="1:6">
      <c r="A380" s="277">
        <v>2015</v>
      </c>
      <c r="B380" s="163" t="s">
        <v>644</v>
      </c>
      <c r="C380" s="190" t="s">
        <v>2691</v>
      </c>
      <c r="D380" s="190" t="s">
        <v>2228</v>
      </c>
      <c r="E380" s="190" t="s">
        <v>2238</v>
      </c>
      <c r="F380" s="193">
        <v>33</v>
      </c>
    </row>
    <row r="381" spans="1:6">
      <c r="A381" s="277">
        <v>2015</v>
      </c>
      <c r="B381" s="163" t="s">
        <v>644</v>
      </c>
      <c r="C381" s="190" t="s">
        <v>2691</v>
      </c>
      <c r="D381" s="190" t="s">
        <v>2228</v>
      </c>
      <c r="E381" s="190" t="s">
        <v>2241</v>
      </c>
      <c r="F381" s="193">
        <v>7</v>
      </c>
    </row>
    <row r="382" spans="1:6">
      <c r="A382" s="277">
        <v>2015</v>
      </c>
      <c r="B382" s="163" t="s">
        <v>644</v>
      </c>
      <c r="C382" s="190" t="s">
        <v>2691</v>
      </c>
      <c r="D382" s="190" t="s">
        <v>2230</v>
      </c>
      <c r="E382" s="190" t="s">
        <v>2242</v>
      </c>
      <c r="F382" s="193">
        <v>15</v>
      </c>
    </row>
    <row r="383" spans="1:6">
      <c r="A383" s="277">
        <v>2015</v>
      </c>
      <c r="B383" s="163" t="s">
        <v>644</v>
      </c>
      <c r="C383" s="190" t="s">
        <v>2691</v>
      </c>
      <c r="D383" s="190" t="s">
        <v>2230</v>
      </c>
      <c r="E383" s="190" t="s">
        <v>2243</v>
      </c>
      <c r="F383" s="193">
        <v>8</v>
      </c>
    </row>
    <row r="384" spans="1:6">
      <c r="A384" s="277">
        <v>2015</v>
      </c>
      <c r="B384" s="163" t="s">
        <v>644</v>
      </c>
      <c r="C384" s="190" t="s">
        <v>2691</v>
      </c>
      <c r="D384" s="190" t="s">
        <v>2230</v>
      </c>
      <c r="E384" s="190" t="s">
        <v>2244</v>
      </c>
      <c r="F384" s="193">
        <v>25</v>
      </c>
    </row>
    <row r="385" spans="1:6">
      <c r="A385" s="277">
        <v>2015</v>
      </c>
      <c r="B385" s="163" t="s">
        <v>644</v>
      </c>
      <c r="C385" s="190" t="s">
        <v>2691</v>
      </c>
      <c r="D385" s="190" t="s">
        <v>2230</v>
      </c>
      <c r="E385" s="190" t="s">
        <v>2246</v>
      </c>
      <c r="F385" s="193">
        <v>26</v>
      </c>
    </row>
    <row r="386" spans="1:6">
      <c r="A386" s="277">
        <v>2015</v>
      </c>
      <c r="B386" s="163" t="s">
        <v>644</v>
      </c>
      <c r="C386" s="190" t="s">
        <v>2691</v>
      </c>
      <c r="D386" s="190" t="s">
        <v>2230</v>
      </c>
      <c r="E386" s="190" t="s">
        <v>2247</v>
      </c>
      <c r="F386" s="193">
        <v>10</v>
      </c>
    </row>
    <row r="387" spans="1:6">
      <c r="A387" s="277">
        <v>2015</v>
      </c>
      <c r="B387" s="163" t="s">
        <v>644</v>
      </c>
      <c r="C387" s="190" t="s">
        <v>2691</v>
      </c>
      <c r="D387" s="190" t="s">
        <v>2230</v>
      </c>
      <c r="E387" s="190" t="s">
        <v>2248</v>
      </c>
      <c r="F387" s="193">
        <v>73</v>
      </c>
    </row>
    <row r="388" spans="1:6">
      <c r="A388" s="277">
        <v>2015</v>
      </c>
      <c r="B388" s="163" t="s">
        <v>644</v>
      </c>
      <c r="C388" s="190" t="s">
        <v>2691</v>
      </c>
      <c r="D388" s="190" t="s">
        <v>2230</v>
      </c>
      <c r="E388" s="190" t="s">
        <v>2249</v>
      </c>
      <c r="F388" s="193">
        <v>271</v>
      </c>
    </row>
    <row r="389" spans="1:6">
      <c r="A389" s="277">
        <v>2015</v>
      </c>
      <c r="B389" s="163" t="s">
        <v>644</v>
      </c>
      <c r="C389" s="190" t="s">
        <v>2691</v>
      </c>
      <c r="D389" s="190" t="s">
        <v>2230</v>
      </c>
      <c r="E389" s="190" t="s">
        <v>2251</v>
      </c>
      <c r="F389" s="193">
        <v>30</v>
      </c>
    </row>
    <row r="390" spans="1:6">
      <c r="A390" s="277">
        <v>2015</v>
      </c>
      <c r="B390" s="163" t="s">
        <v>644</v>
      </c>
      <c r="C390" s="190" t="s">
        <v>2691</v>
      </c>
      <c r="D390" s="190" t="s">
        <v>2232</v>
      </c>
      <c r="E390" s="190" t="s">
        <v>2252</v>
      </c>
      <c r="F390" s="193">
        <v>2</v>
      </c>
    </row>
    <row r="391" spans="1:6">
      <c r="A391" s="277">
        <v>2015</v>
      </c>
      <c r="B391" s="163" t="s">
        <v>644</v>
      </c>
      <c r="C391" s="190" t="s">
        <v>2691</v>
      </c>
      <c r="D391" s="190" t="s">
        <v>2232</v>
      </c>
      <c r="E391" s="190" t="s">
        <v>2253</v>
      </c>
      <c r="F391" s="193">
        <v>43</v>
      </c>
    </row>
    <row r="392" spans="1:6">
      <c r="A392" s="277">
        <v>2015</v>
      </c>
      <c r="B392" s="163" t="s">
        <v>644</v>
      </c>
      <c r="C392" s="190" t="s">
        <v>2691</v>
      </c>
      <c r="D392" s="190" t="s">
        <v>2232</v>
      </c>
      <c r="E392" s="190" t="s">
        <v>2254</v>
      </c>
      <c r="F392" s="193">
        <v>10</v>
      </c>
    </row>
    <row r="393" spans="1:6">
      <c r="A393" s="277">
        <v>2015</v>
      </c>
      <c r="B393" s="163" t="s">
        <v>644</v>
      </c>
      <c r="C393" s="190" t="s">
        <v>2691</v>
      </c>
      <c r="D393" s="190" t="s">
        <v>2232</v>
      </c>
      <c r="E393" s="190" t="s">
        <v>2255</v>
      </c>
      <c r="F393" s="193">
        <v>35</v>
      </c>
    </row>
    <row r="394" spans="1:6">
      <c r="A394" s="277">
        <v>2015</v>
      </c>
      <c r="B394" s="163" t="s">
        <v>644</v>
      </c>
      <c r="C394" s="190" t="s">
        <v>2691</v>
      </c>
      <c r="D394" s="190" t="s">
        <v>2232</v>
      </c>
      <c r="E394" s="190" t="s">
        <v>2256</v>
      </c>
      <c r="F394" s="193">
        <v>387</v>
      </c>
    </row>
    <row r="395" spans="1:6">
      <c r="A395" s="277">
        <v>2015</v>
      </c>
      <c r="B395" s="163" t="s">
        <v>644</v>
      </c>
      <c r="C395" s="190" t="s">
        <v>2691</v>
      </c>
      <c r="D395" s="190" t="s">
        <v>2232</v>
      </c>
      <c r="E395" s="190" t="s">
        <v>2258</v>
      </c>
      <c r="F395" s="193">
        <v>17</v>
      </c>
    </row>
    <row r="396" spans="1:6">
      <c r="A396" s="277">
        <v>2015</v>
      </c>
      <c r="B396" s="163" t="s">
        <v>644</v>
      </c>
      <c r="C396" s="190" t="s">
        <v>2691</v>
      </c>
      <c r="D396" s="190" t="s">
        <v>2232</v>
      </c>
      <c r="E396" s="190" t="s">
        <v>2259</v>
      </c>
      <c r="F396" s="193">
        <v>137</v>
      </c>
    </row>
    <row r="397" spans="1:6">
      <c r="A397" s="277">
        <v>2015</v>
      </c>
      <c r="B397" s="163" t="s">
        <v>644</v>
      </c>
      <c r="C397" s="190" t="s">
        <v>2691</v>
      </c>
      <c r="D397" s="190" t="s">
        <v>2235</v>
      </c>
      <c r="E397" s="190" t="s">
        <v>2260</v>
      </c>
      <c r="F397" s="193">
        <v>15</v>
      </c>
    </row>
    <row r="398" spans="1:6">
      <c r="A398" s="277">
        <v>2015</v>
      </c>
      <c r="B398" s="163" t="s">
        <v>644</v>
      </c>
      <c r="C398" s="190" t="s">
        <v>2691</v>
      </c>
      <c r="D398" s="190" t="s">
        <v>2261</v>
      </c>
      <c r="E398" s="190" t="s">
        <v>2262</v>
      </c>
      <c r="F398" s="193">
        <v>23</v>
      </c>
    </row>
    <row r="399" spans="1:6">
      <c r="A399" s="277">
        <v>2015</v>
      </c>
      <c r="B399" s="163" t="s">
        <v>644</v>
      </c>
      <c r="C399" s="190" t="s">
        <v>2498</v>
      </c>
      <c r="D399" s="190" t="s">
        <v>2228</v>
      </c>
      <c r="E399" s="190" t="s">
        <v>2238</v>
      </c>
      <c r="F399" s="193">
        <v>17</v>
      </c>
    </row>
    <row r="400" spans="1:6">
      <c r="A400" s="277">
        <v>2015</v>
      </c>
      <c r="B400" s="163" t="s">
        <v>644</v>
      </c>
      <c r="C400" s="190" t="s">
        <v>2498</v>
      </c>
      <c r="D400" s="190" t="s">
        <v>2228</v>
      </c>
      <c r="E400" s="190" t="s">
        <v>2241</v>
      </c>
      <c r="F400" s="193">
        <v>2</v>
      </c>
    </row>
    <row r="401" spans="1:6">
      <c r="A401" s="277">
        <v>2015</v>
      </c>
      <c r="B401" s="163" t="s">
        <v>644</v>
      </c>
      <c r="C401" s="190" t="s">
        <v>2498</v>
      </c>
      <c r="D401" s="190" t="s">
        <v>2230</v>
      </c>
      <c r="E401" s="190" t="s">
        <v>2242</v>
      </c>
      <c r="F401" s="193">
        <v>7</v>
      </c>
    </row>
    <row r="402" spans="1:6">
      <c r="A402" s="277">
        <v>2015</v>
      </c>
      <c r="B402" s="163" t="s">
        <v>644</v>
      </c>
      <c r="C402" s="190" t="s">
        <v>2498</v>
      </c>
      <c r="D402" s="190" t="s">
        <v>2230</v>
      </c>
      <c r="E402" s="190" t="s">
        <v>2243</v>
      </c>
      <c r="F402" s="193">
        <v>5</v>
      </c>
    </row>
    <row r="403" spans="1:6">
      <c r="A403" s="277">
        <v>2015</v>
      </c>
      <c r="B403" s="163" t="s">
        <v>644</v>
      </c>
      <c r="C403" s="190" t="s">
        <v>2498</v>
      </c>
      <c r="D403" s="190" t="s">
        <v>2230</v>
      </c>
      <c r="E403" s="190" t="s">
        <v>2244</v>
      </c>
      <c r="F403" s="193">
        <v>30</v>
      </c>
    </row>
    <row r="404" spans="1:6">
      <c r="A404" s="277">
        <v>2015</v>
      </c>
      <c r="B404" s="163" t="s">
        <v>644</v>
      </c>
      <c r="C404" s="190" t="s">
        <v>2498</v>
      </c>
      <c r="D404" s="190" t="s">
        <v>2230</v>
      </c>
      <c r="E404" s="190" t="s">
        <v>2246</v>
      </c>
      <c r="F404" s="193">
        <v>3</v>
      </c>
    </row>
    <row r="405" spans="1:6">
      <c r="A405" s="277">
        <v>2015</v>
      </c>
      <c r="B405" s="163" t="s">
        <v>644</v>
      </c>
      <c r="C405" s="190" t="s">
        <v>2498</v>
      </c>
      <c r="D405" s="190" t="s">
        <v>2230</v>
      </c>
      <c r="E405" s="190" t="s">
        <v>2247</v>
      </c>
      <c r="F405" s="193">
        <v>3</v>
      </c>
    </row>
    <row r="406" spans="1:6">
      <c r="A406" s="277">
        <v>2015</v>
      </c>
      <c r="B406" s="163" t="s">
        <v>644</v>
      </c>
      <c r="C406" s="190" t="s">
        <v>2498</v>
      </c>
      <c r="D406" s="190" t="s">
        <v>2230</v>
      </c>
      <c r="E406" s="190" t="s">
        <v>2248</v>
      </c>
      <c r="F406" s="193">
        <v>1</v>
      </c>
    </row>
    <row r="407" spans="1:6">
      <c r="A407" s="277">
        <v>2015</v>
      </c>
      <c r="B407" s="163" t="s">
        <v>644</v>
      </c>
      <c r="C407" s="190" t="s">
        <v>2498</v>
      </c>
      <c r="D407" s="190" t="s">
        <v>2230</v>
      </c>
      <c r="E407" s="190" t="s">
        <v>2249</v>
      </c>
      <c r="F407" s="193">
        <v>120</v>
      </c>
    </row>
    <row r="408" spans="1:6">
      <c r="A408" s="277">
        <v>2015</v>
      </c>
      <c r="B408" s="163" t="s">
        <v>644</v>
      </c>
      <c r="C408" s="190" t="s">
        <v>2498</v>
      </c>
      <c r="D408" s="190" t="s">
        <v>2230</v>
      </c>
      <c r="E408" s="190" t="s">
        <v>2251</v>
      </c>
      <c r="F408" s="193">
        <v>1</v>
      </c>
    </row>
    <row r="409" spans="1:6">
      <c r="A409" s="277">
        <v>2015</v>
      </c>
      <c r="B409" s="163" t="s">
        <v>644</v>
      </c>
      <c r="C409" s="190" t="s">
        <v>2498</v>
      </c>
      <c r="D409" s="190" t="s">
        <v>2232</v>
      </c>
      <c r="E409" s="190" t="s">
        <v>2252</v>
      </c>
      <c r="F409" s="193">
        <v>9</v>
      </c>
    </row>
    <row r="410" spans="1:6">
      <c r="A410" s="277">
        <v>2015</v>
      </c>
      <c r="B410" s="163" t="s">
        <v>644</v>
      </c>
      <c r="C410" s="190" t="s">
        <v>2498</v>
      </c>
      <c r="D410" s="190" t="s">
        <v>2232</v>
      </c>
      <c r="E410" s="190" t="s">
        <v>2253</v>
      </c>
      <c r="F410" s="193">
        <v>45</v>
      </c>
    </row>
    <row r="411" spans="1:6">
      <c r="A411" s="277">
        <v>2015</v>
      </c>
      <c r="B411" s="163" t="s">
        <v>644</v>
      </c>
      <c r="C411" s="190" t="s">
        <v>2498</v>
      </c>
      <c r="D411" s="190" t="s">
        <v>2232</v>
      </c>
      <c r="E411" s="190" t="s">
        <v>2254</v>
      </c>
      <c r="F411" s="193">
        <v>8</v>
      </c>
    </row>
    <row r="412" spans="1:6">
      <c r="A412" s="277">
        <v>2015</v>
      </c>
      <c r="B412" s="163" t="s">
        <v>644</v>
      </c>
      <c r="C412" s="190" t="s">
        <v>2498</v>
      </c>
      <c r="D412" s="190" t="s">
        <v>2232</v>
      </c>
      <c r="E412" s="190" t="s">
        <v>2255</v>
      </c>
      <c r="F412" s="193">
        <v>56</v>
      </c>
    </row>
    <row r="413" spans="1:6">
      <c r="A413" s="277">
        <v>2015</v>
      </c>
      <c r="B413" s="163" t="s">
        <v>644</v>
      </c>
      <c r="C413" s="190" t="s">
        <v>2498</v>
      </c>
      <c r="D413" s="190" t="s">
        <v>2232</v>
      </c>
      <c r="E413" s="190" t="s">
        <v>2256</v>
      </c>
      <c r="F413" s="193">
        <v>341</v>
      </c>
    </row>
    <row r="414" spans="1:6">
      <c r="A414" s="277">
        <v>2015</v>
      </c>
      <c r="B414" s="163" t="s">
        <v>644</v>
      </c>
      <c r="C414" s="190" t="s">
        <v>2498</v>
      </c>
      <c r="D414" s="190" t="s">
        <v>2232</v>
      </c>
      <c r="E414" s="190" t="s">
        <v>2258</v>
      </c>
      <c r="F414" s="193">
        <v>24</v>
      </c>
    </row>
    <row r="415" spans="1:6">
      <c r="A415" s="277">
        <v>2015</v>
      </c>
      <c r="B415" s="163" t="s">
        <v>644</v>
      </c>
      <c r="C415" s="190" t="s">
        <v>2498</v>
      </c>
      <c r="D415" s="190" t="s">
        <v>2232</v>
      </c>
      <c r="E415" s="190" t="s">
        <v>2259</v>
      </c>
      <c r="F415" s="193">
        <v>58</v>
      </c>
    </row>
    <row r="416" spans="1:6">
      <c r="A416" s="277">
        <v>2015</v>
      </c>
      <c r="B416" s="163" t="s">
        <v>644</v>
      </c>
      <c r="C416" s="190" t="s">
        <v>2498</v>
      </c>
      <c r="D416" s="190" t="s">
        <v>2235</v>
      </c>
      <c r="E416" s="190" t="s">
        <v>2260</v>
      </c>
      <c r="F416" s="193">
        <v>1</v>
      </c>
    </row>
    <row r="417" spans="1:6">
      <c r="A417" s="277">
        <v>2015</v>
      </c>
      <c r="B417" s="163" t="s">
        <v>644</v>
      </c>
      <c r="C417" s="190" t="s">
        <v>2498</v>
      </c>
      <c r="D417" s="190" t="s">
        <v>2261</v>
      </c>
      <c r="E417" s="190" t="s">
        <v>2262</v>
      </c>
      <c r="F417" s="193">
        <v>6</v>
      </c>
    </row>
    <row r="418" spans="1:6">
      <c r="A418" s="277">
        <v>2015</v>
      </c>
      <c r="B418" s="163" t="s">
        <v>644</v>
      </c>
      <c r="C418" s="190" t="s">
        <v>2227</v>
      </c>
      <c r="D418" s="190" t="s">
        <v>2228</v>
      </c>
      <c r="E418" s="190" t="s">
        <v>2238</v>
      </c>
      <c r="F418" s="193">
        <v>1</v>
      </c>
    </row>
    <row r="419" spans="1:6">
      <c r="A419" s="277">
        <v>2015</v>
      </c>
      <c r="B419" s="163" t="s">
        <v>644</v>
      </c>
      <c r="C419" s="190" t="s">
        <v>2227</v>
      </c>
      <c r="D419" s="190" t="s">
        <v>2230</v>
      </c>
      <c r="E419" s="190" t="s">
        <v>2242</v>
      </c>
      <c r="F419" s="193">
        <v>19</v>
      </c>
    </row>
    <row r="420" spans="1:6">
      <c r="A420" s="277">
        <v>2015</v>
      </c>
      <c r="B420" s="163" t="s">
        <v>644</v>
      </c>
      <c r="C420" s="190" t="s">
        <v>2227</v>
      </c>
      <c r="D420" s="190" t="s">
        <v>2230</v>
      </c>
      <c r="E420" s="190" t="s">
        <v>2243</v>
      </c>
      <c r="F420" s="193">
        <v>37</v>
      </c>
    </row>
    <row r="421" spans="1:6">
      <c r="A421" s="277">
        <v>2015</v>
      </c>
      <c r="B421" s="163" t="s">
        <v>644</v>
      </c>
      <c r="C421" s="190" t="s">
        <v>2227</v>
      </c>
      <c r="D421" s="190" t="s">
        <v>2230</v>
      </c>
      <c r="E421" s="190" t="s">
        <v>2244</v>
      </c>
      <c r="F421" s="193">
        <v>5</v>
      </c>
    </row>
    <row r="422" spans="1:6">
      <c r="A422" s="277">
        <v>2015</v>
      </c>
      <c r="B422" s="163" t="s">
        <v>644</v>
      </c>
      <c r="C422" s="190" t="s">
        <v>2227</v>
      </c>
      <c r="D422" s="190" t="s">
        <v>2230</v>
      </c>
      <c r="E422" s="190" t="s">
        <v>2246</v>
      </c>
      <c r="F422" s="193">
        <v>6</v>
      </c>
    </row>
    <row r="423" spans="1:6">
      <c r="A423" s="277">
        <v>2015</v>
      </c>
      <c r="B423" s="163" t="s">
        <v>644</v>
      </c>
      <c r="C423" s="190" t="s">
        <v>2227</v>
      </c>
      <c r="D423" s="190" t="s">
        <v>2230</v>
      </c>
      <c r="E423" s="190" t="s">
        <v>2247</v>
      </c>
      <c r="F423" s="193">
        <v>52</v>
      </c>
    </row>
    <row r="424" spans="1:6">
      <c r="A424" s="277">
        <v>2015</v>
      </c>
      <c r="B424" s="163" t="s">
        <v>644</v>
      </c>
      <c r="C424" s="190" t="s">
        <v>2227</v>
      </c>
      <c r="D424" s="190" t="s">
        <v>2230</v>
      </c>
      <c r="E424" s="190" t="s">
        <v>2248</v>
      </c>
      <c r="F424" s="193">
        <v>1</v>
      </c>
    </row>
    <row r="425" spans="1:6">
      <c r="A425" s="277">
        <v>2015</v>
      </c>
      <c r="B425" s="163" t="s">
        <v>644</v>
      </c>
      <c r="C425" s="190" t="s">
        <v>2227</v>
      </c>
      <c r="D425" s="190" t="s">
        <v>2230</v>
      </c>
      <c r="E425" s="190" t="s">
        <v>2249</v>
      </c>
      <c r="F425" s="193">
        <v>285</v>
      </c>
    </row>
    <row r="426" spans="1:6">
      <c r="A426" s="277">
        <v>2015</v>
      </c>
      <c r="B426" s="163" t="s">
        <v>644</v>
      </c>
      <c r="C426" s="190" t="s">
        <v>2227</v>
      </c>
      <c r="D426" s="190" t="s">
        <v>2230</v>
      </c>
      <c r="E426" s="190" t="s">
        <v>2251</v>
      </c>
      <c r="F426" s="193">
        <v>41</v>
      </c>
    </row>
    <row r="427" spans="1:6">
      <c r="A427" s="277">
        <v>2015</v>
      </c>
      <c r="B427" s="163" t="s">
        <v>644</v>
      </c>
      <c r="C427" s="190" t="s">
        <v>2227</v>
      </c>
      <c r="D427" s="190" t="s">
        <v>2232</v>
      </c>
      <c r="E427" s="190" t="s">
        <v>2253</v>
      </c>
      <c r="F427" s="193">
        <v>1</v>
      </c>
    </row>
    <row r="428" spans="1:6">
      <c r="A428" s="277">
        <v>2015</v>
      </c>
      <c r="B428" s="163" t="s">
        <v>644</v>
      </c>
      <c r="C428" s="190" t="s">
        <v>2227</v>
      </c>
      <c r="D428" s="190" t="s">
        <v>2232</v>
      </c>
      <c r="E428" s="190" t="s">
        <v>2254</v>
      </c>
      <c r="F428" s="193">
        <v>1</v>
      </c>
    </row>
    <row r="429" spans="1:6">
      <c r="A429" s="277">
        <v>2015</v>
      </c>
      <c r="B429" s="163" t="s">
        <v>644</v>
      </c>
      <c r="C429" s="190" t="s">
        <v>2227</v>
      </c>
      <c r="D429" s="190" t="s">
        <v>2232</v>
      </c>
      <c r="E429" s="190" t="s">
        <v>2259</v>
      </c>
      <c r="F429" s="193">
        <v>67</v>
      </c>
    </row>
    <row r="430" spans="1:6">
      <c r="A430" s="277">
        <v>2015</v>
      </c>
      <c r="B430" s="163" t="s">
        <v>644</v>
      </c>
      <c r="C430" s="190" t="s">
        <v>2227</v>
      </c>
      <c r="D430" s="190" t="s">
        <v>2235</v>
      </c>
      <c r="E430" s="190" t="s">
        <v>2260</v>
      </c>
      <c r="F430" s="193">
        <v>38</v>
      </c>
    </row>
    <row r="431" spans="1:6">
      <c r="A431" s="277">
        <v>2015</v>
      </c>
      <c r="B431" s="163" t="s">
        <v>644</v>
      </c>
      <c r="C431" s="190" t="s">
        <v>2227</v>
      </c>
      <c r="D431" s="190" t="s">
        <v>2261</v>
      </c>
      <c r="E431" s="190" t="s">
        <v>2263</v>
      </c>
      <c r="F431" s="193">
        <v>1</v>
      </c>
    </row>
    <row r="432" spans="1:6">
      <c r="A432" s="193">
        <v>2016</v>
      </c>
      <c r="B432" s="163" t="s">
        <v>644</v>
      </c>
      <c r="C432" s="190" t="s">
        <v>2496</v>
      </c>
      <c r="D432" s="190" t="s">
        <v>2228</v>
      </c>
      <c r="E432" s="190" t="s">
        <v>2240</v>
      </c>
      <c r="F432" s="193">
        <v>11</v>
      </c>
    </row>
    <row r="433" spans="1:6">
      <c r="A433" s="193">
        <v>2016</v>
      </c>
      <c r="B433" s="163" t="s">
        <v>644</v>
      </c>
      <c r="C433" s="190" t="s">
        <v>2496</v>
      </c>
      <c r="D433" s="190" t="s">
        <v>2228</v>
      </c>
      <c r="E433" s="190" t="s">
        <v>2241</v>
      </c>
      <c r="F433" s="193">
        <v>8</v>
      </c>
    </row>
    <row r="434" spans="1:6">
      <c r="A434" s="193">
        <v>2016</v>
      </c>
      <c r="B434" s="163" t="s">
        <v>644</v>
      </c>
      <c r="C434" s="190" t="s">
        <v>2496</v>
      </c>
      <c r="D434" s="190" t="s">
        <v>2230</v>
      </c>
      <c r="E434" s="190" t="s">
        <v>2244</v>
      </c>
      <c r="F434" s="193">
        <v>19</v>
      </c>
    </row>
    <row r="435" spans="1:6">
      <c r="A435" s="193">
        <v>2016</v>
      </c>
      <c r="B435" s="163" t="s">
        <v>644</v>
      </c>
      <c r="C435" s="190" t="s">
        <v>2496</v>
      </c>
      <c r="D435" s="190" t="s">
        <v>2230</v>
      </c>
      <c r="E435" s="190" t="s">
        <v>2249</v>
      </c>
      <c r="F435" s="193">
        <v>319</v>
      </c>
    </row>
    <row r="436" spans="1:6">
      <c r="A436" s="193">
        <v>2016</v>
      </c>
      <c r="B436" s="163" t="s">
        <v>644</v>
      </c>
      <c r="C436" s="190" t="s">
        <v>2496</v>
      </c>
      <c r="D436" s="190" t="s">
        <v>2232</v>
      </c>
      <c r="E436" s="190" t="s">
        <v>2252</v>
      </c>
      <c r="F436" s="193">
        <v>1</v>
      </c>
    </row>
    <row r="437" spans="1:6">
      <c r="A437" s="193">
        <v>2016</v>
      </c>
      <c r="B437" s="163" t="s">
        <v>644</v>
      </c>
      <c r="C437" s="190" t="s">
        <v>2496</v>
      </c>
      <c r="D437" s="190" t="s">
        <v>2232</v>
      </c>
      <c r="E437" s="190" t="s">
        <v>2253</v>
      </c>
      <c r="F437" s="193">
        <v>22</v>
      </c>
    </row>
    <row r="438" spans="1:6">
      <c r="A438" s="193">
        <v>2016</v>
      </c>
      <c r="B438" s="163" t="s">
        <v>644</v>
      </c>
      <c r="C438" s="190" t="s">
        <v>2496</v>
      </c>
      <c r="D438" s="190" t="s">
        <v>2232</v>
      </c>
      <c r="E438" s="190" t="s">
        <v>2255</v>
      </c>
      <c r="F438" s="193">
        <v>63</v>
      </c>
    </row>
    <row r="439" spans="1:6">
      <c r="A439" s="193">
        <v>2016</v>
      </c>
      <c r="B439" s="163" t="s">
        <v>644</v>
      </c>
      <c r="C439" s="190" t="s">
        <v>2496</v>
      </c>
      <c r="D439" s="190" t="s">
        <v>2232</v>
      </c>
      <c r="E439" s="190" t="s">
        <v>2256</v>
      </c>
      <c r="F439" s="193">
        <v>111</v>
      </c>
    </row>
    <row r="440" spans="1:6">
      <c r="A440" s="193">
        <v>2016</v>
      </c>
      <c r="B440" s="163" t="s">
        <v>644</v>
      </c>
      <c r="C440" s="190" t="s">
        <v>2496</v>
      </c>
      <c r="D440" s="190" t="s">
        <v>2232</v>
      </c>
      <c r="E440" s="190" t="s">
        <v>2258</v>
      </c>
      <c r="F440" s="193">
        <v>16</v>
      </c>
    </row>
    <row r="441" spans="1:6">
      <c r="A441" s="193">
        <v>2016</v>
      </c>
      <c r="B441" s="163" t="s">
        <v>644</v>
      </c>
      <c r="C441" s="190" t="s">
        <v>2496</v>
      </c>
      <c r="D441" s="190" t="s">
        <v>2232</v>
      </c>
      <c r="E441" s="190" t="s">
        <v>2259</v>
      </c>
      <c r="F441" s="193">
        <v>81</v>
      </c>
    </row>
    <row r="442" spans="1:6">
      <c r="A442" s="193">
        <v>2016</v>
      </c>
      <c r="B442" s="163" t="s">
        <v>644</v>
      </c>
      <c r="C442" s="190" t="s">
        <v>2496</v>
      </c>
      <c r="D442" s="190" t="s">
        <v>2235</v>
      </c>
      <c r="E442" s="190" t="s">
        <v>2260</v>
      </c>
      <c r="F442" s="193">
        <v>2</v>
      </c>
    </row>
    <row r="443" spans="1:6">
      <c r="A443" s="193">
        <v>2016</v>
      </c>
      <c r="B443" s="163" t="s">
        <v>644</v>
      </c>
      <c r="C443" s="190" t="s">
        <v>2496</v>
      </c>
      <c r="D443" s="190" t="s">
        <v>2264</v>
      </c>
      <c r="E443" s="190" t="s">
        <v>1594</v>
      </c>
      <c r="F443" s="193">
        <v>32</v>
      </c>
    </row>
    <row r="444" spans="1:6">
      <c r="A444" s="193">
        <v>2016</v>
      </c>
      <c r="B444" s="163" t="s">
        <v>644</v>
      </c>
      <c r="C444" s="190" t="s">
        <v>3385</v>
      </c>
      <c r="D444" s="190" t="s">
        <v>2228</v>
      </c>
      <c r="E444" s="190" t="s">
        <v>2240</v>
      </c>
      <c r="F444" s="193">
        <v>4</v>
      </c>
    </row>
    <row r="445" spans="1:6">
      <c r="A445" s="193">
        <v>2016</v>
      </c>
      <c r="B445" s="163" t="s">
        <v>644</v>
      </c>
      <c r="C445" s="190" t="s">
        <v>3385</v>
      </c>
      <c r="D445" s="190" t="s">
        <v>2228</v>
      </c>
      <c r="E445" s="190" t="s">
        <v>2241</v>
      </c>
      <c r="F445" s="193">
        <v>4</v>
      </c>
    </row>
    <row r="446" spans="1:6">
      <c r="A446" s="193">
        <v>2016</v>
      </c>
      <c r="B446" s="163" t="s">
        <v>644</v>
      </c>
      <c r="C446" s="190" t="s">
        <v>3385</v>
      </c>
      <c r="D446" s="190" t="s">
        <v>2230</v>
      </c>
      <c r="E446" s="190" t="s">
        <v>2244</v>
      </c>
      <c r="F446" s="193">
        <v>8</v>
      </c>
    </row>
    <row r="447" spans="1:6">
      <c r="A447" s="193">
        <v>2016</v>
      </c>
      <c r="B447" s="163" t="s">
        <v>644</v>
      </c>
      <c r="C447" s="190" t="s">
        <v>3385</v>
      </c>
      <c r="D447" s="190" t="s">
        <v>2230</v>
      </c>
      <c r="E447" s="190" t="s">
        <v>2249</v>
      </c>
      <c r="F447" s="193">
        <v>145</v>
      </c>
    </row>
    <row r="448" spans="1:6">
      <c r="A448" s="193">
        <v>2016</v>
      </c>
      <c r="B448" s="163" t="s">
        <v>644</v>
      </c>
      <c r="C448" s="190" t="s">
        <v>3385</v>
      </c>
      <c r="D448" s="190" t="s">
        <v>2232</v>
      </c>
      <c r="E448" s="190" t="s">
        <v>2253</v>
      </c>
      <c r="F448" s="193">
        <v>14</v>
      </c>
    </row>
    <row r="449" spans="1:6">
      <c r="A449" s="193">
        <v>2016</v>
      </c>
      <c r="B449" s="163" t="s">
        <v>644</v>
      </c>
      <c r="C449" s="190" t="s">
        <v>3385</v>
      </c>
      <c r="D449" s="190" t="s">
        <v>2232</v>
      </c>
      <c r="E449" s="190" t="s">
        <v>2255</v>
      </c>
      <c r="F449" s="193">
        <v>4</v>
      </c>
    </row>
    <row r="450" spans="1:6">
      <c r="A450" s="193">
        <v>2016</v>
      </c>
      <c r="B450" s="163" t="s">
        <v>644</v>
      </c>
      <c r="C450" s="190" t="s">
        <v>3385</v>
      </c>
      <c r="D450" s="190" t="s">
        <v>2232</v>
      </c>
      <c r="E450" s="190" t="s">
        <v>2256</v>
      </c>
      <c r="F450" s="193">
        <v>69</v>
      </c>
    </row>
    <row r="451" spans="1:6">
      <c r="A451" s="193">
        <v>2016</v>
      </c>
      <c r="B451" s="163" t="s">
        <v>644</v>
      </c>
      <c r="C451" s="190" t="s">
        <v>3385</v>
      </c>
      <c r="D451" s="190" t="s">
        <v>2232</v>
      </c>
      <c r="E451" s="190" t="s">
        <v>2258</v>
      </c>
      <c r="F451" s="193">
        <v>1</v>
      </c>
    </row>
    <row r="452" spans="1:6">
      <c r="A452" s="193">
        <v>2016</v>
      </c>
      <c r="B452" s="163" t="s">
        <v>644</v>
      </c>
      <c r="C452" s="190" t="s">
        <v>3385</v>
      </c>
      <c r="D452" s="190" t="s">
        <v>2232</v>
      </c>
      <c r="E452" s="190" t="s">
        <v>2259</v>
      </c>
      <c r="F452" s="193">
        <v>61</v>
      </c>
    </row>
    <row r="453" spans="1:6">
      <c r="A453" s="193">
        <v>2016</v>
      </c>
      <c r="B453" s="163" t="s">
        <v>644</v>
      </c>
      <c r="C453" s="190" t="s">
        <v>2691</v>
      </c>
      <c r="D453" s="190" t="s">
        <v>2228</v>
      </c>
      <c r="E453" s="190" t="s">
        <v>2240</v>
      </c>
      <c r="F453" s="193">
        <v>27</v>
      </c>
    </row>
    <row r="454" spans="1:6">
      <c r="A454" s="193">
        <v>2016</v>
      </c>
      <c r="B454" s="163" t="s">
        <v>644</v>
      </c>
      <c r="C454" s="190" t="s">
        <v>2691</v>
      </c>
      <c r="D454" s="190" t="s">
        <v>2228</v>
      </c>
      <c r="E454" s="190" t="s">
        <v>2241</v>
      </c>
      <c r="F454" s="193">
        <v>42</v>
      </c>
    </row>
    <row r="455" spans="1:6">
      <c r="A455" s="193">
        <v>2016</v>
      </c>
      <c r="B455" s="163" t="s">
        <v>644</v>
      </c>
      <c r="C455" s="190" t="s">
        <v>2691</v>
      </c>
      <c r="D455" s="190" t="s">
        <v>2230</v>
      </c>
      <c r="E455" s="190" t="s">
        <v>2244</v>
      </c>
      <c r="F455" s="193">
        <v>28</v>
      </c>
    </row>
    <row r="456" spans="1:6">
      <c r="A456" s="193">
        <v>2016</v>
      </c>
      <c r="B456" s="163" t="s">
        <v>644</v>
      </c>
      <c r="C456" s="190" t="s">
        <v>2691</v>
      </c>
      <c r="D456" s="190" t="s">
        <v>2230</v>
      </c>
      <c r="E456" s="190" t="s">
        <v>2248</v>
      </c>
      <c r="F456" s="193">
        <v>6</v>
      </c>
    </row>
    <row r="457" spans="1:6">
      <c r="A457" s="193">
        <v>2016</v>
      </c>
      <c r="B457" s="163" t="s">
        <v>644</v>
      </c>
      <c r="C457" s="190" t="s">
        <v>2691</v>
      </c>
      <c r="D457" s="190" t="s">
        <v>2230</v>
      </c>
      <c r="E457" s="190" t="s">
        <v>2249</v>
      </c>
      <c r="F457" s="193">
        <v>737</v>
      </c>
    </row>
    <row r="458" spans="1:6">
      <c r="A458" s="193">
        <v>2016</v>
      </c>
      <c r="B458" s="163" t="s">
        <v>644</v>
      </c>
      <c r="C458" s="190" t="s">
        <v>2691</v>
      </c>
      <c r="D458" s="190" t="s">
        <v>2232</v>
      </c>
      <c r="E458" s="190" t="s">
        <v>2253</v>
      </c>
      <c r="F458" s="193">
        <v>48</v>
      </c>
    </row>
    <row r="459" spans="1:6">
      <c r="A459" s="193">
        <v>2016</v>
      </c>
      <c r="B459" s="163" t="s">
        <v>644</v>
      </c>
      <c r="C459" s="190" t="s">
        <v>2691</v>
      </c>
      <c r="D459" s="190" t="s">
        <v>2232</v>
      </c>
      <c r="E459" s="190" t="s">
        <v>2255</v>
      </c>
      <c r="F459" s="193">
        <v>35</v>
      </c>
    </row>
    <row r="460" spans="1:6">
      <c r="A460" s="193">
        <v>2016</v>
      </c>
      <c r="B460" s="163" t="s">
        <v>644</v>
      </c>
      <c r="C460" s="190" t="s">
        <v>2691</v>
      </c>
      <c r="D460" s="190" t="s">
        <v>2232</v>
      </c>
      <c r="E460" s="190" t="s">
        <v>2256</v>
      </c>
      <c r="F460" s="193">
        <v>271</v>
      </c>
    </row>
    <row r="461" spans="1:6">
      <c r="A461" s="193">
        <v>2016</v>
      </c>
      <c r="B461" s="163" t="s">
        <v>644</v>
      </c>
      <c r="C461" s="190" t="s">
        <v>2691</v>
      </c>
      <c r="D461" s="190" t="s">
        <v>2232</v>
      </c>
      <c r="E461" s="190" t="s">
        <v>2258</v>
      </c>
      <c r="F461" s="193">
        <v>24</v>
      </c>
    </row>
    <row r="462" spans="1:6">
      <c r="A462" s="193">
        <v>2016</v>
      </c>
      <c r="B462" s="163" t="s">
        <v>644</v>
      </c>
      <c r="C462" s="190" t="s">
        <v>2691</v>
      </c>
      <c r="D462" s="190" t="s">
        <v>2232</v>
      </c>
      <c r="E462" s="190" t="s">
        <v>2259</v>
      </c>
      <c r="F462" s="193">
        <v>178</v>
      </c>
    </row>
    <row r="463" spans="1:6">
      <c r="A463" s="193">
        <v>2016</v>
      </c>
      <c r="B463" s="163" t="s">
        <v>644</v>
      </c>
      <c r="C463" s="190" t="s">
        <v>2691</v>
      </c>
      <c r="D463" s="190" t="s">
        <v>2235</v>
      </c>
      <c r="E463" s="190" t="s">
        <v>2260</v>
      </c>
      <c r="F463" s="193">
        <v>3</v>
      </c>
    </row>
    <row r="464" spans="1:6">
      <c r="A464" s="193">
        <v>2016</v>
      </c>
      <c r="B464" s="163" t="s">
        <v>644</v>
      </c>
      <c r="C464" s="190" t="s">
        <v>2691</v>
      </c>
      <c r="D464" s="190" t="s">
        <v>2264</v>
      </c>
      <c r="E464" s="190" t="s">
        <v>1594</v>
      </c>
      <c r="F464" s="193">
        <v>43</v>
      </c>
    </row>
    <row r="465" spans="1:6">
      <c r="A465" s="193">
        <v>2016</v>
      </c>
      <c r="B465" s="163" t="s">
        <v>644</v>
      </c>
      <c r="C465" s="190" t="s">
        <v>2498</v>
      </c>
      <c r="D465" s="190" t="s">
        <v>2228</v>
      </c>
      <c r="E465" s="190" t="s">
        <v>2240</v>
      </c>
      <c r="F465" s="193">
        <v>11</v>
      </c>
    </row>
    <row r="466" spans="1:6">
      <c r="A466" s="193">
        <v>2016</v>
      </c>
      <c r="B466" s="163" t="s">
        <v>644</v>
      </c>
      <c r="C466" s="190" t="s">
        <v>2498</v>
      </c>
      <c r="D466" s="190" t="s">
        <v>2228</v>
      </c>
      <c r="E466" s="190" t="s">
        <v>2241</v>
      </c>
      <c r="F466" s="193">
        <v>19</v>
      </c>
    </row>
    <row r="467" spans="1:6">
      <c r="A467" s="193">
        <v>2016</v>
      </c>
      <c r="B467" s="163" t="s">
        <v>644</v>
      </c>
      <c r="C467" s="190" t="s">
        <v>2498</v>
      </c>
      <c r="D467" s="190" t="s">
        <v>2230</v>
      </c>
      <c r="E467" s="190" t="s">
        <v>2244</v>
      </c>
      <c r="F467" s="193">
        <v>18</v>
      </c>
    </row>
    <row r="468" spans="1:6">
      <c r="A468" s="193">
        <v>2016</v>
      </c>
      <c r="B468" s="163" t="s">
        <v>644</v>
      </c>
      <c r="C468" s="190" t="s">
        <v>2498</v>
      </c>
      <c r="D468" s="190" t="s">
        <v>2230</v>
      </c>
      <c r="E468" s="190" t="s">
        <v>2249</v>
      </c>
      <c r="F468" s="193">
        <v>251</v>
      </c>
    </row>
    <row r="469" spans="1:6">
      <c r="A469" s="193">
        <v>2016</v>
      </c>
      <c r="B469" s="163" t="s">
        <v>644</v>
      </c>
      <c r="C469" s="190" t="s">
        <v>2498</v>
      </c>
      <c r="D469" s="190" t="s">
        <v>2232</v>
      </c>
      <c r="E469" s="190" t="s">
        <v>2252</v>
      </c>
      <c r="F469" s="193">
        <v>3</v>
      </c>
    </row>
    <row r="470" spans="1:6">
      <c r="A470" s="193">
        <v>2016</v>
      </c>
      <c r="B470" s="163" t="s">
        <v>644</v>
      </c>
      <c r="C470" s="190" t="s">
        <v>2498</v>
      </c>
      <c r="D470" s="190" t="s">
        <v>2232</v>
      </c>
      <c r="E470" s="190" t="s">
        <v>2253</v>
      </c>
      <c r="F470" s="193">
        <v>46</v>
      </c>
    </row>
    <row r="471" spans="1:6">
      <c r="A471" s="193">
        <v>2016</v>
      </c>
      <c r="B471" s="163" t="s">
        <v>644</v>
      </c>
      <c r="C471" s="190" t="s">
        <v>2498</v>
      </c>
      <c r="D471" s="190" t="s">
        <v>2232</v>
      </c>
      <c r="E471" s="190" t="s">
        <v>2255</v>
      </c>
      <c r="F471" s="193">
        <v>50</v>
      </c>
    </row>
    <row r="472" spans="1:6">
      <c r="A472" s="193">
        <v>2016</v>
      </c>
      <c r="B472" s="163" t="s">
        <v>644</v>
      </c>
      <c r="C472" s="190" t="s">
        <v>2498</v>
      </c>
      <c r="D472" s="190" t="s">
        <v>2232</v>
      </c>
      <c r="E472" s="190" t="s">
        <v>2256</v>
      </c>
      <c r="F472" s="193">
        <v>297</v>
      </c>
    </row>
    <row r="473" spans="1:6">
      <c r="A473" s="193">
        <v>2016</v>
      </c>
      <c r="B473" s="163" t="s">
        <v>644</v>
      </c>
      <c r="C473" s="190" t="s">
        <v>2498</v>
      </c>
      <c r="D473" s="190" t="s">
        <v>2232</v>
      </c>
      <c r="E473" s="190" t="s">
        <v>2258</v>
      </c>
      <c r="F473" s="193">
        <v>44</v>
      </c>
    </row>
    <row r="474" spans="1:6">
      <c r="A474" s="193">
        <v>2016</v>
      </c>
      <c r="B474" s="163" t="s">
        <v>644</v>
      </c>
      <c r="C474" s="190" t="s">
        <v>2498</v>
      </c>
      <c r="D474" s="190" t="s">
        <v>2232</v>
      </c>
      <c r="E474" s="190" t="s">
        <v>2259</v>
      </c>
      <c r="F474" s="193">
        <v>146</v>
      </c>
    </row>
    <row r="475" spans="1:6">
      <c r="A475" s="193">
        <v>2016</v>
      </c>
      <c r="B475" s="163" t="s">
        <v>644</v>
      </c>
      <c r="C475" s="190" t="s">
        <v>2498</v>
      </c>
      <c r="D475" s="190" t="s">
        <v>2264</v>
      </c>
      <c r="E475" s="190" t="s">
        <v>1594</v>
      </c>
      <c r="F475" s="193">
        <v>20</v>
      </c>
    </row>
    <row r="476" spans="1:6">
      <c r="A476" s="193">
        <v>2016</v>
      </c>
      <c r="B476" s="163" t="s">
        <v>644</v>
      </c>
      <c r="C476" s="190" t="s">
        <v>2227</v>
      </c>
      <c r="D476" s="190" t="s">
        <v>2228</v>
      </c>
      <c r="E476" s="190" t="s">
        <v>2241</v>
      </c>
      <c r="F476" s="193">
        <v>3</v>
      </c>
    </row>
    <row r="477" spans="1:6">
      <c r="A477" s="193">
        <v>2016</v>
      </c>
      <c r="B477" s="163" t="s">
        <v>644</v>
      </c>
      <c r="C477" s="190" t="s">
        <v>2227</v>
      </c>
      <c r="D477" s="190" t="s">
        <v>2230</v>
      </c>
      <c r="E477" s="190" t="s">
        <v>2244</v>
      </c>
      <c r="F477" s="193">
        <v>7</v>
      </c>
    </row>
    <row r="478" spans="1:6">
      <c r="A478" s="193">
        <v>2016</v>
      </c>
      <c r="B478" s="163" t="s">
        <v>644</v>
      </c>
      <c r="C478" s="190" t="s">
        <v>2227</v>
      </c>
      <c r="D478" s="190" t="s">
        <v>2230</v>
      </c>
      <c r="E478" s="190" t="s">
        <v>2248</v>
      </c>
      <c r="F478" s="193">
        <v>30</v>
      </c>
    </row>
    <row r="479" spans="1:6">
      <c r="A479" s="193">
        <v>2016</v>
      </c>
      <c r="B479" s="163" t="s">
        <v>644</v>
      </c>
      <c r="C479" s="190" t="s">
        <v>2227</v>
      </c>
      <c r="D479" s="190" t="s">
        <v>2230</v>
      </c>
      <c r="E479" s="190" t="s">
        <v>2249</v>
      </c>
      <c r="F479" s="193">
        <v>704</v>
      </c>
    </row>
    <row r="480" spans="1:6">
      <c r="A480" s="193">
        <v>2016</v>
      </c>
      <c r="B480" s="163" t="s">
        <v>644</v>
      </c>
      <c r="C480" s="190" t="s">
        <v>2227</v>
      </c>
      <c r="D480" s="190" t="s">
        <v>2232</v>
      </c>
      <c r="E480" s="190" t="s">
        <v>2258</v>
      </c>
      <c r="F480" s="193">
        <v>1</v>
      </c>
    </row>
    <row r="481" spans="1:6">
      <c r="A481" s="193">
        <v>2016</v>
      </c>
      <c r="B481" s="163" t="s">
        <v>644</v>
      </c>
      <c r="C481" s="190" t="s">
        <v>2227</v>
      </c>
      <c r="D481" s="190" t="s">
        <v>2235</v>
      </c>
      <c r="E481" s="190" t="s">
        <v>2260</v>
      </c>
      <c r="F481" s="193">
        <v>12</v>
      </c>
    </row>
    <row r="482" spans="1:6">
      <c r="A482" s="193">
        <v>2016</v>
      </c>
      <c r="B482" s="163" t="s">
        <v>644</v>
      </c>
      <c r="C482" s="190" t="s">
        <v>2227</v>
      </c>
      <c r="D482" s="190" t="s">
        <v>2264</v>
      </c>
      <c r="E482" s="190" t="s">
        <v>1594</v>
      </c>
      <c r="F482" s="193">
        <v>1</v>
      </c>
    </row>
    <row r="483" spans="1:6">
      <c r="A483" s="277">
        <v>2017</v>
      </c>
      <c r="B483" s="163" t="s">
        <v>644</v>
      </c>
      <c r="C483" s="190" t="s">
        <v>2496</v>
      </c>
      <c r="D483" s="190" t="s">
        <v>2228</v>
      </c>
      <c r="E483" s="190" t="s">
        <v>2240</v>
      </c>
      <c r="F483" s="193">
        <v>18</v>
      </c>
    </row>
    <row r="484" spans="1:6">
      <c r="A484" s="277">
        <v>2017</v>
      </c>
      <c r="B484" s="163" t="s">
        <v>644</v>
      </c>
      <c r="C484" s="190" t="s">
        <v>2496</v>
      </c>
      <c r="D484" s="190" t="s">
        <v>2228</v>
      </c>
      <c r="E484" s="190" t="s">
        <v>2241</v>
      </c>
      <c r="F484" s="193">
        <v>8</v>
      </c>
    </row>
    <row r="485" spans="1:6">
      <c r="A485" s="277">
        <v>2017</v>
      </c>
      <c r="B485" s="163" t="s">
        <v>644</v>
      </c>
      <c r="C485" s="190" t="s">
        <v>2496</v>
      </c>
      <c r="D485" s="190" t="s">
        <v>2230</v>
      </c>
      <c r="E485" s="190" t="s">
        <v>2242</v>
      </c>
      <c r="F485" s="193">
        <v>10</v>
      </c>
    </row>
    <row r="486" spans="1:6">
      <c r="A486" s="277">
        <v>2017</v>
      </c>
      <c r="B486" s="163" t="s">
        <v>644</v>
      </c>
      <c r="C486" s="190" t="s">
        <v>2496</v>
      </c>
      <c r="D486" s="190" t="s">
        <v>2230</v>
      </c>
      <c r="E486" s="190" t="s">
        <v>2243</v>
      </c>
      <c r="F486" s="193">
        <v>19</v>
      </c>
    </row>
    <row r="487" spans="1:6">
      <c r="A487" s="277">
        <v>2017</v>
      </c>
      <c r="B487" s="163" t="s">
        <v>644</v>
      </c>
      <c r="C487" s="190" t="s">
        <v>2496</v>
      </c>
      <c r="D487" s="190" t="s">
        <v>2230</v>
      </c>
      <c r="E487" s="190" t="s">
        <v>2244</v>
      </c>
      <c r="F487" s="193">
        <v>23</v>
      </c>
    </row>
    <row r="488" spans="1:6">
      <c r="A488" s="277">
        <v>2017</v>
      </c>
      <c r="B488" s="163" t="s">
        <v>644</v>
      </c>
      <c r="C488" s="190" t="s">
        <v>2496</v>
      </c>
      <c r="D488" s="190" t="s">
        <v>2232</v>
      </c>
      <c r="E488" s="190" t="s">
        <v>2252</v>
      </c>
      <c r="F488" s="193">
        <v>14</v>
      </c>
    </row>
    <row r="489" spans="1:6">
      <c r="A489" s="277">
        <v>2017</v>
      </c>
      <c r="B489" s="163" t="s">
        <v>644</v>
      </c>
      <c r="C489" s="190" t="s">
        <v>2496</v>
      </c>
      <c r="D489" s="190" t="s">
        <v>2232</v>
      </c>
      <c r="E489" s="190" t="s">
        <v>2253</v>
      </c>
      <c r="F489" s="193">
        <v>6</v>
      </c>
    </row>
    <row r="490" spans="1:6">
      <c r="A490" s="277">
        <v>2017</v>
      </c>
      <c r="B490" s="163" t="s">
        <v>644</v>
      </c>
      <c r="C490" s="190" t="s">
        <v>2496</v>
      </c>
      <c r="D490" s="190" t="s">
        <v>2232</v>
      </c>
      <c r="E490" s="190" t="s">
        <v>2255</v>
      </c>
      <c r="F490" s="193">
        <v>96</v>
      </c>
    </row>
    <row r="491" spans="1:6">
      <c r="A491" s="277">
        <v>2017</v>
      </c>
      <c r="B491" s="163" t="s">
        <v>644</v>
      </c>
      <c r="C491" s="190" t="s">
        <v>2496</v>
      </c>
      <c r="D491" s="190" t="s">
        <v>2232</v>
      </c>
      <c r="E491" s="190" t="s">
        <v>2256</v>
      </c>
      <c r="F491" s="193">
        <v>130</v>
      </c>
    </row>
    <row r="492" spans="1:6">
      <c r="A492" s="277">
        <v>2017</v>
      </c>
      <c r="B492" s="163" t="s">
        <v>644</v>
      </c>
      <c r="C492" s="190" t="s">
        <v>3385</v>
      </c>
      <c r="D492" s="190" t="s">
        <v>2228</v>
      </c>
      <c r="E492" s="190" t="s">
        <v>2240</v>
      </c>
      <c r="F492" s="193">
        <v>8</v>
      </c>
    </row>
    <row r="493" spans="1:6">
      <c r="A493" s="277">
        <v>2017</v>
      </c>
      <c r="B493" s="163" t="s">
        <v>644</v>
      </c>
      <c r="C493" s="190" t="s">
        <v>3385</v>
      </c>
      <c r="D493" s="190" t="s">
        <v>2228</v>
      </c>
      <c r="E493" s="190" t="s">
        <v>2241</v>
      </c>
      <c r="F493" s="193">
        <v>1</v>
      </c>
    </row>
    <row r="494" spans="1:6">
      <c r="A494" s="277">
        <v>2017</v>
      </c>
      <c r="B494" s="163" t="s">
        <v>644</v>
      </c>
      <c r="C494" s="190" t="s">
        <v>3385</v>
      </c>
      <c r="D494" s="190" t="s">
        <v>2230</v>
      </c>
      <c r="E494" s="190" t="s">
        <v>2242</v>
      </c>
      <c r="F494" s="193">
        <v>9</v>
      </c>
    </row>
    <row r="495" spans="1:6">
      <c r="A495" s="277">
        <v>2017</v>
      </c>
      <c r="B495" s="163" t="s">
        <v>644</v>
      </c>
      <c r="C495" s="190" t="s">
        <v>3385</v>
      </c>
      <c r="D495" s="190" t="s">
        <v>2230</v>
      </c>
      <c r="E495" s="190" t="s">
        <v>2243</v>
      </c>
      <c r="F495" s="193">
        <v>5</v>
      </c>
    </row>
    <row r="496" spans="1:6">
      <c r="A496" s="277">
        <v>2017</v>
      </c>
      <c r="B496" s="163" t="s">
        <v>644</v>
      </c>
      <c r="C496" s="190" t="s">
        <v>3385</v>
      </c>
      <c r="D496" s="190" t="s">
        <v>2230</v>
      </c>
      <c r="E496" s="190" t="s">
        <v>2244</v>
      </c>
      <c r="F496" s="193">
        <v>16</v>
      </c>
    </row>
    <row r="497" spans="1:6">
      <c r="A497" s="277">
        <v>2017</v>
      </c>
      <c r="B497" s="163" t="s">
        <v>644</v>
      </c>
      <c r="C497" s="190" t="s">
        <v>3385</v>
      </c>
      <c r="D497" s="190" t="s">
        <v>2232</v>
      </c>
      <c r="E497" s="190" t="s">
        <v>2252</v>
      </c>
      <c r="F497" s="193">
        <v>5</v>
      </c>
    </row>
    <row r="498" spans="1:6">
      <c r="A498" s="277">
        <v>2017</v>
      </c>
      <c r="B498" s="163" t="s">
        <v>644</v>
      </c>
      <c r="C498" s="190" t="s">
        <v>3385</v>
      </c>
      <c r="D498" s="190" t="s">
        <v>2232</v>
      </c>
      <c r="E498" s="190" t="s">
        <v>2253</v>
      </c>
      <c r="F498" s="193">
        <v>13</v>
      </c>
    </row>
    <row r="499" spans="1:6">
      <c r="A499" s="277">
        <v>2017</v>
      </c>
      <c r="B499" s="163" t="s">
        <v>644</v>
      </c>
      <c r="C499" s="190" t="s">
        <v>3385</v>
      </c>
      <c r="D499" s="190" t="s">
        <v>2232</v>
      </c>
      <c r="E499" s="190" t="s">
        <v>2255</v>
      </c>
      <c r="F499" s="193">
        <v>78</v>
      </c>
    </row>
    <row r="500" spans="1:6">
      <c r="A500" s="277">
        <v>2017</v>
      </c>
      <c r="B500" s="163" t="s">
        <v>644</v>
      </c>
      <c r="C500" s="190" t="s">
        <v>3385</v>
      </c>
      <c r="D500" s="190" t="s">
        <v>2232</v>
      </c>
      <c r="E500" s="190" t="s">
        <v>2256</v>
      </c>
      <c r="F500" s="193">
        <v>104</v>
      </c>
    </row>
    <row r="501" spans="1:6">
      <c r="A501" s="277">
        <v>2017</v>
      </c>
      <c r="B501" s="163" t="s">
        <v>644</v>
      </c>
      <c r="C501" s="190" t="s">
        <v>2691</v>
      </c>
      <c r="D501" s="190" t="s">
        <v>2228</v>
      </c>
      <c r="E501" s="190" t="s">
        <v>2240</v>
      </c>
      <c r="F501" s="193">
        <v>28</v>
      </c>
    </row>
    <row r="502" spans="1:6">
      <c r="A502" s="277">
        <v>2017</v>
      </c>
      <c r="B502" s="163" t="s">
        <v>644</v>
      </c>
      <c r="C502" s="190" t="s">
        <v>2691</v>
      </c>
      <c r="D502" s="190" t="s">
        <v>2228</v>
      </c>
      <c r="E502" s="190" t="s">
        <v>2241</v>
      </c>
      <c r="F502" s="193">
        <v>28</v>
      </c>
    </row>
    <row r="503" spans="1:6">
      <c r="A503" s="277">
        <v>2017</v>
      </c>
      <c r="B503" s="163" t="s">
        <v>644</v>
      </c>
      <c r="C503" s="190" t="s">
        <v>2691</v>
      </c>
      <c r="D503" s="190" t="s">
        <v>2230</v>
      </c>
      <c r="E503" s="190" t="s">
        <v>2242</v>
      </c>
      <c r="F503" s="193">
        <v>19</v>
      </c>
    </row>
    <row r="504" spans="1:6">
      <c r="A504" s="277">
        <v>2017</v>
      </c>
      <c r="B504" s="163" t="s">
        <v>644</v>
      </c>
      <c r="C504" s="190" t="s">
        <v>2691</v>
      </c>
      <c r="D504" s="190" t="s">
        <v>2230</v>
      </c>
      <c r="E504" s="190" t="s">
        <v>2243</v>
      </c>
      <c r="F504" s="193">
        <v>24</v>
      </c>
    </row>
    <row r="505" spans="1:6">
      <c r="A505" s="277">
        <v>2017</v>
      </c>
      <c r="B505" s="163" t="s">
        <v>644</v>
      </c>
      <c r="C505" s="190" t="s">
        <v>2691</v>
      </c>
      <c r="D505" s="190" t="s">
        <v>2230</v>
      </c>
      <c r="E505" s="190" t="s">
        <v>2244</v>
      </c>
      <c r="F505" s="193">
        <v>49</v>
      </c>
    </row>
    <row r="506" spans="1:6">
      <c r="A506" s="277">
        <v>2017</v>
      </c>
      <c r="B506" s="163" t="s">
        <v>644</v>
      </c>
      <c r="C506" s="190" t="s">
        <v>2691</v>
      </c>
      <c r="D506" s="190" t="s">
        <v>2232</v>
      </c>
      <c r="E506" s="190" t="s">
        <v>2252</v>
      </c>
      <c r="F506" s="193">
        <v>8</v>
      </c>
    </row>
    <row r="507" spans="1:6">
      <c r="A507" s="277">
        <v>2017</v>
      </c>
      <c r="B507" s="163" t="s">
        <v>644</v>
      </c>
      <c r="C507" s="190" t="s">
        <v>2691</v>
      </c>
      <c r="D507" s="190" t="s">
        <v>2232</v>
      </c>
      <c r="E507" s="190" t="s">
        <v>2253</v>
      </c>
      <c r="F507" s="193">
        <v>3</v>
      </c>
    </row>
    <row r="508" spans="1:6">
      <c r="A508" s="277">
        <v>2017</v>
      </c>
      <c r="B508" s="163" t="s">
        <v>644</v>
      </c>
      <c r="C508" s="190" t="s">
        <v>2691</v>
      </c>
      <c r="D508" s="190" t="s">
        <v>2232</v>
      </c>
      <c r="E508" s="190" t="s">
        <v>2255</v>
      </c>
      <c r="F508" s="193">
        <v>30</v>
      </c>
    </row>
    <row r="509" spans="1:6">
      <c r="A509" s="277">
        <v>2017</v>
      </c>
      <c r="B509" s="163" t="s">
        <v>644</v>
      </c>
      <c r="C509" s="190" t="s">
        <v>2691</v>
      </c>
      <c r="D509" s="190" t="s">
        <v>2232</v>
      </c>
      <c r="E509" s="190" t="s">
        <v>2256</v>
      </c>
      <c r="F509" s="193">
        <v>242</v>
      </c>
    </row>
    <row r="510" spans="1:6">
      <c r="A510" s="277">
        <v>2017</v>
      </c>
      <c r="B510" s="163" t="s">
        <v>644</v>
      </c>
      <c r="C510" s="190" t="s">
        <v>2498</v>
      </c>
      <c r="D510" s="190" t="s">
        <v>2228</v>
      </c>
      <c r="E510" s="190" t="s">
        <v>2240</v>
      </c>
      <c r="F510" s="193">
        <v>15</v>
      </c>
    </row>
    <row r="511" spans="1:6">
      <c r="A511" s="277">
        <v>2017</v>
      </c>
      <c r="B511" s="163" t="s">
        <v>644</v>
      </c>
      <c r="C511" s="190" t="s">
        <v>2498</v>
      </c>
      <c r="D511" s="190" t="s">
        <v>2228</v>
      </c>
      <c r="E511" s="190" t="s">
        <v>2241</v>
      </c>
      <c r="F511" s="193">
        <v>6</v>
      </c>
    </row>
    <row r="512" spans="1:6">
      <c r="A512" s="277">
        <v>2017</v>
      </c>
      <c r="B512" s="163" t="s">
        <v>644</v>
      </c>
      <c r="C512" s="190" t="s">
        <v>2498</v>
      </c>
      <c r="D512" s="190" t="s">
        <v>2230</v>
      </c>
      <c r="E512" s="190" t="s">
        <v>2242</v>
      </c>
      <c r="F512" s="193">
        <v>17</v>
      </c>
    </row>
    <row r="513" spans="1:6">
      <c r="A513" s="277">
        <v>2017</v>
      </c>
      <c r="B513" s="163" t="s">
        <v>644</v>
      </c>
      <c r="C513" s="190" t="s">
        <v>2498</v>
      </c>
      <c r="D513" s="190" t="s">
        <v>2230</v>
      </c>
      <c r="E513" s="190" t="s">
        <v>2243</v>
      </c>
      <c r="F513" s="193">
        <v>11</v>
      </c>
    </row>
    <row r="514" spans="1:6">
      <c r="A514" s="277">
        <v>2017</v>
      </c>
      <c r="B514" s="163" t="s">
        <v>644</v>
      </c>
      <c r="C514" s="190" t="s">
        <v>2498</v>
      </c>
      <c r="D514" s="190" t="s">
        <v>2230</v>
      </c>
      <c r="E514" s="190" t="s">
        <v>2244</v>
      </c>
      <c r="F514" s="193">
        <v>40</v>
      </c>
    </row>
    <row r="515" spans="1:6">
      <c r="A515" s="277">
        <v>2017</v>
      </c>
      <c r="B515" s="163" t="s">
        <v>644</v>
      </c>
      <c r="C515" s="190" t="s">
        <v>2498</v>
      </c>
      <c r="D515" s="190" t="s">
        <v>2230</v>
      </c>
      <c r="E515" s="190" t="s">
        <v>2248</v>
      </c>
      <c r="F515" s="193">
        <v>1</v>
      </c>
    </row>
    <row r="516" spans="1:6">
      <c r="A516" s="277">
        <v>2017</v>
      </c>
      <c r="B516" s="163" t="s">
        <v>644</v>
      </c>
      <c r="C516" s="190" t="s">
        <v>2498</v>
      </c>
      <c r="D516" s="190" t="s">
        <v>2232</v>
      </c>
      <c r="E516" s="190" t="s">
        <v>2252</v>
      </c>
      <c r="F516" s="193">
        <v>9</v>
      </c>
    </row>
    <row r="517" spans="1:6">
      <c r="A517" s="277">
        <v>2017</v>
      </c>
      <c r="B517" s="163" t="s">
        <v>644</v>
      </c>
      <c r="C517" s="190" t="s">
        <v>2498</v>
      </c>
      <c r="D517" s="190" t="s">
        <v>2232</v>
      </c>
      <c r="E517" s="190" t="s">
        <v>2253</v>
      </c>
      <c r="F517" s="193">
        <v>4</v>
      </c>
    </row>
    <row r="518" spans="1:6">
      <c r="A518" s="277">
        <v>2017</v>
      </c>
      <c r="B518" s="163" t="s">
        <v>644</v>
      </c>
      <c r="C518" s="190" t="s">
        <v>2498</v>
      </c>
      <c r="D518" s="190" t="s">
        <v>2232</v>
      </c>
      <c r="E518" s="190" t="s">
        <v>2255</v>
      </c>
      <c r="F518" s="193">
        <v>74</v>
      </c>
    </row>
    <row r="519" spans="1:6">
      <c r="A519" s="277">
        <v>2017</v>
      </c>
      <c r="B519" s="163" t="s">
        <v>644</v>
      </c>
      <c r="C519" s="190" t="s">
        <v>2498</v>
      </c>
      <c r="D519" s="190" t="s">
        <v>2232</v>
      </c>
      <c r="E519" s="190" t="s">
        <v>2256</v>
      </c>
      <c r="F519" s="193">
        <v>309</v>
      </c>
    </row>
    <row r="520" spans="1:6">
      <c r="A520" s="277">
        <v>2017</v>
      </c>
      <c r="B520" s="163" t="s">
        <v>644</v>
      </c>
      <c r="C520" s="190" t="s">
        <v>2227</v>
      </c>
      <c r="D520" s="190" t="s">
        <v>2228</v>
      </c>
      <c r="E520" s="190" t="s">
        <v>2240</v>
      </c>
      <c r="F520" s="193">
        <v>1</v>
      </c>
    </row>
    <row r="521" spans="1:6">
      <c r="A521" s="277">
        <v>2017</v>
      </c>
      <c r="B521" s="163" t="s">
        <v>644</v>
      </c>
      <c r="C521" s="190" t="s">
        <v>2227</v>
      </c>
      <c r="D521" s="190" t="s">
        <v>2228</v>
      </c>
      <c r="E521" s="190" t="s">
        <v>2241</v>
      </c>
      <c r="F521" s="193">
        <v>2</v>
      </c>
    </row>
    <row r="522" spans="1:6">
      <c r="A522" s="277">
        <v>2017</v>
      </c>
      <c r="B522" s="163" t="s">
        <v>644</v>
      </c>
      <c r="C522" s="190" t="s">
        <v>2227</v>
      </c>
      <c r="D522" s="190" t="s">
        <v>2230</v>
      </c>
      <c r="E522" s="190" t="s">
        <v>2242</v>
      </c>
      <c r="F522" s="193">
        <v>38</v>
      </c>
    </row>
    <row r="523" spans="1:6">
      <c r="A523" s="277">
        <v>2017</v>
      </c>
      <c r="B523" s="163" t="s">
        <v>644</v>
      </c>
      <c r="C523" s="190" t="s">
        <v>2227</v>
      </c>
      <c r="D523" s="190" t="s">
        <v>2230</v>
      </c>
      <c r="E523" s="190" t="s">
        <v>2243</v>
      </c>
      <c r="F523" s="193">
        <v>114</v>
      </c>
    </row>
    <row r="524" spans="1:6">
      <c r="A524" s="277">
        <v>2017</v>
      </c>
      <c r="B524" s="163" t="s">
        <v>644</v>
      </c>
      <c r="C524" s="190" t="s">
        <v>2227</v>
      </c>
      <c r="D524" s="190" t="s">
        <v>2230</v>
      </c>
      <c r="E524" s="190" t="s">
        <v>2244</v>
      </c>
      <c r="F524" s="193">
        <v>6</v>
      </c>
    </row>
    <row r="525" spans="1:6">
      <c r="A525" s="277">
        <v>2017</v>
      </c>
      <c r="B525" s="163" t="s">
        <v>644</v>
      </c>
      <c r="C525" s="190" t="s">
        <v>2227</v>
      </c>
      <c r="D525" s="190" t="s">
        <v>2232</v>
      </c>
      <c r="E525" s="190" t="s">
        <v>2253</v>
      </c>
      <c r="F525" s="193">
        <v>8</v>
      </c>
    </row>
    <row r="526" spans="1:6">
      <c r="A526" s="277">
        <v>2017</v>
      </c>
      <c r="B526" s="163" t="s">
        <v>644</v>
      </c>
      <c r="C526" s="190" t="s">
        <v>2227</v>
      </c>
      <c r="D526" s="190" t="s">
        <v>2232</v>
      </c>
      <c r="E526" s="190" t="s">
        <v>2255</v>
      </c>
      <c r="F526" s="193">
        <v>40</v>
      </c>
    </row>
    <row r="527" spans="1:6">
      <c r="A527" s="277">
        <v>2017</v>
      </c>
      <c r="B527" s="163" t="s">
        <v>644</v>
      </c>
      <c r="C527" s="190" t="s">
        <v>2227</v>
      </c>
      <c r="D527" s="190" t="s">
        <v>2232</v>
      </c>
      <c r="E527" s="190" t="s">
        <v>2256</v>
      </c>
      <c r="F527" s="193">
        <v>4</v>
      </c>
    </row>
    <row r="528" spans="1:6">
      <c r="A528" s="277">
        <v>2017</v>
      </c>
      <c r="B528" s="163" t="s">
        <v>644</v>
      </c>
      <c r="C528" s="190" t="s">
        <v>2227</v>
      </c>
      <c r="D528" s="190" t="s">
        <v>2232</v>
      </c>
      <c r="E528" s="190" t="s">
        <v>2252</v>
      </c>
      <c r="F528" s="193">
        <v>1</v>
      </c>
    </row>
    <row r="529" spans="1:6">
      <c r="A529" s="193">
        <v>2018</v>
      </c>
      <c r="B529" s="163" t="s">
        <v>644</v>
      </c>
      <c r="C529" s="190" t="s">
        <v>2496</v>
      </c>
      <c r="D529" s="190" t="s">
        <v>2232</v>
      </c>
      <c r="E529" s="190" t="s">
        <v>2259</v>
      </c>
      <c r="F529" s="278">
        <v>3</v>
      </c>
    </row>
    <row r="530" spans="1:6">
      <c r="A530" s="193">
        <v>2018</v>
      </c>
      <c r="B530" s="163" t="s">
        <v>644</v>
      </c>
      <c r="C530" s="190" t="s">
        <v>3385</v>
      </c>
      <c r="D530" s="190" t="s">
        <v>2230</v>
      </c>
      <c r="E530" s="190" t="s">
        <v>2249</v>
      </c>
      <c r="F530" s="278">
        <v>10</v>
      </c>
    </row>
    <row r="531" spans="1:6">
      <c r="A531" s="193">
        <v>2018</v>
      </c>
      <c r="B531" s="163" t="s">
        <v>644</v>
      </c>
      <c r="C531" s="190" t="s">
        <v>3385</v>
      </c>
      <c r="D531" s="190" t="s">
        <v>2230</v>
      </c>
      <c r="E531" s="190" t="s">
        <v>2250</v>
      </c>
      <c r="F531" s="278">
        <v>6</v>
      </c>
    </row>
    <row r="532" spans="1:6">
      <c r="A532" s="193">
        <v>2018</v>
      </c>
      <c r="B532" s="163" t="s">
        <v>644</v>
      </c>
      <c r="C532" s="190" t="s">
        <v>3385</v>
      </c>
      <c r="D532" s="190" t="s">
        <v>2232</v>
      </c>
      <c r="E532" s="190" t="s">
        <v>2259</v>
      </c>
      <c r="F532" s="278">
        <v>9</v>
      </c>
    </row>
    <row r="533" spans="1:6">
      <c r="A533" s="193">
        <v>2018</v>
      </c>
      <c r="B533" s="163" t="s">
        <v>644</v>
      </c>
      <c r="C533" s="190" t="s">
        <v>3385</v>
      </c>
      <c r="D533" s="190" t="s">
        <v>2264</v>
      </c>
      <c r="E533" s="190" t="s">
        <v>1594</v>
      </c>
      <c r="F533" s="278">
        <v>5</v>
      </c>
    </row>
    <row r="534" spans="1:6">
      <c r="A534" s="193">
        <v>2018</v>
      </c>
      <c r="B534" s="163" t="s">
        <v>644</v>
      </c>
      <c r="C534" s="190" t="s">
        <v>2691</v>
      </c>
      <c r="D534" s="190" t="s">
        <v>2228</v>
      </c>
      <c r="E534" s="190" t="s">
        <v>2239</v>
      </c>
      <c r="F534" s="278">
        <v>5</v>
      </c>
    </row>
    <row r="535" spans="1:6">
      <c r="A535" s="193">
        <v>2018</v>
      </c>
      <c r="B535" s="163" t="s">
        <v>644</v>
      </c>
      <c r="C535" s="190" t="s">
        <v>2691</v>
      </c>
      <c r="D535" s="190" t="s">
        <v>2230</v>
      </c>
      <c r="E535" s="190" t="s">
        <v>2244</v>
      </c>
      <c r="F535" s="278">
        <v>251</v>
      </c>
    </row>
    <row r="536" spans="1:6">
      <c r="A536" s="193">
        <v>2018</v>
      </c>
      <c r="B536" s="163" t="s">
        <v>644</v>
      </c>
      <c r="C536" s="190" t="s">
        <v>2691</v>
      </c>
      <c r="D536" s="190" t="s">
        <v>2230</v>
      </c>
      <c r="E536" s="190" t="s">
        <v>2246</v>
      </c>
      <c r="F536" s="278">
        <v>245</v>
      </c>
    </row>
    <row r="537" spans="1:6">
      <c r="A537" s="193">
        <v>2018</v>
      </c>
      <c r="B537" s="163" t="s">
        <v>644</v>
      </c>
      <c r="C537" s="190" t="s">
        <v>2691</v>
      </c>
      <c r="D537" s="190" t="s">
        <v>2230</v>
      </c>
      <c r="E537" s="190" t="s">
        <v>2247</v>
      </c>
      <c r="F537" s="278">
        <v>780</v>
      </c>
    </row>
    <row r="538" spans="1:6">
      <c r="A538" s="193">
        <v>2018</v>
      </c>
      <c r="B538" s="163" t="s">
        <v>644</v>
      </c>
      <c r="C538" s="190" t="s">
        <v>2691</v>
      </c>
      <c r="D538" s="190" t="s">
        <v>2230</v>
      </c>
      <c r="E538" s="190" t="s">
        <v>2248</v>
      </c>
      <c r="F538" s="278">
        <v>394</v>
      </c>
    </row>
    <row r="539" spans="1:6">
      <c r="A539" s="193">
        <v>2018</v>
      </c>
      <c r="B539" s="163" t="s">
        <v>644</v>
      </c>
      <c r="C539" s="190" t="s">
        <v>2691</v>
      </c>
      <c r="D539" s="190" t="s">
        <v>2230</v>
      </c>
      <c r="E539" s="190" t="s">
        <v>2249</v>
      </c>
      <c r="F539" s="278">
        <v>174</v>
      </c>
    </row>
    <row r="540" spans="1:6">
      <c r="A540" s="193">
        <v>2018</v>
      </c>
      <c r="B540" s="163" t="s">
        <v>644</v>
      </c>
      <c r="C540" s="190" t="s">
        <v>2691</v>
      </c>
      <c r="D540" s="190" t="s">
        <v>2232</v>
      </c>
      <c r="E540" s="190" t="s">
        <v>2259</v>
      </c>
      <c r="F540" s="278">
        <v>14</v>
      </c>
    </row>
    <row r="541" spans="1:6">
      <c r="A541" s="193">
        <v>2018</v>
      </c>
      <c r="B541" s="163" t="s">
        <v>644</v>
      </c>
      <c r="C541" s="190" t="s">
        <v>2691</v>
      </c>
      <c r="D541" s="190" t="s">
        <v>2235</v>
      </c>
      <c r="E541" s="190" t="s">
        <v>2260</v>
      </c>
      <c r="F541" s="278">
        <v>46</v>
      </c>
    </row>
    <row r="542" spans="1:6">
      <c r="A542" s="193">
        <v>2018</v>
      </c>
      <c r="B542" s="163" t="s">
        <v>644</v>
      </c>
      <c r="C542" s="190" t="s">
        <v>2691</v>
      </c>
      <c r="D542" s="190" t="s">
        <v>2261</v>
      </c>
      <c r="E542" s="190" t="s">
        <v>2262</v>
      </c>
      <c r="F542" s="278">
        <v>29</v>
      </c>
    </row>
    <row r="543" spans="1:6">
      <c r="A543" s="193">
        <v>2018</v>
      </c>
      <c r="B543" s="163" t="s">
        <v>644</v>
      </c>
      <c r="C543" s="190" t="s">
        <v>2691</v>
      </c>
      <c r="D543" s="190" t="s">
        <v>2264</v>
      </c>
      <c r="E543" s="190" t="s">
        <v>2265</v>
      </c>
      <c r="F543" s="278">
        <v>44</v>
      </c>
    </row>
    <row r="544" spans="1:6">
      <c r="A544" s="193">
        <v>2018</v>
      </c>
      <c r="B544" s="163" t="s">
        <v>644</v>
      </c>
      <c r="C544" s="190" t="s">
        <v>2691</v>
      </c>
      <c r="D544" s="190" t="s">
        <v>2264</v>
      </c>
      <c r="E544" s="190" t="s">
        <v>1594</v>
      </c>
      <c r="F544" s="278">
        <v>16</v>
      </c>
    </row>
    <row r="545" spans="1:6">
      <c r="A545" s="193">
        <v>2018</v>
      </c>
      <c r="B545" s="163" t="s">
        <v>644</v>
      </c>
      <c r="C545" s="190" t="s">
        <v>2498</v>
      </c>
      <c r="D545" s="190" t="s">
        <v>2228</v>
      </c>
      <c r="E545" s="190" t="s">
        <v>2239</v>
      </c>
      <c r="F545" s="278">
        <v>26</v>
      </c>
    </row>
    <row r="546" spans="1:6">
      <c r="A546" s="193">
        <v>2018</v>
      </c>
      <c r="B546" s="163" t="s">
        <v>644</v>
      </c>
      <c r="C546" s="190" t="s">
        <v>2498</v>
      </c>
      <c r="D546" s="190" t="s">
        <v>2228</v>
      </c>
      <c r="E546" s="190" t="s">
        <v>2240</v>
      </c>
      <c r="F546" s="278">
        <v>109</v>
      </c>
    </row>
    <row r="547" spans="1:6">
      <c r="A547" s="193">
        <v>2018</v>
      </c>
      <c r="B547" s="163" t="s">
        <v>644</v>
      </c>
      <c r="C547" s="190" t="s">
        <v>2498</v>
      </c>
      <c r="D547" s="190" t="s">
        <v>2228</v>
      </c>
      <c r="E547" s="190" t="s">
        <v>2238</v>
      </c>
      <c r="F547" s="278">
        <v>24</v>
      </c>
    </row>
    <row r="548" spans="1:6">
      <c r="A548" s="193">
        <v>2018</v>
      </c>
      <c r="B548" s="163" t="s">
        <v>644</v>
      </c>
      <c r="C548" s="190" t="s">
        <v>2498</v>
      </c>
      <c r="D548" s="190" t="s">
        <v>2228</v>
      </c>
      <c r="E548" s="190" t="s">
        <v>2241</v>
      </c>
      <c r="F548" s="278">
        <v>50</v>
      </c>
    </row>
    <row r="549" spans="1:6">
      <c r="A549" s="193">
        <v>2018</v>
      </c>
      <c r="B549" s="163" t="s">
        <v>644</v>
      </c>
      <c r="C549" s="190" t="s">
        <v>2498</v>
      </c>
      <c r="D549" s="190" t="s">
        <v>2230</v>
      </c>
      <c r="E549" s="190" t="s">
        <v>2242</v>
      </c>
      <c r="F549" s="278">
        <v>113</v>
      </c>
    </row>
    <row r="550" spans="1:6">
      <c r="A550" s="193">
        <v>2018</v>
      </c>
      <c r="B550" s="163" t="s">
        <v>644</v>
      </c>
      <c r="C550" s="190" t="s">
        <v>2498</v>
      </c>
      <c r="D550" s="190" t="s">
        <v>2230</v>
      </c>
      <c r="E550" s="190" t="s">
        <v>2248</v>
      </c>
      <c r="F550" s="278">
        <v>10</v>
      </c>
    </row>
    <row r="551" spans="1:6">
      <c r="A551" s="193">
        <v>2018</v>
      </c>
      <c r="B551" s="163" t="s">
        <v>644</v>
      </c>
      <c r="C551" s="190" t="s">
        <v>2498</v>
      </c>
      <c r="D551" s="190" t="s">
        <v>2230</v>
      </c>
      <c r="E551" s="190" t="s">
        <v>2249</v>
      </c>
      <c r="F551" s="278">
        <v>13</v>
      </c>
    </row>
    <row r="552" spans="1:6">
      <c r="A552" s="193">
        <v>2018</v>
      </c>
      <c r="B552" s="163" t="s">
        <v>644</v>
      </c>
      <c r="C552" s="190" t="s">
        <v>2498</v>
      </c>
      <c r="D552" s="190" t="s">
        <v>2230</v>
      </c>
      <c r="E552" s="190" t="s">
        <v>2250</v>
      </c>
      <c r="F552" s="278">
        <v>8</v>
      </c>
    </row>
    <row r="553" spans="1:6">
      <c r="A553" s="193">
        <v>2018</v>
      </c>
      <c r="B553" s="163" t="s">
        <v>644</v>
      </c>
      <c r="C553" s="190" t="s">
        <v>2498</v>
      </c>
      <c r="D553" s="190" t="s">
        <v>2230</v>
      </c>
      <c r="E553" s="190" t="s">
        <v>2251</v>
      </c>
      <c r="F553" s="278">
        <v>2</v>
      </c>
    </row>
    <row r="554" spans="1:6">
      <c r="A554" s="193">
        <v>2018</v>
      </c>
      <c r="B554" s="163" t="s">
        <v>644</v>
      </c>
      <c r="C554" s="190" t="s">
        <v>2498</v>
      </c>
      <c r="D554" s="190" t="s">
        <v>2232</v>
      </c>
      <c r="E554" s="190" t="s">
        <v>2252</v>
      </c>
      <c r="F554" s="278">
        <v>1</v>
      </c>
    </row>
    <row r="555" spans="1:6">
      <c r="A555" s="193">
        <v>2018</v>
      </c>
      <c r="B555" s="163" t="s">
        <v>644</v>
      </c>
      <c r="C555" s="190" t="s">
        <v>2498</v>
      </c>
      <c r="D555" s="190" t="s">
        <v>2235</v>
      </c>
      <c r="E555" s="190" t="s">
        <v>2260</v>
      </c>
      <c r="F555" s="278">
        <v>2</v>
      </c>
    </row>
    <row r="556" spans="1:6">
      <c r="A556" s="193">
        <v>2018</v>
      </c>
      <c r="B556" s="163" t="s">
        <v>644</v>
      </c>
      <c r="C556" s="190" t="s">
        <v>2498</v>
      </c>
      <c r="D556" s="190" t="s">
        <v>2261</v>
      </c>
      <c r="E556" s="190" t="s">
        <v>2262</v>
      </c>
      <c r="F556" s="278">
        <v>2</v>
      </c>
    </row>
    <row r="557" spans="1:6">
      <c r="A557" s="193">
        <v>2018</v>
      </c>
      <c r="B557" s="163" t="s">
        <v>644</v>
      </c>
      <c r="C557" s="190" t="s">
        <v>2227</v>
      </c>
      <c r="D557" s="190" t="s">
        <v>2228</v>
      </c>
      <c r="E557" s="190" t="s">
        <v>2239</v>
      </c>
      <c r="F557" s="278">
        <v>200</v>
      </c>
    </row>
    <row r="558" spans="1:6">
      <c r="A558" s="193">
        <v>2018</v>
      </c>
      <c r="B558" s="163" t="s">
        <v>644</v>
      </c>
      <c r="C558" s="190" t="s">
        <v>2227</v>
      </c>
      <c r="D558" s="190" t="s">
        <v>2228</v>
      </c>
      <c r="E558" s="190" t="s">
        <v>2240</v>
      </c>
      <c r="F558" s="278">
        <v>370</v>
      </c>
    </row>
    <row r="559" spans="1:6">
      <c r="A559" s="193">
        <v>2018</v>
      </c>
      <c r="B559" s="163" t="s">
        <v>644</v>
      </c>
      <c r="C559" s="190" t="s">
        <v>2227</v>
      </c>
      <c r="D559" s="190" t="s">
        <v>2228</v>
      </c>
      <c r="E559" s="190" t="s">
        <v>2238</v>
      </c>
      <c r="F559" s="278">
        <v>258</v>
      </c>
    </row>
    <row r="560" spans="1:6">
      <c r="A560" s="193">
        <v>2018</v>
      </c>
      <c r="B560" s="163" t="s">
        <v>644</v>
      </c>
      <c r="C560" s="190" t="s">
        <v>2227</v>
      </c>
      <c r="D560" s="190" t="s">
        <v>2228</v>
      </c>
      <c r="E560" s="190" t="s">
        <v>2241</v>
      </c>
      <c r="F560" s="278">
        <v>223</v>
      </c>
    </row>
    <row r="561" spans="1:6">
      <c r="A561" s="193">
        <v>2018</v>
      </c>
      <c r="B561" s="163" t="s">
        <v>644</v>
      </c>
      <c r="C561" s="190" t="s">
        <v>2227</v>
      </c>
      <c r="D561" s="190" t="s">
        <v>2230</v>
      </c>
      <c r="E561" s="190" t="s">
        <v>2248</v>
      </c>
      <c r="F561" s="278">
        <v>38</v>
      </c>
    </row>
    <row r="562" spans="1:6">
      <c r="A562" s="193">
        <v>2018</v>
      </c>
      <c r="B562" s="163" t="s">
        <v>644</v>
      </c>
      <c r="C562" s="190" t="s">
        <v>2227</v>
      </c>
      <c r="D562" s="190" t="s">
        <v>2230</v>
      </c>
      <c r="E562" s="190" t="s">
        <v>2249</v>
      </c>
      <c r="F562" s="278">
        <v>24</v>
      </c>
    </row>
    <row r="563" spans="1:6">
      <c r="A563" s="193">
        <v>2018</v>
      </c>
      <c r="B563" s="163" t="s">
        <v>644</v>
      </c>
      <c r="C563" s="190" t="s">
        <v>2227</v>
      </c>
      <c r="D563" s="190" t="s">
        <v>2230</v>
      </c>
      <c r="E563" s="190" t="s">
        <v>2250</v>
      </c>
      <c r="F563" s="278">
        <v>85</v>
      </c>
    </row>
    <row r="564" spans="1:6">
      <c r="A564" s="193">
        <v>2018</v>
      </c>
      <c r="B564" s="163" t="s">
        <v>644</v>
      </c>
      <c r="C564" s="190" t="s">
        <v>2227</v>
      </c>
      <c r="D564" s="190" t="s">
        <v>2230</v>
      </c>
      <c r="E564" s="190" t="s">
        <v>2251</v>
      </c>
      <c r="F564" s="278">
        <v>4</v>
      </c>
    </row>
    <row r="565" spans="1:6">
      <c r="A565" s="193">
        <v>2018</v>
      </c>
      <c r="B565" s="163" t="s">
        <v>644</v>
      </c>
      <c r="C565" s="190" t="s">
        <v>2227</v>
      </c>
      <c r="D565" s="190" t="s">
        <v>2232</v>
      </c>
      <c r="E565" s="190" t="s">
        <v>2253</v>
      </c>
      <c r="F565" s="278">
        <v>47</v>
      </c>
    </row>
    <row r="566" spans="1:6">
      <c r="A566" s="193">
        <v>2018</v>
      </c>
      <c r="B566" s="163" t="s">
        <v>644</v>
      </c>
      <c r="C566" s="190" t="s">
        <v>2227</v>
      </c>
      <c r="D566" s="190" t="s">
        <v>2232</v>
      </c>
      <c r="E566" s="190" t="s">
        <v>2259</v>
      </c>
      <c r="F566" s="278">
        <v>44</v>
      </c>
    </row>
    <row r="567" spans="1:6">
      <c r="A567" s="193">
        <v>2018</v>
      </c>
      <c r="B567" s="163" t="s">
        <v>644</v>
      </c>
      <c r="C567" s="190" t="s">
        <v>2227</v>
      </c>
      <c r="D567" s="190" t="s">
        <v>2235</v>
      </c>
      <c r="E567" s="190" t="s">
        <v>2260</v>
      </c>
      <c r="F567" s="278">
        <v>73</v>
      </c>
    </row>
    <row r="568" spans="1:6">
      <c r="A568" s="193">
        <v>2018</v>
      </c>
      <c r="B568" s="163" t="s">
        <v>644</v>
      </c>
      <c r="C568" s="190" t="s">
        <v>2227</v>
      </c>
      <c r="D568" s="190" t="s">
        <v>2261</v>
      </c>
      <c r="E568" s="190" t="s">
        <v>2263</v>
      </c>
      <c r="F568" s="278">
        <v>99</v>
      </c>
    </row>
    <row r="569" spans="1:6">
      <c r="A569" s="193">
        <v>2018</v>
      </c>
      <c r="B569" s="163" t="s">
        <v>644</v>
      </c>
      <c r="C569" s="190" t="s">
        <v>2227</v>
      </c>
      <c r="D569" s="190" t="s">
        <v>2264</v>
      </c>
      <c r="E569" s="190" t="s">
        <v>1594</v>
      </c>
      <c r="F569" s="278">
        <v>41</v>
      </c>
    </row>
  </sheetData>
  <sheetProtection autoFilter="0" pivotTables="0"/>
  <autoFilter ref="A1:F569"/>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009ED6"/>
  </sheetPr>
  <dimension ref="A1:G43"/>
  <sheetViews>
    <sheetView zoomScale="85" zoomScaleNormal="85" workbookViewId="0">
      <pane ySplit="1" topLeftCell="A24" activePane="bottomLeft" state="frozen"/>
      <selection pane="bottomLeft" activeCell="G1" sqref="A1:G1048576"/>
    </sheetView>
  </sheetViews>
  <sheetFormatPr baseColWidth="10" defaultColWidth="11" defaultRowHeight="16.5"/>
  <cols>
    <col min="1" max="1" width="8.75" bestFit="1" customWidth="1"/>
    <col min="2" max="2" width="10.125" bestFit="1" customWidth="1"/>
    <col min="3" max="3" width="18.25" bestFit="1" customWidth="1"/>
    <col min="4" max="4" width="24.75" bestFit="1" customWidth="1"/>
    <col min="5" max="5" width="64.125" bestFit="1" customWidth="1"/>
    <col min="6" max="6" width="16.625" bestFit="1" customWidth="1"/>
    <col min="7" max="7" width="14" bestFit="1" customWidth="1"/>
  </cols>
  <sheetData>
    <row r="1" spans="1:7">
      <c r="A1" s="159" t="s">
        <v>319</v>
      </c>
      <c r="B1" s="159" t="s">
        <v>229</v>
      </c>
      <c r="C1" s="159" t="s">
        <v>1157</v>
      </c>
      <c r="D1" s="159" t="s">
        <v>230</v>
      </c>
      <c r="E1" s="159" t="s">
        <v>2287</v>
      </c>
      <c r="F1" s="159" t="s">
        <v>1158</v>
      </c>
      <c r="G1" s="159" t="s">
        <v>2288</v>
      </c>
    </row>
    <row r="2" spans="1:7">
      <c r="A2" s="88">
        <v>2016</v>
      </c>
      <c r="B2" s="162" t="s">
        <v>2490</v>
      </c>
      <c r="C2" s="190" t="s">
        <v>2269</v>
      </c>
      <c r="D2" s="190" t="s">
        <v>2270</v>
      </c>
      <c r="E2" s="190" t="s">
        <v>2271</v>
      </c>
      <c r="F2" s="193">
        <v>3576</v>
      </c>
      <c r="G2" s="193">
        <v>3576</v>
      </c>
    </row>
    <row r="3" spans="1:7">
      <c r="A3" s="88">
        <v>2016</v>
      </c>
      <c r="B3" s="162" t="s">
        <v>2490</v>
      </c>
      <c r="C3" s="190" t="s">
        <v>2269</v>
      </c>
      <c r="D3" s="190" t="s">
        <v>2270</v>
      </c>
      <c r="E3" s="190" t="s">
        <v>2266</v>
      </c>
      <c r="F3" s="193">
        <v>312</v>
      </c>
      <c r="G3" s="193">
        <v>312</v>
      </c>
    </row>
    <row r="4" spans="1:7">
      <c r="A4" s="88">
        <v>2016</v>
      </c>
      <c r="B4" s="162" t="s">
        <v>2490</v>
      </c>
      <c r="C4" s="190" t="s">
        <v>2269</v>
      </c>
      <c r="D4" s="190" t="s">
        <v>2270</v>
      </c>
      <c r="E4" s="190" t="s">
        <v>2272</v>
      </c>
      <c r="F4" s="193">
        <v>4900</v>
      </c>
      <c r="G4" s="193">
        <v>4900</v>
      </c>
    </row>
    <row r="5" spans="1:7">
      <c r="A5" s="88">
        <v>2016</v>
      </c>
      <c r="B5" s="162" t="s">
        <v>2490</v>
      </c>
      <c r="C5" s="190" t="s">
        <v>2269</v>
      </c>
      <c r="D5" s="190" t="s">
        <v>2273</v>
      </c>
      <c r="E5" s="190" t="s">
        <v>2275</v>
      </c>
      <c r="F5" s="193">
        <v>5400</v>
      </c>
      <c r="G5" s="193">
        <v>5400</v>
      </c>
    </row>
    <row r="6" spans="1:7">
      <c r="A6" s="88">
        <v>2016</v>
      </c>
      <c r="B6" s="162" t="s">
        <v>2490</v>
      </c>
      <c r="C6" s="190" t="s">
        <v>2269</v>
      </c>
      <c r="D6" s="190" t="s">
        <v>2273</v>
      </c>
      <c r="E6" s="190" t="s">
        <v>2276</v>
      </c>
      <c r="F6" s="193">
        <v>1180</v>
      </c>
      <c r="G6" s="193">
        <v>1180</v>
      </c>
    </row>
    <row r="7" spans="1:7">
      <c r="A7" s="88">
        <v>2016</v>
      </c>
      <c r="B7" s="162" t="s">
        <v>2490</v>
      </c>
      <c r="C7" s="190" t="s">
        <v>2269</v>
      </c>
      <c r="D7" s="190" t="s">
        <v>2273</v>
      </c>
      <c r="E7" s="190" t="s">
        <v>2268</v>
      </c>
      <c r="F7" s="193">
        <v>10</v>
      </c>
      <c r="G7" s="193">
        <v>10</v>
      </c>
    </row>
    <row r="8" spans="1:7">
      <c r="A8" s="88">
        <v>2016</v>
      </c>
      <c r="B8" s="162" t="s">
        <v>2490</v>
      </c>
      <c r="C8" s="190" t="s">
        <v>2269</v>
      </c>
      <c r="D8" s="190" t="s">
        <v>2273</v>
      </c>
      <c r="E8" s="190" t="s">
        <v>2274</v>
      </c>
      <c r="F8" s="193">
        <v>2500</v>
      </c>
      <c r="G8" s="193">
        <v>2500</v>
      </c>
    </row>
    <row r="9" spans="1:7">
      <c r="A9" s="88">
        <v>2016</v>
      </c>
      <c r="B9" s="162" t="s">
        <v>2490</v>
      </c>
      <c r="C9" s="190" t="s">
        <v>2269</v>
      </c>
      <c r="D9" s="190" t="s">
        <v>2273</v>
      </c>
      <c r="E9" s="190" t="s">
        <v>2267</v>
      </c>
      <c r="F9" s="193">
        <v>5810</v>
      </c>
      <c r="G9" s="193">
        <v>5810</v>
      </c>
    </row>
    <row r="10" spans="1:7">
      <c r="A10" s="88">
        <v>2016</v>
      </c>
      <c r="B10" s="162" t="s">
        <v>2490</v>
      </c>
      <c r="C10" s="190" t="s">
        <v>2269</v>
      </c>
      <c r="D10" s="190" t="s">
        <v>2277</v>
      </c>
      <c r="E10" s="190" t="s">
        <v>2278</v>
      </c>
      <c r="F10" s="193">
        <v>6</v>
      </c>
      <c r="G10" s="193"/>
    </row>
    <row r="11" spans="1:7">
      <c r="A11" s="88">
        <v>2016</v>
      </c>
      <c r="B11" s="162" t="s">
        <v>2490</v>
      </c>
      <c r="C11" s="190" t="s">
        <v>2279</v>
      </c>
      <c r="D11" s="190" t="s">
        <v>2280</v>
      </c>
      <c r="E11" s="190" t="s">
        <v>2286</v>
      </c>
      <c r="F11" s="193">
        <v>12</v>
      </c>
      <c r="G11" s="193">
        <v>12</v>
      </c>
    </row>
    <row r="12" spans="1:7">
      <c r="A12" s="88">
        <v>2016</v>
      </c>
      <c r="B12" s="162" t="s">
        <v>2490</v>
      </c>
      <c r="C12" s="190" t="s">
        <v>2279</v>
      </c>
      <c r="D12" s="190" t="s">
        <v>2280</v>
      </c>
      <c r="E12" s="190" t="s">
        <v>2284</v>
      </c>
      <c r="F12" s="193">
        <v>141</v>
      </c>
      <c r="G12" s="193">
        <v>141</v>
      </c>
    </row>
    <row r="13" spans="1:7">
      <c r="A13" s="88">
        <v>2016</v>
      </c>
      <c r="B13" s="162" t="s">
        <v>2490</v>
      </c>
      <c r="C13" s="190" t="s">
        <v>2279</v>
      </c>
      <c r="D13" s="190" t="s">
        <v>2280</v>
      </c>
      <c r="E13" s="190" t="s">
        <v>2285</v>
      </c>
      <c r="F13" s="193">
        <v>52</v>
      </c>
      <c r="G13" s="193">
        <v>52</v>
      </c>
    </row>
    <row r="14" spans="1:7">
      <c r="A14" s="88">
        <v>2016</v>
      </c>
      <c r="B14" s="162" t="s">
        <v>2490</v>
      </c>
      <c r="C14" s="190" t="s">
        <v>2279</v>
      </c>
      <c r="D14" s="190" t="s">
        <v>2280</v>
      </c>
      <c r="E14" s="190" t="s">
        <v>2282</v>
      </c>
      <c r="F14" s="193">
        <v>277</v>
      </c>
      <c r="G14" s="193">
        <v>4432</v>
      </c>
    </row>
    <row r="15" spans="1:7">
      <c r="A15" s="88">
        <v>2016</v>
      </c>
      <c r="B15" s="162" t="s">
        <v>2490</v>
      </c>
      <c r="C15" s="190" t="s">
        <v>2279</v>
      </c>
      <c r="D15" s="190" t="s">
        <v>2280</v>
      </c>
      <c r="E15" s="190" t="s">
        <v>2281</v>
      </c>
      <c r="F15" s="193">
        <v>547</v>
      </c>
      <c r="G15" s="193">
        <v>21880</v>
      </c>
    </row>
    <row r="16" spans="1:7">
      <c r="A16" s="88">
        <v>2016</v>
      </c>
      <c r="B16" s="162" t="s">
        <v>2490</v>
      </c>
      <c r="C16" s="190" t="s">
        <v>2279</v>
      </c>
      <c r="D16" s="190" t="s">
        <v>2280</v>
      </c>
      <c r="E16" s="190" t="s">
        <v>2283</v>
      </c>
      <c r="F16" s="193">
        <v>60</v>
      </c>
      <c r="G16" s="193">
        <v>240</v>
      </c>
    </row>
    <row r="17" spans="1:7">
      <c r="A17" s="82">
        <v>2017</v>
      </c>
      <c r="B17" s="162" t="s">
        <v>2490</v>
      </c>
      <c r="C17" s="190" t="s">
        <v>2269</v>
      </c>
      <c r="D17" s="190" t="s">
        <v>2270</v>
      </c>
      <c r="E17" s="190" t="s">
        <v>2271</v>
      </c>
      <c r="F17" s="193">
        <v>19354</v>
      </c>
      <c r="G17" s="193">
        <v>19354</v>
      </c>
    </row>
    <row r="18" spans="1:7">
      <c r="A18" s="82">
        <v>2017</v>
      </c>
      <c r="B18" s="162" t="s">
        <v>2490</v>
      </c>
      <c r="C18" s="190" t="s">
        <v>2269</v>
      </c>
      <c r="D18" s="190" t="s">
        <v>2270</v>
      </c>
      <c r="E18" s="190" t="s">
        <v>2266</v>
      </c>
      <c r="F18" s="193">
        <v>315</v>
      </c>
      <c r="G18" s="193">
        <v>315</v>
      </c>
    </row>
    <row r="19" spans="1:7">
      <c r="A19" s="82">
        <v>2017</v>
      </c>
      <c r="B19" s="162" t="s">
        <v>2490</v>
      </c>
      <c r="C19" s="190" t="s">
        <v>2269</v>
      </c>
      <c r="D19" s="190" t="s">
        <v>2270</v>
      </c>
      <c r="E19" s="190" t="s">
        <v>2272</v>
      </c>
      <c r="F19" s="193">
        <v>5400</v>
      </c>
      <c r="G19" s="193">
        <v>5400</v>
      </c>
    </row>
    <row r="20" spans="1:7">
      <c r="A20" s="82">
        <v>2017</v>
      </c>
      <c r="B20" s="162" t="s">
        <v>2490</v>
      </c>
      <c r="C20" s="190" t="s">
        <v>2269</v>
      </c>
      <c r="D20" s="190" t="s">
        <v>2273</v>
      </c>
      <c r="E20" s="190" t="s">
        <v>2275</v>
      </c>
      <c r="F20" s="193">
        <v>3500</v>
      </c>
      <c r="G20" s="193">
        <v>3500</v>
      </c>
    </row>
    <row r="21" spans="1:7">
      <c r="A21" s="82">
        <v>2017</v>
      </c>
      <c r="B21" s="162" t="s">
        <v>2490</v>
      </c>
      <c r="C21" s="190" t="s">
        <v>2269</v>
      </c>
      <c r="D21" s="190" t="s">
        <v>2273</v>
      </c>
      <c r="E21" s="190" t="s">
        <v>2276</v>
      </c>
      <c r="F21" s="193">
        <v>1010</v>
      </c>
      <c r="G21" s="193">
        <v>1010</v>
      </c>
    </row>
    <row r="22" spans="1:7">
      <c r="A22" s="82">
        <v>2017</v>
      </c>
      <c r="B22" s="162" t="s">
        <v>2490</v>
      </c>
      <c r="C22" s="190" t="s">
        <v>2269</v>
      </c>
      <c r="D22" s="190" t="s">
        <v>2273</v>
      </c>
      <c r="E22" s="190" t="s">
        <v>2268</v>
      </c>
      <c r="F22" s="193">
        <v>10</v>
      </c>
      <c r="G22" s="193">
        <v>10</v>
      </c>
    </row>
    <row r="23" spans="1:7">
      <c r="A23" s="82">
        <v>2017</v>
      </c>
      <c r="B23" s="162" t="s">
        <v>2490</v>
      </c>
      <c r="C23" s="190" t="s">
        <v>2269</v>
      </c>
      <c r="D23" s="190" t="s">
        <v>2273</v>
      </c>
      <c r="E23" s="190" t="s">
        <v>2274</v>
      </c>
      <c r="F23" s="193">
        <v>2500</v>
      </c>
      <c r="G23" s="193">
        <v>2500</v>
      </c>
    </row>
    <row r="24" spans="1:7">
      <c r="A24" s="82">
        <v>2017</v>
      </c>
      <c r="B24" s="162" t="s">
        <v>2490</v>
      </c>
      <c r="C24" s="190" t="s">
        <v>2269</v>
      </c>
      <c r="D24" s="190" t="s">
        <v>2273</v>
      </c>
      <c r="E24" s="190" t="s">
        <v>2267</v>
      </c>
      <c r="F24" s="193">
        <v>7280</v>
      </c>
      <c r="G24" s="193">
        <v>7280</v>
      </c>
    </row>
    <row r="25" spans="1:7">
      <c r="A25" s="82">
        <v>2017</v>
      </c>
      <c r="B25" s="162" t="s">
        <v>2490</v>
      </c>
      <c r="C25" s="190" t="s">
        <v>2269</v>
      </c>
      <c r="D25" s="190" t="s">
        <v>2277</v>
      </c>
      <c r="E25" s="190" t="s">
        <v>2278</v>
      </c>
      <c r="F25" s="193">
        <v>8</v>
      </c>
      <c r="G25" s="193">
        <v>136</v>
      </c>
    </row>
    <row r="26" spans="1:7">
      <c r="A26" s="82">
        <v>2017</v>
      </c>
      <c r="B26" s="162" t="s">
        <v>2490</v>
      </c>
      <c r="C26" s="190" t="s">
        <v>2279</v>
      </c>
      <c r="D26" s="190" t="s">
        <v>2280</v>
      </c>
      <c r="E26" s="190" t="s">
        <v>2284</v>
      </c>
      <c r="F26" s="193">
        <v>95</v>
      </c>
      <c r="G26" s="193">
        <v>95</v>
      </c>
    </row>
    <row r="27" spans="1:7">
      <c r="A27" s="82">
        <v>2017</v>
      </c>
      <c r="B27" s="162" t="s">
        <v>2490</v>
      </c>
      <c r="C27" s="190" t="s">
        <v>2279</v>
      </c>
      <c r="D27" s="190" t="s">
        <v>2280</v>
      </c>
      <c r="E27" s="190" t="s">
        <v>2282</v>
      </c>
      <c r="F27" s="193">
        <v>180</v>
      </c>
      <c r="G27" s="193">
        <v>6537</v>
      </c>
    </row>
    <row r="28" spans="1:7">
      <c r="A28" s="82">
        <v>2017</v>
      </c>
      <c r="B28" s="162" t="s">
        <v>2490</v>
      </c>
      <c r="C28" s="190" t="s">
        <v>2279</v>
      </c>
      <c r="D28" s="190" t="s">
        <v>2280</v>
      </c>
      <c r="E28" s="190" t="s">
        <v>2281</v>
      </c>
      <c r="F28" s="193">
        <v>331</v>
      </c>
      <c r="G28" s="193">
        <v>11392</v>
      </c>
    </row>
    <row r="29" spans="1:7">
      <c r="A29" s="82">
        <v>2017</v>
      </c>
      <c r="B29" s="162" t="s">
        <v>2490</v>
      </c>
      <c r="C29" s="190" t="s">
        <v>2279</v>
      </c>
      <c r="D29" s="190" t="s">
        <v>2280</v>
      </c>
      <c r="E29" s="190" t="s">
        <v>2283</v>
      </c>
      <c r="F29" s="193">
        <v>150</v>
      </c>
      <c r="G29" s="193">
        <v>5760</v>
      </c>
    </row>
    <row r="30" spans="1:7">
      <c r="A30" s="88">
        <v>2018</v>
      </c>
      <c r="B30" s="162" t="s">
        <v>2490</v>
      </c>
      <c r="C30" s="190" t="s">
        <v>2269</v>
      </c>
      <c r="D30" s="190" t="s">
        <v>2270</v>
      </c>
      <c r="E30" s="190" t="s">
        <v>2271</v>
      </c>
      <c r="F30" s="193">
        <v>21490</v>
      </c>
      <c r="G30" s="193">
        <v>21490</v>
      </c>
    </row>
    <row r="31" spans="1:7">
      <c r="A31" s="88">
        <v>2018</v>
      </c>
      <c r="B31" s="162" t="s">
        <v>2490</v>
      </c>
      <c r="C31" s="190" t="s">
        <v>2269</v>
      </c>
      <c r="D31" s="190" t="s">
        <v>2270</v>
      </c>
      <c r="E31" s="190" t="s">
        <v>2272</v>
      </c>
      <c r="F31" s="193">
        <v>3300</v>
      </c>
      <c r="G31" s="193">
        <v>3300</v>
      </c>
    </row>
    <row r="32" spans="1:7">
      <c r="A32" s="88">
        <v>2018</v>
      </c>
      <c r="B32" s="162" t="s">
        <v>2490</v>
      </c>
      <c r="C32" s="190" t="s">
        <v>2269</v>
      </c>
      <c r="D32" s="190" t="s">
        <v>2270</v>
      </c>
      <c r="E32" s="190" t="s">
        <v>2266</v>
      </c>
      <c r="F32" s="193">
        <v>157</v>
      </c>
      <c r="G32" s="193">
        <v>157</v>
      </c>
    </row>
    <row r="33" spans="1:7">
      <c r="A33" s="88">
        <v>2018</v>
      </c>
      <c r="B33" s="162" t="s">
        <v>2490</v>
      </c>
      <c r="C33" s="190" t="s">
        <v>2269</v>
      </c>
      <c r="D33" s="190" t="s">
        <v>2273</v>
      </c>
      <c r="E33" s="190" t="s">
        <v>2274</v>
      </c>
      <c r="F33" s="193">
        <v>2700</v>
      </c>
      <c r="G33" s="193">
        <v>2700</v>
      </c>
    </row>
    <row r="34" spans="1:7">
      <c r="A34" s="88">
        <v>2018</v>
      </c>
      <c r="B34" s="162" t="s">
        <v>2490</v>
      </c>
      <c r="C34" s="190" t="s">
        <v>2269</v>
      </c>
      <c r="D34" s="190" t="s">
        <v>2273</v>
      </c>
      <c r="E34" s="190" t="s">
        <v>2268</v>
      </c>
      <c r="F34" s="193">
        <v>93</v>
      </c>
      <c r="G34" s="193">
        <v>126</v>
      </c>
    </row>
    <row r="35" spans="1:7">
      <c r="A35" s="88">
        <v>2018</v>
      </c>
      <c r="B35" s="162" t="s">
        <v>2490</v>
      </c>
      <c r="C35" s="190" t="s">
        <v>2269</v>
      </c>
      <c r="D35" s="190" t="s">
        <v>2273</v>
      </c>
      <c r="E35" s="190" t="s">
        <v>2275</v>
      </c>
      <c r="F35" s="193">
        <v>3500</v>
      </c>
      <c r="G35" s="193">
        <v>3500</v>
      </c>
    </row>
    <row r="36" spans="1:7">
      <c r="A36" s="88">
        <v>2018</v>
      </c>
      <c r="B36" s="162" t="s">
        <v>2490</v>
      </c>
      <c r="C36" s="190" t="s">
        <v>2269</v>
      </c>
      <c r="D36" s="190" t="s">
        <v>2273</v>
      </c>
      <c r="E36" s="190" t="s">
        <v>2276</v>
      </c>
      <c r="F36" s="193"/>
      <c r="G36" s="193"/>
    </row>
    <row r="37" spans="1:7">
      <c r="A37" s="88">
        <v>2018</v>
      </c>
      <c r="B37" s="162" t="s">
        <v>2490</v>
      </c>
      <c r="C37" s="190" t="s">
        <v>2269</v>
      </c>
      <c r="D37" s="190" t="s">
        <v>2273</v>
      </c>
      <c r="E37" s="190" t="s">
        <v>2267</v>
      </c>
      <c r="F37" s="193">
        <v>3187</v>
      </c>
      <c r="G37" s="193">
        <v>3187</v>
      </c>
    </row>
    <row r="38" spans="1:7">
      <c r="A38" s="88">
        <v>2018</v>
      </c>
      <c r="B38" s="162" t="s">
        <v>2490</v>
      </c>
      <c r="C38" s="190" t="s">
        <v>2269</v>
      </c>
      <c r="D38" s="190" t="s">
        <v>2277</v>
      </c>
      <c r="E38" s="190" t="s">
        <v>2278</v>
      </c>
      <c r="F38" s="193">
        <v>4</v>
      </c>
      <c r="G38" s="193">
        <v>30</v>
      </c>
    </row>
    <row r="39" spans="1:7">
      <c r="A39" s="88">
        <v>2018</v>
      </c>
      <c r="B39" s="162" t="s">
        <v>2490</v>
      </c>
      <c r="C39" s="190" t="s">
        <v>2279</v>
      </c>
      <c r="D39" s="190" t="s">
        <v>2280</v>
      </c>
      <c r="E39" s="190" t="s">
        <v>2281</v>
      </c>
      <c r="F39" s="193">
        <v>1072</v>
      </c>
      <c r="G39" s="193">
        <v>15008</v>
      </c>
    </row>
    <row r="40" spans="1:7">
      <c r="A40" s="88">
        <v>2018</v>
      </c>
      <c r="B40" s="162" t="s">
        <v>2490</v>
      </c>
      <c r="C40" s="190" t="s">
        <v>2279</v>
      </c>
      <c r="D40" s="190" t="s">
        <v>2280</v>
      </c>
      <c r="E40" s="190" t="s">
        <v>2282</v>
      </c>
      <c r="F40" s="193">
        <v>194</v>
      </c>
      <c r="G40" s="193">
        <v>3104</v>
      </c>
    </row>
    <row r="41" spans="1:7">
      <c r="A41" s="88">
        <v>2018</v>
      </c>
      <c r="B41" s="162" t="s">
        <v>2490</v>
      </c>
      <c r="C41" s="190" t="s">
        <v>2279</v>
      </c>
      <c r="D41" s="190" t="s">
        <v>2280</v>
      </c>
      <c r="E41" s="190" t="s">
        <v>2283</v>
      </c>
      <c r="F41" s="193">
        <v>123</v>
      </c>
      <c r="G41" s="193">
        <v>1230</v>
      </c>
    </row>
    <row r="42" spans="1:7">
      <c r="A42" s="88">
        <v>2018</v>
      </c>
      <c r="B42" s="162" t="s">
        <v>2490</v>
      </c>
      <c r="C42" s="190" t="s">
        <v>2279</v>
      </c>
      <c r="D42" s="190" t="s">
        <v>2280</v>
      </c>
      <c r="E42" s="190" t="s">
        <v>2284</v>
      </c>
      <c r="F42" s="193">
        <v>183</v>
      </c>
      <c r="G42" s="193">
        <v>183</v>
      </c>
    </row>
    <row r="43" spans="1:7">
      <c r="A43" s="88">
        <v>2018</v>
      </c>
      <c r="B43" s="162" t="s">
        <v>2490</v>
      </c>
      <c r="C43" s="190" t="s">
        <v>2279</v>
      </c>
      <c r="D43" s="190" t="s">
        <v>2280</v>
      </c>
      <c r="E43" s="190" t="s">
        <v>2285</v>
      </c>
      <c r="F43" s="193">
        <v>105</v>
      </c>
      <c r="G43" s="193">
        <v>105</v>
      </c>
    </row>
  </sheetData>
  <sheetProtection autoFilter="0" pivotTables="0"/>
  <autoFilter ref="A1:G29"/>
  <sortState ref="A7:G21">
    <sortCondition ref="A7:A21"/>
    <sortCondition ref="C7:C21"/>
    <sortCondition ref="D7:D21"/>
    <sortCondition ref="E7:E21"/>
  </sortState>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tabColor rgb="FF009ED6"/>
  </sheetPr>
  <dimension ref="A1:F574"/>
  <sheetViews>
    <sheetView zoomScale="85" zoomScaleNormal="85" workbookViewId="0">
      <pane ySplit="1" topLeftCell="A545" activePane="bottomLeft" state="frozen"/>
      <selection pane="bottomLeft" activeCell="D575" sqref="D575"/>
    </sheetView>
  </sheetViews>
  <sheetFormatPr baseColWidth="10" defaultRowHeight="16.5"/>
  <cols>
    <col min="1" max="1" width="8.5" bestFit="1" customWidth="1"/>
    <col min="2" max="2" width="11" bestFit="1" customWidth="1"/>
    <col min="3" max="3" width="29" bestFit="1" customWidth="1"/>
    <col min="4" max="4" width="17.875" bestFit="1" customWidth="1"/>
    <col min="5" max="5" width="27.875" bestFit="1" customWidth="1"/>
    <col min="6" max="6" width="12" bestFit="1" customWidth="1"/>
  </cols>
  <sheetData>
    <row r="1" spans="1:6">
      <c r="A1" s="159" t="s">
        <v>3429</v>
      </c>
      <c r="B1" s="159" t="s">
        <v>228</v>
      </c>
      <c r="C1" s="159" t="s">
        <v>5094</v>
      </c>
      <c r="D1" s="159" t="s">
        <v>5174</v>
      </c>
      <c r="E1" s="159" t="s">
        <v>3406</v>
      </c>
      <c r="F1" s="159" t="s">
        <v>3886</v>
      </c>
    </row>
    <row r="2" spans="1:6">
      <c r="A2" s="277">
        <v>2011</v>
      </c>
      <c r="B2" s="163" t="s">
        <v>644</v>
      </c>
      <c r="C2" s="190" t="s">
        <v>126</v>
      </c>
      <c r="D2" s="190" t="s">
        <v>1594</v>
      </c>
      <c r="E2" s="190" t="s">
        <v>2290</v>
      </c>
      <c r="F2" s="193">
        <v>3</v>
      </c>
    </row>
    <row r="3" spans="1:6">
      <c r="A3" s="277">
        <v>2011</v>
      </c>
      <c r="B3" s="163" t="s">
        <v>644</v>
      </c>
      <c r="C3" s="190" t="s">
        <v>126</v>
      </c>
      <c r="D3" s="190" t="s">
        <v>1594</v>
      </c>
      <c r="E3" s="190" t="s">
        <v>2512</v>
      </c>
      <c r="F3" s="193">
        <v>9</v>
      </c>
    </row>
    <row r="4" spans="1:6">
      <c r="A4" s="277">
        <v>2011</v>
      </c>
      <c r="B4" s="163" t="s">
        <v>644</v>
      </c>
      <c r="C4" s="190" t="s">
        <v>126</v>
      </c>
      <c r="D4" s="190" t="s">
        <v>1594</v>
      </c>
      <c r="E4" s="190" t="s">
        <v>1161</v>
      </c>
      <c r="F4" s="193">
        <v>7</v>
      </c>
    </row>
    <row r="5" spans="1:6">
      <c r="A5" s="277">
        <v>2011</v>
      </c>
      <c r="B5" s="163" t="s">
        <v>644</v>
      </c>
      <c r="C5" s="190" t="s">
        <v>126</v>
      </c>
      <c r="D5" s="190" t="s">
        <v>1594</v>
      </c>
      <c r="E5" s="190" t="s">
        <v>1163</v>
      </c>
      <c r="F5" s="193">
        <v>3</v>
      </c>
    </row>
    <row r="6" spans="1:6">
      <c r="A6" s="277">
        <v>2011</v>
      </c>
      <c r="B6" s="163" t="s">
        <v>644</v>
      </c>
      <c r="C6" s="190" t="s">
        <v>126</v>
      </c>
      <c r="D6" s="190" t="s">
        <v>1594</v>
      </c>
      <c r="E6" s="190" t="s">
        <v>2292</v>
      </c>
      <c r="F6" s="193">
        <v>6</v>
      </c>
    </row>
    <row r="7" spans="1:6">
      <c r="A7" s="277">
        <v>2011</v>
      </c>
      <c r="B7" s="163" t="s">
        <v>644</v>
      </c>
      <c r="C7" s="190" t="s">
        <v>126</v>
      </c>
      <c r="D7" s="190" t="s">
        <v>1594</v>
      </c>
      <c r="E7" s="190" t="s">
        <v>2293</v>
      </c>
      <c r="F7" s="193">
        <v>2</v>
      </c>
    </row>
    <row r="8" spans="1:6">
      <c r="A8" s="277">
        <v>2011</v>
      </c>
      <c r="B8" s="163" t="s">
        <v>644</v>
      </c>
      <c r="C8" s="190" t="s">
        <v>126</v>
      </c>
      <c r="D8" s="190" t="s">
        <v>1594</v>
      </c>
      <c r="E8" s="190" t="s">
        <v>1179</v>
      </c>
      <c r="F8" s="193">
        <v>20</v>
      </c>
    </row>
    <row r="9" spans="1:6">
      <c r="A9" s="277">
        <v>2011</v>
      </c>
      <c r="B9" s="163" t="s">
        <v>644</v>
      </c>
      <c r="C9" s="190" t="s">
        <v>126</v>
      </c>
      <c r="D9" s="190" t="s">
        <v>1594</v>
      </c>
      <c r="E9" s="190" t="s">
        <v>2294</v>
      </c>
      <c r="F9" s="193">
        <v>1</v>
      </c>
    </row>
    <row r="10" spans="1:6">
      <c r="A10" s="277">
        <v>2011</v>
      </c>
      <c r="B10" s="163" t="s">
        <v>644</v>
      </c>
      <c r="C10" s="190" t="s">
        <v>126</v>
      </c>
      <c r="D10" s="190" t="s">
        <v>1594</v>
      </c>
      <c r="E10" s="190" t="s">
        <v>2295</v>
      </c>
      <c r="F10" s="193">
        <v>6</v>
      </c>
    </row>
    <row r="11" spans="1:6">
      <c r="A11" s="277">
        <v>2011</v>
      </c>
      <c r="B11" s="163" t="s">
        <v>644</v>
      </c>
      <c r="C11" s="190" t="s">
        <v>126</v>
      </c>
      <c r="D11" s="190" t="s">
        <v>1594</v>
      </c>
      <c r="E11" s="190" t="s">
        <v>2296</v>
      </c>
      <c r="F11" s="193">
        <v>4</v>
      </c>
    </row>
    <row r="12" spans="1:6">
      <c r="A12" s="277">
        <v>2011</v>
      </c>
      <c r="B12" s="163" t="s">
        <v>644</v>
      </c>
      <c r="C12" s="190" t="s">
        <v>126</v>
      </c>
      <c r="D12" s="190" t="s">
        <v>1594</v>
      </c>
      <c r="E12" s="190" t="s">
        <v>2291</v>
      </c>
      <c r="F12" s="193">
        <v>2</v>
      </c>
    </row>
    <row r="13" spans="1:6">
      <c r="A13" s="277">
        <v>2011</v>
      </c>
      <c r="B13" s="163" t="s">
        <v>644</v>
      </c>
      <c r="C13" s="190" t="s">
        <v>126</v>
      </c>
      <c r="D13" s="190" t="s">
        <v>1594</v>
      </c>
      <c r="E13" s="190" t="s">
        <v>1165</v>
      </c>
      <c r="F13" s="193">
        <v>8</v>
      </c>
    </row>
    <row r="14" spans="1:6">
      <c r="A14" s="277">
        <v>2011</v>
      </c>
      <c r="B14" s="163" t="s">
        <v>644</v>
      </c>
      <c r="C14" s="190" t="s">
        <v>126</v>
      </c>
      <c r="D14" s="190" t="s">
        <v>1594</v>
      </c>
      <c r="E14" s="190" t="s">
        <v>2297</v>
      </c>
      <c r="F14" s="193">
        <v>8</v>
      </c>
    </row>
    <row r="15" spans="1:6">
      <c r="A15" s="277">
        <v>2011</v>
      </c>
      <c r="B15" s="163" t="s">
        <v>644</v>
      </c>
      <c r="C15" s="190" t="s">
        <v>126</v>
      </c>
      <c r="D15" s="190" t="s">
        <v>1594</v>
      </c>
      <c r="E15" s="190" t="s">
        <v>2298</v>
      </c>
      <c r="F15" s="193">
        <v>1</v>
      </c>
    </row>
    <row r="16" spans="1:6">
      <c r="A16" s="277">
        <v>2011</v>
      </c>
      <c r="B16" s="163" t="s">
        <v>644</v>
      </c>
      <c r="C16" s="190" t="s">
        <v>214</v>
      </c>
      <c r="D16" s="190" t="s">
        <v>1594</v>
      </c>
      <c r="E16" s="190" t="s">
        <v>2290</v>
      </c>
      <c r="F16" s="193">
        <v>9</v>
      </c>
    </row>
    <row r="17" spans="1:6">
      <c r="A17" s="277">
        <v>2011</v>
      </c>
      <c r="B17" s="163" t="s">
        <v>644</v>
      </c>
      <c r="C17" s="190" t="s">
        <v>214</v>
      </c>
      <c r="D17" s="190" t="s">
        <v>1594</v>
      </c>
      <c r="E17" s="190" t="s">
        <v>2512</v>
      </c>
      <c r="F17" s="193">
        <v>2</v>
      </c>
    </row>
    <row r="18" spans="1:6">
      <c r="A18" s="277">
        <v>2011</v>
      </c>
      <c r="B18" s="163" t="s">
        <v>644</v>
      </c>
      <c r="C18" s="190" t="s">
        <v>214</v>
      </c>
      <c r="D18" s="190" t="s">
        <v>1594</v>
      </c>
      <c r="E18" s="190" t="s">
        <v>2301</v>
      </c>
      <c r="F18" s="193">
        <v>6</v>
      </c>
    </row>
    <row r="19" spans="1:6">
      <c r="A19" s="277">
        <v>2011</v>
      </c>
      <c r="B19" s="163" t="s">
        <v>644</v>
      </c>
      <c r="C19" s="190" t="s">
        <v>214</v>
      </c>
      <c r="D19" s="190" t="s">
        <v>1594</v>
      </c>
      <c r="E19" s="190" t="s">
        <v>1161</v>
      </c>
      <c r="F19" s="193">
        <v>8</v>
      </c>
    </row>
    <row r="20" spans="1:6">
      <c r="A20" s="277">
        <v>2011</v>
      </c>
      <c r="B20" s="163" t="s">
        <v>644</v>
      </c>
      <c r="C20" s="190" t="s">
        <v>214</v>
      </c>
      <c r="D20" s="190" t="s">
        <v>1594</v>
      </c>
      <c r="E20" s="190" t="s">
        <v>1162</v>
      </c>
      <c r="F20" s="193">
        <v>10</v>
      </c>
    </row>
    <row r="21" spans="1:6">
      <c r="A21" s="277">
        <v>2011</v>
      </c>
      <c r="B21" s="163" t="s">
        <v>644</v>
      </c>
      <c r="C21" s="190" t="s">
        <v>214</v>
      </c>
      <c r="D21" s="190" t="s">
        <v>1594</v>
      </c>
      <c r="E21" s="190" t="s">
        <v>1163</v>
      </c>
      <c r="F21" s="193">
        <v>6</v>
      </c>
    </row>
    <row r="22" spans="1:6">
      <c r="A22" s="277">
        <v>2011</v>
      </c>
      <c r="B22" s="163" t="s">
        <v>644</v>
      </c>
      <c r="C22" s="190" t="s">
        <v>214</v>
      </c>
      <c r="D22" s="190" t="s">
        <v>1594</v>
      </c>
      <c r="E22" s="190" t="s">
        <v>2292</v>
      </c>
      <c r="F22" s="193">
        <v>7</v>
      </c>
    </row>
    <row r="23" spans="1:6">
      <c r="A23" s="277">
        <v>2011</v>
      </c>
      <c r="B23" s="163" t="s">
        <v>644</v>
      </c>
      <c r="C23" s="190" t="s">
        <v>214</v>
      </c>
      <c r="D23" s="190" t="s">
        <v>1594</v>
      </c>
      <c r="E23" s="190" t="s">
        <v>2293</v>
      </c>
      <c r="F23" s="193">
        <v>3</v>
      </c>
    </row>
    <row r="24" spans="1:6">
      <c r="A24" s="277">
        <v>2011</v>
      </c>
      <c r="B24" s="163" t="s">
        <v>644</v>
      </c>
      <c r="C24" s="190" t="s">
        <v>214</v>
      </c>
      <c r="D24" s="190" t="s">
        <v>1594</v>
      </c>
      <c r="E24" s="190" t="s">
        <v>2300</v>
      </c>
      <c r="F24" s="193">
        <v>4</v>
      </c>
    </row>
    <row r="25" spans="1:6">
      <c r="A25" s="277">
        <v>2011</v>
      </c>
      <c r="B25" s="163" t="s">
        <v>644</v>
      </c>
      <c r="C25" s="190" t="s">
        <v>214</v>
      </c>
      <c r="D25" s="190" t="s">
        <v>1594</v>
      </c>
      <c r="E25" s="190" t="s">
        <v>1179</v>
      </c>
      <c r="F25" s="193">
        <v>9</v>
      </c>
    </row>
    <row r="26" spans="1:6">
      <c r="A26" s="277">
        <v>2011</v>
      </c>
      <c r="B26" s="163" t="s">
        <v>644</v>
      </c>
      <c r="C26" s="190" t="s">
        <v>214</v>
      </c>
      <c r="D26" s="190" t="s">
        <v>1594</v>
      </c>
      <c r="E26" s="190" t="s">
        <v>2294</v>
      </c>
      <c r="F26" s="193">
        <v>6</v>
      </c>
    </row>
    <row r="27" spans="1:6">
      <c r="A27" s="277">
        <v>2011</v>
      </c>
      <c r="B27" s="163" t="s">
        <v>644</v>
      </c>
      <c r="C27" s="190" t="s">
        <v>214</v>
      </c>
      <c r="D27" s="190" t="s">
        <v>1594</v>
      </c>
      <c r="E27" s="190" t="s">
        <v>2295</v>
      </c>
      <c r="F27" s="193">
        <v>11</v>
      </c>
    </row>
    <row r="28" spans="1:6">
      <c r="A28" s="277">
        <v>2011</v>
      </c>
      <c r="B28" s="163" t="s">
        <v>644</v>
      </c>
      <c r="C28" s="190" t="s">
        <v>214</v>
      </c>
      <c r="D28" s="190" t="s">
        <v>1594</v>
      </c>
      <c r="E28" s="190" t="s">
        <v>2296</v>
      </c>
      <c r="F28" s="193">
        <v>11</v>
      </c>
    </row>
    <row r="29" spans="1:6">
      <c r="A29" s="277">
        <v>2011</v>
      </c>
      <c r="B29" s="163" t="s">
        <v>644</v>
      </c>
      <c r="C29" s="190" t="s">
        <v>214</v>
      </c>
      <c r="D29" s="190" t="s">
        <v>1594</v>
      </c>
      <c r="E29" s="190" t="s">
        <v>2291</v>
      </c>
      <c r="F29" s="193">
        <v>3</v>
      </c>
    </row>
    <row r="30" spans="1:6">
      <c r="A30" s="277">
        <v>2011</v>
      </c>
      <c r="B30" s="163" t="s">
        <v>644</v>
      </c>
      <c r="C30" s="190" t="s">
        <v>214</v>
      </c>
      <c r="D30" s="190" t="s">
        <v>1594</v>
      </c>
      <c r="E30" s="190" t="s">
        <v>1165</v>
      </c>
      <c r="F30" s="193">
        <v>18</v>
      </c>
    </row>
    <row r="31" spans="1:6">
      <c r="A31" s="277">
        <v>2011</v>
      </c>
      <c r="B31" s="163" t="s">
        <v>644</v>
      </c>
      <c r="C31" s="190" t="s">
        <v>214</v>
      </c>
      <c r="D31" s="190" t="s">
        <v>1594</v>
      </c>
      <c r="E31" s="190" t="s">
        <v>2297</v>
      </c>
      <c r="F31" s="193">
        <v>16</v>
      </c>
    </row>
    <row r="32" spans="1:6">
      <c r="A32" s="277">
        <v>2011</v>
      </c>
      <c r="B32" s="163" t="s">
        <v>644</v>
      </c>
      <c r="C32" s="190" t="s">
        <v>214</v>
      </c>
      <c r="D32" s="190" t="s">
        <v>1594</v>
      </c>
      <c r="E32" s="190" t="s">
        <v>2298</v>
      </c>
      <c r="F32" s="193">
        <v>16</v>
      </c>
    </row>
    <row r="33" spans="1:6">
      <c r="A33" s="277">
        <v>2011</v>
      </c>
      <c r="B33" s="163" t="s">
        <v>644</v>
      </c>
      <c r="C33" s="190" t="s">
        <v>214</v>
      </c>
      <c r="D33" s="190" t="s">
        <v>1594</v>
      </c>
      <c r="E33" s="190" t="s">
        <v>2299</v>
      </c>
      <c r="F33" s="193">
        <v>3</v>
      </c>
    </row>
    <row r="34" spans="1:6">
      <c r="A34" s="277">
        <v>2011</v>
      </c>
      <c r="B34" s="163" t="s">
        <v>644</v>
      </c>
      <c r="C34" s="190" t="s">
        <v>31</v>
      </c>
      <c r="D34" s="190" t="s">
        <v>1594</v>
      </c>
      <c r="E34" s="190" t="s">
        <v>2290</v>
      </c>
      <c r="F34" s="193">
        <v>2</v>
      </c>
    </row>
    <row r="35" spans="1:6">
      <c r="A35" s="277">
        <v>2011</v>
      </c>
      <c r="B35" s="163" t="s">
        <v>644</v>
      </c>
      <c r="C35" s="190" t="s">
        <v>31</v>
      </c>
      <c r="D35" s="190" t="s">
        <v>1594</v>
      </c>
      <c r="E35" s="190" t="s">
        <v>2301</v>
      </c>
      <c r="F35" s="193">
        <v>2</v>
      </c>
    </row>
    <row r="36" spans="1:6">
      <c r="A36" s="277">
        <v>2011</v>
      </c>
      <c r="B36" s="163" t="s">
        <v>644</v>
      </c>
      <c r="C36" s="190" t="s">
        <v>31</v>
      </c>
      <c r="D36" s="190" t="s">
        <v>1594</v>
      </c>
      <c r="E36" s="190" t="s">
        <v>1161</v>
      </c>
      <c r="F36" s="193">
        <v>4</v>
      </c>
    </row>
    <row r="37" spans="1:6">
      <c r="A37" s="277">
        <v>2011</v>
      </c>
      <c r="B37" s="163" t="s">
        <v>644</v>
      </c>
      <c r="C37" s="190" t="s">
        <v>31</v>
      </c>
      <c r="D37" s="190" t="s">
        <v>1594</v>
      </c>
      <c r="E37" s="190" t="s">
        <v>1163</v>
      </c>
      <c r="F37" s="193">
        <v>4</v>
      </c>
    </row>
    <row r="38" spans="1:6">
      <c r="A38" s="277">
        <v>2011</v>
      </c>
      <c r="B38" s="163" t="s">
        <v>644</v>
      </c>
      <c r="C38" s="190" t="s">
        <v>31</v>
      </c>
      <c r="D38" s="190" t="s">
        <v>1594</v>
      </c>
      <c r="E38" s="190" t="s">
        <v>2292</v>
      </c>
      <c r="F38" s="193">
        <v>5</v>
      </c>
    </row>
    <row r="39" spans="1:6">
      <c r="A39" s="277">
        <v>2011</v>
      </c>
      <c r="B39" s="163" t="s">
        <v>644</v>
      </c>
      <c r="C39" s="190" t="s">
        <v>31</v>
      </c>
      <c r="D39" s="190" t="s">
        <v>1594</v>
      </c>
      <c r="E39" s="190" t="s">
        <v>2293</v>
      </c>
      <c r="F39" s="193">
        <v>3</v>
      </c>
    </row>
    <row r="40" spans="1:6">
      <c r="A40" s="277">
        <v>2011</v>
      </c>
      <c r="B40" s="163" t="s">
        <v>644</v>
      </c>
      <c r="C40" s="190" t="s">
        <v>31</v>
      </c>
      <c r="D40" s="190" t="s">
        <v>1594</v>
      </c>
      <c r="E40" s="190" t="s">
        <v>2300</v>
      </c>
      <c r="F40" s="193">
        <v>1</v>
      </c>
    </row>
    <row r="41" spans="1:6">
      <c r="A41" s="277">
        <v>2011</v>
      </c>
      <c r="B41" s="163" t="s">
        <v>644</v>
      </c>
      <c r="C41" s="190" t="s">
        <v>31</v>
      </c>
      <c r="D41" s="190" t="s">
        <v>1594</v>
      </c>
      <c r="E41" s="190" t="s">
        <v>1179</v>
      </c>
      <c r="F41" s="193">
        <v>5</v>
      </c>
    </row>
    <row r="42" spans="1:6">
      <c r="A42" s="277">
        <v>2011</v>
      </c>
      <c r="B42" s="163" t="s">
        <v>644</v>
      </c>
      <c r="C42" s="190" t="s">
        <v>31</v>
      </c>
      <c r="D42" s="190" t="s">
        <v>1594</v>
      </c>
      <c r="E42" s="190" t="s">
        <v>2295</v>
      </c>
      <c r="F42" s="193">
        <v>2</v>
      </c>
    </row>
    <row r="43" spans="1:6">
      <c r="A43" s="277">
        <v>2011</v>
      </c>
      <c r="B43" s="163" t="s">
        <v>644</v>
      </c>
      <c r="C43" s="190" t="s">
        <v>31</v>
      </c>
      <c r="D43" s="190" t="s">
        <v>1594</v>
      </c>
      <c r="E43" s="190" t="s">
        <v>2296</v>
      </c>
      <c r="F43" s="193">
        <v>2</v>
      </c>
    </row>
    <row r="44" spans="1:6">
      <c r="A44" s="277">
        <v>2011</v>
      </c>
      <c r="B44" s="163" t="s">
        <v>644</v>
      </c>
      <c r="C44" s="190" t="s">
        <v>31</v>
      </c>
      <c r="D44" s="190" t="s">
        <v>1594</v>
      </c>
      <c r="E44" s="190" t="s">
        <v>2291</v>
      </c>
      <c r="F44" s="193">
        <v>3</v>
      </c>
    </row>
    <row r="45" spans="1:6">
      <c r="A45" s="277">
        <v>2011</v>
      </c>
      <c r="B45" s="163" t="s">
        <v>644</v>
      </c>
      <c r="C45" s="190" t="s">
        <v>31</v>
      </c>
      <c r="D45" s="190" t="s">
        <v>1594</v>
      </c>
      <c r="E45" s="190" t="s">
        <v>1165</v>
      </c>
      <c r="F45" s="193">
        <v>1</v>
      </c>
    </row>
    <row r="46" spans="1:6">
      <c r="A46" s="277">
        <v>2011</v>
      </c>
      <c r="B46" s="163" t="s">
        <v>644</v>
      </c>
      <c r="C46" s="190" t="s">
        <v>31</v>
      </c>
      <c r="D46" s="190" t="s">
        <v>1594</v>
      </c>
      <c r="E46" s="190" t="s">
        <v>2297</v>
      </c>
      <c r="F46" s="193">
        <v>7</v>
      </c>
    </row>
    <row r="47" spans="1:6">
      <c r="A47" s="277">
        <v>2011</v>
      </c>
      <c r="B47" s="163" t="s">
        <v>644</v>
      </c>
      <c r="C47" s="190" t="s">
        <v>31</v>
      </c>
      <c r="D47" s="190" t="s">
        <v>1594</v>
      </c>
      <c r="E47" s="190" t="s">
        <v>2298</v>
      </c>
      <c r="F47" s="193">
        <v>1</v>
      </c>
    </row>
    <row r="48" spans="1:6">
      <c r="A48" s="277">
        <v>2011</v>
      </c>
      <c r="B48" s="163" t="s">
        <v>644</v>
      </c>
      <c r="C48" s="190" t="s">
        <v>31</v>
      </c>
      <c r="D48" s="190" t="s">
        <v>1594</v>
      </c>
      <c r="E48" s="190" t="s">
        <v>2299</v>
      </c>
      <c r="F48" s="193">
        <v>1</v>
      </c>
    </row>
    <row r="49" spans="1:6">
      <c r="A49" s="277">
        <v>2011</v>
      </c>
      <c r="B49" s="163" t="s">
        <v>644</v>
      </c>
      <c r="C49" s="190" t="s">
        <v>213</v>
      </c>
      <c r="D49" s="190" t="s">
        <v>1594</v>
      </c>
      <c r="E49" s="190" t="s">
        <v>1162</v>
      </c>
      <c r="F49" s="193">
        <v>1</v>
      </c>
    </row>
    <row r="50" spans="1:6">
      <c r="A50" s="277">
        <v>2011</v>
      </c>
      <c r="B50" s="163" t="s">
        <v>644</v>
      </c>
      <c r="C50" s="190" t="s">
        <v>213</v>
      </c>
      <c r="D50" s="190" t="s">
        <v>1594</v>
      </c>
      <c r="E50" s="190" t="s">
        <v>1163</v>
      </c>
      <c r="F50" s="193">
        <v>3</v>
      </c>
    </row>
    <row r="51" spans="1:6">
      <c r="A51" s="277">
        <v>2011</v>
      </c>
      <c r="B51" s="163" t="s">
        <v>644</v>
      </c>
      <c r="C51" s="190" t="s">
        <v>213</v>
      </c>
      <c r="D51" s="190" t="s">
        <v>1594</v>
      </c>
      <c r="E51" s="190" t="s">
        <v>1179</v>
      </c>
      <c r="F51" s="193">
        <v>2</v>
      </c>
    </row>
    <row r="52" spans="1:6">
      <c r="A52" s="277">
        <v>2011</v>
      </c>
      <c r="B52" s="163" t="s">
        <v>644</v>
      </c>
      <c r="C52" s="190" t="s">
        <v>213</v>
      </c>
      <c r="D52" s="190" t="s">
        <v>1594</v>
      </c>
      <c r="E52" s="190" t="s">
        <v>1165</v>
      </c>
      <c r="F52" s="193">
        <v>1</v>
      </c>
    </row>
    <row r="53" spans="1:6">
      <c r="A53" s="277">
        <v>2011</v>
      </c>
      <c r="B53" s="163" t="s">
        <v>644</v>
      </c>
      <c r="C53" s="190" t="s">
        <v>2289</v>
      </c>
      <c r="D53" s="190" t="s">
        <v>1594</v>
      </c>
      <c r="E53" s="190" t="s">
        <v>1162</v>
      </c>
      <c r="F53" s="193">
        <v>1</v>
      </c>
    </row>
    <row r="54" spans="1:6">
      <c r="A54" s="277">
        <v>2011</v>
      </c>
      <c r="B54" s="163" t="s">
        <v>644</v>
      </c>
      <c r="C54" s="190" t="s">
        <v>2289</v>
      </c>
      <c r="D54" s="190" t="s">
        <v>1594</v>
      </c>
      <c r="E54" s="190" t="s">
        <v>2294</v>
      </c>
      <c r="F54" s="193">
        <v>1</v>
      </c>
    </row>
    <row r="55" spans="1:6">
      <c r="A55" s="277">
        <v>2011</v>
      </c>
      <c r="B55" s="163" t="s">
        <v>644</v>
      </c>
      <c r="C55" s="190" t="s">
        <v>2289</v>
      </c>
      <c r="D55" s="190" t="s">
        <v>1594</v>
      </c>
      <c r="E55" s="190" t="s">
        <v>2299</v>
      </c>
      <c r="F55" s="193">
        <v>1</v>
      </c>
    </row>
    <row r="56" spans="1:6">
      <c r="A56" s="277">
        <v>2011</v>
      </c>
      <c r="B56" s="163" t="s">
        <v>644</v>
      </c>
      <c r="C56" s="190" t="s">
        <v>1739</v>
      </c>
      <c r="D56" s="190" t="s">
        <v>1594</v>
      </c>
      <c r="E56" s="190" t="s">
        <v>2512</v>
      </c>
      <c r="F56" s="193">
        <v>1</v>
      </c>
    </row>
    <row r="57" spans="1:6">
      <c r="A57" s="277">
        <v>2011</v>
      </c>
      <c r="B57" s="163" t="s">
        <v>644</v>
      </c>
      <c r="C57" s="190" t="s">
        <v>1739</v>
      </c>
      <c r="D57" s="190" t="s">
        <v>1594</v>
      </c>
      <c r="E57" s="190" t="s">
        <v>1161</v>
      </c>
      <c r="F57" s="193">
        <v>13</v>
      </c>
    </row>
    <row r="58" spans="1:6">
      <c r="A58" s="277">
        <v>2011</v>
      </c>
      <c r="B58" s="163" t="s">
        <v>644</v>
      </c>
      <c r="C58" s="190" t="s">
        <v>1739</v>
      </c>
      <c r="D58" s="190" t="s">
        <v>1594</v>
      </c>
      <c r="E58" s="190" t="s">
        <v>1162</v>
      </c>
      <c r="F58" s="193">
        <v>3</v>
      </c>
    </row>
    <row r="59" spans="1:6">
      <c r="A59" s="277">
        <v>2011</v>
      </c>
      <c r="B59" s="163" t="s">
        <v>644</v>
      </c>
      <c r="C59" s="190" t="s">
        <v>1739</v>
      </c>
      <c r="D59" s="190" t="s">
        <v>1594</v>
      </c>
      <c r="E59" s="190" t="s">
        <v>1163</v>
      </c>
      <c r="F59" s="193">
        <v>3</v>
      </c>
    </row>
    <row r="60" spans="1:6">
      <c r="A60" s="277">
        <v>2011</v>
      </c>
      <c r="B60" s="163" t="s">
        <v>644</v>
      </c>
      <c r="C60" s="190" t="s">
        <v>1739</v>
      </c>
      <c r="D60" s="190" t="s">
        <v>1594</v>
      </c>
      <c r="E60" s="190" t="s">
        <v>2292</v>
      </c>
      <c r="F60" s="193">
        <v>3</v>
      </c>
    </row>
    <row r="61" spans="1:6">
      <c r="A61" s="277">
        <v>2011</v>
      </c>
      <c r="B61" s="163" t="s">
        <v>644</v>
      </c>
      <c r="C61" s="190" t="s">
        <v>1739</v>
      </c>
      <c r="D61" s="190" t="s">
        <v>1594</v>
      </c>
      <c r="E61" s="190" t="s">
        <v>2293</v>
      </c>
      <c r="F61" s="193">
        <v>3</v>
      </c>
    </row>
    <row r="62" spans="1:6">
      <c r="A62" s="277">
        <v>2011</v>
      </c>
      <c r="B62" s="163" t="s">
        <v>644</v>
      </c>
      <c r="C62" s="190" t="s">
        <v>1739</v>
      </c>
      <c r="D62" s="190" t="s">
        <v>1594</v>
      </c>
      <c r="E62" s="190" t="s">
        <v>2300</v>
      </c>
      <c r="F62" s="193">
        <v>3</v>
      </c>
    </row>
    <row r="63" spans="1:6">
      <c r="A63" s="277">
        <v>2011</v>
      </c>
      <c r="B63" s="163" t="s">
        <v>644</v>
      </c>
      <c r="C63" s="190" t="s">
        <v>1739</v>
      </c>
      <c r="D63" s="190" t="s">
        <v>1594</v>
      </c>
      <c r="E63" s="190" t="s">
        <v>1179</v>
      </c>
      <c r="F63" s="193">
        <v>6</v>
      </c>
    </row>
    <row r="64" spans="1:6">
      <c r="A64" s="277">
        <v>2011</v>
      </c>
      <c r="B64" s="163" t="s">
        <v>644</v>
      </c>
      <c r="C64" s="190" t="s">
        <v>1739</v>
      </c>
      <c r="D64" s="190" t="s">
        <v>1594</v>
      </c>
      <c r="E64" s="190" t="s">
        <v>2294</v>
      </c>
      <c r="F64" s="193">
        <v>2</v>
      </c>
    </row>
    <row r="65" spans="1:6">
      <c r="A65" s="277">
        <v>2011</v>
      </c>
      <c r="B65" s="163" t="s">
        <v>644</v>
      </c>
      <c r="C65" s="190" t="s">
        <v>1739</v>
      </c>
      <c r="D65" s="190" t="s">
        <v>1594</v>
      </c>
      <c r="E65" s="190" t="s">
        <v>2295</v>
      </c>
      <c r="F65" s="193">
        <v>4</v>
      </c>
    </row>
    <row r="66" spans="1:6">
      <c r="A66" s="277">
        <v>2011</v>
      </c>
      <c r="B66" s="163" t="s">
        <v>644</v>
      </c>
      <c r="C66" s="190" t="s">
        <v>1739</v>
      </c>
      <c r="D66" s="190" t="s">
        <v>1594</v>
      </c>
      <c r="E66" s="190" t="s">
        <v>2296</v>
      </c>
      <c r="F66" s="193">
        <v>2</v>
      </c>
    </row>
    <row r="67" spans="1:6">
      <c r="A67" s="277">
        <v>2011</v>
      </c>
      <c r="B67" s="163" t="s">
        <v>644</v>
      </c>
      <c r="C67" s="190" t="s">
        <v>1739</v>
      </c>
      <c r="D67" s="190" t="s">
        <v>1594</v>
      </c>
      <c r="E67" s="190" t="s">
        <v>2291</v>
      </c>
      <c r="F67" s="193">
        <v>2</v>
      </c>
    </row>
    <row r="68" spans="1:6">
      <c r="A68" s="277">
        <v>2011</v>
      </c>
      <c r="B68" s="163" t="s">
        <v>644</v>
      </c>
      <c r="C68" s="190" t="s">
        <v>1739</v>
      </c>
      <c r="D68" s="190" t="s">
        <v>1594</v>
      </c>
      <c r="E68" s="190" t="s">
        <v>1165</v>
      </c>
      <c r="F68" s="193">
        <v>12</v>
      </c>
    </row>
    <row r="69" spans="1:6">
      <c r="A69" s="277">
        <v>2011</v>
      </c>
      <c r="B69" s="163" t="s">
        <v>644</v>
      </c>
      <c r="C69" s="190" t="s">
        <v>1739</v>
      </c>
      <c r="D69" s="190" t="s">
        <v>1594</v>
      </c>
      <c r="E69" s="190" t="s">
        <v>2297</v>
      </c>
      <c r="F69" s="193">
        <v>4</v>
      </c>
    </row>
    <row r="70" spans="1:6">
      <c r="A70" s="277">
        <v>2011</v>
      </c>
      <c r="B70" s="163" t="s">
        <v>644</v>
      </c>
      <c r="C70" s="190" t="s">
        <v>1739</v>
      </c>
      <c r="D70" s="190" t="s">
        <v>1594</v>
      </c>
      <c r="E70" s="190" t="s">
        <v>2298</v>
      </c>
      <c r="F70" s="193">
        <v>2</v>
      </c>
    </row>
    <row r="71" spans="1:6">
      <c r="A71" s="277">
        <v>2011</v>
      </c>
      <c r="B71" s="163" t="s">
        <v>644</v>
      </c>
      <c r="C71" s="190" t="s">
        <v>1739</v>
      </c>
      <c r="D71" s="190" t="s">
        <v>1594</v>
      </c>
      <c r="E71" s="190" t="s">
        <v>2299</v>
      </c>
      <c r="F71" s="193">
        <v>10</v>
      </c>
    </row>
    <row r="72" spans="1:6">
      <c r="A72" s="193">
        <v>2012</v>
      </c>
      <c r="B72" s="163" t="s">
        <v>644</v>
      </c>
      <c r="C72" s="190" t="s">
        <v>126</v>
      </c>
      <c r="D72" s="190" t="s">
        <v>1594</v>
      </c>
      <c r="E72" s="190" t="s">
        <v>2290</v>
      </c>
      <c r="F72" s="193">
        <v>1</v>
      </c>
    </row>
    <row r="73" spans="1:6">
      <c r="A73" s="193">
        <v>2012</v>
      </c>
      <c r="B73" s="163" t="s">
        <v>644</v>
      </c>
      <c r="C73" s="190" t="s">
        <v>126</v>
      </c>
      <c r="D73" s="190" t="s">
        <v>1594</v>
      </c>
      <c r="E73" s="190" t="s">
        <v>2512</v>
      </c>
      <c r="F73" s="193">
        <v>2</v>
      </c>
    </row>
    <row r="74" spans="1:6">
      <c r="A74" s="193">
        <v>2012</v>
      </c>
      <c r="B74" s="163" t="s">
        <v>644</v>
      </c>
      <c r="C74" s="190" t="s">
        <v>126</v>
      </c>
      <c r="D74" s="190" t="s">
        <v>1594</v>
      </c>
      <c r="E74" s="190" t="s">
        <v>2301</v>
      </c>
      <c r="F74" s="193">
        <v>3</v>
      </c>
    </row>
    <row r="75" spans="1:6">
      <c r="A75" s="193">
        <v>2012</v>
      </c>
      <c r="B75" s="163" t="s">
        <v>644</v>
      </c>
      <c r="C75" s="190" t="s">
        <v>126</v>
      </c>
      <c r="D75" s="190" t="s">
        <v>1594</v>
      </c>
      <c r="E75" s="190" t="s">
        <v>1161</v>
      </c>
      <c r="F75" s="193">
        <v>3</v>
      </c>
    </row>
    <row r="76" spans="1:6">
      <c r="A76" s="193">
        <v>2012</v>
      </c>
      <c r="B76" s="163" t="s">
        <v>644</v>
      </c>
      <c r="C76" s="190" t="s">
        <v>126</v>
      </c>
      <c r="D76" s="190" t="s">
        <v>1594</v>
      </c>
      <c r="E76" s="190" t="s">
        <v>1162</v>
      </c>
      <c r="F76" s="193">
        <v>6</v>
      </c>
    </row>
    <row r="77" spans="1:6">
      <c r="A77" s="193">
        <v>2012</v>
      </c>
      <c r="B77" s="163" t="s">
        <v>644</v>
      </c>
      <c r="C77" s="190" t="s">
        <v>126</v>
      </c>
      <c r="D77" s="190" t="s">
        <v>1594</v>
      </c>
      <c r="E77" s="190" t="s">
        <v>1163</v>
      </c>
      <c r="F77" s="193">
        <v>4</v>
      </c>
    </row>
    <row r="78" spans="1:6">
      <c r="A78" s="193">
        <v>2012</v>
      </c>
      <c r="B78" s="163" t="s">
        <v>644</v>
      </c>
      <c r="C78" s="190" t="s">
        <v>126</v>
      </c>
      <c r="D78" s="190" t="s">
        <v>1594</v>
      </c>
      <c r="E78" s="190" t="s">
        <v>2292</v>
      </c>
      <c r="F78" s="193">
        <v>10</v>
      </c>
    </row>
    <row r="79" spans="1:6">
      <c r="A79" s="193">
        <v>2012</v>
      </c>
      <c r="B79" s="163" t="s">
        <v>644</v>
      </c>
      <c r="C79" s="190" t="s">
        <v>126</v>
      </c>
      <c r="D79" s="190" t="s">
        <v>1594</v>
      </c>
      <c r="E79" s="190" t="s">
        <v>2293</v>
      </c>
      <c r="F79" s="193">
        <v>6</v>
      </c>
    </row>
    <row r="80" spans="1:6">
      <c r="A80" s="193">
        <v>2012</v>
      </c>
      <c r="B80" s="163" t="s">
        <v>644</v>
      </c>
      <c r="C80" s="190" t="s">
        <v>126</v>
      </c>
      <c r="D80" s="190" t="s">
        <v>1594</v>
      </c>
      <c r="E80" s="190" t="s">
        <v>2300</v>
      </c>
      <c r="F80" s="193">
        <v>1</v>
      </c>
    </row>
    <row r="81" spans="1:6">
      <c r="A81" s="193">
        <v>2012</v>
      </c>
      <c r="B81" s="163" t="s">
        <v>644</v>
      </c>
      <c r="C81" s="190" t="s">
        <v>126</v>
      </c>
      <c r="D81" s="190" t="s">
        <v>1594</v>
      </c>
      <c r="E81" s="190" t="s">
        <v>1179</v>
      </c>
      <c r="F81" s="193">
        <v>19</v>
      </c>
    </row>
    <row r="82" spans="1:6">
      <c r="A82" s="193">
        <v>2012</v>
      </c>
      <c r="B82" s="163" t="s">
        <v>644</v>
      </c>
      <c r="C82" s="190" t="s">
        <v>126</v>
      </c>
      <c r="D82" s="190" t="s">
        <v>1594</v>
      </c>
      <c r="E82" s="190" t="s">
        <v>2294</v>
      </c>
      <c r="F82" s="193">
        <v>1</v>
      </c>
    </row>
    <row r="83" spans="1:6">
      <c r="A83" s="193">
        <v>2012</v>
      </c>
      <c r="B83" s="163" t="s">
        <v>644</v>
      </c>
      <c r="C83" s="190" t="s">
        <v>126</v>
      </c>
      <c r="D83" s="190" t="s">
        <v>1594</v>
      </c>
      <c r="E83" s="190" t="s">
        <v>2295</v>
      </c>
      <c r="F83" s="193">
        <v>1</v>
      </c>
    </row>
    <row r="84" spans="1:6">
      <c r="A84" s="193">
        <v>2012</v>
      </c>
      <c r="B84" s="163" t="s">
        <v>644</v>
      </c>
      <c r="C84" s="190" t="s">
        <v>126</v>
      </c>
      <c r="D84" s="190" t="s">
        <v>1594</v>
      </c>
      <c r="E84" s="190" t="s">
        <v>2296</v>
      </c>
      <c r="F84" s="193">
        <v>7</v>
      </c>
    </row>
    <row r="85" spans="1:6">
      <c r="A85" s="193">
        <v>2012</v>
      </c>
      <c r="B85" s="163" t="s">
        <v>644</v>
      </c>
      <c r="C85" s="190" t="s">
        <v>126</v>
      </c>
      <c r="D85" s="190" t="s">
        <v>1594</v>
      </c>
      <c r="E85" s="190" t="s">
        <v>2291</v>
      </c>
      <c r="F85" s="193">
        <v>10</v>
      </c>
    </row>
    <row r="86" spans="1:6">
      <c r="A86" s="193">
        <v>2012</v>
      </c>
      <c r="B86" s="163" t="s">
        <v>644</v>
      </c>
      <c r="C86" s="190" t="s">
        <v>126</v>
      </c>
      <c r="D86" s="190" t="s">
        <v>1594</v>
      </c>
      <c r="E86" s="190" t="s">
        <v>1165</v>
      </c>
      <c r="F86" s="193">
        <v>17</v>
      </c>
    </row>
    <row r="87" spans="1:6">
      <c r="A87" s="193">
        <v>2012</v>
      </c>
      <c r="B87" s="163" t="s">
        <v>644</v>
      </c>
      <c r="C87" s="190" t="s">
        <v>126</v>
      </c>
      <c r="D87" s="190" t="s">
        <v>1594</v>
      </c>
      <c r="E87" s="190" t="s">
        <v>2297</v>
      </c>
      <c r="F87" s="193">
        <v>4</v>
      </c>
    </row>
    <row r="88" spans="1:6">
      <c r="A88" s="193">
        <v>2012</v>
      </c>
      <c r="B88" s="163" t="s">
        <v>644</v>
      </c>
      <c r="C88" s="190" t="s">
        <v>126</v>
      </c>
      <c r="D88" s="190" t="s">
        <v>1594</v>
      </c>
      <c r="E88" s="190" t="s">
        <v>2298</v>
      </c>
      <c r="F88" s="193">
        <v>6</v>
      </c>
    </row>
    <row r="89" spans="1:6">
      <c r="A89" s="193">
        <v>2012</v>
      </c>
      <c r="B89" s="163" t="s">
        <v>644</v>
      </c>
      <c r="C89" s="190" t="s">
        <v>126</v>
      </c>
      <c r="D89" s="190" t="s">
        <v>1594</v>
      </c>
      <c r="E89" s="190" t="s">
        <v>2299</v>
      </c>
      <c r="F89" s="193">
        <v>2</v>
      </c>
    </row>
    <row r="90" spans="1:6">
      <c r="A90" s="193">
        <v>2012</v>
      </c>
      <c r="B90" s="163" t="s">
        <v>644</v>
      </c>
      <c r="C90" s="190" t="s">
        <v>214</v>
      </c>
      <c r="D90" s="190" t="s">
        <v>1594</v>
      </c>
      <c r="E90" s="190" t="s">
        <v>2290</v>
      </c>
      <c r="F90" s="193">
        <v>11</v>
      </c>
    </row>
    <row r="91" spans="1:6">
      <c r="A91" s="193">
        <v>2012</v>
      </c>
      <c r="B91" s="163" t="s">
        <v>644</v>
      </c>
      <c r="C91" s="190" t="s">
        <v>214</v>
      </c>
      <c r="D91" s="190" t="s">
        <v>1594</v>
      </c>
      <c r="E91" s="190" t="s">
        <v>2512</v>
      </c>
      <c r="F91" s="193">
        <v>1</v>
      </c>
    </row>
    <row r="92" spans="1:6">
      <c r="A92" s="193">
        <v>2012</v>
      </c>
      <c r="B92" s="163" t="s">
        <v>644</v>
      </c>
      <c r="C92" s="190" t="s">
        <v>214</v>
      </c>
      <c r="D92" s="190" t="s">
        <v>1594</v>
      </c>
      <c r="E92" s="190" t="s">
        <v>2301</v>
      </c>
      <c r="F92" s="193">
        <v>15</v>
      </c>
    </row>
    <row r="93" spans="1:6">
      <c r="A93" s="193">
        <v>2012</v>
      </c>
      <c r="B93" s="163" t="s">
        <v>644</v>
      </c>
      <c r="C93" s="190" t="s">
        <v>214</v>
      </c>
      <c r="D93" s="190" t="s">
        <v>1594</v>
      </c>
      <c r="E93" s="190" t="s">
        <v>1161</v>
      </c>
      <c r="F93" s="193">
        <v>4</v>
      </c>
    </row>
    <row r="94" spans="1:6">
      <c r="A94" s="193">
        <v>2012</v>
      </c>
      <c r="B94" s="163" t="s">
        <v>644</v>
      </c>
      <c r="C94" s="190" t="s">
        <v>214</v>
      </c>
      <c r="D94" s="190" t="s">
        <v>1594</v>
      </c>
      <c r="E94" s="190" t="s">
        <v>1162</v>
      </c>
      <c r="F94" s="193">
        <v>14</v>
      </c>
    </row>
    <row r="95" spans="1:6">
      <c r="A95" s="193">
        <v>2012</v>
      </c>
      <c r="B95" s="163" t="s">
        <v>644</v>
      </c>
      <c r="C95" s="190" t="s">
        <v>214</v>
      </c>
      <c r="D95" s="190" t="s">
        <v>1594</v>
      </c>
      <c r="E95" s="190" t="s">
        <v>1163</v>
      </c>
      <c r="F95" s="193">
        <v>4</v>
      </c>
    </row>
    <row r="96" spans="1:6">
      <c r="A96" s="193">
        <v>2012</v>
      </c>
      <c r="B96" s="163" t="s">
        <v>644</v>
      </c>
      <c r="C96" s="190" t="s">
        <v>214</v>
      </c>
      <c r="D96" s="190" t="s">
        <v>1594</v>
      </c>
      <c r="E96" s="190" t="s">
        <v>2292</v>
      </c>
      <c r="F96" s="193">
        <v>14</v>
      </c>
    </row>
    <row r="97" spans="1:6">
      <c r="A97" s="193">
        <v>2012</v>
      </c>
      <c r="B97" s="163" t="s">
        <v>644</v>
      </c>
      <c r="C97" s="190" t="s">
        <v>214</v>
      </c>
      <c r="D97" s="190" t="s">
        <v>1594</v>
      </c>
      <c r="E97" s="190" t="s">
        <v>2293</v>
      </c>
      <c r="F97" s="193">
        <v>9</v>
      </c>
    </row>
    <row r="98" spans="1:6">
      <c r="A98" s="193">
        <v>2012</v>
      </c>
      <c r="B98" s="163" t="s">
        <v>644</v>
      </c>
      <c r="C98" s="190" t="s">
        <v>214</v>
      </c>
      <c r="D98" s="190" t="s">
        <v>1594</v>
      </c>
      <c r="E98" s="190" t="s">
        <v>2300</v>
      </c>
      <c r="F98" s="193">
        <v>7</v>
      </c>
    </row>
    <row r="99" spans="1:6">
      <c r="A99" s="193">
        <v>2012</v>
      </c>
      <c r="B99" s="163" t="s">
        <v>644</v>
      </c>
      <c r="C99" s="190" t="s">
        <v>214</v>
      </c>
      <c r="D99" s="190" t="s">
        <v>1594</v>
      </c>
      <c r="E99" s="190" t="s">
        <v>1179</v>
      </c>
      <c r="F99" s="193">
        <v>9</v>
      </c>
    </row>
    <row r="100" spans="1:6">
      <c r="A100" s="193">
        <v>2012</v>
      </c>
      <c r="B100" s="163" t="s">
        <v>644</v>
      </c>
      <c r="C100" s="190" t="s">
        <v>214</v>
      </c>
      <c r="D100" s="190" t="s">
        <v>1594</v>
      </c>
      <c r="E100" s="190" t="s">
        <v>2294</v>
      </c>
      <c r="F100" s="193">
        <v>6</v>
      </c>
    </row>
    <row r="101" spans="1:6">
      <c r="A101" s="193">
        <v>2012</v>
      </c>
      <c r="B101" s="163" t="s">
        <v>644</v>
      </c>
      <c r="C101" s="190" t="s">
        <v>214</v>
      </c>
      <c r="D101" s="190" t="s">
        <v>1594</v>
      </c>
      <c r="E101" s="190" t="s">
        <v>2295</v>
      </c>
      <c r="F101" s="193">
        <v>15</v>
      </c>
    </row>
    <row r="102" spans="1:6">
      <c r="A102" s="193">
        <v>2012</v>
      </c>
      <c r="B102" s="163" t="s">
        <v>644</v>
      </c>
      <c r="C102" s="190" t="s">
        <v>214</v>
      </c>
      <c r="D102" s="190" t="s">
        <v>1594</v>
      </c>
      <c r="E102" s="190" t="s">
        <v>2296</v>
      </c>
      <c r="F102" s="193">
        <v>11</v>
      </c>
    </row>
    <row r="103" spans="1:6">
      <c r="A103" s="193">
        <v>2012</v>
      </c>
      <c r="B103" s="163" t="s">
        <v>644</v>
      </c>
      <c r="C103" s="190" t="s">
        <v>214</v>
      </c>
      <c r="D103" s="190" t="s">
        <v>1594</v>
      </c>
      <c r="E103" s="190" t="s">
        <v>2291</v>
      </c>
      <c r="F103" s="193">
        <v>13</v>
      </c>
    </row>
    <row r="104" spans="1:6">
      <c r="A104" s="193">
        <v>2012</v>
      </c>
      <c r="B104" s="163" t="s">
        <v>644</v>
      </c>
      <c r="C104" s="190" t="s">
        <v>214</v>
      </c>
      <c r="D104" s="190" t="s">
        <v>1594</v>
      </c>
      <c r="E104" s="190" t="s">
        <v>1165</v>
      </c>
      <c r="F104" s="193">
        <v>17</v>
      </c>
    </row>
    <row r="105" spans="1:6">
      <c r="A105" s="193">
        <v>2012</v>
      </c>
      <c r="B105" s="163" t="s">
        <v>644</v>
      </c>
      <c r="C105" s="190" t="s">
        <v>214</v>
      </c>
      <c r="D105" s="190" t="s">
        <v>1594</v>
      </c>
      <c r="E105" s="190" t="s">
        <v>2297</v>
      </c>
      <c r="F105" s="193">
        <v>13</v>
      </c>
    </row>
    <row r="106" spans="1:6">
      <c r="A106" s="193">
        <v>2012</v>
      </c>
      <c r="B106" s="163" t="s">
        <v>644</v>
      </c>
      <c r="C106" s="190" t="s">
        <v>214</v>
      </c>
      <c r="D106" s="190" t="s">
        <v>1594</v>
      </c>
      <c r="E106" s="190" t="s">
        <v>2298</v>
      </c>
      <c r="F106" s="193">
        <v>10</v>
      </c>
    </row>
    <row r="107" spans="1:6">
      <c r="A107" s="193">
        <v>2012</v>
      </c>
      <c r="B107" s="163" t="s">
        <v>644</v>
      </c>
      <c r="C107" s="190" t="s">
        <v>214</v>
      </c>
      <c r="D107" s="190" t="s">
        <v>1594</v>
      </c>
      <c r="E107" s="190" t="s">
        <v>2299</v>
      </c>
      <c r="F107" s="193">
        <v>1</v>
      </c>
    </row>
    <row r="108" spans="1:6">
      <c r="A108" s="193">
        <v>2012</v>
      </c>
      <c r="B108" s="163" t="s">
        <v>644</v>
      </c>
      <c r="C108" s="190" t="s">
        <v>31</v>
      </c>
      <c r="D108" s="190" t="s">
        <v>1594</v>
      </c>
      <c r="E108" s="190" t="s">
        <v>2290</v>
      </c>
      <c r="F108" s="193">
        <v>1</v>
      </c>
    </row>
    <row r="109" spans="1:6">
      <c r="A109" s="193">
        <v>2012</v>
      </c>
      <c r="B109" s="163" t="s">
        <v>644</v>
      </c>
      <c r="C109" s="190" t="s">
        <v>31</v>
      </c>
      <c r="D109" s="190" t="s">
        <v>1594</v>
      </c>
      <c r="E109" s="190" t="s">
        <v>2512</v>
      </c>
      <c r="F109" s="193">
        <v>1</v>
      </c>
    </row>
    <row r="110" spans="1:6">
      <c r="A110" s="193">
        <v>2012</v>
      </c>
      <c r="B110" s="163" t="s">
        <v>644</v>
      </c>
      <c r="C110" s="190" t="s">
        <v>31</v>
      </c>
      <c r="D110" s="190" t="s">
        <v>1594</v>
      </c>
      <c r="E110" s="190" t="s">
        <v>2301</v>
      </c>
      <c r="F110" s="193">
        <v>4</v>
      </c>
    </row>
    <row r="111" spans="1:6">
      <c r="A111" s="193">
        <v>2012</v>
      </c>
      <c r="B111" s="163" t="s">
        <v>644</v>
      </c>
      <c r="C111" s="190" t="s">
        <v>31</v>
      </c>
      <c r="D111" s="190" t="s">
        <v>1594</v>
      </c>
      <c r="E111" s="190" t="s">
        <v>1161</v>
      </c>
      <c r="F111" s="193">
        <v>2</v>
      </c>
    </row>
    <row r="112" spans="1:6">
      <c r="A112" s="193">
        <v>2012</v>
      </c>
      <c r="B112" s="163" t="s">
        <v>644</v>
      </c>
      <c r="C112" s="190" t="s">
        <v>31</v>
      </c>
      <c r="D112" s="190" t="s">
        <v>1594</v>
      </c>
      <c r="E112" s="190" t="s">
        <v>1162</v>
      </c>
      <c r="F112" s="193">
        <v>1</v>
      </c>
    </row>
    <row r="113" spans="1:6">
      <c r="A113" s="193">
        <v>2012</v>
      </c>
      <c r="B113" s="163" t="s">
        <v>644</v>
      </c>
      <c r="C113" s="190" t="s">
        <v>31</v>
      </c>
      <c r="D113" s="190" t="s">
        <v>1594</v>
      </c>
      <c r="E113" s="190" t="s">
        <v>1163</v>
      </c>
      <c r="F113" s="193">
        <v>1</v>
      </c>
    </row>
    <row r="114" spans="1:6">
      <c r="A114" s="193">
        <v>2012</v>
      </c>
      <c r="B114" s="163" t="s">
        <v>644</v>
      </c>
      <c r="C114" s="190" t="s">
        <v>31</v>
      </c>
      <c r="D114" s="190" t="s">
        <v>1594</v>
      </c>
      <c r="E114" s="190" t="s">
        <v>2292</v>
      </c>
      <c r="F114" s="193">
        <v>8</v>
      </c>
    </row>
    <row r="115" spans="1:6">
      <c r="A115" s="193">
        <v>2012</v>
      </c>
      <c r="B115" s="163" t="s">
        <v>644</v>
      </c>
      <c r="C115" s="190" t="s">
        <v>31</v>
      </c>
      <c r="D115" s="190" t="s">
        <v>1594</v>
      </c>
      <c r="E115" s="190" t="s">
        <v>2293</v>
      </c>
      <c r="F115" s="193">
        <v>2</v>
      </c>
    </row>
    <row r="116" spans="1:6">
      <c r="A116" s="193">
        <v>2012</v>
      </c>
      <c r="B116" s="163" t="s">
        <v>644</v>
      </c>
      <c r="C116" s="190" t="s">
        <v>31</v>
      </c>
      <c r="D116" s="190" t="s">
        <v>1594</v>
      </c>
      <c r="E116" s="190" t="s">
        <v>2300</v>
      </c>
      <c r="F116" s="193">
        <v>3</v>
      </c>
    </row>
    <row r="117" spans="1:6">
      <c r="A117" s="193">
        <v>2012</v>
      </c>
      <c r="B117" s="163" t="s">
        <v>644</v>
      </c>
      <c r="C117" s="190" t="s">
        <v>31</v>
      </c>
      <c r="D117" s="190" t="s">
        <v>1594</v>
      </c>
      <c r="E117" s="190" t="s">
        <v>1179</v>
      </c>
      <c r="F117" s="193">
        <v>5</v>
      </c>
    </row>
    <row r="118" spans="1:6">
      <c r="A118" s="193">
        <v>2012</v>
      </c>
      <c r="B118" s="163" t="s">
        <v>644</v>
      </c>
      <c r="C118" s="190" t="s">
        <v>31</v>
      </c>
      <c r="D118" s="190" t="s">
        <v>1594</v>
      </c>
      <c r="E118" s="190" t="s">
        <v>2294</v>
      </c>
      <c r="F118" s="193">
        <v>1</v>
      </c>
    </row>
    <row r="119" spans="1:6">
      <c r="A119" s="193">
        <v>2012</v>
      </c>
      <c r="B119" s="163" t="s">
        <v>644</v>
      </c>
      <c r="C119" s="190" t="s">
        <v>31</v>
      </c>
      <c r="D119" s="190" t="s">
        <v>1594</v>
      </c>
      <c r="E119" s="190" t="s">
        <v>2295</v>
      </c>
      <c r="F119" s="193">
        <v>2</v>
      </c>
    </row>
    <row r="120" spans="1:6">
      <c r="A120" s="193">
        <v>2012</v>
      </c>
      <c r="B120" s="163" t="s">
        <v>644</v>
      </c>
      <c r="C120" s="190" t="s">
        <v>31</v>
      </c>
      <c r="D120" s="190" t="s">
        <v>1594</v>
      </c>
      <c r="E120" s="190" t="s">
        <v>2296</v>
      </c>
      <c r="F120" s="193">
        <v>2</v>
      </c>
    </row>
    <row r="121" spans="1:6">
      <c r="A121" s="193">
        <v>2012</v>
      </c>
      <c r="B121" s="163" t="s">
        <v>644</v>
      </c>
      <c r="C121" s="190" t="s">
        <v>31</v>
      </c>
      <c r="D121" s="190" t="s">
        <v>1594</v>
      </c>
      <c r="E121" s="190" t="s">
        <v>2291</v>
      </c>
      <c r="F121" s="193">
        <v>3</v>
      </c>
    </row>
    <row r="122" spans="1:6">
      <c r="A122" s="193">
        <v>2012</v>
      </c>
      <c r="B122" s="163" t="s">
        <v>644</v>
      </c>
      <c r="C122" s="190" t="s">
        <v>31</v>
      </c>
      <c r="D122" s="190" t="s">
        <v>1594</v>
      </c>
      <c r="E122" s="190" t="s">
        <v>1165</v>
      </c>
      <c r="F122" s="193">
        <v>2</v>
      </c>
    </row>
    <row r="123" spans="1:6">
      <c r="A123" s="193">
        <v>2012</v>
      </c>
      <c r="B123" s="163" t="s">
        <v>644</v>
      </c>
      <c r="C123" s="190" t="s">
        <v>31</v>
      </c>
      <c r="D123" s="190" t="s">
        <v>1594</v>
      </c>
      <c r="E123" s="190" t="s">
        <v>2297</v>
      </c>
      <c r="F123" s="193">
        <v>4</v>
      </c>
    </row>
    <row r="124" spans="1:6">
      <c r="A124" s="193">
        <v>2012</v>
      </c>
      <c r="B124" s="163" t="s">
        <v>644</v>
      </c>
      <c r="C124" s="190" t="s">
        <v>31</v>
      </c>
      <c r="D124" s="190" t="s">
        <v>1594</v>
      </c>
      <c r="E124" s="190" t="s">
        <v>2299</v>
      </c>
      <c r="F124" s="193">
        <v>2</v>
      </c>
    </row>
    <row r="125" spans="1:6">
      <c r="A125" s="193">
        <v>2012</v>
      </c>
      <c r="B125" s="163" t="s">
        <v>644</v>
      </c>
      <c r="C125" s="190" t="s">
        <v>213</v>
      </c>
      <c r="D125" s="190" t="s">
        <v>1594</v>
      </c>
      <c r="E125" s="190" t="s">
        <v>2301</v>
      </c>
      <c r="F125" s="193">
        <v>2</v>
      </c>
    </row>
    <row r="126" spans="1:6">
      <c r="A126" s="193">
        <v>2012</v>
      </c>
      <c r="B126" s="163" t="s">
        <v>644</v>
      </c>
      <c r="C126" s="190" t="s">
        <v>213</v>
      </c>
      <c r="D126" s="190" t="s">
        <v>1594</v>
      </c>
      <c r="E126" s="190" t="s">
        <v>2292</v>
      </c>
      <c r="F126" s="193">
        <v>1</v>
      </c>
    </row>
    <row r="127" spans="1:6">
      <c r="A127" s="193">
        <v>2012</v>
      </c>
      <c r="B127" s="163" t="s">
        <v>644</v>
      </c>
      <c r="C127" s="190" t="s">
        <v>213</v>
      </c>
      <c r="D127" s="190" t="s">
        <v>1594</v>
      </c>
      <c r="E127" s="190" t="s">
        <v>2293</v>
      </c>
      <c r="F127" s="193">
        <v>1</v>
      </c>
    </row>
    <row r="128" spans="1:6">
      <c r="A128" s="193">
        <v>2012</v>
      </c>
      <c r="B128" s="163" t="s">
        <v>644</v>
      </c>
      <c r="C128" s="190" t="s">
        <v>213</v>
      </c>
      <c r="D128" s="190" t="s">
        <v>1594</v>
      </c>
      <c r="E128" s="190" t="s">
        <v>2300</v>
      </c>
      <c r="F128" s="193">
        <v>1</v>
      </c>
    </row>
    <row r="129" spans="1:6">
      <c r="A129" s="193">
        <v>2012</v>
      </c>
      <c r="B129" s="163" t="s">
        <v>644</v>
      </c>
      <c r="C129" s="190" t="s">
        <v>213</v>
      </c>
      <c r="D129" s="190" t="s">
        <v>1594</v>
      </c>
      <c r="E129" s="190" t="s">
        <v>2291</v>
      </c>
      <c r="F129" s="193">
        <v>3</v>
      </c>
    </row>
    <row r="130" spans="1:6">
      <c r="A130" s="193">
        <v>2012</v>
      </c>
      <c r="B130" s="163" t="s">
        <v>644</v>
      </c>
      <c r="C130" s="190" t="s">
        <v>213</v>
      </c>
      <c r="D130" s="190" t="s">
        <v>1594</v>
      </c>
      <c r="E130" s="190" t="s">
        <v>1165</v>
      </c>
      <c r="F130" s="193">
        <v>3</v>
      </c>
    </row>
    <row r="131" spans="1:6">
      <c r="A131" s="193">
        <v>2012</v>
      </c>
      <c r="B131" s="163" t="s">
        <v>644</v>
      </c>
      <c r="C131" s="190" t="s">
        <v>213</v>
      </c>
      <c r="D131" s="190" t="s">
        <v>1594</v>
      </c>
      <c r="E131" s="190" t="s">
        <v>2297</v>
      </c>
      <c r="F131" s="193">
        <v>2</v>
      </c>
    </row>
    <row r="132" spans="1:6">
      <c r="A132" s="193">
        <v>2012</v>
      </c>
      <c r="B132" s="163" t="s">
        <v>644</v>
      </c>
      <c r="C132" s="190" t="s">
        <v>2289</v>
      </c>
      <c r="D132" s="190" t="s">
        <v>1594</v>
      </c>
      <c r="E132" s="190" t="s">
        <v>2294</v>
      </c>
      <c r="F132" s="193">
        <v>1</v>
      </c>
    </row>
    <row r="133" spans="1:6">
      <c r="A133" s="193">
        <v>2012</v>
      </c>
      <c r="B133" s="163" t="s">
        <v>644</v>
      </c>
      <c r="C133" s="190" t="s">
        <v>1739</v>
      </c>
      <c r="D133" s="190" t="s">
        <v>1594</v>
      </c>
      <c r="E133" s="190" t="s">
        <v>2290</v>
      </c>
      <c r="F133" s="193">
        <v>3</v>
      </c>
    </row>
    <row r="134" spans="1:6">
      <c r="A134" s="193">
        <v>2012</v>
      </c>
      <c r="B134" s="163" t="s">
        <v>644</v>
      </c>
      <c r="C134" s="190" t="s">
        <v>1739</v>
      </c>
      <c r="D134" s="190" t="s">
        <v>1594</v>
      </c>
      <c r="E134" s="190" t="s">
        <v>2512</v>
      </c>
      <c r="F134" s="193">
        <v>2</v>
      </c>
    </row>
    <row r="135" spans="1:6">
      <c r="A135" s="193">
        <v>2012</v>
      </c>
      <c r="B135" s="163" t="s">
        <v>644</v>
      </c>
      <c r="C135" s="190" t="s">
        <v>1739</v>
      </c>
      <c r="D135" s="190" t="s">
        <v>1594</v>
      </c>
      <c r="E135" s="190" t="s">
        <v>2301</v>
      </c>
      <c r="F135" s="193">
        <v>2</v>
      </c>
    </row>
    <row r="136" spans="1:6">
      <c r="A136" s="193">
        <v>2012</v>
      </c>
      <c r="B136" s="163" t="s">
        <v>644</v>
      </c>
      <c r="C136" s="190" t="s">
        <v>1739</v>
      </c>
      <c r="D136" s="190" t="s">
        <v>1594</v>
      </c>
      <c r="E136" s="190" t="s">
        <v>1161</v>
      </c>
      <c r="F136" s="193">
        <v>3</v>
      </c>
    </row>
    <row r="137" spans="1:6">
      <c r="A137" s="193">
        <v>2012</v>
      </c>
      <c r="B137" s="163" t="s">
        <v>644</v>
      </c>
      <c r="C137" s="190" t="s">
        <v>1739</v>
      </c>
      <c r="D137" s="190" t="s">
        <v>1594</v>
      </c>
      <c r="E137" s="190" t="s">
        <v>1162</v>
      </c>
      <c r="F137" s="193">
        <v>5</v>
      </c>
    </row>
    <row r="138" spans="1:6">
      <c r="A138" s="193">
        <v>2012</v>
      </c>
      <c r="B138" s="163" t="s">
        <v>644</v>
      </c>
      <c r="C138" s="190" t="s">
        <v>1739</v>
      </c>
      <c r="D138" s="190" t="s">
        <v>1594</v>
      </c>
      <c r="E138" s="190" t="s">
        <v>1163</v>
      </c>
      <c r="F138" s="193">
        <v>10</v>
      </c>
    </row>
    <row r="139" spans="1:6">
      <c r="A139" s="193">
        <v>2012</v>
      </c>
      <c r="B139" s="163" t="s">
        <v>644</v>
      </c>
      <c r="C139" s="190" t="s">
        <v>1739</v>
      </c>
      <c r="D139" s="190" t="s">
        <v>1594</v>
      </c>
      <c r="E139" s="190" t="s">
        <v>2292</v>
      </c>
      <c r="F139" s="193">
        <v>13</v>
      </c>
    </row>
    <row r="140" spans="1:6">
      <c r="A140" s="193">
        <v>2012</v>
      </c>
      <c r="B140" s="163" t="s">
        <v>644</v>
      </c>
      <c r="C140" s="190" t="s">
        <v>1739</v>
      </c>
      <c r="D140" s="190" t="s">
        <v>1594</v>
      </c>
      <c r="E140" s="190" t="s">
        <v>2293</v>
      </c>
      <c r="F140" s="193">
        <v>6</v>
      </c>
    </row>
    <row r="141" spans="1:6">
      <c r="A141" s="193">
        <v>2012</v>
      </c>
      <c r="B141" s="163" t="s">
        <v>644</v>
      </c>
      <c r="C141" s="190" t="s">
        <v>1739</v>
      </c>
      <c r="D141" s="190" t="s">
        <v>1594</v>
      </c>
      <c r="E141" s="190" t="s">
        <v>2300</v>
      </c>
      <c r="F141" s="193">
        <v>3</v>
      </c>
    </row>
    <row r="142" spans="1:6">
      <c r="A142" s="193">
        <v>2012</v>
      </c>
      <c r="B142" s="163" t="s">
        <v>644</v>
      </c>
      <c r="C142" s="190" t="s">
        <v>1739</v>
      </c>
      <c r="D142" s="190" t="s">
        <v>1594</v>
      </c>
      <c r="E142" s="190" t="s">
        <v>1179</v>
      </c>
      <c r="F142" s="193">
        <v>13</v>
      </c>
    </row>
    <row r="143" spans="1:6">
      <c r="A143" s="193">
        <v>2012</v>
      </c>
      <c r="B143" s="163" t="s">
        <v>644</v>
      </c>
      <c r="C143" s="190" t="s">
        <v>1739</v>
      </c>
      <c r="D143" s="190" t="s">
        <v>1594</v>
      </c>
      <c r="E143" s="190" t="s">
        <v>2294</v>
      </c>
      <c r="F143" s="193">
        <v>5</v>
      </c>
    </row>
    <row r="144" spans="1:6">
      <c r="A144" s="193">
        <v>2012</v>
      </c>
      <c r="B144" s="163" t="s">
        <v>644</v>
      </c>
      <c r="C144" s="190" t="s">
        <v>1739</v>
      </c>
      <c r="D144" s="190" t="s">
        <v>1594</v>
      </c>
      <c r="E144" s="190" t="s">
        <v>2295</v>
      </c>
      <c r="F144" s="193">
        <v>11</v>
      </c>
    </row>
    <row r="145" spans="1:6">
      <c r="A145" s="193">
        <v>2012</v>
      </c>
      <c r="B145" s="163" t="s">
        <v>644</v>
      </c>
      <c r="C145" s="190" t="s">
        <v>1739</v>
      </c>
      <c r="D145" s="190" t="s">
        <v>1594</v>
      </c>
      <c r="E145" s="190" t="s">
        <v>2291</v>
      </c>
      <c r="F145" s="193">
        <v>3</v>
      </c>
    </row>
    <row r="146" spans="1:6">
      <c r="A146" s="193">
        <v>2012</v>
      </c>
      <c r="B146" s="163" t="s">
        <v>644</v>
      </c>
      <c r="C146" s="190" t="s">
        <v>1739</v>
      </c>
      <c r="D146" s="190" t="s">
        <v>1594</v>
      </c>
      <c r="E146" s="190" t="s">
        <v>1165</v>
      </c>
      <c r="F146" s="193">
        <v>12</v>
      </c>
    </row>
    <row r="147" spans="1:6">
      <c r="A147" s="193">
        <v>2012</v>
      </c>
      <c r="B147" s="163" t="s">
        <v>644</v>
      </c>
      <c r="C147" s="190" t="s">
        <v>1739</v>
      </c>
      <c r="D147" s="190" t="s">
        <v>1594</v>
      </c>
      <c r="E147" s="190" t="s">
        <v>2297</v>
      </c>
      <c r="F147" s="193">
        <v>9</v>
      </c>
    </row>
    <row r="148" spans="1:6">
      <c r="A148" s="193">
        <v>2012</v>
      </c>
      <c r="B148" s="163" t="s">
        <v>644</v>
      </c>
      <c r="C148" s="190" t="s">
        <v>1739</v>
      </c>
      <c r="D148" s="190" t="s">
        <v>1594</v>
      </c>
      <c r="E148" s="190" t="s">
        <v>2299</v>
      </c>
      <c r="F148" s="193">
        <v>14</v>
      </c>
    </row>
    <row r="149" spans="1:6">
      <c r="A149" s="277">
        <v>2013</v>
      </c>
      <c r="B149" s="163" t="s">
        <v>644</v>
      </c>
      <c r="C149" s="190" t="s">
        <v>126</v>
      </c>
      <c r="D149" s="190" t="s">
        <v>1594</v>
      </c>
      <c r="E149" s="190" t="s">
        <v>2290</v>
      </c>
      <c r="F149" s="193">
        <v>2</v>
      </c>
    </row>
    <row r="150" spans="1:6">
      <c r="A150" s="277">
        <v>2013</v>
      </c>
      <c r="B150" s="163" t="s">
        <v>644</v>
      </c>
      <c r="C150" s="190" t="s">
        <v>126</v>
      </c>
      <c r="D150" s="190" t="s">
        <v>1594</v>
      </c>
      <c r="E150" s="190" t="s">
        <v>2512</v>
      </c>
      <c r="F150" s="193">
        <v>4</v>
      </c>
    </row>
    <row r="151" spans="1:6">
      <c r="A151" s="277">
        <v>2013</v>
      </c>
      <c r="B151" s="163" t="s">
        <v>644</v>
      </c>
      <c r="C151" s="190" t="s">
        <v>126</v>
      </c>
      <c r="D151" s="190" t="s">
        <v>1594</v>
      </c>
      <c r="E151" s="190" t="s">
        <v>2301</v>
      </c>
      <c r="F151" s="193">
        <v>4</v>
      </c>
    </row>
    <row r="152" spans="1:6">
      <c r="A152" s="277">
        <v>2013</v>
      </c>
      <c r="B152" s="163" t="s">
        <v>644</v>
      </c>
      <c r="C152" s="190" t="s">
        <v>126</v>
      </c>
      <c r="D152" s="190" t="s">
        <v>1594</v>
      </c>
      <c r="E152" s="190" t="s">
        <v>1161</v>
      </c>
      <c r="F152" s="193">
        <v>5</v>
      </c>
    </row>
    <row r="153" spans="1:6">
      <c r="A153" s="277">
        <v>2013</v>
      </c>
      <c r="B153" s="163" t="s">
        <v>644</v>
      </c>
      <c r="C153" s="190" t="s">
        <v>126</v>
      </c>
      <c r="D153" s="190" t="s">
        <v>1594</v>
      </c>
      <c r="E153" s="190" t="s">
        <v>1163</v>
      </c>
      <c r="F153" s="193">
        <v>2</v>
      </c>
    </row>
    <row r="154" spans="1:6">
      <c r="A154" s="277">
        <v>2013</v>
      </c>
      <c r="B154" s="163" t="s">
        <v>644</v>
      </c>
      <c r="C154" s="190" t="s">
        <v>126</v>
      </c>
      <c r="D154" s="190" t="s">
        <v>1594</v>
      </c>
      <c r="E154" s="190" t="s">
        <v>1179</v>
      </c>
      <c r="F154" s="193">
        <v>9</v>
      </c>
    </row>
    <row r="155" spans="1:6">
      <c r="A155" s="277">
        <v>2013</v>
      </c>
      <c r="B155" s="163" t="s">
        <v>644</v>
      </c>
      <c r="C155" s="190" t="s">
        <v>126</v>
      </c>
      <c r="D155" s="190" t="s">
        <v>1594</v>
      </c>
      <c r="E155" s="190" t="s">
        <v>2294</v>
      </c>
      <c r="F155" s="193">
        <v>3</v>
      </c>
    </row>
    <row r="156" spans="1:6">
      <c r="A156" s="277">
        <v>2013</v>
      </c>
      <c r="B156" s="163" t="s">
        <v>644</v>
      </c>
      <c r="C156" s="190" t="s">
        <v>126</v>
      </c>
      <c r="D156" s="190" t="s">
        <v>1594</v>
      </c>
      <c r="E156" s="190" t="s">
        <v>2295</v>
      </c>
      <c r="F156" s="193">
        <v>1</v>
      </c>
    </row>
    <row r="157" spans="1:6">
      <c r="A157" s="277">
        <v>2013</v>
      </c>
      <c r="B157" s="163" t="s">
        <v>644</v>
      </c>
      <c r="C157" s="190" t="s">
        <v>126</v>
      </c>
      <c r="D157" s="190" t="s">
        <v>1594</v>
      </c>
      <c r="E157" s="190" t="s">
        <v>2296</v>
      </c>
      <c r="F157" s="193">
        <v>3</v>
      </c>
    </row>
    <row r="158" spans="1:6">
      <c r="A158" s="277">
        <v>2013</v>
      </c>
      <c r="B158" s="163" t="s">
        <v>644</v>
      </c>
      <c r="C158" s="190" t="s">
        <v>126</v>
      </c>
      <c r="D158" s="190" t="s">
        <v>1594</v>
      </c>
      <c r="E158" s="190" t="s">
        <v>2291</v>
      </c>
      <c r="F158" s="193">
        <v>1</v>
      </c>
    </row>
    <row r="159" spans="1:6">
      <c r="A159" s="277">
        <v>2013</v>
      </c>
      <c r="B159" s="163" t="s">
        <v>644</v>
      </c>
      <c r="C159" s="190" t="s">
        <v>126</v>
      </c>
      <c r="D159" s="190" t="s">
        <v>1594</v>
      </c>
      <c r="E159" s="190" t="s">
        <v>1165</v>
      </c>
      <c r="F159" s="193">
        <v>3</v>
      </c>
    </row>
    <row r="160" spans="1:6">
      <c r="A160" s="277">
        <v>2013</v>
      </c>
      <c r="B160" s="163" t="s">
        <v>644</v>
      </c>
      <c r="C160" s="190" t="s">
        <v>126</v>
      </c>
      <c r="D160" s="190" t="s">
        <v>1594</v>
      </c>
      <c r="E160" s="190" t="s">
        <v>2297</v>
      </c>
      <c r="F160" s="193">
        <v>3</v>
      </c>
    </row>
    <row r="161" spans="1:6">
      <c r="A161" s="277">
        <v>2013</v>
      </c>
      <c r="B161" s="163" t="s">
        <v>644</v>
      </c>
      <c r="C161" s="190" t="s">
        <v>126</v>
      </c>
      <c r="D161" s="190" t="s">
        <v>1594</v>
      </c>
      <c r="E161" s="190" t="s">
        <v>2298</v>
      </c>
      <c r="F161" s="193">
        <v>3</v>
      </c>
    </row>
    <row r="162" spans="1:6">
      <c r="A162" s="277">
        <v>2013</v>
      </c>
      <c r="B162" s="163" t="s">
        <v>644</v>
      </c>
      <c r="C162" s="190" t="s">
        <v>126</v>
      </c>
      <c r="D162" s="190" t="s">
        <v>1594</v>
      </c>
      <c r="E162" s="190" t="s">
        <v>2299</v>
      </c>
      <c r="F162" s="193">
        <v>2</v>
      </c>
    </row>
    <row r="163" spans="1:6">
      <c r="A163" s="277">
        <v>2013</v>
      </c>
      <c r="B163" s="163" t="s">
        <v>644</v>
      </c>
      <c r="C163" s="190" t="s">
        <v>214</v>
      </c>
      <c r="D163" s="190" t="s">
        <v>1594</v>
      </c>
      <c r="E163" s="190" t="s">
        <v>2290</v>
      </c>
      <c r="F163" s="193">
        <v>8</v>
      </c>
    </row>
    <row r="164" spans="1:6">
      <c r="A164" s="277">
        <v>2013</v>
      </c>
      <c r="B164" s="163" t="s">
        <v>644</v>
      </c>
      <c r="C164" s="190" t="s">
        <v>214</v>
      </c>
      <c r="D164" s="190" t="s">
        <v>1594</v>
      </c>
      <c r="E164" s="190" t="s">
        <v>2512</v>
      </c>
      <c r="F164" s="193">
        <v>2</v>
      </c>
    </row>
    <row r="165" spans="1:6">
      <c r="A165" s="277">
        <v>2013</v>
      </c>
      <c r="B165" s="163" t="s">
        <v>644</v>
      </c>
      <c r="C165" s="190" t="s">
        <v>214</v>
      </c>
      <c r="D165" s="190" t="s">
        <v>1594</v>
      </c>
      <c r="E165" s="190" t="s">
        <v>2301</v>
      </c>
      <c r="F165" s="193">
        <v>4</v>
      </c>
    </row>
    <row r="166" spans="1:6">
      <c r="A166" s="277">
        <v>2013</v>
      </c>
      <c r="B166" s="163" t="s">
        <v>644</v>
      </c>
      <c r="C166" s="190" t="s">
        <v>214</v>
      </c>
      <c r="D166" s="190" t="s">
        <v>1594</v>
      </c>
      <c r="E166" s="190" t="s">
        <v>1161</v>
      </c>
      <c r="F166" s="193">
        <v>5</v>
      </c>
    </row>
    <row r="167" spans="1:6">
      <c r="A167" s="277">
        <v>2013</v>
      </c>
      <c r="B167" s="163" t="s">
        <v>644</v>
      </c>
      <c r="C167" s="190" t="s">
        <v>214</v>
      </c>
      <c r="D167" s="190" t="s">
        <v>1594</v>
      </c>
      <c r="E167" s="190" t="s">
        <v>1162</v>
      </c>
      <c r="F167" s="193">
        <v>9</v>
      </c>
    </row>
    <row r="168" spans="1:6">
      <c r="A168" s="277">
        <v>2013</v>
      </c>
      <c r="B168" s="163" t="s">
        <v>644</v>
      </c>
      <c r="C168" s="190" t="s">
        <v>214</v>
      </c>
      <c r="D168" s="190" t="s">
        <v>1594</v>
      </c>
      <c r="E168" s="190" t="s">
        <v>1163</v>
      </c>
      <c r="F168" s="193">
        <v>3</v>
      </c>
    </row>
    <row r="169" spans="1:6">
      <c r="A169" s="277">
        <v>2013</v>
      </c>
      <c r="B169" s="163" t="s">
        <v>644</v>
      </c>
      <c r="C169" s="190" t="s">
        <v>214</v>
      </c>
      <c r="D169" s="190" t="s">
        <v>1594</v>
      </c>
      <c r="E169" s="190" t="s">
        <v>2293</v>
      </c>
      <c r="F169" s="193">
        <v>3</v>
      </c>
    </row>
    <row r="170" spans="1:6">
      <c r="A170" s="277">
        <v>2013</v>
      </c>
      <c r="B170" s="163" t="s">
        <v>644</v>
      </c>
      <c r="C170" s="190" t="s">
        <v>214</v>
      </c>
      <c r="D170" s="190" t="s">
        <v>1594</v>
      </c>
      <c r="E170" s="190" t="s">
        <v>2300</v>
      </c>
      <c r="F170" s="193">
        <v>6</v>
      </c>
    </row>
    <row r="171" spans="1:6">
      <c r="A171" s="277">
        <v>2013</v>
      </c>
      <c r="B171" s="163" t="s">
        <v>644</v>
      </c>
      <c r="C171" s="190" t="s">
        <v>214</v>
      </c>
      <c r="D171" s="190" t="s">
        <v>1594</v>
      </c>
      <c r="E171" s="190" t="s">
        <v>1179</v>
      </c>
      <c r="F171" s="193">
        <v>5</v>
      </c>
    </row>
    <row r="172" spans="1:6">
      <c r="A172" s="277">
        <v>2013</v>
      </c>
      <c r="B172" s="163" t="s">
        <v>644</v>
      </c>
      <c r="C172" s="190" t="s">
        <v>214</v>
      </c>
      <c r="D172" s="190" t="s">
        <v>1594</v>
      </c>
      <c r="E172" s="190" t="s">
        <v>2294</v>
      </c>
      <c r="F172" s="193">
        <v>2</v>
      </c>
    </row>
    <row r="173" spans="1:6">
      <c r="A173" s="277">
        <v>2013</v>
      </c>
      <c r="B173" s="163" t="s">
        <v>644</v>
      </c>
      <c r="C173" s="190" t="s">
        <v>214</v>
      </c>
      <c r="D173" s="190" t="s">
        <v>1594</v>
      </c>
      <c r="E173" s="190" t="s">
        <v>2295</v>
      </c>
      <c r="F173" s="193">
        <v>7</v>
      </c>
    </row>
    <row r="174" spans="1:6">
      <c r="A174" s="277">
        <v>2013</v>
      </c>
      <c r="B174" s="163" t="s">
        <v>644</v>
      </c>
      <c r="C174" s="190" t="s">
        <v>214</v>
      </c>
      <c r="D174" s="190" t="s">
        <v>1594</v>
      </c>
      <c r="E174" s="190" t="s">
        <v>2296</v>
      </c>
      <c r="F174" s="193">
        <v>2</v>
      </c>
    </row>
    <row r="175" spans="1:6">
      <c r="A175" s="277">
        <v>2013</v>
      </c>
      <c r="B175" s="163" t="s">
        <v>644</v>
      </c>
      <c r="C175" s="190" t="s">
        <v>214</v>
      </c>
      <c r="D175" s="190" t="s">
        <v>1594</v>
      </c>
      <c r="E175" s="190" t="s">
        <v>2291</v>
      </c>
      <c r="F175" s="193">
        <v>8</v>
      </c>
    </row>
    <row r="176" spans="1:6">
      <c r="A176" s="277">
        <v>2013</v>
      </c>
      <c r="B176" s="163" t="s">
        <v>644</v>
      </c>
      <c r="C176" s="190" t="s">
        <v>214</v>
      </c>
      <c r="D176" s="190" t="s">
        <v>1594</v>
      </c>
      <c r="E176" s="190" t="s">
        <v>1165</v>
      </c>
      <c r="F176" s="193">
        <v>5</v>
      </c>
    </row>
    <row r="177" spans="1:6">
      <c r="A177" s="277">
        <v>2013</v>
      </c>
      <c r="B177" s="163" t="s">
        <v>644</v>
      </c>
      <c r="C177" s="190" t="s">
        <v>214</v>
      </c>
      <c r="D177" s="190" t="s">
        <v>1594</v>
      </c>
      <c r="E177" s="190" t="s">
        <v>2297</v>
      </c>
      <c r="F177" s="193">
        <v>15</v>
      </c>
    </row>
    <row r="178" spans="1:6">
      <c r="A178" s="277">
        <v>2013</v>
      </c>
      <c r="B178" s="163" t="s">
        <v>644</v>
      </c>
      <c r="C178" s="190" t="s">
        <v>214</v>
      </c>
      <c r="D178" s="190" t="s">
        <v>1594</v>
      </c>
      <c r="E178" s="190" t="s">
        <v>2298</v>
      </c>
      <c r="F178" s="193">
        <v>7</v>
      </c>
    </row>
    <row r="179" spans="1:6">
      <c r="A179" s="277">
        <v>2013</v>
      </c>
      <c r="B179" s="163" t="s">
        <v>644</v>
      </c>
      <c r="C179" s="190" t="s">
        <v>214</v>
      </c>
      <c r="D179" s="190" t="s">
        <v>1594</v>
      </c>
      <c r="E179" s="190" t="s">
        <v>2299</v>
      </c>
      <c r="F179" s="193">
        <v>1</v>
      </c>
    </row>
    <row r="180" spans="1:6">
      <c r="A180" s="277">
        <v>2013</v>
      </c>
      <c r="B180" s="163" t="s">
        <v>644</v>
      </c>
      <c r="C180" s="190" t="s">
        <v>31</v>
      </c>
      <c r="D180" s="190" t="s">
        <v>1594</v>
      </c>
      <c r="E180" s="190" t="s">
        <v>2290</v>
      </c>
      <c r="F180" s="193">
        <v>6</v>
      </c>
    </row>
    <row r="181" spans="1:6">
      <c r="A181" s="277">
        <v>2013</v>
      </c>
      <c r="B181" s="163" t="s">
        <v>644</v>
      </c>
      <c r="C181" s="190" t="s">
        <v>31</v>
      </c>
      <c r="D181" s="190" t="s">
        <v>1594</v>
      </c>
      <c r="E181" s="190" t="s">
        <v>2512</v>
      </c>
      <c r="F181" s="193">
        <v>2</v>
      </c>
    </row>
    <row r="182" spans="1:6">
      <c r="A182" s="277">
        <v>2013</v>
      </c>
      <c r="B182" s="163" t="s">
        <v>644</v>
      </c>
      <c r="C182" s="190" t="s">
        <v>31</v>
      </c>
      <c r="D182" s="190" t="s">
        <v>1594</v>
      </c>
      <c r="E182" s="190" t="s">
        <v>2301</v>
      </c>
      <c r="F182" s="193">
        <v>2</v>
      </c>
    </row>
    <row r="183" spans="1:6">
      <c r="A183" s="277">
        <v>2013</v>
      </c>
      <c r="B183" s="163" t="s">
        <v>644</v>
      </c>
      <c r="C183" s="190" t="s">
        <v>31</v>
      </c>
      <c r="D183" s="190" t="s">
        <v>1594</v>
      </c>
      <c r="E183" s="190" t="s">
        <v>1161</v>
      </c>
      <c r="F183" s="193">
        <v>3</v>
      </c>
    </row>
    <row r="184" spans="1:6">
      <c r="A184" s="277">
        <v>2013</v>
      </c>
      <c r="B184" s="163" t="s">
        <v>644</v>
      </c>
      <c r="C184" s="190" t="s">
        <v>31</v>
      </c>
      <c r="D184" s="190" t="s">
        <v>1594</v>
      </c>
      <c r="E184" s="190" t="s">
        <v>1163</v>
      </c>
      <c r="F184" s="193">
        <v>2</v>
      </c>
    </row>
    <row r="185" spans="1:6">
      <c r="A185" s="277">
        <v>2013</v>
      </c>
      <c r="B185" s="163" t="s">
        <v>644</v>
      </c>
      <c r="C185" s="190" t="s">
        <v>31</v>
      </c>
      <c r="D185" s="190" t="s">
        <v>1594</v>
      </c>
      <c r="E185" s="190" t="s">
        <v>2300</v>
      </c>
      <c r="F185" s="193">
        <v>1</v>
      </c>
    </row>
    <row r="186" spans="1:6">
      <c r="A186" s="277">
        <v>2013</v>
      </c>
      <c r="B186" s="163" t="s">
        <v>644</v>
      </c>
      <c r="C186" s="190" t="s">
        <v>31</v>
      </c>
      <c r="D186" s="190" t="s">
        <v>1594</v>
      </c>
      <c r="E186" s="190" t="s">
        <v>1179</v>
      </c>
      <c r="F186" s="193">
        <v>1</v>
      </c>
    </row>
    <row r="187" spans="1:6">
      <c r="A187" s="277">
        <v>2013</v>
      </c>
      <c r="B187" s="163" t="s">
        <v>644</v>
      </c>
      <c r="C187" s="190" t="s">
        <v>31</v>
      </c>
      <c r="D187" s="190" t="s">
        <v>1594</v>
      </c>
      <c r="E187" s="190" t="s">
        <v>2294</v>
      </c>
      <c r="F187" s="193">
        <v>3</v>
      </c>
    </row>
    <row r="188" spans="1:6">
      <c r="A188" s="277">
        <v>2013</v>
      </c>
      <c r="B188" s="163" t="s">
        <v>644</v>
      </c>
      <c r="C188" s="190" t="s">
        <v>31</v>
      </c>
      <c r="D188" s="190" t="s">
        <v>1594</v>
      </c>
      <c r="E188" s="190" t="s">
        <v>2295</v>
      </c>
      <c r="F188" s="193">
        <v>1</v>
      </c>
    </row>
    <row r="189" spans="1:6">
      <c r="A189" s="277">
        <v>2013</v>
      </c>
      <c r="B189" s="163" t="s">
        <v>644</v>
      </c>
      <c r="C189" s="190" t="s">
        <v>31</v>
      </c>
      <c r="D189" s="190" t="s">
        <v>1594</v>
      </c>
      <c r="E189" s="190" t="s">
        <v>2296</v>
      </c>
      <c r="F189" s="193">
        <v>3</v>
      </c>
    </row>
    <row r="190" spans="1:6">
      <c r="A190" s="277">
        <v>2013</v>
      </c>
      <c r="B190" s="163" t="s">
        <v>644</v>
      </c>
      <c r="C190" s="190" t="s">
        <v>31</v>
      </c>
      <c r="D190" s="190" t="s">
        <v>1594</v>
      </c>
      <c r="E190" s="190" t="s">
        <v>1165</v>
      </c>
      <c r="F190" s="193">
        <v>1</v>
      </c>
    </row>
    <row r="191" spans="1:6">
      <c r="A191" s="277">
        <v>2013</v>
      </c>
      <c r="B191" s="163" t="s">
        <v>644</v>
      </c>
      <c r="C191" s="190" t="s">
        <v>31</v>
      </c>
      <c r="D191" s="190" t="s">
        <v>1594</v>
      </c>
      <c r="E191" s="190" t="s">
        <v>2297</v>
      </c>
      <c r="F191" s="193">
        <v>1</v>
      </c>
    </row>
    <row r="192" spans="1:6">
      <c r="A192" s="277">
        <v>2013</v>
      </c>
      <c r="B192" s="163" t="s">
        <v>644</v>
      </c>
      <c r="C192" s="190" t="s">
        <v>31</v>
      </c>
      <c r="D192" s="190" t="s">
        <v>1594</v>
      </c>
      <c r="E192" s="190" t="s">
        <v>2299</v>
      </c>
      <c r="F192" s="193">
        <v>2</v>
      </c>
    </row>
    <row r="193" spans="1:6">
      <c r="A193" s="277">
        <v>2013</v>
      </c>
      <c r="B193" s="163" t="s">
        <v>644</v>
      </c>
      <c r="C193" s="190" t="s">
        <v>213</v>
      </c>
      <c r="D193" s="190" t="s">
        <v>1594</v>
      </c>
      <c r="E193" s="190" t="s">
        <v>2290</v>
      </c>
      <c r="F193" s="193">
        <v>1</v>
      </c>
    </row>
    <row r="194" spans="1:6">
      <c r="A194" s="277">
        <v>2013</v>
      </c>
      <c r="B194" s="163" t="s">
        <v>644</v>
      </c>
      <c r="C194" s="190" t="s">
        <v>213</v>
      </c>
      <c r="D194" s="190" t="s">
        <v>1594</v>
      </c>
      <c r="E194" s="190" t="s">
        <v>2512</v>
      </c>
      <c r="F194" s="193">
        <v>1</v>
      </c>
    </row>
    <row r="195" spans="1:6">
      <c r="A195" s="277">
        <v>2013</v>
      </c>
      <c r="B195" s="163" t="s">
        <v>644</v>
      </c>
      <c r="C195" s="190" t="s">
        <v>213</v>
      </c>
      <c r="D195" s="190" t="s">
        <v>1594</v>
      </c>
      <c r="E195" s="190" t="s">
        <v>1161</v>
      </c>
      <c r="F195" s="193">
        <v>1</v>
      </c>
    </row>
    <row r="196" spans="1:6">
      <c r="A196" s="277">
        <v>2013</v>
      </c>
      <c r="B196" s="163" t="s">
        <v>644</v>
      </c>
      <c r="C196" s="190" t="s">
        <v>213</v>
      </c>
      <c r="D196" s="190" t="s">
        <v>1594</v>
      </c>
      <c r="E196" s="190" t="s">
        <v>1179</v>
      </c>
      <c r="F196" s="193">
        <v>3</v>
      </c>
    </row>
    <row r="197" spans="1:6">
      <c r="A197" s="277">
        <v>2013</v>
      </c>
      <c r="B197" s="163" t="s">
        <v>644</v>
      </c>
      <c r="C197" s="190" t="s">
        <v>213</v>
      </c>
      <c r="D197" s="190" t="s">
        <v>1594</v>
      </c>
      <c r="E197" s="190" t="s">
        <v>2297</v>
      </c>
      <c r="F197" s="193">
        <v>1</v>
      </c>
    </row>
    <row r="198" spans="1:6">
      <c r="A198" s="277">
        <v>2013</v>
      </c>
      <c r="B198" s="163" t="s">
        <v>644</v>
      </c>
      <c r="C198" s="190" t="s">
        <v>213</v>
      </c>
      <c r="D198" s="190" t="s">
        <v>1594</v>
      </c>
      <c r="E198" s="190" t="s">
        <v>2298</v>
      </c>
      <c r="F198" s="193">
        <v>2</v>
      </c>
    </row>
    <row r="199" spans="1:6">
      <c r="A199" s="277">
        <v>2013</v>
      </c>
      <c r="B199" s="163" t="s">
        <v>644</v>
      </c>
      <c r="C199" s="190" t="s">
        <v>2289</v>
      </c>
      <c r="D199" s="190" t="s">
        <v>1594</v>
      </c>
      <c r="E199" s="190" t="s">
        <v>2293</v>
      </c>
      <c r="F199" s="193">
        <v>1</v>
      </c>
    </row>
    <row r="200" spans="1:6">
      <c r="A200" s="277">
        <v>2013</v>
      </c>
      <c r="B200" s="163" t="s">
        <v>644</v>
      </c>
      <c r="C200" s="190" t="s">
        <v>2289</v>
      </c>
      <c r="D200" s="190" t="s">
        <v>1594</v>
      </c>
      <c r="E200" s="190" t="s">
        <v>2295</v>
      </c>
      <c r="F200" s="193">
        <v>1</v>
      </c>
    </row>
    <row r="201" spans="1:6">
      <c r="A201" s="277">
        <v>2013</v>
      </c>
      <c r="B201" s="163" t="s">
        <v>644</v>
      </c>
      <c r="C201" s="190" t="s">
        <v>1739</v>
      </c>
      <c r="D201" s="190" t="s">
        <v>1594</v>
      </c>
      <c r="E201" s="190" t="s">
        <v>2290</v>
      </c>
      <c r="F201" s="193">
        <v>1</v>
      </c>
    </row>
    <row r="202" spans="1:6">
      <c r="A202" s="277">
        <v>2013</v>
      </c>
      <c r="B202" s="163" t="s">
        <v>644</v>
      </c>
      <c r="C202" s="190" t="s">
        <v>1739</v>
      </c>
      <c r="D202" s="190" t="s">
        <v>1594</v>
      </c>
      <c r="E202" s="190" t="s">
        <v>2512</v>
      </c>
      <c r="F202" s="193">
        <v>1</v>
      </c>
    </row>
    <row r="203" spans="1:6">
      <c r="A203" s="277">
        <v>2013</v>
      </c>
      <c r="B203" s="163" t="s">
        <v>644</v>
      </c>
      <c r="C203" s="190" t="s">
        <v>1739</v>
      </c>
      <c r="D203" s="190" t="s">
        <v>1594</v>
      </c>
      <c r="E203" s="190" t="s">
        <v>1161</v>
      </c>
      <c r="F203" s="193">
        <v>5</v>
      </c>
    </row>
    <row r="204" spans="1:6">
      <c r="A204" s="277">
        <v>2013</v>
      </c>
      <c r="B204" s="163" t="s">
        <v>644</v>
      </c>
      <c r="C204" s="190" t="s">
        <v>1739</v>
      </c>
      <c r="D204" s="190" t="s">
        <v>1594</v>
      </c>
      <c r="E204" s="190" t="s">
        <v>1162</v>
      </c>
      <c r="F204" s="193">
        <v>1</v>
      </c>
    </row>
    <row r="205" spans="1:6">
      <c r="A205" s="277">
        <v>2013</v>
      </c>
      <c r="B205" s="163" t="s">
        <v>644</v>
      </c>
      <c r="C205" s="190" t="s">
        <v>1739</v>
      </c>
      <c r="D205" s="190" t="s">
        <v>1594</v>
      </c>
      <c r="E205" s="190" t="s">
        <v>1163</v>
      </c>
      <c r="F205" s="193">
        <v>1</v>
      </c>
    </row>
    <row r="206" spans="1:6">
      <c r="A206" s="277">
        <v>2013</v>
      </c>
      <c r="B206" s="163" t="s">
        <v>644</v>
      </c>
      <c r="C206" s="190" t="s">
        <v>1739</v>
      </c>
      <c r="D206" s="190" t="s">
        <v>1594</v>
      </c>
      <c r="E206" s="190" t="s">
        <v>2293</v>
      </c>
      <c r="F206" s="193">
        <v>2</v>
      </c>
    </row>
    <row r="207" spans="1:6">
      <c r="A207" s="277">
        <v>2013</v>
      </c>
      <c r="B207" s="163" t="s">
        <v>644</v>
      </c>
      <c r="C207" s="190" t="s">
        <v>1739</v>
      </c>
      <c r="D207" s="190" t="s">
        <v>1594</v>
      </c>
      <c r="E207" s="190" t="s">
        <v>1179</v>
      </c>
      <c r="F207" s="193">
        <v>5</v>
      </c>
    </row>
    <row r="208" spans="1:6">
      <c r="A208" s="277">
        <v>2013</v>
      </c>
      <c r="B208" s="163" t="s">
        <v>644</v>
      </c>
      <c r="C208" s="190" t="s">
        <v>1739</v>
      </c>
      <c r="D208" s="190" t="s">
        <v>1594</v>
      </c>
      <c r="E208" s="190" t="s">
        <v>2295</v>
      </c>
      <c r="F208" s="193">
        <v>2</v>
      </c>
    </row>
    <row r="209" spans="1:6">
      <c r="A209" s="277">
        <v>2013</v>
      </c>
      <c r="B209" s="163" t="s">
        <v>644</v>
      </c>
      <c r="C209" s="190" t="s">
        <v>1739</v>
      </c>
      <c r="D209" s="190" t="s">
        <v>1594</v>
      </c>
      <c r="E209" s="190" t="s">
        <v>2296</v>
      </c>
      <c r="F209" s="193">
        <v>1</v>
      </c>
    </row>
    <row r="210" spans="1:6">
      <c r="A210" s="277">
        <v>2013</v>
      </c>
      <c r="B210" s="163" t="s">
        <v>644</v>
      </c>
      <c r="C210" s="190" t="s">
        <v>1739</v>
      </c>
      <c r="D210" s="190" t="s">
        <v>1594</v>
      </c>
      <c r="E210" s="190" t="s">
        <v>1165</v>
      </c>
      <c r="F210" s="193">
        <v>5</v>
      </c>
    </row>
    <row r="211" spans="1:6">
      <c r="A211" s="277">
        <v>2013</v>
      </c>
      <c r="B211" s="163" t="s">
        <v>644</v>
      </c>
      <c r="C211" s="190" t="s">
        <v>1739</v>
      </c>
      <c r="D211" s="190" t="s">
        <v>1594</v>
      </c>
      <c r="E211" s="190" t="s">
        <v>2297</v>
      </c>
      <c r="F211" s="193">
        <v>2</v>
      </c>
    </row>
    <row r="212" spans="1:6">
      <c r="A212" s="277">
        <v>2013</v>
      </c>
      <c r="B212" s="163" t="s">
        <v>644</v>
      </c>
      <c r="C212" s="190" t="s">
        <v>1739</v>
      </c>
      <c r="D212" s="190" t="s">
        <v>1594</v>
      </c>
      <c r="E212" s="190" t="s">
        <v>2299</v>
      </c>
      <c r="F212" s="193">
        <v>7</v>
      </c>
    </row>
    <row r="213" spans="1:6">
      <c r="A213" s="193">
        <v>2014</v>
      </c>
      <c r="B213" s="163" t="s">
        <v>644</v>
      </c>
      <c r="C213" s="190" t="s">
        <v>126</v>
      </c>
      <c r="D213" s="190" t="s">
        <v>1594</v>
      </c>
      <c r="E213" s="190" t="s">
        <v>2290</v>
      </c>
      <c r="F213" s="193">
        <v>6</v>
      </c>
    </row>
    <row r="214" spans="1:6">
      <c r="A214" s="193">
        <v>2014</v>
      </c>
      <c r="B214" s="163" t="s">
        <v>644</v>
      </c>
      <c r="C214" s="190" t="s">
        <v>126</v>
      </c>
      <c r="D214" s="190" t="s">
        <v>1594</v>
      </c>
      <c r="E214" s="190" t="s">
        <v>2512</v>
      </c>
      <c r="F214" s="193">
        <v>12</v>
      </c>
    </row>
    <row r="215" spans="1:6">
      <c r="A215" s="193">
        <v>2014</v>
      </c>
      <c r="B215" s="163" t="s">
        <v>644</v>
      </c>
      <c r="C215" s="190" t="s">
        <v>126</v>
      </c>
      <c r="D215" s="190" t="s">
        <v>1594</v>
      </c>
      <c r="E215" s="190" t="s">
        <v>2301</v>
      </c>
      <c r="F215" s="193">
        <v>11</v>
      </c>
    </row>
    <row r="216" spans="1:6">
      <c r="A216" s="193">
        <v>2014</v>
      </c>
      <c r="B216" s="163" t="s">
        <v>644</v>
      </c>
      <c r="C216" s="190" t="s">
        <v>126</v>
      </c>
      <c r="D216" s="190" t="s">
        <v>1594</v>
      </c>
      <c r="E216" s="190" t="s">
        <v>1161</v>
      </c>
      <c r="F216" s="193">
        <v>7</v>
      </c>
    </row>
    <row r="217" spans="1:6">
      <c r="A217" s="193">
        <v>2014</v>
      </c>
      <c r="B217" s="163" t="s">
        <v>644</v>
      </c>
      <c r="C217" s="190" t="s">
        <v>126</v>
      </c>
      <c r="D217" s="190" t="s">
        <v>1594</v>
      </c>
      <c r="E217" s="190" t="s">
        <v>1162</v>
      </c>
      <c r="F217" s="193">
        <v>1</v>
      </c>
    </row>
    <row r="218" spans="1:6">
      <c r="A218" s="193">
        <v>2014</v>
      </c>
      <c r="B218" s="163" t="s">
        <v>644</v>
      </c>
      <c r="C218" s="190" t="s">
        <v>126</v>
      </c>
      <c r="D218" s="190" t="s">
        <v>1594</v>
      </c>
      <c r="E218" s="190" t="s">
        <v>1163</v>
      </c>
      <c r="F218" s="193">
        <v>11</v>
      </c>
    </row>
    <row r="219" spans="1:6">
      <c r="A219" s="193">
        <v>2014</v>
      </c>
      <c r="B219" s="163" t="s">
        <v>644</v>
      </c>
      <c r="C219" s="190" t="s">
        <v>126</v>
      </c>
      <c r="D219" s="190" t="s">
        <v>1594</v>
      </c>
      <c r="E219" s="190" t="s">
        <v>2292</v>
      </c>
      <c r="F219" s="193">
        <v>13</v>
      </c>
    </row>
    <row r="220" spans="1:6">
      <c r="A220" s="193">
        <v>2014</v>
      </c>
      <c r="B220" s="163" t="s">
        <v>644</v>
      </c>
      <c r="C220" s="190" t="s">
        <v>126</v>
      </c>
      <c r="D220" s="190" t="s">
        <v>1594</v>
      </c>
      <c r="E220" s="190" t="s">
        <v>2293</v>
      </c>
      <c r="F220" s="193">
        <v>4</v>
      </c>
    </row>
    <row r="221" spans="1:6">
      <c r="A221" s="193">
        <v>2014</v>
      </c>
      <c r="B221" s="163" t="s">
        <v>644</v>
      </c>
      <c r="C221" s="190" t="s">
        <v>126</v>
      </c>
      <c r="D221" s="190" t="s">
        <v>1594</v>
      </c>
      <c r="E221" s="190" t="s">
        <v>2300</v>
      </c>
      <c r="F221" s="193">
        <v>3</v>
      </c>
    </row>
    <row r="222" spans="1:6">
      <c r="A222" s="193">
        <v>2014</v>
      </c>
      <c r="B222" s="163" t="s">
        <v>644</v>
      </c>
      <c r="C222" s="190" t="s">
        <v>126</v>
      </c>
      <c r="D222" s="190" t="s">
        <v>1594</v>
      </c>
      <c r="E222" s="190" t="s">
        <v>1179</v>
      </c>
      <c r="F222" s="193">
        <v>16</v>
      </c>
    </row>
    <row r="223" spans="1:6">
      <c r="A223" s="193">
        <v>2014</v>
      </c>
      <c r="B223" s="163" t="s">
        <v>644</v>
      </c>
      <c r="C223" s="190" t="s">
        <v>126</v>
      </c>
      <c r="D223" s="190" t="s">
        <v>1594</v>
      </c>
      <c r="E223" s="190" t="s">
        <v>2294</v>
      </c>
      <c r="F223" s="193">
        <v>8</v>
      </c>
    </row>
    <row r="224" spans="1:6">
      <c r="A224" s="193">
        <v>2014</v>
      </c>
      <c r="B224" s="163" t="s">
        <v>644</v>
      </c>
      <c r="C224" s="190" t="s">
        <v>126</v>
      </c>
      <c r="D224" s="190" t="s">
        <v>1594</v>
      </c>
      <c r="E224" s="190" t="s">
        <v>2295</v>
      </c>
      <c r="F224" s="193">
        <v>4</v>
      </c>
    </row>
    <row r="225" spans="1:6">
      <c r="A225" s="193">
        <v>2014</v>
      </c>
      <c r="B225" s="163" t="s">
        <v>644</v>
      </c>
      <c r="C225" s="190" t="s">
        <v>126</v>
      </c>
      <c r="D225" s="190" t="s">
        <v>1594</v>
      </c>
      <c r="E225" s="190" t="s">
        <v>2296</v>
      </c>
      <c r="F225" s="193">
        <v>5</v>
      </c>
    </row>
    <row r="226" spans="1:6">
      <c r="A226" s="193">
        <v>2014</v>
      </c>
      <c r="B226" s="163" t="s">
        <v>644</v>
      </c>
      <c r="C226" s="190" t="s">
        <v>126</v>
      </c>
      <c r="D226" s="190" t="s">
        <v>1594</v>
      </c>
      <c r="E226" s="190" t="s">
        <v>2291</v>
      </c>
      <c r="F226" s="193">
        <v>3</v>
      </c>
    </row>
    <row r="227" spans="1:6">
      <c r="A227" s="193">
        <v>2014</v>
      </c>
      <c r="B227" s="163" t="s">
        <v>644</v>
      </c>
      <c r="C227" s="190" t="s">
        <v>126</v>
      </c>
      <c r="D227" s="190" t="s">
        <v>1594</v>
      </c>
      <c r="E227" s="190" t="s">
        <v>1165</v>
      </c>
      <c r="F227" s="193">
        <v>9</v>
      </c>
    </row>
    <row r="228" spans="1:6">
      <c r="A228" s="193">
        <v>2014</v>
      </c>
      <c r="B228" s="163" t="s">
        <v>644</v>
      </c>
      <c r="C228" s="190" t="s">
        <v>126</v>
      </c>
      <c r="D228" s="190" t="s">
        <v>1594</v>
      </c>
      <c r="E228" s="190" t="s">
        <v>2297</v>
      </c>
      <c r="F228" s="193">
        <v>8</v>
      </c>
    </row>
    <row r="229" spans="1:6">
      <c r="A229" s="193">
        <v>2014</v>
      </c>
      <c r="B229" s="163" t="s">
        <v>644</v>
      </c>
      <c r="C229" s="190" t="s">
        <v>126</v>
      </c>
      <c r="D229" s="190" t="s">
        <v>1594</v>
      </c>
      <c r="E229" s="190" t="s">
        <v>2299</v>
      </c>
      <c r="F229" s="193">
        <v>9</v>
      </c>
    </row>
    <row r="230" spans="1:6">
      <c r="A230" s="193">
        <v>2014</v>
      </c>
      <c r="B230" s="163" t="s">
        <v>644</v>
      </c>
      <c r="C230" s="190" t="s">
        <v>214</v>
      </c>
      <c r="D230" s="190" t="s">
        <v>1594</v>
      </c>
      <c r="E230" s="190" t="s">
        <v>2290</v>
      </c>
      <c r="F230" s="193">
        <v>15</v>
      </c>
    </row>
    <row r="231" spans="1:6">
      <c r="A231" s="193">
        <v>2014</v>
      </c>
      <c r="B231" s="163" t="s">
        <v>644</v>
      </c>
      <c r="C231" s="190" t="s">
        <v>214</v>
      </c>
      <c r="D231" s="190" t="s">
        <v>1594</v>
      </c>
      <c r="E231" s="190" t="s">
        <v>2512</v>
      </c>
      <c r="F231" s="193">
        <v>4</v>
      </c>
    </row>
    <row r="232" spans="1:6">
      <c r="A232" s="193">
        <v>2014</v>
      </c>
      <c r="B232" s="163" t="s">
        <v>644</v>
      </c>
      <c r="C232" s="190" t="s">
        <v>214</v>
      </c>
      <c r="D232" s="190" t="s">
        <v>1594</v>
      </c>
      <c r="E232" s="190" t="s">
        <v>2301</v>
      </c>
      <c r="F232" s="193">
        <v>17</v>
      </c>
    </row>
    <row r="233" spans="1:6">
      <c r="A233" s="193">
        <v>2014</v>
      </c>
      <c r="B233" s="163" t="s">
        <v>644</v>
      </c>
      <c r="C233" s="190" t="s">
        <v>214</v>
      </c>
      <c r="D233" s="190" t="s">
        <v>1594</v>
      </c>
      <c r="E233" s="190" t="s">
        <v>1161</v>
      </c>
      <c r="F233" s="193">
        <v>16</v>
      </c>
    </row>
    <row r="234" spans="1:6">
      <c r="A234" s="193">
        <v>2014</v>
      </c>
      <c r="B234" s="163" t="s">
        <v>644</v>
      </c>
      <c r="C234" s="190" t="s">
        <v>214</v>
      </c>
      <c r="D234" s="190" t="s">
        <v>1594</v>
      </c>
      <c r="E234" s="190" t="s">
        <v>1162</v>
      </c>
      <c r="F234" s="193">
        <v>37</v>
      </c>
    </row>
    <row r="235" spans="1:6">
      <c r="A235" s="193">
        <v>2014</v>
      </c>
      <c r="B235" s="163" t="s">
        <v>644</v>
      </c>
      <c r="C235" s="190" t="s">
        <v>214</v>
      </c>
      <c r="D235" s="190" t="s">
        <v>1594</v>
      </c>
      <c r="E235" s="190" t="s">
        <v>1163</v>
      </c>
      <c r="F235" s="193">
        <v>12</v>
      </c>
    </row>
    <row r="236" spans="1:6">
      <c r="A236" s="193">
        <v>2014</v>
      </c>
      <c r="B236" s="163" t="s">
        <v>644</v>
      </c>
      <c r="C236" s="190" t="s">
        <v>214</v>
      </c>
      <c r="D236" s="190" t="s">
        <v>1594</v>
      </c>
      <c r="E236" s="190" t="s">
        <v>2292</v>
      </c>
      <c r="F236" s="193">
        <v>25</v>
      </c>
    </row>
    <row r="237" spans="1:6">
      <c r="A237" s="193">
        <v>2014</v>
      </c>
      <c r="B237" s="163" t="s">
        <v>644</v>
      </c>
      <c r="C237" s="190" t="s">
        <v>214</v>
      </c>
      <c r="D237" s="190" t="s">
        <v>1594</v>
      </c>
      <c r="E237" s="190" t="s">
        <v>2293</v>
      </c>
      <c r="F237" s="193">
        <v>12</v>
      </c>
    </row>
    <row r="238" spans="1:6">
      <c r="A238" s="193">
        <v>2014</v>
      </c>
      <c r="B238" s="163" t="s">
        <v>644</v>
      </c>
      <c r="C238" s="190" t="s">
        <v>214</v>
      </c>
      <c r="D238" s="190" t="s">
        <v>1594</v>
      </c>
      <c r="E238" s="190" t="s">
        <v>2300</v>
      </c>
      <c r="F238" s="193">
        <v>15</v>
      </c>
    </row>
    <row r="239" spans="1:6">
      <c r="A239" s="193">
        <v>2014</v>
      </c>
      <c r="B239" s="163" t="s">
        <v>644</v>
      </c>
      <c r="C239" s="190" t="s">
        <v>214</v>
      </c>
      <c r="D239" s="190" t="s">
        <v>1594</v>
      </c>
      <c r="E239" s="190" t="s">
        <v>1179</v>
      </c>
      <c r="F239" s="193">
        <v>16</v>
      </c>
    </row>
    <row r="240" spans="1:6">
      <c r="A240" s="193">
        <v>2014</v>
      </c>
      <c r="B240" s="163" t="s">
        <v>644</v>
      </c>
      <c r="C240" s="190" t="s">
        <v>214</v>
      </c>
      <c r="D240" s="190" t="s">
        <v>1594</v>
      </c>
      <c r="E240" s="190" t="s">
        <v>2294</v>
      </c>
      <c r="F240" s="193">
        <v>6</v>
      </c>
    </row>
    <row r="241" spans="1:6">
      <c r="A241" s="193">
        <v>2014</v>
      </c>
      <c r="B241" s="163" t="s">
        <v>644</v>
      </c>
      <c r="C241" s="190" t="s">
        <v>214</v>
      </c>
      <c r="D241" s="190" t="s">
        <v>1594</v>
      </c>
      <c r="E241" s="190" t="s">
        <v>2295</v>
      </c>
      <c r="F241" s="193">
        <v>8</v>
      </c>
    </row>
    <row r="242" spans="1:6">
      <c r="A242" s="193">
        <v>2014</v>
      </c>
      <c r="B242" s="163" t="s">
        <v>644</v>
      </c>
      <c r="C242" s="190" t="s">
        <v>214</v>
      </c>
      <c r="D242" s="190" t="s">
        <v>1594</v>
      </c>
      <c r="E242" s="190" t="s">
        <v>2296</v>
      </c>
      <c r="F242" s="193">
        <v>5</v>
      </c>
    </row>
    <row r="243" spans="1:6">
      <c r="A243" s="193">
        <v>2014</v>
      </c>
      <c r="B243" s="163" t="s">
        <v>644</v>
      </c>
      <c r="C243" s="190" t="s">
        <v>214</v>
      </c>
      <c r="D243" s="190" t="s">
        <v>1594</v>
      </c>
      <c r="E243" s="190" t="s">
        <v>2291</v>
      </c>
      <c r="F243" s="193">
        <v>11</v>
      </c>
    </row>
    <row r="244" spans="1:6">
      <c r="A244" s="193">
        <v>2014</v>
      </c>
      <c r="B244" s="163" t="s">
        <v>644</v>
      </c>
      <c r="C244" s="190" t="s">
        <v>214</v>
      </c>
      <c r="D244" s="190" t="s">
        <v>1594</v>
      </c>
      <c r="E244" s="190" t="s">
        <v>1165</v>
      </c>
      <c r="F244" s="193">
        <v>6</v>
      </c>
    </row>
    <row r="245" spans="1:6">
      <c r="A245" s="193">
        <v>2014</v>
      </c>
      <c r="B245" s="163" t="s">
        <v>644</v>
      </c>
      <c r="C245" s="190" t="s">
        <v>214</v>
      </c>
      <c r="D245" s="190" t="s">
        <v>1594</v>
      </c>
      <c r="E245" s="190" t="s">
        <v>2297</v>
      </c>
      <c r="F245" s="193">
        <v>20</v>
      </c>
    </row>
    <row r="246" spans="1:6">
      <c r="A246" s="193">
        <v>2014</v>
      </c>
      <c r="B246" s="163" t="s">
        <v>644</v>
      </c>
      <c r="C246" s="190" t="s">
        <v>214</v>
      </c>
      <c r="D246" s="190" t="s">
        <v>1594</v>
      </c>
      <c r="E246" s="190" t="s">
        <v>2299</v>
      </c>
      <c r="F246" s="193">
        <v>5</v>
      </c>
    </row>
    <row r="247" spans="1:6">
      <c r="A247" s="193">
        <v>2014</v>
      </c>
      <c r="B247" s="163" t="s">
        <v>644</v>
      </c>
      <c r="C247" s="190" t="s">
        <v>31</v>
      </c>
      <c r="D247" s="190" t="s">
        <v>1594</v>
      </c>
      <c r="E247" s="190" t="s">
        <v>2290</v>
      </c>
      <c r="F247" s="193">
        <v>6</v>
      </c>
    </row>
    <row r="248" spans="1:6">
      <c r="A248" s="193">
        <v>2014</v>
      </c>
      <c r="B248" s="163" t="s">
        <v>644</v>
      </c>
      <c r="C248" s="190" t="s">
        <v>31</v>
      </c>
      <c r="D248" s="190" t="s">
        <v>1594</v>
      </c>
      <c r="E248" s="190" t="s">
        <v>2512</v>
      </c>
      <c r="F248" s="193">
        <v>3</v>
      </c>
    </row>
    <row r="249" spans="1:6">
      <c r="A249" s="193">
        <v>2014</v>
      </c>
      <c r="B249" s="163" t="s">
        <v>644</v>
      </c>
      <c r="C249" s="190" t="s">
        <v>31</v>
      </c>
      <c r="D249" s="190" t="s">
        <v>1594</v>
      </c>
      <c r="E249" s="190" t="s">
        <v>2301</v>
      </c>
      <c r="F249" s="193">
        <v>3</v>
      </c>
    </row>
    <row r="250" spans="1:6">
      <c r="A250" s="193">
        <v>2014</v>
      </c>
      <c r="B250" s="163" t="s">
        <v>644</v>
      </c>
      <c r="C250" s="190" t="s">
        <v>31</v>
      </c>
      <c r="D250" s="190" t="s">
        <v>1594</v>
      </c>
      <c r="E250" s="190" t="s">
        <v>1161</v>
      </c>
      <c r="F250" s="193">
        <v>10</v>
      </c>
    </row>
    <row r="251" spans="1:6">
      <c r="A251" s="193">
        <v>2014</v>
      </c>
      <c r="B251" s="163" t="s">
        <v>644</v>
      </c>
      <c r="C251" s="190" t="s">
        <v>31</v>
      </c>
      <c r="D251" s="190" t="s">
        <v>1594</v>
      </c>
      <c r="E251" s="190" t="s">
        <v>1162</v>
      </c>
      <c r="F251" s="193">
        <v>4</v>
      </c>
    </row>
    <row r="252" spans="1:6">
      <c r="A252" s="193">
        <v>2014</v>
      </c>
      <c r="B252" s="163" t="s">
        <v>644</v>
      </c>
      <c r="C252" s="190" t="s">
        <v>31</v>
      </c>
      <c r="D252" s="190" t="s">
        <v>1594</v>
      </c>
      <c r="E252" s="190" t="s">
        <v>2292</v>
      </c>
      <c r="F252" s="193">
        <v>2</v>
      </c>
    </row>
    <row r="253" spans="1:6">
      <c r="A253" s="193">
        <v>2014</v>
      </c>
      <c r="B253" s="163" t="s">
        <v>644</v>
      </c>
      <c r="C253" s="190" t="s">
        <v>31</v>
      </c>
      <c r="D253" s="190" t="s">
        <v>1594</v>
      </c>
      <c r="E253" s="190" t="s">
        <v>2293</v>
      </c>
      <c r="F253" s="193">
        <v>5</v>
      </c>
    </row>
    <row r="254" spans="1:6">
      <c r="A254" s="193">
        <v>2014</v>
      </c>
      <c r="B254" s="163" t="s">
        <v>644</v>
      </c>
      <c r="C254" s="190" t="s">
        <v>31</v>
      </c>
      <c r="D254" s="190" t="s">
        <v>1594</v>
      </c>
      <c r="E254" s="190" t="s">
        <v>2300</v>
      </c>
      <c r="F254" s="193">
        <v>4</v>
      </c>
    </row>
    <row r="255" spans="1:6">
      <c r="A255" s="193">
        <v>2014</v>
      </c>
      <c r="B255" s="163" t="s">
        <v>644</v>
      </c>
      <c r="C255" s="190" t="s">
        <v>31</v>
      </c>
      <c r="D255" s="190" t="s">
        <v>1594</v>
      </c>
      <c r="E255" s="190" t="s">
        <v>1179</v>
      </c>
      <c r="F255" s="193">
        <v>10</v>
      </c>
    </row>
    <row r="256" spans="1:6">
      <c r="A256" s="193">
        <v>2014</v>
      </c>
      <c r="B256" s="163" t="s">
        <v>644</v>
      </c>
      <c r="C256" s="190" t="s">
        <v>31</v>
      </c>
      <c r="D256" s="190" t="s">
        <v>1594</v>
      </c>
      <c r="E256" s="190" t="s">
        <v>2294</v>
      </c>
      <c r="F256" s="193">
        <v>11</v>
      </c>
    </row>
    <row r="257" spans="1:6">
      <c r="A257" s="193">
        <v>2014</v>
      </c>
      <c r="B257" s="163" t="s">
        <v>644</v>
      </c>
      <c r="C257" s="190" t="s">
        <v>31</v>
      </c>
      <c r="D257" s="190" t="s">
        <v>1594</v>
      </c>
      <c r="E257" s="190" t="s">
        <v>2295</v>
      </c>
      <c r="F257" s="193">
        <v>4</v>
      </c>
    </row>
    <row r="258" spans="1:6">
      <c r="A258" s="193">
        <v>2014</v>
      </c>
      <c r="B258" s="163" t="s">
        <v>644</v>
      </c>
      <c r="C258" s="190" t="s">
        <v>31</v>
      </c>
      <c r="D258" s="190" t="s">
        <v>1594</v>
      </c>
      <c r="E258" s="190" t="s">
        <v>2296</v>
      </c>
      <c r="F258" s="193">
        <v>5</v>
      </c>
    </row>
    <row r="259" spans="1:6">
      <c r="A259" s="193">
        <v>2014</v>
      </c>
      <c r="B259" s="163" t="s">
        <v>644</v>
      </c>
      <c r="C259" s="190" t="s">
        <v>31</v>
      </c>
      <c r="D259" s="190" t="s">
        <v>1594</v>
      </c>
      <c r="E259" s="190" t="s">
        <v>1165</v>
      </c>
      <c r="F259" s="193">
        <v>12</v>
      </c>
    </row>
    <row r="260" spans="1:6">
      <c r="A260" s="193">
        <v>2014</v>
      </c>
      <c r="B260" s="163" t="s">
        <v>644</v>
      </c>
      <c r="C260" s="190" t="s">
        <v>31</v>
      </c>
      <c r="D260" s="190" t="s">
        <v>1594</v>
      </c>
      <c r="E260" s="190" t="s">
        <v>2297</v>
      </c>
      <c r="F260" s="193">
        <v>6</v>
      </c>
    </row>
    <row r="261" spans="1:6">
      <c r="A261" s="193">
        <v>2014</v>
      </c>
      <c r="B261" s="163" t="s">
        <v>644</v>
      </c>
      <c r="C261" s="190" t="s">
        <v>31</v>
      </c>
      <c r="D261" s="190" t="s">
        <v>1594</v>
      </c>
      <c r="E261" s="190" t="s">
        <v>2299</v>
      </c>
      <c r="F261" s="193">
        <v>5</v>
      </c>
    </row>
    <row r="262" spans="1:6">
      <c r="A262" s="193">
        <v>2014</v>
      </c>
      <c r="B262" s="163" t="s">
        <v>644</v>
      </c>
      <c r="C262" s="190" t="s">
        <v>213</v>
      </c>
      <c r="D262" s="190" t="s">
        <v>1594</v>
      </c>
      <c r="E262" s="190" t="s">
        <v>1161</v>
      </c>
      <c r="F262" s="193">
        <v>3</v>
      </c>
    </row>
    <row r="263" spans="1:6">
      <c r="A263" s="193">
        <v>2014</v>
      </c>
      <c r="B263" s="163" t="s">
        <v>644</v>
      </c>
      <c r="C263" s="190" t="s">
        <v>213</v>
      </c>
      <c r="D263" s="190" t="s">
        <v>1594</v>
      </c>
      <c r="E263" s="190" t="s">
        <v>1162</v>
      </c>
      <c r="F263" s="193">
        <v>4</v>
      </c>
    </row>
    <row r="264" spans="1:6">
      <c r="A264" s="193">
        <v>2014</v>
      </c>
      <c r="B264" s="163" t="s">
        <v>644</v>
      </c>
      <c r="C264" s="190" t="s">
        <v>213</v>
      </c>
      <c r="D264" s="190" t="s">
        <v>1594</v>
      </c>
      <c r="E264" s="190" t="s">
        <v>2292</v>
      </c>
      <c r="F264" s="193">
        <v>1</v>
      </c>
    </row>
    <row r="265" spans="1:6">
      <c r="A265" s="193">
        <v>2014</v>
      </c>
      <c r="B265" s="163" t="s">
        <v>644</v>
      </c>
      <c r="C265" s="190" t="s">
        <v>213</v>
      </c>
      <c r="D265" s="190" t="s">
        <v>1594</v>
      </c>
      <c r="E265" s="190" t="s">
        <v>2300</v>
      </c>
      <c r="F265" s="193">
        <v>1</v>
      </c>
    </row>
    <row r="266" spans="1:6">
      <c r="A266" s="193">
        <v>2014</v>
      </c>
      <c r="B266" s="163" t="s">
        <v>644</v>
      </c>
      <c r="C266" s="190" t="s">
        <v>213</v>
      </c>
      <c r="D266" s="190" t="s">
        <v>1594</v>
      </c>
      <c r="E266" s="190" t="s">
        <v>1179</v>
      </c>
      <c r="F266" s="193">
        <v>1</v>
      </c>
    </row>
    <row r="267" spans="1:6">
      <c r="A267" s="193">
        <v>2014</v>
      </c>
      <c r="B267" s="163" t="s">
        <v>644</v>
      </c>
      <c r="C267" s="190" t="s">
        <v>213</v>
      </c>
      <c r="D267" s="190" t="s">
        <v>1594</v>
      </c>
      <c r="E267" s="190" t="s">
        <v>2294</v>
      </c>
      <c r="F267" s="193">
        <v>2</v>
      </c>
    </row>
    <row r="268" spans="1:6">
      <c r="A268" s="193">
        <v>2014</v>
      </c>
      <c r="B268" s="163" t="s">
        <v>644</v>
      </c>
      <c r="C268" s="190" t="s">
        <v>213</v>
      </c>
      <c r="D268" s="190" t="s">
        <v>1594</v>
      </c>
      <c r="E268" s="190" t="s">
        <v>2291</v>
      </c>
      <c r="F268" s="193">
        <v>4</v>
      </c>
    </row>
    <row r="269" spans="1:6">
      <c r="A269" s="193">
        <v>2014</v>
      </c>
      <c r="B269" s="163" t="s">
        <v>644</v>
      </c>
      <c r="C269" s="190" t="s">
        <v>213</v>
      </c>
      <c r="D269" s="190" t="s">
        <v>1594</v>
      </c>
      <c r="E269" s="190" t="s">
        <v>1165</v>
      </c>
      <c r="F269" s="193">
        <v>5</v>
      </c>
    </row>
    <row r="270" spans="1:6">
      <c r="A270" s="193">
        <v>2014</v>
      </c>
      <c r="B270" s="163" t="s">
        <v>644</v>
      </c>
      <c r="C270" s="190" t="s">
        <v>213</v>
      </c>
      <c r="D270" s="190" t="s">
        <v>1594</v>
      </c>
      <c r="E270" s="190" t="s">
        <v>2297</v>
      </c>
      <c r="F270" s="193">
        <v>1</v>
      </c>
    </row>
    <row r="271" spans="1:6">
      <c r="A271" s="193">
        <v>2014</v>
      </c>
      <c r="B271" s="163" t="s">
        <v>644</v>
      </c>
      <c r="C271" s="190" t="s">
        <v>2289</v>
      </c>
      <c r="D271" s="190" t="s">
        <v>1594</v>
      </c>
      <c r="E271" s="190" t="s">
        <v>2290</v>
      </c>
      <c r="F271" s="193">
        <v>3</v>
      </c>
    </row>
    <row r="272" spans="1:6">
      <c r="A272" s="193">
        <v>2014</v>
      </c>
      <c r="B272" s="163" t="s">
        <v>644</v>
      </c>
      <c r="C272" s="190" t="s">
        <v>2289</v>
      </c>
      <c r="D272" s="190" t="s">
        <v>1594</v>
      </c>
      <c r="E272" s="190" t="s">
        <v>2301</v>
      </c>
      <c r="F272" s="193">
        <v>1</v>
      </c>
    </row>
    <row r="273" spans="1:6">
      <c r="A273" s="193">
        <v>2014</v>
      </c>
      <c r="B273" s="163" t="s">
        <v>644</v>
      </c>
      <c r="C273" s="190" t="s">
        <v>2289</v>
      </c>
      <c r="D273" s="190" t="s">
        <v>1594</v>
      </c>
      <c r="E273" s="190" t="s">
        <v>1162</v>
      </c>
      <c r="F273" s="193">
        <v>3</v>
      </c>
    </row>
    <row r="274" spans="1:6">
      <c r="A274" s="193">
        <v>2014</v>
      </c>
      <c r="B274" s="163" t="s">
        <v>644</v>
      </c>
      <c r="C274" s="190" t="s">
        <v>2289</v>
      </c>
      <c r="D274" s="190" t="s">
        <v>1594</v>
      </c>
      <c r="E274" s="190" t="s">
        <v>2293</v>
      </c>
      <c r="F274" s="193">
        <v>1</v>
      </c>
    </row>
    <row r="275" spans="1:6">
      <c r="A275" s="193">
        <v>2014</v>
      </c>
      <c r="B275" s="163" t="s">
        <v>644</v>
      </c>
      <c r="C275" s="190" t="s">
        <v>2289</v>
      </c>
      <c r="D275" s="190" t="s">
        <v>1594</v>
      </c>
      <c r="E275" s="190" t="s">
        <v>2300</v>
      </c>
      <c r="F275" s="193">
        <v>1</v>
      </c>
    </row>
    <row r="276" spans="1:6">
      <c r="A276" s="193">
        <v>2014</v>
      </c>
      <c r="B276" s="163" t="s">
        <v>644</v>
      </c>
      <c r="C276" s="190" t="s">
        <v>2289</v>
      </c>
      <c r="D276" s="190" t="s">
        <v>1594</v>
      </c>
      <c r="E276" s="190" t="s">
        <v>2294</v>
      </c>
      <c r="F276" s="193">
        <v>2</v>
      </c>
    </row>
    <row r="277" spans="1:6">
      <c r="A277" s="193">
        <v>2014</v>
      </c>
      <c r="B277" s="163" t="s">
        <v>644</v>
      </c>
      <c r="C277" s="190" t="s">
        <v>2289</v>
      </c>
      <c r="D277" s="190" t="s">
        <v>1594</v>
      </c>
      <c r="E277" s="190" t="s">
        <v>2291</v>
      </c>
      <c r="F277" s="193">
        <v>1</v>
      </c>
    </row>
    <row r="278" spans="1:6">
      <c r="A278" s="193">
        <v>2014</v>
      </c>
      <c r="B278" s="163" t="s">
        <v>644</v>
      </c>
      <c r="C278" s="190" t="s">
        <v>1739</v>
      </c>
      <c r="D278" s="190" t="s">
        <v>1594</v>
      </c>
      <c r="E278" s="190" t="s">
        <v>1161</v>
      </c>
      <c r="F278" s="193">
        <v>5</v>
      </c>
    </row>
    <row r="279" spans="1:6">
      <c r="A279" s="193">
        <v>2014</v>
      </c>
      <c r="B279" s="163" t="s">
        <v>644</v>
      </c>
      <c r="C279" s="190" t="s">
        <v>1739</v>
      </c>
      <c r="D279" s="190" t="s">
        <v>1594</v>
      </c>
      <c r="E279" s="190" t="s">
        <v>1162</v>
      </c>
      <c r="F279" s="193">
        <v>5</v>
      </c>
    </row>
    <row r="280" spans="1:6">
      <c r="A280" s="193">
        <v>2014</v>
      </c>
      <c r="B280" s="163" t="s">
        <v>644</v>
      </c>
      <c r="C280" s="190" t="s">
        <v>1739</v>
      </c>
      <c r="D280" s="190" t="s">
        <v>1594</v>
      </c>
      <c r="E280" s="190" t="s">
        <v>1163</v>
      </c>
      <c r="F280" s="193">
        <v>2</v>
      </c>
    </row>
    <row r="281" spans="1:6">
      <c r="A281" s="193">
        <v>2014</v>
      </c>
      <c r="B281" s="163" t="s">
        <v>644</v>
      </c>
      <c r="C281" s="190" t="s">
        <v>1739</v>
      </c>
      <c r="D281" s="190" t="s">
        <v>1594</v>
      </c>
      <c r="E281" s="190" t="s">
        <v>2292</v>
      </c>
      <c r="F281" s="193">
        <v>3</v>
      </c>
    </row>
    <row r="282" spans="1:6">
      <c r="A282" s="193">
        <v>2014</v>
      </c>
      <c r="B282" s="163" t="s">
        <v>644</v>
      </c>
      <c r="C282" s="190" t="s">
        <v>1739</v>
      </c>
      <c r="D282" s="190" t="s">
        <v>1594</v>
      </c>
      <c r="E282" s="190" t="s">
        <v>2293</v>
      </c>
      <c r="F282" s="193">
        <v>2</v>
      </c>
    </row>
    <row r="283" spans="1:6">
      <c r="A283" s="193">
        <v>2014</v>
      </c>
      <c r="B283" s="163" t="s">
        <v>644</v>
      </c>
      <c r="C283" s="190" t="s">
        <v>1739</v>
      </c>
      <c r="D283" s="190" t="s">
        <v>1594</v>
      </c>
      <c r="E283" s="190" t="s">
        <v>1179</v>
      </c>
      <c r="F283" s="193">
        <v>8</v>
      </c>
    </row>
    <row r="284" spans="1:6">
      <c r="A284" s="193">
        <v>2014</v>
      </c>
      <c r="B284" s="163" t="s">
        <v>644</v>
      </c>
      <c r="C284" s="190" t="s">
        <v>1739</v>
      </c>
      <c r="D284" s="190" t="s">
        <v>1594</v>
      </c>
      <c r="E284" s="190" t="s">
        <v>2295</v>
      </c>
      <c r="F284" s="193">
        <v>5</v>
      </c>
    </row>
    <row r="285" spans="1:6">
      <c r="A285" s="193">
        <v>2014</v>
      </c>
      <c r="B285" s="163" t="s">
        <v>644</v>
      </c>
      <c r="C285" s="190" t="s">
        <v>1739</v>
      </c>
      <c r="D285" s="190" t="s">
        <v>1594</v>
      </c>
      <c r="E285" s="190" t="s">
        <v>2296</v>
      </c>
      <c r="F285" s="193">
        <v>1</v>
      </c>
    </row>
    <row r="286" spans="1:6">
      <c r="A286" s="193">
        <v>2014</v>
      </c>
      <c r="B286" s="163" t="s">
        <v>644</v>
      </c>
      <c r="C286" s="190" t="s">
        <v>1739</v>
      </c>
      <c r="D286" s="190" t="s">
        <v>1594</v>
      </c>
      <c r="E286" s="190" t="s">
        <v>2291</v>
      </c>
      <c r="F286" s="193">
        <v>1</v>
      </c>
    </row>
    <row r="287" spans="1:6">
      <c r="A287" s="193">
        <v>2014</v>
      </c>
      <c r="B287" s="163" t="s">
        <v>644</v>
      </c>
      <c r="C287" s="190" t="s">
        <v>1739</v>
      </c>
      <c r="D287" s="190" t="s">
        <v>1594</v>
      </c>
      <c r="E287" s="190" t="s">
        <v>1165</v>
      </c>
      <c r="F287" s="193">
        <v>6</v>
      </c>
    </row>
    <row r="288" spans="1:6">
      <c r="A288" s="193">
        <v>2014</v>
      </c>
      <c r="B288" s="163" t="s">
        <v>644</v>
      </c>
      <c r="C288" s="190" t="s">
        <v>1739</v>
      </c>
      <c r="D288" s="190" t="s">
        <v>1594</v>
      </c>
      <c r="E288" s="190" t="s">
        <v>2299</v>
      </c>
      <c r="F288" s="193">
        <v>7</v>
      </c>
    </row>
    <row r="289" spans="1:6">
      <c r="A289" s="277">
        <v>2015</v>
      </c>
      <c r="B289" s="163" t="s">
        <v>644</v>
      </c>
      <c r="C289" s="190" t="s">
        <v>126</v>
      </c>
      <c r="D289" s="190" t="s">
        <v>1594</v>
      </c>
      <c r="E289" s="190" t="s">
        <v>2290</v>
      </c>
      <c r="F289" s="193">
        <v>7</v>
      </c>
    </row>
    <row r="290" spans="1:6">
      <c r="A290" s="277">
        <v>2015</v>
      </c>
      <c r="B290" s="163" t="s">
        <v>644</v>
      </c>
      <c r="C290" s="190" t="s">
        <v>126</v>
      </c>
      <c r="D290" s="190" t="s">
        <v>1594</v>
      </c>
      <c r="E290" s="190" t="s">
        <v>2512</v>
      </c>
      <c r="F290" s="193">
        <v>8</v>
      </c>
    </row>
    <row r="291" spans="1:6">
      <c r="A291" s="277">
        <v>2015</v>
      </c>
      <c r="B291" s="163" t="s">
        <v>644</v>
      </c>
      <c r="C291" s="190" t="s">
        <v>126</v>
      </c>
      <c r="D291" s="190" t="s">
        <v>1594</v>
      </c>
      <c r="E291" s="190" t="s">
        <v>1161</v>
      </c>
      <c r="F291" s="193">
        <v>12</v>
      </c>
    </row>
    <row r="292" spans="1:6">
      <c r="A292" s="277">
        <v>2015</v>
      </c>
      <c r="B292" s="163" t="s">
        <v>644</v>
      </c>
      <c r="C292" s="190" t="s">
        <v>126</v>
      </c>
      <c r="D292" s="190" t="s">
        <v>1594</v>
      </c>
      <c r="E292" s="190" t="s">
        <v>1162</v>
      </c>
      <c r="F292" s="193">
        <v>7</v>
      </c>
    </row>
    <row r="293" spans="1:6">
      <c r="A293" s="277">
        <v>2015</v>
      </c>
      <c r="B293" s="163" t="s">
        <v>644</v>
      </c>
      <c r="C293" s="190" t="s">
        <v>126</v>
      </c>
      <c r="D293" s="190" t="s">
        <v>1594</v>
      </c>
      <c r="E293" s="190" t="s">
        <v>1163</v>
      </c>
      <c r="F293" s="193">
        <v>9</v>
      </c>
    </row>
    <row r="294" spans="1:6">
      <c r="A294" s="277">
        <v>2015</v>
      </c>
      <c r="B294" s="163" t="s">
        <v>644</v>
      </c>
      <c r="C294" s="190" t="s">
        <v>126</v>
      </c>
      <c r="D294" s="190" t="s">
        <v>1594</v>
      </c>
      <c r="E294" s="190" t="s">
        <v>2292</v>
      </c>
      <c r="F294" s="193">
        <v>10</v>
      </c>
    </row>
    <row r="295" spans="1:6">
      <c r="A295" s="277">
        <v>2015</v>
      </c>
      <c r="B295" s="163" t="s">
        <v>644</v>
      </c>
      <c r="C295" s="190" t="s">
        <v>126</v>
      </c>
      <c r="D295" s="190" t="s">
        <v>1594</v>
      </c>
      <c r="E295" s="190" t="s">
        <v>2293</v>
      </c>
      <c r="F295" s="193">
        <v>6</v>
      </c>
    </row>
    <row r="296" spans="1:6">
      <c r="A296" s="277">
        <v>2015</v>
      </c>
      <c r="B296" s="163" t="s">
        <v>644</v>
      </c>
      <c r="C296" s="190" t="s">
        <v>126</v>
      </c>
      <c r="D296" s="190" t="s">
        <v>1594</v>
      </c>
      <c r="E296" s="190" t="s">
        <v>1179</v>
      </c>
      <c r="F296" s="193">
        <v>19</v>
      </c>
    </row>
    <row r="297" spans="1:6">
      <c r="A297" s="277">
        <v>2015</v>
      </c>
      <c r="B297" s="163" t="s">
        <v>644</v>
      </c>
      <c r="C297" s="190" t="s">
        <v>126</v>
      </c>
      <c r="D297" s="190" t="s">
        <v>1594</v>
      </c>
      <c r="E297" s="190" t="s">
        <v>2294</v>
      </c>
      <c r="F297" s="193">
        <v>5</v>
      </c>
    </row>
    <row r="298" spans="1:6">
      <c r="A298" s="277">
        <v>2015</v>
      </c>
      <c r="B298" s="163" t="s">
        <v>644</v>
      </c>
      <c r="C298" s="190" t="s">
        <v>126</v>
      </c>
      <c r="D298" s="190" t="s">
        <v>1594</v>
      </c>
      <c r="E298" s="190" t="s">
        <v>2295</v>
      </c>
      <c r="F298" s="193">
        <v>7</v>
      </c>
    </row>
    <row r="299" spans="1:6">
      <c r="A299" s="277">
        <v>2015</v>
      </c>
      <c r="B299" s="163" t="s">
        <v>644</v>
      </c>
      <c r="C299" s="190" t="s">
        <v>126</v>
      </c>
      <c r="D299" s="190" t="s">
        <v>1594</v>
      </c>
      <c r="E299" s="190" t="s">
        <v>2296</v>
      </c>
      <c r="F299" s="193">
        <v>2</v>
      </c>
    </row>
    <row r="300" spans="1:6">
      <c r="A300" s="277">
        <v>2015</v>
      </c>
      <c r="B300" s="163" t="s">
        <v>644</v>
      </c>
      <c r="C300" s="190" t="s">
        <v>126</v>
      </c>
      <c r="D300" s="190" t="s">
        <v>1594</v>
      </c>
      <c r="E300" s="190" t="s">
        <v>2291</v>
      </c>
      <c r="F300" s="193">
        <v>1</v>
      </c>
    </row>
    <row r="301" spans="1:6">
      <c r="A301" s="277">
        <v>2015</v>
      </c>
      <c r="B301" s="163" t="s">
        <v>644</v>
      </c>
      <c r="C301" s="190" t="s">
        <v>126</v>
      </c>
      <c r="D301" s="190" t="s">
        <v>1594</v>
      </c>
      <c r="E301" s="190" t="s">
        <v>1165</v>
      </c>
      <c r="F301" s="193">
        <v>8</v>
      </c>
    </row>
    <row r="302" spans="1:6">
      <c r="A302" s="277">
        <v>2015</v>
      </c>
      <c r="B302" s="163" t="s">
        <v>644</v>
      </c>
      <c r="C302" s="190" t="s">
        <v>126</v>
      </c>
      <c r="D302" s="190" t="s">
        <v>1594</v>
      </c>
      <c r="E302" s="190" t="s">
        <v>2297</v>
      </c>
      <c r="F302" s="193">
        <v>11</v>
      </c>
    </row>
    <row r="303" spans="1:6">
      <c r="A303" s="277">
        <v>2015</v>
      </c>
      <c r="B303" s="163" t="s">
        <v>644</v>
      </c>
      <c r="C303" s="190" t="s">
        <v>126</v>
      </c>
      <c r="D303" s="190" t="s">
        <v>1594</v>
      </c>
      <c r="E303" s="190" t="s">
        <v>2299</v>
      </c>
      <c r="F303" s="193">
        <v>5</v>
      </c>
    </row>
    <row r="304" spans="1:6">
      <c r="A304" s="277">
        <v>2015</v>
      </c>
      <c r="B304" s="163" t="s">
        <v>644</v>
      </c>
      <c r="C304" s="190" t="s">
        <v>214</v>
      </c>
      <c r="D304" s="190" t="s">
        <v>1594</v>
      </c>
      <c r="E304" s="190" t="s">
        <v>2290</v>
      </c>
      <c r="F304" s="193">
        <v>31</v>
      </c>
    </row>
    <row r="305" spans="1:6">
      <c r="A305" s="277">
        <v>2015</v>
      </c>
      <c r="B305" s="163" t="s">
        <v>644</v>
      </c>
      <c r="C305" s="190" t="s">
        <v>214</v>
      </c>
      <c r="D305" s="190" t="s">
        <v>1594</v>
      </c>
      <c r="E305" s="190" t="s">
        <v>2512</v>
      </c>
      <c r="F305" s="193">
        <v>4</v>
      </c>
    </row>
    <row r="306" spans="1:6">
      <c r="A306" s="277">
        <v>2015</v>
      </c>
      <c r="B306" s="163" t="s">
        <v>644</v>
      </c>
      <c r="C306" s="190" t="s">
        <v>214</v>
      </c>
      <c r="D306" s="190" t="s">
        <v>1594</v>
      </c>
      <c r="E306" s="190" t="s">
        <v>1161</v>
      </c>
      <c r="F306" s="193">
        <v>23</v>
      </c>
    </row>
    <row r="307" spans="1:6">
      <c r="A307" s="277">
        <v>2015</v>
      </c>
      <c r="B307" s="163" t="s">
        <v>644</v>
      </c>
      <c r="C307" s="190" t="s">
        <v>214</v>
      </c>
      <c r="D307" s="190" t="s">
        <v>1594</v>
      </c>
      <c r="E307" s="190" t="s">
        <v>1162</v>
      </c>
      <c r="F307" s="193">
        <v>27</v>
      </c>
    </row>
    <row r="308" spans="1:6">
      <c r="A308" s="277">
        <v>2015</v>
      </c>
      <c r="B308" s="163" t="s">
        <v>644</v>
      </c>
      <c r="C308" s="190" t="s">
        <v>214</v>
      </c>
      <c r="D308" s="190" t="s">
        <v>1594</v>
      </c>
      <c r="E308" s="190" t="s">
        <v>1163</v>
      </c>
      <c r="F308" s="193">
        <v>7</v>
      </c>
    </row>
    <row r="309" spans="1:6">
      <c r="A309" s="277">
        <v>2015</v>
      </c>
      <c r="B309" s="163" t="s">
        <v>644</v>
      </c>
      <c r="C309" s="190" t="s">
        <v>214</v>
      </c>
      <c r="D309" s="190" t="s">
        <v>1594</v>
      </c>
      <c r="E309" s="190" t="s">
        <v>2292</v>
      </c>
      <c r="F309" s="193">
        <v>38</v>
      </c>
    </row>
    <row r="310" spans="1:6">
      <c r="A310" s="277">
        <v>2015</v>
      </c>
      <c r="B310" s="163" t="s">
        <v>644</v>
      </c>
      <c r="C310" s="190" t="s">
        <v>214</v>
      </c>
      <c r="D310" s="190" t="s">
        <v>1594</v>
      </c>
      <c r="E310" s="190" t="s">
        <v>2293</v>
      </c>
      <c r="F310" s="193">
        <v>13</v>
      </c>
    </row>
    <row r="311" spans="1:6">
      <c r="A311" s="277">
        <v>2015</v>
      </c>
      <c r="B311" s="163" t="s">
        <v>644</v>
      </c>
      <c r="C311" s="190" t="s">
        <v>214</v>
      </c>
      <c r="D311" s="190" t="s">
        <v>1594</v>
      </c>
      <c r="E311" s="190" t="s">
        <v>1179</v>
      </c>
      <c r="F311" s="193">
        <v>10</v>
      </c>
    </row>
    <row r="312" spans="1:6">
      <c r="A312" s="277">
        <v>2015</v>
      </c>
      <c r="B312" s="163" t="s">
        <v>644</v>
      </c>
      <c r="C312" s="190" t="s">
        <v>214</v>
      </c>
      <c r="D312" s="190" t="s">
        <v>1594</v>
      </c>
      <c r="E312" s="190" t="s">
        <v>2294</v>
      </c>
      <c r="F312" s="193">
        <v>8</v>
      </c>
    </row>
    <row r="313" spans="1:6">
      <c r="A313" s="277">
        <v>2015</v>
      </c>
      <c r="B313" s="163" t="s">
        <v>644</v>
      </c>
      <c r="C313" s="190" t="s">
        <v>214</v>
      </c>
      <c r="D313" s="190" t="s">
        <v>1594</v>
      </c>
      <c r="E313" s="190" t="s">
        <v>2295</v>
      </c>
      <c r="F313" s="193">
        <v>6</v>
      </c>
    </row>
    <row r="314" spans="1:6">
      <c r="A314" s="277">
        <v>2015</v>
      </c>
      <c r="B314" s="163" t="s">
        <v>644</v>
      </c>
      <c r="C314" s="190" t="s">
        <v>214</v>
      </c>
      <c r="D314" s="190" t="s">
        <v>1594</v>
      </c>
      <c r="E314" s="190" t="s">
        <v>2296</v>
      </c>
      <c r="F314" s="193">
        <v>7</v>
      </c>
    </row>
    <row r="315" spans="1:6">
      <c r="A315" s="277">
        <v>2015</v>
      </c>
      <c r="B315" s="163" t="s">
        <v>644</v>
      </c>
      <c r="C315" s="190" t="s">
        <v>214</v>
      </c>
      <c r="D315" s="190" t="s">
        <v>1594</v>
      </c>
      <c r="E315" s="190" t="s">
        <v>2291</v>
      </c>
      <c r="F315" s="193">
        <v>11</v>
      </c>
    </row>
    <row r="316" spans="1:6">
      <c r="A316" s="277">
        <v>2015</v>
      </c>
      <c r="B316" s="163" t="s">
        <v>644</v>
      </c>
      <c r="C316" s="190" t="s">
        <v>214</v>
      </c>
      <c r="D316" s="190" t="s">
        <v>1594</v>
      </c>
      <c r="E316" s="190" t="s">
        <v>1165</v>
      </c>
      <c r="F316" s="193">
        <v>8</v>
      </c>
    </row>
    <row r="317" spans="1:6">
      <c r="A317" s="277">
        <v>2015</v>
      </c>
      <c r="B317" s="163" t="s">
        <v>644</v>
      </c>
      <c r="C317" s="190" t="s">
        <v>214</v>
      </c>
      <c r="D317" s="190" t="s">
        <v>1594</v>
      </c>
      <c r="E317" s="190" t="s">
        <v>2297</v>
      </c>
      <c r="F317" s="193">
        <v>24</v>
      </c>
    </row>
    <row r="318" spans="1:6">
      <c r="A318" s="277">
        <v>2015</v>
      </c>
      <c r="B318" s="163" t="s">
        <v>644</v>
      </c>
      <c r="C318" s="190" t="s">
        <v>214</v>
      </c>
      <c r="D318" s="190" t="s">
        <v>1594</v>
      </c>
      <c r="E318" s="190" t="s">
        <v>2299</v>
      </c>
      <c r="F318" s="193">
        <v>3</v>
      </c>
    </row>
    <row r="319" spans="1:6">
      <c r="A319" s="277">
        <v>2015</v>
      </c>
      <c r="B319" s="163" t="s">
        <v>644</v>
      </c>
      <c r="C319" s="190" t="s">
        <v>31</v>
      </c>
      <c r="D319" s="190" t="s">
        <v>1594</v>
      </c>
      <c r="E319" s="190" t="s">
        <v>2290</v>
      </c>
      <c r="F319" s="193">
        <v>3</v>
      </c>
    </row>
    <row r="320" spans="1:6">
      <c r="A320" s="277">
        <v>2015</v>
      </c>
      <c r="B320" s="163" t="s">
        <v>644</v>
      </c>
      <c r="C320" s="190" t="s">
        <v>31</v>
      </c>
      <c r="D320" s="190" t="s">
        <v>1594</v>
      </c>
      <c r="E320" s="190" t="s">
        <v>2512</v>
      </c>
      <c r="F320" s="193">
        <v>4</v>
      </c>
    </row>
    <row r="321" spans="1:6">
      <c r="A321" s="277">
        <v>2015</v>
      </c>
      <c r="B321" s="163" t="s">
        <v>644</v>
      </c>
      <c r="C321" s="190" t="s">
        <v>31</v>
      </c>
      <c r="D321" s="190" t="s">
        <v>1594</v>
      </c>
      <c r="E321" s="190" t="s">
        <v>1161</v>
      </c>
      <c r="F321" s="193">
        <v>9</v>
      </c>
    </row>
    <row r="322" spans="1:6">
      <c r="A322" s="277">
        <v>2015</v>
      </c>
      <c r="B322" s="163" t="s">
        <v>644</v>
      </c>
      <c r="C322" s="190" t="s">
        <v>31</v>
      </c>
      <c r="D322" s="190" t="s">
        <v>1594</v>
      </c>
      <c r="E322" s="190" t="s">
        <v>1162</v>
      </c>
      <c r="F322" s="193">
        <v>5</v>
      </c>
    </row>
    <row r="323" spans="1:6">
      <c r="A323" s="277">
        <v>2015</v>
      </c>
      <c r="B323" s="163" t="s">
        <v>644</v>
      </c>
      <c r="C323" s="190" t="s">
        <v>31</v>
      </c>
      <c r="D323" s="190" t="s">
        <v>1594</v>
      </c>
      <c r="E323" s="190" t="s">
        <v>1163</v>
      </c>
      <c r="F323" s="193">
        <v>1</v>
      </c>
    </row>
    <row r="324" spans="1:6">
      <c r="A324" s="277">
        <v>2015</v>
      </c>
      <c r="B324" s="163" t="s">
        <v>644</v>
      </c>
      <c r="C324" s="190" t="s">
        <v>31</v>
      </c>
      <c r="D324" s="190" t="s">
        <v>1594</v>
      </c>
      <c r="E324" s="190" t="s">
        <v>2292</v>
      </c>
      <c r="F324" s="193">
        <v>4</v>
      </c>
    </row>
    <row r="325" spans="1:6">
      <c r="A325" s="277">
        <v>2015</v>
      </c>
      <c r="B325" s="163" t="s">
        <v>644</v>
      </c>
      <c r="C325" s="190" t="s">
        <v>31</v>
      </c>
      <c r="D325" s="190" t="s">
        <v>1594</v>
      </c>
      <c r="E325" s="190" t="s">
        <v>2293</v>
      </c>
      <c r="F325" s="193">
        <v>4</v>
      </c>
    </row>
    <row r="326" spans="1:6">
      <c r="A326" s="277">
        <v>2015</v>
      </c>
      <c r="B326" s="163" t="s">
        <v>644</v>
      </c>
      <c r="C326" s="190" t="s">
        <v>31</v>
      </c>
      <c r="D326" s="190" t="s">
        <v>1594</v>
      </c>
      <c r="E326" s="190" t="s">
        <v>1179</v>
      </c>
      <c r="F326" s="193">
        <v>9</v>
      </c>
    </row>
    <row r="327" spans="1:6">
      <c r="A327" s="277">
        <v>2015</v>
      </c>
      <c r="B327" s="163" t="s">
        <v>644</v>
      </c>
      <c r="C327" s="190" t="s">
        <v>31</v>
      </c>
      <c r="D327" s="190" t="s">
        <v>1594</v>
      </c>
      <c r="E327" s="190" t="s">
        <v>2294</v>
      </c>
      <c r="F327" s="193">
        <v>6</v>
      </c>
    </row>
    <row r="328" spans="1:6">
      <c r="A328" s="277">
        <v>2015</v>
      </c>
      <c r="B328" s="163" t="s">
        <v>644</v>
      </c>
      <c r="C328" s="190" t="s">
        <v>31</v>
      </c>
      <c r="D328" s="190" t="s">
        <v>1594</v>
      </c>
      <c r="E328" s="190" t="s">
        <v>2295</v>
      </c>
      <c r="F328" s="193">
        <v>4</v>
      </c>
    </row>
    <row r="329" spans="1:6">
      <c r="A329" s="277">
        <v>2015</v>
      </c>
      <c r="B329" s="163" t="s">
        <v>644</v>
      </c>
      <c r="C329" s="190" t="s">
        <v>31</v>
      </c>
      <c r="D329" s="190" t="s">
        <v>1594</v>
      </c>
      <c r="E329" s="190" t="s">
        <v>2296</v>
      </c>
      <c r="F329" s="193">
        <v>4</v>
      </c>
    </row>
    <row r="330" spans="1:6">
      <c r="A330" s="277">
        <v>2015</v>
      </c>
      <c r="B330" s="163" t="s">
        <v>644</v>
      </c>
      <c r="C330" s="190" t="s">
        <v>31</v>
      </c>
      <c r="D330" s="190" t="s">
        <v>1594</v>
      </c>
      <c r="E330" s="190" t="s">
        <v>2291</v>
      </c>
      <c r="F330" s="193">
        <v>4</v>
      </c>
    </row>
    <row r="331" spans="1:6">
      <c r="A331" s="277">
        <v>2015</v>
      </c>
      <c r="B331" s="163" t="s">
        <v>644</v>
      </c>
      <c r="C331" s="190" t="s">
        <v>31</v>
      </c>
      <c r="D331" s="190" t="s">
        <v>1594</v>
      </c>
      <c r="E331" s="190" t="s">
        <v>1165</v>
      </c>
      <c r="F331" s="193">
        <v>8</v>
      </c>
    </row>
    <row r="332" spans="1:6">
      <c r="A332" s="277">
        <v>2015</v>
      </c>
      <c r="B332" s="163" t="s">
        <v>644</v>
      </c>
      <c r="C332" s="190" t="s">
        <v>31</v>
      </c>
      <c r="D332" s="190" t="s">
        <v>1594</v>
      </c>
      <c r="E332" s="190" t="s">
        <v>2297</v>
      </c>
      <c r="F332" s="193">
        <v>4</v>
      </c>
    </row>
    <row r="333" spans="1:6">
      <c r="A333" s="277">
        <v>2015</v>
      </c>
      <c r="B333" s="163" t="s">
        <v>644</v>
      </c>
      <c r="C333" s="190" t="s">
        <v>31</v>
      </c>
      <c r="D333" s="190" t="s">
        <v>1594</v>
      </c>
      <c r="E333" s="190" t="s">
        <v>2299</v>
      </c>
      <c r="F333" s="193">
        <v>7</v>
      </c>
    </row>
    <row r="334" spans="1:6">
      <c r="A334" s="277">
        <v>2015</v>
      </c>
      <c r="B334" s="163" t="s">
        <v>644</v>
      </c>
      <c r="C334" s="190" t="s">
        <v>213</v>
      </c>
      <c r="D334" s="190" t="s">
        <v>1594</v>
      </c>
      <c r="E334" s="190" t="s">
        <v>2290</v>
      </c>
      <c r="F334" s="193">
        <v>1</v>
      </c>
    </row>
    <row r="335" spans="1:6">
      <c r="A335" s="277">
        <v>2015</v>
      </c>
      <c r="B335" s="163" t="s">
        <v>644</v>
      </c>
      <c r="C335" s="190" t="s">
        <v>213</v>
      </c>
      <c r="D335" s="190" t="s">
        <v>1594</v>
      </c>
      <c r="E335" s="190" t="s">
        <v>2512</v>
      </c>
      <c r="F335" s="193">
        <v>1</v>
      </c>
    </row>
    <row r="336" spans="1:6">
      <c r="A336" s="277">
        <v>2015</v>
      </c>
      <c r="B336" s="163" t="s">
        <v>644</v>
      </c>
      <c r="C336" s="190" t="s">
        <v>213</v>
      </c>
      <c r="D336" s="190" t="s">
        <v>1594</v>
      </c>
      <c r="E336" s="190" t="s">
        <v>1161</v>
      </c>
      <c r="F336" s="193">
        <v>3</v>
      </c>
    </row>
    <row r="337" spans="1:6">
      <c r="A337" s="277">
        <v>2015</v>
      </c>
      <c r="B337" s="163" t="s">
        <v>644</v>
      </c>
      <c r="C337" s="190" t="s">
        <v>213</v>
      </c>
      <c r="D337" s="190" t="s">
        <v>1594</v>
      </c>
      <c r="E337" s="190" t="s">
        <v>1163</v>
      </c>
      <c r="F337" s="193">
        <v>5</v>
      </c>
    </row>
    <row r="338" spans="1:6">
      <c r="A338" s="277">
        <v>2015</v>
      </c>
      <c r="B338" s="163" t="s">
        <v>644</v>
      </c>
      <c r="C338" s="190" t="s">
        <v>213</v>
      </c>
      <c r="D338" s="190" t="s">
        <v>1594</v>
      </c>
      <c r="E338" s="190" t="s">
        <v>2292</v>
      </c>
      <c r="F338" s="193">
        <v>2</v>
      </c>
    </row>
    <row r="339" spans="1:6">
      <c r="A339" s="277">
        <v>2015</v>
      </c>
      <c r="B339" s="163" t="s">
        <v>644</v>
      </c>
      <c r="C339" s="190" t="s">
        <v>213</v>
      </c>
      <c r="D339" s="190" t="s">
        <v>1594</v>
      </c>
      <c r="E339" s="190" t="s">
        <v>2295</v>
      </c>
      <c r="F339" s="193">
        <v>1</v>
      </c>
    </row>
    <row r="340" spans="1:6">
      <c r="A340" s="277">
        <v>2015</v>
      </c>
      <c r="B340" s="163" t="s">
        <v>644</v>
      </c>
      <c r="C340" s="190" t="s">
        <v>213</v>
      </c>
      <c r="D340" s="190" t="s">
        <v>1594</v>
      </c>
      <c r="E340" s="190" t="s">
        <v>2291</v>
      </c>
      <c r="F340" s="193">
        <v>3</v>
      </c>
    </row>
    <row r="341" spans="1:6">
      <c r="A341" s="277">
        <v>2015</v>
      </c>
      <c r="B341" s="163" t="s">
        <v>644</v>
      </c>
      <c r="C341" s="190" t="s">
        <v>213</v>
      </c>
      <c r="D341" s="190" t="s">
        <v>1594</v>
      </c>
      <c r="E341" s="190" t="s">
        <v>1165</v>
      </c>
      <c r="F341" s="193">
        <v>6</v>
      </c>
    </row>
    <row r="342" spans="1:6">
      <c r="A342" s="277">
        <v>2015</v>
      </c>
      <c r="B342" s="163" t="s">
        <v>644</v>
      </c>
      <c r="C342" s="190" t="s">
        <v>213</v>
      </c>
      <c r="D342" s="190" t="s">
        <v>1594</v>
      </c>
      <c r="E342" s="190" t="s">
        <v>2297</v>
      </c>
      <c r="F342" s="193">
        <v>2</v>
      </c>
    </row>
    <row r="343" spans="1:6">
      <c r="A343" s="277">
        <v>2015</v>
      </c>
      <c r="B343" s="163" t="s">
        <v>644</v>
      </c>
      <c r="C343" s="190" t="s">
        <v>2289</v>
      </c>
      <c r="D343" s="190" t="s">
        <v>1594</v>
      </c>
      <c r="E343" s="190" t="s">
        <v>2290</v>
      </c>
      <c r="F343" s="193">
        <v>2</v>
      </c>
    </row>
    <row r="344" spans="1:6">
      <c r="A344" s="277">
        <v>2015</v>
      </c>
      <c r="B344" s="163" t="s">
        <v>644</v>
      </c>
      <c r="C344" s="190" t="s">
        <v>2289</v>
      </c>
      <c r="D344" s="190" t="s">
        <v>1594</v>
      </c>
      <c r="E344" s="190" t="s">
        <v>1162</v>
      </c>
      <c r="F344" s="193">
        <v>2</v>
      </c>
    </row>
    <row r="345" spans="1:6">
      <c r="A345" s="277">
        <v>2015</v>
      </c>
      <c r="B345" s="163" t="s">
        <v>644</v>
      </c>
      <c r="C345" s="190" t="s">
        <v>2289</v>
      </c>
      <c r="D345" s="190" t="s">
        <v>1594</v>
      </c>
      <c r="E345" s="190" t="s">
        <v>2292</v>
      </c>
      <c r="F345" s="193">
        <v>1</v>
      </c>
    </row>
    <row r="346" spans="1:6">
      <c r="A346" s="277">
        <v>2015</v>
      </c>
      <c r="B346" s="163" t="s">
        <v>644</v>
      </c>
      <c r="C346" s="190" t="s">
        <v>2289</v>
      </c>
      <c r="D346" s="190" t="s">
        <v>1594</v>
      </c>
      <c r="E346" s="190" t="s">
        <v>2293</v>
      </c>
      <c r="F346" s="193">
        <v>1</v>
      </c>
    </row>
    <row r="347" spans="1:6">
      <c r="A347" s="277">
        <v>2015</v>
      </c>
      <c r="B347" s="163" t="s">
        <v>644</v>
      </c>
      <c r="C347" s="190" t="s">
        <v>2289</v>
      </c>
      <c r="D347" s="190" t="s">
        <v>1594</v>
      </c>
      <c r="E347" s="190" t="s">
        <v>1179</v>
      </c>
      <c r="F347" s="193">
        <v>1</v>
      </c>
    </row>
    <row r="348" spans="1:6">
      <c r="A348" s="277">
        <v>2015</v>
      </c>
      <c r="B348" s="163" t="s">
        <v>644</v>
      </c>
      <c r="C348" s="190" t="s">
        <v>2289</v>
      </c>
      <c r="D348" s="190" t="s">
        <v>1594</v>
      </c>
      <c r="E348" s="190" t="s">
        <v>2295</v>
      </c>
      <c r="F348" s="193">
        <v>1</v>
      </c>
    </row>
    <row r="349" spans="1:6">
      <c r="A349" s="277">
        <v>2015</v>
      </c>
      <c r="B349" s="163" t="s">
        <v>644</v>
      </c>
      <c r="C349" s="190" t="s">
        <v>2289</v>
      </c>
      <c r="D349" s="190" t="s">
        <v>1594</v>
      </c>
      <c r="E349" s="190" t="s">
        <v>1165</v>
      </c>
      <c r="F349" s="193">
        <v>1</v>
      </c>
    </row>
    <row r="350" spans="1:6">
      <c r="A350" s="277">
        <v>2015</v>
      </c>
      <c r="B350" s="163" t="s">
        <v>644</v>
      </c>
      <c r="C350" s="190" t="s">
        <v>2289</v>
      </c>
      <c r="D350" s="190" t="s">
        <v>1594</v>
      </c>
      <c r="E350" s="190" t="s">
        <v>2297</v>
      </c>
      <c r="F350" s="193">
        <v>1</v>
      </c>
    </row>
    <row r="351" spans="1:6">
      <c r="A351" s="277">
        <v>2015</v>
      </c>
      <c r="B351" s="163" t="s">
        <v>644</v>
      </c>
      <c r="C351" s="190" t="s">
        <v>1739</v>
      </c>
      <c r="D351" s="190" t="s">
        <v>1594</v>
      </c>
      <c r="E351" s="190" t="s">
        <v>2512</v>
      </c>
      <c r="F351" s="193">
        <v>3</v>
      </c>
    </row>
    <row r="352" spans="1:6">
      <c r="A352" s="277">
        <v>2015</v>
      </c>
      <c r="B352" s="163" t="s">
        <v>644</v>
      </c>
      <c r="C352" s="190" t="s">
        <v>1739</v>
      </c>
      <c r="D352" s="190" t="s">
        <v>1594</v>
      </c>
      <c r="E352" s="190" t="s">
        <v>1161</v>
      </c>
      <c r="F352" s="193">
        <v>5</v>
      </c>
    </row>
    <row r="353" spans="1:6">
      <c r="A353" s="277">
        <v>2015</v>
      </c>
      <c r="B353" s="163" t="s">
        <v>644</v>
      </c>
      <c r="C353" s="190" t="s">
        <v>1739</v>
      </c>
      <c r="D353" s="190" t="s">
        <v>1594</v>
      </c>
      <c r="E353" s="190" t="s">
        <v>1162</v>
      </c>
      <c r="F353" s="193">
        <v>3</v>
      </c>
    </row>
    <row r="354" spans="1:6">
      <c r="A354" s="277">
        <v>2015</v>
      </c>
      <c r="B354" s="163" t="s">
        <v>644</v>
      </c>
      <c r="C354" s="190" t="s">
        <v>1739</v>
      </c>
      <c r="D354" s="190" t="s">
        <v>1594</v>
      </c>
      <c r="E354" s="190" t="s">
        <v>2292</v>
      </c>
      <c r="F354" s="193">
        <v>1</v>
      </c>
    </row>
    <row r="355" spans="1:6">
      <c r="A355" s="277">
        <v>2015</v>
      </c>
      <c r="B355" s="163" t="s">
        <v>644</v>
      </c>
      <c r="C355" s="190" t="s">
        <v>1739</v>
      </c>
      <c r="D355" s="190" t="s">
        <v>1594</v>
      </c>
      <c r="E355" s="190" t="s">
        <v>2293</v>
      </c>
      <c r="F355" s="193">
        <v>4</v>
      </c>
    </row>
    <row r="356" spans="1:6">
      <c r="A356" s="277">
        <v>2015</v>
      </c>
      <c r="B356" s="163" t="s">
        <v>644</v>
      </c>
      <c r="C356" s="190" t="s">
        <v>1739</v>
      </c>
      <c r="D356" s="190" t="s">
        <v>1594</v>
      </c>
      <c r="E356" s="190" t="s">
        <v>1179</v>
      </c>
      <c r="F356" s="193">
        <v>3</v>
      </c>
    </row>
    <row r="357" spans="1:6">
      <c r="A357" s="277">
        <v>2015</v>
      </c>
      <c r="B357" s="163" t="s">
        <v>644</v>
      </c>
      <c r="C357" s="190" t="s">
        <v>1739</v>
      </c>
      <c r="D357" s="190" t="s">
        <v>1594</v>
      </c>
      <c r="E357" s="190" t="s">
        <v>2295</v>
      </c>
      <c r="F357" s="193">
        <v>2</v>
      </c>
    </row>
    <row r="358" spans="1:6">
      <c r="A358" s="277">
        <v>2015</v>
      </c>
      <c r="B358" s="163" t="s">
        <v>644</v>
      </c>
      <c r="C358" s="190" t="s">
        <v>1739</v>
      </c>
      <c r="D358" s="190" t="s">
        <v>1594</v>
      </c>
      <c r="E358" s="190" t="s">
        <v>2296</v>
      </c>
      <c r="F358" s="193">
        <v>2</v>
      </c>
    </row>
    <row r="359" spans="1:6">
      <c r="A359" s="277">
        <v>2015</v>
      </c>
      <c r="B359" s="163" t="s">
        <v>644</v>
      </c>
      <c r="C359" s="190" t="s">
        <v>1739</v>
      </c>
      <c r="D359" s="190" t="s">
        <v>1594</v>
      </c>
      <c r="E359" s="190" t="s">
        <v>1165</v>
      </c>
      <c r="F359" s="193">
        <v>3</v>
      </c>
    </row>
    <row r="360" spans="1:6">
      <c r="A360" s="277">
        <v>2015</v>
      </c>
      <c r="B360" s="163" t="s">
        <v>644</v>
      </c>
      <c r="C360" s="190" t="s">
        <v>1739</v>
      </c>
      <c r="D360" s="190" t="s">
        <v>1594</v>
      </c>
      <c r="E360" s="190" t="s">
        <v>2299</v>
      </c>
      <c r="F360" s="193">
        <v>6</v>
      </c>
    </row>
    <row r="361" spans="1:6">
      <c r="A361" s="193">
        <v>2016</v>
      </c>
      <c r="B361" s="163" t="s">
        <v>644</v>
      </c>
      <c r="C361" s="190" t="s">
        <v>126</v>
      </c>
      <c r="D361" s="190" t="s">
        <v>1594</v>
      </c>
      <c r="E361" s="190" t="s">
        <v>2290</v>
      </c>
      <c r="F361" s="193">
        <v>8</v>
      </c>
    </row>
    <row r="362" spans="1:6">
      <c r="A362" s="193">
        <v>2016</v>
      </c>
      <c r="B362" s="163" t="s">
        <v>644</v>
      </c>
      <c r="C362" s="190" t="s">
        <v>126</v>
      </c>
      <c r="D362" s="190" t="s">
        <v>1594</v>
      </c>
      <c r="E362" s="190" t="s">
        <v>2512</v>
      </c>
      <c r="F362" s="193">
        <v>9</v>
      </c>
    </row>
    <row r="363" spans="1:6">
      <c r="A363" s="193">
        <v>2016</v>
      </c>
      <c r="B363" s="163" t="s">
        <v>644</v>
      </c>
      <c r="C363" s="190" t="s">
        <v>126</v>
      </c>
      <c r="D363" s="190" t="s">
        <v>1594</v>
      </c>
      <c r="E363" s="190" t="s">
        <v>1161</v>
      </c>
      <c r="F363" s="193">
        <v>13</v>
      </c>
    </row>
    <row r="364" spans="1:6">
      <c r="A364" s="193">
        <v>2016</v>
      </c>
      <c r="B364" s="163" t="s">
        <v>644</v>
      </c>
      <c r="C364" s="190" t="s">
        <v>126</v>
      </c>
      <c r="D364" s="190" t="s">
        <v>1594</v>
      </c>
      <c r="E364" s="190" t="s">
        <v>1162</v>
      </c>
      <c r="F364" s="193">
        <v>3</v>
      </c>
    </row>
    <row r="365" spans="1:6">
      <c r="A365" s="193">
        <v>2016</v>
      </c>
      <c r="B365" s="163" t="s">
        <v>644</v>
      </c>
      <c r="C365" s="190" t="s">
        <v>126</v>
      </c>
      <c r="D365" s="190" t="s">
        <v>1594</v>
      </c>
      <c r="E365" s="190" t="s">
        <v>1163</v>
      </c>
      <c r="F365" s="193">
        <v>5</v>
      </c>
    </row>
    <row r="366" spans="1:6">
      <c r="A366" s="193">
        <v>2016</v>
      </c>
      <c r="B366" s="163" t="s">
        <v>644</v>
      </c>
      <c r="C366" s="190" t="s">
        <v>126</v>
      </c>
      <c r="D366" s="190" t="s">
        <v>1594</v>
      </c>
      <c r="E366" s="190" t="s">
        <v>2292</v>
      </c>
      <c r="F366" s="193">
        <v>16</v>
      </c>
    </row>
    <row r="367" spans="1:6">
      <c r="A367" s="193">
        <v>2016</v>
      </c>
      <c r="B367" s="163" t="s">
        <v>644</v>
      </c>
      <c r="C367" s="190" t="s">
        <v>126</v>
      </c>
      <c r="D367" s="190" t="s">
        <v>1594</v>
      </c>
      <c r="E367" s="190" t="s">
        <v>2293</v>
      </c>
      <c r="F367" s="193">
        <v>8</v>
      </c>
    </row>
    <row r="368" spans="1:6">
      <c r="A368" s="193">
        <v>2016</v>
      </c>
      <c r="B368" s="163" t="s">
        <v>644</v>
      </c>
      <c r="C368" s="190" t="s">
        <v>126</v>
      </c>
      <c r="D368" s="190" t="s">
        <v>1594</v>
      </c>
      <c r="E368" s="190" t="s">
        <v>1179</v>
      </c>
      <c r="F368" s="193">
        <v>19</v>
      </c>
    </row>
    <row r="369" spans="1:6">
      <c r="A369" s="193">
        <v>2016</v>
      </c>
      <c r="B369" s="163" t="s">
        <v>644</v>
      </c>
      <c r="C369" s="190" t="s">
        <v>126</v>
      </c>
      <c r="D369" s="190" t="s">
        <v>1594</v>
      </c>
      <c r="E369" s="190" t="s">
        <v>2294</v>
      </c>
      <c r="F369" s="193">
        <v>2</v>
      </c>
    </row>
    <row r="370" spans="1:6">
      <c r="A370" s="193">
        <v>2016</v>
      </c>
      <c r="B370" s="163" t="s">
        <v>644</v>
      </c>
      <c r="C370" s="190" t="s">
        <v>126</v>
      </c>
      <c r="D370" s="190" t="s">
        <v>1594</v>
      </c>
      <c r="E370" s="190" t="s">
        <v>2295</v>
      </c>
      <c r="F370" s="193">
        <v>4</v>
      </c>
    </row>
    <row r="371" spans="1:6">
      <c r="A371" s="193">
        <v>2016</v>
      </c>
      <c r="B371" s="163" t="s">
        <v>644</v>
      </c>
      <c r="C371" s="190" t="s">
        <v>126</v>
      </c>
      <c r="D371" s="190" t="s">
        <v>1594</v>
      </c>
      <c r="E371" s="190" t="s">
        <v>2296</v>
      </c>
      <c r="F371" s="193">
        <v>3</v>
      </c>
    </row>
    <row r="372" spans="1:6">
      <c r="A372" s="193">
        <v>2016</v>
      </c>
      <c r="B372" s="163" t="s">
        <v>644</v>
      </c>
      <c r="C372" s="190" t="s">
        <v>126</v>
      </c>
      <c r="D372" s="190" t="s">
        <v>1594</v>
      </c>
      <c r="E372" s="190" t="s">
        <v>2291</v>
      </c>
      <c r="F372" s="193">
        <v>6</v>
      </c>
    </row>
    <row r="373" spans="1:6">
      <c r="A373" s="193">
        <v>2016</v>
      </c>
      <c r="B373" s="163" t="s">
        <v>644</v>
      </c>
      <c r="C373" s="190" t="s">
        <v>126</v>
      </c>
      <c r="D373" s="190" t="s">
        <v>1594</v>
      </c>
      <c r="E373" s="190" t="s">
        <v>1165</v>
      </c>
      <c r="F373" s="193">
        <v>2</v>
      </c>
    </row>
    <row r="374" spans="1:6">
      <c r="A374" s="193">
        <v>2016</v>
      </c>
      <c r="B374" s="163" t="s">
        <v>644</v>
      </c>
      <c r="C374" s="190" t="s">
        <v>126</v>
      </c>
      <c r="D374" s="190" t="s">
        <v>1594</v>
      </c>
      <c r="E374" s="190" t="s">
        <v>2297</v>
      </c>
      <c r="F374" s="193">
        <v>6</v>
      </c>
    </row>
    <row r="375" spans="1:6">
      <c r="A375" s="193">
        <v>2016</v>
      </c>
      <c r="B375" s="163" t="s">
        <v>644</v>
      </c>
      <c r="C375" s="190" t="s">
        <v>126</v>
      </c>
      <c r="D375" s="190" t="s">
        <v>1594</v>
      </c>
      <c r="E375" s="190" t="s">
        <v>2299</v>
      </c>
      <c r="F375" s="193">
        <v>3</v>
      </c>
    </row>
    <row r="376" spans="1:6">
      <c r="A376" s="193">
        <v>2016</v>
      </c>
      <c r="B376" s="163" t="s">
        <v>644</v>
      </c>
      <c r="C376" s="190" t="s">
        <v>214</v>
      </c>
      <c r="D376" s="190" t="s">
        <v>1594</v>
      </c>
      <c r="E376" s="190" t="s">
        <v>2290</v>
      </c>
      <c r="F376" s="193">
        <v>13</v>
      </c>
    </row>
    <row r="377" spans="1:6">
      <c r="A377" s="193">
        <v>2016</v>
      </c>
      <c r="B377" s="163" t="s">
        <v>644</v>
      </c>
      <c r="C377" s="190" t="s">
        <v>214</v>
      </c>
      <c r="D377" s="190" t="s">
        <v>1594</v>
      </c>
      <c r="E377" s="190" t="s">
        <v>2512</v>
      </c>
      <c r="F377" s="193">
        <v>1</v>
      </c>
    </row>
    <row r="378" spans="1:6">
      <c r="A378" s="193">
        <v>2016</v>
      </c>
      <c r="B378" s="163" t="s">
        <v>644</v>
      </c>
      <c r="C378" s="190" t="s">
        <v>214</v>
      </c>
      <c r="D378" s="190" t="s">
        <v>1594</v>
      </c>
      <c r="E378" s="190" t="s">
        <v>1161</v>
      </c>
      <c r="F378" s="193">
        <v>22</v>
      </c>
    </row>
    <row r="379" spans="1:6">
      <c r="A379" s="193">
        <v>2016</v>
      </c>
      <c r="B379" s="163" t="s">
        <v>644</v>
      </c>
      <c r="C379" s="190" t="s">
        <v>214</v>
      </c>
      <c r="D379" s="190" t="s">
        <v>1594</v>
      </c>
      <c r="E379" s="190" t="s">
        <v>1162</v>
      </c>
      <c r="F379" s="193">
        <v>9</v>
      </c>
    </row>
    <row r="380" spans="1:6">
      <c r="A380" s="193">
        <v>2016</v>
      </c>
      <c r="B380" s="163" t="s">
        <v>644</v>
      </c>
      <c r="C380" s="190" t="s">
        <v>214</v>
      </c>
      <c r="D380" s="190" t="s">
        <v>1594</v>
      </c>
      <c r="E380" s="190" t="s">
        <v>1163</v>
      </c>
      <c r="F380" s="193">
        <v>2</v>
      </c>
    </row>
    <row r="381" spans="1:6">
      <c r="A381" s="193">
        <v>2016</v>
      </c>
      <c r="B381" s="163" t="s">
        <v>644</v>
      </c>
      <c r="C381" s="190" t="s">
        <v>214</v>
      </c>
      <c r="D381" s="190" t="s">
        <v>1594</v>
      </c>
      <c r="E381" s="190" t="s">
        <v>2292</v>
      </c>
      <c r="F381" s="193">
        <v>16</v>
      </c>
    </row>
    <row r="382" spans="1:6">
      <c r="A382" s="193">
        <v>2016</v>
      </c>
      <c r="B382" s="163" t="s">
        <v>644</v>
      </c>
      <c r="C382" s="190" t="s">
        <v>214</v>
      </c>
      <c r="D382" s="190" t="s">
        <v>1594</v>
      </c>
      <c r="E382" s="190" t="s">
        <v>2293</v>
      </c>
      <c r="F382" s="193">
        <v>14</v>
      </c>
    </row>
    <row r="383" spans="1:6">
      <c r="A383" s="193">
        <v>2016</v>
      </c>
      <c r="B383" s="163" t="s">
        <v>644</v>
      </c>
      <c r="C383" s="190" t="s">
        <v>214</v>
      </c>
      <c r="D383" s="190" t="s">
        <v>1594</v>
      </c>
      <c r="E383" s="190" t="s">
        <v>1179</v>
      </c>
      <c r="F383" s="193">
        <v>11</v>
      </c>
    </row>
    <row r="384" spans="1:6">
      <c r="A384" s="193">
        <v>2016</v>
      </c>
      <c r="B384" s="163" t="s">
        <v>644</v>
      </c>
      <c r="C384" s="190" t="s">
        <v>214</v>
      </c>
      <c r="D384" s="190" t="s">
        <v>1594</v>
      </c>
      <c r="E384" s="190" t="s">
        <v>2294</v>
      </c>
      <c r="F384" s="193">
        <v>1</v>
      </c>
    </row>
    <row r="385" spans="1:6">
      <c r="A385" s="193">
        <v>2016</v>
      </c>
      <c r="B385" s="163" t="s">
        <v>644</v>
      </c>
      <c r="C385" s="190" t="s">
        <v>214</v>
      </c>
      <c r="D385" s="190" t="s">
        <v>1594</v>
      </c>
      <c r="E385" s="190" t="s">
        <v>2295</v>
      </c>
      <c r="F385" s="193">
        <v>3</v>
      </c>
    </row>
    <row r="386" spans="1:6">
      <c r="A386" s="193">
        <v>2016</v>
      </c>
      <c r="B386" s="163" t="s">
        <v>644</v>
      </c>
      <c r="C386" s="190" t="s">
        <v>214</v>
      </c>
      <c r="D386" s="190" t="s">
        <v>1594</v>
      </c>
      <c r="E386" s="190" t="s">
        <v>2296</v>
      </c>
      <c r="F386" s="193">
        <v>5</v>
      </c>
    </row>
    <row r="387" spans="1:6">
      <c r="A387" s="193">
        <v>2016</v>
      </c>
      <c r="B387" s="163" t="s">
        <v>644</v>
      </c>
      <c r="C387" s="190" t="s">
        <v>214</v>
      </c>
      <c r="D387" s="190" t="s">
        <v>1594</v>
      </c>
      <c r="E387" s="190" t="s">
        <v>2291</v>
      </c>
      <c r="F387" s="193">
        <v>13</v>
      </c>
    </row>
    <row r="388" spans="1:6">
      <c r="A388" s="193">
        <v>2016</v>
      </c>
      <c r="B388" s="163" t="s">
        <v>644</v>
      </c>
      <c r="C388" s="190" t="s">
        <v>214</v>
      </c>
      <c r="D388" s="190" t="s">
        <v>1594</v>
      </c>
      <c r="E388" s="190" t="s">
        <v>1165</v>
      </c>
      <c r="F388" s="193">
        <v>7</v>
      </c>
    </row>
    <row r="389" spans="1:6">
      <c r="A389" s="193">
        <v>2016</v>
      </c>
      <c r="B389" s="163" t="s">
        <v>644</v>
      </c>
      <c r="C389" s="190" t="s">
        <v>214</v>
      </c>
      <c r="D389" s="190" t="s">
        <v>1594</v>
      </c>
      <c r="E389" s="190" t="s">
        <v>2297</v>
      </c>
      <c r="F389" s="193">
        <v>14</v>
      </c>
    </row>
    <row r="390" spans="1:6">
      <c r="A390" s="193">
        <v>2016</v>
      </c>
      <c r="B390" s="163" t="s">
        <v>644</v>
      </c>
      <c r="C390" s="190" t="s">
        <v>214</v>
      </c>
      <c r="D390" s="190" t="s">
        <v>1594</v>
      </c>
      <c r="E390" s="190" t="s">
        <v>2299</v>
      </c>
      <c r="F390" s="193">
        <v>7</v>
      </c>
    </row>
    <row r="391" spans="1:6">
      <c r="A391" s="193">
        <v>2016</v>
      </c>
      <c r="B391" s="163" t="s">
        <v>644</v>
      </c>
      <c r="C391" s="190" t="s">
        <v>31</v>
      </c>
      <c r="D391" s="190" t="s">
        <v>1594</v>
      </c>
      <c r="E391" s="190" t="s">
        <v>2290</v>
      </c>
      <c r="F391" s="193">
        <v>1</v>
      </c>
    </row>
    <row r="392" spans="1:6">
      <c r="A392" s="193">
        <v>2016</v>
      </c>
      <c r="B392" s="163" t="s">
        <v>644</v>
      </c>
      <c r="C392" s="190" t="s">
        <v>31</v>
      </c>
      <c r="D392" s="190" t="s">
        <v>1594</v>
      </c>
      <c r="E392" s="190" t="s">
        <v>2512</v>
      </c>
      <c r="F392" s="193">
        <v>7</v>
      </c>
    </row>
    <row r="393" spans="1:6">
      <c r="A393" s="193">
        <v>2016</v>
      </c>
      <c r="B393" s="163" t="s">
        <v>644</v>
      </c>
      <c r="C393" s="190" t="s">
        <v>31</v>
      </c>
      <c r="D393" s="190" t="s">
        <v>1594</v>
      </c>
      <c r="E393" s="190" t="s">
        <v>1161</v>
      </c>
      <c r="F393" s="193">
        <v>1</v>
      </c>
    </row>
    <row r="394" spans="1:6">
      <c r="A394" s="193">
        <v>2016</v>
      </c>
      <c r="B394" s="163" t="s">
        <v>644</v>
      </c>
      <c r="C394" s="190" t="s">
        <v>31</v>
      </c>
      <c r="D394" s="190" t="s">
        <v>1594</v>
      </c>
      <c r="E394" s="190" t="s">
        <v>2292</v>
      </c>
      <c r="F394" s="193">
        <v>1</v>
      </c>
    </row>
    <row r="395" spans="1:6">
      <c r="A395" s="193">
        <v>2016</v>
      </c>
      <c r="B395" s="163" t="s">
        <v>644</v>
      </c>
      <c r="C395" s="190" t="s">
        <v>31</v>
      </c>
      <c r="D395" s="190" t="s">
        <v>1594</v>
      </c>
      <c r="E395" s="190" t="s">
        <v>2293</v>
      </c>
      <c r="F395" s="193">
        <v>1</v>
      </c>
    </row>
    <row r="396" spans="1:6">
      <c r="A396" s="193">
        <v>2016</v>
      </c>
      <c r="B396" s="163" t="s">
        <v>644</v>
      </c>
      <c r="C396" s="190" t="s">
        <v>31</v>
      </c>
      <c r="D396" s="190" t="s">
        <v>1594</v>
      </c>
      <c r="E396" s="190" t="s">
        <v>1179</v>
      </c>
      <c r="F396" s="193">
        <v>6</v>
      </c>
    </row>
    <row r="397" spans="1:6">
      <c r="A397" s="193">
        <v>2016</v>
      </c>
      <c r="B397" s="163" t="s">
        <v>644</v>
      </c>
      <c r="C397" s="190" t="s">
        <v>31</v>
      </c>
      <c r="D397" s="190" t="s">
        <v>1594</v>
      </c>
      <c r="E397" s="190" t="s">
        <v>2294</v>
      </c>
      <c r="F397" s="193">
        <v>5</v>
      </c>
    </row>
    <row r="398" spans="1:6">
      <c r="A398" s="193">
        <v>2016</v>
      </c>
      <c r="B398" s="163" t="s">
        <v>644</v>
      </c>
      <c r="C398" s="190" t="s">
        <v>31</v>
      </c>
      <c r="D398" s="190" t="s">
        <v>1594</v>
      </c>
      <c r="E398" s="190" t="s">
        <v>2295</v>
      </c>
      <c r="F398" s="193">
        <v>2</v>
      </c>
    </row>
    <row r="399" spans="1:6">
      <c r="A399" s="193">
        <v>2016</v>
      </c>
      <c r="B399" s="163" t="s">
        <v>644</v>
      </c>
      <c r="C399" s="190" t="s">
        <v>31</v>
      </c>
      <c r="D399" s="190" t="s">
        <v>1594</v>
      </c>
      <c r="E399" s="190" t="s">
        <v>2296</v>
      </c>
      <c r="F399" s="193">
        <v>4</v>
      </c>
    </row>
    <row r="400" spans="1:6">
      <c r="A400" s="193">
        <v>2016</v>
      </c>
      <c r="B400" s="163" t="s">
        <v>644</v>
      </c>
      <c r="C400" s="190" t="s">
        <v>31</v>
      </c>
      <c r="D400" s="190" t="s">
        <v>1594</v>
      </c>
      <c r="E400" s="190" t="s">
        <v>2291</v>
      </c>
      <c r="F400" s="193">
        <v>7</v>
      </c>
    </row>
    <row r="401" spans="1:6">
      <c r="A401" s="193">
        <v>2016</v>
      </c>
      <c r="B401" s="163" t="s">
        <v>644</v>
      </c>
      <c r="C401" s="190" t="s">
        <v>31</v>
      </c>
      <c r="D401" s="190" t="s">
        <v>1594</v>
      </c>
      <c r="E401" s="190" t="s">
        <v>1165</v>
      </c>
      <c r="F401" s="193">
        <v>3</v>
      </c>
    </row>
    <row r="402" spans="1:6">
      <c r="A402" s="193">
        <v>2016</v>
      </c>
      <c r="B402" s="163" t="s">
        <v>644</v>
      </c>
      <c r="C402" s="190" t="s">
        <v>31</v>
      </c>
      <c r="D402" s="190" t="s">
        <v>1594</v>
      </c>
      <c r="E402" s="190" t="s">
        <v>2297</v>
      </c>
      <c r="F402" s="193">
        <v>4</v>
      </c>
    </row>
    <row r="403" spans="1:6">
      <c r="A403" s="193">
        <v>2016</v>
      </c>
      <c r="B403" s="163" t="s">
        <v>644</v>
      </c>
      <c r="C403" s="190" t="s">
        <v>31</v>
      </c>
      <c r="D403" s="190" t="s">
        <v>1594</v>
      </c>
      <c r="E403" s="190" t="s">
        <v>2299</v>
      </c>
      <c r="F403" s="193">
        <v>2</v>
      </c>
    </row>
    <row r="404" spans="1:6">
      <c r="A404" s="193">
        <v>2016</v>
      </c>
      <c r="B404" s="163" t="s">
        <v>644</v>
      </c>
      <c r="C404" s="190" t="s">
        <v>213</v>
      </c>
      <c r="D404" s="190" t="s">
        <v>1594</v>
      </c>
      <c r="E404" s="190" t="s">
        <v>1161</v>
      </c>
      <c r="F404" s="193">
        <v>4</v>
      </c>
    </row>
    <row r="405" spans="1:6">
      <c r="A405" s="193">
        <v>2016</v>
      </c>
      <c r="B405" s="163" t="s">
        <v>644</v>
      </c>
      <c r="C405" s="190" t="s">
        <v>213</v>
      </c>
      <c r="D405" s="190" t="s">
        <v>1594</v>
      </c>
      <c r="E405" s="190" t="s">
        <v>1162</v>
      </c>
      <c r="F405" s="193">
        <v>2</v>
      </c>
    </row>
    <row r="406" spans="1:6">
      <c r="A406" s="193">
        <v>2016</v>
      </c>
      <c r="B406" s="163" t="s">
        <v>644</v>
      </c>
      <c r="C406" s="190" t="s">
        <v>213</v>
      </c>
      <c r="D406" s="190" t="s">
        <v>1594</v>
      </c>
      <c r="E406" s="190" t="s">
        <v>1163</v>
      </c>
      <c r="F406" s="193">
        <v>3</v>
      </c>
    </row>
    <row r="407" spans="1:6">
      <c r="A407" s="193">
        <v>2016</v>
      </c>
      <c r="B407" s="163" t="s">
        <v>644</v>
      </c>
      <c r="C407" s="190" t="s">
        <v>213</v>
      </c>
      <c r="D407" s="190" t="s">
        <v>1594</v>
      </c>
      <c r="E407" s="190" t="s">
        <v>2292</v>
      </c>
      <c r="F407" s="193">
        <v>2</v>
      </c>
    </row>
    <row r="408" spans="1:6">
      <c r="A408" s="193">
        <v>2016</v>
      </c>
      <c r="B408" s="163" t="s">
        <v>644</v>
      </c>
      <c r="C408" s="190" t="s">
        <v>213</v>
      </c>
      <c r="D408" s="190" t="s">
        <v>1594</v>
      </c>
      <c r="E408" s="190" t="s">
        <v>1165</v>
      </c>
      <c r="F408" s="193">
        <v>3</v>
      </c>
    </row>
    <row r="409" spans="1:6">
      <c r="A409" s="193">
        <v>2016</v>
      </c>
      <c r="B409" s="163" t="s">
        <v>644</v>
      </c>
      <c r="C409" s="190" t="s">
        <v>213</v>
      </c>
      <c r="D409" s="190" t="s">
        <v>1594</v>
      </c>
      <c r="E409" s="190" t="s">
        <v>2297</v>
      </c>
      <c r="F409" s="193">
        <v>2</v>
      </c>
    </row>
    <row r="410" spans="1:6">
      <c r="A410" s="193">
        <v>2016</v>
      </c>
      <c r="B410" s="163" t="s">
        <v>644</v>
      </c>
      <c r="C410" s="190" t="s">
        <v>2289</v>
      </c>
      <c r="D410" s="190" t="s">
        <v>1594</v>
      </c>
      <c r="E410" s="190" t="s">
        <v>2512</v>
      </c>
      <c r="F410" s="193">
        <v>2</v>
      </c>
    </row>
    <row r="411" spans="1:6">
      <c r="A411" s="193">
        <v>2016</v>
      </c>
      <c r="B411" s="163" t="s">
        <v>644</v>
      </c>
      <c r="C411" s="190" t="s">
        <v>2289</v>
      </c>
      <c r="D411" s="190" t="s">
        <v>1594</v>
      </c>
      <c r="E411" s="190" t="s">
        <v>1161</v>
      </c>
      <c r="F411" s="193">
        <v>2</v>
      </c>
    </row>
    <row r="412" spans="1:6">
      <c r="A412" s="193">
        <v>2016</v>
      </c>
      <c r="B412" s="163" t="s">
        <v>644</v>
      </c>
      <c r="C412" s="190" t="s">
        <v>2289</v>
      </c>
      <c r="D412" s="190" t="s">
        <v>1594</v>
      </c>
      <c r="E412" s="190" t="s">
        <v>2292</v>
      </c>
      <c r="F412" s="193">
        <v>2</v>
      </c>
    </row>
    <row r="413" spans="1:6">
      <c r="A413" s="193">
        <v>2016</v>
      </c>
      <c r="B413" s="163" t="s">
        <v>644</v>
      </c>
      <c r="C413" s="190" t="s">
        <v>2289</v>
      </c>
      <c r="D413" s="190" t="s">
        <v>1594</v>
      </c>
      <c r="E413" s="190" t="s">
        <v>2293</v>
      </c>
      <c r="F413" s="193">
        <v>1</v>
      </c>
    </row>
    <row r="414" spans="1:6">
      <c r="A414" s="193">
        <v>2016</v>
      </c>
      <c r="B414" s="163" t="s">
        <v>644</v>
      </c>
      <c r="C414" s="190" t="s">
        <v>2289</v>
      </c>
      <c r="D414" s="190" t="s">
        <v>1594</v>
      </c>
      <c r="E414" s="190" t="s">
        <v>1179</v>
      </c>
      <c r="F414" s="193">
        <v>2</v>
      </c>
    </row>
    <row r="415" spans="1:6">
      <c r="A415" s="193">
        <v>2016</v>
      </c>
      <c r="B415" s="163" t="s">
        <v>644</v>
      </c>
      <c r="C415" s="190" t="s">
        <v>2289</v>
      </c>
      <c r="D415" s="190" t="s">
        <v>1594</v>
      </c>
      <c r="E415" s="190" t="s">
        <v>2294</v>
      </c>
      <c r="F415" s="193">
        <v>1</v>
      </c>
    </row>
    <row r="416" spans="1:6">
      <c r="A416" s="193">
        <v>2016</v>
      </c>
      <c r="B416" s="163" t="s">
        <v>644</v>
      </c>
      <c r="C416" s="190" t="s">
        <v>2289</v>
      </c>
      <c r="D416" s="190" t="s">
        <v>1594</v>
      </c>
      <c r="E416" s="190" t="s">
        <v>2295</v>
      </c>
      <c r="F416" s="193">
        <v>1</v>
      </c>
    </row>
    <row r="417" spans="1:6">
      <c r="A417" s="193">
        <v>2016</v>
      </c>
      <c r="B417" s="163" t="s">
        <v>644</v>
      </c>
      <c r="C417" s="190" t="s">
        <v>2289</v>
      </c>
      <c r="D417" s="190" t="s">
        <v>1594</v>
      </c>
      <c r="E417" s="190" t="s">
        <v>2291</v>
      </c>
      <c r="F417" s="193">
        <v>1</v>
      </c>
    </row>
    <row r="418" spans="1:6">
      <c r="A418" s="193">
        <v>2016</v>
      </c>
      <c r="B418" s="163" t="s">
        <v>644</v>
      </c>
      <c r="C418" s="190" t="s">
        <v>2289</v>
      </c>
      <c r="D418" s="190" t="s">
        <v>1594</v>
      </c>
      <c r="E418" s="190" t="s">
        <v>1165</v>
      </c>
      <c r="F418" s="193">
        <v>1</v>
      </c>
    </row>
    <row r="419" spans="1:6">
      <c r="A419" s="193">
        <v>2016</v>
      </c>
      <c r="B419" s="163" t="s">
        <v>644</v>
      </c>
      <c r="C419" s="190" t="s">
        <v>2289</v>
      </c>
      <c r="D419" s="190" t="s">
        <v>1594</v>
      </c>
      <c r="E419" s="190" t="s">
        <v>2297</v>
      </c>
      <c r="F419" s="193">
        <v>1</v>
      </c>
    </row>
    <row r="420" spans="1:6">
      <c r="A420" s="193">
        <v>2016</v>
      </c>
      <c r="B420" s="163" t="s">
        <v>644</v>
      </c>
      <c r="C420" s="190" t="s">
        <v>2289</v>
      </c>
      <c r="D420" s="190" t="s">
        <v>1594</v>
      </c>
      <c r="E420" s="190" t="s">
        <v>2299</v>
      </c>
      <c r="F420" s="193">
        <v>2</v>
      </c>
    </row>
    <row r="421" spans="1:6">
      <c r="A421" s="193">
        <v>2016</v>
      </c>
      <c r="B421" s="163" t="s">
        <v>644</v>
      </c>
      <c r="C421" s="190" t="s">
        <v>1739</v>
      </c>
      <c r="D421" s="190" t="s">
        <v>1594</v>
      </c>
      <c r="E421" s="190" t="s">
        <v>2512</v>
      </c>
      <c r="F421" s="193">
        <v>1</v>
      </c>
    </row>
    <row r="422" spans="1:6">
      <c r="A422" s="193">
        <v>2016</v>
      </c>
      <c r="B422" s="163" t="s">
        <v>644</v>
      </c>
      <c r="C422" s="190" t="s">
        <v>1739</v>
      </c>
      <c r="D422" s="190" t="s">
        <v>1594</v>
      </c>
      <c r="E422" s="190" t="s">
        <v>1161</v>
      </c>
      <c r="F422" s="193">
        <v>7</v>
      </c>
    </row>
    <row r="423" spans="1:6">
      <c r="A423" s="193">
        <v>2016</v>
      </c>
      <c r="B423" s="163" t="s">
        <v>644</v>
      </c>
      <c r="C423" s="190" t="s">
        <v>1739</v>
      </c>
      <c r="D423" s="190" t="s">
        <v>1594</v>
      </c>
      <c r="E423" s="190" t="s">
        <v>1163</v>
      </c>
      <c r="F423" s="193">
        <v>1</v>
      </c>
    </row>
    <row r="424" spans="1:6">
      <c r="A424" s="193">
        <v>2016</v>
      </c>
      <c r="B424" s="163" t="s">
        <v>644</v>
      </c>
      <c r="C424" s="190" t="s">
        <v>1739</v>
      </c>
      <c r="D424" s="190" t="s">
        <v>1594</v>
      </c>
      <c r="E424" s="190" t="s">
        <v>2292</v>
      </c>
      <c r="F424" s="193">
        <v>3</v>
      </c>
    </row>
    <row r="425" spans="1:6">
      <c r="A425" s="193">
        <v>2016</v>
      </c>
      <c r="B425" s="163" t="s">
        <v>644</v>
      </c>
      <c r="C425" s="190" t="s">
        <v>1739</v>
      </c>
      <c r="D425" s="190" t="s">
        <v>1594</v>
      </c>
      <c r="E425" s="190" t="s">
        <v>1179</v>
      </c>
      <c r="F425" s="193">
        <v>1</v>
      </c>
    </row>
    <row r="426" spans="1:6">
      <c r="A426" s="193">
        <v>2016</v>
      </c>
      <c r="B426" s="163" t="s">
        <v>644</v>
      </c>
      <c r="C426" s="190" t="s">
        <v>1739</v>
      </c>
      <c r="D426" s="190" t="s">
        <v>1594</v>
      </c>
      <c r="E426" s="190" t="s">
        <v>2296</v>
      </c>
      <c r="F426" s="193">
        <v>2</v>
      </c>
    </row>
    <row r="427" spans="1:6">
      <c r="A427" s="193">
        <v>2016</v>
      </c>
      <c r="B427" s="163" t="s">
        <v>644</v>
      </c>
      <c r="C427" s="190" t="s">
        <v>1739</v>
      </c>
      <c r="D427" s="190" t="s">
        <v>1594</v>
      </c>
      <c r="E427" s="190" t="s">
        <v>2291</v>
      </c>
      <c r="F427" s="193">
        <v>1</v>
      </c>
    </row>
    <row r="428" spans="1:6">
      <c r="A428" s="193">
        <v>2016</v>
      </c>
      <c r="B428" s="163" t="s">
        <v>644</v>
      </c>
      <c r="C428" s="190" t="s">
        <v>1739</v>
      </c>
      <c r="D428" s="190" t="s">
        <v>1594</v>
      </c>
      <c r="E428" s="190" t="s">
        <v>1165</v>
      </c>
      <c r="F428" s="193">
        <v>3</v>
      </c>
    </row>
    <row r="429" spans="1:6">
      <c r="A429" s="193">
        <v>2016</v>
      </c>
      <c r="B429" s="163" t="s">
        <v>644</v>
      </c>
      <c r="C429" s="190" t="s">
        <v>1739</v>
      </c>
      <c r="D429" s="190" t="s">
        <v>1594</v>
      </c>
      <c r="E429" s="190" t="s">
        <v>2299</v>
      </c>
      <c r="F429" s="193">
        <v>4</v>
      </c>
    </row>
    <row r="430" spans="1:6">
      <c r="A430" s="277">
        <v>2017</v>
      </c>
      <c r="B430" s="163" t="s">
        <v>644</v>
      </c>
      <c r="C430" s="190" t="s">
        <v>126</v>
      </c>
      <c r="D430" s="190" t="s">
        <v>1594</v>
      </c>
      <c r="E430" s="190" t="s">
        <v>2290</v>
      </c>
      <c r="F430" s="193">
        <v>7</v>
      </c>
    </row>
    <row r="431" spans="1:6">
      <c r="A431" s="277">
        <v>2017</v>
      </c>
      <c r="B431" s="163" t="s">
        <v>644</v>
      </c>
      <c r="C431" s="190" t="s">
        <v>126</v>
      </c>
      <c r="D431" s="190" t="s">
        <v>1594</v>
      </c>
      <c r="E431" s="190" t="s">
        <v>2512</v>
      </c>
      <c r="F431" s="193">
        <v>12</v>
      </c>
    </row>
    <row r="432" spans="1:6">
      <c r="A432" s="277">
        <v>2017</v>
      </c>
      <c r="B432" s="163" t="s">
        <v>644</v>
      </c>
      <c r="C432" s="190" t="s">
        <v>126</v>
      </c>
      <c r="D432" s="190" t="s">
        <v>1594</v>
      </c>
      <c r="E432" s="190" t="s">
        <v>1161</v>
      </c>
      <c r="F432" s="193">
        <v>16</v>
      </c>
    </row>
    <row r="433" spans="1:6">
      <c r="A433" s="277">
        <v>2017</v>
      </c>
      <c r="B433" s="163" t="s">
        <v>644</v>
      </c>
      <c r="C433" s="190" t="s">
        <v>126</v>
      </c>
      <c r="D433" s="190" t="s">
        <v>1594</v>
      </c>
      <c r="E433" s="190" t="s">
        <v>1162</v>
      </c>
      <c r="F433" s="193">
        <v>8</v>
      </c>
    </row>
    <row r="434" spans="1:6">
      <c r="A434" s="277">
        <v>2017</v>
      </c>
      <c r="B434" s="163" t="s">
        <v>644</v>
      </c>
      <c r="C434" s="190" t="s">
        <v>126</v>
      </c>
      <c r="D434" s="190" t="s">
        <v>1594</v>
      </c>
      <c r="E434" s="190" t="s">
        <v>1163</v>
      </c>
      <c r="F434" s="193">
        <v>19</v>
      </c>
    </row>
    <row r="435" spans="1:6">
      <c r="A435" s="277">
        <v>2017</v>
      </c>
      <c r="B435" s="163" t="s">
        <v>644</v>
      </c>
      <c r="C435" s="190" t="s">
        <v>126</v>
      </c>
      <c r="D435" s="190" t="s">
        <v>1594</v>
      </c>
      <c r="E435" s="190" t="s">
        <v>2293</v>
      </c>
      <c r="F435" s="193">
        <v>10</v>
      </c>
    </row>
    <row r="436" spans="1:6">
      <c r="A436" s="277">
        <v>2017</v>
      </c>
      <c r="B436" s="163" t="s">
        <v>644</v>
      </c>
      <c r="C436" s="190" t="s">
        <v>126</v>
      </c>
      <c r="D436" s="190" t="s">
        <v>1594</v>
      </c>
      <c r="E436" s="190" t="s">
        <v>1179</v>
      </c>
      <c r="F436" s="193">
        <v>32</v>
      </c>
    </row>
    <row r="437" spans="1:6">
      <c r="A437" s="277">
        <v>2017</v>
      </c>
      <c r="B437" s="163" t="s">
        <v>644</v>
      </c>
      <c r="C437" s="190" t="s">
        <v>126</v>
      </c>
      <c r="D437" s="190" t="s">
        <v>1594</v>
      </c>
      <c r="E437" s="190" t="s">
        <v>2294</v>
      </c>
      <c r="F437" s="193">
        <v>8</v>
      </c>
    </row>
    <row r="438" spans="1:6">
      <c r="A438" s="277">
        <v>2017</v>
      </c>
      <c r="B438" s="163" t="s">
        <v>644</v>
      </c>
      <c r="C438" s="190" t="s">
        <v>126</v>
      </c>
      <c r="D438" s="190" t="s">
        <v>1594</v>
      </c>
      <c r="E438" s="190" t="s">
        <v>2295</v>
      </c>
      <c r="F438" s="193">
        <v>10</v>
      </c>
    </row>
    <row r="439" spans="1:6">
      <c r="A439" s="277">
        <v>2017</v>
      </c>
      <c r="B439" s="163" t="s">
        <v>644</v>
      </c>
      <c r="C439" s="190" t="s">
        <v>126</v>
      </c>
      <c r="D439" s="190" t="s">
        <v>1594</v>
      </c>
      <c r="E439" s="190" t="s">
        <v>2296</v>
      </c>
      <c r="F439" s="193">
        <v>10</v>
      </c>
    </row>
    <row r="440" spans="1:6">
      <c r="A440" s="277">
        <v>2017</v>
      </c>
      <c r="B440" s="163" t="s">
        <v>644</v>
      </c>
      <c r="C440" s="190" t="s">
        <v>126</v>
      </c>
      <c r="D440" s="190" t="s">
        <v>1594</v>
      </c>
      <c r="E440" s="190" t="s">
        <v>2291</v>
      </c>
      <c r="F440" s="193">
        <v>12</v>
      </c>
    </row>
    <row r="441" spans="1:6">
      <c r="A441" s="277">
        <v>2017</v>
      </c>
      <c r="B441" s="163" t="s">
        <v>644</v>
      </c>
      <c r="C441" s="190" t="s">
        <v>126</v>
      </c>
      <c r="D441" s="190" t="s">
        <v>1594</v>
      </c>
      <c r="E441" s="190" t="s">
        <v>1165</v>
      </c>
      <c r="F441" s="193">
        <v>13</v>
      </c>
    </row>
    <row r="442" spans="1:6">
      <c r="A442" s="277">
        <v>2017</v>
      </c>
      <c r="B442" s="163" t="s">
        <v>644</v>
      </c>
      <c r="C442" s="190" t="s">
        <v>126</v>
      </c>
      <c r="D442" s="190" t="s">
        <v>1594</v>
      </c>
      <c r="E442" s="190" t="s">
        <v>2297</v>
      </c>
      <c r="F442" s="193">
        <v>30</v>
      </c>
    </row>
    <row r="443" spans="1:6">
      <c r="A443" s="277">
        <v>2017</v>
      </c>
      <c r="B443" s="163" t="s">
        <v>644</v>
      </c>
      <c r="C443" s="190" t="s">
        <v>126</v>
      </c>
      <c r="D443" s="190" t="s">
        <v>1594</v>
      </c>
      <c r="E443" s="190" t="s">
        <v>2299</v>
      </c>
      <c r="F443" s="193">
        <v>7</v>
      </c>
    </row>
    <row r="444" spans="1:6">
      <c r="A444" s="277">
        <v>2017</v>
      </c>
      <c r="B444" s="163" t="s">
        <v>644</v>
      </c>
      <c r="C444" s="190" t="s">
        <v>214</v>
      </c>
      <c r="D444" s="190" t="s">
        <v>1594</v>
      </c>
      <c r="E444" s="190" t="s">
        <v>2290</v>
      </c>
      <c r="F444" s="193">
        <v>13</v>
      </c>
    </row>
    <row r="445" spans="1:6">
      <c r="A445" s="277">
        <v>2017</v>
      </c>
      <c r="B445" s="163" t="s">
        <v>644</v>
      </c>
      <c r="C445" s="190" t="s">
        <v>214</v>
      </c>
      <c r="D445" s="190" t="s">
        <v>1594</v>
      </c>
      <c r="E445" s="190" t="s">
        <v>2512</v>
      </c>
      <c r="F445" s="193">
        <v>4</v>
      </c>
    </row>
    <row r="446" spans="1:6">
      <c r="A446" s="277">
        <v>2017</v>
      </c>
      <c r="B446" s="163" t="s">
        <v>644</v>
      </c>
      <c r="C446" s="190" t="s">
        <v>214</v>
      </c>
      <c r="D446" s="190" t="s">
        <v>1594</v>
      </c>
      <c r="E446" s="190" t="s">
        <v>1161</v>
      </c>
      <c r="F446" s="193">
        <v>62</v>
      </c>
    </row>
    <row r="447" spans="1:6">
      <c r="A447" s="277">
        <v>2017</v>
      </c>
      <c r="B447" s="163" t="s">
        <v>644</v>
      </c>
      <c r="C447" s="190" t="s">
        <v>214</v>
      </c>
      <c r="D447" s="190" t="s">
        <v>1594</v>
      </c>
      <c r="E447" s="190" t="s">
        <v>1162</v>
      </c>
      <c r="F447" s="193">
        <v>16</v>
      </c>
    </row>
    <row r="448" spans="1:6">
      <c r="A448" s="277">
        <v>2017</v>
      </c>
      <c r="B448" s="163" t="s">
        <v>644</v>
      </c>
      <c r="C448" s="190" t="s">
        <v>214</v>
      </c>
      <c r="D448" s="190" t="s">
        <v>1594</v>
      </c>
      <c r="E448" s="190" t="s">
        <v>1163</v>
      </c>
      <c r="F448" s="193">
        <v>10</v>
      </c>
    </row>
    <row r="449" spans="1:6">
      <c r="A449" s="277">
        <v>2017</v>
      </c>
      <c r="B449" s="163" t="s">
        <v>644</v>
      </c>
      <c r="C449" s="190" t="s">
        <v>214</v>
      </c>
      <c r="D449" s="190" t="s">
        <v>1594</v>
      </c>
      <c r="E449" s="190" t="s">
        <v>2293</v>
      </c>
      <c r="F449" s="193">
        <v>15</v>
      </c>
    </row>
    <row r="450" spans="1:6">
      <c r="A450" s="277">
        <v>2017</v>
      </c>
      <c r="B450" s="163" t="s">
        <v>644</v>
      </c>
      <c r="C450" s="190" t="s">
        <v>214</v>
      </c>
      <c r="D450" s="190" t="s">
        <v>1594</v>
      </c>
      <c r="E450" s="190" t="s">
        <v>1179</v>
      </c>
      <c r="F450" s="193">
        <v>8</v>
      </c>
    </row>
    <row r="451" spans="1:6">
      <c r="A451" s="277">
        <v>2017</v>
      </c>
      <c r="B451" s="163" t="s">
        <v>644</v>
      </c>
      <c r="C451" s="190" t="s">
        <v>214</v>
      </c>
      <c r="D451" s="190" t="s">
        <v>1594</v>
      </c>
      <c r="E451" s="190" t="s">
        <v>2294</v>
      </c>
      <c r="F451" s="193">
        <v>12</v>
      </c>
    </row>
    <row r="452" spans="1:6">
      <c r="A452" s="277">
        <v>2017</v>
      </c>
      <c r="B452" s="163" t="s">
        <v>644</v>
      </c>
      <c r="C452" s="190" t="s">
        <v>214</v>
      </c>
      <c r="D452" s="190" t="s">
        <v>1594</v>
      </c>
      <c r="E452" s="190" t="s">
        <v>2295</v>
      </c>
      <c r="F452" s="193">
        <v>2</v>
      </c>
    </row>
    <row r="453" spans="1:6">
      <c r="A453" s="277">
        <v>2017</v>
      </c>
      <c r="B453" s="163" t="s">
        <v>644</v>
      </c>
      <c r="C453" s="190" t="s">
        <v>214</v>
      </c>
      <c r="D453" s="190" t="s">
        <v>1594</v>
      </c>
      <c r="E453" s="190" t="s">
        <v>2296</v>
      </c>
      <c r="F453" s="193">
        <v>4</v>
      </c>
    </row>
    <row r="454" spans="1:6">
      <c r="A454" s="277">
        <v>2017</v>
      </c>
      <c r="B454" s="163" t="s">
        <v>644</v>
      </c>
      <c r="C454" s="190" t="s">
        <v>214</v>
      </c>
      <c r="D454" s="190" t="s">
        <v>1594</v>
      </c>
      <c r="E454" s="190" t="s">
        <v>2291</v>
      </c>
      <c r="F454" s="193">
        <v>32</v>
      </c>
    </row>
    <row r="455" spans="1:6">
      <c r="A455" s="277">
        <v>2017</v>
      </c>
      <c r="B455" s="163" t="s">
        <v>644</v>
      </c>
      <c r="C455" s="190" t="s">
        <v>214</v>
      </c>
      <c r="D455" s="190" t="s">
        <v>1594</v>
      </c>
      <c r="E455" s="190" t="s">
        <v>1165</v>
      </c>
      <c r="F455" s="193">
        <v>19</v>
      </c>
    </row>
    <row r="456" spans="1:6">
      <c r="A456" s="277">
        <v>2017</v>
      </c>
      <c r="B456" s="163" t="s">
        <v>644</v>
      </c>
      <c r="C456" s="190" t="s">
        <v>214</v>
      </c>
      <c r="D456" s="190" t="s">
        <v>1594</v>
      </c>
      <c r="E456" s="190" t="s">
        <v>2297</v>
      </c>
      <c r="F456" s="193">
        <v>68</v>
      </c>
    </row>
    <row r="457" spans="1:6">
      <c r="A457" s="277">
        <v>2017</v>
      </c>
      <c r="B457" s="163" t="s">
        <v>644</v>
      </c>
      <c r="C457" s="190" t="s">
        <v>214</v>
      </c>
      <c r="D457" s="190" t="s">
        <v>1594</v>
      </c>
      <c r="E457" s="190" t="s">
        <v>2299</v>
      </c>
      <c r="F457" s="193">
        <v>2</v>
      </c>
    </row>
    <row r="458" spans="1:6">
      <c r="A458" s="277">
        <v>2017</v>
      </c>
      <c r="B458" s="163" t="s">
        <v>644</v>
      </c>
      <c r="C458" s="190" t="s">
        <v>31</v>
      </c>
      <c r="D458" s="190" t="s">
        <v>1594</v>
      </c>
      <c r="E458" s="190" t="s">
        <v>2290</v>
      </c>
      <c r="F458" s="193">
        <v>7</v>
      </c>
    </row>
    <row r="459" spans="1:6">
      <c r="A459" s="277">
        <v>2017</v>
      </c>
      <c r="B459" s="163" t="s">
        <v>644</v>
      </c>
      <c r="C459" s="190" t="s">
        <v>31</v>
      </c>
      <c r="D459" s="190" t="s">
        <v>1594</v>
      </c>
      <c r="E459" s="190" t="s">
        <v>2512</v>
      </c>
      <c r="F459" s="193">
        <v>3</v>
      </c>
    </row>
    <row r="460" spans="1:6">
      <c r="A460" s="277">
        <v>2017</v>
      </c>
      <c r="B460" s="163" t="s">
        <v>644</v>
      </c>
      <c r="C460" s="190" t="s">
        <v>31</v>
      </c>
      <c r="D460" s="190" t="s">
        <v>1594</v>
      </c>
      <c r="E460" s="190" t="s">
        <v>1163</v>
      </c>
      <c r="F460" s="193">
        <v>4</v>
      </c>
    </row>
    <row r="461" spans="1:6">
      <c r="A461" s="277">
        <v>2017</v>
      </c>
      <c r="B461" s="163" t="s">
        <v>644</v>
      </c>
      <c r="C461" s="190" t="s">
        <v>31</v>
      </c>
      <c r="D461" s="190" t="s">
        <v>1594</v>
      </c>
      <c r="E461" s="190" t="s">
        <v>2293</v>
      </c>
      <c r="F461" s="193">
        <v>5</v>
      </c>
    </row>
    <row r="462" spans="1:6">
      <c r="A462" s="277">
        <v>2017</v>
      </c>
      <c r="B462" s="163" t="s">
        <v>644</v>
      </c>
      <c r="C462" s="190" t="s">
        <v>31</v>
      </c>
      <c r="D462" s="190" t="s">
        <v>1594</v>
      </c>
      <c r="E462" s="190" t="s">
        <v>1179</v>
      </c>
      <c r="F462" s="193">
        <v>8</v>
      </c>
    </row>
    <row r="463" spans="1:6">
      <c r="A463" s="277">
        <v>2017</v>
      </c>
      <c r="B463" s="163" t="s">
        <v>644</v>
      </c>
      <c r="C463" s="190" t="s">
        <v>31</v>
      </c>
      <c r="D463" s="190" t="s">
        <v>1594</v>
      </c>
      <c r="E463" s="190" t="s">
        <v>2294</v>
      </c>
      <c r="F463" s="193">
        <v>6</v>
      </c>
    </row>
    <row r="464" spans="1:6">
      <c r="A464" s="277">
        <v>2017</v>
      </c>
      <c r="B464" s="163" t="s">
        <v>644</v>
      </c>
      <c r="C464" s="190" t="s">
        <v>31</v>
      </c>
      <c r="D464" s="190" t="s">
        <v>1594</v>
      </c>
      <c r="E464" s="190" t="s">
        <v>2295</v>
      </c>
      <c r="F464" s="193">
        <v>5</v>
      </c>
    </row>
    <row r="465" spans="1:6">
      <c r="A465" s="277">
        <v>2017</v>
      </c>
      <c r="B465" s="163" t="s">
        <v>644</v>
      </c>
      <c r="C465" s="190" t="s">
        <v>31</v>
      </c>
      <c r="D465" s="190" t="s">
        <v>1594</v>
      </c>
      <c r="E465" s="190" t="s">
        <v>2296</v>
      </c>
      <c r="F465" s="193">
        <v>4</v>
      </c>
    </row>
    <row r="466" spans="1:6">
      <c r="A466" s="277">
        <v>2017</v>
      </c>
      <c r="B466" s="163" t="s">
        <v>644</v>
      </c>
      <c r="C466" s="190" t="s">
        <v>31</v>
      </c>
      <c r="D466" s="190" t="s">
        <v>1594</v>
      </c>
      <c r="E466" s="190" t="s">
        <v>2291</v>
      </c>
      <c r="F466" s="193">
        <v>5</v>
      </c>
    </row>
    <row r="467" spans="1:6">
      <c r="A467" s="277">
        <v>2017</v>
      </c>
      <c r="B467" s="163" t="s">
        <v>644</v>
      </c>
      <c r="C467" s="190" t="s">
        <v>31</v>
      </c>
      <c r="D467" s="190" t="s">
        <v>1594</v>
      </c>
      <c r="E467" s="190" t="s">
        <v>1165</v>
      </c>
      <c r="F467" s="193">
        <v>3</v>
      </c>
    </row>
    <row r="468" spans="1:6">
      <c r="A468" s="277">
        <v>2017</v>
      </c>
      <c r="B468" s="163" t="s">
        <v>644</v>
      </c>
      <c r="C468" s="190" t="s">
        <v>31</v>
      </c>
      <c r="D468" s="190" t="s">
        <v>1594</v>
      </c>
      <c r="E468" s="190" t="s">
        <v>2297</v>
      </c>
      <c r="F468" s="193">
        <v>21</v>
      </c>
    </row>
    <row r="469" spans="1:6">
      <c r="A469" s="277">
        <v>2017</v>
      </c>
      <c r="B469" s="163" t="s">
        <v>644</v>
      </c>
      <c r="C469" s="190" t="s">
        <v>31</v>
      </c>
      <c r="D469" s="190" t="s">
        <v>1594</v>
      </c>
      <c r="E469" s="190" t="s">
        <v>2299</v>
      </c>
      <c r="F469" s="193">
        <v>9</v>
      </c>
    </row>
    <row r="470" spans="1:6">
      <c r="A470" s="277">
        <v>2017</v>
      </c>
      <c r="B470" s="163" t="s">
        <v>644</v>
      </c>
      <c r="C470" s="190" t="s">
        <v>213</v>
      </c>
      <c r="D470" s="190" t="s">
        <v>1594</v>
      </c>
      <c r="E470" s="190" t="s">
        <v>2290</v>
      </c>
      <c r="F470" s="193">
        <v>3</v>
      </c>
    </row>
    <row r="471" spans="1:6">
      <c r="A471" s="277">
        <v>2017</v>
      </c>
      <c r="B471" s="163" t="s">
        <v>644</v>
      </c>
      <c r="C471" s="190" t="s">
        <v>213</v>
      </c>
      <c r="D471" s="190" t="s">
        <v>1594</v>
      </c>
      <c r="E471" s="190" t="s">
        <v>2512</v>
      </c>
      <c r="F471" s="193">
        <v>1</v>
      </c>
    </row>
    <row r="472" spans="1:6">
      <c r="A472" s="277">
        <v>2017</v>
      </c>
      <c r="B472" s="163" t="s">
        <v>644</v>
      </c>
      <c r="C472" s="190" t="s">
        <v>213</v>
      </c>
      <c r="D472" s="190" t="s">
        <v>1594</v>
      </c>
      <c r="E472" s="190" t="s">
        <v>2301</v>
      </c>
      <c r="F472" s="193">
        <v>3</v>
      </c>
    </row>
    <row r="473" spans="1:6">
      <c r="A473" s="277">
        <v>2017</v>
      </c>
      <c r="B473" s="163" t="s">
        <v>644</v>
      </c>
      <c r="C473" s="190" t="s">
        <v>213</v>
      </c>
      <c r="D473" s="190" t="s">
        <v>1594</v>
      </c>
      <c r="E473" s="190" t="s">
        <v>1161</v>
      </c>
      <c r="F473" s="193">
        <v>9</v>
      </c>
    </row>
    <row r="474" spans="1:6">
      <c r="A474" s="277">
        <v>2017</v>
      </c>
      <c r="B474" s="163" t="s">
        <v>644</v>
      </c>
      <c r="C474" s="190" t="s">
        <v>213</v>
      </c>
      <c r="D474" s="190" t="s">
        <v>1594</v>
      </c>
      <c r="E474" s="190" t="s">
        <v>1162</v>
      </c>
      <c r="F474" s="193">
        <v>9</v>
      </c>
    </row>
    <row r="475" spans="1:6">
      <c r="A475" s="277">
        <v>2017</v>
      </c>
      <c r="B475" s="163" t="s">
        <v>644</v>
      </c>
      <c r="C475" s="190" t="s">
        <v>213</v>
      </c>
      <c r="D475" s="190" t="s">
        <v>1594</v>
      </c>
      <c r="E475" s="190" t="s">
        <v>1163</v>
      </c>
      <c r="F475" s="193">
        <v>1</v>
      </c>
    </row>
    <row r="476" spans="1:6">
      <c r="A476" s="277">
        <v>2017</v>
      </c>
      <c r="B476" s="163" t="s">
        <v>644</v>
      </c>
      <c r="C476" s="190" t="s">
        <v>213</v>
      </c>
      <c r="D476" s="190" t="s">
        <v>1594</v>
      </c>
      <c r="E476" s="190" t="s">
        <v>2293</v>
      </c>
      <c r="F476" s="193">
        <v>3</v>
      </c>
    </row>
    <row r="477" spans="1:6">
      <c r="A477" s="277">
        <v>2017</v>
      </c>
      <c r="B477" s="163" t="s">
        <v>644</v>
      </c>
      <c r="C477" s="190" t="s">
        <v>213</v>
      </c>
      <c r="D477" s="190" t="s">
        <v>1594</v>
      </c>
      <c r="E477" s="190" t="s">
        <v>2291</v>
      </c>
      <c r="F477" s="193">
        <v>1</v>
      </c>
    </row>
    <row r="478" spans="1:6">
      <c r="A478" s="277">
        <v>2017</v>
      </c>
      <c r="B478" s="163" t="s">
        <v>644</v>
      </c>
      <c r="C478" s="190" t="s">
        <v>213</v>
      </c>
      <c r="D478" s="190" t="s">
        <v>1594</v>
      </c>
      <c r="E478" s="190" t="s">
        <v>1165</v>
      </c>
      <c r="F478" s="193">
        <v>2</v>
      </c>
    </row>
    <row r="479" spans="1:6">
      <c r="A479" s="277">
        <v>2017</v>
      </c>
      <c r="B479" s="163" t="s">
        <v>644</v>
      </c>
      <c r="C479" s="190" t="s">
        <v>213</v>
      </c>
      <c r="D479" s="190" t="s">
        <v>1594</v>
      </c>
      <c r="E479" s="190" t="s">
        <v>2297</v>
      </c>
      <c r="F479" s="193">
        <v>6</v>
      </c>
    </row>
    <row r="480" spans="1:6">
      <c r="A480" s="277">
        <v>2017</v>
      </c>
      <c r="B480" s="163" t="s">
        <v>644</v>
      </c>
      <c r="C480" s="190" t="s">
        <v>2289</v>
      </c>
      <c r="D480" s="190" t="s">
        <v>1594</v>
      </c>
      <c r="E480" s="190" t="s">
        <v>2290</v>
      </c>
      <c r="F480" s="193">
        <v>3</v>
      </c>
    </row>
    <row r="481" spans="1:6">
      <c r="A481" s="277">
        <v>2017</v>
      </c>
      <c r="B481" s="163" t="s">
        <v>644</v>
      </c>
      <c r="C481" s="190" t="s">
        <v>2289</v>
      </c>
      <c r="D481" s="190" t="s">
        <v>1594</v>
      </c>
      <c r="E481" s="190" t="s">
        <v>2512</v>
      </c>
      <c r="F481" s="193">
        <v>2</v>
      </c>
    </row>
    <row r="482" spans="1:6">
      <c r="A482" s="277">
        <v>2017</v>
      </c>
      <c r="B482" s="163" t="s">
        <v>644</v>
      </c>
      <c r="C482" s="190" t="s">
        <v>2289</v>
      </c>
      <c r="D482" s="190" t="s">
        <v>1594</v>
      </c>
      <c r="E482" s="190" t="s">
        <v>1161</v>
      </c>
      <c r="F482" s="193">
        <v>1</v>
      </c>
    </row>
    <row r="483" spans="1:6">
      <c r="A483" s="277">
        <v>2017</v>
      </c>
      <c r="B483" s="163" t="s">
        <v>644</v>
      </c>
      <c r="C483" s="190" t="s">
        <v>2289</v>
      </c>
      <c r="D483" s="190" t="s">
        <v>1594</v>
      </c>
      <c r="E483" s="190" t="s">
        <v>1162</v>
      </c>
      <c r="F483" s="193">
        <v>3</v>
      </c>
    </row>
    <row r="484" spans="1:6">
      <c r="A484" s="277">
        <v>2017</v>
      </c>
      <c r="B484" s="163" t="s">
        <v>644</v>
      </c>
      <c r="C484" s="190" t="s">
        <v>2289</v>
      </c>
      <c r="D484" s="190" t="s">
        <v>1594</v>
      </c>
      <c r="E484" s="190" t="s">
        <v>2292</v>
      </c>
      <c r="F484" s="193">
        <v>5</v>
      </c>
    </row>
    <row r="485" spans="1:6">
      <c r="A485" s="277">
        <v>2017</v>
      </c>
      <c r="B485" s="163" t="s">
        <v>644</v>
      </c>
      <c r="C485" s="190" t="s">
        <v>2289</v>
      </c>
      <c r="D485" s="190" t="s">
        <v>1594</v>
      </c>
      <c r="E485" s="190" t="s">
        <v>1179</v>
      </c>
      <c r="F485" s="193">
        <v>1</v>
      </c>
    </row>
    <row r="486" spans="1:6">
      <c r="A486" s="277">
        <v>2017</v>
      </c>
      <c r="B486" s="163" t="s">
        <v>644</v>
      </c>
      <c r="C486" s="190" t="s">
        <v>2289</v>
      </c>
      <c r="D486" s="190" t="s">
        <v>1594</v>
      </c>
      <c r="E486" s="190" t="s">
        <v>2294</v>
      </c>
      <c r="F486" s="193">
        <v>1</v>
      </c>
    </row>
    <row r="487" spans="1:6">
      <c r="A487" s="277">
        <v>2017</v>
      </c>
      <c r="B487" s="163" t="s">
        <v>644</v>
      </c>
      <c r="C487" s="190" t="s">
        <v>2289</v>
      </c>
      <c r="D487" s="190" t="s">
        <v>1594</v>
      </c>
      <c r="E487" s="190" t="s">
        <v>1165</v>
      </c>
      <c r="F487" s="193">
        <v>1</v>
      </c>
    </row>
    <row r="488" spans="1:6">
      <c r="A488" s="277">
        <v>2017</v>
      </c>
      <c r="B488" s="163" t="s">
        <v>644</v>
      </c>
      <c r="C488" s="190" t="s">
        <v>2289</v>
      </c>
      <c r="D488" s="190" t="s">
        <v>1594</v>
      </c>
      <c r="E488" s="190" t="s">
        <v>2297</v>
      </c>
      <c r="F488" s="193">
        <v>1</v>
      </c>
    </row>
    <row r="489" spans="1:6">
      <c r="A489" s="277">
        <v>2017</v>
      </c>
      <c r="B489" s="163" t="s">
        <v>644</v>
      </c>
      <c r="C489" s="190" t="s">
        <v>1739</v>
      </c>
      <c r="D489" s="190" t="s">
        <v>1594</v>
      </c>
      <c r="E489" s="190" t="s">
        <v>1161</v>
      </c>
      <c r="F489" s="193">
        <v>22</v>
      </c>
    </row>
    <row r="490" spans="1:6">
      <c r="A490" s="277">
        <v>2017</v>
      </c>
      <c r="B490" s="163" t="s">
        <v>644</v>
      </c>
      <c r="C490" s="190" t="s">
        <v>1739</v>
      </c>
      <c r="D490" s="190" t="s">
        <v>1594</v>
      </c>
      <c r="E490" s="190" t="s">
        <v>1163</v>
      </c>
      <c r="F490" s="193">
        <v>1</v>
      </c>
    </row>
    <row r="491" spans="1:6">
      <c r="A491" s="277">
        <v>2017</v>
      </c>
      <c r="B491" s="163" t="s">
        <v>644</v>
      </c>
      <c r="C491" s="190" t="s">
        <v>1739</v>
      </c>
      <c r="D491" s="190" t="s">
        <v>1594</v>
      </c>
      <c r="E491" s="190" t="s">
        <v>2293</v>
      </c>
      <c r="F491" s="193">
        <v>1</v>
      </c>
    </row>
    <row r="492" spans="1:6">
      <c r="A492" s="277">
        <v>2017</v>
      </c>
      <c r="B492" s="163" t="s">
        <v>644</v>
      </c>
      <c r="C492" s="190" t="s">
        <v>1739</v>
      </c>
      <c r="D492" s="190" t="s">
        <v>1594</v>
      </c>
      <c r="E492" s="190" t="s">
        <v>1179</v>
      </c>
      <c r="F492" s="193">
        <v>3</v>
      </c>
    </row>
    <row r="493" spans="1:6">
      <c r="A493" s="277">
        <v>2017</v>
      </c>
      <c r="B493" s="163" t="s">
        <v>644</v>
      </c>
      <c r="C493" s="190" t="s">
        <v>1739</v>
      </c>
      <c r="D493" s="190" t="s">
        <v>1594</v>
      </c>
      <c r="E493" s="190" t="s">
        <v>2294</v>
      </c>
      <c r="F493" s="193">
        <v>1</v>
      </c>
    </row>
    <row r="494" spans="1:6">
      <c r="A494" s="277">
        <v>2017</v>
      </c>
      <c r="B494" s="163" t="s">
        <v>644</v>
      </c>
      <c r="C494" s="190" t="s">
        <v>1739</v>
      </c>
      <c r="D494" s="190" t="s">
        <v>1594</v>
      </c>
      <c r="E494" s="190" t="s">
        <v>2296</v>
      </c>
      <c r="F494" s="193">
        <v>2</v>
      </c>
    </row>
    <row r="495" spans="1:6">
      <c r="A495" s="277">
        <v>2017</v>
      </c>
      <c r="B495" s="163" t="s">
        <v>644</v>
      </c>
      <c r="C495" s="190" t="s">
        <v>1739</v>
      </c>
      <c r="D495" s="190" t="s">
        <v>1594</v>
      </c>
      <c r="E495" s="190" t="s">
        <v>2291</v>
      </c>
      <c r="F495" s="193">
        <v>4</v>
      </c>
    </row>
    <row r="496" spans="1:6">
      <c r="A496" s="277">
        <v>2017</v>
      </c>
      <c r="B496" s="163" t="s">
        <v>644</v>
      </c>
      <c r="C496" s="190" t="s">
        <v>1739</v>
      </c>
      <c r="D496" s="190" t="s">
        <v>1594</v>
      </c>
      <c r="E496" s="190" t="s">
        <v>1165</v>
      </c>
      <c r="F496" s="193">
        <v>1</v>
      </c>
    </row>
    <row r="497" spans="1:6">
      <c r="A497" s="277">
        <v>2017</v>
      </c>
      <c r="B497" s="163" t="s">
        <v>644</v>
      </c>
      <c r="C497" s="190" t="s">
        <v>1739</v>
      </c>
      <c r="D497" s="190" t="s">
        <v>1594</v>
      </c>
      <c r="E497" s="190" t="s">
        <v>2297</v>
      </c>
      <c r="F497" s="193">
        <v>2</v>
      </c>
    </row>
    <row r="498" spans="1:6">
      <c r="A498" s="277">
        <v>2017</v>
      </c>
      <c r="B498" s="163" t="s">
        <v>644</v>
      </c>
      <c r="C498" s="190" t="s">
        <v>1739</v>
      </c>
      <c r="D498" s="190" t="s">
        <v>1594</v>
      </c>
      <c r="E498" s="190" t="s">
        <v>2299</v>
      </c>
      <c r="F498" s="193">
        <v>3</v>
      </c>
    </row>
    <row r="499" spans="1:6">
      <c r="A499" s="193">
        <v>2018</v>
      </c>
      <c r="B499" s="163" t="s">
        <v>644</v>
      </c>
      <c r="C499" s="190" t="s">
        <v>126</v>
      </c>
      <c r="D499" s="190" t="s">
        <v>1594</v>
      </c>
      <c r="E499" s="190" t="s">
        <v>2290</v>
      </c>
      <c r="F499" s="193">
        <v>10</v>
      </c>
    </row>
    <row r="500" spans="1:6">
      <c r="A500" s="193">
        <v>2018</v>
      </c>
      <c r="B500" s="163" t="s">
        <v>644</v>
      </c>
      <c r="C500" s="190" t="s">
        <v>126</v>
      </c>
      <c r="D500" s="190" t="s">
        <v>1594</v>
      </c>
      <c r="E500" s="190" t="s">
        <v>2512</v>
      </c>
      <c r="F500" s="193">
        <v>22</v>
      </c>
    </row>
    <row r="501" spans="1:6">
      <c r="A501" s="193">
        <v>2018</v>
      </c>
      <c r="B501" s="163" t="s">
        <v>644</v>
      </c>
      <c r="C501" s="190" t="s">
        <v>126</v>
      </c>
      <c r="D501" s="190" t="s">
        <v>1594</v>
      </c>
      <c r="E501" s="190" t="s">
        <v>2301</v>
      </c>
      <c r="F501" s="193">
        <v>8</v>
      </c>
    </row>
    <row r="502" spans="1:6">
      <c r="A502" s="193">
        <v>2018</v>
      </c>
      <c r="B502" s="163" t="s">
        <v>644</v>
      </c>
      <c r="C502" s="190" t="s">
        <v>126</v>
      </c>
      <c r="D502" s="190" t="s">
        <v>1594</v>
      </c>
      <c r="E502" s="190" t="s">
        <v>1161</v>
      </c>
      <c r="F502" s="193">
        <v>4</v>
      </c>
    </row>
    <row r="503" spans="1:6">
      <c r="A503" s="193">
        <v>2018</v>
      </c>
      <c r="B503" s="163" t="s">
        <v>644</v>
      </c>
      <c r="C503" s="190" t="s">
        <v>126</v>
      </c>
      <c r="D503" s="190" t="s">
        <v>1594</v>
      </c>
      <c r="E503" s="190" t="s">
        <v>1162</v>
      </c>
      <c r="F503" s="193">
        <v>2</v>
      </c>
    </row>
    <row r="504" spans="1:6">
      <c r="A504" s="193">
        <v>2018</v>
      </c>
      <c r="B504" s="163" t="s">
        <v>644</v>
      </c>
      <c r="C504" s="190" t="s">
        <v>126</v>
      </c>
      <c r="D504" s="190" t="s">
        <v>1594</v>
      </c>
      <c r="E504" s="190" t="s">
        <v>2296</v>
      </c>
      <c r="F504" s="193">
        <v>17</v>
      </c>
    </row>
    <row r="505" spans="1:6">
      <c r="A505" s="193">
        <v>2018</v>
      </c>
      <c r="B505" s="163" t="s">
        <v>644</v>
      </c>
      <c r="C505" s="190" t="s">
        <v>126</v>
      </c>
      <c r="D505" s="190" t="s">
        <v>1594</v>
      </c>
      <c r="E505" s="190" t="s">
        <v>2291</v>
      </c>
      <c r="F505" s="193">
        <v>9</v>
      </c>
    </row>
    <row r="506" spans="1:6">
      <c r="A506" s="193">
        <v>2018</v>
      </c>
      <c r="B506" s="163" t="s">
        <v>644</v>
      </c>
      <c r="C506" s="190" t="s">
        <v>126</v>
      </c>
      <c r="D506" s="190" t="s">
        <v>1594</v>
      </c>
      <c r="E506" s="190" t="s">
        <v>2297</v>
      </c>
      <c r="F506" s="193">
        <v>3</v>
      </c>
    </row>
    <row r="507" spans="1:6">
      <c r="A507" s="193">
        <v>2018</v>
      </c>
      <c r="B507" s="163" t="s">
        <v>644</v>
      </c>
      <c r="C507" s="190" t="s">
        <v>214</v>
      </c>
      <c r="D507" s="190" t="s">
        <v>1594</v>
      </c>
      <c r="E507" s="190" t="s">
        <v>2290</v>
      </c>
      <c r="F507" s="193">
        <v>12</v>
      </c>
    </row>
    <row r="508" spans="1:6">
      <c r="A508" s="193">
        <v>2018</v>
      </c>
      <c r="B508" s="163" t="s">
        <v>644</v>
      </c>
      <c r="C508" s="190" t="s">
        <v>214</v>
      </c>
      <c r="D508" s="190" t="s">
        <v>1594</v>
      </c>
      <c r="E508" s="190" t="s">
        <v>2512</v>
      </c>
      <c r="F508" s="193">
        <v>20</v>
      </c>
    </row>
    <row r="509" spans="1:6">
      <c r="A509" s="193">
        <v>2018</v>
      </c>
      <c r="B509" s="163" t="s">
        <v>644</v>
      </c>
      <c r="C509" s="190" t="s">
        <v>214</v>
      </c>
      <c r="D509" s="190" t="s">
        <v>1594</v>
      </c>
      <c r="E509" s="190" t="s">
        <v>2301</v>
      </c>
      <c r="F509" s="193">
        <v>1</v>
      </c>
    </row>
    <row r="510" spans="1:6">
      <c r="A510" s="193">
        <v>2018</v>
      </c>
      <c r="B510" s="163" t="s">
        <v>644</v>
      </c>
      <c r="C510" s="190" t="s">
        <v>214</v>
      </c>
      <c r="D510" s="190" t="s">
        <v>1594</v>
      </c>
      <c r="E510" s="190" t="s">
        <v>1161</v>
      </c>
      <c r="F510" s="193">
        <v>3</v>
      </c>
    </row>
    <row r="511" spans="1:6">
      <c r="A511" s="193">
        <v>2018</v>
      </c>
      <c r="B511" s="163" t="s">
        <v>644</v>
      </c>
      <c r="C511" s="190" t="s">
        <v>214</v>
      </c>
      <c r="D511" s="190" t="s">
        <v>1594</v>
      </c>
      <c r="E511" s="190" t="s">
        <v>1163</v>
      </c>
      <c r="F511" s="193">
        <v>4</v>
      </c>
    </row>
    <row r="512" spans="1:6">
      <c r="A512" s="193">
        <v>2018</v>
      </c>
      <c r="B512" s="163" t="s">
        <v>644</v>
      </c>
      <c r="C512" s="190" t="s">
        <v>214</v>
      </c>
      <c r="D512" s="190" t="s">
        <v>1594</v>
      </c>
      <c r="E512" s="190" t="s">
        <v>2292</v>
      </c>
      <c r="F512" s="193">
        <v>12</v>
      </c>
    </row>
    <row r="513" spans="1:6">
      <c r="A513" s="193">
        <v>2018</v>
      </c>
      <c r="B513" s="163" t="s">
        <v>644</v>
      </c>
      <c r="C513" s="190" t="s">
        <v>214</v>
      </c>
      <c r="D513" s="190" t="s">
        <v>1594</v>
      </c>
      <c r="E513" s="190" t="s">
        <v>2293</v>
      </c>
      <c r="F513" s="193">
        <v>43</v>
      </c>
    </row>
    <row r="514" spans="1:6">
      <c r="A514" s="193">
        <v>2018</v>
      </c>
      <c r="B514" s="163" t="s">
        <v>644</v>
      </c>
      <c r="C514" s="190" t="s">
        <v>214</v>
      </c>
      <c r="D514" s="190" t="s">
        <v>1594</v>
      </c>
      <c r="E514" s="190" t="s">
        <v>2300</v>
      </c>
      <c r="F514" s="193">
        <v>8</v>
      </c>
    </row>
    <row r="515" spans="1:6">
      <c r="A515" s="193">
        <v>2018</v>
      </c>
      <c r="B515" s="163" t="s">
        <v>644</v>
      </c>
      <c r="C515" s="190" t="s">
        <v>214</v>
      </c>
      <c r="D515" s="190" t="s">
        <v>1594</v>
      </c>
      <c r="E515" s="190" t="s">
        <v>1179</v>
      </c>
      <c r="F515" s="193">
        <v>11</v>
      </c>
    </row>
    <row r="516" spans="1:6">
      <c r="A516" s="193">
        <v>2018</v>
      </c>
      <c r="B516" s="163" t="s">
        <v>644</v>
      </c>
      <c r="C516" s="190" t="s">
        <v>214</v>
      </c>
      <c r="D516" s="190" t="s">
        <v>1594</v>
      </c>
      <c r="E516" s="190" t="s">
        <v>2294</v>
      </c>
      <c r="F516" s="193">
        <v>3</v>
      </c>
    </row>
    <row r="517" spans="1:6">
      <c r="A517" s="193">
        <v>2018</v>
      </c>
      <c r="B517" s="163" t="s">
        <v>644</v>
      </c>
      <c r="C517" s="190" t="s">
        <v>214</v>
      </c>
      <c r="D517" s="190" t="s">
        <v>1594</v>
      </c>
      <c r="E517" s="190" t="s">
        <v>2295</v>
      </c>
      <c r="F517" s="193">
        <v>4</v>
      </c>
    </row>
    <row r="518" spans="1:6">
      <c r="A518" s="193">
        <v>2018</v>
      </c>
      <c r="B518" s="163" t="s">
        <v>644</v>
      </c>
      <c r="C518" s="190" t="s">
        <v>214</v>
      </c>
      <c r="D518" s="190" t="s">
        <v>1594</v>
      </c>
      <c r="E518" s="190" t="s">
        <v>2296</v>
      </c>
      <c r="F518" s="193">
        <v>27</v>
      </c>
    </row>
    <row r="519" spans="1:6">
      <c r="A519" s="193">
        <v>2018</v>
      </c>
      <c r="B519" s="163" t="s">
        <v>644</v>
      </c>
      <c r="C519" s="190" t="s">
        <v>214</v>
      </c>
      <c r="D519" s="190" t="s">
        <v>1594</v>
      </c>
      <c r="E519" s="190" t="s">
        <v>2291</v>
      </c>
      <c r="F519" s="193">
        <v>15</v>
      </c>
    </row>
    <row r="520" spans="1:6">
      <c r="A520" s="193">
        <v>2018</v>
      </c>
      <c r="B520" s="163" t="s">
        <v>644</v>
      </c>
      <c r="C520" s="190" t="s">
        <v>214</v>
      </c>
      <c r="D520" s="190" t="s">
        <v>1594</v>
      </c>
      <c r="E520" s="190" t="s">
        <v>1165</v>
      </c>
      <c r="F520" s="193">
        <v>3</v>
      </c>
    </row>
    <row r="521" spans="1:6">
      <c r="A521" s="193">
        <v>2018</v>
      </c>
      <c r="B521" s="163" t="s">
        <v>644</v>
      </c>
      <c r="C521" s="190" t="s">
        <v>214</v>
      </c>
      <c r="D521" s="190" t="s">
        <v>1594</v>
      </c>
      <c r="E521" s="190" t="s">
        <v>2297</v>
      </c>
      <c r="F521" s="193">
        <v>9</v>
      </c>
    </row>
    <row r="522" spans="1:6">
      <c r="A522" s="193">
        <v>2018</v>
      </c>
      <c r="B522" s="163" t="s">
        <v>644</v>
      </c>
      <c r="C522" s="190" t="s">
        <v>214</v>
      </c>
      <c r="D522" s="190" t="s">
        <v>1594</v>
      </c>
      <c r="E522" s="190" t="s">
        <v>2298</v>
      </c>
      <c r="F522" s="193">
        <v>2</v>
      </c>
    </row>
    <row r="523" spans="1:6">
      <c r="A523" s="193">
        <v>2018</v>
      </c>
      <c r="B523" s="163" t="s">
        <v>644</v>
      </c>
      <c r="C523" s="190" t="s">
        <v>214</v>
      </c>
      <c r="D523" s="190" t="s">
        <v>1594</v>
      </c>
      <c r="E523" s="190" t="s">
        <v>2299</v>
      </c>
      <c r="F523" s="193">
        <v>5</v>
      </c>
    </row>
    <row r="524" spans="1:6">
      <c r="A524" s="193">
        <v>2018</v>
      </c>
      <c r="B524" s="163" t="s">
        <v>644</v>
      </c>
      <c r="C524" s="190" t="s">
        <v>31</v>
      </c>
      <c r="D524" s="190" t="s">
        <v>1594</v>
      </c>
      <c r="E524" s="190" t="s">
        <v>2290</v>
      </c>
      <c r="F524" s="193">
        <v>14</v>
      </c>
    </row>
    <row r="525" spans="1:6">
      <c r="A525" s="193">
        <v>2018</v>
      </c>
      <c r="B525" s="163" t="s">
        <v>644</v>
      </c>
      <c r="C525" s="190" t="s">
        <v>31</v>
      </c>
      <c r="D525" s="190" t="s">
        <v>1594</v>
      </c>
      <c r="E525" s="190" t="s">
        <v>2512</v>
      </c>
      <c r="F525" s="193">
        <v>20</v>
      </c>
    </row>
    <row r="526" spans="1:6">
      <c r="A526" s="193">
        <v>2018</v>
      </c>
      <c r="B526" s="163" t="s">
        <v>644</v>
      </c>
      <c r="C526" s="190" t="s">
        <v>31</v>
      </c>
      <c r="D526" s="190" t="s">
        <v>1594</v>
      </c>
      <c r="E526" s="190" t="s">
        <v>2301</v>
      </c>
      <c r="F526" s="193">
        <v>3</v>
      </c>
    </row>
    <row r="527" spans="1:6">
      <c r="A527" s="193">
        <v>2018</v>
      </c>
      <c r="B527" s="163" t="s">
        <v>644</v>
      </c>
      <c r="C527" s="190" t="s">
        <v>31</v>
      </c>
      <c r="D527" s="190" t="s">
        <v>1594</v>
      </c>
      <c r="E527" s="190" t="s">
        <v>1161</v>
      </c>
      <c r="F527" s="193">
        <v>6</v>
      </c>
    </row>
    <row r="528" spans="1:6">
      <c r="A528" s="193">
        <v>2018</v>
      </c>
      <c r="B528" s="163" t="s">
        <v>644</v>
      </c>
      <c r="C528" s="190" t="s">
        <v>31</v>
      </c>
      <c r="D528" s="190" t="s">
        <v>1594</v>
      </c>
      <c r="E528" s="190" t="s">
        <v>1162</v>
      </c>
      <c r="F528" s="193">
        <v>3</v>
      </c>
    </row>
    <row r="529" spans="1:6">
      <c r="A529" s="193">
        <v>2018</v>
      </c>
      <c r="B529" s="163" t="s">
        <v>644</v>
      </c>
      <c r="C529" s="190" t="s">
        <v>31</v>
      </c>
      <c r="D529" s="190" t="s">
        <v>1594</v>
      </c>
      <c r="E529" s="190" t="s">
        <v>1163</v>
      </c>
      <c r="F529" s="193">
        <v>1</v>
      </c>
    </row>
    <row r="530" spans="1:6">
      <c r="A530" s="193">
        <v>2018</v>
      </c>
      <c r="B530" s="163" t="s">
        <v>644</v>
      </c>
      <c r="C530" s="190" t="s">
        <v>31</v>
      </c>
      <c r="D530" s="190" t="s">
        <v>1594</v>
      </c>
      <c r="E530" s="190" t="s">
        <v>2292</v>
      </c>
      <c r="F530" s="193">
        <v>18</v>
      </c>
    </row>
    <row r="531" spans="1:6">
      <c r="A531" s="193">
        <v>2018</v>
      </c>
      <c r="B531" s="163" t="s">
        <v>644</v>
      </c>
      <c r="C531" s="190" t="s">
        <v>31</v>
      </c>
      <c r="D531" s="190" t="s">
        <v>1594</v>
      </c>
      <c r="E531" s="190" t="s">
        <v>2293</v>
      </c>
      <c r="F531" s="193">
        <v>33</v>
      </c>
    </row>
    <row r="532" spans="1:6">
      <c r="A532" s="193">
        <v>2018</v>
      </c>
      <c r="B532" s="163" t="s">
        <v>644</v>
      </c>
      <c r="C532" s="190" t="s">
        <v>31</v>
      </c>
      <c r="D532" s="190" t="s">
        <v>1594</v>
      </c>
      <c r="E532" s="190" t="s">
        <v>2300</v>
      </c>
      <c r="F532" s="193">
        <v>6</v>
      </c>
    </row>
    <row r="533" spans="1:6">
      <c r="A533" s="193">
        <v>2018</v>
      </c>
      <c r="B533" s="163" t="s">
        <v>644</v>
      </c>
      <c r="C533" s="190" t="s">
        <v>31</v>
      </c>
      <c r="D533" s="190" t="s">
        <v>1594</v>
      </c>
      <c r="E533" s="190" t="s">
        <v>1179</v>
      </c>
      <c r="F533" s="193">
        <v>6</v>
      </c>
    </row>
    <row r="534" spans="1:6">
      <c r="A534" s="193">
        <v>2018</v>
      </c>
      <c r="B534" s="163" t="s">
        <v>644</v>
      </c>
      <c r="C534" s="190" t="s">
        <v>31</v>
      </c>
      <c r="D534" s="190" t="s">
        <v>1594</v>
      </c>
      <c r="E534" s="190" t="s">
        <v>2294</v>
      </c>
      <c r="F534" s="193">
        <v>8</v>
      </c>
    </row>
    <row r="535" spans="1:6">
      <c r="A535" s="193">
        <v>2018</v>
      </c>
      <c r="B535" s="163" t="s">
        <v>644</v>
      </c>
      <c r="C535" s="190" t="s">
        <v>31</v>
      </c>
      <c r="D535" s="190" t="s">
        <v>1594</v>
      </c>
      <c r="E535" s="190" t="s">
        <v>2295</v>
      </c>
      <c r="F535" s="193">
        <v>4</v>
      </c>
    </row>
    <row r="536" spans="1:6">
      <c r="A536" s="193">
        <v>2018</v>
      </c>
      <c r="B536" s="163" t="s">
        <v>644</v>
      </c>
      <c r="C536" s="190" t="s">
        <v>213</v>
      </c>
      <c r="D536" s="190" t="s">
        <v>1594</v>
      </c>
      <c r="E536" s="190" t="s">
        <v>2290</v>
      </c>
      <c r="F536" s="193">
        <v>30</v>
      </c>
    </row>
    <row r="537" spans="1:6">
      <c r="A537" s="193">
        <v>2018</v>
      </c>
      <c r="B537" s="163" t="s">
        <v>644</v>
      </c>
      <c r="C537" s="190" t="s">
        <v>213</v>
      </c>
      <c r="D537" s="190" t="s">
        <v>1594</v>
      </c>
      <c r="E537" s="190" t="s">
        <v>2512</v>
      </c>
      <c r="F537" s="193">
        <v>21</v>
      </c>
    </row>
    <row r="538" spans="1:6">
      <c r="A538" s="193">
        <v>2018</v>
      </c>
      <c r="B538" s="163" t="s">
        <v>644</v>
      </c>
      <c r="C538" s="190" t="s">
        <v>213</v>
      </c>
      <c r="D538" s="190" t="s">
        <v>1594</v>
      </c>
      <c r="E538" s="190" t="s">
        <v>2301</v>
      </c>
      <c r="F538" s="193">
        <v>5</v>
      </c>
    </row>
    <row r="539" spans="1:6">
      <c r="A539" s="193">
        <v>2018</v>
      </c>
      <c r="B539" s="163" t="s">
        <v>644</v>
      </c>
      <c r="C539" s="190" t="s">
        <v>213</v>
      </c>
      <c r="D539" s="190" t="s">
        <v>1594</v>
      </c>
      <c r="E539" s="190" t="s">
        <v>1162</v>
      </c>
      <c r="F539" s="193">
        <v>4</v>
      </c>
    </row>
    <row r="540" spans="1:6">
      <c r="A540" s="193">
        <v>2018</v>
      </c>
      <c r="B540" s="163" t="s">
        <v>644</v>
      </c>
      <c r="C540" s="190" t="s">
        <v>213</v>
      </c>
      <c r="D540" s="190" t="s">
        <v>1594</v>
      </c>
      <c r="E540" s="190" t="s">
        <v>1163</v>
      </c>
      <c r="F540" s="193">
        <v>2</v>
      </c>
    </row>
    <row r="541" spans="1:6">
      <c r="A541" s="193">
        <v>2018</v>
      </c>
      <c r="B541" s="163" t="s">
        <v>644</v>
      </c>
      <c r="C541" s="190" t="s">
        <v>213</v>
      </c>
      <c r="D541" s="190" t="s">
        <v>1594</v>
      </c>
      <c r="E541" s="190" t="s">
        <v>2292</v>
      </c>
      <c r="F541" s="193">
        <v>1</v>
      </c>
    </row>
    <row r="542" spans="1:6">
      <c r="A542" s="193">
        <v>2018</v>
      </c>
      <c r="B542" s="163" t="s">
        <v>644</v>
      </c>
      <c r="C542" s="190" t="s">
        <v>213</v>
      </c>
      <c r="D542" s="190" t="s">
        <v>1594</v>
      </c>
      <c r="E542" s="190" t="s">
        <v>2293</v>
      </c>
      <c r="F542" s="193">
        <v>9</v>
      </c>
    </row>
    <row r="543" spans="1:6">
      <c r="A543" s="193">
        <v>2018</v>
      </c>
      <c r="B543" s="163" t="s">
        <v>644</v>
      </c>
      <c r="C543" s="190" t="s">
        <v>213</v>
      </c>
      <c r="D543" s="190" t="s">
        <v>1594</v>
      </c>
      <c r="E543" s="190" t="s">
        <v>2300</v>
      </c>
      <c r="F543" s="193">
        <v>4</v>
      </c>
    </row>
    <row r="544" spans="1:6">
      <c r="A544" s="193">
        <v>2018</v>
      </c>
      <c r="B544" s="163" t="s">
        <v>644</v>
      </c>
      <c r="C544" s="190" t="s">
        <v>213</v>
      </c>
      <c r="D544" s="190" t="s">
        <v>1594</v>
      </c>
      <c r="E544" s="190" t="s">
        <v>1179</v>
      </c>
      <c r="F544" s="193">
        <v>3</v>
      </c>
    </row>
    <row r="545" spans="1:6">
      <c r="A545" s="193">
        <v>2018</v>
      </c>
      <c r="B545" s="163" t="s">
        <v>644</v>
      </c>
      <c r="C545" s="190" t="s">
        <v>213</v>
      </c>
      <c r="D545" s="190" t="s">
        <v>1594</v>
      </c>
      <c r="E545" s="190" t="s">
        <v>2294</v>
      </c>
      <c r="F545" s="193">
        <v>1</v>
      </c>
    </row>
    <row r="546" spans="1:6">
      <c r="A546" s="193">
        <v>2018</v>
      </c>
      <c r="B546" s="163" t="s">
        <v>644</v>
      </c>
      <c r="C546" s="190" t="s">
        <v>213</v>
      </c>
      <c r="D546" s="190" t="s">
        <v>1594</v>
      </c>
      <c r="E546" s="190" t="s">
        <v>2296</v>
      </c>
      <c r="F546" s="193">
        <v>19</v>
      </c>
    </row>
    <row r="547" spans="1:6">
      <c r="A547" s="193">
        <v>2018</v>
      </c>
      <c r="B547" s="163" t="s">
        <v>644</v>
      </c>
      <c r="C547" s="190" t="s">
        <v>213</v>
      </c>
      <c r="D547" s="190" t="s">
        <v>1594</v>
      </c>
      <c r="E547" s="190" t="s">
        <v>2291</v>
      </c>
      <c r="F547" s="193">
        <v>4</v>
      </c>
    </row>
    <row r="548" spans="1:6">
      <c r="A548" s="193">
        <v>2018</v>
      </c>
      <c r="B548" s="163" t="s">
        <v>644</v>
      </c>
      <c r="C548" s="190" t="s">
        <v>213</v>
      </c>
      <c r="D548" s="190" t="s">
        <v>1594</v>
      </c>
      <c r="E548" s="190" t="s">
        <v>1165</v>
      </c>
      <c r="F548" s="193">
        <v>2</v>
      </c>
    </row>
    <row r="549" spans="1:6">
      <c r="A549" s="193">
        <v>2018</v>
      </c>
      <c r="B549" s="163" t="s">
        <v>644</v>
      </c>
      <c r="C549" s="190" t="s">
        <v>213</v>
      </c>
      <c r="D549" s="190" t="s">
        <v>1594</v>
      </c>
      <c r="E549" s="190" t="s">
        <v>2297</v>
      </c>
      <c r="F549" s="193">
        <v>2</v>
      </c>
    </row>
    <row r="550" spans="1:6">
      <c r="A550" s="193">
        <v>2018</v>
      </c>
      <c r="B550" s="163" t="s">
        <v>644</v>
      </c>
      <c r="C550" s="190" t="s">
        <v>213</v>
      </c>
      <c r="D550" s="190" t="s">
        <v>1594</v>
      </c>
      <c r="E550" s="190" t="s">
        <v>2298</v>
      </c>
      <c r="F550" s="193">
        <v>1</v>
      </c>
    </row>
    <row r="551" spans="1:6">
      <c r="A551" s="193">
        <v>2018</v>
      </c>
      <c r="B551" s="163" t="s">
        <v>644</v>
      </c>
      <c r="C551" s="190" t="s">
        <v>2289</v>
      </c>
      <c r="D551" s="190" t="s">
        <v>1594</v>
      </c>
      <c r="E551" s="190" t="s">
        <v>2290</v>
      </c>
      <c r="F551" s="193">
        <v>15</v>
      </c>
    </row>
    <row r="552" spans="1:6">
      <c r="A552" s="193">
        <v>2018</v>
      </c>
      <c r="B552" s="163" t="s">
        <v>644</v>
      </c>
      <c r="C552" s="190" t="s">
        <v>2289</v>
      </c>
      <c r="D552" s="190" t="s">
        <v>1594</v>
      </c>
      <c r="E552" s="190" t="s">
        <v>2512</v>
      </c>
      <c r="F552" s="193">
        <v>2</v>
      </c>
    </row>
    <row r="553" spans="1:6">
      <c r="A553" s="193">
        <v>2018</v>
      </c>
      <c r="B553" s="163" t="s">
        <v>644</v>
      </c>
      <c r="C553" s="190" t="s">
        <v>2289</v>
      </c>
      <c r="D553" s="190" t="s">
        <v>1594</v>
      </c>
      <c r="E553" s="190" t="s">
        <v>2301</v>
      </c>
      <c r="F553" s="193">
        <v>7</v>
      </c>
    </row>
    <row r="554" spans="1:6">
      <c r="A554" s="193">
        <v>2018</v>
      </c>
      <c r="B554" s="163" t="s">
        <v>644</v>
      </c>
      <c r="C554" s="190" t="s">
        <v>2289</v>
      </c>
      <c r="D554" s="190" t="s">
        <v>1594</v>
      </c>
      <c r="E554" s="190" t="s">
        <v>2292</v>
      </c>
      <c r="F554" s="193">
        <v>2</v>
      </c>
    </row>
    <row r="555" spans="1:6">
      <c r="A555" s="193">
        <v>2018</v>
      </c>
      <c r="B555" s="163" t="s">
        <v>644</v>
      </c>
      <c r="C555" s="190" t="s">
        <v>2289</v>
      </c>
      <c r="D555" s="190" t="s">
        <v>1594</v>
      </c>
      <c r="E555" s="190" t="s">
        <v>2293</v>
      </c>
      <c r="F555" s="193">
        <v>25</v>
      </c>
    </row>
    <row r="556" spans="1:6">
      <c r="A556" s="193">
        <v>2018</v>
      </c>
      <c r="B556" s="163" t="s">
        <v>644</v>
      </c>
      <c r="C556" s="190" t="s">
        <v>2289</v>
      </c>
      <c r="D556" s="190" t="s">
        <v>1594</v>
      </c>
      <c r="E556" s="190" t="s">
        <v>2300</v>
      </c>
      <c r="F556" s="193">
        <v>4</v>
      </c>
    </row>
    <row r="557" spans="1:6">
      <c r="A557" s="193">
        <v>2018</v>
      </c>
      <c r="B557" s="163" t="s">
        <v>644</v>
      </c>
      <c r="C557" s="190" t="s">
        <v>2289</v>
      </c>
      <c r="D557" s="190" t="s">
        <v>1594</v>
      </c>
      <c r="E557" s="190" t="s">
        <v>1179</v>
      </c>
      <c r="F557" s="193">
        <v>2</v>
      </c>
    </row>
    <row r="558" spans="1:6">
      <c r="A558" s="193">
        <v>2018</v>
      </c>
      <c r="B558" s="163" t="s">
        <v>644</v>
      </c>
      <c r="C558" s="190" t="s">
        <v>2289</v>
      </c>
      <c r="D558" s="190" t="s">
        <v>1594</v>
      </c>
      <c r="E558" s="190" t="s">
        <v>2294</v>
      </c>
      <c r="F558" s="193">
        <v>2</v>
      </c>
    </row>
    <row r="559" spans="1:6">
      <c r="A559" s="193">
        <v>2018</v>
      </c>
      <c r="B559" s="163" t="s">
        <v>644</v>
      </c>
      <c r="C559" s="190" t="s">
        <v>2289</v>
      </c>
      <c r="D559" s="190" t="s">
        <v>1594</v>
      </c>
      <c r="E559" s="190" t="s">
        <v>2295</v>
      </c>
      <c r="F559" s="193">
        <v>3</v>
      </c>
    </row>
    <row r="560" spans="1:6">
      <c r="A560" s="193">
        <v>2018</v>
      </c>
      <c r="B560" s="163" t="s">
        <v>644</v>
      </c>
      <c r="C560" s="190" t="s">
        <v>2289</v>
      </c>
      <c r="D560" s="190" t="s">
        <v>1594</v>
      </c>
      <c r="E560" s="190" t="s">
        <v>2296</v>
      </c>
      <c r="F560" s="193">
        <v>16</v>
      </c>
    </row>
    <row r="561" spans="1:6">
      <c r="A561" s="193">
        <v>2018</v>
      </c>
      <c r="B561" s="163" t="s">
        <v>644</v>
      </c>
      <c r="C561" s="190" t="s">
        <v>2289</v>
      </c>
      <c r="D561" s="190" t="s">
        <v>1594</v>
      </c>
      <c r="E561" s="190" t="s">
        <v>2291</v>
      </c>
      <c r="F561" s="193">
        <v>17</v>
      </c>
    </row>
    <row r="562" spans="1:6">
      <c r="A562" s="193">
        <v>2018</v>
      </c>
      <c r="B562" s="163" t="s">
        <v>644</v>
      </c>
      <c r="C562" s="190" t="s">
        <v>2289</v>
      </c>
      <c r="D562" s="190" t="s">
        <v>1594</v>
      </c>
      <c r="E562" s="190" t="s">
        <v>1165</v>
      </c>
      <c r="F562" s="193">
        <v>3</v>
      </c>
    </row>
    <row r="563" spans="1:6">
      <c r="A563" s="193">
        <v>2018</v>
      </c>
      <c r="B563" s="163" t="s">
        <v>644</v>
      </c>
      <c r="C563" s="190" t="s">
        <v>2289</v>
      </c>
      <c r="D563" s="190" t="s">
        <v>1594</v>
      </c>
      <c r="E563" s="190" t="s">
        <v>2297</v>
      </c>
      <c r="F563" s="193">
        <v>1</v>
      </c>
    </row>
    <row r="564" spans="1:6">
      <c r="A564" s="193">
        <v>2018</v>
      </c>
      <c r="B564" s="163" t="s">
        <v>644</v>
      </c>
      <c r="C564" s="190" t="s">
        <v>2289</v>
      </c>
      <c r="D564" s="190" t="s">
        <v>1594</v>
      </c>
      <c r="E564" s="190" t="s">
        <v>2298</v>
      </c>
      <c r="F564" s="193">
        <v>2</v>
      </c>
    </row>
    <row r="565" spans="1:6">
      <c r="A565" s="193">
        <v>2018</v>
      </c>
      <c r="B565" s="163" t="s">
        <v>644</v>
      </c>
      <c r="C565" s="190" t="s">
        <v>2289</v>
      </c>
      <c r="D565" s="190" t="s">
        <v>1594</v>
      </c>
      <c r="E565" s="190" t="s">
        <v>2299</v>
      </c>
      <c r="F565" s="193">
        <v>2</v>
      </c>
    </row>
    <row r="566" spans="1:6">
      <c r="A566" s="193">
        <v>2018</v>
      </c>
      <c r="B566" s="163" t="s">
        <v>644</v>
      </c>
      <c r="C566" s="190" t="s">
        <v>1739</v>
      </c>
      <c r="D566" s="190" t="s">
        <v>1594</v>
      </c>
      <c r="E566" s="190" t="s">
        <v>2290</v>
      </c>
      <c r="F566" s="193">
        <v>15</v>
      </c>
    </row>
    <row r="567" spans="1:6">
      <c r="A567" s="193">
        <v>2018</v>
      </c>
      <c r="B567" s="163" t="s">
        <v>644</v>
      </c>
      <c r="C567" s="190" t="s">
        <v>1739</v>
      </c>
      <c r="D567" s="190" t="s">
        <v>1594</v>
      </c>
      <c r="E567" s="190" t="s">
        <v>2512</v>
      </c>
      <c r="F567" s="193">
        <v>26</v>
      </c>
    </row>
    <row r="568" spans="1:6">
      <c r="A568" s="193">
        <v>2018</v>
      </c>
      <c r="B568" s="163" t="s">
        <v>644</v>
      </c>
      <c r="C568" s="190" t="s">
        <v>1739</v>
      </c>
      <c r="D568" s="190" t="s">
        <v>1594</v>
      </c>
      <c r="E568" s="190" t="s">
        <v>2301</v>
      </c>
      <c r="F568" s="193">
        <v>15</v>
      </c>
    </row>
    <row r="569" spans="1:6">
      <c r="A569" s="193">
        <v>2018</v>
      </c>
      <c r="B569" s="163" t="s">
        <v>644</v>
      </c>
      <c r="C569" s="190" t="s">
        <v>1739</v>
      </c>
      <c r="D569" s="190" t="s">
        <v>1594</v>
      </c>
      <c r="E569" s="190" t="s">
        <v>1163</v>
      </c>
      <c r="F569" s="193">
        <v>1</v>
      </c>
    </row>
    <row r="570" spans="1:6">
      <c r="A570" s="193">
        <v>2018</v>
      </c>
      <c r="B570" s="163" t="s">
        <v>644</v>
      </c>
      <c r="C570" s="190" t="s">
        <v>1739</v>
      </c>
      <c r="D570" s="190" t="s">
        <v>1594</v>
      </c>
      <c r="E570" s="190" t="s">
        <v>2296</v>
      </c>
      <c r="F570" s="193">
        <v>7</v>
      </c>
    </row>
    <row r="571" spans="1:6">
      <c r="A571" s="193">
        <v>2018</v>
      </c>
      <c r="B571" s="163" t="s">
        <v>644</v>
      </c>
      <c r="C571" s="190" t="s">
        <v>1739</v>
      </c>
      <c r="D571" s="190" t="s">
        <v>1594</v>
      </c>
      <c r="E571" s="190" t="s">
        <v>2291</v>
      </c>
      <c r="F571" s="193">
        <v>3</v>
      </c>
    </row>
    <row r="572" spans="1:6">
      <c r="A572" s="193">
        <v>2018</v>
      </c>
      <c r="B572" s="163" t="s">
        <v>644</v>
      </c>
      <c r="C572" s="190" t="s">
        <v>1739</v>
      </c>
      <c r="D572" s="190" t="s">
        <v>1594</v>
      </c>
      <c r="E572" s="190" t="s">
        <v>1165</v>
      </c>
      <c r="F572" s="193">
        <v>1</v>
      </c>
    </row>
    <row r="573" spans="1:6">
      <c r="A573" s="193">
        <v>2018</v>
      </c>
      <c r="B573" s="163" t="s">
        <v>644</v>
      </c>
      <c r="C573" s="190" t="s">
        <v>1739</v>
      </c>
      <c r="D573" s="190" t="s">
        <v>1594</v>
      </c>
      <c r="E573" s="190" t="s">
        <v>2298</v>
      </c>
      <c r="F573" s="193">
        <v>2</v>
      </c>
    </row>
    <row r="574" spans="1:6">
      <c r="A574" s="193">
        <v>2018</v>
      </c>
      <c r="B574" s="163" t="s">
        <v>644</v>
      </c>
      <c r="C574" s="190" t="s">
        <v>1739</v>
      </c>
      <c r="D574" s="190" t="s">
        <v>1594</v>
      </c>
      <c r="E574" s="190" t="s">
        <v>2299</v>
      </c>
      <c r="F574" s="193">
        <v>8</v>
      </c>
    </row>
  </sheetData>
  <sheetProtection autoFilter="0" pivotTables="0"/>
  <autoFilter ref="A1:F574"/>
  <sortState ref="B6:K113">
    <sortCondition descending="1" ref="C6:C113"/>
    <sortCondition ref="D6:D113"/>
    <sortCondition ref="E6:E113"/>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1" tint="0.249977111117893"/>
  </sheetPr>
  <dimension ref="A1:J115"/>
  <sheetViews>
    <sheetView zoomScale="80" zoomScaleNormal="80" workbookViewId="0">
      <pane ySplit="1" topLeftCell="A2" activePane="bottomLeft" state="frozen"/>
      <selection pane="bottomLeft" activeCell="D14" sqref="A14:D14"/>
    </sheetView>
  </sheetViews>
  <sheetFormatPr baseColWidth="10" defaultRowHeight="16.5"/>
  <cols>
    <col min="1" max="1" width="4.625" customWidth="1"/>
    <col min="2" max="2" width="14.125" bestFit="1" customWidth="1"/>
    <col min="3" max="3" width="46.25" bestFit="1" customWidth="1"/>
    <col min="4" max="4" width="42.75" bestFit="1" customWidth="1"/>
    <col min="5" max="5" width="33" bestFit="1" customWidth="1"/>
    <col min="6" max="6" width="11.25" bestFit="1" customWidth="1"/>
    <col min="7" max="7" width="19.875" bestFit="1" customWidth="1"/>
    <col min="8" max="8" width="27.5" bestFit="1" customWidth="1"/>
    <col min="9" max="9" width="12.5" bestFit="1" customWidth="1"/>
    <col min="10" max="10" width="7.5" bestFit="1" customWidth="1"/>
  </cols>
  <sheetData>
    <row r="1" spans="1:10">
      <c r="A1" s="12" t="s">
        <v>319</v>
      </c>
      <c r="B1" s="20" t="s">
        <v>229</v>
      </c>
      <c r="C1" s="20" t="s">
        <v>298</v>
      </c>
      <c r="D1" s="20" t="s">
        <v>230</v>
      </c>
      <c r="E1" s="18" t="s">
        <v>299</v>
      </c>
      <c r="F1" s="19" t="s">
        <v>300</v>
      </c>
      <c r="G1" s="19" t="s">
        <v>301</v>
      </c>
      <c r="H1" s="19" t="s">
        <v>1189</v>
      </c>
      <c r="I1" s="19" t="s">
        <v>302</v>
      </c>
      <c r="J1" s="14" t="s">
        <v>232</v>
      </c>
    </row>
    <row r="2" spans="1:10">
      <c r="A2" s="11">
        <v>2016</v>
      </c>
      <c r="B2" s="23" t="s">
        <v>2490</v>
      </c>
      <c r="C2" s="30" t="s">
        <v>2496</v>
      </c>
      <c r="D2" s="30" t="s">
        <v>1919</v>
      </c>
      <c r="E2" s="48">
        <v>104</v>
      </c>
      <c r="F2" s="36">
        <v>24</v>
      </c>
      <c r="G2" s="36">
        <v>16</v>
      </c>
      <c r="H2" s="36">
        <v>0</v>
      </c>
      <c r="I2" s="48">
        <v>16</v>
      </c>
      <c r="J2" s="48">
        <f>+SUM(E2:I2)</f>
        <v>160</v>
      </c>
    </row>
    <row r="3" spans="1:10">
      <c r="A3" s="11">
        <v>2016</v>
      </c>
      <c r="B3" s="23" t="s">
        <v>2490</v>
      </c>
      <c r="C3" s="30" t="s">
        <v>3382</v>
      </c>
      <c r="D3" s="30" t="s">
        <v>722</v>
      </c>
      <c r="E3" s="48">
        <v>105</v>
      </c>
      <c r="F3" s="36">
        <v>15</v>
      </c>
      <c r="G3" s="36">
        <v>15</v>
      </c>
      <c r="H3" s="36">
        <v>0</v>
      </c>
      <c r="I3" s="48">
        <v>15</v>
      </c>
      <c r="J3" s="48">
        <f t="shared" ref="J3:J38" si="0">+SUM(E3:I3)</f>
        <v>150</v>
      </c>
    </row>
    <row r="4" spans="1:10">
      <c r="A4" s="11">
        <v>2016</v>
      </c>
      <c r="B4" s="23" t="s">
        <v>2490</v>
      </c>
      <c r="C4" s="30" t="s">
        <v>1988</v>
      </c>
      <c r="D4" s="30" t="s">
        <v>700</v>
      </c>
      <c r="E4" s="48">
        <v>132</v>
      </c>
      <c r="F4" s="36">
        <v>26</v>
      </c>
      <c r="G4" s="36">
        <v>12</v>
      </c>
      <c r="H4" s="36">
        <v>0</v>
      </c>
      <c r="I4" s="48">
        <v>18</v>
      </c>
      <c r="J4" s="48">
        <f t="shared" si="0"/>
        <v>188</v>
      </c>
    </row>
    <row r="5" spans="1:10">
      <c r="A5" s="11">
        <v>2016</v>
      </c>
      <c r="B5" s="23" t="s">
        <v>2490</v>
      </c>
      <c r="C5" s="30" t="s">
        <v>698</v>
      </c>
      <c r="D5" s="30" t="s">
        <v>1920</v>
      </c>
      <c r="E5" s="48">
        <v>105</v>
      </c>
      <c r="F5" s="36">
        <v>24</v>
      </c>
      <c r="G5" s="36">
        <v>0</v>
      </c>
      <c r="H5" s="36">
        <v>0</v>
      </c>
      <c r="I5" s="48">
        <v>24</v>
      </c>
      <c r="J5" s="48">
        <f t="shared" si="0"/>
        <v>153</v>
      </c>
    </row>
    <row r="6" spans="1:10">
      <c r="A6" s="11">
        <v>2016</v>
      </c>
      <c r="B6" s="23" t="s">
        <v>2490</v>
      </c>
      <c r="C6" s="30" t="s">
        <v>698</v>
      </c>
      <c r="D6" s="30" t="s">
        <v>1921</v>
      </c>
      <c r="E6" s="48">
        <v>104</v>
      </c>
      <c r="F6" s="26">
        <v>0</v>
      </c>
      <c r="G6" s="26">
        <v>0</v>
      </c>
      <c r="H6" s="36">
        <v>44</v>
      </c>
      <c r="I6" s="48">
        <v>22</v>
      </c>
      <c r="J6" s="48">
        <f t="shared" si="0"/>
        <v>170</v>
      </c>
    </row>
    <row r="7" spans="1:10">
      <c r="A7" s="11">
        <v>2016</v>
      </c>
      <c r="B7" s="23" t="s">
        <v>2490</v>
      </c>
      <c r="C7" s="30" t="s">
        <v>1987</v>
      </c>
      <c r="D7" s="30" t="s">
        <v>1922</v>
      </c>
      <c r="E7" s="48">
        <v>126</v>
      </c>
      <c r="F7" s="36">
        <v>18</v>
      </c>
      <c r="G7" s="36">
        <v>18</v>
      </c>
      <c r="H7" s="36">
        <v>0</v>
      </c>
      <c r="I7" s="48">
        <v>18</v>
      </c>
      <c r="J7" s="48">
        <f t="shared" si="0"/>
        <v>180</v>
      </c>
    </row>
    <row r="8" spans="1:10">
      <c r="A8" s="11">
        <v>2016</v>
      </c>
      <c r="B8" s="23" t="s">
        <v>2490</v>
      </c>
      <c r="C8" s="30" t="s">
        <v>1987</v>
      </c>
      <c r="D8" s="30" t="s">
        <v>1923</v>
      </c>
      <c r="E8" s="48">
        <v>120</v>
      </c>
      <c r="F8" s="36">
        <v>17</v>
      </c>
      <c r="G8" s="36">
        <v>17</v>
      </c>
      <c r="H8" s="36">
        <v>0</v>
      </c>
      <c r="I8" s="48">
        <v>17</v>
      </c>
      <c r="J8" s="48">
        <f t="shared" si="0"/>
        <v>171</v>
      </c>
    </row>
    <row r="9" spans="1:10">
      <c r="A9" s="11">
        <v>2016</v>
      </c>
      <c r="B9" s="23" t="s">
        <v>2490</v>
      </c>
      <c r="C9" s="30" t="s">
        <v>3383</v>
      </c>
      <c r="D9" s="30" t="s">
        <v>3424</v>
      </c>
      <c r="E9" s="48">
        <v>111</v>
      </c>
      <c r="F9" s="36">
        <v>10</v>
      </c>
      <c r="G9" s="36">
        <v>24</v>
      </c>
      <c r="H9" s="36">
        <v>0</v>
      </c>
      <c r="I9" s="48">
        <v>18</v>
      </c>
      <c r="J9" s="48">
        <f t="shared" si="0"/>
        <v>163</v>
      </c>
    </row>
    <row r="10" spans="1:10">
      <c r="A10" s="11">
        <v>2016</v>
      </c>
      <c r="B10" s="23" t="s">
        <v>2490</v>
      </c>
      <c r="C10" s="30" t="s">
        <v>2499</v>
      </c>
      <c r="D10" s="30" t="s">
        <v>1924</v>
      </c>
      <c r="E10" s="48">
        <v>109</v>
      </c>
      <c r="F10" s="36">
        <v>24</v>
      </c>
      <c r="G10" s="36">
        <v>16</v>
      </c>
      <c r="H10" s="36">
        <v>0</v>
      </c>
      <c r="I10" s="48">
        <v>16</v>
      </c>
      <c r="J10" s="48">
        <f t="shared" si="0"/>
        <v>165</v>
      </c>
    </row>
    <row r="11" spans="1:10">
      <c r="A11" s="11">
        <v>2016</v>
      </c>
      <c r="B11" s="23" t="s">
        <v>2490</v>
      </c>
      <c r="C11" s="30" t="s">
        <v>3383</v>
      </c>
      <c r="D11" s="30" t="s">
        <v>1925</v>
      </c>
      <c r="E11" s="48">
        <v>106</v>
      </c>
      <c r="F11" s="36">
        <v>42</v>
      </c>
      <c r="G11" s="36">
        <v>12</v>
      </c>
      <c r="H11" s="36">
        <v>0</v>
      </c>
      <c r="I11" s="48">
        <v>18</v>
      </c>
      <c r="J11" s="48">
        <f t="shared" si="0"/>
        <v>178</v>
      </c>
    </row>
    <row r="12" spans="1:10">
      <c r="A12" s="11">
        <v>2016</v>
      </c>
      <c r="B12" s="23" t="s">
        <v>2490</v>
      </c>
      <c r="C12" s="30" t="s">
        <v>2496</v>
      </c>
      <c r="D12" s="30" t="s">
        <v>1926</v>
      </c>
      <c r="E12" s="48">
        <v>112</v>
      </c>
      <c r="F12" s="36">
        <v>20</v>
      </c>
      <c r="G12" s="36">
        <v>12</v>
      </c>
      <c r="H12" s="36">
        <v>0</v>
      </c>
      <c r="I12" s="48">
        <v>16</v>
      </c>
      <c r="J12" s="48">
        <f t="shared" si="0"/>
        <v>160</v>
      </c>
    </row>
    <row r="13" spans="1:10">
      <c r="A13" s="11">
        <v>2016</v>
      </c>
      <c r="B13" s="23" t="s">
        <v>2490</v>
      </c>
      <c r="C13" s="30" t="s">
        <v>2497</v>
      </c>
      <c r="D13" s="30" t="s">
        <v>1927</v>
      </c>
      <c r="E13" s="48">
        <v>156</v>
      </c>
      <c r="F13" s="26">
        <v>0</v>
      </c>
      <c r="G13" s="26">
        <v>0</v>
      </c>
      <c r="H13" s="36">
        <v>20</v>
      </c>
      <c r="I13" s="48">
        <v>14</v>
      </c>
      <c r="J13" s="48">
        <f t="shared" si="0"/>
        <v>190</v>
      </c>
    </row>
    <row r="14" spans="1:10">
      <c r="A14" s="11">
        <v>2016</v>
      </c>
      <c r="B14" s="23" t="s">
        <v>2490</v>
      </c>
      <c r="C14" s="30" t="s">
        <v>1988</v>
      </c>
      <c r="D14" s="30" t="s">
        <v>1928</v>
      </c>
      <c r="E14" s="48">
        <v>130</v>
      </c>
      <c r="F14" s="36">
        <v>32</v>
      </c>
      <c r="G14" s="36">
        <v>8</v>
      </c>
      <c r="H14" s="36">
        <v>0</v>
      </c>
      <c r="I14" s="48">
        <v>18</v>
      </c>
      <c r="J14" s="48">
        <f t="shared" si="0"/>
        <v>188</v>
      </c>
    </row>
    <row r="15" spans="1:10">
      <c r="A15" s="11">
        <v>2016</v>
      </c>
      <c r="B15" s="23" t="s">
        <v>2490</v>
      </c>
      <c r="C15" s="30" t="s">
        <v>1989</v>
      </c>
      <c r="D15" s="30" t="s">
        <v>1929</v>
      </c>
      <c r="E15" s="48">
        <v>116</v>
      </c>
      <c r="F15" s="36">
        <v>34</v>
      </c>
      <c r="G15" s="36">
        <v>0</v>
      </c>
      <c r="H15" s="36">
        <v>0</v>
      </c>
      <c r="I15" s="48">
        <v>20</v>
      </c>
      <c r="J15" s="48">
        <f t="shared" si="0"/>
        <v>170</v>
      </c>
    </row>
    <row r="16" spans="1:10">
      <c r="A16" s="11">
        <v>2016</v>
      </c>
      <c r="B16" s="23" t="s">
        <v>2490</v>
      </c>
      <c r="C16" s="30" t="s">
        <v>2496</v>
      </c>
      <c r="D16" s="30" t="s">
        <v>1930</v>
      </c>
      <c r="E16" s="48">
        <v>112</v>
      </c>
      <c r="F16" s="36">
        <v>16</v>
      </c>
      <c r="G16" s="36">
        <v>16</v>
      </c>
      <c r="H16" s="36">
        <v>0</v>
      </c>
      <c r="I16" s="48">
        <v>16</v>
      </c>
      <c r="J16" s="48">
        <f t="shared" si="0"/>
        <v>160</v>
      </c>
    </row>
    <row r="17" spans="1:10">
      <c r="A17" s="11">
        <v>2016</v>
      </c>
      <c r="B17" s="23" t="s">
        <v>2490</v>
      </c>
      <c r="C17" s="30" t="s">
        <v>1931</v>
      </c>
      <c r="D17" s="30" t="s">
        <v>1931</v>
      </c>
      <c r="E17" s="48">
        <v>118</v>
      </c>
      <c r="F17" s="36">
        <v>14</v>
      </c>
      <c r="G17" s="36">
        <v>9</v>
      </c>
      <c r="H17" s="36">
        <v>0</v>
      </c>
      <c r="I17" s="48">
        <v>19</v>
      </c>
      <c r="J17" s="48">
        <f t="shared" si="0"/>
        <v>160</v>
      </c>
    </row>
    <row r="18" spans="1:10">
      <c r="A18" s="11">
        <v>2016</v>
      </c>
      <c r="B18" s="23" t="s">
        <v>2490</v>
      </c>
      <c r="C18" s="30" t="s">
        <v>3382</v>
      </c>
      <c r="D18" s="30" t="s">
        <v>1932</v>
      </c>
      <c r="E18" s="48">
        <v>98</v>
      </c>
      <c r="F18" s="26">
        <v>0</v>
      </c>
      <c r="G18" s="26">
        <v>0</v>
      </c>
      <c r="H18" s="36">
        <v>28</v>
      </c>
      <c r="I18" s="48">
        <v>14</v>
      </c>
      <c r="J18" s="48">
        <f t="shared" si="0"/>
        <v>140</v>
      </c>
    </row>
    <row r="19" spans="1:10">
      <c r="A19" s="11">
        <v>2016</v>
      </c>
      <c r="B19" s="23" t="s">
        <v>2490</v>
      </c>
      <c r="C19" s="30" t="s">
        <v>698</v>
      </c>
      <c r="D19" s="30" t="s">
        <v>1933</v>
      </c>
      <c r="E19" s="48">
        <v>104</v>
      </c>
      <c r="F19" s="36">
        <v>66</v>
      </c>
      <c r="G19" s="36">
        <v>0</v>
      </c>
      <c r="H19" s="36">
        <v>0</v>
      </c>
      <c r="I19" s="48">
        <v>8</v>
      </c>
      <c r="J19" s="48">
        <f t="shared" si="0"/>
        <v>178</v>
      </c>
    </row>
    <row r="20" spans="1:10">
      <c r="A20" s="11">
        <v>2016</v>
      </c>
      <c r="B20" s="23" t="s">
        <v>2490</v>
      </c>
      <c r="C20" s="30" t="s">
        <v>1934</v>
      </c>
      <c r="D20" s="30" t="s">
        <v>1934</v>
      </c>
      <c r="E20" s="48">
        <v>104</v>
      </c>
      <c r="F20" s="36">
        <v>32</v>
      </c>
      <c r="G20" s="36">
        <v>0</v>
      </c>
      <c r="H20" s="36">
        <v>0</v>
      </c>
      <c r="I20" s="48">
        <v>14</v>
      </c>
      <c r="J20" s="48">
        <f t="shared" si="0"/>
        <v>150</v>
      </c>
    </row>
    <row r="21" spans="1:10">
      <c r="A21" s="11">
        <v>2016</v>
      </c>
      <c r="B21" s="23" t="s">
        <v>2490</v>
      </c>
      <c r="C21" s="30" t="s">
        <v>3382</v>
      </c>
      <c r="D21" s="30" t="s">
        <v>1935</v>
      </c>
      <c r="E21" s="48">
        <v>103</v>
      </c>
      <c r="F21" s="36">
        <v>12</v>
      </c>
      <c r="G21" s="36">
        <v>10</v>
      </c>
      <c r="H21" s="36">
        <v>0</v>
      </c>
      <c r="I21" s="48">
        <v>15</v>
      </c>
      <c r="J21" s="48">
        <f t="shared" si="0"/>
        <v>140</v>
      </c>
    </row>
    <row r="22" spans="1:10">
      <c r="A22" s="11">
        <v>2016</v>
      </c>
      <c r="B22" s="23" t="s">
        <v>2490</v>
      </c>
      <c r="C22" s="30" t="s">
        <v>2498</v>
      </c>
      <c r="D22" s="30" t="s">
        <v>1958</v>
      </c>
      <c r="E22" s="48">
        <v>114</v>
      </c>
      <c r="F22" s="36">
        <v>20</v>
      </c>
      <c r="G22" s="36">
        <v>12</v>
      </c>
      <c r="H22" s="36">
        <v>0</v>
      </c>
      <c r="I22" s="48">
        <v>16</v>
      </c>
      <c r="J22" s="48">
        <f t="shared" si="0"/>
        <v>162</v>
      </c>
    </row>
    <row r="23" spans="1:10">
      <c r="A23" s="11">
        <v>2016</v>
      </c>
      <c r="B23" s="23" t="s">
        <v>2490</v>
      </c>
      <c r="C23" s="30" t="s">
        <v>2498</v>
      </c>
      <c r="D23" s="30" t="s">
        <v>1936</v>
      </c>
      <c r="E23" s="48">
        <v>115</v>
      </c>
      <c r="F23" s="26">
        <v>0</v>
      </c>
      <c r="G23" s="26">
        <v>0</v>
      </c>
      <c r="H23" s="36">
        <v>33</v>
      </c>
      <c r="I23" s="48">
        <v>17</v>
      </c>
      <c r="J23" s="48">
        <f t="shared" si="0"/>
        <v>165</v>
      </c>
    </row>
    <row r="24" spans="1:10">
      <c r="A24" s="11">
        <v>2016</v>
      </c>
      <c r="B24" s="23" t="s">
        <v>2490</v>
      </c>
      <c r="C24" s="30" t="s">
        <v>2498</v>
      </c>
      <c r="D24" s="30" t="s">
        <v>1937</v>
      </c>
      <c r="E24" s="48">
        <v>109</v>
      </c>
      <c r="F24" s="36">
        <v>28</v>
      </c>
      <c r="G24" s="36">
        <v>7</v>
      </c>
      <c r="H24" s="26">
        <v>0</v>
      </c>
      <c r="I24" s="48">
        <v>16</v>
      </c>
      <c r="J24" s="48">
        <f t="shared" si="0"/>
        <v>160</v>
      </c>
    </row>
    <row r="25" spans="1:10">
      <c r="A25" s="11">
        <v>2016</v>
      </c>
      <c r="B25" s="23" t="s">
        <v>2490</v>
      </c>
      <c r="C25" s="30" t="s">
        <v>2498</v>
      </c>
      <c r="D25" s="30" t="s">
        <v>1938</v>
      </c>
      <c r="E25" s="48">
        <v>115</v>
      </c>
      <c r="F25" s="26">
        <v>0</v>
      </c>
      <c r="G25" s="26">
        <v>0</v>
      </c>
      <c r="H25" s="36">
        <v>33</v>
      </c>
      <c r="I25" s="48">
        <v>16</v>
      </c>
      <c r="J25" s="48">
        <f t="shared" si="0"/>
        <v>164</v>
      </c>
    </row>
    <row r="26" spans="1:10">
      <c r="A26" s="11">
        <v>2016</v>
      </c>
      <c r="B26" s="23" t="s">
        <v>2490</v>
      </c>
      <c r="C26" s="30" t="s">
        <v>1987</v>
      </c>
      <c r="D26" s="30" t="s">
        <v>1940</v>
      </c>
      <c r="E26" s="48">
        <v>102</v>
      </c>
      <c r="F26" s="26">
        <v>0</v>
      </c>
      <c r="G26" s="26">
        <v>0</v>
      </c>
      <c r="H26" s="36">
        <v>28</v>
      </c>
      <c r="I26" s="48">
        <v>14</v>
      </c>
      <c r="J26" s="48">
        <f t="shared" si="0"/>
        <v>144</v>
      </c>
    </row>
    <row r="27" spans="1:10">
      <c r="A27" s="11">
        <v>2016</v>
      </c>
      <c r="B27" s="23" t="s">
        <v>2490</v>
      </c>
      <c r="C27" s="30" t="s">
        <v>1948</v>
      </c>
      <c r="D27" s="30" t="s">
        <v>1948</v>
      </c>
      <c r="E27" s="48">
        <v>231</v>
      </c>
      <c r="F27" s="36">
        <v>39</v>
      </c>
      <c r="G27" s="36">
        <v>0</v>
      </c>
      <c r="H27" s="36">
        <v>0</v>
      </c>
      <c r="I27" s="48">
        <v>30</v>
      </c>
      <c r="J27" s="48">
        <f t="shared" si="0"/>
        <v>300</v>
      </c>
    </row>
    <row r="28" spans="1:10">
      <c r="A28" s="11">
        <v>2016</v>
      </c>
      <c r="B28" s="23" t="s">
        <v>2490</v>
      </c>
      <c r="C28" s="30" t="s">
        <v>1987</v>
      </c>
      <c r="D28" s="30" t="s">
        <v>1941</v>
      </c>
      <c r="E28" s="48">
        <v>94</v>
      </c>
      <c r="F28" s="36">
        <v>28</v>
      </c>
      <c r="G28" s="36">
        <v>0</v>
      </c>
      <c r="H28" s="36">
        <v>0</v>
      </c>
      <c r="I28" s="48">
        <v>14</v>
      </c>
      <c r="J28" s="48">
        <f t="shared" si="0"/>
        <v>136</v>
      </c>
    </row>
    <row r="29" spans="1:10">
      <c r="A29" s="11">
        <v>2016</v>
      </c>
      <c r="B29" s="23" t="s">
        <v>2490</v>
      </c>
      <c r="C29" s="30" t="s">
        <v>1987</v>
      </c>
      <c r="D29" s="30" t="s">
        <v>1942</v>
      </c>
      <c r="E29" s="48">
        <v>126</v>
      </c>
      <c r="F29" s="36">
        <v>18</v>
      </c>
      <c r="G29" s="36">
        <v>18</v>
      </c>
      <c r="H29" s="36">
        <v>0</v>
      </c>
      <c r="I29" s="48">
        <v>18</v>
      </c>
      <c r="J29" s="48">
        <f t="shared" si="0"/>
        <v>180</v>
      </c>
    </row>
    <row r="30" spans="1:10">
      <c r="A30" s="11">
        <v>2016</v>
      </c>
      <c r="B30" s="23" t="s">
        <v>2490</v>
      </c>
      <c r="C30" s="30" t="s">
        <v>1949</v>
      </c>
      <c r="D30" s="30" t="s">
        <v>1949</v>
      </c>
      <c r="E30" s="48">
        <v>115</v>
      </c>
      <c r="F30" s="36">
        <v>38</v>
      </c>
      <c r="G30" s="36">
        <v>0</v>
      </c>
      <c r="H30" s="36">
        <v>0</v>
      </c>
      <c r="I30" s="48">
        <v>17</v>
      </c>
      <c r="J30" s="48">
        <f t="shared" si="0"/>
        <v>170</v>
      </c>
    </row>
    <row r="31" spans="1:10">
      <c r="A31" s="11">
        <v>2016</v>
      </c>
      <c r="B31" s="23" t="s">
        <v>2490</v>
      </c>
      <c r="C31" s="30" t="s">
        <v>730</v>
      </c>
      <c r="D31" s="30" t="s">
        <v>730</v>
      </c>
      <c r="E31" s="48">
        <v>113</v>
      </c>
      <c r="F31" s="36">
        <v>24</v>
      </c>
      <c r="G31" s="36">
        <v>10</v>
      </c>
      <c r="H31" s="36">
        <v>0</v>
      </c>
      <c r="I31" s="48">
        <v>17</v>
      </c>
      <c r="J31" s="48">
        <f t="shared" si="0"/>
        <v>164</v>
      </c>
    </row>
    <row r="32" spans="1:10">
      <c r="A32" s="11">
        <v>2016</v>
      </c>
      <c r="B32" s="23" t="s">
        <v>2490</v>
      </c>
      <c r="C32" s="30" t="s">
        <v>2499</v>
      </c>
      <c r="D32" s="30" t="s">
        <v>1943</v>
      </c>
      <c r="E32" s="48">
        <v>93</v>
      </c>
      <c r="F32" s="36">
        <v>44</v>
      </c>
      <c r="G32" s="36">
        <v>16</v>
      </c>
      <c r="H32" s="36">
        <v>0</v>
      </c>
      <c r="I32" s="48">
        <v>16</v>
      </c>
      <c r="J32" s="48">
        <f t="shared" si="0"/>
        <v>169</v>
      </c>
    </row>
    <row r="33" spans="1:10">
      <c r="A33" s="11">
        <v>2016</v>
      </c>
      <c r="B33" s="23" t="s">
        <v>2490</v>
      </c>
      <c r="C33" s="30" t="s">
        <v>3382</v>
      </c>
      <c r="D33" s="30" t="s">
        <v>1944</v>
      </c>
      <c r="E33" s="48">
        <v>105</v>
      </c>
      <c r="F33" s="36">
        <v>15</v>
      </c>
      <c r="G33" s="36">
        <v>15</v>
      </c>
      <c r="H33" s="36">
        <v>0</v>
      </c>
      <c r="I33" s="48">
        <v>15</v>
      </c>
      <c r="J33" s="48">
        <f t="shared" si="0"/>
        <v>150</v>
      </c>
    </row>
    <row r="34" spans="1:10">
      <c r="A34" s="11">
        <v>2016</v>
      </c>
      <c r="B34" s="23" t="s">
        <v>2490</v>
      </c>
      <c r="C34" s="30" t="s">
        <v>1945</v>
      </c>
      <c r="D34" s="30" t="s">
        <v>1945</v>
      </c>
      <c r="E34" s="48">
        <v>149</v>
      </c>
      <c r="F34" s="36">
        <v>12</v>
      </c>
      <c r="G34" s="36">
        <v>0</v>
      </c>
      <c r="H34" s="36">
        <v>0</v>
      </c>
      <c r="I34" s="48">
        <v>10</v>
      </c>
      <c r="J34" s="48">
        <f t="shared" si="0"/>
        <v>171</v>
      </c>
    </row>
    <row r="35" spans="1:10">
      <c r="A35" s="11">
        <v>2016</v>
      </c>
      <c r="B35" s="23" t="s">
        <v>2490</v>
      </c>
      <c r="C35" s="30" t="s">
        <v>1934</v>
      </c>
      <c r="D35" s="30" t="s">
        <v>122</v>
      </c>
      <c r="E35" s="48">
        <v>101</v>
      </c>
      <c r="F35" s="36">
        <v>43</v>
      </c>
      <c r="G35" s="36">
        <v>0</v>
      </c>
      <c r="H35" s="36">
        <v>0</v>
      </c>
      <c r="I35" s="48">
        <v>16</v>
      </c>
      <c r="J35" s="48">
        <f t="shared" si="0"/>
        <v>160</v>
      </c>
    </row>
    <row r="36" spans="1:10">
      <c r="A36" s="11">
        <v>2016</v>
      </c>
      <c r="B36" s="23" t="s">
        <v>2490</v>
      </c>
      <c r="C36" s="30" t="s">
        <v>3383</v>
      </c>
      <c r="D36" s="30" t="s">
        <v>94</v>
      </c>
      <c r="E36" s="48">
        <v>126</v>
      </c>
      <c r="F36" s="36">
        <v>17</v>
      </c>
      <c r="G36" s="36">
        <v>19</v>
      </c>
      <c r="H36" s="36">
        <v>0</v>
      </c>
      <c r="I36" s="48">
        <v>18</v>
      </c>
      <c r="J36" s="48">
        <f t="shared" si="0"/>
        <v>180</v>
      </c>
    </row>
    <row r="37" spans="1:10">
      <c r="A37" s="11">
        <v>2016</v>
      </c>
      <c r="B37" s="23" t="s">
        <v>2490</v>
      </c>
      <c r="C37" s="30" t="s">
        <v>709</v>
      </c>
      <c r="D37" s="30" t="s">
        <v>106</v>
      </c>
      <c r="E37" s="48">
        <v>122</v>
      </c>
      <c r="F37" s="36">
        <v>29</v>
      </c>
      <c r="G37" s="36">
        <v>0</v>
      </c>
      <c r="H37" s="36">
        <v>0</v>
      </c>
      <c r="I37" s="48">
        <v>24</v>
      </c>
      <c r="J37" s="48">
        <f t="shared" si="0"/>
        <v>175</v>
      </c>
    </row>
    <row r="38" spans="1:10">
      <c r="A38" s="11">
        <v>2016</v>
      </c>
      <c r="B38" s="23" t="s">
        <v>2490</v>
      </c>
      <c r="C38" s="30" t="s">
        <v>1945</v>
      </c>
      <c r="D38" s="30" t="s">
        <v>196</v>
      </c>
      <c r="E38" s="48">
        <v>163</v>
      </c>
      <c r="F38" s="36">
        <v>0</v>
      </c>
      <c r="G38" s="36">
        <v>0</v>
      </c>
      <c r="H38" s="36">
        <v>0</v>
      </c>
      <c r="I38" s="48">
        <v>10</v>
      </c>
      <c r="J38" s="48">
        <f t="shared" si="0"/>
        <v>173</v>
      </c>
    </row>
    <row r="39" spans="1:10">
      <c r="A39" s="11">
        <v>2016</v>
      </c>
      <c r="B39" s="17" t="s">
        <v>644</v>
      </c>
      <c r="C39" s="30" t="s">
        <v>2496</v>
      </c>
      <c r="D39" s="30" t="s">
        <v>1919</v>
      </c>
      <c r="E39" s="48">
        <v>118</v>
      </c>
      <c r="F39" s="48">
        <v>16</v>
      </c>
      <c r="G39" s="48">
        <v>13</v>
      </c>
      <c r="H39" s="48">
        <v>0</v>
      </c>
      <c r="I39" s="48">
        <v>13</v>
      </c>
      <c r="J39" s="48">
        <v>160</v>
      </c>
    </row>
    <row r="40" spans="1:10">
      <c r="A40" s="11">
        <v>2016</v>
      </c>
      <c r="B40" s="17" t="s">
        <v>644</v>
      </c>
      <c r="C40" s="30" t="s">
        <v>2496</v>
      </c>
      <c r="D40" s="30" t="s">
        <v>1926</v>
      </c>
      <c r="E40" s="48">
        <v>122</v>
      </c>
      <c r="F40" s="48">
        <v>16</v>
      </c>
      <c r="G40" s="48">
        <v>12</v>
      </c>
      <c r="H40" s="48">
        <v>0</v>
      </c>
      <c r="I40" s="48">
        <v>12</v>
      </c>
      <c r="J40" s="48">
        <v>162</v>
      </c>
    </row>
    <row r="41" spans="1:10">
      <c r="A41" s="11">
        <v>2016</v>
      </c>
      <c r="B41" s="17" t="s">
        <v>644</v>
      </c>
      <c r="C41" s="30" t="s">
        <v>2496</v>
      </c>
      <c r="D41" s="30" t="s">
        <v>1930</v>
      </c>
      <c r="E41" s="48">
        <v>128</v>
      </c>
      <c r="F41" s="48">
        <v>12</v>
      </c>
      <c r="G41" s="48">
        <v>9</v>
      </c>
      <c r="H41" s="48">
        <v>0</v>
      </c>
      <c r="I41" s="48">
        <v>13</v>
      </c>
      <c r="J41" s="48">
        <v>162</v>
      </c>
    </row>
    <row r="42" spans="1:10">
      <c r="A42" s="11">
        <v>2016</v>
      </c>
      <c r="B42" s="17" t="s">
        <v>644</v>
      </c>
      <c r="C42" s="30" t="s">
        <v>2496</v>
      </c>
      <c r="D42" s="30" t="s">
        <v>3425</v>
      </c>
      <c r="E42" s="48">
        <v>115</v>
      </c>
      <c r="F42" s="48">
        <v>12</v>
      </c>
      <c r="G42" s="48">
        <v>12</v>
      </c>
      <c r="H42" s="48">
        <v>0</v>
      </c>
      <c r="I42" s="48">
        <v>13</v>
      </c>
      <c r="J42" s="48">
        <v>152</v>
      </c>
    </row>
    <row r="43" spans="1:10">
      <c r="A43" s="11">
        <v>2016</v>
      </c>
      <c r="B43" s="17" t="s">
        <v>644</v>
      </c>
      <c r="C43" s="30" t="s">
        <v>3385</v>
      </c>
      <c r="D43" s="30" t="s">
        <v>1948</v>
      </c>
      <c r="E43" s="48">
        <v>214</v>
      </c>
      <c r="F43" s="48">
        <v>30</v>
      </c>
      <c r="G43" s="48">
        <v>26</v>
      </c>
      <c r="H43" s="48">
        <v>0</v>
      </c>
      <c r="I43" s="48">
        <v>30</v>
      </c>
      <c r="J43" s="48">
        <v>300</v>
      </c>
    </row>
    <row r="44" spans="1:10">
      <c r="A44" s="11">
        <v>2016</v>
      </c>
      <c r="B44" s="17" t="s">
        <v>644</v>
      </c>
      <c r="C44" s="30" t="s">
        <v>2691</v>
      </c>
      <c r="D44" s="30" t="s">
        <v>700</v>
      </c>
      <c r="E44" s="48">
        <v>113</v>
      </c>
      <c r="F44" s="48">
        <v>27</v>
      </c>
      <c r="G44" s="48">
        <v>9</v>
      </c>
      <c r="H44" s="48">
        <v>0</v>
      </c>
      <c r="I44" s="48">
        <v>13</v>
      </c>
      <c r="J44" s="48">
        <v>162</v>
      </c>
    </row>
    <row r="45" spans="1:10">
      <c r="A45" s="11">
        <v>2016</v>
      </c>
      <c r="B45" s="17" t="s">
        <v>644</v>
      </c>
      <c r="C45" s="30" t="s">
        <v>2691</v>
      </c>
      <c r="D45" s="30" t="s">
        <v>1921</v>
      </c>
      <c r="E45" s="48">
        <v>110</v>
      </c>
      <c r="F45" s="48">
        <v>12</v>
      </c>
      <c r="G45" s="48">
        <v>12</v>
      </c>
      <c r="H45" s="48">
        <v>0</v>
      </c>
      <c r="I45" s="48">
        <v>10</v>
      </c>
      <c r="J45" s="48">
        <v>144</v>
      </c>
    </row>
    <row r="46" spans="1:10">
      <c r="A46" s="11">
        <v>2016</v>
      </c>
      <c r="B46" s="17" t="s">
        <v>644</v>
      </c>
      <c r="C46" s="30" t="s">
        <v>2691</v>
      </c>
      <c r="D46" s="30" t="s">
        <v>1924</v>
      </c>
      <c r="E46" s="48">
        <v>112</v>
      </c>
      <c r="F46" s="48">
        <v>19</v>
      </c>
      <c r="G46" s="48">
        <v>19</v>
      </c>
      <c r="H46" s="48">
        <v>0</v>
      </c>
      <c r="I46" s="48">
        <v>12</v>
      </c>
      <c r="J46" s="48">
        <v>162</v>
      </c>
    </row>
    <row r="47" spans="1:10">
      <c r="A47" s="11">
        <v>2016</v>
      </c>
      <c r="B47" s="17" t="s">
        <v>644</v>
      </c>
      <c r="C47" s="30" t="s">
        <v>2691</v>
      </c>
      <c r="D47" s="30" t="s">
        <v>1956</v>
      </c>
      <c r="E47" s="48">
        <v>102</v>
      </c>
      <c r="F47" s="48">
        <v>33</v>
      </c>
      <c r="G47" s="48">
        <v>13</v>
      </c>
      <c r="H47" s="48">
        <v>0</v>
      </c>
      <c r="I47" s="48">
        <v>14</v>
      </c>
      <c r="J47" s="48">
        <v>162</v>
      </c>
    </row>
    <row r="48" spans="1:10">
      <c r="A48" s="11">
        <v>2016</v>
      </c>
      <c r="B48" s="17" t="s">
        <v>644</v>
      </c>
      <c r="C48" s="30" t="s">
        <v>2691</v>
      </c>
      <c r="D48" s="30" t="s">
        <v>1927</v>
      </c>
      <c r="E48" s="48">
        <v>138</v>
      </c>
      <c r="F48" s="48">
        <v>18</v>
      </c>
      <c r="G48" s="48">
        <v>18</v>
      </c>
      <c r="H48" s="48">
        <v>0</v>
      </c>
      <c r="I48" s="48">
        <v>18</v>
      </c>
      <c r="J48" s="48">
        <v>192</v>
      </c>
    </row>
    <row r="49" spans="1:10">
      <c r="A49" s="11">
        <v>2016</v>
      </c>
      <c r="B49" s="17" t="s">
        <v>644</v>
      </c>
      <c r="C49" s="30" t="s">
        <v>2691</v>
      </c>
      <c r="D49" s="30" t="s">
        <v>3426</v>
      </c>
      <c r="E49" s="48">
        <v>99</v>
      </c>
      <c r="F49" s="48">
        <v>24</v>
      </c>
      <c r="G49" s="48">
        <v>12</v>
      </c>
      <c r="H49" s="48">
        <v>0</v>
      </c>
      <c r="I49" s="48">
        <v>9</v>
      </c>
      <c r="J49" s="48">
        <v>144</v>
      </c>
    </row>
    <row r="50" spans="1:10">
      <c r="A50" s="11">
        <v>2016</v>
      </c>
      <c r="B50" s="17" t="s">
        <v>644</v>
      </c>
      <c r="C50" s="30" t="s">
        <v>2691</v>
      </c>
      <c r="D50" s="30" t="s">
        <v>1934</v>
      </c>
      <c r="E50" s="48">
        <v>110</v>
      </c>
      <c r="F50" s="48">
        <v>16</v>
      </c>
      <c r="G50" s="48">
        <v>12</v>
      </c>
      <c r="H50" s="48">
        <v>0</v>
      </c>
      <c r="I50" s="48">
        <v>10</v>
      </c>
      <c r="J50" s="48">
        <v>148</v>
      </c>
    </row>
    <row r="51" spans="1:10">
      <c r="A51" s="11">
        <v>2016</v>
      </c>
      <c r="B51" s="17" t="s">
        <v>644</v>
      </c>
      <c r="C51" s="30" t="s">
        <v>2691</v>
      </c>
      <c r="D51" s="30" t="s">
        <v>730</v>
      </c>
      <c r="E51" s="48">
        <v>123</v>
      </c>
      <c r="F51" s="48">
        <v>18</v>
      </c>
      <c r="G51" s="48">
        <v>15</v>
      </c>
      <c r="H51" s="48">
        <v>0</v>
      </c>
      <c r="I51" s="48">
        <v>15</v>
      </c>
      <c r="J51" s="48">
        <v>171</v>
      </c>
    </row>
    <row r="52" spans="1:10">
      <c r="A52" s="11">
        <v>2016</v>
      </c>
      <c r="B52" s="17" t="s">
        <v>644</v>
      </c>
      <c r="C52" s="30" t="s">
        <v>2498</v>
      </c>
      <c r="D52" s="30" t="s">
        <v>1923</v>
      </c>
      <c r="E52" s="48">
        <v>125</v>
      </c>
      <c r="F52" s="48">
        <v>17</v>
      </c>
      <c r="G52" s="48">
        <v>14</v>
      </c>
      <c r="H52" s="48">
        <v>0</v>
      </c>
      <c r="I52" s="48">
        <v>14</v>
      </c>
      <c r="J52" s="48">
        <v>170</v>
      </c>
    </row>
    <row r="53" spans="1:10">
      <c r="A53" s="11">
        <v>2016</v>
      </c>
      <c r="B53" s="17" t="s">
        <v>644</v>
      </c>
      <c r="C53" s="30" t="s">
        <v>2498</v>
      </c>
      <c r="D53" s="30" t="s">
        <v>1958</v>
      </c>
      <c r="E53" s="48">
        <v>128</v>
      </c>
      <c r="F53" s="48">
        <v>18</v>
      </c>
      <c r="G53" s="48">
        <v>12</v>
      </c>
      <c r="H53" s="48">
        <v>0</v>
      </c>
      <c r="I53" s="48">
        <v>12</v>
      </c>
      <c r="J53" s="48">
        <v>170</v>
      </c>
    </row>
    <row r="54" spans="1:10">
      <c r="A54" s="11">
        <v>2016</v>
      </c>
      <c r="B54" s="17" t="s">
        <v>644</v>
      </c>
      <c r="C54" s="30" t="s">
        <v>2498</v>
      </c>
      <c r="D54" s="30" t="s">
        <v>1961</v>
      </c>
      <c r="E54" s="48">
        <v>128</v>
      </c>
      <c r="F54" s="48">
        <v>18</v>
      </c>
      <c r="G54" s="48">
        <v>12</v>
      </c>
      <c r="H54" s="48">
        <v>0</v>
      </c>
      <c r="I54" s="48">
        <v>12</v>
      </c>
      <c r="J54" s="48">
        <v>170</v>
      </c>
    </row>
    <row r="55" spans="1:10">
      <c r="A55" s="11">
        <v>2016</v>
      </c>
      <c r="B55" s="17" t="s">
        <v>644</v>
      </c>
      <c r="C55" s="30" t="s">
        <v>2498</v>
      </c>
      <c r="D55" s="30" t="s">
        <v>1937</v>
      </c>
      <c r="E55" s="48">
        <v>128</v>
      </c>
      <c r="F55" s="48">
        <v>15</v>
      </c>
      <c r="G55" s="48">
        <v>15</v>
      </c>
      <c r="H55" s="48">
        <v>0</v>
      </c>
      <c r="I55" s="48">
        <v>12</v>
      </c>
      <c r="J55" s="48">
        <v>170</v>
      </c>
    </row>
    <row r="56" spans="1:10">
      <c r="A56" s="11">
        <v>2016</v>
      </c>
      <c r="B56" s="17" t="s">
        <v>644</v>
      </c>
      <c r="C56" s="30" t="s">
        <v>2498</v>
      </c>
      <c r="D56" s="30" t="s">
        <v>1938</v>
      </c>
      <c r="E56" s="48">
        <v>125</v>
      </c>
      <c r="F56" s="48">
        <v>21</v>
      </c>
      <c r="G56" s="48">
        <v>12</v>
      </c>
      <c r="H56" s="48">
        <v>0</v>
      </c>
      <c r="I56" s="48">
        <v>12</v>
      </c>
      <c r="J56" s="48">
        <v>170</v>
      </c>
    </row>
    <row r="57" spans="1:10">
      <c r="A57" s="11">
        <v>2016</v>
      </c>
      <c r="B57" s="17" t="s">
        <v>644</v>
      </c>
      <c r="C57" s="30" t="s">
        <v>2498</v>
      </c>
      <c r="D57" s="30" t="s">
        <v>1959</v>
      </c>
      <c r="E57" s="48">
        <v>104</v>
      </c>
      <c r="F57" s="48">
        <v>15</v>
      </c>
      <c r="G57" s="48">
        <v>12</v>
      </c>
      <c r="H57" s="48">
        <v>0</v>
      </c>
      <c r="I57" s="48">
        <v>13</v>
      </c>
      <c r="J57" s="48">
        <v>144</v>
      </c>
    </row>
    <row r="58" spans="1:10">
      <c r="A58" s="11">
        <v>2017</v>
      </c>
      <c r="B58" s="23" t="s">
        <v>2490</v>
      </c>
      <c r="C58" s="30" t="s">
        <v>1988</v>
      </c>
      <c r="D58" s="30" t="s">
        <v>700</v>
      </c>
      <c r="E58" s="48">
        <v>132</v>
      </c>
      <c r="F58" s="36">
        <v>26</v>
      </c>
      <c r="G58" s="36">
        <v>12</v>
      </c>
      <c r="H58" s="36">
        <v>0</v>
      </c>
      <c r="I58" s="48">
        <v>18</v>
      </c>
      <c r="J58" s="48">
        <f>+SUM(E58:I58)</f>
        <v>188</v>
      </c>
    </row>
    <row r="59" spans="1:10">
      <c r="A59" s="11">
        <v>2017</v>
      </c>
      <c r="B59" s="23" t="s">
        <v>2490</v>
      </c>
      <c r="C59" s="30" t="s">
        <v>1988</v>
      </c>
      <c r="D59" s="30" t="s">
        <v>1928</v>
      </c>
      <c r="E59" s="48">
        <v>130</v>
      </c>
      <c r="F59" s="36">
        <v>32</v>
      </c>
      <c r="G59" s="36">
        <v>8</v>
      </c>
      <c r="H59" s="36">
        <v>0</v>
      </c>
      <c r="I59" s="48">
        <v>18</v>
      </c>
      <c r="J59" s="48">
        <f t="shared" ref="J59:J94" si="1">+SUM(E59:I59)</f>
        <v>188</v>
      </c>
    </row>
    <row r="60" spans="1:10">
      <c r="A60" s="11">
        <v>2017</v>
      </c>
      <c r="B60" s="23" t="s">
        <v>2490</v>
      </c>
      <c r="C60" s="30" t="s">
        <v>698</v>
      </c>
      <c r="D60" s="30" t="s">
        <v>1920</v>
      </c>
      <c r="E60" s="48">
        <v>105</v>
      </c>
      <c r="F60" s="36">
        <v>24</v>
      </c>
      <c r="G60" s="36">
        <v>0</v>
      </c>
      <c r="H60" s="36">
        <v>0</v>
      </c>
      <c r="I60" s="48">
        <v>24</v>
      </c>
      <c r="J60" s="48">
        <f t="shared" si="1"/>
        <v>153</v>
      </c>
    </row>
    <row r="61" spans="1:10">
      <c r="A61" s="11">
        <v>2017</v>
      </c>
      <c r="B61" s="23" t="s">
        <v>2490</v>
      </c>
      <c r="C61" s="30" t="s">
        <v>698</v>
      </c>
      <c r="D61" s="30" t="s">
        <v>1921</v>
      </c>
      <c r="E61" s="48">
        <v>104</v>
      </c>
      <c r="F61" s="36">
        <v>0</v>
      </c>
      <c r="G61" s="36">
        <v>0</v>
      </c>
      <c r="H61" s="36">
        <v>44</v>
      </c>
      <c r="I61" s="48">
        <v>22</v>
      </c>
      <c r="J61" s="48">
        <f t="shared" si="1"/>
        <v>170</v>
      </c>
    </row>
    <row r="62" spans="1:10">
      <c r="A62" s="11">
        <v>2017</v>
      </c>
      <c r="B62" s="23" t="s">
        <v>2490</v>
      </c>
      <c r="C62" s="30" t="s">
        <v>698</v>
      </c>
      <c r="D62" s="30" t="s">
        <v>1933</v>
      </c>
      <c r="E62" s="48">
        <v>104</v>
      </c>
      <c r="F62" s="26">
        <v>66</v>
      </c>
      <c r="G62" s="26">
        <v>0</v>
      </c>
      <c r="H62" s="36">
        <v>0</v>
      </c>
      <c r="I62" s="48">
        <v>8</v>
      </c>
      <c r="J62" s="48">
        <f t="shared" si="1"/>
        <v>178</v>
      </c>
    </row>
    <row r="63" spans="1:10">
      <c r="A63" s="11">
        <v>2017</v>
      </c>
      <c r="B63" s="23" t="s">
        <v>2490</v>
      </c>
      <c r="C63" s="30" t="s">
        <v>1987</v>
      </c>
      <c r="D63" s="30" t="s">
        <v>1922</v>
      </c>
      <c r="E63" s="48">
        <v>115</v>
      </c>
      <c r="F63" s="36">
        <v>18</v>
      </c>
      <c r="G63" s="36">
        <v>0</v>
      </c>
      <c r="H63" s="36">
        <v>0</v>
      </c>
      <c r="I63" s="48">
        <v>11</v>
      </c>
      <c r="J63" s="48">
        <f t="shared" si="1"/>
        <v>144</v>
      </c>
    </row>
    <row r="64" spans="1:10">
      <c r="A64" s="11">
        <v>2017</v>
      </c>
      <c r="B64" s="23" t="s">
        <v>2490</v>
      </c>
      <c r="C64" s="30" t="s">
        <v>1987</v>
      </c>
      <c r="D64" s="30" t="s">
        <v>1923</v>
      </c>
      <c r="E64" s="48">
        <v>120</v>
      </c>
      <c r="F64" s="36">
        <v>17</v>
      </c>
      <c r="G64" s="36">
        <v>17</v>
      </c>
      <c r="H64" s="36">
        <v>0</v>
      </c>
      <c r="I64" s="48">
        <v>17</v>
      </c>
      <c r="J64" s="48">
        <f t="shared" si="1"/>
        <v>171</v>
      </c>
    </row>
    <row r="65" spans="1:10">
      <c r="A65" s="11">
        <v>2017</v>
      </c>
      <c r="B65" s="23" t="s">
        <v>2490</v>
      </c>
      <c r="C65" s="30" t="s">
        <v>1987</v>
      </c>
      <c r="D65" s="30" t="s">
        <v>1940</v>
      </c>
      <c r="E65" s="48">
        <v>102</v>
      </c>
      <c r="F65" s="36">
        <v>0</v>
      </c>
      <c r="G65" s="36">
        <v>0</v>
      </c>
      <c r="H65" s="36">
        <v>28</v>
      </c>
      <c r="I65" s="48">
        <v>14</v>
      </c>
      <c r="J65" s="48">
        <f t="shared" si="1"/>
        <v>144</v>
      </c>
    </row>
    <row r="66" spans="1:10">
      <c r="A66" s="11">
        <v>2017</v>
      </c>
      <c r="B66" s="23" t="s">
        <v>2490</v>
      </c>
      <c r="C66" s="30" t="s">
        <v>1987</v>
      </c>
      <c r="D66" s="30" t="s">
        <v>1941</v>
      </c>
      <c r="E66" s="48">
        <v>94</v>
      </c>
      <c r="F66" s="36">
        <v>28</v>
      </c>
      <c r="G66" s="36">
        <v>0</v>
      </c>
      <c r="H66" s="36">
        <v>0</v>
      </c>
      <c r="I66" s="48">
        <v>14</v>
      </c>
      <c r="J66" s="48">
        <f t="shared" si="1"/>
        <v>136</v>
      </c>
    </row>
    <row r="67" spans="1:10">
      <c r="A67" s="11">
        <v>2017</v>
      </c>
      <c r="B67" s="23" t="s">
        <v>2490</v>
      </c>
      <c r="C67" s="30" t="s">
        <v>1987</v>
      </c>
      <c r="D67" s="30" t="s">
        <v>1942</v>
      </c>
      <c r="E67" s="48">
        <v>126</v>
      </c>
      <c r="F67" s="36">
        <v>18</v>
      </c>
      <c r="G67" s="36">
        <v>18</v>
      </c>
      <c r="H67" s="36">
        <v>0</v>
      </c>
      <c r="I67" s="48">
        <v>18</v>
      </c>
      <c r="J67" s="48">
        <f t="shared" si="1"/>
        <v>180</v>
      </c>
    </row>
    <row r="68" spans="1:10">
      <c r="A68" s="11">
        <v>2017</v>
      </c>
      <c r="B68" s="23" t="s">
        <v>2490</v>
      </c>
      <c r="C68" s="30" t="s">
        <v>2496</v>
      </c>
      <c r="D68" s="30" t="s">
        <v>1919</v>
      </c>
      <c r="E68" s="48">
        <v>104</v>
      </c>
      <c r="F68" s="36">
        <v>24</v>
      </c>
      <c r="G68" s="36">
        <v>16</v>
      </c>
      <c r="H68" s="36">
        <v>0</v>
      </c>
      <c r="I68" s="48">
        <v>16</v>
      </c>
      <c r="J68" s="48">
        <f t="shared" si="1"/>
        <v>160</v>
      </c>
    </row>
    <row r="69" spans="1:10">
      <c r="A69" s="11">
        <v>2017</v>
      </c>
      <c r="B69" s="23" t="s">
        <v>2490</v>
      </c>
      <c r="C69" s="30" t="s">
        <v>2496</v>
      </c>
      <c r="D69" s="30" t="s">
        <v>1926</v>
      </c>
      <c r="E69" s="48">
        <v>112</v>
      </c>
      <c r="F69" s="26">
        <v>20</v>
      </c>
      <c r="G69" s="26">
        <v>12</v>
      </c>
      <c r="H69" s="36">
        <v>0</v>
      </c>
      <c r="I69" s="48">
        <v>16</v>
      </c>
      <c r="J69" s="48">
        <f t="shared" si="1"/>
        <v>160</v>
      </c>
    </row>
    <row r="70" spans="1:10">
      <c r="A70" s="11">
        <v>2017</v>
      </c>
      <c r="B70" s="23" t="s">
        <v>2490</v>
      </c>
      <c r="C70" s="30" t="s">
        <v>2496</v>
      </c>
      <c r="D70" s="30" t="s">
        <v>1930</v>
      </c>
      <c r="E70" s="48">
        <v>112</v>
      </c>
      <c r="F70" s="36">
        <v>16</v>
      </c>
      <c r="G70" s="36">
        <v>16</v>
      </c>
      <c r="H70" s="36">
        <v>0</v>
      </c>
      <c r="I70" s="48">
        <v>16</v>
      </c>
      <c r="J70" s="48">
        <f t="shared" si="1"/>
        <v>160</v>
      </c>
    </row>
    <row r="71" spans="1:10">
      <c r="A71" s="11">
        <v>2017</v>
      </c>
      <c r="B71" s="23" t="s">
        <v>2490</v>
      </c>
      <c r="C71" s="30" t="s">
        <v>2497</v>
      </c>
      <c r="D71" s="30" t="s">
        <v>1927</v>
      </c>
      <c r="E71" s="48">
        <v>156</v>
      </c>
      <c r="F71" s="36">
        <v>0</v>
      </c>
      <c r="G71" s="36">
        <v>0</v>
      </c>
      <c r="H71" s="36">
        <v>20</v>
      </c>
      <c r="I71" s="48">
        <v>14</v>
      </c>
      <c r="J71" s="48">
        <f t="shared" si="1"/>
        <v>190</v>
      </c>
    </row>
    <row r="72" spans="1:10">
      <c r="A72" s="11">
        <v>2017</v>
      </c>
      <c r="B72" s="23" t="s">
        <v>2490</v>
      </c>
      <c r="C72" s="30" t="s">
        <v>2499</v>
      </c>
      <c r="D72" s="30" t="s">
        <v>1924</v>
      </c>
      <c r="E72" s="48">
        <v>109</v>
      </c>
      <c r="F72" s="36">
        <v>24</v>
      </c>
      <c r="G72" s="36">
        <v>16</v>
      </c>
      <c r="H72" s="36">
        <v>0</v>
      </c>
      <c r="I72" s="48">
        <v>16</v>
      </c>
      <c r="J72" s="48">
        <f t="shared" si="1"/>
        <v>165</v>
      </c>
    </row>
    <row r="73" spans="1:10">
      <c r="A73" s="11">
        <v>2017</v>
      </c>
      <c r="B73" s="23" t="s">
        <v>2490</v>
      </c>
      <c r="C73" s="30" t="s">
        <v>2499</v>
      </c>
      <c r="D73" s="30" t="s">
        <v>1943</v>
      </c>
      <c r="E73" s="48">
        <v>113</v>
      </c>
      <c r="F73" s="36">
        <v>24</v>
      </c>
      <c r="G73" s="36">
        <v>16</v>
      </c>
      <c r="H73" s="36">
        <v>0</v>
      </c>
      <c r="I73" s="48">
        <v>16</v>
      </c>
      <c r="J73" s="48">
        <f t="shared" si="1"/>
        <v>169</v>
      </c>
    </row>
    <row r="74" spans="1:10">
      <c r="A74" s="11">
        <v>2017</v>
      </c>
      <c r="B74" s="23" t="s">
        <v>2490</v>
      </c>
      <c r="C74" s="30" t="s">
        <v>3382</v>
      </c>
      <c r="D74" s="30" t="s">
        <v>722</v>
      </c>
      <c r="E74" s="48">
        <v>105</v>
      </c>
      <c r="F74" s="26">
        <v>15</v>
      </c>
      <c r="G74" s="26">
        <v>15</v>
      </c>
      <c r="H74" s="36">
        <v>0</v>
      </c>
      <c r="I74" s="48">
        <v>15</v>
      </c>
      <c r="J74" s="48">
        <f t="shared" si="1"/>
        <v>150</v>
      </c>
    </row>
    <row r="75" spans="1:10">
      <c r="A75" s="11">
        <v>2017</v>
      </c>
      <c r="B75" s="23" t="s">
        <v>2490</v>
      </c>
      <c r="C75" s="30" t="s">
        <v>3382</v>
      </c>
      <c r="D75" s="30" t="s">
        <v>1932</v>
      </c>
      <c r="E75" s="48">
        <v>98</v>
      </c>
      <c r="F75" s="36">
        <v>0</v>
      </c>
      <c r="G75" s="36">
        <v>0</v>
      </c>
      <c r="H75" s="36">
        <v>28</v>
      </c>
      <c r="I75" s="48">
        <v>14</v>
      </c>
      <c r="J75" s="48">
        <f t="shared" si="1"/>
        <v>140</v>
      </c>
    </row>
    <row r="76" spans="1:10">
      <c r="A76" s="11">
        <v>2017</v>
      </c>
      <c r="B76" s="23" t="s">
        <v>2490</v>
      </c>
      <c r="C76" s="30" t="s">
        <v>3382</v>
      </c>
      <c r="D76" s="30" t="s">
        <v>1935</v>
      </c>
      <c r="E76" s="48">
        <v>103</v>
      </c>
      <c r="F76" s="36">
        <v>12</v>
      </c>
      <c r="G76" s="36">
        <v>10</v>
      </c>
      <c r="H76" s="36">
        <v>0</v>
      </c>
      <c r="I76" s="48">
        <v>15</v>
      </c>
      <c r="J76" s="48">
        <f t="shared" si="1"/>
        <v>140</v>
      </c>
    </row>
    <row r="77" spans="1:10">
      <c r="A77" s="11">
        <v>2017</v>
      </c>
      <c r="B77" s="23" t="s">
        <v>2490</v>
      </c>
      <c r="C77" s="30" t="s">
        <v>3382</v>
      </c>
      <c r="D77" s="30" t="s">
        <v>1944</v>
      </c>
      <c r="E77" s="48">
        <v>105</v>
      </c>
      <c r="F77" s="36">
        <v>15</v>
      </c>
      <c r="G77" s="36">
        <v>15</v>
      </c>
      <c r="H77" s="36">
        <v>0</v>
      </c>
      <c r="I77" s="48">
        <v>15</v>
      </c>
      <c r="J77" s="48">
        <f t="shared" si="1"/>
        <v>150</v>
      </c>
    </row>
    <row r="78" spans="1:10">
      <c r="A78" s="11">
        <v>2017</v>
      </c>
      <c r="B78" s="23" t="s">
        <v>2490</v>
      </c>
      <c r="C78" s="30" t="s">
        <v>3383</v>
      </c>
      <c r="D78" s="30" t="s">
        <v>3427</v>
      </c>
      <c r="E78" s="48">
        <v>111</v>
      </c>
      <c r="F78" s="36">
        <v>10</v>
      </c>
      <c r="G78" s="36">
        <v>24</v>
      </c>
      <c r="H78" s="36">
        <v>0</v>
      </c>
      <c r="I78" s="48">
        <v>18</v>
      </c>
      <c r="J78" s="48">
        <f t="shared" si="1"/>
        <v>163</v>
      </c>
    </row>
    <row r="79" spans="1:10">
      <c r="A79" s="11">
        <v>2017</v>
      </c>
      <c r="B79" s="23" t="s">
        <v>2490</v>
      </c>
      <c r="C79" s="30" t="s">
        <v>3383</v>
      </c>
      <c r="D79" s="30" t="s">
        <v>1925</v>
      </c>
      <c r="E79" s="48">
        <v>106</v>
      </c>
      <c r="F79" s="26">
        <v>42</v>
      </c>
      <c r="G79" s="26">
        <v>12</v>
      </c>
      <c r="H79" s="36">
        <v>0</v>
      </c>
      <c r="I79" s="48">
        <v>18</v>
      </c>
      <c r="J79" s="48">
        <f t="shared" si="1"/>
        <v>178</v>
      </c>
    </row>
    <row r="80" spans="1:10">
      <c r="A80" s="11">
        <v>2017</v>
      </c>
      <c r="B80" s="23" t="s">
        <v>2490</v>
      </c>
      <c r="C80" s="30" t="s">
        <v>3383</v>
      </c>
      <c r="D80" s="30" t="s">
        <v>94</v>
      </c>
      <c r="E80" s="48">
        <v>138</v>
      </c>
      <c r="F80" s="36">
        <v>6</v>
      </c>
      <c r="G80" s="36">
        <v>18</v>
      </c>
      <c r="H80" s="26">
        <v>0</v>
      </c>
      <c r="I80" s="48">
        <v>18</v>
      </c>
      <c r="J80" s="48">
        <f t="shared" si="1"/>
        <v>180</v>
      </c>
    </row>
    <row r="81" spans="1:10">
      <c r="A81" s="11">
        <v>2017</v>
      </c>
      <c r="B81" s="23" t="s">
        <v>2490</v>
      </c>
      <c r="C81" s="30" t="s">
        <v>709</v>
      </c>
      <c r="D81" s="30" t="s">
        <v>106</v>
      </c>
      <c r="E81" s="48">
        <v>144</v>
      </c>
      <c r="F81" s="26">
        <v>0</v>
      </c>
      <c r="G81" s="26">
        <v>0</v>
      </c>
      <c r="H81" s="36">
        <v>0</v>
      </c>
      <c r="I81" s="48">
        <v>16</v>
      </c>
      <c r="J81" s="48">
        <f t="shared" si="1"/>
        <v>160</v>
      </c>
    </row>
    <row r="82" spans="1:10">
      <c r="A82" s="11">
        <v>2017</v>
      </c>
      <c r="B82" s="23" t="s">
        <v>2490</v>
      </c>
      <c r="C82" s="30" t="s">
        <v>1931</v>
      </c>
      <c r="D82" s="30" t="s">
        <v>1931</v>
      </c>
      <c r="E82" s="48">
        <v>118</v>
      </c>
      <c r="F82" s="26">
        <v>14</v>
      </c>
      <c r="G82" s="26">
        <v>9</v>
      </c>
      <c r="H82" s="36">
        <v>0</v>
      </c>
      <c r="I82" s="48">
        <v>19</v>
      </c>
      <c r="J82" s="48">
        <f t="shared" si="1"/>
        <v>160</v>
      </c>
    </row>
    <row r="83" spans="1:10">
      <c r="A83" s="11">
        <v>2017</v>
      </c>
      <c r="B83" s="23" t="s">
        <v>2490</v>
      </c>
      <c r="C83" s="30" t="s">
        <v>1989</v>
      </c>
      <c r="D83" s="30" t="s">
        <v>1929</v>
      </c>
      <c r="E83" s="48">
        <v>116</v>
      </c>
      <c r="F83" s="36">
        <v>34</v>
      </c>
      <c r="G83" s="36">
        <v>0</v>
      </c>
      <c r="H83" s="36">
        <v>0</v>
      </c>
      <c r="I83" s="48">
        <v>20</v>
      </c>
      <c r="J83" s="48">
        <f t="shared" si="1"/>
        <v>170</v>
      </c>
    </row>
    <row r="84" spans="1:10">
      <c r="A84" s="11">
        <v>2017</v>
      </c>
      <c r="B84" s="23" t="s">
        <v>2490</v>
      </c>
      <c r="C84" s="30" t="s">
        <v>1934</v>
      </c>
      <c r="D84" s="30" t="s">
        <v>1934</v>
      </c>
      <c r="E84" s="48">
        <v>104</v>
      </c>
      <c r="F84" s="36">
        <v>32</v>
      </c>
      <c r="G84" s="36">
        <v>0</v>
      </c>
      <c r="H84" s="36">
        <v>0</v>
      </c>
      <c r="I84" s="48">
        <v>14</v>
      </c>
      <c r="J84" s="48">
        <f t="shared" si="1"/>
        <v>150</v>
      </c>
    </row>
    <row r="85" spans="1:10">
      <c r="A85" s="11">
        <v>2017</v>
      </c>
      <c r="B85" s="23" t="s">
        <v>2490</v>
      </c>
      <c r="C85" s="30" t="s">
        <v>1934</v>
      </c>
      <c r="D85" s="30" t="s">
        <v>122</v>
      </c>
      <c r="E85" s="48">
        <v>101</v>
      </c>
      <c r="F85" s="36">
        <v>43</v>
      </c>
      <c r="G85" s="36">
        <v>0</v>
      </c>
      <c r="H85" s="36">
        <v>0</v>
      </c>
      <c r="I85" s="48">
        <v>16</v>
      </c>
      <c r="J85" s="48">
        <f t="shared" si="1"/>
        <v>160</v>
      </c>
    </row>
    <row r="86" spans="1:10">
      <c r="A86" s="11">
        <v>2017</v>
      </c>
      <c r="B86" s="23" t="s">
        <v>2490</v>
      </c>
      <c r="C86" s="30" t="s">
        <v>2498</v>
      </c>
      <c r="D86" s="30" t="s">
        <v>1958</v>
      </c>
      <c r="E86" s="48">
        <v>114</v>
      </c>
      <c r="F86" s="36">
        <v>20</v>
      </c>
      <c r="G86" s="36">
        <v>12</v>
      </c>
      <c r="H86" s="36">
        <v>0</v>
      </c>
      <c r="I86" s="48">
        <v>16</v>
      </c>
      <c r="J86" s="48">
        <f t="shared" si="1"/>
        <v>162</v>
      </c>
    </row>
    <row r="87" spans="1:10">
      <c r="A87" s="11">
        <v>2017</v>
      </c>
      <c r="B87" s="23" t="s">
        <v>2490</v>
      </c>
      <c r="C87" s="30" t="s">
        <v>2498</v>
      </c>
      <c r="D87" s="30" t="s">
        <v>1936</v>
      </c>
      <c r="E87" s="48">
        <v>115</v>
      </c>
      <c r="F87" s="36">
        <v>0</v>
      </c>
      <c r="G87" s="36">
        <v>0</v>
      </c>
      <c r="H87" s="36">
        <v>33</v>
      </c>
      <c r="I87" s="48">
        <v>17</v>
      </c>
      <c r="J87" s="48">
        <f t="shared" si="1"/>
        <v>165</v>
      </c>
    </row>
    <row r="88" spans="1:10">
      <c r="A88" s="11">
        <v>2017</v>
      </c>
      <c r="B88" s="23" t="s">
        <v>2490</v>
      </c>
      <c r="C88" s="30" t="s">
        <v>2498</v>
      </c>
      <c r="D88" s="30" t="s">
        <v>1937</v>
      </c>
      <c r="E88" s="48">
        <v>109</v>
      </c>
      <c r="F88" s="36">
        <v>28</v>
      </c>
      <c r="G88" s="36">
        <v>7</v>
      </c>
      <c r="H88" s="36">
        <v>0</v>
      </c>
      <c r="I88" s="48">
        <v>16</v>
      </c>
      <c r="J88" s="48">
        <f t="shared" si="1"/>
        <v>160</v>
      </c>
    </row>
    <row r="89" spans="1:10">
      <c r="A89" s="11">
        <v>2017</v>
      </c>
      <c r="B89" s="23" t="s">
        <v>2490</v>
      </c>
      <c r="C89" s="30" t="s">
        <v>2498</v>
      </c>
      <c r="D89" s="30" t="s">
        <v>1938</v>
      </c>
      <c r="E89" s="48">
        <v>115</v>
      </c>
      <c r="F89" s="36">
        <v>0</v>
      </c>
      <c r="G89" s="36">
        <v>0</v>
      </c>
      <c r="H89" s="36">
        <v>33</v>
      </c>
      <c r="I89" s="48">
        <v>16</v>
      </c>
      <c r="J89" s="48">
        <f t="shared" si="1"/>
        <v>164</v>
      </c>
    </row>
    <row r="90" spans="1:10">
      <c r="A90" s="11">
        <v>2017</v>
      </c>
      <c r="B90" s="23" t="s">
        <v>2490</v>
      </c>
      <c r="C90" s="30" t="s">
        <v>1948</v>
      </c>
      <c r="D90" s="30" t="s">
        <v>1948</v>
      </c>
      <c r="E90" s="48">
        <v>231</v>
      </c>
      <c r="F90" s="36">
        <v>39</v>
      </c>
      <c r="G90" s="36">
        <v>0</v>
      </c>
      <c r="H90" s="36">
        <v>0</v>
      </c>
      <c r="I90" s="48">
        <v>30</v>
      </c>
      <c r="J90" s="48">
        <f t="shared" si="1"/>
        <v>300</v>
      </c>
    </row>
    <row r="91" spans="1:10">
      <c r="A91" s="11">
        <v>2017</v>
      </c>
      <c r="B91" s="23" t="s">
        <v>2490</v>
      </c>
      <c r="C91" s="30" t="s">
        <v>1949</v>
      </c>
      <c r="D91" s="30" t="s">
        <v>1949</v>
      </c>
      <c r="E91" s="48">
        <v>115</v>
      </c>
      <c r="F91" s="36">
        <v>38</v>
      </c>
      <c r="G91" s="36">
        <v>0</v>
      </c>
      <c r="H91" s="36">
        <v>0</v>
      </c>
      <c r="I91" s="48">
        <v>17</v>
      </c>
      <c r="J91" s="48">
        <f t="shared" si="1"/>
        <v>170</v>
      </c>
    </row>
    <row r="92" spans="1:10">
      <c r="A92" s="11">
        <v>2017</v>
      </c>
      <c r="B92" s="23" t="s">
        <v>2490</v>
      </c>
      <c r="C92" s="30" t="s">
        <v>730</v>
      </c>
      <c r="D92" s="30" t="s">
        <v>730</v>
      </c>
      <c r="E92" s="48">
        <v>113</v>
      </c>
      <c r="F92" s="36">
        <v>24</v>
      </c>
      <c r="G92" s="36">
        <v>10</v>
      </c>
      <c r="H92" s="36">
        <v>0</v>
      </c>
      <c r="I92" s="48">
        <v>17</v>
      </c>
      <c r="J92" s="48">
        <f t="shared" si="1"/>
        <v>164</v>
      </c>
    </row>
    <row r="93" spans="1:10">
      <c r="A93" s="11">
        <v>2017</v>
      </c>
      <c r="B93" s="23" t="s">
        <v>2490</v>
      </c>
      <c r="C93" s="30" t="s">
        <v>1945</v>
      </c>
      <c r="D93" s="30" t="s">
        <v>196</v>
      </c>
      <c r="E93" s="48">
        <v>171</v>
      </c>
      <c r="F93" s="48">
        <v>0</v>
      </c>
      <c r="G93" s="48">
        <v>0</v>
      </c>
      <c r="H93" s="48">
        <v>0</v>
      </c>
      <c r="I93" s="48">
        <v>9</v>
      </c>
      <c r="J93" s="48">
        <f t="shared" si="1"/>
        <v>180</v>
      </c>
    </row>
    <row r="94" spans="1:10">
      <c r="A94" s="11">
        <v>2017</v>
      </c>
      <c r="B94" s="23" t="s">
        <v>2490</v>
      </c>
      <c r="C94" s="30" t="s">
        <v>1945</v>
      </c>
      <c r="D94" s="30" t="s">
        <v>1945</v>
      </c>
      <c r="E94" s="48">
        <v>149</v>
      </c>
      <c r="F94" s="48">
        <v>12</v>
      </c>
      <c r="G94" s="48">
        <v>0</v>
      </c>
      <c r="H94" s="48">
        <v>0</v>
      </c>
      <c r="I94" s="48">
        <v>10</v>
      </c>
      <c r="J94" s="48">
        <f t="shared" si="1"/>
        <v>171</v>
      </c>
    </row>
    <row r="95" spans="1:10">
      <c r="A95" s="11">
        <v>2017</v>
      </c>
      <c r="B95" s="17" t="s">
        <v>644</v>
      </c>
      <c r="C95" s="30" t="s">
        <v>2496</v>
      </c>
      <c r="D95" s="30" t="s">
        <v>1919</v>
      </c>
      <c r="E95" s="48">
        <v>118</v>
      </c>
      <c r="F95" s="48">
        <v>16</v>
      </c>
      <c r="G95" s="48">
        <v>13</v>
      </c>
      <c r="H95" s="48"/>
      <c r="I95" s="48">
        <v>13</v>
      </c>
      <c r="J95" s="48">
        <v>160</v>
      </c>
    </row>
    <row r="96" spans="1:10">
      <c r="A96" s="11">
        <v>2017</v>
      </c>
      <c r="B96" s="17" t="s">
        <v>644</v>
      </c>
      <c r="C96" s="30" t="s">
        <v>2496</v>
      </c>
      <c r="D96" s="30" t="s">
        <v>1926</v>
      </c>
      <c r="E96" s="48">
        <v>122</v>
      </c>
      <c r="F96" s="48">
        <v>16</v>
      </c>
      <c r="G96" s="48">
        <v>12</v>
      </c>
      <c r="H96" s="48"/>
      <c r="I96" s="48">
        <v>12</v>
      </c>
      <c r="J96" s="48">
        <v>162</v>
      </c>
    </row>
    <row r="97" spans="1:10">
      <c r="A97" s="11">
        <v>2017</v>
      </c>
      <c r="B97" s="17" t="s">
        <v>644</v>
      </c>
      <c r="C97" s="30" t="s">
        <v>2496</v>
      </c>
      <c r="D97" s="30" t="s">
        <v>1930</v>
      </c>
      <c r="E97" s="48">
        <v>129</v>
      </c>
      <c r="F97" s="48">
        <v>12</v>
      </c>
      <c r="G97" s="48">
        <v>9</v>
      </c>
      <c r="H97" s="48"/>
      <c r="I97" s="48">
        <v>12</v>
      </c>
      <c r="J97" s="48">
        <v>162</v>
      </c>
    </row>
    <row r="98" spans="1:10">
      <c r="A98" s="11">
        <v>2017</v>
      </c>
      <c r="B98" s="17" t="s">
        <v>644</v>
      </c>
      <c r="C98" s="30" t="s">
        <v>2496</v>
      </c>
      <c r="D98" s="30" t="s">
        <v>3425</v>
      </c>
      <c r="E98" s="48">
        <v>115</v>
      </c>
      <c r="F98" s="48">
        <v>12</v>
      </c>
      <c r="G98" s="48">
        <v>12</v>
      </c>
      <c r="H98" s="48"/>
      <c r="I98" s="48">
        <v>13</v>
      </c>
      <c r="J98" s="48">
        <v>152</v>
      </c>
    </row>
    <row r="99" spans="1:10">
      <c r="A99" s="11">
        <v>2017</v>
      </c>
      <c r="B99" s="17" t="s">
        <v>644</v>
      </c>
      <c r="C99" s="30" t="s">
        <v>3385</v>
      </c>
      <c r="D99" s="30" t="s">
        <v>1948</v>
      </c>
      <c r="E99" s="48">
        <v>214</v>
      </c>
      <c r="F99" s="48">
        <v>30</v>
      </c>
      <c r="G99" s="48">
        <v>26</v>
      </c>
      <c r="H99" s="48"/>
      <c r="I99" s="48">
        <v>30</v>
      </c>
      <c r="J99" s="48">
        <v>300</v>
      </c>
    </row>
    <row r="100" spans="1:10">
      <c r="A100" s="11">
        <v>2017</v>
      </c>
      <c r="B100" s="17" t="s">
        <v>644</v>
      </c>
      <c r="C100" s="30" t="s">
        <v>3385</v>
      </c>
      <c r="D100" s="30" t="s">
        <v>1942</v>
      </c>
      <c r="E100" s="48">
        <v>132</v>
      </c>
      <c r="F100" s="48"/>
      <c r="G100" s="48">
        <v>16</v>
      </c>
      <c r="H100" s="48"/>
      <c r="I100" s="48">
        <v>14</v>
      </c>
      <c r="J100" s="48">
        <v>162</v>
      </c>
    </row>
    <row r="101" spans="1:10">
      <c r="A101" s="11">
        <v>2017</v>
      </c>
      <c r="B101" s="17" t="s">
        <v>644</v>
      </c>
      <c r="C101" s="30" t="s">
        <v>3385</v>
      </c>
      <c r="D101" s="30" t="s">
        <v>1931</v>
      </c>
      <c r="E101" s="48">
        <v>130</v>
      </c>
      <c r="F101" s="48"/>
      <c r="G101" s="48">
        <v>16</v>
      </c>
      <c r="H101" s="48"/>
      <c r="I101" s="48">
        <v>14</v>
      </c>
      <c r="J101" s="48">
        <v>160</v>
      </c>
    </row>
    <row r="102" spans="1:10">
      <c r="A102" s="11">
        <v>2017</v>
      </c>
      <c r="B102" s="17" t="s">
        <v>644</v>
      </c>
      <c r="C102" s="30" t="s">
        <v>2691</v>
      </c>
      <c r="D102" s="30" t="s">
        <v>700</v>
      </c>
      <c r="E102" s="48">
        <v>113</v>
      </c>
      <c r="F102" s="48">
        <v>27</v>
      </c>
      <c r="G102" s="48">
        <v>9</v>
      </c>
      <c r="H102" s="48"/>
      <c r="I102" s="48">
        <v>13</v>
      </c>
      <c r="J102" s="48">
        <v>162</v>
      </c>
    </row>
    <row r="103" spans="1:10">
      <c r="A103" s="11">
        <v>2017</v>
      </c>
      <c r="B103" s="17" t="s">
        <v>644</v>
      </c>
      <c r="C103" s="30" t="s">
        <v>2691</v>
      </c>
      <c r="D103" s="30" t="s">
        <v>1921</v>
      </c>
      <c r="E103" s="48">
        <v>101</v>
      </c>
      <c r="F103" s="48">
        <v>21</v>
      </c>
      <c r="G103" s="48">
        <v>12</v>
      </c>
      <c r="H103" s="48"/>
      <c r="I103" s="48">
        <v>10</v>
      </c>
      <c r="J103" s="48">
        <v>144</v>
      </c>
    </row>
    <row r="104" spans="1:10">
      <c r="A104" s="11">
        <v>2017</v>
      </c>
      <c r="B104" s="17" t="s">
        <v>644</v>
      </c>
      <c r="C104" s="30" t="s">
        <v>2691</v>
      </c>
      <c r="D104" s="30" t="s">
        <v>1924</v>
      </c>
      <c r="E104" s="48">
        <v>112</v>
      </c>
      <c r="F104" s="48">
        <v>19</v>
      </c>
      <c r="G104" s="48">
        <v>19</v>
      </c>
      <c r="H104" s="48"/>
      <c r="I104" s="48">
        <v>12</v>
      </c>
      <c r="J104" s="48">
        <v>162</v>
      </c>
    </row>
    <row r="105" spans="1:10">
      <c r="A105" s="11">
        <v>2017</v>
      </c>
      <c r="B105" s="17" t="s">
        <v>644</v>
      </c>
      <c r="C105" s="30" t="s">
        <v>2691</v>
      </c>
      <c r="D105" s="30" t="s">
        <v>1956</v>
      </c>
      <c r="E105" s="48">
        <v>102</v>
      </c>
      <c r="F105" s="48">
        <v>33</v>
      </c>
      <c r="G105" s="48">
        <v>13</v>
      </c>
      <c r="H105" s="48"/>
      <c r="I105" s="48">
        <v>14</v>
      </c>
      <c r="J105" s="48">
        <v>162</v>
      </c>
    </row>
    <row r="106" spans="1:10">
      <c r="A106" s="11">
        <v>2017</v>
      </c>
      <c r="B106" s="17" t="s">
        <v>644</v>
      </c>
      <c r="C106" s="30" t="s">
        <v>2691</v>
      </c>
      <c r="D106" s="30" t="s">
        <v>1927</v>
      </c>
      <c r="E106" s="48">
        <v>138</v>
      </c>
      <c r="F106" s="48">
        <v>18</v>
      </c>
      <c r="G106" s="48">
        <v>18</v>
      </c>
      <c r="H106" s="48"/>
      <c r="I106" s="48">
        <v>18</v>
      </c>
      <c r="J106" s="48">
        <v>192</v>
      </c>
    </row>
    <row r="107" spans="1:10">
      <c r="A107" s="11">
        <v>2017</v>
      </c>
      <c r="B107" s="17" t="s">
        <v>644</v>
      </c>
      <c r="C107" s="30" t="s">
        <v>2691</v>
      </c>
      <c r="D107" s="30" t="s">
        <v>3426</v>
      </c>
      <c r="E107" s="48">
        <v>100</v>
      </c>
      <c r="F107" s="48">
        <v>24</v>
      </c>
      <c r="G107" s="48">
        <v>12</v>
      </c>
      <c r="H107" s="48"/>
      <c r="I107" s="48">
        <v>8</v>
      </c>
      <c r="J107" s="48">
        <v>144</v>
      </c>
    </row>
    <row r="108" spans="1:10">
      <c r="A108" s="11">
        <v>2017</v>
      </c>
      <c r="B108" s="17" t="s">
        <v>644</v>
      </c>
      <c r="C108" s="30" t="s">
        <v>2691</v>
      </c>
      <c r="D108" s="30" t="s">
        <v>1934</v>
      </c>
      <c r="E108" s="48">
        <v>118</v>
      </c>
      <c r="F108" s="48"/>
      <c r="G108" s="48">
        <v>15</v>
      </c>
      <c r="H108" s="48"/>
      <c r="I108" s="48">
        <v>15</v>
      </c>
      <c r="J108" s="48">
        <v>148</v>
      </c>
    </row>
    <row r="109" spans="1:10">
      <c r="A109" s="11">
        <v>2017</v>
      </c>
      <c r="B109" s="17" t="s">
        <v>644</v>
      </c>
      <c r="C109" s="30" t="s">
        <v>2691</v>
      </c>
      <c r="D109" s="30" t="s">
        <v>730</v>
      </c>
      <c r="E109" s="48">
        <v>123</v>
      </c>
      <c r="F109" s="48">
        <v>18</v>
      </c>
      <c r="G109" s="48">
        <v>15</v>
      </c>
      <c r="H109" s="48"/>
      <c r="I109" s="48">
        <v>15</v>
      </c>
      <c r="J109" s="48">
        <v>171</v>
      </c>
    </row>
    <row r="110" spans="1:10">
      <c r="A110" s="11">
        <v>2017</v>
      </c>
      <c r="B110" s="17" t="s">
        <v>644</v>
      </c>
      <c r="C110" s="30" t="s">
        <v>2498</v>
      </c>
      <c r="D110" s="30" t="s">
        <v>1923</v>
      </c>
      <c r="E110" s="48">
        <v>125</v>
      </c>
      <c r="F110" s="48">
        <v>17</v>
      </c>
      <c r="G110" s="48">
        <v>14</v>
      </c>
      <c r="H110" s="48"/>
      <c r="I110" s="48">
        <v>14</v>
      </c>
      <c r="J110" s="48">
        <v>170</v>
      </c>
    </row>
    <row r="111" spans="1:10">
      <c r="A111" s="11">
        <v>2017</v>
      </c>
      <c r="B111" s="17" t="s">
        <v>644</v>
      </c>
      <c r="C111" s="30" t="s">
        <v>2498</v>
      </c>
      <c r="D111" s="30" t="s">
        <v>1958</v>
      </c>
      <c r="E111" s="48">
        <v>133</v>
      </c>
      <c r="F111" s="48">
        <v>18</v>
      </c>
      <c r="G111" s="48">
        <v>12</v>
      </c>
      <c r="H111" s="48"/>
      <c r="I111" s="48">
        <v>12</v>
      </c>
      <c r="J111" s="48">
        <v>170</v>
      </c>
    </row>
    <row r="112" spans="1:10">
      <c r="A112" s="11">
        <v>2017</v>
      </c>
      <c r="B112" s="17" t="s">
        <v>644</v>
      </c>
      <c r="C112" s="30" t="s">
        <v>2498</v>
      </c>
      <c r="D112" s="30" t="s">
        <v>1961</v>
      </c>
      <c r="E112" s="48">
        <v>128</v>
      </c>
      <c r="F112" s="48">
        <v>18</v>
      </c>
      <c r="G112" s="48">
        <v>12</v>
      </c>
      <c r="H112" s="48"/>
      <c r="I112" s="48">
        <v>12</v>
      </c>
      <c r="J112" s="48">
        <v>170</v>
      </c>
    </row>
    <row r="113" spans="1:10">
      <c r="A113" s="11">
        <v>2017</v>
      </c>
      <c r="B113" s="17" t="s">
        <v>644</v>
      </c>
      <c r="C113" s="30" t="s">
        <v>2498</v>
      </c>
      <c r="D113" s="30" t="s">
        <v>1937</v>
      </c>
      <c r="E113" s="48">
        <v>128</v>
      </c>
      <c r="F113" s="48">
        <v>15</v>
      </c>
      <c r="G113" s="48">
        <v>15</v>
      </c>
      <c r="H113" s="48"/>
      <c r="I113" s="48">
        <v>12</v>
      </c>
      <c r="J113" s="48">
        <v>170</v>
      </c>
    </row>
    <row r="114" spans="1:10">
      <c r="A114" s="11">
        <v>2017</v>
      </c>
      <c r="B114" s="17" t="s">
        <v>644</v>
      </c>
      <c r="C114" s="30" t="s">
        <v>2498</v>
      </c>
      <c r="D114" s="30" t="s">
        <v>1938</v>
      </c>
      <c r="E114" s="48">
        <v>129</v>
      </c>
      <c r="F114" s="48">
        <v>21</v>
      </c>
      <c r="G114" s="48">
        <v>9</v>
      </c>
      <c r="H114" s="48"/>
      <c r="I114" s="48">
        <v>11</v>
      </c>
      <c r="J114" s="48">
        <v>170</v>
      </c>
    </row>
    <row r="115" spans="1:10">
      <c r="A115" s="11">
        <v>2017</v>
      </c>
      <c r="B115" s="17" t="s">
        <v>644</v>
      </c>
      <c r="C115" s="30" t="s">
        <v>2498</v>
      </c>
      <c r="D115" s="30" t="s">
        <v>1959</v>
      </c>
      <c r="E115" s="48">
        <v>104</v>
      </c>
      <c r="F115" s="48">
        <v>15</v>
      </c>
      <c r="G115" s="48">
        <v>12</v>
      </c>
      <c r="H115" s="48"/>
      <c r="I115" s="48">
        <v>13</v>
      </c>
      <c r="J115" s="48">
        <v>144</v>
      </c>
    </row>
  </sheetData>
  <sheetProtection autoFilter="0" pivotTables="0"/>
  <autoFilter ref="B1:J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tabColor rgb="FF009ED6"/>
  </sheetPr>
  <dimension ref="A1:E79"/>
  <sheetViews>
    <sheetView zoomScale="85" zoomScaleNormal="85" workbookViewId="0">
      <pane ySplit="1" topLeftCell="A51" activePane="bottomLeft" state="frozen"/>
      <selection pane="bottomLeft" activeCell="E79" sqref="A1:E79"/>
    </sheetView>
  </sheetViews>
  <sheetFormatPr baseColWidth="10" defaultColWidth="11" defaultRowHeight="16.5"/>
  <cols>
    <col min="1" max="1" width="11" style="1"/>
    <col min="2" max="2" width="13" style="1" bestFit="1" customWidth="1"/>
    <col min="3" max="3" width="18.75" style="1" bestFit="1" customWidth="1"/>
    <col min="4" max="4" width="14.625" style="1" bestFit="1" customWidth="1"/>
    <col min="5" max="5" width="16.25" style="1" bestFit="1" customWidth="1"/>
    <col min="6" max="7" width="11" style="1"/>
    <col min="8" max="8" width="11.75" style="1" bestFit="1" customWidth="1"/>
    <col min="9" max="16384" width="11" style="1"/>
  </cols>
  <sheetData>
    <row r="1" spans="1:5">
      <c r="A1" s="159" t="s">
        <v>319</v>
      </c>
      <c r="B1" s="159" t="s">
        <v>229</v>
      </c>
      <c r="C1" s="159" t="s">
        <v>1170</v>
      </c>
      <c r="D1" s="159" t="s">
        <v>1171</v>
      </c>
      <c r="E1" s="159" t="s">
        <v>1172</v>
      </c>
    </row>
    <row r="2" spans="1:5">
      <c r="A2" s="82">
        <v>2007</v>
      </c>
      <c r="B2" s="83" t="s">
        <v>2490</v>
      </c>
      <c r="C2" s="190" t="s">
        <v>1161</v>
      </c>
      <c r="D2" s="193">
        <v>46</v>
      </c>
      <c r="E2" s="193">
        <v>23</v>
      </c>
    </row>
    <row r="3" spans="1:5">
      <c r="A3" s="82">
        <v>2007</v>
      </c>
      <c r="B3" s="83" t="s">
        <v>2490</v>
      </c>
      <c r="C3" s="190" t="s">
        <v>1162</v>
      </c>
      <c r="D3" s="193">
        <v>70</v>
      </c>
      <c r="E3" s="193">
        <v>19</v>
      </c>
    </row>
    <row r="4" spans="1:5">
      <c r="A4" s="82">
        <v>2007</v>
      </c>
      <c r="B4" s="83" t="s">
        <v>2490</v>
      </c>
      <c r="C4" s="190" t="s">
        <v>1166</v>
      </c>
      <c r="D4" s="193">
        <v>54</v>
      </c>
      <c r="E4" s="193">
        <v>10</v>
      </c>
    </row>
    <row r="5" spans="1:5">
      <c r="A5" s="88">
        <v>2008</v>
      </c>
      <c r="B5" s="83" t="s">
        <v>2490</v>
      </c>
      <c r="C5" s="190" t="s">
        <v>1161</v>
      </c>
      <c r="D5" s="193">
        <v>79</v>
      </c>
      <c r="E5" s="193">
        <v>47</v>
      </c>
    </row>
    <row r="6" spans="1:5">
      <c r="A6" s="88">
        <v>2008</v>
      </c>
      <c r="B6" s="83" t="s">
        <v>2490</v>
      </c>
      <c r="C6" s="190" t="s">
        <v>1162</v>
      </c>
      <c r="D6" s="193">
        <v>128</v>
      </c>
      <c r="E6" s="193">
        <v>48</v>
      </c>
    </row>
    <row r="7" spans="1:5">
      <c r="A7" s="88">
        <v>2008</v>
      </c>
      <c r="B7" s="83" t="s">
        <v>2490</v>
      </c>
      <c r="C7" s="190" t="s">
        <v>1166</v>
      </c>
      <c r="D7" s="193">
        <v>108</v>
      </c>
      <c r="E7" s="193">
        <v>42</v>
      </c>
    </row>
    <row r="8" spans="1:5">
      <c r="A8" s="82">
        <v>2009</v>
      </c>
      <c r="B8" s="83" t="s">
        <v>2490</v>
      </c>
      <c r="C8" s="190" t="s">
        <v>1161</v>
      </c>
      <c r="D8" s="193">
        <v>45</v>
      </c>
      <c r="E8" s="193">
        <v>23</v>
      </c>
    </row>
    <row r="9" spans="1:5">
      <c r="A9" s="82">
        <v>2009</v>
      </c>
      <c r="B9" s="83" t="s">
        <v>2490</v>
      </c>
      <c r="C9" s="190" t="s">
        <v>1162</v>
      </c>
      <c r="D9" s="193">
        <v>88</v>
      </c>
      <c r="E9" s="193">
        <v>50</v>
      </c>
    </row>
    <row r="10" spans="1:5">
      <c r="A10" s="82">
        <v>2009</v>
      </c>
      <c r="B10" s="83" t="s">
        <v>2490</v>
      </c>
      <c r="C10" s="190" t="s">
        <v>1163</v>
      </c>
      <c r="D10" s="193">
        <v>106</v>
      </c>
      <c r="E10" s="193">
        <v>24</v>
      </c>
    </row>
    <row r="11" spans="1:5">
      <c r="A11" s="82">
        <v>2009</v>
      </c>
      <c r="B11" s="83" t="s">
        <v>2490</v>
      </c>
      <c r="C11" s="190" t="s">
        <v>1165</v>
      </c>
      <c r="D11" s="193">
        <v>114</v>
      </c>
      <c r="E11" s="193">
        <v>22</v>
      </c>
    </row>
    <row r="12" spans="1:5">
      <c r="A12" s="82">
        <v>2009</v>
      </c>
      <c r="B12" s="83" t="s">
        <v>2490</v>
      </c>
      <c r="C12" s="190" t="s">
        <v>1166</v>
      </c>
      <c r="D12" s="193">
        <v>138</v>
      </c>
      <c r="E12" s="193">
        <v>41</v>
      </c>
    </row>
    <row r="13" spans="1:5">
      <c r="A13" s="88">
        <v>2010</v>
      </c>
      <c r="B13" s="83" t="s">
        <v>2490</v>
      </c>
      <c r="C13" s="190" t="s">
        <v>1161</v>
      </c>
      <c r="D13" s="193">
        <v>121</v>
      </c>
      <c r="E13" s="193">
        <v>45</v>
      </c>
    </row>
    <row r="14" spans="1:5">
      <c r="A14" s="88">
        <v>2010</v>
      </c>
      <c r="B14" s="83" t="s">
        <v>2490</v>
      </c>
      <c r="C14" s="190" t="s">
        <v>1162</v>
      </c>
      <c r="D14" s="193">
        <v>114</v>
      </c>
      <c r="E14" s="193">
        <v>68</v>
      </c>
    </row>
    <row r="15" spans="1:5">
      <c r="A15" s="88">
        <v>2010</v>
      </c>
      <c r="B15" s="83" t="s">
        <v>2490</v>
      </c>
      <c r="C15" s="190" t="s">
        <v>1163</v>
      </c>
      <c r="D15" s="193">
        <v>149</v>
      </c>
      <c r="E15" s="193">
        <v>38</v>
      </c>
    </row>
    <row r="16" spans="1:5">
      <c r="A16" s="88">
        <v>2010</v>
      </c>
      <c r="B16" s="83" t="s">
        <v>2490</v>
      </c>
      <c r="C16" s="190" t="s">
        <v>1165</v>
      </c>
      <c r="D16" s="193">
        <v>117</v>
      </c>
      <c r="E16" s="193">
        <v>30</v>
      </c>
    </row>
    <row r="17" spans="1:5">
      <c r="A17" s="88">
        <v>2010</v>
      </c>
      <c r="B17" s="83" t="s">
        <v>2490</v>
      </c>
      <c r="C17" s="190" t="s">
        <v>1166</v>
      </c>
      <c r="D17" s="193">
        <v>173</v>
      </c>
      <c r="E17" s="193">
        <v>74</v>
      </c>
    </row>
    <row r="18" spans="1:5">
      <c r="A18" s="82">
        <v>2011</v>
      </c>
      <c r="B18" s="83" t="s">
        <v>2490</v>
      </c>
      <c r="C18" s="190" t="s">
        <v>1161</v>
      </c>
      <c r="D18" s="193">
        <v>69</v>
      </c>
      <c r="E18" s="193">
        <v>55</v>
      </c>
    </row>
    <row r="19" spans="1:5">
      <c r="A19" s="82">
        <v>2011</v>
      </c>
      <c r="B19" s="83" t="s">
        <v>2490</v>
      </c>
      <c r="C19" s="190" t="s">
        <v>1162</v>
      </c>
      <c r="D19" s="193">
        <v>39</v>
      </c>
      <c r="E19" s="193">
        <v>12</v>
      </c>
    </row>
    <row r="20" spans="1:5">
      <c r="A20" s="82">
        <v>2011</v>
      </c>
      <c r="B20" s="83" t="s">
        <v>2490</v>
      </c>
      <c r="C20" s="190" t="s">
        <v>1163</v>
      </c>
      <c r="D20" s="193">
        <v>77</v>
      </c>
      <c r="E20" s="193">
        <v>32</v>
      </c>
    </row>
    <row r="21" spans="1:5">
      <c r="A21" s="82">
        <v>2011</v>
      </c>
      <c r="B21" s="83" t="s">
        <v>2490</v>
      </c>
      <c r="C21" s="190" t="s">
        <v>1165</v>
      </c>
      <c r="D21" s="193">
        <v>74</v>
      </c>
      <c r="E21" s="193">
        <v>27</v>
      </c>
    </row>
    <row r="22" spans="1:5">
      <c r="A22" s="82">
        <v>2011</v>
      </c>
      <c r="B22" s="83" t="s">
        <v>2490</v>
      </c>
      <c r="C22" s="190" t="s">
        <v>1166</v>
      </c>
      <c r="D22" s="193">
        <v>99</v>
      </c>
      <c r="E22" s="193">
        <v>32</v>
      </c>
    </row>
    <row r="23" spans="1:5">
      <c r="A23" s="88">
        <v>2012</v>
      </c>
      <c r="B23" s="83" t="s">
        <v>2490</v>
      </c>
      <c r="C23" s="190" t="s">
        <v>1161</v>
      </c>
      <c r="D23" s="193">
        <v>54</v>
      </c>
      <c r="E23" s="193">
        <v>35</v>
      </c>
    </row>
    <row r="24" spans="1:5">
      <c r="A24" s="88">
        <v>2012</v>
      </c>
      <c r="B24" s="83" t="s">
        <v>2490</v>
      </c>
      <c r="C24" s="190" t="s">
        <v>1162</v>
      </c>
      <c r="D24" s="193">
        <v>68</v>
      </c>
      <c r="E24" s="193">
        <v>10</v>
      </c>
    </row>
    <row r="25" spans="1:5">
      <c r="A25" s="88">
        <v>2012</v>
      </c>
      <c r="B25" s="83" t="s">
        <v>2490</v>
      </c>
      <c r="C25" s="190" t="s">
        <v>1163</v>
      </c>
      <c r="D25" s="193">
        <v>99</v>
      </c>
      <c r="E25" s="193">
        <v>32</v>
      </c>
    </row>
    <row r="26" spans="1:5">
      <c r="A26" s="88">
        <v>2012</v>
      </c>
      <c r="B26" s="83" t="s">
        <v>2490</v>
      </c>
      <c r="C26" s="190" t="s">
        <v>1165</v>
      </c>
      <c r="D26" s="193">
        <v>62</v>
      </c>
      <c r="E26" s="193">
        <v>28</v>
      </c>
    </row>
    <row r="27" spans="1:5">
      <c r="A27" s="88">
        <v>2012</v>
      </c>
      <c r="B27" s="83" t="s">
        <v>2490</v>
      </c>
      <c r="C27" s="190" t="s">
        <v>1166</v>
      </c>
      <c r="D27" s="193">
        <v>113</v>
      </c>
      <c r="E27" s="193">
        <v>34</v>
      </c>
    </row>
    <row r="28" spans="1:5">
      <c r="A28" s="82">
        <v>2013</v>
      </c>
      <c r="B28" s="83" t="s">
        <v>2490</v>
      </c>
      <c r="C28" s="190" t="s">
        <v>1161</v>
      </c>
      <c r="D28" s="193">
        <v>63</v>
      </c>
      <c r="E28" s="193">
        <v>37</v>
      </c>
    </row>
    <row r="29" spans="1:5">
      <c r="A29" s="82">
        <v>2013</v>
      </c>
      <c r="B29" s="83" t="s">
        <v>2490</v>
      </c>
      <c r="C29" s="190" t="s">
        <v>1162</v>
      </c>
      <c r="D29" s="193">
        <v>62</v>
      </c>
      <c r="E29" s="193">
        <v>11</v>
      </c>
    </row>
    <row r="30" spans="1:5">
      <c r="A30" s="82">
        <v>2013</v>
      </c>
      <c r="B30" s="83" t="s">
        <v>2490</v>
      </c>
      <c r="C30" s="190" t="s">
        <v>1163</v>
      </c>
      <c r="D30" s="193">
        <v>65</v>
      </c>
      <c r="E30" s="193">
        <v>50</v>
      </c>
    </row>
    <row r="31" spans="1:5">
      <c r="A31" s="82">
        <v>2013</v>
      </c>
      <c r="B31" s="83" t="s">
        <v>2490</v>
      </c>
      <c r="C31" s="190" t="s">
        <v>1164</v>
      </c>
      <c r="D31" s="193">
        <v>28</v>
      </c>
      <c r="E31" s="193">
        <v>28</v>
      </c>
    </row>
    <row r="32" spans="1:5">
      <c r="A32" s="82">
        <v>2013</v>
      </c>
      <c r="B32" s="83" t="s">
        <v>2490</v>
      </c>
      <c r="C32" s="190" t="s">
        <v>1165</v>
      </c>
      <c r="D32" s="193">
        <v>49</v>
      </c>
      <c r="E32" s="193">
        <v>35</v>
      </c>
    </row>
    <row r="33" spans="1:5">
      <c r="A33" s="82">
        <v>2013</v>
      </c>
      <c r="B33" s="83" t="s">
        <v>2490</v>
      </c>
      <c r="C33" s="190" t="s">
        <v>1166</v>
      </c>
      <c r="D33" s="193">
        <v>94</v>
      </c>
      <c r="E33" s="193">
        <v>43</v>
      </c>
    </row>
    <row r="34" spans="1:5">
      <c r="A34" s="88">
        <v>2014</v>
      </c>
      <c r="B34" s="83" t="s">
        <v>2490</v>
      </c>
      <c r="C34" s="190" t="s">
        <v>1161</v>
      </c>
      <c r="D34" s="193">
        <v>50</v>
      </c>
      <c r="E34" s="193">
        <v>39</v>
      </c>
    </row>
    <row r="35" spans="1:5">
      <c r="A35" s="88">
        <v>2014</v>
      </c>
      <c r="B35" s="83" t="s">
        <v>2490</v>
      </c>
      <c r="C35" s="190" t="s">
        <v>1162</v>
      </c>
      <c r="D35" s="193">
        <v>49</v>
      </c>
      <c r="E35" s="193">
        <v>21</v>
      </c>
    </row>
    <row r="36" spans="1:5">
      <c r="A36" s="88">
        <v>2014</v>
      </c>
      <c r="B36" s="83" t="s">
        <v>2490</v>
      </c>
      <c r="C36" s="190" t="s">
        <v>1163</v>
      </c>
      <c r="D36" s="193">
        <v>39</v>
      </c>
      <c r="E36" s="193">
        <v>57</v>
      </c>
    </row>
    <row r="37" spans="1:5">
      <c r="A37" s="88">
        <v>2014</v>
      </c>
      <c r="B37" s="83" t="s">
        <v>2490</v>
      </c>
      <c r="C37" s="190" t="s">
        <v>1164</v>
      </c>
      <c r="D37" s="193">
        <v>157</v>
      </c>
      <c r="E37" s="193">
        <v>60</v>
      </c>
    </row>
    <row r="38" spans="1:5">
      <c r="A38" s="88">
        <v>2014</v>
      </c>
      <c r="B38" s="83" t="s">
        <v>2490</v>
      </c>
      <c r="C38" s="190" t="s">
        <v>1165</v>
      </c>
      <c r="D38" s="193">
        <v>42</v>
      </c>
      <c r="E38" s="193">
        <v>32</v>
      </c>
    </row>
    <row r="39" spans="1:5">
      <c r="A39" s="88">
        <v>2014</v>
      </c>
      <c r="B39" s="83" t="s">
        <v>2490</v>
      </c>
      <c r="C39" s="190" t="s">
        <v>1166</v>
      </c>
      <c r="D39" s="193">
        <v>65</v>
      </c>
      <c r="E39" s="193">
        <v>41</v>
      </c>
    </row>
    <row r="40" spans="1:5">
      <c r="A40" s="82">
        <v>2015</v>
      </c>
      <c r="B40" s="83" t="s">
        <v>2490</v>
      </c>
      <c r="C40" s="190" t="s">
        <v>1161</v>
      </c>
      <c r="D40" s="193">
        <v>101</v>
      </c>
      <c r="E40" s="193">
        <v>47</v>
      </c>
    </row>
    <row r="41" spans="1:5">
      <c r="A41" s="82">
        <v>2015</v>
      </c>
      <c r="B41" s="83" t="s">
        <v>2490</v>
      </c>
      <c r="C41" s="190" t="s">
        <v>1162</v>
      </c>
      <c r="D41" s="193">
        <v>102</v>
      </c>
      <c r="E41" s="193">
        <v>36</v>
      </c>
    </row>
    <row r="42" spans="1:5">
      <c r="A42" s="82">
        <v>2015</v>
      </c>
      <c r="B42" s="83" t="s">
        <v>2490</v>
      </c>
      <c r="C42" s="190" t="s">
        <v>1163</v>
      </c>
      <c r="D42" s="193">
        <v>110</v>
      </c>
      <c r="E42" s="193">
        <v>32</v>
      </c>
    </row>
    <row r="43" spans="1:5">
      <c r="A43" s="82">
        <v>2015</v>
      </c>
      <c r="B43" s="83" t="s">
        <v>2490</v>
      </c>
      <c r="C43" s="190" t="s">
        <v>1164</v>
      </c>
      <c r="D43" s="193">
        <v>191</v>
      </c>
      <c r="E43" s="193">
        <v>33</v>
      </c>
    </row>
    <row r="44" spans="1:5">
      <c r="A44" s="82">
        <v>2015</v>
      </c>
      <c r="B44" s="83" t="s">
        <v>2490</v>
      </c>
      <c r="C44" s="190" t="s">
        <v>1165</v>
      </c>
      <c r="D44" s="193">
        <v>119</v>
      </c>
      <c r="E44" s="193">
        <v>31</v>
      </c>
    </row>
    <row r="45" spans="1:5">
      <c r="A45" s="82">
        <v>2015</v>
      </c>
      <c r="B45" s="83" t="s">
        <v>2490</v>
      </c>
      <c r="C45" s="190" t="s">
        <v>1166</v>
      </c>
      <c r="D45" s="193">
        <v>106</v>
      </c>
      <c r="E45" s="193">
        <v>18</v>
      </c>
    </row>
    <row r="46" spans="1:5">
      <c r="A46" s="82">
        <v>2015</v>
      </c>
      <c r="B46" s="83" t="s">
        <v>2490</v>
      </c>
      <c r="C46" s="190" t="s">
        <v>1167</v>
      </c>
      <c r="D46" s="193">
        <v>38</v>
      </c>
      <c r="E46" s="193">
        <v>18</v>
      </c>
    </row>
    <row r="47" spans="1:5">
      <c r="A47" s="82">
        <v>2015</v>
      </c>
      <c r="B47" s="83" t="s">
        <v>2490</v>
      </c>
      <c r="C47" s="190" t="s">
        <v>1168</v>
      </c>
      <c r="D47" s="193">
        <v>72</v>
      </c>
      <c r="E47" s="193">
        <v>24</v>
      </c>
    </row>
    <row r="48" spans="1:5">
      <c r="A48" s="88">
        <v>2016</v>
      </c>
      <c r="B48" s="83" t="s">
        <v>2490</v>
      </c>
      <c r="C48" s="190" t="s">
        <v>1161</v>
      </c>
      <c r="D48" s="193">
        <v>120</v>
      </c>
      <c r="E48" s="193">
        <v>96</v>
      </c>
    </row>
    <row r="49" spans="1:5">
      <c r="A49" s="88">
        <v>2016</v>
      </c>
      <c r="B49" s="83" t="s">
        <v>2490</v>
      </c>
      <c r="C49" s="190" t="s">
        <v>1162</v>
      </c>
      <c r="D49" s="193">
        <v>182</v>
      </c>
      <c r="E49" s="193">
        <v>46</v>
      </c>
    </row>
    <row r="50" spans="1:5">
      <c r="A50" s="88">
        <v>2016</v>
      </c>
      <c r="B50" s="83" t="s">
        <v>2490</v>
      </c>
      <c r="C50" s="190" t="s">
        <v>1163</v>
      </c>
      <c r="D50" s="193">
        <v>135</v>
      </c>
      <c r="E50" s="193">
        <v>76</v>
      </c>
    </row>
    <row r="51" spans="1:5">
      <c r="A51" s="88">
        <v>2016</v>
      </c>
      <c r="B51" s="83" t="s">
        <v>2490</v>
      </c>
      <c r="C51" s="190" t="s">
        <v>1164</v>
      </c>
      <c r="D51" s="193">
        <v>349</v>
      </c>
      <c r="E51" s="193">
        <v>65</v>
      </c>
    </row>
    <row r="52" spans="1:5">
      <c r="A52" s="88">
        <v>2016</v>
      </c>
      <c r="B52" s="83" t="s">
        <v>2490</v>
      </c>
      <c r="C52" s="190" t="s">
        <v>1165</v>
      </c>
      <c r="D52" s="193">
        <v>94</v>
      </c>
      <c r="E52" s="193">
        <v>90</v>
      </c>
    </row>
    <row r="53" spans="1:5">
      <c r="A53" s="88">
        <v>2016</v>
      </c>
      <c r="B53" s="83" t="s">
        <v>2490</v>
      </c>
      <c r="C53" s="190" t="s">
        <v>1166</v>
      </c>
      <c r="D53" s="193">
        <v>210</v>
      </c>
      <c r="E53" s="193">
        <v>71</v>
      </c>
    </row>
    <row r="54" spans="1:5">
      <c r="A54" s="88">
        <v>2016</v>
      </c>
      <c r="B54" s="83" t="s">
        <v>2490</v>
      </c>
      <c r="C54" s="190" t="s">
        <v>1167</v>
      </c>
      <c r="D54" s="193">
        <v>91</v>
      </c>
      <c r="E54" s="193">
        <v>38</v>
      </c>
    </row>
    <row r="55" spans="1:5">
      <c r="A55" s="88">
        <v>2016</v>
      </c>
      <c r="B55" s="83" t="s">
        <v>2490</v>
      </c>
      <c r="C55" s="190" t="s">
        <v>1168</v>
      </c>
      <c r="D55" s="193">
        <v>105</v>
      </c>
      <c r="E55" s="193">
        <v>47</v>
      </c>
    </row>
    <row r="56" spans="1:5">
      <c r="A56" s="88">
        <v>2016</v>
      </c>
      <c r="B56" s="83" t="s">
        <v>2490</v>
      </c>
      <c r="C56" s="190" t="s">
        <v>1169</v>
      </c>
      <c r="D56" s="193">
        <v>12</v>
      </c>
      <c r="E56" s="193">
        <v>12</v>
      </c>
    </row>
    <row r="57" spans="1:5">
      <c r="A57" s="88">
        <v>2016</v>
      </c>
      <c r="B57" s="83" t="s">
        <v>2490</v>
      </c>
      <c r="C57" s="190" t="s">
        <v>1173</v>
      </c>
      <c r="D57" s="193">
        <v>10</v>
      </c>
      <c r="E57" s="193">
        <v>6</v>
      </c>
    </row>
    <row r="58" spans="1:5">
      <c r="A58" s="82">
        <v>2017</v>
      </c>
      <c r="B58" s="83" t="s">
        <v>2490</v>
      </c>
      <c r="C58" s="190" t="s">
        <v>1161</v>
      </c>
      <c r="D58" s="193">
        <v>193</v>
      </c>
      <c r="E58" s="193">
        <v>44</v>
      </c>
    </row>
    <row r="59" spans="1:5">
      <c r="A59" s="82">
        <v>2017</v>
      </c>
      <c r="B59" s="83" t="s">
        <v>2490</v>
      </c>
      <c r="C59" s="190" t="s">
        <v>1162</v>
      </c>
      <c r="D59" s="193">
        <v>153</v>
      </c>
      <c r="E59" s="193">
        <v>22</v>
      </c>
    </row>
    <row r="60" spans="1:5">
      <c r="A60" s="82">
        <v>2017</v>
      </c>
      <c r="B60" s="83" t="s">
        <v>2490</v>
      </c>
      <c r="C60" s="190" t="s">
        <v>1163</v>
      </c>
      <c r="D60" s="193">
        <v>119</v>
      </c>
      <c r="E60" s="193">
        <v>38</v>
      </c>
    </row>
    <row r="61" spans="1:5">
      <c r="A61" s="82">
        <v>2017</v>
      </c>
      <c r="B61" s="83" t="s">
        <v>2490</v>
      </c>
      <c r="C61" s="190" t="s">
        <v>1164</v>
      </c>
      <c r="D61" s="193">
        <v>376</v>
      </c>
      <c r="E61" s="193">
        <v>45</v>
      </c>
    </row>
    <row r="62" spans="1:5">
      <c r="A62" s="82">
        <v>2017</v>
      </c>
      <c r="B62" s="83" t="s">
        <v>2490</v>
      </c>
      <c r="C62" s="190" t="s">
        <v>1165</v>
      </c>
      <c r="D62" s="193">
        <v>78</v>
      </c>
      <c r="E62" s="193">
        <v>19</v>
      </c>
    </row>
    <row r="63" spans="1:5">
      <c r="A63" s="82">
        <v>2017</v>
      </c>
      <c r="B63" s="83" t="s">
        <v>2490</v>
      </c>
      <c r="C63" s="190" t="s">
        <v>1166</v>
      </c>
      <c r="D63" s="193">
        <v>126</v>
      </c>
      <c r="E63" s="193">
        <v>50</v>
      </c>
    </row>
    <row r="64" spans="1:5">
      <c r="A64" s="82">
        <v>2017</v>
      </c>
      <c r="B64" s="83" t="s">
        <v>2490</v>
      </c>
      <c r="C64" s="190" t="s">
        <v>1167</v>
      </c>
      <c r="D64" s="193">
        <v>65</v>
      </c>
      <c r="E64" s="193">
        <v>10</v>
      </c>
    </row>
    <row r="65" spans="1:5">
      <c r="A65" s="82">
        <v>2017</v>
      </c>
      <c r="B65" s="83" t="s">
        <v>2490</v>
      </c>
      <c r="C65" s="190" t="s">
        <v>1168</v>
      </c>
      <c r="D65" s="193">
        <v>40</v>
      </c>
      <c r="E65" s="193">
        <v>41</v>
      </c>
    </row>
    <row r="66" spans="1:5">
      <c r="A66" s="82">
        <v>2017</v>
      </c>
      <c r="B66" s="83" t="s">
        <v>2490</v>
      </c>
      <c r="C66" s="190" t="s">
        <v>1169</v>
      </c>
      <c r="D66" s="193">
        <v>226</v>
      </c>
      <c r="E66" s="193">
        <v>40</v>
      </c>
    </row>
    <row r="67" spans="1:5">
      <c r="A67" s="82">
        <v>2017</v>
      </c>
      <c r="B67" s="83" t="s">
        <v>2490</v>
      </c>
      <c r="C67" s="190" t="s">
        <v>1173</v>
      </c>
      <c r="D67" s="193">
        <v>16</v>
      </c>
      <c r="E67" s="193">
        <v>8</v>
      </c>
    </row>
    <row r="68" spans="1:5">
      <c r="A68" s="82">
        <v>2017</v>
      </c>
      <c r="B68" s="83" t="s">
        <v>2490</v>
      </c>
      <c r="C68" s="190" t="s">
        <v>2583</v>
      </c>
      <c r="D68" s="193">
        <v>0</v>
      </c>
      <c r="E68" s="193">
        <v>22</v>
      </c>
    </row>
    <row r="69" spans="1:5">
      <c r="A69" s="88">
        <v>2018</v>
      </c>
      <c r="B69" s="83" t="s">
        <v>2490</v>
      </c>
      <c r="C69" s="190" t="s">
        <v>1161</v>
      </c>
      <c r="D69" s="193">
        <v>244</v>
      </c>
      <c r="E69" s="193">
        <v>212</v>
      </c>
    </row>
    <row r="70" spans="1:5">
      <c r="A70" s="88">
        <v>2018</v>
      </c>
      <c r="B70" s="83" t="s">
        <v>2490</v>
      </c>
      <c r="C70" s="190" t="s">
        <v>1162</v>
      </c>
      <c r="D70" s="193">
        <v>113</v>
      </c>
      <c r="E70" s="193">
        <v>54</v>
      </c>
    </row>
    <row r="71" spans="1:5">
      <c r="A71" s="88">
        <v>2018</v>
      </c>
      <c r="B71" s="83" t="s">
        <v>2490</v>
      </c>
      <c r="C71" s="190" t="s">
        <v>1163</v>
      </c>
      <c r="D71" s="193">
        <v>128</v>
      </c>
      <c r="E71" s="193">
        <v>103</v>
      </c>
    </row>
    <row r="72" spans="1:5">
      <c r="A72" s="88">
        <v>2018</v>
      </c>
      <c r="B72" s="83" t="s">
        <v>2490</v>
      </c>
      <c r="C72" s="190" t="s">
        <v>1164</v>
      </c>
      <c r="D72" s="193">
        <v>373</v>
      </c>
      <c r="E72" s="193">
        <v>130</v>
      </c>
    </row>
    <row r="73" spans="1:5">
      <c r="A73" s="88">
        <v>2018</v>
      </c>
      <c r="B73" s="83" t="s">
        <v>2490</v>
      </c>
      <c r="C73" s="190" t="s">
        <v>1165</v>
      </c>
      <c r="D73" s="193">
        <v>72</v>
      </c>
      <c r="E73" s="193">
        <v>44</v>
      </c>
    </row>
    <row r="74" spans="1:5">
      <c r="A74" s="88">
        <v>2018</v>
      </c>
      <c r="B74" s="83" t="s">
        <v>2490</v>
      </c>
      <c r="C74" s="190" t="s">
        <v>1166</v>
      </c>
      <c r="D74" s="193">
        <v>125</v>
      </c>
      <c r="E74" s="193">
        <v>80</v>
      </c>
    </row>
    <row r="75" spans="1:5">
      <c r="A75" s="88">
        <v>2018</v>
      </c>
      <c r="B75" s="83" t="s">
        <v>2490</v>
      </c>
      <c r="C75" s="190" t="s">
        <v>1167</v>
      </c>
      <c r="D75" s="193">
        <v>32</v>
      </c>
      <c r="E75" s="193">
        <v>27</v>
      </c>
    </row>
    <row r="76" spans="1:5">
      <c r="A76" s="88">
        <v>2018</v>
      </c>
      <c r="B76" s="83" t="s">
        <v>2490</v>
      </c>
      <c r="C76" s="190" t="s">
        <v>1168</v>
      </c>
      <c r="D76" s="193">
        <v>83</v>
      </c>
      <c r="E76" s="193">
        <v>49</v>
      </c>
    </row>
    <row r="77" spans="1:5">
      <c r="A77" s="88">
        <v>2018</v>
      </c>
      <c r="B77" s="83" t="s">
        <v>2490</v>
      </c>
      <c r="C77" s="190" t="s">
        <v>1169</v>
      </c>
      <c r="D77" s="193">
        <v>192</v>
      </c>
      <c r="E77" s="193">
        <v>117</v>
      </c>
    </row>
    <row r="78" spans="1:5">
      <c r="A78" s="88">
        <v>2018</v>
      </c>
      <c r="B78" s="83" t="s">
        <v>2490</v>
      </c>
      <c r="C78" s="190" t="s">
        <v>1173</v>
      </c>
      <c r="D78" s="193">
        <v>4</v>
      </c>
      <c r="E78" s="193">
        <v>30</v>
      </c>
    </row>
    <row r="79" spans="1:5">
      <c r="A79" s="88">
        <v>2018</v>
      </c>
      <c r="B79" s="83" t="s">
        <v>2490</v>
      </c>
      <c r="C79" s="190" t="s">
        <v>2583</v>
      </c>
      <c r="D79" s="193">
        <v>340</v>
      </c>
      <c r="E79" s="193">
        <v>166</v>
      </c>
    </row>
  </sheetData>
  <sheetProtection autoFilter="0" pivotTables="0"/>
  <autoFilter ref="A1:E57"/>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009ED6"/>
  </sheetPr>
  <dimension ref="A1:E69"/>
  <sheetViews>
    <sheetView zoomScale="85" zoomScaleNormal="85" workbookViewId="0">
      <pane ySplit="1" topLeftCell="A41" activePane="bottomLeft" state="frozen"/>
      <selection pane="bottomLeft" activeCell="C51" sqref="C51"/>
    </sheetView>
  </sheetViews>
  <sheetFormatPr baseColWidth="10" defaultColWidth="11" defaultRowHeight="16.5"/>
  <cols>
    <col min="1" max="1" width="8.5" bestFit="1" customWidth="1"/>
    <col min="2" max="2" width="10.125" bestFit="1" customWidth="1"/>
    <col min="3" max="3" width="37.75" bestFit="1" customWidth="1"/>
    <col min="4" max="4" width="17" bestFit="1" customWidth="1"/>
    <col min="5" max="5" width="12" bestFit="1" customWidth="1"/>
  </cols>
  <sheetData>
    <row r="1" spans="1:5">
      <c r="A1" s="159" t="s">
        <v>3429</v>
      </c>
      <c r="B1" s="159" t="s">
        <v>228</v>
      </c>
      <c r="C1" s="159" t="s">
        <v>5094</v>
      </c>
      <c r="D1" s="159" t="s">
        <v>5175</v>
      </c>
      <c r="E1" s="159" t="s">
        <v>3886</v>
      </c>
    </row>
    <row r="2" spans="1:5">
      <c r="A2" s="88">
        <v>2014</v>
      </c>
      <c r="B2" s="83" t="s">
        <v>2490</v>
      </c>
      <c r="C2" s="190" t="s">
        <v>18</v>
      </c>
      <c r="D2" s="190" t="s">
        <v>1175</v>
      </c>
      <c r="E2" s="193">
        <v>10</v>
      </c>
    </row>
    <row r="3" spans="1:5">
      <c r="A3" s="88">
        <v>2014</v>
      </c>
      <c r="B3" s="83" t="s">
        <v>2490</v>
      </c>
      <c r="C3" s="190" t="s">
        <v>31</v>
      </c>
      <c r="D3" s="190" t="s">
        <v>1176</v>
      </c>
      <c r="E3" s="193">
        <v>6</v>
      </c>
    </row>
    <row r="4" spans="1:5">
      <c r="A4" s="88">
        <v>2014</v>
      </c>
      <c r="B4" s="83" t="s">
        <v>2490</v>
      </c>
      <c r="C4" s="190" t="s">
        <v>83</v>
      </c>
      <c r="D4" s="190" t="s">
        <v>1162</v>
      </c>
      <c r="E4" s="193">
        <v>7</v>
      </c>
    </row>
    <row r="5" spans="1:5">
      <c r="A5" s="88">
        <v>2014</v>
      </c>
      <c r="B5" s="83" t="s">
        <v>2490</v>
      </c>
      <c r="C5" s="190" t="s">
        <v>83</v>
      </c>
      <c r="D5" s="190" t="s">
        <v>1177</v>
      </c>
      <c r="E5" s="193">
        <v>8</v>
      </c>
    </row>
    <row r="6" spans="1:5">
      <c r="A6" s="88">
        <v>2014</v>
      </c>
      <c r="B6" s="83" t="s">
        <v>2490</v>
      </c>
      <c r="C6" s="190" t="s">
        <v>93</v>
      </c>
      <c r="D6" s="190" t="s">
        <v>1177</v>
      </c>
      <c r="E6" s="193">
        <v>5</v>
      </c>
    </row>
    <row r="7" spans="1:5">
      <c r="A7" s="88">
        <v>2014</v>
      </c>
      <c r="B7" s="83" t="s">
        <v>2490</v>
      </c>
      <c r="C7" s="190" t="s">
        <v>93</v>
      </c>
      <c r="D7" s="190" t="s">
        <v>1175</v>
      </c>
      <c r="E7" s="193">
        <v>8</v>
      </c>
    </row>
    <row r="8" spans="1:5">
      <c r="A8" s="88">
        <v>2014</v>
      </c>
      <c r="B8" s="83" t="s">
        <v>2490</v>
      </c>
      <c r="C8" s="190" t="s">
        <v>114</v>
      </c>
      <c r="D8" s="190" t="s">
        <v>1177</v>
      </c>
      <c r="E8" s="193">
        <v>6</v>
      </c>
    </row>
    <row r="9" spans="1:5">
      <c r="A9" s="88">
        <v>2014</v>
      </c>
      <c r="B9" s="83" t="s">
        <v>2490</v>
      </c>
      <c r="C9" s="190" t="s">
        <v>191</v>
      </c>
      <c r="D9" s="190" t="s">
        <v>1174</v>
      </c>
      <c r="E9" s="193">
        <v>8</v>
      </c>
    </row>
    <row r="10" spans="1:5">
      <c r="A10" s="88">
        <v>2014</v>
      </c>
      <c r="B10" s="83" t="s">
        <v>2490</v>
      </c>
      <c r="C10" s="190" t="s">
        <v>191</v>
      </c>
      <c r="D10" s="190" t="s">
        <v>1162</v>
      </c>
      <c r="E10" s="193">
        <v>7</v>
      </c>
    </row>
    <row r="11" spans="1:5">
      <c r="A11" s="88">
        <v>2014</v>
      </c>
      <c r="B11" s="83" t="s">
        <v>2490</v>
      </c>
      <c r="C11" s="190" t="s">
        <v>191</v>
      </c>
      <c r="D11" s="190" t="s">
        <v>1175</v>
      </c>
      <c r="E11" s="193">
        <v>10</v>
      </c>
    </row>
    <row r="12" spans="1:5">
      <c r="A12" s="88">
        <v>2014</v>
      </c>
      <c r="B12" s="83" t="s">
        <v>2490</v>
      </c>
      <c r="C12" s="190" t="s">
        <v>195</v>
      </c>
      <c r="D12" s="190" t="s">
        <v>1174</v>
      </c>
      <c r="E12" s="193">
        <v>8</v>
      </c>
    </row>
    <row r="13" spans="1:5">
      <c r="A13" s="82">
        <v>2015</v>
      </c>
      <c r="B13" s="83" t="s">
        <v>2490</v>
      </c>
      <c r="C13" s="190" t="s">
        <v>18</v>
      </c>
      <c r="D13" s="190" t="s">
        <v>1175</v>
      </c>
      <c r="E13" s="193">
        <v>8</v>
      </c>
    </row>
    <row r="14" spans="1:5">
      <c r="A14" s="82">
        <v>2015</v>
      </c>
      <c r="B14" s="83" t="s">
        <v>2490</v>
      </c>
      <c r="C14" s="190" t="s">
        <v>31</v>
      </c>
      <c r="D14" s="190" t="s">
        <v>1176</v>
      </c>
      <c r="E14" s="193">
        <v>15</v>
      </c>
    </row>
    <row r="15" spans="1:5">
      <c r="A15" s="82">
        <v>2015</v>
      </c>
      <c r="B15" s="83" t="s">
        <v>2490</v>
      </c>
      <c r="C15" s="190" t="s">
        <v>83</v>
      </c>
      <c r="D15" s="190" t="s">
        <v>1162</v>
      </c>
      <c r="E15" s="193">
        <v>10</v>
      </c>
    </row>
    <row r="16" spans="1:5">
      <c r="A16" s="82">
        <v>2015</v>
      </c>
      <c r="B16" s="83" t="s">
        <v>2490</v>
      </c>
      <c r="C16" s="190" t="s">
        <v>83</v>
      </c>
      <c r="D16" s="190" t="s">
        <v>1177</v>
      </c>
      <c r="E16" s="193">
        <v>10</v>
      </c>
    </row>
    <row r="17" spans="1:5">
      <c r="A17" s="82">
        <v>2015</v>
      </c>
      <c r="B17" s="83" t="s">
        <v>2490</v>
      </c>
      <c r="C17" s="190" t="s">
        <v>93</v>
      </c>
      <c r="D17" s="190" t="s">
        <v>1177</v>
      </c>
      <c r="E17" s="193">
        <v>11</v>
      </c>
    </row>
    <row r="18" spans="1:5">
      <c r="A18" s="82">
        <v>2015</v>
      </c>
      <c r="B18" s="83" t="s">
        <v>2490</v>
      </c>
      <c r="C18" s="190" t="s">
        <v>93</v>
      </c>
      <c r="D18" s="190" t="s">
        <v>1175</v>
      </c>
      <c r="E18" s="193">
        <v>7</v>
      </c>
    </row>
    <row r="19" spans="1:5">
      <c r="A19" s="82">
        <v>2015</v>
      </c>
      <c r="B19" s="83" t="s">
        <v>2490</v>
      </c>
      <c r="C19" s="190" t="s">
        <v>114</v>
      </c>
      <c r="D19" s="190" t="s">
        <v>1177</v>
      </c>
      <c r="E19" s="193">
        <v>6</v>
      </c>
    </row>
    <row r="20" spans="1:5">
      <c r="A20" s="82">
        <v>2015</v>
      </c>
      <c r="B20" s="83" t="s">
        <v>2490</v>
      </c>
      <c r="C20" s="190" t="s">
        <v>191</v>
      </c>
      <c r="D20" s="190" t="s">
        <v>1174</v>
      </c>
      <c r="E20" s="193">
        <v>11</v>
      </c>
    </row>
    <row r="21" spans="1:5">
      <c r="A21" s="82">
        <v>2015</v>
      </c>
      <c r="B21" s="83" t="s">
        <v>2490</v>
      </c>
      <c r="C21" s="190" t="s">
        <v>191</v>
      </c>
      <c r="D21" s="190" t="s">
        <v>1162</v>
      </c>
      <c r="E21" s="193">
        <v>12</v>
      </c>
    </row>
    <row r="22" spans="1:5">
      <c r="A22" s="82">
        <v>2015</v>
      </c>
      <c r="B22" s="83" t="s">
        <v>2490</v>
      </c>
      <c r="C22" s="190" t="s">
        <v>191</v>
      </c>
      <c r="D22" s="190" t="s">
        <v>1175</v>
      </c>
      <c r="E22" s="193">
        <v>13</v>
      </c>
    </row>
    <row r="23" spans="1:5">
      <c r="A23" s="82">
        <v>2015</v>
      </c>
      <c r="B23" s="83" t="s">
        <v>2490</v>
      </c>
      <c r="C23" s="190" t="s">
        <v>195</v>
      </c>
      <c r="D23" s="190" t="s">
        <v>1174</v>
      </c>
      <c r="E23" s="193">
        <v>13</v>
      </c>
    </row>
    <row r="24" spans="1:5">
      <c r="A24" s="82">
        <v>2015</v>
      </c>
      <c r="B24" s="83" t="s">
        <v>2490</v>
      </c>
      <c r="C24" s="190" t="s">
        <v>195</v>
      </c>
      <c r="D24" s="190" t="s">
        <v>1179</v>
      </c>
      <c r="E24" s="193">
        <v>11</v>
      </c>
    </row>
    <row r="25" spans="1:5">
      <c r="A25" s="82">
        <v>2015</v>
      </c>
      <c r="B25" s="83" t="s">
        <v>2490</v>
      </c>
      <c r="C25" s="190" t="s">
        <v>195</v>
      </c>
      <c r="D25" s="190" t="s">
        <v>1178</v>
      </c>
      <c r="E25" s="193">
        <v>12</v>
      </c>
    </row>
    <row r="26" spans="1:5">
      <c r="A26" s="88">
        <v>2016</v>
      </c>
      <c r="B26" s="83" t="s">
        <v>2490</v>
      </c>
      <c r="C26" s="190" t="s">
        <v>1181</v>
      </c>
      <c r="D26" s="190" t="s">
        <v>1174</v>
      </c>
      <c r="E26" s="193">
        <v>18</v>
      </c>
    </row>
    <row r="27" spans="1:5">
      <c r="A27" s="88">
        <v>2016</v>
      </c>
      <c r="B27" s="83" t="s">
        <v>2490</v>
      </c>
      <c r="C27" s="190" t="s">
        <v>18</v>
      </c>
      <c r="D27" s="190" t="s">
        <v>1175</v>
      </c>
      <c r="E27" s="193">
        <v>20</v>
      </c>
    </row>
    <row r="28" spans="1:5">
      <c r="A28" s="88">
        <v>2016</v>
      </c>
      <c r="B28" s="83" t="s">
        <v>2490</v>
      </c>
      <c r="C28" s="190" t="s">
        <v>31</v>
      </c>
      <c r="D28" s="190" t="s">
        <v>1176</v>
      </c>
      <c r="E28" s="193">
        <v>15</v>
      </c>
    </row>
    <row r="29" spans="1:5">
      <c r="A29" s="88">
        <v>2016</v>
      </c>
      <c r="B29" s="83" t="s">
        <v>2490</v>
      </c>
      <c r="C29" s="190" t="s">
        <v>83</v>
      </c>
      <c r="D29" s="190" t="s">
        <v>1162</v>
      </c>
      <c r="E29" s="193">
        <v>18</v>
      </c>
    </row>
    <row r="30" spans="1:5">
      <c r="A30" s="88">
        <v>2016</v>
      </c>
      <c r="B30" s="83" t="s">
        <v>2490</v>
      </c>
      <c r="C30" s="190" t="s">
        <v>83</v>
      </c>
      <c r="D30" s="190" t="s">
        <v>1177</v>
      </c>
      <c r="E30" s="193">
        <v>8</v>
      </c>
    </row>
    <row r="31" spans="1:5">
      <c r="A31" s="88">
        <v>2016</v>
      </c>
      <c r="B31" s="83" t="s">
        <v>2490</v>
      </c>
      <c r="C31" s="190" t="s">
        <v>83</v>
      </c>
      <c r="D31" s="190" t="s">
        <v>1180</v>
      </c>
      <c r="E31" s="193">
        <v>28</v>
      </c>
    </row>
    <row r="32" spans="1:5">
      <c r="A32" s="88">
        <v>2016</v>
      </c>
      <c r="B32" s="83" t="s">
        <v>2490</v>
      </c>
      <c r="C32" s="190" t="s">
        <v>93</v>
      </c>
      <c r="D32" s="190" t="s">
        <v>1177</v>
      </c>
      <c r="E32" s="193">
        <v>32</v>
      </c>
    </row>
    <row r="33" spans="1:5">
      <c r="A33" s="88">
        <v>2016</v>
      </c>
      <c r="B33" s="83" t="s">
        <v>2490</v>
      </c>
      <c r="C33" s="190" t="s">
        <v>93</v>
      </c>
      <c r="D33" s="190" t="s">
        <v>1175</v>
      </c>
      <c r="E33" s="193">
        <v>30</v>
      </c>
    </row>
    <row r="34" spans="1:5">
      <c r="A34" s="88">
        <v>2016</v>
      </c>
      <c r="B34" s="83" t="s">
        <v>2490</v>
      </c>
      <c r="C34" s="190" t="s">
        <v>114</v>
      </c>
      <c r="D34" s="190" t="s">
        <v>1177</v>
      </c>
      <c r="E34" s="193">
        <v>10</v>
      </c>
    </row>
    <row r="35" spans="1:5">
      <c r="A35" s="88">
        <v>2016</v>
      </c>
      <c r="B35" s="83" t="s">
        <v>2490</v>
      </c>
      <c r="C35" s="190" t="s">
        <v>114</v>
      </c>
      <c r="D35" s="190" t="s">
        <v>1175</v>
      </c>
      <c r="E35" s="193">
        <v>18</v>
      </c>
    </row>
    <row r="36" spans="1:5">
      <c r="A36" s="88">
        <v>2016</v>
      </c>
      <c r="B36" s="83" t="s">
        <v>2490</v>
      </c>
      <c r="C36" s="190" t="s">
        <v>191</v>
      </c>
      <c r="D36" s="190" t="s">
        <v>1162</v>
      </c>
      <c r="E36" s="193">
        <v>10</v>
      </c>
    </row>
    <row r="37" spans="1:5">
      <c r="A37" s="88">
        <v>2016</v>
      </c>
      <c r="B37" s="83" t="s">
        <v>2490</v>
      </c>
      <c r="C37" s="190" t="s">
        <v>191</v>
      </c>
      <c r="D37" s="190" t="s">
        <v>1175</v>
      </c>
      <c r="E37" s="193">
        <v>20</v>
      </c>
    </row>
    <row r="38" spans="1:5">
      <c r="A38" s="88">
        <v>2016</v>
      </c>
      <c r="B38" s="83" t="s">
        <v>2490</v>
      </c>
      <c r="C38" s="190" t="s">
        <v>195</v>
      </c>
      <c r="D38" s="190" t="s">
        <v>1179</v>
      </c>
      <c r="E38" s="193">
        <v>27</v>
      </c>
    </row>
    <row r="39" spans="1:5">
      <c r="A39" s="88">
        <v>2016</v>
      </c>
      <c r="B39" s="83" t="s">
        <v>2490</v>
      </c>
      <c r="C39" s="190" t="s">
        <v>195</v>
      </c>
      <c r="D39" s="190" t="s">
        <v>1178</v>
      </c>
      <c r="E39" s="193">
        <v>23</v>
      </c>
    </row>
    <row r="40" spans="1:5">
      <c r="A40" s="82">
        <v>2017</v>
      </c>
      <c r="B40" s="83" t="s">
        <v>2490</v>
      </c>
      <c r="C40" s="190" t="s">
        <v>1181</v>
      </c>
      <c r="D40" s="190" t="s">
        <v>1174</v>
      </c>
      <c r="E40" s="193">
        <v>40</v>
      </c>
    </row>
    <row r="41" spans="1:5">
      <c r="A41" s="82">
        <v>2017</v>
      </c>
      <c r="B41" s="83" t="s">
        <v>2490</v>
      </c>
      <c r="C41" s="190" t="s">
        <v>18</v>
      </c>
      <c r="D41" s="190" t="s">
        <v>1175</v>
      </c>
      <c r="E41" s="193">
        <v>30</v>
      </c>
    </row>
    <row r="42" spans="1:5">
      <c r="A42" s="82">
        <v>2017</v>
      </c>
      <c r="B42" s="83" t="s">
        <v>2490</v>
      </c>
      <c r="C42" s="190" t="s">
        <v>31</v>
      </c>
      <c r="D42" s="190" t="s">
        <v>1176</v>
      </c>
      <c r="E42" s="193">
        <v>10</v>
      </c>
    </row>
    <row r="43" spans="1:5">
      <c r="A43" s="82">
        <v>2017</v>
      </c>
      <c r="B43" s="83" t="s">
        <v>2490</v>
      </c>
      <c r="C43" s="190" t="s">
        <v>5176</v>
      </c>
      <c r="D43" s="190" t="s">
        <v>1175</v>
      </c>
      <c r="E43" s="193">
        <v>21</v>
      </c>
    </row>
    <row r="44" spans="1:5">
      <c r="A44" s="82">
        <v>2017</v>
      </c>
      <c r="B44" s="83" t="s">
        <v>2490</v>
      </c>
      <c r="C44" s="190" t="s">
        <v>83</v>
      </c>
      <c r="D44" s="190" t="s">
        <v>1162</v>
      </c>
      <c r="E44" s="193">
        <v>7</v>
      </c>
    </row>
    <row r="45" spans="1:5">
      <c r="A45" s="82">
        <v>2017</v>
      </c>
      <c r="B45" s="83" t="s">
        <v>2490</v>
      </c>
      <c r="C45" s="190" t="s">
        <v>83</v>
      </c>
      <c r="D45" s="190" t="s">
        <v>1177</v>
      </c>
      <c r="E45" s="193">
        <v>10</v>
      </c>
    </row>
    <row r="46" spans="1:5">
      <c r="A46" s="82">
        <v>2017</v>
      </c>
      <c r="B46" s="83" t="s">
        <v>2490</v>
      </c>
      <c r="C46" s="190" t="s">
        <v>83</v>
      </c>
      <c r="D46" s="190" t="s">
        <v>1180</v>
      </c>
      <c r="E46" s="193">
        <v>13</v>
      </c>
    </row>
    <row r="47" spans="1:5">
      <c r="A47" s="82">
        <v>2017</v>
      </c>
      <c r="B47" s="83" t="s">
        <v>2490</v>
      </c>
      <c r="C47" s="190" t="s">
        <v>93</v>
      </c>
      <c r="D47" s="190" t="s">
        <v>1177</v>
      </c>
      <c r="E47" s="193">
        <v>8</v>
      </c>
    </row>
    <row r="48" spans="1:5">
      <c r="A48" s="82">
        <v>2017</v>
      </c>
      <c r="B48" s="83" t="s">
        <v>2490</v>
      </c>
      <c r="C48" s="190" t="s">
        <v>93</v>
      </c>
      <c r="D48" s="190" t="s">
        <v>1175</v>
      </c>
      <c r="E48" s="193">
        <v>10</v>
      </c>
    </row>
    <row r="49" spans="1:5">
      <c r="A49" s="82">
        <v>2017</v>
      </c>
      <c r="B49" s="83" t="s">
        <v>2490</v>
      </c>
      <c r="C49" s="190" t="s">
        <v>114</v>
      </c>
      <c r="D49" s="190" t="s">
        <v>1177</v>
      </c>
      <c r="E49" s="193">
        <v>8</v>
      </c>
    </row>
    <row r="50" spans="1:5">
      <c r="A50" s="82">
        <v>2017</v>
      </c>
      <c r="B50" s="83" t="s">
        <v>2490</v>
      </c>
      <c r="C50" s="190" t="s">
        <v>114</v>
      </c>
      <c r="D50" s="190" t="s">
        <v>1175</v>
      </c>
      <c r="E50" s="193">
        <v>10</v>
      </c>
    </row>
    <row r="51" spans="1:5">
      <c r="A51" s="82">
        <v>2017</v>
      </c>
      <c r="B51" s="83" t="s">
        <v>2490</v>
      </c>
      <c r="C51" s="190" t="s">
        <v>191</v>
      </c>
      <c r="D51" s="190" t="s">
        <v>1162</v>
      </c>
      <c r="E51" s="193">
        <v>15</v>
      </c>
    </row>
    <row r="52" spans="1:5">
      <c r="A52" s="82">
        <v>2017</v>
      </c>
      <c r="B52" s="83" t="s">
        <v>2490</v>
      </c>
      <c r="C52" s="190" t="s">
        <v>191</v>
      </c>
      <c r="D52" s="190" t="s">
        <v>1175</v>
      </c>
      <c r="E52" s="193">
        <v>13</v>
      </c>
    </row>
    <row r="53" spans="1:5">
      <c r="A53" s="82">
        <v>2017</v>
      </c>
      <c r="B53" s="83" t="s">
        <v>2490</v>
      </c>
      <c r="C53" s="190" t="s">
        <v>195</v>
      </c>
      <c r="D53" s="190" t="s">
        <v>1174</v>
      </c>
      <c r="E53" s="193">
        <v>20</v>
      </c>
    </row>
    <row r="54" spans="1:5">
      <c r="A54" s="82">
        <v>2017</v>
      </c>
      <c r="B54" s="83" t="s">
        <v>2490</v>
      </c>
      <c r="C54" s="190" t="s">
        <v>195</v>
      </c>
      <c r="D54" s="190" t="s">
        <v>1179</v>
      </c>
      <c r="E54" s="193">
        <v>22</v>
      </c>
    </row>
    <row r="55" spans="1:5">
      <c r="A55" s="82">
        <v>2017</v>
      </c>
      <c r="B55" s="83" t="s">
        <v>2490</v>
      </c>
      <c r="C55" s="190" t="s">
        <v>195</v>
      </c>
      <c r="D55" s="190" t="s">
        <v>1178</v>
      </c>
      <c r="E55" s="193">
        <v>18</v>
      </c>
    </row>
    <row r="56" spans="1:5">
      <c r="A56" s="88">
        <v>2018</v>
      </c>
      <c r="B56" s="83" t="s">
        <v>2490</v>
      </c>
      <c r="C56" s="190" t="s">
        <v>1181</v>
      </c>
      <c r="D56" s="190" t="s">
        <v>1174</v>
      </c>
      <c r="E56" s="193">
        <v>75</v>
      </c>
    </row>
    <row r="57" spans="1:5">
      <c r="A57" s="88">
        <v>2018</v>
      </c>
      <c r="B57" s="83" t="s">
        <v>2490</v>
      </c>
      <c r="C57" s="190" t="s">
        <v>18</v>
      </c>
      <c r="D57" s="190" t="s">
        <v>5083</v>
      </c>
      <c r="E57" s="193">
        <v>8</v>
      </c>
    </row>
    <row r="58" spans="1:5">
      <c r="A58" s="88">
        <v>2018</v>
      </c>
      <c r="B58" s="83" t="s">
        <v>2490</v>
      </c>
      <c r="C58" s="190" t="s">
        <v>18</v>
      </c>
      <c r="D58" s="190" t="s">
        <v>1175</v>
      </c>
      <c r="E58" s="193">
        <v>8</v>
      </c>
    </row>
    <row r="59" spans="1:5">
      <c r="A59" s="88">
        <v>2018</v>
      </c>
      <c r="B59" s="83" t="s">
        <v>2490</v>
      </c>
      <c r="C59" s="190" t="s">
        <v>5176</v>
      </c>
      <c r="D59" s="190" t="s">
        <v>1175</v>
      </c>
      <c r="E59" s="193">
        <v>15</v>
      </c>
    </row>
    <row r="60" spans="1:5">
      <c r="A60" s="88">
        <v>2018</v>
      </c>
      <c r="B60" s="83" t="s">
        <v>2490</v>
      </c>
      <c r="C60" s="190" t="s">
        <v>83</v>
      </c>
      <c r="D60" s="190" t="s">
        <v>1162</v>
      </c>
      <c r="E60" s="193">
        <v>18</v>
      </c>
    </row>
    <row r="61" spans="1:5">
      <c r="A61" s="88">
        <v>2018</v>
      </c>
      <c r="B61" s="83" t="s">
        <v>2490</v>
      </c>
      <c r="C61" s="190" t="s">
        <v>83</v>
      </c>
      <c r="D61" s="190" t="s">
        <v>1177</v>
      </c>
      <c r="E61" s="193">
        <v>18</v>
      </c>
    </row>
    <row r="62" spans="1:5">
      <c r="A62" s="88">
        <v>2018</v>
      </c>
      <c r="B62" s="83" t="s">
        <v>2490</v>
      </c>
      <c r="C62" s="190" t="s">
        <v>83</v>
      </c>
      <c r="D62" s="190" t="s">
        <v>1180</v>
      </c>
      <c r="E62" s="193">
        <v>12</v>
      </c>
    </row>
    <row r="63" spans="1:5">
      <c r="A63" s="88">
        <v>2018</v>
      </c>
      <c r="B63" s="83" t="s">
        <v>2490</v>
      </c>
      <c r="C63" s="190" t="s">
        <v>93</v>
      </c>
      <c r="D63" s="190" t="s">
        <v>1177</v>
      </c>
      <c r="E63" s="193">
        <v>12</v>
      </c>
    </row>
    <row r="64" spans="1:5">
      <c r="A64" s="88">
        <v>2018</v>
      </c>
      <c r="B64" s="83" t="s">
        <v>2490</v>
      </c>
      <c r="C64" s="190" t="s">
        <v>93</v>
      </c>
      <c r="D64" s="190" t="s">
        <v>1175</v>
      </c>
      <c r="E64" s="193">
        <v>25</v>
      </c>
    </row>
    <row r="65" spans="1:5">
      <c r="A65" s="88">
        <v>2018</v>
      </c>
      <c r="B65" s="83" t="s">
        <v>2490</v>
      </c>
      <c r="C65" s="190" t="s">
        <v>191</v>
      </c>
      <c r="D65" s="190" t="s">
        <v>1162</v>
      </c>
      <c r="E65" s="193">
        <v>23</v>
      </c>
    </row>
    <row r="66" spans="1:5">
      <c r="A66" s="88">
        <v>2018</v>
      </c>
      <c r="B66" s="83" t="s">
        <v>2490</v>
      </c>
      <c r="C66" s="190" t="s">
        <v>191</v>
      </c>
      <c r="D66" s="190" t="s">
        <v>1175</v>
      </c>
      <c r="E66" s="193">
        <v>15</v>
      </c>
    </row>
    <row r="67" spans="1:5">
      <c r="A67" s="88">
        <v>2018</v>
      </c>
      <c r="B67" s="83" t="s">
        <v>2490</v>
      </c>
      <c r="C67" s="190" t="s">
        <v>195</v>
      </c>
      <c r="D67" s="190" t="s">
        <v>1179</v>
      </c>
      <c r="E67" s="193">
        <v>12</v>
      </c>
    </row>
    <row r="68" spans="1:5">
      <c r="A68" s="88">
        <v>2018</v>
      </c>
      <c r="B68" s="83" t="s">
        <v>2490</v>
      </c>
      <c r="C68" s="190" t="s">
        <v>195</v>
      </c>
      <c r="D68" s="190" t="s">
        <v>1178</v>
      </c>
      <c r="E68" s="193">
        <v>14</v>
      </c>
    </row>
    <row r="69" spans="1:5">
      <c r="A69" s="88">
        <v>2018</v>
      </c>
      <c r="B69" s="83" t="s">
        <v>2490</v>
      </c>
      <c r="C69" s="190" t="s">
        <v>195</v>
      </c>
      <c r="D69" s="190" t="s">
        <v>2297</v>
      </c>
      <c r="E69" s="193">
        <v>13</v>
      </c>
    </row>
  </sheetData>
  <sheetProtection autoFilter="0" pivotTables="0"/>
  <autoFilter ref="A1:E69"/>
  <sortState ref="A2:E430">
    <sortCondition ref="A2:A430"/>
    <sortCondition descending="1" ref="B2:B430"/>
    <sortCondition ref="C2:C430"/>
    <sortCondition ref="D2:D430"/>
  </sortState>
  <pageMargins left="0.7" right="0.7" top="0.75" bottom="0.75" header="0.3" footer="0.3"/>
  <pageSetup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009ED6"/>
  </sheetPr>
  <dimension ref="A1:F56"/>
  <sheetViews>
    <sheetView zoomScale="85" zoomScaleNormal="85" workbookViewId="0">
      <pane ySplit="1" topLeftCell="A38" activePane="bottomLeft" state="frozen"/>
      <selection pane="bottomLeft" activeCell="H70" sqref="H70"/>
    </sheetView>
  </sheetViews>
  <sheetFormatPr baseColWidth="10" defaultColWidth="11" defaultRowHeight="16.5"/>
  <cols>
    <col min="1" max="1" width="8.375" customWidth="1"/>
    <col min="2" max="2" width="13" bestFit="1" customWidth="1"/>
    <col min="3" max="3" width="17.75" bestFit="1" customWidth="1"/>
    <col min="4" max="4" width="83.5" bestFit="1" customWidth="1"/>
    <col min="5" max="5" width="15.5" bestFit="1" customWidth="1"/>
    <col min="6" max="6" width="15.25" bestFit="1" customWidth="1"/>
  </cols>
  <sheetData>
    <row r="1" spans="1:6">
      <c r="A1" s="159" t="s">
        <v>319</v>
      </c>
      <c r="B1" s="159" t="s">
        <v>229</v>
      </c>
      <c r="C1" s="159" t="s">
        <v>1157</v>
      </c>
      <c r="D1" s="159" t="s">
        <v>230</v>
      </c>
      <c r="E1" s="159" t="s">
        <v>1199</v>
      </c>
      <c r="F1" s="267" t="s">
        <v>1158</v>
      </c>
    </row>
    <row r="2" spans="1:6">
      <c r="A2" s="82">
        <v>2007</v>
      </c>
      <c r="B2" s="108" t="s">
        <v>2490</v>
      </c>
      <c r="C2" s="190" t="s">
        <v>1190</v>
      </c>
      <c r="D2" s="190" t="s">
        <v>1191</v>
      </c>
      <c r="E2" s="107">
        <v>0</v>
      </c>
      <c r="F2" s="107">
        <v>3760</v>
      </c>
    </row>
    <row r="3" spans="1:6">
      <c r="A3" s="82">
        <v>2007</v>
      </c>
      <c r="B3" s="108" t="s">
        <v>2490</v>
      </c>
      <c r="C3" s="190" t="s">
        <v>1193</v>
      </c>
      <c r="D3" s="190" t="s">
        <v>1194</v>
      </c>
      <c r="E3" s="107">
        <v>0</v>
      </c>
      <c r="F3" s="107">
        <v>13489</v>
      </c>
    </row>
    <row r="4" spans="1:6">
      <c r="A4" s="82">
        <v>2007</v>
      </c>
      <c r="B4" s="108" t="s">
        <v>2490</v>
      </c>
      <c r="C4" s="190" t="s">
        <v>1195</v>
      </c>
      <c r="D4" s="190" t="s">
        <v>1196</v>
      </c>
      <c r="E4" s="107">
        <v>0</v>
      </c>
      <c r="F4" s="107">
        <v>12496</v>
      </c>
    </row>
    <row r="5" spans="1:6">
      <c r="A5" s="82">
        <v>2007</v>
      </c>
      <c r="B5" s="108" t="s">
        <v>2490</v>
      </c>
      <c r="C5" s="190" t="s">
        <v>1195</v>
      </c>
      <c r="D5" s="190" t="s">
        <v>1197</v>
      </c>
      <c r="E5" s="107">
        <v>0</v>
      </c>
      <c r="F5" s="107">
        <v>156</v>
      </c>
    </row>
    <row r="6" spans="1:6">
      <c r="A6" s="88">
        <v>2008</v>
      </c>
      <c r="B6" s="108" t="s">
        <v>2490</v>
      </c>
      <c r="C6" s="190" t="s">
        <v>1190</v>
      </c>
      <c r="D6" s="190" t="s">
        <v>1191</v>
      </c>
      <c r="E6" s="107">
        <v>0</v>
      </c>
      <c r="F6" s="107">
        <v>4088</v>
      </c>
    </row>
    <row r="7" spans="1:6">
      <c r="A7" s="88">
        <v>2008</v>
      </c>
      <c r="B7" s="108" t="s">
        <v>2490</v>
      </c>
      <c r="C7" s="190" t="s">
        <v>1193</v>
      </c>
      <c r="D7" s="190" t="s">
        <v>1194</v>
      </c>
      <c r="E7" s="107">
        <v>0</v>
      </c>
      <c r="F7" s="107">
        <v>12824</v>
      </c>
    </row>
    <row r="8" spans="1:6">
      <c r="A8" s="88">
        <v>2008</v>
      </c>
      <c r="B8" s="108" t="s">
        <v>2490</v>
      </c>
      <c r="C8" s="190" t="s">
        <v>1195</v>
      </c>
      <c r="D8" s="190" t="s">
        <v>1196</v>
      </c>
      <c r="E8" s="107">
        <v>0</v>
      </c>
      <c r="F8" s="107">
        <v>13602</v>
      </c>
    </row>
    <row r="9" spans="1:6">
      <c r="A9" s="88">
        <v>2008</v>
      </c>
      <c r="B9" s="108" t="s">
        <v>2490</v>
      </c>
      <c r="C9" s="190" t="s">
        <v>1195</v>
      </c>
      <c r="D9" s="190" t="s">
        <v>1197</v>
      </c>
      <c r="E9" s="107">
        <v>0</v>
      </c>
      <c r="F9" s="107">
        <v>208</v>
      </c>
    </row>
    <row r="10" spans="1:6">
      <c r="A10" s="82">
        <v>2009</v>
      </c>
      <c r="B10" s="108" t="s">
        <v>2490</v>
      </c>
      <c r="C10" s="190" t="s">
        <v>1190</v>
      </c>
      <c r="D10" s="190" t="s">
        <v>1191</v>
      </c>
      <c r="E10" s="107">
        <v>0</v>
      </c>
      <c r="F10" s="107">
        <v>4457</v>
      </c>
    </row>
    <row r="11" spans="1:6">
      <c r="A11" s="82">
        <v>2009</v>
      </c>
      <c r="B11" s="108" t="s">
        <v>2490</v>
      </c>
      <c r="C11" s="190" t="s">
        <v>1193</v>
      </c>
      <c r="D11" s="190" t="s">
        <v>1194</v>
      </c>
      <c r="E11" s="107">
        <v>0</v>
      </c>
      <c r="F11" s="107">
        <v>11951</v>
      </c>
    </row>
    <row r="12" spans="1:6">
      <c r="A12" s="82">
        <v>2009</v>
      </c>
      <c r="B12" s="108" t="s">
        <v>2490</v>
      </c>
      <c r="C12" s="190" t="s">
        <v>1195</v>
      </c>
      <c r="D12" s="190" t="s">
        <v>1196</v>
      </c>
      <c r="E12" s="107">
        <v>0</v>
      </c>
      <c r="F12" s="107">
        <v>12808</v>
      </c>
    </row>
    <row r="13" spans="1:6">
      <c r="A13" s="82">
        <v>2009</v>
      </c>
      <c r="B13" s="108" t="s">
        <v>2490</v>
      </c>
      <c r="C13" s="190" t="s">
        <v>1195</v>
      </c>
      <c r="D13" s="190" t="s">
        <v>1197</v>
      </c>
      <c r="E13" s="107">
        <v>0</v>
      </c>
      <c r="F13" s="107">
        <v>209</v>
      </c>
    </row>
    <row r="14" spans="1:6">
      <c r="A14" s="88">
        <v>2010</v>
      </c>
      <c r="B14" s="108" t="s">
        <v>2490</v>
      </c>
      <c r="C14" s="190" t="s">
        <v>1190</v>
      </c>
      <c r="D14" s="190" t="s">
        <v>1191</v>
      </c>
      <c r="E14" s="107">
        <v>0</v>
      </c>
      <c r="F14" s="107">
        <v>4535</v>
      </c>
    </row>
    <row r="15" spans="1:6">
      <c r="A15" s="88">
        <v>2010</v>
      </c>
      <c r="B15" s="108" t="s">
        <v>2490</v>
      </c>
      <c r="C15" s="190" t="s">
        <v>1193</v>
      </c>
      <c r="D15" s="190" t="s">
        <v>1194</v>
      </c>
      <c r="E15" s="107">
        <v>0</v>
      </c>
      <c r="F15" s="107">
        <v>10876</v>
      </c>
    </row>
    <row r="16" spans="1:6">
      <c r="A16" s="88">
        <v>2010</v>
      </c>
      <c r="B16" s="108" t="s">
        <v>2490</v>
      </c>
      <c r="C16" s="190" t="s">
        <v>1195</v>
      </c>
      <c r="D16" s="190" t="s">
        <v>1196</v>
      </c>
      <c r="E16" s="107">
        <v>0</v>
      </c>
      <c r="F16" s="107">
        <v>15108</v>
      </c>
    </row>
    <row r="17" spans="1:6">
      <c r="A17" s="88">
        <v>2010</v>
      </c>
      <c r="B17" s="108" t="s">
        <v>2490</v>
      </c>
      <c r="C17" s="190" t="s">
        <v>1195</v>
      </c>
      <c r="D17" s="190" t="s">
        <v>1197</v>
      </c>
      <c r="E17" s="107">
        <v>0</v>
      </c>
      <c r="F17" s="107">
        <v>227</v>
      </c>
    </row>
    <row r="18" spans="1:6">
      <c r="A18" s="82">
        <v>2011</v>
      </c>
      <c r="B18" s="108" t="s">
        <v>2490</v>
      </c>
      <c r="C18" s="190" t="s">
        <v>1190</v>
      </c>
      <c r="D18" s="190" t="s">
        <v>1191</v>
      </c>
      <c r="E18" s="107">
        <v>0</v>
      </c>
      <c r="F18" s="107">
        <v>4756</v>
      </c>
    </row>
    <row r="19" spans="1:6">
      <c r="A19" s="82">
        <v>2011</v>
      </c>
      <c r="B19" s="108" t="s">
        <v>2490</v>
      </c>
      <c r="C19" s="190" t="s">
        <v>1193</v>
      </c>
      <c r="D19" s="190" t="s">
        <v>1194</v>
      </c>
      <c r="E19" s="107">
        <v>0</v>
      </c>
      <c r="F19" s="107">
        <v>11886</v>
      </c>
    </row>
    <row r="20" spans="1:6">
      <c r="A20" s="82">
        <v>2011</v>
      </c>
      <c r="B20" s="108" t="s">
        <v>2490</v>
      </c>
      <c r="C20" s="190" t="s">
        <v>1195</v>
      </c>
      <c r="D20" s="190" t="s">
        <v>1196</v>
      </c>
      <c r="E20" s="107">
        <v>0</v>
      </c>
      <c r="F20" s="107">
        <v>13504</v>
      </c>
    </row>
    <row r="21" spans="1:6">
      <c r="A21" s="82">
        <v>2011</v>
      </c>
      <c r="B21" s="108" t="s">
        <v>2490</v>
      </c>
      <c r="C21" s="190" t="s">
        <v>1195</v>
      </c>
      <c r="D21" s="190" t="s">
        <v>1197</v>
      </c>
      <c r="E21" s="107">
        <v>0</v>
      </c>
      <c r="F21" s="107">
        <v>209</v>
      </c>
    </row>
    <row r="22" spans="1:6">
      <c r="A22" s="88">
        <v>2012</v>
      </c>
      <c r="B22" s="108" t="s">
        <v>2490</v>
      </c>
      <c r="C22" s="190" t="s">
        <v>1190</v>
      </c>
      <c r="D22" s="190" t="s">
        <v>1191</v>
      </c>
      <c r="E22" s="107">
        <v>0</v>
      </c>
      <c r="F22" s="107">
        <v>4284</v>
      </c>
    </row>
    <row r="23" spans="1:6">
      <c r="A23" s="88">
        <v>2012</v>
      </c>
      <c r="B23" s="108" t="s">
        <v>2490</v>
      </c>
      <c r="C23" s="190" t="s">
        <v>1193</v>
      </c>
      <c r="D23" s="190" t="s">
        <v>1194</v>
      </c>
      <c r="E23" s="107">
        <v>0</v>
      </c>
      <c r="F23" s="107">
        <v>11878</v>
      </c>
    </row>
    <row r="24" spans="1:6">
      <c r="A24" s="88">
        <v>2012</v>
      </c>
      <c r="B24" s="108" t="s">
        <v>2490</v>
      </c>
      <c r="C24" s="190" t="s">
        <v>1195</v>
      </c>
      <c r="D24" s="190" t="s">
        <v>1196</v>
      </c>
      <c r="E24" s="107">
        <v>0</v>
      </c>
      <c r="F24" s="107">
        <v>12156</v>
      </c>
    </row>
    <row r="25" spans="1:6">
      <c r="A25" s="88">
        <v>2012</v>
      </c>
      <c r="B25" s="108" t="s">
        <v>2490</v>
      </c>
      <c r="C25" s="190" t="s">
        <v>1195</v>
      </c>
      <c r="D25" s="190" t="s">
        <v>1197</v>
      </c>
      <c r="E25" s="107">
        <v>0</v>
      </c>
      <c r="F25" s="107">
        <v>292</v>
      </c>
    </row>
    <row r="26" spans="1:6">
      <c r="A26" s="82">
        <v>2013</v>
      </c>
      <c r="B26" s="108" t="s">
        <v>2490</v>
      </c>
      <c r="C26" s="190" t="s">
        <v>1190</v>
      </c>
      <c r="D26" s="190" t="s">
        <v>1191</v>
      </c>
      <c r="E26" s="107">
        <v>0</v>
      </c>
      <c r="F26" s="107">
        <v>5040</v>
      </c>
    </row>
    <row r="27" spans="1:6">
      <c r="A27" s="82">
        <v>2013</v>
      </c>
      <c r="B27" s="108" t="s">
        <v>2490</v>
      </c>
      <c r="C27" s="190" t="s">
        <v>1193</v>
      </c>
      <c r="D27" s="190" t="s">
        <v>1194</v>
      </c>
      <c r="E27" s="107">
        <v>0</v>
      </c>
      <c r="F27" s="107">
        <v>12320</v>
      </c>
    </row>
    <row r="28" spans="1:6">
      <c r="A28" s="82">
        <v>2013</v>
      </c>
      <c r="B28" s="108" t="s">
        <v>2490</v>
      </c>
      <c r="C28" s="190" t="s">
        <v>1195</v>
      </c>
      <c r="D28" s="190" t="s">
        <v>1196</v>
      </c>
      <c r="E28" s="107">
        <v>0</v>
      </c>
      <c r="F28" s="107">
        <v>12612</v>
      </c>
    </row>
    <row r="29" spans="1:6">
      <c r="A29" s="82">
        <v>2013</v>
      </c>
      <c r="B29" s="108" t="s">
        <v>2490</v>
      </c>
      <c r="C29" s="190" t="s">
        <v>1195</v>
      </c>
      <c r="D29" s="190" t="s">
        <v>1198</v>
      </c>
      <c r="E29" s="107">
        <v>0</v>
      </c>
      <c r="F29" s="107">
        <v>138</v>
      </c>
    </row>
    <row r="30" spans="1:6">
      <c r="A30" s="88">
        <v>2014</v>
      </c>
      <c r="B30" s="108" t="s">
        <v>2490</v>
      </c>
      <c r="C30" s="190" t="s">
        <v>1190</v>
      </c>
      <c r="D30" s="190" t="s">
        <v>1191</v>
      </c>
      <c r="E30" s="107">
        <v>0</v>
      </c>
      <c r="F30" s="107">
        <v>7074</v>
      </c>
    </row>
    <row r="31" spans="1:6">
      <c r="A31" s="88">
        <v>2014</v>
      </c>
      <c r="B31" s="108" t="s">
        <v>2490</v>
      </c>
      <c r="C31" s="190" t="s">
        <v>1193</v>
      </c>
      <c r="D31" s="190" t="s">
        <v>1194</v>
      </c>
      <c r="E31" s="107">
        <v>0</v>
      </c>
      <c r="F31" s="107">
        <v>12822</v>
      </c>
    </row>
    <row r="32" spans="1:6">
      <c r="A32" s="88">
        <v>2014</v>
      </c>
      <c r="B32" s="108" t="s">
        <v>2490</v>
      </c>
      <c r="C32" s="190" t="s">
        <v>1195</v>
      </c>
      <c r="D32" s="190" t="s">
        <v>1196</v>
      </c>
      <c r="E32" s="107">
        <v>0</v>
      </c>
      <c r="F32" s="107">
        <v>14943</v>
      </c>
    </row>
    <row r="33" spans="1:6">
      <c r="A33" s="88">
        <v>2014</v>
      </c>
      <c r="B33" s="108" t="s">
        <v>2490</v>
      </c>
      <c r="C33" s="190" t="s">
        <v>1195</v>
      </c>
      <c r="D33" s="190" t="s">
        <v>1198</v>
      </c>
      <c r="E33" s="107">
        <v>0</v>
      </c>
      <c r="F33" s="107">
        <v>286</v>
      </c>
    </row>
    <row r="34" spans="1:6">
      <c r="A34" s="82">
        <v>2015</v>
      </c>
      <c r="B34" s="108" t="s">
        <v>2490</v>
      </c>
      <c r="C34" s="190" t="s">
        <v>1190</v>
      </c>
      <c r="D34" s="190" t="s">
        <v>1191</v>
      </c>
      <c r="E34" s="107">
        <v>0</v>
      </c>
      <c r="F34" s="107">
        <v>5762</v>
      </c>
    </row>
    <row r="35" spans="1:6">
      <c r="A35" s="82">
        <v>2015</v>
      </c>
      <c r="B35" s="108" t="s">
        <v>2490</v>
      </c>
      <c r="C35" s="190" t="s">
        <v>1193</v>
      </c>
      <c r="D35" s="190" t="s">
        <v>1194</v>
      </c>
      <c r="E35" s="107">
        <v>0</v>
      </c>
      <c r="F35" s="107">
        <v>12794</v>
      </c>
    </row>
    <row r="36" spans="1:6">
      <c r="A36" s="82">
        <v>2015</v>
      </c>
      <c r="B36" s="108" t="s">
        <v>2490</v>
      </c>
      <c r="C36" s="190" t="s">
        <v>1195</v>
      </c>
      <c r="D36" s="190" t="s">
        <v>1196</v>
      </c>
      <c r="E36" s="107">
        <v>0</v>
      </c>
      <c r="F36" s="107">
        <v>15931</v>
      </c>
    </row>
    <row r="37" spans="1:6">
      <c r="A37" s="82">
        <v>2015</v>
      </c>
      <c r="B37" s="108" t="s">
        <v>2490</v>
      </c>
      <c r="C37" s="190" t="s">
        <v>1195</v>
      </c>
      <c r="D37" s="190" t="s">
        <v>1197</v>
      </c>
      <c r="E37" s="107">
        <v>0</v>
      </c>
      <c r="F37" s="107">
        <v>0</v>
      </c>
    </row>
    <row r="38" spans="1:6">
      <c r="A38" s="82">
        <v>2015</v>
      </c>
      <c r="B38" s="108" t="s">
        <v>2490</v>
      </c>
      <c r="C38" s="190" t="s">
        <v>1195</v>
      </c>
      <c r="D38" s="190" t="s">
        <v>1198</v>
      </c>
      <c r="E38" s="107">
        <v>0</v>
      </c>
      <c r="F38" s="107">
        <v>300</v>
      </c>
    </row>
    <row r="39" spans="1:6">
      <c r="A39" s="88">
        <v>2016</v>
      </c>
      <c r="B39" s="108" t="s">
        <v>2490</v>
      </c>
      <c r="C39" s="190" t="s">
        <v>1190</v>
      </c>
      <c r="D39" s="190" t="s">
        <v>1191</v>
      </c>
      <c r="E39" s="107">
        <v>4964</v>
      </c>
      <c r="F39" s="107">
        <v>5364</v>
      </c>
    </row>
    <row r="40" spans="1:6">
      <c r="A40" s="88">
        <v>2016</v>
      </c>
      <c r="B40" s="108" t="s">
        <v>2490</v>
      </c>
      <c r="C40" s="190" t="s">
        <v>1190</v>
      </c>
      <c r="D40" s="190" t="s">
        <v>1192</v>
      </c>
      <c r="E40" s="107">
        <v>40</v>
      </c>
      <c r="F40" s="107">
        <v>704</v>
      </c>
    </row>
    <row r="41" spans="1:6">
      <c r="A41" s="88">
        <v>2016</v>
      </c>
      <c r="B41" s="108" t="s">
        <v>2490</v>
      </c>
      <c r="C41" s="190" t="s">
        <v>1193</v>
      </c>
      <c r="D41" s="190" t="s">
        <v>1194</v>
      </c>
      <c r="E41" s="107">
        <v>9454</v>
      </c>
      <c r="F41" s="107">
        <v>15337</v>
      </c>
    </row>
    <row r="42" spans="1:6">
      <c r="A42" s="88">
        <v>2016</v>
      </c>
      <c r="B42" s="108" t="s">
        <v>2490</v>
      </c>
      <c r="C42" s="190" t="s">
        <v>1195</v>
      </c>
      <c r="D42" s="190" t="s">
        <v>1196</v>
      </c>
      <c r="E42" s="107">
        <v>16075</v>
      </c>
      <c r="F42" s="107">
        <v>9760</v>
      </c>
    </row>
    <row r="43" spans="1:6">
      <c r="A43" s="88">
        <v>2016</v>
      </c>
      <c r="B43" s="108" t="s">
        <v>2490</v>
      </c>
      <c r="C43" s="190" t="s">
        <v>1195</v>
      </c>
      <c r="D43" s="190" t="s">
        <v>1197</v>
      </c>
      <c r="E43" s="107">
        <v>0</v>
      </c>
      <c r="F43" s="107">
        <v>0</v>
      </c>
    </row>
    <row r="44" spans="1:6">
      <c r="A44" s="88">
        <v>2016</v>
      </c>
      <c r="B44" s="108" t="s">
        <v>2490</v>
      </c>
      <c r="C44" s="190" t="s">
        <v>1195</v>
      </c>
      <c r="D44" s="190" t="s">
        <v>1198</v>
      </c>
      <c r="E44" s="107">
        <v>160</v>
      </c>
      <c r="F44" s="107">
        <v>201</v>
      </c>
    </row>
    <row r="45" spans="1:6">
      <c r="A45" s="82">
        <v>2017</v>
      </c>
      <c r="B45" s="108" t="s">
        <v>2490</v>
      </c>
      <c r="C45" s="190" t="s">
        <v>1190</v>
      </c>
      <c r="D45" s="190" t="s">
        <v>1191</v>
      </c>
      <c r="E45" s="107">
        <v>4658</v>
      </c>
      <c r="F45" s="107">
        <v>5226</v>
      </c>
    </row>
    <row r="46" spans="1:6">
      <c r="A46" s="82">
        <v>2017</v>
      </c>
      <c r="B46" s="108" t="s">
        <v>2490</v>
      </c>
      <c r="C46" s="190" t="s">
        <v>1190</v>
      </c>
      <c r="D46" s="190" t="s">
        <v>1192</v>
      </c>
      <c r="E46" s="107">
        <v>40</v>
      </c>
      <c r="F46" s="107">
        <v>1169</v>
      </c>
    </row>
    <row r="47" spans="1:6">
      <c r="A47" s="82">
        <v>2017</v>
      </c>
      <c r="B47" s="108" t="s">
        <v>2490</v>
      </c>
      <c r="C47" s="190" t="s">
        <v>1193</v>
      </c>
      <c r="D47" s="190" t="s">
        <v>1194</v>
      </c>
      <c r="E47" s="107">
        <v>9743</v>
      </c>
      <c r="F47" s="107">
        <v>18627</v>
      </c>
    </row>
    <row r="48" spans="1:6">
      <c r="A48" s="82">
        <v>2017</v>
      </c>
      <c r="B48" s="108" t="s">
        <v>2490</v>
      </c>
      <c r="C48" s="190" t="s">
        <v>1195</v>
      </c>
      <c r="D48" s="190" t="s">
        <v>1196</v>
      </c>
      <c r="E48" s="107">
        <v>1445</v>
      </c>
      <c r="F48" s="107">
        <v>10049</v>
      </c>
    </row>
    <row r="49" spans="1:6">
      <c r="A49" s="82">
        <v>2017</v>
      </c>
      <c r="B49" s="108" t="s">
        <v>2490</v>
      </c>
      <c r="C49" s="190" t="s">
        <v>1195</v>
      </c>
      <c r="D49" s="190" t="s">
        <v>1197</v>
      </c>
      <c r="E49" s="107">
        <v>0</v>
      </c>
      <c r="F49" s="107">
        <v>0</v>
      </c>
    </row>
    <row r="50" spans="1:6">
      <c r="A50" s="82">
        <v>2017</v>
      </c>
      <c r="B50" s="108" t="s">
        <v>2490</v>
      </c>
      <c r="C50" s="190" t="s">
        <v>1195</v>
      </c>
      <c r="D50" s="190" t="s">
        <v>1198</v>
      </c>
      <c r="E50" s="107">
        <v>408</v>
      </c>
      <c r="F50" s="107">
        <v>355</v>
      </c>
    </row>
    <row r="51" spans="1:6">
      <c r="A51" s="88">
        <v>2018</v>
      </c>
      <c r="B51" s="108" t="s">
        <v>2490</v>
      </c>
      <c r="C51" s="190" t="s">
        <v>1190</v>
      </c>
      <c r="D51" s="190" t="s">
        <v>1191</v>
      </c>
      <c r="E51" s="107">
        <v>284</v>
      </c>
      <c r="F51" s="107">
        <v>2268</v>
      </c>
    </row>
    <row r="52" spans="1:6">
      <c r="A52" s="88">
        <v>2018</v>
      </c>
      <c r="B52" s="108" t="s">
        <v>2490</v>
      </c>
      <c r="C52" s="190" t="s">
        <v>1190</v>
      </c>
      <c r="D52" s="190" t="s">
        <v>1192</v>
      </c>
      <c r="E52" s="107">
        <v>574</v>
      </c>
      <c r="F52" s="107">
        <v>977</v>
      </c>
    </row>
    <row r="53" spans="1:6">
      <c r="A53" s="88">
        <v>2018</v>
      </c>
      <c r="B53" s="108" t="s">
        <v>2490</v>
      </c>
      <c r="C53" s="190" t="s">
        <v>1193</v>
      </c>
      <c r="D53" s="190" t="s">
        <v>1194</v>
      </c>
      <c r="E53" s="107">
        <v>3865</v>
      </c>
      <c r="F53" s="107">
        <v>32551</v>
      </c>
    </row>
    <row r="54" spans="1:6">
      <c r="A54" s="88">
        <v>2018</v>
      </c>
      <c r="B54" s="108" t="s">
        <v>2490</v>
      </c>
      <c r="C54" s="190" t="s">
        <v>1195</v>
      </c>
      <c r="D54" s="190" t="s">
        <v>1196</v>
      </c>
      <c r="E54" s="107">
        <v>17779</v>
      </c>
      <c r="F54" s="107">
        <v>5696</v>
      </c>
    </row>
    <row r="55" spans="1:6">
      <c r="A55" s="88">
        <v>2018</v>
      </c>
      <c r="B55" s="108" t="s">
        <v>2490</v>
      </c>
      <c r="C55" s="190" t="s">
        <v>1195</v>
      </c>
      <c r="D55" s="190" t="s">
        <v>1197</v>
      </c>
      <c r="E55" s="107"/>
      <c r="F55" s="107"/>
    </row>
    <row r="56" spans="1:6">
      <c r="A56" s="88">
        <v>2018</v>
      </c>
      <c r="B56" s="108" t="s">
        <v>2490</v>
      </c>
      <c r="C56" s="190" t="s">
        <v>1195</v>
      </c>
      <c r="D56" s="190" t="s">
        <v>1198</v>
      </c>
      <c r="E56" s="107">
        <v>2</v>
      </c>
      <c r="F56" s="107">
        <v>355</v>
      </c>
    </row>
  </sheetData>
  <sheetProtection autoFilter="0" pivotTables="0"/>
  <autoFilter ref="A1:F44"/>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009ED6"/>
  </sheetPr>
  <dimension ref="A1:G1664"/>
  <sheetViews>
    <sheetView zoomScale="85" zoomScaleNormal="85" workbookViewId="0">
      <pane ySplit="1" topLeftCell="A1629" activePane="bottomLeft" state="frozen"/>
      <selection pane="bottomLeft" activeCell="C1666" sqref="C1666"/>
    </sheetView>
  </sheetViews>
  <sheetFormatPr baseColWidth="10" defaultColWidth="11" defaultRowHeight="16.5"/>
  <cols>
    <col min="1" max="1" width="8.5" style="1" bestFit="1" customWidth="1"/>
    <col min="2" max="2" width="11" style="1" bestFit="1" customWidth="1"/>
    <col min="3" max="3" width="37.75" style="1" bestFit="1" customWidth="1"/>
    <col min="4" max="4" width="17.5" style="1" bestFit="1" customWidth="1"/>
    <col min="5" max="5" width="29.625" style="1" bestFit="1" customWidth="1"/>
    <col min="6" max="6" width="36" style="1" bestFit="1" customWidth="1"/>
    <col min="7" max="7" width="12" style="1" bestFit="1" customWidth="1"/>
    <col min="8" max="16384" width="11" style="1"/>
  </cols>
  <sheetData>
    <row r="1" spans="1:7">
      <c r="A1" s="266" t="s">
        <v>3429</v>
      </c>
      <c r="B1" s="159" t="s">
        <v>228</v>
      </c>
      <c r="C1" s="159" t="s">
        <v>5094</v>
      </c>
      <c r="D1" s="159" t="s">
        <v>5396</v>
      </c>
      <c r="E1" s="159" t="s">
        <v>3389</v>
      </c>
      <c r="F1" s="267" t="s">
        <v>5395</v>
      </c>
      <c r="G1" s="266" t="s">
        <v>3886</v>
      </c>
    </row>
    <row r="2" spans="1:7">
      <c r="A2" s="289">
        <v>2011</v>
      </c>
      <c r="B2" s="268" t="s">
        <v>644</v>
      </c>
      <c r="C2" s="190" t="s">
        <v>2227</v>
      </c>
      <c r="D2" s="190" t="s">
        <v>5397</v>
      </c>
      <c r="E2" s="190" t="s">
        <v>5401</v>
      </c>
      <c r="F2" s="269" t="s">
        <v>2320</v>
      </c>
      <c r="G2" s="107">
        <v>36</v>
      </c>
    </row>
    <row r="3" spans="1:7">
      <c r="A3" s="289">
        <v>2011</v>
      </c>
      <c r="B3" s="268" t="s">
        <v>644</v>
      </c>
      <c r="C3" s="190" t="s">
        <v>2227</v>
      </c>
      <c r="D3" s="190" t="s">
        <v>1195</v>
      </c>
      <c r="E3" s="190" t="s">
        <v>2411</v>
      </c>
      <c r="F3" s="269" t="s">
        <v>2304</v>
      </c>
      <c r="G3" s="107">
        <v>20</v>
      </c>
    </row>
    <row r="4" spans="1:7">
      <c r="A4" s="289">
        <v>2011</v>
      </c>
      <c r="B4" s="268" t="s">
        <v>644</v>
      </c>
      <c r="C4" s="190" t="s">
        <v>2227</v>
      </c>
      <c r="D4" s="190" t="s">
        <v>5397</v>
      </c>
      <c r="E4" s="190" t="s">
        <v>5402</v>
      </c>
      <c r="F4" s="269" t="s">
        <v>3120</v>
      </c>
      <c r="G4" s="107">
        <v>57</v>
      </c>
    </row>
    <row r="5" spans="1:7">
      <c r="A5" s="289">
        <v>2011</v>
      </c>
      <c r="B5" s="268" t="s">
        <v>644</v>
      </c>
      <c r="C5" s="190" t="s">
        <v>2227</v>
      </c>
      <c r="D5" s="190" t="s">
        <v>5397</v>
      </c>
      <c r="E5" s="190" t="s">
        <v>5400</v>
      </c>
      <c r="F5" s="269" t="s">
        <v>2316</v>
      </c>
      <c r="G5" s="107">
        <v>1</v>
      </c>
    </row>
    <row r="6" spans="1:7">
      <c r="A6" s="289">
        <v>2011</v>
      </c>
      <c r="B6" s="268" t="s">
        <v>644</v>
      </c>
      <c r="C6" s="190" t="s">
        <v>2227</v>
      </c>
      <c r="D6" s="190" t="s">
        <v>5397</v>
      </c>
      <c r="E6" s="190" t="s">
        <v>5401</v>
      </c>
      <c r="F6" s="269" t="s">
        <v>2321</v>
      </c>
      <c r="G6" s="107">
        <v>21</v>
      </c>
    </row>
    <row r="7" spans="1:7">
      <c r="A7" s="289">
        <v>2011</v>
      </c>
      <c r="B7" s="268" t="s">
        <v>644</v>
      </c>
      <c r="C7" s="190" t="s">
        <v>2227</v>
      </c>
      <c r="D7" s="190" t="s">
        <v>1195</v>
      </c>
      <c r="E7" s="190" t="s">
        <v>5399</v>
      </c>
      <c r="F7" s="269" t="s">
        <v>2384</v>
      </c>
      <c r="G7" s="107">
        <v>2</v>
      </c>
    </row>
    <row r="8" spans="1:7">
      <c r="A8" s="289">
        <v>2011</v>
      </c>
      <c r="B8" s="268" t="s">
        <v>644</v>
      </c>
      <c r="C8" s="190" t="s">
        <v>2227</v>
      </c>
      <c r="D8" s="190" t="s">
        <v>1195</v>
      </c>
      <c r="E8" s="190" t="s">
        <v>5399</v>
      </c>
      <c r="F8" s="269" t="s">
        <v>2375</v>
      </c>
      <c r="G8" s="107">
        <v>4</v>
      </c>
    </row>
    <row r="9" spans="1:7">
      <c r="A9" s="289">
        <v>2011</v>
      </c>
      <c r="B9" s="268" t="s">
        <v>644</v>
      </c>
      <c r="C9" s="190" t="s">
        <v>2227</v>
      </c>
      <c r="D9" s="190" t="s">
        <v>1195</v>
      </c>
      <c r="E9" s="190" t="s">
        <v>5399</v>
      </c>
      <c r="F9" s="269" t="s">
        <v>2380</v>
      </c>
      <c r="G9" s="107">
        <v>15</v>
      </c>
    </row>
    <row r="10" spans="1:7">
      <c r="A10" s="289">
        <v>2011</v>
      </c>
      <c r="B10" s="268" t="s">
        <v>644</v>
      </c>
      <c r="C10" s="190" t="s">
        <v>2227</v>
      </c>
      <c r="D10" s="190" t="s">
        <v>1195</v>
      </c>
      <c r="E10" s="190" t="s">
        <v>5399</v>
      </c>
      <c r="F10" s="269" t="s">
        <v>2401</v>
      </c>
      <c r="G10" s="107">
        <v>5</v>
      </c>
    </row>
    <row r="11" spans="1:7">
      <c r="A11" s="289">
        <v>2011</v>
      </c>
      <c r="B11" s="268" t="s">
        <v>644</v>
      </c>
      <c r="C11" s="190" t="s">
        <v>2227</v>
      </c>
      <c r="D11" s="190" t="s">
        <v>1195</v>
      </c>
      <c r="E11" s="190" t="s">
        <v>5399</v>
      </c>
      <c r="F11" s="269" t="s">
        <v>2381</v>
      </c>
      <c r="G11" s="107">
        <v>20</v>
      </c>
    </row>
    <row r="12" spans="1:7">
      <c r="A12" s="289">
        <v>2011</v>
      </c>
      <c r="B12" s="268" t="s">
        <v>644</v>
      </c>
      <c r="C12" s="190" t="s">
        <v>2227</v>
      </c>
      <c r="D12" s="190" t="s">
        <v>1195</v>
      </c>
      <c r="E12" s="190" t="s">
        <v>5399</v>
      </c>
      <c r="F12" s="269" t="s">
        <v>2374</v>
      </c>
      <c r="G12" s="107">
        <v>12</v>
      </c>
    </row>
    <row r="13" spans="1:7">
      <c r="A13" s="289">
        <v>2011</v>
      </c>
      <c r="B13" s="268" t="s">
        <v>644</v>
      </c>
      <c r="C13" s="190" t="s">
        <v>2227</v>
      </c>
      <c r="D13" s="190" t="s">
        <v>1195</v>
      </c>
      <c r="E13" s="190" t="s">
        <v>5399</v>
      </c>
      <c r="F13" s="269" t="s">
        <v>2382</v>
      </c>
      <c r="G13" s="107">
        <v>2</v>
      </c>
    </row>
    <row r="14" spans="1:7">
      <c r="A14" s="289">
        <v>2011</v>
      </c>
      <c r="B14" s="268" t="s">
        <v>644</v>
      </c>
      <c r="C14" s="190" t="s">
        <v>2227</v>
      </c>
      <c r="D14" s="190" t="s">
        <v>1195</v>
      </c>
      <c r="E14" s="190" t="s">
        <v>5399</v>
      </c>
      <c r="F14" s="269" t="s">
        <v>2366</v>
      </c>
      <c r="G14" s="107">
        <v>1</v>
      </c>
    </row>
    <row r="15" spans="1:7">
      <c r="A15" s="289">
        <v>2011</v>
      </c>
      <c r="B15" s="268" t="s">
        <v>644</v>
      </c>
      <c r="C15" s="190" t="s">
        <v>2227</v>
      </c>
      <c r="D15" s="190" t="s">
        <v>1195</v>
      </c>
      <c r="E15" s="190" t="s">
        <v>2411</v>
      </c>
      <c r="F15" s="269" t="s">
        <v>2305</v>
      </c>
      <c r="G15" s="107">
        <v>29</v>
      </c>
    </row>
    <row r="16" spans="1:7">
      <c r="A16" s="289">
        <v>2011</v>
      </c>
      <c r="B16" s="268" t="s">
        <v>644</v>
      </c>
      <c r="C16" s="190" t="s">
        <v>2227</v>
      </c>
      <c r="D16" s="190" t="s">
        <v>1195</v>
      </c>
      <c r="E16" s="190" t="s">
        <v>2411</v>
      </c>
      <c r="F16" s="269" t="s">
        <v>2306</v>
      </c>
      <c r="G16" s="107">
        <v>4</v>
      </c>
    </row>
    <row r="17" spans="1:7">
      <c r="A17" s="289">
        <v>2011</v>
      </c>
      <c r="B17" s="268" t="s">
        <v>644</v>
      </c>
      <c r="C17" s="190" t="s">
        <v>2227</v>
      </c>
      <c r="D17" s="190" t="s">
        <v>5397</v>
      </c>
      <c r="E17" s="190" t="s">
        <v>5401</v>
      </c>
      <c r="F17" s="269" t="s">
        <v>2322</v>
      </c>
      <c r="G17" s="107">
        <v>23</v>
      </c>
    </row>
    <row r="18" spans="1:7">
      <c r="A18" s="289">
        <v>2011</v>
      </c>
      <c r="B18" s="268" t="s">
        <v>644</v>
      </c>
      <c r="C18" s="190" t="s">
        <v>2227</v>
      </c>
      <c r="D18" s="190" t="s">
        <v>5397</v>
      </c>
      <c r="E18" s="190" t="s">
        <v>5401</v>
      </c>
      <c r="F18" s="269" t="s">
        <v>2323</v>
      </c>
      <c r="G18" s="107">
        <v>57</v>
      </c>
    </row>
    <row r="19" spans="1:7">
      <c r="A19" s="289">
        <v>2011</v>
      </c>
      <c r="B19" s="268" t="s">
        <v>644</v>
      </c>
      <c r="C19" s="190" t="s">
        <v>2227</v>
      </c>
      <c r="D19" s="190" t="s">
        <v>1195</v>
      </c>
      <c r="E19" s="190" t="s">
        <v>5399</v>
      </c>
      <c r="F19" s="269" t="s">
        <v>2385</v>
      </c>
      <c r="G19" s="107">
        <v>2</v>
      </c>
    </row>
    <row r="20" spans="1:7">
      <c r="A20" s="289">
        <v>2011</v>
      </c>
      <c r="B20" s="268" t="s">
        <v>644</v>
      </c>
      <c r="C20" s="190" t="s">
        <v>2227</v>
      </c>
      <c r="D20" s="190" t="s">
        <v>1195</v>
      </c>
      <c r="E20" s="190" t="s">
        <v>5399</v>
      </c>
      <c r="F20" s="269" t="s">
        <v>2362</v>
      </c>
      <c r="G20" s="107">
        <v>2</v>
      </c>
    </row>
    <row r="21" spans="1:7">
      <c r="A21" s="289">
        <v>2011</v>
      </c>
      <c r="B21" s="268" t="s">
        <v>644</v>
      </c>
      <c r="C21" s="190" t="s">
        <v>2227</v>
      </c>
      <c r="D21" s="190" t="s">
        <v>1195</v>
      </c>
      <c r="E21" s="190" t="s">
        <v>2411</v>
      </c>
      <c r="F21" s="269" t="s">
        <v>2307</v>
      </c>
      <c r="G21" s="107">
        <v>1</v>
      </c>
    </row>
    <row r="22" spans="1:7">
      <c r="A22" s="289">
        <v>2011</v>
      </c>
      <c r="B22" s="268" t="s">
        <v>644</v>
      </c>
      <c r="C22" s="190" t="s">
        <v>2227</v>
      </c>
      <c r="D22" s="190" t="s">
        <v>1195</v>
      </c>
      <c r="E22" s="190" t="s">
        <v>2411</v>
      </c>
      <c r="F22" s="269" t="s">
        <v>2308</v>
      </c>
      <c r="G22" s="107">
        <v>1</v>
      </c>
    </row>
    <row r="23" spans="1:7">
      <c r="A23" s="289">
        <v>2011</v>
      </c>
      <c r="B23" s="268" t="s">
        <v>644</v>
      </c>
      <c r="C23" s="190" t="s">
        <v>2227</v>
      </c>
      <c r="D23" s="190" t="s">
        <v>1195</v>
      </c>
      <c r="E23" s="190" t="s">
        <v>2411</v>
      </c>
      <c r="F23" s="269" t="s">
        <v>2309</v>
      </c>
      <c r="G23" s="107">
        <v>19</v>
      </c>
    </row>
    <row r="24" spans="1:7">
      <c r="A24" s="289">
        <v>2011</v>
      </c>
      <c r="B24" s="268" t="s">
        <v>644</v>
      </c>
      <c r="C24" s="190" t="s">
        <v>2227</v>
      </c>
      <c r="D24" s="190" t="s">
        <v>1195</v>
      </c>
      <c r="E24" s="190" t="s">
        <v>2411</v>
      </c>
      <c r="F24" s="269" t="s">
        <v>2310</v>
      </c>
      <c r="G24" s="107">
        <v>11</v>
      </c>
    </row>
    <row r="25" spans="1:7">
      <c r="A25" s="289">
        <v>2011</v>
      </c>
      <c r="B25" s="268" t="s">
        <v>644</v>
      </c>
      <c r="C25" s="190" t="s">
        <v>2227</v>
      </c>
      <c r="D25" s="190" t="s">
        <v>1195</v>
      </c>
      <c r="E25" s="190" t="s">
        <v>2411</v>
      </c>
      <c r="F25" s="269" t="s">
        <v>2311</v>
      </c>
      <c r="G25" s="107">
        <v>1</v>
      </c>
    </row>
    <row r="26" spans="1:7">
      <c r="A26" s="289">
        <v>2011</v>
      </c>
      <c r="B26" s="268" t="s">
        <v>644</v>
      </c>
      <c r="C26" s="190" t="s">
        <v>2227</v>
      </c>
      <c r="D26" s="190" t="s">
        <v>5397</v>
      </c>
      <c r="E26" s="190" t="s">
        <v>5401</v>
      </c>
      <c r="F26" s="269" t="s">
        <v>2324</v>
      </c>
      <c r="G26" s="107">
        <v>22</v>
      </c>
    </row>
    <row r="27" spans="1:7">
      <c r="A27" s="289">
        <v>2011</v>
      </c>
      <c r="B27" s="268" t="s">
        <v>644</v>
      </c>
      <c r="C27" s="190" t="s">
        <v>2227</v>
      </c>
      <c r="D27" s="190" t="s">
        <v>5397</v>
      </c>
      <c r="E27" s="190" t="s">
        <v>5401</v>
      </c>
      <c r="F27" s="269" t="s">
        <v>2325</v>
      </c>
      <c r="G27" s="107">
        <v>43</v>
      </c>
    </row>
    <row r="28" spans="1:7">
      <c r="A28" s="289">
        <v>2011</v>
      </c>
      <c r="B28" s="268" t="s">
        <v>644</v>
      </c>
      <c r="C28" s="190" t="s">
        <v>2227</v>
      </c>
      <c r="D28" s="190" t="s">
        <v>5397</v>
      </c>
      <c r="E28" s="190" t="s">
        <v>5400</v>
      </c>
      <c r="F28" s="269" t="s">
        <v>2317</v>
      </c>
      <c r="G28" s="107">
        <v>11</v>
      </c>
    </row>
    <row r="29" spans="1:7">
      <c r="A29" s="289">
        <v>2011</v>
      </c>
      <c r="B29" s="268" t="s">
        <v>644</v>
      </c>
      <c r="C29" s="190" t="s">
        <v>2227</v>
      </c>
      <c r="D29" s="190" t="s">
        <v>1195</v>
      </c>
      <c r="E29" s="190" t="s">
        <v>2411</v>
      </c>
      <c r="F29" s="269" t="s">
        <v>2312</v>
      </c>
      <c r="G29" s="107">
        <v>50</v>
      </c>
    </row>
    <row r="30" spans="1:7">
      <c r="A30" s="289">
        <v>2011</v>
      </c>
      <c r="B30" s="268" t="s">
        <v>644</v>
      </c>
      <c r="C30" s="190" t="s">
        <v>2227</v>
      </c>
      <c r="D30" s="190" t="s">
        <v>1195</v>
      </c>
      <c r="E30" s="190" t="s">
        <v>2411</v>
      </c>
      <c r="F30" s="269" t="s">
        <v>2313</v>
      </c>
      <c r="G30" s="107">
        <v>1</v>
      </c>
    </row>
    <row r="31" spans="1:7">
      <c r="A31" s="289">
        <v>2011</v>
      </c>
      <c r="B31" s="268" t="s">
        <v>644</v>
      </c>
      <c r="C31" s="190" t="s">
        <v>2227</v>
      </c>
      <c r="D31" s="190" t="s">
        <v>1195</v>
      </c>
      <c r="E31" s="190" t="s">
        <v>5398</v>
      </c>
      <c r="F31" s="269" t="s">
        <v>2331</v>
      </c>
      <c r="G31" s="107">
        <v>52</v>
      </c>
    </row>
    <row r="32" spans="1:7">
      <c r="A32" s="289">
        <v>2011</v>
      </c>
      <c r="B32" s="268" t="s">
        <v>644</v>
      </c>
      <c r="C32" s="190" t="s">
        <v>2227</v>
      </c>
      <c r="D32" s="190" t="s">
        <v>1195</v>
      </c>
      <c r="E32" s="190" t="s">
        <v>5399</v>
      </c>
      <c r="F32" s="269" t="s">
        <v>2383</v>
      </c>
      <c r="G32" s="107">
        <v>4</v>
      </c>
    </row>
    <row r="33" spans="1:7">
      <c r="A33" s="289">
        <v>2011</v>
      </c>
      <c r="B33" s="268" t="s">
        <v>644</v>
      </c>
      <c r="C33" s="190" t="s">
        <v>2227</v>
      </c>
      <c r="D33" s="190" t="s">
        <v>1195</v>
      </c>
      <c r="E33" s="190" t="s">
        <v>2411</v>
      </c>
      <c r="F33" s="269" t="s">
        <v>2314</v>
      </c>
      <c r="G33" s="107">
        <v>1</v>
      </c>
    </row>
    <row r="34" spans="1:7">
      <c r="A34" s="289">
        <v>2011</v>
      </c>
      <c r="B34" s="268" t="s">
        <v>644</v>
      </c>
      <c r="C34" s="190" t="s">
        <v>2227</v>
      </c>
      <c r="D34" s="190" t="s">
        <v>1195</v>
      </c>
      <c r="E34" s="190" t="s">
        <v>2411</v>
      </c>
      <c r="F34" s="269" t="s">
        <v>2315</v>
      </c>
      <c r="G34" s="107">
        <v>8</v>
      </c>
    </row>
    <row r="35" spans="1:7">
      <c r="A35" s="289">
        <v>2011</v>
      </c>
      <c r="B35" s="268" t="s">
        <v>644</v>
      </c>
      <c r="C35" s="190" t="s">
        <v>2227</v>
      </c>
      <c r="D35" s="190" t="s">
        <v>5397</v>
      </c>
      <c r="E35" s="190" t="s">
        <v>5400</v>
      </c>
      <c r="F35" s="269" t="s">
        <v>2318</v>
      </c>
      <c r="G35" s="107">
        <v>26</v>
      </c>
    </row>
    <row r="36" spans="1:7">
      <c r="A36" s="289">
        <v>2011</v>
      </c>
      <c r="B36" s="268" t="s">
        <v>644</v>
      </c>
      <c r="C36" s="190" t="s">
        <v>31</v>
      </c>
      <c r="D36" s="190" t="s">
        <v>1195</v>
      </c>
      <c r="E36" s="190" t="s">
        <v>2411</v>
      </c>
      <c r="F36" s="269" t="s">
        <v>2303</v>
      </c>
      <c r="G36" s="107">
        <v>5</v>
      </c>
    </row>
    <row r="37" spans="1:7">
      <c r="A37" s="289">
        <v>2011</v>
      </c>
      <c r="B37" s="268" t="s">
        <v>644</v>
      </c>
      <c r="C37" s="190" t="s">
        <v>214</v>
      </c>
      <c r="D37" s="190" t="s">
        <v>1195</v>
      </c>
      <c r="E37" s="190" t="s">
        <v>2411</v>
      </c>
      <c r="F37" s="269" t="s">
        <v>2303</v>
      </c>
      <c r="G37" s="107">
        <v>4</v>
      </c>
    </row>
    <row r="38" spans="1:7">
      <c r="A38" s="289">
        <v>2011</v>
      </c>
      <c r="B38" s="268" t="s">
        <v>644</v>
      </c>
      <c r="C38" s="190" t="s">
        <v>126</v>
      </c>
      <c r="D38" s="190" t="s">
        <v>1195</v>
      </c>
      <c r="E38" s="190" t="s">
        <v>2411</v>
      </c>
      <c r="F38" s="269" t="s">
        <v>2303</v>
      </c>
      <c r="G38" s="107">
        <v>11</v>
      </c>
    </row>
    <row r="39" spans="1:7">
      <c r="A39" s="289">
        <v>2011</v>
      </c>
      <c r="B39" s="268" t="s">
        <v>644</v>
      </c>
      <c r="C39" s="190" t="s">
        <v>214</v>
      </c>
      <c r="D39" s="190" t="s">
        <v>5397</v>
      </c>
      <c r="E39" s="190" t="s">
        <v>5401</v>
      </c>
      <c r="F39" s="269" t="s">
        <v>2320</v>
      </c>
      <c r="G39" s="107">
        <v>1</v>
      </c>
    </row>
    <row r="40" spans="1:7">
      <c r="A40" s="289">
        <v>2011</v>
      </c>
      <c r="B40" s="268" t="s">
        <v>644</v>
      </c>
      <c r="C40" s="190" t="s">
        <v>126</v>
      </c>
      <c r="D40" s="190" t="s">
        <v>5397</v>
      </c>
      <c r="E40" s="190" t="s">
        <v>5401</v>
      </c>
      <c r="F40" s="269" t="s">
        <v>2320</v>
      </c>
      <c r="G40" s="107">
        <v>4</v>
      </c>
    </row>
    <row r="41" spans="1:7">
      <c r="A41" s="289">
        <v>2011</v>
      </c>
      <c r="B41" s="268" t="s">
        <v>644</v>
      </c>
      <c r="C41" s="190" t="s">
        <v>2302</v>
      </c>
      <c r="D41" s="190" t="s">
        <v>1195</v>
      </c>
      <c r="E41" s="190" t="s">
        <v>2411</v>
      </c>
      <c r="F41" s="269" t="s">
        <v>2304</v>
      </c>
      <c r="G41" s="107">
        <v>1</v>
      </c>
    </row>
    <row r="42" spans="1:7">
      <c r="A42" s="289">
        <v>2011</v>
      </c>
      <c r="B42" s="268" t="s">
        <v>644</v>
      </c>
      <c r="C42" s="190" t="s">
        <v>213</v>
      </c>
      <c r="D42" s="190" t="s">
        <v>1195</v>
      </c>
      <c r="E42" s="190" t="s">
        <v>2411</v>
      </c>
      <c r="F42" s="269" t="s">
        <v>2304</v>
      </c>
      <c r="G42" s="107">
        <v>3</v>
      </c>
    </row>
    <row r="43" spans="1:7">
      <c r="A43" s="289">
        <v>2011</v>
      </c>
      <c r="B43" s="268" t="s">
        <v>644</v>
      </c>
      <c r="C43" s="190" t="s">
        <v>31</v>
      </c>
      <c r="D43" s="190" t="s">
        <v>1195</v>
      </c>
      <c r="E43" s="190" t="s">
        <v>2411</v>
      </c>
      <c r="F43" s="269" t="s">
        <v>2304</v>
      </c>
      <c r="G43" s="107">
        <v>22</v>
      </c>
    </row>
    <row r="44" spans="1:7">
      <c r="A44" s="289">
        <v>2011</v>
      </c>
      <c r="B44" s="268" t="s">
        <v>644</v>
      </c>
      <c r="C44" s="190" t="s">
        <v>214</v>
      </c>
      <c r="D44" s="190" t="s">
        <v>1195</v>
      </c>
      <c r="E44" s="190" t="s">
        <v>2411</v>
      </c>
      <c r="F44" s="269" t="s">
        <v>2304</v>
      </c>
      <c r="G44" s="107">
        <v>38</v>
      </c>
    </row>
    <row r="45" spans="1:7">
      <c r="A45" s="289">
        <v>2011</v>
      </c>
      <c r="B45" s="268" t="s">
        <v>644</v>
      </c>
      <c r="C45" s="190" t="s">
        <v>126</v>
      </c>
      <c r="D45" s="190" t="s">
        <v>1195</v>
      </c>
      <c r="E45" s="190" t="s">
        <v>2411</v>
      </c>
      <c r="F45" s="269" t="s">
        <v>2304</v>
      </c>
      <c r="G45" s="107">
        <v>36</v>
      </c>
    </row>
    <row r="46" spans="1:7">
      <c r="A46" s="289">
        <v>2011</v>
      </c>
      <c r="B46" s="268" t="s">
        <v>644</v>
      </c>
      <c r="C46" s="190" t="s">
        <v>31</v>
      </c>
      <c r="D46" s="190" t="s">
        <v>5397</v>
      </c>
      <c r="E46" s="190" t="s">
        <v>5402</v>
      </c>
      <c r="F46" s="269" t="s">
        <v>2345</v>
      </c>
      <c r="G46" s="107">
        <v>1</v>
      </c>
    </row>
    <row r="47" spans="1:7">
      <c r="A47" s="289">
        <v>2011</v>
      </c>
      <c r="B47" s="268" t="s">
        <v>644</v>
      </c>
      <c r="C47" s="190" t="s">
        <v>214</v>
      </c>
      <c r="D47" s="190" t="s">
        <v>5397</v>
      </c>
      <c r="E47" s="190" t="s">
        <v>5402</v>
      </c>
      <c r="F47" s="269" t="s">
        <v>2345</v>
      </c>
      <c r="G47" s="107">
        <v>3</v>
      </c>
    </row>
    <row r="48" spans="1:7">
      <c r="A48" s="289">
        <v>2011</v>
      </c>
      <c r="B48" s="268" t="s">
        <v>644</v>
      </c>
      <c r="C48" s="190" t="s">
        <v>31</v>
      </c>
      <c r="D48" s="190" t="s">
        <v>5397</v>
      </c>
      <c r="E48" s="190" t="s">
        <v>5402</v>
      </c>
      <c r="F48" s="269" t="s">
        <v>3120</v>
      </c>
      <c r="G48" s="107">
        <v>13</v>
      </c>
    </row>
    <row r="49" spans="1:7">
      <c r="A49" s="289">
        <v>2011</v>
      </c>
      <c r="B49" s="268" t="s">
        <v>644</v>
      </c>
      <c r="C49" s="190" t="s">
        <v>214</v>
      </c>
      <c r="D49" s="190" t="s">
        <v>5397</v>
      </c>
      <c r="E49" s="190" t="s">
        <v>5402</v>
      </c>
      <c r="F49" s="269" t="s">
        <v>3120</v>
      </c>
      <c r="G49" s="107">
        <v>6</v>
      </c>
    </row>
    <row r="50" spans="1:7">
      <c r="A50" s="289">
        <v>2011</v>
      </c>
      <c r="B50" s="268" t="s">
        <v>644</v>
      </c>
      <c r="C50" s="190" t="s">
        <v>126</v>
      </c>
      <c r="D50" s="190" t="s">
        <v>5397</v>
      </c>
      <c r="E50" s="190" t="s">
        <v>5402</v>
      </c>
      <c r="F50" s="269" t="s">
        <v>3120</v>
      </c>
      <c r="G50" s="107">
        <v>16</v>
      </c>
    </row>
    <row r="51" spans="1:7">
      <c r="A51" s="289">
        <v>2011</v>
      </c>
      <c r="B51" s="268" t="s">
        <v>644</v>
      </c>
      <c r="C51" s="190" t="s">
        <v>31</v>
      </c>
      <c r="D51" s="190" t="s">
        <v>5397</v>
      </c>
      <c r="E51" s="190" t="s">
        <v>5400</v>
      </c>
      <c r="F51" s="269" t="s">
        <v>2316</v>
      </c>
      <c r="G51" s="107">
        <v>1</v>
      </c>
    </row>
    <row r="52" spans="1:7">
      <c r="A52" s="289">
        <v>2011</v>
      </c>
      <c r="B52" s="268" t="s">
        <v>644</v>
      </c>
      <c r="C52" s="190" t="s">
        <v>214</v>
      </c>
      <c r="D52" s="190" t="s">
        <v>5397</v>
      </c>
      <c r="E52" s="190" t="s">
        <v>5400</v>
      </c>
      <c r="F52" s="269" t="s">
        <v>2316</v>
      </c>
      <c r="G52" s="107">
        <v>8</v>
      </c>
    </row>
    <row r="53" spans="1:7">
      <c r="A53" s="289">
        <v>2011</v>
      </c>
      <c r="B53" s="268" t="s">
        <v>644</v>
      </c>
      <c r="C53" s="190" t="s">
        <v>126</v>
      </c>
      <c r="D53" s="190" t="s">
        <v>5397</v>
      </c>
      <c r="E53" s="190" t="s">
        <v>5400</v>
      </c>
      <c r="F53" s="269" t="s">
        <v>2316</v>
      </c>
      <c r="G53" s="107">
        <v>6</v>
      </c>
    </row>
    <row r="54" spans="1:7">
      <c r="A54" s="289">
        <v>2011</v>
      </c>
      <c r="B54" s="268" t="s">
        <v>644</v>
      </c>
      <c r="C54" s="190" t="s">
        <v>31</v>
      </c>
      <c r="D54" s="190" t="s">
        <v>5397</v>
      </c>
      <c r="E54" s="190" t="s">
        <v>5401</v>
      </c>
      <c r="F54" s="269" t="s">
        <v>2321</v>
      </c>
      <c r="G54" s="107">
        <v>3</v>
      </c>
    </row>
    <row r="55" spans="1:7">
      <c r="A55" s="289">
        <v>2011</v>
      </c>
      <c r="B55" s="268" t="s">
        <v>644</v>
      </c>
      <c r="C55" s="190" t="s">
        <v>214</v>
      </c>
      <c r="D55" s="190" t="s">
        <v>5397</v>
      </c>
      <c r="E55" s="190" t="s">
        <v>5401</v>
      </c>
      <c r="F55" s="269" t="s">
        <v>2321</v>
      </c>
      <c r="G55" s="107">
        <v>10</v>
      </c>
    </row>
    <row r="56" spans="1:7">
      <c r="A56" s="289">
        <v>2011</v>
      </c>
      <c r="B56" s="268" t="s">
        <v>644</v>
      </c>
      <c r="C56" s="190" t="s">
        <v>126</v>
      </c>
      <c r="D56" s="190" t="s">
        <v>5397</v>
      </c>
      <c r="E56" s="190" t="s">
        <v>5401</v>
      </c>
      <c r="F56" s="269" t="s">
        <v>2321</v>
      </c>
      <c r="G56" s="107">
        <v>7</v>
      </c>
    </row>
    <row r="57" spans="1:7">
      <c r="A57" s="289">
        <v>2011</v>
      </c>
      <c r="B57" s="268" t="s">
        <v>644</v>
      </c>
      <c r="C57" s="190" t="s">
        <v>2302</v>
      </c>
      <c r="D57" s="190" t="s">
        <v>1195</v>
      </c>
      <c r="E57" s="190" t="s">
        <v>5399</v>
      </c>
      <c r="F57" s="269" t="s">
        <v>2386</v>
      </c>
      <c r="G57" s="107">
        <v>1</v>
      </c>
    </row>
    <row r="58" spans="1:7">
      <c r="A58" s="289">
        <v>2011</v>
      </c>
      <c r="B58" s="268" t="s">
        <v>644</v>
      </c>
      <c r="C58" s="190" t="s">
        <v>213</v>
      </c>
      <c r="D58" s="190" t="s">
        <v>1195</v>
      </c>
      <c r="E58" s="190" t="s">
        <v>5399</v>
      </c>
      <c r="F58" s="269" t="s">
        <v>2386</v>
      </c>
      <c r="G58" s="107">
        <v>1</v>
      </c>
    </row>
    <row r="59" spans="1:7">
      <c r="A59" s="289">
        <v>2011</v>
      </c>
      <c r="B59" s="268" t="s">
        <v>644</v>
      </c>
      <c r="C59" s="190" t="s">
        <v>31</v>
      </c>
      <c r="D59" s="190" t="s">
        <v>1195</v>
      </c>
      <c r="E59" s="190" t="s">
        <v>5399</v>
      </c>
      <c r="F59" s="269" t="s">
        <v>2386</v>
      </c>
      <c r="G59" s="107">
        <v>10</v>
      </c>
    </row>
    <row r="60" spans="1:7">
      <c r="A60" s="289">
        <v>2011</v>
      </c>
      <c r="B60" s="268" t="s">
        <v>644</v>
      </c>
      <c r="C60" s="190" t="s">
        <v>214</v>
      </c>
      <c r="D60" s="190" t="s">
        <v>1195</v>
      </c>
      <c r="E60" s="190" t="s">
        <v>5399</v>
      </c>
      <c r="F60" s="269" t="s">
        <v>2386</v>
      </c>
      <c r="G60" s="107">
        <v>8</v>
      </c>
    </row>
    <row r="61" spans="1:7">
      <c r="A61" s="289">
        <v>2011</v>
      </c>
      <c r="B61" s="268" t="s">
        <v>644</v>
      </c>
      <c r="C61" s="190" t="s">
        <v>126</v>
      </c>
      <c r="D61" s="190" t="s">
        <v>1195</v>
      </c>
      <c r="E61" s="190" t="s">
        <v>5399</v>
      </c>
      <c r="F61" s="269" t="s">
        <v>2386</v>
      </c>
      <c r="G61" s="107">
        <v>14</v>
      </c>
    </row>
    <row r="62" spans="1:7">
      <c r="A62" s="289">
        <v>2011</v>
      </c>
      <c r="B62" s="268" t="s">
        <v>644</v>
      </c>
      <c r="C62" s="190" t="s">
        <v>213</v>
      </c>
      <c r="D62" s="190" t="s">
        <v>1195</v>
      </c>
      <c r="E62" s="190" t="s">
        <v>5399</v>
      </c>
      <c r="F62" s="269" t="s">
        <v>2384</v>
      </c>
      <c r="G62" s="107">
        <v>1</v>
      </c>
    </row>
    <row r="63" spans="1:7">
      <c r="A63" s="289">
        <v>2011</v>
      </c>
      <c r="B63" s="268" t="s">
        <v>644</v>
      </c>
      <c r="C63" s="190" t="s">
        <v>31</v>
      </c>
      <c r="D63" s="190" t="s">
        <v>1195</v>
      </c>
      <c r="E63" s="190" t="s">
        <v>5399</v>
      </c>
      <c r="F63" s="269" t="s">
        <v>2384</v>
      </c>
      <c r="G63" s="107">
        <v>17</v>
      </c>
    </row>
    <row r="64" spans="1:7">
      <c r="A64" s="289">
        <v>2011</v>
      </c>
      <c r="B64" s="268" t="s">
        <v>644</v>
      </c>
      <c r="C64" s="190" t="s">
        <v>214</v>
      </c>
      <c r="D64" s="190" t="s">
        <v>1195</v>
      </c>
      <c r="E64" s="190" t="s">
        <v>5399</v>
      </c>
      <c r="F64" s="269" t="s">
        <v>2384</v>
      </c>
      <c r="G64" s="107">
        <v>6</v>
      </c>
    </row>
    <row r="65" spans="1:7">
      <c r="A65" s="289">
        <v>2011</v>
      </c>
      <c r="B65" s="268" t="s">
        <v>644</v>
      </c>
      <c r="C65" s="190" t="s">
        <v>126</v>
      </c>
      <c r="D65" s="190" t="s">
        <v>1195</v>
      </c>
      <c r="E65" s="190" t="s">
        <v>5399</v>
      </c>
      <c r="F65" s="269" t="s">
        <v>2384</v>
      </c>
      <c r="G65" s="107">
        <v>19</v>
      </c>
    </row>
    <row r="66" spans="1:7">
      <c r="A66" s="289">
        <v>2011</v>
      </c>
      <c r="B66" s="268" t="s">
        <v>644</v>
      </c>
      <c r="C66" s="190" t="s">
        <v>31</v>
      </c>
      <c r="D66" s="190" t="s">
        <v>1195</v>
      </c>
      <c r="E66" s="190" t="s">
        <v>5399</v>
      </c>
      <c r="F66" s="269" t="s">
        <v>2375</v>
      </c>
      <c r="G66" s="107">
        <v>6</v>
      </c>
    </row>
    <row r="67" spans="1:7">
      <c r="A67" s="289">
        <v>2011</v>
      </c>
      <c r="B67" s="268" t="s">
        <v>644</v>
      </c>
      <c r="C67" s="190" t="s">
        <v>214</v>
      </c>
      <c r="D67" s="190" t="s">
        <v>1195</v>
      </c>
      <c r="E67" s="190" t="s">
        <v>5399</v>
      </c>
      <c r="F67" s="269" t="s">
        <v>2375</v>
      </c>
      <c r="G67" s="107">
        <v>2</v>
      </c>
    </row>
    <row r="68" spans="1:7">
      <c r="A68" s="289">
        <v>2011</v>
      </c>
      <c r="B68" s="268" t="s">
        <v>644</v>
      </c>
      <c r="C68" s="190" t="s">
        <v>126</v>
      </c>
      <c r="D68" s="190" t="s">
        <v>1195</v>
      </c>
      <c r="E68" s="190" t="s">
        <v>5399</v>
      </c>
      <c r="F68" s="269" t="s">
        <v>2375</v>
      </c>
      <c r="G68" s="107">
        <v>5</v>
      </c>
    </row>
    <row r="69" spans="1:7">
      <c r="A69" s="289">
        <v>2011</v>
      </c>
      <c r="B69" s="268" t="s">
        <v>644</v>
      </c>
      <c r="C69" s="190" t="s">
        <v>2302</v>
      </c>
      <c r="D69" s="190" t="s">
        <v>1195</v>
      </c>
      <c r="E69" s="190" t="s">
        <v>5399</v>
      </c>
      <c r="F69" s="269" t="s">
        <v>2380</v>
      </c>
      <c r="G69" s="107">
        <v>1</v>
      </c>
    </row>
    <row r="70" spans="1:7">
      <c r="A70" s="289">
        <v>2011</v>
      </c>
      <c r="B70" s="268" t="s">
        <v>644</v>
      </c>
      <c r="C70" s="190" t="s">
        <v>213</v>
      </c>
      <c r="D70" s="190" t="s">
        <v>1195</v>
      </c>
      <c r="E70" s="190" t="s">
        <v>5399</v>
      </c>
      <c r="F70" s="269" t="s">
        <v>2380</v>
      </c>
      <c r="G70" s="107">
        <v>12</v>
      </c>
    </row>
    <row r="71" spans="1:7">
      <c r="A71" s="289">
        <v>2011</v>
      </c>
      <c r="B71" s="268" t="s">
        <v>644</v>
      </c>
      <c r="C71" s="190" t="s">
        <v>31</v>
      </c>
      <c r="D71" s="190" t="s">
        <v>1195</v>
      </c>
      <c r="E71" s="190" t="s">
        <v>5399</v>
      </c>
      <c r="F71" s="269" t="s">
        <v>2380</v>
      </c>
      <c r="G71" s="107">
        <v>82</v>
      </c>
    </row>
    <row r="72" spans="1:7">
      <c r="A72" s="289">
        <v>2011</v>
      </c>
      <c r="B72" s="268" t="s">
        <v>644</v>
      </c>
      <c r="C72" s="190" t="s">
        <v>214</v>
      </c>
      <c r="D72" s="190" t="s">
        <v>1195</v>
      </c>
      <c r="E72" s="190" t="s">
        <v>5399</v>
      </c>
      <c r="F72" s="269" t="s">
        <v>2380</v>
      </c>
      <c r="G72" s="107">
        <v>45</v>
      </c>
    </row>
    <row r="73" spans="1:7">
      <c r="A73" s="289">
        <v>2011</v>
      </c>
      <c r="B73" s="268" t="s">
        <v>644</v>
      </c>
      <c r="C73" s="190" t="s">
        <v>126</v>
      </c>
      <c r="D73" s="190" t="s">
        <v>1195</v>
      </c>
      <c r="E73" s="190" t="s">
        <v>5399</v>
      </c>
      <c r="F73" s="269" t="s">
        <v>2380</v>
      </c>
      <c r="G73" s="107">
        <v>80</v>
      </c>
    </row>
    <row r="74" spans="1:7">
      <c r="A74" s="289">
        <v>2011</v>
      </c>
      <c r="B74" s="268" t="s">
        <v>644</v>
      </c>
      <c r="C74" s="190" t="s">
        <v>214</v>
      </c>
      <c r="D74" s="190" t="s">
        <v>1195</v>
      </c>
      <c r="E74" s="190" t="s">
        <v>5399</v>
      </c>
      <c r="F74" s="269" t="s">
        <v>2363</v>
      </c>
      <c r="G74" s="107">
        <v>13</v>
      </c>
    </row>
    <row r="75" spans="1:7">
      <c r="A75" s="289">
        <v>2011</v>
      </c>
      <c r="B75" s="268" t="s">
        <v>644</v>
      </c>
      <c r="C75" s="190" t="s">
        <v>126</v>
      </c>
      <c r="D75" s="190" t="s">
        <v>1195</v>
      </c>
      <c r="E75" s="190" t="s">
        <v>5399</v>
      </c>
      <c r="F75" s="269" t="s">
        <v>2363</v>
      </c>
      <c r="G75" s="107">
        <v>2</v>
      </c>
    </row>
    <row r="76" spans="1:7">
      <c r="A76" s="289">
        <v>2011</v>
      </c>
      <c r="B76" s="268" t="s">
        <v>644</v>
      </c>
      <c r="C76" s="190" t="s">
        <v>31</v>
      </c>
      <c r="D76" s="190" t="s">
        <v>1195</v>
      </c>
      <c r="E76" s="190" t="s">
        <v>5399</v>
      </c>
      <c r="F76" s="269" t="s">
        <v>2401</v>
      </c>
      <c r="G76" s="107">
        <v>12</v>
      </c>
    </row>
    <row r="77" spans="1:7">
      <c r="A77" s="289">
        <v>2011</v>
      </c>
      <c r="B77" s="268" t="s">
        <v>644</v>
      </c>
      <c r="C77" s="190" t="s">
        <v>214</v>
      </c>
      <c r="D77" s="190" t="s">
        <v>1195</v>
      </c>
      <c r="E77" s="190" t="s">
        <v>5399</v>
      </c>
      <c r="F77" s="269" t="s">
        <v>2401</v>
      </c>
      <c r="G77" s="107">
        <v>7</v>
      </c>
    </row>
    <row r="78" spans="1:7">
      <c r="A78" s="289">
        <v>2011</v>
      </c>
      <c r="B78" s="268" t="s">
        <v>644</v>
      </c>
      <c r="C78" s="190" t="s">
        <v>126</v>
      </c>
      <c r="D78" s="190" t="s">
        <v>1195</v>
      </c>
      <c r="E78" s="190" t="s">
        <v>5399</v>
      </c>
      <c r="F78" s="269" t="s">
        <v>2401</v>
      </c>
      <c r="G78" s="107">
        <v>14</v>
      </c>
    </row>
    <row r="79" spans="1:7">
      <c r="A79" s="289">
        <v>2011</v>
      </c>
      <c r="B79" s="268" t="s">
        <v>644</v>
      </c>
      <c r="C79" s="190" t="s">
        <v>2302</v>
      </c>
      <c r="D79" s="190" t="s">
        <v>1195</v>
      </c>
      <c r="E79" s="190" t="s">
        <v>5399</v>
      </c>
      <c r="F79" s="269" t="s">
        <v>2381</v>
      </c>
      <c r="G79" s="107">
        <v>1</v>
      </c>
    </row>
    <row r="80" spans="1:7">
      <c r="A80" s="289">
        <v>2011</v>
      </c>
      <c r="B80" s="268" t="s">
        <v>644</v>
      </c>
      <c r="C80" s="190" t="s">
        <v>213</v>
      </c>
      <c r="D80" s="190" t="s">
        <v>1195</v>
      </c>
      <c r="E80" s="190" t="s">
        <v>5399</v>
      </c>
      <c r="F80" s="269" t="s">
        <v>2381</v>
      </c>
      <c r="G80" s="107">
        <v>9</v>
      </c>
    </row>
    <row r="81" spans="1:7">
      <c r="A81" s="289">
        <v>2011</v>
      </c>
      <c r="B81" s="268" t="s">
        <v>644</v>
      </c>
      <c r="C81" s="190" t="s">
        <v>31</v>
      </c>
      <c r="D81" s="190" t="s">
        <v>1195</v>
      </c>
      <c r="E81" s="190" t="s">
        <v>5399</v>
      </c>
      <c r="F81" s="269" t="s">
        <v>2381</v>
      </c>
      <c r="G81" s="107">
        <v>78</v>
      </c>
    </row>
    <row r="82" spans="1:7">
      <c r="A82" s="289">
        <v>2011</v>
      </c>
      <c r="B82" s="268" t="s">
        <v>644</v>
      </c>
      <c r="C82" s="190" t="s">
        <v>214</v>
      </c>
      <c r="D82" s="190" t="s">
        <v>1195</v>
      </c>
      <c r="E82" s="190" t="s">
        <v>5399</v>
      </c>
      <c r="F82" s="269" t="s">
        <v>2381</v>
      </c>
      <c r="G82" s="107">
        <v>48</v>
      </c>
    </row>
    <row r="83" spans="1:7">
      <c r="A83" s="289">
        <v>2011</v>
      </c>
      <c r="B83" s="268" t="s">
        <v>644</v>
      </c>
      <c r="C83" s="190" t="s">
        <v>126</v>
      </c>
      <c r="D83" s="190" t="s">
        <v>1195</v>
      </c>
      <c r="E83" s="190" t="s">
        <v>5399</v>
      </c>
      <c r="F83" s="269" t="s">
        <v>2381</v>
      </c>
      <c r="G83" s="107">
        <v>94</v>
      </c>
    </row>
    <row r="84" spans="1:7">
      <c r="A84" s="289">
        <v>2011</v>
      </c>
      <c r="B84" s="268" t="s">
        <v>644</v>
      </c>
      <c r="C84" s="190" t="s">
        <v>2302</v>
      </c>
      <c r="D84" s="190" t="s">
        <v>1195</v>
      </c>
      <c r="E84" s="190" t="s">
        <v>5398</v>
      </c>
      <c r="F84" s="269" t="s">
        <v>2330</v>
      </c>
      <c r="G84" s="107">
        <v>1</v>
      </c>
    </row>
    <row r="85" spans="1:7">
      <c r="A85" s="289">
        <v>2011</v>
      </c>
      <c r="B85" s="268" t="s">
        <v>644</v>
      </c>
      <c r="C85" s="190" t="s">
        <v>213</v>
      </c>
      <c r="D85" s="190" t="s">
        <v>1195</v>
      </c>
      <c r="E85" s="190" t="s">
        <v>5398</v>
      </c>
      <c r="F85" s="269" t="s">
        <v>2330</v>
      </c>
      <c r="G85" s="107">
        <v>4</v>
      </c>
    </row>
    <row r="86" spans="1:7">
      <c r="A86" s="289">
        <v>2011</v>
      </c>
      <c r="B86" s="268" t="s">
        <v>644</v>
      </c>
      <c r="C86" s="190" t="s">
        <v>31</v>
      </c>
      <c r="D86" s="190" t="s">
        <v>1195</v>
      </c>
      <c r="E86" s="190" t="s">
        <v>5398</v>
      </c>
      <c r="F86" s="269" t="s">
        <v>2330</v>
      </c>
      <c r="G86" s="107">
        <v>120</v>
      </c>
    </row>
    <row r="87" spans="1:7">
      <c r="A87" s="289">
        <v>2011</v>
      </c>
      <c r="B87" s="268" t="s">
        <v>644</v>
      </c>
      <c r="C87" s="190" t="s">
        <v>214</v>
      </c>
      <c r="D87" s="190" t="s">
        <v>1195</v>
      </c>
      <c r="E87" s="190" t="s">
        <v>5398</v>
      </c>
      <c r="F87" s="269" t="s">
        <v>2330</v>
      </c>
      <c r="G87" s="107">
        <v>92</v>
      </c>
    </row>
    <row r="88" spans="1:7">
      <c r="A88" s="289">
        <v>2011</v>
      </c>
      <c r="B88" s="268" t="s">
        <v>644</v>
      </c>
      <c r="C88" s="190" t="s">
        <v>126</v>
      </c>
      <c r="D88" s="190" t="s">
        <v>1195</v>
      </c>
      <c r="E88" s="190" t="s">
        <v>5398</v>
      </c>
      <c r="F88" s="269" t="s">
        <v>2330</v>
      </c>
      <c r="G88" s="107">
        <v>174</v>
      </c>
    </row>
    <row r="89" spans="1:7">
      <c r="A89" s="289">
        <v>2011</v>
      </c>
      <c r="B89" s="268" t="s">
        <v>644</v>
      </c>
      <c r="C89" s="190" t="s">
        <v>213</v>
      </c>
      <c r="D89" s="190" t="s">
        <v>1195</v>
      </c>
      <c r="E89" s="190" t="s">
        <v>5399</v>
      </c>
      <c r="F89" s="269" t="s">
        <v>2374</v>
      </c>
      <c r="G89" s="107">
        <v>6</v>
      </c>
    </row>
    <row r="90" spans="1:7">
      <c r="A90" s="289">
        <v>2011</v>
      </c>
      <c r="B90" s="268" t="s">
        <v>644</v>
      </c>
      <c r="C90" s="190" t="s">
        <v>31</v>
      </c>
      <c r="D90" s="190" t="s">
        <v>1195</v>
      </c>
      <c r="E90" s="190" t="s">
        <v>5399</v>
      </c>
      <c r="F90" s="269" t="s">
        <v>2374</v>
      </c>
      <c r="G90" s="107">
        <v>69</v>
      </c>
    </row>
    <row r="91" spans="1:7">
      <c r="A91" s="289">
        <v>2011</v>
      </c>
      <c r="B91" s="268" t="s">
        <v>644</v>
      </c>
      <c r="C91" s="190" t="s">
        <v>214</v>
      </c>
      <c r="D91" s="190" t="s">
        <v>1195</v>
      </c>
      <c r="E91" s="190" t="s">
        <v>5399</v>
      </c>
      <c r="F91" s="269" t="s">
        <v>2374</v>
      </c>
      <c r="G91" s="107">
        <v>51</v>
      </c>
    </row>
    <row r="92" spans="1:7">
      <c r="A92" s="289">
        <v>2011</v>
      </c>
      <c r="B92" s="268" t="s">
        <v>644</v>
      </c>
      <c r="C92" s="190" t="s">
        <v>126</v>
      </c>
      <c r="D92" s="190" t="s">
        <v>1195</v>
      </c>
      <c r="E92" s="190" t="s">
        <v>5399</v>
      </c>
      <c r="F92" s="269" t="s">
        <v>2374</v>
      </c>
      <c r="G92" s="107">
        <v>62</v>
      </c>
    </row>
    <row r="93" spans="1:7">
      <c r="A93" s="289">
        <v>2011</v>
      </c>
      <c r="B93" s="268" t="s">
        <v>644</v>
      </c>
      <c r="C93" s="190" t="s">
        <v>213</v>
      </c>
      <c r="D93" s="190" t="s">
        <v>1195</v>
      </c>
      <c r="E93" s="190" t="s">
        <v>5399</v>
      </c>
      <c r="F93" s="269" t="s">
        <v>2382</v>
      </c>
      <c r="G93" s="107">
        <v>4</v>
      </c>
    </row>
    <row r="94" spans="1:7">
      <c r="A94" s="289">
        <v>2011</v>
      </c>
      <c r="B94" s="268" t="s">
        <v>644</v>
      </c>
      <c r="C94" s="190" t="s">
        <v>31</v>
      </c>
      <c r="D94" s="190" t="s">
        <v>1195</v>
      </c>
      <c r="E94" s="190" t="s">
        <v>5399</v>
      </c>
      <c r="F94" s="269" t="s">
        <v>2382</v>
      </c>
      <c r="G94" s="107">
        <v>20</v>
      </c>
    </row>
    <row r="95" spans="1:7">
      <c r="A95" s="289">
        <v>2011</v>
      </c>
      <c r="B95" s="268" t="s">
        <v>644</v>
      </c>
      <c r="C95" s="190" t="s">
        <v>214</v>
      </c>
      <c r="D95" s="190" t="s">
        <v>1195</v>
      </c>
      <c r="E95" s="190" t="s">
        <v>5399</v>
      </c>
      <c r="F95" s="269" t="s">
        <v>2382</v>
      </c>
      <c r="G95" s="107">
        <v>17</v>
      </c>
    </row>
    <row r="96" spans="1:7">
      <c r="A96" s="289">
        <v>2011</v>
      </c>
      <c r="B96" s="268" t="s">
        <v>644</v>
      </c>
      <c r="C96" s="190" t="s">
        <v>126</v>
      </c>
      <c r="D96" s="190" t="s">
        <v>1195</v>
      </c>
      <c r="E96" s="190" t="s">
        <v>5399</v>
      </c>
      <c r="F96" s="269" t="s">
        <v>2382</v>
      </c>
      <c r="G96" s="107">
        <v>26</v>
      </c>
    </row>
    <row r="97" spans="1:7">
      <c r="A97" s="289">
        <v>2011</v>
      </c>
      <c r="B97" s="268" t="s">
        <v>644</v>
      </c>
      <c r="C97" s="190" t="s">
        <v>213</v>
      </c>
      <c r="D97" s="190" t="s">
        <v>1195</v>
      </c>
      <c r="E97" s="190" t="s">
        <v>5399</v>
      </c>
      <c r="F97" s="269" t="s">
        <v>2366</v>
      </c>
      <c r="G97" s="107">
        <v>3</v>
      </c>
    </row>
    <row r="98" spans="1:7">
      <c r="A98" s="289">
        <v>2011</v>
      </c>
      <c r="B98" s="268" t="s">
        <v>644</v>
      </c>
      <c r="C98" s="190" t="s">
        <v>31</v>
      </c>
      <c r="D98" s="190" t="s">
        <v>1195</v>
      </c>
      <c r="E98" s="190" t="s">
        <v>5399</v>
      </c>
      <c r="F98" s="269" t="s">
        <v>2366</v>
      </c>
      <c r="G98" s="107">
        <v>16</v>
      </c>
    </row>
    <row r="99" spans="1:7">
      <c r="A99" s="289">
        <v>2011</v>
      </c>
      <c r="B99" s="268" t="s">
        <v>644</v>
      </c>
      <c r="C99" s="190" t="s">
        <v>214</v>
      </c>
      <c r="D99" s="190" t="s">
        <v>1195</v>
      </c>
      <c r="E99" s="190" t="s">
        <v>5399</v>
      </c>
      <c r="F99" s="269" t="s">
        <v>2366</v>
      </c>
      <c r="G99" s="107">
        <v>8</v>
      </c>
    </row>
    <row r="100" spans="1:7">
      <c r="A100" s="289">
        <v>2011</v>
      </c>
      <c r="B100" s="268" t="s">
        <v>644</v>
      </c>
      <c r="C100" s="190" t="s">
        <v>126</v>
      </c>
      <c r="D100" s="190" t="s">
        <v>1195</v>
      </c>
      <c r="E100" s="190" t="s">
        <v>5399</v>
      </c>
      <c r="F100" s="269" t="s">
        <v>2366</v>
      </c>
      <c r="G100" s="107">
        <v>12</v>
      </c>
    </row>
    <row r="101" spans="1:7">
      <c r="A101" s="289">
        <v>2011</v>
      </c>
      <c r="B101" s="268" t="s">
        <v>644</v>
      </c>
      <c r="C101" s="190" t="s">
        <v>213</v>
      </c>
      <c r="D101" s="190" t="s">
        <v>1195</v>
      </c>
      <c r="E101" s="190" t="s">
        <v>2411</v>
      </c>
      <c r="F101" s="269" t="s">
        <v>2305</v>
      </c>
      <c r="G101" s="107">
        <v>2</v>
      </c>
    </row>
    <row r="102" spans="1:7">
      <c r="A102" s="289">
        <v>2011</v>
      </c>
      <c r="B102" s="268" t="s">
        <v>644</v>
      </c>
      <c r="C102" s="190" t="s">
        <v>31</v>
      </c>
      <c r="D102" s="190" t="s">
        <v>1195</v>
      </c>
      <c r="E102" s="190" t="s">
        <v>2411</v>
      </c>
      <c r="F102" s="269" t="s">
        <v>2305</v>
      </c>
      <c r="G102" s="107">
        <v>51</v>
      </c>
    </row>
    <row r="103" spans="1:7">
      <c r="A103" s="289">
        <v>2011</v>
      </c>
      <c r="B103" s="268" t="s">
        <v>644</v>
      </c>
      <c r="C103" s="190" t="s">
        <v>214</v>
      </c>
      <c r="D103" s="190" t="s">
        <v>1195</v>
      </c>
      <c r="E103" s="190" t="s">
        <v>2411</v>
      </c>
      <c r="F103" s="269" t="s">
        <v>2305</v>
      </c>
      <c r="G103" s="107">
        <v>16</v>
      </c>
    </row>
    <row r="104" spans="1:7">
      <c r="A104" s="289">
        <v>2011</v>
      </c>
      <c r="B104" s="268" t="s">
        <v>644</v>
      </c>
      <c r="C104" s="190" t="s">
        <v>126</v>
      </c>
      <c r="D104" s="190" t="s">
        <v>1195</v>
      </c>
      <c r="E104" s="190" t="s">
        <v>2411</v>
      </c>
      <c r="F104" s="269" t="s">
        <v>2305</v>
      </c>
      <c r="G104" s="107">
        <v>43</v>
      </c>
    </row>
    <row r="105" spans="1:7">
      <c r="A105" s="289">
        <v>2011</v>
      </c>
      <c r="B105" s="268" t="s">
        <v>644</v>
      </c>
      <c r="C105" s="190" t="s">
        <v>213</v>
      </c>
      <c r="D105" s="190" t="s">
        <v>1195</v>
      </c>
      <c r="E105" s="190" t="s">
        <v>2411</v>
      </c>
      <c r="F105" s="269" t="s">
        <v>2306</v>
      </c>
      <c r="G105" s="107">
        <v>2</v>
      </c>
    </row>
    <row r="106" spans="1:7">
      <c r="A106" s="289">
        <v>2011</v>
      </c>
      <c r="B106" s="268" t="s">
        <v>644</v>
      </c>
      <c r="C106" s="190" t="s">
        <v>31</v>
      </c>
      <c r="D106" s="190" t="s">
        <v>1195</v>
      </c>
      <c r="E106" s="190" t="s">
        <v>2411</v>
      </c>
      <c r="F106" s="269" t="s">
        <v>2306</v>
      </c>
      <c r="G106" s="107">
        <v>30</v>
      </c>
    </row>
    <row r="107" spans="1:7">
      <c r="A107" s="289">
        <v>2011</v>
      </c>
      <c r="B107" s="268" t="s">
        <v>644</v>
      </c>
      <c r="C107" s="190" t="s">
        <v>214</v>
      </c>
      <c r="D107" s="190" t="s">
        <v>1195</v>
      </c>
      <c r="E107" s="190" t="s">
        <v>2411</v>
      </c>
      <c r="F107" s="269" t="s">
        <v>2306</v>
      </c>
      <c r="G107" s="107">
        <v>18</v>
      </c>
    </row>
    <row r="108" spans="1:7">
      <c r="A108" s="289">
        <v>2011</v>
      </c>
      <c r="B108" s="268" t="s">
        <v>644</v>
      </c>
      <c r="C108" s="190" t="s">
        <v>126</v>
      </c>
      <c r="D108" s="190" t="s">
        <v>1195</v>
      </c>
      <c r="E108" s="190" t="s">
        <v>2411</v>
      </c>
      <c r="F108" s="269" t="s">
        <v>2306</v>
      </c>
      <c r="G108" s="107">
        <v>47</v>
      </c>
    </row>
    <row r="109" spans="1:7">
      <c r="A109" s="289">
        <v>2011</v>
      </c>
      <c r="B109" s="268" t="s">
        <v>644</v>
      </c>
      <c r="C109" s="190" t="s">
        <v>31</v>
      </c>
      <c r="D109" s="190" t="s">
        <v>5397</v>
      </c>
      <c r="E109" s="190" t="s">
        <v>5401</v>
      </c>
      <c r="F109" s="269" t="s">
        <v>2322</v>
      </c>
      <c r="G109" s="107">
        <v>1</v>
      </c>
    </row>
    <row r="110" spans="1:7">
      <c r="A110" s="289">
        <v>2011</v>
      </c>
      <c r="B110" s="268" t="s">
        <v>644</v>
      </c>
      <c r="C110" s="190" t="s">
        <v>214</v>
      </c>
      <c r="D110" s="190" t="s">
        <v>5397</v>
      </c>
      <c r="E110" s="190" t="s">
        <v>5401</v>
      </c>
      <c r="F110" s="269" t="s">
        <v>2322</v>
      </c>
      <c r="G110" s="107">
        <v>1</v>
      </c>
    </row>
    <row r="111" spans="1:7">
      <c r="A111" s="289">
        <v>2011</v>
      </c>
      <c r="B111" s="268" t="s">
        <v>644</v>
      </c>
      <c r="C111" s="190" t="s">
        <v>2302</v>
      </c>
      <c r="D111" s="190" t="s">
        <v>5397</v>
      </c>
      <c r="E111" s="190" t="s">
        <v>5401</v>
      </c>
      <c r="F111" s="269" t="s">
        <v>2323</v>
      </c>
      <c r="G111" s="107">
        <v>2</v>
      </c>
    </row>
    <row r="112" spans="1:7">
      <c r="A112" s="289">
        <v>2011</v>
      </c>
      <c r="B112" s="268" t="s">
        <v>644</v>
      </c>
      <c r="C112" s="190" t="s">
        <v>213</v>
      </c>
      <c r="D112" s="190" t="s">
        <v>5397</v>
      </c>
      <c r="E112" s="190" t="s">
        <v>5401</v>
      </c>
      <c r="F112" s="269" t="s">
        <v>2323</v>
      </c>
      <c r="G112" s="107">
        <v>16</v>
      </c>
    </row>
    <row r="113" spans="1:7">
      <c r="A113" s="289">
        <v>2011</v>
      </c>
      <c r="B113" s="268" t="s">
        <v>644</v>
      </c>
      <c r="C113" s="190" t="s">
        <v>31</v>
      </c>
      <c r="D113" s="190" t="s">
        <v>5397</v>
      </c>
      <c r="E113" s="190" t="s">
        <v>5401</v>
      </c>
      <c r="F113" s="269" t="s">
        <v>2323</v>
      </c>
      <c r="G113" s="107">
        <v>55</v>
      </c>
    </row>
    <row r="114" spans="1:7">
      <c r="A114" s="289">
        <v>2011</v>
      </c>
      <c r="B114" s="268" t="s">
        <v>644</v>
      </c>
      <c r="C114" s="190" t="s">
        <v>214</v>
      </c>
      <c r="D114" s="190" t="s">
        <v>5397</v>
      </c>
      <c r="E114" s="190" t="s">
        <v>5401</v>
      </c>
      <c r="F114" s="269" t="s">
        <v>2323</v>
      </c>
      <c r="G114" s="107">
        <v>36</v>
      </c>
    </row>
    <row r="115" spans="1:7">
      <c r="A115" s="289">
        <v>2011</v>
      </c>
      <c r="B115" s="268" t="s">
        <v>644</v>
      </c>
      <c r="C115" s="190" t="s">
        <v>126</v>
      </c>
      <c r="D115" s="190" t="s">
        <v>5397</v>
      </c>
      <c r="E115" s="190" t="s">
        <v>5401</v>
      </c>
      <c r="F115" s="269" t="s">
        <v>2323</v>
      </c>
      <c r="G115" s="107">
        <v>80</v>
      </c>
    </row>
    <row r="116" spans="1:7">
      <c r="A116" s="289">
        <v>2011</v>
      </c>
      <c r="B116" s="268" t="s">
        <v>644</v>
      </c>
      <c r="C116" s="190" t="s">
        <v>214</v>
      </c>
      <c r="D116" s="190" t="s">
        <v>1195</v>
      </c>
      <c r="E116" s="190" t="s">
        <v>5399</v>
      </c>
      <c r="F116" s="269" t="s">
        <v>2516</v>
      </c>
      <c r="G116" s="107">
        <v>5</v>
      </c>
    </row>
    <row r="117" spans="1:7">
      <c r="A117" s="289">
        <v>2011</v>
      </c>
      <c r="B117" s="268" t="s">
        <v>644</v>
      </c>
      <c r="C117" s="190" t="s">
        <v>126</v>
      </c>
      <c r="D117" s="190" t="s">
        <v>1195</v>
      </c>
      <c r="E117" s="190" t="s">
        <v>5399</v>
      </c>
      <c r="F117" s="269" t="s">
        <v>2516</v>
      </c>
      <c r="G117" s="107">
        <v>8</v>
      </c>
    </row>
    <row r="118" spans="1:7">
      <c r="A118" s="289">
        <v>2011</v>
      </c>
      <c r="B118" s="268" t="s">
        <v>644</v>
      </c>
      <c r="C118" s="190" t="s">
        <v>31</v>
      </c>
      <c r="D118" s="190" t="s">
        <v>1195</v>
      </c>
      <c r="E118" s="190" t="s">
        <v>5399</v>
      </c>
      <c r="F118" s="269" t="s">
        <v>2385</v>
      </c>
      <c r="G118" s="107">
        <v>4</v>
      </c>
    </row>
    <row r="119" spans="1:7">
      <c r="A119" s="289">
        <v>2011</v>
      </c>
      <c r="B119" s="268" t="s">
        <v>644</v>
      </c>
      <c r="C119" s="190" t="s">
        <v>214</v>
      </c>
      <c r="D119" s="190" t="s">
        <v>1195</v>
      </c>
      <c r="E119" s="190" t="s">
        <v>5399</v>
      </c>
      <c r="F119" s="269" t="s">
        <v>2385</v>
      </c>
      <c r="G119" s="107">
        <v>4</v>
      </c>
    </row>
    <row r="120" spans="1:7">
      <c r="A120" s="289">
        <v>2011</v>
      </c>
      <c r="B120" s="268" t="s">
        <v>644</v>
      </c>
      <c r="C120" s="190" t="s">
        <v>126</v>
      </c>
      <c r="D120" s="190" t="s">
        <v>1195</v>
      </c>
      <c r="E120" s="190" t="s">
        <v>5399</v>
      </c>
      <c r="F120" s="269" t="s">
        <v>2385</v>
      </c>
      <c r="G120" s="107">
        <v>6</v>
      </c>
    </row>
    <row r="121" spans="1:7">
      <c r="A121" s="289">
        <v>2011</v>
      </c>
      <c r="B121" s="268" t="s">
        <v>644</v>
      </c>
      <c r="C121" s="190" t="s">
        <v>2302</v>
      </c>
      <c r="D121" s="190" t="s">
        <v>1195</v>
      </c>
      <c r="E121" s="190" t="s">
        <v>5399</v>
      </c>
      <c r="F121" s="269" t="s">
        <v>2362</v>
      </c>
      <c r="G121" s="107">
        <v>1</v>
      </c>
    </row>
    <row r="122" spans="1:7">
      <c r="A122" s="289">
        <v>2011</v>
      </c>
      <c r="B122" s="268" t="s">
        <v>644</v>
      </c>
      <c r="C122" s="190" t="s">
        <v>213</v>
      </c>
      <c r="D122" s="190" t="s">
        <v>1195</v>
      </c>
      <c r="E122" s="190" t="s">
        <v>5399</v>
      </c>
      <c r="F122" s="269" t="s">
        <v>2362</v>
      </c>
      <c r="G122" s="107">
        <v>5</v>
      </c>
    </row>
    <row r="123" spans="1:7">
      <c r="A123" s="289">
        <v>2011</v>
      </c>
      <c r="B123" s="268" t="s">
        <v>644</v>
      </c>
      <c r="C123" s="190" t="s">
        <v>31</v>
      </c>
      <c r="D123" s="190" t="s">
        <v>1195</v>
      </c>
      <c r="E123" s="190" t="s">
        <v>5399</v>
      </c>
      <c r="F123" s="269" t="s">
        <v>2362</v>
      </c>
      <c r="G123" s="107">
        <v>51</v>
      </c>
    </row>
    <row r="124" spans="1:7">
      <c r="A124" s="289">
        <v>2011</v>
      </c>
      <c r="B124" s="268" t="s">
        <v>644</v>
      </c>
      <c r="C124" s="190" t="s">
        <v>214</v>
      </c>
      <c r="D124" s="190" t="s">
        <v>1195</v>
      </c>
      <c r="E124" s="190" t="s">
        <v>5399</v>
      </c>
      <c r="F124" s="269" t="s">
        <v>2362</v>
      </c>
      <c r="G124" s="107">
        <v>52</v>
      </c>
    </row>
    <row r="125" spans="1:7">
      <c r="A125" s="289">
        <v>2011</v>
      </c>
      <c r="B125" s="268" t="s">
        <v>644</v>
      </c>
      <c r="C125" s="190" t="s">
        <v>126</v>
      </c>
      <c r="D125" s="190" t="s">
        <v>1195</v>
      </c>
      <c r="E125" s="190" t="s">
        <v>5399</v>
      </c>
      <c r="F125" s="269" t="s">
        <v>2362</v>
      </c>
      <c r="G125" s="107">
        <v>82</v>
      </c>
    </row>
    <row r="126" spans="1:7">
      <c r="A126" s="289">
        <v>2011</v>
      </c>
      <c r="B126" s="268" t="s">
        <v>644</v>
      </c>
      <c r="C126" s="190" t="s">
        <v>31</v>
      </c>
      <c r="D126" s="190" t="s">
        <v>1195</v>
      </c>
      <c r="E126" s="190" t="s">
        <v>2411</v>
      </c>
      <c r="F126" s="269" t="s">
        <v>2307</v>
      </c>
      <c r="G126" s="107">
        <v>2</v>
      </c>
    </row>
    <row r="127" spans="1:7">
      <c r="A127" s="289">
        <v>2011</v>
      </c>
      <c r="B127" s="268" t="s">
        <v>644</v>
      </c>
      <c r="C127" s="190" t="s">
        <v>214</v>
      </c>
      <c r="D127" s="190" t="s">
        <v>1195</v>
      </c>
      <c r="E127" s="190" t="s">
        <v>2411</v>
      </c>
      <c r="F127" s="269" t="s">
        <v>2307</v>
      </c>
      <c r="G127" s="107">
        <v>7</v>
      </c>
    </row>
    <row r="128" spans="1:7">
      <c r="A128" s="289">
        <v>2011</v>
      </c>
      <c r="B128" s="268" t="s">
        <v>644</v>
      </c>
      <c r="C128" s="190" t="s">
        <v>126</v>
      </c>
      <c r="D128" s="190" t="s">
        <v>1195</v>
      </c>
      <c r="E128" s="190" t="s">
        <v>2411</v>
      </c>
      <c r="F128" s="269" t="s">
        <v>2307</v>
      </c>
      <c r="G128" s="107">
        <v>19</v>
      </c>
    </row>
    <row r="129" spans="1:7">
      <c r="A129" s="289">
        <v>2011</v>
      </c>
      <c r="B129" s="268" t="s">
        <v>644</v>
      </c>
      <c r="C129" s="190" t="s">
        <v>213</v>
      </c>
      <c r="D129" s="190" t="s">
        <v>1195</v>
      </c>
      <c r="E129" s="190" t="s">
        <v>2411</v>
      </c>
      <c r="F129" s="269" t="s">
        <v>2308</v>
      </c>
      <c r="G129" s="107">
        <v>5</v>
      </c>
    </row>
    <row r="130" spans="1:7">
      <c r="A130" s="289">
        <v>2011</v>
      </c>
      <c r="B130" s="268" t="s">
        <v>644</v>
      </c>
      <c r="C130" s="190" t="s">
        <v>31</v>
      </c>
      <c r="D130" s="190" t="s">
        <v>1195</v>
      </c>
      <c r="E130" s="190" t="s">
        <v>2411</v>
      </c>
      <c r="F130" s="269" t="s">
        <v>2308</v>
      </c>
      <c r="G130" s="107">
        <v>10</v>
      </c>
    </row>
    <row r="131" spans="1:7">
      <c r="A131" s="289">
        <v>2011</v>
      </c>
      <c r="B131" s="268" t="s">
        <v>644</v>
      </c>
      <c r="C131" s="190" t="s">
        <v>214</v>
      </c>
      <c r="D131" s="190" t="s">
        <v>1195</v>
      </c>
      <c r="E131" s="190" t="s">
        <v>2411</v>
      </c>
      <c r="F131" s="269" t="s">
        <v>2308</v>
      </c>
      <c r="G131" s="107">
        <v>10</v>
      </c>
    </row>
    <row r="132" spans="1:7">
      <c r="A132" s="289">
        <v>2011</v>
      </c>
      <c r="B132" s="268" t="s">
        <v>644</v>
      </c>
      <c r="C132" s="190" t="s">
        <v>126</v>
      </c>
      <c r="D132" s="190" t="s">
        <v>1195</v>
      </c>
      <c r="E132" s="190" t="s">
        <v>2411</v>
      </c>
      <c r="F132" s="269" t="s">
        <v>2308</v>
      </c>
      <c r="G132" s="107">
        <v>16</v>
      </c>
    </row>
    <row r="133" spans="1:7">
      <c r="A133" s="289">
        <v>2011</v>
      </c>
      <c r="B133" s="268" t="s">
        <v>644</v>
      </c>
      <c r="C133" s="190" t="s">
        <v>31</v>
      </c>
      <c r="D133" s="190" t="s">
        <v>1195</v>
      </c>
      <c r="E133" s="190" t="s">
        <v>5399</v>
      </c>
      <c r="F133" s="269" t="s">
        <v>2399</v>
      </c>
      <c r="G133" s="107">
        <v>1</v>
      </c>
    </row>
    <row r="134" spans="1:7">
      <c r="A134" s="289">
        <v>2011</v>
      </c>
      <c r="B134" s="268" t="s">
        <v>644</v>
      </c>
      <c r="C134" s="190" t="s">
        <v>214</v>
      </c>
      <c r="D134" s="190" t="s">
        <v>1195</v>
      </c>
      <c r="E134" s="190" t="s">
        <v>5399</v>
      </c>
      <c r="F134" s="269" t="s">
        <v>2399</v>
      </c>
      <c r="G134" s="107">
        <v>4</v>
      </c>
    </row>
    <row r="135" spans="1:7">
      <c r="A135" s="289">
        <v>2011</v>
      </c>
      <c r="B135" s="268" t="s">
        <v>644</v>
      </c>
      <c r="C135" s="190" t="s">
        <v>126</v>
      </c>
      <c r="D135" s="190" t="s">
        <v>1195</v>
      </c>
      <c r="E135" s="190" t="s">
        <v>5399</v>
      </c>
      <c r="F135" s="269" t="s">
        <v>2399</v>
      </c>
      <c r="G135" s="107">
        <v>6</v>
      </c>
    </row>
    <row r="136" spans="1:7">
      <c r="A136" s="289">
        <v>2011</v>
      </c>
      <c r="B136" s="268" t="s">
        <v>644</v>
      </c>
      <c r="C136" s="190" t="s">
        <v>2302</v>
      </c>
      <c r="D136" s="190" t="s">
        <v>1195</v>
      </c>
      <c r="E136" s="190" t="s">
        <v>2411</v>
      </c>
      <c r="F136" s="269" t="s">
        <v>2309</v>
      </c>
      <c r="G136" s="107">
        <v>3</v>
      </c>
    </row>
    <row r="137" spans="1:7">
      <c r="A137" s="289">
        <v>2011</v>
      </c>
      <c r="B137" s="268" t="s">
        <v>644</v>
      </c>
      <c r="C137" s="190" t="s">
        <v>213</v>
      </c>
      <c r="D137" s="190" t="s">
        <v>1195</v>
      </c>
      <c r="E137" s="190" t="s">
        <v>2411</v>
      </c>
      <c r="F137" s="269" t="s">
        <v>2309</v>
      </c>
      <c r="G137" s="107">
        <v>14</v>
      </c>
    </row>
    <row r="138" spans="1:7">
      <c r="A138" s="289">
        <v>2011</v>
      </c>
      <c r="B138" s="268" t="s">
        <v>644</v>
      </c>
      <c r="C138" s="190" t="s">
        <v>31</v>
      </c>
      <c r="D138" s="190" t="s">
        <v>1195</v>
      </c>
      <c r="E138" s="190" t="s">
        <v>2411</v>
      </c>
      <c r="F138" s="269" t="s">
        <v>2309</v>
      </c>
      <c r="G138" s="107">
        <v>35</v>
      </c>
    </row>
    <row r="139" spans="1:7">
      <c r="A139" s="289">
        <v>2011</v>
      </c>
      <c r="B139" s="268" t="s">
        <v>644</v>
      </c>
      <c r="C139" s="190" t="s">
        <v>214</v>
      </c>
      <c r="D139" s="190" t="s">
        <v>1195</v>
      </c>
      <c r="E139" s="190" t="s">
        <v>2411</v>
      </c>
      <c r="F139" s="269" t="s">
        <v>2309</v>
      </c>
      <c r="G139" s="107">
        <v>57</v>
      </c>
    </row>
    <row r="140" spans="1:7">
      <c r="A140" s="289">
        <v>2011</v>
      </c>
      <c r="B140" s="268" t="s">
        <v>644</v>
      </c>
      <c r="C140" s="190" t="s">
        <v>126</v>
      </c>
      <c r="D140" s="190" t="s">
        <v>1195</v>
      </c>
      <c r="E140" s="190" t="s">
        <v>2411</v>
      </c>
      <c r="F140" s="269" t="s">
        <v>2309</v>
      </c>
      <c r="G140" s="107">
        <v>60</v>
      </c>
    </row>
    <row r="141" spans="1:7">
      <c r="A141" s="289">
        <v>2011</v>
      </c>
      <c r="B141" s="268" t="s">
        <v>644</v>
      </c>
      <c r="C141" s="190" t="s">
        <v>31</v>
      </c>
      <c r="D141" s="190" t="s">
        <v>1195</v>
      </c>
      <c r="E141" s="190" t="s">
        <v>5399</v>
      </c>
      <c r="F141" s="269" t="s">
        <v>2398</v>
      </c>
      <c r="G141" s="107">
        <v>4</v>
      </c>
    </row>
    <row r="142" spans="1:7">
      <c r="A142" s="289">
        <v>2011</v>
      </c>
      <c r="B142" s="268" t="s">
        <v>644</v>
      </c>
      <c r="C142" s="190" t="s">
        <v>214</v>
      </c>
      <c r="D142" s="190" t="s">
        <v>1195</v>
      </c>
      <c r="E142" s="190" t="s">
        <v>5399</v>
      </c>
      <c r="F142" s="269" t="s">
        <v>2398</v>
      </c>
      <c r="G142" s="107">
        <v>1</v>
      </c>
    </row>
    <row r="143" spans="1:7">
      <c r="A143" s="289">
        <v>2011</v>
      </c>
      <c r="B143" s="268" t="s">
        <v>644</v>
      </c>
      <c r="C143" s="190" t="s">
        <v>126</v>
      </c>
      <c r="D143" s="190" t="s">
        <v>1195</v>
      </c>
      <c r="E143" s="190" t="s">
        <v>5399</v>
      </c>
      <c r="F143" s="269" t="s">
        <v>2398</v>
      </c>
      <c r="G143" s="107">
        <v>3</v>
      </c>
    </row>
    <row r="144" spans="1:7">
      <c r="A144" s="289">
        <v>2011</v>
      </c>
      <c r="B144" s="268" t="s">
        <v>644</v>
      </c>
      <c r="C144" s="190" t="s">
        <v>2302</v>
      </c>
      <c r="D144" s="190" t="s">
        <v>1195</v>
      </c>
      <c r="E144" s="190" t="s">
        <v>5399</v>
      </c>
      <c r="F144" s="269" t="s">
        <v>2365</v>
      </c>
      <c r="G144" s="107">
        <v>1</v>
      </c>
    </row>
    <row r="145" spans="1:7">
      <c r="A145" s="289">
        <v>2011</v>
      </c>
      <c r="B145" s="268" t="s">
        <v>644</v>
      </c>
      <c r="C145" s="190" t="s">
        <v>31</v>
      </c>
      <c r="D145" s="190" t="s">
        <v>1195</v>
      </c>
      <c r="E145" s="190" t="s">
        <v>5399</v>
      </c>
      <c r="F145" s="269" t="s">
        <v>2365</v>
      </c>
      <c r="G145" s="107">
        <v>6</v>
      </c>
    </row>
    <row r="146" spans="1:7">
      <c r="A146" s="289">
        <v>2011</v>
      </c>
      <c r="B146" s="268" t="s">
        <v>644</v>
      </c>
      <c r="C146" s="190" t="s">
        <v>214</v>
      </c>
      <c r="D146" s="190" t="s">
        <v>1195</v>
      </c>
      <c r="E146" s="190" t="s">
        <v>5399</v>
      </c>
      <c r="F146" s="269" t="s">
        <v>2365</v>
      </c>
      <c r="G146" s="107">
        <v>5</v>
      </c>
    </row>
    <row r="147" spans="1:7">
      <c r="A147" s="289">
        <v>2011</v>
      </c>
      <c r="B147" s="268" t="s">
        <v>644</v>
      </c>
      <c r="C147" s="190" t="s">
        <v>126</v>
      </c>
      <c r="D147" s="190" t="s">
        <v>1195</v>
      </c>
      <c r="E147" s="190" t="s">
        <v>5399</v>
      </c>
      <c r="F147" s="269" t="s">
        <v>2365</v>
      </c>
      <c r="G147" s="107">
        <v>8</v>
      </c>
    </row>
    <row r="148" spans="1:7">
      <c r="A148" s="289">
        <v>2011</v>
      </c>
      <c r="B148" s="268" t="s">
        <v>644</v>
      </c>
      <c r="C148" s="190" t="s">
        <v>213</v>
      </c>
      <c r="D148" s="190" t="s">
        <v>1195</v>
      </c>
      <c r="E148" s="190" t="s">
        <v>2411</v>
      </c>
      <c r="F148" s="269" t="s">
        <v>2310</v>
      </c>
      <c r="G148" s="107">
        <v>11</v>
      </c>
    </row>
    <row r="149" spans="1:7">
      <c r="A149" s="289">
        <v>2011</v>
      </c>
      <c r="B149" s="268" t="s">
        <v>644</v>
      </c>
      <c r="C149" s="190" t="s">
        <v>31</v>
      </c>
      <c r="D149" s="190" t="s">
        <v>1195</v>
      </c>
      <c r="E149" s="190" t="s">
        <v>2411</v>
      </c>
      <c r="F149" s="269" t="s">
        <v>2310</v>
      </c>
      <c r="G149" s="107">
        <v>12</v>
      </c>
    </row>
    <row r="150" spans="1:7">
      <c r="A150" s="289">
        <v>2011</v>
      </c>
      <c r="B150" s="268" t="s">
        <v>644</v>
      </c>
      <c r="C150" s="190" t="s">
        <v>214</v>
      </c>
      <c r="D150" s="190" t="s">
        <v>1195</v>
      </c>
      <c r="E150" s="190" t="s">
        <v>2411</v>
      </c>
      <c r="F150" s="269" t="s">
        <v>2310</v>
      </c>
      <c r="G150" s="107">
        <v>9</v>
      </c>
    </row>
    <row r="151" spans="1:7">
      <c r="A151" s="289">
        <v>2011</v>
      </c>
      <c r="B151" s="268" t="s">
        <v>644</v>
      </c>
      <c r="C151" s="190" t="s">
        <v>126</v>
      </c>
      <c r="D151" s="190" t="s">
        <v>1195</v>
      </c>
      <c r="E151" s="190" t="s">
        <v>2411</v>
      </c>
      <c r="F151" s="269" t="s">
        <v>2310</v>
      </c>
      <c r="G151" s="107">
        <v>17</v>
      </c>
    </row>
    <row r="152" spans="1:7">
      <c r="A152" s="289">
        <v>2011</v>
      </c>
      <c r="B152" s="268" t="s">
        <v>644</v>
      </c>
      <c r="C152" s="190" t="s">
        <v>31</v>
      </c>
      <c r="D152" s="190" t="s">
        <v>1195</v>
      </c>
      <c r="E152" s="190" t="s">
        <v>5399</v>
      </c>
      <c r="F152" s="269" t="s">
        <v>2376</v>
      </c>
      <c r="G152" s="107">
        <v>6</v>
      </c>
    </row>
    <row r="153" spans="1:7">
      <c r="A153" s="289">
        <v>2011</v>
      </c>
      <c r="B153" s="268" t="s">
        <v>644</v>
      </c>
      <c r="C153" s="190" t="s">
        <v>126</v>
      </c>
      <c r="D153" s="190" t="s">
        <v>1195</v>
      </c>
      <c r="E153" s="190" t="s">
        <v>5399</v>
      </c>
      <c r="F153" s="269" t="s">
        <v>2376</v>
      </c>
      <c r="G153" s="107">
        <v>6</v>
      </c>
    </row>
    <row r="154" spans="1:7">
      <c r="A154" s="289">
        <v>2011</v>
      </c>
      <c r="B154" s="268" t="s">
        <v>644</v>
      </c>
      <c r="C154" s="190" t="s">
        <v>213</v>
      </c>
      <c r="D154" s="190" t="s">
        <v>1195</v>
      </c>
      <c r="E154" s="190" t="s">
        <v>2411</v>
      </c>
      <c r="F154" s="269" t="s">
        <v>2311</v>
      </c>
      <c r="G154" s="107">
        <v>1</v>
      </c>
    </row>
    <row r="155" spans="1:7">
      <c r="A155" s="289">
        <v>2011</v>
      </c>
      <c r="B155" s="268" t="s">
        <v>644</v>
      </c>
      <c r="C155" s="190" t="s">
        <v>31</v>
      </c>
      <c r="D155" s="190" t="s">
        <v>1195</v>
      </c>
      <c r="E155" s="190" t="s">
        <v>2411</v>
      </c>
      <c r="F155" s="269" t="s">
        <v>2311</v>
      </c>
      <c r="G155" s="107">
        <v>12</v>
      </c>
    </row>
    <row r="156" spans="1:7">
      <c r="A156" s="289">
        <v>2011</v>
      </c>
      <c r="B156" s="268" t="s">
        <v>644</v>
      </c>
      <c r="C156" s="190" t="s">
        <v>214</v>
      </c>
      <c r="D156" s="190" t="s">
        <v>1195</v>
      </c>
      <c r="E156" s="190" t="s">
        <v>2411</v>
      </c>
      <c r="F156" s="269" t="s">
        <v>2311</v>
      </c>
      <c r="G156" s="107">
        <v>12</v>
      </c>
    </row>
    <row r="157" spans="1:7">
      <c r="A157" s="289">
        <v>2011</v>
      </c>
      <c r="B157" s="268" t="s">
        <v>644</v>
      </c>
      <c r="C157" s="190" t="s">
        <v>126</v>
      </c>
      <c r="D157" s="190" t="s">
        <v>1195</v>
      </c>
      <c r="E157" s="190" t="s">
        <v>2411</v>
      </c>
      <c r="F157" s="269" t="s">
        <v>2311</v>
      </c>
      <c r="G157" s="107">
        <v>16</v>
      </c>
    </row>
    <row r="158" spans="1:7">
      <c r="A158" s="289">
        <v>2011</v>
      </c>
      <c r="B158" s="268" t="s">
        <v>644</v>
      </c>
      <c r="C158" s="190" t="s">
        <v>31</v>
      </c>
      <c r="D158" s="190" t="s">
        <v>5397</v>
      </c>
      <c r="E158" s="190" t="s">
        <v>5401</v>
      </c>
      <c r="F158" s="269" t="s">
        <v>2324</v>
      </c>
      <c r="G158" s="107">
        <v>7</v>
      </c>
    </row>
    <row r="159" spans="1:7">
      <c r="A159" s="289">
        <v>2011</v>
      </c>
      <c r="B159" s="268" t="s">
        <v>644</v>
      </c>
      <c r="C159" s="190" t="s">
        <v>214</v>
      </c>
      <c r="D159" s="190" t="s">
        <v>5397</v>
      </c>
      <c r="E159" s="190" t="s">
        <v>5401</v>
      </c>
      <c r="F159" s="269" t="s">
        <v>2324</v>
      </c>
      <c r="G159" s="107">
        <v>12</v>
      </c>
    </row>
    <row r="160" spans="1:7">
      <c r="A160" s="289">
        <v>2011</v>
      </c>
      <c r="B160" s="268" t="s">
        <v>644</v>
      </c>
      <c r="C160" s="190" t="s">
        <v>126</v>
      </c>
      <c r="D160" s="190" t="s">
        <v>5397</v>
      </c>
      <c r="E160" s="190" t="s">
        <v>5401</v>
      </c>
      <c r="F160" s="269" t="s">
        <v>2324</v>
      </c>
      <c r="G160" s="107">
        <v>12</v>
      </c>
    </row>
    <row r="161" spans="1:7">
      <c r="A161" s="289">
        <v>2011</v>
      </c>
      <c r="B161" s="268" t="s">
        <v>644</v>
      </c>
      <c r="C161" s="190" t="s">
        <v>31</v>
      </c>
      <c r="D161" s="190" t="s">
        <v>5397</v>
      </c>
      <c r="E161" s="190" t="s">
        <v>5401</v>
      </c>
      <c r="F161" s="269" t="s">
        <v>2325</v>
      </c>
      <c r="G161" s="107">
        <v>8</v>
      </c>
    </row>
    <row r="162" spans="1:7">
      <c r="A162" s="289">
        <v>2011</v>
      </c>
      <c r="B162" s="268" t="s">
        <v>644</v>
      </c>
      <c r="C162" s="190" t="s">
        <v>214</v>
      </c>
      <c r="D162" s="190" t="s">
        <v>5397</v>
      </c>
      <c r="E162" s="190" t="s">
        <v>5401</v>
      </c>
      <c r="F162" s="269" t="s">
        <v>2325</v>
      </c>
      <c r="G162" s="107">
        <v>5</v>
      </c>
    </row>
    <row r="163" spans="1:7">
      <c r="A163" s="289">
        <v>2011</v>
      </c>
      <c r="B163" s="268" t="s">
        <v>644</v>
      </c>
      <c r="C163" s="190" t="s">
        <v>126</v>
      </c>
      <c r="D163" s="190" t="s">
        <v>5397</v>
      </c>
      <c r="E163" s="190" t="s">
        <v>5401</v>
      </c>
      <c r="F163" s="269" t="s">
        <v>2325</v>
      </c>
      <c r="G163" s="107">
        <v>8</v>
      </c>
    </row>
    <row r="164" spans="1:7">
      <c r="A164" s="289">
        <v>2011</v>
      </c>
      <c r="B164" s="268" t="s">
        <v>644</v>
      </c>
      <c r="C164" s="190" t="s">
        <v>31</v>
      </c>
      <c r="D164" s="190" t="s">
        <v>5397</v>
      </c>
      <c r="E164" s="190" t="s">
        <v>5400</v>
      </c>
      <c r="F164" s="269" t="s">
        <v>2317</v>
      </c>
      <c r="G164" s="107">
        <v>1</v>
      </c>
    </row>
    <row r="165" spans="1:7">
      <c r="A165" s="289">
        <v>2011</v>
      </c>
      <c r="B165" s="268" t="s">
        <v>644</v>
      </c>
      <c r="C165" s="190" t="s">
        <v>214</v>
      </c>
      <c r="D165" s="190" t="s">
        <v>5397</v>
      </c>
      <c r="E165" s="190" t="s">
        <v>5400</v>
      </c>
      <c r="F165" s="269" t="s">
        <v>2317</v>
      </c>
      <c r="G165" s="107">
        <v>3</v>
      </c>
    </row>
    <row r="166" spans="1:7">
      <c r="A166" s="289">
        <v>2011</v>
      </c>
      <c r="B166" s="268" t="s">
        <v>644</v>
      </c>
      <c r="C166" s="190" t="s">
        <v>2302</v>
      </c>
      <c r="D166" s="190" t="s">
        <v>1195</v>
      </c>
      <c r="E166" s="190" t="s">
        <v>2411</v>
      </c>
      <c r="F166" s="269" t="s">
        <v>2312</v>
      </c>
      <c r="G166" s="107">
        <v>1</v>
      </c>
    </row>
    <row r="167" spans="1:7">
      <c r="A167" s="289">
        <v>2011</v>
      </c>
      <c r="B167" s="268" t="s">
        <v>644</v>
      </c>
      <c r="C167" s="190" t="s">
        <v>213</v>
      </c>
      <c r="D167" s="190" t="s">
        <v>1195</v>
      </c>
      <c r="E167" s="190" t="s">
        <v>2411</v>
      </c>
      <c r="F167" s="269" t="s">
        <v>2312</v>
      </c>
      <c r="G167" s="107">
        <v>4</v>
      </c>
    </row>
    <row r="168" spans="1:7">
      <c r="A168" s="289">
        <v>2011</v>
      </c>
      <c r="B168" s="268" t="s">
        <v>644</v>
      </c>
      <c r="C168" s="190" t="s">
        <v>31</v>
      </c>
      <c r="D168" s="190" t="s">
        <v>1195</v>
      </c>
      <c r="E168" s="190" t="s">
        <v>2411</v>
      </c>
      <c r="F168" s="269" t="s">
        <v>2312</v>
      </c>
      <c r="G168" s="107">
        <v>65</v>
      </c>
    </row>
    <row r="169" spans="1:7">
      <c r="A169" s="289">
        <v>2011</v>
      </c>
      <c r="B169" s="268" t="s">
        <v>644</v>
      </c>
      <c r="C169" s="190" t="s">
        <v>214</v>
      </c>
      <c r="D169" s="190" t="s">
        <v>1195</v>
      </c>
      <c r="E169" s="190" t="s">
        <v>2411</v>
      </c>
      <c r="F169" s="269" t="s">
        <v>2312</v>
      </c>
      <c r="G169" s="107">
        <v>39</v>
      </c>
    </row>
    <row r="170" spans="1:7">
      <c r="A170" s="289">
        <v>2011</v>
      </c>
      <c r="B170" s="268" t="s">
        <v>644</v>
      </c>
      <c r="C170" s="190" t="s">
        <v>126</v>
      </c>
      <c r="D170" s="190" t="s">
        <v>1195</v>
      </c>
      <c r="E170" s="190" t="s">
        <v>2411</v>
      </c>
      <c r="F170" s="269" t="s">
        <v>2312</v>
      </c>
      <c r="G170" s="107">
        <v>82</v>
      </c>
    </row>
    <row r="171" spans="1:7">
      <c r="A171" s="289">
        <v>2011</v>
      </c>
      <c r="B171" s="268" t="s">
        <v>644</v>
      </c>
      <c r="C171" s="190" t="s">
        <v>31</v>
      </c>
      <c r="D171" s="190" t="s">
        <v>1195</v>
      </c>
      <c r="E171" s="190" t="s">
        <v>2411</v>
      </c>
      <c r="F171" s="269" t="s">
        <v>2313</v>
      </c>
      <c r="G171" s="107">
        <v>9</v>
      </c>
    </row>
    <row r="172" spans="1:7">
      <c r="A172" s="289">
        <v>2011</v>
      </c>
      <c r="B172" s="268" t="s">
        <v>644</v>
      </c>
      <c r="C172" s="190" t="s">
        <v>214</v>
      </c>
      <c r="D172" s="190" t="s">
        <v>1195</v>
      </c>
      <c r="E172" s="190" t="s">
        <v>2411</v>
      </c>
      <c r="F172" s="269" t="s">
        <v>2313</v>
      </c>
      <c r="G172" s="107">
        <v>8</v>
      </c>
    </row>
    <row r="173" spans="1:7">
      <c r="A173" s="289">
        <v>2011</v>
      </c>
      <c r="B173" s="268" t="s">
        <v>644</v>
      </c>
      <c r="C173" s="190" t="s">
        <v>126</v>
      </c>
      <c r="D173" s="190" t="s">
        <v>1195</v>
      </c>
      <c r="E173" s="190" t="s">
        <v>2411</v>
      </c>
      <c r="F173" s="269" t="s">
        <v>2313</v>
      </c>
      <c r="G173" s="107">
        <v>18</v>
      </c>
    </row>
    <row r="174" spans="1:7">
      <c r="A174" s="289">
        <v>2011</v>
      </c>
      <c r="B174" s="268" t="s">
        <v>644</v>
      </c>
      <c r="C174" s="190" t="s">
        <v>213</v>
      </c>
      <c r="D174" s="190" t="s">
        <v>1195</v>
      </c>
      <c r="E174" s="190" t="s">
        <v>5399</v>
      </c>
      <c r="F174" s="269" t="s">
        <v>2356</v>
      </c>
      <c r="G174" s="107">
        <v>4</v>
      </c>
    </row>
    <row r="175" spans="1:7">
      <c r="A175" s="289">
        <v>2011</v>
      </c>
      <c r="B175" s="268" t="s">
        <v>644</v>
      </c>
      <c r="C175" s="190" t="s">
        <v>31</v>
      </c>
      <c r="D175" s="190" t="s">
        <v>1195</v>
      </c>
      <c r="E175" s="190" t="s">
        <v>5399</v>
      </c>
      <c r="F175" s="269" t="s">
        <v>2356</v>
      </c>
      <c r="G175" s="107">
        <v>13</v>
      </c>
    </row>
    <row r="176" spans="1:7">
      <c r="A176" s="289">
        <v>2011</v>
      </c>
      <c r="B176" s="268" t="s">
        <v>644</v>
      </c>
      <c r="C176" s="190" t="s">
        <v>214</v>
      </c>
      <c r="D176" s="190" t="s">
        <v>1195</v>
      </c>
      <c r="E176" s="190" t="s">
        <v>5399</v>
      </c>
      <c r="F176" s="269" t="s">
        <v>2356</v>
      </c>
      <c r="G176" s="107">
        <v>16</v>
      </c>
    </row>
    <row r="177" spans="1:7">
      <c r="A177" s="289">
        <v>2011</v>
      </c>
      <c r="B177" s="268" t="s">
        <v>644</v>
      </c>
      <c r="C177" s="190" t="s">
        <v>126</v>
      </c>
      <c r="D177" s="190" t="s">
        <v>1195</v>
      </c>
      <c r="E177" s="190" t="s">
        <v>5399</v>
      </c>
      <c r="F177" s="269" t="s">
        <v>2356</v>
      </c>
      <c r="G177" s="107">
        <v>17</v>
      </c>
    </row>
    <row r="178" spans="1:7">
      <c r="A178" s="289">
        <v>2011</v>
      </c>
      <c r="B178" s="268" t="s">
        <v>644</v>
      </c>
      <c r="C178" s="190" t="s">
        <v>2302</v>
      </c>
      <c r="D178" s="190" t="s">
        <v>1195</v>
      </c>
      <c r="E178" s="190" t="s">
        <v>5398</v>
      </c>
      <c r="F178" s="269" t="s">
        <v>2331</v>
      </c>
      <c r="G178" s="107">
        <v>2</v>
      </c>
    </row>
    <row r="179" spans="1:7">
      <c r="A179" s="289">
        <v>2011</v>
      </c>
      <c r="B179" s="268" t="s">
        <v>644</v>
      </c>
      <c r="C179" s="190" t="s">
        <v>213</v>
      </c>
      <c r="D179" s="190" t="s">
        <v>1195</v>
      </c>
      <c r="E179" s="190" t="s">
        <v>5398</v>
      </c>
      <c r="F179" s="269" t="s">
        <v>2331</v>
      </c>
      <c r="G179" s="107">
        <v>12</v>
      </c>
    </row>
    <row r="180" spans="1:7">
      <c r="A180" s="289">
        <v>2011</v>
      </c>
      <c r="B180" s="268" t="s">
        <v>644</v>
      </c>
      <c r="C180" s="190" t="s">
        <v>31</v>
      </c>
      <c r="D180" s="190" t="s">
        <v>1195</v>
      </c>
      <c r="E180" s="190" t="s">
        <v>5398</v>
      </c>
      <c r="F180" s="269" t="s">
        <v>2331</v>
      </c>
      <c r="G180" s="107">
        <v>133</v>
      </c>
    </row>
    <row r="181" spans="1:7">
      <c r="A181" s="289">
        <v>2011</v>
      </c>
      <c r="B181" s="268" t="s">
        <v>644</v>
      </c>
      <c r="C181" s="190" t="s">
        <v>214</v>
      </c>
      <c r="D181" s="190" t="s">
        <v>1195</v>
      </c>
      <c r="E181" s="190" t="s">
        <v>5398</v>
      </c>
      <c r="F181" s="269" t="s">
        <v>2331</v>
      </c>
      <c r="G181" s="107">
        <v>98</v>
      </c>
    </row>
    <row r="182" spans="1:7">
      <c r="A182" s="289">
        <v>2011</v>
      </c>
      <c r="B182" s="268" t="s">
        <v>644</v>
      </c>
      <c r="C182" s="190" t="s">
        <v>126</v>
      </c>
      <c r="D182" s="190" t="s">
        <v>1195</v>
      </c>
      <c r="E182" s="190" t="s">
        <v>5398</v>
      </c>
      <c r="F182" s="269" t="s">
        <v>2331</v>
      </c>
      <c r="G182" s="107">
        <v>184</v>
      </c>
    </row>
    <row r="183" spans="1:7">
      <c r="A183" s="289">
        <v>2011</v>
      </c>
      <c r="B183" s="268" t="s">
        <v>644</v>
      </c>
      <c r="C183" s="190" t="s">
        <v>31</v>
      </c>
      <c r="D183" s="190" t="s">
        <v>1195</v>
      </c>
      <c r="E183" s="190" t="s">
        <v>5399</v>
      </c>
      <c r="F183" s="269" t="s">
        <v>2383</v>
      </c>
      <c r="G183" s="107">
        <v>7</v>
      </c>
    </row>
    <row r="184" spans="1:7">
      <c r="A184" s="289">
        <v>2011</v>
      </c>
      <c r="B184" s="268" t="s">
        <v>644</v>
      </c>
      <c r="C184" s="190" t="s">
        <v>214</v>
      </c>
      <c r="D184" s="190" t="s">
        <v>1195</v>
      </c>
      <c r="E184" s="190" t="s">
        <v>5399</v>
      </c>
      <c r="F184" s="269" t="s">
        <v>2383</v>
      </c>
      <c r="G184" s="107">
        <v>3</v>
      </c>
    </row>
    <row r="185" spans="1:7">
      <c r="A185" s="289">
        <v>2011</v>
      </c>
      <c r="B185" s="268" t="s">
        <v>644</v>
      </c>
      <c r="C185" s="190" t="s">
        <v>126</v>
      </c>
      <c r="D185" s="190" t="s">
        <v>1195</v>
      </c>
      <c r="E185" s="190" t="s">
        <v>5399</v>
      </c>
      <c r="F185" s="269" t="s">
        <v>2383</v>
      </c>
      <c r="G185" s="107">
        <v>7</v>
      </c>
    </row>
    <row r="186" spans="1:7">
      <c r="A186" s="289">
        <v>2011</v>
      </c>
      <c r="B186" s="268" t="s">
        <v>644</v>
      </c>
      <c r="C186" s="190" t="s">
        <v>31</v>
      </c>
      <c r="D186" s="190" t="s">
        <v>1195</v>
      </c>
      <c r="E186" s="190" t="s">
        <v>2411</v>
      </c>
      <c r="F186" s="269" t="s">
        <v>2314</v>
      </c>
      <c r="G186" s="107">
        <v>1</v>
      </c>
    </row>
    <row r="187" spans="1:7">
      <c r="A187" s="289">
        <v>2011</v>
      </c>
      <c r="B187" s="268" t="s">
        <v>644</v>
      </c>
      <c r="C187" s="190" t="s">
        <v>214</v>
      </c>
      <c r="D187" s="190" t="s">
        <v>1195</v>
      </c>
      <c r="E187" s="190" t="s">
        <v>2411</v>
      </c>
      <c r="F187" s="269" t="s">
        <v>2314</v>
      </c>
      <c r="G187" s="107">
        <v>24</v>
      </c>
    </row>
    <row r="188" spans="1:7">
      <c r="A188" s="289">
        <v>2011</v>
      </c>
      <c r="B188" s="268" t="s">
        <v>644</v>
      </c>
      <c r="C188" s="190" t="s">
        <v>126</v>
      </c>
      <c r="D188" s="190" t="s">
        <v>1195</v>
      </c>
      <c r="E188" s="190" t="s">
        <v>2411</v>
      </c>
      <c r="F188" s="269" t="s">
        <v>2314</v>
      </c>
      <c r="G188" s="107">
        <v>3</v>
      </c>
    </row>
    <row r="189" spans="1:7">
      <c r="A189" s="289">
        <v>2011</v>
      </c>
      <c r="B189" s="268" t="s">
        <v>644</v>
      </c>
      <c r="C189" s="190" t="s">
        <v>213</v>
      </c>
      <c r="D189" s="190" t="s">
        <v>1195</v>
      </c>
      <c r="E189" s="190" t="s">
        <v>2411</v>
      </c>
      <c r="F189" s="269" t="s">
        <v>2315</v>
      </c>
      <c r="G189" s="107">
        <v>3</v>
      </c>
    </row>
    <row r="190" spans="1:7">
      <c r="A190" s="289">
        <v>2011</v>
      </c>
      <c r="B190" s="268" t="s">
        <v>644</v>
      </c>
      <c r="C190" s="190" t="s">
        <v>31</v>
      </c>
      <c r="D190" s="190" t="s">
        <v>1195</v>
      </c>
      <c r="E190" s="190" t="s">
        <v>2411</v>
      </c>
      <c r="F190" s="269" t="s">
        <v>2315</v>
      </c>
      <c r="G190" s="107">
        <v>32</v>
      </c>
    </row>
    <row r="191" spans="1:7">
      <c r="A191" s="289">
        <v>2011</v>
      </c>
      <c r="B191" s="268" t="s">
        <v>644</v>
      </c>
      <c r="C191" s="190" t="s">
        <v>214</v>
      </c>
      <c r="D191" s="190" t="s">
        <v>1195</v>
      </c>
      <c r="E191" s="190" t="s">
        <v>2411</v>
      </c>
      <c r="F191" s="269" t="s">
        <v>2315</v>
      </c>
      <c r="G191" s="107">
        <v>28</v>
      </c>
    </row>
    <row r="192" spans="1:7">
      <c r="A192" s="289">
        <v>2011</v>
      </c>
      <c r="B192" s="268" t="s">
        <v>644</v>
      </c>
      <c r="C192" s="190" t="s">
        <v>126</v>
      </c>
      <c r="D192" s="190" t="s">
        <v>1195</v>
      </c>
      <c r="E192" s="190" t="s">
        <v>2411</v>
      </c>
      <c r="F192" s="269" t="s">
        <v>2315</v>
      </c>
      <c r="G192" s="107">
        <v>44</v>
      </c>
    </row>
    <row r="193" spans="1:7">
      <c r="A193" s="289">
        <v>2011</v>
      </c>
      <c r="B193" s="268" t="s">
        <v>644</v>
      </c>
      <c r="C193" s="190" t="s">
        <v>2302</v>
      </c>
      <c r="D193" s="190" t="s">
        <v>5397</v>
      </c>
      <c r="E193" s="190" t="s">
        <v>5400</v>
      </c>
      <c r="F193" s="269" t="s">
        <v>2318</v>
      </c>
      <c r="G193" s="107">
        <v>1</v>
      </c>
    </row>
    <row r="194" spans="1:7">
      <c r="A194" s="289">
        <v>2011</v>
      </c>
      <c r="B194" s="268" t="s">
        <v>644</v>
      </c>
      <c r="C194" s="190" t="s">
        <v>213</v>
      </c>
      <c r="D194" s="190" t="s">
        <v>5397</v>
      </c>
      <c r="E194" s="190" t="s">
        <v>5400</v>
      </c>
      <c r="F194" s="269" t="s">
        <v>2318</v>
      </c>
      <c r="G194" s="107">
        <v>1</v>
      </c>
    </row>
    <row r="195" spans="1:7">
      <c r="A195" s="289">
        <v>2011</v>
      </c>
      <c r="B195" s="268" t="s">
        <v>644</v>
      </c>
      <c r="C195" s="190" t="s">
        <v>31</v>
      </c>
      <c r="D195" s="190" t="s">
        <v>5397</v>
      </c>
      <c r="E195" s="190" t="s">
        <v>5400</v>
      </c>
      <c r="F195" s="269" t="s">
        <v>2318</v>
      </c>
      <c r="G195" s="107">
        <v>7</v>
      </c>
    </row>
    <row r="196" spans="1:7">
      <c r="A196" s="289">
        <v>2011</v>
      </c>
      <c r="B196" s="268" t="s">
        <v>644</v>
      </c>
      <c r="C196" s="190" t="s">
        <v>214</v>
      </c>
      <c r="D196" s="190" t="s">
        <v>5397</v>
      </c>
      <c r="E196" s="190" t="s">
        <v>5400</v>
      </c>
      <c r="F196" s="269" t="s">
        <v>2318</v>
      </c>
      <c r="G196" s="107">
        <v>19</v>
      </c>
    </row>
    <row r="197" spans="1:7">
      <c r="A197" s="289">
        <v>2011</v>
      </c>
      <c r="B197" s="268" t="s">
        <v>644</v>
      </c>
      <c r="C197" s="190" t="s">
        <v>126</v>
      </c>
      <c r="D197" s="190" t="s">
        <v>5397</v>
      </c>
      <c r="E197" s="190" t="s">
        <v>5400</v>
      </c>
      <c r="F197" s="269" t="s">
        <v>2318</v>
      </c>
      <c r="G197" s="107">
        <v>19</v>
      </c>
    </row>
    <row r="198" spans="1:7">
      <c r="A198" s="107">
        <v>2012</v>
      </c>
      <c r="B198" s="268" t="s">
        <v>644</v>
      </c>
      <c r="C198" s="190" t="s">
        <v>2227</v>
      </c>
      <c r="D198" s="190" t="s">
        <v>1195</v>
      </c>
      <c r="E198" s="190" t="s">
        <v>5399</v>
      </c>
      <c r="F198" s="269" t="s">
        <v>2379</v>
      </c>
      <c r="G198" s="107">
        <v>4</v>
      </c>
    </row>
    <row r="199" spans="1:7">
      <c r="A199" s="107">
        <v>2012</v>
      </c>
      <c r="B199" s="268" t="s">
        <v>644</v>
      </c>
      <c r="C199" s="190" t="s">
        <v>2227</v>
      </c>
      <c r="D199" s="190" t="s">
        <v>1195</v>
      </c>
      <c r="E199" s="190" t="s">
        <v>2411</v>
      </c>
      <c r="F199" s="269" t="s">
        <v>2303</v>
      </c>
      <c r="G199" s="107">
        <v>1</v>
      </c>
    </row>
    <row r="200" spans="1:7">
      <c r="A200" s="107">
        <v>2012</v>
      </c>
      <c r="B200" s="268" t="s">
        <v>644</v>
      </c>
      <c r="C200" s="190" t="s">
        <v>2227</v>
      </c>
      <c r="D200" s="190" t="s">
        <v>5397</v>
      </c>
      <c r="E200" s="190" t="s">
        <v>5401</v>
      </c>
      <c r="F200" s="269" t="s">
        <v>2320</v>
      </c>
      <c r="G200" s="107">
        <v>57</v>
      </c>
    </row>
    <row r="201" spans="1:7">
      <c r="A201" s="107">
        <v>2012</v>
      </c>
      <c r="B201" s="268" t="s">
        <v>644</v>
      </c>
      <c r="C201" s="190" t="s">
        <v>2227</v>
      </c>
      <c r="D201" s="190" t="s">
        <v>1195</v>
      </c>
      <c r="E201" s="190" t="s">
        <v>2411</v>
      </c>
      <c r="F201" s="269" t="s">
        <v>2304</v>
      </c>
      <c r="G201" s="107">
        <v>25</v>
      </c>
    </row>
    <row r="202" spans="1:7">
      <c r="A202" s="107">
        <v>2012</v>
      </c>
      <c r="B202" s="268" t="s">
        <v>644</v>
      </c>
      <c r="C202" s="190" t="s">
        <v>2227</v>
      </c>
      <c r="D202" s="190" t="s">
        <v>5397</v>
      </c>
      <c r="E202" s="190" t="s">
        <v>5402</v>
      </c>
      <c r="F202" s="269" t="s">
        <v>2345</v>
      </c>
      <c r="G202" s="107">
        <v>15</v>
      </c>
    </row>
    <row r="203" spans="1:7">
      <c r="A203" s="107">
        <v>2012</v>
      </c>
      <c r="B203" s="268" t="s">
        <v>644</v>
      </c>
      <c r="C203" s="190" t="s">
        <v>2227</v>
      </c>
      <c r="D203" s="190" t="s">
        <v>5397</v>
      </c>
      <c r="E203" s="190" t="s">
        <v>5402</v>
      </c>
      <c r="F203" s="269" t="s">
        <v>3120</v>
      </c>
      <c r="G203" s="107">
        <v>22</v>
      </c>
    </row>
    <row r="204" spans="1:7">
      <c r="A204" s="107">
        <v>2012</v>
      </c>
      <c r="B204" s="268" t="s">
        <v>644</v>
      </c>
      <c r="C204" s="190" t="s">
        <v>2227</v>
      </c>
      <c r="D204" s="190" t="s">
        <v>5397</v>
      </c>
      <c r="E204" s="190" t="s">
        <v>5400</v>
      </c>
      <c r="F204" s="269" t="s">
        <v>2316</v>
      </c>
      <c r="G204" s="107">
        <v>3</v>
      </c>
    </row>
    <row r="205" spans="1:7">
      <c r="A205" s="107">
        <v>2012</v>
      </c>
      <c r="B205" s="268" t="s">
        <v>644</v>
      </c>
      <c r="C205" s="190" t="s">
        <v>2227</v>
      </c>
      <c r="D205" s="190" t="s">
        <v>5397</v>
      </c>
      <c r="E205" s="190" t="s">
        <v>5401</v>
      </c>
      <c r="F205" s="269" t="s">
        <v>2321</v>
      </c>
      <c r="G205" s="107">
        <v>53</v>
      </c>
    </row>
    <row r="206" spans="1:7">
      <c r="A206" s="107">
        <v>2012</v>
      </c>
      <c r="B206" s="268" t="s">
        <v>644</v>
      </c>
      <c r="C206" s="190" t="s">
        <v>2227</v>
      </c>
      <c r="D206" s="190" t="s">
        <v>1195</v>
      </c>
      <c r="E206" s="190" t="s">
        <v>5398</v>
      </c>
      <c r="F206" s="269" t="s">
        <v>2332</v>
      </c>
      <c r="G206" s="107">
        <v>11</v>
      </c>
    </row>
    <row r="207" spans="1:7">
      <c r="A207" s="107">
        <v>2012</v>
      </c>
      <c r="B207" s="268" t="s">
        <v>644</v>
      </c>
      <c r="C207" s="190" t="s">
        <v>2227</v>
      </c>
      <c r="D207" s="190" t="s">
        <v>5397</v>
      </c>
      <c r="E207" s="190" t="s">
        <v>5401</v>
      </c>
      <c r="F207" s="269" t="s">
        <v>2341</v>
      </c>
      <c r="G207" s="107">
        <v>6</v>
      </c>
    </row>
    <row r="208" spans="1:7">
      <c r="A208" s="107">
        <v>2012</v>
      </c>
      <c r="B208" s="268" t="s">
        <v>644</v>
      </c>
      <c r="C208" s="190" t="s">
        <v>2227</v>
      </c>
      <c r="D208" s="190" t="s">
        <v>1195</v>
      </c>
      <c r="E208" s="190" t="s">
        <v>5399</v>
      </c>
      <c r="F208" s="269" t="s">
        <v>2375</v>
      </c>
      <c r="G208" s="107">
        <v>5</v>
      </c>
    </row>
    <row r="209" spans="1:7">
      <c r="A209" s="107">
        <v>2012</v>
      </c>
      <c r="B209" s="268" t="s">
        <v>644</v>
      </c>
      <c r="C209" s="190" t="s">
        <v>2227</v>
      </c>
      <c r="D209" s="190" t="s">
        <v>1195</v>
      </c>
      <c r="E209" s="190" t="s">
        <v>5399</v>
      </c>
      <c r="F209" s="269" t="s">
        <v>2380</v>
      </c>
      <c r="G209" s="107">
        <v>8</v>
      </c>
    </row>
    <row r="210" spans="1:7">
      <c r="A210" s="107">
        <v>2012</v>
      </c>
      <c r="B210" s="268" t="s">
        <v>644</v>
      </c>
      <c r="C210" s="190" t="s">
        <v>2227</v>
      </c>
      <c r="D210" s="190" t="s">
        <v>1195</v>
      </c>
      <c r="E210" s="190" t="s">
        <v>5399</v>
      </c>
      <c r="F210" s="269" t="s">
        <v>2401</v>
      </c>
      <c r="G210" s="107">
        <v>12</v>
      </c>
    </row>
    <row r="211" spans="1:7">
      <c r="A211" s="107">
        <v>2012</v>
      </c>
      <c r="B211" s="268" t="s">
        <v>644</v>
      </c>
      <c r="C211" s="190" t="s">
        <v>2227</v>
      </c>
      <c r="D211" s="190" t="s">
        <v>1195</v>
      </c>
      <c r="E211" s="190" t="s">
        <v>5399</v>
      </c>
      <c r="F211" s="269" t="s">
        <v>2381</v>
      </c>
      <c r="G211" s="107">
        <v>2</v>
      </c>
    </row>
    <row r="212" spans="1:7">
      <c r="A212" s="107">
        <v>2012</v>
      </c>
      <c r="B212" s="268" t="s">
        <v>644</v>
      </c>
      <c r="C212" s="190" t="s">
        <v>2227</v>
      </c>
      <c r="D212" s="190" t="s">
        <v>1195</v>
      </c>
      <c r="E212" s="190" t="s">
        <v>5398</v>
      </c>
      <c r="F212" s="269" t="s">
        <v>2330</v>
      </c>
      <c r="G212" s="107">
        <v>8</v>
      </c>
    </row>
    <row r="213" spans="1:7">
      <c r="A213" s="107">
        <v>2012</v>
      </c>
      <c r="B213" s="268" t="s">
        <v>644</v>
      </c>
      <c r="C213" s="190" t="s">
        <v>2227</v>
      </c>
      <c r="D213" s="190" t="s">
        <v>1195</v>
      </c>
      <c r="E213" s="190" t="s">
        <v>5399</v>
      </c>
      <c r="F213" s="269" t="s">
        <v>2374</v>
      </c>
      <c r="G213" s="107">
        <v>1</v>
      </c>
    </row>
    <row r="214" spans="1:7">
      <c r="A214" s="107">
        <v>2012</v>
      </c>
      <c r="B214" s="268" t="s">
        <v>644</v>
      </c>
      <c r="C214" s="190" t="s">
        <v>2227</v>
      </c>
      <c r="D214" s="190" t="s">
        <v>1195</v>
      </c>
      <c r="E214" s="190" t="s">
        <v>5399</v>
      </c>
      <c r="F214" s="269" t="s">
        <v>2382</v>
      </c>
      <c r="G214" s="107">
        <v>1</v>
      </c>
    </row>
    <row r="215" spans="1:7">
      <c r="A215" s="107">
        <v>2012</v>
      </c>
      <c r="B215" s="268" t="s">
        <v>644</v>
      </c>
      <c r="C215" s="190" t="s">
        <v>2227</v>
      </c>
      <c r="D215" s="190" t="s">
        <v>5397</v>
      </c>
      <c r="E215" s="190" t="s">
        <v>5400</v>
      </c>
      <c r="F215" s="269" t="s">
        <v>2336</v>
      </c>
      <c r="G215" s="107">
        <v>27</v>
      </c>
    </row>
    <row r="216" spans="1:7">
      <c r="A216" s="107">
        <v>2012</v>
      </c>
      <c r="B216" s="268" t="s">
        <v>644</v>
      </c>
      <c r="C216" s="190" t="s">
        <v>2227</v>
      </c>
      <c r="D216" s="190" t="s">
        <v>1195</v>
      </c>
      <c r="E216" s="190" t="s">
        <v>2411</v>
      </c>
      <c r="F216" s="269" t="s">
        <v>2305</v>
      </c>
      <c r="G216" s="107">
        <v>52</v>
      </c>
    </row>
    <row r="217" spans="1:7">
      <c r="A217" s="107">
        <v>2012</v>
      </c>
      <c r="B217" s="268" t="s">
        <v>644</v>
      </c>
      <c r="C217" s="190" t="s">
        <v>2227</v>
      </c>
      <c r="D217" s="190" t="s">
        <v>1195</v>
      </c>
      <c r="E217" s="190" t="s">
        <v>2411</v>
      </c>
      <c r="F217" s="269" t="s">
        <v>2306</v>
      </c>
      <c r="G217" s="107">
        <v>5</v>
      </c>
    </row>
    <row r="218" spans="1:7">
      <c r="A218" s="107">
        <v>2012</v>
      </c>
      <c r="B218" s="268" t="s">
        <v>644</v>
      </c>
      <c r="C218" s="190" t="s">
        <v>2227</v>
      </c>
      <c r="D218" s="190" t="s">
        <v>5397</v>
      </c>
      <c r="E218" s="190" t="s">
        <v>5401</v>
      </c>
      <c r="F218" s="269" t="s">
        <v>2322</v>
      </c>
      <c r="G218" s="107">
        <v>21</v>
      </c>
    </row>
    <row r="219" spans="1:7">
      <c r="A219" s="107">
        <v>2012</v>
      </c>
      <c r="B219" s="268" t="s">
        <v>644</v>
      </c>
      <c r="C219" s="190" t="s">
        <v>2227</v>
      </c>
      <c r="D219" s="190" t="s">
        <v>5397</v>
      </c>
      <c r="E219" s="190" t="s">
        <v>5401</v>
      </c>
      <c r="F219" s="269" t="s">
        <v>2323</v>
      </c>
      <c r="G219" s="107">
        <v>101</v>
      </c>
    </row>
    <row r="220" spans="1:7">
      <c r="A220" s="107">
        <v>2012</v>
      </c>
      <c r="B220" s="268" t="s">
        <v>644</v>
      </c>
      <c r="C220" s="190" t="s">
        <v>2227</v>
      </c>
      <c r="D220" s="190" t="s">
        <v>5397</v>
      </c>
      <c r="E220" s="190" t="s">
        <v>5402</v>
      </c>
      <c r="F220" s="269" t="s">
        <v>2344</v>
      </c>
      <c r="G220" s="107">
        <v>4</v>
      </c>
    </row>
    <row r="221" spans="1:7">
      <c r="A221" s="107">
        <v>2012</v>
      </c>
      <c r="B221" s="268" t="s">
        <v>644</v>
      </c>
      <c r="C221" s="190" t="s">
        <v>2227</v>
      </c>
      <c r="D221" s="190" t="s">
        <v>1195</v>
      </c>
      <c r="E221" s="190" t="s">
        <v>5399</v>
      </c>
      <c r="F221" s="269" t="s">
        <v>2362</v>
      </c>
      <c r="G221" s="107">
        <v>2</v>
      </c>
    </row>
    <row r="222" spans="1:7">
      <c r="A222" s="107">
        <v>2012</v>
      </c>
      <c r="B222" s="268" t="s">
        <v>644</v>
      </c>
      <c r="C222" s="190" t="s">
        <v>2227</v>
      </c>
      <c r="D222" s="190" t="s">
        <v>1195</v>
      </c>
      <c r="E222" s="190" t="s">
        <v>2411</v>
      </c>
      <c r="F222" s="269" t="s">
        <v>2307</v>
      </c>
      <c r="G222" s="107">
        <v>2</v>
      </c>
    </row>
    <row r="223" spans="1:7">
      <c r="A223" s="107">
        <v>2012</v>
      </c>
      <c r="B223" s="268" t="s">
        <v>644</v>
      </c>
      <c r="C223" s="190" t="s">
        <v>2227</v>
      </c>
      <c r="D223" s="190" t="s">
        <v>1195</v>
      </c>
      <c r="E223" s="190" t="s">
        <v>2411</v>
      </c>
      <c r="F223" s="269" t="s">
        <v>2308</v>
      </c>
      <c r="G223" s="107">
        <v>3</v>
      </c>
    </row>
    <row r="224" spans="1:7">
      <c r="A224" s="107">
        <v>2012</v>
      </c>
      <c r="B224" s="268" t="s">
        <v>644</v>
      </c>
      <c r="C224" s="190" t="s">
        <v>2227</v>
      </c>
      <c r="D224" s="190" t="s">
        <v>1195</v>
      </c>
      <c r="E224" s="190" t="s">
        <v>5399</v>
      </c>
      <c r="F224" s="269" t="s">
        <v>2378</v>
      </c>
      <c r="G224" s="107">
        <v>11</v>
      </c>
    </row>
    <row r="225" spans="1:7">
      <c r="A225" s="107">
        <v>2012</v>
      </c>
      <c r="B225" s="268" t="s">
        <v>644</v>
      </c>
      <c r="C225" s="190" t="s">
        <v>2227</v>
      </c>
      <c r="D225" s="190" t="s">
        <v>1195</v>
      </c>
      <c r="E225" s="190" t="s">
        <v>2411</v>
      </c>
      <c r="F225" s="269" t="s">
        <v>2309</v>
      </c>
      <c r="G225" s="107">
        <v>17</v>
      </c>
    </row>
    <row r="226" spans="1:7">
      <c r="A226" s="107">
        <v>2012</v>
      </c>
      <c r="B226" s="268" t="s">
        <v>644</v>
      </c>
      <c r="C226" s="190" t="s">
        <v>2227</v>
      </c>
      <c r="D226" s="190" t="s">
        <v>1195</v>
      </c>
      <c r="E226" s="190" t="s">
        <v>2411</v>
      </c>
      <c r="F226" s="269" t="s">
        <v>2310</v>
      </c>
      <c r="G226" s="107">
        <v>20</v>
      </c>
    </row>
    <row r="227" spans="1:7">
      <c r="A227" s="107">
        <v>2012</v>
      </c>
      <c r="B227" s="268" t="s">
        <v>644</v>
      </c>
      <c r="C227" s="190" t="s">
        <v>2227</v>
      </c>
      <c r="D227" s="190" t="s">
        <v>1195</v>
      </c>
      <c r="E227" s="190" t="s">
        <v>5399</v>
      </c>
      <c r="F227" s="269" t="s">
        <v>2376</v>
      </c>
      <c r="G227" s="107">
        <v>3</v>
      </c>
    </row>
    <row r="228" spans="1:7">
      <c r="A228" s="107">
        <v>2012</v>
      </c>
      <c r="B228" s="268" t="s">
        <v>644</v>
      </c>
      <c r="C228" s="190" t="s">
        <v>2227</v>
      </c>
      <c r="D228" s="190" t="s">
        <v>1195</v>
      </c>
      <c r="E228" s="190" t="s">
        <v>2411</v>
      </c>
      <c r="F228" s="269" t="s">
        <v>2311</v>
      </c>
      <c r="G228" s="107">
        <v>1</v>
      </c>
    </row>
    <row r="229" spans="1:7">
      <c r="A229" s="107">
        <v>2012</v>
      </c>
      <c r="B229" s="268" t="s">
        <v>644</v>
      </c>
      <c r="C229" s="190" t="s">
        <v>2227</v>
      </c>
      <c r="D229" s="190" t="s">
        <v>5397</v>
      </c>
      <c r="E229" s="190" t="s">
        <v>5401</v>
      </c>
      <c r="F229" s="269" t="s">
        <v>2324</v>
      </c>
      <c r="G229" s="107">
        <v>52</v>
      </c>
    </row>
    <row r="230" spans="1:7">
      <c r="A230" s="107">
        <v>2012</v>
      </c>
      <c r="B230" s="268" t="s">
        <v>644</v>
      </c>
      <c r="C230" s="190" t="s">
        <v>2227</v>
      </c>
      <c r="D230" s="190" t="s">
        <v>1195</v>
      </c>
      <c r="E230" s="190" t="s">
        <v>5399</v>
      </c>
      <c r="F230" s="269" t="s">
        <v>2400</v>
      </c>
      <c r="G230" s="107">
        <v>1</v>
      </c>
    </row>
    <row r="231" spans="1:7">
      <c r="A231" s="107">
        <v>2012</v>
      </c>
      <c r="B231" s="268" t="s">
        <v>644</v>
      </c>
      <c r="C231" s="190" t="s">
        <v>2227</v>
      </c>
      <c r="D231" s="190" t="s">
        <v>5397</v>
      </c>
      <c r="E231" s="190" t="s">
        <v>5401</v>
      </c>
      <c r="F231" s="269" t="s">
        <v>2325</v>
      </c>
      <c r="G231" s="107">
        <v>53</v>
      </c>
    </row>
    <row r="232" spans="1:7">
      <c r="A232" s="107">
        <v>2012</v>
      </c>
      <c r="B232" s="268" t="s">
        <v>644</v>
      </c>
      <c r="C232" s="190" t="s">
        <v>2227</v>
      </c>
      <c r="D232" s="190" t="s">
        <v>5397</v>
      </c>
      <c r="E232" s="190" t="s">
        <v>5400</v>
      </c>
      <c r="F232" s="269" t="s">
        <v>2317</v>
      </c>
      <c r="G232" s="107">
        <v>18</v>
      </c>
    </row>
    <row r="233" spans="1:7">
      <c r="A233" s="107">
        <v>2012</v>
      </c>
      <c r="B233" s="268" t="s">
        <v>644</v>
      </c>
      <c r="C233" s="190" t="s">
        <v>2227</v>
      </c>
      <c r="D233" s="190" t="s">
        <v>5397</v>
      </c>
      <c r="E233" s="190" t="s">
        <v>5400</v>
      </c>
      <c r="F233" s="269" t="s">
        <v>2333</v>
      </c>
      <c r="G233" s="107">
        <v>9</v>
      </c>
    </row>
    <row r="234" spans="1:7">
      <c r="A234" s="107">
        <v>2012</v>
      </c>
      <c r="B234" s="268" t="s">
        <v>644</v>
      </c>
      <c r="C234" s="190" t="s">
        <v>2227</v>
      </c>
      <c r="D234" s="190" t="s">
        <v>1195</v>
      </c>
      <c r="E234" s="190" t="s">
        <v>2411</v>
      </c>
      <c r="F234" s="269" t="s">
        <v>2312</v>
      </c>
      <c r="G234" s="107">
        <v>28</v>
      </c>
    </row>
    <row r="235" spans="1:7">
      <c r="A235" s="107">
        <v>2012</v>
      </c>
      <c r="B235" s="268" t="s">
        <v>644</v>
      </c>
      <c r="C235" s="190" t="s">
        <v>2227</v>
      </c>
      <c r="D235" s="190" t="s">
        <v>1195</v>
      </c>
      <c r="E235" s="190" t="s">
        <v>2411</v>
      </c>
      <c r="F235" s="269" t="s">
        <v>2313</v>
      </c>
      <c r="G235" s="107">
        <v>4</v>
      </c>
    </row>
    <row r="236" spans="1:7">
      <c r="A236" s="107">
        <v>2012</v>
      </c>
      <c r="B236" s="268" t="s">
        <v>644</v>
      </c>
      <c r="C236" s="190" t="s">
        <v>2227</v>
      </c>
      <c r="D236" s="190" t="s">
        <v>1195</v>
      </c>
      <c r="E236" s="190" t="s">
        <v>5398</v>
      </c>
      <c r="F236" s="269" t="s">
        <v>2331</v>
      </c>
      <c r="G236" s="107">
        <v>42</v>
      </c>
    </row>
    <row r="237" spans="1:7">
      <c r="A237" s="107">
        <v>2012</v>
      </c>
      <c r="B237" s="268" t="s">
        <v>644</v>
      </c>
      <c r="C237" s="190" t="s">
        <v>2227</v>
      </c>
      <c r="D237" s="190" t="s">
        <v>1195</v>
      </c>
      <c r="E237" s="190" t="s">
        <v>2411</v>
      </c>
      <c r="F237" s="269" t="s">
        <v>2314</v>
      </c>
      <c r="G237" s="107">
        <v>3</v>
      </c>
    </row>
    <row r="238" spans="1:7">
      <c r="A238" s="107">
        <v>2012</v>
      </c>
      <c r="B238" s="268" t="s">
        <v>644</v>
      </c>
      <c r="C238" s="190" t="s">
        <v>2227</v>
      </c>
      <c r="D238" s="190" t="s">
        <v>1195</v>
      </c>
      <c r="E238" s="190" t="s">
        <v>2411</v>
      </c>
      <c r="F238" s="269" t="s">
        <v>2315</v>
      </c>
      <c r="G238" s="107">
        <v>2</v>
      </c>
    </row>
    <row r="239" spans="1:7">
      <c r="A239" s="107">
        <v>2012</v>
      </c>
      <c r="B239" s="268" t="s">
        <v>644</v>
      </c>
      <c r="C239" s="190" t="s">
        <v>2227</v>
      </c>
      <c r="D239" s="190" t="s">
        <v>5397</v>
      </c>
      <c r="E239" s="190" t="s">
        <v>5400</v>
      </c>
      <c r="F239" s="269" t="s">
        <v>2318</v>
      </c>
      <c r="G239" s="107">
        <v>61</v>
      </c>
    </row>
    <row r="240" spans="1:7">
      <c r="A240" s="107">
        <v>2012</v>
      </c>
      <c r="B240" s="268" t="s">
        <v>644</v>
      </c>
      <c r="C240" s="190" t="s">
        <v>213</v>
      </c>
      <c r="D240" s="190" t="s">
        <v>1195</v>
      </c>
      <c r="E240" s="190" t="s">
        <v>5399</v>
      </c>
      <c r="F240" s="269" t="s">
        <v>2388</v>
      </c>
      <c r="G240" s="107">
        <v>1</v>
      </c>
    </row>
    <row r="241" spans="1:7">
      <c r="A241" s="107">
        <v>2012</v>
      </c>
      <c r="B241" s="268" t="s">
        <v>644</v>
      </c>
      <c r="C241" s="190" t="s">
        <v>31</v>
      </c>
      <c r="D241" s="190" t="s">
        <v>1195</v>
      </c>
      <c r="E241" s="190" t="s">
        <v>5399</v>
      </c>
      <c r="F241" s="269" t="s">
        <v>2388</v>
      </c>
      <c r="G241" s="107">
        <v>6</v>
      </c>
    </row>
    <row r="242" spans="1:7">
      <c r="A242" s="107">
        <v>2012</v>
      </c>
      <c r="B242" s="268" t="s">
        <v>644</v>
      </c>
      <c r="C242" s="190" t="s">
        <v>214</v>
      </c>
      <c r="D242" s="190" t="s">
        <v>1195</v>
      </c>
      <c r="E242" s="190" t="s">
        <v>5399</v>
      </c>
      <c r="F242" s="269" t="s">
        <v>2388</v>
      </c>
      <c r="G242" s="107">
        <v>4</v>
      </c>
    </row>
    <row r="243" spans="1:7">
      <c r="A243" s="107">
        <v>2012</v>
      </c>
      <c r="B243" s="268" t="s">
        <v>644</v>
      </c>
      <c r="C243" s="190" t="s">
        <v>126</v>
      </c>
      <c r="D243" s="190" t="s">
        <v>1195</v>
      </c>
      <c r="E243" s="190" t="s">
        <v>5399</v>
      </c>
      <c r="F243" s="269" t="s">
        <v>2388</v>
      </c>
      <c r="G243" s="107">
        <v>5</v>
      </c>
    </row>
    <row r="244" spans="1:7">
      <c r="A244" s="107">
        <v>2012</v>
      </c>
      <c r="B244" s="268" t="s">
        <v>644</v>
      </c>
      <c r="C244" s="190" t="s">
        <v>31</v>
      </c>
      <c r="D244" s="190" t="s">
        <v>1195</v>
      </c>
      <c r="E244" s="190" t="s">
        <v>5399</v>
      </c>
      <c r="F244" s="269" t="s">
        <v>2379</v>
      </c>
      <c r="G244" s="107">
        <v>1</v>
      </c>
    </row>
    <row r="245" spans="1:7">
      <c r="A245" s="107">
        <v>2012</v>
      </c>
      <c r="B245" s="268" t="s">
        <v>644</v>
      </c>
      <c r="C245" s="190" t="s">
        <v>214</v>
      </c>
      <c r="D245" s="190" t="s">
        <v>1195</v>
      </c>
      <c r="E245" s="190" t="s">
        <v>5399</v>
      </c>
      <c r="F245" s="269" t="s">
        <v>2379</v>
      </c>
      <c r="G245" s="107">
        <v>1</v>
      </c>
    </row>
    <row r="246" spans="1:7">
      <c r="A246" s="107">
        <v>2012</v>
      </c>
      <c r="B246" s="268" t="s">
        <v>644</v>
      </c>
      <c r="C246" s="190" t="s">
        <v>126</v>
      </c>
      <c r="D246" s="190" t="s">
        <v>1195</v>
      </c>
      <c r="E246" s="190" t="s">
        <v>5399</v>
      </c>
      <c r="F246" s="269" t="s">
        <v>2379</v>
      </c>
      <c r="G246" s="107">
        <v>1</v>
      </c>
    </row>
    <row r="247" spans="1:7">
      <c r="A247" s="107">
        <v>2012</v>
      </c>
      <c r="B247" s="268" t="s">
        <v>644</v>
      </c>
      <c r="C247" s="190" t="s">
        <v>31</v>
      </c>
      <c r="D247" s="190" t="s">
        <v>1195</v>
      </c>
      <c r="E247" s="190" t="s">
        <v>2411</v>
      </c>
      <c r="F247" s="269" t="s">
        <v>2303</v>
      </c>
      <c r="G247" s="107">
        <v>10</v>
      </c>
    </row>
    <row r="248" spans="1:7">
      <c r="A248" s="107">
        <v>2012</v>
      </c>
      <c r="B248" s="268" t="s">
        <v>644</v>
      </c>
      <c r="C248" s="190" t="s">
        <v>126</v>
      </c>
      <c r="D248" s="190" t="s">
        <v>1195</v>
      </c>
      <c r="E248" s="190" t="s">
        <v>2411</v>
      </c>
      <c r="F248" s="269" t="s">
        <v>2303</v>
      </c>
      <c r="G248" s="107">
        <v>23</v>
      </c>
    </row>
    <row r="249" spans="1:7">
      <c r="A249" s="107">
        <v>2012</v>
      </c>
      <c r="B249" s="268" t="s">
        <v>644</v>
      </c>
      <c r="C249" s="190" t="s">
        <v>213</v>
      </c>
      <c r="D249" s="190" t="s">
        <v>5397</v>
      </c>
      <c r="E249" s="190" t="s">
        <v>5401</v>
      </c>
      <c r="F249" s="269" t="s">
        <v>2320</v>
      </c>
      <c r="G249" s="107">
        <v>2</v>
      </c>
    </row>
    <row r="250" spans="1:7">
      <c r="A250" s="107">
        <v>2012</v>
      </c>
      <c r="B250" s="268" t="s">
        <v>644</v>
      </c>
      <c r="C250" s="190" t="s">
        <v>31</v>
      </c>
      <c r="D250" s="190" t="s">
        <v>5397</v>
      </c>
      <c r="E250" s="190" t="s">
        <v>5401</v>
      </c>
      <c r="F250" s="269" t="s">
        <v>2320</v>
      </c>
      <c r="G250" s="107">
        <v>6</v>
      </c>
    </row>
    <row r="251" spans="1:7">
      <c r="A251" s="107">
        <v>2012</v>
      </c>
      <c r="B251" s="268" t="s">
        <v>644</v>
      </c>
      <c r="C251" s="190" t="s">
        <v>214</v>
      </c>
      <c r="D251" s="190" t="s">
        <v>5397</v>
      </c>
      <c r="E251" s="190" t="s">
        <v>5401</v>
      </c>
      <c r="F251" s="269" t="s">
        <v>2320</v>
      </c>
      <c r="G251" s="107">
        <v>7</v>
      </c>
    </row>
    <row r="252" spans="1:7">
      <c r="A252" s="107">
        <v>2012</v>
      </c>
      <c r="B252" s="268" t="s">
        <v>644</v>
      </c>
      <c r="C252" s="190" t="s">
        <v>126</v>
      </c>
      <c r="D252" s="190" t="s">
        <v>5397</v>
      </c>
      <c r="E252" s="190" t="s">
        <v>5401</v>
      </c>
      <c r="F252" s="269" t="s">
        <v>2320</v>
      </c>
      <c r="G252" s="107">
        <v>14</v>
      </c>
    </row>
    <row r="253" spans="1:7">
      <c r="A253" s="107">
        <v>2012</v>
      </c>
      <c r="B253" s="268" t="s">
        <v>644</v>
      </c>
      <c r="C253" s="190" t="s">
        <v>2302</v>
      </c>
      <c r="D253" s="190" t="s">
        <v>1195</v>
      </c>
      <c r="E253" s="190" t="s">
        <v>2411</v>
      </c>
      <c r="F253" s="269" t="s">
        <v>2304</v>
      </c>
      <c r="G253" s="107">
        <v>1</v>
      </c>
    </row>
    <row r="254" spans="1:7">
      <c r="A254" s="107">
        <v>2012</v>
      </c>
      <c r="B254" s="268" t="s">
        <v>644</v>
      </c>
      <c r="C254" s="190" t="s">
        <v>213</v>
      </c>
      <c r="D254" s="190" t="s">
        <v>1195</v>
      </c>
      <c r="E254" s="190" t="s">
        <v>2411</v>
      </c>
      <c r="F254" s="269" t="s">
        <v>2304</v>
      </c>
      <c r="G254" s="107">
        <v>4</v>
      </c>
    </row>
    <row r="255" spans="1:7">
      <c r="A255" s="107">
        <v>2012</v>
      </c>
      <c r="B255" s="268" t="s">
        <v>644</v>
      </c>
      <c r="C255" s="190" t="s">
        <v>31</v>
      </c>
      <c r="D255" s="190" t="s">
        <v>1195</v>
      </c>
      <c r="E255" s="190" t="s">
        <v>2411</v>
      </c>
      <c r="F255" s="269" t="s">
        <v>2304</v>
      </c>
      <c r="G255" s="107">
        <v>21</v>
      </c>
    </row>
    <row r="256" spans="1:7">
      <c r="A256" s="107">
        <v>2012</v>
      </c>
      <c r="B256" s="268" t="s">
        <v>644</v>
      </c>
      <c r="C256" s="190" t="s">
        <v>214</v>
      </c>
      <c r="D256" s="190" t="s">
        <v>1195</v>
      </c>
      <c r="E256" s="190" t="s">
        <v>2411</v>
      </c>
      <c r="F256" s="269" t="s">
        <v>2304</v>
      </c>
      <c r="G256" s="107">
        <v>22</v>
      </c>
    </row>
    <row r="257" spans="1:7">
      <c r="A257" s="107">
        <v>2012</v>
      </c>
      <c r="B257" s="268" t="s">
        <v>644</v>
      </c>
      <c r="C257" s="190" t="s">
        <v>126</v>
      </c>
      <c r="D257" s="190" t="s">
        <v>1195</v>
      </c>
      <c r="E257" s="190" t="s">
        <v>2411</v>
      </c>
      <c r="F257" s="269" t="s">
        <v>2304</v>
      </c>
      <c r="G257" s="107">
        <v>40</v>
      </c>
    </row>
    <row r="258" spans="1:7">
      <c r="A258" s="107">
        <v>2012</v>
      </c>
      <c r="B258" s="268" t="s">
        <v>644</v>
      </c>
      <c r="C258" s="190" t="s">
        <v>31</v>
      </c>
      <c r="D258" s="190" t="s">
        <v>5397</v>
      </c>
      <c r="E258" s="190" t="s">
        <v>5402</v>
      </c>
      <c r="F258" s="269" t="s">
        <v>2345</v>
      </c>
      <c r="G258" s="107">
        <v>17</v>
      </c>
    </row>
    <row r="259" spans="1:7">
      <c r="A259" s="107">
        <v>2012</v>
      </c>
      <c r="B259" s="268" t="s">
        <v>644</v>
      </c>
      <c r="C259" s="190" t="s">
        <v>214</v>
      </c>
      <c r="D259" s="190" t="s">
        <v>5397</v>
      </c>
      <c r="E259" s="190" t="s">
        <v>5402</v>
      </c>
      <c r="F259" s="269" t="s">
        <v>2345</v>
      </c>
      <c r="G259" s="107">
        <v>11</v>
      </c>
    </row>
    <row r="260" spans="1:7">
      <c r="A260" s="107">
        <v>2012</v>
      </c>
      <c r="B260" s="268" t="s">
        <v>644</v>
      </c>
      <c r="C260" s="190" t="s">
        <v>126</v>
      </c>
      <c r="D260" s="190" t="s">
        <v>5397</v>
      </c>
      <c r="E260" s="190" t="s">
        <v>5402</v>
      </c>
      <c r="F260" s="269" t="s">
        <v>2345</v>
      </c>
      <c r="G260" s="107">
        <v>9</v>
      </c>
    </row>
    <row r="261" spans="1:7">
      <c r="A261" s="107">
        <v>2012</v>
      </c>
      <c r="B261" s="268" t="s">
        <v>644</v>
      </c>
      <c r="C261" s="190" t="s">
        <v>31</v>
      </c>
      <c r="D261" s="190" t="s">
        <v>5397</v>
      </c>
      <c r="E261" s="190" t="s">
        <v>5402</v>
      </c>
      <c r="F261" s="269" t="s">
        <v>3120</v>
      </c>
      <c r="G261" s="107">
        <v>15</v>
      </c>
    </row>
    <row r="262" spans="1:7">
      <c r="A262" s="107">
        <v>2012</v>
      </c>
      <c r="B262" s="268" t="s">
        <v>644</v>
      </c>
      <c r="C262" s="190" t="s">
        <v>214</v>
      </c>
      <c r="D262" s="190" t="s">
        <v>5397</v>
      </c>
      <c r="E262" s="190" t="s">
        <v>5402</v>
      </c>
      <c r="F262" s="269" t="s">
        <v>3120</v>
      </c>
      <c r="G262" s="107">
        <v>4</v>
      </c>
    </row>
    <row r="263" spans="1:7">
      <c r="A263" s="107">
        <v>2012</v>
      </c>
      <c r="B263" s="268" t="s">
        <v>644</v>
      </c>
      <c r="C263" s="190" t="s">
        <v>126</v>
      </c>
      <c r="D263" s="190" t="s">
        <v>5397</v>
      </c>
      <c r="E263" s="190" t="s">
        <v>5402</v>
      </c>
      <c r="F263" s="269" t="s">
        <v>3120</v>
      </c>
      <c r="G263" s="107">
        <v>3</v>
      </c>
    </row>
    <row r="264" spans="1:7">
      <c r="A264" s="107">
        <v>2012</v>
      </c>
      <c r="B264" s="268" t="s">
        <v>644</v>
      </c>
      <c r="C264" s="190" t="s">
        <v>213</v>
      </c>
      <c r="D264" s="190" t="s">
        <v>5397</v>
      </c>
      <c r="E264" s="190" t="s">
        <v>5400</v>
      </c>
      <c r="F264" s="269" t="s">
        <v>2316</v>
      </c>
      <c r="G264" s="107">
        <v>1</v>
      </c>
    </row>
    <row r="265" spans="1:7">
      <c r="A265" s="107">
        <v>2012</v>
      </c>
      <c r="B265" s="268" t="s">
        <v>644</v>
      </c>
      <c r="C265" s="190" t="s">
        <v>31</v>
      </c>
      <c r="D265" s="190" t="s">
        <v>5397</v>
      </c>
      <c r="E265" s="190" t="s">
        <v>5400</v>
      </c>
      <c r="F265" s="269" t="s">
        <v>2316</v>
      </c>
      <c r="G265" s="107">
        <v>3</v>
      </c>
    </row>
    <row r="266" spans="1:7">
      <c r="A266" s="107">
        <v>2012</v>
      </c>
      <c r="B266" s="268" t="s">
        <v>644</v>
      </c>
      <c r="C266" s="190" t="s">
        <v>214</v>
      </c>
      <c r="D266" s="190" t="s">
        <v>5397</v>
      </c>
      <c r="E266" s="190" t="s">
        <v>5400</v>
      </c>
      <c r="F266" s="269" t="s">
        <v>2316</v>
      </c>
      <c r="G266" s="107">
        <v>28</v>
      </c>
    </row>
    <row r="267" spans="1:7">
      <c r="A267" s="107">
        <v>2012</v>
      </c>
      <c r="B267" s="268" t="s">
        <v>644</v>
      </c>
      <c r="C267" s="190" t="s">
        <v>126</v>
      </c>
      <c r="D267" s="190" t="s">
        <v>5397</v>
      </c>
      <c r="E267" s="190" t="s">
        <v>5400</v>
      </c>
      <c r="F267" s="269" t="s">
        <v>2316</v>
      </c>
      <c r="G267" s="107">
        <v>17</v>
      </c>
    </row>
    <row r="268" spans="1:7">
      <c r="A268" s="107">
        <v>2012</v>
      </c>
      <c r="B268" s="268" t="s">
        <v>644</v>
      </c>
      <c r="C268" s="190" t="s">
        <v>213</v>
      </c>
      <c r="D268" s="190" t="s">
        <v>5397</v>
      </c>
      <c r="E268" s="190" t="s">
        <v>5401</v>
      </c>
      <c r="F268" s="269" t="s">
        <v>2321</v>
      </c>
      <c r="G268" s="107">
        <v>1</v>
      </c>
    </row>
    <row r="269" spans="1:7">
      <c r="A269" s="107">
        <v>2012</v>
      </c>
      <c r="B269" s="268" t="s">
        <v>644</v>
      </c>
      <c r="C269" s="190" t="s">
        <v>31</v>
      </c>
      <c r="D269" s="190" t="s">
        <v>5397</v>
      </c>
      <c r="E269" s="190" t="s">
        <v>5401</v>
      </c>
      <c r="F269" s="269" t="s">
        <v>2321</v>
      </c>
      <c r="G269" s="107">
        <v>11</v>
      </c>
    </row>
    <row r="270" spans="1:7">
      <c r="A270" s="107">
        <v>2012</v>
      </c>
      <c r="B270" s="268" t="s">
        <v>644</v>
      </c>
      <c r="C270" s="190" t="s">
        <v>214</v>
      </c>
      <c r="D270" s="190" t="s">
        <v>5397</v>
      </c>
      <c r="E270" s="190" t="s">
        <v>5401</v>
      </c>
      <c r="F270" s="269" t="s">
        <v>2321</v>
      </c>
      <c r="G270" s="107">
        <v>10</v>
      </c>
    </row>
    <row r="271" spans="1:7">
      <c r="A271" s="107">
        <v>2012</v>
      </c>
      <c r="B271" s="268" t="s">
        <v>644</v>
      </c>
      <c r="C271" s="190" t="s">
        <v>126</v>
      </c>
      <c r="D271" s="190" t="s">
        <v>5397</v>
      </c>
      <c r="E271" s="190" t="s">
        <v>5401</v>
      </c>
      <c r="F271" s="269" t="s">
        <v>2321</v>
      </c>
      <c r="G271" s="107">
        <v>5</v>
      </c>
    </row>
    <row r="272" spans="1:7">
      <c r="A272" s="107">
        <v>2012</v>
      </c>
      <c r="B272" s="268" t="s">
        <v>644</v>
      </c>
      <c r="C272" s="190" t="s">
        <v>214</v>
      </c>
      <c r="D272" s="190" t="s">
        <v>1195</v>
      </c>
      <c r="E272" s="190" t="s">
        <v>5398</v>
      </c>
      <c r="F272" s="269" t="s">
        <v>2332</v>
      </c>
      <c r="G272" s="107">
        <v>4</v>
      </c>
    </row>
    <row r="273" spans="1:7">
      <c r="A273" s="107">
        <v>2012</v>
      </c>
      <c r="B273" s="268" t="s">
        <v>644</v>
      </c>
      <c r="C273" s="190" t="s">
        <v>126</v>
      </c>
      <c r="D273" s="190" t="s">
        <v>1195</v>
      </c>
      <c r="E273" s="190" t="s">
        <v>5398</v>
      </c>
      <c r="F273" s="269" t="s">
        <v>2332</v>
      </c>
      <c r="G273" s="107">
        <v>1</v>
      </c>
    </row>
    <row r="274" spans="1:7">
      <c r="A274" s="107">
        <v>2012</v>
      </c>
      <c r="B274" s="268" t="s">
        <v>644</v>
      </c>
      <c r="C274" s="190" t="s">
        <v>31</v>
      </c>
      <c r="D274" s="190" t="s">
        <v>5397</v>
      </c>
      <c r="E274" s="190" t="s">
        <v>5401</v>
      </c>
      <c r="F274" s="269" t="s">
        <v>2341</v>
      </c>
      <c r="G274" s="107">
        <v>7</v>
      </c>
    </row>
    <row r="275" spans="1:7">
      <c r="A275" s="107">
        <v>2012</v>
      </c>
      <c r="B275" s="268" t="s">
        <v>644</v>
      </c>
      <c r="C275" s="190" t="s">
        <v>126</v>
      </c>
      <c r="D275" s="190" t="s">
        <v>5397</v>
      </c>
      <c r="E275" s="190" t="s">
        <v>5401</v>
      </c>
      <c r="F275" s="269" t="s">
        <v>2341</v>
      </c>
      <c r="G275" s="107">
        <v>2</v>
      </c>
    </row>
    <row r="276" spans="1:7">
      <c r="A276" s="107">
        <v>2012</v>
      </c>
      <c r="B276" s="268" t="s">
        <v>644</v>
      </c>
      <c r="C276" s="190" t="s">
        <v>213</v>
      </c>
      <c r="D276" s="190" t="s">
        <v>1195</v>
      </c>
      <c r="E276" s="190" t="s">
        <v>5399</v>
      </c>
      <c r="F276" s="269" t="s">
        <v>2386</v>
      </c>
      <c r="G276" s="107">
        <v>2</v>
      </c>
    </row>
    <row r="277" spans="1:7">
      <c r="A277" s="107">
        <v>2012</v>
      </c>
      <c r="B277" s="268" t="s">
        <v>644</v>
      </c>
      <c r="C277" s="190" t="s">
        <v>31</v>
      </c>
      <c r="D277" s="190" t="s">
        <v>1195</v>
      </c>
      <c r="E277" s="190" t="s">
        <v>5399</v>
      </c>
      <c r="F277" s="269" t="s">
        <v>2386</v>
      </c>
      <c r="G277" s="107">
        <v>8</v>
      </c>
    </row>
    <row r="278" spans="1:7">
      <c r="A278" s="107">
        <v>2012</v>
      </c>
      <c r="B278" s="268" t="s">
        <v>644</v>
      </c>
      <c r="C278" s="190" t="s">
        <v>214</v>
      </c>
      <c r="D278" s="190" t="s">
        <v>1195</v>
      </c>
      <c r="E278" s="190" t="s">
        <v>5399</v>
      </c>
      <c r="F278" s="269" t="s">
        <v>2386</v>
      </c>
      <c r="G278" s="107">
        <v>7</v>
      </c>
    </row>
    <row r="279" spans="1:7">
      <c r="A279" s="107">
        <v>2012</v>
      </c>
      <c r="B279" s="268" t="s">
        <v>644</v>
      </c>
      <c r="C279" s="190" t="s">
        <v>126</v>
      </c>
      <c r="D279" s="190" t="s">
        <v>1195</v>
      </c>
      <c r="E279" s="190" t="s">
        <v>5399</v>
      </c>
      <c r="F279" s="269" t="s">
        <v>2386</v>
      </c>
      <c r="G279" s="107">
        <v>11</v>
      </c>
    </row>
    <row r="280" spans="1:7">
      <c r="A280" s="107">
        <v>2012</v>
      </c>
      <c r="B280" s="268" t="s">
        <v>644</v>
      </c>
      <c r="C280" s="190" t="s">
        <v>213</v>
      </c>
      <c r="D280" s="190" t="s">
        <v>1195</v>
      </c>
      <c r="E280" s="190" t="s">
        <v>5399</v>
      </c>
      <c r="F280" s="269" t="s">
        <v>2384</v>
      </c>
      <c r="G280" s="107">
        <v>1</v>
      </c>
    </row>
    <row r="281" spans="1:7">
      <c r="A281" s="107">
        <v>2012</v>
      </c>
      <c r="B281" s="268" t="s">
        <v>644</v>
      </c>
      <c r="C281" s="190" t="s">
        <v>31</v>
      </c>
      <c r="D281" s="190" t="s">
        <v>1195</v>
      </c>
      <c r="E281" s="190" t="s">
        <v>5399</v>
      </c>
      <c r="F281" s="269" t="s">
        <v>2384</v>
      </c>
      <c r="G281" s="107">
        <v>10</v>
      </c>
    </row>
    <row r="282" spans="1:7">
      <c r="A282" s="107">
        <v>2012</v>
      </c>
      <c r="B282" s="268" t="s">
        <v>644</v>
      </c>
      <c r="C282" s="190" t="s">
        <v>214</v>
      </c>
      <c r="D282" s="190" t="s">
        <v>1195</v>
      </c>
      <c r="E282" s="190" t="s">
        <v>5399</v>
      </c>
      <c r="F282" s="269" t="s">
        <v>2384</v>
      </c>
      <c r="G282" s="107">
        <v>6</v>
      </c>
    </row>
    <row r="283" spans="1:7">
      <c r="A283" s="107">
        <v>2012</v>
      </c>
      <c r="B283" s="268" t="s">
        <v>644</v>
      </c>
      <c r="C283" s="190" t="s">
        <v>126</v>
      </c>
      <c r="D283" s="190" t="s">
        <v>1195</v>
      </c>
      <c r="E283" s="190" t="s">
        <v>5399</v>
      </c>
      <c r="F283" s="269" t="s">
        <v>2384</v>
      </c>
      <c r="G283" s="107">
        <v>16</v>
      </c>
    </row>
    <row r="284" spans="1:7">
      <c r="A284" s="107">
        <v>2012</v>
      </c>
      <c r="B284" s="268" t="s">
        <v>644</v>
      </c>
      <c r="C284" s="190" t="s">
        <v>31</v>
      </c>
      <c r="D284" s="190" t="s">
        <v>1195</v>
      </c>
      <c r="E284" s="190" t="s">
        <v>5399</v>
      </c>
      <c r="F284" s="269" t="s">
        <v>2375</v>
      </c>
      <c r="G284" s="107">
        <v>8</v>
      </c>
    </row>
    <row r="285" spans="1:7">
      <c r="A285" s="107">
        <v>2012</v>
      </c>
      <c r="B285" s="268" t="s">
        <v>644</v>
      </c>
      <c r="C285" s="190" t="s">
        <v>214</v>
      </c>
      <c r="D285" s="190" t="s">
        <v>1195</v>
      </c>
      <c r="E285" s="190" t="s">
        <v>5399</v>
      </c>
      <c r="F285" s="269" t="s">
        <v>2375</v>
      </c>
      <c r="G285" s="107">
        <v>3</v>
      </c>
    </row>
    <row r="286" spans="1:7">
      <c r="A286" s="107">
        <v>2012</v>
      </c>
      <c r="B286" s="268" t="s">
        <v>644</v>
      </c>
      <c r="C286" s="190" t="s">
        <v>126</v>
      </c>
      <c r="D286" s="190" t="s">
        <v>1195</v>
      </c>
      <c r="E286" s="190" t="s">
        <v>5399</v>
      </c>
      <c r="F286" s="269" t="s">
        <v>2375</v>
      </c>
      <c r="G286" s="107">
        <v>12</v>
      </c>
    </row>
    <row r="287" spans="1:7">
      <c r="A287" s="107">
        <v>2012</v>
      </c>
      <c r="B287" s="268" t="s">
        <v>644</v>
      </c>
      <c r="C287" s="190" t="s">
        <v>2302</v>
      </c>
      <c r="D287" s="190" t="s">
        <v>1195</v>
      </c>
      <c r="E287" s="190" t="s">
        <v>5399</v>
      </c>
      <c r="F287" s="269" t="s">
        <v>2380</v>
      </c>
      <c r="G287" s="107">
        <v>2</v>
      </c>
    </row>
    <row r="288" spans="1:7">
      <c r="A288" s="107">
        <v>2012</v>
      </c>
      <c r="B288" s="268" t="s">
        <v>644</v>
      </c>
      <c r="C288" s="190" t="s">
        <v>213</v>
      </c>
      <c r="D288" s="190" t="s">
        <v>1195</v>
      </c>
      <c r="E288" s="190" t="s">
        <v>5399</v>
      </c>
      <c r="F288" s="269" t="s">
        <v>2380</v>
      </c>
      <c r="G288" s="107">
        <v>13</v>
      </c>
    </row>
    <row r="289" spans="1:7">
      <c r="A289" s="107">
        <v>2012</v>
      </c>
      <c r="B289" s="268" t="s">
        <v>644</v>
      </c>
      <c r="C289" s="190" t="s">
        <v>31</v>
      </c>
      <c r="D289" s="190" t="s">
        <v>1195</v>
      </c>
      <c r="E289" s="190" t="s">
        <v>5399</v>
      </c>
      <c r="F289" s="269" t="s">
        <v>2380</v>
      </c>
      <c r="G289" s="107">
        <v>66</v>
      </c>
    </row>
    <row r="290" spans="1:7">
      <c r="A290" s="107">
        <v>2012</v>
      </c>
      <c r="B290" s="268" t="s">
        <v>644</v>
      </c>
      <c r="C290" s="190" t="s">
        <v>214</v>
      </c>
      <c r="D290" s="190" t="s">
        <v>1195</v>
      </c>
      <c r="E290" s="190" t="s">
        <v>5399</v>
      </c>
      <c r="F290" s="269" t="s">
        <v>2380</v>
      </c>
      <c r="G290" s="107">
        <v>70</v>
      </c>
    </row>
    <row r="291" spans="1:7">
      <c r="A291" s="107">
        <v>2012</v>
      </c>
      <c r="B291" s="268" t="s">
        <v>644</v>
      </c>
      <c r="C291" s="190" t="s">
        <v>126</v>
      </c>
      <c r="D291" s="190" t="s">
        <v>1195</v>
      </c>
      <c r="E291" s="190" t="s">
        <v>5399</v>
      </c>
      <c r="F291" s="269" t="s">
        <v>2380</v>
      </c>
      <c r="G291" s="107">
        <v>107</v>
      </c>
    </row>
    <row r="292" spans="1:7">
      <c r="A292" s="107">
        <v>2012</v>
      </c>
      <c r="B292" s="268" t="s">
        <v>644</v>
      </c>
      <c r="C292" s="190" t="s">
        <v>31</v>
      </c>
      <c r="D292" s="190" t="s">
        <v>1195</v>
      </c>
      <c r="E292" s="190" t="s">
        <v>5399</v>
      </c>
      <c r="F292" s="269" t="s">
        <v>2363</v>
      </c>
      <c r="G292" s="107">
        <v>1</v>
      </c>
    </row>
    <row r="293" spans="1:7">
      <c r="A293" s="107">
        <v>2012</v>
      </c>
      <c r="B293" s="268" t="s">
        <v>644</v>
      </c>
      <c r="C293" s="190" t="s">
        <v>214</v>
      </c>
      <c r="D293" s="190" t="s">
        <v>1195</v>
      </c>
      <c r="E293" s="190" t="s">
        <v>5399</v>
      </c>
      <c r="F293" s="269" t="s">
        <v>2363</v>
      </c>
      <c r="G293" s="107">
        <v>14</v>
      </c>
    </row>
    <row r="294" spans="1:7">
      <c r="A294" s="107">
        <v>2012</v>
      </c>
      <c r="B294" s="268" t="s">
        <v>644</v>
      </c>
      <c r="C294" s="190" t="s">
        <v>126</v>
      </c>
      <c r="D294" s="190" t="s">
        <v>1195</v>
      </c>
      <c r="E294" s="190" t="s">
        <v>5399</v>
      </c>
      <c r="F294" s="269" t="s">
        <v>2363</v>
      </c>
      <c r="G294" s="107">
        <v>4</v>
      </c>
    </row>
    <row r="295" spans="1:7">
      <c r="A295" s="107">
        <v>2012</v>
      </c>
      <c r="B295" s="268" t="s">
        <v>644</v>
      </c>
      <c r="C295" s="190" t="s">
        <v>31</v>
      </c>
      <c r="D295" s="190" t="s">
        <v>1195</v>
      </c>
      <c r="E295" s="190" t="s">
        <v>5399</v>
      </c>
      <c r="F295" s="269" t="s">
        <v>2401</v>
      </c>
      <c r="G295" s="107">
        <v>18</v>
      </c>
    </row>
    <row r="296" spans="1:7">
      <c r="A296" s="107">
        <v>2012</v>
      </c>
      <c r="B296" s="268" t="s">
        <v>644</v>
      </c>
      <c r="C296" s="190" t="s">
        <v>214</v>
      </c>
      <c r="D296" s="190" t="s">
        <v>1195</v>
      </c>
      <c r="E296" s="190" t="s">
        <v>5399</v>
      </c>
      <c r="F296" s="269" t="s">
        <v>2401</v>
      </c>
      <c r="G296" s="107">
        <v>8</v>
      </c>
    </row>
    <row r="297" spans="1:7">
      <c r="A297" s="107">
        <v>2012</v>
      </c>
      <c r="B297" s="268" t="s">
        <v>644</v>
      </c>
      <c r="C297" s="190" t="s">
        <v>126</v>
      </c>
      <c r="D297" s="190" t="s">
        <v>1195</v>
      </c>
      <c r="E297" s="190" t="s">
        <v>5399</v>
      </c>
      <c r="F297" s="269" t="s">
        <v>2401</v>
      </c>
      <c r="G297" s="107">
        <v>24</v>
      </c>
    </row>
    <row r="298" spans="1:7">
      <c r="A298" s="107">
        <v>2012</v>
      </c>
      <c r="B298" s="268" t="s">
        <v>644</v>
      </c>
      <c r="C298" s="190" t="s">
        <v>2302</v>
      </c>
      <c r="D298" s="190" t="s">
        <v>1195</v>
      </c>
      <c r="E298" s="190" t="s">
        <v>5399</v>
      </c>
      <c r="F298" s="269" t="s">
        <v>2381</v>
      </c>
      <c r="G298" s="107">
        <v>2</v>
      </c>
    </row>
    <row r="299" spans="1:7">
      <c r="A299" s="107">
        <v>2012</v>
      </c>
      <c r="B299" s="268" t="s">
        <v>644</v>
      </c>
      <c r="C299" s="190" t="s">
        <v>213</v>
      </c>
      <c r="D299" s="190" t="s">
        <v>1195</v>
      </c>
      <c r="E299" s="190" t="s">
        <v>5399</v>
      </c>
      <c r="F299" s="269" t="s">
        <v>2381</v>
      </c>
      <c r="G299" s="107">
        <v>12</v>
      </c>
    </row>
    <row r="300" spans="1:7">
      <c r="A300" s="107">
        <v>2012</v>
      </c>
      <c r="B300" s="268" t="s">
        <v>644</v>
      </c>
      <c r="C300" s="190" t="s">
        <v>31</v>
      </c>
      <c r="D300" s="190" t="s">
        <v>1195</v>
      </c>
      <c r="E300" s="190" t="s">
        <v>5399</v>
      </c>
      <c r="F300" s="269" t="s">
        <v>2381</v>
      </c>
      <c r="G300" s="107">
        <v>74</v>
      </c>
    </row>
    <row r="301" spans="1:7">
      <c r="A301" s="107">
        <v>2012</v>
      </c>
      <c r="B301" s="268" t="s">
        <v>644</v>
      </c>
      <c r="C301" s="190" t="s">
        <v>214</v>
      </c>
      <c r="D301" s="190" t="s">
        <v>1195</v>
      </c>
      <c r="E301" s="190" t="s">
        <v>5399</v>
      </c>
      <c r="F301" s="269" t="s">
        <v>2381</v>
      </c>
      <c r="G301" s="107">
        <v>62</v>
      </c>
    </row>
    <row r="302" spans="1:7">
      <c r="A302" s="107">
        <v>2012</v>
      </c>
      <c r="B302" s="268" t="s">
        <v>644</v>
      </c>
      <c r="C302" s="190" t="s">
        <v>126</v>
      </c>
      <c r="D302" s="190" t="s">
        <v>1195</v>
      </c>
      <c r="E302" s="190" t="s">
        <v>5399</v>
      </c>
      <c r="F302" s="269" t="s">
        <v>2381</v>
      </c>
      <c r="G302" s="107">
        <v>108</v>
      </c>
    </row>
    <row r="303" spans="1:7">
      <c r="A303" s="107">
        <v>2012</v>
      </c>
      <c r="B303" s="268" t="s">
        <v>644</v>
      </c>
      <c r="C303" s="190" t="s">
        <v>2302</v>
      </c>
      <c r="D303" s="190" t="s">
        <v>1195</v>
      </c>
      <c r="E303" s="190" t="s">
        <v>5398</v>
      </c>
      <c r="F303" s="269" t="s">
        <v>2330</v>
      </c>
      <c r="G303" s="107">
        <v>3</v>
      </c>
    </row>
    <row r="304" spans="1:7">
      <c r="A304" s="107">
        <v>2012</v>
      </c>
      <c r="B304" s="268" t="s">
        <v>644</v>
      </c>
      <c r="C304" s="190" t="s">
        <v>213</v>
      </c>
      <c r="D304" s="190" t="s">
        <v>1195</v>
      </c>
      <c r="E304" s="190" t="s">
        <v>5398</v>
      </c>
      <c r="F304" s="269" t="s">
        <v>2330</v>
      </c>
      <c r="G304" s="107">
        <v>46</v>
      </c>
    </row>
    <row r="305" spans="1:7">
      <c r="A305" s="107">
        <v>2012</v>
      </c>
      <c r="B305" s="268" t="s">
        <v>644</v>
      </c>
      <c r="C305" s="190" t="s">
        <v>31</v>
      </c>
      <c r="D305" s="190" t="s">
        <v>1195</v>
      </c>
      <c r="E305" s="190" t="s">
        <v>5398</v>
      </c>
      <c r="F305" s="269" t="s">
        <v>2330</v>
      </c>
      <c r="G305" s="107">
        <v>232</v>
      </c>
    </row>
    <row r="306" spans="1:7">
      <c r="A306" s="107">
        <v>2012</v>
      </c>
      <c r="B306" s="268" t="s">
        <v>644</v>
      </c>
      <c r="C306" s="190" t="s">
        <v>214</v>
      </c>
      <c r="D306" s="190" t="s">
        <v>1195</v>
      </c>
      <c r="E306" s="190" t="s">
        <v>5398</v>
      </c>
      <c r="F306" s="269" t="s">
        <v>2330</v>
      </c>
      <c r="G306" s="107">
        <v>248</v>
      </c>
    </row>
    <row r="307" spans="1:7">
      <c r="A307" s="107">
        <v>2012</v>
      </c>
      <c r="B307" s="268" t="s">
        <v>644</v>
      </c>
      <c r="C307" s="190" t="s">
        <v>126</v>
      </c>
      <c r="D307" s="190" t="s">
        <v>1195</v>
      </c>
      <c r="E307" s="190" t="s">
        <v>5398</v>
      </c>
      <c r="F307" s="269" t="s">
        <v>2330</v>
      </c>
      <c r="G307" s="107">
        <v>332</v>
      </c>
    </row>
    <row r="308" spans="1:7">
      <c r="A308" s="107">
        <v>2012</v>
      </c>
      <c r="B308" s="268" t="s">
        <v>644</v>
      </c>
      <c r="C308" s="190" t="s">
        <v>2302</v>
      </c>
      <c r="D308" s="190" t="s">
        <v>1195</v>
      </c>
      <c r="E308" s="190" t="s">
        <v>5399</v>
      </c>
      <c r="F308" s="269" t="s">
        <v>2374</v>
      </c>
      <c r="G308" s="107">
        <v>1</v>
      </c>
    </row>
    <row r="309" spans="1:7">
      <c r="A309" s="107">
        <v>2012</v>
      </c>
      <c r="B309" s="268" t="s">
        <v>644</v>
      </c>
      <c r="C309" s="190" t="s">
        <v>213</v>
      </c>
      <c r="D309" s="190" t="s">
        <v>1195</v>
      </c>
      <c r="E309" s="190" t="s">
        <v>5399</v>
      </c>
      <c r="F309" s="269" t="s">
        <v>2374</v>
      </c>
      <c r="G309" s="107">
        <v>7</v>
      </c>
    </row>
    <row r="310" spans="1:7">
      <c r="A310" s="107">
        <v>2012</v>
      </c>
      <c r="B310" s="268" t="s">
        <v>644</v>
      </c>
      <c r="C310" s="190" t="s">
        <v>31</v>
      </c>
      <c r="D310" s="190" t="s">
        <v>1195</v>
      </c>
      <c r="E310" s="190" t="s">
        <v>5399</v>
      </c>
      <c r="F310" s="269" t="s">
        <v>2374</v>
      </c>
      <c r="G310" s="107">
        <v>44</v>
      </c>
    </row>
    <row r="311" spans="1:7">
      <c r="A311" s="107">
        <v>2012</v>
      </c>
      <c r="B311" s="268" t="s">
        <v>644</v>
      </c>
      <c r="C311" s="190" t="s">
        <v>214</v>
      </c>
      <c r="D311" s="190" t="s">
        <v>1195</v>
      </c>
      <c r="E311" s="190" t="s">
        <v>5399</v>
      </c>
      <c r="F311" s="269" t="s">
        <v>2374</v>
      </c>
      <c r="G311" s="107">
        <v>46</v>
      </c>
    </row>
    <row r="312" spans="1:7">
      <c r="A312" s="107">
        <v>2012</v>
      </c>
      <c r="B312" s="268" t="s">
        <v>644</v>
      </c>
      <c r="C312" s="190" t="s">
        <v>126</v>
      </c>
      <c r="D312" s="190" t="s">
        <v>1195</v>
      </c>
      <c r="E312" s="190" t="s">
        <v>5399</v>
      </c>
      <c r="F312" s="269" t="s">
        <v>2374</v>
      </c>
      <c r="G312" s="107">
        <v>58</v>
      </c>
    </row>
    <row r="313" spans="1:7">
      <c r="A313" s="107">
        <v>2012</v>
      </c>
      <c r="B313" s="268" t="s">
        <v>644</v>
      </c>
      <c r="C313" s="190" t="s">
        <v>2302</v>
      </c>
      <c r="D313" s="190" t="s">
        <v>1195</v>
      </c>
      <c r="E313" s="190" t="s">
        <v>5399</v>
      </c>
      <c r="F313" s="269" t="s">
        <v>2382</v>
      </c>
      <c r="G313" s="107">
        <v>1</v>
      </c>
    </row>
    <row r="314" spans="1:7">
      <c r="A314" s="107">
        <v>2012</v>
      </c>
      <c r="B314" s="268" t="s">
        <v>644</v>
      </c>
      <c r="C314" s="190" t="s">
        <v>213</v>
      </c>
      <c r="D314" s="190" t="s">
        <v>1195</v>
      </c>
      <c r="E314" s="190" t="s">
        <v>5399</v>
      </c>
      <c r="F314" s="269" t="s">
        <v>2382</v>
      </c>
      <c r="G314" s="107">
        <v>2</v>
      </c>
    </row>
    <row r="315" spans="1:7">
      <c r="A315" s="107">
        <v>2012</v>
      </c>
      <c r="B315" s="268" t="s">
        <v>644</v>
      </c>
      <c r="C315" s="190" t="s">
        <v>31</v>
      </c>
      <c r="D315" s="190" t="s">
        <v>1195</v>
      </c>
      <c r="E315" s="190" t="s">
        <v>5399</v>
      </c>
      <c r="F315" s="269" t="s">
        <v>2382</v>
      </c>
      <c r="G315" s="107">
        <v>22</v>
      </c>
    </row>
    <row r="316" spans="1:7">
      <c r="A316" s="107">
        <v>2012</v>
      </c>
      <c r="B316" s="268" t="s">
        <v>644</v>
      </c>
      <c r="C316" s="190" t="s">
        <v>214</v>
      </c>
      <c r="D316" s="190" t="s">
        <v>1195</v>
      </c>
      <c r="E316" s="190" t="s">
        <v>5399</v>
      </c>
      <c r="F316" s="269" t="s">
        <v>2382</v>
      </c>
      <c r="G316" s="107">
        <v>15</v>
      </c>
    </row>
    <row r="317" spans="1:7">
      <c r="A317" s="107">
        <v>2012</v>
      </c>
      <c r="B317" s="268" t="s">
        <v>644</v>
      </c>
      <c r="C317" s="190" t="s">
        <v>126</v>
      </c>
      <c r="D317" s="190" t="s">
        <v>1195</v>
      </c>
      <c r="E317" s="190" t="s">
        <v>5399</v>
      </c>
      <c r="F317" s="269" t="s">
        <v>2382</v>
      </c>
      <c r="G317" s="107">
        <v>30</v>
      </c>
    </row>
    <row r="318" spans="1:7">
      <c r="A318" s="107">
        <v>2012</v>
      </c>
      <c r="B318" s="268" t="s">
        <v>644</v>
      </c>
      <c r="C318" s="190" t="s">
        <v>31</v>
      </c>
      <c r="D318" s="190" t="s">
        <v>5397</v>
      </c>
      <c r="E318" s="190" t="s">
        <v>5400</v>
      </c>
      <c r="F318" s="269" t="s">
        <v>2336</v>
      </c>
      <c r="G318" s="107">
        <v>7</v>
      </c>
    </row>
    <row r="319" spans="1:7">
      <c r="A319" s="107">
        <v>2012</v>
      </c>
      <c r="B319" s="268" t="s">
        <v>644</v>
      </c>
      <c r="C319" s="190" t="s">
        <v>214</v>
      </c>
      <c r="D319" s="190" t="s">
        <v>5397</v>
      </c>
      <c r="E319" s="190" t="s">
        <v>5400</v>
      </c>
      <c r="F319" s="269" t="s">
        <v>2336</v>
      </c>
      <c r="G319" s="107">
        <v>11</v>
      </c>
    </row>
    <row r="320" spans="1:7">
      <c r="A320" s="107">
        <v>2012</v>
      </c>
      <c r="B320" s="268" t="s">
        <v>644</v>
      </c>
      <c r="C320" s="190" t="s">
        <v>213</v>
      </c>
      <c r="D320" s="190" t="s">
        <v>1195</v>
      </c>
      <c r="E320" s="190" t="s">
        <v>5399</v>
      </c>
      <c r="F320" s="269" t="s">
        <v>2366</v>
      </c>
      <c r="G320" s="107">
        <v>2</v>
      </c>
    </row>
    <row r="321" spans="1:7">
      <c r="A321" s="107">
        <v>2012</v>
      </c>
      <c r="B321" s="268" t="s">
        <v>644</v>
      </c>
      <c r="C321" s="190" t="s">
        <v>31</v>
      </c>
      <c r="D321" s="190" t="s">
        <v>1195</v>
      </c>
      <c r="E321" s="190" t="s">
        <v>5399</v>
      </c>
      <c r="F321" s="269" t="s">
        <v>2366</v>
      </c>
      <c r="G321" s="107">
        <v>7</v>
      </c>
    </row>
    <row r="322" spans="1:7">
      <c r="A322" s="107">
        <v>2012</v>
      </c>
      <c r="B322" s="268" t="s">
        <v>644</v>
      </c>
      <c r="C322" s="190" t="s">
        <v>214</v>
      </c>
      <c r="D322" s="190" t="s">
        <v>1195</v>
      </c>
      <c r="E322" s="190" t="s">
        <v>5399</v>
      </c>
      <c r="F322" s="269" t="s">
        <v>2366</v>
      </c>
      <c r="G322" s="107">
        <v>9</v>
      </c>
    </row>
    <row r="323" spans="1:7">
      <c r="A323" s="107">
        <v>2012</v>
      </c>
      <c r="B323" s="268" t="s">
        <v>644</v>
      </c>
      <c r="C323" s="190" t="s">
        <v>126</v>
      </c>
      <c r="D323" s="190" t="s">
        <v>1195</v>
      </c>
      <c r="E323" s="190" t="s">
        <v>5399</v>
      </c>
      <c r="F323" s="269" t="s">
        <v>2366</v>
      </c>
      <c r="G323" s="107">
        <v>4</v>
      </c>
    </row>
    <row r="324" spans="1:7">
      <c r="A324" s="107">
        <v>2012</v>
      </c>
      <c r="B324" s="268" t="s">
        <v>644</v>
      </c>
      <c r="C324" s="190" t="s">
        <v>2302</v>
      </c>
      <c r="D324" s="190" t="s">
        <v>1195</v>
      </c>
      <c r="E324" s="190" t="s">
        <v>2411</v>
      </c>
      <c r="F324" s="269" t="s">
        <v>2305</v>
      </c>
      <c r="G324" s="107">
        <v>1</v>
      </c>
    </row>
    <row r="325" spans="1:7">
      <c r="A325" s="107">
        <v>2012</v>
      </c>
      <c r="B325" s="268" t="s">
        <v>644</v>
      </c>
      <c r="C325" s="190" t="s">
        <v>213</v>
      </c>
      <c r="D325" s="190" t="s">
        <v>1195</v>
      </c>
      <c r="E325" s="190" t="s">
        <v>2411</v>
      </c>
      <c r="F325" s="269" t="s">
        <v>2305</v>
      </c>
      <c r="G325" s="107">
        <v>3</v>
      </c>
    </row>
    <row r="326" spans="1:7">
      <c r="A326" s="107">
        <v>2012</v>
      </c>
      <c r="B326" s="268" t="s">
        <v>644</v>
      </c>
      <c r="C326" s="190" t="s">
        <v>31</v>
      </c>
      <c r="D326" s="190" t="s">
        <v>1195</v>
      </c>
      <c r="E326" s="190" t="s">
        <v>2411</v>
      </c>
      <c r="F326" s="269" t="s">
        <v>2305</v>
      </c>
      <c r="G326" s="107">
        <v>67</v>
      </c>
    </row>
    <row r="327" spans="1:7">
      <c r="A327" s="107">
        <v>2012</v>
      </c>
      <c r="B327" s="268" t="s">
        <v>644</v>
      </c>
      <c r="C327" s="190" t="s">
        <v>214</v>
      </c>
      <c r="D327" s="190" t="s">
        <v>1195</v>
      </c>
      <c r="E327" s="190" t="s">
        <v>2411</v>
      </c>
      <c r="F327" s="269" t="s">
        <v>2305</v>
      </c>
      <c r="G327" s="107">
        <v>44</v>
      </c>
    </row>
    <row r="328" spans="1:7">
      <c r="A328" s="107">
        <v>2012</v>
      </c>
      <c r="B328" s="268" t="s">
        <v>644</v>
      </c>
      <c r="C328" s="190" t="s">
        <v>126</v>
      </c>
      <c r="D328" s="190" t="s">
        <v>1195</v>
      </c>
      <c r="E328" s="190" t="s">
        <v>2411</v>
      </c>
      <c r="F328" s="269" t="s">
        <v>2305</v>
      </c>
      <c r="G328" s="107">
        <v>79</v>
      </c>
    </row>
    <row r="329" spans="1:7">
      <c r="A329" s="107">
        <v>2012</v>
      </c>
      <c r="B329" s="268" t="s">
        <v>644</v>
      </c>
      <c r="C329" s="190" t="s">
        <v>213</v>
      </c>
      <c r="D329" s="190" t="s">
        <v>1195</v>
      </c>
      <c r="E329" s="190" t="s">
        <v>2411</v>
      </c>
      <c r="F329" s="269" t="s">
        <v>2306</v>
      </c>
      <c r="G329" s="107">
        <v>2</v>
      </c>
    </row>
    <row r="330" spans="1:7">
      <c r="A330" s="107">
        <v>2012</v>
      </c>
      <c r="B330" s="268" t="s">
        <v>644</v>
      </c>
      <c r="C330" s="190" t="s">
        <v>31</v>
      </c>
      <c r="D330" s="190" t="s">
        <v>1195</v>
      </c>
      <c r="E330" s="190" t="s">
        <v>2411</v>
      </c>
      <c r="F330" s="269" t="s">
        <v>2306</v>
      </c>
      <c r="G330" s="107">
        <v>39</v>
      </c>
    </row>
    <row r="331" spans="1:7">
      <c r="A331" s="107">
        <v>2012</v>
      </c>
      <c r="B331" s="268" t="s">
        <v>644</v>
      </c>
      <c r="C331" s="190" t="s">
        <v>214</v>
      </c>
      <c r="D331" s="190" t="s">
        <v>1195</v>
      </c>
      <c r="E331" s="190" t="s">
        <v>2411</v>
      </c>
      <c r="F331" s="269" t="s">
        <v>2306</v>
      </c>
      <c r="G331" s="107">
        <v>20</v>
      </c>
    </row>
    <row r="332" spans="1:7">
      <c r="A332" s="107">
        <v>2012</v>
      </c>
      <c r="B332" s="268" t="s">
        <v>644</v>
      </c>
      <c r="C332" s="190" t="s">
        <v>126</v>
      </c>
      <c r="D332" s="190" t="s">
        <v>1195</v>
      </c>
      <c r="E332" s="190" t="s">
        <v>2411</v>
      </c>
      <c r="F332" s="269" t="s">
        <v>2306</v>
      </c>
      <c r="G332" s="107">
        <v>52</v>
      </c>
    </row>
    <row r="333" spans="1:7">
      <c r="A333" s="107">
        <v>2012</v>
      </c>
      <c r="B333" s="268" t="s">
        <v>644</v>
      </c>
      <c r="C333" s="190" t="s">
        <v>214</v>
      </c>
      <c r="D333" s="190" t="s">
        <v>5397</v>
      </c>
      <c r="E333" s="190" t="s">
        <v>5401</v>
      </c>
      <c r="F333" s="269" t="s">
        <v>2322</v>
      </c>
      <c r="G333" s="107">
        <v>3</v>
      </c>
    </row>
    <row r="334" spans="1:7">
      <c r="A334" s="107">
        <v>2012</v>
      </c>
      <c r="B334" s="268" t="s">
        <v>644</v>
      </c>
      <c r="C334" s="190" t="s">
        <v>213</v>
      </c>
      <c r="D334" s="190" t="s">
        <v>5397</v>
      </c>
      <c r="E334" s="190" t="s">
        <v>5401</v>
      </c>
      <c r="F334" s="269" t="s">
        <v>2323</v>
      </c>
      <c r="G334" s="107">
        <v>10</v>
      </c>
    </row>
    <row r="335" spans="1:7">
      <c r="A335" s="107">
        <v>2012</v>
      </c>
      <c r="B335" s="268" t="s">
        <v>644</v>
      </c>
      <c r="C335" s="190" t="s">
        <v>31</v>
      </c>
      <c r="D335" s="190" t="s">
        <v>5397</v>
      </c>
      <c r="E335" s="190" t="s">
        <v>5401</v>
      </c>
      <c r="F335" s="269" t="s">
        <v>2323</v>
      </c>
      <c r="G335" s="107">
        <v>50</v>
      </c>
    </row>
    <row r="336" spans="1:7">
      <c r="A336" s="107">
        <v>2012</v>
      </c>
      <c r="B336" s="268" t="s">
        <v>644</v>
      </c>
      <c r="C336" s="190" t="s">
        <v>214</v>
      </c>
      <c r="D336" s="190" t="s">
        <v>5397</v>
      </c>
      <c r="E336" s="190" t="s">
        <v>5401</v>
      </c>
      <c r="F336" s="269" t="s">
        <v>2323</v>
      </c>
      <c r="G336" s="107">
        <v>38</v>
      </c>
    </row>
    <row r="337" spans="1:7">
      <c r="A337" s="107">
        <v>2012</v>
      </c>
      <c r="B337" s="268" t="s">
        <v>644</v>
      </c>
      <c r="C337" s="190" t="s">
        <v>126</v>
      </c>
      <c r="D337" s="190" t="s">
        <v>5397</v>
      </c>
      <c r="E337" s="190" t="s">
        <v>5401</v>
      </c>
      <c r="F337" s="269" t="s">
        <v>2323</v>
      </c>
      <c r="G337" s="107">
        <v>66</v>
      </c>
    </row>
    <row r="338" spans="1:7">
      <c r="A338" s="107">
        <v>2012</v>
      </c>
      <c r="B338" s="268" t="s">
        <v>644</v>
      </c>
      <c r="C338" s="190" t="s">
        <v>31</v>
      </c>
      <c r="D338" s="190" t="s">
        <v>1195</v>
      </c>
      <c r="E338" s="190" t="s">
        <v>5399</v>
      </c>
      <c r="F338" s="269" t="s">
        <v>2516</v>
      </c>
      <c r="G338" s="107">
        <v>3</v>
      </c>
    </row>
    <row r="339" spans="1:7">
      <c r="A339" s="107">
        <v>2012</v>
      </c>
      <c r="B339" s="268" t="s">
        <v>644</v>
      </c>
      <c r="C339" s="190" t="s">
        <v>214</v>
      </c>
      <c r="D339" s="190" t="s">
        <v>1195</v>
      </c>
      <c r="E339" s="190" t="s">
        <v>5399</v>
      </c>
      <c r="F339" s="269" t="s">
        <v>2516</v>
      </c>
      <c r="G339" s="107">
        <v>4</v>
      </c>
    </row>
    <row r="340" spans="1:7">
      <c r="A340" s="107">
        <v>2012</v>
      </c>
      <c r="B340" s="268" t="s">
        <v>644</v>
      </c>
      <c r="C340" s="190" t="s">
        <v>126</v>
      </c>
      <c r="D340" s="190" t="s">
        <v>1195</v>
      </c>
      <c r="E340" s="190" t="s">
        <v>5399</v>
      </c>
      <c r="F340" s="269" t="s">
        <v>2516</v>
      </c>
      <c r="G340" s="107">
        <v>3</v>
      </c>
    </row>
    <row r="341" spans="1:7">
      <c r="A341" s="107">
        <v>2012</v>
      </c>
      <c r="B341" s="268" t="s">
        <v>644</v>
      </c>
      <c r="C341" s="190" t="s">
        <v>213</v>
      </c>
      <c r="D341" s="190" t="s">
        <v>5397</v>
      </c>
      <c r="E341" s="190" t="s">
        <v>5402</v>
      </c>
      <c r="F341" s="269" t="s">
        <v>2344</v>
      </c>
      <c r="G341" s="107">
        <v>1</v>
      </c>
    </row>
    <row r="342" spans="1:7">
      <c r="A342" s="107">
        <v>2012</v>
      </c>
      <c r="B342" s="268" t="s">
        <v>644</v>
      </c>
      <c r="C342" s="190" t="s">
        <v>31</v>
      </c>
      <c r="D342" s="190" t="s">
        <v>5397</v>
      </c>
      <c r="E342" s="190" t="s">
        <v>5402</v>
      </c>
      <c r="F342" s="269" t="s">
        <v>2344</v>
      </c>
      <c r="G342" s="107">
        <v>5</v>
      </c>
    </row>
    <row r="343" spans="1:7">
      <c r="A343" s="107">
        <v>2012</v>
      </c>
      <c r="B343" s="268" t="s">
        <v>644</v>
      </c>
      <c r="C343" s="190" t="s">
        <v>214</v>
      </c>
      <c r="D343" s="190" t="s">
        <v>5397</v>
      </c>
      <c r="E343" s="190" t="s">
        <v>5402</v>
      </c>
      <c r="F343" s="269" t="s">
        <v>2344</v>
      </c>
      <c r="G343" s="107">
        <v>1</v>
      </c>
    </row>
    <row r="344" spans="1:7">
      <c r="A344" s="107">
        <v>2012</v>
      </c>
      <c r="B344" s="268" t="s">
        <v>644</v>
      </c>
      <c r="C344" s="190" t="s">
        <v>126</v>
      </c>
      <c r="D344" s="190" t="s">
        <v>5397</v>
      </c>
      <c r="E344" s="190" t="s">
        <v>5402</v>
      </c>
      <c r="F344" s="269" t="s">
        <v>2344</v>
      </c>
      <c r="G344" s="107">
        <v>11</v>
      </c>
    </row>
    <row r="345" spans="1:7">
      <c r="A345" s="107">
        <v>2012</v>
      </c>
      <c r="B345" s="268" t="s">
        <v>644</v>
      </c>
      <c r="C345" s="190" t="s">
        <v>31</v>
      </c>
      <c r="D345" s="190" t="s">
        <v>1195</v>
      </c>
      <c r="E345" s="190" t="s">
        <v>5399</v>
      </c>
      <c r="F345" s="269" t="s">
        <v>2387</v>
      </c>
      <c r="G345" s="107">
        <v>4</v>
      </c>
    </row>
    <row r="346" spans="1:7">
      <c r="A346" s="107">
        <v>2012</v>
      </c>
      <c r="B346" s="268" t="s">
        <v>644</v>
      </c>
      <c r="C346" s="190" t="s">
        <v>214</v>
      </c>
      <c r="D346" s="190" t="s">
        <v>1195</v>
      </c>
      <c r="E346" s="190" t="s">
        <v>5399</v>
      </c>
      <c r="F346" s="269" t="s">
        <v>2387</v>
      </c>
      <c r="G346" s="107">
        <v>7</v>
      </c>
    </row>
    <row r="347" spans="1:7">
      <c r="A347" s="107">
        <v>2012</v>
      </c>
      <c r="B347" s="268" t="s">
        <v>644</v>
      </c>
      <c r="C347" s="190" t="s">
        <v>126</v>
      </c>
      <c r="D347" s="190" t="s">
        <v>1195</v>
      </c>
      <c r="E347" s="190" t="s">
        <v>5399</v>
      </c>
      <c r="F347" s="269" t="s">
        <v>2387</v>
      </c>
      <c r="G347" s="107">
        <v>7</v>
      </c>
    </row>
    <row r="348" spans="1:7">
      <c r="A348" s="107">
        <v>2012</v>
      </c>
      <c r="B348" s="268" t="s">
        <v>644</v>
      </c>
      <c r="C348" s="190" t="s">
        <v>31</v>
      </c>
      <c r="D348" s="190" t="s">
        <v>1195</v>
      </c>
      <c r="E348" s="190" t="s">
        <v>5399</v>
      </c>
      <c r="F348" s="269" t="s">
        <v>2515</v>
      </c>
      <c r="G348" s="107">
        <v>3</v>
      </c>
    </row>
    <row r="349" spans="1:7">
      <c r="A349" s="107">
        <v>2012</v>
      </c>
      <c r="B349" s="268" t="s">
        <v>644</v>
      </c>
      <c r="C349" s="190" t="s">
        <v>214</v>
      </c>
      <c r="D349" s="190" t="s">
        <v>1195</v>
      </c>
      <c r="E349" s="190" t="s">
        <v>5399</v>
      </c>
      <c r="F349" s="269" t="s">
        <v>2515</v>
      </c>
      <c r="G349" s="107">
        <v>4</v>
      </c>
    </row>
    <row r="350" spans="1:7">
      <c r="A350" s="107">
        <v>2012</v>
      </c>
      <c r="B350" s="268" t="s">
        <v>644</v>
      </c>
      <c r="C350" s="190" t="s">
        <v>126</v>
      </c>
      <c r="D350" s="190" t="s">
        <v>1195</v>
      </c>
      <c r="E350" s="190" t="s">
        <v>5399</v>
      </c>
      <c r="F350" s="269" t="s">
        <v>2515</v>
      </c>
      <c r="G350" s="107">
        <v>4</v>
      </c>
    </row>
    <row r="351" spans="1:7">
      <c r="A351" s="107">
        <v>2012</v>
      </c>
      <c r="B351" s="268" t="s">
        <v>644</v>
      </c>
      <c r="C351" s="190" t="s">
        <v>213</v>
      </c>
      <c r="D351" s="190" t="s">
        <v>1195</v>
      </c>
      <c r="E351" s="190" t="s">
        <v>5399</v>
      </c>
      <c r="F351" s="269" t="s">
        <v>2385</v>
      </c>
      <c r="G351" s="107">
        <v>3</v>
      </c>
    </row>
    <row r="352" spans="1:7">
      <c r="A352" s="107">
        <v>2012</v>
      </c>
      <c r="B352" s="268" t="s">
        <v>644</v>
      </c>
      <c r="C352" s="190" t="s">
        <v>31</v>
      </c>
      <c r="D352" s="190" t="s">
        <v>1195</v>
      </c>
      <c r="E352" s="190" t="s">
        <v>5399</v>
      </c>
      <c r="F352" s="269" t="s">
        <v>2385</v>
      </c>
      <c r="G352" s="107">
        <v>17</v>
      </c>
    </row>
    <row r="353" spans="1:7">
      <c r="A353" s="107">
        <v>2012</v>
      </c>
      <c r="B353" s="268" t="s">
        <v>644</v>
      </c>
      <c r="C353" s="190" t="s">
        <v>214</v>
      </c>
      <c r="D353" s="190" t="s">
        <v>1195</v>
      </c>
      <c r="E353" s="190" t="s">
        <v>5399</v>
      </c>
      <c r="F353" s="269" t="s">
        <v>2385</v>
      </c>
      <c r="G353" s="107">
        <v>17</v>
      </c>
    </row>
    <row r="354" spans="1:7">
      <c r="A354" s="107">
        <v>2012</v>
      </c>
      <c r="B354" s="268" t="s">
        <v>644</v>
      </c>
      <c r="C354" s="190" t="s">
        <v>126</v>
      </c>
      <c r="D354" s="190" t="s">
        <v>1195</v>
      </c>
      <c r="E354" s="190" t="s">
        <v>5399</v>
      </c>
      <c r="F354" s="269" t="s">
        <v>2385</v>
      </c>
      <c r="G354" s="107">
        <v>16</v>
      </c>
    </row>
    <row r="355" spans="1:7">
      <c r="A355" s="107">
        <v>2012</v>
      </c>
      <c r="B355" s="268" t="s">
        <v>644</v>
      </c>
      <c r="C355" s="190" t="s">
        <v>2302</v>
      </c>
      <c r="D355" s="190" t="s">
        <v>1195</v>
      </c>
      <c r="E355" s="190" t="s">
        <v>5399</v>
      </c>
      <c r="F355" s="269" t="s">
        <v>2362</v>
      </c>
      <c r="G355" s="107">
        <v>2</v>
      </c>
    </row>
    <row r="356" spans="1:7">
      <c r="A356" s="107">
        <v>2012</v>
      </c>
      <c r="B356" s="268" t="s">
        <v>644</v>
      </c>
      <c r="C356" s="190" t="s">
        <v>213</v>
      </c>
      <c r="D356" s="190" t="s">
        <v>1195</v>
      </c>
      <c r="E356" s="190" t="s">
        <v>5399</v>
      </c>
      <c r="F356" s="269" t="s">
        <v>2362</v>
      </c>
      <c r="G356" s="107">
        <v>5</v>
      </c>
    </row>
    <row r="357" spans="1:7">
      <c r="A357" s="107">
        <v>2012</v>
      </c>
      <c r="B357" s="268" t="s">
        <v>644</v>
      </c>
      <c r="C357" s="190" t="s">
        <v>31</v>
      </c>
      <c r="D357" s="190" t="s">
        <v>1195</v>
      </c>
      <c r="E357" s="190" t="s">
        <v>5399</v>
      </c>
      <c r="F357" s="269" t="s">
        <v>2362</v>
      </c>
      <c r="G357" s="107">
        <v>66</v>
      </c>
    </row>
    <row r="358" spans="1:7">
      <c r="A358" s="107">
        <v>2012</v>
      </c>
      <c r="B358" s="268" t="s">
        <v>644</v>
      </c>
      <c r="C358" s="190" t="s">
        <v>214</v>
      </c>
      <c r="D358" s="190" t="s">
        <v>1195</v>
      </c>
      <c r="E358" s="190" t="s">
        <v>5399</v>
      </c>
      <c r="F358" s="269" t="s">
        <v>2362</v>
      </c>
      <c r="G358" s="107">
        <v>50</v>
      </c>
    </row>
    <row r="359" spans="1:7">
      <c r="A359" s="107">
        <v>2012</v>
      </c>
      <c r="B359" s="268" t="s">
        <v>644</v>
      </c>
      <c r="C359" s="190" t="s">
        <v>126</v>
      </c>
      <c r="D359" s="190" t="s">
        <v>1195</v>
      </c>
      <c r="E359" s="190" t="s">
        <v>5399</v>
      </c>
      <c r="F359" s="269" t="s">
        <v>2362</v>
      </c>
      <c r="G359" s="107">
        <v>79</v>
      </c>
    </row>
    <row r="360" spans="1:7">
      <c r="A360" s="107">
        <v>2012</v>
      </c>
      <c r="B360" s="268" t="s">
        <v>644</v>
      </c>
      <c r="C360" s="190" t="s">
        <v>31</v>
      </c>
      <c r="D360" s="190" t="s">
        <v>1195</v>
      </c>
      <c r="E360" s="190" t="s">
        <v>2411</v>
      </c>
      <c r="F360" s="269" t="s">
        <v>2307</v>
      </c>
      <c r="G360" s="107">
        <v>3</v>
      </c>
    </row>
    <row r="361" spans="1:7">
      <c r="A361" s="107">
        <v>2012</v>
      </c>
      <c r="B361" s="268" t="s">
        <v>644</v>
      </c>
      <c r="C361" s="190" t="s">
        <v>214</v>
      </c>
      <c r="D361" s="190" t="s">
        <v>1195</v>
      </c>
      <c r="E361" s="190" t="s">
        <v>2411</v>
      </c>
      <c r="F361" s="269" t="s">
        <v>2307</v>
      </c>
      <c r="G361" s="107">
        <v>7</v>
      </c>
    </row>
    <row r="362" spans="1:7">
      <c r="A362" s="107">
        <v>2012</v>
      </c>
      <c r="B362" s="268" t="s">
        <v>644</v>
      </c>
      <c r="C362" s="190" t="s">
        <v>126</v>
      </c>
      <c r="D362" s="190" t="s">
        <v>1195</v>
      </c>
      <c r="E362" s="190" t="s">
        <v>2411</v>
      </c>
      <c r="F362" s="269" t="s">
        <v>2307</v>
      </c>
      <c r="G362" s="107">
        <v>15</v>
      </c>
    </row>
    <row r="363" spans="1:7">
      <c r="A363" s="107">
        <v>2012</v>
      </c>
      <c r="B363" s="268" t="s">
        <v>644</v>
      </c>
      <c r="C363" s="190" t="s">
        <v>2302</v>
      </c>
      <c r="D363" s="190" t="s">
        <v>1195</v>
      </c>
      <c r="E363" s="190" t="s">
        <v>2411</v>
      </c>
      <c r="F363" s="269" t="s">
        <v>2308</v>
      </c>
      <c r="G363" s="107">
        <v>1</v>
      </c>
    </row>
    <row r="364" spans="1:7">
      <c r="A364" s="107">
        <v>2012</v>
      </c>
      <c r="B364" s="268" t="s">
        <v>644</v>
      </c>
      <c r="C364" s="190" t="s">
        <v>213</v>
      </c>
      <c r="D364" s="190" t="s">
        <v>1195</v>
      </c>
      <c r="E364" s="190" t="s">
        <v>2411</v>
      </c>
      <c r="F364" s="269" t="s">
        <v>2308</v>
      </c>
      <c r="G364" s="107">
        <v>17</v>
      </c>
    </row>
    <row r="365" spans="1:7">
      <c r="A365" s="107">
        <v>2012</v>
      </c>
      <c r="B365" s="268" t="s">
        <v>644</v>
      </c>
      <c r="C365" s="190" t="s">
        <v>31</v>
      </c>
      <c r="D365" s="190" t="s">
        <v>1195</v>
      </c>
      <c r="E365" s="190" t="s">
        <v>2411</v>
      </c>
      <c r="F365" s="269" t="s">
        <v>2308</v>
      </c>
      <c r="G365" s="107">
        <v>10</v>
      </c>
    </row>
    <row r="366" spans="1:7">
      <c r="A366" s="107">
        <v>2012</v>
      </c>
      <c r="B366" s="268" t="s">
        <v>644</v>
      </c>
      <c r="C366" s="190" t="s">
        <v>214</v>
      </c>
      <c r="D366" s="190" t="s">
        <v>1195</v>
      </c>
      <c r="E366" s="190" t="s">
        <v>2411</v>
      </c>
      <c r="F366" s="269" t="s">
        <v>2308</v>
      </c>
      <c r="G366" s="107">
        <v>14</v>
      </c>
    </row>
    <row r="367" spans="1:7">
      <c r="A367" s="107">
        <v>2012</v>
      </c>
      <c r="B367" s="268" t="s">
        <v>644</v>
      </c>
      <c r="C367" s="190" t="s">
        <v>126</v>
      </c>
      <c r="D367" s="190" t="s">
        <v>1195</v>
      </c>
      <c r="E367" s="190" t="s">
        <v>2411</v>
      </c>
      <c r="F367" s="269" t="s">
        <v>2308</v>
      </c>
      <c r="G367" s="107">
        <v>27</v>
      </c>
    </row>
    <row r="368" spans="1:7">
      <c r="A368" s="107">
        <v>2012</v>
      </c>
      <c r="B368" s="268" t="s">
        <v>644</v>
      </c>
      <c r="C368" s="190" t="s">
        <v>213</v>
      </c>
      <c r="D368" s="190" t="s">
        <v>1195</v>
      </c>
      <c r="E368" s="190" t="s">
        <v>5399</v>
      </c>
      <c r="F368" s="269" t="s">
        <v>2378</v>
      </c>
      <c r="G368" s="107">
        <v>1</v>
      </c>
    </row>
    <row r="369" spans="1:7">
      <c r="A369" s="107">
        <v>2012</v>
      </c>
      <c r="B369" s="268" t="s">
        <v>644</v>
      </c>
      <c r="C369" s="190" t="s">
        <v>31</v>
      </c>
      <c r="D369" s="190" t="s">
        <v>1195</v>
      </c>
      <c r="E369" s="190" t="s">
        <v>5399</v>
      </c>
      <c r="F369" s="269" t="s">
        <v>2378</v>
      </c>
      <c r="G369" s="107">
        <v>3</v>
      </c>
    </row>
    <row r="370" spans="1:7">
      <c r="A370" s="107">
        <v>2012</v>
      </c>
      <c r="B370" s="268" t="s">
        <v>644</v>
      </c>
      <c r="C370" s="190" t="s">
        <v>126</v>
      </c>
      <c r="D370" s="190" t="s">
        <v>1195</v>
      </c>
      <c r="E370" s="190" t="s">
        <v>5399</v>
      </c>
      <c r="F370" s="269" t="s">
        <v>2378</v>
      </c>
      <c r="G370" s="107">
        <v>5</v>
      </c>
    </row>
    <row r="371" spans="1:7">
      <c r="A371" s="107">
        <v>2012</v>
      </c>
      <c r="B371" s="268" t="s">
        <v>644</v>
      </c>
      <c r="C371" s="190" t="s">
        <v>214</v>
      </c>
      <c r="D371" s="190" t="s">
        <v>1195</v>
      </c>
      <c r="E371" s="190" t="s">
        <v>5399</v>
      </c>
      <c r="F371" s="269" t="s">
        <v>2399</v>
      </c>
      <c r="G371" s="107">
        <v>5</v>
      </c>
    </row>
    <row r="372" spans="1:7">
      <c r="A372" s="107">
        <v>2012</v>
      </c>
      <c r="B372" s="268" t="s">
        <v>644</v>
      </c>
      <c r="C372" s="190" t="s">
        <v>126</v>
      </c>
      <c r="D372" s="190" t="s">
        <v>1195</v>
      </c>
      <c r="E372" s="190" t="s">
        <v>5399</v>
      </c>
      <c r="F372" s="269" t="s">
        <v>2399</v>
      </c>
      <c r="G372" s="107">
        <v>3</v>
      </c>
    </row>
    <row r="373" spans="1:7">
      <c r="A373" s="107">
        <v>2012</v>
      </c>
      <c r="B373" s="268" t="s">
        <v>644</v>
      </c>
      <c r="C373" s="190" t="s">
        <v>2302</v>
      </c>
      <c r="D373" s="190" t="s">
        <v>1195</v>
      </c>
      <c r="E373" s="190" t="s">
        <v>2411</v>
      </c>
      <c r="F373" s="269" t="s">
        <v>2309</v>
      </c>
      <c r="G373" s="107">
        <v>1</v>
      </c>
    </row>
    <row r="374" spans="1:7">
      <c r="A374" s="107">
        <v>2012</v>
      </c>
      <c r="B374" s="268" t="s">
        <v>644</v>
      </c>
      <c r="C374" s="190" t="s">
        <v>213</v>
      </c>
      <c r="D374" s="190" t="s">
        <v>1195</v>
      </c>
      <c r="E374" s="190" t="s">
        <v>2411</v>
      </c>
      <c r="F374" s="269" t="s">
        <v>2309</v>
      </c>
      <c r="G374" s="107">
        <v>9</v>
      </c>
    </row>
    <row r="375" spans="1:7">
      <c r="A375" s="107">
        <v>2012</v>
      </c>
      <c r="B375" s="268" t="s">
        <v>644</v>
      </c>
      <c r="C375" s="190" t="s">
        <v>31</v>
      </c>
      <c r="D375" s="190" t="s">
        <v>1195</v>
      </c>
      <c r="E375" s="190" t="s">
        <v>2411</v>
      </c>
      <c r="F375" s="269" t="s">
        <v>2309</v>
      </c>
      <c r="G375" s="107">
        <v>23</v>
      </c>
    </row>
    <row r="376" spans="1:7">
      <c r="A376" s="107">
        <v>2012</v>
      </c>
      <c r="B376" s="268" t="s">
        <v>644</v>
      </c>
      <c r="C376" s="190" t="s">
        <v>214</v>
      </c>
      <c r="D376" s="190" t="s">
        <v>1195</v>
      </c>
      <c r="E376" s="190" t="s">
        <v>2411</v>
      </c>
      <c r="F376" s="269" t="s">
        <v>2309</v>
      </c>
      <c r="G376" s="107">
        <v>18</v>
      </c>
    </row>
    <row r="377" spans="1:7">
      <c r="A377" s="107">
        <v>2012</v>
      </c>
      <c r="B377" s="268" t="s">
        <v>644</v>
      </c>
      <c r="C377" s="190" t="s">
        <v>126</v>
      </c>
      <c r="D377" s="190" t="s">
        <v>1195</v>
      </c>
      <c r="E377" s="190" t="s">
        <v>2411</v>
      </c>
      <c r="F377" s="269" t="s">
        <v>2309</v>
      </c>
      <c r="G377" s="107">
        <v>39</v>
      </c>
    </row>
    <row r="378" spans="1:7">
      <c r="A378" s="107">
        <v>2012</v>
      </c>
      <c r="B378" s="268" t="s">
        <v>644</v>
      </c>
      <c r="C378" s="190" t="s">
        <v>213</v>
      </c>
      <c r="D378" s="190" t="s">
        <v>1195</v>
      </c>
      <c r="E378" s="190" t="s">
        <v>5399</v>
      </c>
      <c r="F378" s="269" t="s">
        <v>2398</v>
      </c>
      <c r="G378" s="107">
        <v>1</v>
      </c>
    </row>
    <row r="379" spans="1:7">
      <c r="A379" s="107">
        <v>2012</v>
      </c>
      <c r="B379" s="268" t="s">
        <v>644</v>
      </c>
      <c r="C379" s="190" t="s">
        <v>31</v>
      </c>
      <c r="D379" s="190" t="s">
        <v>1195</v>
      </c>
      <c r="E379" s="190" t="s">
        <v>5399</v>
      </c>
      <c r="F379" s="269" t="s">
        <v>2398</v>
      </c>
      <c r="G379" s="107">
        <v>3</v>
      </c>
    </row>
    <row r="380" spans="1:7">
      <c r="A380" s="107">
        <v>2012</v>
      </c>
      <c r="B380" s="268" t="s">
        <v>644</v>
      </c>
      <c r="C380" s="190" t="s">
        <v>214</v>
      </c>
      <c r="D380" s="190" t="s">
        <v>1195</v>
      </c>
      <c r="E380" s="190" t="s">
        <v>5399</v>
      </c>
      <c r="F380" s="269" t="s">
        <v>2398</v>
      </c>
      <c r="G380" s="107">
        <v>5</v>
      </c>
    </row>
    <row r="381" spans="1:7">
      <c r="A381" s="107">
        <v>2012</v>
      </c>
      <c r="B381" s="268" t="s">
        <v>644</v>
      </c>
      <c r="C381" s="190" t="s">
        <v>126</v>
      </c>
      <c r="D381" s="190" t="s">
        <v>1195</v>
      </c>
      <c r="E381" s="190" t="s">
        <v>5399</v>
      </c>
      <c r="F381" s="269" t="s">
        <v>2398</v>
      </c>
      <c r="G381" s="107">
        <v>3</v>
      </c>
    </row>
    <row r="382" spans="1:7">
      <c r="A382" s="107">
        <v>2012</v>
      </c>
      <c r="B382" s="268" t="s">
        <v>644</v>
      </c>
      <c r="C382" s="190" t="s">
        <v>2302</v>
      </c>
      <c r="D382" s="190" t="s">
        <v>1195</v>
      </c>
      <c r="E382" s="190" t="s">
        <v>5399</v>
      </c>
      <c r="F382" s="269" t="s">
        <v>2365</v>
      </c>
      <c r="G382" s="107">
        <v>1</v>
      </c>
    </row>
    <row r="383" spans="1:7">
      <c r="A383" s="107">
        <v>2012</v>
      </c>
      <c r="B383" s="268" t="s">
        <v>644</v>
      </c>
      <c r="C383" s="190" t="s">
        <v>213</v>
      </c>
      <c r="D383" s="190" t="s">
        <v>1195</v>
      </c>
      <c r="E383" s="190" t="s">
        <v>5399</v>
      </c>
      <c r="F383" s="269" t="s">
        <v>2365</v>
      </c>
      <c r="G383" s="107">
        <v>6</v>
      </c>
    </row>
    <row r="384" spans="1:7">
      <c r="A384" s="107">
        <v>2012</v>
      </c>
      <c r="B384" s="268" t="s">
        <v>644</v>
      </c>
      <c r="C384" s="190" t="s">
        <v>31</v>
      </c>
      <c r="D384" s="190" t="s">
        <v>1195</v>
      </c>
      <c r="E384" s="190" t="s">
        <v>5399</v>
      </c>
      <c r="F384" s="269" t="s">
        <v>2365</v>
      </c>
      <c r="G384" s="107">
        <v>33</v>
      </c>
    </row>
    <row r="385" spans="1:7">
      <c r="A385" s="107">
        <v>2012</v>
      </c>
      <c r="B385" s="268" t="s">
        <v>644</v>
      </c>
      <c r="C385" s="190" t="s">
        <v>214</v>
      </c>
      <c r="D385" s="190" t="s">
        <v>1195</v>
      </c>
      <c r="E385" s="190" t="s">
        <v>5399</v>
      </c>
      <c r="F385" s="269" t="s">
        <v>2365</v>
      </c>
      <c r="G385" s="107">
        <v>24</v>
      </c>
    </row>
    <row r="386" spans="1:7">
      <c r="A386" s="107">
        <v>2012</v>
      </c>
      <c r="B386" s="268" t="s">
        <v>644</v>
      </c>
      <c r="C386" s="190" t="s">
        <v>126</v>
      </c>
      <c r="D386" s="190" t="s">
        <v>1195</v>
      </c>
      <c r="E386" s="190" t="s">
        <v>5399</v>
      </c>
      <c r="F386" s="269" t="s">
        <v>2365</v>
      </c>
      <c r="G386" s="107">
        <v>26</v>
      </c>
    </row>
    <row r="387" spans="1:7">
      <c r="A387" s="107">
        <v>2012</v>
      </c>
      <c r="B387" s="268" t="s">
        <v>644</v>
      </c>
      <c r="C387" s="190" t="s">
        <v>31</v>
      </c>
      <c r="D387" s="190" t="s">
        <v>1195</v>
      </c>
      <c r="E387" s="190" t="s">
        <v>2411</v>
      </c>
      <c r="F387" s="269" t="s">
        <v>2310</v>
      </c>
      <c r="G387" s="107">
        <v>20</v>
      </c>
    </row>
    <row r="388" spans="1:7">
      <c r="A388" s="107">
        <v>2012</v>
      </c>
      <c r="B388" s="268" t="s">
        <v>644</v>
      </c>
      <c r="C388" s="190" t="s">
        <v>214</v>
      </c>
      <c r="D388" s="190" t="s">
        <v>1195</v>
      </c>
      <c r="E388" s="190" t="s">
        <v>2411</v>
      </c>
      <c r="F388" s="269" t="s">
        <v>2310</v>
      </c>
      <c r="G388" s="107">
        <v>6</v>
      </c>
    </row>
    <row r="389" spans="1:7">
      <c r="A389" s="107">
        <v>2012</v>
      </c>
      <c r="B389" s="268" t="s">
        <v>644</v>
      </c>
      <c r="C389" s="190" t="s">
        <v>126</v>
      </c>
      <c r="D389" s="190" t="s">
        <v>1195</v>
      </c>
      <c r="E389" s="190" t="s">
        <v>2411</v>
      </c>
      <c r="F389" s="269" t="s">
        <v>2310</v>
      </c>
      <c r="G389" s="107">
        <v>15</v>
      </c>
    </row>
    <row r="390" spans="1:7">
      <c r="A390" s="107">
        <v>2012</v>
      </c>
      <c r="B390" s="268" t="s">
        <v>644</v>
      </c>
      <c r="C390" s="190" t="s">
        <v>31</v>
      </c>
      <c r="D390" s="190" t="s">
        <v>1195</v>
      </c>
      <c r="E390" s="190" t="s">
        <v>5399</v>
      </c>
      <c r="F390" s="269" t="s">
        <v>2376</v>
      </c>
      <c r="G390" s="107">
        <v>7</v>
      </c>
    </row>
    <row r="391" spans="1:7">
      <c r="A391" s="107">
        <v>2012</v>
      </c>
      <c r="B391" s="268" t="s">
        <v>644</v>
      </c>
      <c r="C391" s="190" t="s">
        <v>214</v>
      </c>
      <c r="D391" s="190" t="s">
        <v>1195</v>
      </c>
      <c r="E391" s="190" t="s">
        <v>5399</v>
      </c>
      <c r="F391" s="269" t="s">
        <v>2376</v>
      </c>
      <c r="G391" s="107">
        <v>5</v>
      </c>
    </row>
    <row r="392" spans="1:7">
      <c r="A392" s="107">
        <v>2012</v>
      </c>
      <c r="B392" s="268" t="s">
        <v>644</v>
      </c>
      <c r="C392" s="190" t="s">
        <v>126</v>
      </c>
      <c r="D392" s="190" t="s">
        <v>1195</v>
      </c>
      <c r="E392" s="190" t="s">
        <v>5399</v>
      </c>
      <c r="F392" s="269" t="s">
        <v>2376</v>
      </c>
      <c r="G392" s="107">
        <v>7</v>
      </c>
    </row>
    <row r="393" spans="1:7">
      <c r="A393" s="107">
        <v>2012</v>
      </c>
      <c r="B393" s="268" t="s">
        <v>644</v>
      </c>
      <c r="C393" s="190" t="s">
        <v>31</v>
      </c>
      <c r="D393" s="190" t="s">
        <v>1195</v>
      </c>
      <c r="E393" s="190" t="s">
        <v>2411</v>
      </c>
      <c r="F393" s="269" t="s">
        <v>2311</v>
      </c>
      <c r="G393" s="107">
        <v>11</v>
      </c>
    </row>
    <row r="394" spans="1:7">
      <c r="A394" s="107">
        <v>2012</v>
      </c>
      <c r="B394" s="268" t="s">
        <v>644</v>
      </c>
      <c r="C394" s="190" t="s">
        <v>214</v>
      </c>
      <c r="D394" s="190" t="s">
        <v>1195</v>
      </c>
      <c r="E394" s="190" t="s">
        <v>2411</v>
      </c>
      <c r="F394" s="269" t="s">
        <v>2311</v>
      </c>
      <c r="G394" s="107">
        <v>18</v>
      </c>
    </row>
    <row r="395" spans="1:7">
      <c r="A395" s="107">
        <v>2012</v>
      </c>
      <c r="B395" s="268" t="s">
        <v>644</v>
      </c>
      <c r="C395" s="190" t="s">
        <v>126</v>
      </c>
      <c r="D395" s="190" t="s">
        <v>1195</v>
      </c>
      <c r="E395" s="190" t="s">
        <v>2411</v>
      </c>
      <c r="F395" s="269" t="s">
        <v>2311</v>
      </c>
      <c r="G395" s="107">
        <v>7</v>
      </c>
    </row>
    <row r="396" spans="1:7">
      <c r="A396" s="107">
        <v>2012</v>
      </c>
      <c r="B396" s="268" t="s">
        <v>644</v>
      </c>
      <c r="C396" s="190" t="s">
        <v>31</v>
      </c>
      <c r="D396" s="190" t="s">
        <v>5397</v>
      </c>
      <c r="E396" s="190" t="s">
        <v>5401</v>
      </c>
      <c r="F396" s="269" t="s">
        <v>2324</v>
      </c>
      <c r="G396" s="107">
        <v>9</v>
      </c>
    </row>
    <row r="397" spans="1:7">
      <c r="A397" s="107">
        <v>2012</v>
      </c>
      <c r="B397" s="268" t="s">
        <v>644</v>
      </c>
      <c r="C397" s="190" t="s">
        <v>214</v>
      </c>
      <c r="D397" s="190" t="s">
        <v>5397</v>
      </c>
      <c r="E397" s="190" t="s">
        <v>5401</v>
      </c>
      <c r="F397" s="269" t="s">
        <v>2324</v>
      </c>
      <c r="G397" s="107">
        <v>5</v>
      </c>
    </row>
    <row r="398" spans="1:7">
      <c r="A398" s="107">
        <v>2012</v>
      </c>
      <c r="B398" s="268" t="s">
        <v>644</v>
      </c>
      <c r="C398" s="190" t="s">
        <v>126</v>
      </c>
      <c r="D398" s="190" t="s">
        <v>5397</v>
      </c>
      <c r="E398" s="190" t="s">
        <v>5401</v>
      </c>
      <c r="F398" s="269" t="s">
        <v>2324</v>
      </c>
      <c r="G398" s="107">
        <v>6</v>
      </c>
    </row>
    <row r="399" spans="1:7">
      <c r="A399" s="107">
        <v>2012</v>
      </c>
      <c r="B399" s="268" t="s">
        <v>644</v>
      </c>
      <c r="C399" s="190" t="s">
        <v>213</v>
      </c>
      <c r="D399" s="190" t="s">
        <v>1195</v>
      </c>
      <c r="E399" s="190" t="s">
        <v>5399</v>
      </c>
      <c r="F399" s="269" t="s">
        <v>2368</v>
      </c>
      <c r="G399" s="107">
        <v>2</v>
      </c>
    </row>
    <row r="400" spans="1:7">
      <c r="A400" s="107">
        <v>2012</v>
      </c>
      <c r="B400" s="268" t="s">
        <v>644</v>
      </c>
      <c r="C400" s="190" t="s">
        <v>31</v>
      </c>
      <c r="D400" s="190" t="s">
        <v>1195</v>
      </c>
      <c r="E400" s="190" t="s">
        <v>5399</v>
      </c>
      <c r="F400" s="269" t="s">
        <v>2368</v>
      </c>
      <c r="G400" s="107">
        <v>2</v>
      </c>
    </row>
    <row r="401" spans="1:7">
      <c r="A401" s="107">
        <v>2012</v>
      </c>
      <c r="B401" s="268" t="s">
        <v>644</v>
      </c>
      <c r="C401" s="190" t="s">
        <v>214</v>
      </c>
      <c r="D401" s="190" t="s">
        <v>1195</v>
      </c>
      <c r="E401" s="190" t="s">
        <v>5399</v>
      </c>
      <c r="F401" s="269" t="s">
        <v>2368</v>
      </c>
      <c r="G401" s="107">
        <v>3</v>
      </c>
    </row>
    <row r="402" spans="1:7">
      <c r="A402" s="107">
        <v>2012</v>
      </c>
      <c r="B402" s="268" t="s">
        <v>644</v>
      </c>
      <c r="C402" s="190" t="s">
        <v>126</v>
      </c>
      <c r="D402" s="190" t="s">
        <v>1195</v>
      </c>
      <c r="E402" s="190" t="s">
        <v>5399</v>
      </c>
      <c r="F402" s="269" t="s">
        <v>2368</v>
      </c>
      <c r="G402" s="107">
        <v>3</v>
      </c>
    </row>
    <row r="403" spans="1:7">
      <c r="A403" s="107">
        <v>2012</v>
      </c>
      <c r="B403" s="268" t="s">
        <v>644</v>
      </c>
      <c r="C403" s="190" t="s">
        <v>214</v>
      </c>
      <c r="D403" s="190" t="s">
        <v>1195</v>
      </c>
      <c r="E403" s="190" t="s">
        <v>5399</v>
      </c>
      <c r="F403" s="269" t="s">
        <v>2400</v>
      </c>
      <c r="G403" s="107">
        <v>5</v>
      </c>
    </row>
    <row r="404" spans="1:7">
      <c r="A404" s="107">
        <v>2012</v>
      </c>
      <c r="B404" s="268" t="s">
        <v>644</v>
      </c>
      <c r="C404" s="190" t="s">
        <v>126</v>
      </c>
      <c r="D404" s="190" t="s">
        <v>1195</v>
      </c>
      <c r="E404" s="190" t="s">
        <v>5399</v>
      </c>
      <c r="F404" s="269" t="s">
        <v>2400</v>
      </c>
      <c r="G404" s="107">
        <v>2</v>
      </c>
    </row>
    <row r="405" spans="1:7">
      <c r="A405" s="107">
        <v>2012</v>
      </c>
      <c r="B405" s="268" t="s">
        <v>644</v>
      </c>
      <c r="C405" s="190" t="s">
        <v>31</v>
      </c>
      <c r="D405" s="190" t="s">
        <v>5397</v>
      </c>
      <c r="E405" s="190" t="s">
        <v>5401</v>
      </c>
      <c r="F405" s="269" t="s">
        <v>2325</v>
      </c>
      <c r="G405" s="107">
        <v>9</v>
      </c>
    </row>
    <row r="406" spans="1:7">
      <c r="A406" s="107">
        <v>2012</v>
      </c>
      <c r="B406" s="268" t="s">
        <v>644</v>
      </c>
      <c r="C406" s="190" t="s">
        <v>214</v>
      </c>
      <c r="D406" s="190" t="s">
        <v>5397</v>
      </c>
      <c r="E406" s="190" t="s">
        <v>5401</v>
      </c>
      <c r="F406" s="269" t="s">
        <v>2325</v>
      </c>
      <c r="G406" s="107">
        <v>3</v>
      </c>
    </row>
    <row r="407" spans="1:7">
      <c r="A407" s="107">
        <v>2012</v>
      </c>
      <c r="B407" s="268" t="s">
        <v>644</v>
      </c>
      <c r="C407" s="190" t="s">
        <v>126</v>
      </c>
      <c r="D407" s="190" t="s">
        <v>5397</v>
      </c>
      <c r="E407" s="190" t="s">
        <v>5401</v>
      </c>
      <c r="F407" s="269" t="s">
        <v>2325</v>
      </c>
      <c r="G407" s="107">
        <v>3</v>
      </c>
    </row>
    <row r="408" spans="1:7">
      <c r="A408" s="107">
        <v>2012</v>
      </c>
      <c r="B408" s="268" t="s">
        <v>644</v>
      </c>
      <c r="C408" s="190" t="s">
        <v>31</v>
      </c>
      <c r="D408" s="190" t="s">
        <v>5397</v>
      </c>
      <c r="E408" s="190" t="s">
        <v>5400</v>
      </c>
      <c r="F408" s="269" t="s">
        <v>2317</v>
      </c>
      <c r="G408" s="107">
        <v>2</v>
      </c>
    </row>
    <row r="409" spans="1:7">
      <c r="A409" s="107">
        <v>2012</v>
      </c>
      <c r="B409" s="268" t="s">
        <v>644</v>
      </c>
      <c r="C409" s="190" t="s">
        <v>214</v>
      </c>
      <c r="D409" s="190" t="s">
        <v>5397</v>
      </c>
      <c r="E409" s="190" t="s">
        <v>5400</v>
      </c>
      <c r="F409" s="269" t="s">
        <v>2317</v>
      </c>
      <c r="G409" s="107">
        <v>2</v>
      </c>
    </row>
    <row r="410" spans="1:7">
      <c r="A410" s="107">
        <v>2012</v>
      </c>
      <c r="B410" s="268" t="s">
        <v>644</v>
      </c>
      <c r="C410" s="190" t="s">
        <v>126</v>
      </c>
      <c r="D410" s="190" t="s">
        <v>5397</v>
      </c>
      <c r="E410" s="190" t="s">
        <v>5400</v>
      </c>
      <c r="F410" s="269" t="s">
        <v>2317</v>
      </c>
      <c r="G410" s="107">
        <v>10</v>
      </c>
    </row>
    <row r="411" spans="1:7">
      <c r="A411" s="107">
        <v>2012</v>
      </c>
      <c r="B411" s="268" t="s">
        <v>644</v>
      </c>
      <c r="C411" s="190" t="s">
        <v>31</v>
      </c>
      <c r="D411" s="190" t="s">
        <v>5397</v>
      </c>
      <c r="E411" s="190" t="s">
        <v>5400</v>
      </c>
      <c r="F411" s="269" t="s">
        <v>2333</v>
      </c>
      <c r="G411" s="107">
        <v>2</v>
      </c>
    </row>
    <row r="412" spans="1:7">
      <c r="A412" s="107">
        <v>2012</v>
      </c>
      <c r="B412" s="268" t="s">
        <v>644</v>
      </c>
      <c r="C412" s="190" t="s">
        <v>214</v>
      </c>
      <c r="D412" s="190" t="s">
        <v>5397</v>
      </c>
      <c r="E412" s="190" t="s">
        <v>5400</v>
      </c>
      <c r="F412" s="269" t="s">
        <v>2333</v>
      </c>
      <c r="G412" s="107">
        <v>1</v>
      </c>
    </row>
    <row r="413" spans="1:7">
      <c r="A413" s="107">
        <v>2012</v>
      </c>
      <c r="B413" s="268" t="s">
        <v>644</v>
      </c>
      <c r="C413" s="190" t="s">
        <v>2302</v>
      </c>
      <c r="D413" s="190" t="s">
        <v>1195</v>
      </c>
      <c r="E413" s="190" t="s">
        <v>2411</v>
      </c>
      <c r="F413" s="269" t="s">
        <v>2312</v>
      </c>
      <c r="G413" s="107">
        <v>3</v>
      </c>
    </row>
    <row r="414" spans="1:7">
      <c r="A414" s="107">
        <v>2012</v>
      </c>
      <c r="B414" s="268" t="s">
        <v>644</v>
      </c>
      <c r="C414" s="190" t="s">
        <v>213</v>
      </c>
      <c r="D414" s="190" t="s">
        <v>1195</v>
      </c>
      <c r="E414" s="190" t="s">
        <v>2411</v>
      </c>
      <c r="F414" s="269" t="s">
        <v>2312</v>
      </c>
      <c r="G414" s="107">
        <v>5</v>
      </c>
    </row>
    <row r="415" spans="1:7">
      <c r="A415" s="107">
        <v>2012</v>
      </c>
      <c r="B415" s="268" t="s">
        <v>644</v>
      </c>
      <c r="C415" s="190" t="s">
        <v>31</v>
      </c>
      <c r="D415" s="190" t="s">
        <v>1195</v>
      </c>
      <c r="E415" s="190" t="s">
        <v>2411</v>
      </c>
      <c r="F415" s="269" t="s">
        <v>2312</v>
      </c>
      <c r="G415" s="107">
        <v>47</v>
      </c>
    </row>
    <row r="416" spans="1:7">
      <c r="A416" s="107">
        <v>2012</v>
      </c>
      <c r="B416" s="268" t="s">
        <v>644</v>
      </c>
      <c r="C416" s="190" t="s">
        <v>214</v>
      </c>
      <c r="D416" s="190" t="s">
        <v>1195</v>
      </c>
      <c r="E416" s="190" t="s">
        <v>2411</v>
      </c>
      <c r="F416" s="269" t="s">
        <v>2312</v>
      </c>
      <c r="G416" s="107">
        <v>38</v>
      </c>
    </row>
    <row r="417" spans="1:7">
      <c r="A417" s="107">
        <v>2012</v>
      </c>
      <c r="B417" s="268" t="s">
        <v>644</v>
      </c>
      <c r="C417" s="190" t="s">
        <v>126</v>
      </c>
      <c r="D417" s="190" t="s">
        <v>1195</v>
      </c>
      <c r="E417" s="190" t="s">
        <v>2411</v>
      </c>
      <c r="F417" s="269" t="s">
        <v>2312</v>
      </c>
      <c r="G417" s="107">
        <v>75</v>
      </c>
    </row>
    <row r="418" spans="1:7">
      <c r="A418" s="107">
        <v>2012</v>
      </c>
      <c r="B418" s="268" t="s">
        <v>644</v>
      </c>
      <c r="C418" s="190" t="s">
        <v>31</v>
      </c>
      <c r="D418" s="190" t="s">
        <v>1195</v>
      </c>
      <c r="E418" s="190" t="s">
        <v>2411</v>
      </c>
      <c r="F418" s="269" t="s">
        <v>2313</v>
      </c>
      <c r="G418" s="107">
        <v>6</v>
      </c>
    </row>
    <row r="419" spans="1:7">
      <c r="A419" s="107">
        <v>2012</v>
      </c>
      <c r="B419" s="268" t="s">
        <v>644</v>
      </c>
      <c r="C419" s="190" t="s">
        <v>214</v>
      </c>
      <c r="D419" s="190" t="s">
        <v>1195</v>
      </c>
      <c r="E419" s="190" t="s">
        <v>2411</v>
      </c>
      <c r="F419" s="269" t="s">
        <v>2313</v>
      </c>
      <c r="G419" s="107">
        <v>5</v>
      </c>
    </row>
    <row r="420" spans="1:7">
      <c r="A420" s="107">
        <v>2012</v>
      </c>
      <c r="B420" s="268" t="s">
        <v>644</v>
      </c>
      <c r="C420" s="190" t="s">
        <v>126</v>
      </c>
      <c r="D420" s="190" t="s">
        <v>1195</v>
      </c>
      <c r="E420" s="190" t="s">
        <v>2411</v>
      </c>
      <c r="F420" s="269" t="s">
        <v>2313</v>
      </c>
      <c r="G420" s="107">
        <v>9</v>
      </c>
    </row>
    <row r="421" spans="1:7">
      <c r="A421" s="107">
        <v>2012</v>
      </c>
      <c r="B421" s="268" t="s">
        <v>644</v>
      </c>
      <c r="C421" s="190" t="s">
        <v>31</v>
      </c>
      <c r="D421" s="190" t="s">
        <v>1195</v>
      </c>
      <c r="E421" s="190" t="s">
        <v>5399</v>
      </c>
      <c r="F421" s="269" t="s">
        <v>2369</v>
      </c>
      <c r="G421" s="107">
        <v>1</v>
      </c>
    </row>
    <row r="422" spans="1:7">
      <c r="A422" s="107">
        <v>2012</v>
      </c>
      <c r="B422" s="268" t="s">
        <v>644</v>
      </c>
      <c r="C422" s="190" t="s">
        <v>126</v>
      </c>
      <c r="D422" s="190" t="s">
        <v>1195</v>
      </c>
      <c r="E422" s="190" t="s">
        <v>5399</v>
      </c>
      <c r="F422" s="269" t="s">
        <v>2369</v>
      </c>
      <c r="G422" s="107">
        <v>1</v>
      </c>
    </row>
    <row r="423" spans="1:7">
      <c r="A423" s="107">
        <v>2012</v>
      </c>
      <c r="B423" s="268" t="s">
        <v>644</v>
      </c>
      <c r="C423" s="190" t="s">
        <v>213</v>
      </c>
      <c r="D423" s="190" t="s">
        <v>5397</v>
      </c>
      <c r="E423" s="190" t="s">
        <v>5401</v>
      </c>
      <c r="F423" s="269" t="s">
        <v>2342</v>
      </c>
      <c r="G423" s="107">
        <v>3</v>
      </c>
    </row>
    <row r="424" spans="1:7">
      <c r="A424" s="107">
        <v>2012</v>
      </c>
      <c r="B424" s="268" t="s">
        <v>644</v>
      </c>
      <c r="C424" s="190" t="s">
        <v>31</v>
      </c>
      <c r="D424" s="190" t="s">
        <v>5397</v>
      </c>
      <c r="E424" s="190" t="s">
        <v>5401</v>
      </c>
      <c r="F424" s="269" t="s">
        <v>2342</v>
      </c>
      <c r="G424" s="107">
        <v>1</v>
      </c>
    </row>
    <row r="425" spans="1:7">
      <c r="A425" s="107">
        <v>2012</v>
      </c>
      <c r="B425" s="268" t="s">
        <v>644</v>
      </c>
      <c r="C425" s="190" t="s">
        <v>214</v>
      </c>
      <c r="D425" s="190" t="s">
        <v>5397</v>
      </c>
      <c r="E425" s="190" t="s">
        <v>5401</v>
      </c>
      <c r="F425" s="269" t="s">
        <v>2342</v>
      </c>
      <c r="G425" s="107">
        <v>1</v>
      </c>
    </row>
    <row r="426" spans="1:7">
      <c r="A426" s="107">
        <v>2012</v>
      </c>
      <c r="B426" s="268" t="s">
        <v>644</v>
      </c>
      <c r="C426" s="190" t="s">
        <v>126</v>
      </c>
      <c r="D426" s="190" t="s">
        <v>5397</v>
      </c>
      <c r="E426" s="190" t="s">
        <v>5401</v>
      </c>
      <c r="F426" s="269" t="s">
        <v>2342</v>
      </c>
      <c r="G426" s="107">
        <v>10</v>
      </c>
    </row>
    <row r="427" spans="1:7">
      <c r="A427" s="107">
        <v>2012</v>
      </c>
      <c r="B427" s="268" t="s">
        <v>644</v>
      </c>
      <c r="C427" s="190" t="s">
        <v>213</v>
      </c>
      <c r="D427" s="190" t="s">
        <v>1195</v>
      </c>
      <c r="E427" s="190" t="s">
        <v>5399</v>
      </c>
      <c r="F427" s="269" t="s">
        <v>2356</v>
      </c>
      <c r="G427" s="107">
        <v>1</v>
      </c>
    </row>
    <row r="428" spans="1:7">
      <c r="A428" s="107">
        <v>2012</v>
      </c>
      <c r="B428" s="268" t="s">
        <v>644</v>
      </c>
      <c r="C428" s="190" t="s">
        <v>31</v>
      </c>
      <c r="D428" s="190" t="s">
        <v>1195</v>
      </c>
      <c r="E428" s="190" t="s">
        <v>5399</v>
      </c>
      <c r="F428" s="269" t="s">
        <v>2356</v>
      </c>
      <c r="G428" s="107">
        <v>2</v>
      </c>
    </row>
    <row r="429" spans="1:7">
      <c r="A429" s="107">
        <v>2012</v>
      </c>
      <c r="B429" s="268" t="s">
        <v>644</v>
      </c>
      <c r="C429" s="190" t="s">
        <v>214</v>
      </c>
      <c r="D429" s="190" t="s">
        <v>1195</v>
      </c>
      <c r="E429" s="190" t="s">
        <v>5399</v>
      </c>
      <c r="F429" s="269" t="s">
        <v>2356</v>
      </c>
      <c r="G429" s="107">
        <v>5</v>
      </c>
    </row>
    <row r="430" spans="1:7">
      <c r="A430" s="107">
        <v>2012</v>
      </c>
      <c r="B430" s="268" t="s">
        <v>644</v>
      </c>
      <c r="C430" s="190" t="s">
        <v>126</v>
      </c>
      <c r="D430" s="190" t="s">
        <v>1195</v>
      </c>
      <c r="E430" s="190" t="s">
        <v>5399</v>
      </c>
      <c r="F430" s="269" t="s">
        <v>2356</v>
      </c>
      <c r="G430" s="107">
        <v>5</v>
      </c>
    </row>
    <row r="431" spans="1:7">
      <c r="A431" s="107">
        <v>2012</v>
      </c>
      <c r="B431" s="268" t="s">
        <v>644</v>
      </c>
      <c r="C431" s="190" t="s">
        <v>2302</v>
      </c>
      <c r="D431" s="190" t="s">
        <v>1195</v>
      </c>
      <c r="E431" s="190" t="s">
        <v>5399</v>
      </c>
      <c r="F431" s="269" t="s">
        <v>2390</v>
      </c>
      <c r="G431" s="107">
        <v>1</v>
      </c>
    </row>
    <row r="432" spans="1:7">
      <c r="A432" s="107">
        <v>2012</v>
      </c>
      <c r="B432" s="268" t="s">
        <v>644</v>
      </c>
      <c r="C432" s="190" t="s">
        <v>31</v>
      </c>
      <c r="D432" s="190" t="s">
        <v>1195</v>
      </c>
      <c r="E432" s="190" t="s">
        <v>5399</v>
      </c>
      <c r="F432" s="269" t="s">
        <v>2390</v>
      </c>
      <c r="G432" s="107">
        <v>10</v>
      </c>
    </row>
    <row r="433" spans="1:7">
      <c r="A433" s="107">
        <v>2012</v>
      </c>
      <c r="B433" s="268" t="s">
        <v>644</v>
      </c>
      <c r="C433" s="190" t="s">
        <v>214</v>
      </c>
      <c r="D433" s="190" t="s">
        <v>1195</v>
      </c>
      <c r="E433" s="190" t="s">
        <v>5399</v>
      </c>
      <c r="F433" s="269" t="s">
        <v>2390</v>
      </c>
      <c r="G433" s="107">
        <v>1</v>
      </c>
    </row>
    <row r="434" spans="1:7">
      <c r="A434" s="107">
        <v>2012</v>
      </c>
      <c r="B434" s="268" t="s">
        <v>644</v>
      </c>
      <c r="C434" s="190" t="s">
        <v>126</v>
      </c>
      <c r="D434" s="190" t="s">
        <v>1195</v>
      </c>
      <c r="E434" s="190" t="s">
        <v>5399</v>
      </c>
      <c r="F434" s="269" t="s">
        <v>2390</v>
      </c>
      <c r="G434" s="107">
        <v>8</v>
      </c>
    </row>
    <row r="435" spans="1:7">
      <c r="A435" s="107">
        <v>2012</v>
      </c>
      <c r="B435" s="268" t="s">
        <v>644</v>
      </c>
      <c r="C435" s="190" t="s">
        <v>2302</v>
      </c>
      <c r="D435" s="190" t="s">
        <v>1195</v>
      </c>
      <c r="E435" s="190" t="s">
        <v>5398</v>
      </c>
      <c r="F435" s="269" t="s">
        <v>2331</v>
      </c>
      <c r="G435" s="107">
        <v>2</v>
      </c>
    </row>
    <row r="436" spans="1:7">
      <c r="A436" s="107">
        <v>2012</v>
      </c>
      <c r="B436" s="268" t="s">
        <v>644</v>
      </c>
      <c r="C436" s="190" t="s">
        <v>213</v>
      </c>
      <c r="D436" s="190" t="s">
        <v>1195</v>
      </c>
      <c r="E436" s="190" t="s">
        <v>5398</v>
      </c>
      <c r="F436" s="269" t="s">
        <v>2331</v>
      </c>
      <c r="G436" s="107">
        <v>23</v>
      </c>
    </row>
    <row r="437" spans="1:7">
      <c r="A437" s="107">
        <v>2012</v>
      </c>
      <c r="B437" s="268" t="s">
        <v>644</v>
      </c>
      <c r="C437" s="190" t="s">
        <v>31</v>
      </c>
      <c r="D437" s="190" t="s">
        <v>1195</v>
      </c>
      <c r="E437" s="190" t="s">
        <v>5398</v>
      </c>
      <c r="F437" s="269" t="s">
        <v>2331</v>
      </c>
      <c r="G437" s="107">
        <v>168</v>
      </c>
    </row>
    <row r="438" spans="1:7">
      <c r="A438" s="107">
        <v>2012</v>
      </c>
      <c r="B438" s="268" t="s">
        <v>644</v>
      </c>
      <c r="C438" s="190" t="s">
        <v>214</v>
      </c>
      <c r="D438" s="190" t="s">
        <v>1195</v>
      </c>
      <c r="E438" s="190" t="s">
        <v>5398</v>
      </c>
      <c r="F438" s="269" t="s">
        <v>2331</v>
      </c>
      <c r="G438" s="107">
        <v>142</v>
      </c>
    </row>
    <row r="439" spans="1:7">
      <c r="A439" s="107">
        <v>2012</v>
      </c>
      <c r="B439" s="268" t="s">
        <v>644</v>
      </c>
      <c r="C439" s="190" t="s">
        <v>126</v>
      </c>
      <c r="D439" s="190" t="s">
        <v>1195</v>
      </c>
      <c r="E439" s="190" t="s">
        <v>5398</v>
      </c>
      <c r="F439" s="269" t="s">
        <v>2331</v>
      </c>
      <c r="G439" s="107">
        <v>237</v>
      </c>
    </row>
    <row r="440" spans="1:7">
      <c r="A440" s="107">
        <v>2012</v>
      </c>
      <c r="B440" s="268" t="s">
        <v>644</v>
      </c>
      <c r="C440" s="190" t="s">
        <v>31</v>
      </c>
      <c r="D440" s="190" t="s">
        <v>1195</v>
      </c>
      <c r="E440" s="190" t="s">
        <v>5399</v>
      </c>
      <c r="F440" s="269" t="s">
        <v>2383</v>
      </c>
      <c r="G440" s="107">
        <v>5</v>
      </c>
    </row>
    <row r="441" spans="1:7">
      <c r="A441" s="107">
        <v>2012</v>
      </c>
      <c r="B441" s="268" t="s">
        <v>644</v>
      </c>
      <c r="C441" s="190" t="s">
        <v>214</v>
      </c>
      <c r="D441" s="190" t="s">
        <v>1195</v>
      </c>
      <c r="E441" s="190" t="s">
        <v>5399</v>
      </c>
      <c r="F441" s="269" t="s">
        <v>2383</v>
      </c>
      <c r="G441" s="107">
        <v>2</v>
      </c>
    </row>
    <row r="442" spans="1:7">
      <c r="A442" s="107">
        <v>2012</v>
      </c>
      <c r="B442" s="268" t="s">
        <v>644</v>
      </c>
      <c r="C442" s="190" t="s">
        <v>126</v>
      </c>
      <c r="D442" s="190" t="s">
        <v>1195</v>
      </c>
      <c r="E442" s="190" t="s">
        <v>5399</v>
      </c>
      <c r="F442" s="269" t="s">
        <v>2383</v>
      </c>
      <c r="G442" s="107">
        <v>6</v>
      </c>
    </row>
    <row r="443" spans="1:7">
      <c r="A443" s="107">
        <v>2012</v>
      </c>
      <c r="B443" s="268" t="s">
        <v>644</v>
      </c>
      <c r="C443" s="190" t="s">
        <v>2302</v>
      </c>
      <c r="D443" s="190" t="s">
        <v>1195</v>
      </c>
      <c r="E443" s="190" t="s">
        <v>5399</v>
      </c>
      <c r="F443" s="269" t="s">
        <v>2389</v>
      </c>
      <c r="G443" s="107">
        <v>12</v>
      </c>
    </row>
    <row r="444" spans="1:7">
      <c r="A444" s="107">
        <v>2012</v>
      </c>
      <c r="B444" s="268" t="s">
        <v>644</v>
      </c>
      <c r="C444" s="190" t="s">
        <v>31</v>
      </c>
      <c r="D444" s="190" t="s">
        <v>1195</v>
      </c>
      <c r="E444" s="190" t="s">
        <v>5399</v>
      </c>
      <c r="F444" s="269" t="s">
        <v>2389</v>
      </c>
      <c r="G444" s="107">
        <v>3</v>
      </c>
    </row>
    <row r="445" spans="1:7">
      <c r="A445" s="107">
        <v>2012</v>
      </c>
      <c r="B445" s="268" t="s">
        <v>644</v>
      </c>
      <c r="C445" s="190" t="s">
        <v>214</v>
      </c>
      <c r="D445" s="190" t="s">
        <v>1195</v>
      </c>
      <c r="E445" s="190" t="s">
        <v>5399</v>
      </c>
      <c r="F445" s="269" t="s">
        <v>2389</v>
      </c>
      <c r="G445" s="107">
        <v>2</v>
      </c>
    </row>
    <row r="446" spans="1:7">
      <c r="A446" s="107">
        <v>2012</v>
      </c>
      <c r="B446" s="268" t="s">
        <v>644</v>
      </c>
      <c r="C446" s="190" t="s">
        <v>126</v>
      </c>
      <c r="D446" s="190" t="s">
        <v>1195</v>
      </c>
      <c r="E446" s="190" t="s">
        <v>5399</v>
      </c>
      <c r="F446" s="269" t="s">
        <v>2389</v>
      </c>
      <c r="G446" s="107">
        <v>10</v>
      </c>
    </row>
    <row r="447" spans="1:7">
      <c r="A447" s="107">
        <v>2012</v>
      </c>
      <c r="B447" s="268" t="s">
        <v>644</v>
      </c>
      <c r="C447" s="190" t="s">
        <v>31</v>
      </c>
      <c r="D447" s="190" t="s">
        <v>1195</v>
      </c>
      <c r="E447" s="190" t="s">
        <v>2411</v>
      </c>
      <c r="F447" s="269" t="s">
        <v>2314</v>
      </c>
      <c r="G447" s="107">
        <v>4</v>
      </c>
    </row>
    <row r="448" spans="1:7">
      <c r="A448" s="107">
        <v>2012</v>
      </c>
      <c r="B448" s="268" t="s">
        <v>644</v>
      </c>
      <c r="C448" s="190" t="s">
        <v>214</v>
      </c>
      <c r="D448" s="190" t="s">
        <v>1195</v>
      </c>
      <c r="E448" s="190" t="s">
        <v>2411</v>
      </c>
      <c r="F448" s="269" t="s">
        <v>2314</v>
      </c>
      <c r="G448" s="107">
        <v>24</v>
      </c>
    </row>
    <row r="449" spans="1:7">
      <c r="A449" s="107">
        <v>2012</v>
      </c>
      <c r="B449" s="268" t="s">
        <v>644</v>
      </c>
      <c r="C449" s="190" t="s">
        <v>126</v>
      </c>
      <c r="D449" s="190" t="s">
        <v>1195</v>
      </c>
      <c r="E449" s="190" t="s">
        <v>2411</v>
      </c>
      <c r="F449" s="269" t="s">
        <v>2314</v>
      </c>
      <c r="G449" s="107">
        <v>9</v>
      </c>
    </row>
    <row r="450" spans="1:7">
      <c r="A450" s="107">
        <v>2012</v>
      </c>
      <c r="B450" s="268" t="s">
        <v>644</v>
      </c>
      <c r="C450" s="190" t="s">
        <v>2302</v>
      </c>
      <c r="D450" s="190" t="s">
        <v>1195</v>
      </c>
      <c r="E450" s="190" t="s">
        <v>2411</v>
      </c>
      <c r="F450" s="269" t="s">
        <v>2315</v>
      </c>
      <c r="G450" s="107">
        <v>1</v>
      </c>
    </row>
    <row r="451" spans="1:7">
      <c r="A451" s="107">
        <v>2012</v>
      </c>
      <c r="B451" s="268" t="s">
        <v>644</v>
      </c>
      <c r="C451" s="190" t="s">
        <v>213</v>
      </c>
      <c r="D451" s="190" t="s">
        <v>1195</v>
      </c>
      <c r="E451" s="190" t="s">
        <v>2411</v>
      </c>
      <c r="F451" s="269" t="s">
        <v>2315</v>
      </c>
      <c r="G451" s="107">
        <v>4</v>
      </c>
    </row>
    <row r="452" spans="1:7">
      <c r="A452" s="107">
        <v>2012</v>
      </c>
      <c r="B452" s="268" t="s">
        <v>644</v>
      </c>
      <c r="C452" s="190" t="s">
        <v>31</v>
      </c>
      <c r="D452" s="190" t="s">
        <v>1195</v>
      </c>
      <c r="E452" s="190" t="s">
        <v>2411</v>
      </c>
      <c r="F452" s="269" t="s">
        <v>2315</v>
      </c>
      <c r="G452" s="107">
        <v>17</v>
      </c>
    </row>
    <row r="453" spans="1:7">
      <c r="A453" s="107">
        <v>2012</v>
      </c>
      <c r="B453" s="268" t="s">
        <v>644</v>
      </c>
      <c r="C453" s="190" t="s">
        <v>214</v>
      </c>
      <c r="D453" s="190" t="s">
        <v>1195</v>
      </c>
      <c r="E453" s="190" t="s">
        <v>2411</v>
      </c>
      <c r="F453" s="269" t="s">
        <v>2315</v>
      </c>
      <c r="G453" s="107">
        <v>23</v>
      </c>
    </row>
    <row r="454" spans="1:7">
      <c r="A454" s="107">
        <v>2012</v>
      </c>
      <c r="B454" s="268" t="s">
        <v>644</v>
      </c>
      <c r="C454" s="190" t="s">
        <v>126</v>
      </c>
      <c r="D454" s="190" t="s">
        <v>1195</v>
      </c>
      <c r="E454" s="190" t="s">
        <v>2411</v>
      </c>
      <c r="F454" s="269" t="s">
        <v>2315</v>
      </c>
      <c r="G454" s="107">
        <v>24</v>
      </c>
    </row>
    <row r="455" spans="1:7">
      <c r="A455" s="107">
        <v>2012</v>
      </c>
      <c r="B455" s="268" t="s">
        <v>644</v>
      </c>
      <c r="C455" s="190" t="s">
        <v>213</v>
      </c>
      <c r="D455" s="190" t="s">
        <v>5397</v>
      </c>
      <c r="E455" s="190" t="s">
        <v>5400</v>
      </c>
      <c r="F455" s="269" t="s">
        <v>2318</v>
      </c>
      <c r="G455" s="107">
        <v>5</v>
      </c>
    </row>
    <row r="456" spans="1:7">
      <c r="A456" s="107">
        <v>2012</v>
      </c>
      <c r="B456" s="268" t="s">
        <v>644</v>
      </c>
      <c r="C456" s="190" t="s">
        <v>31</v>
      </c>
      <c r="D456" s="190" t="s">
        <v>5397</v>
      </c>
      <c r="E456" s="190" t="s">
        <v>5400</v>
      </c>
      <c r="F456" s="269" t="s">
        <v>2318</v>
      </c>
      <c r="G456" s="107">
        <v>5</v>
      </c>
    </row>
    <row r="457" spans="1:7">
      <c r="A457" s="107">
        <v>2012</v>
      </c>
      <c r="B457" s="268" t="s">
        <v>644</v>
      </c>
      <c r="C457" s="190" t="s">
        <v>214</v>
      </c>
      <c r="D457" s="190" t="s">
        <v>5397</v>
      </c>
      <c r="E457" s="190" t="s">
        <v>5400</v>
      </c>
      <c r="F457" s="269" t="s">
        <v>2318</v>
      </c>
      <c r="G457" s="107">
        <v>34</v>
      </c>
    </row>
    <row r="458" spans="1:7">
      <c r="A458" s="107">
        <v>2012</v>
      </c>
      <c r="B458" s="268" t="s">
        <v>644</v>
      </c>
      <c r="C458" s="190" t="s">
        <v>126</v>
      </c>
      <c r="D458" s="190" t="s">
        <v>5397</v>
      </c>
      <c r="E458" s="190" t="s">
        <v>5400</v>
      </c>
      <c r="F458" s="269" t="s">
        <v>2318</v>
      </c>
      <c r="G458" s="107">
        <v>15</v>
      </c>
    </row>
    <row r="459" spans="1:7">
      <c r="A459" s="289">
        <v>2013</v>
      </c>
      <c r="B459" s="268" t="s">
        <v>644</v>
      </c>
      <c r="C459" s="190" t="s">
        <v>2227</v>
      </c>
      <c r="D459" s="190" t="s">
        <v>5397</v>
      </c>
      <c r="E459" s="190" t="s">
        <v>5401</v>
      </c>
      <c r="F459" s="269" t="s">
        <v>2319</v>
      </c>
      <c r="G459" s="107">
        <v>27</v>
      </c>
    </row>
    <row r="460" spans="1:7">
      <c r="A460" s="289">
        <v>2013</v>
      </c>
      <c r="B460" s="268" t="s">
        <v>644</v>
      </c>
      <c r="C460" s="190" t="s">
        <v>2227</v>
      </c>
      <c r="D460" s="190" t="s">
        <v>5397</v>
      </c>
      <c r="E460" s="190" t="s">
        <v>5401</v>
      </c>
      <c r="F460" s="269" t="s">
        <v>2320</v>
      </c>
      <c r="G460" s="107">
        <v>59</v>
      </c>
    </row>
    <row r="461" spans="1:7">
      <c r="A461" s="289">
        <v>2013</v>
      </c>
      <c r="B461" s="268" t="s">
        <v>644</v>
      </c>
      <c r="C461" s="190" t="s">
        <v>2227</v>
      </c>
      <c r="D461" s="190" t="s">
        <v>1195</v>
      </c>
      <c r="E461" s="190" t="s">
        <v>2411</v>
      </c>
      <c r="F461" s="269" t="s">
        <v>2304</v>
      </c>
      <c r="G461" s="107">
        <v>22</v>
      </c>
    </row>
    <row r="462" spans="1:7">
      <c r="A462" s="289">
        <v>2013</v>
      </c>
      <c r="B462" s="268" t="s">
        <v>644</v>
      </c>
      <c r="C462" s="190" t="s">
        <v>2227</v>
      </c>
      <c r="D462" s="190" t="s">
        <v>5397</v>
      </c>
      <c r="E462" s="190" t="s">
        <v>5402</v>
      </c>
      <c r="F462" s="269" t="s">
        <v>2349</v>
      </c>
      <c r="G462" s="107">
        <v>11</v>
      </c>
    </row>
    <row r="463" spans="1:7">
      <c r="A463" s="289">
        <v>2013</v>
      </c>
      <c r="B463" s="268" t="s">
        <v>644</v>
      </c>
      <c r="C463" s="190" t="s">
        <v>2227</v>
      </c>
      <c r="D463" s="190" t="s">
        <v>5397</v>
      </c>
      <c r="E463" s="190" t="s">
        <v>5402</v>
      </c>
      <c r="F463" s="269" t="s">
        <v>2350</v>
      </c>
      <c r="G463" s="107">
        <v>14</v>
      </c>
    </row>
    <row r="464" spans="1:7">
      <c r="A464" s="289">
        <v>2013</v>
      </c>
      <c r="B464" s="268" t="s">
        <v>644</v>
      </c>
      <c r="C464" s="190" t="s">
        <v>2227</v>
      </c>
      <c r="D464" s="190" t="s">
        <v>5397</v>
      </c>
      <c r="E464" s="190" t="s">
        <v>5400</v>
      </c>
      <c r="F464" s="269" t="s">
        <v>2316</v>
      </c>
      <c r="G464" s="107">
        <v>1</v>
      </c>
    </row>
    <row r="465" spans="1:7">
      <c r="A465" s="289">
        <v>2013</v>
      </c>
      <c r="B465" s="268" t="s">
        <v>644</v>
      </c>
      <c r="C465" s="190" t="s">
        <v>2227</v>
      </c>
      <c r="D465" s="190" t="s">
        <v>5397</v>
      </c>
      <c r="E465" s="190" t="s">
        <v>5401</v>
      </c>
      <c r="F465" s="269" t="s">
        <v>2321</v>
      </c>
      <c r="G465" s="107">
        <v>53</v>
      </c>
    </row>
    <row r="466" spans="1:7">
      <c r="A466" s="289">
        <v>2013</v>
      </c>
      <c r="B466" s="268" t="s">
        <v>644</v>
      </c>
      <c r="C466" s="190" t="s">
        <v>2227</v>
      </c>
      <c r="D466" s="190" t="s">
        <v>5397</v>
      </c>
      <c r="E466" s="190" t="s">
        <v>5400</v>
      </c>
      <c r="F466" s="269" t="s">
        <v>2335</v>
      </c>
      <c r="G466" s="107">
        <v>8</v>
      </c>
    </row>
    <row r="467" spans="1:7">
      <c r="A467" s="289">
        <v>2013</v>
      </c>
      <c r="B467" s="268" t="s">
        <v>644</v>
      </c>
      <c r="C467" s="190" t="s">
        <v>2227</v>
      </c>
      <c r="D467" s="190" t="s">
        <v>5397</v>
      </c>
      <c r="E467" s="190" t="s">
        <v>5401</v>
      </c>
      <c r="F467" s="269" t="s">
        <v>2341</v>
      </c>
      <c r="G467" s="107">
        <v>10</v>
      </c>
    </row>
    <row r="468" spans="1:7">
      <c r="A468" s="289">
        <v>2013</v>
      </c>
      <c r="B468" s="268" t="s">
        <v>644</v>
      </c>
      <c r="C468" s="190" t="s">
        <v>2227</v>
      </c>
      <c r="D468" s="190" t="s">
        <v>5397</v>
      </c>
      <c r="E468" s="190" t="s">
        <v>5400</v>
      </c>
      <c r="F468" s="269" t="s">
        <v>2339</v>
      </c>
      <c r="G468" s="107">
        <v>23</v>
      </c>
    </row>
    <row r="469" spans="1:7">
      <c r="A469" s="289">
        <v>2013</v>
      </c>
      <c r="B469" s="268" t="s">
        <v>644</v>
      </c>
      <c r="C469" s="190" t="s">
        <v>2227</v>
      </c>
      <c r="D469" s="190" t="s">
        <v>1195</v>
      </c>
      <c r="E469" s="190" t="s">
        <v>5399</v>
      </c>
      <c r="F469" s="269" t="s">
        <v>2380</v>
      </c>
      <c r="G469" s="107">
        <v>7</v>
      </c>
    </row>
    <row r="470" spans="1:7">
      <c r="A470" s="289">
        <v>2013</v>
      </c>
      <c r="B470" s="268" t="s">
        <v>644</v>
      </c>
      <c r="C470" s="190" t="s">
        <v>2227</v>
      </c>
      <c r="D470" s="190" t="s">
        <v>1195</v>
      </c>
      <c r="E470" s="190" t="s">
        <v>5399</v>
      </c>
      <c r="F470" s="269" t="s">
        <v>2363</v>
      </c>
      <c r="G470" s="107">
        <v>1</v>
      </c>
    </row>
    <row r="471" spans="1:7">
      <c r="A471" s="289">
        <v>2013</v>
      </c>
      <c r="B471" s="268" t="s">
        <v>644</v>
      </c>
      <c r="C471" s="190" t="s">
        <v>2227</v>
      </c>
      <c r="D471" s="190" t="s">
        <v>1195</v>
      </c>
      <c r="E471" s="190" t="s">
        <v>5399</v>
      </c>
      <c r="F471" s="269" t="s">
        <v>2374</v>
      </c>
      <c r="G471" s="107">
        <v>18</v>
      </c>
    </row>
    <row r="472" spans="1:7">
      <c r="A472" s="289">
        <v>2013</v>
      </c>
      <c r="B472" s="268" t="s">
        <v>644</v>
      </c>
      <c r="C472" s="190" t="s">
        <v>2227</v>
      </c>
      <c r="D472" s="190" t="s">
        <v>5397</v>
      </c>
      <c r="E472" s="190" t="s">
        <v>5402</v>
      </c>
      <c r="F472" s="269" t="s">
        <v>2355</v>
      </c>
      <c r="G472" s="107">
        <v>8</v>
      </c>
    </row>
    <row r="473" spans="1:7">
      <c r="A473" s="289">
        <v>2013</v>
      </c>
      <c r="B473" s="268" t="s">
        <v>644</v>
      </c>
      <c r="C473" s="190" t="s">
        <v>2227</v>
      </c>
      <c r="D473" s="190" t="s">
        <v>5397</v>
      </c>
      <c r="E473" s="190" t="s">
        <v>5400</v>
      </c>
      <c r="F473" s="269" t="s">
        <v>2336</v>
      </c>
      <c r="G473" s="107">
        <v>10</v>
      </c>
    </row>
    <row r="474" spans="1:7">
      <c r="A474" s="289">
        <v>2013</v>
      </c>
      <c r="B474" s="268" t="s">
        <v>644</v>
      </c>
      <c r="C474" s="190" t="s">
        <v>2227</v>
      </c>
      <c r="D474" s="190" t="s">
        <v>1195</v>
      </c>
      <c r="E474" s="190" t="s">
        <v>5398</v>
      </c>
      <c r="F474" s="269" t="s">
        <v>2328</v>
      </c>
      <c r="G474" s="107">
        <v>5</v>
      </c>
    </row>
    <row r="475" spans="1:7">
      <c r="A475" s="289">
        <v>2013</v>
      </c>
      <c r="B475" s="268" t="s">
        <v>644</v>
      </c>
      <c r="C475" s="190" t="s">
        <v>2227</v>
      </c>
      <c r="D475" s="190" t="s">
        <v>1195</v>
      </c>
      <c r="E475" s="190" t="s">
        <v>5398</v>
      </c>
      <c r="F475" s="269" t="s">
        <v>2329</v>
      </c>
      <c r="G475" s="107">
        <v>98</v>
      </c>
    </row>
    <row r="476" spans="1:7">
      <c r="A476" s="289">
        <v>2013</v>
      </c>
      <c r="B476" s="268" t="s">
        <v>644</v>
      </c>
      <c r="C476" s="190" t="s">
        <v>2227</v>
      </c>
      <c r="D476" s="190" t="s">
        <v>1195</v>
      </c>
      <c r="E476" s="190" t="s">
        <v>2411</v>
      </c>
      <c r="F476" s="269" t="s">
        <v>2305</v>
      </c>
      <c r="G476" s="107">
        <v>49</v>
      </c>
    </row>
    <row r="477" spans="1:7">
      <c r="A477" s="289">
        <v>2013</v>
      </c>
      <c r="B477" s="268" t="s">
        <v>644</v>
      </c>
      <c r="C477" s="190" t="s">
        <v>2227</v>
      </c>
      <c r="D477" s="190" t="s">
        <v>1195</v>
      </c>
      <c r="E477" s="190" t="s">
        <v>2411</v>
      </c>
      <c r="F477" s="269" t="s">
        <v>2306</v>
      </c>
      <c r="G477" s="107">
        <v>1</v>
      </c>
    </row>
    <row r="478" spans="1:7">
      <c r="A478" s="289">
        <v>2013</v>
      </c>
      <c r="B478" s="268" t="s">
        <v>644</v>
      </c>
      <c r="C478" s="190" t="s">
        <v>2227</v>
      </c>
      <c r="D478" s="190" t="s">
        <v>5397</v>
      </c>
      <c r="E478" s="190" t="s">
        <v>5401</v>
      </c>
      <c r="F478" s="269" t="s">
        <v>2322</v>
      </c>
      <c r="G478" s="107">
        <v>3</v>
      </c>
    </row>
    <row r="479" spans="1:7">
      <c r="A479" s="289">
        <v>2013</v>
      </c>
      <c r="B479" s="268" t="s">
        <v>644</v>
      </c>
      <c r="C479" s="190" t="s">
        <v>2227</v>
      </c>
      <c r="D479" s="190" t="s">
        <v>5397</v>
      </c>
      <c r="E479" s="190" t="s">
        <v>5401</v>
      </c>
      <c r="F479" s="269" t="s">
        <v>2323</v>
      </c>
      <c r="G479" s="107">
        <v>47</v>
      </c>
    </row>
    <row r="480" spans="1:7">
      <c r="A480" s="289">
        <v>2013</v>
      </c>
      <c r="B480" s="268" t="s">
        <v>644</v>
      </c>
      <c r="C480" s="190" t="s">
        <v>2227</v>
      </c>
      <c r="D480" s="190" t="s">
        <v>1195</v>
      </c>
      <c r="E480" s="190" t="s">
        <v>5399</v>
      </c>
      <c r="F480" s="269" t="s">
        <v>2393</v>
      </c>
      <c r="G480" s="107">
        <v>1</v>
      </c>
    </row>
    <row r="481" spans="1:7">
      <c r="A481" s="289">
        <v>2013</v>
      </c>
      <c r="B481" s="268" t="s">
        <v>644</v>
      </c>
      <c r="C481" s="190" t="s">
        <v>2227</v>
      </c>
      <c r="D481" s="190" t="s">
        <v>1195</v>
      </c>
      <c r="E481" s="190" t="s">
        <v>5399</v>
      </c>
      <c r="F481" s="269" t="s">
        <v>2395</v>
      </c>
      <c r="G481" s="107">
        <v>5</v>
      </c>
    </row>
    <row r="482" spans="1:7">
      <c r="A482" s="289">
        <v>2013</v>
      </c>
      <c r="B482" s="268" t="s">
        <v>644</v>
      </c>
      <c r="C482" s="190" t="s">
        <v>2227</v>
      </c>
      <c r="D482" s="190" t="s">
        <v>1195</v>
      </c>
      <c r="E482" s="190" t="s">
        <v>5399</v>
      </c>
      <c r="F482" s="269" t="s">
        <v>2385</v>
      </c>
      <c r="G482" s="107">
        <v>2</v>
      </c>
    </row>
    <row r="483" spans="1:7">
      <c r="A483" s="289">
        <v>2013</v>
      </c>
      <c r="B483" s="268" t="s">
        <v>644</v>
      </c>
      <c r="C483" s="190" t="s">
        <v>2227</v>
      </c>
      <c r="D483" s="190" t="s">
        <v>1195</v>
      </c>
      <c r="E483" s="190" t="s">
        <v>2411</v>
      </c>
      <c r="F483" s="269" t="s">
        <v>2307</v>
      </c>
      <c r="G483" s="107">
        <v>1</v>
      </c>
    </row>
    <row r="484" spans="1:7">
      <c r="A484" s="289">
        <v>2013</v>
      </c>
      <c r="B484" s="268" t="s">
        <v>644</v>
      </c>
      <c r="C484" s="190" t="s">
        <v>2227</v>
      </c>
      <c r="D484" s="190" t="s">
        <v>1195</v>
      </c>
      <c r="E484" s="190" t="s">
        <v>2411</v>
      </c>
      <c r="F484" s="269" t="s">
        <v>2308</v>
      </c>
      <c r="G484" s="107">
        <v>4</v>
      </c>
    </row>
    <row r="485" spans="1:7">
      <c r="A485" s="289">
        <v>2013</v>
      </c>
      <c r="B485" s="268" t="s">
        <v>644</v>
      </c>
      <c r="C485" s="190" t="s">
        <v>2227</v>
      </c>
      <c r="D485" s="190" t="s">
        <v>5397</v>
      </c>
      <c r="E485" s="190" t="s">
        <v>5401</v>
      </c>
      <c r="F485" s="269" t="s">
        <v>2343</v>
      </c>
      <c r="G485" s="107">
        <v>17</v>
      </c>
    </row>
    <row r="486" spans="1:7">
      <c r="A486" s="289">
        <v>2013</v>
      </c>
      <c r="B486" s="268" t="s">
        <v>644</v>
      </c>
      <c r="C486" s="190" t="s">
        <v>2227</v>
      </c>
      <c r="D486" s="190" t="s">
        <v>1195</v>
      </c>
      <c r="E486" s="190" t="s">
        <v>2411</v>
      </c>
      <c r="F486" s="269" t="s">
        <v>2309</v>
      </c>
      <c r="G486" s="107">
        <v>5</v>
      </c>
    </row>
    <row r="487" spans="1:7">
      <c r="A487" s="289">
        <v>2013</v>
      </c>
      <c r="B487" s="268" t="s">
        <v>644</v>
      </c>
      <c r="C487" s="190" t="s">
        <v>2227</v>
      </c>
      <c r="D487" s="190" t="s">
        <v>1195</v>
      </c>
      <c r="E487" s="190" t="s">
        <v>2411</v>
      </c>
      <c r="F487" s="269" t="s">
        <v>2310</v>
      </c>
      <c r="G487" s="107">
        <v>4</v>
      </c>
    </row>
    <row r="488" spans="1:7">
      <c r="A488" s="289">
        <v>2013</v>
      </c>
      <c r="B488" s="268" t="s">
        <v>644</v>
      </c>
      <c r="C488" s="190" t="s">
        <v>2227</v>
      </c>
      <c r="D488" s="190" t="s">
        <v>1195</v>
      </c>
      <c r="E488" s="190" t="s">
        <v>2411</v>
      </c>
      <c r="F488" s="269" t="s">
        <v>2311</v>
      </c>
      <c r="G488" s="107">
        <v>1</v>
      </c>
    </row>
    <row r="489" spans="1:7">
      <c r="A489" s="289">
        <v>2013</v>
      </c>
      <c r="B489" s="268" t="s">
        <v>644</v>
      </c>
      <c r="C489" s="190" t="s">
        <v>2227</v>
      </c>
      <c r="D489" s="190" t="s">
        <v>5397</v>
      </c>
      <c r="E489" s="190" t="s">
        <v>5401</v>
      </c>
      <c r="F489" s="269" t="s">
        <v>2324</v>
      </c>
      <c r="G489" s="107">
        <v>17</v>
      </c>
    </row>
    <row r="490" spans="1:7">
      <c r="A490" s="289">
        <v>2013</v>
      </c>
      <c r="B490" s="268" t="s">
        <v>644</v>
      </c>
      <c r="C490" s="190" t="s">
        <v>2227</v>
      </c>
      <c r="D490" s="190" t="s">
        <v>5397</v>
      </c>
      <c r="E490" s="190" t="s">
        <v>5401</v>
      </c>
      <c r="F490" s="269" t="s">
        <v>2325</v>
      </c>
      <c r="G490" s="107">
        <v>36</v>
      </c>
    </row>
    <row r="491" spans="1:7">
      <c r="A491" s="289">
        <v>2013</v>
      </c>
      <c r="B491" s="268" t="s">
        <v>644</v>
      </c>
      <c r="C491" s="190" t="s">
        <v>2227</v>
      </c>
      <c r="D491" s="190" t="s">
        <v>5397</v>
      </c>
      <c r="E491" s="190" t="s">
        <v>5400</v>
      </c>
      <c r="F491" s="269" t="s">
        <v>2317</v>
      </c>
      <c r="G491" s="107">
        <v>13</v>
      </c>
    </row>
    <row r="492" spans="1:7">
      <c r="A492" s="289">
        <v>2013</v>
      </c>
      <c r="B492" s="268" t="s">
        <v>644</v>
      </c>
      <c r="C492" s="190" t="s">
        <v>2227</v>
      </c>
      <c r="D492" s="190" t="s">
        <v>5397</v>
      </c>
      <c r="E492" s="190" t="s">
        <v>5400</v>
      </c>
      <c r="F492" s="269" t="s">
        <v>2333</v>
      </c>
      <c r="G492" s="107">
        <v>5</v>
      </c>
    </row>
    <row r="493" spans="1:7">
      <c r="A493" s="289">
        <v>2013</v>
      </c>
      <c r="B493" s="268" t="s">
        <v>644</v>
      </c>
      <c r="C493" s="190" t="s">
        <v>2227</v>
      </c>
      <c r="D493" s="190" t="s">
        <v>5397</v>
      </c>
      <c r="E493" s="190" t="s">
        <v>5400</v>
      </c>
      <c r="F493" s="269" t="s">
        <v>2340</v>
      </c>
      <c r="G493" s="107">
        <v>2</v>
      </c>
    </row>
    <row r="494" spans="1:7">
      <c r="A494" s="289">
        <v>2013</v>
      </c>
      <c r="B494" s="268" t="s">
        <v>644</v>
      </c>
      <c r="C494" s="190" t="s">
        <v>2227</v>
      </c>
      <c r="D494" s="190" t="s">
        <v>5397</v>
      </c>
      <c r="E494" s="190" t="s">
        <v>5400</v>
      </c>
      <c r="F494" s="269" t="s">
        <v>2337</v>
      </c>
      <c r="G494" s="107">
        <v>23</v>
      </c>
    </row>
    <row r="495" spans="1:7">
      <c r="A495" s="289">
        <v>2013</v>
      </c>
      <c r="B495" s="268" t="s">
        <v>644</v>
      </c>
      <c r="C495" s="190" t="s">
        <v>2227</v>
      </c>
      <c r="D495" s="190" t="s">
        <v>5397</v>
      </c>
      <c r="E495" s="190" t="s">
        <v>5400</v>
      </c>
      <c r="F495" s="269" t="s">
        <v>2338</v>
      </c>
      <c r="G495" s="107">
        <v>7</v>
      </c>
    </row>
    <row r="496" spans="1:7">
      <c r="A496" s="289">
        <v>2013</v>
      </c>
      <c r="B496" s="268" t="s">
        <v>644</v>
      </c>
      <c r="C496" s="190" t="s">
        <v>2227</v>
      </c>
      <c r="D496" s="190" t="s">
        <v>1195</v>
      </c>
      <c r="E496" s="190" t="s">
        <v>2411</v>
      </c>
      <c r="F496" s="269" t="s">
        <v>2312</v>
      </c>
      <c r="G496" s="107">
        <v>49</v>
      </c>
    </row>
    <row r="497" spans="1:7">
      <c r="A497" s="289">
        <v>2013</v>
      </c>
      <c r="B497" s="268" t="s">
        <v>644</v>
      </c>
      <c r="C497" s="190" t="s">
        <v>2227</v>
      </c>
      <c r="D497" s="190" t="s">
        <v>5397</v>
      </c>
      <c r="E497" s="190" t="s">
        <v>5401</v>
      </c>
      <c r="F497" s="269" t="s">
        <v>2342</v>
      </c>
      <c r="G497" s="107">
        <v>7</v>
      </c>
    </row>
    <row r="498" spans="1:7">
      <c r="A498" s="289">
        <v>2013</v>
      </c>
      <c r="B498" s="268" t="s">
        <v>644</v>
      </c>
      <c r="C498" s="190" t="s">
        <v>2227</v>
      </c>
      <c r="D498" s="190" t="s">
        <v>1195</v>
      </c>
      <c r="E498" s="190" t="s">
        <v>5398</v>
      </c>
      <c r="F498" s="269" t="s">
        <v>2331</v>
      </c>
      <c r="G498" s="107">
        <v>32</v>
      </c>
    </row>
    <row r="499" spans="1:7">
      <c r="A499" s="289">
        <v>2013</v>
      </c>
      <c r="B499" s="268" t="s">
        <v>644</v>
      </c>
      <c r="C499" s="190" t="s">
        <v>2227</v>
      </c>
      <c r="D499" s="190" t="s">
        <v>1195</v>
      </c>
      <c r="E499" s="190" t="s">
        <v>2411</v>
      </c>
      <c r="F499" s="269" t="s">
        <v>2314</v>
      </c>
      <c r="G499" s="107">
        <v>1</v>
      </c>
    </row>
    <row r="500" spans="1:7">
      <c r="A500" s="289">
        <v>2013</v>
      </c>
      <c r="B500" s="268" t="s">
        <v>644</v>
      </c>
      <c r="C500" s="190" t="s">
        <v>2227</v>
      </c>
      <c r="D500" s="190" t="s">
        <v>1195</v>
      </c>
      <c r="E500" s="190" t="s">
        <v>5399</v>
      </c>
      <c r="F500" s="269" t="s">
        <v>2394</v>
      </c>
      <c r="G500" s="107">
        <v>2</v>
      </c>
    </row>
    <row r="501" spans="1:7">
      <c r="A501" s="289">
        <v>2013</v>
      </c>
      <c r="B501" s="268" t="s">
        <v>644</v>
      </c>
      <c r="C501" s="190" t="s">
        <v>2227</v>
      </c>
      <c r="D501" s="190" t="s">
        <v>1195</v>
      </c>
      <c r="E501" s="190" t="s">
        <v>2411</v>
      </c>
      <c r="F501" s="269" t="s">
        <v>2315</v>
      </c>
      <c r="G501" s="107">
        <v>21</v>
      </c>
    </row>
    <row r="502" spans="1:7">
      <c r="A502" s="289">
        <v>2013</v>
      </c>
      <c r="B502" s="268" t="s">
        <v>644</v>
      </c>
      <c r="C502" s="190" t="s">
        <v>2227</v>
      </c>
      <c r="D502" s="190" t="s">
        <v>5397</v>
      </c>
      <c r="E502" s="190" t="s">
        <v>5400</v>
      </c>
      <c r="F502" s="269" t="s">
        <v>2318</v>
      </c>
      <c r="G502" s="107">
        <v>34</v>
      </c>
    </row>
    <row r="503" spans="1:7">
      <c r="A503" s="289">
        <v>2013</v>
      </c>
      <c r="B503" s="268" t="s">
        <v>644</v>
      </c>
      <c r="C503" s="190" t="s">
        <v>213</v>
      </c>
      <c r="D503" s="190" t="s">
        <v>1195</v>
      </c>
      <c r="E503" s="190" t="s">
        <v>5399</v>
      </c>
      <c r="F503" s="269" t="s">
        <v>2392</v>
      </c>
      <c r="G503" s="107">
        <v>2</v>
      </c>
    </row>
    <row r="504" spans="1:7">
      <c r="A504" s="289">
        <v>2013</v>
      </c>
      <c r="B504" s="268" t="s">
        <v>644</v>
      </c>
      <c r="C504" s="190" t="s">
        <v>31</v>
      </c>
      <c r="D504" s="190" t="s">
        <v>1195</v>
      </c>
      <c r="E504" s="190" t="s">
        <v>5399</v>
      </c>
      <c r="F504" s="269" t="s">
        <v>2392</v>
      </c>
      <c r="G504" s="107">
        <v>5</v>
      </c>
    </row>
    <row r="505" spans="1:7">
      <c r="A505" s="289">
        <v>2013</v>
      </c>
      <c r="B505" s="268" t="s">
        <v>644</v>
      </c>
      <c r="C505" s="190" t="s">
        <v>214</v>
      </c>
      <c r="D505" s="190" t="s">
        <v>1195</v>
      </c>
      <c r="E505" s="190" t="s">
        <v>5399</v>
      </c>
      <c r="F505" s="269" t="s">
        <v>2392</v>
      </c>
      <c r="G505" s="107">
        <v>2</v>
      </c>
    </row>
    <row r="506" spans="1:7">
      <c r="A506" s="289">
        <v>2013</v>
      </c>
      <c r="B506" s="268" t="s">
        <v>644</v>
      </c>
      <c r="C506" s="190" t="s">
        <v>126</v>
      </c>
      <c r="D506" s="190" t="s">
        <v>1195</v>
      </c>
      <c r="E506" s="190" t="s">
        <v>5399</v>
      </c>
      <c r="F506" s="269" t="s">
        <v>2392</v>
      </c>
      <c r="G506" s="107">
        <v>5</v>
      </c>
    </row>
    <row r="507" spans="1:7">
      <c r="A507" s="289">
        <v>2013</v>
      </c>
      <c r="B507" s="268" t="s">
        <v>644</v>
      </c>
      <c r="C507" s="190" t="s">
        <v>213</v>
      </c>
      <c r="D507" s="190" t="s">
        <v>5397</v>
      </c>
      <c r="E507" s="190" t="s">
        <v>5401</v>
      </c>
      <c r="F507" s="269" t="s">
        <v>2319</v>
      </c>
      <c r="G507" s="107">
        <v>1</v>
      </c>
    </row>
    <row r="508" spans="1:7">
      <c r="A508" s="289">
        <v>2013</v>
      </c>
      <c r="B508" s="268" t="s">
        <v>644</v>
      </c>
      <c r="C508" s="190" t="s">
        <v>31</v>
      </c>
      <c r="D508" s="190" t="s">
        <v>5397</v>
      </c>
      <c r="E508" s="190" t="s">
        <v>5401</v>
      </c>
      <c r="F508" s="269" t="s">
        <v>2319</v>
      </c>
      <c r="G508" s="107">
        <v>5</v>
      </c>
    </row>
    <row r="509" spans="1:7">
      <c r="A509" s="289">
        <v>2013</v>
      </c>
      <c r="B509" s="268" t="s">
        <v>644</v>
      </c>
      <c r="C509" s="190" t="s">
        <v>214</v>
      </c>
      <c r="D509" s="190" t="s">
        <v>5397</v>
      </c>
      <c r="E509" s="190" t="s">
        <v>5401</v>
      </c>
      <c r="F509" s="269" t="s">
        <v>2319</v>
      </c>
      <c r="G509" s="107">
        <v>12</v>
      </c>
    </row>
    <row r="510" spans="1:7">
      <c r="A510" s="289">
        <v>2013</v>
      </c>
      <c r="B510" s="268" t="s">
        <v>644</v>
      </c>
      <c r="C510" s="190" t="s">
        <v>126</v>
      </c>
      <c r="D510" s="190" t="s">
        <v>5397</v>
      </c>
      <c r="E510" s="190" t="s">
        <v>5401</v>
      </c>
      <c r="F510" s="269" t="s">
        <v>2319</v>
      </c>
      <c r="G510" s="107">
        <v>4</v>
      </c>
    </row>
    <row r="511" spans="1:7">
      <c r="A511" s="289">
        <v>2013</v>
      </c>
      <c r="B511" s="268" t="s">
        <v>644</v>
      </c>
      <c r="C511" s="190" t="s">
        <v>2302</v>
      </c>
      <c r="D511" s="190" t="s">
        <v>1195</v>
      </c>
      <c r="E511" s="190" t="s">
        <v>2411</v>
      </c>
      <c r="F511" s="269" t="s">
        <v>2303</v>
      </c>
      <c r="G511" s="107">
        <v>1</v>
      </c>
    </row>
    <row r="512" spans="1:7">
      <c r="A512" s="289">
        <v>2013</v>
      </c>
      <c r="B512" s="268" t="s">
        <v>644</v>
      </c>
      <c r="C512" s="190" t="s">
        <v>31</v>
      </c>
      <c r="D512" s="190" t="s">
        <v>1195</v>
      </c>
      <c r="E512" s="190" t="s">
        <v>2411</v>
      </c>
      <c r="F512" s="269" t="s">
        <v>2303</v>
      </c>
      <c r="G512" s="107">
        <v>1</v>
      </c>
    </row>
    <row r="513" spans="1:7">
      <c r="A513" s="289">
        <v>2013</v>
      </c>
      <c r="B513" s="268" t="s">
        <v>644</v>
      </c>
      <c r="C513" s="190" t="s">
        <v>214</v>
      </c>
      <c r="D513" s="190" t="s">
        <v>1195</v>
      </c>
      <c r="E513" s="190" t="s">
        <v>2411</v>
      </c>
      <c r="F513" s="269" t="s">
        <v>2303</v>
      </c>
      <c r="G513" s="107">
        <v>2</v>
      </c>
    </row>
    <row r="514" spans="1:7">
      <c r="A514" s="289">
        <v>2013</v>
      </c>
      <c r="B514" s="268" t="s">
        <v>644</v>
      </c>
      <c r="C514" s="190" t="s">
        <v>126</v>
      </c>
      <c r="D514" s="190" t="s">
        <v>1195</v>
      </c>
      <c r="E514" s="190" t="s">
        <v>2411</v>
      </c>
      <c r="F514" s="269" t="s">
        <v>2303</v>
      </c>
      <c r="G514" s="107">
        <v>8</v>
      </c>
    </row>
    <row r="515" spans="1:7">
      <c r="A515" s="289">
        <v>2013</v>
      </c>
      <c r="B515" s="268" t="s">
        <v>644</v>
      </c>
      <c r="C515" s="190" t="s">
        <v>2302</v>
      </c>
      <c r="D515" s="190" t="s">
        <v>5397</v>
      </c>
      <c r="E515" s="190" t="s">
        <v>5401</v>
      </c>
      <c r="F515" s="269" t="s">
        <v>2320</v>
      </c>
      <c r="G515" s="107">
        <v>2</v>
      </c>
    </row>
    <row r="516" spans="1:7">
      <c r="A516" s="289">
        <v>2013</v>
      </c>
      <c r="B516" s="268" t="s">
        <v>644</v>
      </c>
      <c r="C516" s="190" t="s">
        <v>213</v>
      </c>
      <c r="D516" s="190" t="s">
        <v>5397</v>
      </c>
      <c r="E516" s="190" t="s">
        <v>5401</v>
      </c>
      <c r="F516" s="269" t="s">
        <v>2320</v>
      </c>
      <c r="G516" s="107">
        <v>1</v>
      </c>
    </row>
    <row r="517" spans="1:7">
      <c r="A517" s="289">
        <v>2013</v>
      </c>
      <c r="B517" s="268" t="s">
        <v>644</v>
      </c>
      <c r="C517" s="190" t="s">
        <v>31</v>
      </c>
      <c r="D517" s="190" t="s">
        <v>5397</v>
      </c>
      <c r="E517" s="190" t="s">
        <v>5401</v>
      </c>
      <c r="F517" s="269" t="s">
        <v>2320</v>
      </c>
      <c r="G517" s="107">
        <v>23</v>
      </c>
    </row>
    <row r="518" spans="1:7">
      <c r="A518" s="289">
        <v>2013</v>
      </c>
      <c r="B518" s="268" t="s">
        <v>644</v>
      </c>
      <c r="C518" s="190" t="s">
        <v>214</v>
      </c>
      <c r="D518" s="190" t="s">
        <v>5397</v>
      </c>
      <c r="E518" s="190" t="s">
        <v>5401</v>
      </c>
      <c r="F518" s="269" t="s">
        <v>2320</v>
      </c>
      <c r="G518" s="107">
        <v>16</v>
      </c>
    </row>
    <row r="519" spans="1:7">
      <c r="A519" s="289">
        <v>2013</v>
      </c>
      <c r="B519" s="268" t="s">
        <v>644</v>
      </c>
      <c r="C519" s="190" t="s">
        <v>126</v>
      </c>
      <c r="D519" s="190" t="s">
        <v>5397</v>
      </c>
      <c r="E519" s="190" t="s">
        <v>5401</v>
      </c>
      <c r="F519" s="269" t="s">
        <v>2320</v>
      </c>
      <c r="G519" s="107">
        <v>18</v>
      </c>
    </row>
    <row r="520" spans="1:7">
      <c r="A520" s="289">
        <v>2013</v>
      </c>
      <c r="B520" s="268" t="s">
        <v>644</v>
      </c>
      <c r="C520" s="190" t="s">
        <v>2302</v>
      </c>
      <c r="D520" s="190" t="s">
        <v>1195</v>
      </c>
      <c r="E520" s="190" t="s">
        <v>2411</v>
      </c>
      <c r="F520" s="269" t="s">
        <v>2304</v>
      </c>
      <c r="G520" s="107">
        <v>1</v>
      </c>
    </row>
    <row r="521" spans="1:7">
      <c r="A521" s="289">
        <v>2013</v>
      </c>
      <c r="B521" s="268" t="s">
        <v>644</v>
      </c>
      <c r="C521" s="190" t="s">
        <v>213</v>
      </c>
      <c r="D521" s="190" t="s">
        <v>1195</v>
      </c>
      <c r="E521" s="190" t="s">
        <v>2411</v>
      </c>
      <c r="F521" s="269" t="s">
        <v>2304</v>
      </c>
      <c r="G521" s="107">
        <v>6</v>
      </c>
    </row>
    <row r="522" spans="1:7">
      <c r="A522" s="289">
        <v>2013</v>
      </c>
      <c r="B522" s="268" t="s">
        <v>644</v>
      </c>
      <c r="C522" s="190" t="s">
        <v>31</v>
      </c>
      <c r="D522" s="190" t="s">
        <v>1195</v>
      </c>
      <c r="E522" s="190" t="s">
        <v>2411</v>
      </c>
      <c r="F522" s="269" t="s">
        <v>2304</v>
      </c>
      <c r="G522" s="107">
        <v>33</v>
      </c>
    </row>
    <row r="523" spans="1:7">
      <c r="A523" s="289">
        <v>2013</v>
      </c>
      <c r="B523" s="268" t="s">
        <v>644</v>
      </c>
      <c r="C523" s="190" t="s">
        <v>214</v>
      </c>
      <c r="D523" s="190" t="s">
        <v>1195</v>
      </c>
      <c r="E523" s="190" t="s">
        <v>2411</v>
      </c>
      <c r="F523" s="269" t="s">
        <v>2304</v>
      </c>
      <c r="G523" s="107">
        <v>19</v>
      </c>
    </row>
    <row r="524" spans="1:7">
      <c r="A524" s="289">
        <v>2013</v>
      </c>
      <c r="B524" s="268" t="s">
        <v>644</v>
      </c>
      <c r="C524" s="190" t="s">
        <v>126</v>
      </c>
      <c r="D524" s="190" t="s">
        <v>1195</v>
      </c>
      <c r="E524" s="190" t="s">
        <v>2411</v>
      </c>
      <c r="F524" s="269" t="s">
        <v>2304</v>
      </c>
      <c r="G524" s="107">
        <v>60</v>
      </c>
    </row>
    <row r="525" spans="1:7">
      <c r="A525" s="289">
        <v>2013</v>
      </c>
      <c r="B525" s="268" t="s">
        <v>644</v>
      </c>
      <c r="C525" s="190" t="s">
        <v>2302</v>
      </c>
      <c r="D525" s="190" t="s">
        <v>5397</v>
      </c>
      <c r="E525" s="190" t="s">
        <v>5402</v>
      </c>
      <c r="F525" s="269" t="s">
        <v>2348</v>
      </c>
      <c r="G525" s="107">
        <v>3</v>
      </c>
    </row>
    <row r="526" spans="1:7">
      <c r="A526" s="289">
        <v>2013</v>
      </c>
      <c r="B526" s="268" t="s">
        <v>644</v>
      </c>
      <c r="C526" s="190" t="s">
        <v>31</v>
      </c>
      <c r="D526" s="190" t="s">
        <v>5397</v>
      </c>
      <c r="E526" s="190" t="s">
        <v>5402</v>
      </c>
      <c r="F526" s="269" t="s">
        <v>2348</v>
      </c>
      <c r="G526" s="107">
        <v>1</v>
      </c>
    </row>
    <row r="527" spans="1:7">
      <c r="A527" s="289">
        <v>2013</v>
      </c>
      <c r="B527" s="268" t="s">
        <v>644</v>
      </c>
      <c r="C527" s="190" t="s">
        <v>214</v>
      </c>
      <c r="D527" s="190" t="s">
        <v>5397</v>
      </c>
      <c r="E527" s="190" t="s">
        <v>5402</v>
      </c>
      <c r="F527" s="269" t="s">
        <v>2348</v>
      </c>
      <c r="G527" s="107">
        <v>1</v>
      </c>
    </row>
    <row r="528" spans="1:7">
      <c r="A528" s="289">
        <v>2013</v>
      </c>
      <c r="B528" s="268" t="s">
        <v>644</v>
      </c>
      <c r="C528" s="190" t="s">
        <v>126</v>
      </c>
      <c r="D528" s="190" t="s">
        <v>5397</v>
      </c>
      <c r="E528" s="190" t="s">
        <v>5402</v>
      </c>
      <c r="F528" s="269" t="s">
        <v>2348</v>
      </c>
      <c r="G528" s="107">
        <v>1</v>
      </c>
    </row>
    <row r="529" spans="1:7">
      <c r="A529" s="289">
        <v>2013</v>
      </c>
      <c r="B529" s="268" t="s">
        <v>644</v>
      </c>
      <c r="C529" s="190" t="s">
        <v>31</v>
      </c>
      <c r="D529" s="190" t="s">
        <v>5397</v>
      </c>
      <c r="E529" s="190" t="s">
        <v>5402</v>
      </c>
      <c r="F529" s="269" t="s">
        <v>2349</v>
      </c>
      <c r="G529" s="107">
        <v>8</v>
      </c>
    </row>
    <row r="530" spans="1:7">
      <c r="A530" s="289">
        <v>2013</v>
      </c>
      <c r="B530" s="268" t="s">
        <v>644</v>
      </c>
      <c r="C530" s="190" t="s">
        <v>214</v>
      </c>
      <c r="D530" s="190" t="s">
        <v>5397</v>
      </c>
      <c r="E530" s="190" t="s">
        <v>5402</v>
      </c>
      <c r="F530" s="269" t="s">
        <v>2349</v>
      </c>
      <c r="G530" s="107">
        <v>6</v>
      </c>
    </row>
    <row r="531" spans="1:7">
      <c r="A531" s="289">
        <v>2013</v>
      </c>
      <c r="B531" s="268" t="s">
        <v>644</v>
      </c>
      <c r="C531" s="190" t="s">
        <v>126</v>
      </c>
      <c r="D531" s="190" t="s">
        <v>5397</v>
      </c>
      <c r="E531" s="190" t="s">
        <v>5402</v>
      </c>
      <c r="F531" s="269" t="s">
        <v>2349</v>
      </c>
      <c r="G531" s="107">
        <v>5</v>
      </c>
    </row>
    <row r="532" spans="1:7">
      <c r="A532" s="289">
        <v>2013</v>
      </c>
      <c r="B532" s="268" t="s">
        <v>644</v>
      </c>
      <c r="C532" s="190" t="s">
        <v>31</v>
      </c>
      <c r="D532" s="190" t="s">
        <v>5397</v>
      </c>
      <c r="E532" s="190" t="s">
        <v>5402</v>
      </c>
      <c r="F532" s="269" t="s">
        <v>2350</v>
      </c>
      <c r="G532" s="107">
        <v>5</v>
      </c>
    </row>
    <row r="533" spans="1:7">
      <c r="A533" s="289">
        <v>2013</v>
      </c>
      <c r="B533" s="268" t="s">
        <v>644</v>
      </c>
      <c r="C533" s="190" t="s">
        <v>214</v>
      </c>
      <c r="D533" s="190" t="s">
        <v>5397</v>
      </c>
      <c r="E533" s="190" t="s">
        <v>5402</v>
      </c>
      <c r="F533" s="269" t="s">
        <v>2350</v>
      </c>
      <c r="G533" s="107">
        <v>10</v>
      </c>
    </row>
    <row r="534" spans="1:7">
      <c r="A534" s="289">
        <v>2013</v>
      </c>
      <c r="B534" s="268" t="s">
        <v>644</v>
      </c>
      <c r="C534" s="190" t="s">
        <v>126</v>
      </c>
      <c r="D534" s="190" t="s">
        <v>5397</v>
      </c>
      <c r="E534" s="190" t="s">
        <v>5402</v>
      </c>
      <c r="F534" s="269" t="s">
        <v>2350</v>
      </c>
      <c r="G534" s="107">
        <v>6</v>
      </c>
    </row>
    <row r="535" spans="1:7">
      <c r="A535" s="289">
        <v>2013</v>
      </c>
      <c r="B535" s="268" t="s">
        <v>644</v>
      </c>
      <c r="C535" s="190" t="s">
        <v>2302</v>
      </c>
      <c r="D535" s="190" t="s">
        <v>5397</v>
      </c>
      <c r="E535" s="190" t="s">
        <v>5402</v>
      </c>
      <c r="F535" s="269" t="s">
        <v>2347</v>
      </c>
      <c r="G535" s="107">
        <v>3</v>
      </c>
    </row>
    <row r="536" spans="1:7">
      <c r="A536" s="289">
        <v>2013</v>
      </c>
      <c r="B536" s="268" t="s">
        <v>644</v>
      </c>
      <c r="C536" s="190" t="s">
        <v>31</v>
      </c>
      <c r="D536" s="190" t="s">
        <v>5397</v>
      </c>
      <c r="E536" s="190" t="s">
        <v>5402</v>
      </c>
      <c r="F536" s="269" t="s">
        <v>2347</v>
      </c>
      <c r="G536" s="107">
        <v>5</v>
      </c>
    </row>
    <row r="537" spans="1:7">
      <c r="A537" s="289">
        <v>2013</v>
      </c>
      <c r="B537" s="268" t="s">
        <v>644</v>
      </c>
      <c r="C537" s="190" t="s">
        <v>214</v>
      </c>
      <c r="D537" s="190" t="s">
        <v>5397</v>
      </c>
      <c r="E537" s="190" t="s">
        <v>5402</v>
      </c>
      <c r="F537" s="269" t="s">
        <v>2347</v>
      </c>
      <c r="G537" s="107">
        <v>2</v>
      </c>
    </row>
    <row r="538" spans="1:7">
      <c r="A538" s="289">
        <v>2013</v>
      </c>
      <c r="B538" s="268" t="s">
        <v>644</v>
      </c>
      <c r="C538" s="190" t="s">
        <v>126</v>
      </c>
      <c r="D538" s="190" t="s">
        <v>5397</v>
      </c>
      <c r="E538" s="190" t="s">
        <v>5402</v>
      </c>
      <c r="F538" s="269" t="s">
        <v>2347</v>
      </c>
      <c r="G538" s="107">
        <v>1</v>
      </c>
    </row>
    <row r="539" spans="1:7">
      <c r="A539" s="289">
        <v>2013</v>
      </c>
      <c r="B539" s="268" t="s">
        <v>644</v>
      </c>
      <c r="C539" s="190" t="s">
        <v>31</v>
      </c>
      <c r="D539" s="190" t="s">
        <v>5397</v>
      </c>
      <c r="E539" s="190" t="s">
        <v>5400</v>
      </c>
      <c r="F539" s="269" t="s">
        <v>2316</v>
      </c>
      <c r="G539" s="107">
        <v>1</v>
      </c>
    </row>
    <row r="540" spans="1:7">
      <c r="A540" s="289">
        <v>2013</v>
      </c>
      <c r="B540" s="268" t="s">
        <v>644</v>
      </c>
      <c r="C540" s="190" t="s">
        <v>214</v>
      </c>
      <c r="D540" s="190" t="s">
        <v>5397</v>
      </c>
      <c r="E540" s="190" t="s">
        <v>5400</v>
      </c>
      <c r="F540" s="269" t="s">
        <v>2316</v>
      </c>
      <c r="G540" s="107">
        <v>16</v>
      </c>
    </row>
    <row r="541" spans="1:7">
      <c r="A541" s="289">
        <v>2013</v>
      </c>
      <c r="B541" s="268" t="s">
        <v>644</v>
      </c>
      <c r="C541" s="190" t="s">
        <v>126</v>
      </c>
      <c r="D541" s="190" t="s">
        <v>5397</v>
      </c>
      <c r="E541" s="190" t="s">
        <v>5400</v>
      </c>
      <c r="F541" s="269" t="s">
        <v>2316</v>
      </c>
      <c r="G541" s="107">
        <v>7</v>
      </c>
    </row>
    <row r="542" spans="1:7">
      <c r="A542" s="289">
        <v>2013</v>
      </c>
      <c r="B542" s="268" t="s">
        <v>644</v>
      </c>
      <c r="C542" s="190" t="s">
        <v>2302</v>
      </c>
      <c r="D542" s="190" t="s">
        <v>5397</v>
      </c>
      <c r="E542" s="190" t="s">
        <v>5401</v>
      </c>
      <c r="F542" s="269" t="s">
        <v>2321</v>
      </c>
      <c r="G542" s="107">
        <v>1</v>
      </c>
    </row>
    <row r="543" spans="1:7">
      <c r="A543" s="289">
        <v>2013</v>
      </c>
      <c r="B543" s="268" t="s">
        <v>644</v>
      </c>
      <c r="C543" s="190" t="s">
        <v>213</v>
      </c>
      <c r="D543" s="190" t="s">
        <v>5397</v>
      </c>
      <c r="E543" s="190" t="s">
        <v>5401</v>
      </c>
      <c r="F543" s="269" t="s">
        <v>2321</v>
      </c>
      <c r="G543" s="107">
        <v>2</v>
      </c>
    </row>
    <row r="544" spans="1:7">
      <c r="A544" s="289">
        <v>2013</v>
      </c>
      <c r="B544" s="268" t="s">
        <v>644</v>
      </c>
      <c r="C544" s="190" t="s">
        <v>31</v>
      </c>
      <c r="D544" s="190" t="s">
        <v>5397</v>
      </c>
      <c r="E544" s="190" t="s">
        <v>5401</v>
      </c>
      <c r="F544" s="269" t="s">
        <v>2321</v>
      </c>
      <c r="G544" s="107">
        <v>19</v>
      </c>
    </row>
    <row r="545" spans="1:7">
      <c r="A545" s="289">
        <v>2013</v>
      </c>
      <c r="B545" s="268" t="s">
        <v>644</v>
      </c>
      <c r="C545" s="190" t="s">
        <v>214</v>
      </c>
      <c r="D545" s="190" t="s">
        <v>5397</v>
      </c>
      <c r="E545" s="190" t="s">
        <v>5401</v>
      </c>
      <c r="F545" s="269" t="s">
        <v>2321</v>
      </c>
      <c r="G545" s="107">
        <v>23</v>
      </c>
    </row>
    <row r="546" spans="1:7">
      <c r="A546" s="289">
        <v>2013</v>
      </c>
      <c r="B546" s="268" t="s">
        <v>644</v>
      </c>
      <c r="C546" s="190" t="s">
        <v>126</v>
      </c>
      <c r="D546" s="190" t="s">
        <v>5397</v>
      </c>
      <c r="E546" s="190" t="s">
        <v>5401</v>
      </c>
      <c r="F546" s="269" t="s">
        <v>2321</v>
      </c>
      <c r="G546" s="107">
        <v>12</v>
      </c>
    </row>
    <row r="547" spans="1:7">
      <c r="A547" s="289">
        <v>2013</v>
      </c>
      <c r="B547" s="268" t="s">
        <v>644</v>
      </c>
      <c r="C547" s="190" t="s">
        <v>213</v>
      </c>
      <c r="D547" s="190" t="s">
        <v>1195</v>
      </c>
      <c r="E547" s="190" t="s">
        <v>5399</v>
      </c>
      <c r="F547" s="269" t="s">
        <v>2357</v>
      </c>
      <c r="G547" s="107">
        <v>1</v>
      </c>
    </row>
    <row r="548" spans="1:7">
      <c r="A548" s="289">
        <v>2013</v>
      </c>
      <c r="B548" s="268" t="s">
        <v>644</v>
      </c>
      <c r="C548" s="190" t="s">
        <v>31</v>
      </c>
      <c r="D548" s="190" t="s">
        <v>1195</v>
      </c>
      <c r="E548" s="190" t="s">
        <v>5399</v>
      </c>
      <c r="F548" s="269" t="s">
        <v>2357</v>
      </c>
      <c r="G548" s="107">
        <v>2</v>
      </c>
    </row>
    <row r="549" spans="1:7">
      <c r="A549" s="289">
        <v>2013</v>
      </c>
      <c r="B549" s="268" t="s">
        <v>644</v>
      </c>
      <c r="C549" s="190" t="s">
        <v>214</v>
      </c>
      <c r="D549" s="190" t="s">
        <v>1195</v>
      </c>
      <c r="E549" s="190" t="s">
        <v>5399</v>
      </c>
      <c r="F549" s="269" t="s">
        <v>2357</v>
      </c>
      <c r="G549" s="107">
        <v>4</v>
      </c>
    </row>
    <row r="550" spans="1:7">
      <c r="A550" s="289">
        <v>2013</v>
      </c>
      <c r="B550" s="268" t="s">
        <v>644</v>
      </c>
      <c r="C550" s="190" t="s">
        <v>126</v>
      </c>
      <c r="D550" s="190" t="s">
        <v>1195</v>
      </c>
      <c r="E550" s="190" t="s">
        <v>5399</v>
      </c>
      <c r="F550" s="269" t="s">
        <v>2357</v>
      </c>
      <c r="G550" s="107">
        <v>1</v>
      </c>
    </row>
    <row r="551" spans="1:7">
      <c r="A551" s="289">
        <v>2013</v>
      </c>
      <c r="B551" s="268" t="s">
        <v>644</v>
      </c>
      <c r="C551" s="190" t="s">
        <v>214</v>
      </c>
      <c r="D551" s="190" t="s">
        <v>5397</v>
      </c>
      <c r="E551" s="190" t="s">
        <v>5400</v>
      </c>
      <c r="F551" s="269" t="s">
        <v>2335</v>
      </c>
      <c r="G551" s="107">
        <v>4</v>
      </c>
    </row>
    <row r="552" spans="1:7">
      <c r="A552" s="289">
        <v>2013</v>
      </c>
      <c r="B552" s="268" t="s">
        <v>644</v>
      </c>
      <c r="C552" s="190" t="s">
        <v>213</v>
      </c>
      <c r="D552" s="190" t="s">
        <v>5397</v>
      </c>
      <c r="E552" s="190" t="s">
        <v>5401</v>
      </c>
      <c r="F552" s="269" t="s">
        <v>2341</v>
      </c>
      <c r="G552" s="107">
        <v>2</v>
      </c>
    </row>
    <row r="553" spans="1:7">
      <c r="A553" s="289">
        <v>2013</v>
      </c>
      <c r="B553" s="268" t="s">
        <v>644</v>
      </c>
      <c r="C553" s="190" t="s">
        <v>31</v>
      </c>
      <c r="D553" s="190" t="s">
        <v>5397</v>
      </c>
      <c r="E553" s="190" t="s">
        <v>5401</v>
      </c>
      <c r="F553" s="269" t="s">
        <v>2341</v>
      </c>
      <c r="G553" s="107">
        <v>5</v>
      </c>
    </row>
    <row r="554" spans="1:7">
      <c r="A554" s="289">
        <v>2013</v>
      </c>
      <c r="B554" s="268" t="s">
        <v>644</v>
      </c>
      <c r="C554" s="190" t="s">
        <v>214</v>
      </c>
      <c r="D554" s="190" t="s">
        <v>5397</v>
      </c>
      <c r="E554" s="190" t="s">
        <v>5401</v>
      </c>
      <c r="F554" s="269" t="s">
        <v>2341</v>
      </c>
      <c r="G554" s="107">
        <v>2</v>
      </c>
    </row>
    <row r="555" spans="1:7">
      <c r="A555" s="289">
        <v>2013</v>
      </c>
      <c r="B555" s="268" t="s">
        <v>644</v>
      </c>
      <c r="C555" s="190" t="s">
        <v>126</v>
      </c>
      <c r="D555" s="190" t="s">
        <v>5397</v>
      </c>
      <c r="E555" s="190" t="s">
        <v>5401</v>
      </c>
      <c r="F555" s="269" t="s">
        <v>2341</v>
      </c>
      <c r="G555" s="107">
        <v>3</v>
      </c>
    </row>
    <row r="556" spans="1:7">
      <c r="A556" s="289">
        <v>2013</v>
      </c>
      <c r="B556" s="268" t="s">
        <v>644</v>
      </c>
      <c r="C556" s="190" t="s">
        <v>31</v>
      </c>
      <c r="D556" s="190" t="s">
        <v>1195</v>
      </c>
      <c r="E556" s="190" t="s">
        <v>5398</v>
      </c>
      <c r="F556" s="269" t="s">
        <v>2327</v>
      </c>
      <c r="G556" s="107">
        <v>6</v>
      </c>
    </row>
    <row r="557" spans="1:7">
      <c r="A557" s="289">
        <v>2013</v>
      </c>
      <c r="B557" s="268" t="s">
        <v>644</v>
      </c>
      <c r="C557" s="190" t="s">
        <v>214</v>
      </c>
      <c r="D557" s="190" t="s">
        <v>1195</v>
      </c>
      <c r="E557" s="190" t="s">
        <v>5398</v>
      </c>
      <c r="F557" s="269" t="s">
        <v>2327</v>
      </c>
      <c r="G557" s="107">
        <v>2</v>
      </c>
    </row>
    <row r="558" spans="1:7">
      <c r="A558" s="289">
        <v>2013</v>
      </c>
      <c r="B558" s="268" t="s">
        <v>644</v>
      </c>
      <c r="C558" s="190" t="s">
        <v>126</v>
      </c>
      <c r="D558" s="190" t="s">
        <v>1195</v>
      </c>
      <c r="E558" s="190" t="s">
        <v>5398</v>
      </c>
      <c r="F558" s="269" t="s">
        <v>2327</v>
      </c>
      <c r="G558" s="107">
        <v>8</v>
      </c>
    </row>
    <row r="559" spans="1:7">
      <c r="A559" s="289">
        <v>2013</v>
      </c>
      <c r="B559" s="268" t="s">
        <v>644</v>
      </c>
      <c r="C559" s="190" t="s">
        <v>31</v>
      </c>
      <c r="D559" s="190" t="s">
        <v>5397</v>
      </c>
      <c r="E559" s="190" t="s">
        <v>5400</v>
      </c>
      <c r="F559" s="269" t="s">
        <v>2339</v>
      </c>
      <c r="G559" s="107">
        <v>1</v>
      </c>
    </row>
    <row r="560" spans="1:7">
      <c r="A560" s="289">
        <v>2013</v>
      </c>
      <c r="B560" s="268" t="s">
        <v>644</v>
      </c>
      <c r="C560" s="190" t="s">
        <v>214</v>
      </c>
      <c r="D560" s="190" t="s">
        <v>5397</v>
      </c>
      <c r="E560" s="190" t="s">
        <v>5400</v>
      </c>
      <c r="F560" s="269" t="s">
        <v>2339</v>
      </c>
      <c r="G560" s="107">
        <v>7</v>
      </c>
    </row>
    <row r="561" spans="1:7">
      <c r="A561" s="289">
        <v>2013</v>
      </c>
      <c r="B561" s="268" t="s">
        <v>644</v>
      </c>
      <c r="C561" s="190" t="s">
        <v>31</v>
      </c>
      <c r="D561" s="190" t="s">
        <v>1195</v>
      </c>
      <c r="E561" s="190" t="s">
        <v>5399</v>
      </c>
      <c r="F561" s="269" t="s">
        <v>2391</v>
      </c>
      <c r="G561" s="107">
        <v>6</v>
      </c>
    </row>
    <row r="562" spans="1:7">
      <c r="A562" s="289">
        <v>2013</v>
      </c>
      <c r="B562" s="268" t="s">
        <v>644</v>
      </c>
      <c r="C562" s="190" t="s">
        <v>214</v>
      </c>
      <c r="D562" s="190" t="s">
        <v>1195</v>
      </c>
      <c r="E562" s="190" t="s">
        <v>5399</v>
      </c>
      <c r="F562" s="269" t="s">
        <v>2391</v>
      </c>
      <c r="G562" s="107">
        <v>3</v>
      </c>
    </row>
    <row r="563" spans="1:7">
      <c r="A563" s="289">
        <v>2013</v>
      </c>
      <c r="B563" s="268" t="s">
        <v>644</v>
      </c>
      <c r="C563" s="190" t="s">
        <v>126</v>
      </c>
      <c r="D563" s="190" t="s">
        <v>1195</v>
      </c>
      <c r="E563" s="190" t="s">
        <v>5399</v>
      </c>
      <c r="F563" s="269" t="s">
        <v>2391</v>
      </c>
      <c r="G563" s="107">
        <v>8</v>
      </c>
    </row>
    <row r="564" spans="1:7">
      <c r="A564" s="289">
        <v>2013</v>
      </c>
      <c r="B564" s="268" t="s">
        <v>644</v>
      </c>
      <c r="C564" s="190" t="s">
        <v>2302</v>
      </c>
      <c r="D564" s="190" t="s">
        <v>1195</v>
      </c>
      <c r="E564" s="190" t="s">
        <v>5399</v>
      </c>
      <c r="F564" s="269" t="s">
        <v>2380</v>
      </c>
      <c r="G564" s="107">
        <v>2</v>
      </c>
    </row>
    <row r="565" spans="1:7">
      <c r="A565" s="289">
        <v>2013</v>
      </c>
      <c r="B565" s="268" t="s">
        <v>644</v>
      </c>
      <c r="C565" s="190" t="s">
        <v>213</v>
      </c>
      <c r="D565" s="190" t="s">
        <v>1195</v>
      </c>
      <c r="E565" s="190" t="s">
        <v>5399</v>
      </c>
      <c r="F565" s="269" t="s">
        <v>2380</v>
      </c>
      <c r="G565" s="107">
        <v>9</v>
      </c>
    </row>
    <row r="566" spans="1:7">
      <c r="A566" s="289">
        <v>2013</v>
      </c>
      <c r="B566" s="268" t="s">
        <v>644</v>
      </c>
      <c r="C566" s="190" t="s">
        <v>31</v>
      </c>
      <c r="D566" s="190" t="s">
        <v>1195</v>
      </c>
      <c r="E566" s="190" t="s">
        <v>5399</v>
      </c>
      <c r="F566" s="269" t="s">
        <v>2380</v>
      </c>
      <c r="G566" s="107">
        <v>57</v>
      </c>
    </row>
    <row r="567" spans="1:7">
      <c r="A567" s="289">
        <v>2013</v>
      </c>
      <c r="B567" s="268" t="s">
        <v>644</v>
      </c>
      <c r="C567" s="190" t="s">
        <v>214</v>
      </c>
      <c r="D567" s="190" t="s">
        <v>1195</v>
      </c>
      <c r="E567" s="190" t="s">
        <v>5399</v>
      </c>
      <c r="F567" s="269" t="s">
        <v>2380</v>
      </c>
      <c r="G567" s="107">
        <v>69</v>
      </c>
    </row>
    <row r="568" spans="1:7">
      <c r="A568" s="289">
        <v>2013</v>
      </c>
      <c r="B568" s="268" t="s">
        <v>644</v>
      </c>
      <c r="C568" s="190" t="s">
        <v>126</v>
      </c>
      <c r="D568" s="190" t="s">
        <v>1195</v>
      </c>
      <c r="E568" s="190" t="s">
        <v>5399</v>
      </c>
      <c r="F568" s="269" t="s">
        <v>2380</v>
      </c>
      <c r="G568" s="107">
        <v>69</v>
      </c>
    </row>
    <row r="569" spans="1:7">
      <c r="A569" s="289">
        <v>2013</v>
      </c>
      <c r="B569" s="268" t="s">
        <v>644</v>
      </c>
      <c r="C569" s="190" t="s">
        <v>213</v>
      </c>
      <c r="D569" s="190" t="s">
        <v>1195</v>
      </c>
      <c r="E569" s="190" t="s">
        <v>5399</v>
      </c>
      <c r="F569" s="269" t="s">
        <v>2358</v>
      </c>
      <c r="G569" s="107">
        <v>2</v>
      </c>
    </row>
    <row r="570" spans="1:7">
      <c r="A570" s="289">
        <v>2013</v>
      </c>
      <c r="B570" s="268" t="s">
        <v>644</v>
      </c>
      <c r="C570" s="190" t="s">
        <v>31</v>
      </c>
      <c r="D570" s="190" t="s">
        <v>1195</v>
      </c>
      <c r="E570" s="190" t="s">
        <v>5399</v>
      </c>
      <c r="F570" s="269" t="s">
        <v>2358</v>
      </c>
      <c r="G570" s="107">
        <v>2</v>
      </c>
    </row>
    <row r="571" spans="1:7">
      <c r="A571" s="289">
        <v>2013</v>
      </c>
      <c r="B571" s="268" t="s">
        <v>644</v>
      </c>
      <c r="C571" s="190" t="s">
        <v>214</v>
      </c>
      <c r="D571" s="190" t="s">
        <v>1195</v>
      </c>
      <c r="E571" s="190" t="s">
        <v>5399</v>
      </c>
      <c r="F571" s="269" t="s">
        <v>2358</v>
      </c>
      <c r="G571" s="107">
        <v>3</v>
      </c>
    </row>
    <row r="572" spans="1:7">
      <c r="A572" s="289">
        <v>2013</v>
      </c>
      <c r="B572" s="268" t="s">
        <v>644</v>
      </c>
      <c r="C572" s="190" t="s">
        <v>126</v>
      </c>
      <c r="D572" s="190" t="s">
        <v>1195</v>
      </c>
      <c r="E572" s="190" t="s">
        <v>5399</v>
      </c>
      <c r="F572" s="269" t="s">
        <v>2358</v>
      </c>
      <c r="G572" s="107">
        <v>5</v>
      </c>
    </row>
    <row r="573" spans="1:7">
      <c r="A573" s="289">
        <v>2013</v>
      </c>
      <c r="B573" s="268" t="s">
        <v>644</v>
      </c>
      <c r="C573" s="190" t="s">
        <v>31</v>
      </c>
      <c r="D573" s="190" t="s">
        <v>1195</v>
      </c>
      <c r="E573" s="190" t="s">
        <v>5399</v>
      </c>
      <c r="F573" s="269" t="s">
        <v>2363</v>
      </c>
      <c r="G573" s="107">
        <v>2</v>
      </c>
    </row>
    <row r="574" spans="1:7">
      <c r="A574" s="289">
        <v>2013</v>
      </c>
      <c r="B574" s="268" t="s">
        <v>644</v>
      </c>
      <c r="C574" s="190" t="s">
        <v>214</v>
      </c>
      <c r="D574" s="190" t="s">
        <v>1195</v>
      </c>
      <c r="E574" s="190" t="s">
        <v>5399</v>
      </c>
      <c r="F574" s="269" t="s">
        <v>2363</v>
      </c>
      <c r="G574" s="107">
        <v>9</v>
      </c>
    </row>
    <row r="575" spans="1:7">
      <c r="A575" s="289">
        <v>2013</v>
      </c>
      <c r="B575" s="268" t="s">
        <v>644</v>
      </c>
      <c r="C575" s="190" t="s">
        <v>126</v>
      </c>
      <c r="D575" s="190" t="s">
        <v>1195</v>
      </c>
      <c r="E575" s="190" t="s">
        <v>5399</v>
      </c>
      <c r="F575" s="269" t="s">
        <v>2363</v>
      </c>
      <c r="G575" s="107">
        <v>5</v>
      </c>
    </row>
    <row r="576" spans="1:7">
      <c r="A576" s="289">
        <v>2013</v>
      </c>
      <c r="B576" s="268" t="s">
        <v>644</v>
      </c>
      <c r="C576" s="190" t="s">
        <v>31</v>
      </c>
      <c r="D576" s="190" t="s">
        <v>1195</v>
      </c>
      <c r="E576" s="190" t="s">
        <v>5399</v>
      </c>
      <c r="F576" s="269" t="s">
        <v>2401</v>
      </c>
      <c r="G576" s="107">
        <v>5</v>
      </c>
    </row>
    <row r="577" spans="1:7">
      <c r="A577" s="289">
        <v>2013</v>
      </c>
      <c r="B577" s="268" t="s">
        <v>644</v>
      </c>
      <c r="C577" s="190" t="s">
        <v>214</v>
      </c>
      <c r="D577" s="190" t="s">
        <v>1195</v>
      </c>
      <c r="E577" s="190" t="s">
        <v>5399</v>
      </c>
      <c r="F577" s="269" t="s">
        <v>2401</v>
      </c>
      <c r="G577" s="107">
        <v>2</v>
      </c>
    </row>
    <row r="578" spans="1:7">
      <c r="A578" s="289">
        <v>2013</v>
      </c>
      <c r="B578" s="268" t="s">
        <v>644</v>
      </c>
      <c r="C578" s="190" t="s">
        <v>126</v>
      </c>
      <c r="D578" s="190" t="s">
        <v>1195</v>
      </c>
      <c r="E578" s="190" t="s">
        <v>5399</v>
      </c>
      <c r="F578" s="269" t="s">
        <v>2401</v>
      </c>
      <c r="G578" s="107">
        <v>7</v>
      </c>
    </row>
    <row r="579" spans="1:7">
      <c r="A579" s="289">
        <v>2013</v>
      </c>
      <c r="B579" s="268" t="s">
        <v>644</v>
      </c>
      <c r="C579" s="190" t="s">
        <v>2302</v>
      </c>
      <c r="D579" s="190" t="s">
        <v>1195</v>
      </c>
      <c r="E579" s="190" t="s">
        <v>5398</v>
      </c>
      <c r="F579" s="269" t="s">
        <v>2330</v>
      </c>
      <c r="G579" s="107">
        <v>13</v>
      </c>
    </row>
    <row r="580" spans="1:7">
      <c r="A580" s="289">
        <v>2013</v>
      </c>
      <c r="B580" s="268" t="s">
        <v>644</v>
      </c>
      <c r="C580" s="190" t="s">
        <v>213</v>
      </c>
      <c r="D580" s="190" t="s">
        <v>1195</v>
      </c>
      <c r="E580" s="190" t="s">
        <v>5398</v>
      </c>
      <c r="F580" s="269" t="s">
        <v>2330</v>
      </c>
      <c r="G580" s="107">
        <v>79</v>
      </c>
    </row>
    <row r="581" spans="1:7">
      <c r="A581" s="289">
        <v>2013</v>
      </c>
      <c r="B581" s="268" t="s">
        <v>644</v>
      </c>
      <c r="C581" s="190" t="s">
        <v>31</v>
      </c>
      <c r="D581" s="190" t="s">
        <v>1195</v>
      </c>
      <c r="E581" s="190" t="s">
        <v>5398</v>
      </c>
      <c r="F581" s="269" t="s">
        <v>2330</v>
      </c>
      <c r="G581" s="107">
        <v>217</v>
      </c>
    </row>
    <row r="582" spans="1:7">
      <c r="A582" s="289">
        <v>2013</v>
      </c>
      <c r="B582" s="268" t="s">
        <v>644</v>
      </c>
      <c r="C582" s="190" t="s">
        <v>214</v>
      </c>
      <c r="D582" s="190" t="s">
        <v>1195</v>
      </c>
      <c r="E582" s="190" t="s">
        <v>5398</v>
      </c>
      <c r="F582" s="269" t="s">
        <v>2330</v>
      </c>
      <c r="G582" s="107">
        <v>252</v>
      </c>
    </row>
    <row r="583" spans="1:7">
      <c r="A583" s="289">
        <v>2013</v>
      </c>
      <c r="B583" s="268" t="s">
        <v>644</v>
      </c>
      <c r="C583" s="190" t="s">
        <v>126</v>
      </c>
      <c r="D583" s="190" t="s">
        <v>1195</v>
      </c>
      <c r="E583" s="190" t="s">
        <v>5398</v>
      </c>
      <c r="F583" s="269" t="s">
        <v>2330</v>
      </c>
      <c r="G583" s="107">
        <v>377</v>
      </c>
    </row>
    <row r="584" spans="1:7">
      <c r="A584" s="289">
        <v>2013</v>
      </c>
      <c r="B584" s="268" t="s">
        <v>644</v>
      </c>
      <c r="C584" s="190" t="s">
        <v>214</v>
      </c>
      <c r="D584" s="190" t="s">
        <v>1195</v>
      </c>
      <c r="E584" s="190" t="s">
        <v>5399</v>
      </c>
      <c r="F584" s="269" t="s">
        <v>2397</v>
      </c>
      <c r="G584" s="107">
        <v>1</v>
      </c>
    </row>
    <row r="585" spans="1:7">
      <c r="A585" s="289">
        <v>2013</v>
      </c>
      <c r="B585" s="268" t="s">
        <v>644</v>
      </c>
      <c r="C585" s="190" t="s">
        <v>2302</v>
      </c>
      <c r="D585" s="190" t="s">
        <v>1195</v>
      </c>
      <c r="E585" s="190" t="s">
        <v>5399</v>
      </c>
      <c r="F585" s="269" t="s">
        <v>2374</v>
      </c>
      <c r="G585" s="107">
        <v>1</v>
      </c>
    </row>
    <row r="586" spans="1:7">
      <c r="A586" s="289">
        <v>2013</v>
      </c>
      <c r="B586" s="268" t="s">
        <v>644</v>
      </c>
      <c r="C586" s="190" t="s">
        <v>213</v>
      </c>
      <c r="D586" s="190" t="s">
        <v>1195</v>
      </c>
      <c r="E586" s="190" t="s">
        <v>5399</v>
      </c>
      <c r="F586" s="269" t="s">
        <v>2374</v>
      </c>
      <c r="G586" s="107">
        <v>4</v>
      </c>
    </row>
    <row r="587" spans="1:7">
      <c r="A587" s="289">
        <v>2013</v>
      </c>
      <c r="B587" s="268" t="s">
        <v>644</v>
      </c>
      <c r="C587" s="190" t="s">
        <v>31</v>
      </c>
      <c r="D587" s="190" t="s">
        <v>1195</v>
      </c>
      <c r="E587" s="190" t="s">
        <v>5399</v>
      </c>
      <c r="F587" s="269" t="s">
        <v>2374</v>
      </c>
      <c r="G587" s="107">
        <v>32</v>
      </c>
    </row>
    <row r="588" spans="1:7">
      <c r="A588" s="289">
        <v>2013</v>
      </c>
      <c r="B588" s="268" t="s">
        <v>644</v>
      </c>
      <c r="C588" s="190" t="s">
        <v>214</v>
      </c>
      <c r="D588" s="190" t="s">
        <v>1195</v>
      </c>
      <c r="E588" s="190" t="s">
        <v>5399</v>
      </c>
      <c r="F588" s="269" t="s">
        <v>2374</v>
      </c>
      <c r="G588" s="107">
        <v>30</v>
      </c>
    </row>
    <row r="589" spans="1:7">
      <c r="A589" s="289">
        <v>2013</v>
      </c>
      <c r="B589" s="268" t="s">
        <v>644</v>
      </c>
      <c r="C589" s="190" t="s">
        <v>126</v>
      </c>
      <c r="D589" s="190" t="s">
        <v>1195</v>
      </c>
      <c r="E589" s="190" t="s">
        <v>5399</v>
      </c>
      <c r="F589" s="269" t="s">
        <v>2374</v>
      </c>
      <c r="G589" s="107">
        <v>30</v>
      </c>
    </row>
    <row r="590" spans="1:7">
      <c r="A590" s="289">
        <v>2013</v>
      </c>
      <c r="B590" s="268" t="s">
        <v>644</v>
      </c>
      <c r="C590" s="190" t="s">
        <v>213</v>
      </c>
      <c r="D590" s="190" t="s">
        <v>1195</v>
      </c>
      <c r="E590" s="190" t="s">
        <v>5399</v>
      </c>
      <c r="F590" s="269" t="s">
        <v>2382</v>
      </c>
      <c r="G590" s="107">
        <v>5</v>
      </c>
    </row>
    <row r="591" spans="1:7">
      <c r="A591" s="289">
        <v>2013</v>
      </c>
      <c r="B591" s="268" t="s">
        <v>644</v>
      </c>
      <c r="C591" s="190" t="s">
        <v>31</v>
      </c>
      <c r="D591" s="190" t="s">
        <v>1195</v>
      </c>
      <c r="E591" s="190" t="s">
        <v>5399</v>
      </c>
      <c r="F591" s="269" t="s">
        <v>2382</v>
      </c>
      <c r="G591" s="107">
        <v>22</v>
      </c>
    </row>
    <row r="592" spans="1:7">
      <c r="A592" s="289">
        <v>2013</v>
      </c>
      <c r="B592" s="268" t="s">
        <v>644</v>
      </c>
      <c r="C592" s="190" t="s">
        <v>214</v>
      </c>
      <c r="D592" s="190" t="s">
        <v>1195</v>
      </c>
      <c r="E592" s="190" t="s">
        <v>5399</v>
      </c>
      <c r="F592" s="269" t="s">
        <v>2382</v>
      </c>
      <c r="G592" s="107">
        <v>17</v>
      </c>
    </row>
    <row r="593" spans="1:7">
      <c r="A593" s="289">
        <v>2013</v>
      </c>
      <c r="B593" s="268" t="s">
        <v>644</v>
      </c>
      <c r="C593" s="190" t="s">
        <v>126</v>
      </c>
      <c r="D593" s="190" t="s">
        <v>1195</v>
      </c>
      <c r="E593" s="190" t="s">
        <v>5399</v>
      </c>
      <c r="F593" s="269" t="s">
        <v>2382</v>
      </c>
      <c r="G593" s="107">
        <v>32</v>
      </c>
    </row>
    <row r="594" spans="1:7">
      <c r="A594" s="289">
        <v>2013</v>
      </c>
      <c r="B594" s="268" t="s">
        <v>644</v>
      </c>
      <c r="C594" s="190" t="s">
        <v>213</v>
      </c>
      <c r="D594" s="190" t="s">
        <v>5397</v>
      </c>
      <c r="E594" s="190" t="s">
        <v>5402</v>
      </c>
      <c r="F594" s="269" t="s">
        <v>2355</v>
      </c>
      <c r="G594" s="107">
        <v>2</v>
      </c>
    </row>
    <row r="595" spans="1:7">
      <c r="A595" s="289">
        <v>2013</v>
      </c>
      <c r="B595" s="268" t="s">
        <v>644</v>
      </c>
      <c r="C595" s="190" t="s">
        <v>214</v>
      </c>
      <c r="D595" s="190" t="s">
        <v>5397</v>
      </c>
      <c r="E595" s="190" t="s">
        <v>5402</v>
      </c>
      <c r="F595" s="269" t="s">
        <v>2355</v>
      </c>
      <c r="G595" s="107">
        <v>3</v>
      </c>
    </row>
    <row r="596" spans="1:7">
      <c r="A596" s="289">
        <v>2013</v>
      </c>
      <c r="B596" s="268" t="s">
        <v>644</v>
      </c>
      <c r="C596" s="190" t="s">
        <v>126</v>
      </c>
      <c r="D596" s="190" t="s">
        <v>5397</v>
      </c>
      <c r="E596" s="190" t="s">
        <v>5402</v>
      </c>
      <c r="F596" s="269" t="s">
        <v>2355</v>
      </c>
      <c r="G596" s="107">
        <v>14</v>
      </c>
    </row>
    <row r="597" spans="1:7">
      <c r="A597" s="289">
        <v>2013</v>
      </c>
      <c r="B597" s="268" t="s">
        <v>644</v>
      </c>
      <c r="C597" s="190" t="s">
        <v>31</v>
      </c>
      <c r="D597" s="190" t="s">
        <v>5397</v>
      </c>
      <c r="E597" s="190" t="s">
        <v>5400</v>
      </c>
      <c r="F597" s="269" t="s">
        <v>2336</v>
      </c>
      <c r="G597" s="107">
        <v>3</v>
      </c>
    </row>
    <row r="598" spans="1:7">
      <c r="A598" s="289">
        <v>2013</v>
      </c>
      <c r="B598" s="268" t="s">
        <v>644</v>
      </c>
      <c r="C598" s="190" t="s">
        <v>214</v>
      </c>
      <c r="D598" s="190" t="s">
        <v>5397</v>
      </c>
      <c r="E598" s="190" t="s">
        <v>5400</v>
      </c>
      <c r="F598" s="269" t="s">
        <v>2336</v>
      </c>
      <c r="G598" s="107">
        <v>2</v>
      </c>
    </row>
    <row r="599" spans="1:7">
      <c r="A599" s="289">
        <v>2013</v>
      </c>
      <c r="B599" s="268" t="s">
        <v>644</v>
      </c>
      <c r="C599" s="190" t="s">
        <v>31</v>
      </c>
      <c r="D599" s="190" t="s">
        <v>1195</v>
      </c>
      <c r="E599" s="190" t="s">
        <v>5398</v>
      </c>
      <c r="F599" s="269" t="s">
        <v>2329</v>
      </c>
      <c r="G599" s="107">
        <v>19</v>
      </c>
    </row>
    <row r="600" spans="1:7">
      <c r="A600" s="289">
        <v>2013</v>
      </c>
      <c r="B600" s="268" t="s">
        <v>644</v>
      </c>
      <c r="C600" s="190" t="s">
        <v>214</v>
      </c>
      <c r="D600" s="190" t="s">
        <v>1195</v>
      </c>
      <c r="E600" s="190" t="s">
        <v>5398</v>
      </c>
      <c r="F600" s="269" t="s">
        <v>2329</v>
      </c>
      <c r="G600" s="107">
        <v>3</v>
      </c>
    </row>
    <row r="601" spans="1:7">
      <c r="A601" s="289">
        <v>2013</v>
      </c>
      <c r="B601" s="268" t="s">
        <v>644</v>
      </c>
      <c r="C601" s="190" t="s">
        <v>126</v>
      </c>
      <c r="D601" s="190" t="s">
        <v>1195</v>
      </c>
      <c r="E601" s="190" t="s">
        <v>5398</v>
      </c>
      <c r="F601" s="269" t="s">
        <v>2329</v>
      </c>
      <c r="G601" s="107">
        <v>16</v>
      </c>
    </row>
    <row r="602" spans="1:7">
      <c r="A602" s="289">
        <v>2013</v>
      </c>
      <c r="B602" s="268" t="s">
        <v>644</v>
      </c>
      <c r="C602" s="190" t="s">
        <v>213</v>
      </c>
      <c r="D602" s="190" t="s">
        <v>1195</v>
      </c>
      <c r="E602" s="190" t="s">
        <v>5399</v>
      </c>
      <c r="F602" s="269" t="s">
        <v>2366</v>
      </c>
      <c r="G602" s="107">
        <v>4</v>
      </c>
    </row>
    <row r="603" spans="1:7">
      <c r="A603" s="289">
        <v>2013</v>
      </c>
      <c r="B603" s="268" t="s">
        <v>644</v>
      </c>
      <c r="C603" s="190" t="s">
        <v>31</v>
      </c>
      <c r="D603" s="190" t="s">
        <v>1195</v>
      </c>
      <c r="E603" s="190" t="s">
        <v>5399</v>
      </c>
      <c r="F603" s="269" t="s">
        <v>2366</v>
      </c>
      <c r="G603" s="107">
        <v>6</v>
      </c>
    </row>
    <row r="604" spans="1:7">
      <c r="A604" s="289">
        <v>2013</v>
      </c>
      <c r="B604" s="268" t="s">
        <v>644</v>
      </c>
      <c r="C604" s="190" t="s">
        <v>214</v>
      </c>
      <c r="D604" s="190" t="s">
        <v>1195</v>
      </c>
      <c r="E604" s="190" t="s">
        <v>5399</v>
      </c>
      <c r="F604" s="269" t="s">
        <v>2366</v>
      </c>
      <c r="G604" s="107">
        <v>7</v>
      </c>
    </row>
    <row r="605" spans="1:7">
      <c r="A605" s="289">
        <v>2013</v>
      </c>
      <c r="B605" s="268" t="s">
        <v>644</v>
      </c>
      <c r="C605" s="190" t="s">
        <v>126</v>
      </c>
      <c r="D605" s="190" t="s">
        <v>1195</v>
      </c>
      <c r="E605" s="190" t="s">
        <v>5399</v>
      </c>
      <c r="F605" s="269" t="s">
        <v>2366</v>
      </c>
      <c r="G605" s="107">
        <v>15</v>
      </c>
    </row>
    <row r="606" spans="1:7">
      <c r="A606" s="289">
        <v>2013</v>
      </c>
      <c r="B606" s="268" t="s">
        <v>644</v>
      </c>
      <c r="C606" s="190" t="s">
        <v>2302</v>
      </c>
      <c r="D606" s="190" t="s">
        <v>1195</v>
      </c>
      <c r="E606" s="190" t="s">
        <v>2411</v>
      </c>
      <c r="F606" s="269" t="s">
        <v>2305</v>
      </c>
      <c r="G606" s="107">
        <v>9</v>
      </c>
    </row>
    <row r="607" spans="1:7">
      <c r="A607" s="289">
        <v>2013</v>
      </c>
      <c r="B607" s="268" t="s">
        <v>644</v>
      </c>
      <c r="C607" s="190" t="s">
        <v>213</v>
      </c>
      <c r="D607" s="190" t="s">
        <v>1195</v>
      </c>
      <c r="E607" s="190" t="s">
        <v>2411</v>
      </c>
      <c r="F607" s="269" t="s">
        <v>2305</v>
      </c>
      <c r="G607" s="107">
        <v>10</v>
      </c>
    </row>
    <row r="608" spans="1:7">
      <c r="A608" s="289">
        <v>2013</v>
      </c>
      <c r="B608" s="268" t="s">
        <v>644</v>
      </c>
      <c r="C608" s="190" t="s">
        <v>31</v>
      </c>
      <c r="D608" s="190" t="s">
        <v>1195</v>
      </c>
      <c r="E608" s="190" t="s">
        <v>2411</v>
      </c>
      <c r="F608" s="269" t="s">
        <v>2305</v>
      </c>
      <c r="G608" s="107">
        <v>82</v>
      </c>
    </row>
    <row r="609" spans="1:7">
      <c r="A609" s="289">
        <v>2013</v>
      </c>
      <c r="B609" s="268" t="s">
        <v>644</v>
      </c>
      <c r="C609" s="190" t="s">
        <v>214</v>
      </c>
      <c r="D609" s="190" t="s">
        <v>1195</v>
      </c>
      <c r="E609" s="190" t="s">
        <v>2411</v>
      </c>
      <c r="F609" s="269" t="s">
        <v>2305</v>
      </c>
      <c r="G609" s="107">
        <v>49</v>
      </c>
    </row>
    <row r="610" spans="1:7">
      <c r="A610" s="289">
        <v>2013</v>
      </c>
      <c r="B610" s="268" t="s">
        <v>644</v>
      </c>
      <c r="C610" s="190" t="s">
        <v>126</v>
      </c>
      <c r="D610" s="190" t="s">
        <v>1195</v>
      </c>
      <c r="E610" s="190" t="s">
        <v>2411</v>
      </c>
      <c r="F610" s="269" t="s">
        <v>2305</v>
      </c>
      <c r="G610" s="107">
        <v>80</v>
      </c>
    </row>
    <row r="611" spans="1:7">
      <c r="A611" s="289">
        <v>2013</v>
      </c>
      <c r="B611" s="268" t="s">
        <v>644</v>
      </c>
      <c r="C611" s="190" t="s">
        <v>213</v>
      </c>
      <c r="D611" s="190" t="s">
        <v>1195</v>
      </c>
      <c r="E611" s="190" t="s">
        <v>2411</v>
      </c>
      <c r="F611" s="269" t="s">
        <v>2306</v>
      </c>
      <c r="G611" s="107">
        <v>2</v>
      </c>
    </row>
    <row r="612" spans="1:7">
      <c r="A612" s="289">
        <v>2013</v>
      </c>
      <c r="B612" s="268" t="s">
        <v>644</v>
      </c>
      <c r="C612" s="190" t="s">
        <v>31</v>
      </c>
      <c r="D612" s="190" t="s">
        <v>1195</v>
      </c>
      <c r="E612" s="190" t="s">
        <v>2411</v>
      </c>
      <c r="F612" s="269" t="s">
        <v>2306</v>
      </c>
      <c r="G612" s="107">
        <v>30</v>
      </c>
    </row>
    <row r="613" spans="1:7">
      <c r="A613" s="289">
        <v>2013</v>
      </c>
      <c r="B613" s="268" t="s">
        <v>644</v>
      </c>
      <c r="C613" s="190" t="s">
        <v>214</v>
      </c>
      <c r="D613" s="190" t="s">
        <v>1195</v>
      </c>
      <c r="E613" s="190" t="s">
        <v>2411</v>
      </c>
      <c r="F613" s="269" t="s">
        <v>2306</v>
      </c>
      <c r="G613" s="107">
        <v>9</v>
      </c>
    </row>
    <row r="614" spans="1:7">
      <c r="A614" s="289">
        <v>2013</v>
      </c>
      <c r="B614" s="268" t="s">
        <v>644</v>
      </c>
      <c r="C614" s="190" t="s">
        <v>126</v>
      </c>
      <c r="D614" s="190" t="s">
        <v>1195</v>
      </c>
      <c r="E614" s="190" t="s">
        <v>2411</v>
      </c>
      <c r="F614" s="269" t="s">
        <v>2306</v>
      </c>
      <c r="G614" s="107">
        <v>33</v>
      </c>
    </row>
    <row r="615" spans="1:7">
      <c r="A615" s="289">
        <v>2013</v>
      </c>
      <c r="B615" s="268" t="s">
        <v>644</v>
      </c>
      <c r="C615" s="190" t="s">
        <v>2302</v>
      </c>
      <c r="D615" s="190" t="s">
        <v>5397</v>
      </c>
      <c r="E615" s="190" t="s">
        <v>5401</v>
      </c>
      <c r="F615" s="269" t="s">
        <v>2322</v>
      </c>
      <c r="G615" s="107">
        <v>1</v>
      </c>
    </row>
    <row r="616" spans="1:7">
      <c r="A616" s="289">
        <v>2013</v>
      </c>
      <c r="B616" s="268" t="s">
        <v>644</v>
      </c>
      <c r="C616" s="190" t="s">
        <v>213</v>
      </c>
      <c r="D616" s="190" t="s">
        <v>5397</v>
      </c>
      <c r="E616" s="190" t="s">
        <v>5401</v>
      </c>
      <c r="F616" s="269" t="s">
        <v>2322</v>
      </c>
      <c r="G616" s="107">
        <v>13</v>
      </c>
    </row>
    <row r="617" spans="1:7">
      <c r="A617" s="289">
        <v>2013</v>
      </c>
      <c r="B617" s="268" t="s">
        <v>644</v>
      </c>
      <c r="C617" s="190" t="s">
        <v>31</v>
      </c>
      <c r="D617" s="190" t="s">
        <v>5397</v>
      </c>
      <c r="E617" s="190" t="s">
        <v>5401</v>
      </c>
      <c r="F617" s="269" t="s">
        <v>2322</v>
      </c>
      <c r="G617" s="107">
        <v>11</v>
      </c>
    </row>
    <row r="618" spans="1:7">
      <c r="A618" s="289">
        <v>2013</v>
      </c>
      <c r="B618" s="268" t="s">
        <v>644</v>
      </c>
      <c r="C618" s="190" t="s">
        <v>214</v>
      </c>
      <c r="D618" s="190" t="s">
        <v>5397</v>
      </c>
      <c r="E618" s="190" t="s">
        <v>5401</v>
      </c>
      <c r="F618" s="269" t="s">
        <v>2322</v>
      </c>
      <c r="G618" s="107">
        <v>4</v>
      </c>
    </row>
    <row r="619" spans="1:7">
      <c r="A619" s="289">
        <v>2013</v>
      </c>
      <c r="B619" s="268" t="s">
        <v>644</v>
      </c>
      <c r="C619" s="190" t="s">
        <v>126</v>
      </c>
      <c r="D619" s="190" t="s">
        <v>5397</v>
      </c>
      <c r="E619" s="190" t="s">
        <v>5401</v>
      </c>
      <c r="F619" s="269" t="s">
        <v>2322</v>
      </c>
      <c r="G619" s="107">
        <v>7</v>
      </c>
    </row>
    <row r="620" spans="1:7">
      <c r="A620" s="289">
        <v>2013</v>
      </c>
      <c r="B620" s="268" t="s">
        <v>644</v>
      </c>
      <c r="C620" s="190" t="s">
        <v>2302</v>
      </c>
      <c r="D620" s="190" t="s">
        <v>5397</v>
      </c>
      <c r="E620" s="190" t="s">
        <v>5401</v>
      </c>
      <c r="F620" s="269" t="s">
        <v>2323</v>
      </c>
      <c r="G620" s="107">
        <v>2</v>
      </c>
    </row>
    <row r="621" spans="1:7">
      <c r="A621" s="289">
        <v>2013</v>
      </c>
      <c r="B621" s="268" t="s">
        <v>644</v>
      </c>
      <c r="C621" s="190" t="s">
        <v>213</v>
      </c>
      <c r="D621" s="190" t="s">
        <v>5397</v>
      </c>
      <c r="E621" s="190" t="s">
        <v>5401</v>
      </c>
      <c r="F621" s="269" t="s">
        <v>2323</v>
      </c>
      <c r="G621" s="107">
        <v>24</v>
      </c>
    </row>
    <row r="622" spans="1:7">
      <c r="A622" s="289">
        <v>2013</v>
      </c>
      <c r="B622" s="268" t="s">
        <v>644</v>
      </c>
      <c r="C622" s="190" t="s">
        <v>31</v>
      </c>
      <c r="D622" s="190" t="s">
        <v>5397</v>
      </c>
      <c r="E622" s="190" t="s">
        <v>5401</v>
      </c>
      <c r="F622" s="269" t="s">
        <v>2323</v>
      </c>
      <c r="G622" s="107">
        <v>101</v>
      </c>
    </row>
    <row r="623" spans="1:7">
      <c r="A623" s="289">
        <v>2013</v>
      </c>
      <c r="B623" s="268" t="s">
        <v>644</v>
      </c>
      <c r="C623" s="190" t="s">
        <v>214</v>
      </c>
      <c r="D623" s="190" t="s">
        <v>5397</v>
      </c>
      <c r="E623" s="190" t="s">
        <v>5401</v>
      </c>
      <c r="F623" s="269" t="s">
        <v>2323</v>
      </c>
      <c r="G623" s="107">
        <v>82</v>
      </c>
    </row>
    <row r="624" spans="1:7">
      <c r="A624" s="289">
        <v>2013</v>
      </c>
      <c r="B624" s="268" t="s">
        <v>644</v>
      </c>
      <c r="C624" s="190" t="s">
        <v>126</v>
      </c>
      <c r="D624" s="190" t="s">
        <v>5397</v>
      </c>
      <c r="E624" s="190" t="s">
        <v>5401</v>
      </c>
      <c r="F624" s="269" t="s">
        <v>2323</v>
      </c>
      <c r="G624" s="107">
        <v>132</v>
      </c>
    </row>
    <row r="625" spans="1:7">
      <c r="A625" s="289">
        <v>2013</v>
      </c>
      <c r="B625" s="268" t="s">
        <v>644</v>
      </c>
      <c r="C625" s="190" t="s">
        <v>31</v>
      </c>
      <c r="D625" s="190" t="s">
        <v>1195</v>
      </c>
      <c r="E625" s="190" t="s">
        <v>5399</v>
      </c>
      <c r="F625" s="269" t="s">
        <v>2516</v>
      </c>
      <c r="G625" s="107">
        <v>3</v>
      </c>
    </row>
    <row r="626" spans="1:7">
      <c r="A626" s="289">
        <v>2013</v>
      </c>
      <c r="B626" s="268" t="s">
        <v>644</v>
      </c>
      <c r="C626" s="190" t="s">
        <v>214</v>
      </c>
      <c r="D626" s="190" t="s">
        <v>1195</v>
      </c>
      <c r="E626" s="190" t="s">
        <v>5399</v>
      </c>
      <c r="F626" s="269" t="s">
        <v>2516</v>
      </c>
      <c r="G626" s="107">
        <v>4</v>
      </c>
    </row>
    <row r="627" spans="1:7">
      <c r="A627" s="289">
        <v>2013</v>
      </c>
      <c r="B627" s="268" t="s">
        <v>644</v>
      </c>
      <c r="C627" s="190" t="s">
        <v>126</v>
      </c>
      <c r="D627" s="190" t="s">
        <v>1195</v>
      </c>
      <c r="E627" s="190" t="s">
        <v>5399</v>
      </c>
      <c r="F627" s="269" t="s">
        <v>2516</v>
      </c>
      <c r="G627" s="107">
        <v>5</v>
      </c>
    </row>
    <row r="628" spans="1:7">
      <c r="A628" s="289">
        <v>2013</v>
      </c>
      <c r="B628" s="268" t="s">
        <v>644</v>
      </c>
      <c r="C628" s="190" t="s">
        <v>2302</v>
      </c>
      <c r="D628" s="190" t="s">
        <v>1195</v>
      </c>
      <c r="E628" s="190" t="s">
        <v>5399</v>
      </c>
      <c r="F628" s="269" t="s">
        <v>2361</v>
      </c>
      <c r="G628" s="107">
        <v>1</v>
      </c>
    </row>
    <row r="629" spans="1:7">
      <c r="A629" s="289">
        <v>2013</v>
      </c>
      <c r="B629" s="268" t="s">
        <v>644</v>
      </c>
      <c r="C629" s="190" t="s">
        <v>213</v>
      </c>
      <c r="D629" s="190" t="s">
        <v>1195</v>
      </c>
      <c r="E629" s="190" t="s">
        <v>5399</v>
      </c>
      <c r="F629" s="269" t="s">
        <v>2361</v>
      </c>
      <c r="G629" s="107">
        <v>3</v>
      </c>
    </row>
    <row r="630" spans="1:7">
      <c r="A630" s="289">
        <v>2013</v>
      </c>
      <c r="B630" s="268" t="s">
        <v>644</v>
      </c>
      <c r="C630" s="190" t="s">
        <v>31</v>
      </c>
      <c r="D630" s="190" t="s">
        <v>1195</v>
      </c>
      <c r="E630" s="190" t="s">
        <v>5399</v>
      </c>
      <c r="F630" s="269" t="s">
        <v>2361</v>
      </c>
      <c r="G630" s="107">
        <v>19</v>
      </c>
    </row>
    <row r="631" spans="1:7">
      <c r="A631" s="289">
        <v>2013</v>
      </c>
      <c r="B631" s="268" t="s">
        <v>644</v>
      </c>
      <c r="C631" s="190" t="s">
        <v>214</v>
      </c>
      <c r="D631" s="190" t="s">
        <v>1195</v>
      </c>
      <c r="E631" s="190" t="s">
        <v>5399</v>
      </c>
      <c r="F631" s="269" t="s">
        <v>2361</v>
      </c>
      <c r="G631" s="107">
        <v>12</v>
      </c>
    </row>
    <row r="632" spans="1:7">
      <c r="A632" s="289">
        <v>2013</v>
      </c>
      <c r="B632" s="268" t="s">
        <v>644</v>
      </c>
      <c r="C632" s="190" t="s">
        <v>126</v>
      </c>
      <c r="D632" s="190" t="s">
        <v>1195</v>
      </c>
      <c r="E632" s="190" t="s">
        <v>5399</v>
      </c>
      <c r="F632" s="269" t="s">
        <v>2361</v>
      </c>
      <c r="G632" s="107">
        <v>20</v>
      </c>
    </row>
    <row r="633" spans="1:7">
      <c r="A633" s="289">
        <v>2013</v>
      </c>
      <c r="B633" s="268" t="s">
        <v>644</v>
      </c>
      <c r="C633" s="190" t="s">
        <v>2302</v>
      </c>
      <c r="D633" s="190" t="s">
        <v>1195</v>
      </c>
      <c r="E633" s="190" t="s">
        <v>5399</v>
      </c>
      <c r="F633" s="269" t="s">
        <v>2393</v>
      </c>
      <c r="G633" s="107">
        <v>1</v>
      </c>
    </row>
    <row r="634" spans="1:7">
      <c r="A634" s="289">
        <v>2013</v>
      </c>
      <c r="B634" s="268" t="s">
        <v>644</v>
      </c>
      <c r="C634" s="190" t="s">
        <v>213</v>
      </c>
      <c r="D634" s="190" t="s">
        <v>1195</v>
      </c>
      <c r="E634" s="190" t="s">
        <v>5399</v>
      </c>
      <c r="F634" s="269" t="s">
        <v>2393</v>
      </c>
      <c r="G634" s="107">
        <v>3</v>
      </c>
    </row>
    <row r="635" spans="1:7">
      <c r="A635" s="289">
        <v>2013</v>
      </c>
      <c r="B635" s="268" t="s">
        <v>644</v>
      </c>
      <c r="C635" s="190" t="s">
        <v>31</v>
      </c>
      <c r="D635" s="190" t="s">
        <v>1195</v>
      </c>
      <c r="E635" s="190" t="s">
        <v>5399</v>
      </c>
      <c r="F635" s="269" t="s">
        <v>2393</v>
      </c>
      <c r="G635" s="107">
        <v>29</v>
      </c>
    </row>
    <row r="636" spans="1:7">
      <c r="A636" s="289">
        <v>2013</v>
      </c>
      <c r="B636" s="268" t="s">
        <v>644</v>
      </c>
      <c r="C636" s="190" t="s">
        <v>214</v>
      </c>
      <c r="D636" s="190" t="s">
        <v>1195</v>
      </c>
      <c r="E636" s="190" t="s">
        <v>5399</v>
      </c>
      <c r="F636" s="269" t="s">
        <v>2393</v>
      </c>
      <c r="G636" s="107">
        <v>10</v>
      </c>
    </row>
    <row r="637" spans="1:7">
      <c r="A637" s="289">
        <v>2013</v>
      </c>
      <c r="B637" s="268" t="s">
        <v>644</v>
      </c>
      <c r="C637" s="190" t="s">
        <v>126</v>
      </c>
      <c r="D637" s="190" t="s">
        <v>1195</v>
      </c>
      <c r="E637" s="190" t="s">
        <v>5399</v>
      </c>
      <c r="F637" s="269" t="s">
        <v>2393</v>
      </c>
      <c r="G637" s="107">
        <v>30</v>
      </c>
    </row>
    <row r="638" spans="1:7">
      <c r="A638" s="289">
        <v>2013</v>
      </c>
      <c r="B638" s="268" t="s">
        <v>644</v>
      </c>
      <c r="C638" s="190" t="s">
        <v>31</v>
      </c>
      <c r="D638" s="190" t="s">
        <v>1195</v>
      </c>
      <c r="E638" s="190" t="s">
        <v>5399</v>
      </c>
      <c r="F638" s="269" t="s">
        <v>2514</v>
      </c>
      <c r="G638" s="107">
        <v>4</v>
      </c>
    </row>
    <row r="639" spans="1:7">
      <c r="A639" s="289">
        <v>2013</v>
      </c>
      <c r="B639" s="268" t="s">
        <v>644</v>
      </c>
      <c r="C639" s="190" t="s">
        <v>214</v>
      </c>
      <c r="D639" s="190" t="s">
        <v>1195</v>
      </c>
      <c r="E639" s="190" t="s">
        <v>5399</v>
      </c>
      <c r="F639" s="269" t="s">
        <v>2514</v>
      </c>
      <c r="G639" s="107">
        <v>4</v>
      </c>
    </row>
    <row r="640" spans="1:7">
      <c r="A640" s="289">
        <v>2013</v>
      </c>
      <c r="B640" s="268" t="s">
        <v>644</v>
      </c>
      <c r="C640" s="190" t="s">
        <v>126</v>
      </c>
      <c r="D640" s="190" t="s">
        <v>1195</v>
      </c>
      <c r="E640" s="190" t="s">
        <v>5399</v>
      </c>
      <c r="F640" s="269" t="s">
        <v>2514</v>
      </c>
      <c r="G640" s="107">
        <v>3</v>
      </c>
    </row>
    <row r="641" spans="1:7">
      <c r="A641" s="289">
        <v>2013</v>
      </c>
      <c r="B641" s="268" t="s">
        <v>644</v>
      </c>
      <c r="C641" s="190" t="s">
        <v>31</v>
      </c>
      <c r="D641" s="190" t="s">
        <v>1195</v>
      </c>
      <c r="E641" s="190" t="s">
        <v>5399</v>
      </c>
      <c r="F641" s="269" t="s">
        <v>2395</v>
      </c>
      <c r="G641" s="107">
        <v>23</v>
      </c>
    </row>
    <row r="642" spans="1:7">
      <c r="A642" s="289">
        <v>2013</v>
      </c>
      <c r="B642" s="268" t="s">
        <v>644</v>
      </c>
      <c r="C642" s="190" t="s">
        <v>214</v>
      </c>
      <c r="D642" s="190" t="s">
        <v>1195</v>
      </c>
      <c r="E642" s="190" t="s">
        <v>5399</v>
      </c>
      <c r="F642" s="269" t="s">
        <v>2395</v>
      </c>
      <c r="G642" s="107">
        <v>16</v>
      </c>
    </row>
    <row r="643" spans="1:7">
      <c r="A643" s="289">
        <v>2013</v>
      </c>
      <c r="B643" s="268" t="s">
        <v>644</v>
      </c>
      <c r="C643" s="190" t="s">
        <v>126</v>
      </c>
      <c r="D643" s="190" t="s">
        <v>1195</v>
      </c>
      <c r="E643" s="190" t="s">
        <v>5399</v>
      </c>
      <c r="F643" s="269" t="s">
        <v>2395</v>
      </c>
      <c r="G643" s="107">
        <v>15</v>
      </c>
    </row>
    <row r="644" spans="1:7">
      <c r="A644" s="289">
        <v>2013</v>
      </c>
      <c r="B644" s="268" t="s">
        <v>644</v>
      </c>
      <c r="C644" s="190" t="s">
        <v>31</v>
      </c>
      <c r="D644" s="190" t="s">
        <v>1195</v>
      </c>
      <c r="E644" s="190" t="s">
        <v>5399</v>
      </c>
      <c r="F644" s="269" t="s">
        <v>2396</v>
      </c>
      <c r="G644" s="107">
        <v>3</v>
      </c>
    </row>
    <row r="645" spans="1:7">
      <c r="A645" s="289">
        <v>2013</v>
      </c>
      <c r="B645" s="268" t="s">
        <v>644</v>
      </c>
      <c r="C645" s="190" t="s">
        <v>214</v>
      </c>
      <c r="D645" s="190" t="s">
        <v>1195</v>
      </c>
      <c r="E645" s="190" t="s">
        <v>5399</v>
      </c>
      <c r="F645" s="269" t="s">
        <v>2396</v>
      </c>
      <c r="G645" s="107">
        <v>1</v>
      </c>
    </row>
    <row r="646" spans="1:7">
      <c r="A646" s="289">
        <v>2013</v>
      </c>
      <c r="B646" s="268" t="s">
        <v>644</v>
      </c>
      <c r="C646" s="190" t="s">
        <v>126</v>
      </c>
      <c r="D646" s="190" t="s">
        <v>1195</v>
      </c>
      <c r="E646" s="190" t="s">
        <v>5399</v>
      </c>
      <c r="F646" s="269" t="s">
        <v>2396</v>
      </c>
      <c r="G646" s="107">
        <v>3</v>
      </c>
    </row>
    <row r="647" spans="1:7">
      <c r="A647" s="289">
        <v>2013</v>
      </c>
      <c r="B647" s="268" t="s">
        <v>644</v>
      </c>
      <c r="C647" s="190" t="s">
        <v>31</v>
      </c>
      <c r="D647" s="190" t="s">
        <v>1195</v>
      </c>
      <c r="E647" s="190" t="s">
        <v>5399</v>
      </c>
      <c r="F647" s="269" t="s">
        <v>2364</v>
      </c>
      <c r="G647" s="107">
        <v>2</v>
      </c>
    </row>
    <row r="648" spans="1:7">
      <c r="A648" s="289">
        <v>2013</v>
      </c>
      <c r="B648" s="268" t="s">
        <v>644</v>
      </c>
      <c r="C648" s="190" t="s">
        <v>214</v>
      </c>
      <c r="D648" s="190" t="s">
        <v>1195</v>
      </c>
      <c r="E648" s="190" t="s">
        <v>5399</v>
      </c>
      <c r="F648" s="269" t="s">
        <v>2364</v>
      </c>
      <c r="G648" s="107">
        <v>5</v>
      </c>
    </row>
    <row r="649" spans="1:7">
      <c r="A649" s="289">
        <v>2013</v>
      </c>
      <c r="B649" s="268" t="s">
        <v>644</v>
      </c>
      <c r="C649" s="190" t="s">
        <v>126</v>
      </c>
      <c r="D649" s="190" t="s">
        <v>1195</v>
      </c>
      <c r="E649" s="190" t="s">
        <v>5399</v>
      </c>
      <c r="F649" s="269" t="s">
        <v>2364</v>
      </c>
      <c r="G649" s="107">
        <v>4</v>
      </c>
    </row>
    <row r="650" spans="1:7">
      <c r="A650" s="289">
        <v>2013</v>
      </c>
      <c r="B650" s="268" t="s">
        <v>644</v>
      </c>
      <c r="C650" s="190" t="s">
        <v>31</v>
      </c>
      <c r="D650" s="190" t="s">
        <v>1195</v>
      </c>
      <c r="E650" s="190" t="s">
        <v>5399</v>
      </c>
      <c r="F650" s="269" t="s">
        <v>2385</v>
      </c>
      <c r="G650" s="107">
        <v>20</v>
      </c>
    </row>
    <row r="651" spans="1:7">
      <c r="A651" s="289">
        <v>2013</v>
      </c>
      <c r="B651" s="268" t="s">
        <v>644</v>
      </c>
      <c r="C651" s="190" t="s">
        <v>214</v>
      </c>
      <c r="D651" s="190" t="s">
        <v>1195</v>
      </c>
      <c r="E651" s="190" t="s">
        <v>5399</v>
      </c>
      <c r="F651" s="269" t="s">
        <v>2385</v>
      </c>
      <c r="G651" s="107">
        <v>14</v>
      </c>
    </row>
    <row r="652" spans="1:7">
      <c r="A652" s="289">
        <v>2013</v>
      </c>
      <c r="B652" s="268" t="s">
        <v>644</v>
      </c>
      <c r="C652" s="190" t="s">
        <v>126</v>
      </c>
      <c r="D652" s="190" t="s">
        <v>1195</v>
      </c>
      <c r="E652" s="190" t="s">
        <v>5399</v>
      </c>
      <c r="F652" s="269" t="s">
        <v>2385</v>
      </c>
      <c r="G652" s="107">
        <v>15</v>
      </c>
    </row>
    <row r="653" spans="1:7">
      <c r="A653" s="289">
        <v>2013</v>
      </c>
      <c r="B653" s="268" t="s">
        <v>644</v>
      </c>
      <c r="C653" s="190" t="s">
        <v>213</v>
      </c>
      <c r="D653" s="190" t="s">
        <v>1195</v>
      </c>
      <c r="E653" s="190" t="s">
        <v>5399</v>
      </c>
      <c r="F653" s="269" t="s">
        <v>2362</v>
      </c>
      <c r="G653" s="107">
        <v>8</v>
      </c>
    </row>
    <row r="654" spans="1:7">
      <c r="A654" s="289">
        <v>2013</v>
      </c>
      <c r="B654" s="268" t="s">
        <v>644</v>
      </c>
      <c r="C654" s="190" t="s">
        <v>31</v>
      </c>
      <c r="D654" s="190" t="s">
        <v>1195</v>
      </c>
      <c r="E654" s="190" t="s">
        <v>5399</v>
      </c>
      <c r="F654" s="269" t="s">
        <v>2362</v>
      </c>
      <c r="G654" s="107">
        <v>54</v>
      </c>
    </row>
    <row r="655" spans="1:7">
      <c r="A655" s="289">
        <v>2013</v>
      </c>
      <c r="B655" s="268" t="s">
        <v>644</v>
      </c>
      <c r="C655" s="190" t="s">
        <v>214</v>
      </c>
      <c r="D655" s="190" t="s">
        <v>1195</v>
      </c>
      <c r="E655" s="190" t="s">
        <v>5399</v>
      </c>
      <c r="F655" s="269" t="s">
        <v>2362</v>
      </c>
      <c r="G655" s="107">
        <v>64</v>
      </c>
    </row>
    <row r="656" spans="1:7">
      <c r="A656" s="289">
        <v>2013</v>
      </c>
      <c r="B656" s="268" t="s">
        <v>644</v>
      </c>
      <c r="C656" s="190" t="s">
        <v>126</v>
      </c>
      <c r="D656" s="190" t="s">
        <v>1195</v>
      </c>
      <c r="E656" s="190" t="s">
        <v>5399</v>
      </c>
      <c r="F656" s="269" t="s">
        <v>2362</v>
      </c>
      <c r="G656" s="107">
        <v>99</v>
      </c>
    </row>
    <row r="657" spans="1:7">
      <c r="A657" s="289">
        <v>2013</v>
      </c>
      <c r="B657" s="268" t="s">
        <v>644</v>
      </c>
      <c r="C657" s="190" t="s">
        <v>31</v>
      </c>
      <c r="D657" s="190" t="s">
        <v>1195</v>
      </c>
      <c r="E657" s="190" t="s">
        <v>2411</v>
      </c>
      <c r="F657" s="269" t="s">
        <v>2307</v>
      </c>
      <c r="G657" s="107">
        <v>5</v>
      </c>
    </row>
    <row r="658" spans="1:7">
      <c r="A658" s="289">
        <v>2013</v>
      </c>
      <c r="B658" s="268" t="s">
        <v>644</v>
      </c>
      <c r="C658" s="190" t="s">
        <v>214</v>
      </c>
      <c r="D658" s="190" t="s">
        <v>1195</v>
      </c>
      <c r="E658" s="190" t="s">
        <v>2411</v>
      </c>
      <c r="F658" s="269" t="s">
        <v>2307</v>
      </c>
      <c r="G658" s="107">
        <v>11</v>
      </c>
    </row>
    <row r="659" spans="1:7">
      <c r="A659" s="289">
        <v>2013</v>
      </c>
      <c r="B659" s="268" t="s">
        <v>644</v>
      </c>
      <c r="C659" s="190" t="s">
        <v>126</v>
      </c>
      <c r="D659" s="190" t="s">
        <v>1195</v>
      </c>
      <c r="E659" s="190" t="s">
        <v>2411</v>
      </c>
      <c r="F659" s="269" t="s">
        <v>2307</v>
      </c>
      <c r="G659" s="107">
        <v>17</v>
      </c>
    </row>
    <row r="660" spans="1:7">
      <c r="A660" s="289">
        <v>2013</v>
      </c>
      <c r="B660" s="268" t="s">
        <v>644</v>
      </c>
      <c r="C660" s="190" t="s">
        <v>2302</v>
      </c>
      <c r="D660" s="190" t="s">
        <v>1195</v>
      </c>
      <c r="E660" s="190" t="s">
        <v>2411</v>
      </c>
      <c r="F660" s="269" t="s">
        <v>2308</v>
      </c>
      <c r="G660" s="107">
        <v>1</v>
      </c>
    </row>
    <row r="661" spans="1:7">
      <c r="A661" s="289">
        <v>2013</v>
      </c>
      <c r="B661" s="268" t="s">
        <v>644</v>
      </c>
      <c r="C661" s="190" t="s">
        <v>213</v>
      </c>
      <c r="D661" s="190" t="s">
        <v>1195</v>
      </c>
      <c r="E661" s="190" t="s">
        <v>2411</v>
      </c>
      <c r="F661" s="269" t="s">
        <v>2308</v>
      </c>
      <c r="G661" s="107">
        <v>13</v>
      </c>
    </row>
    <row r="662" spans="1:7">
      <c r="A662" s="289">
        <v>2013</v>
      </c>
      <c r="B662" s="268" t="s">
        <v>644</v>
      </c>
      <c r="C662" s="190" t="s">
        <v>31</v>
      </c>
      <c r="D662" s="190" t="s">
        <v>1195</v>
      </c>
      <c r="E662" s="190" t="s">
        <v>2411</v>
      </c>
      <c r="F662" s="269" t="s">
        <v>2308</v>
      </c>
      <c r="G662" s="107">
        <v>20</v>
      </c>
    </row>
    <row r="663" spans="1:7">
      <c r="A663" s="289">
        <v>2013</v>
      </c>
      <c r="B663" s="268" t="s">
        <v>644</v>
      </c>
      <c r="C663" s="190" t="s">
        <v>214</v>
      </c>
      <c r="D663" s="190" t="s">
        <v>1195</v>
      </c>
      <c r="E663" s="190" t="s">
        <v>2411</v>
      </c>
      <c r="F663" s="269" t="s">
        <v>2308</v>
      </c>
      <c r="G663" s="107">
        <v>12</v>
      </c>
    </row>
    <row r="664" spans="1:7">
      <c r="A664" s="289">
        <v>2013</v>
      </c>
      <c r="B664" s="268" t="s">
        <v>644</v>
      </c>
      <c r="C664" s="190" t="s">
        <v>126</v>
      </c>
      <c r="D664" s="190" t="s">
        <v>1195</v>
      </c>
      <c r="E664" s="190" t="s">
        <v>2411</v>
      </c>
      <c r="F664" s="269" t="s">
        <v>2308</v>
      </c>
      <c r="G664" s="107">
        <v>19</v>
      </c>
    </row>
    <row r="665" spans="1:7">
      <c r="A665" s="289">
        <v>2013</v>
      </c>
      <c r="B665" s="268" t="s">
        <v>644</v>
      </c>
      <c r="C665" s="190" t="s">
        <v>2302</v>
      </c>
      <c r="D665" s="190" t="s">
        <v>1195</v>
      </c>
      <c r="E665" s="190" t="s">
        <v>5399</v>
      </c>
      <c r="F665" s="269" t="s">
        <v>2378</v>
      </c>
      <c r="G665" s="107">
        <v>1</v>
      </c>
    </row>
    <row r="666" spans="1:7">
      <c r="A666" s="289">
        <v>2013</v>
      </c>
      <c r="B666" s="268" t="s">
        <v>644</v>
      </c>
      <c r="C666" s="190" t="s">
        <v>214</v>
      </c>
      <c r="D666" s="190" t="s">
        <v>1195</v>
      </c>
      <c r="E666" s="190" t="s">
        <v>5399</v>
      </c>
      <c r="F666" s="269" t="s">
        <v>2378</v>
      </c>
      <c r="G666" s="107">
        <v>3</v>
      </c>
    </row>
    <row r="667" spans="1:7">
      <c r="A667" s="289">
        <v>2013</v>
      </c>
      <c r="B667" s="268" t="s">
        <v>644</v>
      </c>
      <c r="C667" s="190" t="s">
        <v>31</v>
      </c>
      <c r="D667" s="190" t="s">
        <v>5397</v>
      </c>
      <c r="E667" s="190" t="s">
        <v>5401</v>
      </c>
      <c r="F667" s="269" t="s">
        <v>2343</v>
      </c>
      <c r="G667" s="107">
        <v>8</v>
      </c>
    </row>
    <row r="668" spans="1:7">
      <c r="A668" s="289">
        <v>2013</v>
      </c>
      <c r="B668" s="268" t="s">
        <v>644</v>
      </c>
      <c r="C668" s="190" t="s">
        <v>214</v>
      </c>
      <c r="D668" s="190" t="s">
        <v>5397</v>
      </c>
      <c r="E668" s="190" t="s">
        <v>5401</v>
      </c>
      <c r="F668" s="269" t="s">
        <v>2343</v>
      </c>
      <c r="G668" s="107">
        <v>6</v>
      </c>
    </row>
    <row r="669" spans="1:7">
      <c r="A669" s="289">
        <v>2013</v>
      </c>
      <c r="B669" s="268" t="s">
        <v>644</v>
      </c>
      <c r="C669" s="190" t="s">
        <v>126</v>
      </c>
      <c r="D669" s="190" t="s">
        <v>5397</v>
      </c>
      <c r="E669" s="190" t="s">
        <v>5401</v>
      </c>
      <c r="F669" s="269" t="s">
        <v>2343</v>
      </c>
      <c r="G669" s="107">
        <v>3</v>
      </c>
    </row>
    <row r="670" spans="1:7">
      <c r="A670" s="289">
        <v>2013</v>
      </c>
      <c r="B670" s="268" t="s">
        <v>644</v>
      </c>
      <c r="C670" s="190" t="s">
        <v>213</v>
      </c>
      <c r="D670" s="190" t="s">
        <v>1195</v>
      </c>
      <c r="E670" s="190" t="s">
        <v>2411</v>
      </c>
      <c r="F670" s="269" t="s">
        <v>2309</v>
      </c>
      <c r="G670" s="107">
        <v>6</v>
      </c>
    </row>
    <row r="671" spans="1:7">
      <c r="A671" s="289">
        <v>2013</v>
      </c>
      <c r="B671" s="268" t="s">
        <v>644</v>
      </c>
      <c r="C671" s="190" t="s">
        <v>31</v>
      </c>
      <c r="D671" s="190" t="s">
        <v>1195</v>
      </c>
      <c r="E671" s="190" t="s">
        <v>2411</v>
      </c>
      <c r="F671" s="269" t="s">
        <v>2309</v>
      </c>
      <c r="G671" s="107">
        <v>19</v>
      </c>
    </row>
    <row r="672" spans="1:7">
      <c r="A672" s="289">
        <v>2013</v>
      </c>
      <c r="B672" s="268" t="s">
        <v>644</v>
      </c>
      <c r="C672" s="190" t="s">
        <v>214</v>
      </c>
      <c r="D672" s="190" t="s">
        <v>1195</v>
      </c>
      <c r="E672" s="190" t="s">
        <v>2411</v>
      </c>
      <c r="F672" s="269" t="s">
        <v>2309</v>
      </c>
      <c r="G672" s="107">
        <v>15</v>
      </c>
    </row>
    <row r="673" spans="1:7">
      <c r="A673" s="289">
        <v>2013</v>
      </c>
      <c r="B673" s="268" t="s">
        <v>644</v>
      </c>
      <c r="C673" s="190" t="s">
        <v>126</v>
      </c>
      <c r="D673" s="190" t="s">
        <v>1195</v>
      </c>
      <c r="E673" s="190" t="s">
        <v>2411</v>
      </c>
      <c r="F673" s="269" t="s">
        <v>2309</v>
      </c>
      <c r="G673" s="107">
        <v>27</v>
      </c>
    </row>
    <row r="674" spans="1:7">
      <c r="A674" s="289">
        <v>2013</v>
      </c>
      <c r="B674" s="268" t="s">
        <v>644</v>
      </c>
      <c r="C674" s="190" t="s">
        <v>31</v>
      </c>
      <c r="D674" s="190" t="s">
        <v>1195</v>
      </c>
      <c r="E674" s="190" t="s">
        <v>5399</v>
      </c>
      <c r="F674" s="269" t="s">
        <v>2398</v>
      </c>
      <c r="G674" s="107">
        <v>6</v>
      </c>
    </row>
    <row r="675" spans="1:7">
      <c r="A675" s="289">
        <v>2013</v>
      </c>
      <c r="B675" s="268" t="s">
        <v>644</v>
      </c>
      <c r="C675" s="190" t="s">
        <v>214</v>
      </c>
      <c r="D675" s="190" t="s">
        <v>1195</v>
      </c>
      <c r="E675" s="190" t="s">
        <v>5399</v>
      </c>
      <c r="F675" s="269" t="s">
        <v>2398</v>
      </c>
      <c r="G675" s="107">
        <v>4</v>
      </c>
    </row>
    <row r="676" spans="1:7">
      <c r="A676" s="289">
        <v>2013</v>
      </c>
      <c r="B676" s="268" t="s">
        <v>644</v>
      </c>
      <c r="C676" s="190" t="s">
        <v>31</v>
      </c>
      <c r="D676" s="190" t="s">
        <v>1195</v>
      </c>
      <c r="E676" s="190" t="s">
        <v>2411</v>
      </c>
      <c r="F676" s="269" t="s">
        <v>2310</v>
      </c>
      <c r="G676" s="107">
        <v>8</v>
      </c>
    </row>
    <row r="677" spans="1:7">
      <c r="A677" s="289">
        <v>2013</v>
      </c>
      <c r="B677" s="268" t="s">
        <v>644</v>
      </c>
      <c r="C677" s="190" t="s">
        <v>214</v>
      </c>
      <c r="D677" s="190" t="s">
        <v>1195</v>
      </c>
      <c r="E677" s="190" t="s">
        <v>2411</v>
      </c>
      <c r="F677" s="269" t="s">
        <v>2310</v>
      </c>
      <c r="G677" s="107">
        <v>5</v>
      </c>
    </row>
    <row r="678" spans="1:7">
      <c r="A678" s="289">
        <v>2013</v>
      </c>
      <c r="B678" s="268" t="s">
        <v>644</v>
      </c>
      <c r="C678" s="190" t="s">
        <v>126</v>
      </c>
      <c r="D678" s="190" t="s">
        <v>1195</v>
      </c>
      <c r="E678" s="190" t="s">
        <v>2411</v>
      </c>
      <c r="F678" s="269" t="s">
        <v>2310</v>
      </c>
      <c r="G678" s="107">
        <v>17</v>
      </c>
    </row>
    <row r="679" spans="1:7">
      <c r="A679" s="289">
        <v>2013</v>
      </c>
      <c r="B679" s="268" t="s">
        <v>644</v>
      </c>
      <c r="C679" s="190" t="s">
        <v>213</v>
      </c>
      <c r="D679" s="190" t="s">
        <v>5397</v>
      </c>
      <c r="E679" s="190" t="s">
        <v>5402</v>
      </c>
      <c r="F679" s="269" t="s">
        <v>2346</v>
      </c>
      <c r="G679" s="107">
        <v>3</v>
      </c>
    </row>
    <row r="680" spans="1:7">
      <c r="A680" s="289">
        <v>2013</v>
      </c>
      <c r="B680" s="268" t="s">
        <v>644</v>
      </c>
      <c r="C680" s="190" t="s">
        <v>214</v>
      </c>
      <c r="D680" s="190" t="s">
        <v>5397</v>
      </c>
      <c r="E680" s="190" t="s">
        <v>5402</v>
      </c>
      <c r="F680" s="269" t="s">
        <v>2346</v>
      </c>
      <c r="G680" s="107">
        <v>3</v>
      </c>
    </row>
    <row r="681" spans="1:7">
      <c r="A681" s="289">
        <v>2013</v>
      </c>
      <c r="B681" s="268" t="s">
        <v>644</v>
      </c>
      <c r="C681" s="190" t="s">
        <v>126</v>
      </c>
      <c r="D681" s="190" t="s">
        <v>5397</v>
      </c>
      <c r="E681" s="190" t="s">
        <v>5402</v>
      </c>
      <c r="F681" s="269" t="s">
        <v>2346</v>
      </c>
      <c r="G681" s="107">
        <v>1</v>
      </c>
    </row>
    <row r="682" spans="1:7">
      <c r="A682" s="289">
        <v>2013</v>
      </c>
      <c r="B682" s="268" t="s">
        <v>644</v>
      </c>
      <c r="C682" s="190" t="s">
        <v>2302</v>
      </c>
      <c r="D682" s="190" t="s">
        <v>1195</v>
      </c>
      <c r="E682" s="190" t="s">
        <v>2411</v>
      </c>
      <c r="F682" s="269" t="s">
        <v>2311</v>
      </c>
      <c r="G682" s="107">
        <v>1</v>
      </c>
    </row>
    <row r="683" spans="1:7">
      <c r="A683" s="289">
        <v>2013</v>
      </c>
      <c r="B683" s="268" t="s">
        <v>644</v>
      </c>
      <c r="C683" s="190" t="s">
        <v>213</v>
      </c>
      <c r="D683" s="190" t="s">
        <v>1195</v>
      </c>
      <c r="E683" s="190" t="s">
        <v>2411</v>
      </c>
      <c r="F683" s="269" t="s">
        <v>2311</v>
      </c>
      <c r="G683" s="107">
        <v>1</v>
      </c>
    </row>
    <row r="684" spans="1:7">
      <c r="A684" s="289">
        <v>2013</v>
      </c>
      <c r="B684" s="268" t="s">
        <v>644</v>
      </c>
      <c r="C684" s="190" t="s">
        <v>31</v>
      </c>
      <c r="D684" s="190" t="s">
        <v>1195</v>
      </c>
      <c r="E684" s="190" t="s">
        <v>2411</v>
      </c>
      <c r="F684" s="269" t="s">
        <v>2311</v>
      </c>
      <c r="G684" s="107">
        <v>12</v>
      </c>
    </row>
    <row r="685" spans="1:7">
      <c r="A685" s="289">
        <v>2013</v>
      </c>
      <c r="B685" s="268" t="s">
        <v>644</v>
      </c>
      <c r="C685" s="190" t="s">
        <v>214</v>
      </c>
      <c r="D685" s="190" t="s">
        <v>1195</v>
      </c>
      <c r="E685" s="190" t="s">
        <v>2411</v>
      </c>
      <c r="F685" s="269" t="s">
        <v>2311</v>
      </c>
      <c r="G685" s="107">
        <v>18</v>
      </c>
    </row>
    <row r="686" spans="1:7">
      <c r="A686" s="289">
        <v>2013</v>
      </c>
      <c r="B686" s="268" t="s">
        <v>644</v>
      </c>
      <c r="C686" s="190" t="s">
        <v>126</v>
      </c>
      <c r="D686" s="190" t="s">
        <v>1195</v>
      </c>
      <c r="E686" s="190" t="s">
        <v>2411</v>
      </c>
      <c r="F686" s="269" t="s">
        <v>2311</v>
      </c>
      <c r="G686" s="107">
        <v>11</v>
      </c>
    </row>
    <row r="687" spans="1:7">
      <c r="A687" s="289">
        <v>2013</v>
      </c>
      <c r="B687" s="268" t="s">
        <v>644</v>
      </c>
      <c r="C687" s="190" t="s">
        <v>2302</v>
      </c>
      <c r="D687" s="190" t="s">
        <v>5397</v>
      </c>
      <c r="E687" s="190" t="s">
        <v>5401</v>
      </c>
      <c r="F687" s="269" t="s">
        <v>2324</v>
      </c>
      <c r="G687" s="107">
        <v>1</v>
      </c>
    </row>
    <row r="688" spans="1:7">
      <c r="A688" s="289">
        <v>2013</v>
      </c>
      <c r="B688" s="268" t="s">
        <v>644</v>
      </c>
      <c r="C688" s="190" t="s">
        <v>31</v>
      </c>
      <c r="D688" s="190" t="s">
        <v>5397</v>
      </c>
      <c r="E688" s="190" t="s">
        <v>5401</v>
      </c>
      <c r="F688" s="269" t="s">
        <v>2324</v>
      </c>
      <c r="G688" s="107">
        <v>12</v>
      </c>
    </row>
    <row r="689" spans="1:7">
      <c r="A689" s="289">
        <v>2013</v>
      </c>
      <c r="B689" s="268" t="s">
        <v>644</v>
      </c>
      <c r="C689" s="190" t="s">
        <v>214</v>
      </c>
      <c r="D689" s="190" t="s">
        <v>5397</v>
      </c>
      <c r="E689" s="190" t="s">
        <v>5401</v>
      </c>
      <c r="F689" s="269" t="s">
        <v>2324</v>
      </c>
      <c r="G689" s="107">
        <v>4</v>
      </c>
    </row>
    <row r="690" spans="1:7">
      <c r="A690" s="289">
        <v>2013</v>
      </c>
      <c r="B690" s="268" t="s">
        <v>644</v>
      </c>
      <c r="C690" s="190" t="s">
        <v>126</v>
      </c>
      <c r="D690" s="190" t="s">
        <v>5397</v>
      </c>
      <c r="E690" s="190" t="s">
        <v>5401</v>
      </c>
      <c r="F690" s="269" t="s">
        <v>2324</v>
      </c>
      <c r="G690" s="107">
        <v>14</v>
      </c>
    </row>
    <row r="691" spans="1:7">
      <c r="A691" s="289">
        <v>2013</v>
      </c>
      <c r="B691" s="268" t="s">
        <v>644</v>
      </c>
      <c r="C691" s="190" t="s">
        <v>31</v>
      </c>
      <c r="D691" s="190" t="s">
        <v>5397</v>
      </c>
      <c r="E691" s="190" t="s">
        <v>5401</v>
      </c>
      <c r="F691" s="269" t="s">
        <v>2325</v>
      </c>
      <c r="G691" s="107">
        <v>18</v>
      </c>
    </row>
    <row r="692" spans="1:7">
      <c r="A692" s="289">
        <v>2013</v>
      </c>
      <c r="B692" s="268" t="s">
        <v>644</v>
      </c>
      <c r="C692" s="190" t="s">
        <v>214</v>
      </c>
      <c r="D692" s="190" t="s">
        <v>5397</v>
      </c>
      <c r="E692" s="190" t="s">
        <v>5401</v>
      </c>
      <c r="F692" s="269" t="s">
        <v>2325</v>
      </c>
      <c r="G692" s="107">
        <v>7</v>
      </c>
    </row>
    <row r="693" spans="1:7">
      <c r="A693" s="289">
        <v>2013</v>
      </c>
      <c r="B693" s="268" t="s">
        <v>644</v>
      </c>
      <c r="C693" s="190" t="s">
        <v>126</v>
      </c>
      <c r="D693" s="190" t="s">
        <v>5397</v>
      </c>
      <c r="E693" s="190" t="s">
        <v>5401</v>
      </c>
      <c r="F693" s="269" t="s">
        <v>2325</v>
      </c>
      <c r="G693" s="107">
        <v>3</v>
      </c>
    </row>
    <row r="694" spans="1:7">
      <c r="A694" s="289">
        <v>2013</v>
      </c>
      <c r="B694" s="268" t="s">
        <v>644</v>
      </c>
      <c r="C694" s="190" t="s">
        <v>213</v>
      </c>
      <c r="D694" s="190" t="s">
        <v>5397</v>
      </c>
      <c r="E694" s="190" t="s">
        <v>5400</v>
      </c>
      <c r="F694" s="269" t="s">
        <v>2317</v>
      </c>
      <c r="G694" s="107">
        <v>1</v>
      </c>
    </row>
    <row r="695" spans="1:7">
      <c r="A695" s="289">
        <v>2013</v>
      </c>
      <c r="B695" s="268" t="s">
        <v>644</v>
      </c>
      <c r="C695" s="190" t="s">
        <v>31</v>
      </c>
      <c r="D695" s="190" t="s">
        <v>5397</v>
      </c>
      <c r="E695" s="190" t="s">
        <v>5400</v>
      </c>
      <c r="F695" s="269" t="s">
        <v>2317</v>
      </c>
      <c r="G695" s="107">
        <v>7</v>
      </c>
    </row>
    <row r="696" spans="1:7">
      <c r="A696" s="289">
        <v>2013</v>
      </c>
      <c r="B696" s="268" t="s">
        <v>644</v>
      </c>
      <c r="C696" s="190" t="s">
        <v>214</v>
      </c>
      <c r="D696" s="190" t="s">
        <v>5397</v>
      </c>
      <c r="E696" s="190" t="s">
        <v>5400</v>
      </c>
      <c r="F696" s="269" t="s">
        <v>2317</v>
      </c>
      <c r="G696" s="107">
        <v>11</v>
      </c>
    </row>
    <row r="697" spans="1:7">
      <c r="A697" s="289">
        <v>2013</v>
      </c>
      <c r="B697" s="268" t="s">
        <v>644</v>
      </c>
      <c r="C697" s="190" t="s">
        <v>126</v>
      </c>
      <c r="D697" s="190" t="s">
        <v>5397</v>
      </c>
      <c r="E697" s="190" t="s">
        <v>5400</v>
      </c>
      <c r="F697" s="269" t="s">
        <v>2317</v>
      </c>
      <c r="G697" s="107">
        <v>1</v>
      </c>
    </row>
    <row r="698" spans="1:7">
      <c r="A698" s="289">
        <v>2013</v>
      </c>
      <c r="B698" s="268" t="s">
        <v>644</v>
      </c>
      <c r="C698" s="190" t="s">
        <v>31</v>
      </c>
      <c r="D698" s="190" t="s">
        <v>5397</v>
      </c>
      <c r="E698" s="190" t="s">
        <v>5400</v>
      </c>
      <c r="F698" s="269" t="s">
        <v>2334</v>
      </c>
      <c r="G698" s="107">
        <v>1</v>
      </c>
    </row>
    <row r="699" spans="1:7">
      <c r="A699" s="289">
        <v>2013</v>
      </c>
      <c r="B699" s="268" t="s">
        <v>644</v>
      </c>
      <c r="C699" s="190" t="s">
        <v>214</v>
      </c>
      <c r="D699" s="190" t="s">
        <v>5397</v>
      </c>
      <c r="E699" s="190" t="s">
        <v>5400</v>
      </c>
      <c r="F699" s="269" t="s">
        <v>2334</v>
      </c>
      <c r="G699" s="107">
        <v>6</v>
      </c>
    </row>
    <row r="700" spans="1:7">
      <c r="A700" s="289">
        <v>2013</v>
      </c>
      <c r="B700" s="268" t="s">
        <v>644</v>
      </c>
      <c r="C700" s="190" t="s">
        <v>126</v>
      </c>
      <c r="D700" s="190" t="s">
        <v>5397</v>
      </c>
      <c r="E700" s="190" t="s">
        <v>5400</v>
      </c>
      <c r="F700" s="269" t="s">
        <v>2334</v>
      </c>
      <c r="G700" s="107">
        <v>5</v>
      </c>
    </row>
    <row r="701" spans="1:7">
      <c r="A701" s="289">
        <v>2013</v>
      </c>
      <c r="B701" s="268" t="s">
        <v>644</v>
      </c>
      <c r="C701" s="190" t="s">
        <v>213</v>
      </c>
      <c r="D701" s="190" t="s">
        <v>5397</v>
      </c>
      <c r="E701" s="190" t="s">
        <v>5400</v>
      </c>
      <c r="F701" s="269" t="s">
        <v>2333</v>
      </c>
      <c r="G701" s="107">
        <v>2</v>
      </c>
    </row>
    <row r="702" spans="1:7">
      <c r="A702" s="289">
        <v>2013</v>
      </c>
      <c r="B702" s="268" t="s">
        <v>644</v>
      </c>
      <c r="C702" s="190" t="s">
        <v>31</v>
      </c>
      <c r="D702" s="190" t="s">
        <v>5397</v>
      </c>
      <c r="E702" s="190" t="s">
        <v>5400</v>
      </c>
      <c r="F702" s="269" t="s">
        <v>2333</v>
      </c>
      <c r="G702" s="107">
        <v>6</v>
      </c>
    </row>
    <row r="703" spans="1:7">
      <c r="A703" s="289">
        <v>2013</v>
      </c>
      <c r="B703" s="268" t="s">
        <v>644</v>
      </c>
      <c r="C703" s="190" t="s">
        <v>214</v>
      </c>
      <c r="D703" s="190" t="s">
        <v>5397</v>
      </c>
      <c r="E703" s="190" t="s">
        <v>5400</v>
      </c>
      <c r="F703" s="269" t="s">
        <v>2333</v>
      </c>
      <c r="G703" s="107">
        <v>7</v>
      </c>
    </row>
    <row r="704" spans="1:7">
      <c r="A704" s="289">
        <v>2013</v>
      </c>
      <c r="B704" s="268" t="s">
        <v>644</v>
      </c>
      <c r="C704" s="190" t="s">
        <v>126</v>
      </c>
      <c r="D704" s="190" t="s">
        <v>5397</v>
      </c>
      <c r="E704" s="190" t="s">
        <v>5400</v>
      </c>
      <c r="F704" s="269" t="s">
        <v>2333</v>
      </c>
      <c r="G704" s="107">
        <v>1</v>
      </c>
    </row>
    <row r="705" spans="1:7">
      <c r="A705" s="289">
        <v>2013</v>
      </c>
      <c r="B705" s="268" t="s">
        <v>644</v>
      </c>
      <c r="C705" s="190" t="s">
        <v>214</v>
      </c>
      <c r="D705" s="190" t="s">
        <v>5397</v>
      </c>
      <c r="E705" s="190" t="s">
        <v>5400</v>
      </c>
      <c r="F705" s="269" t="s">
        <v>2340</v>
      </c>
      <c r="G705" s="107">
        <v>2</v>
      </c>
    </row>
    <row r="706" spans="1:7">
      <c r="A706" s="289">
        <v>2013</v>
      </c>
      <c r="B706" s="268" t="s">
        <v>644</v>
      </c>
      <c r="C706" s="190" t="s">
        <v>213</v>
      </c>
      <c r="D706" s="190" t="s">
        <v>5397</v>
      </c>
      <c r="E706" s="190" t="s">
        <v>5400</v>
      </c>
      <c r="F706" s="269" t="s">
        <v>2337</v>
      </c>
      <c r="G706" s="107">
        <v>5</v>
      </c>
    </row>
    <row r="707" spans="1:7">
      <c r="A707" s="289">
        <v>2013</v>
      </c>
      <c r="B707" s="268" t="s">
        <v>644</v>
      </c>
      <c r="C707" s="190" t="s">
        <v>31</v>
      </c>
      <c r="D707" s="190" t="s">
        <v>5397</v>
      </c>
      <c r="E707" s="190" t="s">
        <v>5400</v>
      </c>
      <c r="F707" s="269" t="s">
        <v>2337</v>
      </c>
      <c r="G707" s="107">
        <v>8</v>
      </c>
    </row>
    <row r="708" spans="1:7">
      <c r="A708" s="289">
        <v>2013</v>
      </c>
      <c r="B708" s="268" t="s">
        <v>644</v>
      </c>
      <c r="C708" s="190" t="s">
        <v>214</v>
      </c>
      <c r="D708" s="190" t="s">
        <v>5397</v>
      </c>
      <c r="E708" s="190" t="s">
        <v>5400</v>
      </c>
      <c r="F708" s="269" t="s">
        <v>2337</v>
      </c>
      <c r="G708" s="107">
        <v>2</v>
      </c>
    </row>
    <row r="709" spans="1:7">
      <c r="A709" s="289">
        <v>2013</v>
      </c>
      <c r="B709" s="268" t="s">
        <v>644</v>
      </c>
      <c r="C709" s="190" t="s">
        <v>126</v>
      </c>
      <c r="D709" s="190" t="s">
        <v>5397</v>
      </c>
      <c r="E709" s="190" t="s">
        <v>5400</v>
      </c>
      <c r="F709" s="269" t="s">
        <v>2337</v>
      </c>
      <c r="G709" s="107">
        <v>2</v>
      </c>
    </row>
    <row r="710" spans="1:7">
      <c r="A710" s="289">
        <v>2013</v>
      </c>
      <c r="B710" s="268" t="s">
        <v>644</v>
      </c>
      <c r="C710" s="190" t="s">
        <v>31</v>
      </c>
      <c r="D710" s="190" t="s">
        <v>5397</v>
      </c>
      <c r="E710" s="190" t="s">
        <v>5400</v>
      </c>
      <c r="F710" s="269" t="s">
        <v>2338</v>
      </c>
      <c r="G710" s="107">
        <v>2</v>
      </c>
    </row>
    <row r="711" spans="1:7">
      <c r="A711" s="289">
        <v>2013</v>
      </c>
      <c r="B711" s="268" t="s">
        <v>644</v>
      </c>
      <c r="C711" s="190" t="s">
        <v>214</v>
      </c>
      <c r="D711" s="190" t="s">
        <v>5397</v>
      </c>
      <c r="E711" s="190" t="s">
        <v>5400</v>
      </c>
      <c r="F711" s="269" t="s">
        <v>2338</v>
      </c>
      <c r="G711" s="107">
        <v>1</v>
      </c>
    </row>
    <row r="712" spans="1:7">
      <c r="A712" s="289">
        <v>2013</v>
      </c>
      <c r="B712" s="268" t="s">
        <v>644</v>
      </c>
      <c r="C712" s="190" t="s">
        <v>2302</v>
      </c>
      <c r="D712" s="190" t="s">
        <v>1195</v>
      </c>
      <c r="E712" s="190" t="s">
        <v>2411</v>
      </c>
      <c r="F712" s="269" t="s">
        <v>2312</v>
      </c>
      <c r="G712" s="107">
        <v>5</v>
      </c>
    </row>
    <row r="713" spans="1:7">
      <c r="A713" s="289">
        <v>2013</v>
      </c>
      <c r="B713" s="268" t="s">
        <v>644</v>
      </c>
      <c r="C713" s="190" t="s">
        <v>213</v>
      </c>
      <c r="D713" s="190" t="s">
        <v>1195</v>
      </c>
      <c r="E713" s="190" t="s">
        <v>2411</v>
      </c>
      <c r="F713" s="269" t="s">
        <v>2312</v>
      </c>
      <c r="G713" s="107">
        <v>6</v>
      </c>
    </row>
    <row r="714" spans="1:7">
      <c r="A714" s="289">
        <v>2013</v>
      </c>
      <c r="B714" s="268" t="s">
        <v>644</v>
      </c>
      <c r="C714" s="190" t="s">
        <v>31</v>
      </c>
      <c r="D714" s="190" t="s">
        <v>1195</v>
      </c>
      <c r="E714" s="190" t="s">
        <v>2411</v>
      </c>
      <c r="F714" s="269" t="s">
        <v>2312</v>
      </c>
      <c r="G714" s="107">
        <v>39</v>
      </c>
    </row>
    <row r="715" spans="1:7">
      <c r="A715" s="289">
        <v>2013</v>
      </c>
      <c r="B715" s="268" t="s">
        <v>644</v>
      </c>
      <c r="C715" s="190" t="s">
        <v>214</v>
      </c>
      <c r="D715" s="190" t="s">
        <v>1195</v>
      </c>
      <c r="E715" s="190" t="s">
        <v>2411</v>
      </c>
      <c r="F715" s="269" t="s">
        <v>2312</v>
      </c>
      <c r="G715" s="107">
        <v>30</v>
      </c>
    </row>
    <row r="716" spans="1:7">
      <c r="A716" s="289">
        <v>2013</v>
      </c>
      <c r="B716" s="268" t="s">
        <v>644</v>
      </c>
      <c r="C716" s="190" t="s">
        <v>126</v>
      </c>
      <c r="D716" s="190" t="s">
        <v>1195</v>
      </c>
      <c r="E716" s="190" t="s">
        <v>2411</v>
      </c>
      <c r="F716" s="269" t="s">
        <v>2312</v>
      </c>
      <c r="G716" s="107">
        <v>57</v>
      </c>
    </row>
    <row r="717" spans="1:7">
      <c r="A717" s="289">
        <v>2013</v>
      </c>
      <c r="B717" s="268" t="s">
        <v>644</v>
      </c>
      <c r="C717" s="190" t="s">
        <v>31</v>
      </c>
      <c r="D717" s="190" t="s">
        <v>1195</v>
      </c>
      <c r="E717" s="190" t="s">
        <v>2411</v>
      </c>
      <c r="F717" s="269" t="s">
        <v>2313</v>
      </c>
      <c r="G717" s="107">
        <v>12</v>
      </c>
    </row>
    <row r="718" spans="1:7">
      <c r="A718" s="289">
        <v>2013</v>
      </c>
      <c r="B718" s="268" t="s">
        <v>644</v>
      </c>
      <c r="C718" s="190" t="s">
        <v>214</v>
      </c>
      <c r="D718" s="190" t="s">
        <v>1195</v>
      </c>
      <c r="E718" s="190" t="s">
        <v>2411</v>
      </c>
      <c r="F718" s="269" t="s">
        <v>2313</v>
      </c>
      <c r="G718" s="107">
        <v>21</v>
      </c>
    </row>
    <row r="719" spans="1:7">
      <c r="A719" s="289">
        <v>2013</v>
      </c>
      <c r="B719" s="268" t="s">
        <v>644</v>
      </c>
      <c r="C719" s="190" t="s">
        <v>126</v>
      </c>
      <c r="D719" s="190" t="s">
        <v>1195</v>
      </c>
      <c r="E719" s="190" t="s">
        <v>2411</v>
      </c>
      <c r="F719" s="269" t="s">
        <v>2313</v>
      </c>
      <c r="G719" s="107">
        <v>20</v>
      </c>
    </row>
    <row r="720" spans="1:7">
      <c r="A720" s="289">
        <v>2013</v>
      </c>
      <c r="B720" s="268" t="s">
        <v>644</v>
      </c>
      <c r="C720" s="190" t="s">
        <v>126</v>
      </c>
      <c r="D720" s="190" t="s">
        <v>1195</v>
      </c>
      <c r="E720" s="190" t="s">
        <v>5399</v>
      </c>
      <c r="F720" s="269" t="s">
        <v>2369</v>
      </c>
      <c r="G720" s="107">
        <v>4</v>
      </c>
    </row>
    <row r="721" spans="1:7">
      <c r="A721" s="289">
        <v>2013</v>
      </c>
      <c r="B721" s="268" t="s">
        <v>644</v>
      </c>
      <c r="C721" s="190" t="s">
        <v>213</v>
      </c>
      <c r="D721" s="190" t="s">
        <v>5397</v>
      </c>
      <c r="E721" s="190" t="s">
        <v>5401</v>
      </c>
      <c r="F721" s="269" t="s">
        <v>2342</v>
      </c>
      <c r="G721" s="107">
        <v>1</v>
      </c>
    </row>
    <row r="722" spans="1:7">
      <c r="A722" s="289">
        <v>2013</v>
      </c>
      <c r="B722" s="268" t="s">
        <v>644</v>
      </c>
      <c r="C722" s="190" t="s">
        <v>31</v>
      </c>
      <c r="D722" s="190" t="s">
        <v>5397</v>
      </c>
      <c r="E722" s="190" t="s">
        <v>5401</v>
      </c>
      <c r="F722" s="269" t="s">
        <v>2342</v>
      </c>
      <c r="G722" s="107">
        <v>1</v>
      </c>
    </row>
    <row r="723" spans="1:7">
      <c r="A723" s="289">
        <v>2013</v>
      </c>
      <c r="B723" s="268" t="s">
        <v>644</v>
      </c>
      <c r="C723" s="190" t="s">
        <v>214</v>
      </c>
      <c r="D723" s="190" t="s">
        <v>5397</v>
      </c>
      <c r="E723" s="190" t="s">
        <v>5401</v>
      </c>
      <c r="F723" s="269" t="s">
        <v>2342</v>
      </c>
      <c r="G723" s="107">
        <v>2</v>
      </c>
    </row>
    <row r="724" spans="1:7">
      <c r="A724" s="289">
        <v>2013</v>
      </c>
      <c r="B724" s="268" t="s">
        <v>644</v>
      </c>
      <c r="C724" s="190" t="s">
        <v>126</v>
      </c>
      <c r="D724" s="190" t="s">
        <v>5397</v>
      </c>
      <c r="E724" s="190" t="s">
        <v>5401</v>
      </c>
      <c r="F724" s="269" t="s">
        <v>2342</v>
      </c>
      <c r="G724" s="107">
        <v>6</v>
      </c>
    </row>
    <row r="725" spans="1:7">
      <c r="A725" s="289">
        <v>2013</v>
      </c>
      <c r="B725" s="268" t="s">
        <v>644</v>
      </c>
      <c r="C725" s="190" t="s">
        <v>126</v>
      </c>
      <c r="D725" s="190" t="s">
        <v>1195</v>
      </c>
      <c r="E725" s="190" t="s">
        <v>5399</v>
      </c>
      <c r="F725" s="269" t="s">
        <v>2377</v>
      </c>
      <c r="G725" s="107">
        <v>1</v>
      </c>
    </row>
    <row r="726" spans="1:7">
      <c r="A726" s="289">
        <v>2013</v>
      </c>
      <c r="B726" s="268" t="s">
        <v>644</v>
      </c>
      <c r="C726" s="190" t="s">
        <v>31</v>
      </c>
      <c r="D726" s="190" t="s">
        <v>1195</v>
      </c>
      <c r="E726" s="190" t="s">
        <v>5399</v>
      </c>
      <c r="F726" s="269" t="s">
        <v>2356</v>
      </c>
      <c r="G726" s="107">
        <v>3</v>
      </c>
    </row>
    <row r="727" spans="1:7">
      <c r="A727" s="289">
        <v>2013</v>
      </c>
      <c r="B727" s="268" t="s">
        <v>644</v>
      </c>
      <c r="C727" s="190" t="s">
        <v>214</v>
      </c>
      <c r="D727" s="190" t="s">
        <v>1195</v>
      </c>
      <c r="E727" s="190" t="s">
        <v>5399</v>
      </c>
      <c r="F727" s="269" t="s">
        <v>2356</v>
      </c>
      <c r="G727" s="107">
        <v>6</v>
      </c>
    </row>
    <row r="728" spans="1:7">
      <c r="A728" s="289">
        <v>2013</v>
      </c>
      <c r="B728" s="268" t="s">
        <v>644</v>
      </c>
      <c r="C728" s="190" t="s">
        <v>126</v>
      </c>
      <c r="D728" s="190" t="s">
        <v>1195</v>
      </c>
      <c r="E728" s="190" t="s">
        <v>5399</v>
      </c>
      <c r="F728" s="269" t="s">
        <v>2356</v>
      </c>
      <c r="G728" s="107">
        <v>3</v>
      </c>
    </row>
    <row r="729" spans="1:7">
      <c r="A729" s="289">
        <v>2013</v>
      </c>
      <c r="B729" s="268" t="s">
        <v>644</v>
      </c>
      <c r="C729" s="190" t="s">
        <v>2302</v>
      </c>
      <c r="D729" s="190" t="s">
        <v>1195</v>
      </c>
      <c r="E729" s="190" t="s">
        <v>5398</v>
      </c>
      <c r="F729" s="269" t="s">
        <v>2331</v>
      </c>
      <c r="G729" s="107">
        <v>3</v>
      </c>
    </row>
    <row r="730" spans="1:7">
      <c r="A730" s="289">
        <v>2013</v>
      </c>
      <c r="B730" s="268" t="s">
        <v>644</v>
      </c>
      <c r="C730" s="190" t="s">
        <v>213</v>
      </c>
      <c r="D730" s="190" t="s">
        <v>1195</v>
      </c>
      <c r="E730" s="190" t="s">
        <v>5398</v>
      </c>
      <c r="F730" s="269" t="s">
        <v>2331</v>
      </c>
      <c r="G730" s="107">
        <v>30</v>
      </c>
    </row>
    <row r="731" spans="1:7">
      <c r="A731" s="289">
        <v>2013</v>
      </c>
      <c r="B731" s="268" t="s">
        <v>644</v>
      </c>
      <c r="C731" s="190" t="s">
        <v>31</v>
      </c>
      <c r="D731" s="190" t="s">
        <v>1195</v>
      </c>
      <c r="E731" s="190" t="s">
        <v>5398</v>
      </c>
      <c r="F731" s="269" t="s">
        <v>2331</v>
      </c>
      <c r="G731" s="107">
        <v>176</v>
      </c>
    </row>
    <row r="732" spans="1:7">
      <c r="A732" s="289">
        <v>2013</v>
      </c>
      <c r="B732" s="268" t="s">
        <v>644</v>
      </c>
      <c r="C732" s="190" t="s">
        <v>214</v>
      </c>
      <c r="D732" s="190" t="s">
        <v>1195</v>
      </c>
      <c r="E732" s="190" t="s">
        <v>5398</v>
      </c>
      <c r="F732" s="269" t="s">
        <v>2331</v>
      </c>
      <c r="G732" s="107">
        <v>100</v>
      </c>
    </row>
    <row r="733" spans="1:7">
      <c r="A733" s="289">
        <v>2013</v>
      </c>
      <c r="B733" s="268" t="s">
        <v>644</v>
      </c>
      <c r="C733" s="190" t="s">
        <v>126</v>
      </c>
      <c r="D733" s="190" t="s">
        <v>1195</v>
      </c>
      <c r="E733" s="190" t="s">
        <v>5398</v>
      </c>
      <c r="F733" s="269" t="s">
        <v>2331</v>
      </c>
      <c r="G733" s="107">
        <v>265</v>
      </c>
    </row>
    <row r="734" spans="1:7">
      <c r="A734" s="289">
        <v>2013</v>
      </c>
      <c r="B734" s="268" t="s">
        <v>644</v>
      </c>
      <c r="C734" s="190" t="s">
        <v>31</v>
      </c>
      <c r="D734" s="190" t="s">
        <v>1195</v>
      </c>
      <c r="E734" s="190" t="s">
        <v>5399</v>
      </c>
      <c r="F734" s="269" t="s">
        <v>2383</v>
      </c>
      <c r="G734" s="107">
        <v>4</v>
      </c>
    </row>
    <row r="735" spans="1:7">
      <c r="A735" s="289">
        <v>2013</v>
      </c>
      <c r="B735" s="268" t="s">
        <v>644</v>
      </c>
      <c r="C735" s="190" t="s">
        <v>214</v>
      </c>
      <c r="D735" s="190" t="s">
        <v>1195</v>
      </c>
      <c r="E735" s="190" t="s">
        <v>5399</v>
      </c>
      <c r="F735" s="269" t="s">
        <v>2383</v>
      </c>
      <c r="G735" s="107">
        <v>2</v>
      </c>
    </row>
    <row r="736" spans="1:7">
      <c r="A736" s="289">
        <v>2013</v>
      </c>
      <c r="B736" s="268" t="s">
        <v>644</v>
      </c>
      <c r="C736" s="190" t="s">
        <v>126</v>
      </c>
      <c r="D736" s="190" t="s">
        <v>1195</v>
      </c>
      <c r="E736" s="190" t="s">
        <v>5399</v>
      </c>
      <c r="F736" s="269" t="s">
        <v>2383</v>
      </c>
      <c r="G736" s="107">
        <v>7</v>
      </c>
    </row>
    <row r="737" spans="1:7">
      <c r="A737" s="289">
        <v>2013</v>
      </c>
      <c r="B737" s="268" t="s">
        <v>644</v>
      </c>
      <c r="C737" s="190" t="s">
        <v>31</v>
      </c>
      <c r="D737" s="190" t="s">
        <v>1195</v>
      </c>
      <c r="E737" s="190" t="s">
        <v>5399</v>
      </c>
      <c r="F737" s="269" t="s">
        <v>2389</v>
      </c>
      <c r="G737" s="107">
        <v>4</v>
      </c>
    </row>
    <row r="738" spans="1:7">
      <c r="A738" s="289">
        <v>2013</v>
      </c>
      <c r="B738" s="268" t="s">
        <v>644</v>
      </c>
      <c r="C738" s="190" t="s">
        <v>214</v>
      </c>
      <c r="D738" s="190" t="s">
        <v>1195</v>
      </c>
      <c r="E738" s="190" t="s">
        <v>5399</v>
      </c>
      <c r="F738" s="269" t="s">
        <v>2389</v>
      </c>
      <c r="G738" s="107">
        <v>1</v>
      </c>
    </row>
    <row r="739" spans="1:7">
      <c r="A739" s="289">
        <v>2013</v>
      </c>
      <c r="B739" s="268" t="s">
        <v>644</v>
      </c>
      <c r="C739" s="190" t="s">
        <v>126</v>
      </c>
      <c r="D739" s="190" t="s">
        <v>1195</v>
      </c>
      <c r="E739" s="190" t="s">
        <v>5399</v>
      </c>
      <c r="F739" s="269" t="s">
        <v>2389</v>
      </c>
      <c r="G739" s="107">
        <v>7</v>
      </c>
    </row>
    <row r="740" spans="1:7">
      <c r="A740" s="289">
        <v>2013</v>
      </c>
      <c r="B740" s="268" t="s">
        <v>644</v>
      </c>
      <c r="C740" s="190" t="s">
        <v>31</v>
      </c>
      <c r="D740" s="190" t="s">
        <v>1195</v>
      </c>
      <c r="E740" s="190" t="s">
        <v>5399</v>
      </c>
      <c r="F740" s="269" t="s">
        <v>2367</v>
      </c>
      <c r="G740" s="107">
        <v>2</v>
      </c>
    </row>
    <row r="741" spans="1:7">
      <c r="A741" s="289">
        <v>2013</v>
      </c>
      <c r="B741" s="268" t="s">
        <v>644</v>
      </c>
      <c r="C741" s="190" t="s">
        <v>214</v>
      </c>
      <c r="D741" s="190" t="s">
        <v>1195</v>
      </c>
      <c r="E741" s="190" t="s">
        <v>5399</v>
      </c>
      <c r="F741" s="269" t="s">
        <v>2367</v>
      </c>
      <c r="G741" s="107">
        <v>4</v>
      </c>
    </row>
    <row r="742" spans="1:7">
      <c r="A742" s="289">
        <v>2013</v>
      </c>
      <c r="B742" s="268" t="s">
        <v>644</v>
      </c>
      <c r="C742" s="190" t="s">
        <v>126</v>
      </c>
      <c r="D742" s="190" t="s">
        <v>1195</v>
      </c>
      <c r="E742" s="190" t="s">
        <v>5399</v>
      </c>
      <c r="F742" s="269" t="s">
        <v>2367</v>
      </c>
      <c r="G742" s="107">
        <v>5</v>
      </c>
    </row>
    <row r="743" spans="1:7">
      <c r="A743" s="289">
        <v>2013</v>
      </c>
      <c r="B743" s="268" t="s">
        <v>644</v>
      </c>
      <c r="C743" s="190" t="s">
        <v>31</v>
      </c>
      <c r="D743" s="190" t="s">
        <v>1195</v>
      </c>
      <c r="E743" s="190" t="s">
        <v>2411</v>
      </c>
      <c r="F743" s="269" t="s">
        <v>2314</v>
      </c>
      <c r="G743" s="107">
        <v>2</v>
      </c>
    </row>
    <row r="744" spans="1:7">
      <c r="A744" s="289">
        <v>2013</v>
      </c>
      <c r="B744" s="268" t="s">
        <v>644</v>
      </c>
      <c r="C744" s="190" t="s">
        <v>214</v>
      </c>
      <c r="D744" s="190" t="s">
        <v>1195</v>
      </c>
      <c r="E744" s="190" t="s">
        <v>2411</v>
      </c>
      <c r="F744" s="269" t="s">
        <v>2314</v>
      </c>
      <c r="G744" s="107">
        <v>17</v>
      </c>
    </row>
    <row r="745" spans="1:7">
      <c r="A745" s="289">
        <v>2013</v>
      </c>
      <c r="B745" s="268" t="s">
        <v>644</v>
      </c>
      <c r="C745" s="190" t="s">
        <v>126</v>
      </c>
      <c r="D745" s="190" t="s">
        <v>1195</v>
      </c>
      <c r="E745" s="190" t="s">
        <v>2411</v>
      </c>
      <c r="F745" s="269" t="s">
        <v>2314</v>
      </c>
      <c r="G745" s="107">
        <v>12</v>
      </c>
    </row>
    <row r="746" spans="1:7">
      <c r="A746" s="289">
        <v>2013</v>
      </c>
      <c r="B746" s="268" t="s">
        <v>644</v>
      </c>
      <c r="C746" s="190" t="s">
        <v>31</v>
      </c>
      <c r="D746" s="190" t="s">
        <v>1195</v>
      </c>
      <c r="E746" s="190" t="s">
        <v>5399</v>
      </c>
      <c r="F746" s="269" t="s">
        <v>2394</v>
      </c>
      <c r="G746" s="107">
        <v>2</v>
      </c>
    </row>
    <row r="747" spans="1:7">
      <c r="A747" s="289">
        <v>2013</v>
      </c>
      <c r="B747" s="268" t="s">
        <v>644</v>
      </c>
      <c r="C747" s="190" t="s">
        <v>214</v>
      </c>
      <c r="D747" s="190" t="s">
        <v>1195</v>
      </c>
      <c r="E747" s="190" t="s">
        <v>5399</v>
      </c>
      <c r="F747" s="269" t="s">
        <v>2394</v>
      </c>
      <c r="G747" s="107">
        <v>2</v>
      </c>
    </row>
    <row r="748" spans="1:7">
      <c r="A748" s="289">
        <v>2013</v>
      </c>
      <c r="B748" s="268" t="s">
        <v>644</v>
      </c>
      <c r="C748" s="190" t="s">
        <v>126</v>
      </c>
      <c r="D748" s="190" t="s">
        <v>1195</v>
      </c>
      <c r="E748" s="190" t="s">
        <v>5399</v>
      </c>
      <c r="F748" s="269" t="s">
        <v>2394</v>
      </c>
      <c r="G748" s="107">
        <v>1</v>
      </c>
    </row>
    <row r="749" spans="1:7">
      <c r="A749" s="289">
        <v>2013</v>
      </c>
      <c r="B749" s="268" t="s">
        <v>644</v>
      </c>
      <c r="C749" s="190" t="s">
        <v>2302</v>
      </c>
      <c r="D749" s="190" t="s">
        <v>1195</v>
      </c>
      <c r="E749" s="190" t="s">
        <v>2411</v>
      </c>
      <c r="F749" s="269" t="s">
        <v>2315</v>
      </c>
      <c r="G749" s="107">
        <v>3</v>
      </c>
    </row>
    <row r="750" spans="1:7">
      <c r="A750" s="289">
        <v>2013</v>
      </c>
      <c r="B750" s="268" t="s">
        <v>644</v>
      </c>
      <c r="C750" s="190" t="s">
        <v>213</v>
      </c>
      <c r="D750" s="190" t="s">
        <v>1195</v>
      </c>
      <c r="E750" s="190" t="s">
        <v>2411</v>
      </c>
      <c r="F750" s="269" t="s">
        <v>2315</v>
      </c>
      <c r="G750" s="107">
        <v>15</v>
      </c>
    </row>
    <row r="751" spans="1:7">
      <c r="A751" s="289">
        <v>2013</v>
      </c>
      <c r="B751" s="268" t="s">
        <v>644</v>
      </c>
      <c r="C751" s="190" t="s">
        <v>31</v>
      </c>
      <c r="D751" s="190" t="s">
        <v>1195</v>
      </c>
      <c r="E751" s="190" t="s">
        <v>2411</v>
      </c>
      <c r="F751" s="269" t="s">
        <v>2315</v>
      </c>
      <c r="G751" s="107">
        <v>33</v>
      </c>
    </row>
    <row r="752" spans="1:7">
      <c r="A752" s="289">
        <v>2013</v>
      </c>
      <c r="B752" s="268" t="s">
        <v>644</v>
      </c>
      <c r="C752" s="190" t="s">
        <v>214</v>
      </c>
      <c r="D752" s="190" t="s">
        <v>1195</v>
      </c>
      <c r="E752" s="190" t="s">
        <v>2411</v>
      </c>
      <c r="F752" s="269" t="s">
        <v>2315</v>
      </c>
      <c r="G752" s="107">
        <v>41</v>
      </c>
    </row>
    <row r="753" spans="1:7">
      <c r="A753" s="289">
        <v>2013</v>
      </c>
      <c r="B753" s="268" t="s">
        <v>644</v>
      </c>
      <c r="C753" s="190" t="s">
        <v>126</v>
      </c>
      <c r="D753" s="190" t="s">
        <v>1195</v>
      </c>
      <c r="E753" s="190" t="s">
        <v>2411</v>
      </c>
      <c r="F753" s="269" t="s">
        <v>2315</v>
      </c>
      <c r="G753" s="107">
        <v>65</v>
      </c>
    </row>
    <row r="754" spans="1:7">
      <c r="A754" s="289">
        <v>2013</v>
      </c>
      <c r="B754" s="268" t="s">
        <v>644</v>
      </c>
      <c r="C754" s="190" t="s">
        <v>2302</v>
      </c>
      <c r="D754" s="190" t="s">
        <v>5397</v>
      </c>
      <c r="E754" s="190" t="s">
        <v>5400</v>
      </c>
      <c r="F754" s="269" t="s">
        <v>2318</v>
      </c>
      <c r="G754" s="107">
        <v>1</v>
      </c>
    </row>
    <row r="755" spans="1:7">
      <c r="A755" s="289">
        <v>2013</v>
      </c>
      <c r="B755" s="268" t="s">
        <v>644</v>
      </c>
      <c r="C755" s="190" t="s">
        <v>213</v>
      </c>
      <c r="D755" s="190" t="s">
        <v>5397</v>
      </c>
      <c r="E755" s="190" t="s">
        <v>5400</v>
      </c>
      <c r="F755" s="269" t="s">
        <v>2318</v>
      </c>
      <c r="G755" s="107">
        <v>10</v>
      </c>
    </row>
    <row r="756" spans="1:7">
      <c r="A756" s="289">
        <v>2013</v>
      </c>
      <c r="B756" s="268" t="s">
        <v>644</v>
      </c>
      <c r="C756" s="190" t="s">
        <v>31</v>
      </c>
      <c r="D756" s="190" t="s">
        <v>5397</v>
      </c>
      <c r="E756" s="190" t="s">
        <v>5400</v>
      </c>
      <c r="F756" s="269" t="s">
        <v>2318</v>
      </c>
      <c r="G756" s="107">
        <v>22</v>
      </c>
    </row>
    <row r="757" spans="1:7">
      <c r="A757" s="289">
        <v>2013</v>
      </c>
      <c r="B757" s="268" t="s">
        <v>644</v>
      </c>
      <c r="C757" s="190" t="s">
        <v>214</v>
      </c>
      <c r="D757" s="190" t="s">
        <v>5397</v>
      </c>
      <c r="E757" s="190" t="s">
        <v>5400</v>
      </c>
      <c r="F757" s="269" t="s">
        <v>2318</v>
      </c>
      <c r="G757" s="107">
        <v>47</v>
      </c>
    </row>
    <row r="758" spans="1:7">
      <c r="A758" s="289">
        <v>2013</v>
      </c>
      <c r="B758" s="268" t="s">
        <v>644</v>
      </c>
      <c r="C758" s="190" t="s">
        <v>126</v>
      </c>
      <c r="D758" s="190" t="s">
        <v>5397</v>
      </c>
      <c r="E758" s="190" t="s">
        <v>5400</v>
      </c>
      <c r="F758" s="269" t="s">
        <v>2318</v>
      </c>
      <c r="G758" s="107">
        <v>26</v>
      </c>
    </row>
    <row r="759" spans="1:7">
      <c r="A759" s="107">
        <v>2014</v>
      </c>
      <c r="B759" s="268" t="s">
        <v>644</v>
      </c>
      <c r="C759" s="190" t="s">
        <v>2227</v>
      </c>
      <c r="D759" s="190" t="s">
        <v>5397</v>
      </c>
      <c r="E759" s="190" t="s">
        <v>5401</v>
      </c>
      <c r="F759" s="269" t="s">
        <v>2319</v>
      </c>
      <c r="G759" s="107">
        <v>8</v>
      </c>
    </row>
    <row r="760" spans="1:7">
      <c r="A760" s="107">
        <v>2014</v>
      </c>
      <c r="B760" s="268" t="s">
        <v>644</v>
      </c>
      <c r="C760" s="190" t="s">
        <v>2227</v>
      </c>
      <c r="D760" s="190" t="s">
        <v>5397</v>
      </c>
      <c r="E760" s="190" t="s">
        <v>5401</v>
      </c>
      <c r="F760" s="269" t="s">
        <v>2320</v>
      </c>
      <c r="G760" s="107">
        <v>27</v>
      </c>
    </row>
    <row r="761" spans="1:7">
      <c r="A761" s="107">
        <v>2014</v>
      </c>
      <c r="B761" s="268" t="s">
        <v>644</v>
      </c>
      <c r="C761" s="190" t="s">
        <v>2227</v>
      </c>
      <c r="D761" s="190" t="s">
        <v>1195</v>
      </c>
      <c r="E761" s="190" t="s">
        <v>2411</v>
      </c>
      <c r="F761" s="269" t="s">
        <v>2304</v>
      </c>
      <c r="G761" s="107">
        <v>22</v>
      </c>
    </row>
    <row r="762" spans="1:7">
      <c r="A762" s="107">
        <v>2014</v>
      </c>
      <c r="B762" s="268" t="s">
        <v>644</v>
      </c>
      <c r="C762" s="190" t="s">
        <v>2227</v>
      </c>
      <c r="D762" s="190" t="s">
        <v>5397</v>
      </c>
      <c r="E762" s="190" t="s">
        <v>5402</v>
      </c>
      <c r="F762" s="269" t="s">
        <v>2351</v>
      </c>
      <c r="G762" s="107">
        <v>6</v>
      </c>
    </row>
    <row r="763" spans="1:7">
      <c r="A763" s="107">
        <v>2014</v>
      </c>
      <c r="B763" s="268" t="s">
        <v>644</v>
      </c>
      <c r="C763" s="190" t="s">
        <v>2227</v>
      </c>
      <c r="D763" s="190" t="s">
        <v>5397</v>
      </c>
      <c r="E763" s="190" t="s">
        <v>5402</v>
      </c>
      <c r="F763" s="269" t="s">
        <v>2352</v>
      </c>
      <c r="G763" s="107">
        <v>9</v>
      </c>
    </row>
    <row r="764" spans="1:7">
      <c r="A764" s="107">
        <v>2014</v>
      </c>
      <c r="B764" s="268" t="s">
        <v>644</v>
      </c>
      <c r="C764" s="190" t="s">
        <v>2227</v>
      </c>
      <c r="D764" s="190" t="s">
        <v>5397</v>
      </c>
      <c r="E764" s="190" t="s">
        <v>5402</v>
      </c>
      <c r="F764" s="269" t="s">
        <v>2353</v>
      </c>
      <c r="G764" s="107">
        <v>11</v>
      </c>
    </row>
    <row r="765" spans="1:7">
      <c r="A765" s="107">
        <v>2014</v>
      </c>
      <c r="B765" s="268" t="s">
        <v>644</v>
      </c>
      <c r="C765" s="190" t="s">
        <v>2227</v>
      </c>
      <c r="D765" s="190" t="s">
        <v>5397</v>
      </c>
      <c r="E765" s="190" t="s">
        <v>5401</v>
      </c>
      <c r="F765" s="269" t="s">
        <v>2321</v>
      </c>
      <c r="G765" s="107">
        <v>19</v>
      </c>
    </row>
    <row r="766" spans="1:7">
      <c r="A766" s="107">
        <v>2014</v>
      </c>
      <c r="B766" s="268" t="s">
        <v>644</v>
      </c>
      <c r="C766" s="190" t="s">
        <v>2227</v>
      </c>
      <c r="D766" s="190" t="s">
        <v>1195</v>
      </c>
      <c r="E766" s="190" t="s">
        <v>5399</v>
      </c>
      <c r="F766" s="269" t="s">
        <v>2513</v>
      </c>
      <c r="G766" s="107">
        <v>7</v>
      </c>
    </row>
    <row r="767" spans="1:7">
      <c r="A767" s="107">
        <v>2014</v>
      </c>
      <c r="B767" s="268" t="s">
        <v>644</v>
      </c>
      <c r="C767" s="190" t="s">
        <v>2227</v>
      </c>
      <c r="D767" s="190" t="s">
        <v>1195</v>
      </c>
      <c r="E767" s="190" t="s">
        <v>5399</v>
      </c>
      <c r="F767" s="269" t="s">
        <v>2407</v>
      </c>
      <c r="G767" s="107">
        <v>12</v>
      </c>
    </row>
    <row r="768" spans="1:7">
      <c r="A768" s="107">
        <v>2014</v>
      </c>
      <c r="B768" s="268" t="s">
        <v>644</v>
      </c>
      <c r="C768" s="190" t="s">
        <v>2227</v>
      </c>
      <c r="D768" s="190" t="s">
        <v>1195</v>
      </c>
      <c r="E768" s="190" t="s">
        <v>5399</v>
      </c>
      <c r="F768" s="269" t="s">
        <v>2408</v>
      </c>
      <c r="G768" s="107">
        <v>9</v>
      </c>
    </row>
    <row r="769" spans="1:7">
      <c r="A769" s="107">
        <v>2014</v>
      </c>
      <c r="B769" s="268" t="s">
        <v>644</v>
      </c>
      <c r="C769" s="190" t="s">
        <v>2227</v>
      </c>
      <c r="D769" s="190" t="s">
        <v>1195</v>
      </c>
      <c r="E769" s="190" t="s">
        <v>5399</v>
      </c>
      <c r="F769" s="269" t="s">
        <v>2357</v>
      </c>
      <c r="G769" s="107">
        <v>2</v>
      </c>
    </row>
    <row r="770" spans="1:7">
      <c r="A770" s="107">
        <v>2014</v>
      </c>
      <c r="B770" s="268" t="s">
        <v>644</v>
      </c>
      <c r="C770" s="190" t="s">
        <v>2227</v>
      </c>
      <c r="D770" s="190" t="s">
        <v>5397</v>
      </c>
      <c r="E770" s="190" t="s">
        <v>5400</v>
      </c>
      <c r="F770" s="269" t="s">
        <v>2339</v>
      </c>
      <c r="G770" s="107">
        <v>12</v>
      </c>
    </row>
    <row r="771" spans="1:7">
      <c r="A771" s="107">
        <v>2014</v>
      </c>
      <c r="B771" s="268" t="s">
        <v>644</v>
      </c>
      <c r="C771" s="190" t="s">
        <v>2227</v>
      </c>
      <c r="D771" s="190" t="s">
        <v>1195</v>
      </c>
      <c r="E771" s="190" t="s">
        <v>5399</v>
      </c>
      <c r="F771" s="269" t="s">
        <v>2375</v>
      </c>
      <c r="G771" s="107">
        <v>4</v>
      </c>
    </row>
    <row r="772" spans="1:7">
      <c r="A772" s="107">
        <v>2014</v>
      </c>
      <c r="B772" s="268" t="s">
        <v>644</v>
      </c>
      <c r="C772" s="190" t="s">
        <v>2227</v>
      </c>
      <c r="D772" s="190" t="s">
        <v>1195</v>
      </c>
      <c r="E772" s="190" t="s">
        <v>5399</v>
      </c>
      <c r="F772" s="269" t="s">
        <v>2380</v>
      </c>
      <c r="G772" s="107">
        <v>6</v>
      </c>
    </row>
    <row r="773" spans="1:7">
      <c r="A773" s="107">
        <v>2014</v>
      </c>
      <c r="B773" s="268" t="s">
        <v>644</v>
      </c>
      <c r="C773" s="190" t="s">
        <v>2227</v>
      </c>
      <c r="D773" s="190" t="s">
        <v>1195</v>
      </c>
      <c r="E773" s="190" t="s">
        <v>5399</v>
      </c>
      <c r="F773" s="269" t="s">
        <v>2359</v>
      </c>
      <c r="G773" s="107">
        <v>1</v>
      </c>
    </row>
    <row r="774" spans="1:7">
      <c r="A774" s="107">
        <v>2014</v>
      </c>
      <c r="B774" s="268" t="s">
        <v>644</v>
      </c>
      <c r="C774" s="190" t="s">
        <v>2227</v>
      </c>
      <c r="D774" s="190" t="s">
        <v>1195</v>
      </c>
      <c r="E774" s="190" t="s">
        <v>5399</v>
      </c>
      <c r="F774" s="269" t="s">
        <v>2401</v>
      </c>
      <c r="G774" s="107">
        <v>7</v>
      </c>
    </row>
    <row r="775" spans="1:7">
      <c r="A775" s="107">
        <v>2014</v>
      </c>
      <c r="B775" s="268" t="s">
        <v>644</v>
      </c>
      <c r="C775" s="190" t="s">
        <v>2227</v>
      </c>
      <c r="D775" s="190" t="s">
        <v>1195</v>
      </c>
      <c r="E775" s="190" t="s">
        <v>5399</v>
      </c>
      <c r="F775" s="269" t="s">
        <v>2381</v>
      </c>
      <c r="G775" s="107">
        <v>4</v>
      </c>
    </row>
    <row r="776" spans="1:7">
      <c r="A776" s="107">
        <v>2014</v>
      </c>
      <c r="B776" s="268" t="s">
        <v>644</v>
      </c>
      <c r="C776" s="190" t="s">
        <v>2227</v>
      </c>
      <c r="D776" s="190" t="s">
        <v>1195</v>
      </c>
      <c r="E776" s="190" t="s">
        <v>5398</v>
      </c>
      <c r="F776" s="269" t="s">
        <v>2330</v>
      </c>
      <c r="G776" s="107">
        <v>12</v>
      </c>
    </row>
    <row r="777" spans="1:7">
      <c r="A777" s="107">
        <v>2014</v>
      </c>
      <c r="B777" s="268" t="s">
        <v>644</v>
      </c>
      <c r="C777" s="190" t="s">
        <v>2227</v>
      </c>
      <c r="D777" s="190" t="s">
        <v>1195</v>
      </c>
      <c r="E777" s="190" t="s">
        <v>5399</v>
      </c>
      <c r="F777" s="269" t="s">
        <v>2374</v>
      </c>
      <c r="G777" s="107">
        <v>2</v>
      </c>
    </row>
    <row r="778" spans="1:7">
      <c r="A778" s="107">
        <v>2014</v>
      </c>
      <c r="B778" s="268" t="s">
        <v>644</v>
      </c>
      <c r="C778" s="190" t="s">
        <v>2227</v>
      </c>
      <c r="D778" s="190" t="s">
        <v>1195</v>
      </c>
      <c r="E778" s="190" t="s">
        <v>5399</v>
      </c>
      <c r="F778" s="269" t="s">
        <v>2403</v>
      </c>
      <c r="G778" s="107">
        <v>1</v>
      </c>
    </row>
    <row r="779" spans="1:7">
      <c r="A779" s="107">
        <v>2014</v>
      </c>
      <c r="B779" s="268" t="s">
        <v>644</v>
      </c>
      <c r="C779" s="190" t="s">
        <v>2227</v>
      </c>
      <c r="D779" s="190" t="s">
        <v>1195</v>
      </c>
      <c r="E779" s="190" t="s">
        <v>5399</v>
      </c>
      <c r="F779" s="269" t="s">
        <v>2382</v>
      </c>
      <c r="G779" s="107">
        <v>1</v>
      </c>
    </row>
    <row r="780" spans="1:7">
      <c r="A780" s="107">
        <v>2014</v>
      </c>
      <c r="B780" s="268" t="s">
        <v>644</v>
      </c>
      <c r="C780" s="190" t="s">
        <v>2227</v>
      </c>
      <c r="D780" s="190" t="s">
        <v>5397</v>
      </c>
      <c r="E780" s="190" t="s">
        <v>5402</v>
      </c>
      <c r="F780" s="269" t="s">
        <v>2355</v>
      </c>
      <c r="G780" s="107">
        <v>6</v>
      </c>
    </row>
    <row r="781" spans="1:7">
      <c r="A781" s="107">
        <v>2014</v>
      </c>
      <c r="B781" s="268" t="s">
        <v>644</v>
      </c>
      <c r="C781" s="190" t="s">
        <v>2227</v>
      </c>
      <c r="D781" s="190" t="s">
        <v>5397</v>
      </c>
      <c r="E781" s="190" t="s">
        <v>5400</v>
      </c>
      <c r="F781" s="269" t="s">
        <v>2336</v>
      </c>
      <c r="G781" s="107">
        <v>11</v>
      </c>
    </row>
    <row r="782" spans="1:7">
      <c r="A782" s="107">
        <v>2014</v>
      </c>
      <c r="B782" s="268" t="s">
        <v>644</v>
      </c>
      <c r="C782" s="190" t="s">
        <v>2227</v>
      </c>
      <c r="D782" s="190" t="s">
        <v>1195</v>
      </c>
      <c r="E782" s="190" t="s">
        <v>2411</v>
      </c>
      <c r="F782" s="269" t="s">
        <v>2305</v>
      </c>
      <c r="G782" s="107">
        <v>1</v>
      </c>
    </row>
    <row r="783" spans="1:7">
      <c r="A783" s="107">
        <v>2014</v>
      </c>
      <c r="B783" s="268" t="s">
        <v>644</v>
      </c>
      <c r="C783" s="190" t="s">
        <v>2227</v>
      </c>
      <c r="D783" s="190" t="s">
        <v>5397</v>
      </c>
      <c r="E783" s="190" t="s">
        <v>5401</v>
      </c>
      <c r="F783" s="269" t="s">
        <v>2323</v>
      </c>
      <c r="G783" s="107">
        <v>9</v>
      </c>
    </row>
    <row r="784" spans="1:7">
      <c r="A784" s="107">
        <v>2014</v>
      </c>
      <c r="B784" s="268" t="s">
        <v>644</v>
      </c>
      <c r="C784" s="190" t="s">
        <v>2227</v>
      </c>
      <c r="D784" s="190" t="s">
        <v>1195</v>
      </c>
      <c r="E784" s="190" t="s">
        <v>5399</v>
      </c>
      <c r="F784" s="269" t="s">
        <v>2410</v>
      </c>
      <c r="G784" s="107">
        <v>9</v>
      </c>
    </row>
    <row r="785" spans="1:7">
      <c r="A785" s="107">
        <v>2014</v>
      </c>
      <c r="B785" s="268" t="s">
        <v>644</v>
      </c>
      <c r="C785" s="190" t="s">
        <v>2227</v>
      </c>
      <c r="D785" s="190" t="s">
        <v>1195</v>
      </c>
      <c r="E785" s="190" t="s">
        <v>5399</v>
      </c>
      <c r="F785" s="269" t="s">
        <v>2395</v>
      </c>
      <c r="G785" s="107">
        <v>3</v>
      </c>
    </row>
    <row r="786" spans="1:7">
      <c r="A786" s="107">
        <v>2014</v>
      </c>
      <c r="B786" s="268" t="s">
        <v>644</v>
      </c>
      <c r="C786" s="190" t="s">
        <v>2227</v>
      </c>
      <c r="D786" s="190" t="s">
        <v>1195</v>
      </c>
      <c r="E786" s="190" t="s">
        <v>2411</v>
      </c>
      <c r="F786" s="269" t="s">
        <v>2307</v>
      </c>
      <c r="G786" s="107">
        <v>1</v>
      </c>
    </row>
    <row r="787" spans="1:7">
      <c r="A787" s="107">
        <v>2014</v>
      </c>
      <c r="B787" s="268" t="s">
        <v>644</v>
      </c>
      <c r="C787" s="190" t="s">
        <v>2227</v>
      </c>
      <c r="D787" s="190" t="s">
        <v>1195</v>
      </c>
      <c r="E787" s="190" t="s">
        <v>2411</v>
      </c>
      <c r="F787" s="269" t="s">
        <v>2308</v>
      </c>
      <c r="G787" s="107">
        <v>4</v>
      </c>
    </row>
    <row r="788" spans="1:7">
      <c r="A788" s="107">
        <v>2014</v>
      </c>
      <c r="B788" s="268" t="s">
        <v>644</v>
      </c>
      <c r="C788" s="190" t="s">
        <v>2227</v>
      </c>
      <c r="D788" s="190" t="s">
        <v>1195</v>
      </c>
      <c r="E788" s="190" t="s">
        <v>5399</v>
      </c>
      <c r="F788" s="269" t="s">
        <v>2378</v>
      </c>
      <c r="G788" s="107">
        <v>9</v>
      </c>
    </row>
    <row r="789" spans="1:7">
      <c r="A789" s="107">
        <v>2014</v>
      </c>
      <c r="B789" s="268" t="s">
        <v>644</v>
      </c>
      <c r="C789" s="190" t="s">
        <v>2227</v>
      </c>
      <c r="D789" s="190" t="s">
        <v>1195</v>
      </c>
      <c r="E789" s="190" t="s">
        <v>2411</v>
      </c>
      <c r="F789" s="269" t="s">
        <v>2309</v>
      </c>
      <c r="G789" s="107">
        <v>1</v>
      </c>
    </row>
    <row r="790" spans="1:7">
      <c r="A790" s="107">
        <v>2014</v>
      </c>
      <c r="B790" s="268" t="s">
        <v>644</v>
      </c>
      <c r="C790" s="190" t="s">
        <v>2227</v>
      </c>
      <c r="D790" s="190" t="s">
        <v>1195</v>
      </c>
      <c r="E790" s="190" t="s">
        <v>2411</v>
      </c>
      <c r="F790" s="269" t="s">
        <v>2310</v>
      </c>
      <c r="G790" s="107">
        <v>7</v>
      </c>
    </row>
    <row r="791" spans="1:7">
      <c r="A791" s="107">
        <v>2014</v>
      </c>
      <c r="B791" s="268" t="s">
        <v>644</v>
      </c>
      <c r="C791" s="190" t="s">
        <v>2227</v>
      </c>
      <c r="D791" s="190" t="s">
        <v>5397</v>
      </c>
      <c r="E791" s="190" t="s">
        <v>5401</v>
      </c>
      <c r="F791" s="269" t="s">
        <v>2324</v>
      </c>
      <c r="G791" s="107">
        <v>13</v>
      </c>
    </row>
    <row r="792" spans="1:7">
      <c r="A792" s="107">
        <v>2014</v>
      </c>
      <c r="B792" s="268" t="s">
        <v>644</v>
      </c>
      <c r="C792" s="190" t="s">
        <v>2227</v>
      </c>
      <c r="D792" s="190" t="s">
        <v>1195</v>
      </c>
      <c r="E792" s="190" t="s">
        <v>5399</v>
      </c>
      <c r="F792" s="269" t="s">
        <v>2368</v>
      </c>
      <c r="G792" s="107">
        <v>1</v>
      </c>
    </row>
    <row r="793" spans="1:7">
      <c r="A793" s="107">
        <v>2014</v>
      </c>
      <c r="B793" s="268" t="s">
        <v>644</v>
      </c>
      <c r="C793" s="190" t="s">
        <v>2227</v>
      </c>
      <c r="D793" s="190" t="s">
        <v>5397</v>
      </c>
      <c r="E793" s="190" t="s">
        <v>5401</v>
      </c>
      <c r="F793" s="269" t="s">
        <v>2325</v>
      </c>
      <c r="G793" s="107">
        <v>33</v>
      </c>
    </row>
    <row r="794" spans="1:7">
      <c r="A794" s="107">
        <v>2014</v>
      </c>
      <c r="B794" s="268" t="s">
        <v>644</v>
      </c>
      <c r="C794" s="190" t="s">
        <v>2227</v>
      </c>
      <c r="D794" s="190" t="s">
        <v>5397</v>
      </c>
      <c r="E794" s="190" t="s">
        <v>5400</v>
      </c>
      <c r="F794" s="269" t="s">
        <v>2333</v>
      </c>
      <c r="G794" s="107">
        <v>4</v>
      </c>
    </row>
    <row r="795" spans="1:7">
      <c r="A795" s="107">
        <v>2014</v>
      </c>
      <c r="B795" s="268" t="s">
        <v>644</v>
      </c>
      <c r="C795" s="190" t="s">
        <v>2227</v>
      </c>
      <c r="D795" s="190" t="s">
        <v>5397</v>
      </c>
      <c r="E795" s="190" t="s">
        <v>5400</v>
      </c>
      <c r="F795" s="269" t="s">
        <v>2337</v>
      </c>
      <c r="G795" s="107">
        <v>2</v>
      </c>
    </row>
    <row r="796" spans="1:7">
      <c r="A796" s="107">
        <v>2014</v>
      </c>
      <c r="B796" s="268" t="s">
        <v>644</v>
      </c>
      <c r="C796" s="190" t="s">
        <v>2227</v>
      </c>
      <c r="D796" s="190" t="s">
        <v>1195</v>
      </c>
      <c r="E796" s="190" t="s">
        <v>2411</v>
      </c>
      <c r="F796" s="269" t="s">
        <v>2312</v>
      </c>
      <c r="G796" s="107">
        <v>39</v>
      </c>
    </row>
    <row r="797" spans="1:7">
      <c r="A797" s="107">
        <v>2014</v>
      </c>
      <c r="B797" s="268" t="s">
        <v>644</v>
      </c>
      <c r="C797" s="190" t="s">
        <v>2227</v>
      </c>
      <c r="D797" s="190" t="s">
        <v>1195</v>
      </c>
      <c r="E797" s="190" t="s">
        <v>5399</v>
      </c>
      <c r="F797" s="269" t="s">
        <v>2370</v>
      </c>
      <c r="G797" s="107">
        <v>5</v>
      </c>
    </row>
    <row r="798" spans="1:7">
      <c r="A798" s="107">
        <v>2014</v>
      </c>
      <c r="B798" s="268" t="s">
        <v>644</v>
      </c>
      <c r="C798" s="190" t="s">
        <v>2227</v>
      </c>
      <c r="D798" s="190" t="s">
        <v>1195</v>
      </c>
      <c r="E798" s="190" t="s">
        <v>5399</v>
      </c>
      <c r="F798" s="269" t="s">
        <v>2371</v>
      </c>
      <c r="G798" s="107">
        <v>1</v>
      </c>
    </row>
    <row r="799" spans="1:7">
      <c r="A799" s="107">
        <v>2014</v>
      </c>
      <c r="B799" s="268" t="s">
        <v>644</v>
      </c>
      <c r="C799" s="190" t="s">
        <v>2227</v>
      </c>
      <c r="D799" s="190" t="s">
        <v>1195</v>
      </c>
      <c r="E799" s="190" t="s">
        <v>5399</v>
      </c>
      <c r="F799" s="269" t="s">
        <v>2373</v>
      </c>
      <c r="G799" s="107">
        <v>11</v>
      </c>
    </row>
    <row r="800" spans="1:7">
      <c r="A800" s="107">
        <v>2014</v>
      </c>
      <c r="B800" s="268" t="s">
        <v>644</v>
      </c>
      <c r="C800" s="190" t="s">
        <v>2227</v>
      </c>
      <c r="D800" s="190" t="s">
        <v>1195</v>
      </c>
      <c r="E800" s="190" t="s">
        <v>5398</v>
      </c>
      <c r="F800" s="269" t="s">
        <v>2331</v>
      </c>
      <c r="G800" s="107">
        <v>49</v>
      </c>
    </row>
    <row r="801" spans="1:7">
      <c r="A801" s="107">
        <v>2014</v>
      </c>
      <c r="B801" s="268" t="s">
        <v>644</v>
      </c>
      <c r="C801" s="190" t="s">
        <v>2227</v>
      </c>
      <c r="D801" s="190" t="s">
        <v>1195</v>
      </c>
      <c r="E801" s="190" t="s">
        <v>5399</v>
      </c>
      <c r="F801" s="269" t="s">
        <v>2394</v>
      </c>
      <c r="G801" s="107">
        <v>1</v>
      </c>
    </row>
    <row r="802" spans="1:7">
      <c r="A802" s="107">
        <v>2014</v>
      </c>
      <c r="B802" s="268" t="s">
        <v>644</v>
      </c>
      <c r="C802" s="190" t="s">
        <v>2227</v>
      </c>
      <c r="D802" s="190" t="s">
        <v>1195</v>
      </c>
      <c r="E802" s="190" t="s">
        <v>2411</v>
      </c>
      <c r="F802" s="269" t="s">
        <v>2315</v>
      </c>
      <c r="G802" s="107">
        <v>34</v>
      </c>
    </row>
    <row r="803" spans="1:7">
      <c r="A803" s="107">
        <v>2014</v>
      </c>
      <c r="B803" s="268" t="s">
        <v>644</v>
      </c>
      <c r="C803" s="190" t="s">
        <v>2227</v>
      </c>
      <c r="D803" s="190" t="s">
        <v>5397</v>
      </c>
      <c r="E803" s="190" t="s">
        <v>5400</v>
      </c>
      <c r="F803" s="269" t="s">
        <v>2318</v>
      </c>
      <c r="G803" s="107">
        <v>1</v>
      </c>
    </row>
    <row r="804" spans="1:7">
      <c r="A804" s="107">
        <v>2014</v>
      </c>
      <c r="B804" s="268" t="s">
        <v>644</v>
      </c>
      <c r="C804" s="190" t="s">
        <v>31</v>
      </c>
      <c r="D804" s="190" t="s">
        <v>5397</v>
      </c>
      <c r="E804" s="190" t="s">
        <v>5401</v>
      </c>
      <c r="F804" s="269" t="s">
        <v>2319</v>
      </c>
      <c r="G804" s="107">
        <v>1</v>
      </c>
    </row>
    <row r="805" spans="1:7">
      <c r="A805" s="107">
        <v>2014</v>
      </c>
      <c r="B805" s="268" t="s">
        <v>644</v>
      </c>
      <c r="C805" s="190" t="s">
        <v>214</v>
      </c>
      <c r="D805" s="190" t="s">
        <v>5397</v>
      </c>
      <c r="E805" s="190" t="s">
        <v>5401</v>
      </c>
      <c r="F805" s="269" t="s">
        <v>2319</v>
      </c>
      <c r="G805" s="107">
        <v>4</v>
      </c>
    </row>
    <row r="806" spans="1:7">
      <c r="A806" s="107">
        <v>2014</v>
      </c>
      <c r="B806" s="268" t="s">
        <v>644</v>
      </c>
      <c r="C806" s="190" t="s">
        <v>126</v>
      </c>
      <c r="D806" s="190" t="s">
        <v>5397</v>
      </c>
      <c r="E806" s="190" t="s">
        <v>5401</v>
      </c>
      <c r="F806" s="269" t="s">
        <v>2319</v>
      </c>
      <c r="G806" s="107">
        <v>3</v>
      </c>
    </row>
    <row r="807" spans="1:7">
      <c r="A807" s="107">
        <v>2014</v>
      </c>
      <c r="B807" s="268" t="s">
        <v>644</v>
      </c>
      <c r="C807" s="190" t="s">
        <v>213</v>
      </c>
      <c r="D807" s="190" t="s">
        <v>5397</v>
      </c>
      <c r="E807" s="190" t="s">
        <v>5401</v>
      </c>
      <c r="F807" s="269" t="s">
        <v>2320</v>
      </c>
      <c r="G807" s="107">
        <v>1</v>
      </c>
    </row>
    <row r="808" spans="1:7">
      <c r="A808" s="107">
        <v>2014</v>
      </c>
      <c r="B808" s="268" t="s">
        <v>644</v>
      </c>
      <c r="C808" s="190" t="s">
        <v>31</v>
      </c>
      <c r="D808" s="190" t="s">
        <v>5397</v>
      </c>
      <c r="E808" s="190" t="s">
        <v>5401</v>
      </c>
      <c r="F808" s="269" t="s">
        <v>2320</v>
      </c>
      <c r="G808" s="107">
        <v>9</v>
      </c>
    </row>
    <row r="809" spans="1:7">
      <c r="A809" s="107">
        <v>2014</v>
      </c>
      <c r="B809" s="268" t="s">
        <v>644</v>
      </c>
      <c r="C809" s="190" t="s">
        <v>214</v>
      </c>
      <c r="D809" s="190" t="s">
        <v>5397</v>
      </c>
      <c r="E809" s="190" t="s">
        <v>5401</v>
      </c>
      <c r="F809" s="269" t="s">
        <v>2320</v>
      </c>
      <c r="G809" s="107">
        <v>3</v>
      </c>
    </row>
    <row r="810" spans="1:7">
      <c r="A810" s="107">
        <v>2014</v>
      </c>
      <c r="B810" s="268" t="s">
        <v>644</v>
      </c>
      <c r="C810" s="190" t="s">
        <v>126</v>
      </c>
      <c r="D810" s="190" t="s">
        <v>5397</v>
      </c>
      <c r="E810" s="190" t="s">
        <v>5401</v>
      </c>
      <c r="F810" s="269" t="s">
        <v>2320</v>
      </c>
      <c r="G810" s="107">
        <v>10</v>
      </c>
    </row>
    <row r="811" spans="1:7">
      <c r="A811" s="107">
        <v>2014</v>
      </c>
      <c r="B811" s="268" t="s">
        <v>644</v>
      </c>
      <c r="C811" s="190" t="s">
        <v>2302</v>
      </c>
      <c r="D811" s="190" t="s">
        <v>1195</v>
      </c>
      <c r="E811" s="190" t="s">
        <v>2411</v>
      </c>
      <c r="F811" s="269" t="s">
        <v>2304</v>
      </c>
      <c r="G811" s="107">
        <v>6</v>
      </c>
    </row>
    <row r="812" spans="1:7">
      <c r="A812" s="107">
        <v>2014</v>
      </c>
      <c r="B812" s="268" t="s">
        <v>644</v>
      </c>
      <c r="C812" s="190" t="s">
        <v>213</v>
      </c>
      <c r="D812" s="190" t="s">
        <v>1195</v>
      </c>
      <c r="E812" s="190" t="s">
        <v>2411</v>
      </c>
      <c r="F812" s="269" t="s">
        <v>2304</v>
      </c>
      <c r="G812" s="107">
        <v>6</v>
      </c>
    </row>
    <row r="813" spans="1:7">
      <c r="A813" s="107">
        <v>2014</v>
      </c>
      <c r="B813" s="268" t="s">
        <v>644</v>
      </c>
      <c r="C813" s="190" t="s">
        <v>31</v>
      </c>
      <c r="D813" s="190" t="s">
        <v>1195</v>
      </c>
      <c r="E813" s="190" t="s">
        <v>2411</v>
      </c>
      <c r="F813" s="269" t="s">
        <v>2304</v>
      </c>
      <c r="G813" s="107">
        <v>34</v>
      </c>
    </row>
    <row r="814" spans="1:7">
      <c r="A814" s="107">
        <v>2014</v>
      </c>
      <c r="B814" s="268" t="s">
        <v>644</v>
      </c>
      <c r="C814" s="190" t="s">
        <v>214</v>
      </c>
      <c r="D814" s="190" t="s">
        <v>1195</v>
      </c>
      <c r="E814" s="190" t="s">
        <v>2411</v>
      </c>
      <c r="F814" s="269" t="s">
        <v>2304</v>
      </c>
      <c r="G814" s="107">
        <v>27</v>
      </c>
    </row>
    <row r="815" spans="1:7">
      <c r="A815" s="107">
        <v>2014</v>
      </c>
      <c r="B815" s="268" t="s">
        <v>644</v>
      </c>
      <c r="C815" s="190" t="s">
        <v>126</v>
      </c>
      <c r="D815" s="190" t="s">
        <v>1195</v>
      </c>
      <c r="E815" s="190" t="s">
        <v>2411</v>
      </c>
      <c r="F815" s="269" t="s">
        <v>2304</v>
      </c>
      <c r="G815" s="107">
        <v>71</v>
      </c>
    </row>
    <row r="816" spans="1:7">
      <c r="A816" s="107">
        <v>2014</v>
      </c>
      <c r="B816" s="268" t="s">
        <v>644</v>
      </c>
      <c r="C816" s="190" t="s">
        <v>31</v>
      </c>
      <c r="D816" s="190" t="s">
        <v>5397</v>
      </c>
      <c r="E816" s="190" t="s">
        <v>5402</v>
      </c>
      <c r="F816" s="269" t="s">
        <v>2351</v>
      </c>
      <c r="G816" s="107">
        <v>2</v>
      </c>
    </row>
    <row r="817" spans="1:7">
      <c r="A817" s="107">
        <v>2014</v>
      </c>
      <c r="B817" s="268" t="s">
        <v>644</v>
      </c>
      <c r="C817" s="190" t="s">
        <v>214</v>
      </c>
      <c r="D817" s="190" t="s">
        <v>5397</v>
      </c>
      <c r="E817" s="190" t="s">
        <v>5402</v>
      </c>
      <c r="F817" s="269" t="s">
        <v>2351</v>
      </c>
      <c r="G817" s="107">
        <v>6</v>
      </c>
    </row>
    <row r="818" spans="1:7">
      <c r="A818" s="107">
        <v>2014</v>
      </c>
      <c r="B818" s="268" t="s">
        <v>644</v>
      </c>
      <c r="C818" s="190" t="s">
        <v>126</v>
      </c>
      <c r="D818" s="190" t="s">
        <v>5397</v>
      </c>
      <c r="E818" s="190" t="s">
        <v>5402</v>
      </c>
      <c r="F818" s="269" t="s">
        <v>2351</v>
      </c>
      <c r="G818" s="107">
        <v>2</v>
      </c>
    </row>
    <row r="819" spans="1:7">
      <c r="A819" s="107">
        <v>2014</v>
      </c>
      <c r="B819" s="268" t="s">
        <v>644</v>
      </c>
      <c r="C819" s="190" t="s">
        <v>31</v>
      </c>
      <c r="D819" s="190" t="s">
        <v>5397</v>
      </c>
      <c r="E819" s="190" t="s">
        <v>5402</v>
      </c>
      <c r="F819" s="269" t="s">
        <v>2352</v>
      </c>
      <c r="G819" s="107">
        <v>5</v>
      </c>
    </row>
    <row r="820" spans="1:7">
      <c r="A820" s="107">
        <v>2014</v>
      </c>
      <c r="B820" s="268" t="s">
        <v>644</v>
      </c>
      <c r="C820" s="190" t="s">
        <v>214</v>
      </c>
      <c r="D820" s="190" t="s">
        <v>5397</v>
      </c>
      <c r="E820" s="190" t="s">
        <v>5402</v>
      </c>
      <c r="F820" s="269" t="s">
        <v>2352</v>
      </c>
      <c r="G820" s="107">
        <v>8</v>
      </c>
    </row>
    <row r="821" spans="1:7">
      <c r="A821" s="107">
        <v>2014</v>
      </c>
      <c r="B821" s="268" t="s">
        <v>644</v>
      </c>
      <c r="C821" s="190" t="s">
        <v>126</v>
      </c>
      <c r="D821" s="190" t="s">
        <v>5397</v>
      </c>
      <c r="E821" s="190" t="s">
        <v>5402</v>
      </c>
      <c r="F821" s="269" t="s">
        <v>2352</v>
      </c>
      <c r="G821" s="107">
        <v>8</v>
      </c>
    </row>
    <row r="822" spans="1:7">
      <c r="A822" s="107">
        <v>2014</v>
      </c>
      <c r="B822" s="268" t="s">
        <v>644</v>
      </c>
      <c r="C822" s="190" t="s">
        <v>2302</v>
      </c>
      <c r="D822" s="190" t="s">
        <v>5397</v>
      </c>
      <c r="E822" s="190" t="s">
        <v>5402</v>
      </c>
      <c r="F822" s="269" t="s">
        <v>2353</v>
      </c>
      <c r="G822" s="107">
        <v>1</v>
      </c>
    </row>
    <row r="823" spans="1:7">
      <c r="A823" s="107">
        <v>2014</v>
      </c>
      <c r="B823" s="268" t="s">
        <v>644</v>
      </c>
      <c r="C823" s="190" t="s">
        <v>31</v>
      </c>
      <c r="D823" s="190" t="s">
        <v>5397</v>
      </c>
      <c r="E823" s="190" t="s">
        <v>5402</v>
      </c>
      <c r="F823" s="269" t="s">
        <v>2353</v>
      </c>
      <c r="G823" s="107">
        <v>5</v>
      </c>
    </row>
    <row r="824" spans="1:7">
      <c r="A824" s="107">
        <v>2014</v>
      </c>
      <c r="B824" s="268" t="s">
        <v>644</v>
      </c>
      <c r="C824" s="190" t="s">
        <v>214</v>
      </c>
      <c r="D824" s="190" t="s">
        <v>5397</v>
      </c>
      <c r="E824" s="190" t="s">
        <v>5402</v>
      </c>
      <c r="F824" s="269" t="s">
        <v>2353</v>
      </c>
      <c r="G824" s="107">
        <v>4</v>
      </c>
    </row>
    <row r="825" spans="1:7">
      <c r="A825" s="107">
        <v>2014</v>
      </c>
      <c r="B825" s="268" t="s">
        <v>644</v>
      </c>
      <c r="C825" s="190" t="s">
        <v>126</v>
      </c>
      <c r="D825" s="190" t="s">
        <v>5397</v>
      </c>
      <c r="E825" s="190" t="s">
        <v>5402</v>
      </c>
      <c r="F825" s="269" t="s">
        <v>2353</v>
      </c>
      <c r="G825" s="107">
        <v>6</v>
      </c>
    </row>
    <row r="826" spans="1:7">
      <c r="A826" s="107">
        <v>2014</v>
      </c>
      <c r="B826" s="268" t="s">
        <v>644</v>
      </c>
      <c r="C826" s="190" t="s">
        <v>2302</v>
      </c>
      <c r="D826" s="190" t="s">
        <v>1195</v>
      </c>
      <c r="E826" s="190" t="s">
        <v>5399</v>
      </c>
      <c r="F826" s="269" t="s">
        <v>2405</v>
      </c>
      <c r="G826" s="107">
        <v>1</v>
      </c>
    </row>
    <row r="827" spans="1:7">
      <c r="A827" s="107">
        <v>2014</v>
      </c>
      <c r="B827" s="268" t="s">
        <v>644</v>
      </c>
      <c r="C827" s="190" t="s">
        <v>31</v>
      </c>
      <c r="D827" s="190" t="s">
        <v>1195</v>
      </c>
      <c r="E827" s="190" t="s">
        <v>5399</v>
      </c>
      <c r="F827" s="269" t="s">
        <v>2405</v>
      </c>
      <c r="G827" s="107">
        <v>12</v>
      </c>
    </row>
    <row r="828" spans="1:7">
      <c r="A828" s="107">
        <v>2014</v>
      </c>
      <c r="B828" s="268" t="s">
        <v>644</v>
      </c>
      <c r="C828" s="190" t="s">
        <v>214</v>
      </c>
      <c r="D828" s="190" t="s">
        <v>1195</v>
      </c>
      <c r="E828" s="190" t="s">
        <v>5399</v>
      </c>
      <c r="F828" s="269" t="s">
        <v>2405</v>
      </c>
      <c r="G828" s="107">
        <v>5</v>
      </c>
    </row>
    <row r="829" spans="1:7">
      <c r="A829" s="107">
        <v>2014</v>
      </c>
      <c r="B829" s="268" t="s">
        <v>644</v>
      </c>
      <c r="C829" s="190" t="s">
        <v>126</v>
      </c>
      <c r="D829" s="190" t="s">
        <v>1195</v>
      </c>
      <c r="E829" s="190" t="s">
        <v>5399</v>
      </c>
      <c r="F829" s="269" t="s">
        <v>2405</v>
      </c>
      <c r="G829" s="107">
        <v>5</v>
      </c>
    </row>
    <row r="830" spans="1:7">
      <c r="A830" s="107">
        <v>2014</v>
      </c>
      <c r="B830" s="268" t="s">
        <v>644</v>
      </c>
      <c r="C830" s="190" t="s">
        <v>31</v>
      </c>
      <c r="D830" s="190" t="s">
        <v>1195</v>
      </c>
      <c r="E830" s="190" t="s">
        <v>5399</v>
      </c>
      <c r="F830" s="269" t="s">
        <v>2406</v>
      </c>
      <c r="G830" s="107">
        <v>4</v>
      </c>
    </row>
    <row r="831" spans="1:7">
      <c r="A831" s="107">
        <v>2014</v>
      </c>
      <c r="B831" s="268" t="s">
        <v>644</v>
      </c>
      <c r="C831" s="190" t="s">
        <v>214</v>
      </c>
      <c r="D831" s="190" t="s">
        <v>1195</v>
      </c>
      <c r="E831" s="190" t="s">
        <v>5399</v>
      </c>
      <c r="F831" s="269" t="s">
        <v>2406</v>
      </c>
      <c r="G831" s="107">
        <v>4</v>
      </c>
    </row>
    <row r="832" spans="1:7">
      <c r="A832" s="107">
        <v>2014</v>
      </c>
      <c r="B832" s="268" t="s">
        <v>644</v>
      </c>
      <c r="C832" s="190" t="s">
        <v>126</v>
      </c>
      <c r="D832" s="190" t="s">
        <v>1195</v>
      </c>
      <c r="E832" s="190" t="s">
        <v>5399</v>
      </c>
      <c r="F832" s="269" t="s">
        <v>2406</v>
      </c>
      <c r="G832" s="107">
        <v>3</v>
      </c>
    </row>
    <row r="833" spans="1:7">
      <c r="A833" s="107">
        <v>2014</v>
      </c>
      <c r="B833" s="268" t="s">
        <v>644</v>
      </c>
      <c r="C833" s="190" t="s">
        <v>2302</v>
      </c>
      <c r="D833" s="190" t="s">
        <v>5397</v>
      </c>
      <c r="E833" s="190" t="s">
        <v>5400</v>
      </c>
      <c r="F833" s="269" t="s">
        <v>2316</v>
      </c>
      <c r="G833" s="107">
        <v>1</v>
      </c>
    </row>
    <row r="834" spans="1:7">
      <c r="A834" s="107">
        <v>2014</v>
      </c>
      <c r="B834" s="268" t="s">
        <v>644</v>
      </c>
      <c r="C834" s="190" t="s">
        <v>214</v>
      </c>
      <c r="D834" s="190" t="s">
        <v>5397</v>
      </c>
      <c r="E834" s="190" t="s">
        <v>5400</v>
      </c>
      <c r="F834" s="269" t="s">
        <v>2316</v>
      </c>
      <c r="G834" s="107">
        <v>3</v>
      </c>
    </row>
    <row r="835" spans="1:7">
      <c r="A835" s="107">
        <v>2014</v>
      </c>
      <c r="B835" s="268" t="s">
        <v>644</v>
      </c>
      <c r="C835" s="190" t="s">
        <v>126</v>
      </c>
      <c r="D835" s="190" t="s">
        <v>5397</v>
      </c>
      <c r="E835" s="190" t="s">
        <v>5400</v>
      </c>
      <c r="F835" s="269" t="s">
        <v>2316</v>
      </c>
      <c r="G835" s="107">
        <v>2</v>
      </c>
    </row>
    <row r="836" spans="1:7">
      <c r="A836" s="107">
        <v>2014</v>
      </c>
      <c r="B836" s="268" t="s">
        <v>644</v>
      </c>
      <c r="C836" s="190" t="s">
        <v>31</v>
      </c>
      <c r="D836" s="190" t="s">
        <v>5397</v>
      </c>
      <c r="E836" s="190" t="s">
        <v>5401</v>
      </c>
      <c r="F836" s="269" t="s">
        <v>2321</v>
      </c>
      <c r="G836" s="107">
        <v>8</v>
      </c>
    </row>
    <row r="837" spans="1:7">
      <c r="A837" s="107">
        <v>2014</v>
      </c>
      <c r="B837" s="268" t="s">
        <v>644</v>
      </c>
      <c r="C837" s="190" t="s">
        <v>214</v>
      </c>
      <c r="D837" s="190" t="s">
        <v>5397</v>
      </c>
      <c r="E837" s="190" t="s">
        <v>5401</v>
      </c>
      <c r="F837" s="269" t="s">
        <v>2321</v>
      </c>
      <c r="G837" s="107">
        <v>14</v>
      </c>
    </row>
    <row r="838" spans="1:7">
      <c r="A838" s="107">
        <v>2014</v>
      </c>
      <c r="B838" s="268" t="s">
        <v>644</v>
      </c>
      <c r="C838" s="190" t="s">
        <v>126</v>
      </c>
      <c r="D838" s="190" t="s">
        <v>5397</v>
      </c>
      <c r="E838" s="190" t="s">
        <v>5401</v>
      </c>
      <c r="F838" s="269" t="s">
        <v>2321</v>
      </c>
      <c r="G838" s="107">
        <v>8</v>
      </c>
    </row>
    <row r="839" spans="1:7">
      <c r="A839" s="107">
        <v>2014</v>
      </c>
      <c r="B839" s="268" t="s">
        <v>644</v>
      </c>
      <c r="C839" s="190" t="s">
        <v>31</v>
      </c>
      <c r="D839" s="190" t="s">
        <v>1195</v>
      </c>
      <c r="E839" s="190" t="s">
        <v>5399</v>
      </c>
      <c r="F839" s="269" t="s">
        <v>2513</v>
      </c>
      <c r="G839" s="107">
        <v>3</v>
      </c>
    </row>
    <row r="840" spans="1:7">
      <c r="A840" s="107">
        <v>2014</v>
      </c>
      <c r="B840" s="268" t="s">
        <v>644</v>
      </c>
      <c r="C840" s="190" t="s">
        <v>214</v>
      </c>
      <c r="D840" s="190" t="s">
        <v>1195</v>
      </c>
      <c r="E840" s="190" t="s">
        <v>5399</v>
      </c>
      <c r="F840" s="269" t="s">
        <v>2513</v>
      </c>
      <c r="G840" s="107">
        <v>1</v>
      </c>
    </row>
    <row r="841" spans="1:7">
      <c r="A841" s="107">
        <v>2014</v>
      </c>
      <c r="B841" s="268" t="s">
        <v>644</v>
      </c>
      <c r="C841" s="190" t="s">
        <v>126</v>
      </c>
      <c r="D841" s="190" t="s">
        <v>1195</v>
      </c>
      <c r="E841" s="190" t="s">
        <v>5399</v>
      </c>
      <c r="F841" s="269" t="s">
        <v>2513</v>
      </c>
      <c r="G841" s="107">
        <v>2</v>
      </c>
    </row>
    <row r="842" spans="1:7">
      <c r="A842" s="107">
        <v>2014</v>
      </c>
      <c r="B842" s="268" t="s">
        <v>644</v>
      </c>
      <c r="C842" s="190" t="s">
        <v>31</v>
      </c>
      <c r="D842" s="190" t="s">
        <v>1195</v>
      </c>
      <c r="E842" s="190" t="s">
        <v>5399</v>
      </c>
      <c r="F842" s="269" t="s">
        <v>2407</v>
      </c>
      <c r="G842" s="107">
        <v>1</v>
      </c>
    </row>
    <row r="843" spans="1:7">
      <c r="A843" s="107">
        <v>2014</v>
      </c>
      <c r="B843" s="268" t="s">
        <v>644</v>
      </c>
      <c r="C843" s="190" t="s">
        <v>214</v>
      </c>
      <c r="D843" s="190" t="s">
        <v>1195</v>
      </c>
      <c r="E843" s="190" t="s">
        <v>5399</v>
      </c>
      <c r="F843" s="269" t="s">
        <v>2407</v>
      </c>
      <c r="G843" s="107">
        <v>2</v>
      </c>
    </row>
    <row r="844" spans="1:7">
      <c r="A844" s="107">
        <v>2014</v>
      </c>
      <c r="B844" s="268" t="s">
        <v>644</v>
      </c>
      <c r="C844" s="190" t="s">
        <v>126</v>
      </c>
      <c r="D844" s="190" t="s">
        <v>1195</v>
      </c>
      <c r="E844" s="190" t="s">
        <v>5399</v>
      </c>
      <c r="F844" s="269" t="s">
        <v>2407</v>
      </c>
      <c r="G844" s="107">
        <v>4</v>
      </c>
    </row>
    <row r="845" spans="1:7">
      <c r="A845" s="107">
        <v>2014</v>
      </c>
      <c r="B845" s="268" t="s">
        <v>644</v>
      </c>
      <c r="C845" s="190" t="s">
        <v>31</v>
      </c>
      <c r="D845" s="190" t="s">
        <v>1195</v>
      </c>
      <c r="E845" s="190" t="s">
        <v>5399</v>
      </c>
      <c r="F845" s="269" t="s">
        <v>2408</v>
      </c>
      <c r="G845" s="107">
        <v>3</v>
      </c>
    </row>
    <row r="846" spans="1:7">
      <c r="A846" s="107">
        <v>2014</v>
      </c>
      <c r="B846" s="268" t="s">
        <v>644</v>
      </c>
      <c r="C846" s="190" t="s">
        <v>214</v>
      </c>
      <c r="D846" s="190" t="s">
        <v>1195</v>
      </c>
      <c r="E846" s="190" t="s">
        <v>5399</v>
      </c>
      <c r="F846" s="269" t="s">
        <v>2408</v>
      </c>
      <c r="G846" s="107">
        <v>1</v>
      </c>
    </row>
    <row r="847" spans="1:7">
      <c r="A847" s="107">
        <v>2014</v>
      </c>
      <c r="B847" s="268" t="s">
        <v>644</v>
      </c>
      <c r="C847" s="190" t="s">
        <v>126</v>
      </c>
      <c r="D847" s="190" t="s">
        <v>1195</v>
      </c>
      <c r="E847" s="190" t="s">
        <v>5399</v>
      </c>
      <c r="F847" s="269" t="s">
        <v>2408</v>
      </c>
      <c r="G847" s="107">
        <v>5</v>
      </c>
    </row>
    <row r="848" spans="1:7">
      <c r="A848" s="107">
        <v>2014</v>
      </c>
      <c r="B848" s="268" t="s">
        <v>644</v>
      </c>
      <c r="C848" s="190" t="s">
        <v>31</v>
      </c>
      <c r="D848" s="190" t="s">
        <v>1195</v>
      </c>
      <c r="E848" s="190" t="s">
        <v>5399</v>
      </c>
      <c r="F848" s="269" t="s">
        <v>2357</v>
      </c>
      <c r="G848" s="107">
        <v>1</v>
      </c>
    </row>
    <row r="849" spans="1:7">
      <c r="A849" s="107">
        <v>2014</v>
      </c>
      <c r="B849" s="268" t="s">
        <v>644</v>
      </c>
      <c r="C849" s="190" t="s">
        <v>2302</v>
      </c>
      <c r="D849" s="190" t="s">
        <v>5397</v>
      </c>
      <c r="E849" s="190" t="s">
        <v>5400</v>
      </c>
      <c r="F849" s="269" t="s">
        <v>2339</v>
      </c>
      <c r="G849" s="107">
        <v>1</v>
      </c>
    </row>
    <row r="850" spans="1:7">
      <c r="A850" s="107">
        <v>2014</v>
      </c>
      <c r="B850" s="268" t="s">
        <v>644</v>
      </c>
      <c r="C850" s="190" t="s">
        <v>31</v>
      </c>
      <c r="D850" s="190" t="s">
        <v>5397</v>
      </c>
      <c r="E850" s="190" t="s">
        <v>5400</v>
      </c>
      <c r="F850" s="269" t="s">
        <v>2339</v>
      </c>
      <c r="G850" s="107">
        <v>6</v>
      </c>
    </row>
    <row r="851" spans="1:7">
      <c r="A851" s="107">
        <v>2014</v>
      </c>
      <c r="B851" s="268" t="s">
        <v>644</v>
      </c>
      <c r="C851" s="190" t="s">
        <v>214</v>
      </c>
      <c r="D851" s="190" t="s">
        <v>5397</v>
      </c>
      <c r="E851" s="190" t="s">
        <v>5400</v>
      </c>
      <c r="F851" s="269" t="s">
        <v>2339</v>
      </c>
      <c r="G851" s="107">
        <v>7</v>
      </c>
    </row>
    <row r="852" spans="1:7">
      <c r="A852" s="107">
        <v>2014</v>
      </c>
      <c r="B852" s="268" t="s">
        <v>644</v>
      </c>
      <c r="C852" s="190" t="s">
        <v>126</v>
      </c>
      <c r="D852" s="190" t="s">
        <v>5397</v>
      </c>
      <c r="E852" s="190" t="s">
        <v>5400</v>
      </c>
      <c r="F852" s="269" t="s">
        <v>2339</v>
      </c>
      <c r="G852" s="107">
        <v>7</v>
      </c>
    </row>
    <row r="853" spans="1:7">
      <c r="A853" s="107">
        <v>2014</v>
      </c>
      <c r="B853" s="268" t="s">
        <v>644</v>
      </c>
      <c r="C853" s="190" t="s">
        <v>213</v>
      </c>
      <c r="D853" s="190" t="s">
        <v>1195</v>
      </c>
      <c r="E853" s="190" t="s">
        <v>5399</v>
      </c>
      <c r="F853" s="269" t="s">
        <v>2360</v>
      </c>
      <c r="G853" s="107">
        <v>1</v>
      </c>
    </row>
    <row r="854" spans="1:7">
      <c r="A854" s="107">
        <v>2014</v>
      </c>
      <c r="B854" s="268" t="s">
        <v>644</v>
      </c>
      <c r="C854" s="190" t="s">
        <v>31</v>
      </c>
      <c r="D854" s="190" t="s">
        <v>1195</v>
      </c>
      <c r="E854" s="190" t="s">
        <v>5399</v>
      </c>
      <c r="F854" s="269" t="s">
        <v>2360</v>
      </c>
      <c r="G854" s="107">
        <v>11</v>
      </c>
    </row>
    <row r="855" spans="1:7">
      <c r="A855" s="107">
        <v>2014</v>
      </c>
      <c r="B855" s="268" t="s">
        <v>644</v>
      </c>
      <c r="C855" s="190" t="s">
        <v>214</v>
      </c>
      <c r="D855" s="190" t="s">
        <v>1195</v>
      </c>
      <c r="E855" s="190" t="s">
        <v>5399</v>
      </c>
      <c r="F855" s="269" t="s">
        <v>2360</v>
      </c>
      <c r="G855" s="107">
        <v>7</v>
      </c>
    </row>
    <row r="856" spans="1:7">
      <c r="A856" s="107">
        <v>2014</v>
      </c>
      <c r="B856" s="268" t="s">
        <v>644</v>
      </c>
      <c r="C856" s="190" t="s">
        <v>126</v>
      </c>
      <c r="D856" s="190" t="s">
        <v>1195</v>
      </c>
      <c r="E856" s="190" t="s">
        <v>5399</v>
      </c>
      <c r="F856" s="269" t="s">
        <v>2360</v>
      </c>
      <c r="G856" s="107">
        <v>6</v>
      </c>
    </row>
    <row r="857" spans="1:7">
      <c r="A857" s="107">
        <v>2014</v>
      </c>
      <c r="B857" s="268" t="s">
        <v>644</v>
      </c>
      <c r="C857" s="190" t="s">
        <v>2302</v>
      </c>
      <c r="D857" s="190" t="s">
        <v>1195</v>
      </c>
      <c r="E857" s="190" t="s">
        <v>5399</v>
      </c>
      <c r="F857" s="269" t="s">
        <v>2409</v>
      </c>
      <c r="G857" s="107">
        <v>1</v>
      </c>
    </row>
    <row r="858" spans="1:7">
      <c r="A858" s="107">
        <v>2014</v>
      </c>
      <c r="B858" s="268" t="s">
        <v>644</v>
      </c>
      <c r="C858" s="190" t="s">
        <v>31</v>
      </c>
      <c r="D858" s="190" t="s">
        <v>1195</v>
      </c>
      <c r="E858" s="190" t="s">
        <v>5399</v>
      </c>
      <c r="F858" s="269" t="s">
        <v>2409</v>
      </c>
      <c r="G858" s="107">
        <v>5</v>
      </c>
    </row>
    <row r="859" spans="1:7">
      <c r="A859" s="107">
        <v>2014</v>
      </c>
      <c r="B859" s="268" t="s">
        <v>644</v>
      </c>
      <c r="C859" s="190" t="s">
        <v>214</v>
      </c>
      <c r="D859" s="190" t="s">
        <v>1195</v>
      </c>
      <c r="E859" s="190" t="s">
        <v>5399</v>
      </c>
      <c r="F859" s="269" t="s">
        <v>2409</v>
      </c>
      <c r="G859" s="107">
        <v>3</v>
      </c>
    </row>
    <row r="860" spans="1:7">
      <c r="A860" s="107">
        <v>2014</v>
      </c>
      <c r="B860" s="268" t="s">
        <v>644</v>
      </c>
      <c r="C860" s="190" t="s">
        <v>126</v>
      </c>
      <c r="D860" s="190" t="s">
        <v>1195</v>
      </c>
      <c r="E860" s="190" t="s">
        <v>5399</v>
      </c>
      <c r="F860" s="269" t="s">
        <v>2409</v>
      </c>
      <c r="G860" s="107">
        <v>3</v>
      </c>
    </row>
    <row r="861" spans="1:7">
      <c r="A861" s="107">
        <v>2014</v>
      </c>
      <c r="B861" s="268" t="s">
        <v>644</v>
      </c>
      <c r="C861" s="190" t="s">
        <v>213</v>
      </c>
      <c r="D861" s="190" t="s">
        <v>1195</v>
      </c>
      <c r="E861" s="190" t="s">
        <v>5399</v>
      </c>
      <c r="F861" s="269" t="s">
        <v>2375</v>
      </c>
      <c r="G861" s="107">
        <v>1</v>
      </c>
    </row>
    <row r="862" spans="1:7">
      <c r="A862" s="107">
        <v>2014</v>
      </c>
      <c r="B862" s="268" t="s">
        <v>644</v>
      </c>
      <c r="C862" s="190" t="s">
        <v>31</v>
      </c>
      <c r="D862" s="190" t="s">
        <v>1195</v>
      </c>
      <c r="E862" s="190" t="s">
        <v>5399</v>
      </c>
      <c r="F862" s="269" t="s">
        <v>2375</v>
      </c>
      <c r="G862" s="107">
        <v>16</v>
      </c>
    </row>
    <row r="863" spans="1:7">
      <c r="A863" s="107">
        <v>2014</v>
      </c>
      <c r="B863" s="268" t="s">
        <v>644</v>
      </c>
      <c r="C863" s="190" t="s">
        <v>214</v>
      </c>
      <c r="D863" s="190" t="s">
        <v>1195</v>
      </c>
      <c r="E863" s="190" t="s">
        <v>5399</v>
      </c>
      <c r="F863" s="269" t="s">
        <v>2375</v>
      </c>
      <c r="G863" s="107">
        <v>1</v>
      </c>
    </row>
    <row r="864" spans="1:7">
      <c r="A864" s="107">
        <v>2014</v>
      </c>
      <c r="B864" s="268" t="s">
        <v>644</v>
      </c>
      <c r="C864" s="190" t="s">
        <v>126</v>
      </c>
      <c r="D864" s="190" t="s">
        <v>1195</v>
      </c>
      <c r="E864" s="190" t="s">
        <v>5399</v>
      </c>
      <c r="F864" s="269" t="s">
        <v>2375</v>
      </c>
      <c r="G864" s="107">
        <v>10</v>
      </c>
    </row>
    <row r="865" spans="1:7">
      <c r="A865" s="107">
        <v>2014</v>
      </c>
      <c r="B865" s="268" t="s">
        <v>644</v>
      </c>
      <c r="C865" s="190" t="s">
        <v>2302</v>
      </c>
      <c r="D865" s="190" t="s">
        <v>1195</v>
      </c>
      <c r="E865" s="190" t="s">
        <v>5399</v>
      </c>
      <c r="F865" s="269" t="s">
        <v>2380</v>
      </c>
      <c r="G865" s="107">
        <v>8</v>
      </c>
    </row>
    <row r="866" spans="1:7">
      <c r="A866" s="107">
        <v>2014</v>
      </c>
      <c r="B866" s="268" t="s">
        <v>644</v>
      </c>
      <c r="C866" s="190" t="s">
        <v>213</v>
      </c>
      <c r="D866" s="190" t="s">
        <v>1195</v>
      </c>
      <c r="E866" s="190" t="s">
        <v>5399</v>
      </c>
      <c r="F866" s="269" t="s">
        <v>2380</v>
      </c>
      <c r="G866" s="107">
        <v>16</v>
      </c>
    </row>
    <row r="867" spans="1:7">
      <c r="A867" s="107">
        <v>2014</v>
      </c>
      <c r="B867" s="268" t="s">
        <v>644</v>
      </c>
      <c r="C867" s="190" t="s">
        <v>31</v>
      </c>
      <c r="D867" s="190" t="s">
        <v>1195</v>
      </c>
      <c r="E867" s="190" t="s">
        <v>5399</v>
      </c>
      <c r="F867" s="269" t="s">
        <v>2380</v>
      </c>
      <c r="G867" s="107">
        <v>70</v>
      </c>
    </row>
    <row r="868" spans="1:7">
      <c r="A868" s="107">
        <v>2014</v>
      </c>
      <c r="B868" s="268" t="s">
        <v>644</v>
      </c>
      <c r="C868" s="190" t="s">
        <v>214</v>
      </c>
      <c r="D868" s="190" t="s">
        <v>1195</v>
      </c>
      <c r="E868" s="190" t="s">
        <v>5399</v>
      </c>
      <c r="F868" s="269" t="s">
        <v>2380</v>
      </c>
      <c r="G868" s="107">
        <v>63</v>
      </c>
    </row>
    <row r="869" spans="1:7">
      <c r="A869" s="107">
        <v>2014</v>
      </c>
      <c r="B869" s="268" t="s">
        <v>644</v>
      </c>
      <c r="C869" s="190" t="s">
        <v>126</v>
      </c>
      <c r="D869" s="190" t="s">
        <v>1195</v>
      </c>
      <c r="E869" s="190" t="s">
        <v>5399</v>
      </c>
      <c r="F869" s="269" t="s">
        <v>2380</v>
      </c>
      <c r="G869" s="107">
        <v>73</v>
      </c>
    </row>
    <row r="870" spans="1:7">
      <c r="A870" s="107">
        <v>2014</v>
      </c>
      <c r="B870" s="268" t="s">
        <v>644</v>
      </c>
      <c r="C870" s="190" t="s">
        <v>2302</v>
      </c>
      <c r="D870" s="190" t="s">
        <v>1195</v>
      </c>
      <c r="E870" s="190" t="s">
        <v>5399</v>
      </c>
      <c r="F870" s="269" t="s">
        <v>2359</v>
      </c>
      <c r="G870" s="107">
        <v>1</v>
      </c>
    </row>
    <row r="871" spans="1:7">
      <c r="A871" s="107">
        <v>2014</v>
      </c>
      <c r="B871" s="268" t="s">
        <v>644</v>
      </c>
      <c r="C871" s="190" t="s">
        <v>213</v>
      </c>
      <c r="D871" s="190" t="s">
        <v>1195</v>
      </c>
      <c r="E871" s="190" t="s">
        <v>5399</v>
      </c>
      <c r="F871" s="269" t="s">
        <v>2359</v>
      </c>
      <c r="G871" s="107">
        <v>3</v>
      </c>
    </row>
    <row r="872" spans="1:7">
      <c r="A872" s="107">
        <v>2014</v>
      </c>
      <c r="B872" s="268" t="s">
        <v>644</v>
      </c>
      <c r="C872" s="190" t="s">
        <v>31</v>
      </c>
      <c r="D872" s="190" t="s">
        <v>1195</v>
      </c>
      <c r="E872" s="190" t="s">
        <v>5399</v>
      </c>
      <c r="F872" s="269" t="s">
        <v>2359</v>
      </c>
      <c r="G872" s="107">
        <v>3</v>
      </c>
    </row>
    <row r="873" spans="1:7">
      <c r="A873" s="107">
        <v>2014</v>
      </c>
      <c r="B873" s="268" t="s">
        <v>644</v>
      </c>
      <c r="C873" s="190" t="s">
        <v>214</v>
      </c>
      <c r="D873" s="190" t="s">
        <v>1195</v>
      </c>
      <c r="E873" s="190" t="s">
        <v>5399</v>
      </c>
      <c r="F873" s="269" t="s">
        <v>2359</v>
      </c>
      <c r="G873" s="107">
        <v>5</v>
      </c>
    </row>
    <row r="874" spans="1:7">
      <c r="A874" s="107">
        <v>2014</v>
      </c>
      <c r="B874" s="268" t="s">
        <v>644</v>
      </c>
      <c r="C874" s="190" t="s">
        <v>126</v>
      </c>
      <c r="D874" s="190" t="s">
        <v>1195</v>
      </c>
      <c r="E874" s="190" t="s">
        <v>5399</v>
      </c>
      <c r="F874" s="269" t="s">
        <v>2359</v>
      </c>
      <c r="G874" s="107">
        <v>5</v>
      </c>
    </row>
    <row r="875" spans="1:7">
      <c r="A875" s="107">
        <v>2014</v>
      </c>
      <c r="B875" s="268" t="s">
        <v>644</v>
      </c>
      <c r="C875" s="190" t="s">
        <v>213</v>
      </c>
      <c r="D875" s="190" t="s">
        <v>1195</v>
      </c>
      <c r="E875" s="190" t="s">
        <v>5399</v>
      </c>
      <c r="F875" s="269" t="s">
        <v>2363</v>
      </c>
      <c r="G875" s="107">
        <v>2</v>
      </c>
    </row>
    <row r="876" spans="1:7">
      <c r="A876" s="107">
        <v>2014</v>
      </c>
      <c r="B876" s="268" t="s">
        <v>644</v>
      </c>
      <c r="C876" s="190" t="s">
        <v>31</v>
      </c>
      <c r="D876" s="190" t="s">
        <v>1195</v>
      </c>
      <c r="E876" s="190" t="s">
        <v>5399</v>
      </c>
      <c r="F876" s="269" t="s">
        <v>2363</v>
      </c>
      <c r="G876" s="107">
        <v>1</v>
      </c>
    </row>
    <row r="877" spans="1:7">
      <c r="A877" s="107">
        <v>2014</v>
      </c>
      <c r="B877" s="268" t="s">
        <v>644</v>
      </c>
      <c r="C877" s="190" t="s">
        <v>214</v>
      </c>
      <c r="D877" s="190" t="s">
        <v>1195</v>
      </c>
      <c r="E877" s="190" t="s">
        <v>5399</v>
      </c>
      <c r="F877" s="269" t="s">
        <v>2363</v>
      </c>
      <c r="G877" s="107">
        <v>6</v>
      </c>
    </row>
    <row r="878" spans="1:7">
      <c r="A878" s="107">
        <v>2014</v>
      </c>
      <c r="B878" s="268" t="s">
        <v>644</v>
      </c>
      <c r="C878" s="190" t="s">
        <v>126</v>
      </c>
      <c r="D878" s="190" t="s">
        <v>1195</v>
      </c>
      <c r="E878" s="190" t="s">
        <v>5399</v>
      </c>
      <c r="F878" s="269" t="s">
        <v>2363</v>
      </c>
      <c r="G878" s="107">
        <v>10</v>
      </c>
    </row>
    <row r="879" spans="1:7">
      <c r="A879" s="107">
        <v>2014</v>
      </c>
      <c r="B879" s="268" t="s">
        <v>644</v>
      </c>
      <c r="C879" s="190" t="s">
        <v>213</v>
      </c>
      <c r="D879" s="190" t="s">
        <v>1195</v>
      </c>
      <c r="E879" s="190" t="s">
        <v>5399</v>
      </c>
      <c r="F879" s="269" t="s">
        <v>2401</v>
      </c>
      <c r="G879" s="107">
        <v>2</v>
      </c>
    </row>
    <row r="880" spans="1:7">
      <c r="A880" s="107">
        <v>2014</v>
      </c>
      <c r="B880" s="268" t="s">
        <v>644</v>
      </c>
      <c r="C880" s="190" t="s">
        <v>31</v>
      </c>
      <c r="D880" s="190" t="s">
        <v>1195</v>
      </c>
      <c r="E880" s="190" t="s">
        <v>5399</v>
      </c>
      <c r="F880" s="269" t="s">
        <v>2401</v>
      </c>
      <c r="G880" s="107">
        <v>29</v>
      </c>
    </row>
    <row r="881" spans="1:7">
      <c r="A881" s="107">
        <v>2014</v>
      </c>
      <c r="B881" s="268" t="s">
        <v>644</v>
      </c>
      <c r="C881" s="190" t="s">
        <v>214</v>
      </c>
      <c r="D881" s="190" t="s">
        <v>1195</v>
      </c>
      <c r="E881" s="190" t="s">
        <v>5399</v>
      </c>
      <c r="F881" s="269" t="s">
        <v>2401</v>
      </c>
      <c r="G881" s="107">
        <v>4</v>
      </c>
    </row>
    <row r="882" spans="1:7">
      <c r="A882" s="107">
        <v>2014</v>
      </c>
      <c r="B882" s="268" t="s">
        <v>644</v>
      </c>
      <c r="C882" s="190" t="s">
        <v>126</v>
      </c>
      <c r="D882" s="190" t="s">
        <v>1195</v>
      </c>
      <c r="E882" s="190" t="s">
        <v>5399</v>
      </c>
      <c r="F882" s="269" t="s">
        <v>2401</v>
      </c>
      <c r="G882" s="107">
        <v>21</v>
      </c>
    </row>
    <row r="883" spans="1:7">
      <c r="A883" s="107">
        <v>2014</v>
      </c>
      <c r="B883" s="268" t="s">
        <v>644</v>
      </c>
      <c r="C883" s="190" t="s">
        <v>2302</v>
      </c>
      <c r="D883" s="190" t="s">
        <v>1195</v>
      </c>
      <c r="E883" s="190" t="s">
        <v>5399</v>
      </c>
      <c r="F883" s="269" t="s">
        <v>2381</v>
      </c>
      <c r="G883" s="107">
        <v>6</v>
      </c>
    </row>
    <row r="884" spans="1:7">
      <c r="A884" s="107">
        <v>2014</v>
      </c>
      <c r="B884" s="268" t="s">
        <v>644</v>
      </c>
      <c r="C884" s="190" t="s">
        <v>213</v>
      </c>
      <c r="D884" s="190" t="s">
        <v>1195</v>
      </c>
      <c r="E884" s="190" t="s">
        <v>5399</v>
      </c>
      <c r="F884" s="269" t="s">
        <v>2381</v>
      </c>
      <c r="G884" s="107">
        <v>14</v>
      </c>
    </row>
    <row r="885" spans="1:7">
      <c r="A885" s="107">
        <v>2014</v>
      </c>
      <c r="B885" s="268" t="s">
        <v>644</v>
      </c>
      <c r="C885" s="190" t="s">
        <v>31</v>
      </c>
      <c r="D885" s="190" t="s">
        <v>1195</v>
      </c>
      <c r="E885" s="190" t="s">
        <v>5399</v>
      </c>
      <c r="F885" s="269" t="s">
        <v>2381</v>
      </c>
      <c r="G885" s="107">
        <v>100</v>
      </c>
    </row>
    <row r="886" spans="1:7">
      <c r="A886" s="107">
        <v>2014</v>
      </c>
      <c r="B886" s="268" t="s">
        <v>644</v>
      </c>
      <c r="C886" s="190" t="s">
        <v>214</v>
      </c>
      <c r="D886" s="190" t="s">
        <v>1195</v>
      </c>
      <c r="E886" s="190" t="s">
        <v>5399</v>
      </c>
      <c r="F886" s="269" t="s">
        <v>2381</v>
      </c>
      <c r="G886" s="107">
        <v>64</v>
      </c>
    </row>
    <row r="887" spans="1:7">
      <c r="A887" s="107">
        <v>2014</v>
      </c>
      <c r="B887" s="268" t="s">
        <v>644</v>
      </c>
      <c r="C887" s="190" t="s">
        <v>126</v>
      </c>
      <c r="D887" s="190" t="s">
        <v>1195</v>
      </c>
      <c r="E887" s="190" t="s">
        <v>5399</v>
      </c>
      <c r="F887" s="269" t="s">
        <v>2381</v>
      </c>
      <c r="G887" s="107">
        <v>95</v>
      </c>
    </row>
    <row r="888" spans="1:7">
      <c r="A888" s="107">
        <v>2014</v>
      </c>
      <c r="B888" s="268" t="s">
        <v>644</v>
      </c>
      <c r="C888" s="190" t="s">
        <v>2302</v>
      </c>
      <c r="D888" s="190" t="s">
        <v>1195</v>
      </c>
      <c r="E888" s="190" t="s">
        <v>5398</v>
      </c>
      <c r="F888" s="269" t="s">
        <v>2330</v>
      </c>
      <c r="G888" s="107">
        <v>24</v>
      </c>
    </row>
    <row r="889" spans="1:7">
      <c r="A889" s="107">
        <v>2014</v>
      </c>
      <c r="B889" s="268" t="s">
        <v>644</v>
      </c>
      <c r="C889" s="190" t="s">
        <v>213</v>
      </c>
      <c r="D889" s="190" t="s">
        <v>1195</v>
      </c>
      <c r="E889" s="190" t="s">
        <v>5398</v>
      </c>
      <c r="F889" s="269" t="s">
        <v>2330</v>
      </c>
      <c r="G889" s="107">
        <v>87</v>
      </c>
    </row>
    <row r="890" spans="1:7">
      <c r="A890" s="107">
        <v>2014</v>
      </c>
      <c r="B890" s="268" t="s">
        <v>644</v>
      </c>
      <c r="C890" s="190" t="s">
        <v>31</v>
      </c>
      <c r="D890" s="190" t="s">
        <v>1195</v>
      </c>
      <c r="E890" s="190" t="s">
        <v>5398</v>
      </c>
      <c r="F890" s="269" t="s">
        <v>2330</v>
      </c>
      <c r="G890" s="107">
        <v>375</v>
      </c>
    </row>
    <row r="891" spans="1:7">
      <c r="A891" s="107">
        <v>2014</v>
      </c>
      <c r="B891" s="268" t="s">
        <v>644</v>
      </c>
      <c r="C891" s="190" t="s">
        <v>214</v>
      </c>
      <c r="D891" s="190" t="s">
        <v>1195</v>
      </c>
      <c r="E891" s="190" t="s">
        <v>5398</v>
      </c>
      <c r="F891" s="269" t="s">
        <v>2330</v>
      </c>
      <c r="G891" s="107">
        <v>266</v>
      </c>
    </row>
    <row r="892" spans="1:7">
      <c r="A892" s="107">
        <v>2014</v>
      </c>
      <c r="B892" s="268" t="s">
        <v>644</v>
      </c>
      <c r="C892" s="190" t="s">
        <v>126</v>
      </c>
      <c r="D892" s="190" t="s">
        <v>1195</v>
      </c>
      <c r="E892" s="190" t="s">
        <v>5398</v>
      </c>
      <c r="F892" s="269" t="s">
        <v>2330</v>
      </c>
      <c r="G892" s="107">
        <v>386</v>
      </c>
    </row>
    <row r="893" spans="1:7">
      <c r="A893" s="107">
        <v>2014</v>
      </c>
      <c r="B893" s="268" t="s">
        <v>644</v>
      </c>
      <c r="C893" s="190" t="s">
        <v>214</v>
      </c>
      <c r="D893" s="190" t="s">
        <v>1195</v>
      </c>
      <c r="E893" s="190" t="s">
        <v>5399</v>
      </c>
      <c r="F893" s="269" t="s">
        <v>2402</v>
      </c>
      <c r="G893" s="107">
        <v>2</v>
      </c>
    </row>
    <row r="894" spans="1:7">
      <c r="A894" s="107">
        <v>2014</v>
      </c>
      <c r="B894" s="268" t="s">
        <v>644</v>
      </c>
      <c r="C894" s="190" t="s">
        <v>126</v>
      </c>
      <c r="D894" s="190" t="s">
        <v>1195</v>
      </c>
      <c r="E894" s="190" t="s">
        <v>5399</v>
      </c>
      <c r="F894" s="269" t="s">
        <v>2402</v>
      </c>
      <c r="G894" s="107">
        <v>6</v>
      </c>
    </row>
    <row r="895" spans="1:7">
      <c r="A895" s="107">
        <v>2014</v>
      </c>
      <c r="B895" s="268" t="s">
        <v>644</v>
      </c>
      <c r="C895" s="190" t="s">
        <v>2302</v>
      </c>
      <c r="D895" s="190" t="s">
        <v>1195</v>
      </c>
      <c r="E895" s="190" t="s">
        <v>5399</v>
      </c>
      <c r="F895" s="269" t="s">
        <v>2374</v>
      </c>
      <c r="G895" s="107">
        <v>2</v>
      </c>
    </row>
    <row r="896" spans="1:7">
      <c r="A896" s="107">
        <v>2014</v>
      </c>
      <c r="B896" s="268" t="s">
        <v>644</v>
      </c>
      <c r="C896" s="190" t="s">
        <v>213</v>
      </c>
      <c r="D896" s="190" t="s">
        <v>1195</v>
      </c>
      <c r="E896" s="190" t="s">
        <v>5399</v>
      </c>
      <c r="F896" s="269" t="s">
        <v>2374</v>
      </c>
      <c r="G896" s="107">
        <v>12</v>
      </c>
    </row>
    <row r="897" spans="1:7">
      <c r="A897" s="107">
        <v>2014</v>
      </c>
      <c r="B897" s="268" t="s">
        <v>644</v>
      </c>
      <c r="C897" s="190" t="s">
        <v>31</v>
      </c>
      <c r="D897" s="190" t="s">
        <v>1195</v>
      </c>
      <c r="E897" s="190" t="s">
        <v>5399</v>
      </c>
      <c r="F897" s="269" t="s">
        <v>2374</v>
      </c>
      <c r="G897" s="107">
        <v>68</v>
      </c>
    </row>
    <row r="898" spans="1:7">
      <c r="A898" s="107">
        <v>2014</v>
      </c>
      <c r="B898" s="268" t="s">
        <v>644</v>
      </c>
      <c r="C898" s="190" t="s">
        <v>214</v>
      </c>
      <c r="D898" s="190" t="s">
        <v>1195</v>
      </c>
      <c r="E898" s="190" t="s">
        <v>5399</v>
      </c>
      <c r="F898" s="269" t="s">
        <v>2374</v>
      </c>
      <c r="G898" s="107">
        <v>69</v>
      </c>
    </row>
    <row r="899" spans="1:7">
      <c r="A899" s="107">
        <v>2014</v>
      </c>
      <c r="B899" s="268" t="s">
        <v>644</v>
      </c>
      <c r="C899" s="190" t="s">
        <v>126</v>
      </c>
      <c r="D899" s="190" t="s">
        <v>1195</v>
      </c>
      <c r="E899" s="190" t="s">
        <v>5399</v>
      </c>
      <c r="F899" s="269" t="s">
        <v>2374</v>
      </c>
      <c r="G899" s="107">
        <v>87</v>
      </c>
    </row>
    <row r="900" spans="1:7">
      <c r="A900" s="107">
        <v>2014</v>
      </c>
      <c r="B900" s="268" t="s">
        <v>644</v>
      </c>
      <c r="C900" s="190" t="s">
        <v>2302</v>
      </c>
      <c r="D900" s="190" t="s">
        <v>1195</v>
      </c>
      <c r="E900" s="190" t="s">
        <v>5399</v>
      </c>
      <c r="F900" s="269" t="s">
        <v>2403</v>
      </c>
      <c r="G900" s="107">
        <v>2</v>
      </c>
    </row>
    <row r="901" spans="1:7">
      <c r="A901" s="107">
        <v>2014</v>
      </c>
      <c r="B901" s="268" t="s">
        <v>644</v>
      </c>
      <c r="C901" s="190" t="s">
        <v>213</v>
      </c>
      <c r="D901" s="190" t="s">
        <v>1195</v>
      </c>
      <c r="E901" s="190" t="s">
        <v>5399</v>
      </c>
      <c r="F901" s="269" t="s">
        <v>2403</v>
      </c>
      <c r="G901" s="107">
        <v>3</v>
      </c>
    </row>
    <row r="902" spans="1:7">
      <c r="A902" s="107">
        <v>2014</v>
      </c>
      <c r="B902" s="268" t="s">
        <v>644</v>
      </c>
      <c r="C902" s="190" t="s">
        <v>31</v>
      </c>
      <c r="D902" s="190" t="s">
        <v>1195</v>
      </c>
      <c r="E902" s="190" t="s">
        <v>5399</v>
      </c>
      <c r="F902" s="269" t="s">
        <v>2403</v>
      </c>
      <c r="G902" s="107">
        <v>24</v>
      </c>
    </row>
    <row r="903" spans="1:7">
      <c r="A903" s="107">
        <v>2014</v>
      </c>
      <c r="B903" s="268" t="s">
        <v>644</v>
      </c>
      <c r="C903" s="190" t="s">
        <v>214</v>
      </c>
      <c r="D903" s="190" t="s">
        <v>1195</v>
      </c>
      <c r="E903" s="190" t="s">
        <v>5399</v>
      </c>
      <c r="F903" s="269" t="s">
        <v>2403</v>
      </c>
      <c r="G903" s="107">
        <v>10</v>
      </c>
    </row>
    <row r="904" spans="1:7">
      <c r="A904" s="107">
        <v>2014</v>
      </c>
      <c r="B904" s="268" t="s">
        <v>644</v>
      </c>
      <c r="C904" s="190" t="s">
        <v>126</v>
      </c>
      <c r="D904" s="190" t="s">
        <v>1195</v>
      </c>
      <c r="E904" s="190" t="s">
        <v>5399</v>
      </c>
      <c r="F904" s="269" t="s">
        <v>2403</v>
      </c>
      <c r="G904" s="107">
        <v>17</v>
      </c>
    </row>
    <row r="905" spans="1:7">
      <c r="A905" s="107">
        <v>2014</v>
      </c>
      <c r="B905" s="268" t="s">
        <v>644</v>
      </c>
      <c r="C905" s="190" t="s">
        <v>2302</v>
      </c>
      <c r="D905" s="190" t="s">
        <v>1195</v>
      </c>
      <c r="E905" s="190" t="s">
        <v>5399</v>
      </c>
      <c r="F905" s="269" t="s">
        <v>2382</v>
      </c>
      <c r="G905" s="107">
        <v>5</v>
      </c>
    </row>
    <row r="906" spans="1:7">
      <c r="A906" s="107">
        <v>2014</v>
      </c>
      <c r="B906" s="268" t="s">
        <v>644</v>
      </c>
      <c r="C906" s="190" t="s">
        <v>213</v>
      </c>
      <c r="D906" s="190" t="s">
        <v>1195</v>
      </c>
      <c r="E906" s="190" t="s">
        <v>5399</v>
      </c>
      <c r="F906" s="269" t="s">
        <v>2382</v>
      </c>
      <c r="G906" s="107">
        <v>7</v>
      </c>
    </row>
    <row r="907" spans="1:7">
      <c r="A907" s="107">
        <v>2014</v>
      </c>
      <c r="B907" s="268" t="s">
        <v>644</v>
      </c>
      <c r="C907" s="190" t="s">
        <v>31</v>
      </c>
      <c r="D907" s="190" t="s">
        <v>1195</v>
      </c>
      <c r="E907" s="190" t="s">
        <v>5399</v>
      </c>
      <c r="F907" s="269" t="s">
        <v>2382</v>
      </c>
      <c r="G907" s="107">
        <v>26</v>
      </c>
    </row>
    <row r="908" spans="1:7">
      <c r="A908" s="107">
        <v>2014</v>
      </c>
      <c r="B908" s="268" t="s">
        <v>644</v>
      </c>
      <c r="C908" s="190" t="s">
        <v>214</v>
      </c>
      <c r="D908" s="190" t="s">
        <v>1195</v>
      </c>
      <c r="E908" s="190" t="s">
        <v>5399</v>
      </c>
      <c r="F908" s="269" t="s">
        <v>2382</v>
      </c>
      <c r="G908" s="107">
        <v>23</v>
      </c>
    </row>
    <row r="909" spans="1:7">
      <c r="A909" s="107">
        <v>2014</v>
      </c>
      <c r="B909" s="268" t="s">
        <v>644</v>
      </c>
      <c r="C909" s="190" t="s">
        <v>126</v>
      </c>
      <c r="D909" s="190" t="s">
        <v>1195</v>
      </c>
      <c r="E909" s="190" t="s">
        <v>5399</v>
      </c>
      <c r="F909" s="269" t="s">
        <v>2382</v>
      </c>
      <c r="G909" s="107">
        <v>28</v>
      </c>
    </row>
    <row r="910" spans="1:7">
      <c r="A910" s="107">
        <v>2014</v>
      </c>
      <c r="B910" s="268" t="s">
        <v>644</v>
      </c>
      <c r="C910" s="190" t="s">
        <v>2302</v>
      </c>
      <c r="D910" s="190" t="s">
        <v>1195</v>
      </c>
      <c r="E910" s="190" t="s">
        <v>5399</v>
      </c>
      <c r="F910" s="269" t="s">
        <v>2404</v>
      </c>
      <c r="G910" s="107">
        <v>2</v>
      </c>
    </row>
    <row r="911" spans="1:7">
      <c r="A911" s="107">
        <v>2014</v>
      </c>
      <c r="B911" s="268" t="s">
        <v>644</v>
      </c>
      <c r="C911" s="190" t="s">
        <v>213</v>
      </c>
      <c r="D911" s="190" t="s">
        <v>1195</v>
      </c>
      <c r="E911" s="190" t="s">
        <v>5399</v>
      </c>
      <c r="F911" s="269" t="s">
        <v>2404</v>
      </c>
      <c r="G911" s="107">
        <v>6</v>
      </c>
    </row>
    <row r="912" spans="1:7">
      <c r="A912" s="107">
        <v>2014</v>
      </c>
      <c r="B912" s="268" t="s">
        <v>644</v>
      </c>
      <c r="C912" s="190" t="s">
        <v>31</v>
      </c>
      <c r="D912" s="190" t="s">
        <v>1195</v>
      </c>
      <c r="E912" s="190" t="s">
        <v>5399</v>
      </c>
      <c r="F912" s="269" t="s">
        <v>2404</v>
      </c>
      <c r="G912" s="107">
        <v>29</v>
      </c>
    </row>
    <row r="913" spans="1:7">
      <c r="A913" s="107">
        <v>2014</v>
      </c>
      <c r="B913" s="268" t="s">
        <v>644</v>
      </c>
      <c r="C913" s="190" t="s">
        <v>214</v>
      </c>
      <c r="D913" s="190" t="s">
        <v>1195</v>
      </c>
      <c r="E913" s="190" t="s">
        <v>5399</v>
      </c>
      <c r="F913" s="269" t="s">
        <v>2404</v>
      </c>
      <c r="G913" s="107">
        <v>13</v>
      </c>
    </row>
    <row r="914" spans="1:7">
      <c r="A914" s="107">
        <v>2014</v>
      </c>
      <c r="B914" s="268" t="s">
        <v>644</v>
      </c>
      <c r="C914" s="190" t="s">
        <v>126</v>
      </c>
      <c r="D914" s="190" t="s">
        <v>1195</v>
      </c>
      <c r="E914" s="190" t="s">
        <v>5399</v>
      </c>
      <c r="F914" s="269" t="s">
        <v>2404</v>
      </c>
      <c r="G914" s="107">
        <v>30</v>
      </c>
    </row>
    <row r="915" spans="1:7">
      <c r="A915" s="107">
        <v>2014</v>
      </c>
      <c r="B915" s="268" t="s">
        <v>644</v>
      </c>
      <c r="C915" s="190" t="s">
        <v>2302</v>
      </c>
      <c r="D915" s="190" t="s">
        <v>5397</v>
      </c>
      <c r="E915" s="190" t="s">
        <v>5402</v>
      </c>
      <c r="F915" s="269" t="s">
        <v>2355</v>
      </c>
      <c r="G915" s="107">
        <v>3</v>
      </c>
    </row>
    <row r="916" spans="1:7">
      <c r="A916" s="107">
        <v>2014</v>
      </c>
      <c r="B916" s="268" t="s">
        <v>644</v>
      </c>
      <c r="C916" s="190" t="s">
        <v>213</v>
      </c>
      <c r="D916" s="190" t="s">
        <v>5397</v>
      </c>
      <c r="E916" s="190" t="s">
        <v>5402</v>
      </c>
      <c r="F916" s="269" t="s">
        <v>2355</v>
      </c>
      <c r="G916" s="107">
        <v>1</v>
      </c>
    </row>
    <row r="917" spans="1:7">
      <c r="A917" s="107">
        <v>2014</v>
      </c>
      <c r="B917" s="268" t="s">
        <v>644</v>
      </c>
      <c r="C917" s="190" t="s">
        <v>31</v>
      </c>
      <c r="D917" s="190" t="s">
        <v>5397</v>
      </c>
      <c r="E917" s="190" t="s">
        <v>5402</v>
      </c>
      <c r="F917" s="269" t="s">
        <v>2355</v>
      </c>
      <c r="G917" s="107">
        <v>4</v>
      </c>
    </row>
    <row r="918" spans="1:7">
      <c r="A918" s="107">
        <v>2014</v>
      </c>
      <c r="B918" s="268" t="s">
        <v>644</v>
      </c>
      <c r="C918" s="190" t="s">
        <v>214</v>
      </c>
      <c r="D918" s="190" t="s">
        <v>5397</v>
      </c>
      <c r="E918" s="190" t="s">
        <v>5402</v>
      </c>
      <c r="F918" s="269" t="s">
        <v>2355</v>
      </c>
      <c r="G918" s="107">
        <v>4</v>
      </c>
    </row>
    <row r="919" spans="1:7">
      <c r="A919" s="107">
        <v>2014</v>
      </c>
      <c r="B919" s="268" t="s">
        <v>644</v>
      </c>
      <c r="C919" s="190" t="s">
        <v>126</v>
      </c>
      <c r="D919" s="190" t="s">
        <v>5397</v>
      </c>
      <c r="E919" s="190" t="s">
        <v>5402</v>
      </c>
      <c r="F919" s="269" t="s">
        <v>2355</v>
      </c>
      <c r="G919" s="107">
        <v>26</v>
      </c>
    </row>
    <row r="920" spans="1:7">
      <c r="A920" s="107">
        <v>2014</v>
      </c>
      <c r="B920" s="268" t="s">
        <v>644</v>
      </c>
      <c r="C920" s="190" t="s">
        <v>31</v>
      </c>
      <c r="D920" s="190" t="s">
        <v>5397</v>
      </c>
      <c r="E920" s="190" t="s">
        <v>5400</v>
      </c>
      <c r="F920" s="269" t="s">
        <v>2336</v>
      </c>
      <c r="G920" s="107">
        <v>5</v>
      </c>
    </row>
    <row r="921" spans="1:7">
      <c r="A921" s="107">
        <v>2014</v>
      </c>
      <c r="B921" s="268" t="s">
        <v>644</v>
      </c>
      <c r="C921" s="190" t="s">
        <v>214</v>
      </c>
      <c r="D921" s="190" t="s">
        <v>5397</v>
      </c>
      <c r="E921" s="190" t="s">
        <v>5400</v>
      </c>
      <c r="F921" s="269" t="s">
        <v>2336</v>
      </c>
      <c r="G921" s="107">
        <v>8</v>
      </c>
    </row>
    <row r="922" spans="1:7">
      <c r="A922" s="107">
        <v>2014</v>
      </c>
      <c r="B922" s="268" t="s">
        <v>644</v>
      </c>
      <c r="C922" s="190" t="s">
        <v>126</v>
      </c>
      <c r="D922" s="190" t="s">
        <v>5397</v>
      </c>
      <c r="E922" s="190" t="s">
        <v>5400</v>
      </c>
      <c r="F922" s="269" t="s">
        <v>2336</v>
      </c>
      <c r="G922" s="107">
        <v>1</v>
      </c>
    </row>
    <row r="923" spans="1:7">
      <c r="A923" s="107">
        <v>2014</v>
      </c>
      <c r="B923" s="268" t="s">
        <v>644</v>
      </c>
      <c r="C923" s="190" t="s">
        <v>2302</v>
      </c>
      <c r="D923" s="190" t="s">
        <v>1195</v>
      </c>
      <c r="E923" s="190" t="s">
        <v>2411</v>
      </c>
      <c r="F923" s="269" t="s">
        <v>2305</v>
      </c>
      <c r="G923" s="107">
        <v>4</v>
      </c>
    </row>
    <row r="924" spans="1:7">
      <c r="A924" s="107">
        <v>2014</v>
      </c>
      <c r="B924" s="268" t="s">
        <v>644</v>
      </c>
      <c r="C924" s="190" t="s">
        <v>213</v>
      </c>
      <c r="D924" s="190" t="s">
        <v>1195</v>
      </c>
      <c r="E924" s="190" t="s">
        <v>2411</v>
      </c>
      <c r="F924" s="269" t="s">
        <v>2305</v>
      </c>
      <c r="G924" s="107">
        <v>12</v>
      </c>
    </row>
    <row r="925" spans="1:7">
      <c r="A925" s="107">
        <v>2014</v>
      </c>
      <c r="B925" s="268" t="s">
        <v>644</v>
      </c>
      <c r="C925" s="190" t="s">
        <v>31</v>
      </c>
      <c r="D925" s="190" t="s">
        <v>1195</v>
      </c>
      <c r="E925" s="190" t="s">
        <v>2411</v>
      </c>
      <c r="F925" s="269" t="s">
        <v>2305</v>
      </c>
      <c r="G925" s="107">
        <v>110</v>
      </c>
    </row>
    <row r="926" spans="1:7">
      <c r="A926" s="107">
        <v>2014</v>
      </c>
      <c r="B926" s="268" t="s">
        <v>644</v>
      </c>
      <c r="C926" s="190" t="s">
        <v>214</v>
      </c>
      <c r="D926" s="190" t="s">
        <v>1195</v>
      </c>
      <c r="E926" s="190" t="s">
        <v>2411</v>
      </c>
      <c r="F926" s="269" t="s">
        <v>2305</v>
      </c>
      <c r="G926" s="107">
        <v>44</v>
      </c>
    </row>
    <row r="927" spans="1:7">
      <c r="A927" s="107">
        <v>2014</v>
      </c>
      <c r="B927" s="268" t="s">
        <v>644</v>
      </c>
      <c r="C927" s="190" t="s">
        <v>126</v>
      </c>
      <c r="D927" s="190" t="s">
        <v>1195</v>
      </c>
      <c r="E927" s="190" t="s">
        <v>2411</v>
      </c>
      <c r="F927" s="269" t="s">
        <v>2305</v>
      </c>
      <c r="G927" s="107">
        <v>88</v>
      </c>
    </row>
    <row r="928" spans="1:7">
      <c r="A928" s="107">
        <v>2014</v>
      </c>
      <c r="B928" s="268" t="s">
        <v>644</v>
      </c>
      <c r="C928" s="190" t="s">
        <v>2302</v>
      </c>
      <c r="D928" s="190" t="s">
        <v>1195</v>
      </c>
      <c r="E928" s="190" t="s">
        <v>2411</v>
      </c>
      <c r="F928" s="269" t="s">
        <v>2306</v>
      </c>
      <c r="G928" s="107">
        <v>6</v>
      </c>
    </row>
    <row r="929" spans="1:7">
      <c r="A929" s="107">
        <v>2014</v>
      </c>
      <c r="B929" s="268" t="s">
        <v>644</v>
      </c>
      <c r="C929" s="190" t="s">
        <v>213</v>
      </c>
      <c r="D929" s="190" t="s">
        <v>1195</v>
      </c>
      <c r="E929" s="190" t="s">
        <v>2411</v>
      </c>
      <c r="F929" s="269" t="s">
        <v>2306</v>
      </c>
      <c r="G929" s="107">
        <v>3</v>
      </c>
    </row>
    <row r="930" spans="1:7">
      <c r="A930" s="107">
        <v>2014</v>
      </c>
      <c r="B930" s="268" t="s">
        <v>644</v>
      </c>
      <c r="C930" s="190" t="s">
        <v>31</v>
      </c>
      <c r="D930" s="190" t="s">
        <v>1195</v>
      </c>
      <c r="E930" s="190" t="s">
        <v>2411</v>
      </c>
      <c r="F930" s="269" t="s">
        <v>2306</v>
      </c>
      <c r="G930" s="107">
        <v>38</v>
      </c>
    </row>
    <row r="931" spans="1:7">
      <c r="A931" s="107">
        <v>2014</v>
      </c>
      <c r="B931" s="268" t="s">
        <v>644</v>
      </c>
      <c r="C931" s="190" t="s">
        <v>214</v>
      </c>
      <c r="D931" s="190" t="s">
        <v>1195</v>
      </c>
      <c r="E931" s="190" t="s">
        <v>2411</v>
      </c>
      <c r="F931" s="269" t="s">
        <v>2306</v>
      </c>
      <c r="G931" s="107">
        <v>20</v>
      </c>
    </row>
    <row r="932" spans="1:7">
      <c r="A932" s="107">
        <v>2014</v>
      </c>
      <c r="B932" s="268" t="s">
        <v>644</v>
      </c>
      <c r="C932" s="190" t="s">
        <v>126</v>
      </c>
      <c r="D932" s="190" t="s">
        <v>1195</v>
      </c>
      <c r="E932" s="190" t="s">
        <v>2411</v>
      </c>
      <c r="F932" s="269" t="s">
        <v>2306</v>
      </c>
      <c r="G932" s="107">
        <v>38</v>
      </c>
    </row>
    <row r="933" spans="1:7">
      <c r="A933" s="107">
        <v>2014</v>
      </c>
      <c r="B933" s="268" t="s">
        <v>644</v>
      </c>
      <c r="C933" s="190" t="s">
        <v>2302</v>
      </c>
      <c r="D933" s="190" t="s">
        <v>5397</v>
      </c>
      <c r="E933" s="190" t="s">
        <v>5401</v>
      </c>
      <c r="F933" s="269" t="s">
        <v>2323</v>
      </c>
      <c r="G933" s="107">
        <v>5</v>
      </c>
    </row>
    <row r="934" spans="1:7">
      <c r="A934" s="107">
        <v>2014</v>
      </c>
      <c r="B934" s="268" t="s">
        <v>644</v>
      </c>
      <c r="C934" s="190" t="s">
        <v>213</v>
      </c>
      <c r="D934" s="190" t="s">
        <v>5397</v>
      </c>
      <c r="E934" s="190" t="s">
        <v>5401</v>
      </c>
      <c r="F934" s="269" t="s">
        <v>2323</v>
      </c>
      <c r="G934" s="107">
        <v>3</v>
      </c>
    </row>
    <row r="935" spans="1:7">
      <c r="A935" s="107">
        <v>2014</v>
      </c>
      <c r="B935" s="268" t="s">
        <v>644</v>
      </c>
      <c r="C935" s="190" t="s">
        <v>31</v>
      </c>
      <c r="D935" s="190" t="s">
        <v>5397</v>
      </c>
      <c r="E935" s="190" t="s">
        <v>5401</v>
      </c>
      <c r="F935" s="269" t="s">
        <v>2323</v>
      </c>
      <c r="G935" s="107">
        <v>22</v>
      </c>
    </row>
    <row r="936" spans="1:7">
      <c r="A936" s="107">
        <v>2014</v>
      </c>
      <c r="B936" s="268" t="s">
        <v>644</v>
      </c>
      <c r="C936" s="190" t="s">
        <v>214</v>
      </c>
      <c r="D936" s="190" t="s">
        <v>5397</v>
      </c>
      <c r="E936" s="190" t="s">
        <v>5401</v>
      </c>
      <c r="F936" s="269" t="s">
        <v>2323</v>
      </c>
      <c r="G936" s="107">
        <v>12</v>
      </c>
    </row>
    <row r="937" spans="1:7">
      <c r="A937" s="107">
        <v>2014</v>
      </c>
      <c r="B937" s="268" t="s">
        <v>644</v>
      </c>
      <c r="C937" s="190" t="s">
        <v>126</v>
      </c>
      <c r="D937" s="190" t="s">
        <v>5397</v>
      </c>
      <c r="E937" s="190" t="s">
        <v>5401</v>
      </c>
      <c r="F937" s="269" t="s">
        <v>2323</v>
      </c>
      <c r="G937" s="107">
        <v>22</v>
      </c>
    </row>
    <row r="938" spans="1:7">
      <c r="A938" s="107">
        <v>2014</v>
      </c>
      <c r="B938" s="268" t="s">
        <v>644</v>
      </c>
      <c r="C938" s="190" t="s">
        <v>213</v>
      </c>
      <c r="D938" s="190" t="s">
        <v>1195</v>
      </c>
      <c r="E938" s="190" t="s">
        <v>5399</v>
      </c>
      <c r="F938" s="269" t="s">
        <v>2410</v>
      </c>
      <c r="G938" s="107">
        <v>1</v>
      </c>
    </row>
    <row r="939" spans="1:7">
      <c r="A939" s="107">
        <v>2014</v>
      </c>
      <c r="B939" s="268" t="s">
        <v>644</v>
      </c>
      <c r="C939" s="190" t="s">
        <v>31</v>
      </c>
      <c r="D939" s="190" t="s">
        <v>1195</v>
      </c>
      <c r="E939" s="190" t="s">
        <v>5399</v>
      </c>
      <c r="F939" s="269" t="s">
        <v>2410</v>
      </c>
      <c r="G939" s="107">
        <v>3</v>
      </c>
    </row>
    <row r="940" spans="1:7">
      <c r="A940" s="107">
        <v>2014</v>
      </c>
      <c r="B940" s="268" t="s">
        <v>644</v>
      </c>
      <c r="C940" s="190" t="s">
        <v>214</v>
      </c>
      <c r="D940" s="190" t="s">
        <v>1195</v>
      </c>
      <c r="E940" s="190" t="s">
        <v>5399</v>
      </c>
      <c r="F940" s="269" t="s">
        <v>2410</v>
      </c>
      <c r="G940" s="107">
        <v>1</v>
      </c>
    </row>
    <row r="941" spans="1:7">
      <c r="A941" s="107">
        <v>2014</v>
      </c>
      <c r="B941" s="268" t="s">
        <v>644</v>
      </c>
      <c r="C941" s="190" t="s">
        <v>126</v>
      </c>
      <c r="D941" s="190" t="s">
        <v>1195</v>
      </c>
      <c r="E941" s="190" t="s">
        <v>5399</v>
      </c>
      <c r="F941" s="269" t="s">
        <v>2410</v>
      </c>
      <c r="G941" s="107">
        <v>3</v>
      </c>
    </row>
    <row r="942" spans="1:7">
      <c r="A942" s="107">
        <v>2014</v>
      </c>
      <c r="B942" s="268" t="s">
        <v>644</v>
      </c>
      <c r="C942" s="190" t="s">
        <v>213</v>
      </c>
      <c r="D942" s="190" t="s">
        <v>1195</v>
      </c>
      <c r="E942" s="190" t="s">
        <v>5399</v>
      </c>
      <c r="F942" s="269" t="s">
        <v>2395</v>
      </c>
      <c r="G942" s="107">
        <v>1</v>
      </c>
    </row>
    <row r="943" spans="1:7">
      <c r="A943" s="107">
        <v>2014</v>
      </c>
      <c r="B943" s="268" t="s">
        <v>644</v>
      </c>
      <c r="C943" s="190" t="s">
        <v>31</v>
      </c>
      <c r="D943" s="190" t="s">
        <v>1195</v>
      </c>
      <c r="E943" s="190" t="s">
        <v>5399</v>
      </c>
      <c r="F943" s="269" t="s">
        <v>2395</v>
      </c>
      <c r="G943" s="107">
        <v>5</v>
      </c>
    </row>
    <row r="944" spans="1:7">
      <c r="A944" s="107">
        <v>2014</v>
      </c>
      <c r="B944" s="268" t="s">
        <v>644</v>
      </c>
      <c r="C944" s="190" t="s">
        <v>214</v>
      </c>
      <c r="D944" s="190" t="s">
        <v>1195</v>
      </c>
      <c r="E944" s="190" t="s">
        <v>5399</v>
      </c>
      <c r="F944" s="269" t="s">
        <v>2395</v>
      </c>
      <c r="G944" s="107">
        <v>5</v>
      </c>
    </row>
    <row r="945" spans="1:7">
      <c r="A945" s="107">
        <v>2014</v>
      </c>
      <c r="B945" s="268" t="s">
        <v>644</v>
      </c>
      <c r="C945" s="190" t="s">
        <v>126</v>
      </c>
      <c r="D945" s="190" t="s">
        <v>1195</v>
      </c>
      <c r="E945" s="190" t="s">
        <v>5399</v>
      </c>
      <c r="F945" s="269" t="s">
        <v>2395</v>
      </c>
      <c r="G945" s="107">
        <v>2</v>
      </c>
    </row>
    <row r="946" spans="1:7">
      <c r="A946" s="107">
        <v>2014</v>
      </c>
      <c r="B946" s="268" t="s">
        <v>644</v>
      </c>
      <c r="C946" s="190" t="s">
        <v>31</v>
      </c>
      <c r="D946" s="190" t="s">
        <v>1195</v>
      </c>
      <c r="E946" s="190" t="s">
        <v>5399</v>
      </c>
      <c r="F946" s="269" t="s">
        <v>2396</v>
      </c>
      <c r="G946" s="107">
        <v>6</v>
      </c>
    </row>
    <row r="947" spans="1:7">
      <c r="A947" s="107">
        <v>2014</v>
      </c>
      <c r="B947" s="268" t="s">
        <v>644</v>
      </c>
      <c r="C947" s="190" t="s">
        <v>126</v>
      </c>
      <c r="D947" s="190" t="s">
        <v>1195</v>
      </c>
      <c r="E947" s="190" t="s">
        <v>5399</v>
      </c>
      <c r="F947" s="269" t="s">
        <v>2396</v>
      </c>
      <c r="G947" s="107">
        <v>9</v>
      </c>
    </row>
    <row r="948" spans="1:7">
      <c r="A948" s="107">
        <v>2014</v>
      </c>
      <c r="B948" s="268" t="s">
        <v>644</v>
      </c>
      <c r="C948" s="190" t="s">
        <v>213</v>
      </c>
      <c r="D948" s="190" t="s">
        <v>1195</v>
      </c>
      <c r="E948" s="190" t="s">
        <v>5399</v>
      </c>
      <c r="F948" s="269" t="s">
        <v>2385</v>
      </c>
      <c r="G948" s="107">
        <v>1</v>
      </c>
    </row>
    <row r="949" spans="1:7">
      <c r="A949" s="107">
        <v>2014</v>
      </c>
      <c r="B949" s="268" t="s">
        <v>644</v>
      </c>
      <c r="C949" s="190" t="s">
        <v>31</v>
      </c>
      <c r="D949" s="190" t="s">
        <v>1195</v>
      </c>
      <c r="E949" s="190" t="s">
        <v>5399</v>
      </c>
      <c r="F949" s="269" t="s">
        <v>2385</v>
      </c>
      <c r="G949" s="107">
        <v>15</v>
      </c>
    </row>
    <row r="950" spans="1:7">
      <c r="A950" s="107">
        <v>2014</v>
      </c>
      <c r="B950" s="268" t="s">
        <v>644</v>
      </c>
      <c r="C950" s="190" t="s">
        <v>214</v>
      </c>
      <c r="D950" s="190" t="s">
        <v>1195</v>
      </c>
      <c r="E950" s="190" t="s">
        <v>5399</v>
      </c>
      <c r="F950" s="269" t="s">
        <v>2385</v>
      </c>
      <c r="G950" s="107">
        <v>7</v>
      </c>
    </row>
    <row r="951" spans="1:7">
      <c r="A951" s="107">
        <v>2014</v>
      </c>
      <c r="B951" s="268" t="s">
        <v>644</v>
      </c>
      <c r="C951" s="190" t="s">
        <v>126</v>
      </c>
      <c r="D951" s="190" t="s">
        <v>1195</v>
      </c>
      <c r="E951" s="190" t="s">
        <v>5399</v>
      </c>
      <c r="F951" s="269" t="s">
        <v>2385</v>
      </c>
      <c r="G951" s="107">
        <v>23</v>
      </c>
    </row>
    <row r="952" spans="1:7">
      <c r="A952" s="107">
        <v>2014</v>
      </c>
      <c r="B952" s="268" t="s">
        <v>644</v>
      </c>
      <c r="C952" s="190" t="s">
        <v>2302</v>
      </c>
      <c r="D952" s="190" t="s">
        <v>1195</v>
      </c>
      <c r="E952" s="190" t="s">
        <v>5399</v>
      </c>
      <c r="F952" s="269" t="s">
        <v>2362</v>
      </c>
      <c r="G952" s="107">
        <v>3</v>
      </c>
    </row>
    <row r="953" spans="1:7">
      <c r="A953" s="107">
        <v>2014</v>
      </c>
      <c r="B953" s="268" t="s">
        <v>644</v>
      </c>
      <c r="C953" s="190" t="s">
        <v>213</v>
      </c>
      <c r="D953" s="190" t="s">
        <v>1195</v>
      </c>
      <c r="E953" s="190" t="s">
        <v>5399</v>
      </c>
      <c r="F953" s="269" t="s">
        <v>2362</v>
      </c>
      <c r="G953" s="107">
        <v>11</v>
      </c>
    </row>
    <row r="954" spans="1:7">
      <c r="A954" s="107">
        <v>2014</v>
      </c>
      <c r="B954" s="268" t="s">
        <v>644</v>
      </c>
      <c r="C954" s="190" t="s">
        <v>31</v>
      </c>
      <c r="D954" s="190" t="s">
        <v>1195</v>
      </c>
      <c r="E954" s="190" t="s">
        <v>5399</v>
      </c>
      <c r="F954" s="269" t="s">
        <v>2362</v>
      </c>
      <c r="G954" s="107">
        <v>90</v>
      </c>
    </row>
    <row r="955" spans="1:7">
      <c r="A955" s="107">
        <v>2014</v>
      </c>
      <c r="B955" s="268" t="s">
        <v>644</v>
      </c>
      <c r="C955" s="190" t="s">
        <v>214</v>
      </c>
      <c r="D955" s="190" t="s">
        <v>1195</v>
      </c>
      <c r="E955" s="190" t="s">
        <v>5399</v>
      </c>
      <c r="F955" s="269" t="s">
        <v>2362</v>
      </c>
      <c r="G955" s="107">
        <v>79</v>
      </c>
    </row>
    <row r="956" spans="1:7">
      <c r="A956" s="107">
        <v>2014</v>
      </c>
      <c r="B956" s="268" t="s">
        <v>644</v>
      </c>
      <c r="C956" s="190" t="s">
        <v>126</v>
      </c>
      <c r="D956" s="190" t="s">
        <v>1195</v>
      </c>
      <c r="E956" s="190" t="s">
        <v>5399</v>
      </c>
      <c r="F956" s="269" t="s">
        <v>2362</v>
      </c>
      <c r="G956" s="107">
        <v>113</v>
      </c>
    </row>
    <row r="957" spans="1:7">
      <c r="A957" s="107">
        <v>2014</v>
      </c>
      <c r="B957" s="268" t="s">
        <v>644</v>
      </c>
      <c r="C957" s="190" t="s">
        <v>213</v>
      </c>
      <c r="D957" s="190" t="s">
        <v>1195</v>
      </c>
      <c r="E957" s="190" t="s">
        <v>2411</v>
      </c>
      <c r="F957" s="269" t="s">
        <v>2307</v>
      </c>
      <c r="G957" s="107">
        <v>3</v>
      </c>
    </row>
    <row r="958" spans="1:7">
      <c r="A958" s="107">
        <v>2014</v>
      </c>
      <c r="B958" s="268" t="s">
        <v>644</v>
      </c>
      <c r="C958" s="190" t="s">
        <v>214</v>
      </c>
      <c r="D958" s="190" t="s">
        <v>1195</v>
      </c>
      <c r="E958" s="190" t="s">
        <v>2411</v>
      </c>
      <c r="F958" s="269" t="s">
        <v>2307</v>
      </c>
      <c r="G958" s="107">
        <v>5</v>
      </c>
    </row>
    <row r="959" spans="1:7">
      <c r="A959" s="107">
        <v>2014</v>
      </c>
      <c r="B959" s="268" t="s">
        <v>644</v>
      </c>
      <c r="C959" s="190" t="s">
        <v>126</v>
      </c>
      <c r="D959" s="190" t="s">
        <v>1195</v>
      </c>
      <c r="E959" s="190" t="s">
        <v>2411</v>
      </c>
      <c r="F959" s="269" t="s">
        <v>2307</v>
      </c>
      <c r="G959" s="107">
        <v>6</v>
      </c>
    </row>
    <row r="960" spans="1:7">
      <c r="A960" s="107">
        <v>2014</v>
      </c>
      <c r="B960" s="268" t="s">
        <v>644</v>
      </c>
      <c r="C960" s="190" t="s">
        <v>2302</v>
      </c>
      <c r="D960" s="190" t="s">
        <v>1195</v>
      </c>
      <c r="E960" s="190" t="s">
        <v>2411</v>
      </c>
      <c r="F960" s="269" t="s">
        <v>2308</v>
      </c>
      <c r="G960" s="107">
        <v>1</v>
      </c>
    </row>
    <row r="961" spans="1:7">
      <c r="A961" s="107">
        <v>2014</v>
      </c>
      <c r="B961" s="268" t="s">
        <v>644</v>
      </c>
      <c r="C961" s="190" t="s">
        <v>213</v>
      </c>
      <c r="D961" s="190" t="s">
        <v>1195</v>
      </c>
      <c r="E961" s="190" t="s">
        <v>2411</v>
      </c>
      <c r="F961" s="269" t="s">
        <v>2308</v>
      </c>
      <c r="G961" s="107">
        <v>5</v>
      </c>
    </row>
    <row r="962" spans="1:7">
      <c r="A962" s="107">
        <v>2014</v>
      </c>
      <c r="B962" s="268" t="s">
        <v>644</v>
      </c>
      <c r="C962" s="190" t="s">
        <v>31</v>
      </c>
      <c r="D962" s="190" t="s">
        <v>1195</v>
      </c>
      <c r="E962" s="190" t="s">
        <v>2411</v>
      </c>
      <c r="F962" s="269" t="s">
        <v>2308</v>
      </c>
      <c r="G962" s="107">
        <v>13</v>
      </c>
    </row>
    <row r="963" spans="1:7">
      <c r="A963" s="107">
        <v>2014</v>
      </c>
      <c r="B963" s="268" t="s">
        <v>644</v>
      </c>
      <c r="C963" s="190" t="s">
        <v>214</v>
      </c>
      <c r="D963" s="190" t="s">
        <v>1195</v>
      </c>
      <c r="E963" s="190" t="s">
        <v>2411</v>
      </c>
      <c r="F963" s="269" t="s">
        <v>2308</v>
      </c>
      <c r="G963" s="107">
        <v>7</v>
      </c>
    </row>
    <row r="964" spans="1:7">
      <c r="A964" s="107">
        <v>2014</v>
      </c>
      <c r="B964" s="268" t="s">
        <v>644</v>
      </c>
      <c r="C964" s="190" t="s">
        <v>126</v>
      </c>
      <c r="D964" s="190" t="s">
        <v>1195</v>
      </c>
      <c r="E964" s="190" t="s">
        <v>2411</v>
      </c>
      <c r="F964" s="269" t="s">
        <v>2308</v>
      </c>
      <c r="G964" s="107">
        <v>10</v>
      </c>
    </row>
    <row r="965" spans="1:7">
      <c r="A965" s="107">
        <v>2014</v>
      </c>
      <c r="B965" s="268" t="s">
        <v>644</v>
      </c>
      <c r="C965" s="190" t="s">
        <v>213</v>
      </c>
      <c r="D965" s="190" t="s">
        <v>1195</v>
      </c>
      <c r="E965" s="190" t="s">
        <v>5399</v>
      </c>
      <c r="F965" s="269" t="s">
        <v>2378</v>
      </c>
      <c r="G965" s="107">
        <v>1</v>
      </c>
    </row>
    <row r="966" spans="1:7">
      <c r="A966" s="107">
        <v>2014</v>
      </c>
      <c r="B966" s="268" t="s">
        <v>644</v>
      </c>
      <c r="C966" s="190" t="s">
        <v>31</v>
      </c>
      <c r="D966" s="190" t="s">
        <v>1195</v>
      </c>
      <c r="E966" s="190" t="s">
        <v>5399</v>
      </c>
      <c r="F966" s="269" t="s">
        <v>2378</v>
      </c>
      <c r="G966" s="107">
        <v>4</v>
      </c>
    </row>
    <row r="967" spans="1:7">
      <c r="A967" s="107">
        <v>2014</v>
      </c>
      <c r="B967" s="268" t="s">
        <v>644</v>
      </c>
      <c r="C967" s="190" t="s">
        <v>126</v>
      </c>
      <c r="D967" s="190" t="s">
        <v>1195</v>
      </c>
      <c r="E967" s="190" t="s">
        <v>5399</v>
      </c>
      <c r="F967" s="269" t="s">
        <v>2378</v>
      </c>
      <c r="G967" s="107">
        <v>1</v>
      </c>
    </row>
    <row r="968" spans="1:7">
      <c r="A968" s="107">
        <v>2014</v>
      </c>
      <c r="B968" s="268" t="s">
        <v>644</v>
      </c>
      <c r="C968" s="190" t="s">
        <v>2302</v>
      </c>
      <c r="D968" s="190" t="s">
        <v>1195</v>
      </c>
      <c r="E968" s="190" t="s">
        <v>2411</v>
      </c>
      <c r="F968" s="269" t="s">
        <v>2309</v>
      </c>
      <c r="G968" s="107">
        <v>3</v>
      </c>
    </row>
    <row r="969" spans="1:7">
      <c r="A969" s="107">
        <v>2014</v>
      </c>
      <c r="B969" s="268" t="s">
        <v>644</v>
      </c>
      <c r="C969" s="190" t="s">
        <v>213</v>
      </c>
      <c r="D969" s="190" t="s">
        <v>1195</v>
      </c>
      <c r="E969" s="190" t="s">
        <v>2411</v>
      </c>
      <c r="F969" s="269" t="s">
        <v>2309</v>
      </c>
      <c r="G969" s="107">
        <v>2</v>
      </c>
    </row>
    <row r="970" spans="1:7">
      <c r="A970" s="107">
        <v>2014</v>
      </c>
      <c r="B970" s="268" t="s">
        <v>644</v>
      </c>
      <c r="C970" s="190" t="s">
        <v>31</v>
      </c>
      <c r="D970" s="190" t="s">
        <v>1195</v>
      </c>
      <c r="E970" s="190" t="s">
        <v>2411</v>
      </c>
      <c r="F970" s="269" t="s">
        <v>2309</v>
      </c>
      <c r="G970" s="107">
        <v>20</v>
      </c>
    </row>
    <row r="971" spans="1:7">
      <c r="A971" s="107">
        <v>2014</v>
      </c>
      <c r="B971" s="268" t="s">
        <v>644</v>
      </c>
      <c r="C971" s="190" t="s">
        <v>214</v>
      </c>
      <c r="D971" s="190" t="s">
        <v>1195</v>
      </c>
      <c r="E971" s="190" t="s">
        <v>2411</v>
      </c>
      <c r="F971" s="269" t="s">
        <v>2309</v>
      </c>
      <c r="G971" s="107">
        <v>6</v>
      </c>
    </row>
    <row r="972" spans="1:7">
      <c r="A972" s="107">
        <v>2014</v>
      </c>
      <c r="B972" s="268" t="s">
        <v>644</v>
      </c>
      <c r="C972" s="190" t="s">
        <v>126</v>
      </c>
      <c r="D972" s="190" t="s">
        <v>1195</v>
      </c>
      <c r="E972" s="190" t="s">
        <v>2411</v>
      </c>
      <c r="F972" s="269" t="s">
        <v>2309</v>
      </c>
      <c r="G972" s="107">
        <v>32</v>
      </c>
    </row>
    <row r="973" spans="1:7">
      <c r="A973" s="107">
        <v>2014</v>
      </c>
      <c r="B973" s="268" t="s">
        <v>644</v>
      </c>
      <c r="C973" s="190" t="s">
        <v>31</v>
      </c>
      <c r="D973" s="190" t="s">
        <v>1195</v>
      </c>
      <c r="E973" s="190" t="s">
        <v>5399</v>
      </c>
      <c r="F973" s="269" t="s">
        <v>2398</v>
      </c>
      <c r="G973" s="107">
        <v>1</v>
      </c>
    </row>
    <row r="974" spans="1:7">
      <c r="A974" s="107">
        <v>2014</v>
      </c>
      <c r="B974" s="268" t="s">
        <v>644</v>
      </c>
      <c r="C974" s="190" t="s">
        <v>214</v>
      </c>
      <c r="D974" s="190" t="s">
        <v>1195</v>
      </c>
      <c r="E974" s="190" t="s">
        <v>5399</v>
      </c>
      <c r="F974" s="269" t="s">
        <v>2398</v>
      </c>
      <c r="G974" s="107">
        <v>1</v>
      </c>
    </row>
    <row r="975" spans="1:7">
      <c r="A975" s="107">
        <v>2014</v>
      </c>
      <c r="B975" s="268" t="s">
        <v>644</v>
      </c>
      <c r="C975" s="190" t="s">
        <v>126</v>
      </c>
      <c r="D975" s="190" t="s">
        <v>1195</v>
      </c>
      <c r="E975" s="190" t="s">
        <v>5399</v>
      </c>
      <c r="F975" s="269" t="s">
        <v>2398</v>
      </c>
      <c r="G975" s="107">
        <v>1</v>
      </c>
    </row>
    <row r="976" spans="1:7">
      <c r="A976" s="107">
        <v>2014</v>
      </c>
      <c r="B976" s="268" t="s">
        <v>644</v>
      </c>
      <c r="C976" s="190" t="s">
        <v>2302</v>
      </c>
      <c r="D976" s="190" t="s">
        <v>1195</v>
      </c>
      <c r="E976" s="190" t="s">
        <v>5399</v>
      </c>
      <c r="F976" s="269" t="s">
        <v>2365</v>
      </c>
      <c r="G976" s="107">
        <v>1</v>
      </c>
    </row>
    <row r="977" spans="1:7">
      <c r="A977" s="107">
        <v>2014</v>
      </c>
      <c r="B977" s="268" t="s">
        <v>644</v>
      </c>
      <c r="C977" s="190" t="s">
        <v>213</v>
      </c>
      <c r="D977" s="190" t="s">
        <v>1195</v>
      </c>
      <c r="E977" s="190" t="s">
        <v>5399</v>
      </c>
      <c r="F977" s="269" t="s">
        <v>2365</v>
      </c>
      <c r="G977" s="107">
        <v>1</v>
      </c>
    </row>
    <row r="978" spans="1:7">
      <c r="A978" s="107">
        <v>2014</v>
      </c>
      <c r="B978" s="268" t="s">
        <v>644</v>
      </c>
      <c r="C978" s="190" t="s">
        <v>31</v>
      </c>
      <c r="D978" s="190" t="s">
        <v>1195</v>
      </c>
      <c r="E978" s="190" t="s">
        <v>5399</v>
      </c>
      <c r="F978" s="269" t="s">
        <v>2365</v>
      </c>
      <c r="G978" s="107">
        <v>17</v>
      </c>
    </row>
    <row r="979" spans="1:7">
      <c r="A979" s="107">
        <v>2014</v>
      </c>
      <c r="B979" s="268" t="s">
        <v>644</v>
      </c>
      <c r="C979" s="190" t="s">
        <v>214</v>
      </c>
      <c r="D979" s="190" t="s">
        <v>1195</v>
      </c>
      <c r="E979" s="190" t="s">
        <v>5399</v>
      </c>
      <c r="F979" s="269" t="s">
        <v>2365</v>
      </c>
      <c r="G979" s="107">
        <v>4</v>
      </c>
    </row>
    <row r="980" spans="1:7">
      <c r="A980" s="107">
        <v>2014</v>
      </c>
      <c r="B980" s="268" t="s">
        <v>644</v>
      </c>
      <c r="C980" s="190" t="s">
        <v>126</v>
      </c>
      <c r="D980" s="190" t="s">
        <v>1195</v>
      </c>
      <c r="E980" s="190" t="s">
        <v>5399</v>
      </c>
      <c r="F980" s="269" t="s">
        <v>2365</v>
      </c>
      <c r="G980" s="107">
        <v>15</v>
      </c>
    </row>
    <row r="981" spans="1:7">
      <c r="A981" s="107">
        <v>2014</v>
      </c>
      <c r="B981" s="268" t="s">
        <v>644</v>
      </c>
      <c r="C981" s="190" t="s">
        <v>213</v>
      </c>
      <c r="D981" s="190" t="s">
        <v>1195</v>
      </c>
      <c r="E981" s="190" t="s">
        <v>2411</v>
      </c>
      <c r="F981" s="269" t="s">
        <v>2310</v>
      </c>
      <c r="G981" s="107">
        <v>1</v>
      </c>
    </row>
    <row r="982" spans="1:7">
      <c r="A982" s="107">
        <v>2014</v>
      </c>
      <c r="B982" s="268" t="s">
        <v>644</v>
      </c>
      <c r="C982" s="190" t="s">
        <v>31</v>
      </c>
      <c r="D982" s="190" t="s">
        <v>1195</v>
      </c>
      <c r="E982" s="190" t="s">
        <v>2411</v>
      </c>
      <c r="F982" s="269" t="s">
        <v>2310</v>
      </c>
      <c r="G982" s="107">
        <v>6</v>
      </c>
    </row>
    <row r="983" spans="1:7">
      <c r="A983" s="107">
        <v>2014</v>
      </c>
      <c r="B983" s="268" t="s">
        <v>644</v>
      </c>
      <c r="C983" s="190" t="s">
        <v>214</v>
      </c>
      <c r="D983" s="190" t="s">
        <v>1195</v>
      </c>
      <c r="E983" s="190" t="s">
        <v>2411</v>
      </c>
      <c r="F983" s="269" t="s">
        <v>2310</v>
      </c>
      <c r="G983" s="107">
        <v>5</v>
      </c>
    </row>
    <row r="984" spans="1:7">
      <c r="A984" s="107">
        <v>2014</v>
      </c>
      <c r="B984" s="268" t="s">
        <v>644</v>
      </c>
      <c r="C984" s="190" t="s">
        <v>126</v>
      </c>
      <c r="D984" s="190" t="s">
        <v>1195</v>
      </c>
      <c r="E984" s="190" t="s">
        <v>2411</v>
      </c>
      <c r="F984" s="269" t="s">
        <v>2310</v>
      </c>
      <c r="G984" s="107">
        <v>14</v>
      </c>
    </row>
    <row r="985" spans="1:7">
      <c r="A985" s="107">
        <v>2014</v>
      </c>
      <c r="B985" s="268" t="s">
        <v>644</v>
      </c>
      <c r="C985" s="190" t="s">
        <v>213</v>
      </c>
      <c r="D985" s="190" t="s">
        <v>1195</v>
      </c>
      <c r="E985" s="190" t="s">
        <v>2411</v>
      </c>
      <c r="F985" s="269" t="s">
        <v>2311</v>
      </c>
      <c r="G985" s="107">
        <v>3</v>
      </c>
    </row>
    <row r="986" spans="1:7">
      <c r="A986" s="107">
        <v>2014</v>
      </c>
      <c r="B986" s="268" t="s">
        <v>644</v>
      </c>
      <c r="C986" s="190" t="s">
        <v>31</v>
      </c>
      <c r="D986" s="190" t="s">
        <v>1195</v>
      </c>
      <c r="E986" s="190" t="s">
        <v>2411</v>
      </c>
      <c r="F986" s="269" t="s">
        <v>2311</v>
      </c>
      <c r="G986" s="107">
        <v>12</v>
      </c>
    </row>
    <row r="987" spans="1:7">
      <c r="A987" s="107">
        <v>2014</v>
      </c>
      <c r="B987" s="268" t="s">
        <v>644</v>
      </c>
      <c r="C987" s="190" t="s">
        <v>214</v>
      </c>
      <c r="D987" s="190" t="s">
        <v>1195</v>
      </c>
      <c r="E987" s="190" t="s">
        <v>2411</v>
      </c>
      <c r="F987" s="269" t="s">
        <v>2311</v>
      </c>
      <c r="G987" s="107">
        <v>17</v>
      </c>
    </row>
    <row r="988" spans="1:7">
      <c r="A988" s="107">
        <v>2014</v>
      </c>
      <c r="B988" s="268" t="s">
        <v>644</v>
      </c>
      <c r="C988" s="190" t="s">
        <v>126</v>
      </c>
      <c r="D988" s="190" t="s">
        <v>1195</v>
      </c>
      <c r="E988" s="190" t="s">
        <v>2411</v>
      </c>
      <c r="F988" s="269" t="s">
        <v>2311</v>
      </c>
      <c r="G988" s="107">
        <v>4</v>
      </c>
    </row>
    <row r="989" spans="1:7">
      <c r="A989" s="107">
        <v>2014</v>
      </c>
      <c r="B989" s="268" t="s">
        <v>644</v>
      </c>
      <c r="C989" s="190" t="s">
        <v>31</v>
      </c>
      <c r="D989" s="190" t="s">
        <v>5397</v>
      </c>
      <c r="E989" s="190" t="s">
        <v>5401</v>
      </c>
      <c r="F989" s="269" t="s">
        <v>2324</v>
      </c>
      <c r="G989" s="107">
        <v>7</v>
      </c>
    </row>
    <row r="990" spans="1:7">
      <c r="A990" s="107">
        <v>2014</v>
      </c>
      <c r="B990" s="268" t="s">
        <v>644</v>
      </c>
      <c r="C990" s="190" t="s">
        <v>214</v>
      </c>
      <c r="D990" s="190" t="s">
        <v>5397</v>
      </c>
      <c r="E990" s="190" t="s">
        <v>5401</v>
      </c>
      <c r="F990" s="269" t="s">
        <v>2324</v>
      </c>
      <c r="G990" s="107">
        <v>5</v>
      </c>
    </row>
    <row r="991" spans="1:7">
      <c r="A991" s="107">
        <v>2014</v>
      </c>
      <c r="B991" s="268" t="s">
        <v>644</v>
      </c>
      <c r="C991" s="190" t="s">
        <v>126</v>
      </c>
      <c r="D991" s="190" t="s">
        <v>5397</v>
      </c>
      <c r="E991" s="190" t="s">
        <v>5401</v>
      </c>
      <c r="F991" s="269" t="s">
        <v>2324</v>
      </c>
      <c r="G991" s="107">
        <v>7</v>
      </c>
    </row>
    <row r="992" spans="1:7">
      <c r="A992" s="107">
        <v>2014</v>
      </c>
      <c r="B992" s="268" t="s">
        <v>644</v>
      </c>
      <c r="C992" s="190" t="s">
        <v>213</v>
      </c>
      <c r="D992" s="190" t="s">
        <v>1195</v>
      </c>
      <c r="E992" s="190" t="s">
        <v>5399</v>
      </c>
      <c r="F992" s="269" t="s">
        <v>2368</v>
      </c>
      <c r="G992" s="107">
        <v>1</v>
      </c>
    </row>
    <row r="993" spans="1:7">
      <c r="A993" s="107">
        <v>2014</v>
      </c>
      <c r="B993" s="268" t="s">
        <v>644</v>
      </c>
      <c r="C993" s="190" t="s">
        <v>31</v>
      </c>
      <c r="D993" s="190" t="s">
        <v>1195</v>
      </c>
      <c r="E993" s="190" t="s">
        <v>5399</v>
      </c>
      <c r="F993" s="269" t="s">
        <v>2368</v>
      </c>
      <c r="G993" s="107">
        <v>6</v>
      </c>
    </row>
    <row r="994" spans="1:7">
      <c r="A994" s="107">
        <v>2014</v>
      </c>
      <c r="B994" s="268" t="s">
        <v>644</v>
      </c>
      <c r="C994" s="190" t="s">
        <v>214</v>
      </c>
      <c r="D994" s="190" t="s">
        <v>1195</v>
      </c>
      <c r="E994" s="190" t="s">
        <v>5399</v>
      </c>
      <c r="F994" s="269" t="s">
        <v>2368</v>
      </c>
      <c r="G994" s="107">
        <v>2</v>
      </c>
    </row>
    <row r="995" spans="1:7">
      <c r="A995" s="107">
        <v>2014</v>
      </c>
      <c r="B995" s="268" t="s">
        <v>644</v>
      </c>
      <c r="C995" s="190" t="s">
        <v>126</v>
      </c>
      <c r="D995" s="190" t="s">
        <v>1195</v>
      </c>
      <c r="E995" s="190" t="s">
        <v>5399</v>
      </c>
      <c r="F995" s="269" t="s">
        <v>2368</v>
      </c>
      <c r="G995" s="107">
        <v>4</v>
      </c>
    </row>
    <row r="996" spans="1:7">
      <c r="A996" s="107">
        <v>2014</v>
      </c>
      <c r="B996" s="268" t="s">
        <v>644</v>
      </c>
      <c r="C996" s="190" t="s">
        <v>213</v>
      </c>
      <c r="D996" s="190" t="s">
        <v>5397</v>
      </c>
      <c r="E996" s="190" t="s">
        <v>5401</v>
      </c>
      <c r="F996" s="269" t="s">
        <v>2325</v>
      </c>
      <c r="G996" s="107">
        <v>2</v>
      </c>
    </row>
    <row r="997" spans="1:7">
      <c r="A997" s="107">
        <v>2014</v>
      </c>
      <c r="B997" s="268" t="s">
        <v>644</v>
      </c>
      <c r="C997" s="190" t="s">
        <v>31</v>
      </c>
      <c r="D997" s="190" t="s">
        <v>5397</v>
      </c>
      <c r="E997" s="190" t="s">
        <v>5401</v>
      </c>
      <c r="F997" s="269" t="s">
        <v>2325</v>
      </c>
      <c r="G997" s="107">
        <v>15</v>
      </c>
    </row>
    <row r="998" spans="1:7">
      <c r="A998" s="107">
        <v>2014</v>
      </c>
      <c r="B998" s="268" t="s">
        <v>644</v>
      </c>
      <c r="C998" s="190" t="s">
        <v>214</v>
      </c>
      <c r="D998" s="190" t="s">
        <v>5397</v>
      </c>
      <c r="E998" s="190" t="s">
        <v>5401</v>
      </c>
      <c r="F998" s="269" t="s">
        <v>2325</v>
      </c>
      <c r="G998" s="107">
        <v>11</v>
      </c>
    </row>
    <row r="999" spans="1:7">
      <c r="A999" s="107">
        <v>2014</v>
      </c>
      <c r="B999" s="268" t="s">
        <v>644</v>
      </c>
      <c r="C999" s="190" t="s">
        <v>126</v>
      </c>
      <c r="D999" s="190" t="s">
        <v>5397</v>
      </c>
      <c r="E999" s="190" t="s">
        <v>5401</v>
      </c>
      <c r="F999" s="269" t="s">
        <v>2325</v>
      </c>
      <c r="G999" s="107">
        <v>5</v>
      </c>
    </row>
    <row r="1000" spans="1:7">
      <c r="A1000" s="107">
        <v>2014</v>
      </c>
      <c r="B1000" s="268" t="s">
        <v>644</v>
      </c>
      <c r="C1000" s="190" t="s">
        <v>213</v>
      </c>
      <c r="D1000" s="190" t="s">
        <v>5397</v>
      </c>
      <c r="E1000" s="190" t="s">
        <v>5400</v>
      </c>
      <c r="F1000" s="269" t="s">
        <v>2333</v>
      </c>
      <c r="G1000" s="107">
        <v>1</v>
      </c>
    </row>
    <row r="1001" spans="1:7">
      <c r="A1001" s="107">
        <v>2014</v>
      </c>
      <c r="B1001" s="268" t="s">
        <v>644</v>
      </c>
      <c r="C1001" s="190" t="s">
        <v>31</v>
      </c>
      <c r="D1001" s="190" t="s">
        <v>5397</v>
      </c>
      <c r="E1001" s="190" t="s">
        <v>5400</v>
      </c>
      <c r="F1001" s="269" t="s">
        <v>2333</v>
      </c>
      <c r="G1001" s="107">
        <v>4</v>
      </c>
    </row>
    <row r="1002" spans="1:7">
      <c r="A1002" s="107">
        <v>2014</v>
      </c>
      <c r="B1002" s="268" t="s">
        <v>644</v>
      </c>
      <c r="C1002" s="190" t="s">
        <v>214</v>
      </c>
      <c r="D1002" s="190" t="s">
        <v>5397</v>
      </c>
      <c r="E1002" s="190" t="s">
        <v>5400</v>
      </c>
      <c r="F1002" s="269" t="s">
        <v>2333</v>
      </c>
      <c r="G1002" s="107">
        <v>6</v>
      </c>
    </row>
    <row r="1003" spans="1:7">
      <c r="A1003" s="107">
        <v>2014</v>
      </c>
      <c r="B1003" s="268" t="s">
        <v>644</v>
      </c>
      <c r="C1003" s="190" t="s">
        <v>126</v>
      </c>
      <c r="D1003" s="190" t="s">
        <v>5397</v>
      </c>
      <c r="E1003" s="190" t="s">
        <v>5400</v>
      </c>
      <c r="F1003" s="269" t="s">
        <v>2333</v>
      </c>
      <c r="G1003" s="107">
        <v>1</v>
      </c>
    </row>
    <row r="1004" spans="1:7">
      <c r="A1004" s="107">
        <v>2014</v>
      </c>
      <c r="B1004" s="268" t="s">
        <v>644</v>
      </c>
      <c r="C1004" s="190" t="s">
        <v>214</v>
      </c>
      <c r="D1004" s="190" t="s">
        <v>5397</v>
      </c>
      <c r="E1004" s="190" t="s">
        <v>5400</v>
      </c>
      <c r="F1004" s="269" t="s">
        <v>2337</v>
      </c>
      <c r="G1004" s="107">
        <v>3</v>
      </c>
    </row>
    <row r="1005" spans="1:7">
      <c r="A1005" s="107">
        <v>2014</v>
      </c>
      <c r="B1005" s="268" t="s">
        <v>644</v>
      </c>
      <c r="C1005" s="190" t="s">
        <v>126</v>
      </c>
      <c r="D1005" s="190" t="s">
        <v>5397</v>
      </c>
      <c r="E1005" s="190" t="s">
        <v>5400</v>
      </c>
      <c r="F1005" s="269" t="s">
        <v>2337</v>
      </c>
      <c r="G1005" s="107">
        <v>1</v>
      </c>
    </row>
    <row r="1006" spans="1:7">
      <c r="A1006" s="107">
        <v>2014</v>
      </c>
      <c r="B1006" s="268" t="s">
        <v>644</v>
      </c>
      <c r="C1006" s="190" t="s">
        <v>2302</v>
      </c>
      <c r="D1006" s="190" t="s">
        <v>1195</v>
      </c>
      <c r="E1006" s="190" t="s">
        <v>2411</v>
      </c>
      <c r="F1006" s="269" t="s">
        <v>2312</v>
      </c>
      <c r="G1006" s="107">
        <v>5</v>
      </c>
    </row>
    <row r="1007" spans="1:7">
      <c r="A1007" s="107">
        <v>2014</v>
      </c>
      <c r="B1007" s="268" t="s">
        <v>644</v>
      </c>
      <c r="C1007" s="190" t="s">
        <v>213</v>
      </c>
      <c r="D1007" s="190" t="s">
        <v>1195</v>
      </c>
      <c r="E1007" s="190" t="s">
        <v>2411</v>
      </c>
      <c r="F1007" s="269" t="s">
        <v>2312</v>
      </c>
      <c r="G1007" s="107">
        <v>12</v>
      </c>
    </row>
    <row r="1008" spans="1:7">
      <c r="A1008" s="107">
        <v>2014</v>
      </c>
      <c r="B1008" s="268" t="s">
        <v>644</v>
      </c>
      <c r="C1008" s="190" t="s">
        <v>31</v>
      </c>
      <c r="D1008" s="190" t="s">
        <v>1195</v>
      </c>
      <c r="E1008" s="190" t="s">
        <v>2411</v>
      </c>
      <c r="F1008" s="269" t="s">
        <v>2312</v>
      </c>
      <c r="G1008" s="107">
        <v>84</v>
      </c>
    </row>
    <row r="1009" spans="1:7">
      <c r="A1009" s="107">
        <v>2014</v>
      </c>
      <c r="B1009" s="268" t="s">
        <v>644</v>
      </c>
      <c r="C1009" s="190" t="s">
        <v>214</v>
      </c>
      <c r="D1009" s="190" t="s">
        <v>1195</v>
      </c>
      <c r="E1009" s="190" t="s">
        <v>2411</v>
      </c>
      <c r="F1009" s="269" t="s">
        <v>2312</v>
      </c>
      <c r="G1009" s="107">
        <v>30</v>
      </c>
    </row>
    <row r="1010" spans="1:7">
      <c r="A1010" s="107">
        <v>2014</v>
      </c>
      <c r="B1010" s="268" t="s">
        <v>644</v>
      </c>
      <c r="C1010" s="190" t="s">
        <v>126</v>
      </c>
      <c r="D1010" s="190" t="s">
        <v>1195</v>
      </c>
      <c r="E1010" s="190" t="s">
        <v>2411</v>
      </c>
      <c r="F1010" s="269" t="s">
        <v>2312</v>
      </c>
      <c r="G1010" s="107">
        <v>79</v>
      </c>
    </row>
    <row r="1011" spans="1:7">
      <c r="A1011" s="107">
        <v>2014</v>
      </c>
      <c r="B1011" s="268" t="s">
        <v>644</v>
      </c>
      <c r="C1011" s="190" t="s">
        <v>31</v>
      </c>
      <c r="D1011" s="190" t="s">
        <v>1195</v>
      </c>
      <c r="E1011" s="190" t="s">
        <v>2411</v>
      </c>
      <c r="F1011" s="269" t="s">
        <v>2313</v>
      </c>
      <c r="G1011" s="107">
        <v>10</v>
      </c>
    </row>
    <row r="1012" spans="1:7">
      <c r="A1012" s="107">
        <v>2014</v>
      </c>
      <c r="B1012" s="268" t="s">
        <v>644</v>
      </c>
      <c r="C1012" s="190" t="s">
        <v>214</v>
      </c>
      <c r="D1012" s="190" t="s">
        <v>1195</v>
      </c>
      <c r="E1012" s="190" t="s">
        <v>2411</v>
      </c>
      <c r="F1012" s="269" t="s">
        <v>2313</v>
      </c>
      <c r="G1012" s="107">
        <v>9</v>
      </c>
    </row>
    <row r="1013" spans="1:7">
      <c r="A1013" s="107">
        <v>2014</v>
      </c>
      <c r="B1013" s="268" t="s">
        <v>644</v>
      </c>
      <c r="C1013" s="190" t="s">
        <v>126</v>
      </c>
      <c r="D1013" s="190" t="s">
        <v>1195</v>
      </c>
      <c r="E1013" s="190" t="s">
        <v>2411</v>
      </c>
      <c r="F1013" s="269" t="s">
        <v>2313</v>
      </c>
      <c r="G1013" s="107">
        <v>18</v>
      </c>
    </row>
    <row r="1014" spans="1:7">
      <c r="A1014" s="107">
        <v>2014</v>
      </c>
      <c r="B1014" s="268" t="s">
        <v>644</v>
      </c>
      <c r="C1014" s="190" t="s">
        <v>2302</v>
      </c>
      <c r="D1014" s="190" t="s">
        <v>1195</v>
      </c>
      <c r="E1014" s="190" t="s">
        <v>5399</v>
      </c>
      <c r="F1014" s="269" t="s">
        <v>2370</v>
      </c>
      <c r="G1014" s="107">
        <v>1</v>
      </c>
    </row>
    <row r="1015" spans="1:7">
      <c r="A1015" s="107">
        <v>2014</v>
      </c>
      <c r="B1015" s="268" t="s">
        <v>644</v>
      </c>
      <c r="C1015" s="190" t="s">
        <v>31</v>
      </c>
      <c r="D1015" s="190" t="s">
        <v>1195</v>
      </c>
      <c r="E1015" s="190" t="s">
        <v>5399</v>
      </c>
      <c r="F1015" s="269" t="s">
        <v>2370</v>
      </c>
      <c r="G1015" s="107">
        <v>7</v>
      </c>
    </row>
    <row r="1016" spans="1:7">
      <c r="A1016" s="107">
        <v>2014</v>
      </c>
      <c r="B1016" s="268" t="s">
        <v>644</v>
      </c>
      <c r="C1016" s="190" t="s">
        <v>214</v>
      </c>
      <c r="D1016" s="190" t="s">
        <v>1195</v>
      </c>
      <c r="E1016" s="190" t="s">
        <v>5399</v>
      </c>
      <c r="F1016" s="269" t="s">
        <v>2370</v>
      </c>
      <c r="G1016" s="107">
        <v>4</v>
      </c>
    </row>
    <row r="1017" spans="1:7">
      <c r="A1017" s="107">
        <v>2014</v>
      </c>
      <c r="B1017" s="268" t="s">
        <v>644</v>
      </c>
      <c r="C1017" s="190" t="s">
        <v>126</v>
      </c>
      <c r="D1017" s="190" t="s">
        <v>1195</v>
      </c>
      <c r="E1017" s="190" t="s">
        <v>5399</v>
      </c>
      <c r="F1017" s="269" t="s">
        <v>2370</v>
      </c>
      <c r="G1017" s="107">
        <v>6</v>
      </c>
    </row>
    <row r="1018" spans="1:7">
      <c r="A1018" s="107">
        <v>2014</v>
      </c>
      <c r="B1018" s="268" t="s">
        <v>644</v>
      </c>
      <c r="C1018" s="190" t="s">
        <v>213</v>
      </c>
      <c r="D1018" s="190" t="s">
        <v>1195</v>
      </c>
      <c r="E1018" s="190" t="s">
        <v>5399</v>
      </c>
      <c r="F1018" s="269" t="s">
        <v>2371</v>
      </c>
      <c r="G1018" s="107">
        <v>1</v>
      </c>
    </row>
    <row r="1019" spans="1:7">
      <c r="A1019" s="107">
        <v>2014</v>
      </c>
      <c r="B1019" s="268" t="s">
        <v>644</v>
      </c>
      <c r="C1019" s="190" t="s">
        <v>31</v>
      </c>
      <c r="D1019" s="190" t="s">
        <v>1195</v>
      </c>
      <c r="E1019" s="190" t="s">
        <v>5399</v>
      </c>
      <c r="F1019" s="269" t="s">
        <v>2371</v>
      </c>
      <c r="G1019" s="107">
        <v>4</v>
      </c>
    </row>
    <row r="1020" spans="1:7">
      <c r="A1020" s="107">
        <v>2014</v>
      </c>
      <c r="B1020" s="268" t="s">
        <v>644</v>
      </c>
      <c r="C1020" s="190" t="s">
        <v>214</v>
      </c>
      <c r="D1020" s="190" t="s">
        <v>1195</v>
      </c>
      <c r="E1020" s="190" t="s">
        <v>5399</v>
      </c>
      <c r="F1020" s="269" t="s">
        <v>2371</v>
      </c>
      <c r="G1020" s="107">
        <v>9</v>
      </c>
    </row>
    <row r="1021" spans="1:7">
      <c r="A1021" s="107">
        <v>2014</v>
      </c>
      <c r="B1021" s="268" t="s">
        <v>644</v>
      </c>
      <c r="C1021" s="190" t="s">
        <v>126</v>
      </c>
      <c r="D1021" s="190" t="s">
        <v>1195</v>
      </c>
      <c r="E1021" s="190" t="s">
        <v>5399</v>
      </c>
      <c r="F1021" s="269" t="s">
        <v>2371</v>
      </c>
      <c r="G1021" s="107">
        <v>10</v>
      </c>
    </row>
    <row r="1022" spans="1:7">
      <c r="A1022" s="107">
        <v>2014</v>
      </c>
      <c r="B1022" s="268" t="s">
        <v>644</v>
      </c>
      <c r="C1022" s="190" t="s">
        <v>213</v>
      </c>
      <c r="D1022" s="190" t="s">
        <v>1195</v>
      </c>
      <c r="E1022" s="190" t="s">
        <v>5399</v>
      </c>
      <c r="F1022" s="269" t="s">
        <v>2372</v>
      </c>
      <c r="G1022" s="107">
        <v>1</v>
      </c>
    </row>
    <row r="1023" spans="1:7">
      <c r="A1023" s="107">
        <v>2014</v>
      </c>
      <c r="B1023" s="268" t="s">
        <v>644</v>
      </c>
      <c r="C1023" s="190" t="s">
        <v>31</v>
      </c>
      <c r="D1023" s="190" t="s">
        <v>1195</v>
      </c>
      <c r="E1023" s="190" t="s">
        <v>5399</v>
      </c>
      <c r="F1023" s="269" t="s">
        <v>2372</v>
      </c>
      <c r="G1023" s="107">
        <v>5</v>
      </c>
    </row>
    <row r="1024" spans="1:7">
      <c r="A1024" s="107">
        <v>2014</v>
      </c>
      <c r="B1024" s="268" t="s">
        <v>644</v>
      </c>
      <c r="C1024" s="190" t="s">
        <v>214</v>
      </c>
      <c r="D1024" s="190" t="s">
        <v>1195</v>
      </c>
      <c r="E1024" s="190" t="s">
        <v>5399</v>
      </c>
      <c r="F1024" s="269" t="s">
        <v>2372</v>
      </c>
      <c r="G1024" s="107">
        <v>1</v>
      </c>
    </row>
    <row r="1025" spans="1:7">
      <c r="A1025" s="107">
        <v>2014</v>
      </c>
      <c r="B1025" s="268" t="s">
        <v>644</v>
      </c>
      <c r="C1025" s="190" t="s">
        <v>126</v>
      </c>
      <c r="D1025" s="190" t="s">
        <v>1195</v>
      </c>
      <c r="E1025" s="190" t="s">
        <v>5399</v>
      </c>
      <c r="F1025" s="269" t="s">
        <v>2372</v>
      </c>
      <c r="G1025" s="107">
        <v>8</v>
      </c>
    </row>
    <row r="1026" spans="1:7">
      <c r="A1026" s="107">
        <v>2014</v>
      </c>
      <c r="B1026" s="268" t="s">
        <v>644</v>
      </c>
      <c r="C1026" s="190" t="s">
        <v>2302</v>
      </c>
      <c r="D1026" s="190" t="s">
        <v>1195</v>
      </c>
      <c r="E1026" s="190" t="s">
        <v>5399</v>
      </c>
      <c r="F1026" s="269" t="s">
        <v>2377</v>
      </c>
      <c r="G1026" s="107">
        <v>1</v>
      </c>
    </row>
    <row r="1027" spans="1:7">
      <c r="A1027" s="107">
        <v>2014</v>
      </c>
      <c r="B1027" s="268" t="s">
        <v>644</v>
      </c>
      <c r="C1027" s="190" t="s">
        <v>31</v>
      </c>
      <c r="D1027" s="190" t="s">
        <v>1195</v>
      </c>
      <c r="E1027" s="190" t="s">
        <v>5399</v>
      </c>
      <c r="F1027" s="269" t="s">
        <v>2377</v>
      </c>
      <c r="G1027" s="107">
        <v>3</v>
      </c>
    </row>
    <row r="1028" spans="1:7">
      <c r="A1028" s="107">
        <v>2014</v>
      </c>
      <c r="B1028" s="268" t="s">
        <v>644</v>
      </c>
      <c r="C1028" s="190" t="s">
        <v>214</v>
      </c>
      <c r="D1028" s="190" t="s">
        <v>1195</v>
      </c>
      <c r="E1028" s="190" t="s">
        <v>5399</v>
      </c>
      <c r="F1028" s="269" t="s">
        <v>2377</v>
      </c>
      <c r="G1028" s="107">
        <v>5</v>
      </c>
    </row>
    <row r="1029" spans="1:7">
      <c r="A1029" s="107">
        <v>2014</v>
      </c>
      <c r="B1029" s="268" t="s">
        <v>644</v>
      </c>
      <c r="C1029" s="190" t="s">
        <v>126</v>
      </c>
      <c r="D1029" s="190" t="s">
        <v>1195</v>
      </c>
      <c r="E1029" s="190" t="s">
        <v>5399</v>
      </c>
      <c r="F1029" s="269" t="s">
        <v>2377</v>
      </c>
      <c r="G1029" s="107">
        <v>5</v>
      </c>
    </row>
    <row r="1030" spans="1:7">
      <c r="A1030" s="107">
        <v>2014</v>
      </c>
      <c r="B1030" s="268" t="s">
        <v>644</v>
      </c>
      <c r="C1030" s="190" t="s">
        <v>31</v>
      </c>
      <c r="D1030" s="190" t="s">
        <v>1195</v>
      </c>
      <c r="E1030" s="190" t="s">
        <v>5399</v>
      </c>
      <c r="F1030" s="269" t="s">
        <v>2373</v>
      </c>
      <c r="G1030" s="107">
        <v>1</v>
      </c>
    </row>
    <row r="1031" spans="1:7">
      <c r="A1031" s="107">
        <v>2014</v>
      </c>
      <c r="B1031" s="268" t="s">
        <v>644</v>
      </c>
      <c r="C1031" s="190" t="s">
        <v>214</v>
      </c>
      <c r="D1031" s="190" t="s">
        <v>1195</v>
      </c>
      <c r="E1031" s="190" t="s">
        <v>5399</v>
      </c>
      <c r="F1031" s="269" t="s">
        <v>2373</v>
      </c>
      <c r="G1031" s="107">
        <v>3</v>
      </c>
    </row>
    <row r="1032" spans="1:7">
      <c r="A1032" s="107">
        <v>2014</v>
      </c>
      <c r="B1032" s="268" t="s">
        <v>644</v>
      </c>
      <c r="C1032" s="190" t="s">
        <v>126</v>
      </c>
      <c r="D1032" s="190" t="s">
        <v>1195</v>
      </c>
      <c r="E1032" s="190" t="s">
        <v>5399</v>
      </c>
      <c r="F1032" s="269" t="s">
        <v>2373</v>
      </c>
      <c r="G1032" s="107">
        <v>7</v>
      </c>
    </row>
    <row r="1033" spans="1:7">
      <c r="A1033" s="107">
        <v>2014</v>
      </c>
      <c r="B1033" s="268" t="s">
        <v>644</v>
      </c>
      <c r="C1033" s="190" t="s">
        <v>2302</v>
      </c>
      <c r="D1033" s="190" t="s">
        <v>1195</v>
      </c>
      <c r="E1033" s="190" t="s">
        <v>5399</v>
      </c>
      <c r="F1033" s="269" t="s">
        <v>2390</v>
      </c>
      <c r="G1033" s="107">
        <v>1</v>
      </c>
    </row>
    <row r="1034" spans="1:7">
      <c r="A1034" s="107">
        <v>2014</v>
      </c>
      <c r="B1034" s="268" t="s">
        <v>644</v>
      </c>
      <c r="C1034" s="190" t="s">
        <v>213</v>
      </c>
      <c r="D1034" s="190" t="s">
        <v>1195</v>
      </c>
      <c r="E1034" s="190" t="s">
        <v>5399</v>
      </c>
      <c r="F1034" s="269" t="s">
        <v>2390</v>
      </c>
      <c r="G1034" s="107">
        <v>1</v>
      </c>
    </row>
    <row r="1035" spans="1:7">
      <c r="A1035" s="107">
        <v>2014</v>
      </c>
      <c r="B1035" s="268" t="s">
        <v>644</v>
      </c>
      <c r="C1035" s="190" t="s">
        <v>31</v>
      </c>
      <c r="D1035" s="190" t="s">
        <v>1195</v>
      </c>
      <c r="E1035" s="190" t="s">
        <v>5399</v>
      </c>
      <c r="F1035" s="269" t="s">
        <v>2390</v>
      </c>
      <c r="G1035" s="107">
        <v>12</v>
      </c>
    </row>
    <row r="1036" spans="1:7">
      <c r="A1036" s="107">
        <v>2014</v>
      </c>
      <c r="B1036" s="268" t="s">
        <v>644</v>
      </c>
      <c r="C1036" s="190" t="s">
        <v>214</v>
      </c>
      <c r="D1036" s="190" t="s">
        <v>1195</v>
      </c>
      <c r="E1036" s="190" t="s">
        <v>5399</v>
      </c>
      <c r="F1036" s="269" t="s">
        <v>2390</v>
      </c>
      <c r="G1036" s="107">
        <v>1</v>
      </c>
    </row>
    <row r="1037" spans="1:7">
      <c r="A1037" s="107">
        <v>2014</v>
      </c>
      <c r="B1037" s="268" t="s">
        <v>644</v>
      </c>
      <c r="C1037" s="190" t="s">
        <v>126</v>
      </c>
      <c r="D1037" s="190" t="s">
        <v>1195</v>
      </c>
      <c r="E1037" s="190" t="s">
        <v>5399</v>
      </c>
      <c r="F1037" s="269" t="s">
        <v>2390</v>
      </c>
      <c r="G1037" s="107">
        <v>9</v>
      </c>
    </row>
    <row r="1038" spans="1:7">
      <c r="A1038" s="107">
        <v>2014</v>
      </c>
      <c r="B1038" s="268" t="s">
        <v>644</v>
      </c>
      <c r="C1038" s="190" t="s">
        <v>2302</v>
      </c>
      <c r="D1038" s="190" t="s">
        <v>1195</v>
      </c>
      <c r="E1038" s="190" t="s">
        <v>5398</v>
      </c>
      <c r="F1038" s="269" t="s">
        <v>2331</v>
      </c>
      <c r="G1038" s="107">
        <v>16</v>
      </c>
    </row>
    <row r="1039" spans="1:7">
      <c r="A1039" s="107">
        <v>2014</v>
      </c>
      <c r="B1039" s="268" t="s">
        <v>644</v>
      </c>
      <c r="C1039" s="190" t="s">
        <v>213</v>
      </c>
      <c r="D1039" s="190" t="s">
        <v>1195</v>
      </c>
      <c r="E1039" s="190" t="s">
        <v>5398</v>
      </c>
      <c r="F1039" s="269" t="s">
        <v>2331</v>
      </c>
      <c r="G1039" s="107">
        <v>32</v>
      </c>
    </row>
    <row r="1040" spans="1:7">
      <c r="A1040" s="107">
        <v>2014</v>
      </c>
      <c r="B1040" s="268" t="s">
        <v>644</v>
      </c>
      <c r="C1040" s="190" t="s">
        <v>31</v>
      </c>
      <c r="D1040" s="190" t="s">
        <v>1195</v>
      </c>
      <c r="E1040" s="190" t="s">
        <v>5398</v>
      </c>
      <c r="F1040" s="269" t="s">
        <v>2331</v>
      </c>
      <c r="G1040" s="107">
        <v>237</v>
      </c>
    </row>
    <row r="1041" spans="1:7">
      <c r="A1041" s="107">
        <v>2014</v>
      </c>
      <c r="B1041" s="268" t="s">
        <v>644</v>
      </c>
      <c r="C1041" s="190" t="s">
        <v>214</v>
      </c>
      <c r="D1041" s="190" t="s">
        <v>1195</v>
      </c>
      <c r="E1041" s="190" t="s">
        <v>5398</v>
      </c>
      <c r="F1041" s="269" t="s">
        <v>2331</v>
      </c>
      <c r="G1041" s="107">
        <v>140</v>
      </c>
    </row>
    <row r="1042" spans="1:7">
      <c r="A1042" s="107">
        <v>2014</v>
      </c>
      <c r="B1042" s="268" t="s">
        <v>644</v>
      </c>
      <c r="C1042" s="190" t="s">
        <v>126</v>
      </c>
      <c r="D1042" s="190" t="s">
        <v>1195</v>
      </c>
      <c r="E1042" s="190" t="s">
        <v>5398</v>
      </c>
      <c r="F1042" s="269" t="s">
        <v>2331</v>
      </c>
      <c r="G1042" s="107">
        <v>270</v>
      </c>
    </row>
    <row r="1043" spans="1:7">
      <c r="A1043" s="107">
        <v>2014</v>
      </c>
      <c r="B1043" s="268" t="s">
        <v>644</v>
      </c>
      <c r="C1043" s="190" t="s">
        <v>213</v>
      </c>
      <c r="D1043" s="190" t="s">
        <v>1195</v>
      </c>
      <c r="E1043" s="190" t="s">
        <v>2411</v>
      </c>
      <c r="F1043" s="269" t="s">
        <v>2314</v>
      </c>
      <c r="G1043" s="107">
        <v>1</v>
      </c>
    </row>
    <row r="1044" spans="1:7">
      <c r="A1044" s="107">
        <v>2014</v>
      </c>
      <c r="B1044" s="268" t="s">
        <v>644</v>
      </c>
      <c r="C1044" s="190" t="s">
        <v>31</v>
      </c>
      <c r="D1044" s="190" t="s">
        <v>1195</v>
      </c>
      <c r="E1044" s="190" t="s">
        <v>2411</v>
      </c>
      <c r="F1044" s="269" t="s">
        <v>2314</v>
      </c>
      <c r="G1044" s="107">
        <v>1</v>
      </c>
    </row>
    <row r="1045" spans="1:7">
      <c r="A1045" s="107">
        <v>2014</v>
      </c>
      <c r="B1045" s="268" t="s">
        <v>644</v>
      </c>
      <c r="C1045" s="190" t="s">
        <v>214</v>
      </c>
      <c r="D1045" s="190" t="s">
        <v>1195</v>
      </c>
      <c r="E1045" s="190" t="s">
        <v>2411</v>
      </c>
      <c r="F1045" s="269" t="s">
        <v>2314</v>
      </c>
      <c r="G1045" s="107">
        <v>21</v>
      </c>
    </row>
    <row r="1046" spans="1:7">
      <c r="A1046" s="107">
        <v>2014</v>
      </c>
      <c r="B1046" s="268" t="s">
        <v>644</v>
      </c>
      <c r="C1046" s="190" t="s">
        <v>126</v>
      </c>
      <c r="D1046" s="190" t="s">
        <v>1195</v>
      </c>
      <c r="E1046" s="190" t="s">
        <v>2411</v>
      </c>
      <c r="F1046" s="269" t="s">
        <v>2314</v>
      </c>
      <c r="G1046" s="107">
        <v>21</v>
      </c>
    </row>
    <row r="1047" spans="1:7">
      <c r="A1047" s="107">
        <v>2014</v>
      </c>
      <c r="B1047" s="268" t="s">
        <v>644</v>
      </c>
      <c r="C1047" s="190" t="s">
        <v>213</v>
      </c>
      <c r="D1047" s="190" t="s">
        <v>1195</v>
      </c>
      <c r="E1047" s="190" t="s">
        <v>5399</v>
      </c>
      <c r="F1047" s="269" t="s">
        <v>2394</v>
      </c>
      <c r="G1047" s="107">
        <v>1</v>
      </c>
    </row>
    <row r="1048" spans="1:7">
      <c r="A1048" s="107">
        <v>2014</v>
      </c>
      <c r="B1048" s="268" t="s">
        <v>644</v>
      </c>
      <c r="C1048" s="190" t="s">
        <v>31</v>
      </c>
      <c r="D1048" s="190" t="s">
        <v>1195</v>
      </c>
      <c r="E1048" s="190" t="s">
        <v>5399</v>
      </c>
      <c r="F1048" s="269" t="s">
        <v>2394</v>
      </c>
      <c r="G1048" s="107">
        <v>6</v>
      </c>
    </row>
    <row r="1049" spans="1:7">
      <c r="A1049" s="107">
        <v>2014</v>
      </c>
      <c r="B1049" s="268" t="s">
        <v>644</v>
      </c>
      <c r="C1049" s="190" t="s">
        <v>214</v>
      </c>
      <c r="D1049" s="190" t="s">
        <v>1195</v>
      </c>
      <c r="E1049" s="190" t="s">
        <v>5399</v>
      </c>
      <c r="F1049" s="269" t="s">
        <v>2394</v>
      </c>
      <c r="G1049" s="107">
        <v>2</v>
      </c>
    </row>
    <row r="1050" spans="1:7">
      <c r="A1050" s="107">
        <v>2014</v>
      </c>
      <c r="B1050" s="268" t="s">
        <v>644</v>
      </c>
      <c r="C1050" s="190" t="s">
        <v>126</v>
      </c>
      <c r="D1050" s="190" t="s">
        <v>1195</v>
      </c>
      <c r="E1050" s="190" t="s">
        <v>5399</v>
      </c>
      <c r="F1050" s="269" t="s">
        <v>2394</v>
      </c>
      <c r="G1050" s="107">
        <v>4</v>
      </c>
    </row>
    <row r="1051" spans="1:7">
      <c r="A1051" s="107">
        <v>2014</v>
      </c>
      <c r="B1051" s="268" t="s">
        <v>644</v>
      </c>
      <c r="C1051" s="190" t="s">
        <v>2302</v>
      </c>
      <c r="D1051" s="190" t="s">
        <v>1195</v>
      </c>
      <c r="E1051" s="190" t="s">
        <v>2411</v>
      </c>
      <c r="F1051" s="269" t="s">
        <v>2315</v>
      </c>
      <c r="G1051" s="107">
        <v>7</v>
      </c>
    </row>
    <row r="1052" spans="1:7">
      <c r="A1052" s="107">
        <v>2014</v>
      </c>
      <c r="B1052" s="268" t="s">
        <v>644</v>
      </c>
      <c r="C1052" s="190" t="s">
        <v>213</v>
      </c>
      <c r="D1052" s="190" t="s">
        <v>1195</v>
      </c>
      <c r="E1052" s="190" t="s">
        <v>2411</v>
      </c>
      <c r="F1052" s="269" t="s">
        <v>2315</v>
      </c>
      <c r="G1052" s="107">
        <v>11</v>
      </c>
    </row>
    <row r="1053" spans="1:7">
      <c r="A1053" s="107">
        <v>2014</v>
      </c>
      <c r="B1053" s="268" t="s">
        <v>644</v>
      </c>
      <c r="C1053" s="190" t="s">
        <v>31</v>
      </c>
      <c r="D1053" s="190" t="s">
        <v>1195</v>
      </c>
      <c r="E1053" s="190" t="s">
        <v>2411</v>
      </c>
      <c r="F1053" s="269" t="s">
        <v>2315</v>
      </c>
      <c r="G1053" s="107">
        <v>43</v>
      </c>
    </row>
    <row r="1054" spans="1:7">
      <c r="A1054" s="107">
        <v>2014</v>
      </c>
      <c r="B1054" s="268" t="s">
        <v>644</v>
      </c>
      <c r="C1054" s="190" t="s">
        <v>214</v>
      </c>
      <c r="D1054" s="190" t="s">
        <v>1195</v>
      </c>
      <c r="E1054" s="190" t="s">
        <v>2411</v>
      </c>
      <c r="F1054" s="269" t="s">
        <v>2315</v>
      </c>
      <c r="G1054" s="107">
        <v>32</v>
      </c>
    </row>
    <row r="1055" spans="1:7">
      <c r="A1055" s="107">
        <v>2014</v>
      </c>
      <c r="B1055" s="268" t="s">
        <v>644</v>
      </c>
      <c r="C1055" s="190" t="s">
        <v>126</v>
      </c>
      <c r="D1055" s="190" t="s">
        <v>1195</v>
      </c>
      <c r="E1055" s="190" t="s">
        <v>2411</v>
      </c>
      <c r="F1055" s="269" t="s">
        <v>2315</v>
      </c>
      <c r="G1055" s="107">
        <v>62</v>
      </c>
    </row>
    <row r="1056" spans="1:7">
      <c r="A1056" s="107">
        <v>2014</v>
      </c>
      <c r="B1056" s="268" t="s">
        <v>644</v>
      </c>
      <c r="C1056" s="190" t="s">
        <v>214</v>
      </c>
      <c r="D1056" s="190" t="s">
        <v>5397</v>
      </c>
      <c r="E1056" s="190" t="s">
        <v>5400</v>
      </c>
      <c r="F1056" s="269" t="s">
        <v>2318</v>
      </c>
      <c r="G1056" s="107">
        <v>3</v>
      </c>
    </row>
    <row r="1057" spans="1:7">
      <c r="A1057" s="107">
        <v>2014</v>
      </c>
      <c r="B1057" s="268" t="s">
        <v>644</v>
      </c>
      <c r="C1057" s="190" t="s">
        <v>126</v>
      </c>
      <c r="D1057" s="190" t="s">
        <v>5397</v>
      </c>
      <c r="E1057" s="190" t="s">
        <v>5400</v>
      </c>
      <c r="F1057" s="269" t="s">
        <v>2318</v>
      </c>
      <c r="G1057" s="107">
        <v>1</v>
      </c>
    </row>
    <row r="1058" spans="1:7">
      <c r="A1058" s="289">
        <v>2015</v>
      </c>
      <c r="B1058" s="268" t="s">
        <v>644</v>
      </c>
      <c r="C1058" s="190" t="s">
        <v>2227</v>
      </c>
      <c r="D1058" s="190" t="s">
        <v>1195</v>
      </c>
      <c r="E1058" s="190" t="s">
        <v>2411</v>
      </c>
      <c r="F1058" s="269" t="s">
        <v>2303</v>
      </c>
      <c r="G1058" s="107">
        <v>1</v>
      </c>
    </row>
    <row r="1059" spans="1:7">
      <c r="A1059" s="289">
        <v>2015</v>
      </c>
      <c r="B1059" s="268" t="s">
        <v>644</v>
      </c>
      <c r="C1059" s="190" t="s">
        <v>2227</v>
      </c>
      <c r="D1059" s="190" t="s">
        <v>5397</v>
      </c>
      <c r="E1059" s="190" t="s">
        <v>5401</v>
      </c>
      <c r="F1059" s="269" t="s">
        <v>2320</v>
      </c>
      <c r="G1059" s="107">
        <v>26</v>
      </c>
    </row>
    <row r="1060" spans="1:7">
      <c r="A1060" s="289">
        <v>2015</v>
      </c>
      <c r="B1060" s="268" t="s">
        <v>644</v>
      </c>
      <c r="C1060" s="190" t="s">
        <v>2227</v>
      </c>
      <c r="D1060" s="190" t="s">
        <v>1195</v>
      </c>
      <c r="E1060" s="190" t="s">
        <v>2411</v>
      </c>
      <c r="F1060" s="269" t="s">
        <v>2304</v>
      </c>
      <c r="G1060" s="107">
        <v>21</v>
      </c>
    </row>
    <row r="1061" spans="1:7">
      <c r="A1061" s="289">
        <v>2015</v>
      </c>
      <c r="B1061" s="268" t="s">
        <v>644</v>
      </c>
      <c r="C1061" s="190" t="s">
        <v>2227</v>
      </c>
      <c r="D1061" s="190" t="s">
        <v>5397</v>
      </c>
      <c r="E1061" s="190" t="s">
        <v>5402</v>
      </c>
      <c r="F1061" s="269" t="s">
        <v>2349</v>
      </c>
      <c r="G1061" s="107">
        <v>5</v>
      </c>
    </row>
    <row r="1062" spans="1:7">
      <c r="A1062" s="289">
        <v>2015</v>
      </c>
      <c r="B1062" s="268" t="s">
        <v>644</v>
      </c>
      <c r="C1062" s="190" t="s">
        <v>2227</v>
      </c>
      <c r="D1062" s="190" t="s">
        <v>5397</v>
      </c>
      <c r="E1062" s="190" t="s">
        <v>5402</v>
      </c>
      <c r="F1062" s="269" t="s">
        <v>2354</v>
      </c>
      <c r="G1062" s="107">
        <v>18</v>
      </c>
    </row>
    <row r="1063" spans="1:7">
      <c r="A1063" s="289">
        <v>2015</v>
      </c>
      <c r="B1063" s="268" t="s">
        <v>644</v>
      </c>
      <c r="C1063" s="190" t="s">
        <v>2227</v>
      </c>
      <c r="D1063" s="190" t="s">
        <v>5397</v>
      </c>
      <c r="E1063" s="190" t="s">
        <v>5401</v>
      </c>
      <c r="F1063" s="269" t="s">
        <v>2321</v>
      </c>
      <c r="G1063" s="107">
        <v>11</v>
      </c>
    </row>
    <row r="1064" spans="1:7">
      <c r="A1064" s="289">
        <v>2015</v>
      </c>
      <c r="B1064" s="268" t="s">
        <v>644</v>
      </c>
      <c r="C1064" s="190" t="s">
        <v>2227</v>
      </c>
      <c r="D1064" s="190" t="s">
        <v>1195</v>
      </c>
      <c r="E1064" s="190" t="s">
        <v>5399</v>
      </c>
      <c r="F1064" s="269" t="s">
        <v>2408</v>
      </c>
      <c r="G1064" s="107">
        <v>8</v>
      </c>
    </row>
    <row r="1065" spans="1:7">
      <c r="A1065" s="289">
        <v>2015</v>
      </c>
      <c r="B1065" s="268" t="s">
        <v>644</v>
      </c>
      <c r="C1065" s="190" t="s">
        <v>2227</v>
      </c>
      <c r="D1065" s="190" t="s">
        <v>5397</v>
      </c>
      <c r="E1065" s="190" t="s">
        <v>5400</v>
      </c>
      <c r="F1065" s="269" t="s">
        <v>2335</v>
      </c>
      <c r="G1065" s="107">
        <v>9</v>
      </c>
    </row>
    <row r="1066" spans="1:7">
      <c r="A1066" s="289">
        <v>2015</v>
      </c>
      <c r="B1066" s="268" t="s">
        <v>644</v>
      </c>
      <c r="C1066" s="190" t="s">
        <v>2227</v>
      </c>
      <c r="D1066" s="190" t="s">
        <v>1195</v>
      </c>
      <c r="E1066" s="190" t="s">
        <v>5399</v>
      </c>
      <c r="F1066" s="269" t="s">
        <v>2386</v>
      </c>
      <c r="G1066" s="107">
        <v>1</v>
      </c>
    </row>
    <row r="1067" spans="1:7">
      <c r="A1067" s="289">
        <v>2015</v>
      </c>
      <c r="B1067" s="268" t="s">
        <v>644</v>
      </c>
      <c r="C1067" s="190" t="s">
        <v>2227</v>
      </c>
      <c r="D1067" s="190" t="s">
        <v>1195</v>
      </c>
      <c r="E1067" s="190" t="s">
        <v>5399</v>
      </c>
      <c r="F1067" s="269" t="s">
        <v>2409</v>
      </c>
      <c r="G1067" s="107">
        <v>1</v>
      </c>
    </row>
    <row r="1068" spans="1:7">
      <c r="A1068" s="289">
        <v>2015</v>
      </c>
      <c r="B1068" s="268" t="s">
        <v>644</v>
      </c>
      <c r="C1068" s="190" t="s">
        <v>2227</v>
      </c>
      <c r="D1068" s="190" t="s">
        <v>1195</v>
      </c>
      <c r="E1068" s="190" t="s">
        <v>5399</v>
      </c>
      <c r="F1068" s="269" t="s">
        <v>2375</v>
      </c>
      <c r="G1068" s="107">
        <v>9</v>
      </c>
    </row>
    <row r="1069" spans="1:7">
      <c r="A1069" s="289">
        <v>2015</v>
      </c>
      <c r="B1069" s="268" t="s">
        <v>644</v>
      </c>
      <c r="C1069" s="190" t="s">
        <v>2227</v>
      </c>
      <c r="D1069" s="190" t="s">
        <v>1195</v>
      </c>
      <c r="E1069" s="190" t="s">
        <v>5399</v>
      </c>
      <c r="F1069" s="269" t="s">
        <v>2380</v>
      </c>
      <c r="G1069" s="107">
        <v>22</v>
      </c>
    </row>
    <row r="1070" spans="1:7">
      <c r="A1070" s="289">
        <v>2015</v>
      </c>
      <c r="B1070" s="268" t="s">
        <v>644</v>
      </c>
      <c r="C1070" s="190" t="s">
        <v>2227</v>
      </c>
      <c r="D1070" s="190" t="s">
        <v>1195</v>
      </c>
      <c r="E1070" s="190" t="s">
        <v>5399</v>
      </c>
      <c r="F1070" s="269" t="s">
        <v>2363</v>
      </c>
      <c r="G1070" s="107">
        <v>1</v>
      </c>
    </row>
    <row r="1071" spans="1:7">
      <c r="A1071" s="289">
        <v>2015</v>
      </c>
      <c r="B1071" s="268" t="s">
        <v>644</v>
      </c>
      <c r="C1071" s="190" t="s">
        <v>2227</v>
      </c>
      <c r="D1071" s="190" t="s">
        <v>1195</v>
      </c>
      <c r="E1071" s="190" t="s">
        <v>5399</v>
      </c>
      <c r="F1071" s="269" t="s">
        <v>2401</v>
      </c>
      <c r="G1071" s="107">
        <v>17</v>
      </c>
    </row>
    <row r="1072" spans="1:7">
      <c r="A1072" s="289">
        <v>2015</v>
      </c>
      <c r="B1072" s="268" t="s">
        <v>644</v>
      </c>
      <c r="C1072" s="190" t="s">
        <v>2227</v>
      </c>
      <c r="D1072" s="190" t="s">
        <v>1195</v>
      </c>
      <c r="E1072" s="190" t="s">
        <v>5399</v>
      </c>
      <c r="F1072" s="269" t="s">
        <v>2382</v>
      </c>
      <c r="G1072" s="107">
        <v>1</v>
      </c>
    </row>
    <row r="1073" spans="1:7">
      <c r="A1073" s="289">
        <v>2015</v>
      </c>
      <c r="B1073" s="268" t="s">
        <v>644</v>
      </c>
      <c r="C1073" s="190" t="s">
        <v>2227</v>
      </c>
      <c r="D1073" s="190" t="s">
        <v>1195</v>
      </c>
      <c r="E1073" s="190" t="s">
        <v>5398</v>
      </c>
      <c r="F1073" s="269" t="s">
        <v>2329</v>
      </c>
      <c r="G1073" s="107">
        <v>159</v>
      </c>
    </row>
    <row r="1074" spans="1:7">
      <c r="A1074" s="289">
        <v>2015</v>
      </c>
      <c r="B1074" s="268" t="s">
        <v>644</v>
      </c>
      <c r="C1074" s="190" t="s">
        <v>2227</v>
      </c>
      <c r="D1074" s="190" t="s">
        <v>1195</v>
      </c>
      <c r="E1074" s="190" t="s">
        <v>2411</v>
      </c>
      <c r="F1074" s="269" t="s">
        <v>2305</v>
      </c>
      <c r="G1074" s="107">
        <v>28</v>
      </c>
    </row>
    <row r="1075" spans="1:7">
      <c r="A1075" s="289">
        <v>2015</v>
      </c>
      <c r="B1075" s="268" t="s">
        <v>644</v>
      </c>
      <c r="C1075" s="190" t="s">
        <v>2227</v>
      </c>
      <c r="D1075" s="190" t="s">
        <v>1195</v>
      </c>
      <c r="E1075" s="190" t="s">
        <v>2411</v>
      </c>
      <c r="F1075" s="269" t="s">
        <v>2306</v>
      </c>
      <c r="G1075" s="107">
        <v>1</v>
      </c>
    </row>
    <row r="1076" spans="1:7">
      <c r="A1076" s="289">
        <v>2015</v>
      </c>
      <c r="B1076" s="268" t="s">
        <v>644</v>
      </c>
      <c r="C1076" s="190" t="s">
        <v>2227</v>
      </c>
      <c r="D1076" s="190" t="s">
        <v>5397</v>
      </c>
      <c r="E1076" s="190" t="s">
        <v>5401</v>
      </c>
      <c r="F1076" s="269" t="s">
        <v>2323</v>
      </c>
      <c r="G1076" s="107">
        <v>8</v>
      </c>
    </row>
    <row r="1077" spans="1:7">
      <c r="A1077" s="289">
        <v>2015</v>
      </c>
      <c r="B1077" s="268" t="s">
        <v>644</v>
      </c>
      <c r="C1077" s="190" t="s">
        <v>2227</v>
      </c>
      <c r="D1077" s="190" t="s">
        <v>1195</v>
      </c>
      <c r="E1077" s="190" t="s">
        <v>5399</v>
      </c>
      <c r="F1077" s="269" t="s">
        <v>2385</v>
      </c>
      <c r="G1077" s="107">
        <v>1</v>
      </c>
    </row>
    <row r="1078" spans="1:7">
      <c r="A1078" s="289">
        <v>2015</v>
      </c>
      <c r="B1078" s="268" t="s">
        <v>644</v>
      </c>
      <c r="C1078" s="190" t="s">
        <v>2227</v>
      </c>
      <c r="D1078" s="190" t="s">
        <v>1195</v>
      </c>
      <c r="E1078" s="190" t="s">
        <v>5399</v>
      </c>
      <c r="F1078" s="269" t="s">
        <v>2362</v>
      </c>
      <c r="G1078" s="107">
        <v>3</v>
      </c>
    </row>
    <row r="1079" spans="1:7">
      <c r="A1079" s="289">
        <v>2015</v>
      </c>
      <c r="B1079" s="268" t="s">
        <v>644</v>
      </c>
      <c r="C1079" s="190" t="s">
        <v>2227</v>
      </c>
      <c r="D1079" s="190" t="s">
        <v>1195</v>
      </c>
      <c r="E1079" s="190" t="s">
        <v>2411</v>
      </c>
      <c r="F1079" s="269" t="s">
        <v>2308</v>
      </c>
      <c r="G1079" s="107">
        <v>1</v>
      </c>
    </row>
    <row r="1080" spans="1:7">
      <c r="A1080" s="289">
        <v>2015</v>
      </c>
      <c r="B1080" s="268" t="s">
        <v>644</v>
      </c>
      <c r="C1080" s="190" t="s">
        <v>2227</v>
      </c>
      <c r="D1080" s="190" t="s">
        <v>1195</v>
      </c>
      <c r="E1080" s="190" t="s">
        <v>5399</v>
      </c>
      <c r="F1080" s="269" t="s">
        <v>2378</v>
      </c>
      <c r="G1080" s="107">
        <v>10</v>
      </c>
    </row>
    <row r="1081" spans="1:7">
      <c r="A1081" s="289">
        <v>2015</v>
      </c>
      <c r="B1081" s="268" t="s">
        <v>644</v>
      </c>
      <c r="C1081" s="190" t="s">
        <v>2227</v>
      </c>
      <c r="D1081" s="190" t="s">
        <v>1195</v>
      </c>
      <c r="E1081" s="190" t="s">
        <v>2411</v>
      </c>
      <c r="F1081" s="269" t="s">
        <v>2309</v>
      </c>
      <c r="G1081" s="107">
        <v>2</v>
      </c>
    </row>
    <row r="1082" spans="1:7">
      <c r="A1082" s="289">
        <v>2015</v>
      </c>
      <c r="B1082" s="268" t="s">
        <v>644</v>
      </c>
      <c r="C1082" s="190" t="s">
        <v>2227</v>
      </c>
      <c r="D1082" s="190" t="s">
        <v>1195</v>
      </c>
      <c r="E1082" s="190" t="s">
        <v>2411</v>
      </c>
      <c r="F1082" s="269" t="s">
        <v>2310</v>
      </c>
      <c r="G1082" s="107">
        <v>17</v>
      </c>
    </row>
    <row r="1083" spans="1:7">
      <c r="A1083" s="289">
        <v>2015</v>
      </c>
      <c r="B1083" s="268" t="s">
        <v>644</v>
      </c>
      <c r="C1083" s="190" t="s">
        <v>2227</v>
      </c>
      <c r="D1083" s="190" t="s">
        <v>1195</v>
      </c>
      <c r="E1083" s="190" t="s">
        <v>2411</v>
      </c>
      <c r="F1083" s="269" t="s">
        <v>2311</v>
      </c>
      <c r="G1083" s="107">
        <v>1</v>
      </c>
    </row>
    <row r="1084" spans="1:7">
      <c r="A1084" s="289">
        <v>2015</v>
      </c>
      <c r="B1084" s="268" t="s">
        <v>644</v>
      </c>
      <c r="C1084" s="190" t="s">
        <v>2227</v>
      </c>
      <c r="D1084" s="190" t="s">
        <v>5397</v>
      </c>
      <c r="E1084" s="190" t="s">
        <v>5401</v>
      </c>
      <c r="F1084" s="269" t="s">
        <v>2324</v>
      </c>
      <c r="G1084" s="107">
        <v>9</v>
      </c>
    </row>
    <row r="1085" spans="1:7">
      <c r="A1085" s="289">
        <v>2015</v>
      </c>
      <c r="B1085" s="268" t="s">
        <v>644</v>
      </c>
      <c r="C1085" s="190" t="s">
        <v>2227</v>
      </c>
      <c r="D1085" s="190" t="s">
        <v>5397</v>
      </c>
      <c r="E1085" s="190" t="s">
        <v>5401</v>
      </c>
      <c r="F1085" s="269" t="s">
        <v>2325</v>
      </c>
      <c r="G1085" s="107">
        <v>29</v>
      </c>
    </row>
    <row r="1086" spans="1:7">
      <c r="A1086" s="289">
        <v>2015</v>
      </c>
      <c r="B1086" s="268" t="s">
        <v>644</v>
      </c>
      <c r="C1086" s="190" t="s">
        <v>2227</v>
      </c>
      <c r="D1086" s="190" t="s">
        <v>5397</v>
      </c>
      <c r="E1086" s="190" t="s">
        <v>5400</v>
      </c>
      <c r="F1086" s="269" t="s">
        <v>2340</v>
      </c>
      <c r="G1086" s="107">
        <v>12</v>
      </c>
    </row>
    <row r="1087" spans="1:7">
      <c r="A1087" s="289">
        <v>2015</v>
      </c>
      <c r="B1087" s="268" t="s">
        <v>644</v>
      </c>
      <c r="C1087" s="190" t="s">
        <v>2227</v>
      </c>
      <c r="D1087" s="190" t="s">
        <v>1195</v>
      </c>
      <c r="E1087" s="190" t="s">
        <v>2411</v>
      </c>
      <c r="F1087" s="269" t="s">
        <v>2312</v>
      </c>
      <c r="G1087" s="107">
        <v>42</v>
      </c>
    </row>
    <row r="1088" spans="1:7">
      <c r="A1088" s="289">
        <v>2015</v>
      </c>
      <c r="B1088" s="268" t="s">
        <v>644</v>
      </c>
      <c r="C1088" s="190" t="s">
        <v>2227</v>
      </c>
      <c r="D1088" s="190" t="s">
        <v>1195</v>
      </c>
      <c r="E1088" s="190" t="s">
        <v>5398</v>
      </c>
      <c r="F1088" s="269" t="s">
        <v>2331</v>
      </c>
      <c r="G1088" s="107">
        <v>57</v>
      </c>
    </row>
    <row r="1089" spans="1:7">
      <c r="A1089" s="289">
        <v>2015</v>
      </c>
      <c r="B1089" s="268" t="s">
        <v>644</v>
      </c>
      <c r="C1089" s="190" t="s">
        <v>2227</v>
      </c>
      <c r="D1089" s="190" t="s">
        <v>1195</v>
      </c>
      <c r="E1089" s="190" t="s">
        <v>2411</v>
      </c>
      <c r="F1089" s="269" t="s">
        <v>2314</v>
      </c>
      <c r="G1089" s="107">
        <v>1</v>
      </c>
    </row>
    <row r="1090" spans="1:7">
      <c r="A1090" s="289">
        <v>2015</v>
      </c>
      <c r="B1090" s="268" t="s">
        <v>644</v>
      </c>
      <c r="C1090" s="190" t="s">
        <v>2227</v>
      </c>
      <c r="D1090" s="190" t="s">
        <v>1195</v>
      </c>
      <c r="E1090" s="190" t="s">
        <v>2411</v>
      </c>
      <c r="F1090" s="269" t="s">
        <v>2315</v>
      </c>
      <c r="G1090" s="107">
        <v>33</v>
      </c>
    </row>
    <row r="1091" spans="1:7">
      <c r="A1091" s="289">
        <v>2015</v>
      </c>
      <c r="B1091" s="268" t="s">
        <v>644</v>
      </c>
      <c r="C1091" s="190" t="s">
        <v>2227</v>
      </c>
      <c r="D1091" s="190" t="s">
        <v>5397</v>
      </c>
      <c r="E1091" s="190" t="s">
        <v>5400</v>
      </c>
      <c r="F1091" s="269" t="s">
        <v>2318</v>
      </c>
      <c r="G1091" s="107">
        <v>2</v>
      </c>
    </row>
    <row r="1092" spans="1:7">
      <c r="A1092" s="289">
        <v>2015</v>
      </c>
      <c r="B1092" s="268" t="s">
        <v>644</v>
      </c>
      <c r="C1092" s="190" t="s">
        <v>213</v>
      </c>
      <c r="D1092" s="190" t="s">
        <v>1195</v>
      </c>
      <c r="E1092" s="190" t="s">
        <v>2411</v>
      </c>
      <c r="F1092" s="269" t="s">
        <v>2303</v>
      </c>
      <c r="G1092" s="107">
        <v>1</v>
      </c>
    </row>
    <row r="1093" spans="1:7">
      <c r="A1093" s="289">
        <v>2015</v>
      </c>
      <c r="B1093" s="268" t="s">
        <v>644</v>
      </c>
      <c r="C1093" s="190" t="s">
        <v>214</v>
      </c>
      <c r="D1093" s="190" t="s">
        <v>1195</v>
      </c>
      <c r="E1093" s="190" t="s">
        <v>2411</v>
      </c>
      <c r="F1093" s="269" t="s">
        <v>2303</v>
      </c>
      <c r="G1093" s="107">
        <v>7</v>
      </c>
    </row>
    <row r="1094" spans="1:7">
      <c r="A1094" s="289">
        <v>2015</v>
      </c>
      <c r="B1094" s="268" t="s">
        <v>644</v>
      </c>
      <c r="C1094" s="190" t="s">
        <v>126</v>
      </c>
      <c r="D1094" s="190" t="s">
        <v>1195</v>
      </c>
      <c r="E1094" s="190" t="s">
        <v>2411</v>
      </c>
      <c r="F1094" s="269" t="s">
        <v>2303</v>
      </c>
      <c r="G1094" s="107">
        <v>11</v>
      </c>
    </row>
    <row r="1095" spans="1:7">
      <c r="A1095" s="289">
        <v>2015</v>
      </c>
      <c r="B1095" s="268" t="s">
        <v>644</v>
      </c>
      <c r="C1095" s="190" t="s">
        <v>213</v>
      </c>
      <c r="D1095" s="190" t="s">
        <v>5397</v>
      </c>
      <c r="E1095" s="190" t="s">
        <v>5401</v>
      </c>
      <c r="F1095" s="269" t="s">
        <v>2320</v>
      </c>
      <c r="G1095" s="107">
        <v>3</v>
      </c>
    </row>
    <row r="1096" spans="1:7">
      <c r="A1096" s="289">
        <v>2015</v>
      </c>
      <c r="B1096" s="268" t="s">
        <v>644</v>
      </c>
      <c r="C1096" s="190" t="s">
        <v>31</v>
      </c>
      <c r="D1096" s="190" t="s">
        <v>5397</v>
      </c>
      <c r="E1096" s="190" t="s">
        <v>5401</v>
      </c>
      <c r="F1096" s="269" t="s">
        <v>2320</v>
      </c>
      <c r="G1096" s="107">
        <v>7</v>
      </c>
    </row>
    <row r="1097" spans="1:7">
      <c r="A1097" s="289">
        <v>2015</v>
      </c>
      <c r="B1097" s="268" t="s">
        <v>644</v>
      </c>
      <c r="C1097" s="190" t="s">
        <v>214</v>
      </c>
      <c r="D1097" s="190" t="s">
        <v>5397</v>
      </c>
      <c r="E1097" s="190" t="s">
        <v>5401</v>
      </c>
      <c r="F1097" s="269" t="s">
        <v>2320</v>
      </c>
      <c r="G1097" s="107">
        <v>8</v>
      </c>
    </row>
    <row r="1098" spans="1:7">
      <c r="A1098" s="289">
        <v>2015</v>
      </c>
      <c r="B1098" s="268" t="s">
        <v>644</v>
      </c>
      <c r="C1098" s="190" t="s">
        <v>126</v>
      </c>
      <c r="D1098" s="190" t="s">
        <v>5397</v>
      </c>
      <c r="E1098" s="190" t="s">
        <v>5401</v>
      </c>
      <c r="F1098" s="269" t="s">
        <v>2320</v>
      </c>
      <c r="G1098" s="107">
        <v>5</v>
      </c>
    </row>
    <row r="1099" spans="1:7">
      <c r="A1099" s="289">
        <v>2015</v>
      </c>
      <c r="B1099" s="268" t="s">
        <v>644</v>
      </c>
      <c r="C1099" s="190" t="s">
        <v>2302</v>
      </c>
      <c r="D1099" s="190" t="s">
        <v>1195</v>
      </c>
      <c r="E1099" s="190" t="s">
        <v>2411</v>
      </c>
      <c r="F1099" s="269" t="s">
        <v>2304</v>
      </c>
      <c r="G1099" s="107">
        <v>4</v>
      </c>
    </row>
    <row r="1100" spans="1:7">
      <c r="A1100" s="289">
        <v>2015</v>
      </c>
      <c r="B1100" s="268" t="s">
        <v>644</v>
      </c>
      <c r="C1100" s="190" t="s">
        <v>213</v>
      </c>
      <c r="D1100" s="190" t="s">
        <v>1195</v>
      </c>
      <c r="E1100" s="190" t="s">
        <v>2411</v>
      </c>
      <c r="F1100" s="269" t="s">
        <v>2304</v>
      </c>
      <c r="G1100" s="107">
        <v>7</v>
      </c>
    </row>
    <row r="1101" spans="1:7">
      <c r="A1101" s="289">
        <v>2015</v>
      </c>
      <c r="B1101" s="268" t="s">
        <v>644</v>
      </c>
      <c r="C1101" s="190" t="s">
        <v>31</v>
      </c>
      <c r="D1101" s="190" t="s">
        <v>1195</v>
      </c>
      <c r="E1101" s="190" t="s">
        <v>2411</v>
      </c>
      <c r="F1101" s="269" t="s">
        <v>2304</v>
      </c>
      <c r="G1101" s="107">
        <v>29</v>
      </c>
    </row>
    <row r="1102" spans="1:7">
      <c r="A1102" s="289">
        <v>2015</v>
      </c>
      <c r="B1102" s="268" t="s">
        <v>644</v>
      </c>
      <c r="C1102" s="190" t="s">
        <v>214</v>
      </c>
      <c r="D1102" s="190" t="s">
        <v>1195</v>
      </c>
      <c r="E1102" s="190" t="s">
        <v>2411</v>
      </c>
      <c r="F1102" s="269" t="s">
        <v>2304</v>
      </c>
      <c r="G1102" s="107">
        <v>38</v>
      </c>
    </row>
    <row r="1103" spans="1:7">
      <c r="A1103" s="289">
        <v>2015</v>
      </c>
      <c r="B1103" s="268" t="s">
        <v>644</v>
      </c>
      <c r="C1103" s="190" t="s">
        <v>126</v>
      </c>
      <c r="D1103" s="190" t="s">
        <v>1195</v>
      </c>
      <c r="E1103" s="190" t="s">
        <v>2411</v>
      </c>
      <c r="F1103" s="269" t="s">
        <v>2304</v>
      </c>
      <c r="G1103" s="107">
        <v>63</v>
      </c>
    </row>
    <row r="1104" spans="1:7">
      <c r="A1104" s="289">
        <v>2015</v>
      </c>
      <c r="B1104" s="268" t="s">
        <v>644</v>
      </c>
      <c r="C1104" s="190" t="s">
        <v>31</v>
      </c>
      <c r="D1104" s="190" t="s">
        <v>5397</v>
      </c>
      <c r="E1104" s="190" t="s">
        <v>5402</v>
      </c>
      <c r="F1104" s="269" t="s">
        <v>2349</v>
      </c>
      <c r="G1104" s="107">
        <v>4</v>
      </c>
    </row>
    <row r="1105" spans="1:7">
      <c r="A1105" s="289">
        <v>2015</v>
      </c>
      <c r="B1105" s="268" t="s">
        <v>644</v>
      </c>
      <c r="C1105" s="190" t="s">
        <v>214</v>
      </c>
      <c r="D1105" s="190" t="s">
        <v>5397</v>
      </c>
      <c r="E1105" s="190" t="s">
        <v>5402</v>
      </c>
      <c r="F1105" s="269" t="s">
        <v>2349</v>
      </c>
      <c r="G1105" s="107">
        <v>5</v>
      </c>
    </row>
    <row r="1106" spans="1:7">
      <c r="A1106" s="289">
        <v>2015</v>
      </c>
      <c r="B1106" s="268" t="s">
        <v>644</v>
      </c>
      <c r="C1106" s="190" t="s">
        <v>126</v>
      </c>
      <c r="D1106" s="190" t="s">
        <v>5397</v>
      </c>
      <c r="E1106" s="190" t="s">
        <v>5402</v>
      </c>
      <c r="F1106" s="269" t="s">
        <v>2349</v>
      </c>
      <c r="G1106" s="107">
        <v>5</v>
      </c>
    </row>
    <row r="1107" spans="1:7">
      <c r="A1107" s="289">
        <v>2015</v>
      </c>
      <c r="B1107" s="268" t="s">
        <v>644</v>
      </c>
      <c r="C1107" s="190" t="s">
        <v>2302</v>
      </c>
      <c r="D1107" s="190" t="s">
        <v>5397</v>
      </c>
      <c r="E1107" s="190" t="s">
        <v>5402</v>
      </c>
      <c r="F1107" s="269" t="s">
        <v>2354</v>
      </c>
      <c r="G1107" s="107">
        <v>2</v>
      </c>
    </row>
    <row r="1108" spans="1:7">
      <c r="A1108" s="289">
        <v>2015</v>
      </c>
      <c r="B1108" s="268" t="s">
        <v>644</v>
      </c>
      <c r="C1108" s="190" t="s">
        <v>31</v>
      </c>
      <c r="D1108" s="190" t="s">
        <v>5397</v>
      </c>
      <c r="E1108" s="190" t="s">
        <v>5402</v>
      </c>
      <c r="F1108" s="269" t="s">
        <v>2354</v>
      </c>
      <c r="G1108" s="107">
        <v>2</v>
      </c>
    </row>
    <row r="1109" spans="1:7">
      <c r="A1109" s="289">
        <v>2015</v>
      </c>
      <c r="B1109" s="268" t="s">
        <v>644</v>
      </c>
      <c r="C1109" s="190" t="s">
        <v>214</v>
      </c>
      <c r="D1109" s="190" t="s">
        <v>5397</v>
      </c>
      <c r="E1109" s="190" t="s">
        <v>5402</v>
      </c>
      <c r="F1109" s="269" t="s">
        <v>2354</v>
      </c>
      <c r="G1109" s="107">
        <v>15</v>
      </c>
    </row>
    <row r="1110" spans="1:7">
      <c r="A1110" s="289">
        <v>2015</v>
      </c>
      <c r="B1110" s="268" t="s">
        <v>644</v>
      </c>
      <c r="C1110" s="190" t="s">
        <v>126</v>
      </c>
      <c r="D1110" s="190" t="s">
        <v>5397</v>
      </c>
      <c r="E1110" s="190" t="s">
        <v>5402</v>
      </c>
      <c r="F1110" s="269" t="s">
        <v>2354</v>
      </c>
      <c r="G1110" s="107">
        <v>12</v>
      </c>
    </row>
    <row r="1111" spans="1:7">
      <c r="A1111" s="289">
        <v>2015</v>
      </c>
      <c r="B1111" s="268" t="s">
        <v>644</v>
      </c>
      <c r="C1111" s="190" t="s">
        <v>2302</v>
      </c>
      <c r="D1111" s="190" t="s">
        <v>5397</v>
      </c>
      <c r="E1111" s="190" t="s">
        <v>5401</v>
      </c>
      <c r="F1111" s="269" t="s">
        <v>2321</v>
      </c>
      <c r="G1111" s="107">
        <v>1</v>
      </c>
    </row>
    <row r="1112" spans="1:7">
      <c r="A1112" s="289">
        <v>2015</v>
      </c>
      <c r="B1112" s="268" t="s">
        <v>644</v>
      </c>
      <c r="C1112" s="190" t="s">
        <v>31</v>
      </c>
      <c r="D1112" s="190" t="s">
        <v>5397</v>
      </c>
      <c r="E1112" s="190" t="s">
        <v>5401</v>
      </c>
      <c r="F1112" s="269" t="s">
        <v>2321</v>
      </c>
      <c r="G1112" s="107">
        <v>1</v>
      </c>
    </row>
    <row r="1113" spans="1:7">
      <c r="A1113" s="289">
        <v>2015</v>
      </c>
      <c r="B1113" s="268" t="s">
        <v>644</v>
      </c>
      <c r="C1113" s="190" t="s">
        <v>214</v>
      </c>
      <c r="D1113" s="190" t="s">
        <v>5397</v>
      </c>
      <c r="E1113" s="190" t="s">
        <v>5401</v>
      </c>
      <c r="F1113" s="269" t="s">
        <v>2321</v>
      </c>
      <c r="G1113" s="107">
        <v>6</v>
      </c>
    </row>
    <row r="1114" spans="1:7">
      <c r="A1114" s="289">
        <v>2015</v>
      </c>
      <c r="B1114" s="268" t="s">
        <v>644</v>
      </c>
      <c r="C1114" s="190" t="s">
        <v>126</v>
      </c>
      <c r="D1114" s="190" t="s">
        <v>5397</v>
      </c>
      <c r="E1114" s="190" t="s">
        <v>5401</v>
      </c>
      <c r="F1114" s="269" t="s">
        <v>2321</v>
      </c>
      <c r="G1114" s="107">
        <v>4</v>
      </c>
    </row>
    <row r="1115" spans="1:7">
      <c r="A1115" s="289">
        <v>2015</v>
      </c>
      <c r="B1115" s="268" t="s">
        <v>644</v>
      </c>
      <c r="C1115" s="190" t="s">
        <v>213</v>
      </c>
      <c r="D1115" s="190" t="s">
        <v>1195</v>
      </c>
      <c r="E1115" s="190" t="s">
        <v>5399</v>
      </c>
      <c r="F1115" s="269" t="s">
        <v>2408</v>
      </c>
      <c r="G1115" s="107">
        <v>1</v>
      </c>
    </row>
    <row r="1116" spans="1:7">
      <c r="A1116" s="289">
        <v>2015</v>
      </c>
      <c r="B1116" s="268" t="s">
        <v>644</v>
      </c>
      <c r="C1116" s="190" t="s">
        <v>31</v>
      </c>
      <c r="D1116" s="190" t="s">
        <v>1195</v>
      </c>
      <c r="E1116" s="190" t="s">
        <v>5399</v>
      </c>
      <c r="F1116" s="269" t="s">
        <v>2408</v>
      </c>
      <c r="G1116" s="107">
        <v>2</v>
      </c>
    </row>
    <row r="1117" spans="1:7">
      <c r="A1117" s="289">
        <v>2015</v>
      </c>
      <c r="B1117" s="268" t="s">
        <v>644</v>
      </c>
      <c r="C1117" s="190" t="s">
        <v>214</v>
      </c>
      <c r="D1117" s="190" t="s">
        <v>1195</v>
      </c>
      <c r="E1117" s="190" t="s">
        <v>5399</v>
      </c>
      <c r="F1117" s="269" t="s">
        <v>2408</v>
      </c>
      <c r="G1117" s="107">
        <v>2</v>
      </c>
    </row>
    <row r="1118" spans="1:7">
      <c r="A1118" s="289">
        <v>2015</v>
      </c>
      <c r="B1118" s="268" t="s">
        <v>644</v>
      </c>
      <c r="C1118" s="190" t="s">
        <v>126</v>
      </c>
      <c r="D1118" s="190" t="s">
        <v>1195</v>
      </c>
      <c r="E1118" s="190" t="s">
        <v>5399</v>
      </c>
      <c r="F1118" s="269" t="s">
        <v>2408</v>
      </c>
      <c r="G1118" s="107">
        <v>1</v>
      </c>
    </row>
    <row r="1119" spans="1:7">
      <c r="A1119" s="289">
        <v>2015</v>
      </c>
      <c r="B1119" s="268" t="s">
        <v>644</v>
      </c>
      <c r="C1119" s="190" t="s">
        <v>31</v>
      </c>
      <c r="D1119" s="190" t="s">
        <v>5397</v>
      </c>
      <c r="E1119" s="190" t="s">
        <v>5400</v>
      </c>
      <c r="F1119" s="269" t="s">
        <v>2335</v>
      </c>
      <c r="G1119" s="107">
        <v>3</v>
      </c>
    </row>
    <row r="1120" spans="1:7">
      <c r="A1120" s="289">
        <v>2015</v>
      </c>
      <c r="B1120" s="268" t="s">
        <v>644</v>
      </c>
      <c r="C1120" s="190" t="s">
        <v>214</v>
      </c>
      <c r="D1120" s="190" t="s">
        <v>5397</v>
      </c>
      <c r="E1120" s="190" t="s">
        <v>5400</v>
      </c>
      <c r="F1120" s="269" t="s">
        <v>2335</v>
      </c>
      <c r="G1120" s="107">
        <v>5</v>
      </c>
    </row>
    <row r="1121" spans="1:7">
      <c r="A1121" s="289">
        <v>2015</v>
      </c>
      <c r="B1121" s="268" t="s">
        <v>644</v>
      </c>
      <c r="C1121" s="190" t="s">
        <v>31</v>
      </c>
      <c r="D1121" s="190" t="s">
        <v>1195</v>
      </c>
      <c r="E1121" s="190" t="s">
        <v>5399</v>
      </c>
      <c r="F1121" s="269" t="s">
        <v>2386</v>
      </c>
      <c r="G1121" s="107">
        <v>5</v>
      </c>
    </row>
    <row r="1122" spans="1:7">
      <c r="A1122" s="289">
        <v>2015</v>
      </c>
      <c r="B1122" s="268" t="s">
        <v>644</v>
      </c>
      <c r="C1122" s="190" t="s">
        <v>214</v>
      </c>
      <c r="D1122" s="190" t="s">
        <v>1195</v>
      </c>
      <c r="E1122" s="190" t="s">
        <v>5399</v>
      </c>
      <c r="F1122" s="269" t="s">
        <v>2386</v>
      </c>
      <c r="G1122" s="107">
        <v>6</v>
      </c>
    </row>
    <row r="1123" spans="1:7">
      <c r="A1123" s="289">
        <v>2015</v>
      </c>
      <c r="B1123" s="268" t="s">
        <v>644</v>
      </c>
      <c r="C1123" s="190" t="s">
        <v>126</v>
      </c>
      <c r="D1123" s="190" t="s">
        <v>1195</v>
      </c>
      <c r="E1123" s="190" t="s">
        <v>5399</v>
      </c>
      <c r="F1123" s="269" t="s">
        <v>2386</v>
      </c>
      <c r="G1123" s="107">
        <v>8</v>
      </c>
    </row>
    <row r="1124" spans="1:7">
      <c r="A1124" s="289">
        <v>2015</v>
      </c>
      <c r="B1124" s="268" t="s">
        <v>644</v>
      </c>
      <c r="C1124" s="190" t="s">
        <v>2302</v>
      </c>
      <c r="D1124" s="190" t="s">
        <v>1195</v>
      </c>
      <c r="E1124" s="190" t="s">
        <v>5399</v>
      </c>
      <c r="F1124" s="269" t="s">
        <v>2409</v>
      </c>
      <c r="G1124" s="107">
        <v>1</v>
      </c>
    </row>
    <row r="1125" spans="1:7">
      <c r="A1125" s="289">
        <v>2015</v>
      </c>
      <c r="B1125" s="268" t="s">
        <v>644</v>
      </c>
      <c r="C1125" s="190" t="s">
        <v>31</v>
      </c>
      <c r="D1125" s="190" t="s">
        <v>1195</v>
      </c>
      <c r="E1125" s="190" t="s">
        <v>5399</v>
      </c>
      <c r="F1125" s="269" t="s">
        <v>2409</v>
      </c>
      <c r="G1125" s="107">
        <v>6</v>
      </c>
    </row>
    <row r="1126" spans="1:7">
      <c r="A1126" s="289">
        <v>2015</v>
      </c>
      <c r="B1126" s="268" t="s">
        <v>644</v>
      </c>
      <c r="C1126" s="190" t="s">
        <v>214</v>
      </c>
      <c r="D1126" s="190" t="s">
        <v>1195</v>
      </c>
      <c r="E1126" s="190" t="s">
        <v>5399</v>
      </c>
      <c r="F1126" s="269" t="s">
        <v>2409</v>
      </c>
      <c r="G1126" s="107">
        <v>5</v>
      </c>
    </row>
    <row r="1127" spans="1:7">
      <c r="A1127" s="289">
        <v>2015</v>
      </c>
      <c r="B1127" s="268" t="s">
        <v>644</v>
      </c>
      <c r="C1127" s="190" t="s">
        <v>126</v>
      </c>
      <c r="D1127" s="190" t="s">
        <v>1195</v>
      </c>
      <c r="E1127" s="190" t="s">
        <v>5399</v>
      </c>
      <c r="F1127" s="269" t="s">
        <v>2409</v>
      </c>
      <c r="G1127" s="107">
        <v>20</v>
      </c>
    </row>
    <row r="1128" spans="1:7">
      <c r="A1128" s="289">
        <v>2015</v>
      </c>
      <c r="B1128" s="268" t="s">
        <v>644</v>
      </c>
      <c r="C1128" s="190" t="s">
        <v>213</v>
      </c>
      <c r="D1128" s="190" t="s">
        <v>1195</v>
      </c>
      <c r="E1128" s="190" t="s">
        <v>5399</v>
      </c>
      <c r="F1128" s="269" t="s">
        <v>2375</v>
      </c>
      <c r="G1128" s="107">
        <v>3</v>
      </c>
    </row>
    <row r="1129" spans="1:7">
      <c r="A1129" s="289">
        <v>2015</v>
      </c>
      <c r="B1129" s="268" t="s">
        <v>644</v>
      </c>
      <c r="C1129" s="190" t="s">
        <v>31</v>
      </c>
      <c r="D1129" s="190" t="s">
        <v>1195</v>
      </c>
      <c r="E1129" s="190" t="s">
        <v>5399</v>
      </c>
      <c r="F1129" s="269" t="s">
        <v>2375</v>
      </c>
      <c r="G1129" s="107">
        <v>14</v>
      </c>
    </row>
    <row r="1130" spans="1:7">
      <c r="A1130" s="289">
        <v>2015</v>
      </c>
      <c r="B1130" s="268" t="s">
        <v>644</v>
      </c>
      <c r="C1130" s="190" t="s">
        <v>214</v>
      </c>
      <c r="D1130" s="190" t="s">
        <v>1195</v>
      </c>
      <c r="E1130" s="190" t="s">
        <v>5399</v>
      </c>
      <c r="F1130" s="269" t="s">
        <v>2375</v>
      </c>
      <c r="G1130" s="107">
        <v>7</v>
      </c>
    </row>
    <row r="1131" spans="1:7">
      <c r="A1131" s="289">
        <v>2015</v>
      </c>
      <c r="B1131" s="268" t="s">
        <v>644</v>
      </c>
      <c r="C1131" s="190" t="s">
        <v>126</v>
      </c>
      <c r="D1131" s="190" t="s">
        <v>1195</v>
      </c>
      <c r="E1131" s="190" t="s">
        <v>5399</v>
      </c>
      <c r="F1131" s="269" t="s">
        <v>2375</v>
      </c>
      <c r="G1131" s="107">
        <v>7</v>
      </c>
    </row>
    <row r="1132" spans="1:7">
      <c r="A1132" s="289">
        <v>2015</v>
      </c>
      <c r="B1132" s="268" t="s">
        <v>644</v>
      </c>
      <c r="C1132" s="190" t="s">
        <v>2302</v>
      </c>
      <c r="D1132" s="190" t="s">
        <v>1195</v>
      </c>
      <c r="E1132" s="190" t="s">
        <v>5399</v>
      </c>
      <c r="F1132" s="269" t="s">
        <v>2380</v>
      </c>
      <c r="G1132" s="107">
        <v>6</v>
      </c>
    </row>
    <row r="1133" spans="1:7">
      <c r="A1133" s="289">
        <v>2015</v>
      </c>
      <c r="B1133" s="268" t="s">
        <v>644</v>
      </c>
      <c r="C1133" s="190" t="s">
        <v>213</v>
      </c>
      <c r="D1133" s="190" t="s">
        <v>1195</v>
      </c>
      <c r="E1133" s="190" t="s">
        <v>5399</v>
      </c>
      <c r="F1133" s="269" t="s">
        <v>2380</v>
      </c>
      <c r="G1133" s="107">
        <v>23</v>
      </c>
    </row>
    <row r="1134" spans="1:7">
      <c r="A1134" s="289">
        <v>2015</v>
      </c>
      <c r="B1134" s="268" t="s">
        <v>644</v>
      </c>
      <c r="C1134" s="190" t="s">
        <v>31</v>
      </c>
      <c r="D1134" s="190" t="s">
        <v>1195</v>
      </c>
      <c r="E1134" s="190" t="s">
        <v>5399</v>
      </c>
      <c r="F1134" s="269" t="s">
        <v>2380</v>
      </c>
      <c r="G1134" s="107">
        <v>90</v>
      </c>
    </row>
    <row r="1135" spans="1:7">
      <c r="A1135" s="289">
        <v>2015</v>
      </c>
      <c r="B1135" s="268" t="s">
        <v>644</v>
      </c>
      <c r="C1135" s="190" t="s">
        <v>214</v>
      </c>
      <c r="D1135" s="190" t="s">
        <v>1195</v>
      </c>
      <c r="E1135" s="190" t="s">
        <v>5399</v>
      </c>
      <c r="F1135" s="269" t="s">
        <v>2380</v>
      </c>
      <c r="G1135" s="107">
        <v>74</v>
      </c>
    </row>
    <row r="1136" spans="1:7">
      <c r="A1136" s="289">
        <v>2015</v>
      </c>
      <c r="B1136" s="268" t="s">
        <v>644</v>
      </c>
      <c r="C1136" s="190" t="s">
        <v>126</v>
      </c>
      <c r="D1136" s="190" t="s">
        <v>1195</v>
      </c>
      <c r="E1136" s="190" t="s">
        <v>5399</v>
      </c>
      <c r="F1136" s="269" t="s">
        <v>2380</v>
      </c>
      <c r="G1136" s="107">
        <v>84</v>
      </c>
    </row>
    <row r="1137" spans="1:7">
      <c r="A1137" s="289">
        <v>2015</v>
      </c>
      <c r="B1137" s="268" t="s">
        <v>644</v>
      </c>
      <c r="C1137" s="190" t="s">
        <v>213</v>
      </c>
      <c r="D1137" s="190" t="s">
        <v>1195</v>
      </c>
      <c r="E1137" s="190" t="s">
        <v>5399</v>
      </c>
      <c r="F1137" s="269" t="s">
        <v>2363</v>
      </c>
      <c r="G1137" s="107">
        <v>4</v>
      </c>
    </row>
    <row r="1138" spans="1:7">
      <c r="A1138" s="289">
        <v>2015</v>
      </c>
      <c r="B1138" s="268" t="s">
        <v>644</v>
      </c>
      <c r="C1138" s="190" t="s">
        <v>31</v>
      </c>
      <c r="D1138" s="190" t="s">
        <v>1195</v>
      </c>
      <c r="E1138" s="190" t="s">
        <v>5399</v>
      </c>
      <c r="F1138" s="269" t="s">
        <v>2363</v>
      </c>
      <c r="G1138" s="107">
        <v>2</v>
      </c>
    </row>
    <row r="1139" spans="1:7">
      <c r="A1139" s="289">
        <v>2015</v>
      </c>
      <c r="B1139" s="268" t="s">
        <v>644</v>
      </c>
      <c r="C1139" s="190" t="s">
        <v>214</v>
      </c>
      <c r="D1139" s="190" t="s">
        <v>1195</v>
      </c>
      <c r="E1139" s="190" t="s">
        <v>5399</v>
      </c>
      <c r="F1139" s="269" t="s">
        <v>2363</v>
      </c>
      <c r="G1139" s="107">
        <v>4</v>
      </c>
    </row>
    <row r="1140" spans="1:7">
      <c r="A1140" s="289">
        <v>2015</v>
      </c>
      <c r="B1140" s="268" t="s">
        <v>644</v>
      </c>
      <c r="C1140" s="190" t="s">
        <v>126</v>
      </c>
      <c r="D1140" s="190" t="s">
        <v>1195</v>
      </c>
      <c r="E1140" s="190" t="s">
        <v>5399</v>
      </c>
      <c r="F1140" s="269" t="s">
        <v>2363</v>
      </c>
      <c r="G1140" s="107">
        <v>11</v>
      </c>
    </row>
    <row r="1141" spans="1:7">
      <c r="A1141" s="289">
        <v>2015</v>
      </c>
      <c r="B1141" s="268" t="s">
        <v>644</v>
      </c>
      <c r="C1141" s="190" t="s">
        <v>213</v>
      </c>
      <c r="D1141" s="190" t="s">
        <v>1195</v>
      </c>
      <c r="E1141" s="190" t="s">
        <v>5399</v>
      </c>
      <c r="F1141" s="269" t="s">
        <v>2401</v>
      </c>
      <c r="G1141" s="107">
        <v>4</v>
      </c>
    </row>
    <row r="1142" spans="1:7">
      <c r="A1142" s="289">
        <v>2015</v>
      </c>
      <c r="B1142" s="268" t="s">
        <v>644</v>
      </c>
      <c r="C1142" s="190" t="s">
        <v>31</v>
      </c>
      <c r="D1142" s="190" t="s">
        <v>1195</v>
      </c>
      <c r="E1142" s="190" t="s">
        <v>5399</v>
      </c>
      <c r="F1142" s="269" t="s">
        <v>2401</v>
      </c>
      <c r="G1142" s="107">
        <v>30</v>
      </c>
    </row>
    <row r="1143" spans="1:7">
      <c r="A1143" s="289">
        <v>2015</v>
      </c>
      <c r="B1143" s="268" t="s">
        <v>644</v>
      </c>
      <c r="C1143" s="190" t="s">
        <v>214</v>
      </c>
      <c r="D1143" s="190" t="s">
        <v>1195</v>
      </c>
      <c r="E1143" s="190" t="s">
        <v>5399</v>
      </c>
      <c r="F1143" s="269" t="s">
        <v>2401</v>
      </c>
      <c r="G1143" s="107">
        <v>8</v>
      </c>
    </row>
    <row r="1144" spans="1:7">
      <c r="A1144" s="289">
        <v>2015</v>
      </c>
      <c r="B1144" s="268" t="s">
        <v>644</v>
      </c>
      <c r="C1144" s="190" t="s">
        <v>126</v>
      </c>
      <c r="D1144" s="190" t="s">
        <v>1195</v>
      </c>
      <c r="E1144" s="190" t="s">
        <v>5399</v>
      </c>
      <c r="F1144" s="269" t="s">
        <v>2401</v>
      </c>
      <c r="G1144" s="107">
        <v>11</v>
      </c>
    </row>
    <row r="1145" spans="1:7">
      <c r="A1145" s="289">
        <v>2015</v>
      </c>
      <c r="B1145" s="268" t="s">
        <v>644</v>
      </c>
      <c r="C1145" s="190" t="s">
        <v>31</v>
      </c>
      <c r="D1145" s="190" t="s">
        <v>1195</v>
      </c>
      <c r="E1145" s="190" t="s">
        <v>5399</v>
      </c>
      <c r="F1145" s="269" t="s">
        <v>2374</v>
      </c>
      <c r="G1145" s="107">
        <v>3</v>
      </c>
    </row>
    <row r="1146" spans="1:7">
      <c r="A1146" s="289">
        <v>2015</v>
      </c>
      <c r="B1146" s="268" t="s">
        <v>644</v>
      </c>
      <c r="C1146" s="190" t="s">
        <v>214</v>
      </c>
      <c r="D1146" s="190" t="s">
        <v>1195</v>
      </c>
      <c r="E1146" s="190" t="s">
        <v>5399</v>
      </c>
      <c r="F1146" s="269" t="s">
        <v>2374</v>
      </c>
      <c r="G1146" s="107">
        <v>3</v>
      </c>
    </row>
    <row r="1147" spans="1:7">
      <c r="A1147" s="289">
        <v>2015</v>
      </c>
      <c r="B1147" s="268" t="s">
        <v>644</v>
      </c>
      <c r="C1147" s="190" t="s">
        <v>126</v>
      </c>
      <c r="D1147" s="190" t="s">
        <v>1195</v>
      </c>
      <c r="E1147" s="190" t="s">
        <v>5399</v>
      </c>
      <c r="F1147" s="269" t="s">
        <v>2374</v>
      </c>
      <c r="G1147" s="107">
        <v>1</v>
      </c>
    </row>
    <row r="1148" spans="1:7">
      <c r="A1148" s="289">
        <v>2015</v>
      </c>
      <c r="B1148" s="268" t="s">
        <v>644</v>
      </c>
      <c r="C1148" s="190" t="s">
        <v>213</v>
      </c>
      <c r="D1148" s="190" t="s">
        <v>1195</v>
      </c>
      <c r="E1148" s="190" t="s">
        <v>5399</v>
      </c>
      <c r="F1148" s="269" t="s">
        <v>2382</v>
      </c>
      <c r="G1148" s="107">
        <v>4</v>
      </c>
    </row>
    <row r="1149" spans="1:7">
      <c r="A1149" s="289">
        <v>2015</v>
      </c>
      <c r="B1149" s="268" t="s">
        <v>644</v>
      </c>
      <c r="C1149" s="190" t="s">
        <v>31</v>
      </c>
      <c r="D1149" s="190" t="s">
        <v>1195</v>
      </c>
      <c r="E1149" s="190" t="s">
        <v>5399</v>
      </c>
      <c r="F1149" s="269" t="s">
        <v>2382</v>
      </c>
      <c r="G1149" s="107">
        <v>15</v>
      </c>
    </row>
    <row r="1150" spans="1:7">
      <c r="A1150" s="289">
        <v>2015</v>
      </c>
      <c r="B1150" s="268" t="s">
        <v>644</v>
      </c>
      <c r="C1150" s="190" t="s">
        <v>214</v>
      </c>
      <c r="D1150" s="190" t="s">
        <v>1195</v>
      </c>
      <c r="E1150" s="190" t="s">
        <v>5399</v>
      </c>
      <c r="F1150" s="269" t="s">
        <v>2382</v>
      </c>
      <c r="G1150" s="107">
        <v>11</v>
      </c>
    </row>
    <row r="1151" spans="1:7">
      <c r="A1151" s="289">
        <v>2015</v>
      </c>
      <c r="B1151" s="268" t="s">
        <v>644</v>
      </c>
      <c r="C1151" s="190" t="s">
        <v>126</v>
      </c>
      <c r="D1151" s="190" t="s">
        <v>1195</v>
      </c>
      <c r="E1151" s="190" t="s">
        <v>5399</v>
      </c>
      <c r="F1151" s="269" t="s">
        <v>2382</v>
      </c>
      <c r="G1151" s="107">
        <v>20</v>
      </c>
    </row>
    <row r="1152" spans="1:7">
      <c r="A1152" s="289">
        <v>2015</v>
      </c>
      <c r="B1152" s="268" t="s">
        <v>644</v>
      </c>
      <c r="C1152" s="190" t="s">
        <v>31</v>
      </c>
      <c r="D1152" s="190" t="s">
        <v>1195</v>
      </c>
      <c r="E1152" s="190" t="s">
        <v>5398</v>
      </c>
      <c r="F1152" s="269" t="s">
        <v>2329</v>
      </c>
      <c r="G1152" s="107">
        <v>38</v>
      </c>
    </row>
    <row r="1153" spans="1:7">
      <c r="A1153" s="289">
        <v>2015</v>
      </c>
      <c r="B1153" s="268" t="s">
        <v>644</v>
      </c>
      <c r="C1153" s="190" t="s">
        <v>214</v>
      </c>
      <c r="D1153" s="190" t="s">
        <v>1195</v>
      </c>
      <c r="E1153" s="190" t="s">
        <v>5398</v>
      </c>
      <c r="F1153" s="269" t="s">
        <v>2329</v>
      </c>
      <c r="G1153" s="107">
        <v>22</v>
      </c>
    </row>
    <row r="1154" spans="1:7">
      <c r="A1154" s="289">
        <v>2015</v>
      </c>
      <c r="B1154" s="268" t="s">
        <v>644</v>
      </c>
      <c r="C1154" s="190" t="s">
        <v>126</v>
      </c>
      <c r="D1154" s="190" t="s">
        <v>1195</v>
      </c>
      <c r="E1154" s="190" t="s">
        <v>5398</v>
      </c>
      <c r="F1154" s="269" t="s">
        <v>2329</v>
      </c>
      <c r="G1154" s="107">
        <v>26</v>
      </c>
    </row>
    <row r="1155" spans="1:7">
      <c r="A1155" s="289">
        <v>2015</v>
      </c>
      <c r="B1155" s="268" t="s">
        <v>644</v>
      </c>
      <c r="C1155" s="190" t="s">
        <v>2302</v>
      </c>
      <c r="D1155" s="190" t="s">
        <v>1195</v>
      </c>
      <c r="E1155" s="190" t="s">
        <v>2411</v>
      </c>
      <c r="F1155" s="269" t="s">
        <v>2305</v>
      </c>
      <c r="G1155" s="107">
        <v>12</v>
      </c>
    </row>
    <row r="1156" spans="1:7">
      <c r="A1156" s="289">
        <v>2015</v>
      </c>
      <c r="B1156" s="268" t="s">
        <v>644</v>
      </c>
      <c r="C1156" s="190" t="s">
        <v>213</v>
      </c>
      <c r="D1156" s="190" t="s">
        <v>1195</v>
      </c>
      <c r="E1156" s="190" t="s">
        <v>2411</v>
      </c>
      <c r="F1156" s="269" t="s">
        <v>2305</v>
      </c>
      <c r="G1156" s="107">
        <v>6</v>
      </c>
    </row>
    <row r="1157" spans="1:7">
      <c r="A1157" s="289">
        <v>2015</v>
      </c>
      <c r="B1157" s="268" t="s">
        <v>644</v>
      </c>
      <c r="C1157" s="190" t="s">
        <v>31</v>
      </c>
      <c r="D1157" s="190" t="s">
        <v>1195</v>
      </c>
      <c r="E1157" s="190" t="s">
        <v>2411</v>
      </c>
      <c r="F1157" s="269" t="s">
        <v>2305</v>
      </c>
      <c r="G1157" s="107">
        <v>102</v>
      </c>
    </row>
    <row r="1158" spans="1:7">
      <c r="A1158" s="289">
        <v>2015</v>
      </c>
      <c r="B1158" s="268" t="s">
        <v>644</v>
      </c>
      <c r="C1158" s="190" t="s">
        <v>214</v>
      </c>
      <c r="D1158" s="190" t="s">
        <v>1195</v>
      </c>
      <c r="E1158" s="190" t="s">
        <v>2411</v>
      </c>
      <c r="F1158" s="269" t="s">
        <v>2305</v>
      </c>
      <c r="G1158" s="107">
        <v>45</v>
      </c>
    </row>
    <row r="1159" spans="1:7">
      <c r="A1159" s="289">
        <v>2015</v>
      </c>
      <c r="B1159" s="268" t="s">
        <v>644</v>
      </c>
      <c r="C1159" s="190" t="s">
        <v>126</v>
      </c>
      <c r="D1159" s="190" t="s">
        <v>1195</v>
      </c>
      <c r="E1159" s="190" t="s">
        <v>2411</v>
      </c>
      <c r="F1159" s="269" t="s">
        <v>2305</v>
      </c>
      <c r="G1159" s="107">
        <v>97</v>
      </c>
    </row>
    <row r="1160" spans="1:7">
      <c r="A1160" s="289">
        <v>2015</v>
      </c>
      <c r="B1160" s="268" t="s">
        <v>644</v>
      </c>
      <c r="C1160" s="190" t="s">
        <v>2302</v>
      </c>
      <c r="D1160" s="190" t="s">
        <v>1195</v>
      </c>
      <c r="E1160" s="190" t="s">
        <v>2411</v>
      </c>
      <c r="F1160" s="269" t="s">
        <v>2306</v>
      </c>
      <c r="G1160" s="107">
        <v>5</v>
      </c>
    </row>
    <row r="1161" spans="1:7">
      <c r="A1161" s="289">
        <v>2015</v>
      </c>
      <c r="B1161" s="268" t="s">
        <v>644</v>
      </c>
      <c r="C1161" s="190" t="s">
        <v>213</v>
      </c>
      <c r="D1161" s="190" t="s">
        <v>1195</v>
      </c>
      <c r="E1161" s="190" t="s">
        <v>2411</v>
      </c>
      <c r="F1161" s="269" t="s">
        <v>2306</v>
      </c>
      <c r="G1161" s="107">
        <v>1</v>
      </c>
    </row>
    <row r="1162" spans="1:7">
      <c r="A1162" s="289">
        <v>2015</v>
      </c>
      <c r="B1162" s="268" t="s">
        <v>644</v>
      </c>
      <c r="C1162" s="190" t="s">
        <v>31</v>
      </c>
      <c r="D1162" s="190" t="s">
        <v>1195</v>
      </c>
      <c r="E1162" s="190" t="s">
        <v>2411</v>
      </c>
      <c r="F1162" s="269" t="s">
        <v>2306</v>
      </c>
      <c r="G1162" s="107">
        <v>45</v>
      </c>
    </row>
    <row r="1163" spans="1:7">
      <c r="A1163" s="289">
        <v>2015</v>
      </c>
      <c r="B1163" s="268" t="s">
        <v>644</v>
      </c>
      <c r="C1163" s="190" t="s">
        <v>214</v>
      </c>
      <c r="D1163" s="190" t="s">
        <v>1195</v>
      </c>
      <c r="E1163" s="190" t="s">
        <v>2411</v>
      </c>
      <c r="F1163" s="269" t="s">
        <v>2306</v>
      </c>
      <c r="G1163" s="107">
        <v>14</v>
      </c>
    </row>
    <row r="1164" spans="1:7">
      <c r="A1164" s="289">
        <v>2015</v>
      </c>
      <c r="B1164" s="268" t="s">
        <v>644</v>
      </c>
      <c r="C1164" s="190" t="s">
        <v>126</v>
      </c>
      <c r="D1164" s="190" t="s">
        <v>1195</v>
      </c>
      <c r="E1164" s="190" t="s">
        <v>2411</v>
      </c>
      <c r="F1164" s="269" t="s">
        <v>2306</v>
      </c>
      <c r="G1164" s="107">
        <v>47</v>
      </c>
    </row>
    <row r="1165" spans="1:7">
      <c r="A1165" s="289">
        <v>2015</v>
      </c>
      <c r="B1165" s="268" t="s">
        <v>644</v>
      </c>
      <c r="C1165" s="190" t="s">
        <v>2302</v>
      </c>
      <c r="D1165" s="190" t="s">
        <v>5397</v>
      </c>
      <c r="E1165" s="190" t="s">
        <v>5401</v>
      </c>
      <c r="F1165" s="269" t="s">
        <v>2323</v>
      </c>
      <c r="G1165" s="107">
        <v>11</v>
      </c>
    </row>
    <row r="1166" spans="1:7">
      <c r="A1166" s="289">
        <v>2015</v>
      </c>
      <c r="B1166" s="268" t="s">
        <v>644</v>
      </c>
      <c r="C1166" s="190" t="s">
        <v>213</v>
      </c>
      <c r="D1166" s="190" t="s">
        <v>5397</v>
      </c>
      <c r="E1166" s="190" t="s">
        <v>5401</v>
      </c>
      <c r="F1166" s="269" t="s">
        <v>2323</v>
      </c>
      <c r="G1166" s="107">
        <v>16</v>
      </c>
    </row>
    <row r="1167" spans="1:7">
      <c r="A1167" s="289">
        <v>2015</v>
      </c>
      <c r="B1167" s="268" t="s">
        <v>644</v>
      </c>
      <c r="C1167" s="190" t="s">
        <v>31</v>
      </c>
      <c r="D1167" s="190" t="s">
        <v>5397</v>
      </c>
      <c r="E1167" s="190" t="s">
        <v>5401</v>
      </c>
      <c r="F1167" s="269" t="s">
        <v>2323</v>
      </c>
      <c r="G1167" s="107">
        <v>56</v>
      </c>
    </row>
    <row r="1168" spans="1:7">
      <c r="A1168" s="289">
        <v>2015</v>
      </c>
      <c r="B1168" s="268" t="s">
        <v>644</v>
      </c>
      <c r="C1168" s="190" t="s">
        <v>214</v>
      </c>
      <c r="D1168" s="190" t="s">
        <v>5397</v>
      </c>
      <c r="E1168" s="190" t="s">
        <v>5401</v>
      </c>
      <c r="F1168" s="269" t="s">
        <v>2323</v>
      </c>
      <c r="G1168" s="107">
        <v>35</v>
      </c>
    </row>
    <row r="1169" spans="1:7">
      <c r="A1169" s="289">
        <v>2015</v>
      </c>
      <c r="B1169" s="268" t="s">
        <v>644</v>
      </c>
      <c r="C1169" s="190" t="s">
        <v>126</v>
      </c>
      <c r="D1169" s="190" t="s">
        <v>5397</v>
      </c>
      <c r="E1169" s="190" t="s">
        <v>5401</v>
      </c>
      <c r="F1169" s="269" t="s">
        <v>2323</v>
      </c>
      <c r="G1169" s="107">
        <v>117</v>
      </c>
    </row>
    <row r="1170" spans="1:7">
      <c r="A1170" s="289">
        <v>2015</v>
      </c>
      <c r="B1170" s="268" t="s">
        <v>644</v>
      </c>
      <c r="C1170" s="190" t="s">
        <v>2302</v>
      </c>
      <c r="D1170" s="190" t="s">
        <v>1195</v>
      </c>
      <c r="E1170" s="190" t="s">
        <v>5399</v>
      </c>
      <c r="F1170" s="269" t="s">
        <v>2385</v>
      </c>
      <c r="G1170" s="107">
        <v>12</v>
      </c>
    </row>
    <row r="1171" spans="1:7">
      <c r="A1171" s="289">
        <v>2015</v>
      </c>
      <c r="B1171" s="268" t="s">
        <v>644</v>
      </c>
      <c r="C1171" s="190" t="s">
        <v>213</v>
      </c>
      <c r="D1171" s="190" t="s">
        <v>1195</v>
      </c>
      <c r="E1171" s="190" t="s">
        <v>5399</v>
      </c>
      <c r="F1171" s="269" t="s">
        <v>2385</v>
      </c>
      <c r="G1171" s="107">
        <v>1</v>
      </c>
    </row>
    <row r="1172" spans="1:7">
      <c r="A1172" s="289">
        <v>2015</v>
      </c>
      <c r="B1172" s="268" t="s">
        <v>644</v>
      </c>
      <c r="C1172" s="190" t="s">
        <v>31</v>
      </c>
      <c r="D1172" s="190" t="s">
        <v>1195</v>
      </c>
      <c r="E1172" s="190" t="s">
        <v>5399</v>
      </c>
      <c r="F1172" s="269" t="s">
        <v>2385</v>
      </c>
      <c r="G1172" s="107">
        <v>24</v>
      </c>
    </row>
    <row r="1173" spans="1:7">
      <c r="A1173" s="289">
        <v>2015</v>
      </c>
      <c r="B1173" s="268" t="s">
        <v>644</v>
      </c>
      <c r="C1173" s="190" t="s">
        <v>214</v>
      </c>
      <c r="D1173" s="190" t="s">
        <v>1195</v>
      </c>
      <c r="E1173" s="190" t="s">
        <v>5399</v>
      </c>
      <c r="F1173" s="269" t="s">
        <v>2385</v>
      </c>
      <c r="G1173" s="107">
        <v>9</v>
      </c>
    </row>
    <row r="1174" spans="1:7">
      <c r="A1174" s="289">
        <v>2015</v>
      </c>
      <c r="B1174" s="268" t="s">
        <v>644</v>
      </c>
      <c r="C1174" s="190" t="s">
        <v>2302</v>
      </c>
      <c r="D1174" s="190" t="s">
        <v>1195</v>
      </c>
      <c r="E1174" s="190" t="s">
        <v>5399</v>
      </c>
      <c r="F1174" s="269" t="s">
        <v>2362</v>
      </c>
      <c r="G1174" s="107">
        <v>4</v>
      </c>
    </row>
    <row r="1175" spans="1:7">
      <c r="A1175" s="289">
        <v>2015</v>
      </c>
      <c r="B1175" s="268" t="s">
        <v>644</v>
      </c>
      <c r="C1175" s="190" t="s">
        <v>213</v>
      </c>
      <c r="D1175" s="190" t="s">
        <v>1195</v>
      </c>
      <c r="E1175" s="190" t="s">
        <v>5399</v>
      </c>
      <c r="F1175" s="269" t="s">
        <v>2362</v>
      </c>
      <c r="G1175" s="107">
        <v>19</v>
      </c>
    </row>
    <row r="1176" spans="1:7">
      <c r="A1176" s="289">
        <v>2015</v>
      </c>
      <c r="B1176" s="268" t="s">
        <v>644</v>
      </c>
      <c r="C1176" s="190" t="s">
        <v>31</v>
      </c>
      <c r="D1176" s="190" t="s">
        <v>1195</v>
      </c>
      <c r="E1176" s="190" t="s">
        <v>5399</v>
      </c>
      <c r="F1176" s="269" t="s">
        <v>2362</v>
      </c>
      <c r="G1176" s="107">
        <v>91</v>
      </c>
    </row>
    <row r="1177" spans="1:7">
      <c r="A1177" s="289">
        <v>2015</v>
      </c>
      <c r="B1177" s="268" t="s">
        <v>644</v>
      </c>
      <c r="C1177" s="190" t="s">
        <v>214</v>
      </c>
      <c r="D1177" s="190" t="s">
        <v>1195</v>
      </c>
      <c r="E1177" s="190" t="s">
        <v>5399</v>
      </c>
      <c r="F1177" s="269" t="s">
        <v>2362</v>
      </c>
      <c r="G1177" s="107">
        <v>53</v>
      </c>
    </row>
    <row r="1178" spans="1:7">
      <c r="A1178" s="289">
        <v>2015</v>
      </c>
      <c r="B1178" s="268" t="s">
        <v>644</v>
      </c>
      <c r="C1178" s="190" t="s">
        <v>126</v>
      </c>
      <c r="D1178" s="190" t="s">
        <v>1195</v>
      </c>
      <c r="E1178" s="190" t="s">
        <v>5399</v>
      </c>
      <c r="F1178" s="269" t="s">
        <v>2362</v>
      </c>
      <c r="G1178" s="107">
        <v>74</v>
      </c>
    </row>
    <row r="1179" spans="1:7">
      <c r="A1179" s="289">
        <v>2015</v>
      </c>
      <c r="B1179" s="268" t="s">
        <v>644</v>
      </c>
      <c r="C1179" s="190" t="s">
        <v>2302</v>
      </c>
      <c r="D1179" s="190" t="s">
        <v>1195</v>
      </c>
      <c r="E1179" s="190" t="s">
        <v>2411</v>
      </c>
      <c r="F1179" s="269" t="s">
        <v>2308</v>
      </c>
      <c r="G1179" s="107">
        <v>3</v>
      </c>
    </row>
    <row r="1180" spans="1:7">
      <c r="A1180" s="289">
        <v>2015</v>
      </c>
      <c r="B1180" s="268" t="s">
        <v>644</v>
      </c>
      <c r="C1180" s="190" t="s">
        <v>31</v>
      </c>
      <c r="D1180" s="190" t="s">
        <v>1195</v>
      </c>
      <c r="E1180" s="190" t="s">
        <v>2411</v>
      </c>
      <c r="F1180" s="269" t="s">
        <v>2308</v>
      </c>
      <c r="G1180" s="107">
        <v>9</v>
      </c>
    </row>
    <row r="1181" spans="1:7">
      <c r="A1181" s="289">
        <v>2015</v>
      </c>
      <c r="B1181" s="268" t="s">
        <v>644</v>
      </c>
      <c r="C1181" s="190" t="s">
        <v>214</v>
      </c>
      <c r="D1181" s="190" t="s">
        <v>1195</v>
      </c>
      <c r="E1181" s="190" t="s">
        <v>2411</v>
      </c>
      <c r="F1181" s="269" t="s">
        <v>2308</v>
      </c>
      <c r="G1181" s="107">
        <v>15</v>
      </c>
    </row>
    <row r="1182" spans="1:7">
      <c r="A1182" s="289">
        <v>2015</v>
      </c>
      <c r="B1182" s="268" t="s">
        <v>644</v>
      </c>
      <c r="C1182" s="190" t="s">
        <v>126</v>
      </c>
      <c r="D1182" s="190" t="s">
        <v>1195</v>
      </c>
      <c r="E1182" s="190" t="s">
        <v>2411</v>
      </c>
      <c r="F1182" s="269" t="s">
        <v>2308</v>
      </c>
      <c r="G1182" s="107">
        <v>9</v>
      </c>
    </row>
    <row r="1183" spans="1:7">
      <c r="A1183" s="289">
        <v>2015</v>
      </c>
      <c r="B1183" s="268" t="s">
        <v>644</v>
      </c>
      <c r="C1183" s="190" t="s">
        <v>213</v>
      </c>
      <c r="D1183" s="190" t="s">
        <v>1195</v>
      </c>
      <c r="E1183" s="190" t="s">
        <v>5399</v>
      </c>
      <c r="F1183" s="269" t="s">
        <v>2378</v>
      </c>
      <c r="G1183" s="107">
        <v>2</v>
      </c>
    </row>
    <row r="1184" spans="1:7">
      <c r="A1184" s="289">
        <v>2015</v>
      </c>
      <c r="B1184" s="268" t="s">
        <v>644</v>
      </c>
      <c r="C1184" s="190" t="s">
        <v>31</v>
      </c>
      <c r="D1184" s="190" t="s">
        <v>1195</v>
      </c>
      <c r="E1184" s="190" t="s">
        <v>5399</v>
      </c>
      <c r="F1184" s="269" t="s">
        <v>2378</v>
      </c>
      <c r="G1184" s="107">
        <v>4</v>
      </c>
    </row>
    <row r="1185" spans="1:7">
      <c r="A1185" s="289">
        <v>2015</v>
      </c>
      <c r="B1185" s="268" t="s">
        <v>644</v>
      </c>
      <c r="C1185" s="190" t="s">
        <v>214</v>
      </c>
      <c r="D1185" s="190" t="s">
        <v>1195</v>
      </c>
      <c r="E1185" s="190" t="s">
        <v>5399</v>
      </c>
      <c r="F1185" s="269" t="s">
        <v>2378</v>
      </c>
      <c r="G1185" s="107">
        <v>1</v>
      </c>
    </row>
    <row r="1186" spans="1:7">
      <c r="A1186" s="289">
        <v>2015</v>
      </c>
      <c r="B1186" s="268" t="s">
        <v>644</v>
      </c>
      <c r="C1186" s="190" t="s">
        <v>126</v>
      </c>
      <c r="D1186" s="190" t="s">
        <v>1195</v>
      </c>
      <c r="E1186" s="190" t="s">
        <v>5399</v>
      </c>
      <c r="F1186" s="269" t="s">
        <v>2378</v>
      </c>
      <c r="G1186" s="107">
        <v>2</v>
      </c>
    </row>
    <row r="1187" spans="1:7">
      <c r="A1187" s="289">
        <v>2015</v>
      </c>
      <c r="B1187" s="268" t="s">
        <v>644</v>
      </c>
      <c r="C1187" s="190" t="s">
        <v>2302</v>
      </c>
      <c r="D1187" s="190" t="s">
        <v>1195</v>
      </c>
      <c r="E1187" s="190" t="s">
        <v>2411</v>
      </c>
      <c r="F1187" s="269" t="s">
        <v>2309</v>
      </c>
      <c r="G1187" s="107">
        <v>1</v>
      </c>
    </row>
    <row r="1188" spans="1:7">
      <c r="A1188" s="289">
        <v>2015</v>
      </c>
      <c r="B1188" s="268" t="s">
        <v>644</v>
      </c>
      <c r="C1188" s="190" t="s">
        <v>213</v>
      </c>
      <c r="D1188" s="190" t="s">
        <v>1195</v>
      </c>
      <c r="E1188" s="190" t="s">
        <v>2411</v>
      </c>
      <c r="F1188" s="269" t="s">
        <v>2309</v>
      </c>
      <c r="G1188" s="107">
        <v>4</v>
      </c>
    </row>
    <row r="1189" spans="1:7">
      <c r="A1189" s="289">
        <v>2015</v>
      </c>
      <c r="B1189" s="268" t="s">
        <v>644</v>
      </c>
      <c r="C1189" s="190" t="s">
        <v>31</v>
      </c>
      <c r="D1189" s="190" t="s">
        <v>1195</v>
      </c>
      <c r="E1189" s="190" t="s">
        <v>2411</v>
      </c>
      <c r="F1189" s="269" t="s">
        <v>2309</v>
      </c>
      <c r="G1189" s="107">
        <v>20</v>
      </c>
    </row>
    <row r="1190" spans="1:7">
      <c r="A1190" s="289">
        <v>2015</v>
      </c>
      <c r="B1190" s="268" t="s">
        <v>644</v>
      </c>
      <c r="C1190" s="190" t="s">
        <v>214</v>
      </c>
      <c r="D1190" s="190" t="s">
        <v>1195</v>
      </c>
      <c r="E1190" s="190" t="s">
        <v>2411</v>
      </c>
      <c r="F1190" s="269" t="s">
        <v>2309</v>
      </c>
      <c r="G1190" s="107">
        <v>18</v>
      </c>
    </row>
    <row r="1191" spans="1:7">
      <c r="A1191" s="289">
        <v>2015</v>
      </c>
      <c r="B1191" s="268" t="s">
        <v>644</v>
      </c>
      <c r="C1191" s="190" t="s">
        <v>126</v>
      </c>
      <c r="D1191" s="190" t="s">
        <v>1195</v>
      </c>
      <c r="E1191" s="190" t="s">
        <v>2411</v>
      </c>
      <c r="F1191" s="269" t="s">
        <v>2309</v>
      </c>
      <c r="G1191" s="107">
        <v>36</v>
      </c>
    </row>
    <row r="1192" spans="1:7">
      <c r="A1192" s="289">
        <v>2015</v>
      </c>
      <c r="B1192" s="268" t="s">
        <v>644</v>
      </c>
      <c r="C1192" s="190" t="s">
        <v>2302</v>
      </c>
      <c r="D1192" s="190" t="s">
        <v>1195</v>
      </c>
      <c r="E1192" s="190" t="s">
        <v>2411</v>
      </c>
      <c r="F1192" s="269" t="s">
        <v>2310</v>
      </c>
      <c r="G1192" s="107">
        <v>1</v>
      </c>
    </row>
    <row r="1193" spans="1:7">
      <c r="A1193" s="289">
        <v>2015</v>
      </c>
      <c r="B1193" s="268" t="s">
        <v>644</v>
      </c>
      <c r="C1193" s="190" t="s">
        <v>213</v>
      </c>
      <c r="D1193" s="190" t="s">
        <v>1195</v>
      </c>
      <c r="E1193" s="190" t="s">
        <v>2411</v>
      </c>
      <c r="F1193" s="269" t="s">
        <v>2310</v>
      </c>
      <c r="G1193" s="107">
        <v>1</v>
      </c>
    </row>
    <row r="1194" spans="1:7">
      <c r="A1194" s="289">
        <v>2015</v>
      </c>
      <c r="B1194" s="268" t="s">
        <v>644</v>
      </c>
      <c r="C1194" s="190" t="s">
        <v>31</v>
      </c>
      <c r="D1194" s="190" t="s">
        <v>1195</v>
      </c>
      <c r="E1194" s="190" t="s">
        <v>2411</v>
      </c>
      <c r="F1194" s="269" t="s">
        <v>2310</v>
      </c>
      <c r="G1194" s="107">
        <v>33</v>
      </c>
    </row>
    <row r="1195" spans="1:7">
      <c r="A1195" s="289">
        <v>2015</v>
      </c>
      <c r="B1195" s="268" t="s">
        <v>644</v>
      </c>
      <c r="C1195" s="190" t="s">
        <v>214</v>
      </c>
      <c r="D1195" s="190" t="s">
        <v>1195</v>
      </c>
      <c r="E1195" s="190" t="s">
        <v>2411</v>
      </c>
      <c r="F1195" s="269" t="s">
        <v>2310</v>
      </c>
      <c r="G1195" s="107">
        <v>12</v>
      </c>
    </row>
    <row r="1196" spans="1:7">
      <c r="A1196" s="289">
        <v>2015</v>
      </c>
      <c r="B1196" s="268" t="s">
        <v>644</v>
      </c>
      <c r="C1196" s="190" t="s">
        <v>126</v>
      </c>
      <c r="D1196" s="190" t="s">
        <v>1195</v>
      </c>
      <c r="E1196" s="190" t="s">
        <v>2411</v>
      </c>
      <c r="F1196" s="269" t="s">
        <v>2310</v>
      </c>
      <c r="G1196" s="107">
        <v>12</v>
      </c>
    </row>
    <row r="1197" spans="1:7">
      <c r="A1197" s="289">
        <v>2015</v>
      </c>
      <c r="B1197" s="268" t="s">
        <v>644</v>
      </c>
      <c r="C1197" s="190" t="s">
        <v>2302</v>
      </c>
      <c r="D1197" s="190" t="s">
        <v>1195</v>
      </c>
      <c r="E1197" s="190" t="s">
        <v>2411</v>
      </c>
      <c r="F1197" s="269" t="s">
        <v>2311</v>
      </c>
      <c r="G1197" s="107">
        <v>1</v>
      </c>
    </row>
    <row r="1198" spans="1:7">
      <c r="A1198" s="289">
        <v>2015</v>
      </c>
      <c r="B1198" s="268" t="s">
        <v>644</v>
      </c>
      <c r="C1198" s="190" t="s">
        <v>213</v>
      </c>
      <c r="D1198" s="190" t="s">
        <v>1195</v>
      </c>
      <c r="E1198" s="190" t="s">
        <v>2411</v>
      </c>
      <c r="F1198" s="269" t="s">
        <v>2311</v>
      </c>
      <c r="G1198" s="107">
        <v>1</v>
      </c>
    </row>
    <row r="1199" spans="1:7">
      <c r="A1199" s="289">
        <v>2015</v>
      </c>
      <c r="B1199" s="268" t="s">
        <v>644</v>
      </c>
      <c r="C1199" s="190" t="s">
        <v>31</v>
      </c>
      <c r="D1199" s="190" t="s">
        <v>1195</v>
      </c>
      <c r="E1199" s="190" t="s">
        <v>2411</v>
      </c>
      <c r="F1199" s="269" t="s">
        <v>2311</v>
      </c>
      <c r="G1199" s="107">
        <v>17</v>
      </c>
    </row>
    <row r="1200" spans="1:7">
      <c r="A1200" s="289">
        <v>2015</v>
      </c>
      <c r="B1200" s="268" t="s">
        <v>644</v>
      </c>
      <c r="C1200" s="190" t="s">
        <v>214</v>
      </c>
      <c r="D1200" s="190" t="s">
        <v>1195</v>
      </c>
      <c r="E1200" s="190" t="s">
        <v>2411</v>
      </c>
      <c r="F1200" s="269" t="s">
        <v>2311</v>
      </c>
      <c r="G1200" s="107">
        <v>24</v>
      </c>
    </row>
    <row r="1201" spans="1:7">
      <c r="A1201" s="289">
        <v>2015</v>
      </c>
      <c r="B1201" s="268" t="s">
        <v>644</v>
      </c>
      <c r="C1201" s="190" t="s">
        <v>126</v>
      </c>
      <c r="D1201" s="190" t="s">
        <v>1195</v>
      </c>
      <c r="E1201" s="190" t="s">
        <v>2411</v>
      </c>
      <c r="F1201" s="269" t="s">
        <v>2311</v>
      </c>
      <c r="G1201" s="107">
        <v>8</v>
      </c>
    </row>
    <row r="1202" spans="1:7">
      <c r="A1202" s="289">
        <v>2015</v>
      </c>
      <c r="B1202" s="268" t="s">
        <v>644</v>
      </c>
      <c r="C1202" s="190" t="s">
        <v>214</v>
      </c>
      <c r="D1202" s="190" t="s">
        <v>5397</v>
      </c>
      <c r="E1202" s="190" t="s">
        <v>5401</v>
      </c>
      <c r="F1202" s="269" t="s">
        <v>2324</v>
      </c>
      <c r="G1202" s="107">
        <v>3</v>
      </c>
    </row>
    <row r="1203" spans="1:7">
      <c r="A1203" s="289">
        <v>2015</v>
      </c>
      <c r="B1203" s="268" t="s">
        <v>644</v>
      </c>
      <c r="C1203" s="190" t="s">
        <v>126</v>
      </c>
      <c r="D1203" s="190" t="s">
        <v>5397</v>
      </c>
      <c r="E1203" s="190" t="s">
        <v>5401</v>
      </c>
      <c r="F1203" s="269" t="s">
        <v>2324</v>
      </c>
      <c r="G1203" s="107">
        <v>2</v>
      </c>
    </row>
    <row r="1204" spans="1:7">
      <c r="A1204" s="289">
        <v>2015</v>
      </c>
      <c r="B1204" s="268" t="s">
        <v>644</v>
      </c>
      <c r="C1204" s="190" t="s">
        <v>2302</v>
      </c>
      <c r="D1204" s="190" t="s">
        <v>5397</v>
      </c>
      <c r="E1204" s="190" t="s">
        <v>5401</v>
      </c>
      <c r="F1204" s="269" t="s">
        <v>2325</v>
      </c>
      <c r="G1204" s="107">
        <v>2</v>
      </c>
    </row>
    <row r="1205" spans="1:7">
      <c r="A1205" s="289">
        <v>2015</v>
      </c>
      <c r="B1205" s="268" t="s">
        <v>644</v>
      </c>
      <c r="C1205" s="190" t="s">
        <v>31</v>
      </c>
      <c r="D1205" s="190" t="s">
        <v>5397</v>
      </c>
      <c r="E1205" s="190" t="s">
        <v>5401</v>
      </c>
      <c r="F1205" s="269" t="s">
        <v>2325</v>
      </c>
      <c r="G1205" s="107">
        <v>14</v>
      </c>
    </row>
    <row r="1206" spans="1:7">
      <c r="A1206" s="289">
        <v>2015</v>
      </c>
      <c r="B1206" s="268" t="s">
        <v>644</v>
      </c>
      <c r="C1206" s="190" t="s">
        <v>214</v>
      </c>
      <c r="D1206" s="190" t="s">
        <v>5397</v>
      </c>
      <c r="E1206" s="190" t="s">
        <v>5401</v>
      </c>
      <c r="F1206" s="269" t="s">
        <v>2325</v>
      </c>
      <c r="G1206" s="107">
        <v>12</v>
      </c>
    </row>
    <row r="1207" spans="1:7">
      <c r="A1207" s="289">
        <v>2015</v>
      </c>
      <c r="B1207" s="268" t="s">
        <v>644</v>
      </c>
      <c r="C1207" s="190" t="s">
        <v>126</v>
      </c>
      <c r="D1207" s="190" t="s">
        <v>5397</v>
      </c>
      <c r="E1207" s="190" t="s">
        <v>5401</v>
      </c>
      <c r="F1207" s="269" t="s">
        <v>2325</v>
      </c>
      <c r="G1207" s="107">
        <v>11</v>
      </c>
    </row>
    <row r="1208" spans="1:7">
      <c r="A1208" s="289">
        <v>2015</v>
      </c>
      <c r="B1208" s="268" t="s">
        <v>644</v>
      </c>
      <c r="C1208" s="190" t="s">
        <v>214</v>
      </c>
      <c r="D1208" s="190" t="s">
        <v>5397</v>
      </c>
      <c r="E1208" s="190" t="s">
        <v>5400</v>
      </c>
      <c r="F1208" s="269" t="s">
        <v>2340</v>
      </c>
      <c r="G1208" s="107">
        <v>22</v>
      </c>
    </row>
    <row r="1209" spans="1:7">
      <c r="A1209" s="289">
        <v>2015</v>
      </c>
      <c r="B1209" s="268" t="s">
        <v>644</v>
      </c>
      <c r="C1209" s="190" t="s">
        <v>126</v>
      </c>
      <c r="D1209" s="190" t="s">
        <v>5397</v>
      </c>
      <c r="E1209" s="190" t="s">
        <v>5400</v>
      </c>
      <c r="F1209" s="269" t="s">
        <v>2340</v>
      </c>
      <c r="G1209" s="107">
        <v>4</v>
      </c>
    </row>
    <row r="1210" spans="1:7">
      <c r="A1210" s="289">
        <v>2015</v>
      </c>
      <c r="B1210" s="268" t="s">
        <v>644</v>
      </c>
      <c r="C1210" s="190" t="s">
        <v>2302</v>
      </c>
      <c r="D1210" s="190" t="s">
        <v>1195</v>
      </c>
      <c r="E1210" s="190" t="s">
        <v>2411</v>
      </c>
      <c r="F1210" s="269" t="s">
        <v>2312</v>
      </c>
      <c r="G1210" s="107">
        <v>5</v>
      </c>
    </row>
    <row r="1211" spans="1:7">
      <c r="A1211" s="289">
        <v>2015</v>
      </c>
      <c r="B1211" s="268" t="s">
        <v>644</v>
      </c>
      <c r="C1211" s="190" t="s">
        <v>213</v>
      </c>
      <c r="D1211" s="190" t="s">
        <v>1195</v>
      </c>
      <c r="E1211" s="190" t="s">
        <v>2411</v>
      </c>
      <c r="F1211" s="269" t="s">
        <v>2312</v>
      </c>
      <c r="G1211" s="107">
        <v>8</v>
      </c>
    </row>
    <row r="1212" spans="1:7">
      <c r="A1212" s="289">
        <v>2015</v>
      </c>
      <c r="B1212" s="268" t="s">
        <v>644</v>
      </c>
      <c r="C1212" s="190" t="s">
        <v>31</v>
      </c>
      <c r="D1212" s="190" t="s">
        <v>1195</v>
      </c>
      <c r="E1212" s="190" t="s">
        <v>2411</v>
      </c>
      <c r="F1212" s="269" t="s">
        <v>2312</v>
      </c>
      <c r="G1212" s="107">
        <v>64</v>
      </c>
    </row>
    <row r="1213" spans="1:7">
      <c r="A1213" s="289">
        <v>2015</v>
      </c>
      <c r="B1213" s="268" t="s">
        <v>644</v>
      </c>
      <c r="C1213" s="190" t="s">
        <v>214</v>
      </c>
      <c r="D1213" s="190" t="s">
        <v>1195</v>
      </c>
      <c r="E1213" s="190" t="s">
        <v>2411</v>
      </c>
      <c r="F1213" s="269" t="s">
        <v>2312</v>
      </c>
      <c r="G1213" s="107">
        <v>38</v>
      </c>
    </row>
    <row r="1214" spans="1:7">
      <c r="A1214" s="289">
        <v>2015</v>
      </c>
      <c r="B1214" s="268" t="s">
        <v>644</v>
      </c>
      <c r="C1214" s="190" t="s">
        <v>126</v>
      </c>
      <c r="D1214" s="190" t="s">
        <v>1195</v>
      </c>
      <c r="E1214" s="190" t="s">
        <v>2411</v>
      </c>
      <c r="F1214" s="269" t="s">
        <v>2312</v>
      </c>
      <c r="G1214" s="107">
        <v>61</v>
      </c>
    </row>
    <row r="1215" spans="1:7">
      <c r="A1215" s="289">
        <v>2015</v>
      </c>
      <c r="B1215" s="268" t="s">
        <v>644</v>
      </c>
      <c r="C1215" s="190" t="s">
        <v>31</v>
      </c>
      <c r="D1215" s="190" t="s">
        <v>1195</v>
      </c>
      <c r="E1215" s="190" t="s">
        <v>2411</v>
      </c>
      <c r="F1215" s="269" t="s">
        <v>2313</v>
      </c>
      <c r="G1215" s="107">
        <v>25</v>
      </c>
    </row>
    <row r="1216" spans="1:7">
      <c r="A1216" s="289">
        <v>2015</v>
      </c>
      <c r="B1216" s="268" t="s">
        <v>644</v>
      </c>
      <c r="C1216" s="190" t="s">
        <v>214</v>
      </c>
      <c r="D1216" s="190" t="s">
        <v>1195</v>
      </c>
      <c r="E1216" s="190" t="s">
        <v>2411</v>
      </c>
      <c r="F1216" s="269" t="s">
        <v>2313</v>
      </c>
      <c r="G1216" s="107">
        <v>11</v>
      </c>
    </row>
    <row r="1217" spans="1:7">
      <c r="A1217" s="289">
        <v>2015</v>
      </c>
      <c r="B1217" s="268" t="s">
        <v>644</v>
      </c>
      <c r="C1217" s="190" t="s">
        <v>126</v>
      </c>
      <c r="D1217" s="190" t="s">
        <v>1195</v>
      </c>
      <c r="E1217" s="190" t="s">
        <v>2411</v>
      </c>
      <c r="F1217" s="269" t="s">
        <v>2313</v>
      </c>
      <c r="G1217" s="107">
        <v>18</v>
      </c>
    </row>
    <row r="1218" spans="1:7">
      <c r="A1218" s="289">
        <v>2015</v>
      </c>
      <c r="B1218" s="268" t="s">
        <v>644</v>
      </c>
      <c r="C1218" s="190" t="s">
        <v>31</v>
      </c>
      <c r="D1218" s="190" t="s">
        <v>1195</v>
      </c>
      <c r="E1218" s="190" t="s">
        <v>5399</v>
      </c>
      <c r="F1218" s="269" t="s">
        <v>2356</v>
      </c>
      <c r="G1218" s="107">
        <v>10</v>
      </c>
    </row>
    <row r="1219" spans="1:7">
      <c r="A1219" s="289">
        <v>2015</v>
      </c>
      <c r="B1219" s="268" t="s">
        <v>644</v>
      </c>
      <c r="C1219" s="190" t="s">
        <v>214</v>
      </c>
      <c r="D1219" s="190" t="s">
        <v>1195</v>
      </c>
      <c r="E1219" s="190" t="s">
        <v>5399</v>
      </c>
      <c r="F1219" s="269" t="s">
        <v>2356</v>
      </c>
      <c r="G1219" s="107">
        <v>7</v>
      </c>
    </row>
    <row r="1220" spans="1:7">
      <c r="A1220" s="289">
        <v>2015</v>
      </c>
      <c r="B1220" s="268" t="s">
        <v>644</v>
      </c>
      <c r="C1220" s="190" t="s">
        <v>126</v>
      </c>
      <c r="D1220" s="190" t="s">
        <v>1195</v>
      </c>
      <c r="E1220" s="190" t="s">
        <v>5399</v>
      </c>
      <c r="F1220" s="269" t="s">
        <v>2356</v>
      </c>
      <c r="G1220" s="107">
        <v>2</v>
      </c>
    </row>
    <row r="1221" spans="1:7">
      <c r="A1221" s="289">
        <v>2015</v>
      </c>
      <c r="B1221" s="268" t="s">
        <v>644</v>
      </c>
      <c r="C1221" s="190" t="s">
        <v>2302</v>
      </c>
      <c r="D1221" s="190" t="s">
        <v>1195</v>
      </c>
      <c r="E1221" s="190" t="s">
        <v>5398</v>
      </c>
      <c r="F1221" s="269" t="s">
        <v>2331</v>
      </c>
      <c r="G1221" s="107">
        <v>20</v>
      </c>
    </row>
    <row r="1222" spans="1:7">
      <c r="A1222" s="289">
        <v>2015</v>
      </c>
      <c r="B1222" s="268" t="s">
        <v>644</v>
      </c>
      <c r="C1222" s="190" t="s">
        <v>213</v>
      </c>
      <c r="D1222" s="190" t="s">
        <v>1195</v>
      </c>
      <c r="E1222" s="190" t="s">
        <v>5398</v>
      </c>
      <c r="F1222" s="269" t="s">
        <v>2331</v>
      </c>
      <c r="G1222" s="107">
        <v>36</v>
      </c>
    </row>
    <row r="1223" spans="1:7">
      <c r="A1223" s="289">
        <v>2015</v>
      </c>
      <c r="B1223" s="268" t="s">
        <v>644</v>
      </c>
      <c r="C1223" s="190" t="s">
        <v>31</v>
      </c>
      <c r="D1223" s="190" t="s">
        <v>1195</v>
      </c>
      <c r="E1223" s="190" t="s">
        <v>5398</v>
      </c>
      <c r="F1223" s="269" t="s">
        <v>2331</v>
      </c>
      <c r="G1223" s="107">
        <v>288</v>
      </c>
    </row>
    <row r="1224" spans="1:7">
      <c r="A1224" s="289">
        <v>2015</v>
      </c>
      <c r="B1224" s="268" t="s">
        <v>644</v>
      </c>
      <c r="C1224" s="190" t="s">
        <v>214</v>
      </c>
      <c r="D1224" s="190" t="s">
        <v>1195</v>
      </c>
      <c r="E1224" s="190" t="s">
        <v>5398</v>
      </c>
      <c r="F1224" s="269" t="s">
        <v>2331</v>
      </c>
      <c r="G1224" s="107">
        <v>188</v>
      </c>
    </row>
    <row r="1225" spans="1:7">
      <c r="A1225" s="289">
        <v>2015</v>
      </c>
      <c r="B1225" s="268" t="s">
        <v>644</v>
      </c>
      <c r="C1225" s="190" t="s">
        <v>126</v>
      </c>
      <c r="D1225" s="190" t="s">
        <v>1195</v>
      </c>
      <c r="E1225" s="190" t="s">
        <v>5398</v>
      </c>
      <c r="F1225" s="269" t="s">
        <v>2331</v>
      </c>
      <c r="G1225" s="107">
        <v>312</v>
      </c>
    </row>
    <row r="1226" spans="1:7">
      <c r="A1226" s="289">
        <v>2015</v>
      </c>
      <c r="B1226" s="268" t="s">
        <v>644</v>
      </c>
      <c r="C1226" s="190" t="s">
        <v>213</v>
      </c>
      <c r="D1226" s="190" t="s">
        <v>1195</v>
      </c>
      <c r="E1226" s="190" t="s">
        <v>2411</v>
      </c>
      <c r="F1226" s="269" t="s">
        <v>2314</v>
      </c>
      <c r="G1226" s="107">
        <v>15</v>
      </c>
    </row>
    <row r="1227" spans="1:7">
      <c r="A1227" s="289">
        <v>2015</v>
      </c>
      <c r="B1227" s="268" t="s">
        <v>644</v>
      </c>
      <c r="C1227" s="190" t="s">
        <v>31</v>
      </c>
      <c r="D1227" s="190" t="s">
        <v>1195</v>
      </c>
      <c r="E1227" s="190" t="s">
        <v>2411</v>
      </c>
      <c r="F1227" s="269" t="s">
        <v>2314</v>
      </c>
      <c r="G1227" s="107">
        <v>5</v>
      </c>
    </row>
    <row r="1228" spans="1:7">
      <c r="A1228" s="289">
        <v>2015</v>
      </c>
      <c r="B1228" s="268" t="s">
        <v>644</v>
      </c>
      <c r="C1228" s="190" t="s">
        <v>214</v>
      </c>
      <c r="D1228" s="190" t="s">
        <v>1195</v>
      </c>
      <c r="E1228" s="190" t="s">
        <v>2411</v>
      </c>
      <c r="F1228" s="269" t="s">
        <v>2314</v>
      </c>
      <c r="G1228" s="107">
        <v>24</v>
      </c>
    </row>
    <row r="1229" spans="1:7">
      <c r="A1229" s="289">
        <v>2015</v>
      </c>
      <c r="B1229" s="268" t="s">
        <v>644</v>
      </c>
      <c r="C1229" s="190" t="s">
        <v>126</v>
      </c>
      <c r="D1229" s="190" t="s">
        <v>1195</v>
      </c>
      <c r="E1229" s="190" t="s">
        <v>2411</v>
      </c>
      <c r="F1229" s="269" t="s">
        <v>2314</v>
      </c>
      <c r="G1229" s="107">
        <v>20</v>
      </c>
    </row>
    <row r="1230" spans="1:7">
      <c r="A1230" s="289">
        <v>2015</v>
      </c>
      <c r="B1230" s="268" t="s">
        <v>644</v>
      </c>
      <c r="C1230" s="190" t="s">
        <v>2302</v>
      </c>
      <c r="D1230" s="190" t="s">
        <v>1195</v>
      </c>
      <c r="E1230" s="190" t="s">
        <v>2411</v>
      </c>
      <c r="F1230" s="269" t="s">
        <v>2315</v>
      </c>
      <c r="G1230" s="107">
        <v>5</v>
      </c>
    </row>
    <row r="1231" spans="1:7">
      <c r="A1231" s="289">
        <v>2015</v>
      </c>
      <c r="B1231" s="268" t="s">
        <v>644</v>
      </c>
      <c r="C1231" s="190" t="s">
        <v>213</v>
      </c>
      <c r="D1231" s="190" t="s">
        <v>1195</v>
      </c>
      <c r="E1231" s="190" t="s">
        <v>2411</v>
      </c>
      <c r="F1231" s="269" t="s">
        <v>2315</v>
      </c>
      <c r="G1231" s="107">
        <v>15</v>
      </c>
    </row>
    <row r="1232" spans="1:7">
      <c r="A1232" s="289">
        <v>2015</v>
      </c>
      <c r="B1232" s="268" t="s">
        <v>644</v>
      </c>
      <c r="C1232" s="190" t="s">
        <v>31</v>
      </c>
      <c r="D1232" s="190" t="s">
        <v>1195</v>
      </c>
      <c r="E1232" s="190" t="s">
        <v>2411</v>
      </c>
      <c r="F1232" s="269" t="s">
        <v>2315</v>
      </c>
      <c r="G1232" s="107">
        <v>34</v>
      </c>
    </row>
    <row r="1233" spans="1:7">
      <c r="A1233" s="289">
        <v>2015</v>
      </c>
      <c r="B1233" s="268" t="s">
        <v>644</v>
      </c>
      <c r="C1233" s="190" t="s">
        <v>214</v>
      </c>
      <c r="D1233" s="190" t="s">
        <v>1195</v>
      </c>
      <c r="E1233" s="190" t="s">
        <v>2411</v>
      </c>
      <c r="F1233" s="269" t="s">
        <v>2315</v>
      </c>
      <c r="G1233" s="107">
        <v>30</v>
      </c>
    </row>
    <row r="1234" spans="1:7">
      <c r="A1234" s="289">
        <v>2015</v>
      </c>
      <c r="B1234" s="268" t="s">
        <v>644</v>
      </c>
      <c r="C1234" s="190" t="s">
        <v>126</v>
      </c>
      <c r="D1234" s="190" t="s">
        <v>1195</v>
      </c>
      <c r="E1234" s="190" t="s">
        <v>2411</v>
      </c>
      <c r="F1234" s="269" t="s">
        <v>2315</v>
      </c>
      <c r="G1234" s="107">
        <v>55</v>
      </c>
    </row>
    <row r="1235" spans="1:7">
      <c r="A1235" s="289">
        <v>2015</v>
      </c>
      <c r="B1235" s="268" t="s">
        <v>644</v>
      </c>
      <c r="C1235" s="190" t="s">
        <v>2302</v>
      </c>
      <c r="D1235" s="190" t="s">
        <v>5397</v>
      </c>
      <c r="E1235" s="190" t="s">
        <v>5400</v>
      </c>
      <c r="F1235" s="269" t="s">
        <v>2318</v>
      </c>
      <c r="G1235" s="107">
        <v>1</v>
      </c>
    </row>
    <row r="1236" spans="1:7">
      <c r="A1236" s="289">
        <v>2015</v>
      </c>
      <c r="B1236" s="268" t="s">
        <v>644</v>
      </c>
      <c r="C1236" s="190" t="s">
        <v>214</v>
      </c>
      <c r="D1236" s="190" t="s">
        <v>5397</v>
      </c>
      <c r="E1236" s="190" t="s">
        <v>5400</v>
      </c>
      <c r="F1236" s="269" t="s">
        <v>2318</v>
      </c>
      <c r="G1236" s="107">
        <v>17</v>
      </c>
    </row>
    <row r="1237" spans="1:7">
      <c r="A1237" s="289">
        <v>2015</v>
      </c>
      <c r="B1237" s="268" t="s">
        <v>644</v>
      </c>
      <c r="C1237" s="190" t="s">
        <v>126</v>
      </c>
      <c r="D1237" s="190" t="s">
        <v>5397</v>
      </c>
      <c r="E1237" s="190" t="s">
        <v>5400</v>
      </c>
      <c r="F1237" s="269" t="s">
        <v>2318</v>
      </c>
      <c r="G1237" s="107">
        <v>5</v>
      </c>
    </row>
    <row r="1238" spans="1:7">
      <c r="A1238" s="107">
        <v>2016</v>
      </c>
      <c r="B1238" s="268" t="s">
        <v>644</v>
      </c>
      <c r="C1238" s="190" t="s">
        <v>2227</v>
      </c>
      <c r="D1238" s="190" t="s">
        <v>5397</v>
      </c>
      <c r="E1238" s="190" t="s">
        <v>5401</v>
      </c>
      <c r="F1238" s="269" t="s">
        <v>2320</v>
      </c>
      <c r="G1238" s="107">
        <v>29</v>
      </c>
    </row>
    <row r="1239" spans="1:7">
      <c r="A1239" s="107">
        <v>2016</v>
      </c>
      <c r="B1239" s="268" t="s">
        <v>644</v>
      </c>
      <c r="C1239" s="190" t="s">
        <v>2227</v>
      </c>
      <c r="D1239" s="190" t="s">
        <v>1195</v>
      </c>
      <c r="E1239" s="190" t="s">
        <v>2411</v>
      </c>
      <c r="F1239" s="269" t="s">
        <v>2304</v>
      </c>
      <c r="G1239" s="107">
        <v>15</v>
      </c>
    </row>
    <row r="1240" spans="1:7">
      <c r="A1240" s="107">
        <v>2016</v>
      </c>
      <c r="B1240" s="268" t="s">
        <v>644</v>
      </c>
      <c r="C1240" s="190" t="s">
        <v>2227</v>
      </c>
      <c r="D1240" s="190" t="s">
        <v>5397</v>
      </c>
      <c r="E1240" s="190" t="s">
        <v>5402</v>
      </c>
      <c r="F1240" s="269" t="s">
        <v>2352</v>
      </c>
      <c r="G1240" s="107">
        <v>7</v>
      </c>
    </row>
    <row r="1241" spans="1:7">
      <c r="A1241" s="107">
        <v>2016</v>
      </c>
      <c r="B1241" s="268" t="s">
        <v>644</v>
      </c>
      <c r="C1241" s="190" t="s">
        <v>2227</v>
      </c>
      <c r="D1241" s="190" t="s">
        <v>5397</v>
      </c>
      <c r="E1241" s="190" t="s">
        <v>5401</v>
      </c>
      <c r="F1241" s="269" t="s">
        <v>2321</v>
      </c>
      <c r="G1241" s="107">
        <v>9</v>
      </c>
    </row>
    <row r="1242" spans="1:7">
      <c r="A1242" s="107">
        <v>2016</v>
      </c>
      <c r="B1242" s="268" t="s">
        <v>644</v>
      </c>
      <c r="C1242" s="190" t="s">
        <v>2227</v>
      </c>
      <c r="D1242" s="190" t="s">
        <v>1195</v>
      </c>
      <c r="E1242" s="190" t="s">
        <v>5399</v>
      </c>
      <c r="F1242" s="269" t="s">
        <v>2407</v>
      </c>
      <c r="G1242" s="107">
        <v>8</v>
      </c>
    </row>
    <row r="1243" spans="1:7">
      <c r="A1243" s="107">
        <v>2016</v>
      </c>
      <c r="B1243" s="268" t="s">
        <v>644</v>
      </c>
      <c r="C1243" s="190" t="s">
        <v>2227</v>
      </c>
      <c r="D1243" s="190" t="s">
        <v>1195</v>
      </c>
      <c r="E1243" s="190" t="s">
        <v>5399</v>
      </c>
      <c r="F1243" s="269" t="s">
        <v>2408</v>
      </c>
      <c r="G1243" s="107">
        <v>6</v>
      </c>
    </row>
    <row r="1244" spans="1:7">
      <c r="A1244" s="107">
        <v>2016</v>
      </c>
      <c r="B1244" s="268" t="s">
        <v>644</v>
      </c>
      <c r="C1244" s="190" t="s">
        <v>2227</v>
      </c>
      <c r="D1244" s="190" t="s">
        <v>1195</v>
      </c>
      <c r="E1244" s="190" t="s">
        <v>5398</v>
      </c>
      <c r="F1244" s="269" t="s">
        <v>2332</v>
      </c>
      <c r="G1244" s="107">
        <v>13</v>
      </c>
    </row>
    <row r="1245" spans="1:7">
      <c r="A1245" s="107">
        <v>2016</v>
      </c>
      <c r="B1245" s="268" t="s">
        <v>644</v>
      </c>
      <c r="C1245" s="190" t="s">
        <v>2227</v>
      </c>
      <c r="D1245" s="190" t="s">
        <v>1195</v>
      </c>
      <c r="E1245" s="190" t="s">
        <v>5399</v>
      </c>
      <c r="F1245" s="269" t="s">
        <v>2375</v>
      </c>
      <c r="G1245" s="107">
        <v>6</v>
      </c>
    </row>
    <row r="1246" spans="1:7">
      <c r="A1246" s="107">
        <v>2016</v>
      </c>
      <c r="B1246" s="268" t="s">
        <v>644</v>
      </c>
      <c r="C1246" s="190" t="s">
        <v>2227</v>
      </c>
      <c r="D1246" s="190" t="s">
        <v>1195</v>
      </c>
      <c r="E1246" s="190" t="s">
        <v>5399</v>
      </c>
      <c r="F1246" s="269" t="s">
        <v>2380</v>
      </c>
      <c r="G1246" s="107">
        <v>8</v>
      </c>
    </row>
    <row r="1247" spans="1:7">
      <c r="A1247" s="107">
        <v>2016</v>
      </c>
      <c r="B1247" s="268" t="s">
        <v>644</v>
      </c>
      <c r="C1247" s="190" t="s">
        <v>2227</v>
      </c>
      <c r="D1247" s="190" t="s">
        <v>1195</v>
      </c>
      <c r="E1247" s="190" t="s">
        <v>5399</v>
      </c>
      <c r="F1247" s="269" t="s">
        <v>2363</v>
      </c>
      <c r="G1247" s="107">
        <v>1</v>
      </c>
    </row>
    <row r="1248" spans="1:7">
      <c r="A1248" s="107">
        <v>2016</v>
      </c>
      <c r="B1248" s="268" t="s">
        <v>644</v>
      </c>
      <c r="C1248" s="190" t="s">
        <v>2227</v>
      </c>
      <c r="D1248" s="190" t="s">
        <v>1195</v>
      </c>
      <c r="E1248" s="190" t="s">
        <v>5399</v>
      </c>
      <c r="F1248" s="269" t="s">
        <v>2401</v>
      </c>
      <c r="G1248" s="107">
        <v>6</v>
      </c>
    </row>
    <row r="1249" spans="1:7">
      <c r="A1249" s="107">
        <v>2016</v>
      </c>
      <c r="B1249" s="268" t="s">
        <v>644</v>
      </c>
      <c r="C1249" s="190" t="s">
        <v>2227</v>
      </c>
      <c r="D1249" s="190" t="s">
        <v>1195</v>
      </c>
      <c r="E1249" s="190" t="s">
        <v>5399</v>
      </c>
      <c r="F1249" s="269" t="s">
        <v>2381</v>
      </c>
      <c r="G1249" s="107">
        <v>7</v>
      </c>
    </row>
    <row r="1250" spans="1:7">
      <c r="A1250" s="107">
        <v>2016</v>
      </c>
      <c r="B1250" s="268" t="s">
        <v>644</v>
      </c>
      <c r="C1250" s="190" t="s">
        <v>2227</v>
      </c>
      <c r="D1250" s="190" t="s">
        <v>1195</v>
      </c>
      <c r="E1250" s="190" t="s">
        <v>5398</v>
      </c>
      <c r="F1250" s="269" t="s">
        <v>2330</v>
      </c>
      <c r="G1250" s="107">
        <v>10</v>
      </c>
    </row>
    <row r="1251" spans="1:7">
      <c r="A1251" s="107">
        <v>2016</v>
      </c>
      <c r="B1251" s="268" t="s">
        <v>644</v>
      </c>
      <c r="C1251" s="190" t="s">
        <v>2227</v>
      </c>
      <c r="D1251" s="190" t="s">
        <v>1195</v>
      </c>
      <c r="E1251" s="190" t="s">
        <v>5399</v>
      </c>
      <c r="F1251" s="269" t="s">
        <v>2374</v>
      </c>
      <c r="G1251" s="107">
        <v>4</v>
      </c>
    </row>
    <row r="1252" spans="1:7">
      <c r="A1252" s="107">
        <v>2016</v>
      </c>
      <c r="B1252" s="268" t="s">
        <v>644</v>
      </c>
      <c r="C1252" s="190" t="s">
        <v>2227</v>
      </c>
      <c r="D1252" s="190" t="s">
        <v>5397</v>
      </c>
      <c r="E1252" s="190" t="s">
        <v>5401</v>
      </c>
      <c r="F1252" s="269" t="s">
        <v>2326</v>
      </c>
      <c r="G1252" s="107">
        <v>76</v>
      </c>
    </row>
    <row r="1253" spans="1:7">
      <c r="A1253" s="107">
        <v>2016</v>
      </c>
      <c r="B1253" s="268" t="s">
        <v>644</v>
      </c>
      <c r="C1253" s="190" t="s">
        <v>2227</v>
      </c>
      <c r="D1253" s="190" t="s">
        <v>1195</v>
      </c>
      <c r="E1253" s="190" t="s">
        <v>2411</v>
      </c>
      <c r="F1253" s="269" t="s">
        <v>2305</v>
      </c>
      <c r="G1253" s="107">
        <v>30</v>
      </c>
    </row>
    <row r="1254" spans="1:7">
      <c r="A1254" s="107">
        <v>2016</v>
      </c>
      <c r="B1254" s="268" t="s">
        <v>644</v>
      </c>
      <c r="C1254" s="190" t="s">
        <v>2227</v>
      </c>
      <c r="D1254" s="190" t="s">
        <v>5397</v>
      </c>
      <c r="E1254" s="190" t="s">
        <v>5401</v>
      </c>
      <c r="F1254" s="269" t="s">
        <v>2323</v>
      </c>
      <c r="G1254" s="107">
        <v>7</v>
      </c>
    </row>
    <row r="1255" spans="1:7">
      <c r="A1255" s="107">
        <v>2016</v>
      </c>
      <c r="B1255" s="268" t="s">
        <v>644</v>
      </c>
      <c r="C1255" s="190" t="s">
        <v>2227</v>
      </c>
      <c r="D1255" s="190" t="s">
        <v>1195</v>
      </c>
      <c r="E1255" s="190" t="s">
        <v>5399</v>
      </c>
      <c r="F1255" s="269" t="s">
        <v>2362</v>
      </c>
      <c r="G1255" s="107">
        <v>2</v>
      </c>
    </row>
    <row r="1256" spans="1:7">
      <c r="A1256" s="107">
        <v>2016</v>
      </c>
      <c r="B1256" s="268" t="s">
        <v>644</v>
      </c>
      <c r="C1256" s="190" t="s">
        <v>2227</v>
      </c>
      <c r="D1256" s="190" t="s">
        <v>1195</v>
      </c>
      <c r="E1256" s="190" t="s">
        <v>2411</v>
      </c>
      <c r="F1256" s="269" t="s">
        <v>2308</v>
      </c>
      <c r="G1256" s="107">
        <v>5</v>
      </c>
    </row>
    <row r="1257" spans="1:7">
      <c r="A1257" s="107">
        <v>2016</v>
      </c>
      <c r="B1257" s="268" t="s">
        <v>644</v>
      </c>
      <c r="C1257" s="190" t="s">
        <v>2227</v>
      </c>
      <c r="D1257" s="190" t="s">
        <v>1195</v>
      </c>
      <c r="E1257" s="190" t="s">
        <v>5399</v>
      </c>
      <c r="F1257" s="269" t="s">
        <v>2378</v>
      </c>
      <c r="G1257" s="107">
        <v>5</v>
      </c>
    </row>
    <row r="1258" spans="1:7">
      <c r="A1258" s="107">
        <v>2016</v>
      </c>
      <c r="B1258" s="268" t="s">
        <v>644</v>
      </c>
      <c r="C1258" s="190" t="s">
        <v>2227</v>
      </c>
      <c r="D1258" s="190" t="s">
        <v>1195</v>
      </c>
      <c r="E1258" s="190" t="s">
        <v>2411</v>
      </c>
      <c r="F1258" s="269" t="s">
        <v>2309</v>
      </c>
      <c r="G1258" s="107">
        <v>3</v>
      </c>
    </row>
    <row r="1259" spans="1:7">
      <c r="A1259" s="107">
        <v>2016</v>
      </c>
      <c r="B1259" s="268" t="s">
        <v>644</v>
      </c>
      <c r="C1259" s="190" t="s">
        <v>2227</v>
      </c>
      <c r="D1259" s="190" t="s">
        <v>1195</v>
      </c>
      <c r="E1259" s="190" t="s">
        <v>2411</v>
      </c>
      <c r="F1259" s="269" t="s">
        <v>2310</v>
      </c>
      <c r="G1259" s="107">
        <v>19</v>
      </c>
    </row>
    <row r="1260" spans="1:7">
      <c r="A1260" s="107">
        <v>2016</v>
      </c>
      <c r="B1260" s="268" t="s">
        <v>644</v>
      </c>
      <c r="C1260" s="190" t="s">
        <v>2227</v>
      </c>
      <c r="D1260" s="190" t="s">
        <v>5397</v>
      </c>
      <c r="E1260" s="190" t="s">
        <v>5401</v>
      </c>
      <c r="F1260" s="269" t="s">
        <v>2324</v>
      </c>
      <c r="G1260" s="107">
        <v>8</v>
      </c>
    </row>
    <row r="1261" spans="1:7">
      <c r="A1261" s="107">
        <v>2016</v>
      </c>
      <c r="B1261" s="268" t="s">
        <v>644</v>
      </c>
      <c r="C1261" s="190" t="s">
        <v>2227</v>
      </c>
      <c r="D1261" s="190" t="s">
        <v>5397</v>
      </c>
      <c r="E1261" s="190" t="s">
        <v>5401</v>
      </c>
      <c r="F1261" s="269" t="s">
        <v>2325</v>
      </c>
      <c r="G1261" s="107">
        <v>17</v>
      </c>
    </row>
    <row r="1262" spans="1:7">
      <c r="A1262" s="107">
        <v>2016</v>
      </c>
      <c r="B1262" s="268" t="s">
        <v>644</v>
      </c>
      <c r="C1262" s="190" t="s">
        <v>2227</v>
      </c>
      <c r="D1262" s="190" t="s">
        <v>1195</v>
      </c>
      <c r="E1262" s="190" t="s">
        <v>2411</v>
      </c>
      <c r="F1262" s="269" t="s">
        <v>2312</v>
      </c>
      <c r="G1262" s="107">
        <v>41</v>
      </c>
    </row>
    <row r="1263" spans="1:7">
      <c r="A1263" s="107">
        <v>2016</v>
      </c>
      <c r="B1263" s="268" t="s">
        <v>644</v>
      </c>
      <c r="C1263" s="190" t="s">
        <v>2227</v>
      </c>
      <c r="D1263" s="190" t="s">
        <v>5397</v>
      </c>
      <c r="E1263" s="190" t="s">
        <v>5401</v>
      </c>
      <c r="F1263" s="269" t="s">
        <v>2342</v>
      </c>
      <c r="G1263" s="107">
        <v>1</v>
      </c>
    </row>
    <row r="1264" spans="1:7">
      <c r="A1264" s="107">
        <v>2016</v>
      </c>
      <c r="B1264" s="268" t="s">
        <v>644</v>
      </c>
      <c r="C1264" s="190" t="s">
        <v>2227</v>
      </c>
      <c r="D1264" s="190" t="s">
        <v>1195</v>
      </c>
      <c r="E1264" s="190" t="s">
        <v>5398</v>
      </c>
      <c r="F1264" s="269" t="s">
        <v>2331</v>
      </c>
      <c r="G1264" s="107">
        <v>56</v>
      </c>
    </row>
    <row r="1265" spans="1:7">
      <c r="A1265" s="107">
        <v>2016</v>
      </c>
      <c r="B1265" s="268" t="s">
        <v>644</v>
      </c>
      <c r="C1265" s="190" t="s">
        <v>2227</v>
      </c>
      <c r="D1265" s="190" t="s">
        <v>1195</v>
      </c>
      <c r="E1265" s="190" t="s">
        <v>2411</v>
      </c>
      <c r="F1265" s="269" t="s">
        <v>2314</v>
      </c>
      <c r="G1265" s="107">
        <v>1</v>
      </c>
    </row>
    <row r="1266" spans="1:7">
      <c r="A1266" s="107">
        <v>2016</v>
      </c>
      <c r="B1266" s="268" t="s">
        <v>644</v>
      </c>
      <c r="C1266" s="190" t="s">
        <v>2227</v>
      </c>
      <c r="D1266" s="190" t="s">
        <v>1195</v>
      </c>
      <c r="E1266" s="190" t="s">
        <v>2411</v>
      </c>
      <c r="F1266" s="269" t="s">
        <v>2315</v>
      </c>
      <c r="G1266" s="107">
        <v>23</v>
      </c>
    </row>
    <row r="1267" spans="1:7">
      <c r="A1267" s="107">
        <v>2016</v>
      </c>
      <c r="B1267" s="268" t="s">
        <v>644</v>
      </c>
      <c r="C1267" s="190" t="s">
        <v>2227</v>
      </c>
      <c r="D1267" s="190" t="s">
        <v>5397</v>
      </c>
      <c r="E1267" s="190" t="s">
        <v>5400</v>
      </c>
      <c r="F1267" s="269" t="s">
        <v>2318</v>
      </c>
      <c r="G1267" s="107">
        <v>1</v>
      </c>
    </row>
    <row r="1268" spans="1:7">
      <c r="A1268" s="107">
        <v>2016</v>
      </c>
      <c r="B1268" s="268" t="s">
        <v>644</v>
      </c>
      <c r="C1268" s="190" t="s">
        <v>2302</v>
      </c>
      <c r="D1268" s="190" t="s">
        <v>5397</v>
      </c>
      <c r="E1268" s="190" t="s">
        <v>5401</v>
      </c>
      <c r="F1268" s="269" t="s">
        <v>2320</v>
      </c>
      <c r="G1268" s="107">
        <v>1</v>
      </c>
    </row>
    <row r="1269" spans="1:7">
      <c r="A1269" s="107">
        <v>2016</v>
      </c>
      <c r="B1269" s="268" t="s">
        <v>644</v>
      </c>
      <c r="C1269" s="190" t="s">
        <v>31</v>
      </c>
      <c r="D1269" s="190" t="s">
        <v>5397</v>
      </c>
      <c r="E1269" s="190" t="s">
        <v>5401</v>
      </c>
      <c r="F1269" s="269" t="s">
        <v>2320</v>
      </c>
      <c r="G1269" s="107">
        <v>10</v>
      </c>
    </row>
    <row r="1270" spans="1:7">
      <c r="A1270" s="107">
        <v>2016</v>
      </c>
      <c r="B1270" s="268" t="s">
        <v>644</v>
      </c>
      <c r="C1270" s="190" t="s">
        <v>214</v>
      </c>
      <c r="D1270" s="190" t="s">
        <v>5397</v>
      </c>
      <c r="E1270" s="190" t="s">
        <v>5401</v>
      </c>
      <c r="F1270" s="269" t="s">
        <v>2320</v>
      </c>
      <c r="G1270" s="107">
        <v>13</v>
      </c>
    </row>
    <row r="1271" spans="1:7">
      <c r="A1271" s="107">
        <v>2016</v>
      </c>
      <c r="B1271" s="268" t="s">
        <v>644</v>
      </c>
      <c r="C1271" s="190" t="s">
        <v>126</v>
      </c>
      <c r="D1271" s="190" t="s">
        <v>5397</v>
      </c>
      <c r="E1271" s="190" t="s">
        <v>5401</v>
      </c>
      <c r="F1271" s="269" t="s">
        <v>2320</v>
      </c>
      <c r="G1271" s="107">
        <v>5</v>
      </c>
    </row>
    <row r="1272" spans="1:7">
      <c r="A1272" s="107">
        <v>2016</v>
      </c>
      <c r="B1272" s="268" t="s">
        <v>644</v>
      </c>
      <c r="C1272" s="190" t="s">
        <v>213</v>
      </c>
      <c r="D1272" s="190" t="s">
        <v>1195</v>
      </c>
      <c r="E1272" s="190" t="s">
        <v>2411</v>
      </c>
      <c r="F1272" s="269" t="s">
        <v>2304</v>
      </c>
      <c r="G1272" s="107">
        <v>5</v>
      </c>
    </row>
    <row r="1273" spans="1:7">
      <c r="A1273" s="107">
        <v>2016</v>
      </c>
      <c r="B1273" s="268" t="s">
        <v>644</v>
      </c>
      <c r="C1273" s="190" t="s">
        <v>31</v>
      </c>
      <c r="D1273" s="190" t="s">
        <v>1195</v>
      </c>
      <c r="E1273" s="190" t="s">
        <v>2411</v>
      </c>
      <c r="F1273" s="269" t="s">
        <v>2304</v>
      </c>
      <c r="G1273" s="107">
        <v>1</v>
      </c>
    </row>
    <row r="1274" spans="1:7">
      <c r="A1274" s="107">
        <v>2016</v>
      </c>
      <c r="B1274" s="268" t="s">
        <v>644</v>
      </c>
      <c r="C1274" s="190" t="s">
        <v>214</v>
      </c>
      <c r="D1274" s="190" t="s">
        <v>1195</v>
      </c>
      <c r="E1274" s="190" t="s">
        <v>2411</v>
      </c>
      <c r="F1274" s="269" t="s">
        <v>2304</v>
      </c>
      <c r="G1274" s="107">
        <v>7</v>
      </c>
    </row>
    <row r="1275" spans="1:7">
      <c r="A1275" s="107">
        <v>2016</v>
      </c>
      <c r="B1275" s="268" t="s">
        <v>644</v>
      </c>
      <c r="C1275" s="190" t="s">
        <v>126</v>
      </c>
      <c r="D1275" s="190" t="s">
        <v>1195</v>
      </c>
      <c r="E1275" s="190" t="s">
        <v>2411</v>
      </c>
      <c r="F1275" s="269" t="s">
        <v>2304</v>
      </c>
      <c r="G1275" s="107">
        <v>44</v>
      </c>
    </row>
    <row r="1276" spans="1:7">
      <c r="A1276" s="107">
        <v>2016</v>
      </c>
      <c r="B1276" s="268" t="s">
        <v>644</v>
      </c>
      <c r="C1276" s="190" t="s">
        <v>2302</v>
      </c>
      <c r="D1276" s="190" t="s">
        <v>5397</v>
      </c>
      <c r="E1276" s="190" t="s">
        <v>5402</v>
      </c>
      <c r="F1276" s="269" t="s">
        <v>2352</v>
      </c>
      <c r="G1276" s="107">
        <v>1</v>
      </c>
    </row>
    <row r="1277" spans="1:7">
      <c r="A1277" s="107">
        <v>2016</v>
      </c>
      <c r="B1277" s="268" t="s">
        <v>644</v>
      </c>
      <c r="C1277" s="190" t="s">
        <v>213</v>
      </c>
      <c r="D1277" s="190" t="s">
        <v>5397</v>
      </c>
      <c r="E1277" s="190" t="s">
        <v>5402</v>
      </c>
      <c r="F1277" s="269" t="s">
        <v>2352</v>
      </c>
      <c r="G1277" s="107">
        <v>1</v>
      </c>
    </row>
    <row r="1278" spans="1:7">
      <c r="A1278" s="107">
        <v>2016</v>
      </c>
      <c r="B1278" s="268" t="s">
        <v>644</v>
      </c>
      <c r="C1278" s="190" t="s">
        <v>31</v>
      </c>
      <c r="D1278" s="190" t="s">
        <v>5397</v>
      </c>
      <c r="E1278" s="190" t="s">
        <v>5402</v>
      </c>
      <c r="F1278" s="269" t="s">
        <v>2352</v>
      </c>
      <c r="G1278" s="107">
        <v>6</v>
      </c>
    </row>
    <row r="1279" spans="1:7">
      <c r="A1279" s="107">
        <v>2016</v>
      </c>
      <c r="B1279" s="268" t="s">
        <v>644</v>
      </c>
      <c r="C1279" s="190" t="s">
        <v>214</v>
      </c>
      <c r="D1279" s="190" t="s">
        <v>5397</v>
      </c>
      <c r="E1279" s="190" t="s">
        <v>5402</v>
      </c>
      <c r="F1279" s="269" t="s">
        <v>2352</v>
      </c>
      <c r="G1279" s="107">
        <v>20</v>
      </c>
    </row>
    <row r="1280" spans="1:7">
      <c r="A1280" s="107">
        <v>2016</v>
      </c>
      <c r="B1280" s="268" t="s">
        <v>644</v>
      </c>
      <c r="C1280" s="190" t="s">
        <v>126</v>
      </c>
      <c r="D1280" s="190" t="s">
        <v>5397</v>
      </c>
      <c r="E1280" s="190" t="s">
        <v>5402</v>
      </c>
      <c r="F1280" s="269" t="s">
        <v>2352</v>
      </c>
      <c r="G1280" s="107">
        <v>4</v>
      </c>
    </row>
    <row r="1281" spans="1:7">
      <c r="A1281" s="107">
        <v>2016</v>
      </c>
      <c r="B1281" s="268" t="s">
        <v>644</v>
      </c>
      <c r="C1281" s="190" t="s">
        <v>213</v>
      </c>
      <c r="D1281" s="190" t="s">
        <v>5397</v>
      </c>
      <c r="E1281" s="190" t="s">
        <v>5401</v>
      </c>
      <c r="F1281" s="269" t="s">
        <v>2321</v>
      </c>
      <c r="G1281" s="107">
        <v>1</v>
      </c>
    </row>
    <row r="1282" spans="1:7">
      <c r="A1282" s="107">
        <v>2016</v>
      </c>
      <c r="B1282" s="268" t="s">
        <v>644</v>
      </c>
      <c r="C1282" s="190" t="s">
        <v>31</v>
      </c>
      <c r="D1282" s="190" t="s">
        <v>5397</v>
      </c>
      <c r="E1282" s="190" t="s">
        <v>5401</v>
      </c>
      <c r="F1282" s="269" t="s">
        <v>2321</v>
      </c>
      <c r="G1282" s="107">
        <v>1</v>
      </c>
    </row>
    <row r="1283" spans="1:7">
      <c r="A1283" s="107">
        <v>2016</v>
      </c>
      <c r="B1283" s="268" t="s">
        <v>644</v>
      </c>
      <c r="C1283" s="190" t="s">
        <v>214</v>
      </c>
      <c r="D1283" s="190" t="s">
        <v>5397</v>
      </c>
      <c r="E1283" s="190" t="s">
        <v>5401</v>
      </c>
      <c r="F1283" s="269" t="s">
        <v>2321</v>
      </c>
      <c r="G1283" s="107">
        <v>14</v>
      </c>
    </row>
    <row r="1284" spans="1:7">
      <c r="A1284" s="107">
        <v>2016</v>
      </c>
      <c r="B1284" s="268" t="s">
        <v>644</v>
      </c>
      <c r="C1284" s="190" t="s">
        <v>126</v>
      </c>
      <c r="D1284" s="190" t="s">
        <v>5397</v>
      </c>
      <c r="E1284" s="190" t="s">
        <v>5401</v>
      </c>
      <c r="F1284" s="269" t="s">
        <v>2321</v>
      </c>
      <c r="G1284" s="107">
        <v>3</v>
      </c>
    </row>
    <row r="1285" spans="1:7">
      <c r="A1285" s="107">
        <v>2016</v>
      </c>
      <c r="B1285" s="268" t="s">
        <v>644</v>
      </c>
      <c r="C1285" s="190" t="s">
        <v>31</v>
      </c>
      <c r="D1285" s="190" t="s">
        <v>1195</v>
      </c>
      <c r="E1285" s="190" t="s">
        <v>5399</v>
      </c>
      <c r="F1285" s="269" t="s">
        <v>2407</v>
      </c>
      <c r="G1285" s="107">
        <v>4</v>
      </c>
    </row>
    <row r="1286" spans="1:7">
      <c r="A1286" s="107">
        <v>2016</v>
      </c>
      <c r="B1286" s="268" t="s">
        <v>644</v>
      </c>
      <c r="C1286" s="190" t="s">
        <v>214</v>
      </c>
      <c r="D1286" s="190" t="s">
        <v>1195</v>
      </c>
      <c r="E1286" s="190" t="s">
        <v>5399</v>
      </c>
      <c r="F1286" s="269" t="s">
        <v>2407</v>
      </c>
      <c r="G1286" s="107">
        <v>5</v>
      </c>
    </row>
    <row r="1287" spans="1:7">
      <c r="A1287" s="107">
        <v>2016</v>
      </c>
      <c r="B1287" s="268" t="s">
        <v>644</v>
      </c>
      <c r="C1287" s="190" t="s">
        <v>126</v>
      </c>
      <c r="D1287" s="190" t="s">
        <v>1195</v>
      </c>
      <c r="E1287" s="190" t="s">
        <v>5399</v>
      </c>
      <c r="F1287" s="269" t="s">
        <v>2407</v>
      </c>
      <c r="G1287" s="107">
        <v>2</v>
      </c>
    </row>
    <row r="1288" spans="1:7">
      <c r="A1288" s="107">
        <v>2016</v>
      </c>
      <c r="B1288" s="268" t="s">
        <v>644</v>
      </c>
      <c r="C1288" s="190" t="s">
        <v>2302</v>
      </c>
      <c r="D1288" s="190" t="s">
        <v>1195</v>
      </c>
      <c r="E1288" s="190" t="s">
        <v>5399</v>
      </c>
      <c r="F1288" s="269" t="s">
        <v>2408</v>
      </c>
      <c r="G1288" s="107">
        <v>1</v>
      </c>
    </row>
    <row r="1289" spans="1:7">
      <c r="A1289" s="107">
        <v>2016</v>
      </c>
      <c r="B1289" s="268" t="s">
        <v>644</v>
      </c>
      <c r="C1289" s="190" t="s">
        <v>214</v>
      </c>
      <c r="D1289" s="190" t="s">
        <v>1195</v>
      </c>
      <c r="E1289" s="190" t="s">
        <v>5399</v>
      </c>
      <c r="F1289" s="269" t="s">
        <v>2408</v>
      </c>
      <c r="G1289" s="107">
        <v>4</v>
      </c>
    </row>
    <row r="1290" spans="1:7">
      <c r="A1290" s="107">
        <v>2016</v>
      </c>
      <c r="B1290" s="268" t="s">
        <v>644</v>
      </c>
      <c r="C1290" s="190" t="s">
        <v>126</v>
      </c>
      <c r="D1290" s="190" t="s">
        <v>1195</v>
      </c>
      <c r="E1290" s="190" t="s">
        <v>5399</v>
      </c>
      <c r="F1290" s="269" t="s">
        <v>2408</v>
      </c>
      <c r="G1290" s="107">
        <v>3</v>
      </c>
    </row>
    <row r="1291" spans="1:7">
      <c r="A1291" s="107">
        <v>2016</v>
      </c>
      <c r="B1291" s="268" t="s">
        <v>644</v>
      </c>
      <c r="C1291" s="190" t="s">
        <v>214</v>
      </c>
      <c r="D1291" s="190" t="s">
        <v>1195</v>
      </c>
      <c r="E1291" s="190" t="s">
        <v>5398</v>
      </c>
      <c r="F1291" s="269" t="s">
        <v>2332</v>
      </c>
      <c r="G1291" s="107">
        <v>5</v>
      </c>
    </row>
    <row r="1292" spans="1:7">
      <c r="A1292" s="107">
        <v>2016</v>
      </c>
      <c r="B1292" s="268" t="s">
        <v>644</v>
      </c>
      <c r="C1292" s="190" t="s">
        <v>31</v>
      </c>
      <c r="D1292" s="190" t="s">
        <v>1195</v>
      </c>
      <c r="E1292" s="190" t="s">
        <v>5399</v>
      </c>
      <c r="F1292" s="269" t="s">
        <v>2375</v>
      </c>
      <c r="G1292" s="107">
        <v>11</v>
      </c>
    </row>
    <row r="1293" spans="1:7">
      <c r="A1293" s="107">
        <v>2016</v>
      </c>
      <c r="B1293" s="268" t="s">
        <v>644</v>
      </c>
      <c r="C1293" s="190" t="s">
        <v>214</v>
      </c>
      <c r="D1293" s="190" t="s">
        <v>1195</v>
      </c>
      <c r="E1293" s="190" t="s">
        <v>5399</v>
      </c>
      <c r="F1293" s="269" t="s">
        <v>2375</v>
      </c>
      <c r="G1293" s="107">
        <v>4</v>
      </c>
    </row>
    <row r="1294" spans="1:7">
      <c r="A1294" s="107">
        <v>2016</v>
      </c>
      <c r="B1294" s="268" t="s">
        <v>644</v>
      </c>
      <c r="C1294" s="190" t="s">
        <v>126</v>
      </c>
      <c r="D1294" s="190" t="s">
        <v>1195</v>
      </c>
      <c r="E1294" s="190" t="s">
        <v>5399</v>
      </c>
      <c r="F1294" s="269" t="s">
        <v>2375</v>
      </c>
      <c r="G1294" s="107">
        <v>8</v>
      </c>
    </row>
    <row r="1295" spans="1:7">
      <c r="A1295" s="107">
        <v>2016</v>
      </c>
      <c r="B1295" s="268" t="s">
        <v>644</v>
      </c>
      <c r="C1295" s="190" t="s">
        <v>2302</v>
      </c>
      <c r="D1295" s="190" t="s">
        <v>1195</v>
      </c>
      <c r="E1295" s="190" t="s">
        <v>5399</v>
      </c>
      <c r="F1295" s="269" t="s">
        <v>2380</v>
      </c>
      <c r="G1295" s="107">
        <v>6</v>
      </c>
    </row>
    <row r="1296" spans="1:7">
      <c r="A1296" s="107">
        <v>2016</v>
      </c>
      <c r="B1296" s="268" t="s">
        <v>644</v>
      </c>
      <c r="C1296" s="190" t="s">
        <v>213</v>
      </c>
      <c r="D1296" s="190" t="s">
        <v>1195</v>
      </c>
      <c r="E1296" s="190" t="s">
        <v>5399</v>
      </c>
      <c r="F1296" s="269" t="s">
        <v>2380</v>
      </c>
      <c r="G1296" s="107">
        <v>19</v>
      </c>
    </row>
    <row r="1297" spans="1:7">
      <c r="A1297" s="107">
        <v>2016</v>
      </c>
      <c r="B1297" s="268" t="s">
        <v>644</v>
      </c>
      <c r="C1297" s="190" t="s">
        <v>31</v>
      </c>
      <c r="D1297" s="190" t="s">
        <v>1195</v>
      </c>
      <c r="E1297" s="190" t="s">
        <v>5399</v>
      </c>
      <c r="F1297" s="269" t="s">
        <v>2380</v>
      </c>
      <c r="G1297" s="107">
        <v>62</v>
      </c>
    </row>
    <row r="1298" spans="1:7">
      <c r="A1298" s="107">
        <v>2016</v>
      </c>
      <c r="B1298" s="268" t="s">
        <v>644</v>
      </c>
      <c r="C1298" s="190" t="s">
        <v>214</v>
      </c>
      <c r="D1298" s="190" t="s">
        <v>1195</v>
      </c>
      <c r="E1298" s="190" t="s">
        <v>5399</v>
      </c>
      <c r="F1298" s="269" t="s">
        <v>2380</v>
      </c>
      <c r="G1298" s="107">
        <v>68</v>
      </c>
    </row>
    <row r="1299" spans="1:7">
      <c r="A1299" s="107">
        <v>2016</v>
      </c>
      <c r="B1299" s="268" t="s">
        <v>644</v>
      </c>
      <c r="C1299" s="190" t="s">
        <v>126</v>
      </c>
      <c r="D1299" s="190" t="s">
        <v>1195</v>
      </c>
      <c r="E1299" s="190" t="s">
        <v>5399</v>
      </c>
      <c r="F1299" s="269" t="s">
        <v>2380</v>
      </c>
      <c r="G1299" s="107">
        <v>90</v>
      </c>
    </row>
    <row r="1300" spans="1:7">
      <c r="A1300" s="107">
        <v>2016</v>
      </c>
      <c r="B1300" s="268" t="s">
        <v>644</v>
      </c>
      <c r="C1300" s="190" t="s">
        <v>2302</v>
      </c>
      <c r="D1300" s="190" t="s">
        <v>1195</v>
      </c>
      <c r="E1300" s="190" t="s">
        <v>5399</v>
      </c>
      <c r="F1300" s="269" t="s">
        <v>2363</v>
      </c>
      <c r="G1300" s="107">
        <v>1</v>
      </c>
    </row>
    <row r="1301" spans="1:7">
      <c r="A1301" s="107">
        <v>2016</v>
      </c>
      <c r="B1301" s="268" t="s">
        <v>644</v>
      </c>
      <c r="C1301" s="190" t="s">
        <v>31</v>
      </c>
      <c r="D1301" s="190" t="s">
        <v>1195</v>
      </c>
      <c r="E1301" s="190" t="s">
        <v>5399</v>
      </c>
      <c r="F1301" s="269" t="s">
        <v>2363</v>
      </c>
      <c r="G1301" s="107">
        <v>2</v>
      </c>
    </row>
    <row r="1302" spans="1:7">
      <c r="A1302" s="107">
        <v>2016</v>
      </c>
      <c r="B1302" s="268" t="s">
        <v>644</v>
      </c>
      <c r="C1302" s="190" t="s">
        <v>214</v>
      </c>
      <c r="D1302" s="190" t="s">
        <v>1195</v>
      </c>
      <c r="E1302" s="190" t="s">
        <v>5399</v>
      </c>
      <c r="F1302" s="269" t="s">
        <v>2363</v>
      </c>
      <c r="G1302" s="107">
        <v>10</v>
      </c>
    </row>
    <row r="1303" spans="1:7">
      <c r="A1303" s="107">
        <v>2016</v>
      </c>
      <c r="B1303" s="268" t="s">
        <v>644</v>
      </c>
      <c r="C1303" s="190" t="s">
        <v>126</v>
      </c>
      <c r="D1303" s="190" t="s">
        <v>1195</v>
      </c>
      <c r="E1303" s="190" t="s">
        <v>5399</v>
      </c>
      <c r="F1303" s="269" t="s">
        <v>2363</v>
      </c>
      <c r="G1303" s="107">
        <v>9</v>
      </c>
    </row>
    <row r="1304" spans="1:7">
      <c r="A1304" s="107">
        <v>2016</v>
      </c>
      <c r="B1304" s="268" t="s">
        <v>644</v>
      </c>
      <c r="C1304" s="190" t="s">
        <v>31</v>
      </c>
      <c r="D1304" s="190" t="s">
        <v>1195</v>
      </c>
      <c r="E1304" s="190" t="s">
        <v>5399</v>
      </c>
      <c r="F1304" s="269" t="s">
        <v>2401</v>
      </c>
      <c r="G1304" s="107">
        <v>11</v>
      </c>
    </row>
    <row r="1305" spans="1:7">
      <c r="A1305" s="107">
        <v>2016</v>
      </c>
      <c r="B1305" s="268" t="s">
        <v>644</v>
      </c>
      <c r="C1305" s="190" t="s">
        <v>214</v>
      </c>
      <c r="D1305" s="190" t="s">
        <v>1195</v>
      </c>
      <c r="E1305" s="190" t="s">
        <v>5399</v>
      </c>
      <c r="F1305" s="269" t="s">
        <v>2401</v>
      </c>
      <c r="G1305" s="107">
        <v>4</v>
      </c>
    </row>
    <row r="1306" spans="1:7">
      <c r="A1306" s="107">
        <v>2016</v>
      </c>
      <c r="B1306" s="268" t="s">
        <v>644</v>
      </c>
      <c r="C1306" s="190" t="s">
        <v>126</v>
      </c>
      <c r="D1306" s="190" t="s">
        <v>1195</v>
      </c>
      <c r="E1306" s="190" t="s">
        <v>5399</v>
      </c>
      <c r="F1306" s="269" t="s">
        <v>2401</v>
      </c>
      <c r="G1306" s="107">
        <v>8</v>
      </c>
    </row>
    <row r="1307" spans="1:7">
      <c r="A1307" s="107">
        <v>2016</v>
      </c>
      <c r="B1307" s="268" t="s">
        <v>644</v>
      </c>
      <c r="C1307" s="190" t="s">
        <v>2302</v>
      </c>
      <c r="D1307" s="190" t="s">
        <v>1195</v>
      </c>
      <c r="E1307" s="190" t="s">
        <v>5399</v>
      </c>
      <c r="F1307" s="269" t="s">
        <v>2381</v>
      </c>
      <c r="G1307" s="107">
        <v>5</v>
      </c>
    </row>
    <row r="1308" spans="1:7">
      <c r="A1308" s="107">
        <v>2016</v>
      </c>
      <c r="B1308" s="268" t="s">
        <v>644</v>
      </c>
      <c r="C1308" s="190" t="s">
        <v>213</v>
      </c>
      <c r="D1308" s="190" t="s">
        <v>1195</v>
      </c>
      <c r="E1308" s="190" t="s">
        <v>5399</v>
      </c>
      <c r="F1308" s="269" t="s">
        <v>2381</v>
      </c>
      <c r="G1308" s="107">
        <v>24</v>
      </c>
    </row>
    <row r="1309" spans="1:7">
      <c r="A1309" s="107">
        <v>2016</v>
      </c>
      <c r="B1309" s="268" t="s">
        <v>644</v>
      </c>
      <c r="C1309" s="190" t="s">
        <v>31</v>
      </c>
      <c r="D1309" s="190" t="s">
        <v>1195</v>
      </c>
      <c r="E1309" s="190" t="s">
        <v>5399</v>
      </c>
      <c r="F1309" s="269" t="s">
        <v>2381</v>
      </c>
      <c r="G1309" s="107">
        <v>78</v>
      </c>
    </row>
    <row r="1310" spans="1:7">
      <c r="A1310" s="107">
        <v>2016</v>
      </c>
      <c r="B1310" s="268" t="s">
        <v>644</v>
      </c>
      <c r="C1310" s="190" t="s">
        <v>214</v>
      </c>
      <c r="D1310" s="190" t="s">
        <v>1195</v>
      </c>
      <c r="E1310" s="190" t="s">
        <v>5399</v>
      </c>
      <c r="F1310" s="269" t="s">
        <v>2381</v>
      </c>
      <c r="G1310" s="107">
        <v>63</v>
      </c>
    </row>
    <row r="1311" spans="1:7">
      <c r="A1311" s="107">
        <v>2016</v>
      </c>
      <c r="B1311" s="268" t="s">
        <v>644</v>
      </c>
      <c r="C1311" s="190" t="s">
        <v>126</v>
      </c>
      <c r="D1311" s="190" t="s">
        <v>1195</v>
      </c>
      <c r="E1311" s="190" t="s">
        <v>5399</v>
      </c>
      <c r="F1311" s="269" t="s">
        <v>2381</v>
      </c>
      <c r="G1311" s="107">
        <v>96</v>
      </c>
    </row>
    <row r="1312" spans="1:7">
      <c r="A1312" s="107">
        <v>2016</v>
      </c>
      <c r="B1312" s="268" t="s">
        <v>644</v>
      </c>
      <c r="C1312" s="190" t="s">
        <v>2302</v>
      </c>
      <c r="D1312" s="190" t="s">
        <v>1195</v>
      </c>
      <c r="E1312" s="190" t="s">
        <v>5398</v>
      </c>
      <c r="F1312" s="269" t="s">
        <v>2330</v>
      </c>
      <c r="G1312" s="107">
        <v>56</v>
      </c>
    </row>
    <row r="1313" spans="1:7">
      <c r="A1313" s="107">
        <v>2016</v>
      </c>
      <c r="B1313" s="268" t="s">
        <v>644</v>
      </c>
      <c r="C1313" s="190" t="s">
        <v>213</v>
      </c>
      <c r="D1313" s="190" t="s">
        <v>1195</v>
      </c>
      <c r="E1313" s="190" t="s">
        <v>5398</v>
      </c>
      <c r="F1313" s="269" t="s">
        <v>2330</v>
      </c>
      <c r="G1313" s="107">
        <v>136</v>
      </c>
    </row>
    <row r="1314" spans="1:7">
      <c r="A1314" s="107">
        <v>2016</v>
      </c>
      <c r="B1314" s="268" t="s">
        <v>644</v>
      </c>
      <c r="C1314" s="190" t="s">
        <v>31</v>
      </c>
      <c r="D1314" s="190" t="s">
        <v>1195</v>
      </c>
      <c r="E1314" s="190" t="s">
        <v>5398</v>
      </c>
      <c r="F1314" s="269" t="s">
        <v>2330</v>
      </c>
      <c r="G1314" s="107">
        <v>338</v>
      </c>
    </row>
    <row r="1315" spans="1:7">
      <c r="A1315" s="107">
        <v>2016</v>
      </c>
      <c r="B1315" s="268" t="s">
        <v>644</v>
      </c>
      <c r="C1315" s="190" t="s">
        <v>214</v>
      </c>
      <c r="D1315" s="190" t="s">
        <v>1195</v>
      </c>
      <c r="E1315" s="190" t="s">
        <v>5398</v>
      </c>
      <c r="F1315" s="269" t="s">
        <v>2330</v>
      </c>
      <c r="G1315" s="107">
        <v>378</v>
      </c>
    </row>
    <row r="1316" spans="1:7">
      <c r="A1316" s="107">
        <v>2016</v>
      </c>
      <c r="B1316" s="268" t="s">
        <v>644</v>
      </c>
      <c r="C1316" s="190" t="s">
        <v>126</v>
      </c>
      <c r="D1316" s="190" t="s">
        <v>1195</v>
      </c>
      <c r="E1316" s="190" t="s">
        <v>5398</v>
      </c>
      <c r="F1316" s="269" t="s">
        <v>2330</v>
      </c>
      <c r="G1316" s="107">
        <v>576</v>
      </c>
    </row>
    <row r="1317" spans="1:7">
      <c r="A1317" s="107">
        <v>2016</v>
      </c>
      <c r="B1317" s="268" t="s">
        <v>644</v>
      </c>
      <c r="C1317" s="190" t="s">
        <v>2302</v>
      </c>
      <c r="D1317" s="190" t="s">
        <v>1195</v>
      </c>
      <c r="E1317" s="190" t="s">
        <v>5399</v>
      </c>
      <c r="F1317" s="269" t="s">
        <v>2374</v>
      </c>
      <c r="G1317" s="107">
        <v>9</v>
      </c>
    </row>
    <row r="1318" spans="1:7">
      <c r="A1318" s="107">
        <v>2016</v>
      </c>
      <c r="B1318" s="268" t="s">
        <v>644</v>
      </c>
      <c r="C1318" s="190" t="s">
        <v>213</v>
      </c>
      <c r="D1318" s="190" t="s">
        <v>1195</v>
      </c>
      <c r="E1318" s="190" t="s">
        <v>5399</v>
      </c>
      <c r="F1318" s="269" t="s">
        <v>2374</v>
      </c>
      <c r="G1318" s="107">
        <v>20</v>
      </c>
    </row>
    <row r="1319" spans="1:7">
      <c r="A1319" s="107">
        <v>2016</v>
      </c>
      <c r="B1319" s="268" t="s">
        <v>644</v>
      </c>
      <c r="C1319" s="190" t="s">
        <v>31</v>
      </c>
      <c r="D1319" s="190" t="s">
        <v>1195</v>
      </c>
      <c r="E1319" s="190" t="s">
        <v>5399</v>
      </c>
      <c r="F1319" s="269" t="s">
        <v>2374</v>
      </c>
      <c r="G1319" s="107">
        <v>82</v>
      </c>
    </row>
    <row r="1320" spans="1:7">
      <c r="A1320" s="107">
        <v>2016</v>
      </c>
      <c r="B1320" s="268" t="s">
        <v>644</v>
      </c>
      <c r="C1320" s="190" t="s">
        <v>214</v>
      </c>
      <c r="D1320" s="190" t="s">
        <v>1195</v>
      </c>
      <c r="E1320" s="190" t="s">
        <v>5399</v>
      </c>
      <c r="F1320" s="269" t="s">
        <v>2374</v>
      </c>
      <c r="G1320" s="107">
        <v>68</v>
      </c>
    </row>
    <row r="1321" spans="1:7">
      <c r="A1321" s="107">
        <v>2016</v>
      </c>
      <c r="B1321" s="268" t="s">
        <v>644</v>
      </c>
      <c r="C1321" s="190" t="s">
        <v>126</v>
      </c>
      <c r="D1321" s="190" t="s">
        <v>1195</v>
      </c>
      <c r="E1321" s="190" t="s">
        <v>5399</v>
      </c>
      <c r="F1321" s="269" t="s">
        <v>2374</v>
      </c>
      <c r="G1321" s="107">
        <v>108</v>
      </c>
    </row>
    <row r="1322" spans="1:7">
      <c r="A1322" s="107">
        <v>2016</v>
      </c>
      <c r="B1322" s="268" t="s">
        <v>644</v>
      </c>
      <c r="C1322" s="190" t="s">
        <v>2302</v>
      </c>
      <c r="D1322" s="190" t="s">
        <v>1195</v>
      </c>
      <c r="E1322" s="190" t="s">
        <v>5399</v>
      </c>
      <c r="F1322" s="269" t="s">
        <v>2403</v>
      </c>
      <c r="G1322" s="107">
        <v>2</v>
      </c>
    </row>
    <row r="1323" spans="1:7">
      <c r="A1323" s="107">
        <v>2016</v>
      </c>
      <c r="B1323" s="268" t="s">
        <v>644</v>
      </c>
      <c r="C1323" s="190" t="s">
        <v>213</v>
      </c>
      <c r="D1323" s="190" t="s">
        <v>1195</v>
      </c>
      <c r="E1323" s="190" t="s">
        <v>5399</v>
      </c>
      <c r="F1323" s="269" t="s">
        <v>2403</v>
      </c>
      <c r="G1323" s="107">
        <v>3</v>
      </c>
    </row>
    <row r="1324" spans="1:7">
      <c r="A1324" s="107">
        <v>2016</v>
      </c>
      <c r="B1324" s="268" t="s">
        <v>644</v>
      </c>
      <c r="C1324" s="190" t="s">
        <v>31</v>
      </c>
      <c r="D1324" s="190" t="s">
        <v>1195</v>
      </c>
      <c r="E1324" s="190" t="s">
        <v>5399</v>
      </c>
      <c r="F1324" s="269" t="s">
        <v>2403</v>
      </c>
      <c r="G1324" s="107">
        <v>23</v>
      </c>
    </row>
    <row r="1325" spans="1:7">
      <c r="A1325" s="107">
        <v>2016</v>
      </c>
      <c r="B1325" s="268" t="s">
        <v>644</v>
      </c>
      <c r="C1325" s="190" t="s">
        <v>214</v>
      </c>
      <c r="D1325" s="190" t="s">
        <v>1195</v>
      </c>
      <c r="E1325" s="190" t="s">
        <v>5399</v>
      </c>
      <c r="F1325" s="269" t="s">
        <v>2403</v>
      </c>
      <c r="G1325" s="107">
        <v>6</v>
      </c>
    </row>
    <row r="1326" spans="1:7">
      <c r="A1326" s="107">
        <v>2016</v>
      </c>
      <c r="B1326" s="268" t="s">
        <v>644</v>
      </c>
      <c r="C1326" s="190" t="s">
        <v>126</v>
      </c>
      <c r="D1326" s="190" t="s">
        <v>1195</v>
      </c>
      <c r="E1326" s="190" t="s">
        <v>5399</v>
      </c>
      <c r="F1326" s="269" t="s">
        <v>2403</v>
      </c>
      <c r="G1326" s="107">
        <v>25</v>
      </c>
    </row>
    <row r="1327" spans="1:7">
      <c r="A1327" s="107">
        <v>2016</v>
      </c>
      <c r="B1327" s="268" t="s">
        <v>644</v>
      </c>
      <c r="C1327" s="190" t="s">
        <v>213</v>
      </c>
      <c r="D1327" s="190" t="s">
        <v>1195</v>
      </c>
      <c r="E1327" s="190" t="s">
        <v>5399</v>
      </c>
      <c r="F1327" s="269" t="s">
        <v>2382</v>
      </c>
      <c r="G1327" s="107">
        <v>2</v>
      </c>
    </row>
    <row r="1328" spans="1:7">
      <c r="A1328" s="107">
        <v>2016</v>
      </c>
      <c r="B1328" s="268" t="s">
        <v>644</v>
      </c>
      <c r="C1328" s="190" t="s">
        <v>31</v>
      </c>
      <c r="D1328" s="190" t="s">
        <v>1195</v>
      </c>
      <c r="E1328" s="190" t="s">
        <v>5399</v>
      </c>
      <c r="F1328" s="269" t="s">
        <v>2382</v>
      </c>
      <c r="G1328" s="107">
        <v>11</v>
      </c>
    </row>
    <row r="1329" spans="1:7">
      <c r="A1329" s="107">
        <v>2016</v>
      </c>
      <c r="B1329" s="268" t="s">
        <v>644</v>
      </c>
      <c r="C1329" s="190" t="s">
        <v>214</v>
      </c>
      <c r="D1329" s="190" t="s">
        <v>1195</v>
      </c>
      <c r="E1329" s="190" t="s">
        <v>5399</v>
      </c>
      <c r="F1329" s="269" t="s">
        <v>2382</v>
      </c>
      <c r="G1329" s="107">
        <v>3</v>
      </c>
    </row>
    <row r="1330" spans="1:7">
      <c r="A1330" s="107">
        <v>2016</v>
      </c>
      <c r="B1330" s="268" t="s">
        <v>644</v>
      </c>
      <c r="C1330" s="190" t="s">
        <v>126</v>
      </c>
      <c r="D1330" s="190" t="s">
        <v>1195</v>
      </c>
      <c r="E1330" s="190" t="s">
        <v>5399</v>
      </c>
      <c r="F1330" s="269" t="s">
        <v>2382</v>
      </c>
      <c r="G1330" s="107">
        <v>12</v>
      </c>
    </row>
    <row r="1331" spans="1:7">
      <c r="A1331" s="107">
        <v>2016</v>
      </c>
      <c r="B1331" s="268" t="s">
        <v>644</v>
      </c>
      <c r="C1331" s="190" t="s">
        <v>2302</v>
      </c>
      <c r="D1331" s="190" t="s">
        <v>5397</v>
      </c>
      <c r="E1331" s="190" t="s">
        <v>5401</v>
      </c>
      <c r="F1331" s="269" t="s">
        <v>2326</v>
      </c>
      <c r="G1331" s="107">
        <v>2</v>
      </c>
    </row>
    <row r="1332" spans="1:7">
      <c r="A1332" s="107">
        <v>2016</v>
      </c>
      <c r="B1332" s="268" t="s">
        <v>644</v>
      </c>
      <c r="C1332" s="190" t="s">
        <v>31</v>
      </c>
      <c r="D1332" s="190" t="s">
        <v>5397</v>
      </c>
      <c r="E1332" s="190" t="s">
        <v>5401</v>
      </c>
      <c r="F1332" s="269" t="s">
        <v>2326</v>
      </c>
      <c r="G1332" s="107">
        <v>7</v>
      </c>
    </row>
    <row r="1333" spans="1:7">
      <c r="A1333" s="107">
        <v>2016</v>
      </c>
      <c r="B1333" s="268" t="s">
        <v>644</v>
      </c>
      <c r="C1333" s="190" t="s">
        <v>214</v>
      </c>
      <c r="D1333" s="190" t="s">
        <v>5397</v>
      </c>
      <c r="E1333" s="190" t="s">
        <v>5401</v>
      </c>
      <c r="F1333" s="269" t="s">
        <v>2326</v>
      </c>
      <c r="G1333" s="107">
        <v>22</v>
      </c>
    </row>
    <row r="1334" spans="1:7">
      <c r="A1334" s="107">
        <v>2016</v>
      </c>
      <c r="B1334" s="268" t="s">
        <v>644</v>
      </c>
      <c r="C1334" s="190" t="s">
        <v>126</v>
      </c>
      <c r="D1334" s="190" t="s">
        <v>5397</v>
      </c>
      <c r="E1334" s="190" t="s">
        <v>5401</v>
      </c>
      <c r="F1334" s="269" t="s">
        <v>2326</v>
      </c>
      <c r="G1334" s="107">
        <v>7</v>
      </c>
    </row>
    <row r="1335" spans="1:7">
      <c r="A1335" s="107">
        <v>2016</v>
      </c>
      <c r="B1335" s="268" t="s">
        <v>644</v>
      </c>
      <c r="C1335" s="190" t="s">
        <v>2302</v>
      </c>
      <c r="D1335" s="190" t="s">
        <v>1195</v>
      </c>
      <c r="E1335" s="190" t="s">
        <v>2411</v>
      </c>
      <c r="F1335" s="269" t="s">
        <v>2305</v>
      </c>
      <c r="G1335" s="107">
        <v>13</v>
      </c>
    </row>
    <row r="1336" spans="1:7">
      <c r="A1336" s="107">
        <v>2016</v>
      </c>
      <c r="B1336" s="268" t="s">
        <v>644</v>
      </c>
      <c r="C1336" s="190" t="s">
        <v>213</v>
      </c>
      <c r="D1336" s="190" t="s">
        <v>1195</v>
      </c>
      <c r="E1336" s="190" t="s">
        <v>2411</v>
      </c>
      <c r="F1336" s="269" t="s">
        <v>2305</v>
      </c>
      <c r="G1336" s="107">
        <v>8</v>
      </c>
    </row>
    <row r="1337" spans="1:7">
      <c r="A1337" s="107">
        <v>2016</v>
      </c>
      <c r="B1337" s="268" t="s">
        <v>644</v>
      </c>
      <c r="C1337" s="190" t="s">
        <v>31</v>
      </c>
      <c r="D1337" s="190" t="s">
        <v>1195</v>
      </c>
      <c r="E1337" s="190" t="s">
        <v>2411</v>
      </c>
      <c r="F1337" s="269" t="s">
        <v>2305</v>
      </c>
      <c r="G1337" s="107">
        <v>71</v>
      </c>
    </row>
    <row r="1338" spans="1:7">
      <c r="A1338" s="107">
        <v>2016</v>
      </c>
      <c r="B1338" s="268" t="s">
        <v>644</v>
      </c>
      <c r="C1338" s="190" t="s">
        <v>214</v>
      </c>
      <c r="D1338" s="190" t="s">
        <v>1195</v>
      </c>
      <c r="E1338" s="190" t="s">
        <v>2411</v>
      </c>
      <c r="F1338" s="269" t="s">
        <v>2305</v>
      </c>
      <c r="G1338" s="107">
        <v>31</v>
      </c>
    </row>
    <row r="1339" spans="1:7">
      <c r="A1339" s="107">
        <v>2016</v>
      </c>
      <c r="B1339" s="268" t="s">
        <v>644</v>
      </c>
      <c r="C1339" s="190" t="s">
        <v>126</v>
      </c>
      <c r="D1339" s="190" t="s">
        <v>1195</v>
      </c>
      <c r="E1339" s="190" t="s">
        <v>2411</v>
      </c>
      <c r="F1339" s="269" t="s">
        <v>2305</v>
      </c>
      <c r="G1339" s="107">
        <v>109</v>
      </c>
    </row>
    <row r="1340" spans="1:7">
      <c r="A1340" s="107">
        <v>2016</v>
      </c>
      <c r="B1340" s="268" t="s">
        <v>644</v>
      </c>
      <c r="C1340" s="190" t="s">
        <v>2302</v>
      </c>
      <c r="D1340" s="190" t="s">
        <v>1195</v>
      </c>
      <c r="E1340" s="190" t="s">
        <v>2411</v>
      </c>
      <c r="F1340" s="269" t="s">
        <v>2306</v>
      </c>
      <c r="G1340" s="107">
        <v>1</v>
      </c>
    </row>
    <row r="1341" spans="1:7">
      <c r="A1341" s="107">
        <v>2016</v>
      </c>
      <c r="B1341" s="268" t="s">
        <v>644</v>
      </c>
      <c r="C1341" s="190" t="s">
        <v>31</v>
      </c>
      <c r="D1341" s="190" t="s">
        <v>1195</v>
      </c>
      <c r="E1341" s="190" t="s">
        <v>2411</v>
      </c>
      <c r="F1341" s="269" t="s">
        <v>2306</v>
      </c>
      <c r="G1341" s="107">
        <v>10</v>
      </c>
    </row>
    <row r="1342" spans="1:7">
      <c r="A1342" s="107">
        <v>2016</v>
      </c>
      <c r="B1342" s="268" t="s">
        <v>644</v>
      </c>
      <c r="C1342" s="190" t="s">
        <v>214</v>
      </c>
      <c r="D1342" s="190" t="s">
        <v>1195</v>
      </c>
      <c r="E1342" s="190" t="s">
        <v>2411</v>
      </c>
      <c r="F1342" s="269" t="s">
        <v>2306</v>
      </c>
      <c r="G1342" s="107">
        <v>13</v>
      </c>
    </row>
    <row r="1343" spans="1:7">
      <c r="A1343" s="107">
        <v>2016</v>
      </c>
      <c r="B1343" s="268" t="s">
        <v>644</v>
      </c>
      <c r="C1343" s="190" t="s">
        <v>126</v>
      </c>
      <c r="D1343" s="190" t="s">
        <v>1195</v>
      </c>
      <c r="E1343" s="190" t="s">
        <v>2411</v>
      </c>
      <c r="F1343" s="269" t="s">
        <v>2306</v>
      </c>
      <c r="G1343" s="107">
        <v>37</v>
      </c>
    </row>
    <row r="1344" spans="1:7">
      <c r="A1344" s="107">
        <v>2016</v>
      </c>
      <c r="B1344" s="268" t="s">
        <v>644</v>
      </c>
      <c r="C1344" s="190" t="s">
        <v>2302</v>
      </c>
      <c r="D1344" s="190" t="s">
        <v>5397</v>
      </c>
      <c r="E1344" s="190" t="s">
        <v>5401</v>
      </c>
      <c r="F1344" s="269" t="s">
        <v>2323</v>
      </c>
      <c r="G1344" s="107">
        <v>6</v>
      </c>
    </row>
    <row r="1345" spans="1:7">
      <c r="A1345" s="107">
        <v>2016</v>
      </c>
      <c r="B1345" s="268" t="s">
        <v>644</v>
      </c>
      <c r="C1345" s="190" t="s">
        <v>213</v>
      </c>
      <c r="D1345" s="190" t="s">
        <v>5397</v>
      </c>
      <c r="E1345" s="190" t="s">
        <v>5401</v>
      </c>
      <c r="F1345" s="269" t="s">
        <v>2323</v>
      </c>
      <c r="G1345" s="107">
        <v>21</v>
      </c>
    </row>
    <row r="1346" spans="1:7">
      <c r="A1346" s="107">
        <v>2016</v>
      </c>
      <c r="B1346" s="268" t="s">
        <v>644</v>
      </c>
      <c r="C1346" s="190" t="s">
        <v>31</v>
      </c>
      <c r="D1346" s="190" t="s">
        <v>5397</v>
      </c>
      <c r="E1346" s="190" t="s">
        <v>5401</v>
      </c>
      <c r="F1346" s="269" t="s">
        <v>2323</v>
      </c>
      <c r="G1346" s="107">
        <v>40</v>
      </c>
    </row>
    <row r="1347" spans="1:7">
      <c r="A1347" s="107">
        <v>2016</v>
      </c>
      <c r="B1347" s="268" t="s">
        <v>644</v>
      </c>
      <c r="C1347" s="190" t="s">
        <v>214</v>
      </c>
      <c r="D1347" s="190" t="s">
        <v>5397</v>
      </c>
      <c r="E1347" s="190" t="s">
        <v>5401</v>
      </c>
      <c r="F1347" s="269" t="s">
        <v>2323</v>
      </c>
      <c r="G1347" s="107">
        <v>55</v>
      </c>
    </row>
    <row r="1348" spans="1:7">
      <c r="A1348" s="107">
        <v>2016</v>
      </c>
      <c r="B1348" s="268" t="s">
        <v>644</v>
      </c>
      <c r="C1348" s="190" t="s">
        <v>126</v>
      </c>
      <c r="D1348" s="190" t="s">
        <v>5397</v>
      </c>
      <c r="E1348" s="190" t="s">
        <v>5401</v>
      </c>
      <c r="F1348" s="269" t="s">
        <v>2323</v>
      </c>
      <c r="G1348" s="107">
        <v>105</v>
      </c>
    </row>
    <row r="1349" spans="1:7">
      <c r="A1349" s="107">
        <v>2016</v>
      </c>
      <c r="B1349" s="268" t="s">
        <v>644</v>
      </c>
      <c r="C1349" s="190" t="s">
        <v>2302</v>
      </c>
      <c r="D1349" s="190" t="s">
        <v>1195</v>
      </c>
      <c r="E1349" s="190" t="s">
        <v>5399</v>
      </c>
      <c r="F1349" s="269" t="s">
        <v>2385</v>
      </c>
      <c r="G1349" s="107">
        <v>2</v>
      </c>
    </row>
    <row r="1350" spans="1:7">
      <c r="A1350" s="107">
        <v>2016</v>
      </c>
      <c r="B1350" s="268" t="s">
        <v>644</v>
      </c>
      <c r="C1350" s="190" t="s">
        <v>213</v>
      </c>
      <c r="D1350" s="190" t="s">
        <v>1195</v>
      </c>
      <c r="E1350" s="190" t="s">
        <v>5399</v>
      </c>
      <c r="F1350" s="269" t="s">
        <v>2385</v>
      </c>
      <c r="G1350" s="107">
        <v>3</v>
      </c>
    </row>
    <row r="1351" spans="1:7">
      <c r="A1351" s="107">
        <v>2016</v>
      </c>
      <c r="B1351" s="268" t="s">
        <v>644</v>
      </c>
      <c r="C1351" s="190" t="s">
        <v>31</v>
      </c>
      <c r="D1351" s="190" t="s">
        <v>1195</v>
      </c>
      <c r="E1351" s="190" t="s">
        <v>5399</v>
      </c>
      <c r="F1351" s="269" t="s">
        <v>2385</v>
      </c>
      <c r="G1351" s="107">
        <v>10</v>
      </c>
    </row>
    <row r="1352" spans="1:7">
      <c r="A1352" s="107">
        <v>2016</v>
      </c>
      <c r="B1352" s="268" t="s">
        <v>644</v>
      </c>
      <c r="C1352" s="190" t="s">
        <v>214</v>
      </c>
      <c r="D1352" s="190" t="s">
        <v>1195</v>
      </c>
      <c r="E1352" s="190" t="s">
        <v>5399</v>
      </c>
      <c r="F1352" s="269" t="s">
        <v>2385</v>
      </c>
      <c r="G1352" s="107">
        <v>7</v>
      </c>
    </row>
    <row r="1353" spans="1:7">
      <c r="A1353" s="107">
        <v>2016</v>
      </c>
      <c r="B1353" s="268" t="s">
        <v>644</v>
      </c>
      <c r="C1353" s="190" t="s">
        <v>126</v>
      </c>
      <c r="D1353" s="190" t="s">
        <v>1195</v>
      </c>
      <c r="E1353" s="190" t="s">
        <v>5399</v>
      </c>
      <c r="F1353" s="269" t="s">
        <v>2385</v>
      </c>
      <c r="G1353" s="107">
        <v>5</v>
      </c>
    </row>
    <row r="1354" spans="1:7">
      <c r="A1354" s="107">
        <v>2016</v>
      </c>
      <c r="B1354" s="268" t="s">
        <v>644</v>
      </c>
      <c r="C1354" s="190" t="s">
        <v>2302</v>
      </c>
      <c r="D1354" s="190" t="s">
        <v>1195</v>
      </c>
      <c r="E1354" s="190" t="s">
        <v>5399</v>
      </c>
      <c r="F1354" s="269" t="s">
        <v>2362</v>
      </c>
      <c r="G1354" s="107">
        <v>10</v>
      </c>
    </row>
    <row r="1355" spans="1:7">
      <c r="A1355" s="107">
        <v>2016</v>
      </c>
      <c r="B1355" s="268" t="s">
        <v>644</v>
      </c>
      <c r="C1355" s="190" t="s">
        <v>213</v>
      </c>
      <c r="D1355" s="190" t="s">
        <v>1195</v>
      </c>
      <c r="E1355" s="190" t="s">
        <v>5399</v>
      </c>
      <c r="F1355" s="269" t="s">
        <v>2362</v>
      </c>
      <c r="G1355" s="107">
        <v>27</v>
      </c>
    </row>
    <row r="1356" spans="1:7">
      <c r="A1356" s="107">
        <v>2016</v>
      </c>
      <c r="B1356" s="268" t="s">
        <v>644</v>
      </c>
      <c r="C1356" s="190" t="s">
        <v>31</v>
      </c>
      <c r="D1356" s="190" t="s">
        <v>1195</v>
      </c>
      <c r="E1356" s="190" t="s">
        <v>5399</v>
      </c>
      <c r="F1356" s="269" t="s">
        <v>2362</v>
      </c>
      <c r="G1356" s="107">
        <v>95</v>
      </c>
    </row>
    <row r="1357" spans="1:7">
      <c r="A1357" s="107">
        <v>2016</v>
      </c>
      <c r="B1357" s="268" t="s">
        <v>644</v>
      </c>
      <c r="C1357" s="190" t="s">
        <v>214</v>
      </c>
      <c r="D1357" s="190" t="s">
        <v>1195</v>
      </c>
      <c r="E1357" s="190" t="s">
        <v>5399</v>
      </c>
      <c r="F1357" s="269" t="s">
        <v>2362</v>
      </c>
      <c r="G1357" s="107">
        <v>80</v>
      </c>
    </row>
    <row r="1358" spans="1:7">
      <c r="A1358" s="107">
        <v>2016</v>
      </c>
      <c r="B1358" s="268" t="s">
        <v>644</v>
      </c>
      <c r="C1358" s="190" t="s">
        <v>126</v>
      </c>
      <c r="D1358" s="190" t="s">
        <v>1195</v>
      </c>
      <c r="E1358" s="190" t="s">
        <v>5399</v>
      </c>
      <c r="F1358" s="269" t="s">
        <v>2362</v>
      </c>
      <c r="G1358" s="107">
        <v>123</v>
      </c>
    </row>
    <row r="1359" spans="1:7">
      <c r="A1359" s="107">
        <v>2016</v>
      </c>
      <c r="B1359" s="268" t="s">
        <v>644</v>
      </c>
      <c r="C1359" s="190" t="s">
        <v>2302</v>
      </c>
      <c r="D1359" s="190" t="s">
        <v>1195</v>
      </c>
      <c r="E1359" s="190" t="s">
        <v>2411</v>
      </c>
      <c r="F1359" s="269" t="s">
        <v>2308</v>
      </c>
      <c r="G1359" s="107">
        <v>1</v>
      </c>
    </row>
    <row r="1360" spans="1:7">
      <c r="A1360" s="107">
        <v>2016</v>
      </c>
      <c r="B1360" s="268" t="s">
        <v>644</v>
      </c>
      <c r="C1360" s="190" t="s">
        <v>31</v>
      </c>
      <c r="D1360" s="190" t="s">
        <v>1195</v>
      </c>
      <c r="E1360" s="190" t="s">
        <v>2411</v>
      </c>
      <c r="F1360" s="269" t="s">
        <v>2308</v>
      </c>
      <c r="G1360" s="107">
        <v>10</v>
      </c>
    </row>
    <row r="1361" spans="1:7">
      <c r="A1361" s="107">
        <v>2016</v>
      </c>
      <c r="B1361" s="268" t="s">
        <v>644</v>
      </c>
      <c r="C1361" s="190" t="s">
        <v>214</v>
      </c>
      <c r="D1361" s="190" t="s">
        <v>1195</v>
      </c>
      <c r="E1361" s="190" t="s">
        <v>2411</v>
      </c>
      <c r="F1361" s="269" t="s">
        <v>2308</v>
      </c>
      <c r="G1361" s="107">
        <v>13</v>
      </c>
    </row>
    <row r="1362" spans="1:7">
      <c r="A1362" s="107">
        <v>2016</v>
      </c>
      <c r="B1362" s="268" t="s">
        <v>644</v>
      </c>
      <c r="C1362" s="190" t="s">
        <v>126</v>
      </c>
      <c r="D1362" s="190" t="s">
        <v>1195</v>
      </c>
      <c r="E1362" s="190" t="s">
        <v>2411</v>
      </c>
      <c r="F1362" s="269" t="s">
        <v>2308</v>
      </c>
      <c r="G1362" s="107">
        <v>33</v>
      </c>
    </row>
    <row r="1363" spans="1:7">
      <c r="A1363" s="107">
        <v>2016</v>
      </c>
      <c r="B1363" s="268" t="s">
        <v>644</v>
      </c>
      <c r="C1363" s="190" t="s">
        <v>214</v>
      </c>
      <c r="D1363" s="190" t="s">
        <v>1195</v>
      </c>
      <c r="E1363" s="190" t="s">
        <v>5399</v>
      </c>
      <c r="F1363" s="269" t="s">
        <v>2378</v>
      </c>
      <c r="G1363" s="107">
        <v>1</v>
      </c>
    </row>
    <row r="1364" spans="1:7">
      <c r="A1364" s="107">
        <v>2016</v>
      </c>
      <c r="B1364" s="268" t="s">
        <v>644</v>
      </c>
      <c r="C1364" s="190" t="s">
        <v>2302</v>
      </c>
      <c r="D1364" s="190" t="s">
        <v>1195</v>
      </c>
      <c r="E1364" s="190" t="s">
        <v>2411</v>
      </c>
      <c r="F1364" s="269" t="s">
        <v>2309</v>
      </c>
      <c r="G1364" s="107">
        <v>2</v>
      </c>
    </row>
    <row r="1365" spans="1:7">
      <c r="A1365" s="107">
        <v>2016</v>
      </c>
      <c r="B1365" s="268" t="s">
        <v>644</v>
      </c>
      <c r="C1365" s="190" t="s">
        <v>213</v>
      </c>
      <c r="D1365" s="190" t="s">
        <v>1195</v>
      </c>
      <c r="E1365" s="190" t="s">
        <v>2411</v>
      </c>
      <c r="F1365" s="269" t="s">
        <v>2309</v>
      </c>
      <c r="G1365" s="107">
        <v>12</v>
      </c>
    </row>
    <row r="1366" spans="1:7">
      <c r="A1366" s="107">
        <v>2016</v>
      </c>
      <c r="B1366" s="268" t="s">
        <v>644</v>
      </c>
      <c r="C1366" s="190" t="s">
        <v>31</v>
      </c>
      <c r="D1366" s="190" t="s">
        <v>1195</v>
      </c>
      <c r="E1366" s="190" t="s">
        <v>2411</v>
      </c>
      <c r="F1366" s="269" t="s">
        <v>2309</v>
      </c>
      <c r="G1366" s="107">
        <v>22</v>
      </c>
    </row>
    <row r="1367" spans="1:7">
      <c r="A1367" s="107">
        <v>2016</v>
      </c>
      <c r="B1367" s="268" t="s">
        <v>644</v>
      </c>
      <c r="C1367" s="190" t="s">
        <v>214</v>
      </c>
      <c r="D1367" s="190" t="s">
        <v>1195</v>
      </c>
      <c r="E1367" s="190" t="s">
        <v>2411</v>
      </c>
      <c r="F1367" s="269" t="s">
        <v>2309</v>
      </c>
      <c r="G1367" s="107">
        <v>46</v>
      </c>
    </row>
    <row r="1368" spans="1:7">
      <c r="A1368" s="107">
        <v>2016</v>
      </c>
      <c r="B1368" s="268" t="s">
        <v>644</v>
      </c>
      <c r="C1368" s="190" t="s">
        <v>126</v>
      </c>
      <c r="D1368" s="190" t="s">
        <v>1195</v>
      </c>
      <c r="E1368" s="190" t="s">
        <v>2411</v>
      </c>
      <c r="F1368" s="269" t="s">
        <v>2309</v>
      </c>
      <c r="G1368" s="107">
        <v>53</v>
      </c>
    </row>
    <row r="1369" spans="1:7">
      <c r="A1369" s="107">
        <v>2016</v>
      </c>
      <c r="B1369" s="268" t="s">
        <v>644</v>
      </c>
      <c r="C1369" s="190" t="s">
        <v>213</v>
      </c>
      <c r="D1369" s="190" t="s">
        <v>1195</v>
      </c>
      <c r="E1369" s="190" t="s">
        <v>2411</v>
      </c>
      <c r="F1369" s="269" t="s">
        <v>2310</v>
      </c>
      <c r="G1369" s="107">
        <v>2</v>
      </c>
    </row>
    <row r="1370" spans="1:7">
      <c r="A1370" s="107">
        <v>2016</v>
      </c>
      <c r="B1370" s="268" t="s">
        <v>644</v>
      </c>
      <c r="C1370" s="190" t="s">
        <v>31</v>
      </c>
      <c r="D1370" s="190" t="s">
        <v>1195</v>
      </c>
      <c r="E1370" s="190" t="s">
        <v>2411</v>
      </c>
      <c r="F1370" s="269" t="s">
        <v>2310</v>
      </c>
      <c r="G1370" s="107">
        <v>13</v>
      </c>
    </row>
    <row r="1371" spans="1:7">
      <c r="A1371" s="107">
        <v>2016</v>
      </c>
      <c r="B1371" s="268" t="s">
        <v>644</v>
      </c>
      <c r="C1371" s="190" t="s">
        <v>214</v>
      </c>
      <c r="D1371" s="190" t="s">
        <v>1195</v>
      </c>
      <c r="E1371" s="190" t="s">
        <v>2411</v>
      </c>
      <c r="F1371" s="269" t="s">
        <v>2310</v>
      </c>
      <c r="G1371" s="107">
        <v>4</v>
      </c>
    </row>
    <row r="1372" spans="1:7">
      <c r="A1372" s="107">
        <v>2016</v>
      </c>
      <c r="B1372" s="268" t="s">
        <v>644</v>
      </c>
      <c r="C1372" s="190" t="s">
        <v>126</v>
      </c>
      <c r="D1372" s="190" t="s">
        <v>1195</v>
      </c>
      <c r="E1372" s="190" t="s">
        <v>2411</v>
      </c>
      <c r="F1372" s="269" t="s">
        <v>2310</v>
      </c>
      <c r="G1372" s="107">
        <v>7</v>
      </c>
    </row>
    <row r="1373" spans="1:7">
      <c r="A1373" s="107">
        <v>2016</v>
      </c>
      <c r="B1373" s="268" t="s">
        <v>644</v>
      </c>
      <c r="C1373" s="190" t="s">
        <v>2302</v>
      </c>
      <c r="D1373" s="190" t="s">
        <v>1195</v>
      </c>
      <c r="E1373" s="190" t="s">
        <v>2411</v>
      </c>
      <c r="F1373" s="269" t="s">
        <v>2311</v>
      </c>
      <c r="G1373" s="107">
        <v>1</v>
      </c>
    </row>
    <row r="1374" spans="1:7">
      <c r="A1374" s="107">
        <v>2016</v>
      </c>
      <c r="B1374" s="268" t="s">
        <v>644</v>
      </c>
      <c r="C1374" s="190" t="s">
        <v>213</v>
      </c>
      <c r="D1374" s="190" t="s">
        <v>1195</v>
      </c>
      <c r="E1374" s="190" t="s">
        <v>2411</v>
      </c>
      <c r="F1374" s="269" t="s">
        <v>2311</v>
      </c>
      <c r="G1374" s="107">
        <v>3</v>
      </c>
    </row>
    <row r="1375" spans="1:7">
      <c r="A1375" s="107">
        <v>2016</v>
      </c>
      <c r="B1375" s="268" t="s">
        <v>644</v>
      </c>
      <c r="C1375" s="190" t="s">
        <v>31</v>
      </c>
      <c r="D1375" s="190" t="s">
        <v>1195</v>
      </c>
      <c r="E1375" s="190" t="s">
        <v>2411</v>
      </c>
      <c r="F1375" s="269" t="s">
        <v>2311</v>
      </c>
      <c r="G1375" s="107">
        <v>4</v>
      </c>
    </row>
    <row r="1376" spans="1:7">
      <c r="A1376" s="107">
        <v>2016</v>
      </c>
      <c r="B1376" s="268" t="s">
        <v>644</v>
      </c>
      <c r="C1376" s="190" t="s">
        <v>214</v>
      </c>
      <c r="D1376" s="190" t="s">
        <v>1195</v>
      </c>
      <c r="E1376" s="190" t="s">
        <v>2411</v>
      </c>
      <c r="F1376" s="269" t="s">
        <v>2311</v>
      </c>
      <c r="G1376" s="107">
        <v>11</v>
      </c>
    </row>
    <row r="1377" spans="1:7">
      <c r="A1377" s="107">
        <v>2016</v>
      </c>
      <c r="B1377" s="268" t="s">
        <v>644</v>
      </c>
      <c r="C1377" s="190" t="s">
        <v>126</v>
      </c>
      <c r="D1377" s="190" t="s">
        <v>1195</v>
      </c>
      <c r="E1377" s="190" t="s">
        <v>2411</v>
      </c>
      <c r="F1377" s="269" t="s">
        <v>2311</v>
      </c>
      <c r="G1377" s="107">
        <v>7</v>
      </c>
    </row>
    <row r="1378" spans="1:7">
      <c r="A1378" s="107">
        <v>2016</v>
      </c>
      <c r="B1378" s="268" t="s">
        <v>644</v>
      </c>
      <c r="C1378" s="190" t="s">
        <v>31</v>
      </c>
      <c r="D1378" s="190" t="s">
        <v>5397</v>
      </c>
      <c r="E1378" s="190" t="s">
        <v>5401</v>
      </c>
      <c r="F1378" s="269" t="s">
        <v>2324</v>
      </c>
      <c r="G1378" s="107">
        <v>5</v>
      </c>
    </row>
    <row r="1379" spans="1:7">
      <c r="A1379" s="107">
        <v>2016</v>
      </c>
      <c r="B1379" s="268" t="s">
        <v>644</v>
      </c>
      <c r="C1379" s="190" t="s">
        <v>214</v>
      </c>
      <c r="D1379" s="190" t="s">
        <v>5397</v>
      </c>
      <c r="E1379" s="190" t="s">
        <v>5401</v>
      </c>
      <c r="F1379" s="269" t="s">
        <v>2324</v>
      </c>
      <c r="G1379" s="107">
        <v>1</v>
      </c>
    </row>
    <row r="1380" spans="1:7">
      <c r="A1380" s="107">
        <v>2016</v>
      </c>
      <c r="B1380" s="268" t="s">
        <v>644</v>
      </c>
      <c r="C1380" s="190" t="s">
        <v>126</v>
      </c>
      <c r="D1380" s="190" t="s">
        <v>5397</v>
      </c>
      <c r="E1380" s="190" t="s">
        <v>5401</v>
      </c>
      <c r="F1380" s="269" t="s">
        <v>2324</v>
      </c>
      <c r="G1380" s="107">
        <v>1</v>
      </c>
    </row>
    <row r="1381" spans="1:7">
      <c r="A1381" s="107">
        <v>2016</v>
      </c>
      <c r="B1381" s="268" t="s">
        <v>644</v>
      </c>
      <c r="C1381" s="190" t="s">
        <v>213</v>
      </c>
      <c r="D1381" s="190" t="s">
        <v>5397</v>
      </c>
      <c r="E1381" s="190" t="s">
        <v>5401</v>
      </c>
      <c r="F1381" s="269" t="s">
        <v>2325</v>
      </c>
      <c r="G1381" s="107">
        <v>1</v>
      </c>
    </row>
    <row r="1382" spans="1:7">
      <c r="A1382" s="107">
        <v>2016</v>
      </c>
      <c r="B1382" s="268" t="s">
        <v>644</v>
      </c>
      <c r="C1382" s="190" t="s">
        <v>31</v>
      </c>
      <c r="D1382" s="190" t="s">
        <v>5397</v>
      </c>
      <c r="E1382" s="190" t="s">
        <v>5401</v>
      </c>
      <c r="F1382" s="269" t="s">
        <v>2325</v>
      </c>
      <c r="G1382" s="107">
        <v>12</v>
      </c>
    </row>
    <row r="1383" spans="1:7">
      <c r="A1383" s="107">
        <v>2016</v>
      </c>
      <c r="B1383" s="268" t="s">
        <v>644</v>
      </c>
      <c r="C1383" s="190" t="s">
        <v>214</v>
      </c>
      <c r="D1383" s="190" t="s">
        <v>5397</v>
      </c>
      <c r="E1383" s="190" t="s">
        <v>5401</v>
      </c>
      <c r="F1383" s="269" t="s">
        <v>2325</v>
      </c>
      <c r="G1383" s="107">
        <v>15</v>
      </c>
    </row>
    <row r="1384" spans="1:7">
      <c r="A1384" s="107">
        <v>2016</v>
      </c>
      <c r="B1384" s="268" t="s">
        <v>644</v>
      </c>
      <c r="C1384" s="190" t="s">
        <v>126</v>
      </c>
      <c r="D1384" s="190" t="s">
        <v>5397</v>
      </c>
      <c r="E1384" s="190" t="s">
        <v>5401</v>
      </c>
      <c r="F1384" s="269" t="s">
        <v>2325</v>
      </c>
      <c r="G1384" s="107">
        <v>8</v>
      </c>
    </row>
    <row r="1385" spans="1:7">
      <c r="A1385" s="107">
        <v>2016</v>
      </c>
      <c r="B1385" s="268" t="s">
        <v>644</v>
      </c>
      <c r="C1385" s="190" t="s">
        <v>2302</v>
      </c>
      <c r="D1385" s="190" t="s">
        <v>1195</v>
      </c>
      <c r="E1385" s="190" t="s">
        <v>2411</v>
      </c>
      <c r="F1385" s="269" t="s">
        <v>2312</v>
      </c>
      <c r="G1385" s="107">
        <v>4</v>
      </c>
    </row>
    <row r="1386" spans="1:7">
      <c r="A1386" s="107">
        <v>2016</v>
      </c>
      <c r="B1386" s="268" t="s">
        <v>644</v>
      </c>
      <c r="C1386" s="190" t="s">
        <v>213</v>
      </c>
      <c r="D1386" s="190" t="s">
        <v>1195</v>
      </c>
      <c r="E1386" s="190" t="s">
        <v>2411</v>
      </c>
      <c r="F1386" s="269" t="s">
        <v>2312</v>
      </c>
      <c r="G1386" s="107">
        <v>7</v>
      </c>
    </row>
    <row r="1387" spans="1:7">
      <c r="A1387" s="107">
        <v>2016</v>
      </c>
      <c r="B1387" s="268" t="s">
        <v>644</v>
      </c>
      <c r="C1387" s="190" t="s">
        <v>31</v>
      </c>
      <c r="D1387" s="190" t="s">
        <v>1195</v>
      </c>
      <c r="E1387" s="190" t="s">
        <v>2411</v>
      </c>
      <c r="F1387" s="269" t="s">
        <v>2312</v>
      </c>
      <c r="G1387" s="107">
        <v>59</v>
      </c>
    </row>
    <row r="1388" spans="1:7">
      <c r="A1388" s="107">
        <v>2016</v>
      </c>
      <c r="B1388" s="268" t="s">
        <v>644</v>
      </c>
      <c r="C1388" s="190" t="s">
        <v>214</v>
      </c>
      <c r="D1388" s="190" t="s">
        <v>1195</v>
      </c>
      <c r="E1388" s="190" t="s">
        <v>2411</v>
      </c>
      <c r="F1388" s="269" t="s">
        <v>2312</v>
      </c>
      <c r="G1388" s="107">
        <v>51</v>
      </c>
    </row>
    <row r="1389" spans="1:7">
      <c r="A1389" s="107">
        <v>2016</v>
      </c>
      <c r="B1389" s="268" t="s">
        <v>644</v>
      </c>
      <c r="C1389" s="190" t="s">
        <v>126</v>
      </c>
      <c r="D1389" s="190" t="s">
        <v>1195</v>
      </c>
      <c r="E1389" s="190" t="s">
        <v>2411</v>
      </c>
      <c r="F1389" s="269" t="s">
        <v>2312</v>
      </c>
      <c r="G1389" s="107">
        <v>84</v>
      </c>
    </row>
    <row r="1390" spans="1:7">
      <c r="A1390" s="107">
        <v>2016</v>
      </c>
      <c r="B1390" s="268" t="s">
        <v>644</v>
      </c>
      <c r="C1390" s="190" t="s">
        <v>2302</v>
      </c>
      <c r="D1390" s="190" t="s">
        <v>1195</v>
      </c>
      <c r="E1390" s="190" t="s">
        <v>2411</v>
      </c>
      <c r="F1390" s="269" t="s">
        <v>2313</v>
      </c>
      <c r="G1390" s="107">
        <v>2</v>
      </c>
    </row>
    <row r="1391" spans="1:7">
      <c r="A1391" s="107">
        <v>2016</v>
      </c>
      <c r="B1391" s="268" t="s">
        <v>644</v>
      </c>
      <c r="C1391" s="190" t="s">
        <v>213</v>
      </c>
      <c r="D1391" s="190" t="s">
        <v>1195</v>
      </c>
      <c r="E1391" s="190" t="s">
        <v>2411</v>
      </c>
      <c r="F1391" s="269" t="s">
        <v>2313</v>
      </c>
      <c r="G1391" s="107">
        <v>1</v>
      </c>
    </row>
    <row r="1392" spans="1:7">
      <c r="A1392" s="107">
        <v>2016</v>
      </c>
      <c r="B1392" s="268" t="s">
        <v>644</v>
      </c>
      <c r="C1392" s="190" t="s">
        <v>31</v>
      </c>
      <c r="D1392" s="190" t="s">
        <v>1195</v>
      </c>
      <c r="E1392" s="190" t="s">
        <v>2411</v>
      </c>
      <c r="F1392" s="269" t="s">
        <v>2313</v>
      </c>
      <c r="G1392" s="107">
        <v>21</v>
      </c>
    </row>
    <row r="1393" spans="1:7">
      <c r="A1393" s="107">
        <v>2016</v>
      </c>
      <c r="B1393" s="268" t="s">
        <v>644</v>
      </c>
      <c r="C1393" s="190" t="s">
        <v>214</v>
      </c>
      <c r="D1393" s="190" t="s">
        <v>1195</v>
      </c>
      <c r="E1393" s="190" t="s">
        <v>2411</v>
      </c>
      <c r="F1393" s="269" t="s">
        <v>2313</v>
      </c>
      <c r="G1393" s="107">
        <v>10</v>
      </c>
    </row>
    <row r="1394" spans="1:7">
      <c r="A1394" s="107">
        <v>2016</v>
      </c>
      <c r="B1394" s="268" t="s">
        <v>644</v>
      </c>
      <c r="C1394" s="190" t="s">
        <v>126</v>
      </c>
      <c r="D1394" s="190" t="s">
        <v>1195</v>
      </c>
      <c r="E1394" s="190" t="s">
        <v>2411</v>
      </c>
      <c r="F1394" s="269" t="s">
        <v>2313</v>
      </c>
      <c r="G1394" s="107">
        <v>26</v>
      </c>
    </row>
    <row r="1395" spans="1:7">
      <c r="A1395" s="107">
        <v>2016</v>
      </c>
      <c r="B1395" s="268" t="s">
        <v>644</v>
      </c>
      <c r="C1395" s="190" t="s">
        <v>213</v>
      </c>
      <c r="D1395" s="190" t="s">
        <v>5397</v>
      </c>
      <c r="E1395" s="190" t="s">
        <v>5401</v>
      </c>
      <c r="F1395" s="269" t="s">
        <v>2342</v>
      </c>
      <c r="G1395" s="107">
        <v>1</v>
      </c>
    </row>
    <row r="1396" spans="1:7">
      <c r="A1396" s="107">
        <v>2016</v>
      </c>
      <c r="B1396" s="268" t="s">
        <v>644</v>
      </c>
      <c r="C1396" s="190" t="s">
        <v>31</v>
      </c>
      <c r="D1396" s="190" t="s">
        <v>5397</v>
      </c>
      <c r="E1396" s="190" t="s">
        <v>5401</v>
      </c>
      <c r="F1396" s="269" t="s">
        <v>2342</v>
      </c>
      <c r="G1396" s="107">
        <v>5</v>
      </c>
    </row>
    <row r="1397" spans="1:7">
      <c r="A1397" s="107">
        <v>2016</v>
      </c>
      <c r="B1397" s="268" t="s">
        <v>644</v>
      </c>
      <c r="C1397" s="190" t="s">
        <v>214</v>
      </c>
      <c r="D1397" s="190" t="s">
        <v>5397</v>
      </c>
      <c r="E1397" s="190" t="s">
        <v>5401</v>
      </c>
      <c r="F1397" s="269" t="s">
        <v>2342</v>
      </c>
      <c r="G1397" s="107">
        <v>4</v>
      </c>
    </row>
    <row r="1398" spans="1:7">
      <c r="A1398" s="107">
        <v>2016</v>
      </c>
      <c r="B1398" s="268" t="s">
        <v>644</v>
      </c>
      <c r="C1398" s="190" t="s">
        <v>126</v>
      </c>
      <c r="D1398" s="190" t="s">
        <v>5397</v>
      </c>
      <c r="E1398" s="190" t="s">
        <v>5401</v>
      </c>
      <c r="F1398" s="269" t="s">
        <v>2342</v>
      </c>
      <c r="G1398" s="107">
        <v>4</v>
      </c>
    </row>
    <row r="1399" spans="1:7">
      <c r="A1399" s="107">
        <v>2016</v>
      </c>
      <c r="B1399" s="268" t="s">
        <v>644</v>
      </c>
      <c r="C1399" s="190" t="s">
        <v>213</v>
      </c>
      <c r="D1399" s="190" t="s">
        <v>1195</v>
      </c>
      <c r="E1399" s="190" t="s">
        <v>5399</v>
      </c>
      <c r="F1399" s="269" t="s">
        <v>2377</v>
      </c>
      <c r="G1399" s="107">
        <v>1</v>
      </c>
    </row>
    <row r="1400" spans="1:7">
      <c r="A1400" s="107">
        <v>2016</v>
      </c>
      <c r="B1400" s="268" t="s">
        <v>644</v>
      </c>
      <c r="C1400" s="190" t="s">
        <v>31</v>
      </c>
      <c r="D1400" s="190" t="s">
        <v>1195</v>
      </c>
      <c r="E1400" s="190" t="s">
        <v>5399</v>
      </c>
      <c r="F1400" s="269" t="s">
        <v>2377</v>
      </c>
      <c r="G1400" s="107">
        <v>1</v>
      </c>
    </row>
    <row r="1401" spans="1:7">
      <c r="A1401" s="107">
        <v>2016</v>
      </c>
      <c r="B1401" s="268" t="s">
        <v>644</v>
      </c>
      <c r="C1401" s="190" t="s">
        <v>126</v>
      </c>
      <c r="D1401" s="190" t="s">
        <v>1195</v>
      </c>
      <c r="E1401" s="190" t="s">
        <v>5399</v>
      </c>
      <c r="F1401" s="269" t="s">
        <v>2377</v>
      </c>
      <c r="G1401" s="107">
        <v>1</v>
      </c>
    </row>
    <row r="1402" spans="1:7">
      <c r="A1402" s="107">
        <v>2016</v>
      </c>
      <c r="B1402" s="268" t="s">
        <v>644</v>
      </c>
      <c r="C1402" s="190" t="s">
        <v>2302</v>
      </c>
      <c r="D1402" s="190" t="s">
        <v>1195</v>
      </c>
      <c r="E1402" s="190" t="s">
        <v>5398</v>
      </c>
      <c r="F1402" s="269" t="s">
        <v>2331</v>
      </c>
      <c r="G1402" s="107">
        <v>25</v>
      </c>
    </row>
    <row r="1403" spans="1:7">
      <c r="A1403" s="107">
        <v>2016</v>
      </c>
      <c r="B1403" s="268" t="s">
        <v>644</v>
      </c>
      <c r="C1403" s="190" t="s">
        <v>213</v>
      </c>
      <c r="D1403" s="190" t="s">
        <v>1195</v>
      </c>
      <c r="E1403" s="190" t="s">
        <v>5398</v>
      </c>
      <c r="F1403" s="269" t="s">
        <v>2331</v>
      </c>
      <c r="G1403" s="107">
        <v>53</v>
      </c>
    </row>
    <row r="1404" spans="1:7">
      <c r="A1404" s="107">
        <v>2016</v>
      </c>
      <c r="B1404" s="268" t="s">
        <v>644</v>
      </c>
      <c r="C1404" s="190" t="s">
        <v>31</v>
      </c>
      <c r="D1404" s="190" t="s">
        <v>1195</v>
      </c>
      <c r="E1404" s="190" t="s">
        <v>5398</v>
      </c>
      <c r="F1404" s="269" t="s">
        <v>2331</v>
      </c>
      <c r="G1404" s="107">
        <v>243</v>
      </c>
    </row>
    <row r="1405" spans="1:7">
      <c r="A1405" s="107">
        <v>2016</v>
      </c>
      <c r="B1405" s="268" t="s">
        <v>644</v>
      </c>
      <c r="C1405" s="190" t="s">
        <v>214</v>
      </c>
      <c r="D1405" s="190" t="s">
        <v>1195</v>
      </c>
      <c r="E1405" s="190" t="s">
        <v>5398</v>
      </c>
      <c r="F1405" s="269" t="s">
        <v>2331</v>
      </c>
      <c r="G1405" s="107">
        <v>117</v>
      </c>
    </row>
    <row r="1406" spans="1:7">
      <c r="A1406" s="107">
        <v>2016</v>
      </c>
      <c r="B1406" s="268" t="s">
        <v>644</v>
      </c>
      <c r="C1406" s="190" t="s">
        <v>126</v>
      </c>
      <c r="D1406" s="190" t="s">
        <v>1195</v>
      </c>
      <c r="E1406" s="190" t="s">
        <v>5398</v>
      </c>
      <c r="F1406" s="269" t="s">
        <v>2331</v>
      </c>
      <c r="G1406" s="107">
        <v>284</v>
      </c>
    </row>
    <row r="1407" spans="1:7">
      <c r="A1407" s="107">
        <v>2016</v>
      </c>
      <c r="B1407" s="268" t="s">
        <v>644</v>
      </c>
      <c r="C1407" s="190" t="s">
        <v>2302</v>
      </c>
      <c r="D1407" s="190" t="s">
        <v>1195</v>
      </c>
      <c r="E1407" s="190" t="s">
        <v>2411</v>
      </c>
      <c r="F1407" s="269" t="s">
        <v>2314</v>
      </c>
      <c r="G1407" s="107">
        <v>3</v>
      </c>
    </row>
    <row r="1408" spans="1:7">
      <c r="A1408" s="107">
        <v>2016</v>
      </c>
      <c r="B1408" s="268" t="s">
        <v>644</v>
      </c>
      <c r="C1408" s="190" t="s">
        <v>213</v>
      </c>
      <c r="D1408" s="190" t="s">
        <v>1195</v>
      </c>
      <c r="E1408" s="190" t="s">
        <v>2411</v>
      </c>
      <c r="F1408" s="269" t="s">
        <v>2314</v>
      </c>
      <c r="G1408" s="107">
        <v>7</v>
      </c>
    </row>
    <row r="1409" spans="1:7">
      <c r="A1409" s="107">
        <v>2016</v>
      </c>
      <c r="B1409" s="268" t="s">
        <v>644</v>
      </c>
      <c r="C1409" s="190" t="s">
        <v>31</v>
      </c>
      <c r="D1409" s="190" t="s">
        <v>1195</v>
      </c>
      <c r="E1409" s="190" t="s">
        <v>2411</v>
      </c>
      <c r="F1409" s="269" t="s">
        <v>2314</v>
      </c>
      <c r="G1409" s="107">
        <v>10</v>
      </c>
    </row>
    <row r="1410" spans="1:7">
      <c r="A1410" s="107">
        <v>2016</v>
      </c>
      <c r="B1410" s="268" t="s">
        <v>644</v>
      </c>
      <c r="C1410" s="190" t="s">
        <v>214</v>
      </c>
      <c r="D1410" s="190" t="s">
        <v>1195</v>
      </c>
      <c r="E1410" s="190" t="s">
        <v>2411</v>
      </c>
      <c r="F1410" s="269" t="s">
        <v>2314</v>
      </c>
      <c r="G1410" s="107">
        <v>11</v>
      </c>
    </row>
    <row r="1411" spans="1:7">
      <c r="A1411" s="107">
        <v>2016</v>
      </c>
      <c r="B1411" s="268" t="s">
        <v>644</v>
      </c>
      <c r="C1411" s="190" t="s">
        <v>126</v>
      </c>
      <c r="D1411" s="190" t="s">
        <v>1195</v>
      </c>
      <c r="E1411" s="190" t="s">
        <v>2411</v>
      </c>
      <c r="F1411" s="269" t="s">
        <v>2314</v>
      </c>
      <c r="G1411" s="107">
        <v>13</v>
      </c>
    </row>
    <row r="1412" spans="1:7">
      <c r="A1412" s="107">
        <v>2016</v>
      </c>
      <c r="B1412" s="268" t="s">
        <v>644</v>
      </c>
      <c r="C1412" s="190" t="s">
        <v>2302</v>
      </c>
      <c r="D1412" s="190" t="s">
        <v>1195</v>
      </c>
      <c r="E1412" s="190" t="s">
        <v>5399</v>
      </c>
      <c r="F1412" s="269" t="s">
        <v>2394</v>
      </c>
      <c r="G1412" s="107">
        <v>1</v>
      </c>
    </row>
    <row r="1413" spans="1:7">
      <c r="A1413" s="107">
        <v>2016</v>
      </c>
      <c r="B1413" s="268" t="s">
        <v>644</v>
      </c>
      <c r="C1413" s="190" t="s">
        <v>31</v>
      </c>
      <c r="D1413" s="190" t="s">
        <v>1195</v>
      </c>
      <c r="E1413" s="190" t="s">
        <v>5399</v>
      </c>
      <c r="F1413" s="269" t="s">
        <v>2394</v>
      </c>
      <c r="G1413" s="107">
        <v>5</v>
      </c>
    </row>
    <row r="1414" spans="1:7">
      <c r="A1414" s="107">
        <v>2016</v>
      </c>
      <c r="B1414" s="268" t="s">
        <v>644</v>
      </c>
      <c r="C1414" s="190" t="s">
        <v>214</v>
      </c>
      <c r="D1414" s="190" t="s">
        <v>1195</v>
      </c>
      <c r="E1414" s="190" t="s">
        <v>5399</v>
      </c>
      <c r="F1414" s="269" t="s">
        <v>2394</v>
      </c>
      <c r="G1414" s="107">
        <v>2</v>
      </c>
    </row>
    <row r="1415" spans="1:7">
      <c r="A1415" s="107">
        <v>2016</v>
      </c>
      <c r="B1415" s="268" t="s">
        <v>644</v>
      </c>
      <c r="C1415" s="190" t="s">
        <v>126</v>
      </c>
      <c r="D1415" s="190" t="s">
        <v>1195</v>
      </c>
      <c r="E1415" s="190" t="s">
        <v>5399</v>
      </c>
      <c r="F1415" s="269" t="s">
        <v>2394</v>
      </c>
      <c r="G1415" s="107">
        <v>2</v>
      </c>
    </row>
    <row r="1416" spans="1:7">
      <c r="A1416" s="107">
        <v>2016</v>
      </c>
      <c r="B1416" s="268" t="s">
        <v>644</v>
      </c>
      <c r="C1416" s="190" t="s">
        <v>2302</v>
      </c>
      <c r="D1416" s="190" t="s">
        <v>1195</v>
      </c>
      <c r="E1416" s="190" t="s">
        <v>2411</v>
      </c>
      <c r="F1416" s="269" t="s">
        <v>2315</v>
      </c>
      <c r="G1416" s="107">
        <v>3</v>
      </c>
    </row>
    <row r="1417" spans="1:7">
      <c r="A1417" s="107">
        <v>2016</v>
      </c>
      <c r="B1417" s="268" t="s">
        <v>644</v>
      </c>
      <c r="C1417" s="190" t="s">
        <v>213</v>
      </c>
      <c r="D1417" s="190" t="s">
        <v>1195</v>
      </c>
      <c r="E1417" s="190" t="s">
        <v>2411</v>
      </c>
      <c r="F1417" s="269" t="s">
        <v>2315</v>
      </c>
      <c r="G1417" s="107">
        <v>6</v>
      </c>
    </row>
    <row r="1418" spans="1:7">
      <c r="A1418" s="107">
        <v>2016</v>
      </c>
      <c r="B1418" s="268" t="s">
        <v>644</v>
      </c>
      <c r="C1418" s="190" t="s">
        <v>31</v>
      </c>
      <c r="D1418" s="190" t="s">
        <v>1195</v>
      </c>
      <c r="E1418" s="190" t="s">
        <v>2411</v>
      </c>
      <c r="F1418" s="269" t="s">
        <v>2315</v>
      </c>
      <c r="G1418" s="107">
        <v>26</v>
      </c>
    </row>
    <row r="1419" spans="1:7">
      <c r="A1419" s="107">
        <v>2016</v>
      </c>
      <c r="B1419" s="268" t="s">
        <v>644</v>
      </c>
      <c r="C1419" s="190" t="s">
        <v>214</v>
      </c>
      <c r="D1419" s="190" t="s">
        <v>1195</v>
      </c>
      <c r="E1419" s="190" t="s">
        <v>2411</v>
      </c>
      <c r="F1419" s="269" t="s">
        <v>2315</v>
      </c>
      <c r="G1419" s="107">
        <v>42</v>
      </c>
    </row>
    <row r="1420" spans="1:7">
      <c r="A1420" s="107">
        <v>2016</v>
      </c>
      <c r="B1420" s="268" t="s">
        <v>644</v>
      </c>
      <c r="C1420" s="190" t="s">
        <v>126</v>
      </c>
      <c r="D1420" s="190" t="s">
        <v>1195</v>
      </c>
      <c r="E1420" s="190" t="s">
        <v>2411</v>
      </c>
      <c r="F1420" s="269" t="s">
        <v>2315</v>
      </c>
      <c r="G1420" s="107">
        <v>54</v>
      </c>
    </row>
    <row r="1421" spans="1:7">
      <c r="A1421" s="107">
        <v>2016</v>
      </c>
      <c r="B1421" s="268" t="s">
        <v>644</v>
      </c>
      <c r="C1421" s="190" t="s">
        <v>2302</v>
      </c>
      <c r="D1421" s="190" t="s">
        <v>5397</v>
      </c>
      <c r="E1421" s="190" t="s">
        <v>5400</v>
      </c>
      <c r="F1421" s="269" t="s">
        <v>2318</v>
      </c>
      <c r="G1421" s="107">
        <v>2</v>
      </c>
    </row>
    <row r="1422" spans="1:7">
      <c r="A1422" s="107">
        <v>2016</v>
      </c>
      <c r="B1422" s="268" t="s">
        <v>644</v>
      </c>
      <c r="C1422" s="190" t="s">
        <v>31</v>
      </c>
      <c r="D1422" s="190" t="s">
        <v>5397</v>
      </c>
      <c r="E1422" s="190" t="s">
        <v>5400</v>
      </c>
      <c r="F1422" s="269" t="s">
        <v>2318</v>
      </c>
      <c r="G1422" s="107">
        <v>1</v>
      </c>
    </row>
    <row r="1423" spans="1:7">
      <c r="A1423" s="107">
        <v>2016</v>
      </c>
      <c r="B1423" s="268" t="s">
        <v>644</v>
      </c>
      <c r="C1423" s="190" t="s">
        <v>214</v>
      </c>
      <c r="D1423" s="190" t="s">
        <v>5397</v>
      </c>
      <c r="E1423" s="190" t="s">
        <v>5400</v>
      </c>
      <c r="F1423" s="269" t="s">
        <v>2318</v>
      </c>
      <c r="G1423" s="107">
        <v>7</v>
      </c>
    </row>
    <row r="1424" spans="1:7">
      <c r="A1424" s="107">
        <v>2016</v>
      </c>
      <c r="B1424" s="268" t="s">
        <v>644</v>
      </c>
      <c r="C1424" s="190" t="s">
        <v>126</v>
      </c>
      <c r="D1424" s="190" t="s">
        <v>5397</v>
      </c>
      <c r="E1424" s="190" t="s">
        <v>5400</v>
      </c>
      <c r="F1424" s="269" t="s">
        <v>2318</v>
      </c>
      <c r="G1424" s="107">
        <v>3</v>
      </c>
    </row>
    <row r="1425" spans="1:7">
      <c r="A1425" s="289">
        <v>2017</v>
      </c>
      <c r="B1425" s="268" t="s">
        <v>644</v>
      </c>
      <c r="C1425" s="190" t="s">
        <v>2227</v>
      </c>
      <c r="D1425" s="190" t="s">
        <v>1195</v>
      </c>
      <c r="E1425" s="190" t="s">
        <v>2411</v>
      </c>
      <c r="F1425" s="269" t="s">
        <v>2304</v>
      </c>
      <c r="G1425" s="107">
        <v>9</v>
      </c>
    </row>
    <row r="1426" spans="1:7">
      <c r="A1426" s="289">
        <v>2017</v>
      </c>
      <c r="B1426" s="268" t="s">
        <v>644</v>
      </c>
      <c r="C1426" s="190" t="s">
        <v>2227</v>
      </c>
      <c r="D1426" s="190" t="s">
        <v>5397</v>
      </c>
      <c r="E1426" s="190" t="s">
        <v>5401</v>
      </c>
      <c r="F1426" s="269" t="s">
        <v>2321</v>
      </c>
      <c r="G1426" s="107">
        <v>4</v>
      </c>
    </row>
    <row r="1427" spans="1:7">
      <c r="A1427" s="289">
        <v>2017</v>
      </c>
      <c r="B1427" s="268" t="s">
        <v>644</v>
      </c>
      <c r="C1427" s="190" t="s">
        <v>2227</v>
      </c>
      <c r="D1427" s="190" t="s">
        <v>1195</v>
      </c>
      <c r="E1427" s="190" t="s">
        <v>5399</v>
      </c>
      <c r="F1427" s="269" t="s">
        <v>2513</v>
      </c>
      <c r="G1427" s="107">
        <v>3</v>
      </c>
    </row>
    <row r="1428" spans="1:7">
      <c r="A1428" s="289">
        <v>2017</v>
      </c>
      <c r="B1428" s="268" t="s">
        <v>644</v>
      </c>
      <c r="C1428" s="190" t="s">
        <v>2227</v>
      </c>
      <c r="D1428" s="190" t="s">
        <v>1195</v>
      </c>
      <c r="E1428" s="190" t="s">
        <v>5399</v>
      </c>
      <c r="F1428" s="269" t="s">
        <v>2408</v>
      </c>
      <c r="G1428" s="107">
        <v>5</v>
      </c>
    </row>
    <row r="1429" spans="1:7">
      <c r="A1429" s="289">
        <v>2017</v>
      </c>
      <c r="B1429" s="268" t="s">
        <v>644</v>
      </c>
      <c r="C1429" s="190" t="s">
        <v>2227</v>
      </c>
      <c r="D1429" s="190" t="s">
        <v>1195</v>
      </c>
      <c r="E1429" s="190" t="s">
        <v>5399</v>
      </c>
      <c r="F1429" s="269" t="s">
        <v>2380</v>
      </c>
      <c r="G1429" s="107">
        <v>6</v>
      </c>
    </row>
    <row r="1430" spans="1:7">
      <c r="A1430" s="289">
        <v>2017</v>
      </c>
      <c r="B1430" s="268" t="s">
        <v>644</v>
      </c>
      <c r="C1430" s="190" t="s">
        <v>2227</v>
      </c>
      <c r="D1430" s="190" t="s">
        <v>5397</v>
      </c>
      <c r="E1430" s="190" t="s">
        <v>5401</v>
      </c>
      <c r="F1430" s="269" t="s">
        <v>2326</v>
      </c>
      <c r="G1430" s="107">
        <v>118</v>
      </c>
    </row>
    <row r="1431" spans="1:7">
      <c r="A1431" s="289">
        <v>2017</v>
      </c>
      <c r="B1431" s="268" t="s">
        <v>644</v>
      </c>
      <c r="C1431" s="190" t="s">
        <v>2227</v>
      </c>
      <c r="D1431" s="190" t="s">
        <v>1195</v>
      </c>
      <c r="E1431" s="190" t="s">
        <v>2411</v>
      </c>
      <c r="F1431" s="269" t="s">
        <v>2305</v>
      </c>
      <c r="G1431" s="107">
        <v>31</v>
      </c>
    </row>
    <row r="1432" spans="1:7">
      <c r="A1432" s="289">
        <v>2017</v>
      </c>
      <c r="B1432" s="268" t="s">
        <v>644</v>
      </c>
      <c r="C1432" s="190" t="s">
        <v>2227</v>
      </c>
      <c r="D1432" s="190" t="s">
        <v>1195</v>
      </c>
      <c r="E1432" s="190" t="s">
        <v>2411</v>
      </c>
      <c r="F1432" s="269" t="s">
        <v>2306</v>
      </c>
      <c r="G1432" s="107">
        <v>14</v>
      </c>
    </row>
    <row r="1433" spans="1:7">
      <c r="A1433" s="289">
        <v>2017</v>
      </c>
      <c r="B1433" s="268" t="s">
        <v>644</v>
      </c>
      <c r="C1433" s="190" t="s">
        <v>2227</v>
      </c>
      <c r="D1433" s="190" t="s">
        <v>5397</v>
      </c>
      <c r="E1433" s="190" t="s">
        <v>5401</v>
      </c>
      <c r="F1433" s="269" t="s">
        <v>2323</v>
      </c>
      <c r="G1433" s="107">
        <v>22</v>
      </c>
    </row>
    <row r="1434" spans="1:7">
      <c r="A1434" s="289">
        <v>2017</v>
      </c>
      <c r="B1434" s="268" t="s">
        <v>644</v>
      </c>
      <c r="C1434" s="190" t="s">
        <v>2227</v>
      </c>
      <c r="D1434" s="190" t="s">
        <v>1195</v>
      </c>
      <c r="E1434" s="190" t="s">
        <v>2411</v>
      </c>
      <c r="F1434" s="269" t="s">
        <v>2308</v>
      </c>
      <c r="G1434" s="107">
        <v>6</v>
      </c>
    </row>
    <row r="1435" spans="1:7">
      <c r="A1435" s="289">
        <v>2017</v>
      </c>
      <c r="B1435" s="268" t="s">
        <v>644</v>
      </c>
      <c r="C1435" s="190" t="s">
        <v>2227</v>
      </c>
      <c r="D1435" s="190" t="s">
        <v>1195</v>
      </c>
      <c r="E1435" s="190" t="s">
        <v>5399</v>
      </c>
      <c r="F1435" s="269" t="s">
        <v>2378</v>
      </c>
      <c r="G1435" s="107">
        <v>4</v>
      </c>
    </row>
    <row r="1436" spans="1:7">
      <c r="A1436" s="289">
        <v>2017</v>
      </c>
      <c r="B1436" s="268" t="s">
        <v>644</v>
      </c>
      <c r="C1436" s="190" t="s">
        <v>2227</v>
      </c>
      <c r="D1436" s="190" t="s">
        <v>1195</v>
      </c>
      <c r="E1436" s="190" t="s">
        <v>2411</v>
      </c>
      <c r="F1436" s="269" t="s">
        <v>2309</v>
      </c>
      <c r="G1436" s="107">
        <v>9</v>
      </c>
    </row>
    <row r="1437" spans="1:7">
      <c r="A1437" s="289">
        <v>2017</v>
      </c>
      <c r="B1437" s="268" t="s">
        <v>644</v>
      </c>
      <c r="C1437" s="190" t="s">
        <v>2227</v>
      </c>
      <c r="D1437" s="190" t="s">
        <v>1195</v>
      </c>
      <c r="E1437" s="190" t="s">
        <v>2411</v>
      </c>
      <c r="F1437" s="269" t="s">
        <v>2310</v>
      </c>
      <c r="G1437" s="107">
        <v>10</v>
      </c>
    </row>
    <row r="1438" spans="1:7">
      <c r="A1438" s="289">
        <v>2017</v>
      </c>
      <c r="B1438" s="268" t="s">
        <v>644</v>
      </c>
      <c r="C1438" s="190" t="s">
        <v>2227</v>
      </c>
      <c r="D1438" s="190" t="s">
        <v>1195</v>
      </c>
      <c r="E1438" s="190" t="s">
        <v>2411</v>
      </c>
      <c r="F1438" s="269" t="s">
        <v>2311</v>
      </c>
      <c r="G1438" s="107">
        <v>1</v>
      </c>
    </row>
    <row r="1439" spans="1:7">
      <c r="A1439" s="289">
        <v>2017</v>
      </c>
      <c r="B1439" s="268" t="s">
        <v>644</v>
      </c>
      <c r="C1439" s="190" t="s">
        <v>2227</v>
      </c>
      <c r="D1439" s="190" t="s">
        <v>5397</v>
      </c>
      <c r="E1439" s="190" t="s">
        <v>5401</v>
      </c>
      <c r="F1439" s="269" t="s">
        <v>2324</v>
      </c>
      <c r="G1439" s="107">
        <v>14</v>
      </c>
    </row>
    <row r="1440" spans="1:7">
      <c r="A1440" s="289">
        <v>2017</v>
      </c>
      <c r="B1440" s="268" t="s">
        <v>644</v>
      </c>
      <c r="C1440" s="190" t="s">
        <v>2227</v>
      </c>
      <c r="D1440" s="190" t="s">
        <v>5397</v>
      </c>
      <c r="E1440" s="190" t="s">
        <v>5401</v>
      </c>
      <c r="F1440" s="269" t="s">
        <v>2325</v>
      </c>
      <c r="G1440" s="107">
        <v>53</v>
      </c>
    </row>
    <row r="1441" spans="1:7">
      <c r="A1441" s="289">
        <v>2017</v>
      </c>
      <c r="B1441" s="268" t="s">
        <v>644</v>
      </c>
      <c r="C1441" s="190" t="s">
        <v>2227</v>
      </c>
      <c r="D1441" s="190" t="s">
        <v>1195</v>
      </c>
      <c r="E1441" s="190" t="s">
        <v>2411</v>
      </c>
      <c r="F1441" s="269" t="s">
        <v>2312</v>
      </c>
      <c r="G1441" s="107">
        <v>38</v>
      </c>
    </row>
    <row r="1442" spans="1:7">
      <c r="A1442" s="289">
        <v>2017</v>
      </c>
      <c r="B1442" s="268" t="s">
        <v>644</v>
      </c>
      <c r="C1442" s="190" t="s">
        <v>2227</v>
      </c>
      <c r="D1442" s="190" t="s">
        <v>1195</v>
      </c>
      <c r="E1442" s="190" t="s">
        <v>2411</v>
      </c>
      <c r="F1442" s="269" t="s">
        <v>2314</v>
      </c>
      <c r="G1442" s="107">
        <v>1</v>
      </c>
    </row>
    <row r="1443" spans="1:7">
      <c r="A1443" s="289">
        <v>2017</v>
      </c>
      <c r="B1443" s="268" t="s">
        <v>644</v>
      </c>
      <c r="C1443" s="190" t="s">
        <v>2227</v>
      </c>
      <c r="D1443" s="190" t="s">
        <v>1195</v>
      </c>
      <c r="E1443" s="190" t="s">
        <v>2411</v>
      </c>
      <c r="F1443" s="269" t="s">
        <v>2315</v>
      </c>
      <c r="G1443" s="107">
        <v>29</v>
      </c>
    </row>
    <row r="1444" spans="1:7">
      <c r="A1444" s="289">
        <v>2017</v>
      </c>
      <c r="B1444" s="268" t="s">
        <v>644</v>
      </c>
      <c r="C1444" s="190" t="s">
        <v>2227</v>
      </c>
      <c r="D1444" s="190" t="s">
        <v>5397</v>
      </c>
      <c r="E1444" s="190" t="s">
        <v>5400</v>
      </c>
      <c r="F1444" s="269" t="s">
        <v>2318</v>
      </c>
      <c r="G1444" s="107">
        <v>2</v>
      </c>
    </row>
    <row r="1445" spans="1:7">
      <c r="A1445" s="289">
        <v>2017</v>
      </c>
      <c r="B1445" s="268" t="s">
        <v>644</v>
      </c>
      <c r="C1445" s="190" t="s">
        <v>214</v>
      </c>
      <c r="D1445" s="190" t="s">
        <v>5397</v>
      </c>
      <c r="E1445" s="190" t="s">
        <v>5401</v>
      </c>
      <c r="F1445" s="269" t="s">
        <v>2320</v>
      </c>
      <c r="G1445" s="107">
        <v>13</v>
      </c>
    </row>
    <row r="1446" spans="1:7">
      <c r="A1446" s="289">
        <v>2017</v>
      </c>
      <c r="B1446" s="268" t="s">
        <v>644</v>
      </c>
      <c r="C1446" s="190" t="s">
        <v>126</v>
      </c>
      <c r="D1446" s="190" t="s">
        <v>5397</v>
      </c>
      <c r="E1446" s="190" t="s">
        <v>5401</v>
      </c>
      <c r="F1446" s="269" t="s">
        <v>2320</v>
      </c>
      <c r="G1446" s="107">
        <v>3</v>
      </c>
    </row>
    <row r="1447" spans="1:7">
      <c r="A1447" s="289">
        <v>2017</v>
      </c>
      <c r="B1447" s="268" t="s">
        <v>644</v>
      </c>
      <c r="C1447" s="190" t="s">
        <v>2302</v>
      </c>
      <c r="D1447" s="190" t="s">
        <v>1195</v>
      </c>
      <c r="E1447" s="190" t="s">
        <v>2411</v>
      </c>
      <c r="F1447" s="269" t="s">
        <v>2304</v>
      </c>
      <c r="G1447" s="107">
        <v>2</v>
      </c>
    </row>
    <row r="1448" spans="1:7">
      <c r="A1448" s="289">
        <v>2017</v>
      </c>
      <c r="B1448" s="268" t="s">
        <v>644</v>
      </c>
      <c r="C1448" s="190" t="s">
        <v>213</v>
      </c>
      <c r="D1448" s="190" t="s">
        <v>1195</v>
      </c>
      <c r="E1448" s="190" t="s">
        <v>2411</v>
      </c>
      <c r="F1448" s="269" t="s">
        <v>2304</v>
      </c>
      <c r="G1448" s="107">
        <v>4</v>
      </c>
    </row>
    <row r="1449" spans="1:7">
      <c r="A1449" s="289">
        <v>2017</v>
      </c>
      <c r="B1449" s="268" t="s">
        <v>644</v>
      </c>
      <c r="C1449" s="190" t="s">
        <v>31</v>
      </c>
      <c r="D1449" s="190" t="s">
        <v>1195</v>
      </c>
      <c r="E1449" s="190" t="s">
        <v>2411</v>
      </c>
      <c r="F1449" s="269" t="s">
        <v>2304</v>
      </c>
      <c r="G1449" s="107">
        <v>19</v>
      </c>
    </row>
    <row r="1450" spans="1:7">
      <c r="A1450" s="289">
        <v>2017</v>
      </c>
      <c r="B1450" s="268" t="s">
        <v>644</v>
      </c>
      <c r="C1450" s="190" t="s">
        <v>214</v>
      </c>
      <c r="D1450" s="190" t="s">
        <v>1195</v>
      </c>
      <c r="E1450" s="190" t="s">
        <v>2411</v>
      </c>
      <c r="F1450" s="269" t="s">
        <v>2304</v>
      </c>
      <c r="G1450" s="107">
        <v>29</v>
      </c>
    </row>
    <row r="1451" spans="1:7">
      <c r="A1451" s="289">
        <v>2017</v>
      </c>
      <c r="B1451" s="268" t="s">
        <v>644</v>
      </c>
      <c r="C1451" s="190" t="s">
        <v>126</v>
      </c>
      <c r="D1451" s="190" t="s">
        <v>1195</v>
      </c>
      <c r="E1451" s="190" t="s">
        <v>2411</v>
      </c>
      <c r="F1451" s="269" t="s">
        <v>2304</v>
      </c>
      <c r="G1451" s="107">
        <v>76</v>
      </c>
    </row>
    <row r="1452" spans="1:7">
      <c r="A1452" s="289">
        <v>2017</v>
      </c>
      <c r="B1452" s="268" t="s">
        <v>644</v>
      </c>
      <c r="C1452" s="190" t="s">
        <v>2302</v>
      </c>
      <c r="D1452" s="190" t="s">
        <v>5397</v>
      </c>
      <c r="E1452" s="190" t="s">
        <v>5401</v>
      </c>
      <c r="F1452" s="269" t="s">
        <v>2321</v>
      </c>
      <c r="G1452" s="107">
        <v>1</v>
      </c>
    </row>
    <row r="1453" spans="1:7">
      <c r="A1453" s="289">
        <v>2017</v>
      </c>
      <c r="B1453" s="268" t="s">
        <v>644</v>
      </c>
      <c r="C1453" s="190" t="s">
        <v>213</v>
      </c>
      <c r="D1453" s="190" t="s">
        <v>5397</v>
      </c>
      <c r="E1453" s="190" t="s">
        <v>5401</v>
      </c>
      <c r="F1453" s="269" t="s">
        <v>2321</v>
      </c>
      <c r="G1453" s="107">
        <v>3</v>
      </c>
    </row>
    <row r="1454" spans="1:7">
      <c r="A1454" s="289">
        <v>2017</v>
      </c>
      <c r="B1454" s="268" t="s">
        <v>644</v>
      </c>
      <c r="C1454" s="190" t="s">
        <v>31</v>
      </c>
      <c r="D1454" s="190" t="s">
        <v>5397</v>
      </c>
      <c r="E1454" s="190" t="s">
        <v>5401</v>
      </c>
      <c r="F1454" s="269" t="s">
        <v>2321</v>
      </c>
      <c r="G1454" s="107">
        <v>1</v>
      </c>
    </row>
    <row r="1455" spans="1:7">
      <c r="A1455" s="289">
        <v>2017</v>
      </c>
      <c r="B1455" s="268" t="s">
        <v>644</v>
      </c>
      <c r="C1455" s="190" t="s">
        <v>214</v>
      </c>
      <c r="D1455" s="190" t="s">
        <v>5397</v>
      </c>
      <c r="E1455" s="190" t="s">
        <v>5401</v>
      </c>
      <c r="F1455" s="269" t="s">
        <v>2321</v>
      </c>
      <c r="G1455" s="107">
        <v>10</v>
      </c>
    </row>
    <row r="1456" spans="1:7">
      <c r="A1456" s="289">
        <v>2017</v>
      </c>
      <c r="B1456" s="268" t="s">
        <v>644</v>
      </c>
      <c r="C1456" s="190" t="s">
        <v>126</v>
      </c>
      <c r="D1456" s="190" t="s">
        <v>5397</v>
      </c>
      <c r="E1456" s="190" t="s">
        <v>5401</v>
      </c>
      <c r="F1456" s="269" t="s">
        <v>2321</v>
      </c>
      <c r="G1456" s="107">
        <v>5</v>
      </c>
    </row>
    <row r="1457" spans="1:7">
      <c r="A1457" s="289">
        <v>2017</v>
      </c>
      <c r="B1457" s="268" t="s">
        <v>644</v>
      </c>
      <c r="C1457" s="190" t="s">
        <v>31</v>
      </c>
      <c r="D1457" s="190" t="s">
        <v>1195</v>
      </c>
      <c r="E1457" s="190" t="s">
        <v>5399</v>
      </c>
      <c r="F1457" s="269" t="s">
        <v>2513</v>
      </c>
      <c r="G1457" s="107">
        <v>3</v>
      </c>
    </row>
    <row r="1458" spans="1:7">
      <c r="A1458" s="289">
        <v>2017</v>
      </c>
      <c r="B1458" s="268" t="s">
        <v>644</v>
      </c>
      <c r="C1458" s="190" t="s">
        <v>214</v>
      </c>
      <c r="D1458" s="190" t="s">
        <v>1195</v>
      </c>
      <c r="E1458" s="190" t="s">
        <v>5399</v>
      </c>
      <c r="F1458" s="269" t="s">
        <v>2513</v>
      </c>
      <c r="G1458" s="107">
        <v>3</v>
      </c>
    </row>
    <row r="1459" spans="1:7">
      <c r="A1459" s="289">
        <v>2017</v>
      </c>
      <c r="B1459" s="268" t="s">
        <v>644</v>
      </c>
      <c r="C1459" s="190" t="s">
        <v>31</v>
      </c>
      <c r="D1459" s="190" t="s">
        <v>1195</v>
      </c>
      <c r="E1459" s="190" t="s">
        <v>5399</v>
      </c>
      <c r="F1459" s="269" t="s">
        <v>2408</v>
      </c>
      <c r="G1459" s="107">
        <v>1</v>
      </c>
    </row>
    <row r="1460" spans="1:7">
      <c r="A1460" s="289">
        <v>2017</v>
      </c>
      <c r="B1460" s="268" t="s">
        <v>644</v>
      </c>
      <c r="C1460" s="190" t="s">
        <v>214</v>
      </c>
      <c r="D1460" s="190" t="s">
        <v>1195</v>
      </c>
      <c r="E1460" s="190" t="s">
        <v>5399</v>
      </c>
      <c r="F1460" s="269" t="s">
        <v>2408</v>
      </c>
      <c r="G1460" s="107">
        <v>2</v>
      </c>
    </row>
    <row r="1461" spans="1:7">
      <c r="A1461" s="289">
        <v>2017</v>
      </c>
      <c r="B1461" s="268" t="s">
        <v>644</v>
      </c>
      <c r="C1461" s="190" t="s">
        <v>2302</v>
      </c>
      <c r="D1461" s="190" t="s">
        <v>1195</v>
      </c>
      <c r="E1461" s="190" t="s">
        <v>5399</v>
      </c>
      <c r="F1461" s="269" t="s">
        <v>2380</v>
      </c>
      <c r="G1461" s="107">
        <v>8</v>
      </c>
    </row>
    <row r="1462" spans="1:7">
      <c r="A1462" s="289">
        <v>2017</v>
      </c>
      <c r="B1462" s="268" t="s">
        <v>644</v>
      </c>
      <c r="C1462" s="190" t="s">
        <v>213</v>
      </c>
      <c r="D1462" s="190" t="s">
        <v>1195</v>
      </c>
      <c r="E1462" s="190" t="s">
        <v>5399</v>
      </c>
      <c r="F1462" s="269" t="s">
        <v>2380</v>
      </c>
      <c r="G1462" s="107">
        <v>21</v>
      </c>
    </row>
    <row r="1463" spans="1:7">
      <c r="A1463" s="289">
        <v>2017</v>
      </c>
      <c r="B1463" s="268" t="s">
        <v>644</v>
      </c>
      <c r="C1463" s="190" t="s">
        <v>31</v>
      </c>
      <c r="D1463" s="190" t="s">
        <v>1195</v>
      </c>
      <c r="E1463" s="190" t="s">
        <v>5399</v>
      </c>
      <c r="F1463" s="269" t="s">
        <v>2380</v>
      </c>
      <c r="G1463" s="107">
        <v>56</v>
      </c>
    </row>
    <row r="1464" spans="1:7">
      <c r="A1464" s="289">
        <v>2017</v>
      </c>
      <c r="B1464" s="268" t="s">
        <v>644</v>
      </c>
      <c r="C1464" s="190" t="s">
        <v>214</v>
      </c>
      <c r="D1464" s="190" t="s">
        <v>1195</v>
      </c>
      <c r="E1464" s="190" t="s">
        <v>5399</v>
      </c>
      <c r="F1464" s="269" t="s">
        <v>2380</v>
      </c>
      <c r="G1464" s="107">
        <v>65</v>
      </c>
    </row>
    <row r="1465" spans="1:7">
      <c r="A1465" s="289">
        <v>2017</v>
      </c>
      <c r="B1465" s="268" t="s">
        <v>644</v>
      </c>
      <c r="C1465" s="190" t="s">
        <v>126</v>
      </c>
      <c r="D1465" s="190" t="s">
        <v>1195</v>
      </c>
      <c r="E1465" s="190" t="s">
        <v>5399</v>
      </c>
      <c r="F1465" s="269" t="s">
        <v>2380</v>
      </c>
      <c r="G1465" s="107">
        <v>61</v>
      </c>
    </row>
    <row r="1466" spans="1:7">
      <c r="A1466" s="289">
        <v>2017</v>
      </c>
      <c r="B1466" s="268" t="s">
        <v>644</v>
      </c>
      <c r="C1466" s="190" t="s">
        <v>2302</v>
      </c>
      <c r="D1466" s="190" t="s">
        <v>1195</v>
      </c>
      <c r="E1466" s="190" t="s">
        <v>5399</v>
      </c>
      <c r="F1466" s="269" t="s">
        <v>2374</v>
      </c>
      <c r="G1466" s="107">
        <v>2</v>
      </c>
    </row>
    <row r="1467" spans="1:7">
      <c r="A1467" s="289">
        <v>2017</v>
      </c>
      <c r="B1467" s="268" t="s">
        <v>644</v>
      </c>
      <c r="C1467" s="190" t="s">
        <v>213</v>
      </c>
      <c r="D1467" s="190" t="s">
        <v>1195</v>
      </c>
      <c r="E1467" s="190" t="s">
        <v>5399</v>
      </c>
      <c r="F1467" s="269" t="s">
        <v>2374</v>
      </c>
      <c r="G1467" s="107">
        <v>6</v>
      </c>
    </row>
    <row r="1468" spans="1:7">
      <c r="A1468" s="289">
        <v>2017</v>
      </c>
      <c r="B1468" s="268" t="s">
        <v>644</v>
      </c>
      <c r="C1468" s="190" t="s">
        <v>31</v>
      </c>
      <c r="D1468" s="190" t="s">
        <v>1195</v>
      </c>
      <c r="E1468" s="190" t="s">
        <v>5399</v>
      </c>
      <c r="F1468" s="269" t="s">
        <v>2374</v>
      </c>
      <c r="G1468" s="107">
        <v>8</v>
      </c>
    </row>
    <row r="1469" spans="1:7">
      <c r="A1469" s="289">
        <v>2017</v>
      </c>
      <c r="B1469" s="268" t="s">
        <v>644</v>
      </c>
      <c r="C1469" s="190" t="s">
        <v>214</v>
      </c>
      <c r="D1469" s="190" t="s">
        <v>1195</v>
      </c>
      <c r="E1469" s="190" t="s">
        <v>5399</v>
      </c>
      <c r="F1469" s="269" t="s">
        <v>2374</v>
      </c>
      <c r="G1469" s="107">
        <v>9</v>
      </c>
    </row>
    <row r="1470" spans="1:7">
      <c r="A1470" s="289">
        <v>2017</v>
      </c>
      <c r="B1470" s="268" t="s">
        <v>644</v>
      </c>
      <c r="C1470" s="190" t="s">
        <v>126</v>
      </c>
      <c r="D1470" s="190" t="s">
        <v>1195</v>
      </c>
      <c r="E1470" s="190" t="s">
        <v>5399</v>
      </c>
      <c r="F1470" s="269" t="s">
        <v>2374</v>
      </c>
      <c r="G1470" s="107">
        <v>19</v>
      </c>
    </row>
    <row r="1471" spans="1:7">
      <c r="A1471" s="289">
        <v>2017</v>
      </c>
      <c r="B1471" s="268" t="s">
        <v>644</v>
      </c>
      <c r="C1471" s="190" t="s">
        <v>2302</v>
      </c>
      <c r="D1471" s="190" t="s">
        <v>1195</v>
      </c>
      <c r="E1471" s="190" t="s">
        <v>5399</v>
      </c>
      <c r="F1471" s="269" t="s">
        <v>2382</v>
      </c>
      <c r="G1471" s="107">
        <v>3</v>
      </c>
    </row>
    <row r="1472" spans="1:7">
      <c r="A1472" s="289">
        <v>2017</v>
      </c>
      <c r="B1472" s="268" t="s">
        <v>644</v>
      </c>
      <c r="C1472" s="190" t="s">
        <v>213</v>
      </c>
      <c r="D1472" s="190" t="s">
        <v>1195</v>
      </c>
      <c r="E1472" s="190" t="s">
        <v>5399</v>
      </c>
      <c r="F1472" s="269" t="s">
        <v>2382</v>
      </c>
      <c r="G1472" s="107">
        <v>1</v>
      </c>
    </row>
    <row r="1473" spans="1:7">
      <c r="A1473" s="289">
        <v>2017</v>
      </c>
      <c r="B1473" s="268" t="s">
        <v>644</v>
      </c>
      <c r="C1473" s="190" t="s">
        <v>31</v>
      </c>
      <c r="D1473" s="190" t="s">
        <v>1195</v>
      </c>
      <c r="E1473" s="190" t="s">
        <v>5399</v>
      </c>
      <c r="F1473" s="269" t="s">
        <v>2382</v>
      </c>
      <c r="G1473" s="107">
        <v>8</v>
      </c>
    </row>
    <row r="1474" spans="1:7">
      <c r="A1474" s="289">
        <v>2017</v>
      </c>
      <c r="B1474" s="268" t="s">
        <v>644</v>
      </c>
      <c r="C1474" s="190" t="s">
        <v>214</v>
      </c>
      <c r="D1474" s="190" t="s">
        <v>1195</v>
      </c>
      <c r="E1474" s="190" t="s">
        <v>5399</v>
      </c>
      <c r="F1474" s="269" t="s">
        <v>2382</v>
      </c>
      <c r="G1474" s="107">
        <v>18</v>
      </c>
    </row>
    <row r="1475" spans="1:7">
      <c r="A1475" s="289">
        <v>2017</v>
      </c>
      <c r="B1475" s="268" t="s">
        <v>644</v>
      </c>
      <c r="C1475" s="190" t="s">
        <v>126</v>
      </c>
      <c r="D1475" s="190" t="s">
        <v>1195</v>
      </c>
      <c r="E1475" s="190" t="s">
        <v>5399</v>
      </c>
      <c r="F1475" s="269" t="s">
        <v>2382</v>
      </c>
      <c r="G1475" s="107">
        <v>28</v>
      </c>
    </row>
    <row r="1476" spans="1:7">
      <c r="A1476" s="289">
        <v>2017</v>
      </c>
      <c r="B1476" s="268" t="s">
        <v>644</v>
      </c>
      <c r="C1476" s="190" t="s">
        <v>31</v>
      </c>
      <c r="D1476" s="190" t="s">
        <v>5397</v>
      </c>
      <c r="E1476" s="190" t="s">
        <v>5401</v>
      </c>
      <c r="F1476" s="269" t="s">
        <v>2326</v>
      </c>
      <c r="G1476" s="107">
        <v>16</v>
      </c>
    </row>
    <row r="1477" spans="1:7">
      <c r="A1477" s="289">
        <v>2017</v>
      </c>
      <c r="B1477" s="268" t="s">
        <v>644</v>
      </c>
      <c r="C1477" s="190" t="s">
        <v>214</v>
      </c>
      <c r="D1477" s="190" t="s">
        <v>5397</v>
      </c>
      <c r="E1477" s="190" t="s">
        <v>5401</v>
      </c>
      <c r="F1477" s="269" t="s">
        <v>2326</v>
      </c>
      <c r="G1477" s="107">
        <v>16</v>
      </c>
    </row>
    <row r="1478" spans="1:7">
      <c r="A1478" s="289">
        <v>2017</v>
      </c>
      <c r="B1478" s="268" t="s">
        <v>644</v>
      </c>
      <c r="C1478" s="190" t="s">
        <v>126</v>
      </c>
      <c r="D1478" s="190" t="s">
        <v>5397</v>
      </c>
      <c r="E1478" s="190" t="s">
        <v>5401</v>
      </c>
      <c r="F1478" s="269" t="s">
        <v>2326</v>
      </c>
      <c r="G1478" s="107">
        <v>19</v>
      </c>
    </row>
    <row r="1479" spans="1:7">
      <c r="A1479" s="289">
        <v>2017</v>
      </c>
      <c r="B1479" s="268" t="s">
        <v>644</v>
      </c>
      <c r="C1479" s="190" t="s">
        <v>2302</v>
      </c>
      <c r="D1479" s="190" t="s">
        <v>1195</v>
      </c>
      <c r="E1479" s="190" t="s">
        <v>2411</v>
      </c>
      <c r="F1479" s="269" t="s">
        <v>2305</v>
      </c>
      <c r="G1479" s="107">
        <v>15</v>
      </c>
    </row>
    <row r="1480" spans="1:7">
      <c r="A1480" s="289">
        <v>2017</v>
      </c>
      <c r="B1480" s="268" t="s">
        <v>644</v>
      </c>
      <c r="C1480" s="190" t="s">
        <v>213</v>
      </c>
      <c r="D1480" s="190" t="s">
        <v>1195</v>
      </c>
      <c r="E1480" s="190" t="s">
        <v>2411</v>
      </c>
      <c r="F1480" s="269" t="s">
        <v>2305</v>
      </c>
      <c r="G1480" s="107">
        <v>22</v>
      </c>
    </row>
    <row r="1481" spans="1:7">
      <c r="A1481" s="289">
        <v>2017</v>
      </c>
      <c r="B1481" s="268" t="s">
        <v>644</v>
      </c>
      <c r="C1481" s="190" t="s">
        <v>31</v>
      </c>
      <c r="D1481" s="190" t="s">
        <v>1195</v>
      </c>
      <c r="E1481" s="190" t="s">
        <v>2411</v>
      </c>
      <c r="F1481" s="269" t="s">
        <v>2305</v>
      </c>
      <c r="G1481" s="107">
        <v>113</v>
      </c>
    </row>
    <row r="1482" spans="1:7">
      <c r="A1482" s="289">
        <v>2017</v>
      </c>
      <c r="B1482" s="268" t="s">
        <v>644</v>
      </c>
      <c r="C1482" s="190" t="s">
        <v>214</v>
      </c>
      <c r="D1482" s="190" t="s">
        <v>1195</v>
      </c>
      <c r="E1482" s="190" t="s">
        <v>2411</v>
      </c>
      <c r="F1482" s="269" t="s">
        <v>2305</v>
      </c>
      <c r="G1482" s="107">
        <v>61</v>
      </c>
    </row>
    <row r="1483" spans="1:7">
      <c r="A1483" s="289">
        <v>2017</v>
      </c>
      <c r="B1483" s="268" t="s">
        <v>644</v>
      </c>
      <c r="C1483" s="190" t="s">
        <v>126</v>
      </c>
      <c r="D1483" s="190" t="s">
        <v>1195</v>
      </c>
      <c r="E1483" s="190" t="s">
        <v>2411</v>
      </c>
      <c r="F1483" s="269" t="s">
        <v>2305</v>
      </c>
      <c r="G1483" s="107">
        <v>117</v>
      </c>
    </row>
    <row r="1484" spans="1:7">
      <c r="A1484" s="289">
        <v>2017</v>
      </c>
      <c r="B1484" s="268" t="s">
        <v>644</v>
      </c>
      <c r="C1484" s="190" t="s">
        <v>2302</v>
      </c>
      <c r="D1484" s="190" t="s">
        <v>1195</v>
      </c>
      <c r="E1484" s="190" t="s">
        <v>2411</v>
      </c>
      <c r="F1484" s="269" t="s">
        <v>2306</v>
      </c>
      <c r="G1484" s="107">
        <v>6</v>
      </c>
    </row>
    <row r="1485" spans="1:7">
      <c r="A1485" s="289">
        <v>2017</v>
      </c>
      <c r="B1485" s="268" t="s">
        <v>644</v>
      </c>
      <c r="C1485" s="190" t="s">
        <v>213</v>
      </c>
      <c r="D1485" s="190" t="s">
        <v>1195</v>
      </c>
      <c r="E1485" s="190" t="s">
        <v>2411</v>
      </c>
      <c r="F1485" s="269" t="s">
        <v>2306</v>
      </c>
      <c r="G1485" s="107">
        <v>3</v>
      </c>
    </row>
    <row r="1486" spans="1:7">
      <c r="A1486" s="289">
        <v>2017</v>
      </c>
      <c r="B1486" s="268" t="s">
        <v>644</v>
      </c>
      <c r="C1486" s="190" t="s">
        <v>31</v>
      </c>
      <c r="D1486" s="190" t="s">
        <v>1195</v>
      </c>
      <c r="E1486" s="190" t="s">
        <v>2411</v>
      </c>
      <c r="F1486" s="269" t="s">
        <v>2306</v>
      </c>
      <c r="G1486" s="107">
        <v>36</v>
      </c>
    </row>
    <row r="1487" spans="1:7">
      <c r="A1487" s="289">
        <v>2017</v>
      </c>
      <c r="B1487" s="268" t="s">
        <v>644</v>
      </c>
      <c r="C1487" s="190" t="s">
        <v>214</v>
      </c>
      <c r="D1487" s="190" t="s">
        <v>1195</v>
      </c>
      <c r="E1487" s="190" t="s">
        <v>2411</v>
      </c>
      <c r="F1487" s="269" t="s">
        <v>2306</v>
      </c>
      <c r="G1487" s="107">
        <v>38</v>
      </c>
    </row>
    <row r="1488" spans="1:7">
      <c r="A1488" s="289">
        <v>2017</v>
      </c>
      <c r="B1488" s="268" t="s">
        <v>644</v>
      </c>
      <c r="C1488" s="190" t="s">
        <v>126</v>
      </c>
      <c r="D1488" s="190" t="s">
        <v>1195</v>
      </c>
      <c r="E1488" s="190" t="s">
        <v>2411</v>
      </c>
      <c r="F1488" s="269" t="s">
        <v>2306</v>
      </c>
      <c r="G1488" s="107">
        <v>127</v>
      </c>
    </row>
    <row r="1489" spans="1:7">
      <c r="A1489" s="289">
        <v>2017</v>
      </c>
      <c r="B1489" s="268" t="s">
        <v>644</v>
      </c>
      <c r="C1489" s="190" t="s">
        <v>2302</v>
      </c>
      <c r="D1489" s="190" t="s">
        <v>5397</v>
      </c>
      <c r="E1489" s="190" t="s">
        <v>5401</v>
      </c>
      <c r="F1489" s="269" t="s">
        <v>2323</v>
      </c>
      <c r="G1489" s="107">
        <v>9</v>
      </c>
    </row>
    <row r="1490" spans="1:7">
      <c r="A1490" s="289">
        <v>2017</v>
      </c>
      <c r="B1490" s="268" t="s">
        <v>644</v>
      </c>
      <c r="C1490" s="190" t="s">
        <v>213</v>
      </c>
      <c r="D1490" s="190" t="s">
        <v>5397</v>
      </c>
      <c r="E1490" s="190" t="s">
        <v>5401</v>
      </c>
      <c r="F1490" s="269" t="s">
        <v>2323</v>
      </c>
      <c r="G1490" s="107">
        <v>46</v>
      </c>
    </row>
    <row r="1491" spans="1:7">
      <c r="A1491" s="289">
        <v>2017</v>
      </c>
      <c r="B1491" s="268" t="s">
        <v>644</v>
      </c>
      <c r="C1491" s="190" t="s">
        <v>31</v>
      </c>
      <c r="D1491" s="190" t="s">
        <v>5397</v>
      </c>
      <c r="E1491" s="190" t="s">
        <v>5401</v>
      </c>
      <c r="F1491" s="269" t="s">
        <v>2323</v>
      </c>
      <c r="G1491" s="107">
        <v>95</v>
      </c>
    </row>
    <row r="1492" spans="1:7">
      <c r="A1492" s="289">
        <v>2017</v>
      </c>
      <c r="B1492" s="268" t="s">
        <v>644</v>
      </c>
      <c r="C1492" s="190" t="s">
        <v>214</v>
      </c>
      <c r="D1492" s="190" t="s">
        <v>5397</v>
      </c>
      <c r="E1492" s="190" t="s">
        <v>5401</v>
      </c>
      <c r="F1492" s="269" t="s">
        <v>2323</v>
      </c>
      <c r="G1492" s="107">
        <v>166</v>
      </c>
    </row>
    <row r="1493" spans="1:7">
      <c r="A1493" s="289">
        <v>2017</v>
      </c>
      <c r="B1493" s="268" t="s">
        <v>644</v>
      </c>
      <c r="C1493" s="190" t="s">
        <v>126</v>
      </c>
      <c r="D1493" s="190" t="s">
        <v>5397</v>
      </c>
      <c r="E1493" s="190" t="s">
        <v>5401</v>
      </c>
      <c r="F1493" s="269" t="s">
        <v>2323</v>
      </c>
      <c r="G1493" s="107">
        <v>204</v>
      </c>
    </row>
    <row r="1494" spans="1:7">
      <c r="A1494" s="289">
        <v>2017</v>
      </c>
      <c r="B1494" s="268" t="s">
        <v>644</v>
      </c>
      <c r="C1494" s="190" t="s">
        <v>2302</v>
      </c>
      <c r="D1494" s="190" t="s">
        <v>1195</v>
      </c>
      <c r="E1494" s="190" t="s">
        <v>5399</v>
      </c>
      <c r="F1494" s="269" t="s">
        <v>2393</v>
      </c>
      <c r="G1494" s="107">
        <v>2</v>
      </c>
    </row>
    <row r="1495" spans="1:7">
      <c r="A1495" s="289">
        <v>2017</v>
      </c>
      <c r="B1495" s="268" t="s">
        <v>644</v>
      </c>
      <c r="C1495" s="190" t="s">
        <v>213</v>
      </c>
      <c r="D1495" s="190" t="s">
        <v>1195</v>
      </c>
      <c r="E1495" s="190" t="s">
        <v>5399</v>
      </c>
      <c r="F1495" s="269" t="s">
        <v>2393</v>
      </c>
      <c r="G1495" s="107">
        <v>7</v>
      </c>
    </row>
    <row r="1496" spans="1:7">
      <c r="A1496" s="289">
        <v>2017</v>
      </c>
      <c r="B1496" s="268" t="s">
        <v>644</v>
      </c>
      <c r="C1496" s="190" t="s">
        <v>2302</v>
      </c>
      <c r="D1496" s="190" t="s">
        <v>1195</v>
      </c>
      <c r="E1496" s="190" t="s">
        <v>5399</v>
      </c>
      <c r="F1496" s="269" t="s">
        <v>2385</v>
      </c>
      <c r="G1496" s="107">
        <v>2</v>
      </c>
    </row>
    <row r="1497" spans="1:7">
      <c r="A1497" s="289">
        <v>2017</v>
      </c>
      <c r="B1497" s="268" t="s">
        <v>644</v>
      </c>
      <c r="C1497" s="190" t="s">
        <v>213</v>
      </c>
      <c r="D1497" s="190" t="s">
        <v>1195</v>
      </c>
      <c r="E1497" s="190" t="s">
        <v>5399</v>
      </c>
      <c r="F1497" s="269" t="s">
        <v>2385</v>
      </c>
      <c r="G1497" s="107">
        <v>6</v>
      </c>
    </row>
    <row r="1498" spans="1:7">
      <c r="A1498" s="289">
        <v>2017</v>
      </c>
      <c r="B1498" s="268" t="s">
        <v>644</v>
      </c>
      <c r="C1498" s="190" t="s">
        <v>214</v>
      </c>
      <c r="D1498" s="190" t="s">
        <v>1195</v>
      </c>
      <c r="E1498" s="190" t="s">
        <v>5399</v>
      </c>
      <c r="F1498" s="269" t="s">
        <v>2385</v>
      </c>
      <c r="G1498" s="107">
        <v>14</v>
      </c>
    </row>
    <row r="1499" spans="1:7">
      <c r="A1499" s="289">
        <v>2017</v>
      </c>
      <c r="B1499" s="268" t="s">
        <v>644</v>
      </c>
      <c r="C1499" s="190" t="s">
        <v>126</v>
      </c>
      <c r="D1499" s="190" t="s">
        <v>1195</v>
      </c>
      <c r="E1499" s="190" t="s">
        <v>5399</v>
      </c>
      <c r="F1499" s="269" t="s">
        <v>2385</v>
      </c>
      <c r="G1499" s="107">
        <v>5</v>
      </c>
    </row>
    <row r="1500" spans="1:7">
      <c r="A1500" s="289">
        <v>2017</v>
      </c>
      <c r="B1500" s="268" t="s">
        <v>644</v>
      </c>
      <c r="C1500" s="190" t="s">
        <v>2302</v>
      </c>
      <c r="D1500" s="190" t="s">
        <v>1195</v>
      </c>
      <c r="E1500" s="190" t="s">
        <v>2411</v>
      </c>
      <c r="F1500" s="269" t="s">
        <v>2308</v>
      </c>
      <c r="G1500" s="107">
        <v>3</v>
      </c>
    </row>
    <row r="1501" spans="1:7">
      <c r="A1501" s="289">
        <v>2017</v>
      </c>
      <c r="B1501" s="268" t="s">
        <v>644</v>
      </c>
      <c r="C1501" s="190" t="s">
        <v>213</v>
      </c>
      <c r="D1501" s="190" t="s">
        <v>1195</v>
      </c>
      <c r="E1501" s="190" t="s">
        <v>2411</v>
      </c>
      <c r="F1501" s="269" t="s">
        <v>2308</v>
      </c>
      <c r="G1501" s="107">
        <v>6</v>
      </c>
    </row>
    <row r="1502" spans="1:7">
      <c r="A1502" s="289">
        <v>2017</v>
      </c>
      <c r="B1502" s="268" t="s">
        <v>644</v>
      </c>
      <c r="C1502" s="190" t="s">
        <v>31</v>
      </c>
      <c r="D1502" s="190" t="s">
        <v>1195</v>
      </c>
      <c r="E1502" s="190" t="s">
        <v>2411</v>
      </c>
      <c r="F1502" s="269" t="s">
        <v>2308</v>
      </c>
      <c r="G1502" s="107">
        <v>20</v>
      </c>
    </row>
    <row r="1503" spans="1:7">
      <c r="A1503" s="289">
        <v>2017</v>
      </c>
      <c r="B1503" s="268" t="s">
        <v>644</v>
      </c>
      <c r="C1503" s="190" t="s">
        <v>214</v>
      </c>
      <c r="D1503" s="190" t="s">
        <v>1195</v>
      </c>
      <c r="E1503" s="190" t="s">
        <v>2411</v>
      </c>
      <c r="F1503" s="269" t="s">
        <v>2308</v>
      </c>
      <c r="G1503" s="107">
        <v>46</v>
      </c>
    </row>
    <row r="1504" spans="1:7">
      <c r="A1504" s="289">
        <v>2017</v>
      </c>
      <c r="B1504" s="268" t="s">
        <v>644</v>
      </c>
      <c r="C1504" s="190" t="s">
        <v>126</v>
      </c>
      <c r="D1504" s="190" t="s">
        <v>1195</v>
      </c>
      <c r="E1504" s="190" t="s">
        <v>2411</v>
      </c>
      <c r="F1504" s="269" t="s">
        <v>2308</v>
      </c>
      <c r="G1504" s="107">
        <v>39</v>
      </c>
    </row>
    <row r="1505" spans="1:7">
      <c r="A1505" s="289">
        <v>2017</v>
      </c>
      <c r="B1505" s="268" t="s">
        <v>644</v>
      </c>
      <c r="C1505" s="190" t="s">
        <v>214</v>
      </c>
      <c r="D1505" s="190" t="s">
        <v>1195</v>
      </c>
      <c r="E1505" s="190" t="s">
        <v>5399</v>
      </c>
      <c r="F1505" s="269" t="s">
        <v>2378</v>
      </c>
      <c r="G1505" s="107">
        <v>2</v>
      </c>
    </row>
    <row r="1506" spans="1:7">
      <c r="A1506" s="289">
        <v>2017</v>
      </c>
      <c r="B1506" s="268" t="s">
        <v>644</v>
      </c>
      <c r="C1506" s="190" t="s">
        <v>2302</v>
      </c>
      <c r="D1506" s="190" t="s">
        <v>1195</v>
      </c>
      <c r="E1506" s="190" t="s">
        <v>2411</v>
      </c>
      <c r="F1506" s="269" t="s">
        <v>2309</v>
      </c>
      <c r="G1506" s="107">
        <v>4</v>
      </c>
    </row>
    <row r="1507" spans="1:7">
      <c r="A1507" s="289">
        <v>2017</v>
      </c>
      <c r="B1507" s="268" t="s">
        <v>644</v>
      </c>
      <c r="C1507" s="190" t="s">
        <v>213</v>
      </c>
      <c r="D1507" s="190" t="s">
        <v>1195</v>
      </c>
      <c r="E1507" s="190" t="s">
        <v>2411</v>
      </c>
      <c r="F1507" s="269" t="s">
        <v>2309</v>
      </c>
      <c r="G1507" s="107">
        <v>17</v>
      </c>
    </row>
    <row r="1508" spans="1:7">
      <c r="A1508" s="289">
        <v>2017</v>
      </c>
      <c r="B1508" s="268" t="s">
        <v>644</v>
      </c>
      <c r="C1508" s="190" t="s">
        <v>31</v>
      </c>
      <c r="D1508" s="190" t="s">
        <v>1195</v>
      </c>
      <c r="E1508" s="190" t="s">
        <v>2411</v>
      </c>
      <c r="F1508" s="269" t="s">
        <v>2309</v>
      </c>
      <c r="G1508" s="107">
        <v>24</v>
      </c>
    </row>
    <row r="1509" spans="1:7">
      <c r="A1509" s="289">
        <v>2017</v>
      </c>
      <c r="B1509" s="268" t="s">
        <v>644</v>
      </c>
      <c r="C1509" s="190" t="s">
        <v>214</v>
      </c>
      <c r="D1509" s="190" t="s">
        <v>1195</v>
      </c>
      <c r="E1509" s="190" t="s">
        <v>2411</v>
      </c>
      <c r="F1509" s="269" t="s">
        <v>2309</v>
      </c>
      <c r="G1509" s="107">
        <v>34</v>
      </c>
    </row>
    <row r="1510" spans="1:7">
      <c r="A1510" s="289">
        <v>2017</v>
      </c>
      <c r="B1510" s="268" t="s">
        <v>644</v>
      </c>
      <c r="C1510" s="190" t="s">
        <v>126</v>
      </c>
      <c r="D1510" s="190" t="s">
        <v>1195</v>
      </c>
      <c r="E1510" s="190" t="s">
        <v>2411</v>
      </c>
      <c r="F1510" s="269" t="s">
        <v>2309</v>
      </c>
      <c r="G1510" s="107">
        <v>44</v>
      </c>
    </row>
    <row r="1511" spans="1:7">
      <c r="A1511" s="289">
        <v>2017</v>
      </c>
      <c r="B1511" s="268" t="s">
        <v>644</v>
      </c>
      <c r="C1511" s="190" t="s">
        <v>213</v>
      </c>
      <c r="D1511" s="190" t="s">
        <v>1195</v>
      </c>
      <c r="E1511" s="190" t="s">
        <v>2411</v>
      </c>
      <c r="F1511" s="269" t="s">
        <v>2310</v>
      </c>
      <c r="G1511" s="107">
        <v>1</v>
      </c>
    </row>
    <row r="1512" spans="1:7">
      <c r="A1512" s="289">
        <v>2017</v>
      </c>
      <c r="B1512" s="268" t="s">
        <v>644</v>
      </c>
      <c r="C1512" s="190" t="s">
        <v>31</v>
      </c>
      <c r="D1512" s="190" t="s">
        <v>1195</v>
      </c>
      <c r="E1512" s="190" t="s">
        <v>2411</v>
      </c>
      <c r="F1512" s="269" t="s">
        <v>2310</v>
      </c>
      <c r="G1512" s="107">
        <v>18</v>
      </c>
    </row>
    <row r="1513" spans="1:7">
      <c r="A1513" s="289">
        <v>2017</v>
      </c>
      <c r="B1513" s="268" t="s">
        <v>644</v>
      </c>
      <c r="C1513" s="190" t="s">
        <v>214</v>
      </c>
      <c r="D1513" s="190" t="s">
        <v>1195</v>
      </c>
      <c r="E1513" s="190" t="s">
        <v>2411</v>
      </c>
      <c r="F1513" s="269" t="s">
        <v>2310</v>
      </c>
      <c r="G1513" s="107">
        <v>10</v>
      </c>
    </row>
    <row r="1514" spans="1:7">
      <c r="A1514" s="289">
        <v>2017</v>
      </c>
      <c r="B1514" s="268" t="s">
        <v>644</v>
      </c>
      <c r="C1514" s="190" t="s">
        <v>126</v>
      </c>
      <c r="D1514" s="190" t="s">
        <v>1195</v>
      </c>
      <c r="E1514" s="190" t="s">
        <v>2411</v>
      </c>
      <c r="F1514" s="269" t="s">
        <v>2310</v>
      </c>
      <c r="G1514" s="107">
        <v>10</v>
      </c>
    </row>
    <row r="1515" spans="1:7">
      <c r="A1515" s="289">
        <v>2017</v>
      </c>
      <c r="B1515" s="268" t="s">
        <v>644</v>
      </c>
      <c r="C1515" s="190" t="s">
        <v>2302</v>
      </c>
      <c r="D1515" s="190" t="s">
        <v>1195</v>
      </c>
      <c r="E1515" s="190" t="s">
        <v>2411</v>
      </c>
      <c r="F1515" s="269" t="s">
        <v>2311</v>
      </c>
      <c r="G1515" s="107">
        <v>2</v>
      </c>
    </row>
    <row r="1516" spans="1:7">
      <c r="A1516" s="289">
        <v>2017</v>
      </c>
      <c r="B1516" s="268" t="s">
        <v>644</v>
      </c>
      <c r="C1516" s="190" t="s">
        <v>31</v>
      </c>
      <c r="D1516" s="190" t="s">
        <v>1195</v>
      </c>
      <c r="E1516" s="190" t="s">
        <v>2411</v>
      </c>
      <c r="F1516" s="269" t="s">
        <v>2311</v>
      </c>
      <c r="G1516" s="107">
        <v>9</v>
      </c>
    </row>
    <row r="1517" spans="1:7">
      <c r="A1517" s="289">
        <v>2017</v>
      </c>
      <c r="B1517" s="268" t="s">
        <v>644</v>
      </c>
      <c r="C1517" s="190" t="s">
        <v>214</v>
      </c>
      <c r="D1517" s="190" t="s">
        <v>1195</v>
      </c>
      <c r="E1517" s="190" t="s">
        <v>2411</v>
      </c>
      <c r="F1517" s="269" t="s">
        <v>2311</v>
      </c>
      <c r="G1517" s="107">
        <v>17</v>
      </c>
    </row>
    <row r="1518" spans="1:7">
      <c r="A1518" s="289">
        <v>2017</v>
      </c>
      <c r="B1518" s="268" t="s">
        <v>644</v>
      </c>
      <c r="C1518" s="190" t="s">
        <v>126</v>
      </c>
      <c r="D1518" s="190" t="s">
        <v>1195</v>
      </c>
      <c r="E1518" s="190" t="s">
        <v>2411</v>
      </c>
      <c r="F1518" s="269" t="s">
        <v>2311</v>
      </c>
      <c r="G1518" s="107">
        <v>20</v>
      </c>
    </row>
    <row r="1519" spans="1:7">
      <c r="A1519" s="289">
        <v>2017</v>
      </c>
      <c r="B1519" s="268" t="s">
        <v>644</v>
      </c>
      <c r="C1519" s="190" t="s">
        <v>31</v>
      </c>
      <c r="D1519" s="190" t="s">
        <v>5397</v>
      </c>
      <c r="E1519" s="190" t="s">
        <v>5401</v>
      </c>
      <c r="F1519" s="269" t="s">
        <v>2324</v>
      </c>
      <c r="G1519" s="107">
        <v>6</v>
      </c>
    </row>
    <row r="1520" spans="1:7">
      <c r="A1520" s="289">
        <v>2017</v>
      </c>
      <c r="B1520" s="268" t="s">
        <v>644</v>
      </c>
      <c r="C1520" s="190" t="s">
        <v>214</v>
      </c>
      <c r="D1520" s="190" t="s">
        <v>5397</v>
      </c>
      <c r="E1520" s="190" t="s">
        <v>5401</v>
      </c>
      <c r="F1520" s="269" t="s">
        <v>2324</v>
      </c>
      <c r="G1520" s="107">
        <v>11</v>
      </c>
    </row>
    <row r="1521" spans="1:7">
      <c r="A1521" s="289">
        <v>2017</v>
      </c>
      <c r="B1521" s="268" t="s">
        <v>644</v>
      </c>
      <c r="C1521" s="190" t="s">
        <v>126</v>
      </c>
      <c r="D1521" s="190" t="s">
        <v>5397</v>
      </c>
      <c r="E1521" s="190" t="s">
        <v>5401</v>
      </c>
      <c r="F1521" s="269" t="s">
        <v>2324</v>
      </c>
      <c r="G1521" s="107">
        <v>5</v>
      </c>
    </row>
    <row r="1522" spans="1:7">
      <c r="A1522" s="289">
        <v>2017</v>
      </c>
      <c r="B1522" s="268" t="s">
        <v>644</v>
      </c>
      <c r="C1522" s="190" t="s">
        <v>2302</v>
      </c>
      <c r="D1522" s="190" t="s">
        <v>5397</v>
      </c>
      <c r="E1522" s="190" t="s">
        <v>5401</v>
      </c>
      <c r="F1522" s="269" t="s">
        <v>2325</v>
      </c>
      <c r="G1522" s="107">
        <v>5</v>
      </c>
    </row>
    <row r="1523" spans="1:7">
      <c r="A1523" s="289">
        <v>2017</v>
      </c>
      <c r="B1523" s="268" t="s">
        <v>644</v>
      </c>
      <c r="C1523" s="190" t="s">
        <v>213</v>
      </c>
      <c r="D1523" s="190" t="s">
        <v>5397</v>
      </c>
      <c r="E1523" s="190" t="s">
        <v>5401</v>
      </c>
      <c r="F1523" s="269" t="s">
        <v>2325</v>
      </c>
      <c r="G1523" s="107">
        <v>9</v>
      </c>
    </row>
    <row r="1524" spans="1:7">
      <c r="A1524" s="289">
        <v>2017</v>
      </c>
      <c r="B1524" s="268" t="s">
        <v>644</v>
      </c>
      <c r="C1524" s="190" t="s">
        <v>31</v>
      </c>
      <c r="D1524" s="190" t="s">
        <v>5397</v>
      </c>
      <c r="E1524" s="190" t="s">
        <v>5401</v>
      </c>
      <c r="F1524" s="269" t="s">
        <v>2325</v>
      </c>
      <c r="G1524" s="107">
        <v>22</v>
      </c>
    </row>
    <row r="1525" spans="1:7">
      <c r="A1525" s="289">
        <v>2017</v>
      </c>
      <c r="B1525" s="268" t="s">
        <v>644</v>
      </c>
      <c r="C1525" s="190" t="s">
        <v>214</v>
      </c>
      <c r="D1525" s="190" t="s">
        <v>5397</v>
      </c>
      <c r="E1525" s="190" t="s">
        <v>5401</v>
      </c>
      <c r="F1525" s="269" t="s">
        <v>2325</v>
      </c>
      <c r="G1525" s="107">
        <v>47</v>
      </c>
    </row>
    <row r="1526" spans="1:7">
      <c r="A1526" s="289">
        <v>2017</v>
      </c>
      <c r="B1526" s="268" t="s">
        <v>644</v>
      </c>
      <c r="C1526" s="190" t="s">
        <v>126</v>
      </c>
      <c r="D1526" s="190" t="s">
        <v>5397</v>
      </c>
      <c r="E1526" s="190" t="s">
        <v>5401</v>
      </c>
      <c r="F1526" s="269" t="s">
        <v>2325</v>
      </c>
      <c r="G1526" s="107">
        <v>27</v>
      </c>
    </row>
    <row r="1527" spans="1:7">
      <c r="A1527" s="289">
        <v>2017</v>
      </c>
      <c r="B1527" s="268" t="s">
        <v>644</v>
      </c>
      <c r="C1527" s="190" t="s">
        <v>2302</v>
      </c>
      <c r="D1527" s="190" t="s">
        <v>1195</v>
      </c>
      <c r="E1527" s="190" t="s">
        <v>2411</v>
      </c>
      <c r="F1527" s="269" t="s">
        <v>2312</v>
      </c>
      <c r="G1527" s="107">
        <v>10</v>
      </c>
    </row>
    <row r="1528" spans="1:7">
      <c r="A1528" s="289">
        <v>2017</v>
      </c>
      <c r="B1528" s="268" t="s">
        <v>644</v>
      </c>
      <c r="C1528" s="190" t="s">
        <v>213</v>
      </c>
      <c r="D1528" s="190" t="s">
        <v>1195</v>
      </c>
      <c r="E1528" s="190" t="s">
        <v>2411</v>
      </c>
      <c r="F1528" s="269" t="s">
        <v>2312</v>
      </c>
      <c r="G1528" s="107">
        <v>37</v>
      </c>
    </row>
    <row r="1529" spans="1:7">
      <c r="A1529" s="289">
        <v>2017</v>
      </c>
      <c r="B1529" s="268" t="s">
        <v>644</v>
      </c>
      <c r="C1529" s="190" t="s">
        <v>31</v>
      </c>
      <c r="D1529" s="190" t="s">
        <v>1195</v>
      </c>
      <c r="E1529" s="190" t="s">
        <v>2411</v>
      </c>
      <c r="F1529" s="269" t="s">
        <v>2312</v>
      </c>
      <c r="G1529" s="107">
        <v>67</v>
      </c>
    </row>
    <row r="1530" spans="1:7">
      <c r="A1530" s="289">
        <v>2017</v>
      </c>
      <c r="B1530" s="268" t="s">
        <v>644</v>
      </c>
      <c r="C1530" s="190" t="s">
        <v>214</v>
      </c>
      <c r="D1530" s="190" t="s">
        <v>1195</v>
      </c>
      <c r="E1530" s="190" t="s">
        <v>2411</v>
      </c>
      <c r="F1530" s="269" t="s">
        <v>2312</v>
      </c>
      <c r="G1530" s="107">
        <v>68</v>
      </c>
    </row>
    <row r="1531" spans="1:7">
      <c r="A1531" s="289">
        <v>2017</v>
      </c>
      <c r="B1531" s="268" t="s">
        <v>644</v>
      </c>
      <c r="C1531" s="190" t="s">
        <v>126</v>
      </c>
      <c r="D1531" s="190" t="s">
        <v>1195</v>
      </c>
      <c r="E1531" s="190" t="s">
        <v>2411</v>
      </c>
      <c r="F1531" s="269" t="s">
        <v>2312</v>
      </c>
      <c r="G1531" s="107">
        <v>102</v>
      </c>
    </row>
    <row r="1532" spans="1:7">
      <c r="A1532" s="289">
        <v>2017</v>
      </c>
      <c r="B1532" s="268" t="s">
        <v>644</v>
      </c>
      <c r="C1532" s="190" t="s">
        <v>2302</v>
      </c>
      <c r="D1532" s="190" t="s">
        <v>1195</v>
      </c>
      <c r="E1532" s="190" t="s">
        <v>2411</v>
      </c>
      <c r="F1532" s="269" t="s">
        <v>2313</v>
      </c>
      <c r="G1532" s="107">
        <v>5</v>
      </c>
    </row>
    <row r="1533" spans="1:7">
      <c r="A1533" s="289">
        <v>2017</v>
      </c>
      <c r="B1533" s="268" t="s">
        <v>644</v>
      </c>
      <c r="C1533" s="190" t="s">
        <v>213</v>
      </c>
      <c r="D1533" s="190" t="s">
        <v>1195</v>
      </c>
      <c r="E1533" s="190" t="s">
        <v>2411</v>
      </c>
      <c r="F1533" s="269" t="s">
        <v>2313</v>
      </c>
      <c r="G1533" s="107">
        <v>2</v>
      </c>
    </row>
    <row r="1534" spans="1:7">
      <c r="A1534" s="289">
        <v>2017</v>
      </c>
      <c r="B1534" s="268" t="s">
        <v>644</v>
      </c>
      <c r="C1534" s="190" t="s">
        <v>31</v>
      </c>
      <c r="D1534" s="190" t="s">
        <v>1195</v>
      </c>
      <c r="E1534" s="190" t="s">
        <v>2411</v>
      </c>
      <c r="F1534" s="269" t="s">
        <v>2313</v>
      </c>
      <c r="G1534" s="107">
        <v>19</v>
      </c>
    </row>
    <row r="1535" spans="1:7">
      <c r="A1535" s="289">
        <v>2017</v>
      </c>
      <c r="B1535" s="268" t="s">
        <v>644</v>
      </c>
      <c r="C1535" s="190" t="s">
        <v>214</v>
      </c>
      <c r="D1535" s="190" t="s">
        <v>1195</v>
      </c>
      <c r="E1535" s="190" t="s">
        <v>2411</v>
      </c>
      <c r="F1535" s="269" t="s">
        <v>2313</v>
      </c>
      <c r="G1535" s="107">
        <v>20</v>
      </c>
    </row>
    <row r="1536" spans="1:7">
      <c r="A1536" s="289">
        <v>2017</v>
      </c>
      <c r="B1536" s="268" t="s">
        <v>644</v>
      </c>
      <c r="C1536" s="190" t="s">
        <v>126</v>
      </c>
      <c r="D1536" s="190" t="s">
        <v>1195</v>
      </c>
      <c r="E1536" s="190" t="s">
        <v>2411</v>
      </c>
      <c r="F1536" s="269" t="s">
        <v>2313</v>
      </c>
      <c r="G1536" s="107">
        <v>36</v>
      </c>
    </row>
    <row r="1537" spans="1:7">
      <c r="A1537" s="289">
        <v>2017</v>
      </c>
      <c r="B1537" s="268" t="s">
        <v>644</v>
      </c>
      <c r="C1537" s="190" t="s">
        <v>2302</v>
      </c>
      <c r="D1537" s="190" t="s">
        <v>1195</v>
      </c>
      <c r="E1537" s="190" t="s">
        <v>2411</v>
      </c>
      <c r="F1537" s="269" t="s">
        <v>2314</v>
      </c>
      <c r="G1537" s="107">
        <v>3</v>
      </c>
    </row>
    <row r="1538" spans="1:7">
      <c r="A1538" s="289">
        <v>2017</v>
      </c>
      <c r="B1538" s="268" t="s">
        <v>644</v>
      </c>
      <c r="C1538" s="190" t="s">
        <v>213</v>
      </c>
      <c r="D1538" s="190" t="s">
        <v>1195</v>
      </c>
      <c r="E1538" s="190" t="s">
        <v>2411</v>
      </c>
      <c r="F1538" s="269" t="s">
        <v>2314</v>
      </c>
      <c r="G1538" s="107">
        <v>2</v>
      </c>
    </row>
    <row r="1539" spans="1:7">
      <c r="A1539" s="289">
        <v>2017</v>
      </c>
      <c r="B1539" s="268" t="s">
        <v>644</v>
      </c>
      <c r="C1539" s="190" t="s">
        <v>31</v>
      </c>
      <c r="D1539" s="190" t="s">
        <v>1195</v>
      </c>
      <c r="E1539" s="190" t="s">
        <v>2411</v>
      </c>
      <c r="F1539" s="269" t="s">
        <v>2314</v>
      </c>
      <c r="G1539" s="107">
        <v>3</v>
      </c>
    </row>
    <row r="1540" spans="1:7">
      <c r="A1540" s="289">
        <v>2017</v>
      </c>
      <c r="B1540" s="268" t="s">
        <v>644</v>
      </c>
      <c r="C1540" s="190" t="s">
        <v>214</v>
      </c>
      <c r="D1540" s="190" t="s">
        <v>1195</v>
      </c>
      <c r="E1540" s="190" t="s">
        <v>2411</v>
      </c>
      <c r="F1540" s="269" t="s">
        <v>2314</v>
      </c>
      <c r="G1540" s="107">
        <v>20</v>
      </c>
    </row>
    <row r="1541" spans="1:7">
      <c r="A1541" s="289">
        <v>2017</v>
      </c>
      <c r="B1541" s="268" t="s">
        <v>644</v>
      </c>
      <c r="C1541" s="190" t="s">
        <v>126</v>
      </c>
      <c r="D1541" s="190" t="s">
        <v>1195</v>
      </c>
      <c r="E1541" s="190" t="s">
        <v>2411</v>
      </c>
      <c r="F1541" s="269" t="s">
        <v>2314</v>
      </c>
      <c r="G1541" s="107">
        <v>20</v>
      </c>
    </row>
    <row r="1542" spans="1:7">
      <c r="A1542" s="289">
        <v>2017</v>
      </c>
      <c r="B1542" s="268" t="s">
        <v>644</v>
      </c>
      <c r="C1542" s="190" t="s">
        <v>2302</v>
      </c>
      <c r="D1542" s="190" t="s">
        <v>1195</v>
      </c>
      <c r="E1542" s="190" t="s">
        <v>2411</v>
      </c>
      <c r="F1542" s="269" t="s">
        <v>2315</v>
      </c>
      <c r="G1542" s="107">
        <v>6</v>
      </c>
    </row>
    <row r="1543" spans="1:7">
      <c r="A1543" s="289">
        <v>2017</v>
      </c>
      <c r="B1543" s="268" t="s">
        <v>644</v>
      </c>
      <c r="C1543" s="190" t="s">
        <v>213</v>
      </c>
      <c r="D1543" s="190" t="s">
        <v>1195</v>
      </c>
      <c r="E1543" s="190" t="s">
        <v>2411</v>
      </c>
      <c r="F1543" s="269" t="s">
        <v>2315</v>
      </c>
      <c r="G1543" s="107">
        <v>18</v>
      </c>
    </row>
    <row r="1544" spans="1:7">
      <c r="A1544" s="289">
        <v>2017</v>
      </c>
      <c r="B1544" s="268" t="s">
        <v>644</v>
      </c>
      <c r="C1544" s="190" t="s">
        <v>31</v>
      </c>
      <c r="D1544" s="190" t="s">
        <v>1195</v>
      </c>
      <c r="E1544" s="190" t="s">
        <v>2411</v>
      </c>
      <c r="F1544" s="269" t="s">
        <v>2315</v>
      </c>
      <c r="G1544" s="107">
        <v>32</v>
      </c>
    </row>
    <row r="1545" spans="1:7">
      <c r="A1545" s="289">
        <v>2017</v>
      </c>
      <c r="B1545" s="268" t="s">
        <v>644</v>
      </c>
      <c r="C1545" s="190" t="s">
        <v>214</v>
      </c>
      <c r="D1545" s="190" t="s">
        <v>1195</v>
      </c>
      <c r="E1545" s="190" t="s">
        <v>2411</v>
      </c>
      <c r="F1545" s="269" t="s">
        <v>2315</v>
      </c>
      <c r="G1545" s="107">
        <v>55</v>
      </c>
    </row>
    <row r="1546" spans="1:7">
      <c r="A1546" s="289">
        <v>2017</v>
      </c>
      <c r="B1546" s="268" t="s">
        <v>644</v>
      </c>
      <c r="C1546" s="190" t="s">
        <v>126</v>
      </c>
      <c r="D1546" s="190" t="s">
        <v>1195</v>
      </c>
      <c r="E1546" s="190" t="s">
        <v>2411</v>
      </c>
      <c r="F1546" s="269" t="s">
        <v>2315</v>
      </c>
      <c r="G1546" s="107">
        <v>96</v>
      </c>
    </row>
    <row r="1547" spans="1:7">
      <c r="A1547" s="289">
        <v>2017</v>
      </c>
      <c r="B1547" s="268" t="s">
        <v>644</v>
      </c>
      <c r="C1547" s="190" t="s">
        <v>2302</v>
      </c>
      <c r="D1547" s="190" t="s">
        <v>5397</v>
      </c>
      <c r="E1547" s="190" t="s">
        <v>5400</v>
      </c>
      <c r="F1547" s="269" t="s">
        <v>2318</v>
      </c>
      <c r="G1547" s="107">
        <v>1</v>
      </c>
    </row>
    <row r="1548" spans="1:7">
      <c r="A1548" s="289">
        <v>2017</v>
      </c>
      <c r="B1548" s="268" t="s">
        <v>644</v>
      </c>
      <c r="C1548" s="190" t="s">
        <v>213</v>
      </c>
      <c r="D1548" s="190" t="s">
        <v>5397</v>
      </c>
      <c r="E1548" s="190" t="s">
        <v>5400</v>
      </c>
      <c r="F1548" s="269" t="s">
        <v>2318</v>
      </c>
      <c r="G1548" s="107">
        <v>4</v>
      </c>
    </row>
    <row r="1549" spans="1:7">
      <c r="A1549" s="289">
        <v>2017</v>
      </c>
      <c r="B1549" s="268" t="s">
        <v>644</v>
      </c>
      <c r="C1549" s="190" t="s">
        <v>31</v>
      </c>
      <c r="D1549" s="190" t="s">
        <v>5397</v>
      </c>
      <c r="E1549" s="190" t="s">
        <v>5400</v>
      </c>
      <c r="F1549" s="269" t="s">
        <v>2318</v>
      </c>
      <c r="G1549" s="107">
        <v>3</v>
      </c>
    </row>
    <row r="1550" spans="1:7">
      <c r="A1550" s="289">
        <v>2017</v>
      </c>
      <c r="B1550" s="268" t="s">
        <v>644</v>
      </c>
      <c r="C1550" s="190" t="s">
        <v>214</v>
      </c>
      <c r="D1550" s="190" t="s">
        <v>5397</v>
      </c>
      <c r="E1550" s="190" t="s">
        <v>5400</v>
      </c>
      <c r="F1550" s="269" t="s">
        <v>2318</v>
      </c>
      <c r="G1550" s="107">
        <v>18</v>
      </c>
    </row>
    <row r="1551" spans="1:7">
      <c r="A1551" s="289">
        <v>2017</v>
      </c>
      <c r="B1551" s="268" t="s">
        <v>644</v>
      </c>
      <c r="C1551" s="190" t="s">
        <v>126</v>
      </c>
      <c r="D1551" s="190" t="s">
        <v>5397</v>
      </c>
      <c r="E1551" s="190" t="s">
        <v>5400</v>
      </c>
      <c r="F1551" s="269" t="s">
        <v>2318</v>
      </c>
      <c r="G1551" s="107">
        <v>12</v>
      </c>
    </row>
    <row r="1552" spans="1:7">
      <c r="A1552" s="107">
        <v>2018</v>
      </c>
      <c r="B1552" s="268" t="s">
        <v>644</v>
      </c>
      <c r="C1552" s="190" t="s">
        <v>2227</v>
      </c>
      <c r="D1552" s="190" t="s">
        <v>5397</v>
      </c>
      <c r="E1552" s="190" t="s">
        <v>5401</v>
      </c>
      <c r="F1552" s="269" t="s">
        <v>2319</v>
      </c>
      <c r="G1552" s="107">
        <v>40</v>
      </c>
    </row>
    <row r="1553" spans="1:7">
      <c r="A1553" s="107">
        <v>2018</v>
      </c>
      <c r="B1553" s="268" t="s">
        <v>644</v>
      </c>
      <c r="C1553" s="190" t="s">
        <v>2227</v>
      </c>
      <c r="D1553" s="190" t="s">
        <v>1195</v>
      </c>
      <c r="E1553" s="190" t="s">
        <v>2411</v>
      </c>
      <c r="F1553" s="269" t="s">
        <v>2303</v>
      </c>
      <c r="G1553" s="107">
        <v>1</v>
      </c>
    </row>
    <row r="1554" spans="1:7">
      <c r="A1554" s="107">
        <v>2018</v>
      </c>
      <c r="B1554" s="268" t="s">
        <v>644</v>
      </c>
      <c r="C1554" s="190" t="s">
        <v>2227</v>
      </c>
      <c r="D1554" s="190" t="s">
        <v>5397</v>
      </c>
      <c r="E1554" s="190" t="s">
        <v>5401</v>
      </c>
      <c r="F1554" s="269" t="s">
        <v>2320</v>
      </c>
      <c r="G1554" s="107">
        <v>29</v>
      </c>
    </row>
    <row r="1555" spans="1:7">
      <c r="A1555" s="107">
        <v>2018</v>
      </c>
      <c r="B1555" s="268" t="s">
        <v>644</v>
      </c>
      <c r="C1555" s="190" t="s">
        <v>2227</v>
      </c>
      <c r="D1555" s="190" t="s">
        <v>1195</v>
      </c>
      <c r="E1555" s="190" t="s">
        <v>2411</v>
      </c>
      <c r="F1555" s="269" t="s">
        <v>2304</v>
      </c>
      <c r="G1555" s="107">
        <v>5</v>
      </c>
    </row>
    <row r="1556" spans="1:7">
      <c r="A1556" s="107">
        <v>2018</v>
      </c>
      <c r="B1556" s="268" t="s">
        <v>644</v>
      </c>
      <c r="C1556" s="190" t="s">
        <v>2227</v>
      </c>
      <c r="D1556" s="190" t="s">
        <v>5397</v>
      </c>
      <c r="E1556" s="190" t="s">
        <v>5401</v>
      </c>
      <c r="F1556" s="269" t="s">
        <v>2321</v>
      </c>
      <c r="G1556" s="107">
        <v>1</v>
      </c>
    </row>
    <row r="1557" spans="1:7">
      <c r="A1557" s="107">
        <v>2018</v>
      </c>
      <c r="B1557" s="268" t="s">
        <v>644</v>
      </c>
      <c r="C1557" s="190" t="s">
        <v>2227</v>
      </c>
      <c r="D1557" s="190" t="s">
        <v>5397</v>
      </c>
      <c r="E1557" s="190" t="s">
        <v>5401</v>
      </c>
      <c r="F1557" s="269" t="s">
        <v>2326</v>
      </c>
      <c r="G1557" s="107">
        <v>43</v>
      </c>
    </row>
    <row r="1558" spans="1:7">
      <c r="A1558" s="107">
        <v>2018</v>
      </c>
      <c r="B1558" s="268" t="s">
        <v>644</v>
      </c>
      <c r="C1558" s="190" t="s">
        <v>2227</v>
      </c>
      <c r="D1558" s="190" t="s">
        <v>5397</v>
      </c>
      <c r="E1558" s="190" t="s">
        <v>5400</v>
      </c>
      <c r="F1558" s="269" t="s">
        <v>2336</v>
      </c>
      <c r="G1558" s="107">
        <v>4</v>
      </c>
    </row>
    <row r="1559" spans="1:7">
      <c r="A1559" s="107">
        <v>2018</v>
      </c>
      <c r="B1559" s="268" t="s">
        <v>644</v>
      </c>
      <c r="C1559" s="190" t="s">
        <v>2227</v>
      </c>
      <c r="D1559" s="190" t="s">
        <v>1195</v>
      </c>
      <c r="E1559" s="190" t="s">
        <v>2411</v>
      </c>
      <c r="F1559" s="269" t="s">
        <v>2305</v>
      </c>
      <c r="G1559" s="107">
        <v>55</v>
      </c>
    </row>
    <row r="1560" spans="1:7">
      <c r="A1560" s="107">
        <v>2018</v>
      </c>
      <c r="B1560" s="268" t="s">
        <v>644</v>
      </c>
      <c r="C1560" s="190" t="s">
        <v>2227</v>
      </c>
      <c r="D1560" s="190" t="s">
        <v>1195</v>
      </c>
      <c r="E1560" s="190" t="s">
        <v>2411</v>
      </c>
      <c r="F1560" s="269" t="s">
        <v>2306</v>
      </c>
      <c r="G1560" s="107">
        <v>33</v>
      </c>
    </row>
    <row r="1561" spans="1:7">
      <c r="A1561" s="107">
        <v>2018</v>
      </c>
      <c r="B1561" s="268" t="s">
        <v>644</v>
      </c>
      <c r="C1561" s="190" t="s">
        <v>2227</v>
      </c>
      <c r="D1561" s="190" t="s">
        <v>5397</v>
      </c>
      <c r="E1561" s="190" t="s">
        <v>5401</v>
      </c>
      <c r="F1561" s="269" t="s">
        <v>2323</v>
      </c>
      <c r="G1561" s="107">
        <v>9</v>
      </c>
    </row>
    <row r="1562" spans="1:7">
      <c r="A1562" s="107">
        <v>2018</v>
      </c>
      <c r="B1562" s="268" t="s">
        <v>644</v>
      </c>
      <c r="C1562" s="190" t="s">
        <v>2227</v>
      </c>
      <c r="D1562" s="190" t="s">
        <v>1195</v>
      </c>
      <c r="E1562" s="190" t="s">
        <v>2411</v>
      </c>
      <c r="F1562" s="269" t="s">
        <v>2309</v>
      </c>
      <c r="G1562" s="107">
        <v>8</v>
      </c>
    </row>
    <row r="1563" spans="1:7">
      <c r="A1563" s="107">
        <v>2018</v>
      </c>
      <c r="B1563" s="268" t="s">
        <v>644</v>
      </c>
      <c r="C1563" s="190" t="s">
        <v>2227</v>
      </c>
      <c r="D1563" s="190" t="s">
        <v>1195</v>
      </c>
      <c r="E1563" s="190" t="s">
        <v>2411</v>
      </c>
      <c r="F1563" s="269" t="s">
        <v>2310</v>
      </c>
      <c r="G1563" s="107">
        <v>9</v>
      </c>
    </row>
    <row r="1564" spans="1:7">
      <c r="A1564" s="107">
        <v>2018</v>
      </c>
      <c r="B1564" s="268" t="s">
        <v>644</v>
      </c>
      <c r="C1564" s="190" t="s">
        <v>2227</v>
      </c>
      <c r="D1564" s="190" t="s">
        <v>1195</v>
      </c>
      <c r="E1564" s="190" t="s">
        <v>2411</v>
      </c>
      <c r="F1564" s="269" t="s">
        <v>2311</v>
      </c>
      <c r="G1564" s="107">
        <v>2</v>
      </c>
    </row>
    <row r="1565" spans="1:7">
      <c r="A1565" s="107">
        <v>2018</v>
      </c>
      <c r="B1565" s="268" t="s">
        <v>644</v>
      </c>
      <c r="C1565" s="190" t="s">
        <v>2227</v>
      </c>
      <c r="D1565" s="190" t="s">
        <v>5397</v>
      </c>
      <c r="E1565" s="190" t="s">
        <v>5401</v>
      </c>
      <c r="F1565" s="269" t="s">
        <v>2325</v>
      </c>
      <c r="G1565" s="107">
        <v>30</v>
      </c>
    </row>
    <row r="1566" spans="1:7">
      <c r="A1566" s="107">
        <v>2018</v>
      </c>
      <c r="B1566" s="268" t="s">
        <v>644</v>
      </c>
      <c r="C1566" s="190" t="s">
        <v>2227</v>
      </c>
      <c r="D1566" s="190" t="s">
        <v>1195</v>
      </c>
      <c r="E1566" s="190" t="s">
        <v>2411</v>
      </c>
      <c r="F1566" s="269" t="s">
        <v>2312</v>
      </c>
      <c r="G1566" s="107">
        <v>34</v>
      </c>
    </row>
    <row r="1567" spans="1:7">
      <c r="A1567" s="107">
        <v>2018</v>
      </c>
      <c r="B1567" s="268" t="s">
        <v>644</v>
      </c>
      <c r="C1567" s="190" t="s">
        <v>2227</v>
      </c>
      <c r="D1567" s="190" t="s">
        <v>1195</v>
      </c>
      <c r="E1567" s="190" t="s">
        <v>2411</v>
      </c>
      <c r="F1567" s="269" t="s">
        <v>2313</v>
      </c>
      <c r="G1567" s="107">
        <v>1</v>
      </c>
    </row>
    <row r="1568" spans="1:7">
      <c r="A1568" s="107">
        <v>2018</v>
      </c>
      <c r="B1568" s="268" t="s">
        <v>644</v>
      </c>
      <c r="C1568" s="190" t="s">
        <v>2227</v>
      </c>
      <c r="D1568" s="190" t="s">
        <v>1195</v>
      </c>
      <c r="E1568" s="190" t="s">
        <v>2411</v>
      </c>
      <c r="F1568" s="269" t="s">
        <v>2314</v>
      </c>
      <c r="G1568" s="107">
        <v>1</v>
      </c>
    </row>
    <row r="1569" spans="1:7">
      <c r="A1569" s="107">
        <v>2018</v>
      </c>
      <c r="B1569" s="268" t="s">
        <v>644</v>
      </c>
      <c r="C1569" s="190" t="s">
        <v>2227</v>
      </c>
      <c r="D1569" s="190" t="s">
        <v>1195</v>
      </c>
      <c r="E1569" s="190" t="s">
        <v>2411</v>
      </c>
      <c r="F1569" s="269" t="s">
        <v>2315</v>
      </c>
      <c r="G1569" s="107">
        <v>14</v>
      </c>
    </row>
    <row r="1570" spans="1:7">
      <c r="A1570" s="107">
        <v>2018</v>
      </c>
      <c r="B1570" s="268" t="s">
        <v>644</v>
      </c>
      <c r="C1570" s="190" t="s">
        <v>2227</v>
      </c>
      <c r="D1570" s="190" t="s">
        <v>5397</v>
      </c>
      <c r="E1570" s="190" t="s">
        <v>5400</v>
      </c>
      <c r="F1570" s="269" t="s">
        <v>2318</v>
      </c>
      <c r="G1570" s="107">
        <v>4</v>
      </c>
    </row>
    <row r="1571" spans="1:7">
      <c r="A1571" s="107">
        <v>2018</v>
      </c>
      <c r="B1571" s="268" t="s">
        <v>644</v>
      </c>
      <c r="C1571" s="190" t="s">
        <v>213</v>
      </c>
      <c r="D1571" s="190" t="s">
        <v>5397</v>
      </c>
      <c r="E1571" s="190" t="s">
        <v>5401</v>
      </c>
      <c r="F1571" s="269" t="s">
        <v>2319</v>
      </c>
      <c r="G1571" s="107">
        <v>2</v>
      </c>
    </row>
    <row r="1572" spans="1:7">
      <c r="A1572" s="107">
        <v>2018</v>
      </c>
      <c r="B1572" s="268" t="s">
        <v>644</v>
      </c>
      <c r="C1572" s="190" t="s">
        <v>31</v>
      </c>
      <c r="D1572" s="190" t="s">
        <v>5397</v>
      </c>
      <c r="E1572" s="190" t="s">
        <v>5401</v>
      </c>
      <c r="F1572" s="269" t="s">
        <v>2319</v>
      </c>
      <c r="G1572" s="107">
        <v>4</v>
      </c>
    </row>
    <row r="1573" spans="1:7">
      <c r="A1573" s="107">
        <v>2018</v>
      </c>
      <c r="B1573" s="268" t="s">
        <v>644</v>
      </c>
      <c r="C1573" s="190" t="s">
        <v>214</v>
      </c>
      <c r="D1573" s="190" t="s">
        <v>5397</v>
      </c>
      <c r="E1573" s="190" t="s">
        <v>5401</v>
      </c>
      <c r="F1573" s="269" t="s">
        <v>2319</v>
      </c>
      <c r="G1573" s="107">
        <v>18</v>
      </c>
    </row>
    <row r="1574" spans="1:7">
      <c r="A1574" s="107">
        <v>2018</v>
      </c>
      <c r="B1574" s="268" t="s">
        <v>644</v>
      </c>
      <c r="C1574" s="190" t="s">
        <v>126</v>
      </c>
      <c r="D1574" s="190" t="s">
        <v>5397</v>
      </c>
      <c r="E1574" s="190" t="s">
        <v>5401</v>
      </c>
      <c r="F1574" s="269" t="s">
        <v>2319</v>
      </c>
      <c r="G1574" s="107">
        <v>6</v>
      </c>
    </row>
    <row r="1575" spans="1:7">
      <c r="A1575" s="107">
        <v>2018</v>
      </c>
      <c r="B1575" s="268" t="s">
        <v>644</v>
      </c>
      <c r="C1575" s="190" t="s">
        <v>213</v>
      </c>
      <c r="D1575" s="190" t="s">
        <v>1195</v>
      </c>
      <c r="E1575" s="190" t="s">
        <v>2411</v>
      </c>
      <c r="F1575" s="269" t="s">
        <v>2303</v>
      </c>
      <c r="G1575" s="107">
        <v>3</v>
      </c>
    </row>
    <row r="1576" spans="1:7">
      <c r="A1576" s="107">
        <v>2018</v>
      </c>
      <c r="B1576" s="268" t="s">
        <v>644</v>
      </c>
      <c r="C1576" s="190" t="s">
        <v>31</v>
      </c>
      <c r="D1576" s="190" t="s">
        <v>1195</v>
      </c>
      <c r="E1576" s="190" t="s">
        <v>2411</v>
      </c>
      <c r="F1576" s="269" t="s">
        <v>2303</v>
      </c>
      <c r="G1576" s="107">
        <v>6</v>
      </c>
    </row>
    <row r="1577" spans="1:7">
      <c r="A1577" s="107">
        <v>2018</v>
      </c>
      <c r="B1577" s="268" t="s">
        <v>644</v>
      </c>
      <c r="C1577" s="190" t="s">
        <v>214</v>
      </c>
      <c r="D1577" s="190" t="s">
        <v>1195</v>
      </c>
      <c r="E1577" s="190" t="s">
        <v>2411</v>
      </c>
      <c r="F1577" s="269" t="s">
        <v>2303</v>
      </c>
      <c r="G1577" s="107">
        <v>6</v>
      </c>
    </row>
    <row r="1578" spans="1:7">
      <c r="A1578" s="107">
        <v>2018</v>
      </c>
      <c r="B1578" s="268" t="s">
        <v>644</v>
      </c>
      <c r="C1578" s="190" t="s">
        <v>126</v>
      </c>
      <c r="D1578" s="190" t="s">
        <v>1195</v>
      </c>
      <c r="E1578" s="190" t="s">
        <v>2411</v>
      </c>
      <c r="F1578" s="269" t="s">
        <v>2303</v>
      </c>
      <c r="G1578" s="107">
        <v>9</v>
      </c>
    </row>
    <row r="1579" spans="1:7">
      <c r="A1579" s="107">
        <v>2018</v>
      </c>
      <c r="B1579" s="268" t="s">
        <v>644</v>
      </c>
      <c r="C1579" s="190" t="s">
        <v>31</v>
      </c>
      <c r="D1579" s="190" t="s">
        <v>5397</v>
      </c>
      <c r="E1579" s="190" t="s">
        <v>5401</v>
      </c>
      <c r="F1579" s="269" t="s">
        <v>2320</v>
      </c>
      <c r="G1579" s="107">
        <v>4</v>
      </c>
    </row>
    <row r="1580" spans="1:7">
      <c r="A1580" s="107">
        <v>2018</v>
      </c>
      <c r="B1580" s="268" t="s">
        <v>644</v>
      </c>
      <c r="C1580" s="190" t="s">
        <v>214</v>
      </c>
      <c r="D1580" s="190" t="s">
        <v>5397</v>
      </c>
      <c r="E1580" s="190" t="s">
        <v>5401</v>
      </c>
      <c r="F1580" s="269" t="s">
        <v>2320</v>
      </c>
      <c r="G1580" s="107">
        <v>7</v>
      </c>
    </row>
    <row r="1581" spans="1:7">
      <c r="A1581" s="107">
        <v>2018</v>
      </c>
      <c r="B1581" s="268" t="s">
        <v>644</v>
      </c>
      <c r="C1581" s="190" t="s">
        <v>126</v>
      </c>
      <c r="D1581" s="190" t="s">
        <v>5397</v>
      </c>
      <c r="E1581" s="190" t="s">
        <v>5401</v>
      </c>
      <c r="F1581" s="269" t="s">
        <v>2320</v>
      </c>
      <c r="G1581" s="107">
        <v>3</v>
      </c>
    </row>
    <row r="1582" spans="1:7">
      <c r="A1582" s="107">
        <v>2018</v>
      </c>
      <c r="B1582" s="268" t="s">
        <v>644</v>
      </c>
      <c r="C1582" s="190" t="s">
        <v>2302</v>
      </c>
      <c r="D1582" s="190" t="s">
        <v>1195</v>
      </c>
      <c r="E1582" s="190" t="s">
        <v>2411</v>
      </c>
      <c r="F1582" s="269" t="s">
        <v>2304</v>
      </c>
      <c r="G1582" s="107">
        <v>2</v>
      </c>
    </row>
    <row r="1583" spans="1:7">
      <c r="A1583" s="107">
        <v>2018</v>
      </c>
      <c r="B1583" s="268" t="s">
        <v>644</v>
      </c>
      <c r="C1583" s="190" t="s">
        <v>213</v>
      </c>
      <c r="D1583" s="190" t="s">
        <v>1195</v>
      </c>
      <c r="E1583" s="190" t="s">
        <v>2411</v>
      </c>
      <c r="F1583" s="269" t="s">
        <v>2304</v>
      </c>
      <c r="G1583" s="107">
        <v>8</v>
      </c>
    </row>
    <row r="1584" spans="1:7">
      <c r="A1584" s="107">
        <v>2018</v>
      </c>
      <c r="B1584" s="268" t="s">
        <v>644</v>
      </c>
      <c r="C1584" s="190" t="s">
        <v>31</v>
      </c>
      <c r="D1584" s="190" t="s">
        <v>1195</v>
      </c>
      <c r="E1584" s="190" t="s">
        <v>2411</v>
      </c>
      <c r="F1584" s="269" t="s">
        <v>2304</v>
      </c>
      <c r="G1584" s="107">
        <v>41</v>
      </c>
    </row>
    <row r="1585" spans="1:7">
      <c r="A1585" s="107">
        <v>2018</v>
      </c>
      <c r="B1585" s="268" t="s">
        <v>644</v>
      </c>
      <c r="C1585" s="190" t="s">
        <v>214</v>
      </c>
      <c r="D1585" s="190" t="s">
        <v>1195</v>
      </c>
      <c r="E1585" s="190" t="s">
        <v>2411</v>
      </c>
      <c r="F1585" s="269" t="s">
        <v>2304</v>
      </c>
      <c r="G1585" s="107">
        <v>58</v>
      </c>
    </row>
    <row r="1586" spans="1:7">
      <c r="A1586" s="107">
        <v>2018</v>
      </c>
      <c r="B1586" s="268" t="s">
        <v>644</v>
      </c>
      <c r="C1586" s="190" t="s">
        <v>126</v>
      </c>
      <c r="D1586" s="190" t="s">
        <v>1195</v>
      </c>
      <c r="E1586" s="190" t="s">
        <v>2411</v>
      </c>
      <c r="F1586" s="269" t="s">
        <v>2304</v>
      </c>
      <c r="G1586" s="107">
        <v>75</v>
      </c>
    </row>
    <row r="1587" spans="1:7">
      <c r="A1587" s="107">
        <v>2018</v>
      </c>
      <c r="B1587" s="268" t="s">
        <v>644</v>
      </c>
      <c r="C1587" s="190" t="s">
        <v>31</v>
      </c>
      <c r="D1587" s="190" t="s">
        <v>5397</v>
      </c>
      <c r="E1587" s="190" t="s">
        <v>5401</v>
      </c>
      <c r="F1587" s="269" t="s">
        <v>2321</v>
      </c>
      <c r="G1587" s="107">
        <v>1</v>
      </c>
    </row>
    <row r="1588" spans="1:7">
      <c r="A1588" s="107">
        <v>2018</v>
      </c>
      <c r="B1588" s="268" t="s">
        <v>644</v>
      </c>
      <c r="C1588" s="190" t="s">
        <v>214</v>
      </c>
      <c r="D1588" s="190" t="s">
        <v>5397</v>
      </c>
      <c r="E1588" s="190" t="s">
        <v>5401</v>
      </c>
      <c r="F1588" s="269" t="s">
        <v>2321</v>
      </c>
      <c r="G1588" s="107">
        <v>4</v>
      </c>
    </row>
    <row r="1589" spans="1:7">
      <c r="A1589" s="107">
        <v>2018</v>
      </c>
      <c r="B1589" s="268" t="s">
        <v>644</v>
      </c>
      <c r="C1589" s="190" t="s">
        <v>126</v>
      </c>
      <c r="D1589" s="190" t="s">
        <v>5397</v>
      </c>
      <c r="E1589" s="190" t="s">
        <v>5401</v>
      </c>
      <c r="F1589" s="269" t="s">
        <v>2321</v>
      </c>
      <c r="G1589" s="107">
        <v>1</v>
      </c>
    </row>
    <row r="1590" spans="1:7">
      <c r="A1590" s="107">
        <v>2018</v>
      </c>
      <c r="B1590" s="268" t="s">
        <v>644</v>
      </c>
      <c r="C1590" s="190" t="s">
        <v>31</v>
      </c>
      <c r="D1590" s="190" t="s">
        <v>5397</v>
      </c>
      <c r="E1590" s="190" t="s">
        <v>5401</v>
      </c>
      <c r="F1590" s="269" t="s">
        <v>2326</v>
      </c>
      <c r="G1590" s="107">
        <v>4</v>
      </c>
    </row>
    <row r="1591" spans="1:7">
      <c r="A1591" s="107">
        <v>2018</v>
      </c>
      <c r="B1591" s="268" t="s">
        <v>644</v>
      </c>
      <c r="C1591" s="190" t="s">
        <v>214</v>
      </c>
      <c r="D1591" s="190" t="s">
        <v>5397</v>
      </c>
      <c r="E1591" s="190" t="s">
        <v>5401</v>
      </c>
      <c r="F1591" s="269" t="s">
        <v>2326</v>
      </c>
      <c r="G1591" s="107">
        <v>1</v>
      </c>
    </row>
    <row r="1592" spans="1:7">
      <c r="A1592" s="107">
        <v>2018</v>
      </c>
      <c r="B1592" s="268" t="s">
        <v>644</v>
      </c>
      <c r="C1592" s="190" t="s">
        <v>126</v>
      </c>
      <c r="D1592" s="190" t="s">
        <v>5397</v>
      </c>
      <c r="E1592" s="190" t="s">
        <v>5401</v>
      </c>
      <c r="F1592" s="269" t="s">
        <v>2326</v>
      </c>
      <c r="G1592" s="107">
        <v>2</v>
      </c>
    </row>
    <row r="1593" spans="1:7">
      <c r="A1593" s="107">
        <v>2018</v>
      </c>
      <c r="B1593" s="268" t="s">
        <v>644</v>
      </c>
      <c r="C1593" s="190" t="s">
        <v>31</v>
      </c>
      <c r="D1593" s="190" t="s">
        <v>5397</v>
      </c>
      <c r="E1593" s="190" t="s">
        <v>5400</v>
      </c>
      <c r="F1593" s="269" t="s">
        <v>2336</v>
      </c>
      <c r="G1593" s="107">
        <v>1</v>
      </c>
    </row>
    <row r="1594" spans="1:7">
      <c r="A1594" s="107">
        <v>2018</v>
      </c>
      <c r="B1594" s="268" t="s">
        <v>644</v>
      </c>
      <c r="C1594" s="190" t="s">
        <v>214</v>
      </c>
      <c r="D1594" s="190" t="s">
        <v>5397</v>
      </c>
      <c r="E1594" s="190" t="s">
        <v>5400</v>
      </c>
      <c r="F1594" s="269" t="s">
        <v>2336</v>
      </c>
      <c r="G1594" s="107">
        <v>1</v>
      </c>
    </row>
    <row r="1595" spans="1:7">
      <c r="A1595" s="107">
        <v>2018</v>
      </c>
      <c r="B1595" s="268" t="s">
        <v>644</v>
      </c>
      <c r="C1595" s="190" t="s">
        <v>126</v>
      </c>
      <c r="D1595" s="190" t="s">
        <v>5397</v>
      </c>
      <c r="E1595" s="190" t="s">
        <v>5400</v>
      </c>
      <c r="F1595" s="269" t="s">
        <v>2336</v>
      </c>
      <c r="G1595" s="107">
        <v>1</v>
      </c>
    </row>
    <row r="1596" spans="1:7">
      <c r="A1596" s="107">
        <v>2018</v>
      </c>
      <c r="B1596" s="268" t="s">
        <v>644</v>
      </c>
      <c r="C1596" s="190" t="s">
        <v>2302</v>
      </c>
      <c r="D1596" s="190" t="s">
        <v>1195</v>
      </c>
      <c r="E1596" s="190" t="s">
        <v>2411</v>
      </c>
      <c r="F1596" s="269" t="s">
        <v>2305</v>
      </c>
      <c r="G1596" s="107">
        <v>11</v>
      </c>
    </row>
    <row r="1597" spans="1:7">
      <c r="A1597" s="107">
        <v>2018</v>
      </c>
      <c r="B1597" s="268" t="s">
        <v>644</v>
      </c>
      <c r="C1597" s="190" t="s">
        <v>213</v>
      </c>
      <c r="D1597" s="190" t="s">
        <v>1195</v>
      </c>
      <c r="E1597" s="190" t="s">
        <v>2411</v>
      </c>
      <c r="F1597" s="269" t="s">
        <v>2305</v>
      </c>
      <c r="G1597" s="107">
        <v>21</v>
      </c>
    </row>
    <row r="1598" spans="1:7">
      <c r="A1598" s="107">
        <v>2018</v>
      </c>
      <c r="B1598" s="268" t="s">
        <v>644</v>
      </c>
      <c r="C1598" s="190" t="s">
        <v>31</v>
      </c>
      <c r="D1598" s="190" t="s">
        <v>1195</v>
      </c>
      <c r="E1598" s="190" t="s">
        <v>2411</v>
      </c>
      <c r="F1598" s="269" t="s">
        <v>2305</v>
      </c>
      <c r="G1598" s="107">
        <v>119</v>
      </c>
    </row>
    <row r="1599" spans="1:7">
      <c r="A1599" s="107">
        <v>2018</v>
      </c>
      <c r="B1599" s="268" t="s">
        <v>644</v>
      </c>
      <c r="C1599" s="190" t="s">
        <v>214</v>
      </c>
      <c r="D1599" s="190" t="s">
        <v>1195</v>
      </c>
      <c r="E1599" s="190" t="s">
        <v>2411</v>
      </c>
      <c r="F1599" s="269" t="s">
        <v>2305</v>
      </c>
      <c r="G1599" s="107">
        <v>72</v>
      </c>
    </row>
    <row r="1600" spans="1:7">
      <c r="A1600" s="107">
        <v>2018</v>
      </c>
      <c r="B1600" s="268" t="s">
        <v>644</v>
      </c>
      <c r="C1600" s="190" t="s">
        <v>126</v>
      </c>
      <c r="D1600" s="190" t="s">
        <v>1195</v>
      </c>
      <c r="E1600" s="190" t="s">
        <v>2411</v>
      </c>
      <c r="F1600" s="269" t="s">
        <v>2305</v>
      </c>
      <c r="G1600" s="107">
        <v>119</v>
      </c>
    </row>
    <row r="1601" spans="1:7">
      <c r="A1601" s="107">
        <v>2018</v>
      </c>
      <c r="B1601" s="268" t="s">
        <v>644</v>
      </c>
      <c r="C1601" s="190" t="s">
        <v>2302</v>
      </c>
      <c r="D1601" s="190" t="s">
        <v>1195</v>
      </c>
      <c r="E1601" s="190" t="s">
        <v>2411</v>
      </c>
      <c r="F1601" s="269" t="s">
        <v>2306</v>
      </c>
      <c r="G1601" s="107">
        <v>7</v>
      </c>
    </row>
    <row r="1602" spans="1:7">
      <c r="A1602" s="107">
        <v>2018</v>
      </c>
      <c r="B1602" s="268" t="s">
        <v>644</v>
      </c>
      <c r="C1602" s="190" t="s">
        <v>213</v>
      </c>
      <c r="D1602" s="190" t="s">
        <v>1195</v>
      </c>
      <c r="E1602" s="190" t="s">
        <v>2411</v>
      </c>
      <c r="F1602" s="269" t="s">
        <v>2306</v>
      </c>
      <c r="G1602" s="107">
        <v>4</v>
      </c>
    </row>
    <row r="1603" spans="1:7">
      <c r="A1603" s="107">
        <v>2018</v>
      </c>
      <c r="B1603" s="268" t="s">
        <v>644</v>
      </c>
      <c r="C1603" s="190" t="s">
        <v>31</v>
      </c>
      <c r="D1603" s="190" t="s">
        <v>1195</v>
      </c>
      <c r="E1603" s="190" t="s">
        <v>2411</v>
      </c>
      <c r="F1603" s="269" t="s">
        <v>2306</v>
      </c>
      <c r="G1603" s="107">
        <v>33</v>
      </c>
    </row>
    <row r="1604" spans="1:7">
      <c r="A1604" s="107">
        <v>2018</v>
      </c>
      <c r="B1604" s="268" t="s">
        <v>644</v>
      </c>
      <c r="C1604" s="190" t="s">
        <v>214</v>
      </c>
      <c r="D1604" s="190" t="s">
        <v>1195</v>
      </c>
      <c r="E1604" s="190" t="s">
        <v>2411</v>
      </c>
      <c r="F1604" s="269" t="s">
        <v>2306</v>
      </c>
      <c r="G1604" s="107">
        <v>25</v>
      </c>
    </row>
    <row r="1605" spans="1:7">
      <c r="A1605" s="107">
        <v>2018</v>
      </c>
      <c r="B1605" s="268" t="s">
        <v>644</v>
      </c>
      <c r="C1605" s="190" t="s">
        <v>126</v>
      </c>
      <c r="D1605" s="190" t="s">
        <v>1195</v>
      </c>
      <c r="E1605" s="190" t="s">
        <v>2411</v>
      </c>
      <c r="F1605" s="269" t="s">
        <v>2306</v>
      </c>
      <c r="G1605" s="107">
        <v>65</v>
      </c>
    </row>
    <row r="1606" spans="1:7">
      <c r="A1606" s="107">
        <v>2018</v>
      </c>
      <c r="B1606" s="268" t="s">
        <v>644</v>
      </c>
      <c r="C1606" s="190" t="s">
        <v>2302</v>
      </c>
      <c r="D1606" s="190" t="s">
        <v>5397</v>
      </c>
      <c r="E1606" s="190" t="s">
        <v>5401</v>
      </c>
      <c r="F1606" s="269" t="s">
        <v>2323</v>
      </c>
      <c r="G1606" s="107">
        <v>4</v>
      </c>
    </row>
    <row r="1607" spans="1:7">
      <c r="A1607" s="107">
        <v>2018</v>
      </c>
      <c r="B1607" s="268" t="s">
        <v>644</v>
      </c>
      <c r="C1607" s="190" t="s">
        <v>213</v>
      </c>
      <c r="D1607" s="190" t="s">
        <v>5397</v>
      </c>
      <c r="E1607" s="190" t="s">
        <v>5401</v>
      </c>
      <c r="F1607" s="269" t="s">
        <v>2323</v>
      </c>
      <c r="G1607" s="107">
        <v>23</v>
      </c>
    </row>
    <row r="1608" spans="1:7">
      <c r="A1608" s="107">
        <v>2018</v>
      </c>
      <c r="B1608" s="268" t="s">
        <v>644</v>
      </c>
      <c r="C1608" s="190" t="s">
        <v>31</v>
      </c>
      <c r="D1608" s="190" t="s">
        <v>5397</v>
      </c>
      <c r="E1608" s="190" t="s">
        <v>5401</v>
      </c>
      <c r="F1608" s="269" t="s">
        <v>2323</v>
      </c>
      <c r="G1608" s="107">
        <v>21</v>
      </c>
    </row>
    <row r="1609" spans="1:7">
      <c r="A1609" s="107">
        <v>2018</v>
      </c>
      <c r="B1609" s="268" t="s">
        <v>644</v>
      </c>
      <c r="C1609" s="190" t="s">
        <v>214</v>
      </c>
      <c r="D1609" s="190" t="s">
        <v>5397</v>
      </c>
      <c r="E1609" s="190" t="s">
        <v>5401</v>
      </c>
      <c r="F1609" s="269" t="s">
        <v>2323</v>
      </c>
      <c r="G1609" s="107">
        <v>44</v>
      </c>
    </row>
    <row r="1610" spans="1:7">
      <c r="A1610" s="107">
        <v>2018</v>
      </c>
      <c r="B1610" s="268" t="s">
        <v>644</v>
      </c>
      <c r="C1610" s="190" t="s">
        <v>126</v>
      </c>
      <c r="D1610" s="190" t="s">
        <v>5397</v>
      </c>
      <c r="E1610" s="190" t="s">
        <v>5401</v>
      </c>
      <c r="F1610" s="269" t="s">
        <v>2323</v>
      </c>
      <c r="G1610" s="107">
        <v>55</v>
      </c>
    </row>
    <row r="1611" spans="1:7">
      <c r="A1611" s="107">
        <v>2018</v>
      </c>
      <c r="B1611" s="268" t="s">
        <v>644</v>
      </c>
      <c r="C1611" s="190" t="s">
        <v>213</v>
      </c>
      <c r="D1611" s="190" t="s">
        <v>1195</v>
      </c>
      <c r="E1611" s="190" t="s">
        <v>2411</v>
      </c>
      <c r="F1611" s="269" t="s">
        <v>2307</v>
      </c>
      <c r="G1611" s="107">
        <v>4</v>
      </c>
    </row>
    <row r="1612" spans="1:7">
      <c r="A1612" s="107">
        <v>2018</v>
      </c>
      <c r="B1612" s="268" t="s">
        <v>644</v>
      </c>
      <c r="C1612" s="190" t="s">
        <v>2302</v>
      </c>
      <c r="D1612" s="190" t="s">
        <v>1195</v>
      </c>
      <c r="E1612" s="190" t="s">
        <v>2411</v>
      </c>
      <c r="F1612" s="269" t="s">
        <v>2308</v>
      </c>
      <c r="G1612" s="107">
        <v>5</v>
      </c>
    </row>
    <row r="1613" spans="1:7">
      <c r="A1613" s="107">
        <v>2018</v>
      </c>
      <c r="B1613" s="268" t="s">
        <v>644</v>
      </c>
      <c r="C1613" s="190" t="s">
        <v>31</v>
      </c>
      <c r="D1613" s="190" t="s">
        <v>1195</v>
      </c>
      <c r="E1613" s="190" t="s">
        <v>2411</v>
      </c>
      <c r="F1613" s="269" t="s">
        <v>2308</v>
      </c>
      <c r="G1613" s="107">
        <v>23</v>
      </c>
    </row>
    <row r="1614" spans="1:7">
      <c r="A1614" s="107">
        <v>2018</v>
      </c>
      <c r="B1614" s="268" t="s">
        <v>644</v>
      </c>
      <c r="C1614" s="190" t="s">
        <v>214</v>
      </c>
      <c r="D1614" s="190" t="s">
        <v>1195</v>
      </c>
      <c r="E1614" s="190" t="s">
        <v>2411</v>
      </c>
      <c r="F1614" s="269" t="s">
        <v>2308</v>
      </c>
      <c r="G1614" s="107">
        <v>33</v>
      </c>
    </row>
    <row r="1615" spans="1:7">
      <c r="A1615" s="107">
        <v>2018</v>
      </c>
      <c r="B1615" s="268" t="s">
        <v>644</v>
      </c>
      <c r="C1615" s="190" t="s">
        <v>126</v>
      </c>
      <c r="D1615" s="190" t="s">
        <v>1195</v>
      </c>
      <c r="E1615" s="190" t="s">
        <v>2411</v>
      </c>
      <c r="F1615" s="269" t="s">
        <v>2308</v>
      </c>
      <c r="G1615" s="107">
        <v>34</v>
      </c>
    </row>
    <row r="1616" spans="1:7">
      <c r="A1616" s="107">
        <v>2018</v>
      </c>
      <c r="B1616" s="268" t="s">
        <v>644</v>
      </c>
      <c r="C1616" s="190" t="s">
        <v>2302</v>
      </c>
      <c r="D1616" s="190" t="s">
        <v>1195</v>
      </c>
      <c r="E1616" s="190" t="s">
        <v>2411</v>
      </c>
      <c r="F1616" s="269" t="s">
        <v>2309</v>
      </c>
      <c r="G1616" s="107">
        <v>4</v>
      </c>
    </row>
    <row r="1617" spans="1:7">
      <c r="A1617" s="107">
        <v>2018</v>
      </c>
      <c r="B1617" s="268" t="s">
        <v>644</v>
      </c>
      <c r="C1617" s="190" t="s">
        <v>213</v>
      </c>
      <c r="D1617" s="190" t="s">
        <v>1195</v>
      </c>
      <c r="E1617" s="190" t="s">
        <v>2411</v>
      </c>
      <c r="F1617" s="269" t="s">
        <v>2309</v>
      </c>
      <c r="G1617" s="107">
        <v>18</v>
      </c>
    </row>
    <row r="1618" spans="1:7">
      <c r="A1618" s="107">
        <v>2018</v>
      </c>
      <c r="B1618" s="268" t="s">
        <v>644</v>
      </c>
      <c r="C1618" s="190" t="s">
        <v>31</v>
      </c>
      <c r="D1618" s="190" t="s">
        <v>1195</v>
      </c>
      <c r="E1618" s="190" t="s">
        <v>2411</v>
      </c>
      <c r="F1618" s="269" t="s">
        <v>2309</v>
      </c>
      <c r="G1618" s="107">
        <v>14</v>
      </c>
    </row>
    <row r="1619" spans="1:7">
      <c r="A1619" s="107">
        <v>2018</v>
      </c>
      <c r="B1619" s="268" t="s">
        <v>644</v>
      </c>
      <c r="C1619" s="190" t="s">
        <v>214</v>
      </c>
      <c r="D1619" s="190" t="s">
        <v>1195</v>
      </c>
      <c r="E1619" s="190" t="s">
        <v>2411</v>
      </c>
      <c r="F1619" s="269" t="s">
        <v>2309</v>
      </c>
      <c r="G1619" s="107">
        <v>21</v>
      </c>
    </row>
    <row r="1620" spans="1:7">
      <c r="A1620" s="107">
        <v>2018</v>
      </c>
      <c r="B1620" s="268" t="s">
        <v>644</v>
      </c>
      <c r="C1620" s="190" t="s">
        <v>126</v>
      </c>
      <c r="D1620" s="190" t="s">
        <v>1195</v>
      </c>
      <c r="E1620" s="190" t="s">
        <v>2411</v>
      </c>
      <c r="F1620" s="269" t="s">
        <v>2309</v>
      </c>
      <c r="G1620" s="107">
        <v>24</v>
      </c>
    </row>
    <row r="1621" spans="1:7">
      <c r="A1621" s="107">
        <v>2018</v>
      </c>
      <c r="B1621" s="268" t="s">
        <v>644</v>
      </c>
      <c r="C1621" s="190" t="s">
        <v>2302</v>
      </c>
      <c r="D1621" s="190" t="s">
        <v>1195</v>
      </c>
      <c r="E1621" s="190" t="s">
        <v>2411</v>
      </c>
      <c r="F1621" s="269" t="s">
        <v>2310</v>
      </c>
      <c r="G1621" s="107">
        <v>1</v>
      </c>
    </row>
    <row r="1622" spans="1:7">
      <c r="A1622" s="107">
        <v>2018</v>
      </c>
      <c r="B1622" s="268" t="s">
        <v>644</v>
      </c>
      <c r="C1622" s="190" t="s">
        <v>213</v>
      </c>
      <c r="D1622" s="190" t="s">
        <v>1195</v>
      </c>
      <c r="E1622" s="190" t="s">
        <v>2411</v>
      </c>
      <c r="F1622" s="269" t="s">
        <v>2310</v>
      </c>
      <c r="G1622" s="107">
        <v>3</v>
      </c>
    </row>
    <row r="1623" spans="1:7">
      <c r="A1623" s="107">
        <v>2018</v>
      </c>
      <c r="B1623" s="268" t="s">
        <v>644</v>
      </c>
      <c r="C1623" s="190" t="s">
        <v>31</v>
      </c>
      <c r="D1623" s="190" t="s">
        <v>1195</v>
      </c>
      <c r="E1623" s="190" t="s">
        <v>2411</v>
      </c>
      <c r="F1623" s="269" t="s">
        <v>2310</v>
      </c>
      <c r="G1623" s="107">
        <v>6</v>
      </c>
    </row>
    <row r="1624" spans="1:7">
      <c r="A1624" s="107">
        <v>2018</v>
      </c>
      <c r="B1624" s="268" t="s">
        <v>644</v>
      </c>
      <c r="C1624" s="190" t="s">
        <v>214</v>
      </c>
      <c r="D1624" s="190" t="s">
        <v>1195</v>
      </c>
      <c r="E1624" s="190" t="s">
        <v>2411</v>
      </c>
      <c r="F1624" s="269" t="s">
        <v>2310</v>
      </c>
      <c r="G1624" s="107">
        <v>8</v>
      </c>
    </row>
    <row r="1625" spans="1:7">
      <c r="A1625" s="107">
        <v>2018</v>
      </c>
      <c r="B1625" s="268" t="s">
        <v>644</v>
      </c>
      <c r="C1625" s="190" t="s">
        <v>126</v>
      </c>
      <c r="D1625" s="190" t="s">
        <v>1195</v>
      </c>
      <c r="E1625" s="190" t="s">
        <v>2411</v>
      </c>
      <c r="F1625" s="269" t="s">
        <v>2310</v>
      </c>
      <c r="G1625" s="107">
        <v>20</v>
      </c>
    </row>
    <row r="1626" spans="1:7">
      <c r="A1626" s="107">
        <v>2018</v>
      </c>
      <c r="B1626" s="268" t="s">
        <v>644</v>
      </c>
      <c r="C1626" s="190" t="s">
        <v>2302</v>
      </c>
      <c r="D1626" s="190" t="s">
        <v>1195</v>
      </c>
      <c r="E1626" s="190" t="s">
        <v>2411</v>
      </c>
      <c r="F1626" s="269" t="s">
        <v>2311</v>
      </c>
      <c r="G1626" s="107">
        <v>5</v>
      </c>
    </row>
    <row r="1627" spans="1:7">
      <c r="A1627" s="107">
        <v>2018</v>
      </c>
      <c r="B1627" s="268" t="s">
        <v>644</v>
      </c>
      <c r="C1627" s="190" t="s">
        <v>213</v>
      </c>
      <c r="D1627" s="190" t="s">
        <v>1195</v>
      </c>
      <c r="E1627" s="190" t="s">
        <v>2411</v>
      </c>
      <c r="F1627" s="269" t="s">
        <v>2311</v>
      </c>
      <c r="G1627" s="107">
        <v>4</v>
      </c>
    </row>
    <row r="1628" spans="1:7">
      <c r="A1628" s="107">
        <v>2018</v>
      </c>
      <c r="B1628" s="268" t="s">
        <v>644</v>
      </c>
      <c r="C1628" s="190" t="s">
        <v>31</v>
      </c>
      <c r="D1628" s="190" t="s">
        <v>1195</v>
      </c>
      <c r="E1628" s="190" t="s">
        <v>2411</v>
      </c>
      <c r="F1628" s="269" t="s">
        <v>2311</v>
      </c>
      <c r="G1628" s="107">
        <v>10</v>
      </c>
    </row>
    <row r="1629" spans="1:7">
      <c r="A1629" s="107">
        <v>2018</v>
      </c>
      <c r="B1629" s="268" t="s">
        <v>644</v>
      </c>
      <c r="C1629" s="190" t="s">
        <v>214</v>
      </c>
      <c r="D1629" s="190" t="s">
        <v>1195</v>
      </c>
      <c r="E1629" s="190" t="s">
        <v>2411</v>
      </c>
      <c r="F1629" s="269" t="s">
        <v>2311</v>
      </c>
      <c r="G1629" s="107">
        <v>15</v>
      </c>
    </row>
    <row r="1630" spans="1:7">
      <c r="A1630" s="107">
        <v>2018</v>
      </c>
      <c r="B1630" s="268" t="s">
        <v>644</v>
      </c>
      <c r="C1630" s="190" t="s">
        <v>126</v>
      </c>
      <c r="D1630" s="190" t="s">
        <v>1195</v>
      </c>
      <c r="E1630" s="190" t="s">
        <v>2411</v>
      </c>
      <c r="F1630" s="269" t="s">
        <v>2311</v>
      </c>
      <c r="G1630" s="107">
        <v>36</v>
      </c>
    </row>
    <row r="1631" spans="1:7">
      <c r="A1631" s="107">
        <v>2018</v>
      </c>
      <c r="B1631" s="268" t="s">
        <v>644</v>
      </c>
      <c r="C1631" s="190" t="s">
        <v>31</v>
      </c>
      <c r="D1631" s="190" t="s">
        <v>5397</v>
      </c>
      <c r="E1631" s="190" t="s">
        <v>5401</v>
      </c>
      <c r="F1631" s="269" t="s">
        <v>2325</v>
      </c>
      <c r="G1631" s="107">
        <v>7</v>
      </c>
    </row>
    <row r="1632" spans="1:7">
      <c r="A1632" s="107">
        <v>2018</v>
      </c>
      <c r="B1632" s="268" t="s">
        <v>644</v>
      </c>
      <c r="C1632" s="190" t="s">
        <v>214</v>
      </c>
      <c r="D1632" s="190" t="s">
        <v>5397</v>
      </c>
      <c r="E1632" s="190" t="s">
        <v>5401</v>
      </c>
      <c r="F1632" s="269" t="s">
        <v>2325</v>
      </c>
      <c r="G1632" s="107">
        <v>3</v>
      </c>
    </row>
    <row r="1633" spans="1:7">
      <c r="A1633" s="107">
        <v>2018</v>
      </c>
      <c r="B1633" s="268" t="s">
        <v>644</v>
      </c>
      <c r="C1633" s="190" t="s">
        <v>126</v>
      </c>
      <c r="D1633" s="190" t="s">
        <v>5397</v>
      </c>
      <c r="E1633" s="190" t="s">
        <v>5401</v>
      </c>
      <c r="F1633" s="269" t="s">
        <v>2325</v>
      </c>
      <c r="G1633" s="107">
        <v>4</v>
      </c>
    </row>
    <row r="1634" spans="1:7">
      <c r="A1634" s="107">
        <v>2018</v>
      </c>
      <c r="B1634" s="268" t="s">
        <v>644</v>
      </c>
      <c r="C1634" s="190" t="s">
        <v>2302</v>
      </c>
      <c r="D1634" s="190" t="s">
        <v>1195</v>
      </c>
      <c r="E1634" s="190" t="s">
        <v>2411</v>
      </c>
      <c r="F1634" s="269" t="s">
        <v>2312</v>
      </c>
      <c r="G1634" s="107">
        <v>5</v>
      </c>
    </row>
    <row r="1635" spans="1:7">
      <c r="A1635" s="107">
        <v>2018</v>
      </c>
      <c r="B1635" s="268" t="s">
        <v>644</v>
      </c>
      <c r="C1635" s="190" t="s">
        <v>213</v>
      </c>
      <c r="D1635" s="190" t="s">
        <v>1195</v>
      </c>
      <c r="E1635" s="190" t="s">
        <v>2411</v>
      </c>
      <c r="F1635" s="269" t="s">
        <v>2312</v>
      </c>
      <c r="G1635" s="107">
        <v>7</v>
      </c>
    </row>
    <row r="1636" spans="1:7">
      <c r="A1636" s="107">
        <v>2018</v>
      </c>
      <c r="B1636" s="268" t="s">
        <v>644</v>
      </c>
      <c r="C1636" s="190" t="s">
        <v>31</v>
      </c>
      <c r="D1636" s="190" t="s">
        <v>1195</v>
      </c>
      <c r="E1636" s="190" t="s">
        <v>2411</v>
      </c>
      <c r="F1636" s="269" t="s">
        <v>2312</v>
      </c>
      <c r="G1636" s="107">
        <v>24</v>
      </c>
    </row>
    <row r="1637" spans="1:7">
      <c r="A1637" s="107">
        <v>2018</v>
      </c>
      <c r="B1637" s="268" t="s">
        <v>644</v>
      </c>
      <c r="C1637" s="190" t="s">
        <v>214</v>
      </c>
      <c r="D1637" s="190" t="s">
        <v>1195</v>
      </c>
      <c r="E1637" s="190" t="s">
        <v>2411</v>
      </c>
      <c r="F1637" s="269" t="s">
        <v>2312</v>
      </c>
      <c r="G1637" s="107">
        <v>29</v>
      </c>
    </row>
    <row r="1638" spans="1:7">
      <c r="A1638" s="107">
        <v>2018</v>
      </c>
      <c r="B1638" s="268" t="s">
        <v>644</v>
      </c>
      <c r="C1638" s="190" t="s">
        <v>126</v>
      </c>
      <c r="D1638" s="190" t="s">
        <v>1195</v>
      </c>
      <c r="E1638" s="190" t="s">
        <v>2411</v>
      </c>
      <c r="F1638" s="269" t="s">
        <v>2312</v>
      </c>
      <c r="G1638" s="107">
        <v>30</v>
      </c>
    </row>
    <row r="1639" spans="1:7">
      <c r="A1639" s="107">
        <v>2018</v>
      </c>
      <c r="B1639" s="268" t="s">
        <v>644</v>
      </c>
      <c r="C1639" s="190" t="s">
        <v>2302</v>
      </c>
      <c r="D1639" s="190" t="s">
        <v>1195</v>
      </c>
      <c r="E1639" s="190" t="s">
        <v>2411</v>
      </c>
      <c r="F1639" s="269" t="s">
        <v>2313</v>
      </c>
      <c r="G1639" s="107">
        <v>9</v>
      </c>
    </row>
    <row r="1640" spans="1:7">
      <c r="A1640" s="107">
        <v>2018</v>
      </c>
      <c r="B1640" s="268" t="s">
        <v>644</v>
      </c>
      <c r="C1640" s="190" t="s">
        <v>213</v>
      </c>
      <c r="D1640" s="190" t="s">
        <v>1195</v>
      </c>
      <c r="E1640" s="190" t="s">
        <v>2411</v>
      </c>
      <c r="F1640" s="269" t="s">
        <v>2313</v>
      </c>
      <c r="G1640" s="107">
        <v>4</v>
      </c>
    </row>
    <row r="1641" spans="1:7">
      <c r="A1641" s="107">
        <v>2018</v>
      </c>
      <c r="B1641" s="268" t="s">
        <v>644</v>
      </c>
      <c r="C1641" s="190" t="s">
        <v>31</v>
      </c>
      <c r="D1641" s="190" t="s">
        <v>1195</v>
      </c>
      <c r="E1641" s="190" t="s">
        <v>2411</v>
      </c>
      <c r="F1641" s="269" t="s">
        <v>2313</v>
      </c>
      <c r="G1641" s="107">
        <v>22</v>
      </c>
    </row>
    <row r="1642" spans="1:7">
      <c r="A1642" s="107">
        <v>2018</v>
      </c>
      <c r="B1642" s="268" t="s">
        <v>644</v>
      </c>
      <c r="C1642" s="190" t="s">
        <v>214</v>
      </c>
      <c r="D1642" s="190" t="s">
        <v>1195</v>
      </c>
      <c r="E1642" s="190" t="s">
        <v>2411</v>
      </c>
      <c r="F1642" s="269" t="s">
        <v>2313</v>
      </c>
      <c r="G1642" s="107">
        <v>14</v>
      </c>
    </row>
    <row r="1643" spans="1:7">
      <c r="A1643" s="107">
        <v>2018</v>
      </c>
      <c r="B1643" s="268" t="s">
        <v>644</v>
      </c>
      <c r="C1643" s="190" t="s">
        <v>126</v>
      </c>
      <c r="D1643" s="190" t="s">
        <v>1195</v>
      </c>
      <c r="E1643" s="190" t="s">
        <v>2411</v>
      </c>
      <c r="F1643" s="269" t="s">
        <v>2313</v>
      </c>
      <c r="G1643" s="107">
        <v>38</v>
      </c>
    </row>
    <row r="1644" spans="1:7">
      <c r="A1644" s="107">
        <v>2018</v>
      </c>
      <c r="B1644" s="268" t="s">
        <v>644</v>
      </c>
      <c r="C1644" s="190" t="s">
        <v>2302</v>
      </c>
      <c r="D1644" s="190" t="s">
        <v>1195</v>
      </c>
      <c r="E1644" s="190" t="s">
        <v>2411</v>
      </c>
      <c r="F1644" s="269" t="s">
        <v>2314</v>
      </c>
      <c r="G1644" s="107">
        <v>2</v>
      </c>
    </row>
    <row r="1645" spans="1:7">
      <c r="A1645" s="107">
        <v>2018</v>
      </c>
      <c r="B1645" s="268" t="s">
        <v>644</v>
      </c>
      <c r="C1645" s="190" t="s">
        <v>213</v>
      </c>
      <c r="D1645" s="190" t="s">
        <v>1195</v>
      </c>
      <c r="E1645" s="190" t="s">
        <v>2411</v>
      </c>
      <c r="F1645" s="269" t="s">
        <v>2314</v>
      </c>
      <c r="G1645" s="107">
        <v>9</v>
      </c>
    </row>
    <row r="1646" spans="1:7">
      <c r="A1646" s="107">
        <v>2018</v>
      </c>
      <c r="B1646" s="268" t="s">
        <v>644</v>
      </c>
      <c r="C1646" s="190" t="s">
        <v>214</v>
      </c>
      <c r="D1646" s="190" t="s">
        <v>1195</v>
      </c>
      <c r="E1646" s="190" t="s">
        <v>2411</v>
      </c>
      <c r="F1646" s="269" t="s">
        <v>2314</v>
      </c>
      <c r="G1646" s="107">
        <v>15</v>
      </c>
    </row>
    <row r="1647" spans="1:7">
      <c r="A1647" s="107">
        <v>2018</v>
      </c>
      <c r="B1647" s="268" t="s">
        <v>644</v>
      </c>
      <c r="C1647" s="190" t="s">
        <v>126</v>
      </c>
      <c r="D1647" s="190" t="s">
        <v>1195</v>
      </c>
      <c r="E1647" s="190" t="s">
        <v>2411</v>
      </c>
      <c r="F1647" s="269" t="s">
        <v>2314</v>
      </c>
      <c r="G1647" s="107">
        <v>14</v>
      </c>
    </row>
    <row r="1648" spans="1:7">
      <c r="A1648" s="107">
        <v>2018</v>
      </c>
      <c r="B1648" s="268" t="s">
        <v>644</v>
      </c>
      <c r="C1648" s="190" t="s">
        <v>213</v>
      </c>
      <c r="D1648" s="190" t="s">
        <v>1195</v>
      </c>
      <c r="E1648" s="190" t="s">
        <v>2411</v>
      </c>
      <c r="F1648" s="269" t="s">
        <v>2315</v>
      </c>
      <c r="G1648" s="107">
        <v>14</v>
      </c>
    </row>
    <row r="1649" spans="1:7">
      <c r="A1649" s="107">
        <v>2018</v>
      </c>
      <c r="B1649" s="268" t="s">
        <v>644</v>
      </c>
      <c r="C1649" s="190" t="s">
        <v>31</v>
      </c>
      <c r="D1649" s="190" t="s">
        <v>1195</v>
      </c>
      <c r="E1649" s="190" t="s">
        <v>2411</v>
      </c>
      <c r="F1649" s="269" t="s">
        <v>2315</v>
      </c>
      <c r="G1649" s="107">
        <v>17</v>
      </c>
    </row>
    <row r="1650" spans="1:7">
      <c r="A1650" s="107">
        <v>2018</v>
      </c>
      <c r="B1650" s="268" t="s">
        <v>644</v>
      </c>
      <c r="C1650" s="190" t="s">
        <v>214</v>
      </c>
      <c r="D1650" s="190" t="s">
        <v>1195</v>
      </c>
      <c r="E1650" s="190" t="s">
        <v>2411</v>
      </c>
      <c r="F1650" s="269" t="s">
        <v>2315</v>
      </c>
      <c r="G1650" s="107">
        <v>33</v>
      </c>
    </row>
    <row r="1651" spans="1:7">
      <c r="A1651" s="107">
        <v>2018</v>
      </c>
      <c r="B1651" s="268" t="s">
        <v>644</v>
      </c>
      <c r="C1651" s="190" t="s">
        <v>126</v>
      </c>
      <c r="D1651" s="190" t="s">
        <v>1195</v>
      </c>
      <c r="E1651" s="190" t="s">
        <v>2411</v>
      </c>
      <c r="F1651" s="269" t="s">
        <v>2315</v>
      </c>
      <c r="G1651" s="107">
        <v>48</v>
      </c>
    </row>
    <row r="1652" spans="1:7">
      <c r="A1652" s="107">
        <v>2018</v>
      </c>
      <c r="B1652" s="268" t="s">
        <v>644</v>
      </c>
      <c r="C1652" s="190" t="s">
        <v>2302</v>
      </c>
      <c r="D1652" s="190" t="s">
        <v>5397</v>
      </c>
      <c r="E1652" s="190" t="s">
        <v>5400</v>
      </c>
      <c r="F1652" s="269" t="s">
        <v>2318</v>
      </c>
      <c r="G1652" s="107">
        <v>1</v>
      </c>
    </row>
    <row r="1653" spans="1:7">
      <c r="A1653" s="107">
        <v>2018</v>
      </c>
      <c r="B1653" s="268" t="s">
        <v>644</v>
      </c>
      <c r="C1653" s="190" t="s">
        <v>213</v>
      </c>
      <c r="D1653" s="190" t="s">
        <v>5397</v>
      </c>
      <c r="E1653" s="190" t="s">
        <v>5400</v>
      </c>
      <c r="F1653" s="269" t="s">
        <v>2318</v>
      </c>
      <c r="G1653" s="107">
        <v>4</v>
      </c>
    </row>
    <row r="1654" spans="1:7">
      <c r="A1654" s="107">
        <v>2018</v>
      </c>
      <c r="B1654" s="268" t="s">
        <v>644</v>
      </c>
      <c r="C1654" s="190" t="s">
        <v>31</v>
      </c>
      <c r="D1654" s="190" t="s">
        <v>5397</v>
      </c>
      <c r="E1654" s="190" t="s">
        <v>5400</v>
      </c>
      <c r="F1654" s="269" t="s">
        <v>2318</v>
      </c>
      <c r="G1654" s="107">
        <v>5</v>
      </c>
    </row>
    <row r="1655" spans="1:7">
      <c r="A1655" s="107">
        <v>2018</v>
      </c>
      <c r="B1655" s="268" t="s">
        <v>644</v>
      </c>
      <c r="C1655" s="190" t="s">
        <v>214</v>
      </c>
      <c r="D1655" s="190" t="s">
        <v>5397</v>
      </c>
      <c r="E1655" s="190" t="s">
        <v>5400</v>
      </c>
      <c r="F1655" s="269" t="s">
        <v>2318</v>
      </c>
      <c r="G1655" s="107">
        <v>19</v>
      </c>
    </row>
    <row r="1656" spans="1:7">
      <c r="A1656" s="107">
        <v>2018</v>
      </c>
      <c r="B1656" s="268" t="s">
        <v>644</v>
      </c>
      <c r="C1656" s="190" t="s">
        <v>126</v>
      </c>
      <c r="D1656" s="190" t="s">
        <v>5397</v>
      </c>
      <c r="E1656" s="190" t="s">
        <v>5400</v>
      </c>
      <c r="F1656" s="269" t="s">
        <v>2318</v>
      </c>
      <c r="G1656" s="107">
        <v>2</v>
      </c>
    </row>
    <row r="1657" spans="1:7">
      <c r="A1657" s="107">
        <v>2018</v>
      </c>
      <c r="B1657" s="268" t="s">
        <v>644</v>
      </c>
      <c r="C1657" s="190" t="s">
        <v>2227</v>
      </c>
      <c r="D1657" s="190" t="s">
        <v>1195</v>
      </c>
      <c r="E1657" s="190" t="s">
        <v>5398</v>
      </c>
      <c r="F1657" s="269" t="s">
        <v>5084</v>
      </c>
      <c r="G1657" s="107">
        <v>1</v>
      </c>
    </row>
    <row r="1658" spans="1:7">
      <c r="A1658" s="107">
        <v>2018</v>
      </c>
      <c r="B1658" s="268" t="s">
        <v>644</v>
      </c>
      <c r="C1658" s="190" t="s">
        <v>2227</v>
      </c>
      <c r="D1658" s="190" t="s">
        <v>1195</v>
      </c>
      <c r="E1658" s="190" t="s">
        <v>5398</v>
      </c>
      <c r="F1658" s="269" t="s">
        <v>5085</v>
      </c>
      <c r="G1658" s="107">
        <v>4</v>
      </c>
    </row>
    <row r="1659" spans="1:7">
      <c r="A1659" s="107">
        <v>2018</v>
      </c>
      <c r="B1659" s="268" t="s">
        <v>644</v>
      </c>
      <c r="C1659" s="190" t="s">
        <v>2302</v>
      </c>
      <c r="D1659" s="190" t="s">
        <v>1195</v>
      </c>
      <c r="E1659" s="190" t="s">
        <v>5398</v>
      </c>
      <c r="F1659" s="269" t="s">
        <v>5085</v>
      </c>
      <c r="G1659" s="107">
        <v>1</v>
      </c>
    </row>
    <row r="1660" spans="1:7">
      <c r="A1660" s="107">
        <v>2018</v>
      </c>
      <c r="B1660" s="268" t="s">
        <v>644</v>
      </c>
      <c r="C1660" s="190" t="s">
        <v>213</v>
      </c>
      <c r="D1660" s="190" t="s">
        <v>1195</v>
      </c>
      <c r="E1660" s="190" t="s">
        <v>5398</v>
      </c>
      <c r="F1660" s="269" t="s">
        <v>5084</v>
      </c>
      <c r="G1660" s="107">
        <v>13</v>
      </c>
    </row>
    <row r="1661" spans="1:7">
      <c r="A1661" s="107">
        <v>2018</v>
      </c>
      <c r="B1661" s="268" t="s">
        <v>644</v>
      </c>
      <c r="C1661" s="190" t="s">
        <v>31</v>
      </c>
      <c r="D1661" s="190" t="s">
        <v>1195</v>
      </c>
      <c r="E1661" s="190" t="s">
        <v>5398</v>
      </c>
      <c r="F1661" s="269" t="s">
        <v>5084</v>
      </c>
      <c r="G1661" s="107">
        <v>3</v>
      </c>
    </row>
    <row r="1662" spans="1:7">
      <c r="A1662" s="107">
        <v>2018</v>
      </c>
      <c r="B1662" s="268" t="s">
        <v>644</v>
      </c>
      <c r="C1662" s="190" t="s">
        <v>31</v>
      </c>
      <c r="D1662" s="190" t="s">
        <v>1195</v>
      </c>
      <c r="E1662" s="190" t="s">
        <v>5398</v>
      </c>
      <c r="F1662" s="269" t="s">
        <v>5085</v>
      </c>
      <c r="G1662" s="107">
        <v>3</v>
      </c>
    </row>
    <row r="1663" spans="1:7">
      <c r="A1663" s="107">
        <v>2018</v>
      </c>
      <c r="B1663" s="268" t="s">
        <v>644</v>
      </c>
      <c r="C1663" s="190" t="s">
        <v>214</v>
      </c>
      <c r="D1663" s="190" t="s">
        <v>1195</v>
      </c>
      <c r="E1663" s="190" t="s">
        <v>5398</v>
      </c>
      <c r="F1663" s="269" t="s">
        <v>5084</v>
      </c>
      <c r="G1663" s="107">
        <v>13</v>
      </c>
    </row>
    <row r="1664" spans="1:7">
      <c r="A1664" s="107">
        <v>2018</v>
      </c>
      <c r="B1664" s="268" t="s">
        <v>644</v>
      </c>
      <c r="C1664" s="190" t="s">
        <v>126</v>
      </c>
      <c r="D1664" s="190" t="s">
        <v>1195</v>
      </c>
      <c r="E1664" s="190" t="s">
        <v>5398</v>
      </c>
      <c r="F1664" s="269" t="s">
        <v>5084</v>
      </c>
      <c r="G1664" s="107">
        <v>5</v>
      </c>
    </row>
  </sheetData>
  <sheetProtection autoFilter="0" pivotTables="0"/>
  <autoFilter ref="A1:G1664"/>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009ED6"/>
  </sheetPr>
  <dimension ref="A1:E70"/>
  <sheetViews>
    <sheetView zoomScale="85" zoomScaleNormal="85" workbookViewId="0">
      <pane ySplit="1" topLeftCell="A35" activePane="bottomLeft" state="frozen"/>
      <selection pane="bottomLeft" activeCell="D63" sqref="D63"/>
    </sheetView>
  </sheetViews>
  <sheetFormatPr baseColWidth="10" defaultColWidth="9.5" defaultRowHeight="16.5"/>
  <cols>
    <col min="1" max="1" width="8.5" bestFit="1" customWidth="1"/>
    <col min="2" max="2" width="10.125" bestFit="1" customWidth="1"/>
    <col min="3" max="3" width="23.375" bestFit="1" customWidth="1"/>
    <col min="4" max="4" width="52.5" bestFit="1" customWidth="1"/>
    <col min="5" max="5" width="12" bestFit="1" customWidth="1"/>
    <col min="6" max="6" width="6.125" bestFit="1" customWidth="1"/>
    <col min="7" max="7" width="6.25" bestFit="1" customWidth="1"/>
    <col min="8" max="8" width="6.125" bestFit="1" customWidth="1"/>
    <col min="9" max="9" width="6.375" bestFit="1" customWidth="1"/>
    <col min="10" max="11" width="6.875" bestFit="1" customWidth="1"/>
    <col min="12" max="12" width="5.75" bestFit="1" customWidth="1"/>
    <col min="13" max="13" width="6.25" bestFit="1" customWidth="1"/>
    <col min="14" max="14" width="5.75" bestFit="1" customWidth="1"/>
  </cols>
  <sheetData>
    <row r="1" spans="1:5">
      <c r="A1" s="159" t="s">
        <v>3429</v>
      </c>
      <c r="B1" s="159" t="s">
        <v>228</v>
      </c>
      <c r="C1" s="159" t="s">
        <v>5403</v>
      </c>
      <c r="D1" s="159" t="s">
        <v>5395</v>
      </c>
      <c r="E1" s="266" t="s">
        <v>3886</v>
      </c>
    </row>
    <row r="2" spans="1:5">
      <c r="A2" s="190">
        <v>2009</v>
      </c>
      <c r="B2" s="108" t="s">
        <v>2490</v>
      </c>
      <c r="C2" s="190" t="s">
        <v>2412</v>
      </c>
      <c r="D2" s="190" t="s">
        <v>1200</v>
      </c>
      <c r="E2" s="107">
        <v>841</v>
      </c>
    </row>
    <row r="3" spans="1:5">
      <c r="A3" s="190">
        <v>2009</v>
      </c>
      <c r="B3" s="108" t="s">
        <v>2490</v>
      </c>
      <c r="C3" s="190" t="s">
        <v>2412</v>
      </c>
      <c r="D3" s="190" t="s">
        <v>1201</v>
      </c>
      <c r="E3" s="107">
        <v>879</v>
      </c>
    </row>
    <row r="4" spans="1:5">
      <c r="A4" s="190">
        <v>2009</v>
      </c>
      <c r="B4" s="108" t="s">
        <v>2490</v>
      </c>
      <c r="C4" s="190" t="s">
        <v>2412</v>
      </c>
      <c r="D4" s="190" t="s">
        <v>1202</v>
      </c>
      <c r="E4" s="107">
        <v>1258</v>
      </c>
    </row>
    <row r="5" spans="1:5">
      <c r="A5" s="190">
        <v>2009</v>
      </c>
      <c r="B5" s="108" t="s">
        <v>2490</v>
      </c>
      <c r="C5" s="190" t="s">
        <v>2412</v>
      </c>
      <c r="D5" s="190" t="s">
        <v>1203</v>
      </c>
      <c r="E5" s="107">
        <v>27</v>
      </c>
    </row>
    <row r="6" spans="1:5">
      <c r="A6" s="190">
        <v>2009</v>
      </c>
      <c r="B6" s="108" t="s">
        <v>2490</v>
      </c>
      <c r="C6" s="190" t="s">
        <v>1205</v>
      </c>
      <c r="D6" s="190" t="s">
        <v>1207</v>
      </c>
      <c r="E6" s="107">
        <v>883</v>
      </c>
    </row>
    <row r="7" spans="1:5">
      <c r="A7" s="190">
        <v>2010</v>
      </c>
      <c r="B7" s="108" t="s">
        <v>2490</v>
      </c>
      <c r="C7" s="190" t="s">
        <v>2412</v>
      </c>
      <c r="D7" s="190" t="s">
        <v>1200</v>
      </c>
      <c r="E7" s="107">
        <v>1074</v>
      </c>
    </row>
    <row r="8" spans="1:5">
      <c r="A8" s="190">
        <v>2010</v>
      </c>
      <c r="B8" s="108" t="s">
        <v>2490</v>
      </c>
      <c r="C8" s="190" t="s">
        <v>2412</v>
      </c>
      <c r="D8" s="190" t="s">
        <v>1201</v>
      </c>
      <c r="E8" s="107">
        <v>909</v>
      </c>
    </row>
    <row r="9" spans="1:5">
      <c r="A9" s="190">
        <v>2010</v>
      </c>
      <c r="B9" s="108" t="s">
        <v>2490</v>
      </c>
      <c r="C9" s="190" t="s">
        <v>2412</v>
      </c>
      <c r="D9" s="190" t="s">
        <v>1202</v>
      </c>
      <c r="E9" s="107">
        <v>1678</v>
      </c>
    </row>
    <row r="10" spans="1:5">
      <c r="A10" s="190">
        <v>2010</v>
      </c>
      <c r="B10" s="108" t="s">
        <v>2490</v>
      </c>
      <c r="C10" s="190" t="s">
        <v>2412</v>
      </c>
      <c r="D10" s="190" t="s">
        <v>1203</v>
      </c>
      <c r="E10" s="107">
        <v>24</v>
      </c>
    </row>
    <row r="11" spans="1:5">
      <c r="A11" s="190">
        <v>2010</v>
      </c>
      <c r="B11" s="108" t="s">
        <v>2490</v>
      </c>
      <c r="C11" s="190" t="s">
        <v>1205</v>
      </c>
      <c r="D11" s="190" t="s">
        <v>1207</v>
      </c>
      <c r="E11" s="107">
        <v>1651</v>
      </c>
    </row>
    <row r="12" spans="1:5">
      <c r="A12" s="190">
        <v>2011</v>
      </c>
      <c r="B12" s="108" t="s">
        <v>2490</v>
      </c>
      <c r="C12" s="190" t="s">
        <v>2412</v>
      </c>
      <c r="D12" s="190" t="s">
        <v>1200</v>
      </c>
      <c r="E12" s="107">
        <v>1040</v>
      </c>
    </row>
    <row r="13" spans="1:5">
      <c r="A13" s="190">
        <v>2011</v>
      </c>
      <c r="B13" s="108" t="s">
        <v>2490</v>
      </c>
      <c r="C13" s="190" t="s">
        <v>2412</v>
      </c>
      <c r="D13" s="190" t="s">
        <v>1201</v>
      </c>
      <c r="E13" s="107">
        <v>1074</v>
      </c>
    </row>
    <row r="14" spans="1:5">
      <c r="A14" s="190">
        <v>2011</v>
      </c>
      <c r="B14" s="108" t="s">
        <v>2490</v>
      </c>
      <c r="C14" s="190" t="s">
        <v>2412</v>
      </c>
      <c r="D14" s="190" t="s">
        <v>1202</v>
      </c>
      <c r="E14" s="107">
        <v>3997</v>
      </c>
    </row>
    <row r="15" spans="1:5">
      <c r="A15" s="190">
        <v>2011</v>
      </c>
      <c r="B15" s="108" t="s">
        <v>2490</v>
      </c>
      <c r="C15" s="190" t="s">
        <v>1205</v>
      </c>
      <c r="D15" s="190" t="s">
        <v>1207</v>
      </c>
      <c r="E15" s="107">
        <v>1367</v>
      </c>
    </row>
    <row r="16" spans="1:5">
      <c r="A16" s="190">
        <v>2012</v>
      </c>
      <c r="B16" s="108" t="s">
        <v>2490</v>
      </c>
      <c r="C16" s="190" t="s">
        <v>2412</v>
      </c>
      <c r="D16" s="190" t="s">
        <v>1200</v>
      </c>
      <c r="E16" s="107">
        <v>1117</v>
      </c>
    </row>
    <row r="17" spans="1:5">
      <c r="A17" s="190">
        <v>2012</v>
      </c>
      <c r="B17" s="108" t="s">
        <v>2490</v>
      </c>
      <c r="C17" s="190" t="s">
        <v>2412</v>
      </c>
      <c r="D17" s="190" t="s">
        <v>1202</v>
      </c>
      <c r="E17" s="107">
        <v>60</v>
      </c>
    </row>
    <row r="18" spans="1:5">
      <c r="A18" s="190">
        <v>2012</v>
      </c>
      <c r="B18" s="108" t="s">
        <v>2490</v>
      </c>
      <c r="C18" s="190" t="s">
        <v>2412</v>
      </c>
      <c r="D18" s="190" t="s">
        <v>1204</v>
      </c>
      <c r="E18" s="107">
        <v>1025</v>
      </c>
    </row>
    <row r="19" spans="1:5">
      <c r="A19" s="190">
        <v>2012</v>
      </c>
      <c r="B19" s="108" t="s">
        <v>2490</v>
      </c>
      <c r="C19" s="190" t="s">
        <v>1205</v>
      </c>
      <c r="D19" s="190" t="s">
        <v>1207</v>
      </c>
      <c r="E19" s="107">
        <v>1264</v>
      </c>
    </row>
    <row r="20" spans="1:5">
      <c r="A20" s="190">
        <v>2013</v>
      </c>
      <c r="B20" s="108" t="s">
        <v>2490</v>
      </c>
      <c r="C20" s="190" t="s">
        <v>2412</v>
      </c>
      <c r="D20" s="190" t="s">
        <v>1200</v>
      </c>
      <c r="E20" s="107">
        <v>526</v>
      </c>
    </row>
    <row r="21" spans="1:5">
      <c r="A21" s="190">
        <v>2013</v>
      </c>
      <c r="B21" s="108" t="s">
        <v>2490</v>
      </c>
      <c r="C21" s="190" t="s">
        <v>2412</v>
      </c>
      <c r="D21" s="190" t="s">
        <v>1202</v>
      </c>
      <c r="E21" s="107">
        <v>4195</v>
      </c>
    </row>
    <row r="22" spans="1:5">
      <c r="A22" s="190">
        <v>2013</v>
      </c>
      <c r="B22" s="108" t="s">
        <v>2490</v>
      </c>
      <c r="C22" s="190" t="s">
        <v>2412</v>
      </c>
      <c r="D22" s="190" t="s">
        <v>1204</v>
      </c>
      <c r="E22" s="107">
        <v>606</v>
      </c>
    </row>
    <row r="23" spans="1:5">
      <c r="A23" s="190">
        <v>2013</v>
      </c>
      <c r="B23" s="108" t="s">
        <v>2490</v>
      </c>
      <c r="C23" s="190" t="s">
        <v>1205</v>
      </c>
      <c r="D23" s="190" t="s">
        <v>1207</v>
      </c>
      <c r="E23" s="107">
        <v>2394</v>
      </c>
    </row>
    <row r="24" spans="1:5">
      <c r="A24" s="190">
        <v>2014</v>
      </c>
      <c r="B24" s="108" t="s">
        <v>2490</v>
      </c>
      <c r="C24" s="190" t="s">
        <v>1205</v>
      </c>
      <c r="D24" s="190" t="s">
        <v>1207</v>
      </c>
      <c r="E24" s="107">
        <v>949</v>
      </c>
    </row>
    <row r="25" spans="1:5">
      <c r="A25" s="190">
        <v>2014</v>
      </c>
      <c r="B25" s="108" t="s">
        <v>2490</v>
      </c>
      <c r="C25" s="190" t="s">
        <v>1221</v>
      </c>
      <c r="D25" s="190" t="s">
        <v>1207</v>
      </c>
      <c r="E25" s="107">
        <v>19363</v>
      </c>
    </row>
    <row r="26" spans="1:5">
      <c r="A26" s="190">
        <v>2014</v>
      </c>
      <c r="B26" s="108" t="s">
        <v>2490</v>
      </c>
      <c r="C26" s="190" t="s">
        <v>1222</v>
      </c>
      <c r="D26" s="190" t="s">
        <v>1207</v>
      </c>
      <c r="E26" s="107">
        <v>2013</v>
      </c>
    </row>
    <row r="27" spans="1:5">
      <c r="A27" s="190">
        <v>2015</v>
      </c>
      <c r="B27" s="108" t="s">
        <v>2490</v>
      </c>
      <c r="C27" s="190" t="s">
        <v>1220</v>
      </c>
      <c r="D27" s="190" t="s">
        <v>1217</v>
      </c>
      <c r="E27" s="107">
        <v>434</v>
      </c>
    </row>
    <row r="28" spans="1:5">
      <c r="A28" s="190">
        <v>2015</v>
      </c>
      <c r="B28" s="108" t="s">
        <v>2490</v>
      </c>
      <c r="C28" s="190" t="s">
        <v>1220</v>
      </c>
      <c r="D28" s="190" t="s">
        <v>1218</v>
      </c>
      <c r="E28" s="107">
        <v>462</v>
      </c>
    </row>
    <row r="29" spans="1:5">
      <c r="A29" s="190">
        <v>2015</v>
      </c>
      <c r="B29" s="108" t="s">
        <v>2490</v>
      </c>
      <c r="C29" s="190" t="s">
        <v>1220</v>
      </c>
      <c r="D29" s="190" t="s">
        <v>1219</v>
      </c>
      <c r="E29" s="107">
        <v>295</v>
      </c>
    </row>
    <row r="30" spans="1:5">
      <c r="A30" s="190">
        <v>2015</v>
      </c>
      <c r="B30" s="108" t="s">
        <v>2490</v>
      </c>
      <c r="C30" s="190" t="s">
        <v>1221</v>
      </c>
      <c r="D30" s="190" t="s">
        <v>1211</v>
      </c>
      <c r="E30" s="107">
        <v>301</v>
      </c>
    </row>
    <row r="31" spans="1:5">
      <c r="A31" s="190">
        <v>2015</v>
      </c>
      <c r="B31" s="108" t="s">
        <v>2490</v>
      </c>
      <c r="C31" s="190" t="s">
        <v>1221</v>
      </c>
      <c r="D31" s="190" t="s">
        <v>1212</v>
      </c>
      <c r="E31" s="107">
        <v>489</v>
      </c>
    </row>
    <row r="32" spans="1:5">
      <c r="A32" s="190">
        <v>2015</v>
      </c>
      <c r="B32" s="108" t="s">
        <v>2490</v>
      </c>
      <c r="C32" s="190" t="s">
        <v>1221</v>
      </c>
      <c r="D32" s="190" t="s">
        <v>1213</v>
      </c>
      <c r="E32" s="107">
        <v>62</v>
      </c>
    </row>
    <row r="33" spans="1:5">
      <c r="A33" s="190">
        <v>2015</v>
      </c>
      <c r="B33" s="108" t="s">
        <v>2490</v>
      </c>
      <c r="C33" s="190" t="s">
        <v>1221</v>
      </c>
      <c r="D33" s="190" t="s">
        <v>1214</v>
      </c>
      <c r="E33" s="107">
        <v>114</v>
      </c>
    </row>
    <row r="34" spans="1:5">
      <c r="A34" s="190">
        <v>2015</v>
      </c>
      <c r="B34" s="108" t="s">
        <v>2490</v>
      </c>
      <c r="C34" s="190" t="s">
        <v>1221</v>
      </c>
      <c r="D34" s="190" t="s">
        <v>1215</v>
      </c>
      <c r="E34" s="107">
        <v>24</v>
      </c>
    </row>
    <row r="35" spans="1:5">
      <c r="A35" s="190">
        <v>2015</v>
      </c>
      <c r="B35" s="108" t="s">
        <v>2490</v>
      </c>
      <c r="C35" s="190" t="s">
        <v>1221</v>
      </c>
      <c r="D35" s="190" t="s">
        <v>1216</v>
      </c>
      <c r="E35" s="107">
        <v>18263</v>
      </c>
    </row>
    <row r="36" spans="1:5">
      <c r="A36" s="190">
        <v>2015</v>
      </c>
      <c r="B36" s="108" t="s">
        <v>2490</v>
      </c>
      <c r="C36" s="190" t="s">
        <v>1222</v>
      </c>
      <c r="D36" s="190" t="s">
        <v>1208</v>
      </c>
      <c r="E36" s="107">
        <v>1398</v>
      </c>
    </row>
    <row r="37" spans="1:5">
      <c r="A37" s="190">
        <v>2015</v>
      </c>
      <c r="B37" s="108" t="s">
        <v>2490</v>
      </c>
      <c r="C37" s="190" t="s">
        <v>1222</v>
      </c>
      <c r="D37" s="190" t="s">
        <v>1209</v>
      </c>
      <c r="E37" s="107">
        <v>2141</v>
      </c>
    </row>
    <row r="38" spans="1:5">
      <c r="A38" s="190">
        <v>2015</v>
      </c>
      <c r="B38" s="108" t="s">
        <v>2490</v>
      </c>
      <c r="C38" s="190" t="s">
        <v>1222</v>
      </c>
      <c r="D38" s="190" t="s">
        <v>1210</v>
      </c>
      <c r="E38" s="107">
        <v>168</v>
      </c>
    </row>
    <row r="39" spans="1:5">
      <c r="A39" s="190">
        <v>2016</v>
      </c>
      <c r="B39" s="108" t="s">
        <v>2490</v>
      </c>
      <c r="C39" s="190" t="s">
        <v>1220</v>
      </c>
      <c r="D39" s="190" t="s">
        <v>1217</v>
      </c>
      <c r="E39" s="107">
        <v>970</v>
      </c>
    </row>
    <row r="40" spans="1:5">
      <c r="A40" s="190">
        <v>2016</v>
      </c>
      <c r="B40" s="108" t="s">
        <v>2490</v>
      </c>
      <c r="C40" s="190" t="s">
        <v>1220</v>
      </c>
      <c r="D40" s="190" t="s">
        <v>1218</v>
      </c>
      <c r="E40" s="107">
        <v>853</v>
      </c>
    </row>
    <row r="41" spans="1:5">
      <c r="A41" s="190">
        <v>2016</v>
      </c>
      <c r="B41" s="108" t="s">
        <v>2490</v>
      </c>
      <c r="C41" s="190" t="s">
        <v>1220</v>
      </c>
      <c r="D41" s="190" t="s">
        <v>1219</v>
      </c>
      <c r="E41" s="107">
        <v>96</v>
      </c>
    </row>
    <row r="42" spans="1:5">
      <c r="A42" s="190">
        <v>2016</v>
      </c>
      <c r="B42" s="108" t="s">
        <v>2490</v>
      </c>
      <c r="C42" s="190" t="s">
        <v>1221</v>
      </c>
      <c r="D42" s="190" t="s">
        <v>1211</v>
      </c>
      <c r="E42" s="107">
        <v>220</v>
      </c>
    </row>
    <row r="43" spans="1:5">
      <c r="A43" s="190">
        <v>2016</v>
      </c>
      <c r="B43" s="108" t="s">
        <v>2490</v>
      </c>
      <c r="C43" s="190" t="s">
        <v>1221</v>
      </c>
      <c r="D43" s="190" t="s">
        <v>1212</v>
      </c>
      <c r="E43" s="107">
        <v>248</v>
      </c>
    </row>
    <row r="44" spans="1:5">
      <c r="A44" s="190">
        <v>2016</v>
      </c>
      <c r="B44" s="108" t="s">
        <v>2490</v>
      </c>
      <c r="C44" s="190" t="s">
        <v>1221</v>
      </c>
      <c r="D44" s="190" t="s">
        <v>1213</v>
      </c>
      <c r="E44" s="107">
        <v>18</v>
      </c>
    </row>
    <row r="45" spans="1:5">
      <c r="A45" s="190">
        <v>2016</v>
      </c>
      <c r="B45" s="108" t="s">
        <v>2490</v>
      </c>
      <c r="C45" s="190" t="s">
        <v>1221</v>
      </c>
      <c r="D45" s="190" t="s">
        <v>1215</v>
      </c>
      <c r="E45" s="107">
        <v>12</v>
      </c>
    </row>
    <row r="46" spans="1:5">
      <c r="A46" s="190">
        <v>2016</v>
      </c>
      <c r="B46" s="108" t="s">
        <v>2490</v>
      </c>
      <c r="C46" s="190" t="s">
        <v>1222</v>
      </c>
      <c r="D46" s="190" t="s">
        <v>1208</v>
      </c>
      <c r="E46" s="107">
        <v>276</v>
      </c>
    </row>
    <row r="47" spans="1:5">
      <c r="A47" s="190">
        <v>2016</v>
      </c>
      <c r="B47" s="108" t="s">
        <v>2490</v>
      </c>
      <c r="C47" s="190" t="s">
        <v>1222</v>
      </c>
      <c r="D47" s="190" t="s">
        <v>1209</v>
      </c>
      <c r="E47" s="107">
        <v>1317</v>
      </c>
    </row>
    <row r="48" spans="1:5">
      <c r="A48" s="190">
        <v>2016</v>
      </c>
      <c r="B48" s="108" t="s">
        <v>2490</v>
      </c>
      <c r="C48" s="190" t="s">
        <v>1222</v>
      </c>
      <c r="D48" s="190" t="s">
        <v>1210</v>
      </c>
      <c r="E48" s="107">
        <v>266</v>
      </c>
    </row>
    <row r="49" spans="1:5">
      <c r="A49" s="190">
        <v>2017</v>
      </c>
      <c r="B49" s="108" t="s">
        <v>2490</v>
      </c>
      <c r="C49" s="190" t="s">
        <v>1220</v>
      </c>
      <c r="D49" s="190" t="s">
        <v>1217</v>
      </c>
      <c r="E49" s="107">
        <v>1276</v>
      </c>
    </row>
    <row r="50" spans="1:5">
      <c r="A50" s="190">
        <v>2017</v>
      </c>
      <c r="B50" s="108" t="s">
        <v>2490</v>
      </c>
      <c r="C50" s="190" t="s">
        <v>1220</v>
      </c>
      <c r="D50" s="190" t="s">
        <v>1218</v>
      </c>
      <c r="E50" s="107">
        <v>473</v>
      </c>
    </row>
    <row r="51" spans="1:5">
      <c r="A51" s="190">
        <v>2017</v>
      </c>
      <c r="B51" s="108" t="s">
        <v>2490</v>
      </c>
      <c r="C51" s="190" t="s">
        <v>1220</v>
      </c>
      <c r="D51" s="190" t="s">
        <v>1219</v>
      </c>
      <c r="E51" s="107">
        <v>51</v>
      </c>
    </row>
    <row r="52" spans="1:5">
      <c r="A52" s="190">
        <v>2017</v>
      </c>
      <c r="B52" s="108" t="s">
        <v>2490</v>
      </c>
      <c r="C52" s="190" t="s">
        <v>1221</v>
      </c>
      <c r="D52" s="190" t="s">
        <v>1211</v>
      </c>
      <c r="E52" s="107">
        <v>199</v>
      </c>
    </row>
    <row r="53" spans="1:5">
      <c r="A53" s="190">
        <v>2017</v>
      </c>
      <c r="B53" s="108" t="s">
        <v>2490</v>
      </c>
      <c r="C53" s="190" t="s">
        <v>1221</v>
      </c>
      <c r="D53" s="190" t="s">
        <v>1212</v>
      </c>
      <c r="E53" s="107">
        <v>332</v>
      </c>
    </row>
    <row r="54" spans="1:5">
      <c r="A54" s="190">
        <v>2017</v>
      </c>
      <c r="B54" s="108" t="s">
        <v>2490</v>
      </c>
      <c r="C54" s="190" t="s">
        <v>1221</v>
      </c>
      <c r="D54" s="190" t="s">
        <v>1213</v>
      </c>
      <c r="E54" s="107">
        <v>28</v>
      </c>
    </row>
    <row r="55" spans="1:5">
      <c r="A55" s="190">
        <v>2017</v>
      </c>
      <c r="B55" s="108" t="s">
        <v>2490</v>
      </c>
      <c r="C55" s="190" t="s">
        <v>1221</v>
      </c>
      <c r="D55" s="190" t="s">
        <v>1215</v>
      </c>
      <c r="E55" s="107">
        <v>27</v>
      </c>
    </row>
    <row r="56" spans="1:5">
      <c r="A56" s="190">
        <v>2017</v>
      </c>
      <c r="B56" s="108" t="s">
        <v>2490</v>
      </c>
      <c r="C56" s="190" t="s">
        <v>1222</v>
      </c>
      <c r="D56" s="190" t="s">
        <v>1208</v>
      </c>
      <c r="E56" s="107">
        <v>399</v>
      </c>
    </row>
    <row r="57" spans="1:5">
      <c r="A57" s="190">
        <v>2017</v>
      </c>
      <c r="B57" s="108" t="s">
        <v>2490</v>
      </c>
      <c r="C57" s="190" t="s">
        <v>1222</v>
      </c>
      <c r="D57" s="190" t="s">
        <v>1209</v>
      </c>
      <c r="E57" s="107">
        <v>2795</v>
      </c>
    </row>
    <row r="58" spans="1:5">
      <c r="A58" s="190">
        <v>2017</v>
      </c>
      <c r="B58" s="108" t="s">
        <v>2490</v>
      </c>
      <c r="C58" s="190" t="s">
        <v>1222</v>
      </c>
      <c r="D58" s="190" t="s">
        <v>1210</v>
      </c>
      <c r="E58" s="107">
        <v>556</v>
      </c>
    </row>
    <row r="59" spans="1:5">
      <c r="A59" s="190">
        <v>2018</v>
      </c>
      <c r="B59" s="108" t="s">
        <v>2490</v>
      </c>
      <c r="C59" s="190" t="s">
        <v>1220</v>
      </c>
      <c r="D59" s="190" t="s">
        <v>1217</v>
      </c>
      <c r="E59" s="107">
        <v>597</v>
      </c>
    </row>
    <row r="60" spans="1:5">
      <c r="A60" s="190">
        <v>2018</v>
      </c>
      <c r="B60" s="108" t="s">
        <v>2490</v>
      </c>
      <c r="C60" s="190" t="s">
        <v>1220</v>
      </c>
      <c r="D60" s="190" t="s">
        <v>1218</v>
      </c>
      <c r="E60" s="107">
        <v>307</v>
      </c>
    </row>
    <row r="61" spans="1:5">
      <c r="A61" s="190">
        <v>2018</v>
      </c>
      <c r="B61" s="108" t="s">
        <v>2490</v>
      </c>
      <c r="C61" s="190" t="s">
        <v>1220</v>
      </c>
      <c r="D61" s="190" t="s">
        <v>1219</v>
      </c>
      <c r="E61" s="107">
        <v>37</v>
      </c>
    </row>
    <row r="62" spans="1:5">
      <c r="A62" s="190">
        <v>2018</v>
      </c>
      <c r="B62" s="108" t="s">
        <v>2490</v>
      </c>
      <c r="C62" s="190" t="s">
        <v>1221</v>
      </c>
      <c r="D62" s="190" t="s">
        <v>1211</v>
      </c>
      <c r="E62" s="107">
        <v>438</v>
      </c>
    </row>
    <row r="63" spans="1:5">
      <c r="A63" s="190">
        <v>2018</v>
      </c>
      <c r="B63" s="108" t="s">
        <v>2490</v>
      </c>
      <c r="C63" s="190" t="s">
        <v>1221</v>
      </c>
      <c r="D63" s="190" t="s">
        <v>1212</v>
      </c>
      <c r="E63" s="107">
        <v>297</v>
      </c>
    </row>
    <row r="64" spans="1:5">
      <c r="A64" s="190">
        <v>2018</v>
      </c>
      <c r="B64" s="108" t="s">
        <v>2490</v>
      </c>
      <c r="C64" s="190" t="s">
        <v>1221</v>
      </c>
      <c r="D64" s="190" t="s">
        <v>1213</v>
      </c>
      <c r="E64" s="107">
        <v>50</v>
      </c>
    </row>
    <row r="65" spans="1:5">
      <c r="A65" s="190">
        <v>2018</v>
      </c>
      <c r="B65" s="108" t="s">
        <v>2490</v>
      </c>
      <c r="C65" s="190" t="s">
        <v>1221</v>
      </c>
      <c r="D65" s="190" t="s">
        <v>1214</v>
      </c>
      <c r="E65" s="107">
        <v>49</v>
      </c>
    </row>
    <row r="66" spans="1:5">
      <c r="A66" s="190">
        <v>2018</v>
      </c>
      <c r="B66" s="108" t="s">
        <v>2490</v>
      </c>
      <c r="C66" s="190" t="s">
        <v>1221</v>
      </c>
      <c r="D66" s="190" t="s">
        <v>1215</v>
      </c>
      <c r="E66" s="107">
        <v>50</v>
      </c>
    </row>
    <row r="67" spans="1:5">
      <c r="A67" s="190">
        <v>2018</v>
      </c>
      <c r="B67" s="108" t="s">
        <v>2490</v>
      </c>
      <c r="C67" s="190" t="s">
        <v>1221</v>
      </c>
      <c r="D67" s="190" t="s">
        <v>1216</v>
      </c>
      <c r="E67" s="107">
        <v>13</v>
      </c>
    </row>
    <row r="68" spans="1:5">
      <c r="A68" s="190">
        <v>2018</v>
      </c>
      <c r="B68" s="108" t="s">
        <v>2490</v>
      </c>
      <c r="C68" s="190" t="s">
        <v>1222</v>
      </c>
      <c r="D68" s="190" t="s">
        <v>1208</v>
      </c>
      <c r="E68" s="107">
        <v>485</v>
      </c>
    </row>
    <row r="69" spans="1:5">
      <c r="A69" s="190">
        <v>2018</v>
      </c>
      <c r="B69" s="108" t="s">
        <v>2490</v>
      </c>
      <c r="C69" s="190" t="s">
        <v>1222</v>
      </c>
      <c r="D69" s="190" t="s">
        <v>1209</v>
      </c>
      <c r="E69" s="107">
        <v>1312</v>
      </c>
    </row>
    <row r="70" spans="1:5">
      <c r="A70" s="190">
        <v>2018</v>
      </c>
      <c r="B70" s="108" t="s">
        <v>2490</v>
      </c>
      <c r="C70" s="190" t="s">
        <v>1222</v>
      </c>
      <c r="D70" s="190" t="s">
        <v>1210</v>
      </c>
      <c r="E70" s="107">
        <v>246</v>
      </c>
    </row>
  </sheetData>
  <sheetProtection autoFilter="0" pivotTables="0"/>
  <autoFilter ref="A1:E79"/>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009ED6"/>
  </sheetPr>
  <dimension ref="A1:F559"/>
  <sheetViews>
    <sheetView zoomScale="85" zoomScaleNormal="85" workbookViewId="0">
      <pane ySplit="1" topLeftCell="A524" activePane="bottomLeft" state="frozen"/>
      <selection pane="bottomLeft" activeCell="E25" sqref="E25:E559"/>
    </sheetView>
  </sheetViews>
  <sheetFormatPr baseColWidth="10" defaultColWidth="11" defaultRowHeight="16.5"/>
  <cols>
    <col min="1" max="1" width="8.5" bestFit="1" customWidth="1"/>
    <col min="2" max="2" width="11" bestFit="1" customWidth="1"/>
    <col min="3" max="3" width="37.75" bestFit="1" customWidth="1"/>
    <col min="4" max="4" width="33.25" bestFit="1" customWidth="1"/>
    <col min="5" max="5" width="41.375" bestFit="1" customWidth="1"/>
    <col min="6" max="6" width="12" bestFit="1" customWidth="1"/>
  </cols>
  <sheetData>
    <row r="1" spans="1:6">
      <c r="A1" s="266" t="s">
        <v>3429</v>
      </c>
      <c r="B1" s="159" t="s">
        <v>228</v>
      </c>
      <c r="C1" s="159" t="s">
        <v>5094</v>
      </c>
      <c r="D1" s="159" t="s">
        <v>5174</v>
      </c>
      <c r="E1" s="159" t="s">
        <v>3406</v>
      </c>
      <c r="F1" s="266" t="s">
        <v>3886</v>
      </c>
    </row>
    <row r="2" spans="1:6">
      <c r="A2" s="107">
        <v>2011</v>
      </c>
      <c r="B2" s="268" t="s">
        <v>644</v>
      </c>
      <c r="C2" s="190" t="s">
        <v>126</v>
      </c>
      <c r="D2" s="190" t="s">
        <v>2415</v>
      </c>
      <c r="E2" s="190" t="s">
        <v>2416</v>
      </c>
      <c r="F2" s="107">
        <v>13</v>
      </c>
    </row>
    <row r="3" spans="1:6">
      <c r="A3" s="107">
        <v>2011</v>
      </c>
      <c r="B3" s="268" t="s">
        <v>644</v>
      </c>
      <c r="C3" s="190" t="s">
        <v>126</v>
      </c>
      <c r="D3" s="190" t="s">
        <v>2440</v>
      </c>
      <c r="E3" s="190" t="s">
        <v>2424</v>
      </c>
      <c r="F3" s="107">
        <v>3</v>
      </c>
    </row>
    <row r="4" spans="1:6">
      <c r="A4" s="107">
        <v>2011</v>
      </c>
      <c r="B4" s="268" t="s">
        <v>644</v>
      </c>
      <c r="C4" s="190" t="s">
        <v>126</v>
      </c>
      <c r="D4" s="190" t="s">
        <v>2440</v>
      </c>
      <c r="E4" s="190" t="s">
        <v>2423</v>
      </c>
      <c r="F4" s="107">
        <v>3</v>
      </c>
    </row>
    <row r="5" spans="1:6">
      <c r="A5" s="107">
        <v>2011</v>
      </c>
      <c r="B5" s="268" t="s">
        <v>644</v>
      </c>
      <c r="C5" s="190" t="s">
        <v>126</v>
      </c>
      <c r="D5" s="190" t="s">
        <v>2440</v>
      </c>
      <c r="E5" s="190" t="s">
        <v>2430</v>
      </c>
      <c r="F5" s="107">
        <v>4</v>
      </c>
    </row>
    <row r="6" spans="1:6">
      <c r="A6" s="107">
        <v>2011</v>
      </c>
      <c r="B6" s="268" t="s">
        <v>644</v>
      </c>
      <c r="C6" s="190" t="s">
        <v>126</v>
      </c>
      <c r="D6" s="190" t="s">
        <v>2440</v>
      </c>
      <c r="E6" s="190" t="s">
        <v>2421</v>
      </c>
      <c r="F6" s="107">
        <v>1</v>
      </c>
    </row>
    <row r="7" spans="1:6">
      <c r="A7" s="107">
        <v>2011</v>
      </c>
      <c r="B7" s="268" t="s">
        <v>644</v>
      </c>
      <c r="C7" s="190" t="s">
        <v>126</v>
      </c>
      <c r="D7" s="190" t="s">
        <v>2440</v>
      </c>
      <c r="E7" s="190" t="s">
        <v>2427</v>
      </c>
      <c r="F7" s="107">
        <v>7</v>
      </c>
    </row>
    <row r="8" spans="1:6">
      <c r="A8" s="107">
        <v>2011</v>
      </c>
      <c r="B8" s="268" t="s">
        <v>644</v>
      </c>
      <c r="C8" s="190" t="s">
        <v>126</v>
      </c>
      <c r="D8" s="190" t="s">
        <v>2440</v>
      </c>
      <c r="E8" s="190" t="s">
        <v>2428</v>
      </c>
      <c r="F8" s="107">
        <v>51</v>
      </c>
    </row>
    <row r="9" spans="1:6">
      <c r="A9" s="107">
        <v>2011</v>
      </c>
      <c r="B9" s="268" t="s">
        <v>644</v>
      </c>
      <c r="C9" s="190" t="s">
        <v>126</v>
      </c>
      <c r="D9" s="190" t="s">
        <v>2440</v>
      </c>
      <c r="E9" s="190" t="s">
        <v>2420</v>
      </c>
      <c r="F9" s="107">
        <v>238</v>
      </c>
    </row>
    <row r="10" spans="1:6">
      <c r="A10" s="107">
        <v>2011</v>
      </c>
      <c r="B10" s="268" t="s">
        <v>644</v>
      </c>
      <c r="C10" s="190" t="s">
        <v>126</v>
      </c>
      <c r="D10" s="190" t="s">
        <v>2432</v>
      </c>
      <c r="E10" s="190" t="s">
        <v>2438</v>
      </c>
      <c r="F10" s="107">
        <v>2</v>
      </c>
    </row>
    <row r="11" spans="1:6">
      <c r="A11" s="107">
        <v>2011</v>
      </c>
      <c r="B11" s="268" t="s">
        <v>644</v>
      </c>
      <c r="C11" s="190" t="s">
        <v>126</v>
      </c>
      <c r="D11" s="190" t="s">
        <v>2432</v>
      </c>
      <c r="E11" s="190" t="s">
        <v>2434</v>
      </c>
      <c r="F11" s="107">
        <v>4</v>
      </c>
    </row>
    <row r="12" spans="1:6">
      <c r="A12" s="107">
        <v>2011</v>
      </c>
      <c r="B12" s="268" t="s">
        <v>644</v>
      </c>
      <c r="C12" s="190" t="s">
        <v>126</v>
      </c>
      <c r="D12" s="190" t="s">
        <v>2432</v>
      </c>
      <c r="E12" s="190" t="s">
        <v>2437</v>
      </c>
      <c r="F12" s="107">
        <v>63</v>
      </c>
    </row>
    <row r="13" spans="1:6">
      <c r="A13" s="107">
        <v>2011</v>
      </c>
      <c r="B13" s="268" t="s">
        <v>644</v>
      </c>
      <c r="C13" s="190" t="s">
        <v>126</v>
      </c>
      <c r="D13" s="190" t="s">
        <v>2432</v>
      </c>
      <c r="E13" s="190" t="s">
        <v>2433</v>
      </c>
      <c r="F13" s="107">
        <v>3</v>
      </c>
    </row>
    <row r="14" spans="1:6">
      <c r="A14" s="107">
        <v>2011</v>
      </c>
      <c r="B14" s="268" t="s">
        <v>644</v>
      </c>
      <c r="C14" s="190" t="s">
        <v>126</v>
      </c>
      <c r="D14" s="190" t="s">
        <v>2432</v>
      </c>
      <c r="E14" s="190" t="s">
        <v>2439</v>
      </c>
      <c r="F14" s="107">
        <v>84</v>
      </c>
    </row>
    <row r="15" spans="1:6">
      <c r="A15" s="107">
        <v>2011</v>
      </c>
      <c r="B15" s="268" t="s">
        <v>644</v>
      </c>
      <c r="C15" s="190" t="s">
        <v>126</v>
      </c>
      <c r="D15" s="190" t="s">
        <v>2432</v>
      </c>
      <c r="E15" s="190" t="s">
        <v>2435</v>
      </c>
      <c r="F15" s="107">
        <v>14</v>
      </c>
    </row>
    <row r="16" spans="1:6">
      <c r="A16" s="107">
        <v>2011</v>
      </c>
      <c r="B16" s="268" t="s">
        <v>644</v>
      </c>
      <c r="C16" s="190" t="s">
        <v>214</v>
      </c>
      <c r="D16" s="190" t="s">
        <v>2415</v>
      </c>
      <c r="E16" s="190" t="s">
        <v>2416</v>
      </c>
      <c r="F16" s="107">
        <v>12</v>
      </c>
    </row>
    <row r="17" spans="1:6">
      <c r="A17" s="107">
        <v>2011</v>
      </c>
      <c r="B17" s="268" t="s">
        <v>644</v>
      </c>
      <c r="C17" s="190" t="s">
        <v>214</v>
      </c>
      <c r="D17" s="190" t="s">
        <v>2440</v>
      </c>
      <c r="E17" s="190" t="s">
        <v>2424</v>
      </c>
      <c r="F17" s="107">
        <v>4</v>
      </c>
    </row>
    <row r="18" spans="1:6">
      <c r="A18" s="107">
        <v>2011</v>
      </c>
      <c r="B18" s="268" t="s">
        <v>644</v>
      </c>
      <c r="C18" s="190" t="s">
        <v>214</v>
      </c>
      <c r="D18" s="190" t="s">
        <v>2440</v>
      </c>
      <c r="E18" s="190" t="s">
        <v>2423</v>
      </c>
      <c r="F18" s="107">
        <v>4</v>
      </c>
    </row>
    <row r="19" spans="1:6">
      <c r="A19" s="107">
        <v>2011</v>
      </c>
      <c r="B19" s="268" t="s">
        <v>644</v>
      </c>
      <c r="C19" s="190" t="s">
        <v>214</v>
      </c>
      <c r="D19" s="190" t="s">
        <v>2440</v>
      </c>
      <c r="E19" s="190" t="s">
        <v>2430</v>
      </c>
      <c r="F19" s="107">
        <v>7</v>
      </c>
    </row>
    <row r="20" spans="1:6">
      <c r="A20" s="107">
        <v>2011</v>
      </c>
      <c r="B20" s="268" t="s">
        <v>644</v>
      </c>
      <c r="C20" s="190" t="s">
        <v>214</v>
      </c>
      <c r="D20" s="190" t="s">
        <v>2440</v>
      </c>
      <c r="E20" s="190" t="s">
        <v>2421</v>
      </c>
      <c r="F20" s="107">
        <v>4</v>
      </c>
    </row>
    <row r="21" spans="1:6">
      <c r="A21" s="107">
        <v>2011</v>
      </c>
      <c r="B21" s="268" t="s">
        <v>644</v>
      </c>
      <c r="C21" s="190" t="s">
        <v>214</v>
      </c>
      <c r="D21" s="190" t="s">
        <v>2440</v>
      </c>
      <c r="E21" s="190" t="s">
        <v>2427</v>
      </c>
      <c r="F21" s="107">
        <v>19</v>
      </c>
    </row>
    <row r="22" spans="1:6">
      <c r="A22" s="107">
        <v>2011</v>
      </c>
      <c r="B22" s="268" t="s">
        <v>644</v>
      </c>
      <c r="C22" s="190" t="s">
        <v>214</v>
      </c>
      <c r="D22" s="190" t="s">
        <v>2440</v>
      </c>
      <c r="E22" s="190" t="s">
        <v>2428</v>
      </c>
      <c r="F22" s="107">
        <v>48</v>
      </c>
    </row>
    <row r="23" spans="1:6">
      <c r="A23" s="107">
        <v>2011</v>
      </c>
      <c r="B23" s="268" t="s">
        <v>644</v>
      </c>
      <c r="C23" s="190" t="s">
        <v>214</v>
      </c>
      <c r="D23" s="190" t="s">
        <v>2440</v>
      </c>
      <c r="E23" s="190" t="s">
        <v>2420</v>
      </c>
      <c r="F23" s="107">
        <v>178</v>
      </c>
    </row>
    <row r="24" spans="1:6">
      <c r="A24" s="107">
        <v>2011</v>
      </c>
      <c r="B24" s="268" t="s">
        <v>644</v>
      </c>
      <c r="C24" s="190" t="s">
        <v>214</v>
      </c>
      <c r="D24" s="190" t="s">
        <v>2432</v>
      </c>
      <c r="E24" s="190" t="s">
        <v>2438</v>
      </c>
      <c r="F24" s="107">
        <v>3</v>
      </c>
    </row>
    <row r="25" spans="1:6">
      <c r="A25" s="107">
        <v>2011</v>
      </c>
      <c r="B25" s="268" t="s">
        <v>644</v>
      </c>
      <c r="C25" s="190" t="s">
        <v>214</v>
      </c>
      <c r="D25" s="190" t="s">
        <v>2432</v>
      </c>
      <c r="E25" s="190" t="s">
        <v>2434</v>
      </c>
      <c r="F25" s="107">
        <v>12</v>
      </c>
    </row>
    <row r="26" spans="1:6">
      <c r="A26" s="107">
        <v>2011</v>
      </c>
      <c r="B26" s="268" t="s">
        <v>644</v>
      </c>
      <c r="C26" s="190" t="s">
        <v>214</v>
      </c>
      <c r="D26" s="190" t="s">
        <v>2432</v>
      </c>
      <c r="E26" s="190" t="s">
        <v>2437</v>
      </c>
      <c r="F26" s="107">
        <v>135</v>
      </c>
    </row>
    <row r="27" spans="1:6">
      <c r="A27" s="107">
        <v>2011</v>
      </c>
      <c r="B27" s="268" t="s">
        <v>644</v>
      </c>
      <c r="C27" s="190" t="s">
        <v>214</v>
      </c>
      <c r="D27" s="190" t="s">
        <v>2432</v>
      </c>
      <c r="E27" s="190" t="s">
        <v>2433</v>
      </c>
      <c r="F27" s="107">
        <v>5</v>
      </c>
    </row>
    <row r="28" spans="1:6">
      <c r="A28" s="107">
        <v>2011</v>
      </c>
      <c r="B28" s="268" t="s">
        <v>644</v>
      </c>
      <c r="C28" s="190" t="s">
        <v>214</v>
      </c>
      <c r="D28" s="190" t="s">
        <v>2432</v>
      </c>
      <c r="E28" s="190" t="s">
        <v>2439</v>
      </c>
      <c r="F28" s="107">
        <v>74</v>
      </c>
    </row>
    <row r="29" spans="1:6">
      <c r="A29" s="107">
        <v>2011</v>
      </c>
      <c r="B29" s="268" t="s">
        <v>644</v>
      </c>
      <c r="C29" s="190" t="s">
        <v>214</v>
      </c>
      <c r="D29" s="190" t="s">
        <v>2432</v>
      </c>
      <c r="E29" s="190" t="s">
        <v>2435</v>
      </c>
      <c r="F29" s="107">
        <v>44</v>
      </c>
    </row>
    <row r="30" spans="1:6">
      <c r="A30" s="107">
        <v>2011</v>
      </c>
      <c r="B30" s="268" t="s">
        <v>644</v>
      </c>
      <c r="C30" s="190" t="s">
        <v>31</v>
      </c>
      <c r="D30" s="190" t="s">
        <v>2415</v>
      </c>
      <c r="E30" s="190" t="s">
        <v>2416</v>
      </c>
      <c r="F30" s="107">
        <v>1</v>
      </c>
    </row>
    <row r="31" spans="1:6">
      <c r="A31" s="107">
        <v>2011</v>
      </c>
      <c r="B31" s="268" t="s">
        <v>644</v>
      </c>
      <c r="C31" s="190" t="s">
        <v>31</v>
      </c>
      <c r="D31" s="190" t="s">
        <v>2440</v>
      </c>
      <c r="E31" s="190" t="s">
        <v>2424</v>
      </c>
      <c r="F31" s="107">
        <v>10</v>
      </c>
    </row>
    <row r="32" spans="1:6">
      <c r="A32" s="107">
        <v>2011</v>
      </c>
      <c r="B32" s="268" t="s">
        <v>644</v>
      </c>
      <c r="C32" s="190" t="s">
        <v>31</v>
      </c>
      <c r="D32" s="190" t="s">
        <v>2440</v>
      </c>
      <c r="E32" s="190" t="s">
        <v>2423</v>
      </c>
      <c r="F32" s="107">
        <v>2</v>
      </c>
    </row>
    <row r="33" spans="1:6">
      <c r="A33" s="107">
        <v>2011</v>
      </c>
      <c r="B33" s="268" t="s">
        <v>644</v>
      </c>
      <c r="C33" s="190" t="s">
        <v>31</v>
      </c>
      <c r="D33" s="190" t="s">
        <v>2440</v>
      </c>
      <c r="E33" s="190" t="s">
        <v>2430</v>
      </c>
      <c r="F33" s="107">
        <v>8</v>
      </c>
    </row>
    <row r="34" spans="1:6">
      <c r="A34" s="107">
        <v>2011</v>
      </c>
      <c r="B34" s="268" t="s">
        <v>644</v>
      </c>
      <c r="C34" s="190" t="s">
        <v>31</v>
      </c>
      <c r="D34" s="190" t="s">
        <v>2440</v>
      </c>
      <c r="E34" s="190" t="s">
        <v>2421</v>
      </c>
      <c r="F34" s="107">
        <v>2</v>
      </c>
    </row>
    <row r="35" spans="1:6">
      <c r="A35" s="107">
        <v>2011</v>
      </c>
      <c r="B35" s="268" t="s">
        <v>644</v>
      </c>
      <c r="C35" s="190" t="s">
        <v>31</v>
      </c>
      <c r="D35" s="190" t="s">
        <v>2440</v>
      </c>
      <c r="E35" s="190" t="s">
        <v>2427</v>
      </c>
      <c r="F35" s="107">
        <v>9</v>
      </c>
    </row>
    <row r="36" spans="1:6">
      <c r="A36" s="107">
        <v>2011</v>
      </c>
      <c r="B36" s="268" t="s">
        <v>644</v>
      </c>
      <c r="C36" s="190" t="s">
        <v>31</v>
      </c>
      <c r="D36" s="190" t="s">
        <v>2440</v>
      </c>
      <c r="E36" s="190" t="s">
        <v>2428</v>
      </c>
      <c r="F36" s="107">
        <v>48</v>
      </c>
    </row>
    <row r="37" spans="1:6">
      <c r="A37" s="107">
        <v>2011</v>
      </c>
      <c r="B37" s="268" t="s">
        <v>644</v>
      </c>
      <c r="C37" s="190" t="s">
        <v>31</v>
      </c>
      <c r="D37" s="190" t="s">
        <v>2440</v>
      </c>
      <c r="E37" s="190" t="s">
        <v>2420</v>
      </c>
      <c r="F37" s="107">
        <v>269</v>
      </c>
    </row>
    <row r="38" spans="1:6">
      <c r="A38" s="107">
        <v>2011</v>
      </c>
      <c r="B38" s="268" t="s">
        <v>644</v>
      </c>
      <c r="C38" s="190" t="s">
        <v>31</v>
      </c>
      <c r="D38" s="190" t="s">
        <v>2432</v>
      </c>
      <c r="E38" s="190" t="s">
        <v>2438</v>
      </c>
      <c r="F38" s="107">
        <v>4</v>
      </c>
    </row>
    <row r="39" spans="1:6">
      <c r="A39" s="107">
        <v>2011</v>
      </c>
      <c r="B39" s="268" t="s">
        <v>644</v>
      </c>
      <c r="C39" s="190" t="s">
        <v>31</v>
      </c>
      <c r="D39" s="190" t="s">
        <v>2432</v>
      </c>
      <c r="E39" s="190" t="s">
        <v>2434</v>
      </c>
      <c r="F39" s="107">
        <v>5</v>
      </c>
    </row>
    <row r="40" spans="1:6">
      <c r="A40" s="107">
        <v>2011</v>
      </c>
      <c r="B40" s="268" t="s">
        <v>644</v>
      </c>
      <c r="C40" s="190" t="s">
        <v>31</v>
      </c>
      <c r="D40" s="190" t="s">
        <v>2432</v>
      </c>
      <c r="E40" s="190" t="s">
        <v>2437</v>
      </c>
      <c r="F40" s="107">
        <v>74</v>
      </c>
    </row>
    <row r="41" spans="1:6">
      <c r="A41" s="107">
        <v>2011</v>
      </c>
      <c r="B41" s="268" t="s">
        <v>644</v>
      </c>
      <c r="C41" s="190" t="s">
        <v>31</v>
      </c>
      <c r="D41" s="190" t="s">
        <v>2432</v>
      </c>
      <c r="E41" s="190" t="s">
        <v>2433</v>
      </c>
      <c r="F41" s="107">
        <v>9</v>
      </c>
    </row>
    <row r="42" spans="1:6">
      <c r="A42" s="107">
        <v>2011</v>
      </c>
      <c r="B42" s="268" t="s">
        <v>644</v>
      </c>
      <c r="C42" s="190" t="s">
        <v>31</v>
      </c>
      <c r="D42" s="190" t="s">
        <v>2432</v>
      </c>
      <c r="E42" s="190" t="s">
        <v>2439</v>
      </c>
      <c r="F42" s="107">
        <v>54</v>
      </c>
    </row>
    <row r="43" spans="1:6">
      <c r="A43" s="107">
        <v>2011</v>
      </c>
      <c r="B43" s="268" t="s">
        <v>644</v>
      </c>
      <c r="C43" s="190" t="s">
        <v>31</v>
      </c>
      <c r="D43" s="190" t="s">
        <v>2432</v>
      </c>
      <c r="E43" s="190" t="s">
        <v>2435</v>
      </c>
      <c r="F43" s="107">
        <v>10</v>
      </c>
    </row>
    <row r="44" spans="1:6">
      <c r="A44" s="107">
        <v>2011</v>
      </c>
      <c r="B44" s="268" t="s">
        <v>644</v>
      </c>
      <c r="C44" s="190" t="s">
        <v>213</v>
      </c>
      <c r="D44" s="190" t="s">
        <v>2440</v>
      </c>
      <c r="E44" s="190" t="s">
        <v>2427</v>
      </c>
      <c r="F44" s="107">
        <v>2</v>
      </c>
    </row>
    <row r="45" spans="1:6">
      <c r="A45" s="107">
        <v>2011</v>
      </c>
      <c r="B45" s="268" t="s">
        <v>644</v>
      </c>
      <c r="C45" s="190" t="s">
        <v>213</v>
      </c>
      <c r="D45" s="190" t="s">
        <v>2440</v>
      </c>
      <c r="E45" s="190" t="s">
        <v>2428</v>
      </c>
      <c r="F45" s="107">
        <v>3</v>
      </c>
    </row>
    <row r="46" spans="1:6">
      <c r="A46" s="107">
        <v>2011</v>
      </c>
      <c r="B46" s="268" t="s">
        <v>644</v>
      </c>
      <c r="C46" s="190" t="s">
        <v>213</v>
      </c>
      <c r="D46" s="190" t="s">
        <v>2440</v>
      </c>
      <c r="E46" s="190" t="s">
        <v>2420</v>
      </c>
      <c r="F46" s="107">
        <v>48</v>
      </c>
    </row>
    <row r="47" spans="1:6">
      <c r="A47" s="107">
        <v>2011</v>
      </c>
      <c r="B47" s="268" t="s">
        <v>644</v>
      </c>
      <c r="C47" s="190" t="s">
        <v>213</v>
      </c>
      <c r="D47" s="190" t="s">
        <v>2432</v>
      </c>
      <c r="E47" s="190" t="s">
        <v>2434</v>
      </c>
      <c r="F47" s="107">
        <v>1</v>
      </c>
    </row>
    <row r="48" spans="1:6">
      <c r="A48" s="107">
        <v>2011</v>
      </c>
      <c r="B48" s="268" t="s">
        <v>644</v>
      </c>
      <c r="C48" s="190" t="s">
        <v>213</v>
      </c>
      <c r="D48" s="190" t="s">
        <v>2432</v>
      </c>
      <c r="E48" s="190" t="s">
        <v>2437</v>
      </c>
      <c r="F48" s="107">
        <v>7</v>
      </c>
    </row>
    <row r="49" spans="1:6">
      <c r="A49" s="107">
        <v>2011</v>
      </c>
      <c r="B49" s="268" t="s">
        <v>644</v>
      </c>
      <c r="C49" s="190" t="s">
        <v>213</v>
      </c>
      <c r="D49" s="190" t="s">
        <v>2432</v>
      </c>
      <c r="E49" s="190" t="s">
        <v>2439</v>
      </c>
      <c r="F49" s="107">
        <v>24</v>
      </c>
    </row>
    <row r="50" spans="1:6">
      <c r="A50" s="107">
        <v>2011</v>
      </c>
      <c r="B50" s="268" t="s">
        <v>644</v>
      </c>
      <c r="C50" s="190" t="s">
        <v>213</v>
      </c>
      <c r="D50" s="190" t="s">
        <v>2432</v>
      </c>
      <c r="E50" s="190" t="s">
        <v>2435</v>
      </c>
      <c r="F50" s="107">
        <v>6</v>
      </c>
    </row>
    <row r="51" spans="1:6">
      <c r="A51" s="107">
        <v>2011</v>
      </c>
      <c r="B51" s="268" t="s">
        <v>644</v>
      </c>
      <c r="C51" s="190" t="s">
        <v>2414</v>
      </c>
      <c r="D51" s="190" t="s">
        <v>2440</v>
      </c>
      <c r="E51" s="190" t="s">
        <v>2425</v>
      </c>
      <c r="F51" s="107">
        <v>1</v>
      </c>
    </row>
    <row r="52" spans="1:6">
      <c r="A52" s="107">
        <v>2011</v>
      </c>
      <c r="B52" s="268" t="s">
        <v>644</v>
      </c>
      <c r="C52" s="190" t="s">
        <v>2414</v>
      </c>
      <c r="D52" s="190" t="s">
        <v>2440</v>
      </c>
      <c r="E52" s="190" t="s">
        <v>2419</v>
      </c>
      <c r="F52" s="107">
        <v>8014</v>
      </c>
    </row>
    <row r="53" spans="1:6">
      <c r="A53" s="107">
        <v>2011</v>
      </c>
      <c r="B53" s="268" t="s">
        <v>644</v>
      </c>
      <c r="C53" s="190" t="s">
        <v>2414</v>
      </c>
      <c r="D53" s="190" t="s">
        <v>2440</v>
      </c>
      <c r="E53" s="190" t="s">
        <v>2422</v>
      </c>
      <c r="F53" s="107">
        <v>11</v>
      </c>
    </row>
    <row r="54" spans="1:6">
      <c r="A54" s="107">
        <v>2011</v>
      </c>
      <c r="B54" s="268" t="s">
        <v>644</v>
      </c>
      <c r="C54" s="190" t="s">
        <v>2414</v>
      </c>
      <c r="D54" s="190" t="s">
        <v>2440</v>
      </c>
      <c r="E54" s="190" t="s">
        <v>2421</v>
      </c>
      <c r="F54" s="107">
        <v>2</v>
      </c>
    </row>
    <row r="55" spans="1:6">
      <c r="A55" s="107">
        <v>2011</v>
      </c>
      <c r="B55" s="268" t="s">
        <v>644</v>
      </c>
      <c r="C55" s="190" t="s">
        <v>2414</v>
      </c>
      <c r="D55" s="190" t="s">
        <v>2440</v>
      </c>
      <c r="E55" s="190" t="s">
        <v>2427</v>
      </c>
      <c r="F55" s="107">
        <v>4</v>
      </c>
    </row>
    <row r="56" spans="1:6">
      <c r="A56" s="107">
        <v>2011</v>
      </c>
      <c r="B56" s="268" t="s">
        <v>644</v>
      </c>
      <c r="C56" s="190" t="s">
        <v>2414</v>
      </c>
      <c r="D56" s="190" t="s">
        <v>2440</v>
      </c>
      <c r="E56" s="190" t="s">
        <v>2428</v>
      </c>
      <c r="F56" s="107">
        <v>2</v>
      </c>
    </row>
    <row r="57" spans="1:6">
      <c r="A57" s="107">
        <v>2011</v>
      </c>
      <c r="B57" s="268" t="s">
        <v>644</v>
      </c>
      <c r="C57" s="190" t="s">
        <v>2414</v>
      </c>
      <c r="D57" s="190" t="s">
        <v>2440</v>
      </c>
      <c r="E57" s="190" t="s">
        <v>2420</v>
      </c>
      <c r="F57" s="107">
        <v>1</v>
      </c>
    </row>
    <row r="58" spans="1:6">
      <c r="A58" s="107">
        <v>2011</v>
      </c>
      <c r="B58" s="268" t="s">
        <v>644</v>
      </c>
      <c r="C58" s="190" t="s">
        <v>2414</v>
      </c>
      <c r="D58" s="190" t="s">
        <v>2432</v>
      </c>
      <c r="E58" s="190" t="s">
        <v>2438</v>
      </c>
      <c r="F58" s="107">
        <v>600</v>
      </c>
    </row>
    <row r="59" spans="1:6">
      <c r="A59" s="107">
        <v>2011</v>
      </c>
      <c r="B59" s="268" t="s">
        <v>644</v>
      </c>
      <c r="C59" s="190" t="s">
        <v>2414</v>
      </c>
      <c r="D59" s="190" t="s">
        <v>2432</v>
      </c>
      <c r="E59" s="190" t="s">
        <v>2434</v>
      </c>
      <c r="F59" s="107">
        <v>10</v>
      </c>
    </row>
    <row r="60" spans="1:6">
      <c r="A60" s="107">
        <v>2011</v>
      </c>
      <c r="B60" s="268" t="s">
        <v>644</v>
      </c>
      <c r="C60" s="190" t="s">
        <v>2414</v>
      </c>
      <c r="D60" s="190" t="s">
        <v>2432</v>
      </c>
      <c r="E60" s="190" t="s">
        <v>2437</v>
      </c>
      <c r="F60" s="107">
        <v>4</v>
      </c>
    </row>
    <row r="61" spans="1:6">
      <c r="A61" s="107">
        <v>2011</v>
      </c>
      <c r="B61" s="268" t="s">
        <v>644</v>
      </c>
      <c r="C61" s="190" t="s">
        <v>2414</v>
      </c>
      <c r="D61" s="190" t="s">
        <v>2432</v>
      </c>
      <c r="E61" s="190" t="s">
        <v>2439</v>
      </c>
      <c r="F61" s="107">
        <v>1</v>
      </c>
    </row>
    <row r="62" spans="1:6">
      <c r="A62" s="107">
        <v>2011</v>
      </c>
      <c r="B62" s="268" t="s">
        <v>644</v>
      </c>
      <c r="C62" s="190" t="s">
        <v>2414</v>
      </c>
      <c r="D62" s="190" t="s">
        <v>2432</v>
      </c>
      <c r="E62" s="190" t="s">
        <v>2435</v>
      </c>
      <c r="F62" s="107">
        <v>26</v>
      </c>
    </row>
    <row r="63" spans="1:6">
      <c r="A63" s="107">
        <v>2011</v>
      </c>
      <c r="B63" s="268" t="s">
        <v>644</v>
      </c>
      <c r="C63" s="190" t="s">
        <v>2413</v>
      </c>
      <c r="D63" s="190" t="s">
        <v>2415</v>
      </c>
      <c r="E63" s="190" t="s">
        <v>2416</v>
      </c>
      <c r="F63" s="107">
        <v>280</v>
      </c>
    </row>
    <row r="64" spans="1:6">
      <c r="A64" s="107">
        <v>2011</v>
      </c>
      <c r="B64" s="268" t="s">
        <v>644</v>
      </c>
      <c r="C64" s="190" t="s">
        <v>2413</v>
      </c>
      <c r="D64" s="190" t="s">
        <v>2440</v>
      </c>
      <c r="E64" s="190" t="s">
        <v>2424</v>
      </c>
      <c r="F64" s="107">
        <v>114</v>
      </c>
    </row>
    <row r="65" spans="1:6">
      <c r="A65" s="107">
        <v>2011</v>
      </c>
      <c r="B65" s="268" t="s">
        <v>644</v>
      </c>
      <c r="C65" s="190" t="s">
        <v>2413</v>
      </c>
      <c r="D65" s="190" t="s">
        <v>2440</v>
      </c>
      <c r="E65" s="190" t="s">
        <v>2423</v>
      </c>
      <c r="F65" s="107">
        <v>29</v>
      </c>
    </row>
    <row r="66" spans="1:6">
      <c r="A66" s="107">
        <v>2011</v>
      </c>
      <c r="B66" s="268" t="s">
        <v>644</v>
      </c>
      <c r="C66" s="190" t="s">
        <v>2413</v>
      </c>
      <c r="D66" s="190" t="s">
        <v>2440</v>
      </c>
      <c r="E66" s="190" t="s">
        <v>2430</v>
      </c>
      <c r="F66" s="107">
        <v>99</v>
      </c>
    </row>
    <row r="67" spans="1:6">
      <c r="A67" s="107">
        <v>2011</v>
      </c>
      <c r="B67" s="268" t="s">
        <v>644</v>
      </c>
      <c r="C67" s="190" t="s">
        <v>2413</v>
      </c>
      <c r="D67" s="190" t="s">
        <v>2440</v>
      </c>
      <c r="E67" s="190" t="s">
        <v>2427</v>
      </c>
      <c r="F67" s="107">
        <v>10</v>
      </c>
    </row>
    <row r="68" spans="1:6">
      <c r="A68" s="107">
        <v>2011</v>
      </c>
      <c r="B68" s="268" t="s">
        <v>644</v>
      </c>
      <c r="C68" s="190" t="s">
        <v>2413</v>
      </c>
      <c r="D68" s="190" t="s">
        <v>2440</v>
      </c>
      <c r="E68" s="190" t="s">
        <v>2420</v>
      </c>
      <c r="F68" s="107">
        <v>77</v>
      </c>
    </row>
    <row r="69" spans="1:6">
      <c r="A69" s="107">
        <v>2011</v>
      </c>
      <c r="B69" s="268" t="s">
        <v>644</v>
      </c>
      <c r="C69" s="190" t="s">
        <v>2413</v>
      </c>
      <c r="D69" s="190" t="s">
        <v>2432</v>
      </c>
      <c r="E69" s="190" t="s">
        <v>2438</v>
      </c>
      <c r="F69" s="107">
        <v>4</v>
      </c>
    </row>
    <row r="70" spans="1:6">
      <c r="A70" s="107">
        <v>2011</v>
      </c>
      <c r="B70" s="268" t="s">
        <v>644</v>
      </c>
      <c r="C70" s="190" t="s">
        <v>2413</v>
      </c>
      <c r="D70" s="190" t="s">
        <v>2432</v>
      </c>
      <c r="E70" s="190" t="s">
        <v>2437</v>
      </c>
      <c r="F70" s="107">
        <v>2</v>
      </c>
    </row>
    <row r="71" spans="1:6">
      <c r="A71" s="107">
        <v>2011</v>
      </c>
      <c r="B71" s="268" t="s">
        <v>644</v>
      </c>
      <c r="C71" s="190" t="s">
        <v>2413</v>
      </c>
      <c r="D71" s="190" t="s">
        <v>2432</v>
      </c>
      <c r="E71" s="190" t="s">
        <v>2433</v>
      </c>
      <c r="F71" s="107">
        <v>3</v>
      </c>
    </row>
    <row r="72" spans="1:6">
      <c r="A72" s="107">
        <v>2011</v>
      </c>
      <c r="B72" s="268" t="s">
        <v>644</v>
      </c>
      <c r="C72" s="190" t="s">
        <v>2413</v>
      </c>
      <c r="D72" s="190" t="s">
        <v>2432</v>
      </c>
      <c r="E72" s="190" t="s">
        <v>2439</v>
      </c>
      <c r="F72" s="107">
        <v>81</v>
      </c>
    </row>
    <row r="73" spans="1:6">
      <c r="A73" s="107">
        <v>2011</v>
      </c>
      <c r="B73" s="268" t="s">
        <v>644</v>
      </c>
      <c r="C73" s="190" t="s">
        <v>2413</v>
      </c>
      <c r="D73" s="190" t="s">
        <v>2432</v>
      </c>
      <c r="E73" s="190" t="s">
        <v>2435</v>
      </c>
      <c r="F73" s="107">
        <v>2</v>
      </c>
    </row>
    <row r="74" spans="1:6">
      <c r="A74" s="107">
        <v>2012</v>
      </c>
      <c r="B74" s="268" t="s">
        <v>644</v>
      </c>
      <c r="C74" s="190" t="s">
        <v>126</v>
      </c>
      <c r="D74" s="190" t="s">
        <v>2415</v>
      </c>
      <c r="E74" s="190" t="s">
        <v>2260</v>
      </c>
      <c r="F74" s="107">
        <v>2</v>
      </c>
    </row>
    <row r="75" spans="1:6">
      <c r="A75" s="107">
        <v>2012</v>
      </c>
      <c r="B75" s="268" t="s">
        <v>644</v>
      </c>
      <c r="C75" s="190" t="s">
        <v>126</v>
      </c>
      <c r="D75" s="190" t="s">
        <v>2415</v>
      </c>
      <c r="E75" s="190" t="s">
        <v>2416</v>
      </c>
      <c r="F75" s="107">
        <v>46</v>
      </c>
    </row>
    <row r="76" spans="1:6">
      <c r="A76" s="107">
        <v>2012</v>
      </c>
      <c r="B76" s="268" t="s">
        <v>644</v>
      </c>
      <c r="C76" s="190" t="s">
        <v>126</v>
      </c>
      <c r="D76" s="190" t="s">
        <v>2440</v>
      </c>
      <c r="E76" s="190" t="s">
        <v>2424</v>
      </c>
      <c r="F76" s="107">
        <v>5</v>
      </c>
    </row>
    <row r="77" spans="1:6">
      <c r="A77" s="107">
        <v>2012</v>
      </c>
      <c r="B77" s="268" t="s">
        <v>644</v>
      </c>
      <c r="C77" s="190" t="s">
        <v>126</v>
      </c>
      <c r="D77" s="190" t="s">
        <v>2440</v>
      </c>
      <c r="E77" s="190" t="s">
        <v>2426</v>
      </c>
      <c r="F77" s="107">
        <v>8</v>
      </c>
    </row>
    <row r="78" spans="1:6">
      <c r="A78" s="107">
        <v>2012</v>
      </c>
      <c r="B78" s="268" t="s">
        <v>644</v>
      </c>
      <c r="C78" s="190" t="s">
        <v>126</v>
      </c>
      <c r="D78" s="190" t="s">
        <v>2440</v>
      </c>
      <c r="E78" s="190" t="s">
        <v>2423</v>
      </c>
      <c r="F78" s="107">
        <v>1</v>
      </c>
    </row>
    <row r="79" spans="1:6">
      <c r="A79" s="107">
        <v>2012</v>
      </c>
      <c r="B79" s="268" t="s">
        <v>644</v>
      </c>
      <c r="C79" s="190" t="s">
        <v>126</v>
      </c>
      <c r="D79" s="190" t="s">
        <v>2440</v>
      </c>
      <c r="E79" s="190" t="s">
        <v>2430</v>
      </c>
      <c r="F79" s="107">
        <v>134</v>
      </c>
    </row>
    <row r="80" spans="1:6">
      <c r="A80" s="107">
        <v>2012</v>
      </c>
      <c r="B80" s="268" t="s">
        <v>644</v>
      </c>
      <c r="C80" s="190" t="s">
        <v>126</v>
      </c>
      <c r="D80" s="190" t="s">
        <v>2440</v>
      </c>
      <c r="E80" s="190" t="s">
        <v>2431</v>
      </c>
      <c r="F80" s="107">
        <v>9</v>
      </c>
    </row>
    <row r="81" spans="1:6">
      <c r="A81" s="107">
        <v>2012</v>
      </c>
      <c r="B81" s="268" t="s">
        <v>644</v>
      </c>
      <c r="C81" s="190" t="s">
        <v>126</v>
      </c>
      <c r="D81" s="190" t="s">
        <v>2440</v>
      </c>
      <c r="E81" s="190" t="s">
        <v>2421</v>
      </c>
      <c r="F81" s="107">
        <v>2</v>
      </c>
    </row>
    <row r="82" spans="1:6">
      <c r="A82" s="107">
        <v>2012</v>
      </c>
      <c r="B82" s="268" t="s">
        <v>644</v>
      </c>
      <c r="C82" s="190" t="s">
        <v>126</v>
      </c>
      <c r="D82" s="190" t="s">
        <v>2440</v>
      </c>
      <c r="E82" s="190" t="s">
        <v>2427</v>
      </c>
      <c r="F82" s="107">
        <v>3</v>
      </c>
    </row>
    <row r="83" spans="1:6">
      <c r="A83" s="107">
        <v>2012</v>
      </c>
      <c r="B83" s="268" t="s">
        <v>644</v>
      </c>
      <c r="C83" s="190" t="s">
        <v>126</v>
      </c>
      <c r="D83" s="190" t="s">
        <v>2440</v>
      </c>
      <c r="E83" s="190" t="s">
        <v>2428</v>
      </c>
      <c r="F83" s="107">
        <v>42</v>
      </c>
    </row>
    <row r="84" spans="1:6">
      <c r="A84" s="107">
        <v>2012</v>
      </c>
      <c r="B84" s="268" t="s">
        <v>644</v>
      </c>
      <c r="C84" s="190" t="s">
        <v>126</v>
      </c>
      <c r="D84" s="190" t="s">
        <v>2440</v>
      </c>
      <c r="E84" s="190" t="s">
        <v>2420</v>
      </c>
      <c r="F84" s="107">
        <v>5</v>
      </c>
    </row>
    <row r="85" spans="1:6">
      <c r="A85" s="107">
        <v>2012</v>
      </c>
      <c r="B85" s="268" t="s">
        <v>644</v>
      </c>
      <c r="C85" s="190" t="s">
        <v>126</v>
      </c>
      <c r="D85" s="190" t="s">
        <v>2432</v>
      </c>
      <c r="E85" s="190" t="s">
        <v>2438</v>
      </c>
      <c r="F85" s="107">
        <v>18</v>
      </c>
    </row>
    <row r="86" spans="1:6">
      <c r="A86" s="107">
        <v>2012</v>
      </c>
      <c r="B86" s="268" t="s">
        <v>644</v>
      </c>
      <c r="C86" s="190" t="s">
        <v>126</v>
      </c>
      <c r="D86" s="190" t="s">
        <v>2432</v>
      </c>
      <c r="E86" s="190" t="s">
        <v>2434</v>
      </c>
      <c r="F86" s="107">
        <v>1</v>
      </c>
    </row>
    <row r="87" spans="1:6">
      <c r="A87" s="107">
        <v>2012</v>
      </c>
      <c r="B87" s="268" t="s">
        <v>644</v>
      </c>
      <c r="C87" s="190" t="s">
        <v>126</v>
      </c>
      <c r="D87" s="190" t="s">
        <v>2432</v>
      </c>
      <c r="E87" s="190" t="s">
        <v>2437</v>
      </c>
      <c r="F87" s="107">
        <v>84</v>
      </c>
    </row>
    <row r="88" spans="1:6">
      <c r="A88" s="107">
        <v>2012</v>
      </c>
      <c r="B88" s="268" t="s">
        <v>644</v>
      </c>
      <c r="C88" s="190" t="s">
        <v>126</v>
      </c>
      <c r="D88" s="190" t="s">
        <v>2432</v>
      </c>
      <c r="E88" s="190" t="s">
        <v>2433</v>
      </c>
      <c r="F88" s="107">
        <v>9</v>
      </c>
    </row>
    <row r="89" spans="1:6">
      <c r="A89" s="107">
        <v>2012</v>
      </c>
      <c r="B89" s="268" t="s">
        <v>644</v>
      </c>
      <c r="C89" s="190" t="s">
        <v>126</v>
      </c>
      <c r="D89" s="190" t="s">
        <v>2432</v>
      </c>
      <c r="E89" s="190" t="s">
        <v>2435</v>
      </c>
      <c r="F89" s="107">
        <v>113</v>
      </c>
    </row>
    <row r="90" spans="1:6">
      <c r="A90" s="107">
        <v>2012</v>
      </c>
      <c r="B90" s="268" t="s">
        <v>644</v>
      </c>
      <c r="C90" s="190" t="s">
        <v>214</v>
      </c>
      <c r="D90" s="190" t="s">
        <v>2415</v>
      </c>
      <c r="E90" s="190" t="s">
        <v>2260</v>
      </c>
      <c r="F90" s="107">
        <v>14</v>
      </c>
    </row>
    <row r="91" spans="1:6">
      <c r="A91" s="107">
        <v>2012</v>
      </c>
      <c r="B91" s="268" t="s">
        <v>644</v>
      </c>
      <c r="C91" s="190" t="s">
        <v>214</v>
      </c>
      <c r="D91" s="190" t="s">
        <v>2415</v>
      </c>
      <c r="E91" s="190" t="s">
        <v>2416</v>
      </c>
      <c r="F91" s="107">
        <v>79</v>
      </c>
    </row>
    <row r="92" spans="1:6">
      <c r="A92" s="107">
        <v>2012</v>
      </c>
      <c r="B92" s="268" t="s">
        <v>644</v>
      </c>
      <c r="C92" s="190" t="s">
        <v>214</v>
      </c>
      <c r="D92" s="190" t="s">
        <v>2440</v>
      </c>
      <c r="E92" s="190" t="s">
        <v>2424</v>
      </c>
      <c r="F92" s="107">
        <v>19</v>
      </c>
    </row>
    <row r="93" spans="1:6">
      <c r="A93" s="107">
        <v>2012</v>
      </c>
      <c r="B93" s="268" t="s">
        <v>644</v>
      </c>
      <c r="C93" s="190" t="s">
        <v>214</v>
      </c>
      <c r="D93" s="190" t="s">
        <v>2440</v>
      </c>
      <c r="E93" s="190" t="s">
        <v>2426</v>
      </c>
      <c r="F93" s="107">
        <v>7</v>
      </c>
    </row>
    <row r="94" spans="1:6">
      <c r="A94" s="107">
        <v>2012</v>
      </c>
      <c r="B94" s="268" t="s">
        <v>644</v>
      </c>
      <c r="C94" s="190" t="s">
        <v>214</v>
      </c>
      <c r="D94" s="190" t="s">
        <v>2440</v>
      </c>
      <c r="E94" s="190" t="s">
        <v>2423</v>
      </c>
      <c r="F94" s="107">
        <v>3</v>
      </c>
    </row>
    <row r="95" spans="1:6">
      <c r="A95" s="107">
        <v>2012</v>
      </c>
      <c r="B95" s="268" t="s">
        <v>644</v>
      </c>
      <c r="C95" s="190" t="s">
        <v>214</v>
      </c>
      <c r="D95" s="190" t="s">
        <v>2440</v>
      </c>
      <c r="E95" s="190" t="s">
        <v>2430</v>
      </c>
      <c r="F95" s="107">
        <v>189</v>
      </c>
    </row>
    <row r="96" spans="1:6">
      <c r="A96" s="107">
        <v>2012</v>
      </c>
      <c r="B96" s="268" t="s">
        <v>644</v>
      </c>
      <c r="C96" s="190" t="s">
        <v>214</v>
      </c>
      <c r="D96" s="190" t="s">
        <v>2440</v>
      </c>
      <c r="E96" s="190" t="s">
        <v>2431</v>
      </c>
      <c r="F96" s="107">
        <v>24</v>
      </c>
    </row>
    <row r="97" spans="1:6">
      <c r="A97" s="107">
        <v>2012</v>
      </c>
      <c r="B97" s="268" t="s">
        <v>644</v>
      </c>
      <c r="C97" s="190" t="s">
        <v>214</v>
      </c>
      <c r="D97" s="190" t="s">
        <v>2440</v>
      </c>
      <c r="E97" s="190" t="s">
        <v>2421</v>
      </c>
      <c r="F97" s="107">
        <v>5</v>
      </c>
    </row>
    <row r="98" spans="1:6">
      <c r="A98" s="107">
        <v>2012</v>
      </c>
      <c r="B98" s="268" t="s">
        <v>644</v>
      </c>
      <c r="C98" s="190" t="s">
        <v>214</v>
      </c>
      <c r="D98" s="190" t="s">
        <v>2440</v>
      </c>
      <c r="E98" s="190" t="s">
        <v>2427</v>
      </c>
      <c r="F98" s="107">
        <v>33</v>
      </c>
    </row>
    <row r="99" spans="1:6">
      <c r="A99" s="107">
        <v>2012</v>
      </c>
      <c r="B99" s="268" t="s">
        <v>644</v>
      </c>
      <c r="C99" s="190" t="s">
        <v>214</v>
      </c>
      <c r="D99" s="190" t="s">
        <v>2440</v>
      </c>
      <c r="E99" s="190" t="s">
        <v>2428</v>
      </c>
      <c r="F99" s="107">
        <v>45</v>
      </c>
    </row>
    <row r="100" spans="1:6">
      <c r="A100" s="107">
        <v>2012</v>
      </c>
      <c r="B100" s="268" t="s">
        <v>644</v>
      </c>
      <c r="C100" s="190" t="s">
        <v>214</v>
      </c>
      <c r="D100" s="190" t="s">
        <v>2432</v>
      </c>
      <c r="E100" s="190" t="s">
        <v>2438</v>
      </c>
      <c r="F100" s="107">
        <v>25</v>
      </c>
    </row>
    <row r="101" spans="1:6">
      <c r="A101" s="107">
        <v>2012</v>
      </c>
      <c r="B101" s="268" t="s">
        <v>644</v>
      </c>
      <c r="C101" s="190" t="s">
        <v>214</v>
      </c>
      <c r="D101" s="190" t="s">
        <v>2432</v>
      </c>
      <c r="E101" s="190" t="s">
        <v>2434</v>
      </c>
      <c r="F101" s="107">
        <v>16</v>
      </c>
    </row>
    <row r="102" spans="1:6">
      <c r="A102" s="107">
        <v>2012</v>
      </c>
      <c r="B102" s="268" t="s">
        <v>644</v>
      </c>
      <c r="C102" s="190" t="s">
        <v>214</v>
      </c>
      <c r="D102" s="190" t="s">
        <v>2432</v>
      </c>
      <c r="E102" s="190" t="s">
        <v>2437</v>
      </c>
      <c r="F102" s="107">
        <v>117</v>
      </c>
    </row>
    <row r="103" spans="1:6">
      <c r="A103" s="107">
        <v>2012</v>
      </c>
      <c r="B103" s="268" t="s">
        <v>644</v>
      </c>
      <c r="C103" s="190" t="s">
        <v>214</v>
      </c>
      <c r="D103" s="190" t="s">
        <v>2432</v>
      </c>
      <c r="E103" s="190" t="s">
        <v>2433</v>
      </c>
      <c r="F103" s="107">
        <v>12</v>
      </c>
    </row>
    <row r="104" spans="1:6">
      <c r="A104" s="107">
        <v>2012</v>
      </c>
      <c r="B104" s="268" t="s">
        <v>644</v>
      </c>
      <c r="C104" s="190" t="s">
        <v>214</v>
      </c>
      <c r="D104" s="190" t="s">
        <v>2432</v>
      </c>
      <c r="E104" s="190" t="s">
        <v>2435</v>
      </c>
      <c r="F104" s="107">
        <v>119</v>
      </c>
    </row>
    <row r="105" spans="1:6">
      <c r="A105" s="107">
        <v>2012</v>
      </c>
      <c r="B105" s="268" t="s">
        <v>644</v>
      </c>
      <c r="C105" s="190" t="s">
        <v>31</v>
      </c>
      <c r="D105" s="190" t="s">
        <v>2415</v>
      </c>
      <c r="E105" s="190" t="s">
        <v>2260</v>
      </c>
      <c r="F105" s="107">
        <v>8</v>
      </c>
    </row>
    <row r="106" spans="1:6">
      <c r="A106" s="107">
        <v>2012</v>
      </c>
      <c r="B106" s="268" t="s">
        <v>644</v>
      </c>
      <c r="C106" s="190" t="s">
        <v>31</v>
      </c>
      <c r="D106" s="190" t="s">
        <v>2415</v>
      </c>
      <c r="E106" s="190" t="s">
        <v>2416</v>
      </c>
      <c r="F106" s="107">
        <v>48</v>
      </c>
    </row>
    <row r="107" spans="1:6">
      <c r="A107" s="107">
        <v>2012</v>
      </c>
      <c r="B107" s="268" t="s">
        <v>644</v>
      </c>
      <c r="C107" s="190" t="s">
        <v>31</v>
      </c>
      <c r="D107" s="190" t="s">
        <v>2440</v>
      </c>
      <c r="E107" s="190" t="s">
        <v>2424</v>
      </c>
      <c r="F107" s="107">
        <v>13</v>
      </c>
    </row>
    <row r="108" spans="1:6">
      <c r="A108" s="107">
        <v>2012</v>
      </c>
      <c r="B108" s="268" t="s">
        <v>644</v>
      </c>
      <c r="C108" s="190" t="s">
        <v>31</v>
      </c>
      <c r="D108" s="190" t="s">
        <v>2440</v>
      </c>
      <c r="E108" s="190" t="s">
        <v>2426</v>
      </c>
      <c r="F108" s="107">
        <v>6</v>
      </c>
    </row>
    <row r="109" spans="1:6">
      <c r="A109" s="107">
        <v>2012</v>
      </c>
      <c r="B109" s="268" t="s">
        <v>644</v>
      </c>
      <c r="C109" s="190" t="s">
        <v>31</v>
      </c>
      <c r="D109" s="190" t="s">
        <v>2440</v>
      </c>
      <c r="E109" s="190" t="s">
        <v>2423</v>
      </c>
      <c r="F109" s="107">
        <v>4</v>
      </c>
    </row>
    <row r="110" spans="1:6">
      <c r="A110" s="107">
        <v>2012</v>
      </c>
      <c r="B110" s="268" t="s">
        <v>644</v>
      </c>
      <c r="C110" s="190" t="s">
        <v>31</v>
      </c>
      <c r="D110" s="190" t="s">
        <v>2440</v>
      </c>
      <c r="E110" s="190" t="s">
        <v>2430</v>
      </c>
      <c r="F110" s="107">
        <v>196</v>
      </c>
    </row>
    <row r="111" spans="1:6">
      <c r="A111" s="107">
        <v>2012</v>
      </c>
      <c r="B111" s="268" t="s">
        <v>644</v>
      </c>
      <c r="C111" s="190" t="s">
        <v>31</v>
      </c>
      <c r="D111" s="190" t="s">
        <v>2440</v>
      </c>
      <c r="E111" s="190" t="s">
        <v>2431</v>
      </c>
      <c r="F111" s="107">
        <v>15</v>
      </c>
    </row>
    <row r="112" spans="1:6">
      <c r="A112" s="107">
        <v>2012</v>
      </c>
      <c r="B112" s="268" t="s">
        <v>644</v>
      </c>
      <c r="C112" s="190" t="s">
        <v>31</v>
      </c>
      <c r="D112" s="190" t="s">
        <v>2440</v>
      </c>
      <c r="E112" s="190" t="s">
        <v>2421</v>
      </c>
      <c r="F112" s="107">
        <v>4</v>
      </c>
    </row>
    <row r="113" spans="1:6">
      <c r="A113" s="107">
        <v>2012</v>
      </c>
      <c r="B113" s="268" t="s">
        <v>644</v>
      </c>
      <c r="C113" s="190" t="s">
        <v>31</v>
      </c>
      <c r="D113" s="190" t="s">
        <v>2440</v>
      </c>
      <c r="E113" s="190" t="s">
        <v>2427</v>
      </c>
      <c r="F113" s="107">
        <v>4</v>
      </c>
    </row>
    <row r="114" spans="1:6">
      <c r="A114" s="107">
        <v>2012</v>
      </c>
      <c r="B114" s="268" t="s">
        <v>644</v>
      </c>
      <c r="C114" s="190" t="s">
        <v>31</v>
      </c>
      <c r="D114" s="190" t="s">
        <v>2440</v>
      </c>
      <c r="E114" s="190" t="s">
        <v>2428</v>
      </c>
      <c r="F114" s="107">
        <v>40</v>
      </c>
    </row>
    <row r="115" spans="1:6">
      <c r="A115" s="107">
        <v>2012</v>
      </c>
      <c r="B115" s="268" t="s">
        <v>644</v>
      </c>
      <c r="C115" s="190" t="s">
        <v>31</v>
      </c>
      <c r="D115" s="190" t="s">
        <v>2440</v>
      </c>
      <c r="E115" s="190" t="s">
        <v>2420</v>
      </c>
      <c r="F115" s="107">
        <v>1</v>
      </c>
    </row>
    <row r="116" spans="1:6">
      <c r="A116" s="107">
        <v>2012</v>
      </c>
      <c r="B116" s="268" t="s">
        <v>644</v>
      </c>
      <c r="C116" s="190" t="s">
        <v>31</v>
      </c>
      <c r="D116" s="190" t="s">
        <v>2432</v>
      </c>
      <c r="E116" s="190" t="s">
        <v>2438</v>
      </c>
      <c r="F116" s="107">
        <v>7</v>
      </c>
    </row>
    <row r="117" spans="1:6">
      <c r="A117" s="107">
        <v>2012</v>
      </c>
      <c r="B117" s="268" t="s">
        <v>644</v>
      </c>
      <c r="C117" s="190" t="s">
        <v>31</v>
      </c>
      <c r="D117" s="190" t="s">
        <v>2432</v>
      </c>
      <c r="E117" s="190" t="s">
        <v>2434</v>
      </c>
      <c r="F117" s="107">
        <v>5</v>
      </c>
    </row>
    <row r="118" spans="1:6">
      <c r="A118" s="107">
        <v>2012</v>
      </c>
      <c r="B118" s="268" t="s">
        <v>644</v>
      </c>
      <c r="C118" s="190" t="s">
        <v>31</v>
      </c>
      <c r="D118" s="190" t="s">
        <v>2432</v>
      </c>
      <c r="E118" s="190" t="s">
        <v>2437</v>
      </c>
      <c r="F118" s="107">
        <v>53</v>
      </c>
    </row>
    <row r="119" spans="1:6">
      <c r="A119" s="107">
        <v>2012</v>
      </c>
      <c r="B119" s="268" t="s">
        <v>644</v>
      </c>
      <c r="C119" s="190" t="s">
        <v>31</v>
      </c>
      <c r="D119" s="190" t="s">
        <v>2432</v>
      </c>
      <c r="E119" s="190" t="s">
        <v>2433</v>
      </c>
      <c r="F119" s="107">
        <v>2</v>
      </c>
    </row>
    <row r="120" spans="1:6">
      <c r="A120" s="107">
        <v>2012</v>
      </c>
      <c r="B120" s="268" t="s">
        <v>644</v>
      </c>
      <c r="C120" s="190" t="s">
        <v>31</v>
      </c>
      <c r="D120" s="190" t="s">
        <v>2432</v>
      </c>
      <c r="E120" s="190" t="s">
        <v>2435</v>
      </c>
      <c r="F120" s="107">
        <v>65</v>
      </c>
    </row>
    <row r="121" spans="1:6">
      <c r="A121" s="107">
        <v>2012</v>
      </c>
      <c r="B121" s="268" t="s">
        <v>644</v>
      </c>
      <c r="C121" s="190" t="s">
        <v>213</v>
      </c>
      <c r="D121" s="190" t="s">
        <v>2415</v>
      </c>
      <c r="E121" s="190" t="s">
        <v>2416</v>
      </c>
      <c r="F121" s="107">
        <v>8</v>
      </c>
    </row>
    <row r="122" spans="1:6">
      <c r="A122" s="107">
        <v>2012</v>
      </c>
      <c r="B122" s="268" t="s">
        <v>644</v>
      </c>
      <c r="C122" s="190" t="s">
        <v>213</v>
      </c>
      <c r="D122" s="190" t="s">
        <v>2440</v>
      </c>
      <c r="E122" s="190" t="s">
        <v>2424</v>
      </c>
      <c r="F122" s="107">
        <v>1</v>
      </c>
    </row>
    <row r="123" spans="1:6">
      <c r="A123" s="107">
        <v>2012</v>
      </c>
      <c r="B123" s="268" t="s">
        <v>644</v>
      </c>
      <c r="C123" s="190" t="s">
        <v>213</v>
      </c>
      <c r="D123" s="190" t="s">
        <v>2440</v>
      </c>
      <c r="E123" s="190" t="s">
        <v>2426</v>
      </c>
      <c r="F123" s="107">
        <v>2</v>
      </c>
    </row>
    <row r="124" spans="1:6">
      <c r="A124" s="107">
        <v>2012</v>
      </c>
      <c r="B124" s="268" t="s">
        <v>644</v>
      </c>
      <c r="C124" s="190" t="s">
        <v>213</v>
      </c>
      <c r="D124" s="190" t="s">
        <v>2440</v>
      </c>
      <c r="E124" s="190" t="s">
        <v>2423</v>
      </c>
      <c r="F124" s="107">
        <v>12</v>
      </c>
    </row>
    <row r="125" spans="1:6">
      <c r="A125" s="107">
        <v>2012</v>
      </c>
      <c r="B125" s="268" t="s">
        <v>644</v>
      </c>
      <c r="C125" s="190" t="s">
        <v>213</v>
      </c>
      <c r="D125" s="190" t="s">
        <v>2440</v>
      </c>
      <c r="E125" s="190" t="s">
        <v>2430</v>
      </c>
      <c r="F125" s="107">
        <v>76</v>
      </c>
    </row>
    <row r="126" spans="1:6">
      <c r="A126" s="107">
        <v>2012</v>
      </c>
      <c r="B126" s="268" t="s">
        <v>644</v>
      </c>
      <c r="C126" s="190" t="s">
        <v>213</v>
      </c>
      <c r="D126" s="190" t="s">
        <v>2440</v>
      </c>
      <c r="E126" s="190" t="s">
        <v>2431</v>
      </c>
      <c r="F126" s="107">
        <v>4</v>
      </c>
    </row>
    <row r="127" spans="1:6">
      <c r="A127" s="107">
        <v>2012</v>
      </c>
      <c r="B127" s="268" t="s">
        <v>644</v>
      </c>
      <c r="C127" s="190" t="s">
        <v>213</v>
      </c>
      <c r="D127" s="190" t="s">
        <v>2440</v>
      </c>
      <c r="E127" s="190" t="s">
        <v>2427</v>
      </c>
      <c r="F127" s="107">
        <v>1</v>
      </c>
    </row>
    <row r="128" spans="1:6">
      <c r="A128" s="107">
        <v>2012</v>
      </c>
      <c r="B128" s="268" t="s">
        <v>644</v>
      </c>
      <c r="C128" s="190" t="s">
        <v>213</v>
      </c>
      <c r="D128" s="190" t="s">
        <v>2440</v>
      </c>
      <c r="E128" s="190" t="s">
        <v>2428</v>
      </c>
      <c r="F128" s="107">
        <v>12</v>
      </c>
    </row>
    <row r="129" spans="1:6">
      <c r="A129" s="107">
        <v>2012</v>
      </c>
      <c r="B129" s="268" t="s">
        <v>644</v>
      </c>
      <c r="C129" s="190" t="s">
        <v>213</v>
      </c>
      <c r="D129" s="190" t="s">
        <v>2432</v>
      </c>
      <c r="E129" s="190" t="s">
        <v>2438</v>
      </c>
      <c r="F129" s="107">
        <v>10</v>
      </c>
    </row>
    <row r="130" spans="1:6">
      <c r="A130" s="107">
        <v>2012</v>
      </c>
      <c r="B130" s="268" t="s">
        <v>644</v>
      </c>
      <c r="C130" s="190" t="s">
        <v>213</v>
      </c>
      <c r="D130" s="190" t="s">
        <v>2432</v>
      </c>
      <c r="E130" s="190" t="s">
        <v>2434</v>
      </c>
      <c r="F130" s="107">
        <v>3</v>
      </c>
    </row>
    <row r="131" spans="1:6">
      <c r="A131" s="107">
        <v>2012</v>
      </c>
      <c r="B131" s="268" t="s">
        <v>644</v>
      </c>
      <c r="C131" s="190" t="s">
        <v>213</v>
      </c>
      <c r="D131" s="190" t="s">
        <v>2432</v>
      </c>
      <c r="E131" s="190" t="s">
        <v>2437</v>
      </c>
      <c r="F131" s="107">
        <v>18</v>
      </c>
    </row>
    <row r="132" spans="1:6">
      <c r="A132" s="107">
        <v>2012</v>
      </c>
      <c r="B132" s="268" t="s">
        <v>644</v>
      </c>
      <c r="C132" s="190" t="s">
        <v>213</v>
      </c>
      <c r="D132" s="190" t="s">
        <v>2432</v>
      </c>
      <c r="E132" s="190" t="s">
        <v>2433</v>
      </c>
      <c r="F132" s="107">
        <v>1</v>
      </c>
    </row>
    <row r="133" spans="1:6">
      <c r="A133" s="107">
        <v>2012</v>
      </c>
      <c r="B133" s="268" t="s">
        <v>644</v>
      </c>
      <c r="C133" s="190" t="s">
        <v>213</v>
      </c>
      <c r="D133" s="190" t="s">
        <v>2432</v>
      </c>
      <c r="E133" s="190" t="s">
        <v>2435</v>
      </c>
      <c r="F133" s="107">
        <v>32</v>
      </c>
    </row>
    <row r="134" spans="1:6">
      <c r="A134" s="107">
        <v>2012</v>
      </c>
      <c r="B134" s="268" t="s">
        <v>644</v>
      </c>
      <c r="C134" s="190" t="s">
        <v>2414</v>
      </c>
      <c r="D134" s="190" t="s">
        <v>2415</v>
      </c>
      <c r="E134" s="190" t="s">
        <v>2416</v>
      </c>
      <c r="F134" s="107">
        <v>2502</v>
      </c>
    </row>
    <row r="135" spans="1:6">
      <c r="A135" s="107">
        <v>2012</v>
      </c>
      <c r="B135" s="268" t="s">
        <v>644</v>
      </c>
      <c r="C135" s="190" t="s">
        <v>2414</v>
      </c>
      <c r="D135" s="190" t="s">
        <v>2440</v>
      </c>
      <c r="E135" s="190" t="s">
        <v>2424</v>
      </c>
      <c r="F135" s="107">
        <v>112</v>
      </c>
    </row>
    <row r="136" spans="1:6">
      <c r="A136" s="107">
        <v>2012</v>
      </c>
      <c r="B136" s="268" t="s">
        <v>644</v>
      </c>
      <c r="C136" s="190" t="s">
        <v>2414</v>
      </c>
      <c r="D136" s="190" t="s">
        <v>2440</v>
      </c>
      <c r="E136" s="190" t="s">
        <v>2426</v>
      </c>
      <c r="F136" s="107">
        <v>3</v>
      </c>
    </row>
    <row r="137" spans="1:6">
      <c r="A137" s="107">
        <v>2012</v>
      </c>
      <c r="B137" s="268" t="s">
        <v>644</v>
      </c>
      <c r="C137" s="190" t="s">
        <v>2414</v>
      </c>
      <c r="D137" s="190" t="s">
        <v>2440</v>
      </c>
      <c r="E137" s="190" t="s">
        <v>2419</v>
      </c>
      <c r="F137" s="107">
        <v>7554</v>
      </c>
    </row>
    <row r="138" spans="1:6">
      <c r="A138" s="107">
        <v>2012</v>
      </c>
      <c r="B138" s="268" t="s">
        <v>644</v>
      </c>
      <c r="C138" s="190" t="s">
        <v>2414</v>
      </c>
      <c r="D138" s="190" t="s">
        <v>2440</v>
      </c>
      <c r="E138" s="190" t="s">
        <v>2423</v>
      </c>
      <c r="F138" s="107">
        <v>3</v>
      </c>
    </row>
    <row r="139" spans="1:6">
      <c r="A139" s="107">
        <v>2012</v>
      </c>
      <c r="B139" s="268" t="s">
        <v>644</v>
      </c>
      <c r="C139" s="190" t="s">
        <v>2414</v>
      </c>
      <c r="D139" s="190" t="s">
        <v>2440</v>
      </c>
      <c r="E139" s="190" t="s">
        <v>2430</v>
      </c>
      <c r="F139" s="107">
        <v>59</v>
      </c>
    </row>
    <row r="140" spans="1:6">
      <c r="A140" s="107">
        <v>2012</v>
      </c>
      <c r="B140" s="268" t="s">
        <v>644</v>
      </c>
      <c r="C140" s="190" t="s">
        <v>2414</v>
      </c>
      <c r="D140" s="190" t="s">
        <v>2440</v>
      </c>
      <c r="E140" s="190" t="s">
        <v>2431</v>
      </c>
      <c r="F140" s="107">
        <v>6</v>
      </c>
    </row>
    <row r="141" spans="1:6">
      <c r="A141" s="107">
        <v>2012</v>
      </c>
      <c r="B141" s="268" t="s">
        <v>644</v>
      </c>
      <c r="C141" s="190" t="s">
        <v>2414</v>
      </c>
      <c r="D141" s="190" t="s">
        <v>2440</v>
      </c>
      <c r="E141" s="190" t="s">
        <v>2422</v>
      </c>
      <c r="F141" s="107">
        <v>19</v>
      </c>
    </row>
    <row r="142" spans="1:6">
      <c r="A142" s="107">
        <v>2012</v>
      </c>
      <c r="B142" s="268" t="s">
        <v>644</v>
      </c>
      <c r="C142" s="190" t="s">
        <v>2414</v>
      </c>
      <c r="D142" s="190" t="s">
        <v>2440</v>
      </c>
      <c r="E142" s="190" t="s">
        <v>2421</v>
      </c>
      <c r="F142" s="107">
        <v>4</v>
      </c>
    </row>
    <row r="143" spans="1:6">
      <c r="A143" s="107">
        <v>2012</v>
      </c>
      <c r="B143" s="268" t="s">
        <v>644</v>
      </c>
      <c r="C143" s="190" t="s">
        <v>2414</v>
      </c>
      <c r="D143" s="190" t="s">
        <v>2440</v>
      </c>
      <c r="E143" s="190" t="s">
        <v>2427</v>
      </c>
      <c r="F143" s="107">
        <v>40</v>
      </c>
    </row>
    <row r="144" spans="1:6">
      <c r="A144" s="107">
        <v>2012</v>
      </c>
      <c r="B144" s="268" t="s">
        <v>644</v>
      </c>
      <c r="C144" s="190" t="s">
        <v>2414</v>
      </c>
      <c r="D144" s="190" t="s">
        <v>2440</v>
      </c>
      <c r="E144" s="190" t="s">
        <v>2428</v>
      </c>
      <c r="F144" s="107">
        <v>4</v>
      </c>
    </row>
    <row r="145" spans="1:6">
      <c r="A145" s="107">
        <v>2012</v>
      </c>
      <c r="B145" s="268" t="s">
        <v>644</v>
      </c>
      <c r="C145" s="190" t="s">
        <v>2414</v>
      </c>
      <c r="D145" s="190" t="s">
        <v>2440</v>
      </c>
      <c r="E145" s="190" t="s">
        <v>2420</v>
      </c>
      <c r="F145" s="107">
        <v>65</v>
      </c>
    </row>
    <row r="146" spans="1:6">
      <c r="A146" s="107">
        <v>2012</v>
      </c>
      <c r="B146" s="268" t="s">
        <v>644</v>
      </c>
      <c r="C146" s="190" t="s">
        <v>2414</v>
      </c>
      <c r="D146" s="190" t="s">
        <v>2432</v>
      </c>
      <c r="E146" s="190" t="s">
        <v>2438</v>
      </c>
      <c r="F146" s="107">
        <v>22</v>
      </c>
    </row>
    <row r="147" spans="1:6">
      <c r="A147" s="107">
        <v>2012</v>
      </c>
      <c r="B147" s="268" t="s">
        <v>644</v>
      </c>
      <c r="C147" s="190" t="s">
        <v>2414</v>
      </c>
      <c r="D147" s="190" t="s">
        <v>2432</v>
      </c>
      <c r="E147" s="190" t="s">
        <v>2437</v>
      </c>
      <c r="F147" s="107">
        <v>1</v>
      </c>
    </row>
    <row r="148" spans="1:6">
      <c r="A148" s="107">
        <v>2012</v>
      </c>
      <c r="B148" s="268" t="s">
        <v>644</v>
      </c>
      <c r="C148" s="190" t="s">
        <v>2414</v>
      </c>
      <c r="D148" s="190" t="s">
        <v>2432</v>
      </c>
      <c r="E148" s="190" t="s">
        <v>2433</v>
      </c>
      <c r="F148" s="107">
        <v>26</v>
      </c>
    </row>
    <row r="149" spans="1:6">
      <c r="A149" s="107">
        <v>2012</v>
      </c>
      <c r="B149" s="268" t="s">
        <v>644</v>
      </c>
      <c r="C149" s="190" t="s">
        <v>2414</v>
      </c>
      <c r="D149" s="190" t="s">
        <v>2432</v>
      </c>
      <c r="E149" s="190" t="s">
        <v>2435</v>
      </c>
      <c r="F149" s="107">
        <v>191</v>
      </c>
    </row>
    <row r="150" spans="1:6">
      <c r="A150" s="107">
        <v>2012</v>
      </c>
      <c r="B150" s="268" t="s">
        <v>644</v>
      </c>
      <c r="C150" s="190" t="s">
        <v>2413</v>
      </c>
      <c r="D150" s="190" t="s">
        <v>2415</v>
      </c>
      <c r="E150" s="190" t="s">
        <v>2260</v>
      </c>
      <c r="F150" s="107">
        <v>19</v>
      </c>
    </row>
    <row r="151" spans="1:6">
      <c r="A151" s="107">
        <v>2012</v>
      </c>
      <c r="B151" s="268" t="s">
        <v>644</v>
      </c>
      <c r="C151" s="190" t="s">
        <v>2413</v>
      </c>
      <c r="D151" s="190" t="s">
        <v>2415</v>
      </c>
      <c r="E151" s="190" t="s">
        <v>2416</v>
      </c>
      <c r="F151" s="107">
        <v>122</v>
      </c>
    </row>
    <row r="152" spans="1:6">
      <c r="A152" s="107">
        <v>2012</v>
      </c>
      <c r="B152" s="268" t="s">
        <v>644</v>
      </c>
      <c r="C152" s="190" t="s">
        <v>2413</v>
      </c>
      <c r="D152" s="190" t="s">
        <v>2440</v>
      </c>
      <c r="E152" s="190" t="s">
        <v>2424</v>
      </c>
      <c r="F152" s="107">
        <v>29</v>
      </c>
    </row>
    <row r="153" spans="1:6">
      <c r="A153" s="107">
        <v>2012</v>
      </c>
      <c r="B153" s="268" t="s">
        <v>644</v>
      </c>
      <c r="C153" s="190" t="s">
        <v>2413</v>
      </c>
      <c r="D153" s="190" t="s">
        <v>2440</v>
      </c>
      <c r="E153" s="190" t="s">
        <v>2426</v>
      </c>
      <c r="F153" s="107">
        <v>10</v>
      </c>
    </row>
    <row r="154" spans="1:6">
      <c r="A154" s="107">
        <v>2012</v>
      </c>
      <c r="B154" s="268" t="s">
        <v>644</v>
      </c>
      <c r="C154" s="190" t="s">
        <v>2413</v>
      </c>
      <c r="D154" s="190" t="s">
        <v>2440</v>
      </c>
      <c r="E154" s="190" t="s">
        <v>2423</v>
      </c>
      <c r="F154" s="107">
        <v>10</v>
      </c>
    </row>
    <row r="155" spans="1:6">
      <c r="A155" s="107">
        <v>2012</v>
      </c>
      <c r="B155" s="268" t="s">
        <v>644</v>
      </c>
      <c r="C155" s="190" t="s">
        <v>2413</v>
      </c>
      <c r="D155" s="190" t="s">
        <v>2440</v>
      </c>
      <c r="E155" s="190" t="s">
        <v>2430</v>
      </c>
      <c r="F155" s="107">
        <v>29</v>
      </c>
    </row>
    <row r="156" spans="1:6">
      <c r="A156" s="107">
        <v>2012</v>
      </c>
      <c r="B156" s="268" t="s">
        <v>644</v>
      </c>
      <c r="C156" s="190" t="s">
        <v>2413</v>
      </c>
      <c r="D156" s="190" t="s">
        <v>2440</v>
      </c>
      <c r="E156" s="190" t="s">
        <v>2431</v>
      </c>
      <c r="F156" s="107">
        <v>19</v>
      </c>
    </row>
    <row r="157" spans="1:6">
      <c r="A157" s="107">
        <v>2012</v>
      </c>
      <c r="B157" s="268" t="s">
        <v>644</v>
      </c>
      <c r="C157" s="190" t="s">
        <v>2413</v>
      </c>
      <c r="D157" s="190" t="s">
        <v>2440</v>
      </c>
      <c r="E157" s="190" t="s">
        <v>2421</v>
      </c>
      <c r="F157" s="107">
        <v>1</v>
      </c>
    </row>
    <row r="158" spans="1:6">
      <c r="A158" s="107">
        <v>2012</v>
      </c>
      <c r="B158" s="268" t="s">
        <v>644</v>
      </c>
      <c r="C158" s="190" t="s">
        <v>2413</v>
      </c>
      <c r="D158" s="190" t="s">
        <v>2440</v>
      </c>
      <c r="E158" s="190" t="s">
        <v>2428</v>
      </c>
      <c r="F158" s="107">
        <v>1</v>
      </c>
    </row>
    <row r="159" spans="1:6">
      <c r="A159" s="107">
        <v>2012</v>
      </c>
      <c r="B159" s="268" t="s">
        <v>644</v>
      </c>
      <c r="C159" s="190" t="s">
        <v>2413</v>
      </c>
      <c r="D159" s="190" t="s">
        <v>2440</v>
      </c>
      <c r="E159" s="190" t="s">
        <v>2420</v>
      </c>
      <c r="F159" s="107">
        <v>39</v>
      </c>
    </row>
    <row r="160" spans="1:6">
      <c r="A160" s="107">
        <v>2012</v>
      </c>
      <c r="B160" s="268" t="s">
        <v>644</v>
      </c>
      <c r="C160" s="190" t="s">
        <v>2413</v>
      </c>
      <c r="D160" s="190" t="s">
        <v>2432</v>
      </c>
      <c r="E160" s="190" t="s">
        <v>2438</v>
      </c>
      <c r="F160" s="107">
        <v>3</v>
      </c>
    </row>
    <row r="161" spans="1:6">
      <c r="A161" s="107">
        <v>2012</v>
      </c>
      <c r="B161" s="268" t="s">
        <v>644</v>
      </c>
      <c r="C161" s="190" t="s">
        <v>2413</v>
      </c>
      <c r="D161" s="190" t="s">
        <v>2432</v>
      </c>
      <c r="E161" s="190" t="s">
        <v>2437</v>
      </c>
      <c r="F161" s="107">
        <v>1</v>
      </c>
    </row>
    <row r="162" spans="1:6">
      <c r="A162" s="107">
        <v>2012</v>
      </c>
      <c r="B162" s="268" t="s">
        <v>644</v>
      </c>
      <c r="C162" s="190" t="s">
        <v>2413</v>
      </c>
      <c r="D162" s="190" t="s">
        <v>2432</v>
      </c>
      <c r="E162" s="190" t="s">
        <v>2433</v>
      </c>
      <c r="F162" s="107">
        <v>1</v>
      </c>
    </row>
    <row r="163" spans="1:6">
      <c r="A163" s="107">
        <v>2012</v>
      </c>
      <c r="B163" s="268" t="s">
        <v>644</v>
      </c>
      <c r="C163" s="190" t="s">
        <v>2413</v>
      </c>
      <c r="D163" s="190" t="s">
        <v>2432</v>
      </c>
      <c r="E163" s="190" t="s">
        <v>2435</v>
      </c>
      <c r="F163" s="107">
        <v>56</v>
      </c>
    </row>
    <row r="164" spans="1:6">
      <c r="A164" s="107">
        <v>2013</v>
      </c>
      <c r="B164" s="268" t="s">
        <v>644</v>
      </c>
      <c r="C164" s="190" t="s">
        <v>126</v>
      </c>
      <c r="D164" s="190" t="s">
        <v>2440</v>
      </c>
      <c r="E164" s="190" t="s">
        <v>2424</v>
      </c>
      <c r="F164" s="107">
        <v>1</v>
      </c>
    </row>
    <row r="165" spans="1:6">
      <c r="A165" s="107">
        <v>2013</v>
      </c>
      <c r="B165" s="268" t="s">
        <v>644</v>
      </c>
      <c r="C165" s="190" t="s">
        <v>126</v>
      </c>
      <c r="D165" s="190" t="s">
        <v>2440</v>
      </c>
      <c r="E165" s="190" t="s">
        <v>2426</v>
      </c>
      <c r="F165" s="107">
        <v>2</v>
      </c>
    </row>
    <row r="166" spans="1:6">
      <c r="A166" s="107">
        <v>2013</v>
      </c>
      <c r="B166" s="268" t="s">
        <v>644</v>
      </c>
      <c r="C166" s="190" t="s">
        <v>126</v>
      </c>
      <c r="D166" s="190" t="s">
        <v>2440</v>
      </c>
      <c r="E166" s="190" t="s">
        <v>2429</v>
      </c>
      <c r="F166" s="107">
        <v>86</v>
      </c>
    </row>
    <row r="167" spans="1:6">
      <c r="A167" s="107">
        <v>2013</v>
      </c>
      <c r="B167" s="268" t="s">
        <v>644</v>
      </c>
      <c r="C167" s="190" t="s">
        <v>126</v>
      </c>
      <c r="D167" s="190" t="s">
        <v>2440</v>
      </c>
      <c r="E167" s="190" t="s">
        <v>2430</v>
      </c>
      <c r="F167" s="107">
        <v>108</v>
      </c>
    </row>
    <row r="168" spans="1:6">
      <c r="A168" s="107">
        <v>2013</v>
      </c>
      <c r="B168" s="268" t="s">
        <v>644</v>
      </c>
      <c r="C168" s="190" t="s">
        <v>126</v>
      </c>
      <c r="D168" s="190" t="s">
        <v>2440</v>
      </c>
      <c r="E168" s="190" t="s">
        <v>2431</v>
      </c>
      <c r="F168" s="107">
        <v>8</v>
      </c>
    </row>
    <row r="169" spans="1:6">
      <c r="A169" s="107">
        <v>2013</v>
      </c>
      <c r="B169" s="268" t="s">
        <v>644</v>
      </c>
      <c r="C169" s="190" t="s">
        <v>126</v>
      </c>
      <c r="D169" s="190" t="s">
        <v>2440</v>
      </c>
      <c r="E169" s="190" t="s">
        <v>2427</v>
      </c>
      <c r="F169" s="107">
        <v>39</v>
      </c>
    </row>
    <row r="170" spans="1:6">
      <c r="A170" s="107">
        <v>2013</v>
      </c>
      <c r="B170" s="268" t="s">
        <v>644</v>
      </c>
      <c r="C170" s="190" t="s">
        <v>126</v>
      </c>
      <c r="D170" s="190" t="s">
        <v>2440</v>
      </c>
      <c r="E170" s="190" t="s">
        <v>2428</v>
      </c>
      <c r="F170" s="107">
        <v>24</v>
      </c>
    </row>
    <row r="171" spans="1:6">
      <c r="A171" s="107">
        <v>2013</v>
      </c>
      <c r="B171" s="268" t="s">
        <v>644</v>
      </c>
      <c r="C171" s="190" t="s">
        <v>126</v>
      </c>
      <c r="D171" s="190" t="s">
        <v>2440</v>
      </c>
      <c r="E171" s="190" t="s">
        <v>2420</v>
      </c>
      <c r="F171" s="107">
        <v>27</v>
      </c>
    </row>
    <row r="172" spans="1:6">
      <c r="A172" s="107">
        <v>2013</v>
      </c>
      <c r="B172" s="268" t="s">
        <v>644</v>
      </c>
      <c r="C172" s="190" t="s">
        <v>126</v>
      </c>
      <c r="D172" s="190" t="s">
        <v>2432</v>
      </c>
      <c r="E172" s="190" t="s">
        <v>2438</v>
      </c>
      <c r="F172" s="107">
        <v>3</v>
      </c>
    </row>
    <row r="173" spans="1:6">
      <c r="A173" s="107">
        <v>2013</v>
      </c>
      <c r="B173" s="268" t="s">
        <v>644</v>
      </c>
      <c r="C173" s="190" t="s">
        <v>126</v>
      </c>
      <c r="D173" s="190" t="s">
        <v>2432</v>
      </c>
      <c r="E173" s="190" t="s">
        <v>2434</v>
      </c>
      <c r="F173" s="107">
        <v>11</v>
      </c>
    </row>
    <row r="174" spans="1:6">
      <c r="A174" s="107">
        <v>2013</v>
      </c>
      <c r="B174" s="268" t="s">
        <v>644</v>
      </c>
      <c r="C174" s="190" t="s">
        <v>126</v>
      </c>
      <c r="D174" s="190" t="s">
        <v>2432</v>
      </c>
      <c r="E174" s="190" t="s">
        <v>2437</v>
      </c>
      <c r="F174" s="107">
        <v>32</v>
      </c>
    </row>
    <row r="175" spans="1:6">
      <c r="A175" s="107">
        <v>2013</v>
      </c>
      <c r="B175" s="268" t="s">
        <v>644</v>
      </c>
      <c r="C175" s="190" t="s">
        <v>126</v>
      </c>
      <c r="D175" s="190" t="s">
        <v>2432</v>
      </c>
      <c r="E175" s="190" t="s">
        <v>2433</v>
      </c>
      <c r="F175" s="107">
        <v>14</v>
      </c>
    </row>
    <row r="176" spans="1:6">
      <c r="A176" s="107">
        <v>2013</v>
      </c>
      <c r="B176" s="268" t="s">
        <v>644</v>
      </c>
      <c r="C176" s="190" t="s">
        <v>126</v>
      </c>
      <c r="D176" s="190" t="s">
        <v>2432</v>
      </c>
      <c r="E176" s="190" t="s">
        <v>2435</v>
      </c>
      <c r="F176" s="107">
        <v>42</v>
      </c>
    </row>
    <row r="177" spans="1:6">
      <c r="A177" s="107">
        <v>2013</v>
      </c>
      <c r="B177" s="268" t="s">
        <v>644</v>
      </c>
      <c r="C177" s="190" t="s">
        <v>214</v>
      </c>
      <c r="D177" s="190" t="s">
        <v>2440</v>
      </c>
      <c r="E177" s="190" t="s">
        <v>2426</v>
      </c>
      <c r="F177" s="107">
        <v>2</v>
      </c>
    </row>
    <row r="178" spans="1:6">
      <c r="A178" s="107">
        <v>2013</v>
      </c>
      <c r="B178" s="268" t="s">
        <v>644</v>
      </c>
      <c r="C178" s="190" t="s">
        <v>214</v>
      </c>
      <c r="D178" s="190" t="s">
        <v>2440</v>
      </c>
      <c r="E178" s="190" t="s">
        <v>2429</v>
      </c>
      <c r="F178" s="107">
        <v>143</v>
      </c>
    </row>
    <row r="179" spans="1:6">
      <c r="A179" s="107">
        <v>2013</v>
      </c>
      <c r="B179" s="268" t="s">
        <v>644</v>
      </c>
      <c r="C179" s="190" t="s">
        <v>214</v>
      </c>
      <c r="D179" s="190" t="s">
        <v>2440</v>
      </c>
      <c r="E179" s="190" t="s">
        <v>2430</v>
      </c>
      <c r="F179" s="107">
        <v>102</v>
      </c>
    </row>
    <row r="180" spans="1:6">
      <c r="A180" s="107">
        <v>2013</v>
      </c>
      <c r="B180" s="268" t="s">
        <v>644</v>
      </c>
      <c r="C180" s="190" t="s">
        <v>214</v>
      </c>
      <c r="D180" s="190" t="s">
        <v>2440</v>
      </c>
      <c r="E180" s="190" t="s">
        <v>2431</v>
      </c>
      <c r="F180" s="107">
        <v>11</v>
      </c>
    </row>
    <row r="181" spans="1:6">
      <c r="A181" s="107">
        <v>2013</v>
      </c>
      <c r="B181" s="268" t="s">
        <v>644</v>
      </c>
      <c r="C181" s="190" t="s">
        <v>214</v>
      </c>
      <c r="D181" s="190" t="s">
        <v>2440</v>
      </c>
      <c r="E181" s="190" t="s">
        <v>2421</v>
      </c>
      <c r="F181" s="107">
        <v>1</v>
      </c>
    </row>
    <row r="182" spans="1:6">
      <c r="A182" s="107">
        <v>2013</v>
      </c>
      <c r="B182" s="268" t="s">
        <v>644</v>
      </c>
      <c r="C182" s="190" t="s">
        <v>214</v>
      </c>
      <c r="D182" s="190" t="s">
        <v>2440</v>
      </c>
      <c r="E182" s="190" t="s">
        <v>2427</v>
      </c>
      <c r="F182" s="107">
        <v>86</v>
      </c>
    </row>
    <row r="183" spans="1:6">
      <c r="A183" s="107">
        <v>2013</v>
      </c>
      <c r="B183" s="268" t="s">
        <v>644</v>
      </c>
      <c r="C183" s="190" t="s">
        <v>214</v>
      </c>
      <c r="D183" s="190" t="s">
        <v>2440</v>
      </c>
      <c r="E183" s="190" t="s">
        <v>2428</v>
      </c>
      <c r="F183" s="107">
        <v>42</v>
      </c>
    </row>
    <row r="184" spans="1:6">
      <c r="A184" s="107">
        <v>2013</v>
      </c>
      <c r="B184" s="268" t="s">
        <v>644</v>
      </c>
      <c r="C184" s="190" t="s">
        <v>214</v>
      </c>
      <c r="D184" s="190" t="s">
        <v>2440</v>
      </c>
      <c r="E184" s="190" t="s">
        <v>2420</v>
      </c>
      <c r="F184" s="107">
        <v>20</v>
      </c>
    </row>
    <row r="185" spans="1:6">
      <c r="A185" s="107">
        <v>2013</v>
      </c>
      <c r="B185" s="268" t="s">
        <v>644</v>
      </c>
      <c r="C185" s="190" t="s">
        <v>214</v>
      </c>
      <c r="D185" s="190" t="s">
        <v>2432</v>
      </c>
      <c r="E185" s="190" t="s">
        <v>2438</v>
      </c>
      <c r="F185" s="107">
        <v>9</v>
      </c>
    </row>
    <row r="186" spans="1:6">
      <c r="A186" s="107">
        <v>2013</v>
      </c>
      <c r="B186" s="268" t="s">
        <v>644</v>
      </c>
      <c r="C186" s="190" t="s">
        <v>214</v>
      </c>
      <c r="D186" s="190" t="s">
        <v>2432</v>
      </c>
      <c r="E186" s="190" t="s">
        <v>2434</v>
      </c>
      <c r="F186" s="107">
        <v>13</v>
      </c>
    </row>
    <row r="187" spans="1:6">
      <c r="A187" s="107">
        <v>2013</v>
      </c>
      <c r="B187" s="268" t="s">
        <v>644</v>
      </c>
      <c r="C187" s="190" t="s">
        <v>214</v>
      </c>
      <c r="D187" s="190" t="s">
        <v>2432</v>
      </c>
      <c r="E187" s="190" t="s">
        <v>2437</v>
      </c>
      <c r="F187" s="107">
        <v>46</v>
      </c>
    </row>
    <row r="188" spans="1:6">
      <c r="A188" s="107">
        <v>2013</v>
      </c>
      <c r="B188" s="268" t="s">
        <v>644</v>
      </c>
      <c r="C188" s="190" t="s">
        <v>214</v>
      </c>
      <c r="D188" s="190" t="s">
        <v>2432</v>
      </c>
      <c r="E188" s="190" t="s">
        <v>2433</v>
      </c>
      <c r="F188" s="107">
        <v>10</v>
      </c>
    </row>
    <row r="189" spans="1:6">
      <c r="A189" s="107">
        <v>2013</v>
      </c>
      <c r="B189" s="268" t="s">
        <v>644</v>
      </c>
      <c r="C189" s="190" t="s">
        <v>214</v>
      </c>
      <c r="D189" s="190" t="s">
        <v>2432</v>
      </c>
      <c r="E189" s="190" t="s">
        <v>2435</v>
      </c>
      <c r="F189" s="107">
        <v>71</v>
      </c>
    </row>
    <row r="190" spans="1:6">
      <c r="A190" s="107">
        <v>2013</v>
      </c>
      <c r="B190" s="268" t="s">
        <v>644</v>
      </c>
      <c r="C190" s="190" t="s">
        <v>31</v>
      </c>
      <c r="D190" s="190" t="s">
        <v>2440</v>
      </c>
      <c r="E190" s="190" t="s">
        <v>2426</v>
      </c>
      <c r="F190" s="107">
        <v>1</v>
      </c>
    </row>
    <row r="191" spans="1:6">
      <c r="A191" s="107">
        <v>2013</v>
      </c>
      <c r="B191" s="268" t="s">
        <v>644</v>
      </c>
      <c r="C191" s="190" t="s">
        <v>31</v>
      </c>
      <c r="D191" s="190" t="s">
        <v>2440</v>
      </c>
      <c r="E191" s="190" t="s">
        <v>2429</v>
      </c>
      <c r="F191" s="107">
        <v>53</v>
      </c>
    </row>
    <row r="192" spans="1:6">
      <c r="A192" s="107">
        <v>2013</v>
      </c>
      <c r="B192" s="268" t="s">
        <v>644</v>
      </c>
      <c r="C192" s="190" t="s">
        <v>31</v>
      </c>
      <c r="D192" s="190" t="s">
        <v>2440</v>
      </c>
      <c r="E192" s="190" t="s">
        <v>2430</v>
      </c>
      <c r="F192" s="107">
        <v>132</v>
      </c>
    </row>
    <row r="193" spans="1:6">
      <c r="A193" s="107">
        <v>2013</v>
      </c>
      <c r="B193" s="268" t="s">
        <v>644</v>
      </c>
      <c r="C193" s="190" t="s">
        <v>31</v>
      </c>
      <c r="D193" s="190" t="s">
        <v>2440</v>
      </c>
      <c r="E193" s="190" t="s">
        <v>2431</v>
      </c>
      <c r="F193" s="107">
        <v>5</v>
      </c>
    </row>
    <row r="194" spans="1:6">
      <c r="A194" s="107">
        <v>2013</v>
      </c>
      <c r="B194" s="268" t="s">
        <v>644</v>
      </c>
      <c r="C194" s="190" t="s">
        <v>31</v>
      </c>
      <c r="D194" s="190" t="s">
        <v>2440</v>
      </c>
      <c r="E194" s="190" t="s">
        <v>2421</v>
      </c>
      <c r="F194" s="107">
        <v>1</v>
      </c>
    </row>
    <row r="195" spans="1:6">
      <c r="A195" s="107">
        <v>2013</v>
      </c>
      <c r="B195" s="268" t="s">
        <v>644</v>
      </c>
      <c r="C195" s="190" t="s">
        <v>31</v>
      </c>
      <c r="D195" s="190" t="s">
        <v>2440</v>
      </c>
      <c r="E195" s="190" t="s">
        <v>2427</v>
      </c>
      <c r="F195" s="107">
        <v>37</v>
      </c>
    </row>
    <row r="196" spans="1:6">
      <c r="A196" s="107">
        <v>2013</v>
      </c>
      <c r="B196" s="268" t="s">
        <v>644</v>
      </c>
      <c r="C196" s="190" t="s">
        <v>31</v>
      </c>
      <c r="D196" s="190" t="s">
        <v>2440</v>
      </c>
      <c r="E196" s="190" t="s">
        <v>2428</v>
      </c>
      <c r="F196" s="107">
        <v>18</v>
      </c>
    </row>
    <row r="197" spans="1:6">
      <c r="A197" s="107">
        <v>2013</v>
      </c>
      <c r="B197" s="268" t="s">
        <v>644</v>
      </c>
      <c r="C197" s="190" t="s">
        <v>31</v>
      </c>
      <c r="D197" s="190" t="s">
        <v>2440</v>
      </c>
      <c r="E197" s="190" t="s">
        <v>2420</v>
      </c>
      <c r="F197" s="107">
        <v>49</v>
      </c>
    </row>
    <row r="198" spans="1:6">
      <c r="A198" s="107">
        <v>2013</v>
      </c>
      <c r="B198" s="268" t="s">
        <v>644</v>
      </c>
      <c r="C198" s="190" t="s">
        <v>31</v>
      </c>
      <c r="D198" s="190" t="s">
        <v>2432</v>
      </c>
      <c r="E198" s="190" t="s">
        <v>2438</v>
      </c>
      <c r="F198" s="107">
        <v>2</v>
      </c>
    </row>
    <row r="199" spans="1:6">
      <c r="A199" s="107">
        <v>2013</v>
      </c>
      <c r="B199" s="268" t="s">
        <v>644</v>
      </c>
      <c r="C199" s="190" t="s">
        <v>31</v>
      </c>
      <c r="D199" s="190" t="s">
        <v>2432</v>
      </c>
      <c r="E199" s="190" t="s">
        <v>2434</v>
      </c>
      <c r="F199" s="107">
        <v>3</v>
      </c>
    </row>
    <row r="200" spans="1:6">
      <c r="A200" s="107">
        <v>2013</v>
      </c>
      <c r="B200" s="268" t="s">
        <v>644</v>
      </c>
      <c r="C200" s="190" t="s">
        <v>31</v>
      </c>
      <c r="D200" s="190" t="s">
        <v>2432</v>
      </c>
      <c r="E200" s="190" t="s">
        <v>2437</v>
      </c>
      <c r="F200" s="107">
        <v>35</v>
      </c>
    </row>
    <row r="201" spans="1:6">
      <c r="A201" s="107">
        <v>2013</v>
      </c>
      <c r="B201" s="268" t="s">
        <v>644</v>
      </c>
      <c r="C201" s="190" t="s">
        <v>31</v>
      </c>
      <c r="D201" s="190" t="s">
        <v>2432</v>
      </c>
      <c r="E201" s="190" t="s">
        <v>2433</v>
      </c>
      <c r="F201" s="107">
        <v>15</v>
      </c>
    </row>
    <row r="202" spans="1:6">
      <c r="A202" s="107">
        <v>2013</v>
      </c>
      <c r="B202" s="268" t="s">
        <v>644</v>
      </c>
      <c r="C202" s="190" t="s">
        <v>31</v>
      </c>
      <c r="D202" s="190" t="s">
        <v>2432</v>
      </c>
      <c r="E202" s="190" t="s">
        <v>2435</v>
      </c>
      <c r="F202" s="107">
        <v>22</v>
      </c>
    </row>
    <row r="203" spans="1:6">
      <c r="A203" s="107">
        <v>2013</v>
      </c>
      <c r="B203" s="268" t="s">
        <v>644</v>
      </c>
      <c r="C203" s="190" t="s">
        <v>213</v>
      </c>
      <c r="D203" s="190" t="s">
        <v>2440</v>
      </c>
      <c r="E203" s="190" t="s">
        <v>2429</v>
      </c>
      <c r="F203" s="107">
        <v>23</v>
      </c>
    </row>
    <row r="204" spans="1:6">
      <c r="A204" s="107">
        <v>2013</v>
      </c>
      <c r="B204" s="268" t="s">
        <v>644</v>
      </c>
      <c r="C204" s="190" t="s">
        <v>213</v>
      </c>
      <c r="D204" s="190" t="s">
        <v>2440</v>
      </c>
      <c r="E204" s="190" t="s">
        <v>2430</v>
      </c>
      <c r="F204" s="107">
        <v>8</v>
      </c>
    </row>
    <row r="205" spans="1:6">
      <c r="A205" s="107">
        <v>2013</v>
      </c>
      <c r="B205" s="268" t="s">
        <v>644</v>
      </c>
      <c r="C205" s="190" t="s">
        <v>213</v>
      </c>
      <c r="D205" s="190" t="s">
        <v>2440</v>
      </c>
      <c r="E205" s="190" t="s">
        <v>2431</v>
      </c>
      <c r="F205" s="107">
        <v>2</v>
      </c>
    </row>
    <row r="206" spans="1:6">
      <c r="A206" s="107">
        <v>2013</v>
      </c>
      <c r="B206" s="268" t="s">
        <v>644</v>
      </c>
      <c r="C206" s="190" t="s">
        <v>213</v>
      </c>
      <c r="D206" s="190" t="s">
        <v>2440</v>
      </c>
      <c r="E206" s="190" t="s">
        <v>2421</v>
      </c>
      <c r="F206" s="107">
        <v>1</v>
      </c>
    </row>
    <row r="207" spans="1:6">
      <c r="A207" s="107">
        <v>2013</v>
      </c>
      <c r="B207" s="268" t="s">
        <v>644</v>
      </c>
      <c r="C207" s="190" t="s">
        <v>213</v>
      </c>
      <c r="D207" s="190" t="s">
        <v>2440</v>
      </c>
      <c r="E207" s="190" t="s">
        <v>2427</v>
      </c>
      <c r="F207" s="107">
        <v>16</v>
      </c>
    </row>
    <row r="208" spans="1:6">
      <c r="A208" s="107">
        <v>2013</v>
      </c>
      <c r="B208" s="268" t="s">
        <v>644</v>
      </c>
      <c r="C208" s="190" t="s">
        <v>213</v>
      </c>
      <c r="D208" s="190" t="s">
        <v>2440</v>
      </c>
      <c r="E208" s="190" t="s">
        <v>2428</v>
      </c>
      <c r="F208" s="107">
        <v>24</v>
      </c>
    </row>
    <row r="209" spans="1:6">
      <c r="A209" s="107">
        <v>2013</v>
      </c>
      <c r="B209" s="268" t="s">
        <v>644</v>
      </c>
      <c r="C209" s="190" t="s">
        <v>213</v>
      </c>
      <c r="D209" s="190" t="s">
        <v>2440</v>
      </c>
      <c r="E209" s="190" t="s">
        <v>2420</v>
      </c>
      <c r="F209" s="107">
        <v>12</v>
      </c>
    </row>
    <row r="210" spans="1:6">
      <c r="A210" s="107">
        <v>2013</v>
      </c>
      <c r="B210" s="268" t="s">
        <v>644</v>
      </c>
      <c r="C210" s="190" t="s">
        <v>213</v>
      </c>
      <c r="D210" s="190" t="s">
        <v>2432</v>
      </c>
      <c r="E210" s="190" t="s">
        <v>2434</v>
      </c>
      <c r="F210" s="107">
        <v>1</v>
      </c>
    </row>
    <row r="211" spans="1:6">
      <c r="A211" s="107">
        <v>2013</v>
      </c>
      <c r="B211" s="268" t="s">
        <v>644</v>
      </c>
      <c r="C211" s="190" t="s">
        <v>213</v>
      </c>
      <c r="D211" s="190" t="s">
        <v>2432</v>
      </c>
      <c r="E211" s="190" t="s">
        <v>2437</v>
      </c>
      <c r="F211" s="107">
        <v>16</v>
      </c>
    </row>
    <row r="212" spans="1:6">
      <c r="A212" s="107">
        <v>2013</v>
      </c>
      <c r="B212" s="268" t="s">
        <v>644</v>
      </c>
      <c r="C212" s="190" t="s">
        <v>213</v>
      </c>
      <c r="D212" s="190" t="s">
        <v>2432</v>
      </c>
      <c r="E212" s="190" t="s">
        <v>2435</v>
      </c>
      <c r="F212" s="107">
        <v>6</v>
      </c>
    </row>
    <row r="213" spans="1:6">
      <c r="A213" s="107">
        <v>2013</v>
      </c>
      <c r="B213" s="268" t="s">
        <v>644</v>
      </c>
      <c r="C213" s="190" t="s">
        <v>2414</v>
      </c>
      <c r="D213" s="190" t="s">
        <v>2415</v>
      </c>
      <c r="E213" s="190" t="s">
        <v>2416</v>
      </c>
      <c r="F213" s="107">
        <v>710</v>
      </c>
    </row>
    <row r="214" spans="1:6">
      <c r="A214" s="107">
        <v>2013</v>
      </c>
      <c r="B214" s="268" t="s">
        <v>644</v>
      </c>
      <c r="C214" s="190" t="s">
        <v>2414</v>
      </c>
      <c r="D214" s="190" t="s">
        <v>2440</v>
      </c>
      <c r="E214" s="190" t="s">
        <v>2424</v>
      </c>
      <c r="F214" s="107">
        <v>287</v>
      </c>
    </row>
    <row r="215" spans="1:6">
      <c r="A215" s="107">
        <v>2013</v>
      </c>
      <c r="B215" s="268" t="s">
        <v>644</v>
      </c>
      <c r="C215" s="190" t="s">
        <v>2414</v>
      </c>
      <c r="D215" s="190" t="s">
        <v>2440</v>
      </c>
      <c r="E215" s="190" t="s">
        <v>2426</v>
      </c>
      <c r="F215" s="107">
        <v>1</v>
      </c>
    </row>
    <row r="216" spans="1:6">
      <c r="A216" s="107">
        <v>2013</v>
      </c>
      <c r="B216" s="268" t="s">
        <v>644</v>
      </c>
      <c r="C216" s="190" t="s">
        <v>2414</v>
      </c>
      <c r="D216" s="190" t="s">
        <v>2440</v>
      </c>
      <c r="E216" s="190" t="s">
        <v>2419</v>
      </c>
      <c r="F216" s="107">
        <v>7200</v>
      </c>
    </row>
    <row r="217" spans="1:6">
      <c r="A217" s="107">
        <v>2013</v>
      </c>
      <c r="B217" s="268" t="s">
        <v>644</v>
      </c>
      <c r="C217" s="190" t="s">
        <v>2414</v>
      </c>
      <c r="D217" s="190" t="s">
        <v>2440</v>
      </c>
      <c r="E217" s="190" t="s">
        <v>2423</v>
      </c>
      <c r="F217" s="107">
        <v>33</v>
      </c>
    </row>
    <row r="218" spans="1:6">
      <c r="A218" s="107">
        <v>2013</v>
      </c>
      <c r="B218" s="268" t="s">
        <v>644</v>
      </c>
      <c r="C218" s="190" t="s">
        <v>2414</v>
      </c>
      <c r="D218" s="190" t="s">
        <v>2440</v>
      </c>
      <c r="E218" s="190" t="s">
        <v>2429</v>
      </c>
      <c r="F218" s="107">
        <v>16</v>
      </c>
    </row>
    <row r="219" spans="1:6">
      <c r="A219" s="107">
        <v>2013</v>
      </c>
      <c r="B219" s="268" t="s">
        <v>644</v>
      </c>
      <c r="C219" s="190" t="s">
        <v>2414</v>
      </c>
      <c r="D219" s="190" t="s">
        <v>2440</v>
      </c>
      <c r="E219" s="190" t="s">
        <v>2430</v>
      </c>
      <c r="F219" s="107">
        <v>9</v>
      </c>
    </row>
    <row r="220" spans="1:6">
      <c r="A220" s="107">
        <v>2013</v>
      </c>
      <c r="B220" s="268" t="s">
        <v>644</v>
      </c>
      <c r="C220" s="190" t="s">
        <v>2414</v>
      </c>
      <c r="D220" s="190" t="s">
        <v>2440</v>
      </c>
      <c r="E220" s="190" t="s">
        <v>2431</v>
      </c>
      <c r="F220" s="107">
        <v>1</v>
      </c>
    </row>
    <row r="221" spans="1:6">
      <c r="A221" s="107">
        <v>2013</v>
      </c>
      <c r="B221" s="268" t="s">
        <v>644</v>
      </c>
      <c r="C221" s="190" t="s">
        <v>2414</v>
      </c>
      <c r="D221" s="190" t="s">
        <v>2440</v>
      </c>
      <c r="E221" s="190" t="s">
        <v>2422</v>
      </c>
      <c r="F221" s="107">
        <v>10</v>
      </c>
    </row>
    <row r="222" spans="1:6">
      <c r="A222" s="107">
        <v>2013</v>
      </c>
      <c r="B222" s="268" t="s">
        <v>644</v>
      </c>
      <c r="C222" s="190" t="s">
        <v>2414</v>
      </c>
      <c r="D222" s="190" t="s">
        <v>2440</v>
      </c>
      <c r="E222" s="190" t="s">
        <v>2421</v>
      </c>
      <c r="F222" s="107">
        <v>5</v>
      </c>
    </row>
    <row r="223" spans="1:6">
      <c r="A223" s="107">
        <v>2013</v>
      </c>
      <c r="B223" s="268" t="s">
        <v>644</v>
      </c>
      <c r="C223" s="190" t="s">
        <v>2414</v>
      </c>
      <c r="D223" s="190" t="s">
        <v>2440</v>
      </c>
      <c r="E223" s="190" t="s">
        <v>2427</v>
      </c>
      <c r="F223" s="107">
        <v>30</v>
      </c>
    </row>
    <row r="224" spans="1:6">
      <c r="A224" s="107">
        <v>2013</v>
      </c>
      <c r="B224" s="268" t="s">
        <v>644</v>
      </c>
      <c r="C224" s="190" t="s">
        <v>2414</v>
      </c>
      <c r="D224" s="190" t="s">
        <v>2440</v>
      </c>
      <c r="E224" s="190" t="s">
        <v>2420</v>
      </c>
      <c r="F224" s="107">
        <v>6</v>
      </c>
    </row>
    <row r="225" spans="1:6">
      <c r="A225" s="107">
        <v>2013</v>
      </c>
      <c r="B225" s="268" t="s">
        <v>644</v>
      </c>
      <c r="C225" s="190" t="s">
        <v>2414</v>
      </c>
      <c r="D225" s="190" t="s">
        <v>2432</v>
      </c>
      <c r="E225" s="190" t="s">
        <v>2438</v>
      </c>
      <c r="F225" s="107">
        <v>19</v>
      </c>
    </row>
    <row r="226" spans="1:6">
      <c r="A226" s="107">
        <v>2013</v>
      </c>
      <c r="B226" s="268" t="s">
        <v>644</v>
      </c>
      <c r="C226" s="190" t="s">
        <v>2414</v>
      </c>
      <c r="D226" s="190" t="s">
        <v>2432</v>
      </c>
      <c r="E226" s="190" t="s">
        <v>2434</v>
      </c>
      <c r="F226" s="107">
        <v>1</v>
      </c>
    </row>
    <row r="227" spans="1:6">
      <c r="A227" s="107">
        <v>2013</v>
      </c>
      <c r="B227" s="268" t="s">
        <v>644</v>
      </c>
      <c r="C227" s="190" t="s">
        <v>2414</v>
      </c>
      <c r="D227" s="190" t="s">
        <v>2432</v>
      </c>
      <c r="E227" s="190" t="s">
        <v>2437</v>
      </c>
      <c r="F227" s="107">
        <v>583</v>
      </c>
    </row>
    <row r="228" spans="1:6">
      <c r="A228" s="107">
        <v>2013</v>
      </c>
      <c r="B228" s="268" t="s">
        <v>644</v>
      </c>
      <c r="C228" s="190" t="s">
        <v>2414</v>
      </c>
      <c r="D228" s="190" t="s">
        <v>2432</v>
      </c>
      <c r="E228" s="190" t="s">
        <v>2433</v>
      </c>
      <c r="F228" s="107">
        <v>121</v>
      </c>
    </row>
    <row r="229" spans="1:6">
      <c r="A229" s="107">
        <v>2013</v>
      </c>
      <c r="B229" s="268" t="s">
        <v>644</v>
      </c>
      <c r="C229" s="190" t="s">
        <v>2414</v>
      </c>
      <c r="D229" s="190" t="s">
        <v>2432</v>
      </c>
      <c r="E229" s="190" t="s">
        <v>2435</v>
      </c>
      <c r="F229" s="107">
        <v>1</v>
      </c>
    </row>
    <row r="230" spans="1:6">
      <c r="A230" s="107">
        <v>2013</v>
      </c>
      <c r="B230" s="268" t="s">
        <v>644</v>
      </c>
      <c r="C230" s="190" t="s">
        <v>2413</v>
      </c>
      <c r="D230" s="190" t="s">
        <v>2415</v>
      </c>
      <c r="E230" s="190" t="s">
        <v>2260</v>
      </c>
      <c r="F230" s="107">
        <v>44</v>
      </c>
    </row>
    <row r="231" spans="1:6">
      <c r="A231" s="107">
        <v>2013</v>
      </c>
      <c r="B231" s="268" t="s">
        <v>644</v>
      </c>
      <c r="C231" s="190" t="s">
        <v>2413</v>
      </c>
      <c r="D231" s="190" t="s">
        <v>2415</v>
      </c>
      <c r="E231" s="190" t="s">
        <v>2416</v>
      </c>
      <c r="F231" s="107">
        <v>50</v>
      </c>
    </row>
    <row r="232" spans="1:6">
      <c r="A232" s="107">
        <v>2013</v>
      </c>
      <c r="B232" s="268" t="s">
        <v>644</v>
      </c>
      <c r="C232" s="190" t="s">
        <v>2413</v>
      </c>
      <c r="D232" s="190" t="s">
        <v>2440</v>
      </c>
      <c r="E232" s="190" t="s">
        <v>2424</v>
      </c>
      <c r="F232" s="107">
        <v>1</v>
      </c>
    </row>
    <row r="233" spans="1:6">
      <c r="A233" s="107">
        <v>2013</v>
      </c>
      <c r="B233" s="268" t="s">
        <v>644</v>
      </c>
      <c r="C233" s="190" t="s">
        <v>2413</v>
      </c>
      <c r="D233" s="190" t="s">
        <v>2440</v>
      </c>
      <c r="E233" s="190" t="s">
        <v>2429</v>
      </c>
      <c r="F233" s="107">
        <v>4</v>
      </c>
    </row>
    <row r="234" spans="1:6">
      <c r="A234" s="107">
        <v>2013</v>
      </c>
      <c r="B234" s="268" t="s">
        <v>644</v>
      </c>
      <c r="C234" s="190" t="s">
        <v>2413</v>
      </c>
      <c r="D234" s="190" t="s">
        <v>2440</v>
      </c>
      <c r="E234" s="190" t="s">
        <v>2427</v>
      </c>
      <c r="F234" s="107">
        <v>63</v>
      </c>
    </row>
    <row r="235" spans="1:6">
      <c r="A235" s="107">
        <v>2013</v>
      </c>
      <c r="B235" s="268" t="s">
        <v>644</v>
      </c>
      <c r="C235" s="190" t="s">
        <v>2413</v>
      </c>
      <c r="D235" s="190" t="s">
        <v>2432</v>
      </c>
      <c r="E235" s="190" t="s">
        <v>2434</v>
      </c>
      <c r="F235" s="107">
        <v>1</v>
      </c>
    </row>
    <row r="236" spans="1:6">
      <c r="A236" s="107">
        <v>2013</v>
      </c>
      <c r="B236" s="268" t="s">
        <v>644</v>
      </c>
      <c r="C236" s="190" t="s">
        <v>2413</v>
      </c>
      <c r="D236" s="190" t="s">
        <v>2432</v>
      </c>
      <c r="E236" s="190" t="s">
        <v>2435</v>
      </c>
      <c r="F236" s="107">
        <v>7</v>
      </c>
    </row>
    <row r="237" spans="1:6">
      <c r="A237" s="107">
        <v>2014</v>
      </c>
      <c r="B237" s="268" t="s">
        <v>644</v>
      </c>
      <c r="C237" s="190" t="s">
        <v>126</v>
      </c>
      <c r="D237" s="190" t="s">
        <v>2415</v>
      </c>
      <c r="E237" s="190" t="s">
        <v>2260</v>
      </c>
      <c r="F237" s="107">
        <v>1</v>
      </c>
    </row>
    <row r="238" spans="1:6">
      <c r="A238" s="107">
        <v>2014</v>
      </c>
      <c r="B238" s="268" t="s">
        <v>644</v>
      </c>
      <c r="C238" s="190" t="s">
        <v>126</v>
      </c>
      <c r="D238" s="190" t="s">
        <v>2415</v>
      </c>
      <c r="E238" s="190" t="s">
        <v>2417</v>
      </c>
      <c r="F238" s="107">
        <v>1</v>
      </c>
    </row>
    <row r="239" spans="1:6">
      <c r="A239" s="107">
        <v>2014</v>
      </c>
      <c r="B239" s="268" t="s">
        <v>644</v>
      </c>
      <c r="C239" s="190" t="s">
        <v>126</v>
      </c>
      <c r="D239" s="190" t="s">
        <v>2415</v>
      </c>
      <c r="E239" s="190" t="s">
        <v>2418</v>
      </c>
      <c r="F239" s="107">
        <v>2</v>
      </c>
    </row>
    <row r="240" spans="1:6">
      <c r="A240" s="107">
        <v>2014</v>
      </c>
      <c r="B240" s="268" t="s">
        <v>644</v>
      </c>
      <c r="C240" s="190" t="s">
        <v>126</v>
      </c>
      <c r="D240" s="190" t="s">
        <v>2415</v>
      </c>
      <c r="E240" s="190" t="s">
        <v>2416</v>
      </c>
      <c r="F240" s="107">
        <v>1</v>
      </c>
    </row>
    <row r="241" spans="1:6">
      <c r="A241" s="107">
        <v>2014</v>
      </c>
      <c r="B241" s="268" t="s">
        <v>644</v>
      </c>
      <c r="C241" s="190" t="s">
        <v>126</v>
      </c>
      <c r="D241" s="190" t="s">
        <v>2440</v>
      </c>
      <c r="E241" s="190" t="s">
        <v>2425</v>
      </c>
      <c r="F241" s="107">
        <v>8</v>
      </c>
    </row>
    <row r="242" spans="1:6">
      <c r="A242" s="107">
        <v>2014</v>
      </c>
      <c r="B242" s="268" t="s">
        <v>644</v>
      </c>
      <c r="C242" s="190" t="s">
        <v>126</v>
      </c>
      <c r="D242" s="190" t="s">
        <v>2440</v>
      </c>
      <c r="E242" s="190" t="s">
        <v>2423</v>
      </c>
      <c r="F242" s="107">
        <v>13</v>
      </c>
    </row>
    <row r="243" spans="1:6">
      <c r="A243" s="107">
        <v>2014</v>
      </c>
      <c r="B243" s="268" t="s">
        <v>644</v>
      </c>
      <c r="C243" s="190" t="s">
        <v>126</v>
      </c>
      <c r="D243" s="190" t="s">
        <v>2440</v>
      </c>
      <c r="E243" s="190" t="s">
        <v>2429</v>
      </c>
      <c r="F243" s="107">
        <v>115</v>
      </c>
    </row>
    <row r="244" spans="1:6">
      <c r="A244" s="107">
        <v>2014</v>
      </c>
      <c r="B244" s="268" t="s">
        <v>644</v>
      </c>
      <c r="C244" s="190" t="s">
        <v>126</v>
      </c>
      <c r="D244" s="190" t="s">
        <v>2440</v>
      </c>
      <c r="E244" s="190" t="s">
        <v>2430</v>
      </c>
      <c r="F244" s="107">
        <v>93</v>
      </c>
    </row>
    <row r="245" spans="1:6">
      <c r="A245" s="107">
        <v>2014</v>
      </c>
      <c r="B245" s="268" t="s">
        <v>644</v>
      </c>
      <c r="C245" s="190" t="s">
        <v>126</v>
      </c>
      <c r="D245" s="190" t="s">
        <v>2440</v>
      </c>
      <c r="E245" s="190" t="s">
        <v>2421</v>
      </c>
      <c r="F245" s="107">
        <v>2</v>
      </c>
    </row>
    <row r="246" spans="1:6">
      <c r="A246" s="107">
        <v>2014</v>
      </c>
      <c r="B246" s="268" t="s">
        <v>644</v>
      </c>
      <c r="C246" s="190" t="s">
        <v>126</v>
      </c>
      <c r="D246" s="190" t="s">
        <v>2440</v>
      </c>
      <c r="E246" s="190" t="s">
        <v>2427</v>
      </c>
      <c r="F246" s="107">
        <v>9</v>
      </c>
    </row>
    <row r="247" spans="1:6">
      <c r="A247" s="107">
        <v>2014</v>
      </c>
      <c r="B247" s="268" t="s">
        <v>644</v>
      </c>
      <c r="C247" s="190" t="s">
        <v>126</v>
      </c>
      <c r="D247" s="190" t="s">
        <v>2440</v>
      </c>
      <c r="E247" s="190" t="s">
        <v>2428</v>
      </c>
      <c r="F247" s="107">
        <v>83</v>
      </c>
    </row>
    <row r="248" spans="1:6">
      <c r="A248" s="107">
        <v>2014</v>
      </c>
      <c r="B248" s="268" t="s">
        <v>644</v>
      </c>
      <c r="C248" s="190" t="s">
        <v>126</v>
      </c>
      <c r="D248" s="190" t="s">
        <v>2432</v>
      </c>
      <c r="E248" s="190" t="s">
        <v>2434</v>
      </c>
      <c r="F248" s="107">
        <v>17</v>
      </c>
    </row>
    <row r="249" spans="1:6">
      <c r="A249" s="107">
        <v>2014</v>
      </c>
      <c r="B249" s="268" t="s">
        <v>644</v>
      </c>
      <c r="C249" s="190" t="s">
        <v>126</v>
      </c>
      <c r="D249" s="190" t="s">
        <v>2432</v>
      </c>
      <c r="E249" s="190" t="s">
        <v>2436</v>
      </c>
      <c r="F249" s="107">
        <v>26</v>
      </c>
    </row>
    <row r="250" spans="1:6">
      <c r="A250" s="107">
        <v>2014</v>
      </c>
      <c r="B250" s="268" t="s">
        <v>644</v>
      </c>
      <c r="C250" s="190" t="s">
        <v>126</v>
      </c>
      <c r="D250" s="190" t="s">
        <v>2432</v>
      </c>
      <c r="E250" s="190" t="s">
        <v>2433</v>
      </c>
      <c r="F250" s="107">
        <v>47</v>
      </c>
    </row>
    <row r="251" spans="1:6">
      <c r="A251" s="107">
        <v>2014</v>
      </c>
      <c r="B251" s="268" t="s">
        <v>644</v>
      </c>
      <c r="C251" s="190" t="s">
        <v>126</v>
      </c>
      <c r="D251" s="190" t="s">
        <v>2432</v>
      </c>
      <c r="E251" s="190" t="s">
        <v>2435</v>
      </c>
      <c r="F251" s="107">
        <v>69</v>
      </c>
    </row>
    <row r="252" spans="1:6">
      <c r="A252" s="107">
        <v>2014</v>
      </c>
      <c r="B252" s="268" t="s">
        <v>644</v>
      </c>
      <c r="C252" s="190" t="s">
        <v>214</v>
      </c>
      <c r="D252" s="190" t="s">
        <v>2415</v>
      </c>
      <c r="E252" s="190" t="s">
        <v>2260</v>
      </c>
      <c r="F252" s="107">
        <v>13</v>
      </c>
    </row>
    <row r="253" spans="1:6">
      <c r="A253" s="107">
        <v>2014</v>
      </c>
      <c r="B253" s="268" t="s">
        <v>644</v>
      </c>
      <c r="C253" s="190" t="s">
        <v>214</v>
      </c>
      <c r="D253" s="190" t="s">
        <v>2440</v>
      </c>
      <c r="E253" s="190" t="s">
        <v>2425</v>
      </c>
      <c r="F253" s="107">
        <v>28</v>
      </c>
    </row>
    <row r="254" spans="1:6">
      <c r="A254" s="107">
        <v>2014</v>
      </c>
      <c r="B254" s="268" t="s">
        <v>644</v>
      </c>
      <c r="C254" s="190" t="s">
        <v>214</v>
      </c>
      <c r="D254" s="190" t="s">
        <v>2440</v>
      </c>
      <c r="E254" s="190" t="s">
        <v>2423</v>
      </c>
      <c r="F254" s="107">
        <v>3</v>
      </c>
    </row>
    <row r="255" spans="1:6">
      <c r="A255" s="107">
        <v>2014</v>
      </c>
      <c r="B255" s="268" t="s">
        <v>644</v>
      </c>
      <c r="C255" s="190" t="s">
        <v>214</v>
      </c>
      <c r="D255" s="190" t="s">
        <v>2440</v>
      </c>
      <c r="E255" s="190" t="s">
        <v>2429</v>
      </c>
      <c r="F255" s="107">
        <v>202</v>
      </c>
    </row>
    <row r="256" spans="1:6">
      <c r="A256" s="107">
        <v>2014</v>
      </c>
      <c r="B256" s="268" t="s">
        <v>644</v>
      </c>
      <c r="C256" s="190" t="s">
        <v>214</v>
      </c>
      <c r="D256" s="190" t="s">
        <v>2440</v>
      </c>
      <c r="E256" s="190" t="s">
        <v>2430</v>
      </c>
      <c r="F256" s="107">
        <v>119</v>
      </c>
    </row>
    <row r="257" spans="1:6">
      <c r="A257" s="107">
        <v>2014</v>
      </c>
      <c r="B257" s="268" t="s">
        <v>644</v>
      </c>
      <c r="C257" s="190" t="s">
        <v>214</v>
      </c>
      <c r="D257" s="190" t="s">
        <v>2440</v>
      </c>
      <c r="E257" s="190" t="s">
        <v>2421</v>
      </c>
      <c r="F257" s="107">
        <v>3</v>
      </c>
    </row>
    <row r="258" spans="1:6">
      <c r="A258" s="107">
        <v>2014</v>
      </c>
      <c r="B258" s="268" t="s">
        <v>644</v>
      </c>
      <c r="C258" s="190" t="s">
        <v>214</v>
      </c>
      <c r="D258" s="190" t="s">
        <v>2440</v>
      </c>
      <c r="E258" s="190" t="s">
        <v>2427</v>
      </c>
      <c r="F258" s="107">
        <v>38</v>
      </c>
    </row>
    <row r="259" spans="1:6">
      <c r="A259" s="107">
        <v>2014</v>
      </c>
      <c r="B259" s="268" t="s">
        <v>644</v>
      </c>
      <c r="C259" s="190" t="s">
        <v>214</v>
      </c>
      <c r="D259" s="190" t="s">
        <v>2440</v>
      </c>
      <c r="E259" s="190" t="s">
        <v>2428</v>
      </c>
      <c r="F259" s="107">
        <v>73</v>
      </c>
    </row>
    <row r="260" spans="1:6">
      <c r="A260" s="107">
        <v>2014</v>
      </c>
      <c r="B260" s="268" t="s">
        <v>644</v>
      </c>
      <c r="C260" s="190" t="s">
        <v>214</v>
      </c>
      <c r="D260" s="190" t="s">
        <v>2432</v>
      </c>
      <c r="E260" s="190" t="s">
        <v>2434</v>
      </c>
      <c r="F260" s="107">
        <v>26</v>
      </c>
    </row>
    <row r="261" spans="1:6">
      <c r="A261" s="107">
        <v>2014</v>
      </c>
      <c r="B261" s="268" t="s">
        <v>644</v>
      </c>
      <c r="C261" s="190" t="s">
        <v>214</v>
      </c>
      <c r="D261" s="190" t="s">
        <v>2432</v>
      </c>
      <c r="E261" s="190" t="s">
        <v>2436</v>
      </c>
      <c r="F261" s="107">
        <v>24</v>
      </c>
    </row>
    <row r="262" spans="1:6">
      <c r="A262" s="107">
        <v>2014</v>
      </c>
      <c r="B262" s="268" t="s">
        <v>644</v>
      </c>
      <c r="C262" s="190" t="s">
        <v>214</v>
      </c>
      <c r="D262" s="190" t="s">
        <v>2432</v>
      </c>
      <c r="E262" s="190" t="s">
        <v>2433</v>
      </c>
      <c r="F262" s="107">
        <v>115</v>
      </c>
    </row>
    <row r="263" spans="1:6">
      <c r="A263" s="107">
        <v>2014</v>
      </c>
      <c r="B263" s="268" t="s">
        <v>644</v>
      </c>
      <c r="C263" s="190" t="s">
        <v>214</v>
      </c>
      <c r="D263" s="190" t="s">
        <v>2432</v>
      </c>
      <c r="E263" s="190" t="s">
        <v>2435</v>
      </c>
      <c r="F263" s="107">
        <v>118</v>
      </c>
    </row>
    <row r="264" spans="1:6">
      <c r="A264" s="107">
        <v>2014</v>
      </c>
      <c r="B264" s="268" t="s">
        <v>644</v>
      </c>
      <c r="C264" s="190" t="s">
        <v>31</v>
      </c>
      <c r="D264" s="190" t="s">
        <v>2415</v>
      </c>
      <c r="E264" s="190" t="s">
        <v>2260</v>
      </c>
      <c r="F264" s="107">
        <v>5</v>
      </c>
    </row>
    <row r="265" spans="1:6">
      <c r="A265" s="107">
        <v>2014</v>
      </c>
      <c r="B265" s="268" t="s">
        <v>644</v>
      </c>
      <c r="C265" s="190" t="s">
        <v>31</v>
      </c>
      <c r="D265" s="190" t="s">
        <v>2415</v>
      </c>
      <c r="E265" s="190" t="s">
        <v>2417</v>
      </c>
      <c r="F265" s="107">
        <v>2</v>
      </c>
    </row>
    <row r="266" spans="1:6">
      <c r="A266" s="107">
        <v>2014</v>
      </c>
      <c r="B266" s="268" t="s">
        <v>644</v>
      </c>
      <c r="C266" s="190" t="s">
        <v>31</v>
      </c>
      <c r="D266" s="190" t="s">
        <v>2415</v>
      </c>
      <c r="E266" s="190" t="s">
        <v>2418</v>
      </c>
      <c r="F266" s="107">
        <v>5</v>
      </c>
    </row>
    <row r="267" spans="1:6">
      <c r="A267" s="107">
        <v>2014</v>
      </c>
      <c r="B267" s="268" t="s">
        <v>644</v>
      </c>
      <c r="C267" s="190" t="s">
        <v>31</v>
      </c>
      <c r="D267" s="190" t="s">
        <v>2415</v>
      </c>
      <c r="E267" s="190" t="s">
        <v>2416</v>
      </c>
      <c r="F267" s="107">
        <v>2</v>
      </c>
    </row>
    <row r="268" spans="1:6">
      <c r="A268" s="107">
        <v>2014</v>
      </c>
      <c r="B268" s="268" t="s">
        <v>644</v>
      </c>
      <c r="C268" s="190" t="s">
        <v>31</v>
      </c>
      <c r="D268" s="190" t="s">
        <v>2440</v>
      </c>
      <c r="E268" s="190" t="s">
        <v>2425</v>
      </c>
      <c r="F268" s="107">
        <v>8</v>
      </c>
    </row>
    <row r="269" spans="1:6">
      <c r="A269" s="107">
        <v>2014</v>
      </c>
      <c r="B269" s="268" t="s">
        <v>644</v>
      </c>
      <c r="C269" s="190" t="s">
        <v>31</v>
      </c>
      <c r="D269" s="190" t="s">
        <v>2440</v>
      </c>
      <c r="E269" s="190" t="s">
        <v>2423</v>
      </c>
      <c r="F269" s="107">
        <v>1</v>
      </c>
    </row>
    <row r="270" spans="1:6">
      <c r="A270" s="107">
        <v>2014</v>
      </c>
      <c r="B270" s="268" t="s">
        <v>644</v>
      </c>
      <c r="C270" s="190" t="s">
        <v>31</v>
      </c>
      <c r="D270" s="190" t="s">
        <v>2440</v>
      </c>
      <c r="E270" s="190" t="s">
        <v>2429</v>
      </c>
      <c r="F270" s="107">
        <v>124</v>
      </c>
    </row>
    <row r="271" spans="1:6">
      <c r="A271" s="107">
        <v>2014</v>
      </c>
      <c r="B271" s="268" t="s">
        <v>644</v>
      </c>
      <c r="C271" s="190" t="s">
        <v>31</v>
      </c>
      <c r="D271" s="190" t="s">
        <v>2440</v>
      </c>
      <c r="E271" s="190" t="s">
        <v>2430</v>
      </c>
      <c r="F271" s="107">
        <v>80</v>
      </c>
    </row>
    <row r="272" spans="1:6">
      <c r="A272" s="107">
        <v>2014</v>
      </c>
      <c r="B272" s="268" t="s">
        <v>644</v>
      </c>
      <c r="C272" s="190" t="s">
        <v>31</v>
      </c>
      <c r="D272" s="190" t="s">
        <v>2440</v>
      </c>
      <c r="E272" s="190" t="s">
        <v>2421</v>
      </c>
      <c r="F272" s="107">
        <v>5</v>
      </c>
    </row>
    <row r="273" spans="1:6">
      <c r="A273" s="107">
        <v>2014</v>
      </c>
      <c r="B273" s="268" t="s">
        <v>644</v>
      </c>
      <c r="C273" s="190" t="s">
        <v>31</v>
      </c>
      <c r="D273" s="190" t="s">
        <v>2440</v>
      </c>
      <c r="E273" s="190" t="s">
        <v>2427</v>
      </c>
      <c r="F273" s="107">
        <v>3</v>
      </c>
    </row>
    <row r="274" spans="1:6">
      <c r="A274" s="107">
        <v>2014</v>
      </c>
      <c r="B274" s="268" t="s">
        <v>644</v>
      </c>
      <c r="C274" s="190" t="s">
        <v>31</v>
      </c>
      <c r="D274" s="190" t="s">
        <v>2440</v>
      </c>
      <c r="E274" s="190" t="s">
        <v>2428</v>
      </c>
      <c r="F274" s="107">
        <v>96</v>
      </c>
    </row>
    <row r="275" spans="1:6">
      <c r="A275" s="107">
        <v>2014</v>
      </c>
      <c r="B275" s="268" t="s">
        <v>644</v>
      </c>
      <c r="C275" s="190" t="s">
        <v>31</v>
      </c>
      <c r="D275" s="190" t="s">
        <v>2432</v>
      </c>
      <c r="E275" s="190" t="s">
        <v>2434</v>
      </c>
      <c r="F275" s="107">
        <v>4</v>
      </c>
    </row>
    <row r="276" spans="1:6">
      <c r="A276" s="107">
        <v>2014</v>
      </c>
      <c r="B276" s="268" t="s">
        <v>644</v>
      </c>
      <c r="C276" s="190" t="s">
        <v>31</v>
      </c>
      <c r="D276" s="190" t="s">
        <v>2432</v>
      </c>
      <c r="E276" s="190" t="s">
        <v>2436</v>
      </c>
      <c r="F276" s="107">
        <v>2</v>
      </c>
    </row>
    <row r="277" spans="1:6">
      <c r="A277" s="107">
        <v>2014</v>
      </c>
      <c r="B277" s="268" t="s">
        <v>644</v>
      </c>
      <c r="C277" s="190" t="s">
        <v>31</v>
      </c>
      <c r="D277" s="190" t="s">
        <v>2432</v>
      </c>
      <c r="E277" s="190" t="s">
        <v>2433</v>
      </c>
      <c r="F277" s="107">
        <v>11</v>
      </c>
    </row>
    <row r="278" spans="1:6">
      <c r="A278" s="107">
        <v>2014</v>
      </c>
      <c r="B278" s="268" t="s">
        <v>644</v>
      </c>
      <c r="C278" s="190" t="s">
        <v>31</v>
      </c>
      <c r="D278" s="190" t="s">
        <v>2432</v>
      </c>
      <c r="E278" s="190" t="s">
        <v>2435</v>
      </c>
      <c r="F278" s="107">
        <v>25</v>
      </c>
    </row>
    <row r="279" spans="1:6">
      <c r="A279" s="107">
        <v>2014</v>
      </c>
      <c r="B279" s="268" t="s">
        <v>644</v>
      </c>
      <c r="C279" s="190" t="s">
        <v>213</v>
      </c>
      <c r="D279" s="190" t="s">
        <v>2440</v>
      </c>
      <c r="E279" s="190" t="s">
        <v>2425</v>
      </c>
      <c r="F279" s="107">
        <v>2</v>
      </c>
    </row>
    <row r="280" spans="1:6">
      <c r="A280" s="107">
        <v>2014</v>
      </c>
      <c r="B280" s="268" t="s">
        <v>644</v>
      </c>
      <c r="C280" s="190" t="s">
        <v>213</v>
      </c>
      <c r="D280" s="190" t="s">
        <v>2440</v>
      </c>
      <c r="E280" s="190" t="s">
        <v>2423</v>
      </c>
      <c r="F280" s="107">
        <v>4</v>
      </c>
    </row>
    <row r="281" spans="1:6">
      <c r="A281" s="107">
        <v>2014</v>
      </c>
      <c r="B281" s="268" t="s">
        <v>644</v>
      </c>
      <c r="C281" s="190" t="s">
        <v>213</v>
      </c>
      <c r="D281" s="190" t="s">
        <v>2440</v>
      </c>
      <c r="E281" s="190" t="s">
        <v>2429</v>
      </c>
      <c r="F281" s="107">
        <v>28</v>
      </c>
    </row>
    <row r="282" spans="1:6">
      <c r="A282" s="107">
        <v>2014</v>
      </c>
      <c r="B282" s="268" t="s">
        <v>644</v>
      </c>
      <c r="C282" s="190" t="s">
        <v>213</v>
      </c>
      <c r="D282" s="190" t="s">
        <v>2440</v>
      </c>
      <c r="E282" s="190" t="s">
        <v>2430</v>
      </c>
      <c r="F282" s="107">
        <v>80</v>
      </c>
    </row>
    <row r="283" spans="1:6">
      <c r="A283" s="107">
        <v>2014</v>
      </c>
      <c r="B283" s="268" t="s">
        <v>644</v>
      </c>
      <c r="C283" s="190" t="s">
        <v>213</v>
      </c>
      <c r="D283" s="190" t="s">
        <v>2440</v>
      </c>
      <c r="E283" s="190" t="s">
        <v>2427</v>
      </c>
      <c r="F283" s="107">
        <v>4</v>
      </c>
    </row>
    <row r="284" spans="1:6">
      <c r="A284" s="107">
        <v>2014</v>
      </c>
      <c r="B284" s="268" t="s">
        <v>644</v>
      </c>
      <c r="C284" s="190" t="s">
        <v>213</v>
      </c>
      <c r="D284" s="190" t="s">
        <v>2440</v>
      </c>
      <c r="E284" s="190" t="s">
        <v>2428</v>
      </c>
      <c r="F284" s="107">
        <v>39</v>
      </c>
    </row>
    <row r="285" spans="1:6">
      <c r="A285" s="107">
        <v>2014</v>
      </c>
      <c r="B285" s="268" t="s">
        <v>644</v>
      </c>
      <c r="C285" s="190" t="s">
        <v>213</v>
      </c>
      <c r="D285" s="190" t="s">
        <v>2432</v>
      </c>
      <c r="E285" s="190" t="s">
        <v>2434</v>
      </c>
      <c r="F285" s="107">
        <v>1</v>
      </c>
    </row>
    <row r="286" spans="1:6">
      <c r="A286" s="107">
        <v>2014</v>
      </c>
      <c r="B286" s="268" t="s">
        <v>644</v>
      </c>
      <c r="C286" s="190" t="s">
        <v>213</v>
      </c>
      <c r="D286" s="190" t="s">
        <v>2432</v>
      </c>
      <c r="E286" s="190" t="s">
        <v>2435</v>
      </c>
      <c r="F286" s="107">
        <v>4</v>
      </c>
    </row>
    <row r="287" spans="1:6">
      <c r="A287" s="107">
        <v>2014</v>
      </c>
      <c r="B287" s="268" t="s">
        <v>644</v>
      </c>
      <c r="C287" s="190" t="s">
        <v>2414</v>
      </c>
      <c r="D287" s="190" t="s">
        <v>2415</v>
      </c>
      <c r="E287" s="190" t="s">
        <v>2260</v>
      </c>
      <c r="F287" s="107">
        <v>5</v>
      </c>
    </row>
    <row r="288" spans="1:6">
      <c r="A288" s="107">
        <v>2014</v>
      </c>
      <c r="B288" s="268" t="s">
        <v>644</v>
      </c>
      <c r="C288" s="190" t="s">
        <v>2414</v>
      </c>
      <c r="D288" s="190" t="s">
        <v>2415</v>
      </c>
      <c r="E288" s="190" t="s">
        <v>2417</v>
      </c>
      <c r="F288" s="107">
        <v>98</v>
      </c>
    </row>
    <row r="289" spans="1:6">
      <c r="A289" s="107">
        <v>2014</v>
      </c>
      <c r="B289" s="268" t="s">
        <v>644</v>
      </c>
      <c r="C289" s="190" t="s">
        <v>2414</v>
      </c>
      <c r="D289" s="190" t="s">
        <v>2415</v>
      </c>
      <c r="E289" s="190" t="s">
        <v>2418</v>
      </c>
      <c r="F289" s="107">
        <v>76</v>
      </c>
    </row>
    <row r="290" spans="1:6">
      <c r="A290" s="107">
        <v>2014</v>
      </c>
      <c r="B290" s="268" t="s">
        <v>644</v>
      </c>
      <c r="C290" s="190" t="s">
        <v>2414</v>
      </c>
      <c r="D290" s="190" t="s">
        <v>2415</v>
      </c>
      <c r="E290" s="190" t="s">
        <v>2416</v>
      </c>
      <c r="F290" s="107">
        <v>98</v>
      </c>
    </row>
    <row r="291" spans="1:6">
      <c r="A291" s="107">
        <v>2014</v>
      </c>
      <c r="B291" s="268" t="s">
        <v>644</v>
      </c>
      <c r="C291" s="190" t="s">
        <v>2414</v>
      </c>
      <c r="D291" s="190" t="s">
        <v>2440</v>
      </c>
      <c r="E291" s="190" t="s">
        <v>2424</v>
      </c>
      <c r="F291" s="107">
        <v>419</v>
      </c>
    </row>
    <row r="292" spans="1:6">
      <c r="A292" s="107">
        <v>2014</v>
      </c>
      <c r="B292" s="268" t="s">
        <v>644</v>
      </c>
      <c r="C292" s="190" t="s">
        <v>2414</v>
      </c>
      <c r="D292" s="190" t="s">
        <v>2440</v>
      </c>
      <c r="E292" s="190" t="s">
        <v>2425</v>
      </c>
      <c r="F292" s="107">
        <v>25</v>
      </c>
    </row>
    <row r="293" spans="1:6">
      <c r="A293" s="107">
        <v>2014</v>
      </c>
      <c r="B293" s="268" t="s">
        <v>644</v>
      </c>
      <c r="C293" s="190" t="s">
        <v>2414</v>
      </c>
      <c r="D293" s="190" t="s">
        <v>2440</v>
      </c>
      <c r="E293" s="190" t="s">
        <v>2419</v>
      </c>
      <c r="F293" s="107">
        <v>3183</v>
      </c>
    </row>
    <row r="294" spans="1:6">
      <c r="A294" s="107">
        <v>2014</v>
      </c>
      <c r="B294" s="268" t="s">
        <v>644</v>
      </c>
      <c r="C294" s="190" t="s">
        <v>2414</v>
      </c>
      <c r="D294" s="190" t="s">
        <v>2440</v>
      </c>
      <c r="E294" s="190" t="s">
        <v>2423</v>
      </c>
      <c r="F294" s="107">
        <v>173</v>
      </c>
    </row>
    <row r="295" spans="1:6">
      <c r="A295" s="107">
        <v>2014</v>
      </c>
      <c r="B295" s="268" t="s">
        <v>644</v>
      </c>
      <c r="C295" s="190" t="s">
        <v>2414</v>
      </c>
      <c r="D295" s="190" t="s">
        <v>2440</v>
      </c>
      <c r="E295" s="190" t="s">
        <v>2430</v>
      </c>
      <c r="F295" s="107">
        <v>3</v>
      </c>
    </row>
    <row r="296" spans="1:6">
      <c r="A296" s="107">
        <v>2014</v>
      </c>
      <c r="B296" s="268" t="s">
        <v>644</v>
      </c>
      <c r="C296" s="190" t="s">
        <v>2414</v>
      </c>
      <c r="D296" s="190" t="s">
        <v>2440</v>
      </c>
      <c r="E296" s="190" t="s">
        <v>2422</v>
      </c>
      <c r="F296" s="107">
        <v>21</v>
      </c>
    </row>
    <row r="297" spans="1:6">
      <c r="A297" s="107">
        <v>2014</v>
      </c>
      <c r="B297" s="268" t="s">
        <v>644</v>
      </c>
      <c r="C297" s="190" t="s">
        <v>2414</v>
      </c>
      <c r="D297" s="190" t="s">
        <v>2440</v>
      </c>
      <c r="E297" s="190" t="s">
        <v>2421</v>
      </c>
      <c r="F297" s="107">
        <v>2</v>
      </c>
    </row>
    <row r="298" spans="1:6">
      <c r="A298" s="107">
        <v>2014</v>
      </c>
      <c r="B298" s="268" t="s">
        <v>644</v>
      </c>
      <c r="C298" s="190" t="s">
        <v>2414</v>
      </c>
      <c r="D298" s="190" t="s">
        <v>2440</v>
      </c>
      <c r="E298" s="190" t="s">
        <v>2427</v>
      </c>
      <c r="F298" s="107">
        <v>34</v>
      </c>
    </row>
    <row r="299" spans="1:6">
      <c r="A299" s="107">
        <v>2014</v>
      </c>
      <c r="B299" s="268" t="s">
        <v>644</v>
      </c>
      <c r="C299" s="190" t="s">
        <v>2414</v>
      </c>
      <c r="D299" s="190" t="s">
        <v>2432</v>
      </c>
      <c r="E299" s="190" t="s">
        <v>2434</v>
      </c>
      <c r="F299" s="107">
        <v>2</v>
      </c>
    </row>
    <row r="300" spans="1:6">
      <c r="A300" s="107">
        <v>2014</v>
      </c>
      <c r="B300" s="268" t="s">
        <v>644</v>
      </c>
      <c r="C300" s="190" t="s">
        <v>2414</v>
      </c>
      <c r="D300" s="190" t="s">
        <v>2432</v>
      </c>
      <c r="E300" s="190" t="s">
        <v>2439</v>
      </c>
      <c r="F300" s="107">
        <v>115</v>
      </c>
    </row>
    <row r="301" spans="1:6">
      <c r="A301" s="107">
        <v>2014</v>
      </c>
      <c r="B301" s="268" t="s">
        <v>644</v>
      </c>
      <c r="C301" s="190" t="s">
        <v>2413</v>
      </c>
      <c r="D301" s="190" t="s">
        <v>2415</v>
      </c>
      <c r="E301" s="190" t="s">
        <v>2260</v>
      </c>
      <c r="F301" s="107">
        <v>32</v>
      </c>
    </row>
    <row r="302" spans="1:6">
      <c r="A302" s="107">
        <v>2014</v>
      </c>
      <c r="B302" s="268" t="s">
        <v>644</v>
      </c>
      <c r="C302" s="190" t="s">
        <v>2413</v>
      </c>
      <c r="D302" s="190" t="s">
        <v>2415</v>
      </c>
      <c r="E302" s="190" t="s">
        <v>2417</v>
      </c>
      <c r="F302" s="107">
        <v>54</v>
      </c>
    </row>
    <row r="303" spans="1:6">
      <c r="A303" s="107">
        <v>2014</v>
      </c>
      <c r="B303" s="268" t="s">
        <v>644</v>
      </c>
      <c r="C303" s="190" t="s">
        <v>2413</v>
      </c>
      <c r="D303" s="190" t="s">
        <v>2415</v>
      </c>
      <c r="E303" s="190" t="s">
        <v>2418</v>
      </c>
      <c r="F303" s="107">
        <v>66</v>
      </c>
    </row>
    <row r="304" spans="1:6">
      <c r="A304" s="107">
        <v>2014</v>
      </c>
      <c r="B304" s="268" t="s">
        <v>644</v>
      </c>
      <c r="C304" s="190" t="s">
        <v>2413</v>
      </c>
      <c r="D304" s="190" t="s">
        <v>2415</v>
      </c>
      <c r="E304" s="190" t="s">
        <v>2416</v>
      </c>
      <c r="F304" s="107">
        <v>54</v>
      </c>
    </row>
    <row r="305" spans="1:6">
      <c r="A305" s="107">
        <v>2014</v>
      </c>
      <c r="B305" s="268" t="s">
        <v>644</v>
      </c>
      <c r="C305" s="190" t="s">
        <v>2413</v>
      </c>
      <c r="D305" s="190" t="s">
        <v>2440</v>
      </c>
      <c r="E305" s="190" t="s">
        <v>2425</v>
      </c>
      <c r="F305" s="107">
        <v>69</v>
      </c>
    </row>
    <row r="306" spans="1:6">
      <c r="A306" s="107">
        <v>2014</v>
      </c>
      <c r="B306" s="268" t="s">
        <v>644</v>
      </c>
      <c r="C306" s="190" t="s">
        <v>2413</v>
      </c>
      <c r="D306" s="190" t="s">
        <v>2440</v>
      </c>
      <c r="E306" s="190" t="s">
        <v>2423</v>
      </c>
      <c r="F306" s="107">
        <v>2</v>
      </c>
    </row>
    <row r="307" spans="1:6">
      <c r="A307" s="107">
        <v>2014</v>
      </c>
      <c r="B307" s="268" t="s">
        <v>644</v>
      </c>
      <c r="C307" s="190" t="s">
        <v>2413</v>
      </c>
      <c r="D307" s="190" t="s">
        <v>2440</v>
      </c>
      <c r="E307" s="190" t="s">
        <v>2429</v>
      </c>
      <c r="F307" s="107">
        <v>2</v>
      </c>
    </row>
    <row r="308" spans="1:6">
      <c r="A308" s="107">
        <v>2014</v>
      </c>
      <c r="B308" s="268" t="s">
        <v>644</v>
      </c>
      <c r="C308" s="190" t="s">
        <v>2413</v>
      </c>
      <c r="D308" s="190" t="s">
        <v>2440</v>
      </c>
      <c r="E308" s="190" t="s">
        <v>2421</v>
      </c>
      <c r="F308" s="107">
        <v>5</v>
      </c>
    </row>
    <row r="309" spans="1:6">
      <c r="A309" s="107">
        <v>2014</v>
      </c>
      <c r="B309" s="268" t="s">
        <v>644</v>
      </c>
      <c r="C309" s="190" t="s">
        <v>2413</v>
      </c>
      <c r="D309" s="190" t="s">
        <v>2440</v>
      </c>
      <c r="E309" s="190" t="s">
        <v>2427</v>
      </c>
      <c r="F309" s="107">
        <v>14</v>
      </c>
    </row>
    <row r="310" spans="1:6">
      <c r="A310" s="107">
        <v>2014</v>
      </c>
      <c r="B310" s="268" t="s">
        <v>644</v>
      </c>
      <c r="C310" s="190" t="s">
        <v>2413</v>
      </c>
      <c r="D310" s="190" t="s">
        <v>2432</v>
      </c>
      <c r="E310" s="190" t="s">
        <v>2434</v>
      </c>
      <c r="F310" s="107">
        <v>3</v>
      </c>
    </row>
    <row r="311" spans="1:6">
      <c r="A311" s="107">
        <v>2014</v>
      </c>
      <c r="B311" s="268" t="s">
        <v>644</v>
      </c>
      <c r="C311" s="190" t="s">
        <v>2413</v>
      </c>
      <c r="D311" s="190" t="s">
        <v>2432</v>
      </c>
      <c r="E311" s="190" t="s">
        <v>2435</v>
      </c>
      <c r="F311" s="107">
        <v>10</v>
      </c>
    </row>
    <row r="312" spans="1:6">
      <c r="A312" s="107">
        <v>2015</v>
      </c>
      <c r="B312" s="268" t="s">
        <v>644</v>
      </c>
      <c r="C312" s="190" t="s">
        <v>126</v>
      </c>
      <c r="D312" s="190" t="s">
        <v>2415</v>
      </c>
      <c r="E312" s="190" t="s">
        <v>2260</v>
      </c>
      <c r="F312" s="107">
        <v>2</v>
      </c>
    </row>
    <row r="313" spans="1:6">
      <c r="A313" s="107">
        <v>2015</v>
      </c>
      <c r="B313" s="268" t="s">
        <v>644</v>
      </c>
      <c r="C313" s="190" t="s">
        <v>126</v>
      </c>
      <c r="D313" s="190" t="s">
        <v>2440</v>
      </c>
      <c r="E313" s="190" t="s">
        <v>2425</v>
      </c>
      <c r="F313" s="107">
        <v>6</v>
      </c>
    </row>
    <row r="314" spans="1:6">
      <c r="A314" s="107">
        <v>2015</v>
      </c>
      <c r="B314" s="268" t="s">
        <v>644</v>
      </c>
      <c r="C314" s="190" t="s">
        <v>126</v>
      </c>
      <c r="D314" s="190" t="s">
        <v>2440</v>
      </c>
      <c r="E314" s="190" t="s">
        <v>2426</v>
      </c>
      <c r="F314" s="107">
        <v>1</v>
      </c>
    </row>
    <row r="315" spans="1:6">
      <c r="A315" s="107">
        <v>2015</v>
      </c>
      <c r="B315" s="268" t="s">
        <v>644</v>
      </c>
      <c r="C315" s="190" t="s">
        <v>126</v>
      </c>
      <c r="D315" s="190" t="s">
        <v>2440</v>
      </c>
      <c r="E315" s="190" t="s">
        <v>2423</v>
      </c>
      <c r="F315" s="107">
        <v>1</v>
      </c>
    </row>
    <row r="316" spans="1:6">
      <c r="A316" s="107">
        <v>2015</v>
      </c>
      <c r="B316" s="268" t="s">
        <v>644</v>
      </c>
      <c r="C316" s="190" t="s">
        <v>126</v>
      </c>
      <c r="D316" s="190" t="s">
        <v>2440</v>
      </c>
      <c r="E316" s="190" t="s">
        <v>2429</v>
      </c>
      <c r="F316" s="107">
        <v>44</v>
      </c>
    </row>
    <row r="317" spans="1:6">
      <c r="A317" s="107">
        <v>2015</v>
      </c>
      <c r="B317" s="268" t="s">
        <v>644</v>
      </c>
      <c r="C317" s="190" t="s">
        <v>126</v>
      </c>
      <c r="D317" s="190" t="s">
        <v>2440</v>
      </c>
      <c r="E317" s="190" t="s">
        <v>2430</v>
      </c>
      <c r="F317" s="107">
        <v>180</v>
      </c>
    </row>
    <row r="318" spans="1:6">
      <c r="A318" s="107">
        <v>2015</v>
      </c>
      <c r="B318" s="268" t="s">
        <v>644</v>
      </c>
      <c r="C318" s="190" t="s">
        <v>126</v>
      </c>
      <c r="D318" s="190" t="s">
        <v>2440</v>
      </c>
      <c r="E318" s="190" t="s">
        <v>2421</v>
      </c>
      <c r="F318" s="107">
        <v>20</v>
      </c>
    </row>
    <row r="319" spans="1:6">
      <c r="A319" s="107">
        <v>2015</v>
      </c>
      <c r="B319" s="268" t="s">
        <v>644</v>
      </c>
      <c r="C319" s="190" t="s">
        <v>126</v>
      </c>
      <c r="D319" s="190" t="s">
        <v>2440</v>
      </c>
      <c r="E319" s="190" t="s">
        <v>2427</v>
      </c>
      <c r="F319" s="107">
        <v>5</v>
      </c>
    </row>
    <row r="320" spans="1:6">
      <c r="A320" s="107">
        <v>2015</v>
      </c>
      <c r="B320" s="268" t="s">
        <v>644</v>
      </c>
      <c r="C320" s="190" t="s">
        <v>126</v>
      </c>
      <c r="D320" s="190" t="s">
        <v>2440</v>
      </c>
      <c r="E320" s="190" t="s">
        <v>2428</v>
      </c>
      <c r="F320" s="107">
        <v>123</v>
      </c>
    </row>
    <row r="321" spans="1:6">
      <c r="A321" s="107">
        <v>2015</v>
      </c>
      <c r="B321" s="268" t="s">
        <v>644</v>
      </c>
      <c r="C321" s="190" t="s">
        <v>126</v>
      </c>
      <c r="D321" s="190" t="s">
        <v>2432</v>
      </c>
      <c r="E321" s="190" t="s">
        <v>2438</v>
      </c>
      <c r="F321" s="107">
        <v>6</v>
      </c>
    </row>
    <row r="322" spans="1:6">
      <c r="A322" s="107">
        <v>2015</v>
      </c>
      <c r="B322" s="268" t="s">
        <v>644</v>
      </c>
      <c r="C322" s="190" t="s">
        <v>126</v>
      </c>
      <c r="D322" s="190" t="s">
        <v>2432</v>
      </c>
      <c r="E322" s="190" t="s">
        <v>2434</v>
      </c>
      <c r="F322" s="107">
        <v>3</v>
      </c>
    </row>
    <row r="323" spans="1:6">
      <c r="A323" s="107">
        <v>2015</v>
      </c>
      <c r="B323" s="268" t="s">
        <v>644</v>
      </c>
      <c r="C323" s="190" t="s">
        <v>126</v>
      </c>
      <c r="D323" s="190" t="s">
        <v>2432</v>
      </c>
      <c r="E323" s="190" t="s">
        <v>2436</v>
      </c>
      <c r="F323" s="107">
        <v>2</v>
      </c>
    </row>
    <row r="324" spans="1:6">
      <c r="A324" s="107">
        <v>2015</v>
      </c>
      <c r="B324" s="268" t="s">
        <v>644</v>
      </c>
      <c r="C324" s="190" t="s">
        <v>126</v>
      </c>
      <c r="D324" s="190" t="s">
        <v>2432</v>
      </c>
      <c r="E324" s="190" t="s">
        <v>2433</v>
      </c>
      <c r="F324" s="107">
        <v>34</v>
      </c>
    </row>
    <row r="325" spans="1:6">
      <c r="A325" s="107">
        <v>2015</v>
      </c>
      <c r="B325" s="268" t="s">
        <v>644</v>
      </c>
      <c r="C325" s="190" t="s">
        <v>126</v>
      </c>
      <c r="D325" s="190" t="s">
        <v>2432</v>
      </c>
      <c r="E325" s="190" t="s">
        <v>2439</v>
      </c>
      <c r="F325" s="107">
        <v>10</v>
      </c>
    </row>
    <row r="326" spans="1:6">
      <c r="A326" s="107">
        <v>2015</v>
      </c>
      <c r="B326" s="268" t="s">
        <v>644</v>
      </c>
      <c r="C326" s="190" t="s">
        <v>126</v>
      </c>
      <c r="D326" s="190" t="s">
        <v>2432</v>
      </c>
      <c r="E326" s="190" t="s">
        <v>2435</v>
      </c>
      <c r="F326" s="107">
        <v>23</v>
      </c>
    </row>
    <row r="327" spans="1:6">
      <c r="A327" s="107">
        <v>2015</v>
      </c>
      <c r="B327" s="268" t="s">
        <v>644</v>
      </c>
      <c r="C327" s="190" t="s">
        <v>214</v>
      </c>
      <c r="D327" s="190" t="s">
        <v>2415</v>
      </c>
      <c r="E327" s="190" t="s">
        <v>2260</v>
      </c>
      <c r="F327" s="107">
        <v>9</v>
      </c>
    </row>
    <row r="328" spans="1:6">
      <c r="A328" s="107">
        <v>2015</v>
      </c>
      <c r="B328" s="268" t="s">
        <v>644</v>
      </c>
      <c r="C328" s="190" t="s">
        <v>214</v>
      </c>
      <c r="D328" s="190" t="s">
        <v>2440</v>
      </c>
      <c r="E328" s="190" t="s">
        <v>2425</v>
      </c>
      <c r="F328" s="107">
        <v>17</v>
      </c>
    </row>
    <row r="329" spans="1:6">
      <c r="A329" s="107">
        <v>2015</v>
      </c>
      <c r="B329" s="268" t="s">
        <v>644</v>
      </c>
      <c r="C329" s="190" t="s">
        <v>214</v>
      </c>
      <c r="D329" s="190" t="s">
        <v>2440</v>
      </c>
      <c r="E329" s="190" t="s">
        <v>2426</v>
      </c>
      <c r="F329" s="107">
        <v>6</v>
      </c>
    </row>
    <row r="330" spans="1:6">
      <c r="A330" s="107">
        <v>2015</v>
      </c>
      <c r="B330" s="268" t="s">
        <v>644</v>
      </c>
      <c r="C330" s="190" t="s">
        <v>214</v>
      </c>
      <c r="D330" s="190" t="s">
        <v>2440</v>
      </c>
      <c r="E330" s="190" t="s">
        <v>2423</v>
      </c>
      <c r="F330" s="107">
        <v>6</v>
      </c>
    </row>
    <row r="331" spans="1:6">
      <c r="A331" s="107">
        <v>2015</v>
      </c>
      <c r="B331" s="268" t="s">
        <v>644</v>
      </c>
      <c r="C331" s="190" t="s">
        <v>214</v>
      </c>
      <c r="D331" s="190" t="s">
        <v>2440</v>
      </c>
      <c r="E331" s="190" t="s">
        <v>2429</v>
      </c>
      <c r="F331" s="107">
        <v>101</v>
      </c>
    </row>
    <row r="332" spans="1:6">
      <c r="A332" s="107">
        <v>2015</v>
      </c>
      <c r="B332" s="268" t="s">
        <v>644</v>
      </c>
      <c r="C332" s="190" t="s">
        <v>214</v>
      </c>
      <c r="D332" s="190" t="s">
        <v>2440</v>
      </c>
      <c r="E332" s="190" t="s">
        <v>2430</v>
      </c>
      <c r="F332" s="107">
        <v>181</v>
      </c>
    </row>
    <row r="333" spans="1:6">
      <c r="A333" s="107">
        <v>2015</v>
      </c>
      <c r="B333" s="268" t="s">
        <v>644</v>
      </c>
      <c r="C333" s="190" t="s">
        <v>214</v>
      </c>
      <c r="D333" s="190" t="s">
        <v>2440</v>
      </c>
      <c r="E333" s="190" t="s">
        <v>2421</v>
      </c>
      <c r="F333" s="107">
        <v>8</v>
      </c>
    </row>
    <row r="334" spans="1:6">
      <c r="A334" s="107">
        <v>2015</v>
      </c>
      <c r="B334" s="268" t="s">
        <v>644</v>
      </c>
      <c r="C334" s="190" t="s">
        <v>214</v>
      </c>
      <c r="D334" s="190" t="s">
        <v>2440</v>
      </c>
      <c r="E334" s="190" t="s">
        <v>2427</v>
      </c>
      <c r="F334" s="107">
        <v>13</v>
      </c>
    </row>
    <row r="335" spans="1:6">
      <c r="A335" s="107">
        <v>2015</v>
      </c>
      <c r="B335" s="268" t="s">
        <v>644</v>
      </c>
      <c r="C335" s="190" t="s">
        <v>214</v>
      </c>
      <c r="D335" s="190" t="s">
        <v>2440</v>
      </c>
      <c r="E335" s="190" t="s">
        <v>2428</v>
      </c>
      <c r="F335" s="107">
        <v>161</v>
      </c>
    </row>
    <row r="336" spans="1:6">
      <c r="A336" s="107">
        <v>2015</v>
      </c>
      <c r="B336" s="268" t="s">
        <v>644</v>
      </c>
      <c r="C336" s="190" t="s">
        <v>214</v>
      </c>
      <c r="D336" s="190" t="s">
        <v>2432</v>
      </c>
      <c r="E336" s="190" t="s">
        <v>2438</v>
      </c>
      <c r="F336" s="107">
        <v>28</v>
      </c>
    </row>
    <row r="337" spans="1:6">
      <c r="A337" s="107">
        <v>2015</v>
      </c>
      <c r="B337" s="268" t="s">
        <v>644</v>
      </c>
      <c r="C337" s="190" t="s">
        <v>214</v>
      </c>
      <c r="D337" s="190" t="s">
        <v>2432</v>
      </c>
      <c r="E337" s="190" t="s">
        <v>2434</v>
      </c>
      <c r="F337" s="107">
        <v>10</v>
      </c>
    </row>
    <row r="338" spans="1:6">
      <c r="A338" s="107">
        <v>2015</v>
      </c>
      <c r="B338" s="268" t="s">
        <v>644</v>
      </c>
      <c r="C338" s="190" t="s">
        <v>214</v>
      </c>
      <c r="D338" s="190" t="s">
        <v>2432</v>
      </c>
      <c r="E338" s="190" t="s">
        <v>2436</v>
      </c>
      <c r="F338" s="107">
        <v>4</v>
      </c>
    </row>
    <row r="339" spans="1:6">
      <c r="A339" s="107">
        <v>2015</v>
      </c>
      <c r="B339" s="268" t="s">
        <v>644</v>
      </c>
      <c r="C339" s="190" t="s">
        <v>214</v>
      </c>
      <c r="D339" s="190" t="s">
        <v>2432</v>
      </c>
      <c r="E339" s="190" t="s">
        <v>2433</v>
      </c>
      <c r="F339" s="107">
        <v>97</v>
      </c>
    </row>
    <row r="340" spans="1:6">
      <c r="A340" s="107">
        <v>2015</v>
      </c>
      <c r="B340" s="268" t="s">
        <v>644</v>
      </c>
      <c r="C340" s="190" t="s">
        <v>214</v>
      </c>
      <c r="D340" s="190" t="s">
        <v>2432</v>
      </c>
      <c r="E340" s="190" t="s">
        <v>2439</v>
      </c>
      <c r="F340" s="107">
        <v>39</v>
      </c>
    </row>
    <row r="341" spans="1:6">
      <c r="A341" s="107">
        <v>2015</v>
      </c>
      <c r="B341" s="268" t="s">
        <v>644</v>
      </c>
      <c r="C341" s="190" t="s">
        <v>214</v>
      </c>
      <c r="D341" s="190" t="s">
        <v>2432</v>
      </c>
      <c r="E341" s="190" t="s">
        <v>2435</v>
      </c>
      <c r="F341" s="107">
        <v>104</v>
      </c>
    </row>
    <row r="342" spans="1:6">
      <c r="A342" s="107">
        <v>2015</v>
      </c>
      <c r="B342" s="268" t="s">
        <v>644</v>
      </c>
      <c r="C342" s="190" t="s">
        <v>31</v>
      </c>
      <c r="D342" s="190" t="s">
        <v>2415</v>
      </c>
      <c r="E342" s="190" t="s">
        <v>2260</v>
      </c>
      <c r="F342" s="107">
        <v>5</v>
      </c>
    </row>
    <row r="343" spans="1:6">
      <c r="A343" s="107">
        <v>2015</v>
      </c>
      <c r="B343" s="268" t="s">
        <v>644</v>
      </c>
      <c r="C343" s="190" t="s">
        <v>31</v>
      </c>
      <c r="D343" s="190" t="s">
        <v>2440</v>
      </c>
      <c r="E343" s="190" t="s">
        <v>2425</v>
      </c>
      <c r="F343" s="107">
        <v>13</v>
      </c>
    </row>
    <row r="344" spans="1:6">
      <c r="A344" s="107">
        <v>2015</v>
      </c>
      <c r="B344" s="268" t="s">
        <v>644</v>
      </c>
      <c r="C344" s="190" t="s">
        <v>31</v>
      </c>
      <c r="D344" s="190" t="s">
        <v>2440</v>
      </c>
      <c r="E344" s="190" t="s">
        <v>2426</v>
      </c>
      <c r="F344" s="107">
        <v>1</v>
      </c>
    </row>
    <row r="345" spans="1:6">
      <c r="A345" s="107">
        <v>2015</v>
      </c>
      <c r="B345" s="268" t="s">
        <v>644</v>
      </c>
      <c r="C345" s="190" t="s">
        <v>31</v>
      </c>
      <c r="D345" s="190" t="s">
        <v>2440</v>
      </c>
      <c r="E345" s="190" t="s">
        <v>2423</v>
      </c>
      <c r="F345" s="107">
        <v>1</v>
      </c>
    </row>
    <row r="346" spans="1:6">
      <c r="A346" s="107">
        <v>2015</v>
      </c>
      <c r="B346" s="268" t="s">
        <v>644</v>
      </c>
      <c r="C346" s="190" t="s">
        <v>31</v>
      </c>
      <c r="D346" s="190" t="s">
        <v>2440</v>
      </c>
      <c r="E346" s="190" t="s">
        <v>2429</v>
      </c>
      <c r="F346" s="107">
        <v>10</v>
      </c>
    </row>
    <row r="347" spans="1:6">
      <c r="A347" s="107">
        <v>2015</v>
      </c>
      <c r="B347" s="268" t="s">
        <v>644</v>
      </c>
      <c r="C347" s="190" t="s">
        <v>31</v>
      </c>
      <c r="D347" s="190" t="s">
        <v>2440</v>
      </c>
      <c r="E347" s="190" t="s">
        <v>2430</v>
      </c>
      <c r="F347" s="107">
        <v>74</v>
      </c>
    </row>
    <row r="348" spans="1:6">
      <c r="A348" s="107">
        <v>2015</v>
      </c>
      <c r="B348" s="268" t="s">
        <v>644</v>
      </c>
      <c r="C348" s="190" t="s">
        <v>31</v>
      </c>
      <c r="D348" s="190" t="s">
        <v>2440</v>
      </c>
      <c r="E348" s="190" t="s">
        <v>2421</v>
      </c>
      <c r="F348" s="107">
        <v>5</v>
      </c>
    </row>
    <row r="349" spans="1:6">
      <c r="A349" s="107">
        <v>2015</v>
      </c>
      <c r="B349" s="268" t="s">
        <v>644</v>
      </c>
      <c r="C349" s="190" t="s">
        <v>31</v>
      </c>
      <c r="D349" s="190" t="s">
        <v>2440</v>
      </c>
      <c r="E349" s="190" t="s">
        <v>2427</v>
      </c>
      <c r="F349" s="107">
        <v>2</v>
      </c>
    </row>
    <row r="350" spans="1:6">
      <c r="A350" s="107">
        <v>2015</v>
      </c>
      <c r="B350" s="268" t="s">
        <v>644</v>
      </c>
      <c r="C350" s="190" t="s">
        <v>31</v>
      </c>
      <c r="D350" s="190" t="s">
        <v>2440</v>
      </c>
      <c r="E350" s="190" t="s">
        <v>2428</v>
      </c>
      <c r="F350" s="107">
        <v>75</v>
      </c>
    </row>
    <row r="351" spans="1:6">
      <c r="A351" s="107">
        <v>2015</v>
      </c>
      <c r="B351" s="268" t="s">
        <v>644</v>
      </c>
      <c r="C351" s="190" t="s">
        <v>31</v>
      </c>
      <c r="D351" s="190" t="s">
        <v>2432</v>
      </c>
      <c r="E351" s="190" t="s">
        <v>2438</v>
      </c>
      <c r="F351" s="107">
        <v>5</v>
      </c>
    </row>
    <row r="352" spans="1:6">
      <c r="A352" s="107">
        <v>2015</v>
      </c>
      <c r="B352" s="268" t="s">
        <v>644</v>
      </c>
      <c r="C352" s="190" t="s">
        <v>31</v>
      </c>
      <c r="D352" s="190" t="s">
        <v>2432</v>
      </c>
      <c r="E352" s="190" t="s">
        <v>2434</v>
      </c>
      <c r="F352" s="107">
        <v>1</v>
      </c>
    </row>
    <row r="353" spans="1:6">
      <c r="A353" s="107">
        <v>2015</v>
      </c>
      <c r="B353" s="268" t="s">
        <v>644</v>
      </c>
      <c r="C353" s="190" t="s">
        <v>31</v>
      </c>
      <c r="D353" s="190" t="s">
        <v>2432</v>
      </c>
      <c r="E353" s="190" t="s">
        <v>2433</v>
      </c>
      <c r="F353" s="107">
        <v>27</v>
      </c>
    </row>
    <row r="354" spans="1:6">
      <c r="A354" s="107">
        <v>2015</v>
      </c>
      <c r="B354" s="268" t="s">
        <v>644</v>
      </c>
      <c r="C354" s="190" t="s">
        <v>31</v>
      </c>
      <c r="D354" s="190" t="s">
        <v>2432</v>
      </c>
      <c r="E354" s="190" t="s">
        <v>2439</v>
      </c>
      <c r="F354" s="107">
        <v>7</v>
      </c>
    </row>
    <row r="355" spans="1:6">
      <c r="A355" s="107">
        <v>2015</v>
      </c>
      <c r="B355" s="268" t="s">
        <v>644</v>
      </c>
      <c r="C355" s="190" t="s">
        <v>31</v>
      </c>
      <c r="D355" s="190" t="s">
        <v>2432</v>
      </c>
      <c r="E355" s="190" t="s">
        <v>2435</v>
      </c>
      <c r="F355" s="107">
        <v>31</v>
      </c>
    </row>
    <row r="356" spans="1:6">
      <c r="A356" s="107">
        <v>2015</v>
      </c>
      <c r="B356" s="268" t="s">
        <v>644</v>
      </c>
      <c r="C356" s="190" t="s">
        <v>213</v>
      </c>
      <c r="D356" s="190" t="s">
        <v>2440</v>
      </c>
      <c r="E356" s="190" t="s">
        <v>2425</v>
      </c>
      <c r="F356" s="107">
        <v>1</v>
      </c>
    </row>
    <row r="357" spans="1:6">
      <c r="A357" s="107">
        <v>2015</v>
      </c>
      <c r="B357" s="268" t="s">
        <v>644</v>
      </c>
      <c r="C357" s="190" t="s">
        <v>213</v>
      </c>
      <c r="D357" s="190" t="s">
        <v>2440</v>
      </c>
      <c r="E357" s="190" t="s">
        <v>2429</v>
      </c>
      <c r="F357" s="107">
        <v>16</v>
      </c>
    </row>
    <row r="358" spans="1:6">
      <c r="A358" s="107">
        <v>2015</v>
      </c>
      <c r="B358" s="268" t="s">
        <v>644</v>
      </c>
      <c r="C358" s="190" t="s">
        <v>213</v>
      </c>
      <c r="D358" s="190" t="s">
        <v>2440</v>
      </c>
      <c r="E358" s="190" t="s">
        <v>2430</v>
      </c>
      <c r="F358" s="107">
        <v>57</v>
      </c>
    </row>
    <row r="359" spans="1:6">
      <c r="A359" s="107">
        <v>2015</v>
      </c>
      <c r="B359" s="268" t="s">
        <v>644</v>
      </c>
      <c r="C359" s="190" t="s">
        <v>213</v>
      </c>
      <c r="D359" s="190" t="s">
        <v>2440</v>
      </c>
      <c r="E359" s="190" t="s">
        <v>2421</v>
      </c>
      <c r="F359" s="107">
        <v>1</v>
      </c>
    </row>
    <row r="360" spans="1:6">
      <c r="A360" s="107">
        <v>2015</v>
      </c>
      <c r="B360" s="268" t="s">
        <v>644</v>
      </c>
      <c r="C360" s="190" t="s">
        <v>213</v>
      </c>
      <c r="D360" s="190" t="s">
        <v>2440</v>
      </c>
      <c r="E360" s="190" t="s">
        <v>2428</v>
      </c>
      <c r="F360" s="107">
        <v>45</v>
      </c>
    </row>
    <row r="361" spans="1:6">
      <c r="A361" s="107">
        <v>2015</v>
      </c>
      <c r="B361" s="268" t="s">
        <v>644</v>
      </c>
      <c r="C361" s="190" t="s">
        <v>213</v>
      </c>
      <c r="D361" s="190" t="s">
        <v>2432</v>
      </c>
      <c r="E361" s="190" t="s">
        <v>2436</v>
      </c>
      <c r="F361" s="107">
        <v>1</v>
      </c>
    </row>
    <row r="362" spans="1:6">
      <c r="A362" s="107">
        <v>2015</v>
      </c>
      <c r="B362" s="268" t="s">
        <v>644</v>
      </c>
      <c r="C362" s="190" t="s">
        <v>213</v>
      </c>
      <c r="D362" s="190" t="s">
        <v>2432</v>
      </c>
      <c r="E362" s="190" t="s">
        <v>2433</v>
      </c>
      <c r="F362" s="107">
        <v>3</v>
      </c>
    </row>
    <row r="363" spans="1:6">
      <c r="A363" s="107">
        <v>2015</v>
      </c>
      <c r="B363" s="268" t="s">
        <v>644</v>
      </c>
      <c r="C363" s="190" t="s">
        <v>213</v>
      </c>
      <c r="D363" s="190" t="s">
        <v>2432</v>
      </c>
      <c r="E363" s="190" t="s">
        <v>2439</v>
      </c>
      <c r="F363" s="107">
        <v>1</v>
      </c>
    </row>
    <row r="364" spans="1:6">
      <c r="A364" s="107">
        <v>2015</v>
      </c>
      <c r="B364" s="268" t="s">
        <v>644</v>
      </c>
      <c r="C364" s="190" t="s">
        <v>213</v>
      </c>
      <c r="D364" s="190" t="s">
        <v>2432</v>
      </c>
      <c r="E364" s="190" t="s">
        <v>2435</v>
      </c>
      <c r="F364" s="107">
        <v>9</v>
      </c>
    </row>
    <row r="365" spans="1:6">
      <c r="A365" s="107">
        <v>2015</v>
      </c>
      <c r="B365" s="268" t="s">
        <v>644</v>
      </c>
      <c r="C365" s="190" t="s">
        <v>2414</v>
      </c>
      <c r="D365" s="190" t="s">
        <v>2415</v>
      </c>
      <c r="E365" s="190" t="s">
        <v>2418</v>
      </c>
      <c r="F365" s="107">
        <v>69</v>
      </c>
    </row>
    <row r="366" spans="1:6">
      <c r="A366" s="107">
        <v>2015</v>
      </c>
      <c r="B366" s="268" t="s">
        <v>644</v>
      </c>
      <c r="C366" s="190" t="s">
        <v>2414</v>
      </c>
      <c r="D366" s="190" t="s">
        <v>2440</v>
      </c>
      <c r="E366" s="190" t="s">
        <v>2424</v>
      </c>
      <c r="F366" s="107">
        <v>420</v>
      </c>
    </row>
    <row r="367" spans="1:6">
      <c r="A367" s="107">
        <v>2015</v>
      </c>
      <c r="B367" s="268" t="s">
        <v>644</v>
      </c>
      <c r="C367" s="190" t="s">
        <v>2414</v>
      </c>
      <c r="D367" s="190" t="s">
        <v>2440</v>
      </c>
      <c r="E367" s="190" t="s">
        <v>2425</v>
      </c>
      <c r="F367" s="107">
        <v>13</v>
      </c>
    </row>
    <row r="368" spans="1:6">
      <c r="A368" s="107">
        <v>2015</v>
      </c>
      <c r="B368" s="268" t="s">
        <v>644</v>
      </c>
      <c r="C368" s="190" t="s">
        <v>2414</v>
      </c>
      <c r="D368" s="190" t="s">
        <v>2440</v>
      </c>
      <c r="E368" s="190" t="s">
        <v>2426</v>
      </c>
      <c r="F368" s="107">
        <v>1</v>
      </c>
    </row>
    <row r="369" spans="1:6">
      <c r="A369" s="107">
        <v>2015</v>
      </c>
      <c r="B369" s="268" t="s">
        <v>644</v>
      </c>
      <c r="C369" s="190" t="s">
        <v>2414</v>
      </c>
      <c r="D369" s="190" t="s">
        <v>2440</v>
      </c>
      <c r="E369" s="190" t="s">
        <v>2419</v>
      </c>
      <c r="F369" s="107">
        <v>6772</v>
      </c>
    </row>
    <row r="370" spans="1:6">
      <c r="A370" s="107">
        <v>2015</v>
      </c>
      <c r="B370" s="268" t="s">
        <v>644</v>
      </c>
      <c r="C370" s="190" t="s">
        <v>2414</v>
      </c>
      <c r="D370" s="190" t="s">
        <v>2440</v>
      </c>
      <c r="E370" s="190" t="s">
        <v>2423</v>
      </c>
      <c r="F370" s="107">
        <v>2</v>
      </c>
    </row>
    <row r="371" spans="1:6">
      <c r="A371" s="107">
        <v>2015</v>
      </c>
      <c r="B371" s="268" t="s">
        <v>644</v>
      </c>
      <c r="C371" s="190" t="s">
        <v>2414</v>
      </c>
      <c r="D371" s="190" t="s">
        <v>2440</v>
      </c>
      <c r="E371" s="190" t="s">
        <v>2429</v>
      </c>
      <c r="F371" s="107">
        <v>2</v>
      </c>
    </row>
    <row r="372" spans="1:6">
      <c r="A372" s="107">
        <v>2015</v>
      </c>
      <c r="B372" s="268" t="s">
        <v>644</v>
      </c>
      <c r="C372" s="190" t="s">
        <v>2414</v>
      </c>
      <c r="D372" s="190" t="s">
        <v>2440</v>
      </c>
      <c r="E372" s="190" t="s">
        <v>2430</v>
      </c>
      <c r="F372" s="107">
        <v>4</v>
      </c>
    </row>
    <row r="373" spans="1:6">
      <c r="A373" s="107">
        <v>2015</v>
      </c>
      <c r="B373" s="268" t="s">
        <v>644</v>
      </c>
      <c r="C373" s="190" t="s">
        <v>2414</v>
      </c>
      <c r="D373" s="190" t="s">
        <v>2440</v>
      </c>
      <c r="E373" s="190" t="s">
        <v>2422</v>
      </c>
      <c r="F373" s="107">
        <v>10</v>
      </c>
    </row>
    <row r="374" spans="1:6">
      <c r="A374" s="107">
        <v>2015</v>
      </c>
      <c r="B374" s="268" t="s">
        <v>644</v>
      </c>
      <c r="C374" s="190" t="s">
        <v>2414</v>
      </c>
      <c r="D374" s="190" t="s">
        <v>2440</v>
      </c>
      <c r="E374" s="190" t="s">
        <v>2421</v>
      </c>
      <c r="F374" s="107">
        <v>5</v>
      </c>
    </row>
    <row r="375" spans="1:6">
      <c r="A375" s="107">
        <v>2015</v>
      </c>
      <c r="B375" s="268" t="s">
        <v>644</v>
      </c>
      <c r="C375" s="190" t="s">
        <v>2414</v>
      </c>
      <c r="D375" s="190" t="s">
        <v>2440</v>
      </c>
      <c r="E375" s="190" t="s">
        <v>2427</v>
      </c>
      <c r="F375" s="107">
        <v>18</v>
      </c>
    </row>
    <row r="376" spans="1:6">
      <c r="A376" s="107">
        <v>2015</v>
      </c>
      <c r="B376" s="268" t="s">
        <v>644</v>
      </c>
      <c r="C376" s="190" t="s">
        <v>2414</v>
      </c>
      <c r="D376" s="190" t="s">
        <v>2440</v>
      </c>
      <c r="E376" s="190" t="s">
        <v>2428</v>
      </c>
      <c r="F376" s="107">
        <v>3</v>
      </c>
    </row>
    <row r="377" spans="1:6">
      <c r="A377" s="107">
        <v>2015</v>
      </c>
      <c r="B377" s="268" t="s">
        <v>644</v>
      </c>
      <c r="C377" s="190" t="s">
        <v>2414</v>
      </c>
      <c r="D377" s="190" t="s">
        <v>2432</v>
      </c>
      <c r="E377" s="190" t="s">
        <v>2438</v>
      </c>
      <c r="F377" s="107">
        <v>1</v>
      </c>
    </row>
    <row r="378" spans="1:6">
      <c r="A378" s="107">
        <v>2015</v>
      </c>
      <c r="B378" s="268" t="s">
        <v>644</v>
      </c>
      <c r="C378" s="190" t="s">
        <v>2413</v>
      </c>
      <c r="D378" s="190" t="s">
        <v>2415</v>
      </c>
      <c r="E378" s="190" t="s">
        <v>2260</v>
      </c>
      <c r="F378" s="107">
        <v>41</v>
      </c>
    </row>
    <row r="379" spans="1:6">
      <c r="A379" s="107">
        <v>2015</v>
      </c>
      <c r="B379" s="268" t="s">
        <v>644</v>
      </c>
      <c r="C379" s="190" t="s">
        <v>2413</v>
      </c>
      <c r="D379" s="190" t="s">
        <v>2415</v>
      </c>
      <c r="E379" s="190" t="s">
        <v>2418</v>
      </c>
      <c r="F379" s="107">
        <v>35</v>
      </c>
    </row>
    <row r="380" spans="1:6">
      <c r="A380" s="107">
        <v>2015</v>
      </c>
      <c r="B380" s="268" t="s">
        <v>644</v>
      </c>
      <c r="C380" s="190" t="s">
        <v>2413</v>
      </c>
      <c r="D380" s="190" t="s">
        <v>2440</v>
      </c>
      <c r="E380" s="190" t="s">
        <v>2425</v>
      </c>
      <c r="F380" s="107">
        <v>22</v>
      </c>
    </row>
    <row r="381" spans="1:6">
      <c r="A381" s="107">
        <v>2015</v>
      </c>
      <c r="B381" s="268" t="s">
        <v>644</v>
      </c>
      <c r="C381" s="190" t="s">
        <v>2413</v>
      </c>
      <c r="D381" s="190" t="s">
        <v>2440</v>
      </c>
      <c r="E381" s="190" t="s">
        <v>2426</v>
      </c>
      <c r="F381" s="107">
        <v>1</v>
      </c>
    </row>
    <row r="382" spans="1:6">
      <c r="A382" s="107">
        <v>2015</v>
      </c>
      <c r="B382" s="268" t="s">
        <v>644</v>
      </c>
      <c r="C382" s="190" t="s">
        <v>2413</v>
      </c>
      <c r="D382" s="190" t="s">
        <v>2440</v>
      </c>
      <c r="E382" s="190" t="s">
        <v>2423</v>
      </c>
      <c r="F382" s="107">
        <v>7</v>
      </c>
    </row>
    <row r="383" spans="1:6">
      <c r="A383" s="107">
        <v>2015</v>
      </c>
      <c r="B383" s="268" t="s">
        <v>644</v>
      </c>
      <c r="C383" s="190" t="s">
        <v>2413</v>
      </c>
      <c r="D383" s="190" t="s">
        <v>2440</v>
      </c>
      <c r="E383" s="190" t="s">
        <v>2421</v>
      </c>
      <c r="F383" s="107">
        <v>3</v>
      </c>
    </row>
    <row r="384" spans="1:6">
      <c r="A384" s="107">
        <v>2015</v>
      </c>
      <c r="B384" s="268" t="s">
        <v>644</v>
      </c>
      <c r="C384" s="190" t="s">
        <v>2413</v>
      </c>
      <c r="D384" s="190" t="s">
        <v>2440</v>
      </c>
      <c r="E384" s="190" t="s">
        <v>2427</v>
      </c>
      <c r="F384" s="107">
        <v>15</v>
      </c>
    </row>
    <row r="385" spans="1:6">
      <c r="A385" s="107">
        <v>2015</v>
      </c>
      <c r="B385" s="268" t="s">
        <v>644</v>
      </c>
      <c r="C385" s="190" t="s">
        <v>2413</v>
      </c>
      <c r="D385" s="190" t="s">
        <v>2432</v>
      </c>
      <c r="E385" s="190" t="s">
        <v>2438</v>
      </c>
      <c r="F385" s="107">
        <v>8</v>
      </c>
    </row>
    <row r="386" spans="1:6">
      <c r="A386" s="107">
        <v>2015</v>
      </c>
      <c r="B386" s="268" t="s">
        <v>644</v>
      </c>
      <c r="C386" s="190" t="s">
        <v>2413</v>
      </c>
      <c r="D386" s="190" t="s">
        <v>2432</v>
      </c>
      <c r="E386" s="190" t="s">
        <v>2434</v>
      </c>
      <c r="F386" s="107">
        <v>1</v>
      </c>
    </row>
    <row r="387" spans="1:6">
      <c r="A387" s="107">
        <v>2015</v>
      </c>
      <c r="B387" s="268" t="s">
        <v>644</v>
      </c>
      <c r="C387" s="190" t="s">
        <v>2413</v>
      </c>
      <c r="D387" s="190" t="s">
        <v>2432</v>
      </c>
      <c r="E387" s="190" t="s">
        <v>2433</v>
      </c>
      <c r="F387" s="107">
        <v>1</v>
      </c>
    </row>
    <row r="388" spans="1:6">
      <c r="A388" s="107">
        <v>2015</v>
      </c>
      <c r="B388" s="268" t="s">
        <v>644</v>
      </c>
      <c r="C388" s="190" t="s">
        <v>2413</v>
      </c>
      <c r="D388" s="190" t="s">
        <v>2432</v>
      </c>
      <c r="E388" s="190" t="s">
        <v>2439</v>
      </c>
      <c r="F388" s="107">
        <v>10</v>
      </c>
    </row>
    <row r="389" spans="1:6">
      <c r="A389" s="107">
        <v>2015</v>
      </c>
      <c r="B389" s="268" t="s">
        <v>644</v>
      </c>
      <c r="C389" s="190" t="s">
        <v>2413</v>
      </c>
      <c r="D389" s="190" t="s">
        <v>2432</v>
      </c>
      <c r="E389" s="190" t="s">
        <v>2435</v>
      </c>
      <c r="F389" s="107">
        <v>8</v>
      </c>
    </row>
    <row r="390" spans="1:6">
      <c r="A390" s="107">
        <v>2016</v>
      </c>
      <c r="B390" s="268" t="s">
        <v>644</v>
      </c>
      <c r="C390" s="190" t="s">
        <v>126</v>
      </c>
      <c r="D390" s="190" t="s">
        <v>2415</v>
      </c>
      <c r="E390" s="190" t="s">
        <v>2260</v>
      </c>
      <c r="F390" s="107">
        <v>1</v>
      </c>
    </row>
    <row r="391" spans="1:6">
      <c r="A391" s="107">
        <v>2016</v>
      </c>
      <c r="B391" s="268" t="s">
        <v>644</v>
      </c>
      <c r="C391" s="190" t="s">
        <v>126</v>
      </c>
      <c r="D391" s="190" t="s">
        <v>2415</v>
      </c>
      <c r="E391" s="190" t="s">
        <v>2416</v>
      </c>
      <c r="F391" s="107">
        <v>6</v>
      </c>
    </row>
    <row r="392" spans="1:6">
      <c r="A392" s="107">
        <v>2016</v>
      </c>
      <c r="B392" s="268" t="s">
        <v>644</v>
      </c>
      <c r="C392" s="190" t="s">
        <v>126</v>
      </c>
      <c r="D392" s="190" t="s">
        <v>2440</v>
      </c>
      <c r="E392" s="190" t="s">
        <v>2425</v>
      </c>
      <c r="F392" s="107">
        <v>4</v>
      </c>
    </row>
    <row r="393" spans="1:6">
      <c r="A393" s="107">
        <v>2016</v>
      </c>
      <c r="B393" s="268" t="s">
        <v>644</v>
      </c>
      <c r="C393" s="190" t="s">
        <v>126</v>
      </c>
      <c r="D393" s="190" t="s">
        <v>2440</v>
      </c>
      <c r="E393" s="190" t="s">
        <v>2423</v>
      </c>
      <c r="F393" s="107">
        <v>2</v>
      </c>
    </row>
    <row r="394" spans="1:6">
      <c r="A394" s="107">
        <v>2016</v>
      </c>
      <c r="B394" s="268" t="s">
        <v>644</v>
      </c>
      <c r="C394" s="190" t="s">
        <v>126</v>
      </c>
      <c r="D394" s="190" t="s">
        <v>2440</v>
      </c>
      <c r="E394" s="190" t="s">
        <v>2429</v>
      </c>
      <c r="F394" s="107">
        <v>43</v>
      </c>
    </row>
    <row r="395" spans="1:6">
      <c r="A395" s="107">
        <v>2016</v>
      </c>
      <c r="B395" s="268" t="s">
        <v>644</v>
      </c>
      <c r="C395" s="190" t="s">
        <v>126</v>
      </c>
      <c r="D395" s="190" t="s">
        <v>2440</v>
      </c>
      <c r="E395" s="190" t="s">
        <v>2421</v>
      </c>
      <c r="F395" s="107">
        <v>14</v>
      </c>
    </row>
    <row r="396" spans="1:6">
      <c r="A396" s="107">
        <v>2016</v>
      </c>
      <c r="B396" s="268" t="s">
        <v>644</v>
      </c>
      <c r="C396" s="190" t="s">
        <v>126</v>
      </c>
      <c r="D396" s="190" t="s">
        <v>2440</v>
      </c>
      <c r="E396" s="190" t="s">
        <v>2427</v>
      </c>
      <c r="F396" s="107">
        <v>5</v>
      </c>
    </row>
    <row r="397" spans="1:6">
      <c r="A397" s="107">
        <v>2016</v>
      </c>
      <c r="B397" s="268" t="s">
        <v>644</v>
      </c>
      <c r="C397" s="190" t="s">
        <v>126</v>
      </c>
      <c r="D397" s="190" t="s">
        <v>2440</v>
      </c>
      <c r="E397" s="190" t="s">
        <v>2428</v>
      </c>
      <c r="F397" s="107">
        <v>45</v>
      </c>
    </row>
    <row r="398" spans="1:6">
      <c r="A398" s="107">
        <v>2016</v>
      </c>
      <c r="B398" s="268" t="s">
        <v>644</v>
      </c>
      <c r="C398" s="190" t="s">
        <v>126</v>
      </c>
      <c r="D398" s="190" t="s">
        <v>2432</v>
      </c>
      <c r="E398" s="190" t="s">
        <v>2438</v>
      </c>
      <c r="F398" s="107">
        <v>5</v>
      </c>
    </row>
    <row r="399" spans="1:6">
      <c r="A399" s="107">
        <v>2016</v>
      </c>
      <c r="B399" s="268" t="s">
        <v>644</v>
      </c>
      <c r="C399" s="190" t="s">
        <v>126</v>
      </c>
      <c r="D399" s="190" t="s">
        <v>2432</v>
      </c>
      <c r="E399" s="190" t="s">
        <v>2434</v>
      </c>
      <c r="F399" s="107">
        <v>1</v>
      </c>
    </row>
    <row r="400" spans="1:6">
      <c r="A400" s="107">
        <v>2016</v>
      </c>
      <c r="B400" s="268" t="s">
        <v>644</v>
      </c>
      <c r="C400" s="190" t="s">
        <v>126</v>
      </c>
      <c r="D400" s="190" t="s">
        <v>2432</v>
      </c>
      <c r="E400" s="190" t="s">
        <v>2437</v>
      </c>
      <c r="F400" s="107">
        <v>138</v>
      </c>
    </row>
    <row r="401" spans="1:6">
      <c r="A401" s="107">
        <v>2016</v>
      </c>
      <c r="B401" s="268" t="s">
        <v>644</v>
      </c>
      <c r="C401" s="190" t="s">
        <v>126</v>
      </c>
      <c r="D401" s="190" t="s">
        <v>2432</v>
      </c>
      <c r="E401" s="190" t="s">
        <v>2433</v>
      </c>
      <c r="F401" s="107">
        <v>11</v>
      </c>
    </row>
    <row r="402" spans="1:6">
      <c r="A402" s="107">
        <v>2016</v>
      </c>
      <c r="B402" s="268" t="s">
        <v>644</v>
      </c>
      <c r="C402" s="190" t="s">
        <v>126</v>
      </c>
      <c r="D402" s="190" t="s">
        <v>2432</v>
      </c>
      <c r="E402" s="190" t="s">
        <v>2439</v>
      </c>
      <c r="F402" s="107">
        <v>6</v>
      </c>
    </row>
    <row r="403" spans="1:6">
      <c r="A403" s="107">
        <v>2016</v>
      </c>
      <c r="B403" s="268" t="s">
        <v>644</v>
      </c>
      <c r="C403" s="190" t="s">
        <v>126</v>
      </c>
      <c r="D403" s="190" t="s">
        <v>2432</v>
      </c>
      <c r="E403" s="190" t="s">
        <v>2435</v>
      </c>
      <c r="F403" s="107">
        <v>14</v>
      </c>
    </row>
    <row r="404" spans="1:6">
      <c r="A404" s="107">
        <v>2016</v>
      </c>
      <c r="B404" s="268" t="s">
        <v>644</v>
      </c>
      <c r="C404" s="190" t="s">
        <v>214</v>
      </c>
      <c r="D404" s="190" t="s">
        <v>2415</v>
      </c>
      <c r="E404" s="190" t="s">
        <v>2260</v>
      </c>
      <c r="F404" s="107">
        <v>8</v>
      </c>
    </row>
    <row r="405" spans="1:6">
      <c r="A405" s="107">
        <v>2016</v>
      </c>
      <c r="B405" s="268" t="s">
        <v>644</v>
      </c>
      <c r="C405" s="190" t="s">
        <v>214</v>
      </c>
      <c r="D405" s="190" t="s">
        <v>2415</v>
      </c>
      <c r="E405" s="190" t="s">
        <v>2416</v>
      </c>
      <c r="F405" s="107">
        <v>15</v>
      </c>
    </row>
    <row r="406" spans="1:6">
      <c r="A406" s="107">
        <v>2016</v>
      </c>
      <c r="B406" s="268" t="s">
        <v>644</v>
      </c>
      <c r="C406" s="190" t="s">
        <v>214</v>
      </c>
      <c r="D406" s="190" t="s">
        <v>2440</v>
      </c>
      <c r="E406" s="190" t="s">
        <v>2425</v>
      </c>
      <c r="F406" s="107">
        <v>33</v>
      </c>
    </row>
    <row r="407" spans="1:6">
      <c r="A407" s="107">
        <v>2016</v>
      </c>
      <c r="B407" s="268" t="s">
        <v>644</v>
      </c>
      <c r="C407" s="190" t="s">
        <v>214</v>
      </c>
      <c r="D407" s="190" t="s">
        <v>2440</v>
      </c>
      <c r="E407" s="190" t="s">
        <v>2426</v>
      </c>
      <c r="F407" s="107">
        <v>3</v>
      </c>
    </row>
    <row r="408" spans="1:6">
      <c r="A408" s="107">
        <v>2016</v>
      </c>
      <c r="B408" s="268" t="s">
        <v>644</v>
      </c>
      <c r="C408" s="190" t="s">
        <v>214</v>
      </c>
      <c r="D408" s="190" t="s">
        <v>2440</v>
      </c>
      <c r="E408" s="190" t="s">
        <v>2423</v>
      </c>
      <c r="F408" s="107">
        <v>1</v>
      </c>
    </row>
    <row r="409" spans="1:6">
      <c r="A409" s="107">
        <v>2016</v>
      </c>
      <c r="B409" s="268" t="s">
        <v>644</v>
      </c>
      <c r="C409" s="190" t="s">
        <v>214</v>
      </c>
      <c r="D409" s="190" t="s">
        <v>2440</v>
      </c>
      <c r="E409" s="190" t="s">
        <v>2429</v>
      </c>
      <c r="F409" s="107">
        <v>86</v>
      </c>
    </row>
    <row r="410" spans="1:6">
      <c r="A410" s="107">
        <v>2016</v>
      </c>
      <c r="B410" s="268" t="s">
        <v>644</v>
      </c>
      <c r="C410" s="190" t="s">
        <v>214</v>
      </c>
      <c r="D410" s="190" t="s">
        <v>2440</v>
      </c>
      <c r="E410" s="190" t="s">
        <v>2421</v>
      </c>
      <c r="F410" s="107">
        <v>12</v>
      </c>
    </row>
    <row r="411" spans="1:6">
      <c r="A411" s="107">
        <v>2016</v>
      </c>
      <c r="B411" s="268" t="s">
        <v>644</v>
      </c>
      <c r="C411" s="190" t="s">
        <v>214</v>
      </c>
      <c r="D411" s="190" t="s">
        <v>2440</v>
      </c>
      <c r="E411" s="190" t="s">
        <v>2427</v>
      </c>
      <c r="F411" s="107">
        <v>20</v>
      </c>
    </row>
    <row r="412" spans="1:6">
      <c r="A412" s="107">
        <v>2016</v>
      </c>
      <c r="B412" s="268" t="s">
        <v>644</v>
      </c>
      <c r="C412" s="190" t="s">
        <v>214</v>
      </c>
      <c r="D412" s="190" t="s">
        <v>2440</v>
      </c>
      <c r="E412" s="190" t="s">
        <v>2428</v>
      </c>
      <c r="F412" s="107">
        <v>68</v>
      </c>
    </row>
    <row r="413" spans="1:6">
      <c r="A413" s="107">
        <v>2016</v>
      </c>
      <c r="B413" s="268" t="s">
        <v>644</v>
      </c>
      <c r="C413" s="190" t="s">
        <v>214</v>
      </c>
      <c r="D413" s="190" t="s">
        <v>2432</v>
      </c>
      <c r="E413" s="190" t="s">
        <v>2438</v>
      </c>
      <c r="F413" s="107">
        <v>53</v>
      </c>
    </row>
    <row r="414" spans="1:6">
      <c r="A414" s="107">
        <v>2016</v>
      </c>
      <c r="B414" s="268" t="s">
        <v>644</v>
      </c>
      <c r="C414" s="190" t="s">
        <v>214</v>
      </c>
      <c r="D414" s="190" t="s">
        <v>2432</v>
      </c>
      <c r="E414" s="190" t="s">
        <v>2434</v>
      </c>
      <c r="F414" s="107">
        <v>6</v>
      </c>
    </row>
    <row r="415" spans="1:6">
      <c r="A415" s="107">
        <v>2016</v>
      </c>
      <c r="B415" s="268" t="s">
        <v>644</v>
      </c>
      <c r="C415" s="190" t="s">
        <v>214</v>
      </c>
      <c r="D415" s="190" t="s">
        <v>2432</v>
      </c>
      <c r="E415" s="190" t="s">
        <v>2437</v>
      </c>
      <c r="F415" s="107">
        <v>193</v>
      </c>
    </row>
    <row r="416" spans="1:6">
      <c r="A416" s="107">
        <v>2016</v>
      </c>
      <c r="B416" s="268" t="s">
        <v>644</v>
      </c>
      <c r="C416" s="190" t="s">
        <v>214</v>
      </c>
      <c r="D416" s="190" t="s">
        <v>2432</v>
      </c>
      <c r="E416" s="190" t="s">
        <v>2433</v>
      </c>
      <c r="F416" s="107">
        <v>102</v>
      </c>
    </row>
    <row r="417" spans="1:6">
      <c r="A417" s="107">
        <v>2016</v>
      </c>
      <c r="B417" s="268" t="s">
        <v>644</v>
      </c>
      <c r="C417" s="190" t="s">
        <v>214</v>
      </c>
      <c r="D417" s="190" t="s">
        <v>2432</v>
      </c>
      <c r="E417" s="190" t="s">
        <v>2439</v>
      </c>
      <c r="F417" s="107">
        <v>54</v>
      </c>
    </row>
    <row r="418" spans="1:6">
      <c r="A418" s="107">
        <v>2016</v>
      </c>
      <c r="B418" s="268" t="s">
        <v>644</v>
      </c>
      <c r="C418" s="190" t="s">
        <v>214</v>
      </c>
      <c r="D418" s="190" t="s">
        <v>2432</v>
      </c>
      <c r="E418" s="190" t="s">
        <v>2435</v>
      </c>
      <c r="F418" s="107">
        <v>67</v>
      </c>
    </row>
    <row r="419" spans="1:6">
      <c r="A419" s="107">
        <v>2016</v>
      </c>
      <c r="B419" s="268" t="s">
        <v>644</v>
      </c>
      <c r="C419" s="190" t="s">
        <v>31</v>
      </c>
      <c r="D419" s="190" t="s">
        <v>2415</v>
      </c>
      <c r="E419" s="190" t="s">
        <v>2260</v>
      </c>
      <c r="F419" s="107">
        <v>7</v>
      </c>
    </row>
    <row r="420" spans="1:6">
      <c r="A420" s="107">
        <v>2016</v>
      </c>
      <c r="B420" s="268" t="s">
        <v>644</v>
      </c>
      <c r="C420" s="190" t="s">
        <v>31</v>
      </c>
      <c r="D420" s="190" t="s">
        <v>2415</v>
      </c>
      <c r="E420" s="190" t="s">
        <v>2416</v>
      </c>
      <c r="F420" s="107">
        <v>10</v>
      </c>
    </row>
    <row r="421" spans="1:6">
      <c r="A421" s="107">
        <v>2016</v>
      </c>
      <c r="B421" s="268" t="s">
        <v>644</v>
      </c>
      <c r="C421" s="190" t="s">
        <v>31</v>
      </c>
      <c r="D421" s="190" t="s">
        <v>2440</v>
      </c>
      <c r="E421" s="190" t="s">
        <v>2425</v>
      </c>
      <c r="F421" s="107">
        <v>8</v>
      </c>
    </row>
    <row r="422" spans="1:6">
      <c r="A422" s="107">
        <v>2016</v>
      </c>
      <c r="B422" s="268" t="s">
        <v>644</v>
      </c>
      <c r="C422" s="190" t="s">
        <v>31</v>
      </c>
      <c r="D422" s="190" t="s">
        <v>2440</v>
      </c>
      <c r="E422" s="190" t="s">
        <v>2423</v>
      </c>
      <c r="F422" s="107">
        <v>3</v>
      </c>
    </row>
    <row r="423" spans="1:6">
      <c r="A423" s="107">
        <v>2016</v>
      </c>
      <c r="B423" s="268" t="s">
        <v>644</v>
      </c>
      <c r="C423" s="190" t="s">
        <v>31</v>
      </c>
      <c r="D423" s="190" t="s">
        <v>2440</v>
      </c>
      <c r="E423" s="190" t="s">
        <v>2429</v>
      </c>
      <c r="F423" s="107">
        <v>44</v>
      </c>
    </row>
    <row r="424" spans="1:6">
      <c r="A424" s="107">
        <v>2016</v>
      </c>
      <c r="B424" s="268" t="s">
        <v>644</v>
      </c>
      <c r="C424" s="190" t="s">
        <v>31</v>
      </c>
      <c r="D424" s="190" t="s">
        <v>2440</v>
      </c>
      <c r="E424" s="190" t="s">
        <v>2421</v>
      </c>
      <c r="F424" s="107">
        <v>1</v>
      </c>
    </row>
    <row r="425" spans="1:6">
      <c r="A425" s="107">
        <v>2016</v>
      </c>
      <c r="B425" s="268" t="s">
        <v>644</v>
      </c>
      <c r="C425" s="190" t="s">
        <v>31</v>
      </c>
      <c r="D425" s="190" t="s">
        <v>2440</v>
      </c>
      <c r="E425" s="190" t="s">
        <v>2427</v>
      </c>
      <c r="F425" s="107">
        <v>3</v>
      </c>
    </row>
    <row r="426" spans="1:6">
      <c r="A426" s="107">
        <v>2016</v>
      </c>
      <c r="B426" s="268" t="s">
        <v>644</v>
      </c>
      <c r="C426" s="190" t="s">
        <v>31</v>
      </c>
      <c r="D426" s="190" t="s">
        <v>2440</v>
      </c>
      <c r="E426" s="190" t="s">
        <v>2428</v>
      </c>
      <c r="F426" s="107">
        <v>19</v>
      </c>
    </row>
    <row r="427" spans="1:6">
      <c r="A427" s="107">
        <v>2016</v>
      </c>
      <c r="B427" s="268" t="s">
        <v>644</v>
      </c>
      <c r="C427" s="190" t="s">
        <v>31</v>
      </c>
      <c r="D427" s="190" t="s">
        <v>2432</v>
      </c>
      <c r="E427" s="190" t="s">
        <v>2438</v>
      </c>
      <c r="F427" s="107">
        <v>6</v>
      </c>
    </row>
    <row r="428" spans="1:6">
      <c r="A428" s="107">
        <v>2016</v>
      </c>
      <c r="B428" s="268" t="s">
        <v>644</v>
      </c>
      <c r="C428" s="190" t="s">
        <v>31</v>
      </c>
      <c r="D428" s="190" t="s">
        <v>2432</v>
      </c>
      <c r="E428" s="190" t="s">
        <v>2434</v>
      </c>
      <c r="F428" s="107">
        <v>1</v>
      </c>
    </row>
    <row r="429" spans="1:6">
      <c r="A429" s="107">
        <v>2016</v>
      </c>
      <c r="B429" s="268" t="s">
        <v>644</v>
      </c>
      <c r="C429" s="190" t="s">
        <v>31</v>
      </c>
      <c r="D429" s="190" t="s">
        <v>2432</v>
      </c>
      <c r="E429" s="190" t="s">
        <v>2437</v>
      </c>
      <c r="F429" s="107">
        <v>63</v>
      </c>
    </row>
    <row r="430" spans="1:6">
      <c r="A430" s="107">
        <v>2016</v>
      </c>
      <c r="B430" s="268" t="s">
        <v>644</v>
      </c>
      <c r="C430" s="190" t="s">
        <v>31</v>
      </c>
      <c r="D430" s="190" t="s">
        <v>2432</v>
      </c>
      <c r="E430" s="190" t="s">
        <v>2433</v>
      </c>
      <c r="F430" s="107">
        <v>35</v>
      </c>
    </row>
    <row r="431" spans="1:6">
      <c r="A431" s="107">
        <v>2016</v>
      </c>
      <c r="B431" s="268" t="s">
        <v>644</v>
      </c>
      <c r="C431" s="190" t="s">
        <v>31</v>
      </c>
      <c r="D431" s="190" t="s">
        <v>2432</v>
      </c>
      <c r="E431" s="190" t="s">
        <v>2439</v>
      </c>
      <c r="F431" s="107">
        <v>12</v>
      </c>
    </row>
    <row r="432" spans="1:6">
      <c r="A432" s="107">
        <v>2016</v>
      </c>
      <c r="B432" s="268" t="s">
        <v>644</v>
      </c>
      <c r="C432" s="190" t="s">
        <v>31</v>
      </c>
      <c r="D432" s="190" t="s">
        <v>2432</v>
      </c>
      <c r="E432" s="190" t="s">
        <v>2435</v>
      </c>
      <c r="F432" s="107">
        <v>16</v>
      </c>
    </row>
    <row r="433" spans="1:6">
      <c r="A433" s="107">
        <v>2016</v>
      </c>
      <c r="B433" s="268" t="s">
        <v>644</v>
      </c>
      <c r="C433" s="190" t="s">
        <v>213</v>
      </c>
      <c r="D433" s="190" t="s">
        <v>2440</v>
      </c>
      <c r="E433" s="190" t="s">
        <v>2425</v>
      </c>
      <c r="F433" s="107">
        <v>1</v>
      </c>
    </row>
    <row r="434" spans="1:6">
      <c r="A434" s="107">
        <v>2016</v>
      </c>
      <c r="B434" s="268" t="s">
        <v>644</v>
      </c>
      <c r="C434" s="190" t="s">
        <v>213</v>
      </c>
      <c r="D434" s="190" t="s">
        <v>2440</v>
      </c>
      <c r="E434" s="190" t="s">
        <v>2429</v>
      </c>
      <c r="F434" s="107">
        <v>40</v>
      </c>
    </row>
    <row r="435" spans="1:6">
      <c r="A435" s="107">
        <v>2016</v>
      </c>
      <c r="B435" s="268" t="s">
        <v>644</v>
      </c>
      <c r="C435" s="190" t="s">
        <v>213</v>
      </c>
      <c r="D435" s="190" t="s">
        <v>2440</v>
      </c>
      <c r="E435" s="190" t="s">
        <v>2421</v>
      </c>
      <c r="F435" s="107">
        <v>2</v>
      </c>
    </row>
    <row r="436" spans="1:6">
      <c r="A436" s="107">
        <v>2016</v>
      </c>
      <c r="B436" s="268" t="s">
        <v>644</v>
      </c>
      <c r="C436" s="190" t="s">
        <v>213</v>
      </c>
      <c r="D436" s="190" t="s">
        <v>2440</v>
      </c>
      <c r="E436" s="190" t="s">
        <v>2428</v>
      </c>
      <c r="F436" s="107">
        <v>12</v>
      </c>
    </row>
    <row r="437" spans="1:6">
      <c r="A437" s="107">
        <v>2016</v>
      </c>
      <c r="B437" s="268" t="s">
        <v>644</v>
      </c>
      <c r="C437" s="190" t="s">
        <v>213</v>
      </c>
      <c r="D437" s="190" t="s">
        <v>2432</v>
      </c>
      <c r="E437" s="190" t="s">
        <v>2437</v>
      </c>
      <c r="F437" s="107">
        <v>42</v>
      </c>
    </row>
    <row r="438" spans="1:6">
      <c r="A438" s="107">
        <v>2016</v>
      </c>
      <c r="B438" s="268" t="s">
        <v>644</v>
      </c>
      <c r="C438" s="190" t="s">
        <v>213</v>
      </c>
      <c r="D438" s="190" t="s">
        <v>2432</v>
      </c>
      <c r="E438" s="190" t="s">
        <v>2433</v>
      </c>
      <c r="F438" s="107">
        <v>2</v>
      </c>
    </row>
    <row r="439" spans="1:6">
      <c r="A439" s="107">
        <v>2016</v>
      </c>
      <c r="B439" s="268" t="s">
        <v>644</v>
      </c>
      <c r="C439" s="190" t="s">
        <v>213</v>
      </c>
      <c r="D439" s="190" t="s">
        <v>2432</v>
      </c>
      <c r="E439" s="190" t="s">
        <v>2439</v>
      </c>
      <c r="F439" s="107">
        <v>2</v>
      </c>
    </row>
    <row r="440" spans="1:6">
      <c r="A440" s="107">
        <v>2016</v>
      </c>
      <c r="B440" s="268" t="s">
        <v>644</v>
      </c>
      <c r="C440" s="190" t="s">
        <v>213</v>
      </c>
      <c r="D440" s="190" t="s">
        <v>2432</v>
      </c>
      <c r="E440" s="190" t="s">
        <v>2435</v>
      </c>
      <c r="F440" s="107">
        <v>2</v>
      </c>
    </row>
    <row r="441" spans="1:6">
      <c r="A441" s="107">
        <v>2016</v>
      </c>
      <c r="B441" s="268" t="s">
        <v>644</v>
      </c>
      <c r="C441" s="190" t="s">
        <v>2414</v>
      </c>
      <c r="D441" s="190" t="s">
        <v>2415</v>
      </c>
      <c r="E441" s="190" t="s">
        <v>2417</v>
      </c>
      <c r="F441" s="107">
        <v>24</v>
      </c>
    </row>
    <row r="442" spans="1:6">
      <c r="A442" s="107">
        <v>2016</v>
      </c>
      <c r="B442" s="268" t="s">
        <v>644</v>
      </c>
      <c r="C442" s="190" t="s">
        <v>2414</v>
      </c>
      <c r="D442" s="190" t="s">
        <v>2415</v>
      </c>
      <c r="E442" s="190" t="s">
        <v>2418</v>
      </c>
      <c r="F442" s="107">
        <v>42</v>
      </c>
    </row>
    <row r="443" spans="1:6">
      <c r="A443" s="107">
        <v>2016</v>
      </c>
      <c r="B443" s="268" t="s">
        <v>644</v>
      </c>
      <c r="C443" s="190" t="s">
        <v>2414</v>
      </c>
      <c r="D443" s="190" t="s">
        <v>2415</v>
      </c>
      <c r="E443" s="190" t="s">
        <v>2416</v>
      </c>
      <c r="F443" s="107">
        <v>5</v>
      </c>
    </row>
    <row r="444" spans="1:6">
      <c r="A444" s="107">
        <v>2016</v>
      </c>
      <c r="B444" s="268" t="s">
        <v>644</v>
      </c>
      <c r="C444" s="190" t="s">
        <v>2414</v>
      </c>
      <c r="D444" s="190" t="s">
        <v>2440</v>
      </c>
      <c r="E444" s="190" t="s">
        <v>2424</v>
      </c>
      <c r="F444" s="107">
        <v>237</v>
      </c>
    </row>
    <row r="445" spans="1:6">
      <c r="A445" s="107">
        <v>2016</v>
      </c>
      <c r="B445" s="268" t="s">
        <v>644</v>
      </c>
      <c r="C445" s="190" t="s">
        <v>2414</v>
      </c>
      <c r="D445" s="190" t="s">
        <v>2440</v>
      </c>
      <c r="E445" s="190" t="s">
        <v>2425</v>
      </c>
      <c r="F445" s="107">
        <v>4</v>
      </c>
    </row>
    <row r="446" spans="1:6">
      <c r="A446" s="107">
        <v>2016</v>
      </c>
      <c r="B446" s="268" t="s">
        <v>644</v>
      </c>
      <c r="C446" s="190" t="s">
        <v>2414</v>
      </c>
      <c r="D446" s="190" t="s">
        <v>2440</v>
      </c>
      <c r="E446" s="190" t="s">
        <v>2426</v>
      </c>
      <c r="F446" s="107">
        <v>2</v>
      </c>
    </row>
    <row r="447" spans="1:6">
      <c r="A447" s="107">
        <v>2016</v>
      </c>
      <c r="B447" s="268" t="s">
        <v>644</v>
      </c>
      <c r="C447" s="190" t="s">
        <v>2414</v>
      </c>
      <c r="D447" s="190" t="s">
        <v>2440</v>
      </c>
      <c r="E447" s="190" t="s">
        <v>2419</v>
      </c>
      <c r="F447" s="107">
        <v>5005</v>
      </c>
    </row>
    <row r="448" spans="1:6">
      <c r="A448" s="107">
        <v>2016</v>
      </c>
      <c r="B448" s="268" t="s">
        <v>644</v>
      </c>
      <c r="C448" s="190" t="s">
        <v>2414</v>
      </c>
      <c r="D448" s="190" t="s">
        <v>2440</v>
      </c>
      <c r="E448" s="190" t="s">
        <v>2423</v>
      </c>
      <c r="F448" s="107">
        <v>2</v>
      </c>
    </row>
    <row r="449" spans="1:6">
      <c r="A449" s="107">
        <v>2016</v>
      </c>
      <c r="B449" s="268" t="s">
        <v>644</v>
      </c>
      <c r="C449" s="190" t="s">
        <v>2414</v>
      </c>
      <c r="D449" s="190" t="s">
        <v>2440</v>
      </c>
      <c r="E449" s="190" t="s">
        <v>2422</v>
      </c>
      <c r="F449" s="107">
        <v>6</v>
      </c>
    </row>
    <row r="450" spans="1:6">
      <c r="A450" s="107">
        <v>2016</v>
      </c>
      <c r="B450" s="268" t="s">
        <v>644</v>
      </c>
      <c r="C450" s="190" t="s">
        <v>2414</v>
      </c>
      <c r="D450" s="190" t="s">
        <v>2440</v>
      </c>
      <c r="E450" s="190" t="s">
        <v>2427</v>
      </c>
      <c r="F450" s="107">
        <v>19</v>
      </c>
    </row>
    <row r="451" spans="1:6">
      <c r="A451" s="107">
        <v>2016</v>
      </c>
      <c r="B451" s="268" t="s">
        <v>644</v>
      </c>
      <c r="C451" s="190" t="s">
        <v>2414</v>
      </c>
      <c r="D451" s="190" t="s">
        <v>2440</v>
      </c>
      <c r="E451" s="190" t="s">
        <v>2428</v>
      </c>
      <c r="F451" s="107">
        <v>1</v>
      </c>
    </row>
    <row r="452" spans="1:6">
      <c r="A452" s="107">
        <v>2016</v>
      </c>
      <c r="B452" s="268" t="s">
        <v>644</v>
      </c>
      <c r="C452" s="190" t="s">
        <v>2414</v>
      </c>
      <c r="D452" s="190" t="s">
        <v>2432</v>
      </c>
      <c r="E452" s="190" t="s">
        <v>2438</v>
      </c>
      <c r="F452" s="107">
        <v>19</v>
      </c>
    </row>
    <row r="453" spans="1:6">
      <c r="A453" s="107">
        <v>2016</v>
      </c>
      <c r="B453" s="268" t="s">
        <v>644</v>
      </c>
      <c r="C453" s="190" t="s">
        <v>2414</v>
      </c>
      <c r="D453" s="190" t="s">
        <v>2432</v>
      </c>
      <c r="E453" s="190" t="s">
        <v>2437</v>
      </c>
      <c r="F453" s="107">
        <v>2</v>
      </c>
    </row>
    <row r="454" spans="1:6">
      <c r="A454" s="107">
        <v>2016</v>
      </c>
      <c r="B454" s="268" t="s">
        <v>644</v>
      </c>
      <c r="C454" s="190" t="s">
        <v>2414</v>
      </c>
      <c r="D454" s="190" t="s">
        <v>2432</v>
      </c>
      <c r="E454" s="190" t="s">
        <v>2433</v>
      </c>
      <c r="F454" s="107">
        <v>32</v>
      </c>
    </row>
    <row r="455" spans="1:6">
      <c r="A455" s="107">
        <v>2016</v>
      </c>
      <c r="B455" s="268" t="s">
        <v>644</v>
      </c>
      <c r="C455" s="190" t="s">
        <v>2414</v>
      </c>
      <c r="D455" s="190" t="s">
        <v>2432</v>
      </c>
      <c r="E455" s="190" t="s">
        <v>2439</v>
      </c>
      <c r="F455" s="107">
        <v>2</v>
      </c>
    </row>
    <row r="456" spans="1:6">
      <c r="A456" s="107">
        <v>2016</v>
      </c>
      <c r="B456" s="268" t="s">
        <v>644</v>
      </c>
      <c r="C456" s="190" t="s">
        <v>2414</v>
      </c>
      <c r="D456" s="190" t="s">
        <v>2432</v>
      </c>
      <c r="E456" s="190" t="s">
        <v>2435</v>
      </c>
      <c r="F456" s="107">
        <v>1</v>
      </c>
    </row>
    <row r="457" spans="1:6">
      <c r="A457" s="107">
        <v>2016</v>
      </c>
      <c r="B457" s="268" t="s">
        <v>644</v>
      </c>
      <c r="C457" s="190" t="s">
        <v>2413</v>
      </c>
      <c r="D457" s="190" t="s">
        <v>2415</v>
      </c>
      <c r="E457" s="190" t="s">
        <v>2260</v>
      </c>
      <c r="F457" s="107">
        <v>20</v>
      </c>
    </row>
    <row r="458" spans="1:6">
      <c r="A458" s="107">
        <v>2016</v>
      </c>
      <c r="B458" s="268" t="s">
        <v>644</v>
      </c>
      <c r="C458" s="190" t="s">
        <v>2413</v>
      </c>
      <c r="D458" s="190" t="s">
        <v>2415</v>
      </c>
      <c r="E458" s="190" t="s">
        <v>2417</v>
      </c>
      <c r="F458" s="107">
        <v>5</v>
      </c>
    </row>
    <row r="459" spans="1:6">
      <c r="A459" s="107">
        <v>2016</v>
      </c>
      <c r="B459" s="268" t="s">
        <v>644</v>
      </c>
      <c r="C459" s="190" t="s">
        <v>2413</v>
      </c>
      <c r="D459" s="190" t="s">
        <v>2415</v>
      </c>
      <c r="E459" s="190" t="s">
        <v>2418</v>
      </c>
      <c r="F459" s="107">
        <v>9</v>
      </c>
    </row>
    <row r="460" spans="1:6">
      <c r="A460" s="107">
        <v>2016</v>
      </c>
      <c r="B460" s="268" t="s">
        <v>644</v>
      </c>
      <c r="C460" s="190" t="s">
        <v>2413</v>
      </c>
      <c r="D460" s="190" t="s">
        <v>2415</v>
      </c>
      <c r="E460" s="190" t="s">
        <v>2416</v>
      </c>
      <c r="F460" s="107">
        <v>54</v>
      </c>
    </row>
    <row r="461" spans="1:6">
      <c r="A461" s="107">
        <v>2016</v>
      </c>
      <c r="B461" s="268" t="s">
        <v>644</v>
      </c>
      <c r="C461" s="190" t="s">
        <v>2413</v>
      </c>
      <c r="D461" s="190" t="s">
        <v>2440</v>
      </c>
      <c r="E461" s="190" t="s">
        <v>2425</v>
      </c>
      <c r="F461" s="107">
        <v>19</v>
      </c>
    </row>
    <row r="462" spans="1:6">
      <c r="A462" s="107">
        <v>2016</v>
      </c>
      <c r="B462" s="268" t="s">
        <v>644</v>
      </c>
      <c r="C462" s="190" t="s">
        <v>2413</v>
      </c>
      <c r="D462" s="190" t="s">
        <v>2440</v>
      </c>
      <c r="E462" s="190" t="s">
        <v>2421</v>
      </c>
      <c r="F462" s="107">
        <v>2</v>
      </c>
    </row>
    <row r="463" spans="1:6">
      <c r="A463" s="107">
        <v>2016</v>
      </c>
      <c r="B463" s="268" t="s">
        <v>644</v>
      </c>
      <c r="C463" s="190" t="s">
        <v>2413</v>
      </c>
      <c r="D463" s="190" t="s">
        <v>2440</v>
      </c>
      <c r="E463" s="190" t="s">
        <v>2427</v>
      </c>
      <c r="F463" s="107">
        <v>22</v>
      </c>
    </row>
    <row r="464" spans="1:6">
      <c r="A464" s="107">
        <v>2016</v>
      </c>
      <c r="B464" s="268" t="s">
        <v>644</v>
      </c>
      <c r="C464" s="190" t="s">
        <v>2413</v>
      </c>
      <c r="D464" s="190" t="s">
        <v>2432</v>
      </c>
      <c r="E464" s="190" t="s">
        <v>2438</v>
      </c>
      <c r="F464" s="107">
        <v>9</v>
      </c>
    </row>
    <row r="465" spans="1:6">
      <c r="A465" s="107">
        <v>2016</v>
      </c>
      <c r="B465" s="268" t="s">
        <v>644</v>
      </c>
      <c r="C465" s="190" t="s">
        <v>2413</v>
      </c>
      <c r="D465" s="190" t="s">
        <v>2432</v>
      </c>
      <c r="E465" s="190" t="s">
        <v>2433</v>
      </c>
      <c r="F465" s="107">
        <v>7</v>
      </c>
    </row>
    <row r="466" spans="1:6">
      <c r="A466" s="107">
        <v>2016</v>
      </c>
      <c r="B466" s="268" t="s">
        <v>644</v>
      </c>
      <c r="C466" s="190" t="s">
        <v>2413</v>
      </c>
      <c r="D466" s="190" t="s">
        <v>2432</v>
      </c>
      <c r="E466" s="190" t="s">
        <v>2439</v>
      </c>
      <c r="F466" s="107">
        <v>5</v>
      </c>
    </row>
    <row r="467" spans="1:6">
      <c r="A467" s="107">
        <v>2017</v>
      </c>
      <c r="B467" s="268" t="s">
        <v>644</v>
      </c>
      <c r="C467" s="190" t="s">
        <v>126</v>
      </c>
      <c r="D467" s="190" t="s">
        <v>2415</v>
      </c>
      <c r="E467" s="190" t="s">
        <v>2416</v>
      </c>
      <c r="F467" s="107">
        <v>7</v>
      </c>
    </row>
    <row r="468" spans="1:6">
      <c r="A468" s="107">
        <v>2017</v>
      </c>
      <c r="B468" s="268" t="s">
        <v>644</v>
      </c>
      <c r="C468" s="190" t="s">
        <v>126</v>
      </c>
      <c r="D468" s="190" t="s">
        <v>2440</v>
      </c>
      <c r="E468" s="190" t="s">
        <v>2424</v>
      </c>
      <c r="F468" s="107">
        <v>14</v>
      </c>
    </row>
    <row r="469" spans="1:6">
      <c r="A469" s="107">
        <v>2017</v>
      </c>
      <c r="B469" s="268" t="s">
        <v>644</v>
      </c>
      <c r="C469" s="190" t="s">
        <v>126</v>
      </c>
      <c r="D469" s="190" t="s">
        <v>2440</v>
      </c>
      <c r="E469" s="190" t="s">
        <v>2426</v>
      </c>
      <c r="F469" s="107">
        <v>1</v>
      </c>
    </row>
    <row r="470" spans="1:6">
      <c r="A470" s="107">
        <v>2017</v>
      </c>
      <c r="B470" s="268" t="s">
        <v>644</v>
      </c>
      <c r="C470" s="190" t="s">
        <v>126</v>
      </c>
      <c r="D470" s="190" t="s">
        <v>2440</v>
      </c>
      <c r="E470" s="190" t="s">
        <v>2421</v>
      </c>
      <c r="F470" s="107">
        <v>1</v>
      </c>
    </row>
    <row r="471" spans="1:6">
      <c r="A471" s="107">
        <v>2017</v>
      </c>
      <c r="B471" s="268" t="s">
        <v>644</v>
      </c>
      <c r="C471" s="190" t="s">
        <v>126</v>
      </c>
      <c r="D471" s="190" t="s">
        <v>2440</v>
      </c>
      <c r="E471" s="190" t="s">
        <v>2427</v>
      </c>
      <c r="F471" s="107">
        <v>6</v>
      </c>
    </row>
    <row r="472" spans="1:6">
      <c r="A472" s="107">
        <v>2017</v>
      </c>
      <c r="B472" s="268" t="s">
        <v>644</v>
      </c>
      <c r="C472" s="190" t="s">
        <v>126</v>
      </c>
      <c r="D472" s="190" t="s">
        <v>2440</v>
      </c>
      <c r="E472" s="190" t="s">
        <v>2420</v>
      </c>
      <c r="F472" s="107">
        <v>45</v>
      </c>
    </row>
    <row r="473" spans="1:6">
      <c r="A473" s="107">
        <v>2017</v>
      </c>
      <c r="B473" s="268" t="s">
        <v>644</v>
      </c>
      <c r="C473" s="190" t="s">
        <v>126</v>
      </c>
      <c r="D473" s="190" t="s">
        <v>2432</v>
      </c>
      <c r="E473" s="190" t="s">
        <v>2438</v>
      </c>
      <c r="F473" s="107">
        <v>9</v>
      </c>
    </row>
    <row r="474" spans="1:6">
      <c r="A474" s="107">
        <v>2017</v>
      </c>
      <c r="B474" s="268" t="s">
        <v>644</v>
      </c>
      <c r="C474" s="190" t="s">
        <v>126</v>
      </c>
      <c r="D474" s="190" t="s">
        <v>2432</v>
      </c>
      <c r="E474" s="190" t="s">
        <v>2433</v>
      </c>
      <c r="F474" s="107">
        <v>11</v>
      </c>
    </row>
    <row r="475" spans="1:6">
      <c r="A475" s="107">
        <v>2017</v>
      </c>
      <c r="B475" s="268" t="s">
        <v>644</v>
      </c>
      <c r="C475" s="190" t="s">
        <v>126</v>
      </c>
      <c r="D475" s="190" t="s">
        <v>2432</v>
      </c>
      <c r="E475" s="190" t="s">
        <v>2435</v>
      </c>
      <c r="F475" s="107">
        <v>28</v>
      </c>
    </row>
    <row r="476" spans="1:6">
      <c r="A476" s="107">
        <v>2017</v>
      </c>
      <c r="B476" s="268" t="s">
        <v>644</v>
      </c>
      <c r="C476" s="190" t="s">
        <v>214</v>
      </c>
      <c r="D476" s="190" t="s">
        <v>2415</v>
      </c>
      <c r="E476" s="190" t="s">
        <v>2416</v>
      </c>
      <c r="F476" s="107">
        <v>6</v>
      </c>
    </row>
    <row r="477" spans="1:6">
      <c r="A477" s="107">
        <v>2017</v>
      </c>
      <c r="B477" s="268" t="s">
        <v>644</v>
      </c>
      <c r="C477" s="190" t="s">
        <v>214</v>
      </c>
      <c r="D477" s="190" t="s">
        <v>2440</v>
      </c>
      <c r="E477" s="190" t="s">
        <v>2424</v>
      </c>
      <c r="F477" s="107">
        <v>92</v>
      </c>
    </row>
    <row r="478" spans="1:6">
      <c r="A478" s="107">
        <v>2017</v>
      </c>
      <c r="B478" s="268" t="s">
        <v>644</v>
      </c>
      <c r="C478" s="190" t="s">
        <v>214</v>
      </c>
      <c r="D478" s="190" t="s">
        <v>2440</v>
      </c>
      <c r="E478" s="190" t="s">
        <v>2425</v>
      </c>
      <c r="F478" s="107">
        <v>5</v>
      </c>
    </row>
    <row r="479" spans="1:6">
      <c r="A479" s="107">
        <v>2017</v>
      </c>
      <c r="B479" s="268" t="s">
        <v>644</v>
      </c>
      <c r="C479" s="190" t="s">
        <v>214</v>
      </c>
      <c r="D479" s="190" t="s">
        <v>2440</v>
      </c>
      <c r="E479" s="190" t="s">
        <v>2426</v>
      </c>
      <c r="F479" s="107">
        <v>5</v>
      </c>
    </row>
    <row r="480" spans="1:6">
      <c r="A480" s="107">
        <v>2017</v>
      </c>
      <c r="B480" s="268" t="s">
        <v>644</v>
      </c>
      <c r="C480" s="190" t="s">
        <v>214</v>
      </c>
      <c r="D480" s="190" t="s">
        <v>2440</v>
      </c>
      <c r="E480" s="190" t="s">
        <v>2420</v>
      </c>
      <c r="F480" s="107">
        <v>51</v>
      </c>
    </row>
    <row r="481" spans="1:6">
      <c r="A481" s="107">
        <v>2017</v>
      </c>
      <c r="B481" s="268" t="s">
        <v>644</v>
      </c>
      <c r="C481" s="190" t="s">
        <v>214</v>
      </c>
      <c r="D481" s="190" t="s">
        <v>2432</v>
      </c>
      <c r="E481" s="190" t="s">
        <v>2438</v>
      </c>
      <c r="F481" s="107">
        <v>52</v>
      </c>
    </row>
    <row r="482" spans="1:6">
      <c r="A482" s="107">
        <v>2017</v>
      </c>
      <c r="B482" s="268" t="s">
        <v>644</v>
      </c>
      <c r="C482" s="190" t="s">
        <v>214</v>
      </c>
      <c r="D482" s="190" t="s">
        <v>2432</v>
      </c>
      <c r="E482" s="190" t="s">
        <v>2433</v>
      </c>
      <c r="F482" s="107">
        <v>204</v>
      </c>
    </row>
    <row r="483" spans="1:6">
      <c r="A483" s="107">
        <v>2017</v>
      </c>
      <c r="B483" s="268" t="s">
        <v>644</v>
      </c>
      <c r="C483" s="190" t="s">
        <v>214</v>
      </c>
      <c r="D483" s="190" t="s">
        <v>2432</v>
      </c>
      <c r="E483" s="190" t="s">
        <v>2435</v>
      </c>
      <c r="F483" s="107">
        <v>124</v>
      </c>
    </row>
    <row r="484" spans="1:6">
      <c r="A484" s="107">
        <v>2017</v>
      </c>
      <c r="B484" s="268" t="s">
        <v>644</v>
      </c>
      <c r="C484" s="190" t="s">
        <v>31</v>
      </c>
      <c r="D484" s="190" t="s">
        <v>2440</v>
      </c>
      <c r="E484" s="190" t="s">
        <v>2424</v>
      </c>
      <c r="F484" s="107">
        <v>13</v>
      </c>
    </row>
    <row r="485" spans="1:6">
      <c r="A485" s="107">
        <v>2017</v>
      </c>
      <c r="B485" s="268" t="s">
        <v>644</v>
      </c>
      <c r="C485" s="190" t="s">
        <v>31</v>
      </c>
      <c r="D485" s="190" t="s">
        <v>2440</v>
      </c>
      <c r="E485" s="190" t="s">
        <v>2425</v>
      </c>
      <c r="F485" s="107">
        <v>5</v>
      </c>
    </row>
    <row r="486" spans="1:6">
      <c r="A486" s="107">
        <v>2017</v>
      </c>
      <c r="B486" s="268" t="s">
        <v>644</v>
      </c>
      <c r="C486" s="190" t="s">
        <v>31</v>
      </c>
      <c r="D486" s="190" t="s">
        <v>2440</v>
      </c>
      <c r="E486" s="190" t="s">
        <v>2426</v>
      </c>
      <c r="F486" s="107">
        <v>1</v>
      </c>
    </row>
    <row r="487" spans="1:6">
      <c r="A487" s="107">
        <v>2017</v>
      </c>
      <c r="B487" s="268" t="s">
        <v>644</v>
      </c>
      <c r="C487" s="190" t="s">
        <v>31</v>
      </c>
      <c r="D487" s="190" t="s">
        <v>2440</v>
      </c>
      <c r="E487" s="190" t="s">
        <v>2427</v>
      </c>
      <c r="F487" s="107">
        <v>9</v>
      </c>
    </row>
    <row r="488" spans="1:6">
      <c r="A488" s="107">
        <v>2017</v>
      </c>
      <c r="B488" s="268" t="s">
        <v>644</v>
      </c>
      <c r="C488" s="190" t="s">
        <v>31</v>
      </c>
      <c r="D488" s="190" t="s">
        <v>2440</v>
      </c>
      <c r="E488" s="190" t="s">
        <v>2420</v>
      </c>
      <c r="F488" s="107">
        <v>96</v>
      </c>
    </row>
    <row r="489" spans="1:6">
      <c r="A489" s="107">
        <v>2017</v>
      </c>
      <c r="B489" s="268" t="s">
        <v>644</v>
      </c>
      <c r="C489" s="190" t="s">
        <v>31</v>
      </c>
      <c r="D489" s="190" t="s">
        <v>2432</v>
      </c>
      <c r="E489" s="190" t="s">
        <v>2438</v>
      </c>
      <c r="F489" s="107">
        <v>6</v>
      </c>
    </row>
    <row r="490" spans="1:6">
      <c r="A490" s="107">
        <v>2017</v>
      </c>
      <c r="B490" s="268" t="s">
        <v>644</v>
      </c>
      <c r="C490" s="190" t="s">
        <v>31</v>
      </c>
      <c r="D490" s="190" t="s">
        <v>2432</v>
      </c>
      <c r="E490" s="190" t="s">
        <v>2433</v>
      </c>
      <c r="F490" s="107">
        <v>39</v>
      </c>
    </row>
    <row r="491" spans="1:6">
      <c r="A491" s="107">
        <v>2017</v>
      </c>
      <c r="B491" s="268" t="s">
        <v>644</v>
      </c>
      <c r="C491" s="190" t="s">
        <v>31</v>
      </c>
      <c r="D491" s="190" t="s">
        <v>2432</v>
      </c>
      <c r="E491" s="190" t="s">
        <v>2435</v>
      </c>
      <c r="F491" s="107">
        <v>46</v>
      </c>
    </row>
    <row r="492" spans="1:6">
      <c r="A492" s="107">
        <v>2017</v>
      </c>
      <c r="B492" s="268" t="s">
        <v>644</v>
      </c>
      <c r="C492" s="190" t="s">
        <v>213</v>
      </c>
      <c r="D492" s="190" t="s">
        <v>2415</v>
      </c>
      <c r="E492" s="190" t="s">
        <v>2416</v>
      </c>
      <c r="F492" s="107">
        <v>71</v>
      </c>
    </row>
    <row r="493" spans="1:6">
      <c r="A493" s="107">
        <v>2017</v>
      </c>
      <c r="B493" s="268" t="s">
        <v>644</v>
      </c>
      <c r="C493" s="190" t="s">
        <v>213</v>
      </c>
      <c r="D493" s="190" t="s">
        <v>2440</v>
      </c>
      <c r="E493" s="190" t="s">
        <v>2424</v>
      </c>
      <c r="F493" s="107">
        <v>4</v>
      </c>
    </row>
    <row r="494" spans="1:6">
      <c r="A494" s="107">
        <v>2017</v>
      </c>
      <c r="B494" s="268" t="s">
        <v>644</v>
      </c>
      <c r="C494" s="190" t="s">
        <v>213</v>
      </c>
      <c r="D494" s="190" t="s">
        <v>2432</v>
      </c>
      <c r="E494" s="190" t="s">
        <v>2438</v>
      </c>
      <c r="F494" s="107">
        <v>2</v>
      </c>
    </row>
    <row r="495" spans="1:6">
      <c r="A495" s="107">
        <v>2017</v>
      </c>
      <c r="B495" s="268" t="s">
        <v>644</v>
      </c>
      <c r="C495" s="190" t="s">
        <v>213</v>
      </c>
      <c r="D495" s="190" t="s">
        <v>2432</v>
      </c>
      <c r="E495" s="190" t="s">
        <v>2433</v>
      </c>
      <c r="F495" s="107">
        <v>11</v>
      </c>
    </row>
    <row r="496" spans="1:6">
      <c r="A496" s="107">
        <v>2017</v>
      </c>
      <c r="B496" s="268" t="s">
        <v>644</v>
      </c>
      <c r="C496" s="190" t="s">
        <v>213</v>
      </c>
      <c r="D496" s="190" t="s">
        <v>2432</v>
      </c>
      <c r="E496" s="190" t="s">
        <v>2435</v>
      </c>
      <c r="F496" s="107">
        <v>11</v>
      </c>
    </row>
    <row r="497" spans="1:6">
      <c r="A497" s="107">
        <v>2017</v>
      </c>
      <c r="B497" s="268" t="s">
        <v>644</v>
      </c>
      <c r="C497" s="190" t="s">
        <v>2414</v>
      </c>
      <c r="D497" s="190" t="s">
        <v>2440</v>
      </c>
      <c r="E497" s="190" t="s">
        <v>2424</v>
      </c>
      <c r="F497" s="107">
        <v>795</v>
      </c>
    </row>
    <row r="498" spans="1:6">
      <c r="A498" s="107">
        <v>2017</v>
      </c>
      <c r="B498" s="268" t="s">
        <v>644</v>
      </c>
      <c r="C498" s="190" t="s">
        <v>2414</v>
      </c>
      <c r="D498" s="190" t="s">
        <v>2440</v>
      </c>
      <c r="E498" s="190" t="s">
        <v>2425</v>
      </c>
      <c r="F498" s="107">
        <v>6</v>
      </c>
    </row>
    <row r="499" spans="1:6">
      <c r="A499" s="107">
        <v>2017</v>
      </c>
      <c r="B499" s="268" t="s">
        <v>644</v>
      </c>
      <c r="C499" s="190" t="s">
        <v>2414</v>
      </c>
      <c r="D499" s="190" t="s">
        <v>2440</v>
      </c>
      <c r="E499" s="190" t="s">
        <v>2419</v>
      </c>
      <c r="F499" s="107">
        <v>6173</v>
      </c>
    </row>
    <row r="500" spans="1:6">
      <c r="A500" s="107">
        <v>2017</v>
      </c>
      <c r="B500" s="268" t="s">
        <v>644</v>
      </c>
      <c r="C500" s="190" t="s">
        <v>2414</v>
      </c>
      <c r="D500" s="190" t="s">
        <v>2440</v>
      </c>
      <c r="E500" s="190" t="s">
        <v>2423</v>
      </c>
      <c r="F500" s="107">
        <v>10</v>
      </c>
    </row>
    <row r="501" spans="1:6">
      <c r="A501" s="107">
        <v>2017</v>
      </c>
      <c r="B501" s="268" t="s">
        <v>644</v>
      </c>
      <c r="C501" s="190" t="s">
        <v>2414</v>
      </c>
      <c r="D501" s="190" t="s">
        <v>2440</v>
      </c>
      <c r="E501" s="190" t="s">
        <v>2427</v>
      </c>
      <c r="F501" s="107">
        <v>7</v>
      </c>
    </row>
    <row r="502" spans="1:6">
      <c r="A502" s="107">
        <v>2017</v>
      </c>
      <c r="B502" s="268" t="s">
        <v>644</v>
      </c>
      <c r="C502" s="190" t="s">
        <v>2414</v>
      </c>
      <c r="D502" s="190" t="s">
        <v>2440</v>
      </c>
      <c r="E502" s="190" t="s">
        <v>2428</v>
      </c>
      <c r="F502" s="107">
        <v>17</v>
      </c>
    </row>
    <row r="503" spans="1:6">
      <c r="A503" s="107">
        <v>2017</v>
      </c>
      <c r="B503" s="268" t="s">
        <v>644</v>
      </c>
      <c r="C503" s="190" t="s">
        <v>2414</v>
      </c>
      <c r="D503" s="190" t="s">
        <v>2440</v>
      </c>
      <c r="E503" s="190" t="s">
        <v>2420</v>
      </c>
      <c r="F503" s="107">
        <v>9</v>
      </c>
    </row>
    <row r="504" spans="1:6">
      <c r="A504" s="107">
        <v>2017</v>
      </c>
      <c r="B504" s="268" t="s">
        <v>644</v>
      </c>
      <c r="C504" s="190" t="s">
        <v>2414</v>
      </c>
      <c r="D504" s="190" t="s">
        <v>2432</v>
      </c>
      <c r="E504" s="190" t="s">
        <v>2438</v>
      </c>
      <c r="F504" s="107">
        <v>2</v>
      </c>
    </row>
    <row r="505" spans="1:6">
      <c r="A505" s="107">
        <v>2017</v>
      </c>
      <c r="B505" s="268" t="s">
        <v>644</v>
      </c>
      <c r="C505" s="190" t="s">
        <v>2414</v>
      </c>
      <c r="D505" s="190" t="s">
        <v>2432</v>
      </c>
      <c r="E505" s="190" t="s">
        <v>2437</v>
      </c>
      <c r="F505" s="107">
        <v>90</v>
      </c>
    </row>
    <row r="506" spans="1:6">
      <c r="A506" s="107">
        <v>2017</v>
      </c>
      <c r="B506" s="268" t="s">
        <v>644</v>
      </c>
      <c r="C506" s="190" t="s">
        <v>2414</v>
      </c>
      <c r="D506" s="190" t="s">
        <v>2432</v>
      </c>
      <c r="E506" s="190" t="s">
        <v>2433</v>
      </c>
      <c r="F506" s="107">
        <v>2</v>
      </c>
    </row>
    <row r="507" spans="1:6">
      <c r="A507" s="107">
        <v>2017</v>
      </c>
      <c r="B507" s="268" t="s">
        <v>644</v>
      </c>
      <c r="C507" s="190" t="s">
        <v>2414</v>
      </c>
      <c r="D507" s="190" t="s">
        <v>2432</v>
      </c>
      <c r="E507" s="190" t="s">
        <v>2435</v>
      </c>
      <c r="F507" s="107">
        <v>3</v>
      </c>
    </row>
    <row r="508" spans="1:6">
      <c r="A508" s="107">
        <v>2017</v>
      </c>
      <c r="B508" s="268" t="s">
        <v>644</v>
      </c>
      <c r="C508" s="190" t="s">
        <v>2413</v>
      </c>
      <c r="D508" s="190" t="s">
        <v>2415</v>
      </c>
      <c r="E508" s="190" t="s">
        <v>2416</v>
      </c>
      <c r="F508" s="107">
        <v>1</v>
      </c>
    </row>
    <row r="509" spans="1:6">
      <c r="A509" s="107">
        <v>2017</v>
      </c>
      <c r="B509" s="268" t="s">
        <v>644</v>
      </c>
      <c r="C509" s="190" t="s">
        <v>2413</v>
      </c>
      <c r="D509" s="190" t="s">
        <v>2440</v>
      </c>
      <c r="E509" s="190" t="s">
        <v>2424</v>
      </c>
      <c r="F509" s="107">
        <v>6</v>
      </c>
    </row>
    <row r="510" spans="1:6">
      <c r="A510" s="107">
        <v>2017</v>
      </c>
      <c r="B510" s="268" t="s">
        <v>644</v>
      </c>
      <c r="C510" s="190" t="s">
        <v>2413</v>
      </c>
      <c r="D510" s="190" t="s">
        <v>2440</v>
      </c>
      <c r="E510" s="190" t="s">
        <v>2425</v>
      </c>
      <c r="F510" s="107">
        <v>5</v>
      </c>
    </row>
    <row r="511" spans="1:6">
      <c r="A511" s="107">
        <v>2017</v>
      </c>
      <c r="B511" s="268" t="s">
        <v>644</v>
      </c>
      <c r="C511" s="190" t="s">
        <v>2413</v>
      </c>
      <c r="D511" s="190" t="s">
        <v>2440</v>
      </c>
      <c r="E511" s="190" t="s">
        <v>2420</v>
      </c>
      <c r="F511" s="107">
        <v>58</v>
      </c>
    </row>
    <row r="512" spans="1:6">
      <c r="A512" s="107">
        <v>2017</v>
      </c>
      <c r="B512" s="268" t="s">
        <v>644</v>
      </c>
      <c r="C512" s="190" t="s">
        <v>2413</v>
      </c>
      <c r="D512" s="190" t="s">
        <v>2432</v>
      </c>
      <c r="E512" s="190" t="s">
        <v>2438</v>
      </c>
      <c r="F512" s="107">
        <v>6</v>
      </c>
    </row>
    <row r="513" spans="1:6">
      <c r="A513" s="107">
        <v>2017</v>
      </c>
      <c r="B513" s="268" t="s">
        <v>644</v>
      </c>
      <c r="C513" s="190" t="s">
        <v>2413</v>
      </c>
      <c r="D513" s="190" t="s">
        <v>2432</v>
      </c>
      <c r="E513" s="190" t="s">
        <v>2433</v>
      </c>
      <c r="F513" s="107">
        <v>5</v>
      </c>
    </row>
    <row r="514" spans="1:6">
      <c r="A514" s="107">
        <v>2017</v>
      </c>
      <c r="B514" s="268" t="s">
        <v>644</v>
      </c>
      <c r="C514" s="190" t="s">
        <v>2413</v>
      </c>
      <c r="D514" s="190" t="s">
        <v>2432</v>
      </c>
      <c r="E514" s="190" t="s">
        <v>2435</v>
      </c>
      <c r="F514" s="107">
        <v>5</v>
      </c>
    </row>
    <row r="515" spans="1:6">
      <c r="A515" s="107">
        <v>2018</v>
      </c>
      <c r="B515" s="268" t="s">
        <v>644</v>
      </c>
      <c r="C515" s="190" t="s">
        <v>126</v>
      </c>
      <c r="D515" s="190" t="s">
        <v>2415</v>
      </c>
      <c r="E515" s="190" t="s">
        <v>2260</v>
      </c>
      <c r="F515" s="107">
        <v>17</v>
      </c>
    </row>
    <row r="516" spans="1:6">
      <c r="A516" s="107">
        <v>2018</v>
      </c>
      <c r="B516" s="268" t="s">
        <v>644</v>
      </c>
      <c r="C516" s="190" t="s">
        <v>126</v>
      </c>
      <c r="D516" s="190" t="s">
        <v>2415</v>
      </c>
      <c r="E516" s="190" t="s">
        <v>2417</v>
      </c>
      <c r="F516" s="107">
        <v>93</v>
      </c>
    </row>
    <row r="517" spans="1:6">
      <c r="A517" s="107">
        <v>2018</v>
      </c>
      <c r="B517" s="268" t="s">
        <v>644</v>
      </c>
      <c r="C517" s="190" t="s">
        <v>126</v>
      </c>
      <c r="D517" s="190" t="s">
        <v>2415</v>
      </c>
      <c r="E517" s="190" t="s">
        <v>2418</v>
      </c>
      <c r="F517" s="107">
        <v>22</v>
      </c>
    </row>
    <row r="518" spans="1:6">
      <c r="A518" s="107">
        <v>2018</v>
      </c>
      <c r="B518" s="268" t="s">
        <v>644</v>
      </c>
      <c r="C518" s="190" t="s">
        <v>126</v>
      </c>
      <c r="D518" s="190" t="s">
        <v>2415</v>
      </c>
      <c r="E518" s="190" t="s">
        <v>2416</v>
      </c>
      <c r="F518" s="107">
        <v>13</v>
      </c>
    </row>
    <row r="519" spans="1:6">
      <c r="A519" s="107">
        <v>2018</v>
      </c>
      <c r="B519" s="268" t="s">
        <v>644</v>
      </c>
      <c r="C519" s="190" t="s">
        <v>126</v>
      </c>
      <c r="D519" s="190" t="s">
        <v>2440</v>
      </c>
      <c r="E519" s="190" t="s">
        <v>2424</v>
      </c>
      <c r="F519" s="107">
        <v>1090</v>
      </c>
    </row>
    <row r="520" spans="1:6">
      <c r="A520" s="107">
        <v>2018</v>
      </c>
      <c r="B520" s="268" t="s">
        <v>644</v>
      </c>
      <c r="C520" s="190" t="s">
        <v>126</v>
      </c>
      <c r="D520" s="190" t="s">
        <v>2440</v>
      </c>
      <c r="E520" s="190" t="s">
        <v>2425</v>
      </c>
      <c r="F520" s="107">
        <v>35</v>
      </c>
    </row>
    <row r="521" spans="1:6">
      <c r="A521" s="107">
        <v>2018</v>
      </c>
      <c r="B521" s="268" t="s">
        <v>644</v>
      </c>
      <c r="C521" s="190" t="s">
        <v>126</v>
      </c>
      <c r="D521" s="190" t="s">
        <v>2440</v>
      </c>
      <c r="E521" s="190" t="s">
        <v>2421</v>
      </c>
      <c r="F521" s="107">
        <v>12</v>
      </c>
    </row>
    <row r="522" spans="1:6">
      <c r="A522" s="107">
        <v>2018</v>
      </c>
      <c r="B522" s="268" t="s">
        <v>644</v>
      </c>
      <c r="C522" s="190" t="s">
        <v>126</v>
      </c>
      <c r="D522" s="190" t="s">
        <v>2440</v>
      </c>
      <c r="E522" s="190" t="s">
        <v>2427</v>
      </c>
      <c r="F522" s="107">
        <v>31</v>
      </c>
    </row>
    <row r="523" spans="1:6">
      <c r="A523" s="107">
        <v>2018</v>
      </c>
      <c r="B523" s="268" t="s">
        <v>644</v>
      </c>
      <c r="C523" s="190" t="s">
        <v>126</v>
      </c>
      <c r="D523" s="190" t="s">
        <v>2440</v>
      </c>
      <c r="E523" s="190" t="s">
        <v>2428</v>
      </c>
      <c r="F523" s="107">
        <v>11</v>
      </c>
    </row>
    <row r="524" spans="1:6">
      <c r="A524" s="107">
        <v>2018</v>
      </c>
      <c r="B524" s="268" t="s">
        <v>644</v>
      </c>
      <c r="C524" s="190" t="s">
        <v>126</v>
      </c>
      <c r="D524" s="190" t="s">
        <v>2440</v>
      </c>
      <c r="E524" s="190" t="s">
        <v>2420</v>
      </c>
      <c r="F524" s="107">
        <v>8</v>
      </c>
    </row>
    <row r="525" spans="1:6">
      <c r="A525" s="107">
        <v>2018</v>
      </c>
      <c r="B525" s="268" t="s">
        <v>644</v>
      </c>
      <c r="C525" s="190" t="s">
        <v>126</v>
      </c>
      <c r="D525" s="190" t="s">
        <v>2432</v>
      </c>
      <c r="E525" s="190" t="s">
        <v>2438</v>
      </c>
      <c r="F525" s="107">
        <v>5</v>
      </c>
    </row>
    <row r="526" spans="1:6">
      <c r="A526" s="107">
        <v>2018</v>
      </c>
      <c r="B526" s="268" t="s">
        <v>644</v>
      </c>
      <c r="C526" s="190" t="s">
        <v>126</v>
      </c>
      <c r="D526" s="190" t="s">
        <v>2432</v>
      </c>
      <c r="E526" s="190" t="s">
        <v>2434</v>
      </c>
      <c r="F526" s="107">
        <v>7</v>
      </c>
    </row>
    <row r="527" spans="1:6">
      <c r="A527" s="107">
        <v>2018</v>
      </c>
      <c r="B527" s="268" t="s">
        <v>644</v>
      </c>
      <c r="C527" s="190" t="s">
        <v>214</v>
      </c>
      <c r="D527" s="190" t="s">
        <v>2440</v>
      </c>
      <c r="E527" s="190" t="s">
        <v>2424</v>
      </c>
      <c r="F527" s="107">
        <v>6</v>
      </c>
    </row>
    <row r="528" spans="1:6">
      <c r="A528" s="107">
        <v>2018</v>
      </c>
      <c r="B528" s="268" t="s">
        <v>644</v>
      </c>
      <c r="C528" s="190" t="s">
        <v>214</v>
      </c>
      <c r="D528" s="190" t="s">
        <v>2440</v>
      </c>
      <c r="E528" s="190" t="s">
        <v>2426</v>
      </c>
      <c r="F528" s="107">
        <v>2</v>
      </c>
    </row>
    <row r="529" spans="1:6">
      <c r="A529" s="107">
        <v>2018</v>
      </c>
      <c r="B529" s="268" t="s">
        <v>644</v>
      </c>
      <c r="C529" s="190" t="s">
        <v>214</v>
      </c>
      <c r="D529" s="190" t="s">
        <v>2440</v>
      </c>
      <c r="E529" s="190" t="s">
        <v>2423</v>
      </c>
      <c r="F529" s="107">
        <v>18</v>
      </c>
    </row>
    <row r="530" spans="1:6">
      <c r="A530" s="107">
        <v>2018</v>
      </c>
      <c r="B530" s="268" t="s">
        <v>644</v>
      </c>
      <c r="C530" s="190" t="s">
        <v>214</v>
      </c>
      <c r="D530" s="190" t="s">
        <v>2440</v>
      </c>
      <c r="E530" s="190" t="s">
        <v>2429</v>
      </c>
      <c r="F530" s="107">
        <v>14</v>
      </c>
    </row>
    <row r="531" spans="1:6">
      <c r="A531" s="107">
        <v>2018</v>
      </c>
      <c r="B531" s="268" t="s">
        <v>644</v>
      </c>
      <c r="C531" s="190" t="s">
        <v>214</v>
      </c>
      <c r="D531" s="190" t="s">
        <v>2432</v>
      </c>
      <c r="E531" s="190" t="s">
        <v>2438</v>
      </c>
      <c r="F531" s="107">
        <v>7130</v>
      </c>
    </row>
    <row r="532" spans="1:6">
      <c r="A532" s="107">
        <v>2018</v>
      </c>
      <c r="B532" s="268" t="s">
        <v>644</v>
      </c>
      <c r="C532" s="190" t="s">
        <v>213</v>
      </c>
      <c r="D532" s="190" t="s">
        <v>2440</v>
      </c>
      <c r="E532" s="190" t="s">
        <v>2425</v>
      </c>
      <c r="F532" s="107">
        <v>17</v>
      </c>
    </row>
    <row r="533" spans="1:6">
      <c r="A533" s="107">
        <v>2018</v>
      </c>
      <c r="B533" s="268" t="s">
        <v>644</v>
      </c>
      <c r="C533" s="190" t="s">
        <v>213</v>
      </c>
      <c r="D533" s="190" t="s">
        <v>2440</v>
      </c>
      <c r="E533" s="190" t="s">
        <v>2426</v>
      </c>
      <c r="F533" s="107">
        <v>90</v>
      </c>
    </row>
    <row r="534" spans="1:6">
      <c r="A534" s="107">
        <v>2018</v>
      </c>
      <c r="B534" s="268" t="s">
        <v>644</v>
      </c>
      <c r="C534" s="190" t="s">
        <v>213</v>
      </c>
      <c r="D534" s="190" t="s">
        <v>2440</v>
      </c>
      <c r="E534" s="190" t="s">
        <v>2423</v>
      </c>
      <c r="F534" s="107">
        <v>22</v>
      </c>
    </row>
    <row r="535" spans="1:6">
      <c r="A535" s="107">
        <v>2018</v>
      </c>
      <c r="B535" s="268" t="s">
        <v>644</v>
      </c>
      <c r="C535" s="190" t="s">
        <v>213</v>
      </c>
      <c r="D535" s="190" t="s">
        <v>2440</v>
      </c>
      <c r="E535" s="190" t="s">
        <v>2429</v>
      </c>
      <c r="F535" s="107">
        <v>10</v>
      </c>
    </row>
    <row r="536" spans="1:6">
      <c r="A536" s="107">
        <v>2018</v>
      </c>
      <c r="B536" s="268" t="s">
        <v>644</v>
      </c>
      <c r="C536" s="190" t="s">
        <v>213</v>
      </c>
      <c r="D536" s="190" t="s">
        <v>2440</v>
      </c>
      <c r="E536" s="190" t="s">
        <v>2430</v>
      </c>
      <c r="F536" s="107">
        <v>3</v>
      </c>
    </row>
    <row r="537" spans="1:6">
      <c r="A537" s="107">
        <v>2018</v>
      </c>
      <c r="B537" s="268" t="s">
        <v>644</v>
      </c>
      <c r="C537" s="190" t="s">
        <v>213</v>
      </c>
      <c r="D537" s="190" t="s">
        <v>2440</v>
      </c>
      <c r="E537" s="190" t="s">
        <v>2431</v>
      </c>
      <c r="F537" s="107">
        <v>3</v>
      </c>
    </row>
    <row r="538" spans="1:6">
      <c r="A538" s="107">
        <v>2018</v>
      </c>
      <c r="B538" s="268" t="s">
        <v>644</v>
      </c>
      <c r="C538" s="190" t="s">
        <v>213</v>
      </c>
      <c r="D538" s="190" t="s">
        <v>2440</v>
      </c>
      <c r="E538" s="190" t="s">
        <v>2421</v>
      </c>
      <c r="F538" s="107">
        <v>19</v>
      </c>
    </row>
    <row r="539" spans="1:6">
      <c r="A539" s="107">
        <v>2018</v>
      </c>
      <c r="B539" s="268" t="s">
        <v>644</v>
      </c>
      <c r="C539" s="190" t="s">
        <v>213</v>
      </c>
      <c r="D539" s="190" t="s">
        <v>2440</v>
      </c>
      <c r="E539" s="190" t="s">
        <v>2427</v>
      </c>
      <c r="F539" s="107">
        <v>58</v>
      </c>
    </row>
    <row r="540" spans="1:6">
      <c r="A540" s="107">
        <v>2018</v>
      </c>
      <c r="B540" s="268" t="s">
        <v>644</v>
      </c>
      <c r="C540" s="190" t="s">
        <v>213</v>
      </c>
      <c r="D540" s="190" t="s">
        <v>2440</v>
      </c>
      <c r="E540" s="190" t="s">
        <v>2428</v>
      </c>
      <c r="F540" s="107">
        <v>93</v>
      </c>
    </row>
    <row r="541" spans="1:6">
      <c r="A541" s="107">
        <v>2018</v>
      </c>
      <c r="B541" s="268" t="s">
        <v>644</v>
      </c>
      <c r="C541" s="190" t="s">
        <v>213</v>
      </c>
      <c r="D541" s="190" t="s">
        <v>2440</v>
      </c>
      <c r="E541" s="190" t="s">
        <v>2420</v>
      </c>
      <c r="F541" s="107">
        <v>3</v>
      </c>
    </row>
    <row r="542" spans="1:6">
      <c r="A542" s="107">
        <v>2018</v>
      </c>
      <c r="B542" s="268" t="s">
        <v>644</v>
      </c>
      <c r="C542" s="190" t="s">
        <v>213</v>
      </c>
      <c r="D542" s="190" t="s">
        <v>2432</v>
      </c>
      <c r="E542" s="190" t="s">
        <v>2438</v>
      </c>
      <c r="F542" s="107">
        <v>42</v>
      </c>
    </row>
    <row r="543" spans="1:6">
      <c r="A543" s="107">
        <v>2018</v>
      </c>
      <c r="B543" s="268" t="s">
        <v>644</v>
      </c>
      <c r="C543" s="190" t="s">
        <v>213</v>
      </c>
      <c r="D543" s="190" t="s">
        <v>2432</v>
      </c>
      <c r="E543" s="190" t="s">
        <v>2434</v>
      </c>
      <c r="F543" s="107">
        <v>23</v>
      </c>
    </row>
    <row r="544" spans="1:6">
      <c r="A544" s="107">
        <v>2018</v>
      </c>
      <c r="B544" s="268" t="s">
        <v>644</v>
      </c>
      <c r="C544" s="190" t="s">
        <v>2414</v>
      </c>
      <c r="D544" s="190" t="s">
        <v>2415</v>
      </c>
      <c r="E544" s="190" t="s">
        <v>2418</v>
      </c>
      <c r="F544" s="107">
        <v>2</v>
      </c>
    </row>
    <row r="545" spans="1:6">
      <c r="A545" s="107">
        <v>2018</v>
      </c>
      <c r="B545" s="268" t="s">
        <v>644</v>
      </c>
      <c r="C545" s="190" t="s">
        <v>2414</v>
      </c>
      <c r="D545" s="190" t="s">
        <v>2415</v>
      </c>
      <c r="E545" s="190" t="s">
        <v>2416</v>
      </c>
      <c r="F545" s="107">
        <v>4</v>
      </c>
    </row>
    <row r="546" spans="1:6">
      <c r="A546" s="107">
        <v>2018</v>
      </c>
      <c r="B546" s="268" t="s">
        <v>644</v>
      </c>
      <c r="C546" s="190" t="s">
        <v>2414</v>
      </c>
      <c r="D546" s="190" t="s">
        <v>2440</v>
      </c>
      <c r="E546" s="190" t="s">
        <v>2424</v>
      </c>
      <c r="F546" s="107">
        <v>3</v>
      </c>
    </row>
    <row r="547" spans="1:6">
      <c r="A547" s="107">
        <v>2018</v>
      </c>
      <c r="B547" s="268" t="s">
        <v>644</v>
      </c>
      <c r="C547" s="190" t="s">
        <v>2414</v>
      </c>
      <c r="D547" s="190" t="s">
        <v>2440</v>
      </c>
      <c r="E547" s="190" t="s">
        <v>2425</v>
      </c>
      <c r="F547" s="107">
        <v>2</v>
      </c>
    </row>
    <row r="548" spans="1:6">
      <c r="A548" s="107">
        <v>2018</v>
      </c>
      <c r="B548" s="268" t="s">
        <v>644</v>
      </c>
      <c r="C548" s="190" t="s">
        <v>2414</v>
      </c>
      <c r="D548" s="190" t="s">
        <v>2440</v>
      </c>
      <c r="E548" s="190" t="s">
        <v>2426</v>
      </c>
      <c r="F548" s="107">
        <v>4</v>
      </c>
    </row>
    <row r="549" spans="1:6">
      <c r="A549" s="107">
        <v>2018</v>
      </c>
      <c r="B549" s="268" t="s">
        <v>644</v>
      </c>
      <c r="C549" s="190" t="s">
        <v>2414</v>
      </c>
      <c r="D549" s="190" t="s">
        <v>2440</v>
      </c>
      <c r="E549" s="190" t="s">
        <v>2419</v>
      </c>
      <c r="F549" s="107">
        <v>3</v>
      </c>
    </row>
    <row r="550" spans="1:6">
      <c r="A550" s="107">
        <v>2018</v>
      </c>
      <c r="B550" s="268" t="s">
        <v>644</v>
      </c>
      <c r="C550" s="190" t="s">
        <v>2413</v>
      </c>
      <c r="D550" s="190" t="s">
        <v>2415</v>
      </c>
      <c r="E550" s="190" t="s">
        <v>2416</v>
      </c>
      <c r="F550" s="107">
        <v>20</v>
      </c>
    </row>
    <row r="551" spans="1:6">
      <c r="A551" s="107">
        <v>2018</v>
      </c>
      <c r="B551" s="268" t="s">
        <v>644</v>
      </c>
      <c r="C551" s="190" t="s">
        <v>2413</v>
      </c>
      <c r="D551" s="190" t="s">
        <v>2440</v>
      </c>
      <c r="E551" s="190" t="s">
        <v>2424</v>
      </c>
      <c r="F551" s="107">
        <v>30</v>
      </c>
    </row>
    <row r="552" spans="1:6">
      <c r="A552" s="107">
        <v>2018</v>
      </c>
      <c r="B552" s="268" t="s">
        <v>644</v>
      </c>
      <c r="C552" s="190" t="s">
        <v>2413</v>
      </c>
      <c r="D552" s="190" t="s">
        <v>2440</v>
      </c>
      <c r="E552" s="190" t="s">
        <v>2425</v>
      </c>
      <c r="F552" s="107">
        <v>15</v>
      </c>
    </row>
    <row r="553" spans="1:6">
      <c r="A553" s="107">
        <v>2018</v>
      </c>
      <c r="B553" s="268" t="s">
        <v>644</v>
      </c>
      <c r="C553" s="190" t="s">
        <v>2413</v>
      </c>
      <c r="D553" s="190" t="s">
        <v>2440</v>
      </c>
      <c r="E553" s="190" t="s">
        <v>2426</v>
      </c>
      <c r="F553" s="107">
        <v>108</v>
      </c>
    </row>
    <row r="554" spans="1:6">
      <c r="A554" s="107">
        <v>2018</v>
      </c>
      <c r="B554" s="268" t="s">
        <v>644</v>
      </c>
      <c r="C554" s="190" t="s">
        <v>2413</v>
      </c>
      <c r="D554" s="190" t="s">
        <v>2440</v>
      </c>
      <c r="E554" s="190" t="s">
        <v>2423</v>
      </c>
      <c r="F554" s="107">
        <v>13</v>
      </c>
    </row>
    <row r="555" spans="1:6">
      <c r="A555" s="107">
        <v>2018</v>
      </c>
      <c r="B555" s="268" t="s">
        <v>644</v>
      </c>
      <c r="C555" s="190" t="s">
        <v>2413</v>
      </c>
      <c r="D555" s="190" t="s">
        <v>2440</v>
      </c>
      <c r="E555" s="190" t="s">
        <v>2429</v>
      </c>
      <c r="F555" s="107">
        <v>34</v>
      </c>
    </row>
    <row r="556" spans="1:6">
      <c r="A556" s="107">
        <v>2018</v>
      </c>
      <c r="B556" s="268" t="s">
        <v>644</v>
      </c>
      <c r="C556" s="190" t="s">
        <v>2413</v>
      </c>
      <c r="D556" s="190" t="s">
        <v>2432</v>
      </c>
      <c r="E556" s="190" t="s">
        <v>2438</v>
      </c>
      <c r="F556" s="107">
        <v>9</v>
      </c>
    </row>
    <row r="557" spans="1:6">
      <c r="A557" s="107">
        <v>2018</v>
      </c>
      <c r="B557" s="268" t="s">
        <v>644</v>
      </c>
      <c r="C557" s="190" t="s">
        <v>2413</v>
      </c>
      <c r="D557" s="190" t="s">
        <v>2432</v>
      </c>
      <c r="E557" s="190" t="s">
        <v>2434</v>
      </c>
      <c r="F557" s="107">
        <v>17</v>
      </c>
    </row>
    <row r="558" spans="1:6">
      <c r="A558" s="107">
        <v>2018</v>
      </c>
      <c r="B558" s="268" t="s">
        <v>644</v>
      </c>
      <c r="C558" s="190" t="s">
        <v>2413</v>
      </c>
      <c r="D558" s="190" t="s">
        <v>2432</v>
      </c>
      <c r="E558" s="190" t="s">
        <v>2437</v>
      </c>
      <c r="F558" s="107">
        <v>4</v>
      </c>
    </row>
    <row r="559" spans="1:6">
      <c r="A559" s="107">
        <v>2018</v>
      </c>
      <c r="B559" s="268" t="s">
        <v>644</v>
      </c>
      <c r="C559" s="190" t="s">
        <v>2413</v>
      </c>
      <c r="D559" s="190" t="s">
        <v>2432</v>
      </c>
      <c r="E559" s="190" t="s">
        <v>2433</v>
      </c>
      <c r="F559" s="107">
        <v>3</v>
      </c>
    </row>
  </sheetData>
  <sheetProtection autoFilter="0" pivotTables="0"/>
  <autoFilter ref="A1:F559"/>
  <sortState ref="B7:K150">
    <sortCondition descending="1" ref="C7:C150"/>
    <sortCondition ref="D7:D150"/>
    <sortCondition ref="E7:E150"/>
  </sortState>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009ED6"/>
  </sheetPr>
  <dimension ref="A1:D78"/>
  <sheetViews>
    <sheetView zoomScale="85" zoomScaleNormal="85" workbookViewId="0">
      <pane ySplit="1" topLeftCell="A44" activePane="bottomLeft" state="frozen"/>
      <selection pane="bottomLeft" activeCell="C81" sqref="C81"/>
    </sheetView>
  </sheetViews>
  <sheetFormatPr baseColWidth="10" defaultColWidth="9.5" defaultRowHeight="16.5"/>
  <cols>
    <col min="1" max="1" width="8.5" bestFit="1" customWidth="1"/>
    <col min="2" max="2" width="10.125" bestFit="1" customWidth="1"/>
    <col min="3" max="3" width="60.375" bestFit="1" customWidth="1"/>
    <col min="4" max="4" width="12" bestFit="1" customWidth="1"/>
    <col min="5" max="15" width="6.875" customWidth="1"/>
  </cols>
  <sheetData>
    <row r="1" spans="1:4">
      <c r="A1" s="159" t="s">
        <v>3429</v>
      </c>
      <c r="B1" s="159" t="s">
        <v>228</v>
      </c>
      <c r="C1" s="159" t="s">
        <v>4372</v>
      </c>
      <c r="D1" s="159" t="s">
        <v>3886</v>
      </c>
    </row>
    <row r="2" spans="1:4">
      <c r="A2" s="107">
        <v>2007</v>
      </c>
      <c r="B2" s="108" t="s">
        <v>2490</v>
      </c>
      <c r="C2" s="190" t="s">
        <v>1232</v>
      </c>
      <c r="D2" s="107">
        <v>4234</v>
      </c>
    </row>
    <row r="3" spans="1:4">
      <c r="A3" s="107">
        <v>2008</v>
      </c>
      <c r="B3" s="108" t="s">
        <v>2490</v>
      </c>
      <c r="C3" s="190" t="s">
        <v>1232</v>
      </c>
      <c r="D3" s="107">
        <v>5721</v>
      </c>
    </row>
    <row r="4" spans="1:4">
      <c r="A4" s="107">
        <v>2009</v>
      </c>
      <c r="B4" s="108" t="s">
        <v>2490</v>
      </c>
      <c r="C4" s="190" t="s">
        <v>1232</v>
      </c>
      <c r="D4" s="107">
        <v>5620</v>
      </c>
    </row>
    <row r="5" spans="1:4">
      <c r="A5" s="107">
        <v>2009</v>
      </c>
      <c r="B5" s="108" t="s">
        <v>2490</v>
      </c>
      <c r="C5" s="190" t="s">
        <v>1230</v>
      </c>
      <c r="D5" s="107">
        <v>6284</v>
      </c>
    </row>
    <row r="6" spans="1:4">
      <c r="A6" s="107">
        <v>2009</v>
      </c>
      <c r="B6" s="108" t="s">
        <v>2490</v>
      </c>
      <c r="C6" s="190" t="s">
        <v>1229</v>
      </c>
      <c r="D6" s="107">
        <v>90</v>
      </c>
    </row>
    <row r="7" spans="1:4">
      <c r="A7" s="107">
        <v>2009</v>
      </c>
      <c r="B7" s="108" t="s">
        <v>2490</v>
      </c>
      <c r="C7" s="190" t="s">
        <v>1227</v>
      </c>
      <c r="D7" s="107">
        <v>381</v>
      </c>
    </row>
    <row r="8" spans="1:4">
      <c r="A8" s="107">
        <v>2009</v>
      </c>
      <c r="B8" s="108" t="s">
        <v>2490</v>
      </c>
      <c r="C8" s="190" t="s">
        <v>1226</v>
      </c>
      <c r="D8" s="107">
        <v>237</v>
      </c>
    </row>
    <row r="9" spans="1:4">
      <c r="A9" s="107">
        <v>2009</v>
      </c>
      <c r="B9" s="108" t="s">
        <v>2490</v>
      </c>
      <c r="C9" s="190" t="s">
        <v>1225</v>
      </c>
      <c r="D9" s="107">
        <v>1783</v>
      </c>
    </row>
    <row r="10" spans="1:4">
      <c r="A10" s="107">
        <v>2009</v>
      </c>
      <c r="B10" s="108" t="s">
        <v>2490</v>
      </c>
      <c r="C10" s="190" t="s">
        <v>1224</v>
      </c>
      <c r="D10" s="107">
        <v>4</v>
      </c>
    </row>
    <row r="11" spans="1:4">
      <c r="A11" s="107">
        <v>2010</v>
      </c>
      <c r="B11" s="108" t="s">
        <v>2490</v>
      </c>
      <c r="C11" s="190" t="s">
        <v>1232</v>
      </c>
      <c r="D11" s="107">
        <v>5087</v>
      </c>
    </row>
    <row r="12" spans="1:4">
      <c r="A12" s="107">
        <v>2010</v>
      </c>
      <c r="B12" s="108" t="s">
        <v>2490</v>
      </c>
      <c r="C12" s="190" t="s">
        <v>1230</v>
      </c>
      <c r="D12" s="107">
        <v>7512</v>
      </c>
    </row>
    <row r="13" spans="1:4">
      <c r="A13" s="107">
        <v>2010</v>
      </c>
      <c r="B13" s="108" t="s">
        <v>2490</v>
      </c>
      <c r="C13" s="190" t="s">
        <v>1229</v>
      </c>
      <c r="D13" s="107">
        <v>169</v>
      </c>
    </row>
    <row r="14" spans="1:4">
      <c r="A14" s="107">
        <v>2010</v>
      </c>
      <c r="B14" s="108" t="s">
        <v>2490</v>
      </c>
      <c r="C14" s="190" t="s">
        <v>1228</v>
      </c>
      <c r="D14" s="107">
        <v>1560</v>
      </c>
    </row>
    <row r="15" spans="1:4">
      <c r="A15" s="107">
        <v>2010</v>
      </c>
      <c r="B15" s="108" t="s">
        <v>2490</v>
      </c>
      <c r="C15" s="190" t="s">
        <v>1227</v>
      </c>
      <c r="D15" s="107">
        <v>729</v>
      </c>
    </row>
    <row r="16" spans="1:4">
      <c r="A16" s="107">
        <v>2010</v>
      </c>
      <c r="B16" s="108" t="s">
        <v>2490</v>
      </c>
      <c r="C16" s="190" t="s">
        <v>1226</v>
      </c>
      <c r="D16" s="107">
        <v>222</v>
      </c>
    </row>
    <row r="17" spans="1:4">
      <c r="A17" s="107">
        <v>2010</v>
      </c>
      <c r="B17" s="108" t="s">
        <v>2490</v>
      </c>
      <c r="C17" s="190" t="s">
        <v>1225</v>
      </c>
      <c r="D17" s="107">
        <v>4860</v>
      </c>
    </row>
    <row r="18" spans="1:4">
      <c r="A18" s="107">
        <v>2010</v>
      </c>
      <c r="B18" s="108" t="s">
        <v>2490</v>
      </c>
      <c r="C18" s="190" t="s">
        <v>1224</v>
      </c>
      <c r="D18" s="107">
        <v>15</v>
      </c>
    </row>
    <row r="19" spans="1:4">
      <c r="A19" s="107">
        <v>2011</v>
      </c>
      <c r="B19" s="108" t="s">
        <v>2490</v>
      </c>
      <c r="C19" s="190" t="s">
        <v>1232</v>
      </c>
      <c r="D19" s="107">
        <v>6335</v>
      </c>
    </row>
    <row r="20" spans="1:4">
      <c r="A20" s="107">
        <v>2011</v>
      </c>
      <c r="B20" s="108" t="s">
        <v>2490</v>
      </c>
      <c r="C20" s="190" t="s">
        <v>1230</v>
      </c>
      <c r="D20" s="107">
        <v>5181</v>
      </c>
    </row>
    <row r="21" spans="1:4">
      <c r="A21" s="107">
        <v>2011</v>
      </c>
      <c r="B21" s="108" t="s">
        <v>2490</v>
      </c>
      <c r="C21" s="190" t="s">
        <v>1229</v>
      </c>
      <c r="D21" s="107">
        <v>322</v>
      </c>
    </row>
    <row r="22" spans="1:4">
      <c r="A22" s="107">
        <v>2011</v>
      </c>
      <c r="B22" s="108" t="s">
        <v>2490</v>
      </c>
      <c r="C22" s="190" t="s">
        <v>1228</v>
      </c>
      <c r="D22" s="107">
        <v>2169</v>
      </c>
    </row>
    <row r="23" spans="1:4">
      <c r="A23" s="107">
        <v>2011</v>
      </c>
      <c r="B23" s="108" t="s">
        <v>2490</v>
      </c>
      <c r="C23" s="190" t="s">
        <v>1227</v>
      </c>
      <c r="D23" s="107">
        <v>787</v>
      </c>
    </row>
    <row r="24" spans="1:4">
      <c r="A24" s="107">
        <v>2011</v>
      </c>
      <c r="B24" s="108" t="s">
        <v>2490</v>
      </c>
      <c r="C24" s="190" t="s">
        <v>1226</v>
      </c>
      <c r="D24" s="107">
        <v>247</v>
      </c>
    </row>
    <row r="25" spans="1:4">
      <c r="A25" s="107">
        <v>2011</v>
      </c>
      <c r="B25" s="108" t="s">
        <v>2490</v>
      </c>
      <c r="C25" s="190" t="s">
        <v>1225</v>
      </c>
      <c r="D25" s="107">
        <v>7800</v>
      </c>
    </row>
    <row r="26" spans="1:4">
      <c r="A26" s="107">
        <v>2011</v>
      </c>
      <c r="B26" s="108" t="s">
        <v>2490</v>
      </c>
      <c r="C26" s="190" t="s">
        <v>1224</v>
      </c>
      <c r="D26" s="107">
        <v>20</v>
      </c>
    </row>
    <row r="27" spans="1:4">
      <c r="A27" s="107">
        <v>2012</v>
      </c>
      <c r="B27" s="108" t="s">
        <v>2490</v>
      </c>
      <c r="C27" s="190" t="s">
        <v>1232</v>
      </c>
      <c r="D27" s="107">
        <v>8291</v>
      </c>
    </row>
    <row r="28" spans="1:4">
      <c r="A28" s="107">
        <v>2012</v>
      </c>
      <c r="B28" s="108" t="s">
        <v>2490</v>
      </c>
      <c r="C28" s="190" t="s">
        <v>1230</v>
      </c>
      <c r="D28" s="107">
        <v>8520</v>
      </c>
    </row>
    <row r="29" spans="1:4">
      <c r="A29" s="107">
        <v>2012</v>
      </c>
      <c r="B29" s="108" t="s">
        <v>2490</v>
      </c>
      <c r="C29" s="190" t="s">
        <v>1229</v>
      </c>
      <c r="D29" s="107">
        <v>583</v>
      </c>
    </row>
    <row r="30" spans="1:4">
      <c r="A30" s="107">
        <v>2012</v>
      </c>
      <c r="B30" s="108" t="s">
        <v>2490</v>
      </c>
      <c r="C30" s="190" t="s">
        <v>1228</v>
      </c>
      <c r="D30" s="107">
        <v>2946</v>
      </c>
    </row>
    <row r="31" spans="1:4">
      <c r="A31" s="107">
        <v>2012</v>
      </c>
      <c r="B31" s="108" t="s">
        <v>2490</v>
      </c>
      <c r="C31" s="190" t="s">
        <v>1227</v>
      </c>
      <c r="D31" s="107">
        <v>739</v>
      </c>
    </row>
    <row r="32" spans="1:4">
      <c r="A32" s="107">
        <v>2012</v>
      </c>
      <c r="B32" s="108" t="s">
        <v>2490</v>
      </c>
      <c r="C32" s="190" t="s">
        <v>1226</v>
      </c>
      <c r="D32" s="107">
        <v>251</v>
      </c>
    </row>
    <row r="33" spans="1:4">
      <c r="A33" s="107">
        <v>2012</v>
      </c>
      <c r="B33" s="108" t="s">
        <v>2490</v>
      </c>
      <c r="C33" s="190" t="s">
        <v>1225</v>
      </c>
      <c r="D33" s="107">
        <v>8174</v>
      </c>
    </row>
    <row r="34" spans="1:4">
      <c r="A34" s="107">
        <v>2012</v>
      </c>
      <c r="B34" s="108" t="s">
        <v>2490</v>
      </c>
      <c r="C34" s="190" t="s">
        <v>1224</v>
      </c>
      <c r="D34" s="107">
        <v>20</v>
      </c>
    </row>
    <row r="35" spans="1:4">
      <c r="A35" s="107">
        <v>2013</v>
      </c>
      <c r="B35" s="108" t="s">
        <v>2490</v>
      </c>
      <c r="C35" s="190" t="s">
        <v>1232</v>
      </c>
      <c r="D35" s="107">
        <v>6354</v>
      </c>
    </row>
    <row r="36" spans="1:4">
      <c r="A36" s="107">
        <v>2013</v>
      </c>
      <c r="B36" s="108" t="s">
        <v>2490</v>
      </c>
      <c r="C36" s="190" t="s">
        <v>1230</v>
      </c>
      <c r="D36" s="107">
        <v>5846</v>
      </c>
    </row>
    <row r="37" spans="1:4">
      <c r="A37" s="107">
        <v>2013</v>
      </c>
      <c r="B37" s="108" t="s">
        <v>2490</v>
      </c>
      <c r="C37" s="190" t="s">
        <v>1229</v>
      </c>
      <c r="D37" s="107">
        <v>398</v>
      </c>
    </row>
    <row r="38" spans="1:4">
      <c r="A38" s="107">
        <v>2013</v>
      </c>
      <c r="B38" s="108" t="s">
        <v>2490</v>
      </c>
      <c r="C38" s="190" t="s">
        <v>1228</v>
      </c>
      <c r="D38" s="107">
        <v>2683</v>
      </c>
    </row>
    <row r="39" spans="1:4">
      <c r="A39" s="107">
        <v>2013</v>
      </c>
      <c r="B39" s="108" t="s">
        <v>2490</v>
      </c>
      <c r="C39" s="190" t="s">
        <v>1227</v>
      </c>
      <c r="D39" s="107">
        <v>787</v>
      </c>
    </row>
    <row r="40" spans="1:4">
      <c r="A40" s="107">
        <v>2013</v>
      </c>
      <c r="B40" s="108" t="s">
        <v>2490</v>
      </c>
      <c r="C40" s="190" t="s">
        <v>1226</v>
      </c>
      <c r="D40" s="107">
        <v>270</v>
      </c>
    </row>
    <row r="41" spans="1:4">
      <c r="A41" s="107">
        <v>2013</v>
      </c>
      <c r="B41" s="108" t="s">
        <v>2490</v>
      </c>
      <c r="C41" s="190" t="s">
        <v>1225</v>
      </c>
      <c r="D41" s="107">
        <v>7958</v>
      </c>
    </row>
    <row r="42" spans="1:4">
      <c r="A42" s="107">
        <v>2013</v>
      </c>
      <c r="B42" s="108" t="s">
        <v>2490</v>
      </c>
      <c r="C42" s="190" t="s">
        <v>1224</v>
      </c>
      <c r="D42" s="107">
        <v>24</v>
      </c>
    </row>
    <row r="43" spans="1:4">
      <c r="A43" s="107">
        <v>2014</v>
      </c>
      <c r="B43" s="108" t="s">
        <v>2490</v>
      </c>
      <c r="C43" s="190" t="s">
        <v>1232</v>
      </c>
      <c r="D43" s="107">
        <v>8365</v>
      </c>
    </row>
    <row r="44" spans="1:4">
      <c r="A44" s="107">
        <v>2014</v>
      </c>
      <c r="B44" s="108" t="s">
        <v>2490</v>
      </c>
      <c r="C44" s="190" t="s">
        <v>1230</v>
      </c>
      <c r="D44" s="107">
        <v>6751</v>
      </c>
    </row>
    <row r="45" spans="1:4">
      <c r="A45" s="107">
        <v>2014</v>
      </c>
      <c r="B45" s="108" t="s">
        <v>2490</v>
      </c>
      <c r="C45" s="190" t="s">
        <v>1229</v>
      </c>
      <c r="D45" s="107">
        <v>421</v>
      </c>
    </row>
    <row r="46" spans="1:4">
      <c r="A46" s="107">
        <v>2014</v>
      </c>
      <c r="B46" s="108" t="s">
        <v>2490</v>
      </c>
      <c r="C46" s="190" t="s">
        <v>1228</v>
      </c>
      <c r="D46" s="107">
        <v>3027</v>
      </c>
    </row>
    <row r="47" spans="1:4">
      <c r="A47" s="107">
        <v>2014</v>
      </c>
      <c r="B47" s="108" t="s">
        <v>2490</v>
      </c>
      <c r="C47" s="190" t="s">
        <v>1227</v>
      </c>
      <c r="D47" s="107">
        <v>364</v>
      </c>
    </row>
    <row r="48" spans="1:4">
      <c r="A48" s="107">
        <v>2014</v>
      </c>
      <c r="B48" s="108" t="s">
        <v>2490</v>
      </c>
      <c r="C48" s="190" t="s">
        <v>1226</v>
      </c>
      <c r="D48" s="107">
        <v>252</v>
      </c>
    </row>
    <row r="49" spans="1:4">
      <c r="A49" s="107">
        <v>2014</v>
      </c>
      <c r="B49" s="108" t="s">
        <v>2490</v>
      </c>
      <c r="C49" s="190" t="s">
        <v>1225</v>
      </c>
      <c r="D49" s="107">
        <v>8388</v>
      </c>
    </row>
    <row r="50" spans="1:4">
      <c r="A50" s="107">
        <v>2014</v>
      </c>
      <c r="B50" s="108" t="s">
        <v>2490</v>
      </c>
      <c r="C50" s="190" t="s">
        <v>1224</v>
      </c>
      <c r="D50" s="107">
        <v>28</v>
      </c>
    </row>
    <row r="51" spans="1:4">
      <c r="A51" s="107">
        <v>2015</v>
      </c>
      <c r="B51" s="108" t="s">
        <v>2490</v>
      </c>
      <c r="C51" s="190" t="s">
        <v>1232</v>
      </c>
      <c r="D51" s="107">
        <v>7867</v>
      </c>
    </row>
    <row r="52" spans="1:4">
      <c r="A52" s="107">
        <v>2015</v>
      </c>
      <c r="B52" s="108" t="s">
        <v>2490</v>
      </c>
      <c r="C52" s="190" t="s">
        <v>1230</v>
      </c>
      <c r="D52" s="107">
        <v>6761</v>
      </c>
    </row>
    <row r="53" spans="1:4">
      <c r="A53" s="107">
        <v>2015</v>
      </c>
      <c r="B53" s="108" t="s">
        <v>2490</v>
      </c>
      <c r="C53" s="190" t="s">
        <v>1229</v>
      </c>
      <c r="D53" s="107">
        <v>362</v>
      </c>
    </row>
    <row r="54" spans="1:4">
      <c r="A54" s="107">
        <v>2015</v>
      </c>
      <c r="B54" s="108" t="s">
        <v>2490</v>
      </c>
      <c r="C54" s="190" t="s">
        <v>1228</v>
      </c>
      <c r="D54" s="107">
        <v>2868</v>
      </c>
    </row>
    <row r="55" spans="1:4">
      <c r="A55" s="107">
        <v>2015</v>
      </c>
      <c r="B55" s="108" t="s">
        <v>2490</v>
      </c>
      <c r="C55" s="190" t="s">
        <v>1227</v>
      </c>
      <c r="D55" s="107">
        <v>351</v>
      </c>
    </row>
    <row r="56" spans="1:4">
      <c r="A56" s="107">
        <v>2015</v>
      </c>
      <c r="B56" s="108" t="s">
        <v>2490</v>
      </c>
      <c r="C56" s="190" t="s">
        <v>1226</v>
      </c>
      <c r="D56" s="107">
        <v>166</v>
      </c>
    </row>
    <row r="57" spans="1:4">
      <c r="A57" s="107">
        <v>2015</v>
      </c>
      <c r="B57" s="108" t="s">
        <v>2490</v>
      </c>
      <c r="C57" s="190" t="s">
        <v>1225</v>
      </c>
      <c r="D57" s="107">
        <v>6966</v>
      </c>
    </row>
    <row r="58" spans="1:4">
      <c r="A58" s="107">
        <v>2015</v>
      </c>
      <c r="B58" s="108" t="s">
        <v>2490</v>
      </c>
      <c r="C58" s="190" t="s">
        <v>1224</v>
      </c>
      <c r="D58" s="107">
        <v>24</v>
      </c>
    </row>
    <row r="59" spans="1:4">
      <c r="A59" s="107">
        <v>2016</v>
      </c>
      <c r="B59" s="108" t="s">
        <v>2490</v>
      </c>
      <c r="C59" s="190" t="s">
        <v>1232</v>
      </c>
      <c r="D59" s="107">
        <v>3364</v>
      </c>
    </row>
    <row r="60" spans="1:4">
      <c r="A60" s="107">
        <v>2016</v>
      </c>
      <c r="B60" s="108" t="s">
        <v>2490</v>
      </c>
      <c r="C60" s="190" t="s">
        <v>1231</v>
      </c>
      <c r="D60" s="107">
        <v>3150</v>
      </c>
    </row>
    <row r="61" spans="1:4">
      <c r="A61" s="107">
        <v>2016</v>
      </c>
      <c r="B61" s="108" t="s">
        <v>2490</v>
      </c>
      <c r="C61" s="190" t="s">
        <v>1226</v>
      </c>
      <c r="D61" s="107">
        <v>29</v>
      </c>
    </row>
    <row r="62" spans="1:4">
      <c r="A62" s="107">
        <v>2016</v>
      </c>
      <c r="B62" s="108" t="s">
        <v>2490</v>
      </c>
      <c r="C62" s="190" t="s">
        <v>1224</v>
      </c>
      <c r="D62" s="107">
        <v>15</v>
      </c>
    </row>
    <row r="63" spans="1:4">
      <c r="A63" s="107">
        <v>2017</v>
      </c>
      <c r="B63" s="108" t="s">
        <v>2490</v>
      </c>
      <c r="C63" s="190" t="s">
        <v>1232</v>
      </c>
      <c r="D63" s="107">
        <v>4268</v>
      </c>
    </row>
    <row r="64" spans="1:4">
      <c r="A64" s="107">
        <v>2017</v>
      </c>
      <c r="B64" s="108" t="s">
        <v>2490</v>
      </c>
      <c r="C64" s="190" t="s">
        <v>1231</v>
      </c>
      <c r="D64" s="107">
        <v>3953</v>
      </c>
    </row>
    <row r="65" spans="1:4">
      <c r="A65" s="107">
        <v>2017</v>
      </c>
      <c r="B65" s="108" t="s">
        <v>2490</v>
      </c>
      <c r="C65" s="190" t="s">
        <v>1230</v>
      </c>
      <c r="D65" s="107">
        <v>990</v>
      </c>
    </row>
    <row r="66" spans="1:4">
      <c r="A66" s="107">
        <v>2017</v>
      </c>
      <c r="B66" s="108" t="s">
        <v>2490</v>
      </c>
      <c r="C66" s="190" t="s">
        <v>3121</v>
      </c>
      <c r="D66" s="107">
        <v>499</v>
      </c>
    </row>
    <row r="67" spans="1:4">
      <c r="A67" s="107">
        <v>2017</v>
      </c>
      <c r="B67" s="108" t="s">
        <v>2490</v>
      </c>
      <c r="C67" s="190" t="s">
        <v>1227</v>
      </c>
      <c r="D67" s="107">
        <v>560</v>
      </c>
    </row>
    <row r="68" spans="1:4">
      <c r="A68" s="107">
        <v>2017</v>
      </c>
      <c r="B68" s="108" t="s">
        <v>2490</v>
      </c>
      <c r="C68" s="190" t="s">
        <v>1226</v>
      </c>
      <c r="D68" s="107">
        <v>16</v>
      </c>
    </row>
    <row r="69" spans="1:4">
      <c r="A69" s="107">
        <v>2017</v>
      </c>
      <c r="B69" s="108" t="s">
        <v>2490</v>
      </c>
      <c r="C69" s="190" t="s">
        <v>1225</v>
      </c>
      <c r="D69" s="107">
        <v>878</v>
      </c>
    </row>
    <row r="70" spans="1:4">
      <c r="A70" s="107">
        <v>2017</v>
      </c>
      <c r="B70" s="108" t="s">
        <v>2490</v>
      </c>
      <c r="C70" s="190" t="s">
        <v>1224</v>
      </c>
      <c r="D70" s="107">
        <v>23</v>
      </c>
    </row>
    <row r="71" spans="1:4">
      <c r="A71" s="107">
        <v>2018</v>
      </c>
      <c r="B71" s="108" t="s">
        <v>2490</v>
      </c>
      <c r="C71" s="190" t="s">
        <v>1232</v>
      </c>
      <c r="D71" s="107">
        <v>3936</v>
      </c>
    </row>
    <row r="72" spans="1:4">
      <c r="A72" s="107">
        <v>2018</v>
      </c>
      <c r="B72" s="108" t="s">
        <v>2490</v>
      </c>
      <c r="C72" s="190" t="s">
        <v>1231</v>
      </c>
      <c r="D72" s="107">
        <v>2655</v>
      </c>
    </row>
    <row r="73" spans="1:4">
      <c r="A73" s="107">
        <v>2018</v>
      </c>
      <c r="B73" s="108" t="s">
        <v>2490</v>
      </c>
      <c r="C73" s="190" t="s">
        <v>1230</v>
      </c>
      <c r="D73" s="107">
        <v>957</v>
      </c>
    </row>
    <row r="74" spans="1:4">
      <c r="A74" s="107">
        <v>2018</v>
      </c>
      <c r="B74" s="108" t="s">
        <v>2490</v>
      </c>
      <c r="C74" s="190" t="s">
        <v>3121</v>
      </c>
      <c r="D74" s="107">
        <v>320</v>
      </c>
    </row>
    <row r="75" spans="1:4">
      <c r="A75" s="107">
        <v>2018</v>
      </c>
      <c r="B75" s="108" t="s">
        <v>2490</v>
      </c>
      <c r="C75" s="190" t="s">
        <v>1227</v>
      </c>
      <c r="D75" s="107">
        <v>470</v>
      </c>
    </row>
    <row r="76" spans="1:4">
      <c r="A76" s="107">
        <v>2018</v>
      </c>
      <c r="B76" s="108" t="s">
        <v>2490</v>
      </c>
      <c r="C76" s="190" t="s">
        <v>1226</v>
      </c>
      <c r="D76" s="107">
        <v>13</v>
      </c>
    </row>
    <row r="77" spans="1:4">
      <c r="A77" s="107">
        <v>2018</v>
      </c>
      <c r="B77" s="108" t="s">
        <v>2490</v>
      </c>
      <c r="C77" s="190" t="s">
        <v>1225</v>
      </c>
      <c r="D77" s="107">
        <v>795</v>
      </c>
    </row>
    <row r="78" spans="1:4">
      <c r="A78" s="107">
        <v>2018</v>
      </c>
      <c r="B78" s="108" t="s">
        <v>2490</v>
      </c>
      <c r="C78" s="190" t="s">
        <v>1224</v>
      </c>
      <c r="D78" s="107">
        <v>21</v>
      </c>
    </row>
  </sheetData>
  <sheetProtection autoFilter="0" pivotTables="0"/>
  <autoFilter ref="A1:D78"/>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009ED6"/>
  </sheetPr>
  <dimension ref="A1:E22"/>
  <sheetViews>
    <sheetView zoomScale="85" zoomScaleNormal="85" workbookViewId="0">
      <pane ySplit="1" topLeftCell="A2" activePane="bottomLeft" state="frozen"/>
      <selection pane="bottomLeft" activeCell="D18" sqref="D18:D25"/>
    </sheetView>
  </sheetViews>
  <sheetFormatPr baseColWidth="10" defaultRowHeight="14.25"/>
  <cols>
    <col min="1" max="1" width="6" style="86" bestFit="1" customWidth="1"/>
    <col min="2" max="2" width="10.125" style="86" bestFit="1" customWidth="1"/>
    <col min="3" max="3" width="27.25" style="86" bestFit="1" customWidth="1"/>
    <col min="4" max="4" width="29" style="86" bestFit="1" customWidth="1"/>
    <col min="5" max="5" width="7.375" style="86" bestFit="1" customWidth="1"/>
    <col min="6" max="8" width="6.25" style="86" customWidth="1"/>
    <col min="9" max="16384" width="11" style="86"/>
  </cols>
  <sheetData>
    <row r="1" spans="1:5">
      <c r="A1" s="159" t="s">
        <v>3429</v>
      </c>
      <c r="B1" s="159" t="s">
        <v>228</v>
      </c>
      <c r="C1" s="159" t="s">
        <v>5168</v>
      </c>
      <c r="D1" s="159" t="s">
        <v>5167</v>
      </c>
      <c r="E1" s="159" t="s">
        <v>3886</v>
      </c>
    </row>
    <row r="2" spans="1:5">
      <c r="A2" s="277">
        <v>2015</v>
      </c>
      <c r="B2" s="265" t="s">
        <v>2490</v>
      </c>
      <c r="C2" s="190" t="s">
        <v>5086</v>
      </c>
      <c r="D2" s="190" t="s">
        <v>2441</v>
      </c>
      <c r="E2" s="193">
        <v>41</v>
      </c>
    </row>
    <row r="3" spans="1:5">
      <c r="A3" s="277">
        <v>2015</v>
      </c>
      <c r="B3" s="265" t="s">
        <v>2490</v>
      </c>
      <c r="C3" s="190" t="s">
        <v>5086</v>
      </c>
      <c r="D3" s="190" t="s">
        <v>2442</v>
      </c>
      <c r="E3" s="193">
        <v>2</v>
      </c>
    </row>
    <row r="4" spans="1:5">
      <c r="A4" s="277">
        <v>2015</v>
      </c>
      <c r="B4" s="265" t="s">
        <v>2490</v>
      </c>
      <c r="C4" s="190" t="s">
        <v>5086</v>
      </c>
      <c r="D4" s="190" t="s">
        <v>2443</v>
      </c>
      <c r="E4" s="193">
        <v>80</v>
      </c>
    </row>
    <row r="5" spans="1:5">
      <c r="A5" s="193">
        <v>2016</v>
      </c>
      <c r="B5" s="265" t="s">
        <v>2490</v>
      </c>
      <c r="C5" s="190" t="s">
        <v>5086</v>
      </c>
      <c r="D5" s="190" t="s">
        <v>2441</v>
      </c>
      <c r="E5" s="193">
        <v>26</v>
      </c>
    </row>
    <row r="6" spans="1:5">
      <c r="A6" s="193">
        <v>2016</v>
      </c>
      <c r="B6" s="265" t="s">
        <v>2490</v>
      </c>
      <c r="C6" s="190" t="s">
        <v>5086</v>
      </c>
      <c r="D6" s="190" t="s">
        <v>5087</v>
      </c>
      <c r="E6" s="193">
        <v>224</v>
      </c>
    </row>
    <row r="7" spans="1:5">
      <c r="A7" s="193">
        <v>2016</v>
      </c>
      <c r="B7" s="265" t="s">
        <v>2490</v>
      </c>
      <c r="C7" s="190" t="s">
        <v>5086</v>
      </c>
      <c r="D7" s="190" t="s">
        <v>2442</v>
      </c>
      <c r="E7" s="193">
        <v>5</v>
      </c>
    </row>
    <row r="8" spans="1:5">
      <c r="A8" s="193">
        <v>2016</v>
      </c>
      <c r="B8" s="265" t="s">
        <v>2490</v>
      </c>
      <c r="C8" s="190" t="s">
        <v>5086</v>
      </c>
      <c r="D8" s="190" t="s">
        <v>2443</v>
      </c>
      <c r="E8" s="193">
        <v>2</v>
      </c>
    </row>
    <row r="9" spans="1:5">
      <c r="A9" s="277">
        <v>2017</v>
      </c>
      <c r="B9" s="265" t="s">
        <v>2490</v>
      </c>
      <c r="C9" s="190" t="s">
        <v>5086</v>
      </c>
      <c r="D9" s="190" t="s">
        <v>2441</v>
      </c>
      <c r="E9" s="193">
        <v>13</v>
      </c>
    </row>
    <row r="10" spans="1:5">
      <c r="A10" s="277">
        <v>2017</v>
      </c>
      <c r="B10" s="265" t="s">
        <v>2490</v>
      </c>
      <c r="C10" s="190" t="s">
        <v>5086</v>
      </c>
      <c r="D10" s="190" t="s">
        <v>5087</v>
      </c>
      <c r="E10" s="193">
        <v>78</v>
      </c>
    </row>
    <row r="11" spans="1:5">
      <c r="A11" s="277">
        <v>2017</v>
      </c>
      <c r="B11" s="265" t="s">
        <v>2490</v>
      </c>
      <c r="C11" s="190" t="s">
        <v>5086</v>
      </c>
      <c r="D11" s="190" t="s">
        <v>2442</v>
      </c>
      <c r="E11" s="193">
        <v>1</v>
      </c>
    </row>
    <row r="12" spans="1:5">
      <c r="A12" s="277">
        <v>2017</v>
      </c>
      <c r="B12" s="265" t="s">
        <v>2490</v>
      </c>
      <c r="C12" s="190" t="s">
        <v>5086</v>
      </c>
      <c r="D12" s="190" t="s">
        <v>2443</v>
      </c>
      <c r="E12" s="193">
        <v>151</v>
      </c>
    </row>
    <row r="13" spans="1:5">
      <c r="A13" s="277">
        <v>2017</v>
      </c>
      <c r="B13" s="265" t="s">
        <v>2490</v>
      </c>
      <c r="C13" s="190" t="s">
        <v>5088</v>
      </c>
      <c r="D13" s="190" t="s">
        <v>5087</v>
      </c>
      <c r="E13" s="193">
        <v>1</v>
      </c>
    </row>
    <row r="14" spans="1:5">
      <c r="A14" s="277">
        <v>2017</v>
      </c>
      <c r="B14" s="265" t="s">
        <v>2490</v>
      </c>
      <c r="C14" s="190" t="s">
        <v>5088</v>
      </c>
      <c r="D14" s="190" t="s">
        <v>2442</v>
      </c>
      <c r="E14" s="193">
        <v>1</v>
      </c>
    </row>
    <row r="15" spans="1:5">
      <c r="A15" s="277">
        <v>2017</v>
      </c>
      <c r="B15" s="265" t="s">
        <v>2490</v>
      </c>
      <c r="C15" s="190" t="s">
        <v>5088</v>
      </c>
      <c r="D15" s="190" t="s">
        <v>2443</v>
      </c>
      <c r="E15" s="193">
        <v>1</v>
      </c>
    </row>
    <row r="16" spans="1:5">
      <c r="A16" s="277">
        <v>2017</v>
      </c>
      <c r="B16" s="265" t="s">
        <v>2490</v>
      </c>
      <c r="C16" s="190" t="s">
        <v>5089</v>
      </c>
      <c r="D16" s="190" t="s">
        <v>5090</v>
      </c>
      <c r="E16" s="193">
        <v>30</v>
      </c>
    </row>
    <row r="17" spans="1:5">
      <c r="A17" s="193">
        <v>2018</v>
      </c>
      <c r="B17" s="265" t="s">
        <v>2490</v>
      </c>
      <c r="C17" s="190" t="s">
        <v>5086</v>
      </c>
      <c r="D17" s="190" t="s">
        <v>2441</v>
      </c>
      <c r="E17" s="193">
        <v>29</v>
      </c>
    </row>
    <row r="18" spans="1:5">
      <c r="A18" s="193">
        <v>2018</v>
      </c>
      <c r="B18" s="265" t="s">
        <v>2490</v>
      </c>
      <c r="C18" s="190" t="s">
        <v>5086</v>
      </c>
      <c r="D18" s="190" t="s">
        <v>5087</v>
      </c>
      <c r="E18" s="193">
        <v>248</v>
      </c>
    </row>
    <row r="19" spans="1:5">
      <c r="A19" s="193">
        <v>2018</v>
      </c>
      <c r="B19" s="265" t="s">
        <v>2490</v>
      </c>
      <c r="C19" s="190" t="s">
        <v>5086</v>
      </c>
      <c r="D19" s="190" t="s">
        <v>2443</v>
      </c>
      <c r="E19" s="193">
        <v>77</v>
      </c>
    </row>
    <row r="20" spans="1:5">
      <c r="A20" s="193">
        <v>2018</v>
      </c>
      <c r="B20" s="265" t="s">
        <v>2490</v>
      </c>
      <c r="C20" s="190" t="s">
        <v>5088</v>
      </c>
      <c r="D20" s="190" t="s">
        <v>5087</v>
      </c>
      <c r="E20" s="193">
        <v>4</v>
      </c>
    </row>
    <row r="21" spans="1:5">
      <c r="A21" s="193">
        <v>2018</v>
      </c>
      <c r="B21" s="265" t="s">
        <v>2490</v>
      </c>
      <c r="C21" s="190" t="s">
        <v>5088</v>
      </c>
      <c r="D21" s="190" t="s">
        <v>2442</v>
      </c>
      <c r="E21" s="193">
        <v>2</v>
      </c>
    </row>
    <row r="22" spans="1:5">
      <c r="A22" s="193">
        <v>2018</v>
      </c>
      <c r="B22" s="265" t="s">
        <v>2490</v>
      </c>
      <c r="C22" s="190" t="s">
        <v>5089</v>
      </c>
      <c r="D22" s="190" t="s">
        <v>5090</v>
      </c>
      <c r="E22" s="193">
        <v>24</v>
      </c>
    </row>
  </sheetData>
  <sheetProtection autoFilter="0" pivotTables="0"/>
  <autoFilter ref="A1:E22"/>
  <sortState ref="B7:H14">
    <sortCondition descending="1" ref="C7:C14"/>
    <sortCondition ref="D7:D14"/>
  </sortState>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009ED6"/>
  </sheetPr>
  <dimension ref="A1:G62"/>
  <sheetViews>
    <sheetView zoomScale="85" zoomScaleNormal="85" workbookViewId="0">
      <pane ySplit="1" topLeftCell="A32" activePane="bottomLeft" state="frozen"/>
      <selection pane="bottomLeft" activeCell="E4" sqref="E4"/>
    </sheetView>
  </sheetViews>
  <sheetFormatPr baseColWidth="10" defaultColWidth="11" defaultRowHeight="16.5"/>
  <cols>
    <col min="1" max="1" width="7.625" style="1" customWidth="1"/>
    <col min="2" max="2" width="13" style="1" bestFit="1" customWidth="1"/>
    <col min="3" max="3" width="24.875" style="1" bestFit="1" customWidth="1"/>
    <col min="4" max="4" width="55.375" style="1" bestFit="1" customWidth="1"/>
    <col min="5" max="5" width="12.5" style="1" bestFit="1" customWidth="1"/>
    <col min="6" max="6" width="17.25" style="1" bestFit="1" customWidth="1"/>
    <col min="7" max="7" width="15" style="1" bestFit="1" customWidth="1"/>
    <col min="8" max="16384" width="11" style="1"/>
  </cols>
  <sheetData>
    <row r="1" spans="1:7" s="33" customFormat="1">
      <c r="A1" s="159" t="s">
        <v>319</v>
      </c>
      <c r="B1" s="159" t="s">
        <v>229</v>
      </c>
      <c r="C1" s="159" t="s">
        <v>1157</v>
      </c>
      <c r="D1" s="159" t="s">
        <v>1241</v>
      </c>
      <c r="E1" s="159" t="s">
        <v>1240</v>
      </c>
      <c r="F1" s="159" t="s">
        <v>1158</v>
      </c>
      <c r="G1" s="159" t="s">
        <v>1159</v>
      </c>
    </row>
    <row r="2" spans="1:7">
      <c r="A2" s="82">
        <v>2007</v>
      </c>
      <c r="B2" s="108" t="s">
        <v>2490</v>
      </c>
      <c r="C2" s="190" t="s">
        <v>2412</v>
      </c>
      <c r="D2" s="190" t="s">
        <v>1233</v>
      </c>
      <c r="E2" s="193">
        <v>44</v>
      </c>
      <c r="F2" s="193">
        <v>1050</v>
      </c>
      <c r="G2" s="193"/>
    </row>
    <row r="3" spans="1:7">
      <c r="A3" s="82">
        <v>2007</v>
      </c>
      <c r="B3" s="108" t="s">
        <v>2490</v>
      </c>
      <c r="C3" s="190" t="s">
        <v>2412</v>
      </c>
      <c r="D3" s="190" t="s">
        <v>1234</v>
      </c>
      <c r="E3" s="193">
        <v>6</v>
      </c>
      <c r="F3" s="193">
        <v>214</v>
      </c>
      <c r="G3" s="193"/>
    </row>
    <row r="4" spans="1:7">
      <c r="A4" s="82">
        <v>2007</v>
      </c>
      <c r="B4" s="108" t="s">
        <v>2490</v>
      </c>
      <c r="C4" s="190" t="s">
        <v>2412</v>
      </c>
      <c r="D4" s="190" t="s">
        <v>1235</v>
      </c>
      <c r="E4" s="193">
        <v>1</v>
      </c>
      <c r="F4" s="193">
        <v>94</v>
      </c>
      <c r="G4" s="193"/>
    </row>
    <row r="5" spans="1:7">
      <c r="A5" s="82">
        <v>2007</v>
      </c>
      <c r="B5" s="108" t="s">
        <v>2490</v>
      </c>
      <c r="C5" s="190" t="s">
        <v>2412</v>
      </c>
      <c r="D5" s="190" t="s">
        <v>1237</v>
      </c>
      <c r="E5" s="193">
        <v>49</v>
      </c>
      <c r="F5" s="193">
        <v>5000</v>
      </c>
      <c r="G5" s="193"/>
    </row>
    <row r="6" spans="1:7">
      <c r="A6" s="88">
        <v>2008</v>
      </c>
      <c r="B6" s="108" t="s">
        <v>2490</v>
      </c>
      <c r="C6" s="190" t="s">
        <v>2412</v>
      </c>
      <c r="D6" s="190" t="s">
        <v>1233</v>
      </c>
      <c r="E6" s="193">
        <v>51</v>
      </c>
      <c r="F6" s="193">
        <v>1093</v>
      </c>
      <c r="G6" s="193"/>
    </row>
    <row r="7" spans="1:7">
      <c r="A7" s="88">
        <v>2008</v>
      </c>
      <c r="B7" s="108" t="s">
        <v>2490</v>
      </c>
      <c r="C7" s="190" t="s">
        <v>2412</v>
      </c>
      <c r="D7" s="190" t="s">
        <v>1234</v>
      </c>
      <c r="E7" s="193">
        <v>7</v>
      </c>
      <c r="F7" s="193">
        <v>386</v>
      </c>
      <c r="G7" s="193"/>
    </row>
    <row r="8" spans="1:7">
      <c r="A8" s="88">
        <v>2008</v>
      </c>
      <c r="B8" s="108" t="s">
        <v>2490</v>
      </c>
      <c r="C8" s="190" t="s">
        <v>2412</v>
      </c>
      <c r="D8" s="190" t="s">
        <v>1235</v>
      </c>
      <c r="E8" s="193">
        <v>1</v>
      </c>
      <c r="F8" s="193">
        <v>96</v>
      </c>
      <c r="G8" s="193"/>
    </row>
    <row r="9" spans="1:7">
      <c r="A9" s="88">
        <v>2008</v>
      </c>
      <c r="B9" s="108" t="s">
        <v>2490</v>
      </c>
      <c r="C9" s="190" t="s">
        <v>2412</v>
      </c>
      <c r="D9" s="190" t="s">
        <v>1236</v>
      </c>
      <c r="E9" s="193">
        <v>2</v>
      </c>
      <c r="F9" s="193">
        <v>59</v>
      </c>
      <c r="G9" s="193"/>
    </row>
    <row r="10" spans="1:7">
      <c r="A10" s="88">
        <v>2008</v>
      </c>
      <c r="B10" s="108" t="s">
        <v>2490</v>
      </c>
      <c r="C10" s="190" t="s">
        <v>2412</v>
      </c>
      <c r="D10" s="190" t="s">
        <v>1237</v>
      </c>
      <c r="E10" s="193">
        <v>47</v>
      </c>
      <c r="F10" s="193">
        <v>6000</v>
      </c>
      <c r="G10" s="193"/>
    </row>
    <row r="11" spans="1:7">
      <c r="A11" s="82">
        <v>2009</v>
      </c>
      <c r="B11" s="108" t="s">
        <v>2490</v>
      </c>
      <c r="C11" s="190" t="s">
        <v>2412</v>
      </c>
      <c r="D11" s="190" t="s">
        <v>1233</v>
      </c>
      <c r="E11" s="193">
        <v>45</v>
      </c>
      <c r="F11" s="193">
        <v>1806</v>
      </c>
      <c r="G11" s="193"/>
    </row>
    <row r="12" spans="1:7">
      <c r="A12" s="82">
        <v>2009</v>
      </c>
      <c r="B12" s="108" t="s">
        <v>2490</v>
      </c>
      <c r="C12" s="190" t="s">
        <v>2412</v>
      </c>
      <c r="D12" s="190" t="s">
        <v>1234</v>
      </c>
      <c r="E12" s="193">
        <v>8</v>
      </c>
      <c r="F12" s="193">
        <v>362</v>
      </c>
      <c r="G12" s="193"/>
    </row>
    <row r="13" spans="1:7">
      <c r="A13" s="82">
        <v>2009</v>
      </c>
      <c r="B13" s="108" t="s">
        <v>2490</v>
      </c>
      <c r="C13" s="190" t="s">
        <v>2412</v>
      </c>
      <c r="D13" s="190" t="s">
        <v>1235</v>
      </c>
      <c r="E13" s="193">
        <v>1</v>
      </c>
      <c r="F13" s="193">
        <v>98</v>
      </c>
      <c r="G13" s="193"/>
    </row>
    <row r="14" spans="1:7">
      <c r="A14" s="82">
        <v>2009</v>
      </c>
      <c r="B14" s="108" t="s">
        <v>2490</v>
      </c>
      <c r="C14" s="190" t="s">
        <v>2412</v>
      </c>
      <c r="D14" s="190" t="s">
        <v>1236</v>
      </c>
      <c r="E14" s="193">
        <v>1</v>
      </c>
      <c r="F14" s="193">
        <v>34</v>
      </c>
      <c r="G14" s="193"/>
    </row>
    <row r="15" spans="1:7">
      <c r="A15" s="82">
        <v>2009</v>
      </c>
      <c r="B15" s="108" t="s">
        <v>2490</v>
      </c>
      <c r="C15" s="190" t="s">
        <v>2412</v>
      </c>
      <c r="D15" s="190" t="s">
        <v>1237</v>
      </c>
      <c r="E15" s="193">
        <v>57</v>
      </c>
      <c r="F15" s="193">
        <v>5000</v>
      </c>
      <c r="G15" s="193"/>
    </row>
    <row r="16" spans="1:7">
      <c r="A16" s="88">
        <v>2010</v>
      </c>
      <c r="B16" s="108" t="s">
        <v>2490</v>
      </c>
      <c r="C16" s="190" t="s">
        <v>2412</v>
      </c>
      <c r="D16" s="190" t="s">
        <v>1233</v>
      </c>
      <c r="E16" s="193">
        <v>69</v>
      </c>
      <c r="F16" s="193">
        <v>1556</v>
      </c>
      <c r="G16" s="193"/>
    </row>
    <row r="17" spans="1:7">
      <c r="A17" s="88">
        <v>2010</v>
      </c>
      <c r="B17" s="108" t="s">
        <v>2490</v>
      </c>
      <c r="C17" s="190" t="s">
        <v>2412</v>
      </c>
      <c r="D17" s="190" t="s">
        <v>1234</v>
      </c>
      <c r="E17" s="193">
        <v>5</v>
      </c>
      <c r="F17" s="193">
        <v>268</v>
      </c>
      <c r="G17" s="193"/>
    </row>
    <row r="18" spans="1:7">
      <c r="A18" s="88">
        <v>2010</v>
      </c>
      <c r="B18" s="108" t="s">
        <v>2490</v>
      </c>
      <c r="C18" s="190" t="s">
        <v>2412</v>
      </c>
      <c r="D18" s="190" t="s">
        <v>1235</v>
      </c>
      <c r="E18" s="193">
        <v>1</v>
      </c>
      <c r="F18" s="193">
        <v>62</v>
      </c>
      <c r="G18" s="193"/>
    </row>
    <row r="19" spans="1:7">
      <c r="A19" s="88">
        <v>2010</v>
      </c>
      <c r="B19" s="108" t="s">
        <v>2490</v>
      </c>
      <c r="C19" s="190" t="s">
        <v>2412</v>
      </c>
      <c r="D19" s="190" t="s">
        <v>1236</v>
      </c>
      <c r="E19" s="193">
        <v>2</v>
      </c>
      <c r="F19" s="193">
        <v>46</v>
      </c>
      <c r="G19" s="193"/>
    </row>
    <row r="20" spans="1:7">
      <c r="A20" s="88">
        <v>2010</v>
      </c>
      <c r="B20" s="108" t="s">
        <v>2490</v>
      </c>
      <c r="C20" s="190" t="s">
        <v>2412</v>
      </c>
      <c r="D20" s="190" t="s">
        <v>1237</v>
      </c>
      <c r="E20" s="193">
        <v>48</v>
      </c>
      <c r="F20" s="193">
        <v>5960</v>
      </c>
      <c r="G20" s="193"/>
    </row>
    <row r="21" spans="1:7">
      <c r="A21" s="82">
        <v>2011</v>
      </c>
      <c r="B21" s="108" t="s">
        <v>2490</v>
      </c>
      <c r="C21" s="190" t="s">
        <v>2412</v>
      </c>
      <c r="D21" s="190" t="s">
        <v>1233</v>
      </c>
      <c r="E21" s="193">
        <v>67</v>
      </c>
      <c r="F21" s="193">
        <v>1396</v>
      </c>
      <c r="G21" s="193"/>
    </row>
    <row r="22" spans="1:7">
      <c r="A22" s="82">
        <v>2011</v>
      </c>
      <c r="B22" s="108" t="s">
        <v>2490</v>
      </c>
      <c r="C22" s="190" t="s">
        <v>2412</v>
      </c>
      <c r="D22" s="190" t="s">
        <v>1234</v>
      </c>
      <c r="E22" s="193">
        <v>5</v>
      </c>
      <c r="F22" s="193">
        <v>242</v>
      </c>
      <c r="G22" s="193"/>
    </row>
    <row r="23" spans="1:7">
      <c r="A23" s="82">
        <v>2011</v>
      </c>
      <c r="B23" s="108" t="s">
        <v>2490</v>
      </c>
      <c r="C23" s="190" t="s">
        <v>2412</v>
      </c>
      <c r="D23" s="190" t="s">
        <v>1236</v>
      </c>
      <c r="E23" s="193">
        <v>2</v>
      </c>
      <c r="F23" s="193">
        <v>67</v>
      </c>
      <c r="G23" s="193"/>
    </row>
    <row r="24" spans="1:7">
      <c r="A24" s="82">
        <v>2011</v>
      </c>
      <c r="B24" s="108" t="s">
        <v>2490</v>
      </c>
      <c r="C24" s="190" t="s">
        <v>2412</v>
      </c>
      <c r="D24" s="190" t="s">
        <v>1237</v>
      </c>
      <c r="E24" s="193">
        <v>64</v>
      </c>
      <c r="F24" s="193">
        <v>6000</v>
      </c>
      <c r="G24" s="193"/>
    </row>
    <row r="25" spans="1:7">
      <c r="A25" s="88">
        <v>2012</v>
      </c>
      <c r="B25" s="108" t="s">
        <v>2490</v>
      </c>
      <c r="C25" s="190" t="s">
        <v>2412</v>
      </c>
      <c r="D25" s="190" t="s">
        <v>1233</v>
      </c>
      <c r="E25" s="193">
        <v>77</v>
      </c>
      <c r="F25" s="193">
        <v>1588</v>
      </c>
      <c r="G25" s="193"/>
    </row>
    <row r="26" spans="1:7">
      <c r="A26" s="88">
        <v>2012</v>
      </c>
      <c r="B26" s="108" t="s">
        <v>2490</v>
      </c>
      <c r="C26" s="190" t="s">
        <v>2412</v>
      </c>
      <c r="D26" s="190" t="s">
        <v>1234</v>
      </c>
      <c r="E26" s="193">
        <v>4</v>
      </c>
      <c r="F26" s="193">
        <v>167</v>
      </c>
      <c r="G26" s="193"/>
    </row>
    <row r="27" spans="1:7">
      <c r="A27" s="88">
        <v>2012</v>
      </c>
      <c r="B27" s="108" t="s">
        <v>2490</v>
      </c>
      <c r="C27" s="190" t="s">
        <v>2412</v>
      </c>
      <c r="D27" s="190" t="s">
        <v>1235</v>
      </c>
      <c r="E27" s="193">
        <v>2</v>
      </c>
      <c r="F27" s="193">
        <v>59</v>
      </c>
      <c r="G27" s="193"/>
    </row>
    <row r="28" spans="1:7">
      <c r="A28" s="88">
        <v>2012</v>
      </c>
      <c r="B28" s="108" t="s">
        <v>2490</v>
      </c>
      <c r="C28" s="190" t="s">
        <v>2412</v>
      </c>
      <c r="D28" s="190" t="s">
        <v>1236</v>
      </c>
      <c r="E28" s="193">
        <v>1</v>
      </c>
      <c r="F28" s="193">
        <v>26</v>
      </c>
      <c r="G28" s="193"/>
    </row>
    <row r="29" spans="1:7">
      <c r="A29" s="88">
        <v>2012</v>
      </c>
      <c r="B29" s="108" t="s">
        <v>2490</v>
      </c>
      <c r="C29" s="190" t="s">
        <v>2412</v>
      </c>
      <c r="D29" s="190" t="s">
        <v>1237</v>
      </c>
      <c r="E29" s="193">
        <v>62</v>
      </c>
      <c r="F29" s="193">
        <v>6000</v>
      </c>
      <c r="G29" s="193"/>
    </row>
    <row r="30" spans="1:7">
      <c r="A30" s="82">
        <v>2013</v>
      </c>
      <c r="B30" s="108" t="s">
        <v>2490</v>
      </c>
      <c r="C30" s="190" t="s">
        <v>2412</v>
      </c>
      <c r="D30" s="190" t="s">
        <v>1233</v>
      </c>
      <c r="E30" s="193">
        <v>58</v>
      </c>
      <c r="F30" s="193">
        <v>1514</v>
      </c>
      <c r="G30" s="193"/>
    </row>
    <row r="31" spans="1:7">
      <c r="A31" s="82">
        <v>2013</v>
      </c>
      <c r="B31" s="108" t="s">
        <v>2490</v>
      </c>
      <c r="C31" s="190" t="s">
        <v>2412</v>
      </c>
      <c r="D31" s="190" t="s">
        <v>1234</v>
      </c>
      <c r="E31" s="193">
        <v>4</v>
      </c>
      <c r="F31" s="193">
        <v>142</v>
      </c>
      <c r="G31" s="193"/>
    </row>
    <row r="32" spans="1:7">
      <c r="A32" s="82">
        <v>2013</v>
      </c>
      <c r="B32" s="108" t="s">
        <v>2490</v>
      </c>
      <c r="C32" s="190" t="s">
        <v>2412</v>
      </c>
      <c r="D32" s="190" t="s">
        <v>1235</v>
      </c>
      <c r="E32" s="193">
        <v>2</v>
      </c>
      <c r="F32" s="193">
        <v>136</v>
      </c>
      <c r="G32" s="193"/>
    </row>
    <row r="33" spans="1:7">
      <c r="A33" s="82">
        <v>2013</v>
      </c>
      <c r="B33" s="108" t="s">
        <v>2490</v>
      </c>
      <c r="C33" s="190" t="s">
        <v>2412</v>
      </c>
      <c r="D33" s="190" t="s">
        <v>1236</v>
      </c>
      <c r="E33" s="193">
        <v>1</v>
      </c>
      <c r="F33" s="193">
        <v>28</v>
      </c>
      <c r="G33" s="193"/>
    </row>
    <row r="34" spans="1:7">
      <c r="A34" s="82">
        <v>2013</v>
      </c>
      <c r="B34" s="108" t="s">
        <v>2490</v>
      </c>
      <c r="C34" s="190" t="s">
        <v>2412</v>
      </c>
      <c r="D34" s="190" t="s">
        <v>1237</v>
      </c>
      <c r="E34" s="193">
        <v>73</v>
      </c>
      <c r="F34" s="193">
        <v>6000</v>
      </c>
      <c r="G34" s="193"/>
    </row>
    <row r="35" spans="1:7">
      <c r="A35" s="82">
        <v>2013</v>
      </c>
      <c r="B35" s="108" t="s">
        <v>2490</v>
      </c>
      <c r="C35" s="190" t="s">
        <v>2412</v>
      </c>
      <c r="D35" s="190" t="s">
        <v>1238</v>
      </c>
      <c r="E35" s="193">
        <v>7</v>
      </c>
      <c r="F35" s="193">
        <v>444</v>
      </c>
      <c r="G35" s="193"/>
    </row>
    <row r="36" spans="1:7">
      <c r="A36" s="88">
        <v>2014</v>
      </c>
      <c r="B36" s="108" t="s">
        <v>2490</v>
      </c>
      <c r="C36" s="190" t="s">
        <v>2412</v>
      </c>
      <c r="D36" s="190" t="s">
        <v>1233</v>
      </c>
      <c r="E36" s="193">
        <v>96</v>
      </c>
      <c r="F36" s="193">
        <v>1930</v>
      </c>
      <c r="G36" s="193"/>
    </row>
    <row r="37" spans="1:7">
      <c r="A37" s="88">
        <v>2014</v>
      </c>
      <c r="B37" s="108" t="s">
        <v>2490</v>
      </c>
      <c r="C37" s="190" t="s">
        <v>2412</v>
      </c>
      <c r="D37" s="190" t="s">
        <v>1234</v>
      </c>
      <c r="E37" s="193">
        <v>5</v>
      </c>
      <c r="F37" s="193">
        <v>187</v>
      </c>
      <c r="G37" s="193"/>
    </row>
    <row r="38" spans="1:7">
      <c r="A38" s="88">
        <v>2014</v>
      </c>
      <c r="B38" s="108" t="s">
        <v>2490</v>
      </c>
      <c r="C38" s="190" t="s">
        <v>2412</v>
      </c>
      <c r="D38" s="190" t="s">
        <v>1235</v>
      </c>
      <c r="E38" s="193">
        <v>2</v>
      </c>
      <c r="F38" s="193">
        <v>74</v>
      </c>
      <c r="G38" s="193"/>
    </row>
    <row r="39" spans="1:7">
      <c r="A39" s="88">
        <v>2014</v>
      </c>
      <c r="B39" s="108" t="s">
        <v>2490</v>
      </c>
      <c r="C39" s="190" t="s">
        <v>2412</v>
      </c>
      <c r="D39" s="190" t="s">
        <v>1237</v>
      </c>
      <c r="E39" s="193">
        <v>75</v>
      </c>
      <c r="F39" s="193">
        <v>5000</v>
      </c>
      <c r="G39" s="193"/>
    </row>
    <row r="40" spans="1:7">
      <c r="A40" s="88">
        <v>2014</v>
      </c>
      <c r="B40" s="108" t="s">
        <v>2490</v>
      </c>
      <c r="C40" s="190" t="s">
        <v>2412</v>
      </c>
      <c r="D40" s="190" t="s">
        <v>1238</v>
      </c>
      <c r="E40" s="193">
        <v>12</v>
      </c>
      <c r="F40" s="193">
        <v>480</v>
      </c>
      <c r="G40" s="193"/>
    </row>
    <row r="41" spans="1:7">
      <c r="A41" s="88">
        <v>2014</v>
      </c>
      <c r="B41" s="108" t="s">
        <v>2490</v>
      </c>
      <c r="C41" s="190" t="s">
        <v>2412</v>
      </c>
      <c r="D41" s="190" t="s">
        <v>1239</v>
      </c>
      <c r="E41" s="193">
        <v>1</v>
      </c>
      <c r="F41" s="193">
        <v>20</v>
      </c>
      <c r="G41" s="193"/>
    </row>
    <row r="42" spans="1:7">
      <c r="A42" s="82">
        <v>2015</v>
      </c>
      <c r="B42" s="108" t="s">
        <v>2490</v>
      </c>
      <c r="C42" s="190" t="s">
        <v>2412</v>
      </c>
      <c r="D42" s="190" t="s">
        <v>1233</v>
      </c>
      <c r="E42" s="193">
        <v>78</v>
      </c>
      <c r="F42" s="193">
        <v>2340</v>
      </c>
      <c r="G42" s="193"/>
    </row>
    <row r="43" spans="1:7">
      <c r="A43" s="82">
        <v>2015</v>
      </c>
      <c r="B43" s="108" t="s">
        <v>2490</v>
      </c>
      <c r="C43" s="190" t="s">
        <v>2412</v>
      </c>
      <c r="D43" s="190" t="s">
        <v>1234</v>
      </c>
      <c r="E43" s="193">
        <v>5</v>
      </c>
      <c r="F43" s="193">
        <v>178</v>
      </c>
      <c r="G43" s="193"/>
    </row>
    <row r="44" spans="1:7">
      <c r="A44" s="82">
        <v>2015</v>
      </c>
      <c r="B44" s="108" t="s">
        <v>2490</v>
      </c>
      <c r="C44" s="190" t="s">
        <v>2412</v>
      </c>
      <c r="D44" s="190" t="s">
        <v>1235</v>
      </c>
      <c r="E44" s="193">
        <v>2</v>
      </c>
      <c r="F44" s="193">
        <v>113</v>
      </c>
      <c r="G44" s="193"/>
    </row>
    <row r="45" spans="1:7">
      <c r="A45" s="82">
        <v>2015</v>
      </c>
      <c r="B45" s="108" t="s">
        <v>2490</v>
      </c>
      <c r="C45" s="190" t="s">
        <v>2412</v>
      </c>
      <c r="D45" s="190" t="s">
        <v>1237</v>
      </c>
      <c r="E45" s="193">
        <v>72</v>
      </c>
      <c r="F45" s="193">
        <v>5000</v>
      </c>
      <c r="G45" s="193"/>
    </row>
    <row r="46" spans="1:7">
      <c r="A46" s="82">
        <v>2015</v>
      </c>
      <c r="B46" s="108" t="s">
        <v>2490</v>
      </c>
      <c r="C46" s="190" t="s">
        <v>2412</v>
      </c>
      <c r="D46" s="190" t="s">
        <v>1238</v>
      </c>
      <c r="E46" s="193">
        <v>12</v>
      </c>
      <c r="F46" s="193">
        <v>433</v>
      </c>
      <c r="G46" s="193"/>
    </row>
    <row r="47" spans="1:7">
      <c r="A47" s="82">
        <v>2015</v>
      </c>
      <c r="B47" s="108" t="s">
        <v>2490</v>
      </c>
      <c r="C47" s="190" t="s">
        <v>2412</v>
      </c>
      <c r="D47" s="190" t="s">
        <v>1239</v>
      </c>
      <c r="E47" s="193">
        <v>1</v>
      </c>
      <c r="F47" s="193">
        <v>19</v>
      </c>
      <c r="G47" s="193"/>
    </row>
    <row r="48" spans="1:7">
      <c r="A48" s="88">
        <v>2016</v>
      </c>
      <c r="B48" s="108" t="s">
        <v>2490</v>
      </c>
      <c r="C48" s="190" t="s">
        <v>1242</v>
      </c>
      <c r="D48" s="190" t="s">
        <v>1243</v>
      </c>
      <c r="E48" s="193">
        <v>15</v>
      </c>
      <c r="F48" s="193">
        <v>950</v>
      </c>
      <c r="G48" s="193">
        <v>3481</v>
      </c>
    </row>
    <row r="49" spans="1:7">
      <c r="A49" s="88">
        <v>2016</v>
      </c>
      <c r="B49" s="108" t="s">
        <v>2490</v>
      </c>
      <c r="C49" s="190" t="s">
        <v>1242</v>
      </c>
      <c r="D49" s="190" t="s">
        <v>1247</v>
      </c>
      <c r="E49" s="193">
        <v>35</v>
      </c>
      <c r="F49" s="193">
        <v>111</v>
      </c>
      <c r="G49" s="193">
        <v>740</v>
      </c>
    </row>
    <row r="50" spans="1:7">
      <c r="A50" s="88">
        <v>2016</v>
      </c>
      <c r="B50" s="108" t="s">
        <v>2490</v>
      </c>
      <c r="C50" s="190" t="s">
        <v>1242</v>
      </c>
      <c r="D50" s="190" t="s">
        <v>1244</v>
      </c>
      <c r="E50" s="193">
        <v>48</v>
      </c>
      <c r="F50" s="193">
        <v>2727</v>
      </c>
      <c r="G50" s="193">
        <v>3703</v>
      </c>
    </row>
    <row r="51" spans="1:7">
      <c r="A51" s="88">
        <v>2016</v>
      </c>
      <c r="B51" s="108" t="s">
        <v>2490</v>
      </c>
      <c r="C51" s="190" t="s">
        <v>1245</v>
      </c>
      <c r="D51" s="190" t="s">
        <v>1248</v>
      </c>
      <c r="E51" s="193">
        <v>11</v>
      </c>
      <c r="F51" s="193">
        <v>447</v>
      </c>
      <c r="G51" s="193">
        <v>1016</v>
      </c>
    </row>
    <row r="52" spans="1:7">
      <c r="A52" s="88">
        <v>2016</v>
      </c>
      <c r="B52" s="108" t="s">
        <v>2490</v>
      </c>
      <c r="C52" s="190" t="s">
        <v>1245</v>
      </c>
      <c r="D52" s="190" t="s">
        <v>1246</v>
      </c>
      <c r="E52" s="193">
        <v>7</v>
      </c>
      <c r="F52" s="193">
        <v>4534</v>
      </c>
      <c r="G52" s="193">
        <v>6504</v>
      </c>
    </row>
    <row r="53" spans="1:7">
      <c r="A53" s="82">
        <v>2017</v>
      </c>
      <c r="B53" s="108" t="s">
        <v>2490</v>
      </c>
      <c r="C53" s="190" t="s">
        <v>1242</v>
      </c>
      <c r="D53" s="190" t="s">
        <v>1243</v>
      </c>
      <c r="E53" s="193">
        <v>15</v>
      </c>
      <c r="F53" s="193">
        <v>1977</v>
      </c>
      <c r="G53" s="193">
        <v>2658</v>
      </c>
    </row>
    <row r="54" spans="1:7">
      <c r="A54" s="82">
        <v>2017</v>
      </c>
      <c r="B54" s="108" t="s">
        <v>2490</v>
      </c>
      <c r="C54" s="190" t="s">
        <v>1242</v>
      </c>
      <c r="D54" s="190" t="s">
        <v>1247</v>
      </c>
      <c r="E54" s="193">
        <v>37</v>
      </c>
      <c r="F54" s="193">
        <v>730</v>
      </c>
      <c r="G54" s="193">
        <v>764</v>
      </c>
    </row>
    <row r="55" spans="1:7">
      <c r="A55" s="82">
        <v>2017</v>
      </c>
      <c r="B55" s="108" t="s">
        <v>2490</v>
      </c>
      <c r="C55" s="190" t="s">
        <v>1242</v>
      </c>
      <c r="D55" s="190" t="s">
        <v>1244</v>
      </c>
      <c r="E55" s="193">
        <v>10</v>
      </c>
      <c r="F55" s="193">
        <v>4429</v>
      </c>
      <c r="G55" s="193">
        <v>4429</v>
      </c>
    </row>
    <row r="56" spans="1:7">
      <c r="A56" s="82">
        <v>2017</v>
      </c>
      <c r="B56" s="108" t="s">
        <v>2490</v>
      </c>
      <c r="C56" s="190" t="s">
        <v>1245</v>
      </c>
      <c r="D56" s="190" t="s">
        <v>1248</v>
      </c>
      <c r="E56" s="193">
        <v>10</v>
      </c>
      <c r="F56" s="193">
        <v>1355</v>
      </c>
      <c r="G56" s="193">
        <v>1873</v>
      </c>
    </row>
    <row r="57" spans="1:7">
      <c r="A57" s="82">
        <v>2017</v>
      </c>
      <c r="B57" s="108" t="s">
        <v>2490</v>
      </c>
      <c r="C57" s="190" t="s">
        <v>1245</v>
      </c>
      <c r="D57" s="190" t="s">
        <v>1246</v>
      </c>
      <c r="E57" s="193">
        <v>7</v>
      </c>
      <c r="F57" s="193">
        <v>6376</v>
      </c>
      <c r="G57" s="193">
        <v>6396</v>
      </c>
    </row>
    <row r="58" spans="1:7">
      <c r="A58" s="88">
        <v>2018</v>
      </c>
      <c r="B58" s="108" t="s">
        <v>2490</v>
      </c>
      <c r="C58" s="190" t="s">
        <v>1242</v>
      </c>
      <c r="D58" s="190" t="s">
        <v>1243</v>
      </c>
      <c r="E58" s="193">
        <v>32</v>
      </c>
      <c r="F58" s="193">
        <v>6311</v>
      </c>
      <c r="G58" s="193">
        <v>6766</v>
      </c>
    </row>
    <row r="59" spans="1:7">
      <c r="A59" s="88">
        <v>2018</v>
      </c>
      <c r="B59" s="108" t="s">
        <v>2490</v>
      </c>
      <c r="C59" s="190" t="s">
        <v>1242</v>
      </c>
      <c r="D59" s="190" t="s">
        <v>1247</v>
      </c>
      <c r="E59" s="193">
        <v>46</v>
      </c>
      <c r="F59" s="193">
        <v>1276</v>
      </c>
      <c r="G59" s="193">
        <v>1364</v>
      </c>
    </row>
    <row r="60" spans="1:7">
      <c r="A60" s="88">
        <v>2018</v>
      </c>
      <c r="B60" s="108" t="s">
        <v>2490</v>
      </c>
      <c r="C60" s="190" t="s">
        <v>1242</v>
      </c>
      <c r="D60" s="190" t="s">
        <v>1244</v>
      </c>
      <c r="E60" s="193">
        <v>14</v>
      </c>
      <c r="F60" s="193">
        <v>3235</v>
      </c>
      <c r="G60" s="193">
        <v>3235</v>
      </c>
    </row>
    <row r="61" spans="1:7">
      <c r="A61" s="88">
        <v>2018</v>
      </c>
      <c r="B61" s="108" t="s">
        <v>2490</v>
      </c>
      <c r="C61" s="190" t="s">
        <v>1245</v>
      </c>
      <c r="D61" s="190" t="s">
        <v>1248</v>
      </c>
      <c r="E61" s="193">
        <v>7</v>
      </c>
      <c r="F61" s="193">
        <v>1366</v>
      </c>
      <c r="G61" s="193">
        <v>1366</v>
      </c>
    </row>
    <row r="62" spans="1:7">
      <c r="A62" s="88">
        <v>2018</v>
      </c>
      <c r="B62" s="108" t="s">
        <v>2490</v>
      </c>
      <c r="C62" s="190" t="s">
        <v>1245</v>
      </c>
      <c r="D62" s="190" t="s">
        <v>1246</v>
      </c>
      <c r="E62" s="193">
        <v>8</v>
      </c>
      <c r="F62" s="193">
        <v>14313</v>
      </c>
      <c r="G62" s="193">
        <v>14313</v>
      </c>
    </row>
  </sheetData>
  <sheetProtection autoFilter="0" pivotTables="0"/>
  <autoFilter ref="A1:G62"/>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009ED6"/>
  </sheetPr>
  <dimension ref="A1:E59"/>
  <sheetViews>
    <sheetView zoomScale="85" zoomScaleNormal="85" workbookViewId="0">
      <pane ySplit="1" topLeftCell="A26" activePane="bottomLeft" state="frozen"/>
      <selection pane="bottomLeft" activeCell="F52" sqref="F52"/>
    </sheetView>
  </sheetViews>
  <sheetFormatPr baseColWidth="10" defaultColWidth="11" defaultRowHeight="16.5"/>
  <cols>
    <col min="2" max="2" width="13" bestFit="1" customWidth="1"/>
    <col min="3" max="3" width="17.75" bestFit="1" customWidth="1"/>
    <col min="4" max="4" width="17.25" bestFit="1" customWidth="1"/>
    <col min="5" max="5" width="17.625" bestFit="1" customWidth="1"/>
  </cols>
  <sheetData>
    <row r="1" spans="1:5">
      <c r="A1" s="159" t="s">
        <v>319</v>
      </c>
      <c r="B1" s="159" t="s">
        <v>229</v>
      </c>
      <c r="C1" s="159" t="s">
        <v>1255</v>
      </c>
      <c r="D1" s="159" t="s">
        <v>1158</v>
      </c>
      <c r="E1" s="159" t="s">
        <v>1799</v>
      </c>
    </row>
    <row r="2" spans="1:5">
      <c r="A2" s="82">
        <v>2007</v>
      </c>
      <c r="B2" s="108" t="s">
        <v>2490</v>
      </c>
      <c r="C2" s="190" t="s">
        <v>1250</v>
      </c>
      <c r="D2" s="193">
        <v>256</v>
      </c>
      <c r="E2" s="260">
        <v>83216118</v>
      </c>
    </row>
    <row r="3" spans="1:5">
      <c r="A3" s="82">
        <v>2007</v>
      </c>
      <c r="B3" s="108" t="s">
        <v>2490</v>
      </c>
      <c r="C3" s="190" t="s">
        <v>1251</v>
      </c>
      <c r="D3" s="193">
        <v>491</v>
      </c>
      <c r="E3" s="260">
        <v>23150025</v>
      </c>
    </row>
    <row r="4" spans="1:5">
      <c r="A4" s="82">
        <v>2007</v>
      </c>
      <c r="B4" s="108" t="s">
        <v>2490</v>
      </c>
      <c r="C4" s="190" t="s">
        <v>1252</v>
      </c>
      <c r="D4" s="193">
        <v>1382</v>
      </c>
      <c r="E4" s="260">
        <v>133371220</v>
      </c>
    </row>
    <row r="5" spans="1:5">
      <c r="A5" s="82">
        <v>2007</v>
      </c>
      <c r="B5" s="108" t="s">
        <v>2490</v>
      </c>
      <c r="C5" s="190" t="s">
        <v>1253</v>
      </c>
      <c r="D5" s="193">
        <v>294</v>
      </c>
      <c r="E5" s="260">
        <v>292529345</v>
      </c>
    </row>
    <row r="6" spans="1:5">
      <c r="A6" s="88">
        <v>2008</v>
      </c>
      <c r="B6" s="108" t="s">
        <v>2490</v>
      </c>
      <c r="C6" s="190" t="s">
        <v>1250</v>
      </c>
      <c r="D6" s="193">
        <v>285</v>
      </c>
      <c r="E6" s="260">
        <v>37254895</v>
      </c>
    </row>
    <row r="7" spans="1:5">
      <c r="A7" s="88">
        <v>2008</v>
      </c>
      <c r="B7" s="108" t="s">
        <v>2490</v>
      </c>
      <c r="C7" s="190" t="s">
        <v>1251</v>
      </c>
      <c r="D7" s="193">
        <v>799</v>
      </c>
      <c r="E7" s="260">
        <v>55583294</v>
      </c>
    </row>
    <row r="8" spans="1:5">
      <c r="A8" s="88">
        <v>2008</v>
      </c>
      <c r="B8" s="108" t="s">
        <v>2490</v>
      </c>
      <c r="C8" s="190" t="s">
        <v>1252</v>
      </c>
      <c r="D8" s="193">
        <v>849</v>
      </c>
      <c r="E8" s="260">
        <v>65058402</v>
      </c>
    </row>
    <row r="9" spans="1:5">
      <c r="A9" s="88">
        <v>2008</v>
      </c>
      <c r="B9" s="108" t="s">
        <v>2490</v>
      </c>
      <c r="C9" s="190" t="s">
        <v>1253</v>
      </c>
      <c r="D9" s="193">
        <v>826</v>
      </c>
      <c r="E9" s="260">
        <v>163010153</v>
      </c>
    </row>
    <row r="10" spans="1:5">
      <c r="A10" s="82">
        <v>2009</v>
      </c>
      <c r="B10" s="108" t="s">
        <v>2490</v>
      </c>
      <c r="C10" s="190" t="s">
        <v>1250</v>
      </c>
      <c r="D10" s="193">
        <v>672</v>
      </c>
      <c r="E10" s="260">
        <v>112049141</v>
      </c>
    </row>
    <row r="11" spans="1:5">
      <c r="A11" s="82">
        <v>2009</v>
      </c>
      <c r="B11" s="108" t="s">
        <v>2490</v>
      </c>
      <c r="C11" s="190" t="s">
        <v>1251</v>
      </c>
      <c r="D11" s="193">
        <v>1039</v>
      </c>
      <c r="E11" s="260">
        <v>112865048</v>
      </c>
    </row>
    <row r="12" spans="1:5">
      <c r="A12" s="82">
        <v>2009</v>
      </c>
      <c r="B12" s="108" t="s">
        <v>2490</v>
      </c>
      <c r="C12" s="190" t="s">
        <v>1252</v>
      </c>
      <c r="D12" s="193">
        <v>1098</v>
      </c>
      <c r="E12" s="260">
        <v>105127392</v>
      </c>
    </row>
    <row r="13" spans="1:5">
      <c r="A13" s="82">
        <v>2009</v>
      </c>
      <c r="B13" s="108" t="s">
        <v>2490</v>
      </c>
      <c r="C13" s="190" t="s">
        <v>1253</v>
      </c>
      <c r="D13" s="193">
        <v>1191</v>
      </c>
      <c r="E13" s="260">
        <v>305580825</v>
      </c>
    </row>
    <row r="14" spans="1:5">
      <c r="A14" s="82">
        <v>2009</v>
      </c>
      <c r="B14" s="108" t="s">
        <v>2490</v>
      </c>
      <c r="C14" s="190" t="s">
        <v>1254</v>
      </c>
      <c r="D14" s="193">
        <v>18</v>
      </c>
      <c r="E14" s="260">
        <v>655704</v>
      </c>
    </row>
    <row r="15" spans="1:5">
      <c r="A15" s="88">
        <v>2010</v>
      </c>
      <c r="B15" s="108" t="s">
        <v>2490</v>
      </c>
      <c r="C15" s="190" t="s">
        <v>1250</v>
      </c>
      <c r="D15" s="193">
        <v>262</v>
      </c>
      <c r="E15" s="260">
        <v>464731220</v>
      </c>
    </row>
    <row r="16" spans="1:5">
      <c r="A16" s="88">
        <v>2010</v>
      </c>
      <c r="B16" s="108" t="s">
        <v>2490</v>
      </c>
      <c r="C16" s="190" t="s">
        <v>1251</v>
      </c>
      <c r="D16" s="193">
        <v>272</v>
      </c>
      <c r="E16" s="260">
        <v>46053281</v>
      </c>
    </row>
    <row r="17" spans="1:5">
      <c r="A17" s="88">
        <v>2010</v>
      </c>
      <c r="B17" s="108" t="s">
        <v>2490</v>
      </c>
      <c r="C17" s="190" t="s">
        <v>1252</v>
      </c>
      <c r="D17" s="193">
        <v>1197</v>
      </c>
      <c r="E17" s="260">
        <v>187208771</v>
      </c>
    </row>
    <row r="18" spans="1:5">
      <c r="A18" s="88">
        <v>2010</v>
      </c>
      <c r="B18" s="108" t="s">
        <v>2490</v>
      </c>
      <c r="C18" s="190" t="s">
        <v>1253</v>
      </c>
      <c r="D18" s="193">
        <v>742</v>
      </c>
      <c r="E18" s="260">
        <v>347448463</v>
      </c>
    </row>
    <row r="19" spans="1:5">
      <c r="A19" s="88">
        <v>2010</v>
      </c>
      <c r="B19" s="108" t="s">
        <v>2490</v>
      </c>
      <c r="C19" s="190" t="s">
        <v>1254</v>
      </c>
      <c r="D19" s="193">
        <v>136</v>
      </c>
      <c r="E19" s="260">
        <v>10157888</v>
      </c>
    </row>
    <row r="20" spans="1:5">
      <c r="A20" s="82">
        <v>2011</v>
      </c>
      <c r="B20" s="108" t="s">
        <v>2490</v>
      </c>
      <c r="C20" s="190" t="s">
        <v>1250</v>
      </c>
      <c r="D20" s="193">
        <v>395</v>
      </c>
      <c r="E20" s="260">
        <v>788855581</v>
      </c>
    </row>
    <row r="21" spans="1:5">
      <c r="A21" s="82">
        <v>2011</v>
      </c>
      <c r="B21" s="108" t="s">
        <v>2490</v>
      </c>
      <c r="C21" s="190" t="s">
        <v>1251</v>
      </c>
      <c r="D21" s="193">
        <v>120</v>
      </c>
      <c r="E21" s="260">
        <v>32872321</v>
      </c>
    </row>
    <row r="22" spans="1:5">
      <c r="A22" s="82">
        <v>2011</v>
      </c>
      <c r="B22" s="108" t="s">
        <v>2490</v>
      </c>
      <c r="C22" s="190" t="s">
        <v>1252</v>
      </c>
      <c r="D22" s="193">
        <v>781</v>
      </c>
      <c r="E22" s="260">
        <v>139913168</v>
      </c>
    </row>
    <row r="23" spans="1:5">
      <c r="A23" s="82">
        <v>2011</v>
      </c>
      <c r="B23" s="108" t="s">
        <v>2490</v>
      </c>
      <c r="C23" s="190" t="s">
        <v>1253</v>
      </c>
      <c r="D23" s="193">
        <v>785</v>
      </c>
      <c r="E23" s="260">
        <v>629420741</v>
      </c>
    </row>
    <row r="24" spans="1:5">
      <c r="A24" s="82">
        <v>2011</v>
      </c>
      <c r="B24" s="108" t="s">
        <v>2490</v>
      </c>
      <c r="C24" s="190" t="s">
        <v>1254</v>
      </c>
      <c r="D24" s="193">
        <v>43</v>
      </c>
      <c r="E24" s="260">
        <v>17506079</v>
      </c>
    </row>
    <row r="25" spans="1:5">
      <c r="A25" s="88">
        <v>2012</v>
      </c>
      <c r="B25" s="108" t="s">
        <v>2490</v>
      </c>
      <c r="C25" s="190" t="s">
        <v>1250</v>
      </c>
      <c r="D25" s="193">
        <v>191</v>
      </c>
      <c r="E25" s="260">
        <v>777426689</v>
      </c>
    </row>
    <row r="26" spans="1:5">
      <c r="A26" s="88">
        <v>2012</v>
      </c>
      <c r="B26" s="108" t="s">
        <v>2490</v>
      </c>
      <c r="C26" s="190" t="s">
        <v>1251</v>
      </c>
      <c r="D26" s="193">
        <v>142</v>
      </c>
      <c r="E26" s="260">
        <v>17605950</v>
      </c>
    </row>
    <row r="27" spans="1:5">
      <c r="A27" s="88">
        <v>2012</v>
      </c>
      <c r="B27" s="108" t="s">
        <v>2490</v>
      </c>
      <c r="C27" s="190" t="s">
        <v>1252</v>
      </c>
      <c r="D27" s="193">
        <v>466</v>
      </c>
      <c r="E27" s="260">
        <v>158132888</v>
      </c>
    </row>
    <row r="28" spans="1:5">
      <c r="A28" s="88">
        <v>2012</v>
      </c>
      <c r="B28" s="108" t="s">
        <v>2490</v>
      </c>
      <c r="C28" s="190" t="s">
        <v>1253</v>
      </c>
      <c r="D28" s="193">
        <v>506</v>
      </c>
      <c r="E28" s="260">
        <v>693046050</v>
      </c>
    </row>
    <row r="29" spans="1:5">
      <c r="A29" s="88">
        <v>2012</v>
      </c>
      <c r="B29" s="108" t="s">
        <v>2490</v>
      </c>
      <c r="C29" s="190" t="s">
        <v>1254</v>
      </c>
      <c r="D29" s="193">
        <v>33</v>
      </c>
      <c r="E29" s="260">
        <v>6877311</v>
      </c>
    </row>
    <row r="30" spans="1:5">
      <c r="A30" s="82">
        <v>2013</v>
      </c>
      <c r="B30" s="108" t="s">
        <v>2490</v>
      </c>
      <c r="C30" s="190" t="s">
        <v>1250</v>
      </c>
      <c r="D30" s="193">
        <v>169</v>
      </c>
      <c r="E30" s="260">
        <v>481480610.07002616</v>
      </c>
    </row>
    <row r="31" spans="1:5">
      <c r="A31" s="82">
        <v>2013</v>
      </c>
      <c r="B31" s="108" t="s">
        <v>2490</v>
      </c>
      <c r="C31" s="190" t="s">
        <v>1251</v>
      </c>
      <c r="D31" s="193">
        <v>229</v>
      </c>
      <c r="E31" s="260">
        <v>55255009.435386077</v>
      </c>
    </row>
    <row r="32" spans="1:5">
      <c r="A32" s="82">
        <v>2013</v>
      </c>
      <c r="B32" s="108" t="s">
        <v>2490</v>
      </c>
      <c r="C32" s="190" t="s">
        <v>1252</v>
      </c>
      <c r="D32" s="193">
        <v>674</v>
      </c>
      <c r="E32" s="260">
        <v>242257710.47206074</v>
      </c>
    </row>
    <row r="33" spans="1:5">
      <c r="A33" s="82">
        <v>2013</v>
      </c>
      <c r="B33" s="108" t="s">
        <v>2490</v>
      </c>
      <c r="C33" s="190" t="s">
        <v>1253</v>
      </c>
      <c r="D33" s="193">
        <v>658</v>
      </c>
      <c r="E33" s="260">
        <v>926244101.30996239</v>
      </c>
    </row>
    <row r="34" spans="1:5">
      <c r="A34" s="82">
        <v>2013</v>
      </c>
      <c r="B34" s="108" t="s">
        <v>2490</v>
      </c>
      <c r="C34" s="190" t="s">
        <v>1254</v>
      </c>
      <c r="D34" s="193">
        <v>32</v>
      </c>
      <c r="E34" s="260">
        <v>11953714.712564664</v>
      </c>
    </row>
    <row r="35" spans="1:5">
      <c r="A35" s="88">
        <v>2014</v>
      </c>
      <c r="B35" s="108" t="s">
        <v>2490</v>
      </c>
      <c r="C35" s="190" t="s">
        <v>1250</v>
      </c>
      <c r="D35" s="193">
        <v>209</v>
      </c>
      <c r="E35" s="260">
        <v>379698804</v>
      </c>
    </row>
    <row r="36" spans="1:5">
      <c r="A36" s="88">
        <v>2014</v>
      </c>
      <c r="B36" s="108" t="s">
        <v>2490</v>
      </c>
      <c r="C36" s="190" t="s">
        <v>1251</v>
      </c>
      <c r="D36" s="193">
        <v>164</v>
      </c>
      <c r="E36" s="260">
        <v>44320459</v>
      </c>
    </row>
    <row r="37" spans="1:5">
      <c r="A37" s="88">
        <v>2014</v>
      </c>
      <c r="B37" s="108" t="s">
        <v>2490</v>
      </c>
      <c r="C37" s="190" t="s">
        <v>1252</v>
      </c>
      <c r="D37" s="193">
        <v>744</v>
      </c>
      <c r="E37" s="260">
        <v>248870857</v>
      </c>
    </row>
    <row r="38" spans="1:5">
      <c r="A38" s="88">
        <v>2014</v>
      </c>
      <c r="B38" s="108" t="s">
        <v>2490</v>
      </c>
      <c r="C38" s="190" t="s">
        <v>1253</v>
      </c>
      <c r="D38" s="193">
        <v>661</v>
      </c>
      <c r="E38" s="260">
        <v>904835683</v>
      </c>
    </row>
    <row r="39" spans="1:5">
      <c r="A39" s="88">
        <v>2014</v>
      </c>
      <c r="B39" s="108" t="s">
        <v>2490</v>
      </c>
      <c r="C39" s="190" t="s">
        <v>1254</v>
      </c>
      <c r="D39" s="193">
        <v>31</v>
      </c>
      <c r="E39" s="260">
        <v>10565072</v>
      </c>
    </row>
    <row r="40" spans="1:5">
      <c r="A40" s="82">
        <v>2015</v>
      </c>
      <c r="B40" s="108" t="s">
        <v>2490</v>
      </c>
      <c r="C40" s="190" t="s">
        <v>1250</v>
      </c>
      <c r="D40" s="193">
        <v>173</v>
      </c>
      <c r="E40" s="260">
        <v>535260815</v>
      </c>
    </row>
    <row r="41" spans="1:5">
      <c r="A41" s="82">
        <v>2015</v>
      </c>
      <c r="B41" s="108" t="s">
        <v>2490</v>
      </c>
      <c r="C41" s="190" t="s">
        <v>1251</v>
      </c>
      <c r="D41" s="193">
        <v>201</v>
      </c>
      <c r="E41" s="260">
        <v>23211150</v>
      </c>
    </row>
    <row r="42" spans="1:5">
      <c r="A42" s="82">
        <v>2015</v>
      </c>
      <c r="B42" s="108" t="s">
        <v>2490</v>
      </c>
      <c r="C42" s="190" t="s">
        <v>1252</v>
      </c>
      <c r="D42" s="193">
        <v>721</v>
      </c>
      <c r="E42" s="260">
        <v>291946908</v>
      </c>
    </row>
    <row r="43" spans="1:5">
      <c r="A43" s="82">
        <v>2015</v>
      </c>
      <c r="B43" s="108" t="s">
        <v>2490</v>
      </c>
      <c r="C43" s="190" t="s">
        <v>1253</v>
      </c>
      <c r="D43" s="193">
        <v>662</v>
      </c>
      <c r="E43" s="260">
        <v>873281332</v>
      </c>
    </row>
    <row r="44" spans="1:5">
      <c r="A44" s="82">
        <v>2015</v>
      </c>
      <c r="B44" s="108" t="s">
        <v>2490</v>
      </c>
      <c r="C44" s="190" t="s">
        <v>1254</v>
      </c>
      <c r="D44" s="193">
        <v>99</v>
      </c>
      <c r="E44" s="260">
        <v>22833404</v>
      </c>
    </row>
    <row r="45" spans="1:5">
      <c r="A45" s="88">
        <v>2016</v>
      </c>
      <c r="B45" s="108" t="s">
        <v>2490</v>
      </c>
      <c r="C45" s="190" t="s">
        <v>1250</v>
      </c>
      <c r="D45" s="193">
        <v>118</v>
      </c>
      <c r="E45" s="260">
        <v>255454162</v>
      </c>
    </row>
    <row r="46" spans="1:5">
      <c r="A46" s="88">
        <v>2016</v>
      </c>
      <c r="B46" s="108" t="s">
        <v>2490</v>
      </c>
      <c r="C46" s="190" t="s">
        <v>1251</v>
      </c>
      <c r="D46" s="193">
        <v>220</v>
      </c>
      <c r="E46" s="260">
        <v>34498301</v>
      </c>
    </row>
    <row r="47" spans="1:5">
      <c r="A47" s="88">
        <v>2016</v>
      </c>
      <c r="B47" s="108" t="s">
        <v>2490</v>
      </c>
      <c r="C47" s="190" t="s">
        <v>1252</v>
      </c>
      <c r="D47" s="193">
        <v>455</v>
      </c>
      <c r="E47" s="260">
        <v>180930190</v>
      </c>
    </row>
    <row r="48" spans="1:5">
      <c r="A48" s="88">
        <v>2016</v>
      </c>
      <c r="B48" s="108" t="s">
        <v>2490</v>
      </c>
      <c r="C48" s="190" t="s">
        <v>1253</v>
      </c>
      <c r="D48" s="193">
        <v>595</v>
      </c>
      <c r="E48" s="260">
        <v>817940950</v>
      </c>
    </row>
    <row r="49" spans="1:5">
      <c r="A49" s="88">
        <v>2016</v>
      </c>
      <c r="B49" s="108" t="s">
        <v>2490</v>
      </c>
      <c r="C49" s="190" t="s">
        <v>1254</v>
      </c>
      <c r="D49" s="193">
        <v>33</v>
      </c>
      <c r="E49" s="260">
        <v>25101116</v>
      </c>
    </row>
    <row r="50" spans="1:5">
      <c r="A50" s="82">
        <v>2017</v>
      </c>
      <c r="B50" s="108" t="s">
        <v>2490</v>
      </c>
      <c r="C50" s="190" t="s">
        <v>1250</v>
      </c>
      <c r="D50" s="193">
        <v>145</v>
      </c>
      <c r="E50" s="260">
        <v>549745309</v>
      </c>
    </row>
    <row r="51" spans="1:5">
      <c r="A51" s="82">
        <v>2017</v>
      </c>
      <c r="B51" s="108" t="s">
        <v>2490</v>
      </c>
      <c r="C51" s="190" t="s">
        <v>1251</v>
      </c>
      <c r="D51" s="193">
        <v>146</v>
      </c>
      <c r="E51" s="260">
        <v>49519548</v>
      </c>
    </row>
    <row r="52" spans="1:5">
      <c r="A52" s="82">
        <v>2017</v>
      </c>
      <c r="B52" s="108" t="s">
        <v>2490</v>
      </c>
      <c r="C52" s="190" t="s">
        <v>1252</v>
      </c>
      <c r="D52" s="193">
        <v>628</v>
      </c>
      <c r="E52" s="260">
        <v>224022330</v>
      </c>
    </row>
    <row r="53" spans="1:5">
      <c r="A53" s="82">
        <v>2017</v>
      </c>
      <c r="B53" s="108" t="s">
        <v>2490</v>
      </c>
      <c r="C53" s="190" t="s">
        <v>1253</v>
      </c>
      <c r="D53" s="193">
        <v>806</v>
      </c>
      <c r="E53" s="260">
        <v>871188780</v>
      </c>
    </row>
    <row r="54" spans="1:5">
      <c r="A54" s="82">
        <v>2017</v>
      </c>
      <c r="B54" s="108" t="s">
        <v>2490</v>
      </c>
      <c r="C54" s="190" t="s">
        <v>1254</v>
      </c>
      <c r="D54" s="193">
        <v>51</v>
      </c>
      <c r="E54" s="260">
        <v>31333975</v>
      </c>
    </row>
    <row r="55" spans="1:5">
      <c r="A55" s="88">
        <v>2018</v>
      </c>
      <c r="B55" s="108" t="s">
        <v>2490</v>
      </c>
      <c r="C55" s="190" t="s">
        <v>1250</v>
      </c>
      <c r="D55" s="193">
        <v>202</v>
      </c>
      <c r="E55" s="260">
        <v>210062732</v>
      </c>
    </row>
    <row r="56" spans="1:5">
      <c r="A56" s="88">
        <v>2018</v>
      </c>
      <c r="B56" s="108" t="s">
        <v>2490</v>
      </c>
      <c r="C56" s="190" t="s">
        <v>1251</v>
      </c>
      <c r="D56" s="193">
        <v>194</v>
      </c>
      <c r="E56" s="260">
        <v>201743416</v>
      </c>
    </row>
    <row r="57" spans="1:5">
      <c r="A57" s="88">
        <v>2018</v>
      </c>
      <c r="B57" s="108" t="s">
        <v>2490</v>
      </c>
      <c r="C57" s="190" t="s">
        <v>1252</v>
      </c>
      <c r="D57" s="193">
        <v>532</v>
      </c>
      <c r="E57" s="260">
        <v>553234522</v>
      </c>
    </row>
    <row r="58" spans="1:5">
      <c r="A58" s="88">
        <v>2018</v>
      </c>
      <c r="B58" s="108" t="s">
        <v>2490</v>
      </c>
      <c r="C58" s="190" t="s">
        <v>1253</v>
      </c>
      <c r="D58" s="193">
        <v>719</v>
      </c>
      <c r="E58" s="260">
        <v>747698536</v>
      </c>
    </row>
    <row r="59" spans="1:5">
      <c r="A59" s="88">
        <v>2018</v>
      </c>
      <c r="B59" s="108" t="s">
        <v>2490</v>
      </c>
      <c r="C59" s="190" t="s">
        <v>1254</v>
      </c>
      <c r="D59" s="193">
        <v>43</v>
      </c>
      <c r="E59" s="260">
        <v>44716324</v>
      </c>
    </row>
  </sheetData>
  <sheetProtection autoFilter="0" pivotTables="0"/>
  <autoFilter ref="A1:E49"/>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filterMode="1">
    <tabColor rgb="FFFF0000"/>
  </sheetPr>
  <dimension ref="A1:I2677"/>
  <sheetViews>
    <sheetView zoomScale="80" zoomScaleNormal="80" workbookViewId="0">
      <pane ySplit="1" topLeftCell="A817" activePane="bottomLeft" state="frozen"/>
      <selection pane="bottomLeft" activeCell="I2677" sqref="A817:I2677"/>
    </sheetView>
  </sheetViews>
  <sheetFormatPr baseColWidth="10" defaultColWidth="11" defaultRowHeight="16.5"/>
  <cols>
    <col min="1" max="1" width="6.875" style="1" customWidth="1"/>
    <col min="2" max="2" width="18.25" style="1" bestFit="1" customWidth="1"/>
    <col min="3" max="3" width="14.125" style="1" bestFit="1" customWidth="1"/>
    <col min="4" max="4" width="46.25" style="1" bestFit="1" customWidth="1"/>
    <col min="5" max="5" width="14.25" style="1" customWidth="1"/>
    <col min="6" max="6" width="42.75" style="1" bestFit="1" customWidth="1"/>
    <col min="7" max="9" width="16.5" style="1" customWidth="1"/>
    <col min="10" max="16384" width="11" style="1"/>
  </cols>
  <sheetData>
    <row r="1" spans="1:9">
      <c r="A1" s="20" t="s">
        <v>319</v>
      </c>
      <c r="B1" s="20" t="s">
        <v>348</v>
      </c>
      <c r="C1" s="20" t="s">
        <v>229</v>
      </c>
      <c r="D1" s="20" t="s">
        <v>1182</v>
      </c>
      <c r="E1" s="20" t="s">
        <v>1915</v>
      </c>
      <c r="F1" s="20" t="s">
        <v>230</v>
      </c>
      <c r="G1" s="20" t="s">
        <v>1898</v>
      </c>
      <c r="H1" s="20" t="s">
        <v>1899</v>
      </c>
      <c r="I1" s="20" t="s">
        <v>4324</v>
      </c>
    </row>
    <row r="2" spans="1:9" ht="16.5" hidden="1" customHeight="1">
      <c r="A2" s="32">
        <v>2007</v>
      </c>
      <c r="B2" s="38" t="s">
        <v>3386</v>
      </c>
      <c r="C2" s="15" t="s">
        <v>2490</v>
      </c>
      <c r="D2" s="29" t="s">
        <v>1988</v>
      </c>
      <c r="E2" s="29" t="s">
        <v>234</v>
      </c>
      <c r="F2" s="29" t="s">
        <v>1901</v>
      </c>
      <c r="G2" s="36">
        <v>535</v>
      </c>
      <c r="H2" s="36"/>
      <c r="I2" s="36">
        <v>217</v>
      </c>
    </row>
    <row r="3" spans="1:9" ht="16.5" hidden="1" customHeight="1">
      <c r="A3" s="32">
        <v>2007</v>
      </c>
      <c r="B3" s="38" t="s">
        <v>3386</v>
      </c>
      <c r="C3" s="15" t="s">
        <v>2490</v>
      </c>
      <c r="D3" s="29" t="s">
        <v>698</v>
      </c>
      <c r="E3" s="29" t="s">
        <v>234</v>
      </c>
      <c r="F3" s="29" t="s">
        <v>1901</v>
      </c>
      <c r="G3" s="36">
        <v>330</v>
      </c>
      <c r="H3" s="36"/>
      <c r="I3" s="36">
        <v>127</v>
      </c>
    </row>
    <row r="4" spans="1:9" ht="16.5" hidden="1" customHeight="1">
      <c r="A4" s="32">
        <v>2007</v>
      </c>
      <c r="B4" s="38" t="s">
        <v>3386</v>
      </c>
      <c r="C4" s="15" t="s">
        <v>2490</v>
      </c>
      <c r="D4" s="29" t="s">
        <v>1987</v>
      </c>
      <c r="E4" s="29" t="s">
        <v>234</v>
      </c>
      <c r="F4" s="29" t="s">
        <v>1901</v>
      </c>
      <c r="G4" s="36">
        <v>374</v>
      </c>
      <c r="H4" s="36"/>
      <c r="I4" s="36">
        <v>283</v>
      </c>
    </row>
    <row r="5" spans="1:9" ht="16.5" hidden="1" customHeight="1">
      <c r="A5" s="32">
        <v>2007</v>
      </c>
      <c r="B5" s="38" t="s">
        <v>3386</v>
      </c>
      <c r="C5" s="15" t="s">
        <v>2490</v>
      </c>
      <c r="D5" s="29" t="s">
        <v>2496</v>
      </c>
      <c r="E5" s="29" t="s">
        <v>234</v>
      </c>
      <c r="F5" s="29" t="s">
        <v>1901</v>
      </c>
      <c r="G5" s="36">
        <v>807</v>
      </c>
      <c r="H5" s="36"/>
      <c r="I5" s="36">
        <v>398</v>
      </c>
    </row>
    <row r="6" spans="1:9" hidden="1">
      <c r="A6" s="32">
        <v>2007</v>
      </c>
      <c r="B6" s="38" t="s">
        <v>3386</v>
      </c>
      <c r="C6" s="15" t="s">
        <v>2490</v>
      </c>
      <c r="D6" s="29" t="s">
        <v>2497</v>
      </c>
      <c r="E6" s="29" t="s">
        <v>234</v>
      </c>
      <c r="F6" s="29" t="s">
        <v>1927</v>
      </c>
      <c r="G6" s="36">
        <v>356</v>
      </c>
      <c r="H6" s="36"/>
      <c r="I6" s="36">
        <v>98</v>
      </c>
    </row>
    <row r="7" spans="1:9" ht="16.5" hidden="1" customHeight="1">
      <c r="A7" s="32">
        <v>2007</v>
      </c>
      <c r="B7" s="38" t="s">
        <v>3386</v>
      </c>
      <c r="C7" s="15" t="s">
        <v>2490</v>
      </c>
      <c r="D7" s="29" t="s">
        <v>2499</v>
      </c>
      <c r="E7" s="29" t="s">
        <v>234</v>
      </c>
      <c r="F7" s="29" t="s">
        <v>1901</v>
      </c>
      <c r="G7" s="36">
        <v>150</v>
      </c>
      <c r="H7" s="36"/>
      <c r="I7" s="36">
        <v>80</v>
      </c>
    </row>
    <row r="8" spans="1:9" ht="16.5" hidden="1" customHeight="1">
      <c r="A8" s="32">
        <v>2007</v>
      </c>
      <c r="B8" s="38" t="s">
        <v>3386</v>
      </c>
      <c r="C8" s="15" t="s">
        <v>2490</v>
      </c>
      <c r="D8" s="29" t="s">
        <v>3382</v>
      </c>
      <c r="E8" s="29" t="s">
        <v>234</v>
      </c>
      <c r="F8" s="29" t="s">
        <v>1901</v>
      </c>
      <c r="G8" s="36">
        <v>114</v>
      </c>
      <c r="H8" s="36"/>
      <c r="I8" s="36">
        <v>71</v>
      </c>
    </row>
    <row r="9" spans="1:9" ht="16.5" hidden="1" customHeight="1">
      <c r="A9" s="32">
        <v>2007</v>
      </c>
      <c r="B9" s="38" t="s">
        <v>3386</v>
      </c>
      <c r="C9" s="15" t="s">
        <v>2490</v>
      </c>
      <c r="D9" s="29" t="s">
        <v>3383</v>
      </c>
      <c r="E9" s="29" t="s">
        <v>234</v>
      </c>
      <c r="F9" s="29" t="s">
        <v>1901</v>
      </c>
      <c r="G9" s="36">
        <v>489</v>
      </c>
      <c r="H9" s="36"/>
      <c r="I9" s="36">
        <v>229</v>
      </c>
    </row>
    <row r="10" spans="1:9" hidden="1">
      <c r="A10" s="32">
        <v>2007</v>
      </c>
      <c r="B10" s="38" t="s">
        <v>3386</v>
      </c>
      <c r="C10" s="15" t="s">
        <v>2490</v>
      </c>
      <c r="D10" s="29" t="s">
        <v>709</v>
      </c>
      <c r="E10" s="29" t="s">
        <v>234</v>
      </c>
      <c r="F10" s="29" t="s">
        <v>106</v>
      </c>
      <c r="G10" s="36">
        <v>34</v>
      </c>
      <c r="H10" s="36"/>
      <c r="I10" s="36">
        <v>32</v>
      </c>
    </row>
    <row r="11" spans="1:9" hidden="1">
      <c r="A11" s="32">
        <v>2007</v>
      </c>
      <c r="B11" s="38" t="s">
        <v>3386</v>
      </c>
      <c r="C11" s="15" t="s">
        <v>2490</v>
      </c>
      <c r="D11" s="29" t="s">
        <v>1931</v>
      </c>
      <c r="E11" s="29" t="s">
        <v>234</v>
      </c>
      <c r="F11" s="29" t="s">
        <v>1931</v>
      </c>
      <c r="G11" s="36">
        <v>102</v>
      </c>
      <c r="H11" s="36"/>
      <c r="I11" s="36">
        <v>74</v>
      </c>
    </row>
    <row r="12" spans="1:9" hidden="1">
      <c r="A12" s="32">
        <v>2007</v>
      </c>
      <c r="B12" s="38" t="s">
        <v>3386</v>
      </c>
      <c r="C12" s="15" t="s">
        <v>2490</v>
      </c>
      <c r="D12" s="29" t="s">
        <v>1989</v>
      </c>
      <c r="E12" s="29" t="s">
        <v>234</v>
      </c>
      <c r="F12" s="29" t="s">
        <v>1929</v>
      </c>
      <c r="G12" s="36">
        <v>37</v>
      </c>
      <c r="H12" s="36"/>
      <c r="I12" s="36">
        <v>34</v>
      </c>
    </row>
    <row r="13" spans="1:9" ht="16.5" hidden="1" customHeight="1">
      <c r="A13" s="32">
        <v>2007</v>
      </c>
      <c r="B13" s="38" t="s">
        <v>3386</v>
      </c>
      <c r="C13" s="15" t="s">
        <v>2490</v>
      </c>
      <c r="D13" s="29" t="s">
        <v>1934</v>
      </c>
      <c r="E13" s="29" t="s">
        <v>234</v>
      </c>
      <c r="F13" s="29" t="s">
        <v>1901</v>
      </c>
      <c r="G13" s="36">
        <v>38</v>
      </c>
      <c r="H13" s="36"/>
      <c r="I13" s="36">
        <v>26</v>
      </c>
    </row>
    <row r="14" spans="1:9" ht="16.5" hidden="1" customHeight="1">
      <c r="A14" s="32">
        <v>2007</v>
      </c>
      <c r="B14" s="38" t="s">
        <v>3386</v>
      </c>
      <c r="C14" s="15" t="s">
        <v>2490</v>
      </c>
      <c r="D14" s="29" t="s">
        <v>2498</v>
      </c>
      <c r="E14" s="29" t="s">
        <v>234</v>
      </c>
      <c r="F14" s="29" t="s">
        <v>1901</v>
      </c>
      <c r="G14" s="36">
        <v>918</v>
      </c>
      <c r="H14" s="36"/>
      <c r="I14" s="36">
        <v>406</v>
      </c>
    </row>
    <row r="15" spans="1:9" hidden="1">
      <c r="A15" s="32">
        <v>2007</v>
      </c>
      <c r="B15" s="38" t="s">
        <v>3386</v>
      </c>
      <c r="C15" s="15" t="s">
        <v>2490</v>
      </c>
      <c r="D15" s="29" t="s">
        <v>1948</v>
      </c>
      <c r="E15" s="29" t="s">
        <v>234</v>
      </c>
      <c r="F15" s="29" t="s">
        <v>1948</v>
      </c>
      <c r="G15" s="36">
        <v>513</v>
      </c>
      <c r="H15" s="36"/>
      <c r="I15" s="36">
        <v>75</v>
      </c>
    </row>
    <row r="16" spans="1:9" hidden="1">
      <c r="A16" s="32">
        <v>2007</v>
      </c>
      <c r="B16" s="38" t="s">
        <v>3386</v>
      </c>
      <c r="C16" s="15" t="s">
        <v>2490</v>
      </c>
      <c r="D16" s="29" t="s">
        <v>1949</v>
      </c>
      <c r="E16" s="29" t="s">
        <v>234</v>
      </c>
      <c r="F16" s="29" t="s">
        <v>1949</v>
      </c>
      <c r="G16" s="36">
        <v>116</v>
      </c>
      <c r="H16" s="36"/>
      <c r="I16" s="36">
        <v>66</v>
      </c>
    </row>
    <row r="17" spans="1:9" hidden="1">
      <c r="A17" s="32">
        <v>2007</v>
      </c>
      <c r="B17" s="38" t="s">
        <v>3386</v>
      </c>
      <c r="C17" s="15" t="s">
        <v>2490</v>
      </c>
      <c r="D17" s="29" t="s">
        <v>730</v>
      </c>
      <c r="E17" s="29" t="s">
        <v>234</v>
      </c>
      <c r="F17" s="29" t="s">
        <v>730</v>
      </c>
      <c r="G17" s="36">
        <v>173</v>
      </c>
      <c r="H17" s="36"/>
      <c r="I17" s="36">
        <v>76</v>
      </c>
    </row>
    <row r="18" spans="1:9" ht="16.5" hidden="1" customHeight="1">
      <c r="A18" s="32">
        <v>2007</v>
      </c>
      <c r="B18" s="38" t="s">
        <v>3386</v>
      </c>
      <c r="C18" s="15" t="s">
        <v>2490</v>
      </c>
      <c r="D18" s="29" t="s">
        <v>1945</v>
      </c>
      <c r="E18" s="29" t="s">
        <v>234</v>
      </c>
      <c r="F18" s="29" t="s">
        <v>1901</v>
      </c>
      <c r="G18" s="36">
        <v>173</v>
      </c>
      <c r="H18" s="36"/>
      <c r="I18" s="36">
        <v>62</v>
      </c>
    </row>
    <row r="19" spans="1:9" ht="16.5" hidden="1" customHeight="1">
      <c r="A19" s="32">
        <v>2007</v>
      </c>
      <c r="B19" s="29" t="s">
        <v>3387</v>
      </c>
      <c r="C19" s="15" t="s">
        <v>2490</v>
      </c>
      <c r="D19" s="29" t="s">
        <v>1988</v>
      </c>
      <c r="E19" s="29" t="s">
        <v>234</v>
      </c>
      <c r="F19" s="29" t="s">
        <v>1901</v>
      </c>
      <c r="G19" s="36">
        <v>466</v>
      </c>
      <c r="H19" s="36"/>
      <c r="I19" s="36">
        <v>218</v>
      </c>
    </row>
    <row r="20" spans="1:9" ht="16.5" hidden="1" customHeight="1">
      <c r="A20" s="32">
        <v>2007</v>
      </c>
      <c r="B20" s="29" t="s">
        <v>3387</v>
      </c>
      <c r="C20" s="15" t="s">
        <v>2490</v>
      </c>
      <c r="D20" s="29" t="s">
        <v>698</v>
      </c>
      <c r="E20" s="29" t="s">
        <v>234</v>
      </c>
      <c r="F20" s="29" t="s">
        <v>1901</v>
      </c>
      <c r="G20" s="36">
        <v>296</v>
      </c>
      <c r="H20" s="36"/>
      <c r="I20" s="36">
        <v>129</v>
      </c>
    </row>
    <row r="21" spans="1:9" ht="16.5" hidden="1" customHeight="1">
      <c r="A21" s="32">
        <v>2007</v>
      </c>
      <c r="B21" s="29" t="s">
        <v>3387</v>
      </c>
      <c r="C21" s="15" t="s">
        <v>2490</v>
      </c>
      <c r="D21" s="29" t="s">
        <v>1987</v>
      </c>
      <c r="E21" s="29" t="s">
        <v>234</v>
      </c>
      <c r="F21" s="29" t="s">
        <v>1901</v>
      </c>
      <c r="G21" s="36">
        <v>211</v>
      </c>
      <c r="H21" s="36"/>
      <c r="I21" s="36">
        <v>146</v>
      </c>
    </row>
    <row r="22" spans="1:9" ht="16.5" hidden="1" customHeight="1">
      <c r="A22" s="32">
        <v>2007</v>
      </c>
      <c r="B22" s="29" t="s">
        <v>3387</v>
      </c>
      <c r="C22" s="15" t="s">
        <v>2490</v>
      </c>
      <c r="D22" s="29" t="s">
        <v>2496</v>
      </c>
      <c r="E22" s="29" t="s">
        <v>234</v>
      </c>
      <c r="F22" s="29" t="s">
        <v>1901</v>
      </c>
      <c r="G22" s="36">
        <v>638</v>
      </c>
      <c r="H22" s="36"/>
      <c r="I22" s="36">
        <v>350</v>
      </c>
    </row>
    <row r="23" spans="1:9" hidden="1">
      <c r="A23" s="32">
        <v>2007</v>
      </c>
      <c r="B23" s="29" t="s">
        <v>3387</v>
      </c>
      <c r="C23" s="15" t="s">
        <v>2490</v>
      </c>
      <c r="D23" s="29" t="s">
        <v>2497</v>
      </c>
      <c r="E23" s="29" t="s">
        <v>234</v>
      </c>
      <c r="F23" s="29" t="s">
        <v>1927</v>
      </c>
      <c r="G23" s="36">
        <v>326</v>
      </c>
      <c r="H23" s="36"/>
      <c r="I23" s="36">
        <v>102</v>
      </c>
    </row>
    <row r="24" spans="1:9" ht="16.5" hidden="1" customHeight="1">
      <c r="A24" s="32">
        <v>2007</v>
      </c>
      <c r="B24" s="29" t="s">
        <v>3387</v>
      </c>
      <c r="C24" s="15" t="s">
        <v>2490</v>
      </c>
      <c r="D24" s="29" t="s">
        <v>2499</v>
      </c>
      <c r="E24" s="29" t="s">
        <v>234</v>
      </c>
      <c r="F24" s="29" t="s">
        <v>1901</v>
      </c>
      <c r="G24" s="36">
        <v>105</v>
      </c>
      <c r="H24" s="36"/>
      <c r="I24" s="36">
        <v>54</v>
      </c>
    </row>
    <row r="25" spans="1:9" ht="16.5" hidden="1" customHeight="1">
      <c r="A25" s="32">
        <v>2007</v>
      </c>
      <c r="B25" s="29" t="s">
        <v>3387</v>
      </c>
      <c r="C25" s="15" t="s">
        <v>2490</v>
      </c>
      <c r="D25" s="29" t="s">
        <v>3382</v>
      </c>
      <c r="E25" s="29" t="s">
        <v>234</v>
      </c>
      <c r="F25" s="29" t="s">
        <v>1901</v>
      </c>
      <c r="G25" s="36">
        <v>122</v>
      </c>
      <c r="H25" s="36"/>
      <c r="I25" s="36">
        <v>69</v>
      </c>
    </row>
    <row r="26" spans="1:9" ht="16.5" hidden="1" customHeight="1">
      <c r="A26" s="32">
        <v>2007</v>
      </c>
      <c r="B26" s="29" t="s">
        <v>3387</v>
      </c>
      <c r="C26" s="15" t="s">
        <v>2490</v>
      </c>
      <c r="D26" s="29" t="s">
        <v>3383</v>
      </c>
      <c r="E26" s="29" t="s">
        <v>234</v>
      </c>
      <c r="F26" s="29" t="s">
        <v>1901</v>
      </c>
      <c r="G26" s="36">
        <v>390</v>
      </c>
      <c r="H26" s="36"/>
      <c r="I26" s="36">
        <v>195</v>
      </c>
    </row>
    <row r="27" spans="1:9" hidden="1">
      <c r="A27" s="32">
        <v>2007</v>
      </c>
      <c r="B27" s="29" t="s">
        <v>3387</v>
      </c>
      <c r="C27" s="15" t="s">
        <v>2490</v>
      </c>
      <c r="D27" s="29" t="s">
        <v>709</v>
      </c>
      <c r="E27" s="29" t="s">
        <v>234</v>
      </c>
      <c r="F27" s="29" t="s">
        <v>106</v>
      </c>
      <c r="G27" s="36">
        <v>29</v>
      </c>
      <c r="H27" s="36"/>
      <c r="I27" s="36">
        <v>24</v>
      </c>
    </row>
    <row r="28" spans="1:9" hidden="1">
      <c r="A28" s="32">
        <v>2007</v>
      </c>
      <c r="B28" s="29" t="s">
        <v>3387</v>
      </c>
      <c r="C28" s="15" t="s">
        <v>2490</v>
      </c>
      <c r="D28" s="29" t="s">
        <v>1931</v>
      </c>
      <c r="E28" s="29" t="s">
        <v>234</v>
      </c>
      <c r="F28" s="29" t="s">
        <v>1931</v>
      </c>
      <c r="G28" s="36">
        <v>94</v>
      </c>
      <c r="H28" s="36"/>
      <c r="I28" s="36">
        <v>71</v>
      </c>
    </row>
    <row r="29" spans="1:9" hidden="1">
      <c r="A29" s="32">
        <v>2007</v>
      </c>
      <c r="B29" s="29" t="s">
        <v>3387</v>
      </c>
      <c r="C29" s="15" t="s">
        <v>2490</v>
      </c>
      <c r="D29" s="29" t="s">
        <v>1989</v>
      </c>
      <c r="E29" s="29" t="s">
        <v>234</v>
      </c>
      <c r="F29" s="29" t="s">
        <v>1929</v>
      </c>
      <c r="G29" s="36">
        <v>25</v>
      </c>
      <c r="H29" s="36"/>
      <c r="I29" s="36">
        <v>14</v>
      </c>
    </row>
    <row r="30" spans="1:9" ht="16.5" hidden="1" customHeight="1">
      <c r="A30" s="32">
        <v>2007</v>
      </c>
      <c r="B30" s="29" t="s">
        <v>3387</v>
      </c>
      <c r="C30" s="15" t="s">
        <v>2490</v>
      </c>
      <c r="D30" s="29" t="s">
        <v>1934</v>
      </c>
      <c r="E30" s="29" t="s">
        <v>234</v>
      </c>
      <c r="F30" s="29" t="s">
        <v>1901</v>
      </c>
      <c r="G30" s="36">
        <v>13</v>
      </c>
      <c r="H30" s="36"/>
      <c r="I30" s="36">
        <v>10</v>
      </c>
    </row>
    <row r="31" spans="1:9" ht="16.5" hidden="1" customHeight="1">
      <c r="A31" s="32">
        <v>2007</v>
      </c>
      <c r="B31" s="29" t="s">
        <v>3387</v>
      </c>
      <c r="C31" s="15" t="s">
        <v>2490</v>
      </c>
      <c r="D31" s="29" t="s">
        <v>2498</v>
      </c>
      <c r="E31" s="29" t="s">
        <v>234</v>
      </c>
      <c r="F31" s="29" t="s">
        <v>1901</v>
      </c>
      <c r="G31" s="36">
        <v>647</v>
      </c>
      <c r="H31" s="36"/>
      <c r="I31" s="36">
        <v>250</v>
      </c>
    </row>
    <row r="32" spans="1:9" hidden="1">
      <c r="A32" s="32">
        <v>2007</v>
      </c>
      <c r="B32" s="29" t="s">
        <v>3387</v>
      </c>
      <c r="C32" s="15" t="s">
        <v>2490</v>
      </c>
      <c r="D32" s="29" t="s">
        <v>1948</v>
      </c>
      <c r="E32" s="29" t="s">
        <v>234</v>
      </c>
      <c r="F32" s="29" t="s">
        <v>1948</v>
      </c>
      <c r="G32" s="36">
        <v>363</v>
      </c>
      <c r="H32" s="36"/>
      <c r="I32" s="36">
        <v>84</v>
      </c>
    </row>
    <row r="33" spans="1:9" hidden="1">
      <c r="A33" s="32">
        <v>2007</v>
      </c>
      <c r="B33" s="29" t="s">
        <v>3387</v>
      </c>
      <c r="C33" s="15" t="s">
        <v>2490</v>
      </c>
      <c r="D33" s="29" t="s">
        <v>1949</v>
      </c>
      <c r="E33" s="29" t="s">
        <v>234</v>
      </c>
      <c r="F33" s="29" t="s">
        <v>1949</v>
      </c>
      <c r="G33" s="36">
        <v>87</v>
      </c>
      <c r="H33" s="36"/>
      <c r="I33" s="36">
        <v>65</v>
      </c>
    </row>
    <row r="34" spans="1:9" hidden="1">
      <c r="A34" s="32">
        <v>2007</v>
      </c>
      <c r="B34" s="29" t="s">
        <v>3387</v>
      </c>
      <c r="C34" s="15" t="s">
        <v>2490</v>
      </c>
      <c r="D34" s="29" t="s">
        <v>730</v>
      </c>
      <c r="E34" s="29" t="s">
        <v>234</v>
      </c>
      <c r="F34" s="29" t="s">
        <v>730</v>
      </c>
      <c r="G34" s="36">
        <v>125</v>
      </c>
      <c r="H34" s="36"/>
      <c r="I34" s="36">
        <v>87</v>
      </c>
    </row>
    <row r="35" spans="1:9" ht="16.5" hidden="1" customHeight="1">
      <c r="A35" s="32">
        <v>2007</v>
      </c>
      <c r="B35" s="29" t="s">
        <v>3387</v>
      </c>
      <c r="C35" s="15" t="s">
        <v>2490</v>
      </c>
      <c r="D35" s="29" t="s">
        <v>1945</v>
      </c>
      <c r="E35" s="29" t="s">
        <v>234</v>
      </c>
      <c r="F35" s="29" t="s">
        <v>1901</v>
      </c>
      <c r="G35" s="36">
        <v>90</v>
      </c>
      <c r="H35" s="36"/>
      <c r="I35" s="36">
        <v>37</v>
      </c>
    </row>
    <row r="36" spans="1:9" ht="16.5" hidden="1" customHeight="1">
      <c r="A36" s="32">
        <v>2007</v>
      </c>
      <c r="B36" s="38" t="s">
        <v>3386</v>
      </c>
      <c r="C36" s="37" t="s">
        <v>644</v>
      </c>
      <c r="D36" s="29" t="s">
        <v>2496</v>
      </c>
      <c r="E36" s="29" t="s">
        <v>1916</v>
      </c>
      <c r="F36" s="29" t="s">
        <v>203</v>
      </c>
      <c r="G36" s="36">
        <v>38</v>
      </c>
      <c r="H36" s="36">
        <v>35</v>
      </c>
      <c r="I36" s="36">
        <v>28</v>
      </c>
    </row>
    <row r="37" spans="1:9" ht="16.5" hidden="1" customHeight="1">
      <c r="A37" s="32">
        <v>2007</v>
      </c>
      <c r="B37" s="38" t="s">
        <v>3386</v>
      </c>
      <c r="C37" s="37" t="s">
        <v>644</v>
      </c>
      <c r="D37" s="29" t="s">
        <v>2496</v>
      </c>
      <c r="E37" s="29" t="s">
        <v>1916</v>
      </c>
      <c r="F37" s="29" t="s">
        <v>206</v>
      </c>
      <c r="G37" s="36">
        <v>17</v>
      </c>
      <c r="H37" s="36">
        <v>17</v>
      </c>
      <c r="I37" s="36">
        <v>15</v>
      </c>
    </row>
    <row r="38" spans="1:9" ht="16.5" hidden="1" customHeight="1">
      <c r="A38" s="32">
        <v>2007</v>
      </c>
      <c r="B38" s="38" t="s">
        <v>3386</v>
      </c>
      <c r="C38" s="37" t="s">
        <v>644</v>
      </c>
      <c r="D38" s="29" t="s">
        <v>2496</v>
      </c>
      <c r="E38" s="29" t="s">
        <v>1916</v>
      </c>
      <c r="F38" s="29" t="s">
        <v>204</v>
      </c>
      <c r="G38" s="36">
        <v>22</v>
      </c>
      <c r="H38" s="36">
        <v>16</v>
      </c>
      <c r="I38" s="36">
        <v>14</v>
      </c>
    </row>
    <row r="39" spans="1:9" ht="16.5" hidden="1" customHeight="1">
      <c r="A39" s="32">
        <v>2007</v>
      </c>
      <c r="B39" s="38" t="s">
        <v>3386</v>
      </c>
      <c r="C39" s="37" t="s">
        <v>644</v>
      </c>
      <c r="D39" s="29" t="s">
        <v>2496</v>
      </c>
      <c r="E39" s="29" t="s">
        <v>1916</v>
      </c>
      <c r="F39" s="29" t="s">
        <v>207</v>
      </c>
      <c r="G39" s="36">
        <v>23</v>
      </c>
      <c r="H39" s="36">
        <v>22</v>
      </c>
      <c r="I39" s="36">
        <v>19</v>
      </c>
    </row>
    <row r="40" spans="1:9" hidden="1">
      <c r="A40" s="32">
        <v>2007</v>
      </c>
      <c r="B40" s="38" t="s">
        <v>3386</v>
      </c>
      <c r="C40" s="37" t="s">
        <v>644</v>
      </c>
      <c r="D40" s="29" t="s">
        <v>2496</v>
      </c>
      <c r="E40" s="29" t="s">
        <v>1916</v>
      </c>
      <c r="F40" s="29" t="s">
        <v>205</v>
      </c>
      <c r="G40" s="36">
        <v>38</v>
      </c>
      <c r="H40" s="36">
        <v>38</v>
      </c>
      <c r="I40" s="36">
        <v>32</v>
      </c>
    </row>
    <row r="41" spans="1:9" ht="16.5" hidden="1" customHeight="1">
      <c r="A41" s="32">
        <v>2007</v>
      </c>
      <c r="B41" s="38" t="s">
        <v>3386</v>
      </c>
      <c r="C41" s="37" t="s">
        <v>644</v>
      </c>
      <c r="D41" s="29" t="s">
        <v>2496</v>
      </c>
      <c r="E41" s="29" t="s">
        <v>1916</v>
      </c>
      <c r="F41" s="29" t="s">
        <v>49</v>
      </c>
      <c r="G41" s="36">
        <v>38</v>
      </c>
      <c r="H41" s="36">
        <v>37</v>
      </c>
      <c r="I41" s="36">
        <v>24</v>
      </c>
    </row>
    <row r="42" spans="1:9" ht="16.5" hidden="1" customHeight="1">
      <c r="A42" s="32">
        <v>2007</v>
      </c>
      <c r="B42" s="38" t="s">
        <v>3386</v>
      </c>
      <c r="C42" s="37" t="s">
        <v>644</v>
      </c>
      <c r="D42" s="29" t="s">
        <v>2691</v>
      </c>
      <c r="E42" s="29" t="s">
        <v>1916</v>
      </c>
      <c r="F42" s="29" t="s">
        <v>3784</v>
      </c>
      <c r="G42" s="36">
        <v>2</v>
      </c>
      <c r="H42" s="36">
        <v>2</v>
      </c>
      <c r="I42" s="36">
        <v>0</v>
      </c>
    </row>
    <row r="43" spans="1:9" ht="16.5" hidden="1" customHeight="1">
      <c r="A43" s="32">
        <v>2007</v>
      </c>
      <c r="B43" s="38" t="s">
        <v>3386</v>
      </c>
      <c r="C43" s="37" t="s">
        <v>644</v>
      </c>
      <c r="D43" s="29" t="s">
        <v>2691</v>
      </c>
      <c r="E43" s="29" t="s">
        <v>1916</v>
      </c>
      <c r="F43" s="29" t="s">
        <v>55</v>
      </c>
      <c r="G43" s="36">
        <v>15</v>
      </c>
      <c r="H43" s="36">
        <v>15</v>
      </c>
      <c r="I43" s="36">
        <v>13</v>
      </c>
    </row>
    <row r="44" spans="1:9" hidden="1">
      <c r="A44" s="32">
        <v>2007</v>
      </c>
      <c r="B44" s="38" t="s">
        <v>3386</v>
      </c>
      <c r="C44" s="37" t="s">
        <v>644</v>
      </c>
      <c r="D44" s="29" t="s">
        <v>2691</v>
      </c>
      <c r="E44" s="29" t="s">
        <v>1916</v>
      </c>
      <c r="F44" s="29" t="s">
        <v>2475</v>
      </c>
      <c r="G44" s="36">
        <v>2</v>
      </c>
      <c r="H44" s="36">
        <v>2</v>
      </c>
      <c r="I44" s="36">
        <v>0</v>
      </c>
    </row>
    <row r="45" spans="1:9" hidden="1">
      <c r="A45" s="32">
        <v>2007</v>
      </c>
      <c r="B45" s="38" t="s">
        <v>3386</v>
      </c>
      <c r="C45" s="37" t="s">
        <v>644</v>
      </c>
      <c r="D45" s="29" t="s">
        <v>2498</v>
      </c>
      <c r="E45" s="29" t="s">
        <v>1916</v>
      </c>
      <c r="F45" s="29" t="s">
        <v>226</v>
      </c>
      <c r="G45" s="36">
        <v>16</v>
      </c>
      <c r="H45" s="36">
        <v>15</v>
      </c>
      <c r="I45" s="36">
        <v>11</v>
      </c>
    </row>
    <row r="46" spans="1:9" hidden="1">
      <c r="A46" s="32">
        <v>2007</v>
      </c>
      <c r="B46" s="38" t="s">
        <v>3386</v>
      </c>
      <c r="C46" s="37" t="s">
        <v>644</v>
      </c>
      <c r="D46" s="29" t="s">
        <v>2498</v>
      </c>
      <c r="E46" s="29" t="s">
        <v>1916</v>
      </c>
      <c r="F46" s="29" t="s">
        <v>3783</v>
      </c>
      <c r="G46" s="36">
        <v>21</v>
      </c>
      <c r="H46" s="36">
        <v>21</v>
      </c>
      <c r="I46" s="36">
        <v>17</v>
      </c>
    </row>
    <row r="47" spans="1:9" ht="16.5" hidden="1" customHeight="1">
      <c r="A47" s="32">
        <v>2007</v>
      </c>
      <c r="B47" s="38" t="s">
        <v>3386</v>
      </c>
      <c r="C47" s="37" t="s">
        <v>644</v>
      </c>
      <c r="D47" s="29" t="s">
        <v>2498</v>
      </c>
      <c r="E47" s="29" t="s">
        <v>1916</v>
      </c>
      <c r="F47" s="29" t="s">
        <v>135</v>
      </c>
      <c r="G47" s="36">
        <v>27</v>
      </c>
      <c r="H47" s="36">
        <v>27</v>
      </c>
      <c r="I47" s="36">
        <v>26</v>
      </c>
    </row>
    <row r="48" spans="1:9" ht="16.5" hidden="1" customHeight="1">
      <c r="A48" s="32">
        <v>2007</v>
      </c>
      <c r="B48" s="38" t="s">
        <v>3386</v>
      </c>
      <c r="C48" s="37" t="s">
        <v>644</v>
      </c>
      <c r="D48" s="29" t="s">
        <v>2498</v>
      </c>
      <c r="E48" s="29" t="s">
        <v>1916</v>
      </c>
      <c r="F48" s="29" t="s">
        <v>4325</v>
      </c>
      <c r="G48" s="36">
        <v>9</v>
      </c>
      <c r="H48" s="36">
        <v>9</v>
      </c>
      <c r="I48" s="36">
        <v>4</v>
      </c>
    </row>
    <row r="49" spans="1:9" hidden="1">
      <c r="A49" s="32">
        <v>2007</v>
      </c>
      <c r="B49" s="29" t="s">
        <v>3387</v>
      </c>
      <c r="C49" s="37" t="s">
        <v>644</v>
      </c>
      <c r="D49" s="29" t="s">
        <v>2496</v>
      </c>
      <c r="E49" s="29" t="s">
        <v>1916</v>
      </c>
      <c r="F49" s="29" t="s">
        <v>203</v>
      </c>
      <c r="G49" s="36">
        <v>42</v>
      </c>
      <c r="H49" s="36">
        <v>40</v>
      </c>
      <c r="I49" s="36">
        <v>30</v>
      </c>
    </row>
    <row r="50" spans="1:9" hidden="1">
      <c r="A50" s="32">
        <v>2007</v>
      </c>
      <c r="B50" s="29" t="s">
        <v>3387</v>
      </c>
      <c r="C50" s="37" t="s">
        <v>644</v>
      </c>
      <c r="D50" s="29" t="s">
        <v>2496</v>
      </c>
      <c r="E50" s="29" t="s">
        <v>1916</v>
      </c>
      <c r="F50" s="29" t="s">
        <v>206</v>
      </c>
      <c r="G50" s="36">
        <v>15</v>
      </c>
      <c r="H50" s="36">
        <v>15</v>
      </c>
      <c r="I50" s="36">
        <v>13</v>
      </c>
    </row>
    <row r="51" spans="1:9" hidden="1">
      <c r="A51" s="32">
        <v>2007</v>
      </c>
      <c r="B51" s="29" t="s">
        <v>3387</v>
      </c>
      <c r="C51" s="37" t="s">
        <v>644</v>
      </c>
      <c r="D51" s="29" t="s">
        <v>2496</v>
      </c>
      <c r="E51" s="29" t="s">
        <v>1916</v>
      </c>
      <c r="F51" s="29" t="s">
        <v>204</v>
      </c>
      <c r="G51" s="36">
        <v>45</v>
      </c>
      <c r="H51" s="36">
        <v>36</v>
      </c>
      <c r="I51" s="36">
        <v>30</v>
      </c>
    </row>
    <row r="52" spans="1:9" ht="16.5" hidden="1" customHeight="1">
      <c r="A52" s="32">
        <v>2007</v>
      </c>
      <c r="B52" s="29" t="s">
        <v>3387</v>
      </c>
      <c r="C52" s="37" t="s">
        <v>644</v>
      </c>
      <c r="D52" s="29" t="s">
        <v>2496</v>
      </c>
      <c r="E52" s="29" t="s">
        <v>1916</v>
      </c>
      <c r="F52" s="29" t="s">
        <v>207</v>
      </c>
      <c r="G52" s="36">
        <v>14</v>
      </c>
      <c r="H52" s="36">
        <v>14</v>
      </c>
      <c r="I52" s="36">
        <v>9</v>
      </c>
    </row>
    <row r="53" spans="1:9" ht="16.5" hidden="1" customHeight="1">
      <c r="A53" s="32">
        <v>2007</v>
      </c>
      <c r="B53" s="29" t="s">
        <v>3387</v>
      </c>
      <c r="C53" s="37" t="s">
        <v>644</v>
      </c>
      <c r="D53" s="29" t="s">
        <v>2496</v>
      </c>
      <c r="E53" s="29" t="s">
        <v>1916</v>
      </c>
      <c r="F53" s="29" t="s">
        <v>205</v>
      </c>
      <c r="G53" s="36">
        <v>21</v>
      </c>
      <c r="H53" s="36">
        <v>20</v>
      </c>
      <c r="I53" s="36">
        <v>17</v>
      </c>
    </row>
    <row r="54" spans="1:9" ht="16.5" hidden="1" customHeight="1">
      <c r="A54" s="32">
        <v>2007</v>
      </c>
      <c r="B54" s="29" t="s">
        <v>3387</v>
      </c>
      <c r="C54" s="37" t="s">
        <v>644</v>
      </c>
      <c r="D54" s="29" t="s">
        <v>2496</v>
      </c>
      <c r="E54" s="29" t="s">
        <v>1916</v>
      </c>
      <c r="F54" s="29" t="s">
        <v>49</v>
      </c>
      <c r="G54" s="36">
        <v>27</v>
      </c>
      <c r="H54" s="36">
        <v>27</v>
      </c>
      <c r="I54" s="36">
        <v>22</v>
      </c>
    </row>
    <row r="55" spans="1:9" ht="16.5" hidden="1" customHeight="1">
      <c r="A55" s="32">
        <v>2007</v>
      </c>
      <c r="B55" s="29" t="s">
        <v>3387</v>
      </c>
      <c r="C55" s="37" t="s">
        <v>644</v>
      </c>
      <c r="D55" s="29" t="s">
        <v>2691</v>
      </c>
      <c r="E55" s="29" t="s">
        <v>1916</v>
      </c>
      <c r="F55" s="29" t="s">
        <v>3784</v>
      </c>
      <c r="G55" s="36">
        <v>32</v>
      </c>
      <c r="H55" s="36">
        <v>30</v>
      </c>
      <c r="I55" s="36">
        <v>28</v>
      </c>
    </row>
    <row r="56" spans="1:9" ht="16.5" hidden="1" customHeight="1">
      <c r="A56" s="32">
        <v>2007</v>
      </c>
      <c r="B56" s="29" t="s">
        <v>3387</v>
      </c>
      <c r="C56" s="37" t="s">
        <v>644</v>
      </c>
      <c r="D56" s="29" t="s">
        <v>2691</v>
      </c>
      <c r="E56" s="29" t="s">
        <v>1916</v>
      </c>
      <c r="F56" s="29" t="s">
        <v>55</v>
      </c>
      <c r="G56" s="36">
        <v>22</v>
      </c>
      <c r="H56" s="36">
        <v>22</v>
      </c>
      <c r="I56" s="36">
        <v>19</v>
      </c>
    </row>
    <row r="57" spans="1:9" ht="16.5" hidden="1" customHeight="1">
      <c r="A57" s="32">
        <v>2007</v>
      </c>
      <c r="B57" s="29" t="s">
        <v>3387</v>
      </c>
      <c r="C57" s="37" t="s">
        <v>644</v>
      </c>
      <c r="D57" s="29" t="s">
        <v>2691</v>
      </c>
      <c r="E57" s="29" t="s">
        <v>1916</v>
      </c>
      <c r="F57" s="29" t="s">
        <v>2475</v>
      </c>
      <c r="G57" s="36">
        <v>3</v>
      </c>
      <c r="H57" s="36">
        <v>2</v>
      </c>
      <c r="I57" s="36">
        <v>0</v>
      </c>
    </row>
    <row r="58" spans="1:9" ht="16.5" hidden="1" customHeight="1">
      <c r="A58" s="32">
        <v>2007</v>
      </c>
      <c r="B58" s="29" t="s">
        <v>3387</v>
      </c>
      <c r="C58" s="37" t="s">
        <v>644</v>
      </c>
      <c r="D58" s="29" t="s">
        <v>2691</v>
      </c>
      <c r="E58" s="29" t="s">
        <v>1916</v>
      </c>
      <c r="F58" s="29" t="s">
        <v>2476</v>
      </c>
      <c r="G58" s="36">
        <v>15</v>
      </c>
      <c r="H58" s="36">
        <v>14</v>
      </c>
      <c r="I58" s="36">
        <v>12</v>
      </c>
    </row>
    <row r="59" spans="1:9" ht="16.5" hidden="1" customHeight="1">
      <c r="A59" s="32">
        <v>2007</v>
      </c>
      <c r="B59" s="29" t="s">
        <v>3387</v>
      </c>
      <c r="C59" s="37" t="s">
        <v>644</v>
      </c>
      <c r="D59" s="29" t="s">
        <v>2498</v>
      </c>
      <c r="E59" s="29" t="s">
        <v>1916</v>
      </c>
      <c r="F59" s="29" t="s">
        <v>226</v>
      </c>
      <c r="G59" s="36">
        <v>16</v>
      </c>
      <c r="H59" s="36">
        <v>16</v>
      </c>
      <c r="I59" s="36">
        <v>14</v>
      </c>
    </row>
    <row r="60" spans="1:9" ht="16.5" hidden="1" customHeight="1">
      <c r="A60" s="32">
        <v>2007</v>
      </c>
      <c r="B60" s="29" t="s">
        <v>3387</v>
      </c>
      <c r="C60" s="37" t="s">
        <v>644</v>
      </c>
      <c r="D60" s="29" t="s">
        <v>2498</v>
      </c>
      <c r="E60" s="29" t="s">
        <v>1916</v>
      </c>
      <c r="F60" s="29" t="s">
        <v>3783</v>
      </c>
      <c r="G60" s="36">
        <v>21</v>
      </c>
      <c r="H60" s="36">
        <v>21</v>
      </c>
      <c r="I60" s="36">
        <v>19</v>
      </c>
    </row>
    <row r="61" spans="1:9" ht="16.5" hidden="1" customHeight="1">
      <c r="A61" s="32">
        <v>2007</v>
      </c>
      <c r="B61" s="29" t="s">
        <v>3387</v>
      </c>
      <c r="C61" s="37" t="s">
        <v>644</v>
      </c>
      <c r="D61" s="29" t="s">
        <v>2498</v>
      </c>
      <c r="E61" s="29" t="s">
        <v>1916</v>
      </c>
      <c r="F61" s="29" t="s">
        <v>135</v>
      </c>
      <c r="G61" s="36">
        <v>28</v>
      </c>
      <c r="H61" s="36">
        <v>28</v>
      </c>
      <c r="I61" s="36">
        <v>23</v>
      </c>
    </row>
    <row r="62" spans="1:9" ht="16.5" hidden="1" customHeight="1">
      <c r="A62" s="32">
        <v>2007</v>
      </c>
      <c r="B62" s="29" t="s">
        <v>3387</v>
      </c>
      <c r="C62" s="37" t="s">
        <v>644</v>
      </c>
      <c r="D62" s="29" t="s">
        <v>2498</v>
      </c>
      <c r="E62" s="29" t="s">
        <v>1916</v>
      </c>
      <c r="F62" s="29" t="s">
        <v>4325</v>
      </c>
      <c r="G62" s="36">
        <v>8</v>
      </c>
      <c r="H62" s="36">
        <v>7</v>
      </c>
      <c r="I62" s="36">
        <v>6</v>
      </c>
    </row>
    <row r="63" spans="1:9" ht="16.5" hidden="1" customHeight="1">
      <c r="A63" s="32">
        <v>2007</v>
      </c>
      <c r="B63" s="29" t="s">
        <v>3387</v>
      </c>
      <c r="C63" s="37" t="s">
        <v>644</v>
      </c>
      <c r="D63" s="29" t="s">
        <v>2498</v>
      </c>
      <c r="E63" s="29" t="s">
        <v>1916</v>
      </c>
      <c r="F63" s="29" t="s">
        <v>227</v>
      </c>
      <c r="G63" s="36">
        <v>32</v>
      </c>
      <c r="H63" s="36">
        <v>30</v>
      </c>
      <c r="I63" s="36">
        <v>25</v>
      </c>
    </row>
    <row r="64" spans="1:9" ht="16.5" hidden="1" customHeight="1">
      <c r="A64" s="28">
        <v>2008</v>
      </c>
      <c r="B64" s="38" t="s">
        <v>3386</v>
      </c>
      <c r="C64" s="15" t="s">
        <v>2490</v>
      </c>
      <c r="D64" s="29" t="s">
        <v>1988</v>
      </c>
      <c r="E64" s="29" t="s">
        <v>234</v>
      </c>
      <c r="F64" s="29" t="s">
        <v>1901</v>
      </c>
      <c r="G64" s="36">
        <v>677</v>
      </c>
      <c r="H64" s="36"/>
      <c r="I64" s="36">
        <v>245</v>
      </c>
    </row>
    <row r="65" spans="1:9" ht="16.5" hidden="1" customHeight="1">
      <c r="A65" s="28">
        <v>2008</v>
      </c>
      <c r="B65" s="38" t="s">
        <v>3386</v>
      </c>
      <c r="C65" s="15" t="s">
        <v>2490</v>
      </c>
      <c r="D65" s="29" t="s">
        <v>698</v>
      </c>
      <c r="E65" s="29" t="s">
        <v>234</v>
      </c>
      <c r="F65" s="29" t="s">
        <v>1901</v>
      </c>
      <c r="G65" s="36">
        <v>341</v>
      </c>
      <c r="H65" s="36"/>
      <c r="I65" s="36">
        <v>127</v>
      </c>
    </row>
    <row r="66" spans="1:9" ht="16.5" hidden="1" customHeight="1">
      <c r="A66" s="28">
        <v>2008</v>
      </c>
      <c r="B66" s="38" t="s">
        <v>3386</v>
      </c>
      <c r="C66" s="15" t="s">
        <v>2490</v>
      </c>
      <c r="D66" s="29" t="s">
        <v>1987</v>
      </c>
      <c r="E66" s="29" t="s">
        <v>234</v>
      </c>
      <c r="F66" s="29" t="s">
        <v>1901</v>
      </c>
      <c r="G66" s="36">
        <v>336</v>
      </c>
      <c r="H66" s="36"/>
      <c r="I66" s="36">
        <v>237</v>
      </c>
    </row>
    <row r="67" spans="1:9" ht="16.5" hidden="1" customHeight="1">
      <c r="A67" s="28">
        <v>2008</v>
      </c>
      <c r="B67" s="38" t="s">
        <v>3386</v>
      </c>
      <c r="C67" s="15" t="s">
        <v>2490</v>
      </c>
      <c r="D67" s="29" t="s">
        <v>2496</v>
      </c>
      <c r="E67" s="29" t="s">
        <v>234</v>
      </c>
      <c r="F67" s="29" t="s">
        <v>1901</v>
      </c>
      <c r="G67" s="36">
        <v>912</v>
      </c>
      <c r="H67" s="36"/>
      <c r="I67" s="36">
        <v>404</v>
      </c>
    </row>
    <row r="68" spans="1:9" hidden="1">
      <c r="A68" s="28">
        <v>2008</v>
      </c>
      <c r="B68" s="38" t="s">
        <v>3386</v>
      </c>
      <c r="C68" s="15" t="s">
        <v>2490</v>
      </c>
      <c r="D68" s="29" t="s">
        <v>2497</v>
      </c>
      <c r="E68" s="29" t="s">
        <v>234</v>
      </c>
      <c r="F68" s="29" t="s">
        <v>1927</v>
      </c>
      <c r="G68" s="36">
        <v>348</v>
      </c>
      <c r="H68" s="36"/>
      <c r="I68" s="36">
        <v>101</v>
      </c>
    </row>
    <row r="69" spans="1:9" ht="16.5" hidden="1" customHeight="1">
      <c r="A69" s="28">
        <v>2008</v>
      </c>
      <c r="B69" s="38" t="s">
        <v>3386</v>
      </c>
      <c r="C69" s="15" t="s">
        <v>2490</v>
      </c>
      <c r="D69" s="29" t="s">
        <v>2499</v>
      </c>
      <c r="E69" s="29" t="s">
        <v>234</v>
      </c>
      <c r="F69" s="29" t="s">
        <v>1901</v>
      </c>
      <c r="G69" s="36">
        <v>140</v>
      </c>
      <c r="H69" s="36"/>
      <c r="I69" s="36">
        <v>71</v>
      </c>
    </row>
    <row r="70" spans="1:9" ht="16.5" hidden="1" customHeight="1">
      <c r="A70" s="28">
        <v>2008</v>
      </c>
      <c r="B70" s="38" t="s">
        <v>3386</v>
      </c>
      <c r="C70" s="15" t="s">
        <v>2490</v>
      </c>
      <c r="D70" s="29" t="s">
        <v>3382</v>
      </c>
      <c r="E70" s="29" t="s">
        <v>234</v>
      </c>
      <c r="F70" s="29" t="s">
        <v>1901</v>
      </c>
      <c r="G70" s="36">
        <v>140</v>
      </c>
      <c r="H70" s="36"/>
      <c r="I70" s="36">
        <v>90</v>
      </c>
    </row>
    <row r="71" spans="1:9" ht="16.5" hidden="1" customHeight="1">
      <c r="A71" s="28">
        <v>2008</v>
      </c>
      <c r="B71" s="38" t="s">
        <v>3386</v>
      </c>
      <c r="C71" s="15" t="s">
        <v>2490</v>
      </c>
      <c r="D71" s="29" t="s">
        <v>3383</v>
      </c>
      <c r="E71" s="29" t="s">
        <v>234</v>
      </c>
      <c r="F71" s="29" t="s">
        <v>1901</v>
      </c>
      <c r="G71" s="36">
        <v>508</v>
      </c>
      <c r="H71" s="36"/>
      <c r="I71" s="36">
        <v>216</v>
      </c>
    </row>
    <row r="72" spans="1:9" hidden="1">
      <c r="A72" s="28">
        <v>2008</v>
      </c>
      <c r="B72" s="38" t="s">
        <v>3386</v>
      </c>
      <c r="C72" s="15" t="s">
        <v>2490</v>
      </c>
      <c r="D72" s="29" t="s">
        <v>709</v>
      </c>
      <c r="E72" s="29" t="s">
        <v>234</v>
      </c>
      <c r="F72" s="29" t="s">
        <v>106</v>
      </c>
      <c r="G72" s="36">
        <v>38</v>
      </c>
      <c r="H72" s="36"/>
      <c r="I72" s="36">
        <v>27</v>
      </c>
    </row>
    <row r="73" spans="1:9" hidden="1">
      <c r="A73" s="28">
        <v>2008</v>
      </c>
      <c r="B73" s="38" t="s">
        <v>3386</v>
      </c>
      <c r="C73" s="15" t="s">
        <v>2490</v>
      </c>
      <c r="D73" s="29" t="s">
        <v>1931</v>
      </c>
      <c r="E73" s="29" t="s">
        <v>234</v>
      </c>
      <c r="F73" s="29" t="s">
        <v>1931</v>
      </c>
      <c r="G73" s="36">
        <v>120</v>
      </c>
      <c r="H73" s="36"/>
      <c r="I73" s="36">
        <v>84</v>
      </c>
    </row>
    <row r="74" spans="1:9" hidden="1">
      <c r="A74" s="28">
        <v>2008</v>
      </c>
      <c r="B74" s="38" t="s">
        <v>3386</v>
      </c>
      <c r="C74" s="15" t="s">
        <v>2490</v>
      </c>
      <c r="D74" s="29" t="s">
        <v>1989</v>
      </c>
      <c r="E74" s="29" t="s">
        <v>234</v>
      </c>
      <c r="F74" s="29" t="s">
        <v>1929</v>
      </c>
      <c r="G74" s="36">
        <v>55</v>
      </c>
      <c r="H74" s="36"/>
      <c r="I74" s="36">
        <v>41</v>
      </c>
    </row>
    <row r="75" spans="1:9" ht="16.5" hidden="1" customHeight="1">
      <c r="A75" s="28">
        <v>2008</v>
      </c>
      <c r="B75" s="38" t="s">
        <v>3386</v>
      </c>
      <c r="C75" s="15" t="s">
        <v>2490</v>
      </c>
      <c r="D75" s="29" t="s">
        <v>1934</v>
      </c>
      <c r="E75" s="29" t="s">
        <v>234</v>
      </c>
      <c r="F75" s="29" t="s">
        <v>1901</v>
      </c>
      <c r="G75" s="36">
        <v>49</v>
      </c>
      <c r="H75" s="36"/>
      <c r="I75" s="36">
        <v>35</v>
      </c>
    </row>
    <row r="76" spans="1:9" ht="16.5" hidden="1" customHeight="1">
      <c r="A76" s="28">
        <v>2008</v>
      </c>
      <c r="B76" s="38" t="s">
        <v>3386</v>
      </c>
      <c r="C76" s="15" t="s">
        <v>2490</v>
      </c>
      <c r="D76" s="29" t="s">
        <v>2498</v>
      </c>
      <c r="E76" s="29" t="s">
        <v>234</v>
      </c>
      <c r="F76" s="29" t="s">
        <v>1901</v>
      </c>
      <c r="G76" s="36">
        <v>980</v>
      </c>
      <c r="H76" s="36"/>
      <c r="I76" s="36">
        <v>384</v>
      </c>
    </row>
    <row r="77" spans="1:9" hidden="1">
      <c r="A77" s="28">
        <v>2008</v>
      </c>
      <c r="B77" s="38" t="s">
        <v>3386</v>
      </c>
      <c r="C77" s="15" t="s">
        <v>2490</v>
      </c>
      <c r="D77" s="29" t="s">
        <v>1948</v>
      </c>
      <c r="E77" s="29" t="s">
        <v>234</v>
      </c>
      <c r="F77" s="29" t="s">
        <v>1948</v>
      </c>
      <c r="G77" s="36">
        <v>581</v>
      </c>
      <c r="H77" s="36"/>
      <c r="I77" s="36">
        <v>79</v>
      </c>
    </row>
    <row r="78" spans="1:9" hidden="1">
      <c r="A78" s="28">
        <v>2008</v>
      </c>
      <c r="B78" s="38" t="s">
        <v>3386</v>
      </c>
      <c r="C78" s="15" t="s">
        <v>2490</v>
      </c>
      <c r="D78" s="29" t="s">
        <v>1949</v>
      </c>
      <c r="E78" s="29" t="s">
        <v>234</v>
      </c>
      <c r="F78" s="29" t="s">
        <v>1949</v>
      </c>
      <c r="G78" s="36">
        <v>143</v>
      </c>
      <c r="H78" s="36"/>
      <c r="I78" s="36">
        <v>77</v>
      </c>
    </row>
    <row r="79" spans="1:9" hidden="1">
      <c r="A79" s="28">
        <v>2008</v>
      </c>
      <c r="B79" s="38" t="s">
        <v>3386</v>
      </c>
      <c r="C79" s="15" t="s">
        <v>2490</v>
      </c>
      <c r="D79" s="29" t="s">
        <v>730</v>
      </c>
      <c r="E79" s="29" t="s">
        <v>234</v>
      </c>
      <c r="F79" s="29" t="s">
        <v>730</v>
      </c>
      <c r="G79" s="36">
        <v>230</v>
      </c>
      <c r="H79" s="36"/>
      <c r="I79" s="36">
        <v>83</v>
      </c>
    </row>
    <row r="80" spans="1:9" ht="16.5" hidden="1" customHeight="1">
      <c r="A80" s="28">
        <v>2008</v>
      </c>
      <c r="B80" s="38" t="s">
        <v>3386</v>
      </c>
      <c r="C80" s="15" t="s">
        <v>2490</v>
      </c>
      <c r="D80" s="29" t="s">
        <v>1945</v>
      </c>
      <c r="E80" s="29" t="s">
        <v>234</v>
      </c>
      <c r="F80" s="29" t="s">
        <v>1901</v>
      </c>
      <c r="G80" s="36">
        <v>161</v>
      </c>
      <c r="H80" s="36"/>
      <c r="I80" s="36">
        <v>130</v>
      </c>
    </row>
    <row r="81" spans="1:9" ht="16.5" hidden="1" customHeight="1">
      <c r="A81" s="28">
        <v>2008</v>
      </c>
      <c r="B81" s="29" t="s">
        <v>3387</v>
      </c>
      <c r="C81" s="15" t="s">
        <v>2490</v>
      </c>
      <c r="D81" s="29" t="s">
        <v>1988</v>
      </c>
      <c r="E81" s="29" t="s">
        <v>234</v>
      </c>
      <c r="F81" s="29" t="s">
        <v>1901</v>
      </c>
      <c r="G81" s="36">
        <v>375</v>
      </c>
      <c r="H81" s="36"/>
      <c r="I81" s="36">
        <v>163</v>
      </c>
    </row>
    <row r="82" spans="1:9" ht="16.5" hidden="1" customHeight="1">
      <c r="A82" s="28">
        <v>2008</v>
      </c>
      <c r="B82" s="29" t="s">
        <v>3387</v>
      </c>
      <c r="C82" s="15" t="s">
        <v>2490</v>
      </c>
      <c r="D82" s="29" t="s">
        <v>698</v>
      </c>
      <c r="E82" s="29" t="s">
        <v>234</v>
      </c>
      <c r="F82" s="29" t="s">
        <v>1901</v>
      </c>
      <c r="G82" s="36">
        <v>216</v>
      </c>
      <c r="H82" s="36"/>
      <c r="I82" s="36">
        <v>98</v>
      </c>
    </row>
    <row r="83" spans="1:9" ht="16.5" hidden="1" customHeight="1">
      <c r="A83" s="28">
        <v>2008</v>
      </c>
      <c r="B83" s="29" t="s">
        <v>3387</v>
      </c>
      <c r="C83" s="15" t="s">
        <v>2490</v>
      </c>
      <c r="D83" s="29" t="s">
        <v>1987</v>
      </c>
      <c r="E83" s="29" t="s">
        <v>234</v>
      </c>
      <c r="F83" s="29" t="s">
        <v>1901</v>
      </c>
      <c r="G83" s="36">
        <v>158</v>
      </c>
      <c r="H83" s="36"/>
      <c r="I83" s="36">
        <v>101</v>
      </c>
    </row>
    <row r="84" spans="1:9" ht="16.5" hidden="1" customHeight="1">
      <c r="A84" s="28">
        <v>2008</v>
      </c>
      <c r="B84" s="29" t="s">
        <v>3387</v>
      </c>
      <c r="C84" s="15" t="s">
        <v>2490</v>
      </c>
      <c r="D84" s="29" t="s">
        <v>2496</v>
      </c>
      <c r="E84" s="29" t="s">
        <v>234</v>
      </c>
      <c r="F84" s="29" t="s">
        <v>1901</v>
      </c>
      <c r="G84" s="36">
        <v>587</v>
      </c>
      <c r="H84" s="36"/>
      <c r="I84" s="36">
        <v>322</v>
      </c>
    </row>
    <row r="85" spans="1:9" ht="16.5" hidden="1" customHeight="1">
      <c r="A85" s="28">
        <v>2008</v>
      </c>
      <c r="B85" s="29" t="s">
        <v>3387</v>
      </c>
      <c r="C85" s="15" t="s">
        <v>2490</v>
      </c>
      <c r="D85" s="29" t="s">
        <v>2497</v>
      </c>
      <c r="E85" s="29" t="s">
        <v>234</v>
      </c>
      <c r="F85" s="29" t="s">
        <v>1927</v>
      </c>
      <c r="G85" s="36">
        <v>243</v>
      </c>
      <c r="H85" s="36"/>
      <c r="I85" s="36">
        <v>75</v>
      </c>
    </row>
    <row r="86" spans="1:9" ht="16.5" hidden="1" customHeight="1">
      <c r="A86" s="28">
        <v>2008</v>
      </c>
      <c r="B86" s="29" t="s">
        <v>3387</v>
      </c>
      <c r="C86" s="15" t="s">
        <v>2490</v>
      </c>
      <c r="D86" s="29" t="s">
        <v>2499</v>
      </c>
      <c r="E86" s="29" t="s">
        <v>234</v>
      </c>
      <c r="F86" s="29" t="s">
        <v>1901</v>
      </c>
      <c r="G86" s="36">
        <v>94</v>
      </c>
      <c r="H86" s="36"/>
      <c r="I86" s="36">
        <v>46</v>
      </c>
    </row>
    <row r="87" spans="1:9" ht="16.5" hidden="1" customHeight="1">
      <c r="A87" s="28">
        <v>2008</v>
      </c>
      <c r="B87" s="29" t="s">
        <v>3387</v>
      </c>
      <c r="C87" s="15" t="s">
        <v>2490</v>
      </c>
      <c r="D87" s="29" t="s">
        <v>3382</v>
      </c>
      <c r="E87" s="29" t="s">
        <v>234</v>
      </c>
      <c r="F87" s="29" t="s">
        <v>1901</v>
      </c>
      <c r="G87" s="36">
        <v>107</v>
      </c>
      <c r="H87" s="36"/>
      <c r="I87" s="36">
        <v>54</v>
      </c>
    </row>
    <row r="88" spans="1:9" ht="16.5" hidden="1" customHeight="1">
      <c r="A88" s="28">
        <v>2008</v>
      </c>
      <c r="B88" s="29" t="s">
        <v>3387</v>
      </c>
      <c r="C88" s="15" t="s">
        <v>2490</v>
      </c>
      <c r="D88" s="29" t="s">
        <v>3383</v>
      </c>
      <c r="E88" s="29" t="s">
        <v>234</v>
      </c>
      <c r="F88" s="29" t="s">
        <v>1901</v>
      </c>
      <c r="G88" s="36">
        <v>313</v>
      </c>
      <c r="H88" s="36"/>
      <c r="I88" s="36">
        <v>163</v>
      </c>
    </row>
    <row r="89" spans="1:9" ht="16.5" hidden="1" customHeight="1">
      <c r="A89" s="28">
        <v>2008</v>
      </c>
      <c r="B89" s="29" t="s">
        <v>3387</v>
      </c>
      <c r="C89" s="15" t="s">
        <v>2490</v>
      </c>
      <c r="D89" s="29" t="s">
        <v>709</v>
      </c>
      <c r="E89" s="29" t="s">
        <v>234</v>
      </c>
      <c r="F89" s="29" t="s">
        <v>106</v>
      </c>
      <c r="G89" s="36">
        <v>83</v>
      </c>
      <c r="H89" s="36"/>
      <c r="I89" s="36">
        <v>58</v>
      </c>
    </row>
    <row r="90" spans="1:9" ht="16.5" hidden="1" customHeight="1">
      <c r="A90" s="28">
        <v>2008</v>
      </c>
      <c r="B90" s="29" t="s">
        <v>3387</v>
      </c>
      <c r="C90" s="15" t="s">
        <v>2490</v>
      </c>
      <c r="D90" s="29" t="s">
        <v>1931</v>
      </c>
      <c r="E90" s="29" t="s">
        <v>234</v>
      </c>
      <c r="F90" s="29" t="s">
        <v>1931</v>
      </c>
      <c r="G90" s="36">
        <v>111</v>
      </c>
      <c r="H90" s="36"/>
      <c r="I90" s="36">
        <v>70</v>
      </c>
    </row>
    <row r="91" spans="1:9" ht="16.5" hidden="1" customHeight="1">
      <c r="A91" s="28">
        <v>2008</v>
      </c>
      <c r="B91" s="29" t="s">
        <v>3387</v>
      </c>
      <c r="C91" s="15" t="s">
        <v>2490</v>
      </c>
      <c r="D91" s="29" t="s">
        <v>1989</v>
      </c>
      <c r="E91" s="29" t="s">
        <v>234</v>
      </c>
      <c r="F91" s="29" t="s">
        <v>1929</v>
      </c>
      <c r="G91" s="36">
        <v>26</v>
      </c>
      <c r="H91" s="36"/>
      <c r="I91" s="36">
        <v>20</v>
      </c>
    </row>
    <row r="92" spans="1:9" ht="16.5" hidden="1" customHeight="1">
      <c r="A92" s="28">
        <v>2008</v>
      </c>
      <c r="B92" s="29" t="s">
        <v>3387</v>
      </c>
      <c r="C92" s="15" t="s">
        <v>2490</v>
      </c>
      <c r="D92" s="29" t="s">
        <v>1934</v>
      </c>
      <c r="E92" s="29" t="s">
        <v>234</v>
      </c>
      <c r="F92" s="29" t="s">
        <v>1901</v>
      </c>
      <c r="G92" s="36">
        <v>24</v>
      </c>
      <c r="H92" s="36"/>
      <c r="I92" s="36">
        <v>17</v>
      </c>
    </row>
    <row r="93" spans="1:9" ht="16.5" hidden="1" customHeight="1">
      <c r="A93" s="28">
        <v>2008</v>
      </c>
      <c r="B93" s="29" t="s">
        <v>3387</v>
      </c>
      <c r="C93" s="15" t="s">
        <v>2490</v>
      </c>
      <c r="D93" s="29" t="s">
        <v>2498</v>
      </c>
      <c r="E93" s="29" t="s">
        <v>234</v>
      </c>
      <c r="F93" s="29" t="s">
        <v>1901</v>
      </c>
      <c r="G93" s="36">
        <v>530</v>
      </c>
      <c r="H93" s="36"/>
      <c r="I93" s="36">
        <v>240</v>
      </c>
    </row>
    <row r="94" spans="1:9" ht="16.5" hidden="1" customHeight="1">
      <c r="A94" s="28">
        <v>2008</v>
      </c>
      <c r="B94" s="29" t="s">
        <v>3387</v>
      </c>
      <c r="C94" s="15" t="s">
        <v>2490</v>
      </c>
      <c r="D94" s="29" t="s">
        <v>1948</v>
      </c>
      <c r="E94" s="29" t="s">
        <v>234</v>
      </c>
      <c r="F94" s="29" t="s">
        <v>1948</v>
      </c>
      <c r="G94" s="36">
        <v>273</v>
      </c>
      <c r="H94" s="36"/>
      <c r="I94" s="36">
        <v>64</v>
      </c>
    </row>
    <row r="95" spans="1:9" ht="16.5" hidden="1" customHeight="1">
      <c r="A95" s="28">
        <v>2008</v>
      </c>
      <c r="B95" s="29" t="s">
        <v>3387</v>
      </c>
      <c r="C95" s="15" t="s">
        <v>2490</v>
      </c>
      <c r="D95" s="29" t="s">
        <v>1949</v>
      </c>
      <c r="E95" s="29" t="s">
        <v>234</v>
      </c>
      <c r="F95" s="29" t="s">
        <v>1949</v>
      </c>
      <c r="G95" s="36">
        <v>101</v>
      </c>
      <c r="H95" s="36"/>
      <c r="I95" s="36">
        <v>68</v>
      </c>
    </row>
    <row r="96" spans="1:9" ht="16.5" hidden="1" customHeight="1">
      <c r="A96" s="28">
        <v>2008</v>
      </c>
      <c r="B96" s="29" t="s">
        <v>3387</v>
      </c>
      <c r="C96" s="15" t="s">
        <v>2490</v>
      </c>
      <c r="D96" s="29" t="s">
        <v>730</v>
      </c>
      <c r="E96" s="29" t="s">
        <v>234</v>
      </c>
      <c r="F96" s="29" t="s">
        <v>730</v>
      </c>
      <c r="G96" s="36">
        <v>128</v>
      </c>
      <c r="H96" s="36"/>
      <c r="I96" s="36">
        <v>53</v>
      </c>
    </row>
    <row r="97" spans="1:9" ht="16.5" hidden="1" customHeight="1">
      <c r="A97" s="28">
        <v>2008</v>
      </c>
      <c r="B97" s="29" t="s">
        <v>3387</v>
      </c>
      <c r="C97" s="15" t="s">
        <v>2490</v>
      </c>
      <c r="D97" s="29" t="s">
        <v>1945</v>
      </c>
      <c r="E97" s="29" t="s">
        <v>234</v>
      </c>
      <c r="F97" s="29" t="s">
        <v>1901</v>
      </c>
      <c r="G97" s="36">
        <v>80</v>
      </c>
      <c r="H97" s="36"/>
      <c r="I97" s="36">
        <v>73</v>
      </c>
    </row>
    <row r="98" spans="1:9" ht="16.5" hidden="1" customHeight="1">
      <c r="A98" s="28">
        <v>2008</v>
      </c>
      <c r="B98" s="38" t="s">
        <v>3386</v>
      </c>
      <c r="C98" s="37" t="s">
        <v>644</v>
      </c>
      <c r="D98" s="29" t="s">
        <v>2496</v>
      </c>
      <c r="E98" s="29" t="s">
        <v>234</v>
      </c>
      <c r="F98" s="29" t="s">
        <v>1919</v>
      </c>
      <c r="G98" s="36">
        <v>235</v>
      </c>
      <c r="H98" s="36">
        <v>210</v>
      </c>
      <c r="I98" s="36">
        <v>164</v>
      </c>
    </row>
    <row r="99" spans="1:9" hidden="1">
      <c r="A99" s="28">
        <v>2008</v>
      </c>
      <c r="B99" s="38" t="s">
        <v>3386</v>
      </c>
      <c r="C99" s="37" t="s">
        <v>644</v>
      </c>
      <c r="D99" s="29" t="s">
        <v>2496</v>
      </c>
      <c r="E99" s="29" t="s">
        <v>234</v>
      </c>
      <c r="F99" s="29" t="s">
        <v>1926</v>
      </c>
      <c r="G99" s="36">
        <v>66</v>
      </c>
      <c r="H99" s="36">
        <v>63</v>
      </c>
      <c r="I99" s="36">
        <v>43</v>
      </c>
    </row>
    <row r="100" spans="1:9" ht="16.5" hidden="1" customHeight="1">
      <c r="A100" s="28">
        <v>2008</v>
      </c>
      <c r="B100" s="38" t="s">
        <v>3386</v>
      </c>
      <c r="C100" s="37" t="s">
        <v>644</v>
      </c>
      <c r="D100" s="29" t="s">
        <v>2496</v>
      </c>
      <c r="E100" s="29" t="s">
        <v>234</v>
      </c>
      <c r="F100" s="29" t="s">
        <v>1930</v>
      </c>
      <c r="G100" s="36">
        <v>44</v>
      </c>
      <c r="H100" s="36">
        <v>43</v>
      </c>
      <c r="I100" s="36">
        <v>37</v>
      </c>
    </row>
    <row r="101" spans="1:9" ht="16.5" hidden="1" customHeight="1">
      <c r="A101" s="28">
        <v>2008</v>
      </c>
      <c r="B101" s="38" t="s">
        <v>3386</v>
      </c>
      <c r="C101" s="37" t="s">
        <v>644</v>
      </c>
      <c r="D101" s="29" t="s">
        <v>2496</v>
      </c>
      <c r="E101" s="29" t="s">
        <v>1916</v>
      </c>
      <c r="F101" s="29" t="s">
        <v>203</v>
      </c>
      <c r="G101" s="36">
        <v>41</v>
      </c>
      <c r="H101" s="36">
        <v>39</v>
      </c>
      <c r="I101" s="36">
        <v>34</v>
      </c>
    </row>
    <row r="102" spans="1:9" ht="16.5" hidden="1" customHeight="1">
      <c r="A102" s="28">
        <v>2008</v>
      </c>
      <c r="B102" s="38" t="s">
        <v>3386</v>
      </c>
      <c r="C102" s="37" t="s">
        <v>644</v>
      </c>
      <c r="D102" s="29" t="s">
        <v>2496</v>
      </c>
      <c r="E102" s="29" t="s">
        <v>1916</v>
      </c>
      <c r="F102" s="29" t="s">
        <v>206</v>
      </c>
      <c r="G102" s="36">
        <v>15</v>
      </c>
      <c r="H102" s="36">
        <v>15</v>
      </c>
      <c r="I102" s="36">
        <v>10</v>
      </c>
    </row>
    <row r="103" spans="1:9" hidden="1">
      <c r="A103" s="28">
        <v>2008</v>
      </c>
      <c r="B103" s="38" t="s">
        <v>3386</v>
      </c>
      <c r="C103" s="37" t="s">
        <v>644</v>
      </c>
      <c r="D103" s="29" t="s">
        <v>2496</v>
      </c>
      <c r="E103" s="29" t="s">
        <v>1916</v>
      </c>
      <c r="F103" s="29" t="s">
        <v>204</v>
      </c>
      <c r="G103" s="36">
        <v>36</v>
      </c>
      <c r="H103" s="36">
        <v>25</v>
      </c>
      <c r="I103" s="36">
        <v>18</v>
      </c>
    </row>
    <row r="104" spans="1:9" hidden="1">
      <c r="A104" s="28">
        <v>2008</v>
      </c>
      <c r="B104" s="38" t="s">
        <v>3386</v>
      </c>
      <c r="C104" s="37" t="s">
        <v>644</v>
      </c>
      <c r="D104" s="29" t="s">
        <v>2496</v>
      </c>
      <c r="E104" s="29" t="s">
        <v>1916</v>
      </c>
      <c r="F104" s="29" t="s">
        <v>207</v>
      </c>
      <c r="G104" s="36">
        <v>20</v>
      </c>
      <c r="H104" s="36">
        <v>20</v>
      </c>
      <c r="I104" s="36">
        <v>18</v>
      </c>
    </row>
    <row r="105" spans="1:9" hidden="1">
      <c r="A105" s="28">
        <v>2008</v>
      </c>
      <c r="B105" s="38" t="s">
        <v>3386</v>
      </c>
      <c r="C105" s="37" t="s">
        <v>644</v>
      </c>
      <c r="D105" s="29" t="s">
        <v>2496</v>
      </c>
      <c r="E105" s="29" t="s">
        <v>1916</v>
      </c>
      <c r="F105" s="29" t="s">
        <v>205</v>
      </c>
      <c r="G105" s="36">
        <v>35</v>
      </c>
      <c r="H105" s="36">
        <v>35</v>
      </c>
      <c r="I105" s="36">
        <v>33</v>
      </c>
    </row>
    <row r="106" spans="1:9" ht="16.5" hidden="1" customHeight="1">
      <c r="A106" s="28">
        <v>2008</v>
      </c>
      <c r="B106" s="38" t="s">
        <v>3386</v>
      </c>
      <c r="C106" s="37" t="s">
        <v>644</v>
      </c>
      <c r="D106" s="29" t="s">
        <v>2496</v>
      </c>
      <c r="E106" s="29" t="s">
        <v>1916</v>
      </c>
      <c r="F106" s="29" t="s">
        <v>2477</v>
      </c>
      <c r="G106" s="36">
        <v>73</v>
      </c>
      <c r="H106" s="36">
        <v>66</v>
      </c>
      <c r="I106" s="36">
        <v>59</v>
      </c>
    </row>
    <row r="107" spans="1:9" ht="16.5" hidden="1" customHeight="1">
      <c r="A107" s="28">
        <v>2008</v>
      </c>
      <c r="B107" s="38" t="s">
        <v>3386</v>
      </c>
      <c r="C107" s="37" t="s">
        <v>644</v>
      </c>
      <c r="D107" s="29" t="s">
        <v>2496</v>
      </c>
      <c r="E107" s="29" t="s">
        <v>1916</v>
      </c>
      <c r="F107" s="29" t="s">
        <v>49</v>
      </c>
      <c r="G107" s="36">
        <v>25</v>
      </c>
      <c r="H107" s="36">
        <v>23</v>
      </c>
      <c r="I107" s="36">
        <v>16</v>
      </c>
    </row>
    <row r="108" spans="1:9" hidden="1">
      <c r="A108" s="28">
        <v>2008</v>
      </c>
      <c r="B108" s="38" t="s">
        <v>3386</v>
      </c>
      <c r="C108" s="37" t="s">
        <v>644</v>
      </c>
      <c r="D108" s="29" t="s">
        <v>2691</v>
      </c>
      <c r="E108" s="29" t="s">
        <v>234</v>
      </c>
      <c r="F108" s="29" t="s">
        <v>1924</v>
      </c>
      <c r="G108" s="36">
        <v>20</v>
      </c>
      <c r="H108" s="36">
        <v>20</v>
      </c>
      <c r="I108" s="36">
        <v>14</v>
      </c>
    </row>
    <row r="109" spans="1:9" hidden="1">
      <c r="A109" s="28">
        <v>2008</v>
      </c>
      <c r="B109" s="38" t="s">
        <v>3386</v>
      </c>
      <c r="C109" s="37" t="s">
        <v>644</v>
      </c>
      <c r="D109" s="29" t="s">
        <v>2691</v>
      </c>
      <c r="E109" s="29" t="s">
        <v>234</v>
      </c>
      <c r="F109" s="29" t="s">
        <v>1956</v>
      </c>
      <c r="G109" s="36">
        <v>47</v>
      </c>
      <c r="H109" s="36">
        <v>45</v>
      </c>
      <c r="I109" s="36">
        <v>37</v>
      </c>
    </row>
    <row r="110" spans="1:9" hidden="1">
      <c r="A110" s="28">
        <v>2008</v>
      </c>
      <c r="B110" s="38" t="s">
        <v>3386</v>
      </c>
      <c r="C110" s="37" t="s">
        <v>644</v>
      </c>
      <c r="D110" s="29" t="s">
        <v>2691</v>
      </c>
      <c r="E110" s="29" t="s">
        <v>234</v>
      </c>
      <c r="F110" s="29" t="s">
        <v>1927</v>
      </c>
      <c r="G110" s="36">
        <v>83</v>
      </c>
      <c r="H110" s="36">
        <v>66</v>
      </c>
      <c r="I110" s="36">
        <v>42</v>
      </c>
    </row>
    <row r="111" spans="1:9" ht="16.5" hidden="1" customHeight="1">
      <c r="A111" s="28">
        <v>2008</v>
      </c>
      <c r="B111" s="38" t="s">
        <v>3386</v>
      </c>
      <c r="C111" s="37" t="s">
        <v>644</v>
      </c>
      <c r="D111" s="29" t="s">
        <v>2691</v>
      </c>
      <c r="E111" s="29" t="s">
        <v>234</v>
      </c>
      <c r="F111" s="29" t="s">
        <v>730</v>
      </c>
      <c r="G111" s="36">
        <v>63</v>
      </c>
      <c r="H111" s="36">
        <v>53</v>
      </c>
      <c r="I111" s="36">
        <v>49</v>
      </c>
    </row>
    <row r="112" spans="1:9" ht="16.5" hidden="1" customHeight="1">
      <c r="A112" s="28">
        <v>2008</v>
      </c>
      <c r="B112" s="38" t="s">
        <v>3386</v>
      </c>
      <c r="C112" s="37" t="s">
        <v>644</v>
      </c>
      <c r="D112" s="29" t="s">
        <v>2691</v>
      </c>
      <c r="E112" s="29" t="s">
        <v>1916</v>
      </c>
      <c r="F112" s="29" t="s">
        <v>3784</v>
      </c>
      <c r="G112" s="36">
        <v>29</v>
      </c>
      <c r="H112" s="36">
        <v>29</v>
      </c>
      <c r="I112" s="36">
        <v>27</v>
      </c>
    </row>
    <row r="113" spans="1:9" ht="16.5" hidden="1" customHeight="1">
      <c r="A113" s="28">
        <v>2008</v>
      </c>
      <c r="B113" s="38" t="s">
        <v>3386</v>
      </c>
      <c r="C113" s="37" t="s">
        <v>644</v>
      </c>
      <c r="D113" s="29" t="s">
        <v>2691</v>
      </c>
      <c r="E113" s="29" t="s">
        <v>1916</v>
      </c>
      <c r="F113" s="29" t="s">
        <v>55</v>
      </c>
      <c r="G113" s="36">
        <v>18</v>
      </c>
      <c r="H113" s="36">
        <v>15</v>
      </c>
      <c r="I113" s="36">
        <v>13</v>
      </c>
    </row>
    <row r="114" spans="1:9" ht="16.5" hidden="1" customHeight="1">
      <c r="A114" s="28">
        <v>2008</v>
      </c>
      <c r="B114" s="38" t="s">
        <v>3386</v>
      </c>
      <c r="C114" s="37" t="s">
        <v>644</v>
      </c>
      <c r="D114" s="29" t="s">
        <v>2691</v>
      </c>
      <c r="E114" s="29" t="s">
        <v>1916</v>
      </c>
      <c r="F114" s="29" t="s">
        <v>2475</v>
      </c>
      <c r="G114" s="36">
        <v>1</v>
      </c>
      <c r="H114" s="36">
        <v>0</v>
      </c>
      <c r="I114" s="36">
        <v>0</v>
      </c>
    </row>
    <row r="115" spans="1:9" ht="16.5" hidden="1" customHeight="1">
      <c r="A115" s="28">
        <v>2008</v>
      </c>
      <c r="B115" s="38" t="s">
        <v>3386</v>
      </c>
      <c r="C115" s="37" t="s">
        <v>644</v>
      </c>
      <c r="D115" s="29" t="s">
        <v>2691</v>
      </c>
      <c r="E115" s="29" t="s">
        <v>1916</v>
      </c>
      <c r="F115" s="29" t="s">
        <v>2476</v>
      </c>
      <c r="G115" s="36">
        <v>5</v>
      </c>
      <c r="H115" s="36">
        <v>3</v>
      </c>
      <c r="I115" s="36">
        <v>1</v>
      </c>
    </row>
    <row r="116" spans="1:9" ht="16.5" hidden="1" customHeight="1">
      <c r="A116" s="28">
        <v>2008</v>
      </c>
      <c r="B116" s="38" t="s">
        <v>3386</v>
      </c>
      <c r="C116" s="37" t="s">
        <v>644</v>
      </c>
      <c r="D116" s="29" t="s">
        <v>2498</v>
      </c>
      <c r="E116" s="29" t="s">
        <v>234</v>
      </c>
      <c r="F116" s="29" t="s">
        <v>1958</v>
      </c>
      <c r="G116" s="36">
        <v>39</v>
      </c>
      <c r="H116" s="36">
        <v>35</v>
      </c>
      <c r="I116" s="36">
        <v>22</v>
      </c>
    </row>
    <row r="117" spans="1:9" ht="16.5" hidden="1" customHeight="1">
      <c r="A117" s="28">
        <v>2008</v>
      </c>
      <c r="B117" s="38" t="s">
        <v>3386</v>
      </c>
      <c r="C117" s="37" t="s">
        <v>644</v>
      </c>
      <c r="D117" s="29" t="s">
        <v>2498</v>
      </c>
      <c r="E117" s="29" t="s">
        <v>234</v>
      </c>
      <c r="F117" s="29" t="s">
        <v>1936</v>
      </c>
      <c r="G117" s="36">
        <v>22</v>
      </c>
      <c r="H117" s="36">
        <v>22</v>
      </c>
      <c r="I117" s="36">
        <v>19</v>
      </c>
    </row>
    <row r="118" spans="1:9" ht="16.5" hidden="1" customHeight="1">
      <c r="A118" s="28">
        <v>2008</v>
      </c>
      <c r="B118" s="38" t="s">
        <v>3386</v>
      </c>
      <c r="C118" s="37" t="s">
        <v>644</v>
      </c>
      <c r="D118" s="29" t="s">
        <v>2498</v>
      </c>
      <c r="E118" s="29" t="s">
        <v>234</v>
      </c>
      <c r="F118" s="29" t="s">
        <v>1937</v>
      </c>
      <c r="G118" s="36">
        <v>24</v>
      </c>
      <c r="H118" s="36">
        <v>23</v>
      </c>
      <c r="I118" s="36">
        <v>18</v>
      </c>
    </row>
    <row r="119" spans="1:9" ht="16.5" hidden="1" customHeight="1">
      <c r="A119" s="28">
        <v>2008</v>
      </c>
      <c r="B119" s="38" t="s">
        <v>3386</v>
      </c>
      <c r="C119" s="37" t="s">
        <v>644</v>
      </c>
      <c r="D119" s="29" t="s">
        <v>2498</v>
      </c>
      <c r="E119" s="29" t="s">
        <v>234</v>
      </c>
      <c r="F119" s="29" t="s">
        <v>1938</v>
      </c>
      <c r="G119" s="36">
        <v>96</v>
      </c>
      <c r="H119" s="36">
        <v>87</v>
      </c>
      <c r="I119" s="36">
        <v>70</v>
      </c>
    </row>
    <row r="120" spans="1:9" ht="16.5" hidden="1" customHeight="1">
      <c r="A120" s="28">
        <v>2008</v>
      </c>
      <c r="B120" s="38" t="s">
        <v>3386</v>
      </c>
      <c r="C120" s="37" t="s">
        <v>644</v>
      </c>
      <c r="D120" s="29" t="s">
        <v>2498</v>
      </c>
      <c r="E120" s="29" t="s">
        <v>1916</v>
      </c>
      <c r="F120" s="29" t="s">
        <v>226</v>
      </c>
      <c r="G120" s="36">
        <v>18</v>
      </c>
      <c r="H120" s="36">
        <v>18</v>
      </c>
      <c r="I120" s="36">
        <v>11</v>
      </c>
    </row>
    <row r="121" spans="1:9" ht="16.5" hidden="1" customHeight="1">
      <c r="A121" s="28">
        <v>2008</v>
      </c>
      <c r="B121" s="38" t="s">
        <v>3386</v>
      </c>
      <c r="C121" s="37" t="s">
        <v>644</v>
      </c>
      <c r="D121" s="29" t="s">
        <v>2498</v>
      </c>
      <c r="E121" s="29" t="s">
        <v>1916</v>
      </c>
      <c r="F121" s="29" t="s">
        <v>3783</v>
      </c>
      <c r="G121" s="36">
        <v>21</v>
      </c>
      <c r="H121" s="36">
        <v>21</v>
      </c>
      <c r="I121" s="36">
        <v>19</v>
      </c>
    </row>
    <row r="122" spans="1:9" ht="16.5" hidden="1" customHeight="1">
      <c r="A122" s="28">
        <v>2008</v>
      </c>
      <c r="B122" s="38" t="s">
        <v>3386</v>
      </c>
      <c r="C122" s="37" t="s">
        <v>644</v>
      </c>
      <c r="D122" s="29" t="s">
        <v>2498</v>
      </c>
      <c r="E122" s="29" t="s">
        <v>1916</v>
      </c>
      <c r="F122" s="29" t="s">
        <v>135</v>
      </c>
      <c r="G122" s="36">
        <v>24</v>
      </c>
      <c r="H122" s="36">
        <v>23</v>
      </c>
      <c r="I122" s="36">
        <v>17</v>
      </c>
    </row>
    <row r="123" spans="1:9" ht="16.5" hidden="1" customHeight="1">
      <c r="A123" s="28">
        <v>2008</v>
      </c>
      <c r="B123" s="38" t="s">
        <v>3386</v>
      </c>
      <c r="C123" s="37" t="s">
        <v>644</v>
      </c>
      <c r="D123" s="29" t="s">
        <v>2498</v>
      </c>
      <c r="E123" s="29" t="s">
        <v>1916</v>
      </c>
      <c r="F123" s="29" t="s">
        <v>4325</v>
      </c>
      <c r="G123" s="36">
        <v>10</v>
      </c>
      <c r="H123" s="36">
        <v>10</v>
      </c>
      <c r="I123" s="36">
        <v>9</v>
      </c>
    </row>
    <row r="124" spans="1:9" ht="16.5" hidden="1" customHeight="1">
      <c r="A124" s="28">
        <v>2008</v>
      </c>
      <c r="B124" s="38" t="s">
        <v>3386</v>
      </c>
      <c r="C124" s="37" t="s">
        <v>644</v>
      </c>
      <c r="D124" s="29" t="s">
        <v>2498</v>
      </c>
      <c r="E124" s="29" t="s">
        <v>1916</v>
      </c>
      <c r="F124" s="29" t="s">
        <v>227</v>
      </c>
      <c r="G124" s="36">
        <v>21</v>
      </c>
      <c r="H124" s="36">
        <v>20</v>
      </c>
      <c r="I124" s="36">
        <v>18</v>
      </c>
    </row>
    <row r="125" spans="1:9" ht="16.5" hidden="1" customHeight="1">
      <c r="A125" s="28">
        <v>2008</v>
      </c>
      <c r="B125" s="29" t="s">
        <v>3387</v>
      </c>
      <c r="C125" s="37" t="s">
        <v>644</v>
      </c>
      <c r="D125" s="29" t="s">
        <v>2496</v>
      </c>
      <c r="E125" s="29" t="s">
        <v>234</v>
      </c>
      <c r="F125" s="29" t="s">
        <v>1919</v>
      </c>
      <c r="G125" s="36">
        <v>310</v>
      </c>
      <c r="H125" s="36">
        <v>280</v>
      </c>
      <c r="I125" s="36">
        <v>223</v>
      </c>
    </row>
    <row r="126" spans="1:9" ht="16.5" hidden="1" customHeight="1">
      <c r="A126" s="28">
        <v>2008</v>
      </c>
      <c r="B126" s="29" t="s">
        <v>3387</v>
      </c>
      <c r="C126" s="37" t="s">
        <v>644</v>
      </c>
      <c r="D126" s="29" t="s">
        <v>2496</v>
      </c>
      <c r="E126" s="29" t="s">
        <v>234</v>
      </c>
      <c r="F126" s="29" t="s">
        <v>1926</v>
      </c>
      <c r="G126" s="36">
        <v>73</v>
      </c>
      <c r="H126" s="36">
        <v>69</v>
      </c>
      <c r="I126" s="36">
        <v>57</v>
      </c>
    </row>
    <row r="127" spans="1:9" ht="16.5" hidden="1" customHeight="1">
      <c r="A127" s="28">
        <v>2008</v>
      </c>
      <c r="B127" s="29" t="s">
        <v>3387</v>
      </c>
      <c r="C127" s="37" t="s">
        <v>644</v>
      </c>
      <c r="D127" s="29" t="s">
        <v>2496</v>
      </c>
      <c r="E127" s="29" t="s">
        <v>234</v>
      </c>
      <c r="F127" s="29" t="s">
        <v>1930</v>
      </c>
      <c r="G127" s="36">
        <v>69</v>
      </c>
      <c r="H127" s="36">
        <v>66</v>
      </c>
      <c r="I127" s="36">
        <v>50</v>
      </c>
    </row>
    <row r="128" spans="1:9" ht="16.5" hidden="1" customHeight="1">
      <c r="A128" s="28">
        <v>2008</v>
      </c>
      <c r="B128" s="29" t="s">
        <v>3387</v>
      </c>
      <c r="C128" s="37" t="s">
        <v>644</v>
      </c>
      <c r="D128" s="29" t="s">
        <v>2496</v>
      </c>
      <c r="E128" s="29" t="s">
        <v>1916</v>
      </c>
      <c r="F128" s="29" t="s">
        <v>203</v>
      </c>
      <c r="G128" s="36">
        <v>33</v>
      </c>
      <c r="H128" s="36">
        <v>32</v>
      </c>
      <c r="I128" s="36">
        <v>29</v>
      </c>
    </row>
    <row r="129" spans="1:9" ht="16.5" hidden="1" customHeight="1">
      <c r="A129" s="28">
        <v>2008</v>
      </c>
      <c r="B129" s="29" t="s">
        <v>3387</v>
      </c>
      <c r="C129" s="37" t="s">
        <v>644</v>
      </c>
      <c r="D129" s="29" t="s">
        <v>2496</v>
      </c>
      <c r="E129" s="29" t="s">
        <v>1916</v>
      </c>
      <c r="F129" s="29" t="s">
        <v>206</v>
      </c>
      <c r="G129" s="36">
        <v>15</v>
      </c>
      <c r="H129" s="36">
        <v>15</v>
      </c>
      <c r="I129" s="36">
        <v>13</v>
      </c>
    </row>
    <row r="130" spans="1:9" hidden="1">
      <c r="A130" s="28">
        <v>2008</v>
      </c>
      <c r="B130" s="29" t="s">
        <v>3387</v>
      </c>
      <c r="C130" s="37" t="s">
        <v>644</v>
      </c>
      <c r="D130" s="29" t="s">
        <v>2496</v>
      </c>
      <c r="E130" s="29" t="s">
        <v>1916</v>
      </c>
      <c r="F130" s="29" t="s">
        <v>204</v>
      </c>
      <c r="G130" s="36">
        <v>42</v>
      </c>
      <c r="H130" s="36">
        <v>26</v>
      </c>
      <c r="I130" s="36">
        <v>17</v>
      </c>
    </row>
    <row r="131" spans="1:9" ht="16.5" hidden="1" customHeight="1">
      <c r="A131" s="28">
        <v>2008</v>
      </c>
      <c r="B131" s="29" t="s">
        <v>3387</v>
      </c>
      <c r="C131" s="37" t="s">
        <v>644</v>
      </c>
      <c r="D131" s="29" t="s">
        <v>2496</v>
      </c>
      <c r="E131" s="29" t="s">
        <v>1916</v>
      </c>
      <c r="F131" s="29" t="s">
        <v>207</v>
      </c>
      <c r="G131" s="36">
        <v>9</v>
      </c>
      <c r="H131" s="36">
        <v>9</v>
      </c>
      <c r="I131" s="36">
        <v>7</v>
      </c>
    </row>
    <row r="132" spans="1:9" ht="16.5" hidden="1" customHeight="1">
      <c r="A132" s="28">
        <v>2008</v>
      </c>
      <c r="B132" s="29" t="s">
        <v>3387</v>
      </c>
      <c r="C132" s="37" t="s">
        <v>644</v>
      </c>
      <c r="D132" s="29" t="s">
        <v>2496</v>
      </c>
      <c r="E132" s="29" t="s">
        <v>1916</v>
      </c>
      <c r="F132" s="29" t="s">
        <v>205</v>
      </c>
      <c r="G132" s="36">
        <v>21</v>
      </c>
      <c r="H132" s="36">
        <v>21</v>
      </c>
      <c r="I132" s="36">
        <v>19</v>
      </c>
    </row>
    <row r="133" spans="1:9" ht="16.5" hidden="1" customHeight="1">
      <c r="A133" s="28">
        <v>2008</v>
      </c>
      <c r="B133" s="29" t="s">
        <v>3387</v>
      </c>
      <c r="C133" s="37" t="s">
        <v>644</v>
      </c>
      <c r="D133" s="29" t="s">
        <v>2496</v>
      </c>
      <c r="E133" s="29" t="s">
        <v>1916</v>
      </c>
      <c r="F133" s="29" t="s">
        <v>2477</v>
      </c>
      <c r="G133" s="36">
        <v>43</v>
      </c>
      <c r="H133" s="36">
        <v>35</v>
      </c>
      <c r="I133" s="36">
        <v>27</v>
      </c>
    </row>
    <row r="134" spans="1:9" hidden="1">
      <c r="A134" s="28">
        <v>2008</v>
      </c>
      <c r="B134" s="29" t="s">
        <v>3387</v>
      </c>
      <c r="C134" s="37" t="s">
        <v>644</v>
      </c>
      <c r="D134" s="29" t="s">
        <v>2496</v>
      </c>
      <c r="E134" s="29" t="s">
        <v>1916</v>
      </c>
      <c r="F134" s="29" t="s">
        <v>49</v>
      </c>
      <c r="G134" s="36">
        <v>35</v>
      </c>
      <c r="H134" s="36">
        <v>35</v>
      </c>
      <c r="I134" s="36">
        <v>29</v>
      </c>
    </row>
    <row r="135" spans="1:9" hidden="1">
      <c r="A135" s="28">
        <v>2008</v>
      </c>
      <c r="B135" s="29" t="s">
        <v>3387</v>
      </c>
      <c r="C135" s="37" t="s">
        <v>644</v>
      </c>
      <c r="D135" s="29" t="s">
        <v>2691</v>
      </c>
      <c r="E135" s="29" t="s">
        <v>234</v>
      </c>
      <c r="F135" s="29" t="s">
        <v>1921</v>
      </c>
      <c r="G135" s="36">
        <v>39</v>
      </c>
      <c r="H135" s="36">
        <v>36</v>
      </c>
      <c r="I135" s="36">
        <v>32</v>
      </c>
    </row>
    <row r="136" spans="1:9" hidden="1">
      <c r="A136" s="28">
        <v>2008</v>
      </c>
      <c r="B136" s="29" t="s">
        <v>3387</v>
      </c>
      <c r="C136" s="37" t="s">
        <v>644</v>
      </c>
      <c r="D136" s="29" t="s">
        <v>2691</v>
      </c>
      <c r="E136" s="29" t="s">
        <v>234</v>
      </c>
      <c r="F136" s="29" t="s">
        <v>1924</v>
      </c>
      <c r="G136" s="36">
        <v>29</v>
      </c>
      <c r="H136" s="36">
        <v>27</v>
      </c>
      <c r="I136" s="36">
        <v>23</v>
      </c>
    </row>
    <row r="137" spans="1:9" ht="16.5" hidden="1" customHeight="1">
      <c r="A137" s="28">
        <v>2008</v>
      </c>
      <c r="B137" s="29" t="s">
        <v>3387</v>
      </c>
      <c r="C137" s="37" t="s">
        <v>644</v>
      </c>
      <c r="D137" s="29" t="s">
        <v>2691</v>
      </c>
      <c r="E137" s="29" t="s">
        <v>234</v>
      </c>
      <c r="F137" s="29" t="s">
        <v>1956</v>
      </c>
      <c r="G137" s="36">
        <v>87</v>
      </c>
      <c r="H137" s="36">
        <v>87</v>
      </c>
      <c r="I137" s="36">
        <v>75</v>
      </c>
    </row>
    <row r="138" spans="1:9" ht="16.5" hidden="1" customHeight="1">
      <c r="A138" s="28">
        <v>2008</v>
      </c>
      <c r="B138" s="29" t="s">
        <v>3387</v>
      </c>
      <c r="C138" s="37" t="s">
        <v>644</v>
      </c>
      <c r="D138" s="29" t="s">
        <v>2691</v>
      </c>
      <c r="E138" s="29" t="s">
        <v>234</v>
      </c>
      <c r="F138" s="29" t="s">
        <v>1927</v>
      </c>
      <c r="G138" s="36">
        <v>108</v>
      </c>
      <c r="H138" s="36">
        <v>88</v>
      </c>
      <c r="I138" s="36">
        <v>68</v>
      </c>
    </row>
    <row r="139" spans="1:9" hidden="1">
      <c r="A139" s="28">
        <v>2008</v>
      </c>
      <c r="B139" s="29" t="s">
        <v>3387</v>
      </c>
      <c r="C139" s="37" t="s">
        <v>644</v>
      </c>
      <c r="D139" s="29" t="s">
        <v>2691</v>
      </c>
      <c r="E139" s="29" t="s">
        <v>234</v>
      </c>
      <c r="F139" s="29" t="s">
        <v>1960</v>
      </c>
      <c r="G139" s="36">
        <v>76</v>
      </c>
      <c r="H139" s="36">
        <v>64</v>
      </c>
      <c r="I139" s="36">
        <v>58</v>
      </c>
    </row>
    <row r="140" spans="1:9" hidden="1">
      <c r="A140" s="28">
        <v>2008</v>
      </c>
      <c r="B140" s="29" t="s">
        <v>3387</v>
      </c>
      <c r="C140" s="37" t="s">
        <v>644</v>
      </c>
      <c r="D140" s="29" t="s">
        <v>2691</v>
      </c>
      <c r="E140" s="29" t="s">
        <v>234</v>
      </c>
      <c r="F140" s="29" t="s">
        <v>730</v>
      </c>
      <c r="G140" s="36">
        <v>89</v>
      </c>
      <c r="H140" s="36">
        <v>75</v>
      </c>
      <c r="I140" s="36">
        <v>62</v>
      </c>
    </row>
    <row r="141" spans="1:9" hidden="1">
      <c r="A141" s="28">
        <v>2008</v>
      </c>
      <c r="B141" s="29" t="s">
        <v>3387</v>
      </c>
      <c r="C141" s="37" t="s">
        <v>644</v>
      </c>
      <c r="D141" s="29" t="s">
        <v>2691</v>
      </c>
      <c r="E141" s="29" t="s">
        <v>1916</v>
      </c>
      <c r="F141" s="29" t="s">
        <v>3784</v>
      </c>
      <c r="G141" s="36">
        <v>18</v>
      </c>
      <c r="H141" s="36">
        <v>18</v>
      </c>
      <c r="I141" s="36">
        <v>16</v>
      </c>
    </row>
    <row r="142" spans="1:9" ht="16.5" hidden="1" customHeight="1">
      <c r="A142" s="28">
        <v>2008</v>
      </c>
      <c r="B142" s="29" t="s">
        <v>3387</v>
      </c>
      <c r="C142" s="37" t="s">
        <v>644</v>
      </c>
      <c r="D142" s="29" t="s">
        <v>2691</v>
      </c>
      <c r="E142" s="29" t="s">
        <v>1916</v>
      </c>
      <c r="F142" s="29" t="s">
        <v>55</v>
      </c>
      <c r="G142" s="36">
        <v>13</v>
      </c>
      <c r="H142" s="36">
        <v>13</v>
      </c>
      <c r="I142" s="36">
        <v>12</v>
      </c>
    </row>
    <row r="143" spans="1:9" ht="16.5" hidden="1" customHeight="1">
      <c r="A143" s="28">
        <v>2008</v>
      </c>
      <c r="B143" s="29" t="s">
        <v>3387</v>
      </c>
      <c r="C143" s="37" t="s">
        <v>644</v>
      </c>
      <c r="D143" s="29" t="s">
        <v>2691</v>
      </c>
      <c r="E143" s="29" t="s">
        <v>1916</v>
      </c>
      <c r="F143" s="29" t="s">
        <v>2475</v>
      </c>
      <c r="G143" s="36">
        <v>2</v>
      </c>
      <c r="H143" s="36">
        <v>0</v>
      </c>
      <c r="I143" s="36">
        <v>0</v>
      </c>
    </row>
    <row r="144" spans="1:9" ht="16.5" hidden="1" customHeight="1">
      <c r="A144" s="28">
        <v>2008</v>
      </c>
      <c r="B144" s="29" t="s">
        <v>3387</v>
      </c>
      <c r="C144" s="37" t="s">
        <v>644</v>
      </c>
      <c r="D144" s="29" t="s">
        <v>2691</v>
      </c>
      <c r="E144" s="29" t="s">
        <v>1916</v>
      </c>
      <c r="F144" s="29" t="s">
        <v>2476</v>
      </c>
      <c r="G144" s="36">
        <v>21</v>
      </c>
      <c r="H144" s="36">
        <v>20</v>
      </c>
      <c r="I144" s="36">
        <v>17</v>
      </c>
    </row>
    <row r="145" spans="1:9" ht="16.5" hidden="1" customHeight="1">
      <c r="A145" s="28">
        <v>2008</v>
      </c>
      <c r="B145" s="29" t="s">
        <v>3387</v>
      </c>
      <c r="C145" s="37" t="s">
        <v>644</v>
      </c>
      <c r="D145" s="29" t="s">
        <v>2498</v>
      </c>
      <c r="E145" s="29" t="s">
        <v>234</v>
      </c>
      <c r="F145" s="29" t="s">
        <v>1958</v>
      </c>
      <c r="G145" s="36">
        <v>86</v>
      </c>
      <c r="H145" s="36">
        <v>83</v>
      </c>
      <c r="I145" s="36">
        <v>59</v>
      </c>
    </row>
    <row r="146" spans="1:9" ht="16.5" hidden="1" customHeight="1">
      <c r="A146" s="28">
        <v>2008</v>
      </c>
      <c r="B146" s="29" t="s">
        <v>3387</v>
      </c>
      <c r="C146" s="37" t="s">
        <v>644</v>
      </c>
      <c r="D146" s="29" t="s">
        <v>2498</v>
      </c>
      <c r="E146" s="29" t="s">
        <v>234</v>
      </c>
      <c r="F146" s="29" t="s">
        <v>1936</v>
      </c>
      <c r="G146" s="36">
        <v>40</v>
      </c>
      <c r="H146" s="36">
        <v>36</v>
      </c>
      <c r="I146" s="36">
        <v>28</v>
      </c>
    </row>
    <row r="147" spans="1:9" ht="16.5" hidden="1" customHeight="1">
      <c r="A147" s="28">
        <v>2008</v>
      </c>
      <c r="B147" s="29" t="s">
        <v>3387</v>
      </c>
      <c r="C147" s="37" t="s">
        <v>644</v>
      </c>
      <c r="D147" s="29" t="s">
        <v>2498</v>
      </c>
      <c r="E147" s="29" t="s">
        <v>234</v>
      </c>
      <c r="F147" s="29" t="s">
        <v>1937</v>
      </c>
      <c r="G147" s="36">
        <v>49</v>
      </c>
      <c r="H147" s="36">
        <v>46</v>
      </c>
      <c r="I147" s="36">
        <v>33</v>
      </c>
    </row>
    <row r="148" spans="1:9" ht="16.5" hidden="1" customHeight="1">
      <c r="A148" s="28">
        <v>2008</v>
      </c>
      <c r="B148" s="29" t="s">
        <v>3387</v>
      </c>
      <c r="C148" s="37" t="s">
        <v>644</v>
      </c>
      <c r="D148" s="29" t="s">
        <v>2498</v>
      </c>
      <c r="E148" s="29" t="s">
        <v>234</v>
      </c>
      <c r="F148" s="29" t="s">
        <v>1938</v>
      </c>
      <c r="G148" s="36">
        <v>166</v>
      </c>
      <c r="H148" s="36">
        <v>155</v>
      </c>
      <c r="I148" s="36">
        <v>123</v>
      </c>
    </row>
    <row r="149" spans="1:9" ht="16.5" hidden="1" customHeight="1">
      <c r="A149" s="28">
        <v>2008</v>
      </c>
      <c r="B149" s="29" t="s">
        <v>3387</v>
      </c>
      <c r="C149" s="37" t="s">
        <v>644</v>
      </c>
      <c r="D149" s="29" t="s">
        <v>2498</v>
      </c>
      <c r="E149" s="29" t="s">
        <v>234</v>
      </c>
      <c r="F149" s="29" t="s">
        <v>1959</v>
      </c>
      <c r="G149" s="36">
        <v>7</v>
      </c>
      <c r="H149" s="36">
        <v>6</v>
      </c>
      <c r="I149" s="36">
        <v>6</v>
      </c>
    </row>
    <row r="150" spans="1:9" ht="16.5" hidden="1" customHeight="1">
      <c r="A150" s="28">
        <v>2008</v>
      </c>
      <c r="B150" s="29" t="s">
        <v>3387</v>
      </c>
      <c r="C150" s="37" t="s">
        <v>644</v>
      </c>
      <c r="D150" s="29" t="s">
        <v>2498</v>
      </c>
      <c r="E150" s="29" t="s">
        <v>1916</v>
      </c>
      <c r="F150" s="29" t="s">
        <v>226</v>
      </c>
      <c r="G150" s="36">
        <v>18</v>
      </c>
      <c r="H150" s="36">
        <v>17</v>
      </c>
      <c r="I150" s="36">
        <v>17</v>
      </c>
    </row>
    <row r="151" spans="1:9" ht="16.5" hidden="1" customHeight="1">
      <c r="A151" s="28">
        <v>2008</v>
      </c>
      <c r="B151" s="29" t="s">
        <v>3387</v>
      </c>
      <c r="C151" s="37" t="s">
        <v>644</v>
      </c>
      <c r="D151" s="29" t="s">
        <v>2498</v>
      </c>
      <c r="E151" s="29" t="s">
        <v>1916</v>
      </c>
      <c r="F151" s="29" t="s">
        <v>3783</v>
      </c>
      <c r="G151" s="36">
        <v>22</v>
      </c>
      <c r="H151" s="36">
        <v>20</v>
      </c>
      <c r="I151" s="36">
        <v>17</v>
      </c>
    </row>
    <row r="152" spans="1:9" ht="16.5" hidden="1" customHeight="1">
      <c r="A152" s="28">
        <v>2008</v>
      </c>
      <c r="B152" s="29" t="s">
        <v>3387</v>
      </c>
      <c r="C152" s="37" t="s">
        <v>644</v>
      </c>
      <c r="D152" s="29" t="s">
        <v>2498</v>
      </c>
      <c r="E152" s="29" t="s">
        <v>1916</v>
      </c>
      <c r="F152" s="29" t="s">
        <v>135</v>
      </c>
      <c r="G152" s="36">
        <v>29</v>
      </c>
      <c r="H152" s="36">
        <v>25</v>
      </c>
      <c r="I152" s="36">
        <v>22</v>
      </c>
    </row>
    <row r="153" spans="1:9" ht="16.5" hidden="1" customHeight="1">
      <c r="A153" s="28">
        <v>2008</v>
      </c>
      <c r="B153" s="29" t="s">
        <v>3387</v>
      </c>
      <c r="C153" s="37" t="s">
        <v>644</v>
      </c>
      <c r="D153" s="29" t="s">
        <v>2498</v>
      </c>
      <c r="E153" s="29" t="s">
        <v>1916</v>
      </c>
      <c r="F153" s="29" t="s">
        <v>4325</v>
      </c>
      <c r="G153" s="36">
        <v>5</v>
      </c>
      <c r="H153" s="36">
        <v>5</v>
      </c>
      <c r="I153" s="36">
        <v>5</v>
      </c>
    </row>
    <row r="154" spans="1:9" ht="16.5" hidden="1" customHeight="1">
      <c r="A154" s="28">
        <v>2008</v>
      </c>
      <c r="B154" s="29" t="s">
        <v>3387</v>
      </c>
      <c r="C154" s="37" t="s">
        <v>644</v>
      </c>
      <c r="D154" s="29" t="s">
        <v>2498</v>
      </c>
      <c r="E154" s="29" t="s">
        <v>1916</v>
      </c>
      <c r="F154" s="29" t="s">
        <v>2478</v>
      </c>
      <c r="G154" s="36">
        <v>1</v>
      </c>
      <c r="H154" s="36">
        <v>1</v>
      </c>
      <c r="I154" s="36">
        <v>0</v>
      </c>
    </row>
    <row r="155" spans="1:9" ht="16.5" hidden="1" customHeight="1">
      <c r="A155" s="28">
        <v>2008</v>
      </c>
      <c r="B155" s="29" t="s">
        <v>3387</v>
      </c>
      <c r="C155" s="37" t="s">
        <v>644</v>
      </c>
      <c r="D155" s="29" t="s">
        <v>2498</v>
      </c>
      <c r="E155" s="29" t="s">
        <v>1916</v>
      </c>
      <c r="F155" s="29" t="s">
        <v>227</v>
      </c>
      <c r="G155" s="36">
        <v>21</v>
      </c>
      <c r="H155" s="36">
        <v>19</v>
      </c>
      <c r="I155" s="36">
        <v>18</v>
      </c>
    </row>
    <row r="156" spans="1:9" ht="16.5" hidden="1" customHeight="1">
      <c r="A156" s="32">
        <v>2009</v>
      </c>
      <c r="B156" s="38" t="s">
        <v>3386</v>
      </c>
      <c r="C156" s="15" t="s">
        <v>2490</v>
      </c>
      <c r="D156" s="29" t="s">
        <v>1988</v>
      </c>
      <c r="E156" s="29" t="s">
        <v>234</v>
      </c>
      <c r="F156" s="29" t="s">
        <v>1901</v>
      </c>
      <c r="G156" s="36">
        <v>518</v>
      </c>
      <c r="H156" s="36"/>
      <c r="I156" s="36">
        <v>161</v>
      </c>
    </row>
    <row r="157" spans="1:9" ht="16.5" hidden="1" customHeight="1">
      <c r="A157" s="32">
        <v>2009</v>
      </c>
      <c r="B157" s="38" t="s">
        <v>3386</v>
      </c>
      <c r="C157" s="15" t="s">
        <v>2490</v>
      </c>
      <c r="D157" s="29" t="s">
        <v>698</v>
      </c>
      <c r="E157" s="29" t="s">
        <v>234</v>
      </c>
      <c r="F157" s="29" t="s">
        <v>1901</v>
      </c>
      <c r="G157" s="36">
        <v>247</v>
      </c>
      <c r="H157" s="36"/>
      <c r="I157" s="36">
        <v>90</v>
      </c>
    </row>
    <row r="158" spans="1:9" ht="16.5" hidden="1" customHeight="1">
      <c r="A158" s="32">
        <v>2009</v>
      </c>
      <c r="B158" s="38" t="s">
        <v>3386</v>
      </c>
      <c r="C158" s="15" t="s">
        <v>2490</v>
      </c>
      <c r="D158" s="29" t="s">
        <v>1987</v>
      </c>
      <c r="E158" s="29" t="s">
        <v>234</v>
      </c>
      <c r="F158" s="29" t="s">
        <v>1901</v>
      </c>
      <c r="G158" s="36">
        <v>227</v>
      </c>
      <c r="H158" s="36"/>
      <c r="I158" s="36">
        <v>151</v>
      </c>
    </row>
    <row r="159" spans="1:9" ht="16.5" hidden="1" customHeight="1">
      <c r="A159" s="32">
        <v>2009</v>
      </c>
      <c r="B159" s="38" t="s">
        <v>3386</v>
      </c>
      <c r="C159" s="15" t="s">
        <v>2490</v>
      </c>
      <c r="D159" s="29" t="s">
        <v>2496</v>
      </c>
      <c r="E159" s="29" t="s">
        <v>234</v>
      </c>
      <c r="F159" s="29" t="s">
        <v>1901</v>
      </c>
      <c r="G159" s="36">
        <v>739</v>
      </c>
      <c r="H159" s="36"/>
      <c r="I159" s="36">
        <v>399</v>
      </c>
    </row>
    <row r="160" spans="1:9" ht="16.5" hidden="1" customHeight="1">
      <c r="A160" s="32">
        <v>2009</v>
      </c>
      <c r="B160" s="38" t="s">
        <v>3386</v>
      </c>
      <c r="C160" s="15" t="s">
        <v>2490</v>
      </c>
      <c r="D160" s="29" t="s">
        <v>2497</v>
      </c>
      <c r="E160" s="29" t="s">
        <v>234</v>
      </c>
      <c r="F160" s="29" t="s">
        <v>1927</v>
      </c>
      <c r="G160" s="36">
        <v>274</v>
      </c>
      <c r="H160" s="36"/>
      <c r="I160" s="36">
        <v>86</v>
      </c>
    </row>
    <row r="161" spans="1:9" ht="16.5" hidden="1" customHeight="1">
      <c r="A161" s="32">
        <v>2009</v>
      </c>
      <c r="B161" s="38" t="s">
        <v>3386</v>
      </c>
      <c r="C161" s="15" t="s">
        <v>2490</v>
      </c>
      <c r="D161" s="29" t="s">
        <v>2499</v>
      </c>
      <c r="E161" s="29" t="s">
        <v>234</v>
      </c>
      <c r="F161" s="29" t="s">
        <v>1901</v>
      </c>
      <c r="G161" s="36">
        <v>124</v>
      </c>
      <c r="H161" s="36"/>
      <c r="I161" s="36">
        <v>61</v>
      </c>
    </row>
    <row r="162" spans="1:9" ht="16.5" hidden="1" customHeight="1">
      <c r="A162" s="32">
        <v>2009</v>
      </c>
      <c r="B162" s="38" t="s">
        <v>3386</v>
      </c>
      <c r="C162" s="15" t="s">
        <v>2490</v>
      </c>
      <c r="D162" s="29" t="s">
        <v>3382</v>
      </c>
      <c r="E162" s="29" t="s">
        <v>234</v>
      </c>
      <c r="F162" s="29" t="s">
        <v>1901</v>
      </c>
      <c r="G162" s="36">
        <v>110</v>
      </c>
      <c r="H162" s="36"/>
      <c r="I162" s="36">
        <v>75</v>
      </c>
    </row>
    <row r="163" spans="1:9" hidden="1">
      <c r="A163" s="32">
        <v>2009</v>
      </c>
      <c r="B163" s="38" t="s">
        <v>3386</v>
      </c>
      <c r="C163" s="15" t="s">
        <v>2490</v>
      </c>
      <c r="D163" s="29" t="s">
        <v>3383</v>
      </c>
      <c r="E163" s="29" t="s">
        <v>234</v>
      </c>
      <c r="F163" s="29" t="s">
        <v>1901</v>
      </c>
      <c r="G163" s="36">
        <v>352</v>
      </c>
      <c r="H163" s="36"/>
      <c r="I163" s="36">
        <v>186</v>
      </c>
    </row>
    <row r="164" spans="1:9" ht="16.5" hidden="1" customHeight="1">
      <c r="A164" s="32">
        <v>2009</v>
      </c>
      <c r="B164" s="38" t="s">
        <v>3386</v>
      </c>
      <c r="C164" s="15" t="s">
        <v>2490</v>
      </c>
      <c r="D164" s="29" t="s">
        <v>709</v>
      </c>
      <c r="E164" s="29" t="s">
        <v>234</v>
      </c>
      <c r="F164" s="29" t="s">
        <v>106</v>
      </c>
      <c r="G164" s="36">
        <v>69</v>
      </c>
      <c r="H164" s="36"/>
      <c r="I164" s="36">
        <v>50</v>
      </c>
    </row>
    <row r="165" spans="1:9" ht="16.5" hidden="1" customHeight="1">
      <c r="A165" s="32">
        <v>2009</v>
      </c>
      <c r="B165" s="38" t="s">
        <v>3386</v>
      </c>
      <c r="C165" s="15" t="s">
        <v>2490</v>
      </c>
      <c r="D165" s="29" t="s">
        <v>1931</v>
      </c>
      <c r="E165" s="29" t="s">
        <v>234</v>
      </c>
      <c r="F165" s="29" t="s">
        <v>1931</v>
      </c>
      <c r="G165" s="36">
        <v>101</v>
      </c>
      <c r="H165" s="36"/>
      <c r="I165" s="36">
        <v>69</v>
      </c>
    </row>
    <row r="166" spans="1:9" ht="16.5" hidden="1" customHeight="1">
      <c r="A166" s="32">
        <v>2009</v>
      </c>
      <c r="B166" s="38" t="s">
        <v>3386</v>
      </c>
      <c r="C166" s="15" t="s">
        <v>2490</v>
      </c>
      <c r="D166" s="29" t="s">
        <v>1989</v>
      </c>
      <c r="E166" s="29" t="s">
        <v>234</v>
      </c>
      <c r="F166" s="29" t="s">
        <v>1929</v>
      </c>
      <c r="G166" s="36">
        <v>59</v>
      </c>
      <c r="H166" s="36"/>
      <c r="I166" s="36">
        <v>43</v>
      </c>
    </row>
    <row r="167" spans="1:9" hidden="1">
      <c r="A167" s="32">
        <v>2009</v>
      </c>
      <c r="B167" s="38" t="s">
        <v>3386</v>
      </c>
      <c r="C167" s="15" t="s">
        <v>2490</v>
      </c>
      <c r="D167" s="29" t="s">
        <v>1934</v>
      </c>
      <c r="E167" s="29" t="s">
        <v>234</v>
      </c>
      <c r="F167" s="29" t="s">
        <v>1901</v>
      </c>
      <c r="G167" s="36">
        <v>33</v>
      </c>
      <c r="H167" s="36"/>
      <c r="I167" s="36">
        <v>24</v>
      </c>
    </row>
    <row r="168" spans="1:9" hidden="1">
      <c r="A168" s="32">
        <v>2009</v>
      </c>
      <c r="B168" s="38" t="s">
        <v>3386</v>
      </c>
      <c r="C168" s="15" t="s">
        <v>2490</v>
      </c>
      <c r="D168" s="29" t="s">
        <v>2498</v>
      </c>
      <c r="E168" s="29" t="s">
        <v>234</v>
      </c>
      <c r="F168" s="29" t="s">
        <v>1901</v>
      </c>
      <c r="G168" s="36">
        <v>812</v>
      </c>
      <c r="H168" s="36"/>
      <c r="I168" s="36">
        <v>292</v>
      </c>
    </row>
    <row r="169" spans="1:9" hidden="1">
      <c r="A169" s="32">
        <v>2009</v>
      </c>
      <c r="B169" s="38" t="s">
        <v>3386</v>
      </c>
      <c r="C169" s="15" t="s">
        <v>2490</v>
      </c>
      <c r="D169" s="29" t="s">
        <v>1948</v>
      </c>
      <c r="E169" s="29" t="s">
        <v>234</v>
      </c>
      <c r="F169" s="29" t="s">
        <v>1948</v>
      </c>
      <c r="G169" s="36">
        <v>397</v>
      </c>
      <c r="H169" s="36"/>
      <c r="I169" s="36">
        <v>57</v>
      </c>
    </row>
    <row r="170" spans="1:9" ht="16.5" hidden="1" customHeight="1">
      <c r="A170" s="32">
        <v>2009</v>
      </c>
      <c r="B170" s="38" t="s">
        <v>3386</v>
      </c>
      <c r="C170" s="15" t="s">
        <v>2490</v>
      </c>
      <c r="D170" s="29" t="s">
        <v>1949</v>
      </c>
      <c r="E170" s="29" t="s">
        <v>234</v>
      </c>
      <c r="F170" s="29" t="s">
        <v>1949</v>
      </c>
      <c r="G170" s="36">
        <v>101</v>
      </c>
      <c r="H170" s="36"/>
      <c r="I170" s="36">
        <v>68</v>
      </c>
    </row>
    <row r="171" spans="1:9" ht="16.5" hidden="1" customHeight="1">
      <c r="A171" s="32">
        <v>2009</v>
      </c>
      <c r="B171" s="38" t="s">
        <v>3386</v>
      </c>
      <c r="C171" s="15" t="s">
        <v>2490</v>
      </c>
      <c r="D171" s="29" t="s">
        <v>730</v>
      </c>
      <c r="E171" s="29" t="s">
        <v>234</v>
      </c>
      <c r="F171" s="29" t="s">
        <v>730</v>
      </c>
      <c r="G171" s="36">
        <v>140</v>
      </c>
      <c r="H171" s="36"/>
      <c r="I171" s="36">
        <v>58</v>
      </c>
    </row>
    <row r="172" spans="1:9" hidden="1">
      <c r="A172" s="32">
        <v>2009</v>
      </c>
      <c r="B172" s="38" t="s">
        <v>3386</v>
      </c>
      <c r="C172" s="15" t="s">
        <v>2490</v>
      </c>
      <c r="D172" s="29" t="s">
        <v>1945</v>
      </c>
      <c r="E172" s="29" t="s">
        <v>234</v>
      </c>
      <c r="F172" s="29" t="s">
        <v>1901</v>
      </c>
      <c r="G172" s="36">
        <v>186</v>
      </c>
      <c r="H172" s="36"/>
      <c r="I172" s="36">
        <v>166</v>
      </c>
    </row>
    <row r="173" spans="1:9" hidden="1">
      <c r="A173" s="32">
        <v>2009</v>
      </c>
      <c r="B173" s="29" t="s">
        <v>3387</v>
      </c>
      <c r="C173" s="15" t="s">
        <v>2490</v>
      </c>
      <c r="D173" s="29" t="s">
        <v>1988</v>
      </c>
      <c r="E173" s="29" t="s">
        <v>234</v>
      </c>
      <c r="F173" s="29" t="s">
        <v>1901</v>
      </c>
      <c r="G173" s="36">
        <v>594</v>
      </c>
      <c r="H173" s="36"/>
      <c r="I173" s="36">
        <v>260</v>
      </c>
    </row>
    <row r="174" spans="1:9" hidden="1">
      <c r="A174" s="32">
        <v>2009</v>
      </c>
      <c r="B174" s="29" t="s">
        <v>3387</v>
      </c>
      <c r="C174" s="15" t="s">
        <v>2490</v>
      </c>
      <c r="D174" s="29" t="s">
        <v>698</v>
      </c>
      <c r="E174" s="29" t="s">
        <v>234</v>
      </c>
      <c r="F174" s="29" t="s">
        <v>1901</v>
      </c>
      <c r="G174" s="36">
        <v>291</v>
      </c>
      <c r="H174" s="36"/>
      <c r="I174" s="36">
        <v>122</v>
      </c>
    </row>
    <row r="175" spans="1:9" ht="16.5" hidden="1" customHeight="1">
      <c r="A175" s="32">
        <v>2009</v>
      </c>
      <c r="B175" s="29" t="s">
        <v>3387</v>
      </c>
      <c r="C175" s="15" t="s">
        <v>2490</v>
      </c>
      <c r="D175" s="29" t="s">
        <v>1987</v>
      </c>
      <c r="E175" s="29" t="s">
        <v>234</v>
      </c>
      <c r="F175" s="29" t="s">
        <v>1901</v>
      </c>
      <c r="G175" s="36">
        <v>204</v>
      </c>
      <c r="H175" s="36"/>
      <c r="I175" s="36">
        <v>150</v>
      </c>
    </row>
    <row r="176" spans="1:9" ht="16.5" hidden="1" customHeight="1">
      <c r="A176" s="32">
        <v>2009</v>
      </c>
      <c r="B176" s="29" t="s">
        <v>3387</v>
      </c>
      <c r="C176" s="15" t="s">
        <v>2490</v>
      </c>
      <c r="D176" s="29" t="s">
        <v>2496</v>
      </c>
      <c r="E176" s="29" t="s">
        <v>234</v>
      </c>
      <c r="F176" s="29" t="s">
        <v>1901</v>
      </c>
      <c r="G176" s="36">
        <v>798</v>
      </c>
      <c r="H176" s="36"/>
      <c r="I176" s="36">
        <v>412</v>
      </c>
    </row>
    <row r="177" spans="1:9" ht="16.5" hidden="1" customHeight="1">
      <c r="A177" s="32">
        <v>2009</v>
      </c>
      <c r="B177" s="29" t="s">
        <v>3387</v>
      </c>
      <c r="C177" s="15" t="s">
        <v>2490</v>
      </c>
      <c r="D177" s="29" t="s">
        <v>2497</v>
      </c>
      <c r="E177" s="29" t="s">
        <v>234</v>
      </c>
      <c r="F177" s="29" t="s">
        <v>1927</v>
      </c>
      <c r="G177" s="36">
        <v>314</v>
      </c>
      <c r="H177" s="36"/>
      <c r="I177" s="36">
        <v>100</v>
      </c>
    </row>
    <row r="178" spans="1:9" ht="16.5" hidden="1" customHeight="1">
      <c r="A178" s="32">
        <v>2009</v>
      </c>
      <c r="B178" s="29" t="s">
        <v>3387</v>
      </c>
      <c r="C178" s="15" t="s">
        <v>2490</v>
      </c>
      <c r="D178" s="29" t="s">
        <v>2499</v>
      </c>
      <c r="E178" s="29" t="s">
        <v>234</v>
      </c>
      <c r="F178" s="29" t="s">
        <v>1901</v>
      </c>
      <c r="G178" s="36">
        <v>146</v>
      </c>
      <c r="H178" s="36"/>
      <c r="I178" s="36">
        <v>67</v>
      </c>
    </row>
    <row r="179" spans="1:9" ht="16.5" hidden="1" customHeight="1">
      <c r="A179" s="32">
        <v>2009</v>
      </c>
      <c r="B179" s="29" t="s">
        <v>3387</v>
      </c>
      <c r="C179" s="15" t="s">
        <v>2490</v>
      </c>
      <c r="D179" s="29" t="s">
        <v>3382</v>
      </c>
      <c r="E179" s="29" t="s">
        <v>234</v>
      </c>
      <c r="F179" s="29" t="s">
        <v>1901</v>
      </c>
      <c r="G179" s="36">
        <v>109</v>
      </c>
      <c r="H179" s="36"/>
      <c r="I179" s="36">
        <v>75</v>
      </c>
    </row>
    <row r="180" spans="1:9" ht="16.5" hidden="1" customHeight="1">
      <c r="A180" s="32">
        <v>2009</v>
      </c>
      <c r="B180" s="29" t="s">
        <v>3387</v>
      </c>
      <c r="C180" s="15" t="s">
        <v>2490</v>
      </c>
      <c r="D180" s="29" t="s">
        <v>3383</v>
      </c>
      <c r="E180" s="29" t="s">
        <v>234</v>
      </c>
      <c r="F180" s="29" t="s">
        <v>1901</v>
      </c>
      <c r="G180" s="36">
        <v>446</v>
      </c>
      <c r="H180" s="36"/>
      <c r="I180" s="36">
        <v>215</v>
      </c>
    </row>
    <row r="181" spans="1:9" ht="16.5" hidden="1" customHeight="1">
      <c r="A181" s="32">
        <v>2009</v>
      </c>
      <c r="B181" s="29" t="s">
        <v>3387</v>
      </c>
      <c r="C181" s="15" t="s">
        <v>2490</v>
      </c>
      <c r="D181" s="29" t="s">
        <v>709</v>
      </c>
      <c r="E181" s="29" t="s">
        <v>234</v>
      </c>
      <c r="F181" s="29" t="s">
        <v>106</v>
      </c>
      <c r="G181" s="36">
        <v>101</v>
      </c>
      <c r="H181" s="36"/>
      <c r="I181" s="36">
        <v>69</v>
      </c>
    </row>
    <row r="182" spans="1:9" ht="16.5" hidden="1" customHeight="1">
      <c r="A182" s="32">
        <v>2009</v>
      </c>
      <c r="B182" s="29" t="s">
        <v>3387</v>
      </c>
      <c r="C182" s="15" t="s">
        <v>2490</v>
      </c>
      <c r="D182" s="29" t="s">
        <v>1931</v>
      </c>
      <c r="E182" s="29" t="s">
        <v>234</v>
      </c>
      <c r="F182" s="29" t="s">
        <v>1931</v>
      </c>
      <c r="G182" s="36">
        <v>76</v>
      </c>
      <c r="H182" s="36"/>
      <c r="I182" s="36">
        <v>45</v>
      </c>
    </row>
    <row r="183" spans="1:9" ht="16.5" hidden="1" customHeight="1">
      <c r="A183" s="32">
        <v>2009</v>
      </c>
      <c r="B183" s="29" t="s">
        <v>3387</v>
      </c>
      <c r="C183" s="15" t="s">
        <v>2490</v>
      </c>
      <c r="D183" s="29" t="s">
        <v>1989</v>
      </c>
      <c r="E183" s="29" t="s">
        <v>234</v>
      </c>
      <c r="F183" s="29" t="s">
        <v>1929</v>
      </c>
      <c r="G183" s="36">
        <v>48</v>
      </c>
      <c r="H183" s="36"/>
      <c r="I183" s="36">
        <v>28</v>
      </c>
    </row>
    <row r="184" spans="1:9" ht="16.5" hidden="1" customHeight="1">
      <c r="A184" s="32">
        <v>2009</v>
      </c>
      <c r="B184" s="29" t="s">
        <v>3387</v>
      </c>
      <c r="C184" s="15" t="s">
        <v>2490</v>
      </c>
      <c r="D184" s="29" t="s">
        <v>1934</v>
      </c>
      <c r="E184" s="29" t="s">
        <v>234</v>
      </c>
      <c r="F184" s="29" t="s">
        <v>1901</v>
      </c>
      <c r="G184" s="36">
        <v>34</v>
      </c>
      <c r="H184" s="36"/>
      <c r="I184" s="36">
        <v>25</v>
      </c>
    </row>
    <row r="185" spans="1:9" ht="16.5" hidden="1" customHeight="1">
      <c r="A185" s="32">
        <v>2009</v>
      </c>
      <c r="B185" s="29" t="s">
        <v>3387</v>
      </c>
      <c r="C185" s="15" t="s">
        <v>2490</v>
      </c>
      <c r="D185" s="29" t="s">
        <v>2498</v>
      </c>
      <c r="E185" s="29" t="s">
        <v>234</v>
      </c>
      <c r="F185" s="29" t="s">
        <v>1901</v>
      </c>
      <c r="G185" s="36">
        <v>684</v>
      </c>
      <c r="H185" s="36"/>
      <c r="I185" s="36">
        <v>305</v>
      </c>
    </row>
    <row r="186" spans="1:9" ht="16.5" hidden="1" customHeight="1">
      <c r="A186" s="32">
        <v>2009</v>
      </c>
      <c r="B186" s="29" t="s">
        <v>3387</v>
      </c>
      <c r="C186" s="15" t="s">
        <v>2490</v>
      </c>
      <c r="D186" s="29" t="s">
        <v>1948</v>
      </c>
      <c r="E186" s="29" t="s">
        <v>234</v>
      </c>
      <c r="F186" s="29" t="s">
        <v>1948</v>
      </c>
      <c r="G186" s="36">
        <v>389</v>
      </c>
      <c r="H186" s="36"/>
      <c r="I186" s="36">
        <v>77</v>
      </c>
    </row>
    <row r="187" spans="1:9" ht="16.5" hidden="1" customHeight="1">
      <c r="A187" s="32">
        <v>2009</v>
      </c>
      <c r="B187" s="29" t="s">
        <v>3387</v>
      </c>
      <c r="C187" s="15" t="s">
        <v>2490</v>
      </c>
      <c r="D187" s="29" t="s">
        <v>1949</v>
      </c>
      <c r="E187" s="29" t="s">
        <v>234</v>
      </c>
      <c r="F187" s="29" t="s">
        <v>1949</v>
      </c>
      <c r="G187" s="36">
        <v>111</v>
      </c>
      <c r="H187" s="36"/>
      <c r="I187" s="36">
        <v>67</v>
      </c>
    </row>
    <row r="188" spans="1:9" ht="16.5" hidden="1" customHeight="1">
      <c r="A188" s="32">
        <v>2009</v>
      </c>
      <c r="B188" s="29" t="s">
        <v>3387</v>
      </c>
      <c r="C188" s="15" t="s">
        <v>2490</v>
      </c>
      <c r="D188" s="29" t="s">
        <v>730</v>
      </c>
      <c r="E188" s="29" t="s">
        <v>234</v>
      </c>
      <c r="F188" s="29" t="s">
        <v>730</v>
      </c>
      <c r="G188" s="36">
        <v>190</v>
      </c>
      <c r="H188" s="36"/>
      <c r="I188" s="36">
        <v>110</v>
      </c>
    </row>
    <row r="189" spans="1:9" ht="16.5" hidden="1" customHeight="1">
      <c r="A189" s="32">
        <v>2009</v>
      </c>
      <c r="B189" s="29" t="s">
        <v>3387</v>
      </c>
      <c r="C189" s="15" t="s">
        <v>2490</v>
      </c>
      <c r="D189" s="29" t="s">
        <v>1945</v>
      </c>
      <c r="E189" s="29" t="s">
        <v>234</v>
      </c>
      <c r="F189" s="29" t="s">
        <v>1901</v>
      </c>
      <c r="G189" s="36">
        <v>78</v>
      </c>
      <c r="H189" s="36"/>
      <c r="I189" s="36">
        <v>75</v>
      </c>
    </row>
    <row r="190" spans="1:9" ht="16.5" hidden="1" customHeight="1">
      <c r="A190" s="32">
        <v>2009</v>
      </c>
      <c r="B190" s="38" t="s">
        <v>3386</v>
      </c>
      <c r="C190" s="37" t="s">
        <v>644</v>
      </c>
      <c r="D190" s="29" t="s">
        <v>2496</v>
      </c>
      <c r="E190" s="29" t="s">
        <v>234</v>
      </c>
      <c r="F190" s="29" t="s">
        <v>1919</v>
      </c>
      <c r="G190" s="36">
        <v>203</v>
      </c>
      <c r="H190" s="36">
        <v>186</v>
      </c>
      <c r="I190" s="36">
        <v>153</v>
      </c>
    </row>
    <row r="191" spans="1:9" ht="16.5" hidden="1" customHeight="1">
      <c r="A191" s="32">
        <v>2009</v>
      </c>
      <c r="B191" s="38" t="s">
        <v>3386</v>
      </c>
      <c r="C191" s="37" t="s">
        <v>644</v>
      </c>
      <c r="D191" s="29" t="s">
        <v>2496</v>
      </c>
      <c r="E191" s="29" t="s">
        <v>234</v>
      </c>
      <c r="F191" s="29" t="s">
        <v>1926</v>
      </c>
      <c r="G191" s="36">
        <v>50</v>
      </c>
      <c r="H191" s="36">
        <v>56</v>
      </c>
      <c r="I191" s="36">
        <v>46</v>
      </c>
    </row>
    <row r="192" spans="1:9" ht="16.5" hidden="1" customHeight="1">
      <c r="A192" s="32">
        <v>2009</v>
      </c>
      <c r="B192" s="38" t="s">
        <v>3386</v>
      </c>
      <c r="C192" s="37" t="s">
        <v>644</v>
      </c>
      <c r="D192" s="29" t="s">
        <v>2496</v>
      </c>
      <c r="E192" s="29" t="s">
        <v>234</v>
      </c>
      <c r="F192" s="29" t="s">
        <v>1930</v>
      </c>
      <c r="G192" s="36">
        <v>63</v>
      </c>
      <c r="H192" s="36">
        <v>43</v>
      </c>
      <c r="I192" s="36">
        <v>38</v>
      </c>
    </row>
    <row r="193" spans="1:9" ht="16.5" hidden="1" customHeight="1">
      <c r="A193" s="32">
        <v>2009</v>
      </c>
      <c r="B193" s="38" t="s">
        <v>3386</v>
      </c>
      <c r="C193" s="37" t="s">
        <v>644</v>
      </c>
      <c r="D193" s="29" t="s">
        <v>2496</v>
      </c>
      <c r="E193" s="29" t="s">
        <v>1916</v>
      </c>
      <c r="F193" s="29" t="s">
        <v>203</v>
      </c>
      <c r="G193" s="36">
        <v>31</v>
      </c>
      <c r="H193" s="36">
        <v>29</v>
      </c>
      <c r="I193" s="36">
        <v>22</v>
      </c>
    </row>
    <row r="194" spans="1:9" ht="16.5" hidden="1" customHeight="1">
      <c r="A194" s="32">
        <v>2009</v>
      </c>
      <c r="B194" s="38" t="s">
        <v>3386</v>
      </c>
      <c r="C194" s="37" t="s">
        <v>644</v>
      </c>
      <c r="D194" s="29" t="s">
        <v>2496</v>
      </c>
      <c r="E194" s="29" t="s">
        <v>1916</v>
      </c>
      <c r="F194" s="29" t="s">
        <v>206</v>
      </c>
      <c r="G194" s="36">
        <v>17</v>
      </c>
      <c r="H194" s="36">
        <v>17</v>
      </c>
      <c r="I194" s="36">
        <v>17</v>
      </c>
    </row>
    <row r="195" spans="1:9" ht="16.5" hidden="1" customHeight="1">
      <c r="A195" s="32">
        <v>2009</v>
      </c>
      <c r="B195" s="38" t="s">
        <v>3386</v>
      </c>
      <c r="C195" s="37" t="s">
        <v>644</v>
      </c>
      <c r="D195" s="29" t="s">
        <v>2496</v>
      </c>
      <c r="E195" s="29" t="s">
        <v>1916</v>
      </c>
      <c r="F195" s="29" t="s">
        <v>204</v>
      </c>
      <c r="G195" s="36">
        <v>40</v>
      </c>
      <c r="H195" s="36">
        <v>25</v>
      </c>
      <c r="I195" s="36">
        <v>19</v>
      </c>
    </row>
    <row r="196" spans="1:9" ht="16.5" hidden="1" customHeight="1">
      <c r="A196" s="32">
        <v>2009</v>
      </c>
      <c r="B196" s="38" t="s">
        <v>3386</v>
      </c>
      <c r="C196" s="37" t="s">
        <v>644</v>
      </c>
      <c r="D196" s="29" t="s">
        <v>2496</v>
      </c>
      <c r="E196" s="29" t="s">
        <v>1916</v>
      </c>
      <c r="F196" s="29" t="s">
        <v>207</v>
      </c>
      <c r="G196" s="36">
        <v>17</v>
      </c>
      <c r="H196" s="36">
        <v>15</v>
      </c>
      <c r="I196" s="36">
        <v>14</v>
      </c>
    </row>
    <row r="197" spans="1:9" hidden="1">
      <c r="A197" s="32">
        <v>2009</v>
      </c>
      <c r="B197" s="38" t="s">
        <v>3386</v>
      </c>
      <c r="C197" s="37" t="s">
        <v>644</v>
      </c>
      <c r="D197" s="29" t="s">
        <v>2496</v>
      </c>
      <c r="E197" s="29" t="s">
        <v>1916</v>
      </c>
      <c r="F197" s="29" t="s">
        <v>205</v>
      </c>
      <c r="G197" s="36">
        <v>29</v>
      </c>
      <c r="H197" s="36">
        <v>29</v>
      </c>
      <c r="I197" s="36">
        <v>24</v>
      </c>
    </row>
    <row r="198" spans="1:9" ht="16.5" hidden="1" customHeight="1">
      <c r="A198" s="32">
        <v>2009</v>
      </c>
      <c r="B198" s="38" t="s">
        <v>3386</v>
      </c>
      <c r="C198" s="37" t="s">
        <v>644</v>
      </c>
      <c r="D198" s="29" t="s">
        <v>2496</v>
      </c>
      <c r="E198" s="29" t="s">
        <v>1916</v>
      </c>
      <c r="F198" s="29" t="s">
        <v>2477</v>
      </c>
      <c r="G198" s="36">
        <v>61</v>
      </c>
      <c r="H198" s="36">
        <v>44</v>
      </c>
      <c r="I198" s="36">
        <v>32</v>
      </c>
    </row>
    <row r="199" spans="1:9" ht="16.5" hidden="1" customHeight="1">
      <c r="A199" s="32">
        <v>2009</v>
      </c>
      <c r="B199" s="38" t="s">
        <v>3386</v>
      </c>
      <c r="C199" s="37" t="s">
        <v>644</v>
      </c>
      <c r="D199" s="29" t="s">
        <v>2496</v>
      </c>
      <c r="E199" s="29" t="s">
        <v>1916</v>
      </c>
      <c r="F199" s="29" t="s">
        <v>49</v>
      </c>
      <c r="G199" s="36">
        <v>19</v>
      </c>
      <c r="H199" s="36">
        <v>19</v>
      </c>
      <c r="I199" s="36">
        <v>12</v>
      </c>
    </row>
    <row r="200" spans="1:9" ht="16.5" hidden="1" customHeight="1">
      <c r="A200" s="32">
        <v>2009</v>
      </c>
      <c r="B200" s="38" t="s">
        <v>3386</v>
      </c>
      <c r="C200" s="37" t="s">
        <v>644</v>
      </c>
      <c r="D200" s="29" t="s">
        <v>2691</v>
      </c>
      <c r="E200" s="29" t="s">
        <v>234</v>
      </c>
      <c r="F200" s="29" t="s">
        <v>1921</v>
      </c>
      <c r="G200" s="36">
        <v>39</v>
      </c>
      <c r="H200" s="36">
        <v>39</v>
      </c>
      <c r="I200" s="36">
        <v>35</v>
      </c>
    </row>
    <row r="201" spans="1:9" hidden="1">
      <c r="A201" s="32">
        <v>2009</v>
      </c>
      <c r="B201" s="38" t="s">
        <v>3386</v>
      </c>
      <c r="C201" s="37" t="s">
        <v>644</v>
      </c>
      <c r="D201" s="29" t="s">
        <v>2691</v>
      </c>
      <c r="E201" s="29" t="s">
        <v>234</v>
      </c>
      <c r="F201" s="29" t="s">
        <v>1924</v>
      </c>
      <c r="G201" s="36">
        <v>18</v>
      </c>
      <c r="H201" s="36">
        <v>18</v>
      </c>
      <c r="I201" s="36">
        <v>14</v>
      </c>
    </row>
    <row r="202" spans="1:9" hidden="1">
      <c r="A202" s="32">
        <v>2009</v>
      </c>
      <c r="B202" s="38" t="s">
        <v>3386</v>
      </c>
      <c r="C202" s="37" t="s">
        <v>644</v>
      </c>
      <c r="D202" s="29" t="s">
        <v>2691</v>
      </c>
      <c r="E202" s="29" t="s">
        <v>234</v>
      </c>
      <c r="F202" s="29" t="s">
        <v>1956</v>
      </c>
      <c r="G202" s="36">
        <v>46</v>
      </c>
      <c r="H202" s="36">
        <v>43</v>
      </c>
      <c r="I202" s="36">
        <v>34</v>
      </c>
    </row>
    <row r="203" spans="1:9" hidden="1">
      <c r="A203" s="32">
        <v>2009</v>
      </c>
      <c r="B203" s="38" t="s">
        <v>3386</v>
      </c>
      <c r="C203" s="37" t="s">
        <v>644</v>
      </c>
      <c r="D203" s="29" t="s">
        <v>2691</v>
      </c>
      <c r="E203" s="29" t="s">
        <v>234</v>
      </c>
      <c r="F203" s="29" t="s">
        <v>1927</v>
      </c>
      <c r="G203" s="36">
        <v>76</v>
      </c>
      <c r="H203" s="36">
        <v>64</v>
      </c>
      <c r="I203" s="36">
        <v>43</v>
      </c>
    </row>
    <row r="204" spans="1:9" ht="16.5" hidden="1" customHeight="1">
      <c r="A204" s="32">
        <v>2009</v>
      </c>
      <c r="B204" s="38" t="s">
        <v>3386</v>
      </c>
      <c r="C204" s="37" t="s">
        <v>644</v>
      </c>
      <c r="D204" s="29" t="s">
        <v>2691</v>
      </c>
      <c r="E204" s="29" t="s">
        <v>234</v>
      </c>
      <c r="F204" s="29" t="s">
        <v>1960</v>
      </c>
      <c r="G204" s="36">
        <v>42</v>
      </c>
      <c r="H204" s="36">
        <v>38</v>
      </c>
      <c r="I204" s="36">
        <v>27</v>
      </c>
    </row>
    <row r="205" spans="1:9" ht="16.5" hidden="1" customHeight="1">
      <c r="A205" s="32">
        <v>2009</v>
      </c>
      <c r="B205" s="38" t="s">
        <v>3386</v>
      </c>
      <c r="C205" s="37" t="s">
        <v>644</v>
      </c>
      <c r="D205" s="29" t="s">
        <v>2691</v>
      </c>
      <c r="E205" s="29" t="s">
        <v>234</v>
      </c>
      <c r="F205" s="29" t="s">
        <v>730</v>
      </c>
      <c r="G205" s="36">
        <v>46</v>
      </c>
      <c r="H205" s="36">
        <v>45</v>
      </c>
      <c r="I205" s="36">
        <v>33</v>
      </c>
    </row>
    <row r="206" spans="1:9" hidden="1">
      <c r="A206" s="32">
        <v>2009</v>
      </c>
      <c r="B206" s="38" t="s">
        <v>3386</v>
      </c>
      <c r="C206" s="37" t="s">
        <v>644</v>
      </c>
      <c r="D206" s="29" t="s">
        <v>2691</v>
      </c>
      <c r="E206" s="29" t="s">
        <v>1916</v>
      </c>
      <c r="F206" s="29" t="s">
        <v>3784</v>
      </c>
      <c r="G206" s="36">
        <v>37</v>
      </c>
      <c r="H206" s="36">
        <v>35</v>
      </c>
      <c r="I206" s="36">
        <v>26</v>
      </c>
    </row>
    <row r="207" spans="1:9" hidden="1">
      <c r="A207" s="32">
        <v>2009</v>
      </c>
      <c r="B207" s="38" t="s">
        <v>3386</v>
      </c>
      <c r="C207" s="37" t="s">
        <v>644</v>
      </c>
      <c r="D207" s="29" t="s">
        <v>2691</v>
      </c>
      <c r="E207" s="29" t="s">
        <v>1916</v>
      </c>
      <c r="F207" s="29" t="s">
        <v>2476</v>
      </c>
      <c r="G207" s="36">
        <v>1</v>
      </c>
      <c r="H207" s="36">
        <v>0</v>
      </c>
      <c r="I207" s="36">
        <v>0</v>
      </c>
    </row>
    <row r="208" spans="1:9" hidden="1">
      <c r="A208" s="32">
        <v>2009</v>
      </c>
      <c r="B208" s="38" t="s">
        <v>3386</v>
      </c>
      <c r="C208" s="37" t="s">
        <v>644</v>
      </c>
      <c r="D208" s="29" t="s">
        <v>2498</v>
      </c>
      <c r="E208" s="29" t="s">
        <v>234</v>
      </c>
      <c r="F208" s="29" t="s">
        <v>1958</v>
      </c>
      <c r="G208" s="36">
        <v>55</v>
      </c>
      <c r="H208" s="36">
        <v>44</v>
      </c>
      <c r="I208" s="36">
        <v>35</v>
      </c>
    </row>
    <row r="209" spans="1:9" ht="16.5" hidden="1" customHeight="1">
      <c r="A209" s="32">
        <v>2009</v>
      </c>
      <c r="B209" s="38" t="s">
        <v>3386</v>
      </c>
      <c r="C209" s="37" t="s">
        <v>644</v>
      </c>
      <c r="D209" s="29" t="s">
        <v>2498</v>
      </c>
      <c r="E209" s="29" t="s">
        <v>234</v>
      </c>
      <c r="F209" s="29" t="s">
        <v>1936</v>
      </c>
      <c r="G209" s="36">
        <v>28</v>
      </c>
      <c r="H209" s="36">
        <v>23</v>
      </c>
      <c r="I209" s="36">
        <v>21</v>
      </c>
    </row>
    <row r="210" spans="1:9" ht="16.5" hidden="1" customHeight="1">
      <c r="A210" s="32">
        <v>2009</v>
      </c>
      <c r="B210" s="38" t="s">
        <v>3386</v>
      </c>
      <c r="C210" s="37" t="s">
        <v>644</v>
      </c>
      <c r="D210" s="29" t="s">
        <v>2498</v>
      </c>
      <c r="E210" s="29" t="s">
        <v>234</v>
      </c>
      <c r="F210" s="29" t="s">
        <v>1937</v>
      </c>
      <c r="G210" s="36">
        <v>19</v>
      </c>
      <c r="H210" s="36">
        <v>19</v>
      </c>
      <c r="I210" s="36">
        <v>16</v>
      </c>
    </row>
    <row r="211" spans="1:9" ht="16.5" hidden="1" customHeight="1">
      <c r="A211" s="32">
        <v>2009</v>
      </c>
      <c r="B211" s="38" t="s">
        <v>3386</v>
      </c>
      <c r="C211" s="37" t="s">
        <v>644</v>
      </c>
      <c r="D211" s="29" t="s">
        <v>2498</v>
      </c>
      <c r="E211" s="29" t="s">
        <v>234</v>
      </c>
      <c r="F211" s="29" t="s">
        <v>1938</v>
      </c>
      <c r="G211" s="36">
        <v>109</v>
      </c>
      <c r="H211" s="36">
        <v>95</v>
      </c>
      <c r="I211" s="36">
        <v>81</v>
      </c>
    </row>
    <row r="212" spans="1:9" ht="16.5" hidden="1" customHeight="1">
      <c r="A212" s="32">
        <v>2009</v>
      </c>
      <c r="B212" s="38" t="s">
        <v>3386</v>
      </c>
      <c r="C212" s="37" t="s">
        <v>644</v>
      </c>
      <c r="D212" s="29" t="s">
        <v>2498</v>
      </c>
      <c r="E212" s="29" t="s">
        <v>234</v>
      </c>
      <c r="F212" s="29" t="s">
        <v>1959</v>
      </c>
      <c r="G212" s="36">
        <v>4</v>
      </c>
      <c r="H212" s="36">
        <v>4</v>
      </c>
      <c r="I212" s="36">
        <v>1</v>
      </c>
    </row>
    <row r="213" spans="1:9" ht="16.5" hidden="1" customHeight="1">
      <c r="A213" s="32">
        <v>2009</v>
      </c>
      <c r="B213" s="38" t="s">
        <v>3386</v>
      </c>
      <c r="C213" s="37" t="s">
        <v>644</v>
      </c>
      <c r="D213" s="29" t="s">
        <v>2498</v>
      </c>
      <c r="E213" s="29" t="s">
        <v>1916</v>
      </c>
      <c r="F213" s="29" t="s">
        <v>225</v>
      </c>
      <c r="G213" s="36">
        <v>15</v>
      </c>
      <c r="H213" s="36">
        <v>13</v>
      </c>
      <c r="I213" s="36">
        <v>10</v>
      </c>
    </row>
    <row r="214" spans="1:9" ht="16.5" hidden="1" customHeight="1">
      <c r="A214" s="32">
        <v>2009</v>
      </c>
      <c r="B214" s="38" t="s">
        <v>3386</v>
      </c>
      <c r="C214" s="37" t="s">
        <v>644</v>
      </c>
      <c r="D214" s="29" t="s">
        <v>2498</v>
      </c>
      <c r="E214" s="29" t="s">
        <v>1916</v>
      </c>
      <c r="F214" s="29" t="s">
        <v>226</v>
      </c>
      <c r="G214" s="36">
        <v>21</v>
      </c>
      <c r="H214" s="36">
        <v>21</v>
      </c>
      <c r="I214" s="36">
        <v>16</v>
      </c>
    </row>
    <row r="215" spans="1:9" ht="16.5" hidden="1" customHeight="1">
      <c r="A215" s="32">
        <v>2009</v>
      </c>
      <c r="B215" s="38" t="s">
        <v>3386</v>
      </c>
      <c r="C215" s="37" t="s">
        <v>644</v>
      </c>
      <c r="D215" s="29" t="s">
        <v>2498</v>
      </c>
      <c r="E215" s="29" t="s">
        <v>1916</v>
      </c>
      <c r="F215" s="29" t="s">
        <v>3783</v>
      </c>
      <c r="G215" s="36">
        <v>16</v>
      </c>
      <c r="H215" s="36">
        <v>12</v>
      </c>
      <c r="I215" s="36">
        <v>8</v>
      </c>
    </row>
    <row r="216" spans="1:9" ht="16.5" hidden="1" customHeight="1">
      <c r="A216" s="32">
        <v>2009</v>
      </c>
      <c r="B216" s="38" t="s">
        <v>3386</v>
      </c>
      <c r="C216" s="37" t="s">
        <v>644</v>
      </c>
      <c r="D216" s="29" t="s">
        <v>2498</v>
      </c>
      <c r="E216" s="29" t="s">
        <v>1916</v>
      </c>
      <c r="F216" s="29" t="s">
        <v>135</v>
      </c>
      <c r="G216" s="36">
        <v>18</v>
      </c>
      <c r="H216" s="36">
        <v>17</v>
      </c>
      <c r="I216" s="36">
        <v>14</v>
      </c>
    </row>
    <row r="217" spans="1:9" ht="16.5" hidden="1" customHeight="1">
      <c r="A217" s="32">
        <v>2009</v>
      </c>
      <c r="B217" s="38" t="s">
        <v>3386</v>
      </c>
      <c r="C217" s="37" t="s">
        <v>644</v>
      </c>
      <c r="D217" s="29" t="s">
        <v>2498</v>
      </c>
      <c r="E217" s="29" t="s">
        <v>1916</v>
      </c>
      <c r="F217" s="29" t="s">
        <v>4325</v>
      </c>
      <c r="G217" s="36">
        <v>3</v>
      </c>
      <c r="H217" s="36">
        <v>3</v>
      </c>
      <c r="I217" s="36">
        <v>3</v>
      </c>
    </row>
    <row r="218" spans="1:9" ht="16.5" hidden="1" customHeight="1">
      <c r="A218" s="32">
        <v>2009</v>
      </c>
      <c r="B218" s="38" t="s">
        <v>3386</v>
      </c>
      <c r="C218" s="37" t="s">
        <v>644</v>
      </c>
      <c r="D218" s="29" t="s">
        <v>2498</v>
      </c>
      <c r="E218" s="29" t="s">
        <v>1916</v>
      </c>
      <c r="F218" s="29" t="s">
        <v>2478</v>
      </c>
      <c r="G218" s="36">
        <v>2</v>
      </c>
      <c r="H218" s="36">
        <v>0</v>
      </c>
      <c r="I218" s="36">
        <v>0</v>
      </c>
    </row>
    <row r="219" spans="1:9" ht="16.5" hidden="1" customHeight="1">
      <c r="A219" s="32">
        <v>2009</v>
      </c>
      <c r="B219" s="38" t="s">
        <v>3386</v>
      </c>
      <c r="C219" s="37" t="s">
        <v>644</v>
      </c>
      <c r="D219" s="29" t="s">
        <v>2498</v>
      </c>
      <c r="E219" s="29" t="s">
        <v>1916</v>
      </c>
      <c r="F219" s="29" t="s">
        <v>227</v>
      </c>
      <c r="G219" s="36">
        <v>18</v>
      </c>
      <c r="H219" s="36">
        <v>18</v>
      </c>
      <c r="I219" s="36">
        <v>13</v>
      </c>
    </row>
    <row r="220" spans="1:9" ht="16.5" hidden="1" customHeight="1">
      <c r="A220" s="32">
        <v>2009</v>
      </c>
      <c r="B220" s="29" t="s">
        <v>3387</v>
      </c>
      <c r="C220" s="37" t="s">
        <v>644</v>
      </c>
      <c r="D220" s="29" t="s">
        <v>2496</v>
      </c>
      <c r="E220" s="29" t="s">
        <v>234</v>
      </c>
      <c r="F220" s="29" t="s">
        <v>1919</v>
      </c>
      <c r="G220" s="36">
        <v>228</v>
      </c>
      <c r="H220" s="36">
        <v>203</v>
      </c>
      <c r="I220" s="36">
        <v>188</v>
      </c>
    </row>
    <row r="221" spans="1:9" ht="16.5" hidden="1" customHeight="1">
      <c r="A221" s="32">
        <v>2009</v>
      </c>
      <c r="B221" s="29" t="s">
        <v>3387</v>
      </c>
      <c r="C221" s="37" t="s">
        <v>644</v>
      </c>
      <c r="D221" s="29" t="s">
        <v>2496</v>
      </c>
      <c r="E221" s="29" t="s">
        <v>234</v>
      </c>
      <c r="F221" s="29" t="s">
        <v>1926</v>
      </c>
      <c r="G221" s="36">
        <v>51</v>
      </c>
      <c r="H221" s="36">
        <v>28</v>
      </c>
      <c r="I221" s="36">
        <v>54</v>
      </c>
    </row>
    <row r="222" spans="1:9" ht="16.5" hidden="1" customHeight="1">
      <c r="A222" s="32">
        <v>2009</v>
      </c>
      <c r="B222" s="29" t="s">
        <v>3387</v>
      </c>
      <c r="C222" s="37" t="s">
        <v>644</v>
      </c>
      <c r="D222" s="29" t="s">
        <v>2496</v>
      </c>
      <c r="E222" s="29" t="s">
        <v>234</v>
      </c>
      <c r="F222" s="29" t="s">
        <v>1930</v>
      </c>
      <c r="G222" s="36">
        <v>66</v>
      </c>
      <c r="H222" s="36">
        <v>22</v>
      </c>
      <c r="I222" s="36">
        <v>41</v>
      </c>
    </row>
    <row r="223" spans="1:9" ht="16.5" hidden="1" customHeight="1">
      <c r="A223" s="32">
        <v>2009</v>
      </c>
      <c r="B223" s="29" t="s">
        <v>3387</v>
      </c>
      <c r="C223" s="37" t="s">
        <v>644</v>
      </c>
      <c r="D223" s="29" t="s">
        <v>2496</v>
      </c>
      <c r="E223" s="29" t="s">
        <v>1916</v>
      </c>
      <c r="F223" s="29" t="s">
        <v>203</v>
      </c>
      <c r="G223" s="36">
        <v>44</v>
      </c>
      <c r="H223" s="36">
        <v>43</v>
      </c>
      <c r="I223" s="36">
        <v>31</v>
      </c>
    </row>
    <row r="224" spans="1:9" ht="16.5" hidden="1" customHeight="1">
      <c r="A224" s="32">
        <v>2009</v>
      </c>
      <c r="B224" s="29" t="s">
        <v>3387</v>
      </c>
      <c r="C224" s="37" t="s">
        <v>644</v>
      </c>
      <c r="D224" s="29" t="s">
        <v>2496</v>
      </c>
      <c r="E224" s="29" t="s">
        <v>1916</v>
      </c>
      <c r="F224" s="29" t="s">
        <v>206</v>
      </c>
      <c r="G224" s="36">
        <v>16</v>
      </c>
      <c r="H224" s="36">
        <v>16</v>
      </c>
      <c r="I224" s="36">
        <v>16</v>
      </c>
    </row>
    <row r="225" spans="1:9" ht="16.5" hidden="1" customHeight="1">
      <c r="A225" s="32">
        <v>2009</v>
      </c>
      <c r="B225" s="29" t="s">
        <v>3387</v>
      </c>
      <c r="C225" s="37" t="s">
        <v>644</v>
      </c>
      <c r="D225" s="29" t="s">
        <v>2496</v>
      </c>
      <c r="E225" s="29" t="s">
        <v>1916</v>
      </c>
      <c r="F225" s="29" t="s">
        <v>204</v>
      </c>
      <c r="G225" s="36">
        <v>30</v>
      </c>
      <c r="H225" s="36">
        <v>21</v>
      </c>
      <c r="I225" s="36">
        <v>19</v>
      </c>
    </row>
    <row r="226" spans="1:9" ht="16.5" hidden="1" customHeight="1">
      <c r="A226" s="32">
        <v>2009</v>
      </c>
      <c r="B226" s="29" t="s">
        <v>3387</v>
      </c>
      <c r="C226" s="37" t="s">
        <v>644</v>
      </c>
      <c r="D226" s="29" t="s">
        <v>2496</v>
      </c>
      <c r="E226" s="29" t="s">
        <v>1916</v>
      </c>
      <c r="F226" s="29" t="s">
        <v>207</v>
      </c>
      <c r="G226" s="36">
        <v>16</v>
      </c>
      <c r="H226" s="36">
        <v>16</v>
      </c>
      <c r="I226" s="36">
        <v>14</v>
      </c>
    </row>
    <row r="227" spans="1:9" ht="16.5" hidden="1" customHeight="1">
      <c r="A227" s="32">
        <v>2009</v>
      </c>
      <c r="B227" s="29" t="s">
        <v>3387</v>
      </c>
      <c r="C227" s="37" t="s">
        <v>644</v>
      </c>
      <c r="D227" s="29" t="s">
        <v>2496</v>
      </c>
      <c r="E227" s="29" t="s">
        <v>1916</v>
      </c>
      <c r="F227" s="29" t="s">
        <v>205</v>
      </c>
      <c r="G227" s="36">
        <v>42</v>
      </c>
      <c r="H227" s="36">
        <v>40</v>
      </c>
      <c r="I227" s="36">
        <v>35</v>
      </c>
    </row>
    <row r="228" spans="1:9" ht="16.5" hidden="1" customHeight="1">
      <c r="A228" s="32">
        <v>2009</v>
      </c>
      <c r="B228" s="29" t="s">
        <v>3387</v>
      </c>
      <c r="C228" s="37" t="s">
        <v>644</v>
      </c>
      <c r="D228" s="29" t="s">
        <v>2496</v>
      </c>
      <c r="E228" s="29" t="s">
        <v>1916</v>
      </c>
      <c r="F228" s="29" t="s">
        <v>2485</v>
      </c>
      <c r="G228" s="36">
        <v>13</v>
      </c>
      <c r="H228" s="36">
        <v>11</v>
      </c>
      <c r="I228" s="36">
        <v>9</v>
      </c>
    </row>
    <row r="229" spans="1:9" ht="16.5" hidden="1" customHeight="1">
      <c r="A229" s="32">
        <v>2009</v>
      </c>
      <c r="B229" s="29" t="s">
        <v>3387</v>
      </c>
      <c r="C229" s="37" t="s">
        <v>644</v>
      </c>
      <c r="D229" s="29" t="s">
        <v>2496</v>
      </c>
      <c r="E229" s="29" t="s">
        <v>1916</v>
      </c>
      <c r="F229" s="29" t="s">
        <v>2477</v>
      </c>
      <c r="G229" s="36">
        <v>1</v>
      </c>
      <c r="H229" s="36">
        <v>0</v>
      </c>
      <c r="I229" s="36">
        <v>0</v>
      </c>
    </row>
    <row r="230" spans="1:9" ht="16.5" hidden="1" customHeight="1">
      <c r="A230" s="32">
        <v>2009</v>
      </c>
      <c r="B230" s="29" t="s">
        <v>3387</v>
      </c>
      <c r="C230" s="37" t="s">
        <v>644</v>
      </c>
      <c r="D230" s="29" t="s">
        <v>2496</v>
      </c>
      <c r="E230" s="29" t="s">
        <v>1916</v>
      </c>
      <c r="F230" s="29" t="s">
        <v>49</v>
      </c>
      <c r="G230" s="36">
        <v>18</v>
      </c>
      <c r="H230" s="36">
        <v>16</v>
      </c>
      <c r="I230" s="36">
        <v>14</v>
      </c>
    </row>
    <row r="231" spans="1:9" ht="16.5" hidden="1" customHeight="1">
      <c r="A231" s="32">
        <v>2009</v>
      </c>
      <c r="B231" s="29" t="s">
        <v>3387</v>
      </c>
      <c r="C231" s="37" t="s">
        <v>644</v>
      </c>
      <c r="D231" s="29" t="s">
        <v>2691</v>
      </c>
      <c r="E231" s="29" t="s">
        <v>234</v>
      </c>
      <c r="F231" s="29" t="s">
        <v>1921</v>
      </c>
      <c r="G231" s="36">
        <v>25</v>
      </c>
      <c r="H231" s="36">
        <v>25</v>
      </c>
      <c r="I231" s="36">
        <v>20</v>
      </c>
    </row>
    <row r="232" spans="1:9" ht="16.5" hidden="1" customHeight="1">
      <c r="A232" s="32">
        <v>2009</v>
      </c>
      <c r="B232" s="29" t="s">
        <v>3387</v>
      </c>
      <c r="C232" s="37" t="s">
        <v>644</v>
      </c>
      <c r="D232" s="29" t="s">
        <v>2691</v>
      </c>
      <c r="E232" s="29" t="s">
        <v>234</v>
      </c>
      <c r="F232" s="29" t="s">
        <v>1924</v>
      </c>
      <c r="G232" s="36">
        <v>23</v>
      </c>
      <c r="H232" s="36">
        <v>23</v>
      </c>
      <c r="I232" s="36">
        <v>18</v>
      </c>
    </row>
    <row r="233" spans="1:9" ht="16.5" hidden="1" customHeight="1">
      <c r="A233" s="32">
        <v>2009</v>
      </c>
      <c r="B233" s="29" t="s">
        <v>3387</v>
      </c>
      <c r="C233" s="37" t="s">
        <v>644</v>
      </c>
      <c r="D233" s="29" t="s">
        <v>2691</v>
      </c>
      <c r="E233" s="29" t="s">
        <v>234</v>
      </c>
      <c r="F233" s="29" t="s">
        <v>1956</v>
      </c>
      <c r="G233" s="36">
        <v>55</v>
      </c>
      <c r="H233" s="36">
        <v>54</v>
      </c>
      <c r="I233" s="36">
        <v>42</v>
      </c>
    </row>
    <row r="234" spans="1:9" ht="16.5" hidden="1" customHeight="1">
      <c r="A234" s="32">
        <v>2009</v>
      </c>
      <c r="B234" s="29" t="s">
        <v>3387</v>
      </c>
      <c r="C234" s="37" t="s">
        <v>644</v>
      </c>
      <c r="D234" s="29" t="s">
        <v>2691</v>
      </c>
      <c r="E234" s="29" t="s">
        <v>234</v>
      </c>
      <c r="F234" s="29" t="s">
        <v>1927</v>
      </c>
      <c r="G234" s="36">
        <v>109</v>
      </c>
      <c r="H234" s="36">
        <v>96</v>
      </c>
      <c r="I234" s="36">
        <v>72</v>
      </c>
    </row>
    <row r="235" spans="1:9" ht="16.5" hidden="1" customHeight="1">
      <c r="A235" s="32">
        <v>2009</v>
      </c>
      <c r="B235" s="29" t="s">
        <v>3387</v>
      </c>
      <c r="C235" s="37" t="s">
        <v>644</v>
      </c>
      <c r="D235" s="29" t="s">
        <v>2691</v>
      </c>
      <c r="E235" s="29" t="s">
        <v>234</v>
      </c>
      <c r="F235" s="29" t="s">
        <v>1960</v>
      </c>
      <c r="G235" s="36">
        <v>61</v>
      </c>
      <c r="H235" s="36">
        <v>58</v>
      </c>
      <c r="I235" s="36">
        <v>47</v>
      </c>
    </row>
    <row r="236" spans="1:9" ht="16.5" hidden="1" customHeight="1">
      <c r="A236" s="32">
        <v>2009</v>
      </c>
      <c r="B236" s="29" t="s">
        <v>3387</v>
      </c>
      <c r="C236" s="37" t="s">
        <v>644</v>
      </c>
      <c r="D236" s="29" t="s">
        <v>2691</v>
      </c>
      <c r="E236" s="29" t="s">
        <v>234</v>
      </c>
      <c r="F236" s="29" t="s">
        <v>1934</v>
      </c>
      <c r="G236" s="36">
        <v>4</v>
      </c>
      <c r="H236" s="36">
        <v>4</v>
      </c>
      <c r="I236" s="36">
        <v>3</v>
      </c>
    </row>
    <row r="237" spans="1:9" ht="16.5" hidden="1" customHeight="1">
      <c r="A237" s="32">
        <v>2009</v>
      </c>
      <c r="B237" s="29" t="s">
        <v>3387</v>
      </c>
      <c r="C237" s="37" t="s">
        <v>644</v>
      </c>
      <c r="D237" s="29" t="s">
        <v>2691</v>
      </c>
      <c r="E237" s="29" t="s">
        <v>234</v>
      </c>
      <c r="F237" s="29" t="s">
        <v>730</v>
      </c>
      <c r="G237" s="36">
        <v>92</v>
      </c>
      <c r="H237" s="36">
        <v>83</v>
      </c>
      <c r="I237" s="36">
        <v>62</v>
      </c>
    </row>
    <row r="238" spans="1:9" ht="16.5" hidden="1" customHeight="1">
      <c r="A238" s="32">
        <v>2009</v>
      </c>
      <c r="B238" s="29" t="s">
        <v>3387</v>
      </c>
      <c r="C238" s="37" t="s">
        <v>644</v>
      </c>
      <c r="D238" s="29" t="s">
        <v>2691</v>
      </c>
      <c r="E238" s="29" t="s">
        <v>1916</v>
      </c>
      <c r="F238" s="29" t="s">
        <v>3784</v>
      </c>
      <c r="G238" s="36">
        <v>31</v>
      </c>
      <c r="H238" s="36">
        <v>31</v>
      </c>
      <c r="I238" s="36">
        <v>25</v>
      </c>
    </row>
    <row r="239" spans="1:9" ht="16.5" hidden="1" customHeight="1">
      <c r="A239" s="32">
        <v>2009</v>
      </c>
      <c r="B239" s="29" t="s">
        <v>3387</v>
      </c>
      <c r="C239" s="37" t="s">
        <v>644</v>
      </c>
      <c r="D239" s="29" t="s">
        <v>2691</v>
      </c>
      <c r="E239" s="29" t="s">
        <v>1916</v>
      </c>
      <c r="F239" s="29" t="s">
        <v>55</v>
      </c>
      <c r="G239" s="36">
        <v>20</v>
      </c>
      <c r="H239" s="36">
        <v>19</v>
      </c>
      <c r="I239" s="36">
        <v>16</v>
      </c>
    </row>
    <row r="240" spans="1:9" ht="16.5" hidden="1" customHeight="1">
      <c r="A240" s="32">
        <v>2009</v>
      </c>
      <c r="B240" s="29" t="s">
        <v>3387</v>
      </c>
      <c r="C240" s="37" t="s">
        <v>644</v>
      </c>
      <c r="D240" s="29" t="s">
        <v>2691</v>
      </c>
      <c r="E240" s="29" t="s">
        <v>1916</v>
      </c>
      <c r="F240" s="29" t="s">
        <v>2476</v>
      </c>
      <c r="G240" s="36">
        <v>19</v>
      </c>
      <c r="H240" s="36">
        <v>19</v>
      </c>
      <c r="I240" s="36">
        <v>15</v>
      </c>
    </row>
    <row r="241" spans="1:9" ht="16.5" hidden="1" customHeight="1">
      <c r="A241" s="32">
        <v>2009</v>
      </c>
      <c r="B241" s="29" t="s">
        <v>3387</v>
      </c>
      <c r="C241" s="37" t="s">
        <v>644</v>
      </c>
      <c r="D241" s="29" t="s">
        <v>2691</v>
      </c>
      <c r="E241" s="29" t="s">
        <v>1916</v>
      </c>
      <c r="F241" s="29" t="s">
        <v>216</v>
      </c>
      <c r="G241" s="36">
        <v>40</v>
      </c>
      <c r="H241" s="36">
        <v>35</v>
      </c>
      <c r="I241" s="36">
        <v>35</v>
      </c>
    </row>
    <row r="242" spans="1:9" ht="16.5" hidden="1" customHeight="1">
      <c r="A242" s="32">
        <v>2009</v>
      </c>
      <c r="B242" s="29" t="s">
        <v>3387</v>
      </c>
      <c r="C242" s="37" t="s">
        <v>644</v>
      </c>
      <c r="D242" s="29" t="s">
        <v>2691</v>
      </c>
      <c r="E242" s="29" t="s">
        <v>1916</v>
      </c>
      <c r="F242" s="29" t="s">
        <v>1913</v>
      </c>
      <c r="G242" s="36">
        <v>30</v>
      </c>
      <c r="H242" s="36">
        <v>29</v>
      </c>
      <c r="I242" s="36">
        <v>24</v>
      </c>
    </row>
    <row r="243" spans="1:9" ht="16.5" hidden="1" customHeight="1">
      <c r="A243" s="32">
        <v>2009</v>
      </c>
      <c r="B243" s="29" t="s">
        <v>3387</v>
      </c>
      <c r="C243" s="37" t="s">
        <v>644</v>
      </c>
      <c r="D243" s="29" t="s">
        <v>2498</v>
      </c>
      <c r="E243" s="29" t="s">
        <v>234</v>
      </c>
      <c r="F243" s="29" t="s">
        <v>1923</v>
      </c>
      <c r="G243" s="36">
        <v>13</v>
      </c>
      <c r="H243" s="36">
        <v>12</v>
      </c>
      <c r="I243" s="36">
        <v>10</v>
      </c>
    </row>
    <row r="244" spans="1:9" ht="16.5" hidden="1" customHeight="1">
      <c r="A244" s="32">
        <v>2009</v>
      </c>
      <c r="B244" s="29" t="s">
        <v>3387</v>
      </c>
      <c r="C244" s="37" t="s">
        <v>644</v>
      </c>
      <c r="D244" s="29" t="s">
        <v>2498</v>
      </c>
      <c r="E244" s="29" t="s">
        <v>234</v>
      </c>
      <c r="F244" s="29" t="s">
        <v>1958</v>
      </c>
      <c r="G244" s="36">
        <v>84</v>
      </c>
      <c r="H244" s="36">
        <v>76</v>
      </c>
      <c r="I244" s="36">
        <v>57</v>
      </c>
    </row>
    <row r="245" spans="1:9" ht="16.5" hidden="1" customHeight="1">
      <c r="A245" s="32">
        <v>2009</v>
      </c>
      <c r="B245" s="29" t="s">
        <v>3387</v>
      </c>
      <c r="C245" s="37" t="s">
        <v>644</v>
      </c>
      <c r="D245" s="29" t="s">
        <v>2498</v>
      </c>
      <c r="E245" s="29" t="s">
        <v>234</v>
      </c>
      <c r="F245" s="29" t="s">
        <v>1936</v>
      </c>
      <c r="G245" s="36">
        <v>30</v>
      </c>
      <c r="H245" s="36">
        <v>28</v>
      </c>
      <c r="I245" s="36">
        <v>26</v>
      </c>
    </row>
    <row r="246" spans="1:9" ht="16.5" hidden="1" customHeight="1">
      <c r="A246" s="32">
        <v>2009</v>
      </c>
      <c r="B246" s="29" t="s">
        <v>3387</v>
      </c>
      <c r="C246" s="37" t="s">
        <v>644</v>
      </c>
      <c r="D246" s="29" t="s">
        <v>2498</v>
      </c>
      <c r="E246" s="29" t="s">
        <v>234</v>
      </c>
      <c r="F246" s="29" t="s">
        <v>1937</v>
      </c>
      <c r="G246" s="36">
        <v>30</v>
      </c>
      <c r="H246" s="36">
        <v>28</v>
      </c>
      <c r="I246" s="36">
        <v>22</v>
      </c>
    </row>
    <row r="247" spans="1:9" ht="16.5" hidden="1" customHeight="1">
      <c r="A247" s="32">
        <v>2009</v>
      </c>
      <c r="B247" s="29" t="s">
        <v>3387</v>
      </c>
      <c r="C247" s="37" t="s">
        <v>644</v>
      </c>
      <c r="D247" s="29" t="s">
        <v>2498</v>
      </c>
      <c r="E247" s="29" t="s">
        <v>234</v>
      </c>
      <c r="F247" s="29" t="s">
        <v>1938</v>
      </c>
      <c r="G247" s="36">
        <v>155</v>
      </c>
      <c r="H247" s="36">
        <v>151</v>
      </c>
      <c r="I247" s="36">
        <v>116</v>
      </c>
    </row>
    <row r="248" spans="1:9" ht="16.5" hidden="1" customHeight="1">
      <c r="A248" s="32">
        <v>2009</v>
      </c>
      <c r="B248" s="29" t="s">
        <v>3387</v>
      </c>
      <c r="C248" s="37" t="s">
        <v>644</v>
      </c>
      <c r="D248" s="29" t="s">
        <v>2498</v>
      </c>
      <c r="E248" s="29" t="s">
        <v>234</v>
      </c>
      <c r="F248" s="29" t="s">
        <v>1959</v>
      </c>
      <c r="G248" s="36">
        <v>7</v>
      </c>
      <c r="H248" s="36">
        <v>7</v>
      </c>
      <c r="I248" s="36">
        <v>5</v>
      </c>
    </row>
    <row r="249" spans="1:9" ht="16.5" hidden="1" customHeight="1">
      <c r="A249" s="32">
        <v>2009</v>
      </c>
      <c r="B249" s="29" t="s">
        <v>3387</v>
      </c>
      <c r="C249" s="37" t="s">
        <v>644</v>
      </c>
      <c r="D249" s="29" t="s">
        <v>2498</v>
      </c>
      <c r="E249" s="29" t="s">
        <v>1916</v>
      </c>
      <c r="F249" s="29" t="s">
        <v>225</v>
      </c>
      <c r="G249" s="36">
        <v>10</v>
      </c>
      <c r="H249" s="36">
        <v>7</v>
      </c>
      <c r="I249" s="36">
        <v>5</v>
      </c>
    </row>
    <row r="250" spans="1:9" ht="16.5" hidden="1" customHeight="1">
      <c r="A250" s="32">
        <v>2009</v>
      </c>
      <c r="B250" s="29" t="s">
        <v>3387</v>
      </c>
      <c r="C250" s="37" t="s">
        <v>644</v>
      </c>
      <c r="D250" s="29" t="s">
        <v>2498</v>
      </c>
      <c r="E250" s="29" t="s">
        <v>1916</v>
      </c>
      <c r="F250" s="29" t="s">
        <v>226</v>
      </c>
      <c r="G250" s="36">
        <v>16</v>
      </c>
      <c r="H250" s="36">
        <v>16</v>
      </c>
      <c r="I250" s="36">
        <v>15</v>
      </c>
    </row>
    <row r="251" spans="1:9" ht="16.5" hidden="1" customHeight="1">
      <c r="A251" s="32">
        <v>2009</v>
      </c>
      <c r="B251" s="29" t="s">
        <v>3387</v>
      </c>
      <c r="C251" s="37" t="s">
        <v>644</v>
      </c>
      <c r="D251" s="29" t="s">
        <v>2498</v>
      </c>
      <c r="E251" s="29" t="s">
        <v>1916</v>
      </c>
      <c r="F251" s="29" t="s">
        <v>3783</v>
      </c>
      <c r="G251" s="36">
        <v>18</v>
      </c>
      <c r="H251" s="36">
        <v>17</v>
      </c>
      <c r="I251" s="36">
        <v>13</v>
      </c>
    </row>
    <row r="252" spans="1:9" ht="16.5" hidden="1" customHeight="1">
      <c r="A252" s="32">
        <v>2009</v>
      </c>
      <c r="B252" s="29" t="s">
        <v>3387</v>
      </c>
      <c r="C252" s="37" t="s">
        <v>644</v>
      </c>
      <c r="D252" s="29" t="s">
        <v>2498</v>
      </c>
      <c r="E252" s="29" t="s">
        <v>1916</v>
      </c>
      <c r="F252" s="29" t="s">
        <v>135</v>
      </c>
      <c r="G252" s="36">
        <v>27</v>
      </c>
      <c r="H252" s="36">
        <v>27</v>
      </c>
      <c r="I252" s="36">
        <v>26</v>
      </c>
    </row>
    <row r="253" spans="1:9" ht="16.5" hidden="1" customHeight="1">
      <c r="A253" s="32">
        <v>2009</v>
      </c>
      <c r="B253" s="29" t="s">
        <v>3387</v>
      </c>
      <c r="C253" s="37" t="s">
        <v>644</v>
      </c>
      <c r="D253" s="29" t="s">
        <v>2498</v>
      </c>
      <c r="E253" s="29" t="s">
        <v>1916</v>
      </c>
      <c r="F253" s="29" t="s">
        <v>4325</v>
      </c>
      <c r="G253" s="36">
        <v>6</v>
      </c>
      <c r="H253" s="36">
        <v>6</v>
      </c>
      <c r="I253" s="36">
        <v>6</v>
      </c>
    </row>
    <row r="254" spans="1:9" ht="16.5" hidden="1" customHeight="1">
      <c r="A254" s="32">
        <v>2009</v>
      </c>
      <c r="B254" s="29" t="s">
        <v>3387</v>
      </c>
      <c r="C254" s="37" t="s">
        <v>644</v>
      </c>
      <c r="D254" s="29" t="s">
        <v>2498</v>
      </c>
      <c r="E254" s="29" t="s">
        <v>1916</v>
      </c>
      <c r="F254" s="29" t="s">
        <v>227</v>
      </c>
      <c r="G254" s="36">
        <v>8</v>
      </c>
      <c r="H254" s="36">
        <v>8</v>
      </c>
      <c r="I254" s="36">
        <v>5</v>
      </c>
    </row>
    <row r="255" spans="1:9" ht="16.5" hidden="1" customHeight="1">
      <c r="A255" s="28">
        <v>2010</v>
      </c>
      <c r="B255" s="38" t="s">
        <v>3386</v>
      </c>
      <c r="C255" s="15" t="s">
        <v>2490</v>
      </c>
      <c r="D255" s="29" t="s">
        <v>1988</v>
      </c>
      <c r="E255" s="29" t="s">
        <v>234</v>
      </c>
      <c r="F255" s="29" t="s">
        <v>1901</v>
      </c>
      <c r="G255" s="36">
        <v>803</v>
      </c>
      <c r="H255" s="36"/>
      <c r="I255" s="36">
        <v>233</v>
      </c>
    </row>
    <row r="256" spans="1:9" ht="16.5" hidden="1" customHeight="1">
      <c r="A256" s="28">
        <v>2010</v>
      </c>
      <c r="B256" s="38" t="s">
        <v>3386</v>
      </c>
      <c r="C256" s="15" t="s">
        <v>2490</v>
      </c>
      <c r="D256" s="29" t="s">
        <v>698</v>
      </c>
      <c r="E256" s="29" t="s">
        <v>234</v>
      </c>
      <c r="F256" s="29" t="s">
        <v>1901</v>
      </c>
      <c r="G256" s="36">
        <v>322</v>
      </c>
      <c r="H256" s="36"/>
      <c r="I256" s="36">
        <v>126</v>
      </c>
    </row>
    <row r="257" spans="1:9" ht="16.5" hidden="1" customHeight="1">
      <c r="A257" s="28">
        <v>2010</v>
      </c>
      <c r="B257" s="38" t="s">
        <v>3386</v>
      </c>
      <c r="C257" s="15" t="s">
        <v>2490</v>
      </c>
      <c r="D257" s="29" t="s">
        <v>1987</v>
      </c>
      <c r="E257" s="29" t="s">
        <v>234</v>
      </c>
      <c r="F257" s="29" t="s">
        <v>1901</v>
      </c>
      <c r="G257" s="36">
        <v>254</v>
      </c>
      <c r="H257" s="36"/>
      <c r="I257" s="36">
        <v>179</v>
      </c>
    </row>
    <row r="258" spans="1:9" ht="16.5" hidden="1" customHeight="1">
      <c r="A258" s="28">
        <v>2010</v>
      </c>
      <c r="B258" s="38" t="s">
        <v>3386</v>
      </c>
      <c r="C258" s="15" t="s">
        <v>2490</v>
      </c>
      <c r="D258" s="29" t="s">
        <v>2496</v>
      </c>
      <c r="E258" s="29" t="s">
        <v>234</v>
      </c>
      <c r="F258" s="29" t="s">
        <v>1901</v>
      </c>
      <c r="G258" s="36">
        <v>869</v>
      </c>
      <c r="H258" s="36"/>
      <c r="I258" s="36">
        <v>391</v>
      </c>
    </row>
    <row r="259" spans="1:9" ht="16.5" hidden="1" customHeight="1">
      <c r="A259" s="28">
        <v>2010</v>
      </c>
      <c r="B259" s="38" t="s">
        <v>3386</v>
      </c>
      <c r="C259" s="15" t="s">
        <v>2490</v>
      </c>
      <c r="D259" s="29" t="s">
        <v>2497</v>
      </c>
      <c r="E259" s="29" t="s">
        <v>234</v>
      </c>
      <c r="F259" s="29" t="s">
        <v>1927</v>
      </c>
      <c r="G259" s="36">
        <v>396</v>
      </c>
      <c r="H259" s="36"/>
      <c r="I259" s="36">
        <v>105</v>
      </c>
    </row>
    <row r="260" spans="1:9" ht="16.5" hidden="1" customHeight="1">
      <c r="A260" s="28">
        <v>2010</v>
      </c>
      <c r="B260" s="38" t="s">
        <v>3386</v>
      </c>
      <c r="C260" s="15" t="s">
        <v>2490</v>
      </c>
      <c r="D260" s="29" t="s">
        <v>2499</v>
      </c>
      <c r="E260" s="29" t="s">
        <v>234</v>
      </c>
      <c r="F260" s="29" t="s">
        <v>1901</v>
      </c>
      <c r="G260" s="36">
        <v>196</v>
      </c>
      <c r="H260" s="36"/>
      <c r="I260" s="36">
        <v>81</v>
      </c>
    </row>
    <row r="261" spans="1:9" ht="16.5" hidden="1" customHeight="1">
      <c r="A261" s="28">
        <v>2010</v>
      </c>
      <c r="B261" s="38" t="s">
        <v>3386</v>
      </c>
      <c r="C261" s="15" t="s">
        <v>2490</v>
      </c>
      <c r="D261" s="29" t="s">
        <v>3382</v>
      </c>
      <c r="E261" s="29" t="s">
        <v>234</v>
      </c>
      <c r="F261" s="29" t="s">
        <v>1901</v>
      </c>
      <c r="G261" s="36">
        <v>160</v>
      </c>
      <c r="H261" s="36"/>
      <c r="I261" s="36">
        <v>89</v>
      </c>
    </row>
    <row r="262" spans="1:9" ht="16.5" hidden="1" customHeight="1">
      <c r="A262" s="28">
        <v>2010</v>
      </c>
      <c r="B262" s="38" t="s">
        <v>3386</v>
      </c>
      <c r="C262" s="15" t="s">
        <v>2490</v>
      </c>
      <c r="D262" s="29" t="s">
        <v>3383</v>
      </c>
      <c r="E262" s="29" t="s">
        <v>234</v>
      </c>
      <c r="F262" s="29" t="s">
        <v>1901</v>
      </c>
      <c r="G262" s="36">
        <v>540</v>
      </c>
      <c r="H262" s="36"/>
      <c r="I262" s="36">
        <v>254</v>
      </c>
    </row>
    <row r="263" spans="1:9" ht="16.5" hidden="1" customHeight="1">
      <c r="A263" s="28">
        <v>2010</v>
      </c>
      <c r="B263" s="38" t="s">
        <v>3386</v>
      </c>
      <c r="C263" s="15" t="s">
        <v>2490</v>
      </c>
      <c r="D263" s="29" t="s">
        <v>709</v>
      </c>
      <c r="E263" s="29" t="s">
        <v>234</v>
      </c>
      <c r="F263" s="29" t="s">
        <v>106</v>
      </c>
      <c r="G263" s="36">
        <v>35</v>
      </c>
      <c r="H263" s="36"/>
      <c r="I263" s="36">
        <v>26</v>
      </c>
    </row>
    <row r="264" spans="1:9" ht="16.5" hidden="1" customHeight="1">
      <c r="A264" s="28">
        <v>2010</v>
      </c>
      <c r="B264" s="38" t="s">
        <v>3386</v>
      </c>
      <c r="C264" s="15" t="s">
        <v>2490</v>
      </c>
      <c r="D264" s="29" t="s">
        <v>1931</v>
      </c>
      <c r="E264" s="29" t="s">
        <v>234</v>
      </c>
      <c r="F264" s="29" t="s">
        <v>1931</v>
      </c>
      <c r="G264" s="36">
        <v>78</v>
      </c>
      <c r="H264" s="36"/>
      <c r="I264" s="36">
        <v>50</v>
      </c>
    </row>
    <row r="265" spans="1:9" ht="16.5" hidden="1" customHeight="1">
      <c r="A265" s="28">
        <v>2010</v>
      </c>
      <c r="B265" s="38" t="s">
        <v>3386</v>
      </c>
      <c r="C265" s="15" t="s">
        <v>2490</v>
      </c>
      <c r="D265" s="29" t="s">
        <v>1989</v>
      </c>
      <c r="E265" s="29" t="s">
        <v>234</v>
      </c>
      <c r="F265" s="29" t="s">
        <v>1929</v>
      </c>
      <c r="G265" s="36">
        <v>52</v>
      </c>
      <c r="H265" s="36"/>
      <c r="I265" s="36">
        <v>27</v>
      </c>
    </row>
    <row r="266" spans="1:9" ht="16.5" hidden="1" customHeight="1">
      <c r="A266" s="28">
        <v>2010</v>
      </c>
      <c r="B266" s="38" t="s">
        <v>3386</v>
      </c>
      <c r="C266" s="15" t="s">
        <v>2490</v>
      </c>
      <c r="D266" s="29" t="s">
        <v>1934</v>
      </c>
      <c r="E266" s="29" t="s">
        <v>234</v>
      </c>
      <c r="F266" s="29" t="s">
        <v>1901</v>
      </c>
      <c r="G266" s="36">
        <v>36</v>
      </c>
      <c r="H266" s="36"/>
      <c r="I266" s="36">
        <v>25</v>
      </c>
    </row>
    <row r="267" spans="1:9" ht="16.5" hidden="1" customHeight="1">
      <c r="A267" s="28">
        <v>2010</v>
      </c>
      <c r="B267" s="38" t="s">
        <v>3386</v>
      </c>
      <c r="C267" s="15" t="s">
        <v>2490</v>
      </c>
      <c r="D267" s="29" t="s">
        <v>2498</v>
      </c>
      <c r="E267" s="29" t="s">
        <v>234</v>
      </c>
      <c r="F267" s="29" t="s">
        <v>1901</v>
      </c>
      <c r="G267" s="36">
        <v>1043</v>
      </c>
      <c r="H267" s="36"/>
      <c r="I267" s="36">
        <v>358</v>
      </c>
    </row>
    <row r="268" spans="1:9" ht="16.5" hidden="1" customHeight="1">
      <c r="A268" s="28">
        <v>2010</v>
      </c>
      <c r="B268" s="38" t="s">
        <v>3386</v>
      </c>
      <c r="C268" s="15" t="s">
        <v>2490</v>
      </c>
      <c r="D268" s="29" t="s">
        <v>1948</v>
      </c>
      <c r="E268" s="29" t="s">
        <v>234</v>
      </c>
      <c r="F268" s="29" t="s">
        <v>1948</v>
      </c>
      <c r="G268" s="36">
        <v>604</v>
      </c>
      <c r="H268" s="36"/>
      <c r="I268" s="36">
        <v>80</v>
      </c>
    </row>
    <row r="269" spans="1:9" ht="16.5" hidden="1" customHeight="1">
      <c r="A269" s="28">
        <v>2010</v>
      </c>
      <c r="B269" s="38" t="s">
        <v>3386</v>
      </c>
      <c r="C269" s="15" t="s">
        <v>2490</v>
      </c>
      <c r="D269" s="29" t="s">
        <v>1949</v>
      </c>
      <c r="E269" s="29" t="s">
        <v>234</v>
      </c>
      <c r="F269" s="29" t="s">
        <v>1949</v>
      </c>
      <c r="G269" s="36">
        <v>160</v>
      </c>
      <c r="H269" s="36"/>
      <c r="I269" s="36">
        <v>65</v>
      </c>
    </row>
    <row r="270" spans="1:9" ht="16.5" hidden="1" customHeight="1">
      <c r="A270" s="28">
        <v>2010</v>
      </c>
      <c r="B270" s="38" t="s">
        <v>3386</v>
      </c>
      <c r="C270" s="15" t="s">
        <v>2490</v>
      </c>
      <c r="D270" s="29" t="s">
        <v>730</v>
      </c>
      <c r="E270" s="29" t="s">
        <v>234</v>
      </c>
      <c r="F270" s="29" t="s">
        <v>730</v>
      </c>
      <c r="G270" s="36">
        <v>220</v>
      </c>
      <c r="H270" s="36"/>
      <c r="I270" s="36">
        <v>80</v>
      </c>
    </row>
    <row r="271" spans="1:9" ht="16.5" hidden="1" customHeight="1">
      <c r="A271" s="28">
        <v>2010</v>
      </c>
      <c r="B271" s="38" t="s">
        <v>3386</v>
      </c>
      <c r="C271" s="15" t="s">
        <v>2490</v>
      </c>
      <c r="D271" s="29" t="s">
        <v>1945</v>
      </c>
      <c r="E271" s="29" t="s">
        <v>234</v>
      </c>
      <c r="F271" s="29" t="s">
        <v>1901</v>
      </c>
      <c r="G271" s="36">
        <v>46</v>
      </c>
      <c r="H271" s="36"/>
      <c r="I271" s="36">
        <v>41</v>
      </c>
    </row>
    <row r="272" spans="1:9" ht="16.5" hidden="1" customHeight="1">
      <c r="A272" s="28">
        <v>2010</v>
      </c>
      <c r="B272" s="29" t="s">
        <v>3387</v>
      </c>
      <c r="C272" s="15" t="s">
        <v>2490</v>
      </c>
      <c r="D272" s="29" t="s">
        <v>1988</v>
      </c>
      <c r="E272" s="29" t="s">
        <v>234</v>
      </c>
      <c r="F272" s="29" t="s">
        <v>1901</v>
      </c>
      <c r="G272" s="36">
        <v>606</v>
      </c>
      <c r="H272" s="36"/>
      <c r="I272" s="36">
        <v>230</v>
      </c>
    </row>
    <row r="273" spans="1:9" ht="16.5" hidden="1" customHeight="1">
      <c r="A273" s="28">
        <v>2010</v>
      </c>
      <c r="B273" s="29" t="s">
        <v>3387</v>
      </c>
      <c r="C273" s="15" t="s">
        <v>2490</v>
      </c>
      <c r="D273" s="29" t="s">
        <v>698</v>
      </c>
      <c r="E273" s="29" t="s">
        <v>234</v>
      </c>
      <c r="F273" s="29" t="s">
        <v>1901</v>
      </c>
      <c r="G273" s="36">
        <v>292</v>
      </c>
      <c r="H273" s="36"/>
      <c r="I273" s="36">
        <v>147</v>
      </c>
    </row>
    <row r="274" spans="1:9" ht="16.5" hidden="1" customHeight="1">
      <c r="A274" s="28">
        <v>2010</v>
      </c>
      <c r="B274" s="29" t="s">
        <v>3387</v>
      </c>
      <c r="C274" s="15" t="s">
        <v>2490</v>
      </c>
      <c r="D274" s="29" t="s">
        <v>1987</v>
      </c>
      <c r="E274" s="29" t="s">
        <v>234</v>
      </c>
      <c r="F274" s="29" t="s">
        <v>1901</v>
      </c>
      <c r="G274" s="36">
        <v>194</v>
      </c>
      <c r="H274" s="36"/>
      <c r="I274" s="36">
        <v>138</v>
      </c>
    </row>
    <row r="275" spans="1:9" ht="16.5" hidden="1" customHeight="1">
      <c r="A275" s="28">
        <v>2010</v>
      </c>
      <c r="B275" s="29" t="s">
        <v>3387</v>
      </c>
      <c r="C275" s="15" t="s">
        <v>2490</v>
      </c>
      <c r="D275" s="29" t="s">
        <v>2496</v>
      </c>
      <c r="E275" s="29" t="s">
        <v>234</v>
      </c>
      <c r="F275" s="29" t="s">
        <v>1901</v>
      </c>
      <c r="G275" s="36">
        <v>707</v>
      </c>
      <c r="H275" s="36"/>
      <c r="I275" s="36">
        <v>376</v>
      </c>
    </row>
    <row r="276" spans="1:9" ht="16.5" hidden="1" customHeight="1">
      <c r="A276" s="28">
        <v>2010</v>
      </c>
      <c r="B276" s="29" t="s">
        <v>3387</v>
      </c>
      <c r="C276" s="15" t="s">
        <v>2490</v>
      </c>
      <c r="D276" s="29" t="s">
        <v>2497</v>
      </c>
      <c r="E276" s="29" t="s">
        <v>234</v>
      </c>
      <c r="F276" s="29" t="s">
        <v>1927</v>
      </c>
      <c r="G276" s="36">
        <v>360</v>
      </c>
      <c r="H276" s="36"/>
      <c r="I276" s="36">
        <v>141</v>
      </c>
    </row>
    <row r="277" spans="1:9" ht="16.5" hidden="1" customHeight="1">
      <c r="A277" s="28">
        <v>2010</v>
      </c>
      <c r="B277" s="29" t="s">
        <v>3387</v>
      </c>
      <c r="C277" s="15" t="s">
        <v>2490</v>
      </c>
      <c r="D277" s="29" t="s">
        <v>2499</v>
      </c>
      <c r="E277" s="29" t="s">
        <v>234</v>
      </c>
      <c r="F277" s="29" t="s">
        <v>1901</v>
      </c>
      <c r="G277" s="36">
        <v>135</v>
      </c>
      <c r="H277" s="36"/>
      <c r="I277" s="36">
        <v>82</v>
      </c>
    </row>
    <row r="278" spans="1:9" ht="16.5" hidden="1" customHeight="1">
      <c r="A278" s="28">
        <v>2010</v>
      </c>
      <c r="B278" s="29" t="s">
        <v>3387</v>
      </c>
      <c r="C278" s="15" t="s">
        <v>2490</v>
      </c>
      <c r="D278" s="29" t="s">
        <v>3382</v>
      </c>
      <c r="E278" s="29" t="s">
        <v>234</v>
      </c>
      <c r="F278" s="29" t="s">
        <v>1901</v>
      </c>
      <c r="G278" s="36">
        <v>144</v>
      </c>
      <c r="H278" s="36"/>
      <c r="I278" s="36">
        <v>86</v>
      </c>
    </row>
    <row r="279" spans="1:9" ht="16.5" hidden="1" customHeight="1">
      <c r="A279" s="28">
        <v>2010</v>
      </c>
      <c r="B279" s="29" t="s">
        <v>3387</v>
      </c>
      <c r="C279" s="15" t="s">
        <v>2490</v>
      </c>
      <c r="D279" s="29" t="s">
        <v>3383</v>
      </c>
      <c r="E279" s="29" t="s">
        <v>234</v>
      </c>
      <c r="F279" s="29" t="s">
        <v>1901</v>
      </c>
      <c r="G279" s="36">
        <v>399</v>
      </c>
      <c r="H279" s="36"/>
      <c r="I279" s="36">
        <v>235</v>
      </c>
    </row>
    <row r="280" spans="1:9" ht="16.5" hidden="1" customHeight="1">
      <c r="A280" s="28">
        <v>2010</v>
      </c>
      <c r="B280" s="29" t="s">
        <v>3387</v>
      </c>
      <c r="C280" s="15" t="s">
        <v>2490</v>
      </c>
      <c r="D280" s="29" t="s">
        <v>709</v>
      </c>
      <c r="E280" s="29" t="s">
        <v>234</v>
      </c>
      <c r="F280" s="29" t="s">
        <v>106</v>
      </c>
      <c r="G280" s="36">
        <v>28</v>
      </c>
      <c r="H280" s="36"/>
      <c r="I280" s="36">
        <v>17</v>
      </c>
    </row>
    <row r="281" spans="1:9" ht="16.5" hidden="1" customHeight="1">
      <c r="A281" s="28">
        <v>2010</v>
      </c>
      <c r="B281" s="29" t="s">
        <v>3387</v>
      </c>
      <c r="C281" s="15" t="s">
        <v>2490</v>
      </c>
      <c r="D281" s="29" t="s">
        <v>1931</v>
      </c>
      <c r="E281" s="29" t="s">
        <v>234</v>
      </c>
      <c r="F281" s="29" t="s">
        <v>1931</v>
      </c>
      <c r="G281" s="36">
        <v>74</v>
      </c>
      <c r="H281" s="36"/>
      <c r="I281" s="36">
        <v>52</v>
      </c>
    </row>
    <row r="282" spans="1:9" ht="16.5" hidden="1" customHeight="1">
      <c r="A282" s="28">
        <v>2010</v>
      </c>
      <c r="B282" s="29" t="s">
        <v>3387</v>
      </c>
      <c r="C282" s="15" t="s">
        <v>2490</v>
      </c>
      <c r="D282" s="29" t="s">
        <v>1989</v>
      </c>
      <c r="E282" s="29" t="s">
        <v>234</v>
      </c>
      <c r="F282" s="29" t="s">
        <v>1929</v>
      </c>
      <c r="G282" s="36">
        <v>29</v>
      </c>
      <c r="H282" s="36"/>
      <c r="I282" s="36">
        <v>18</v>
      </c>
    </row>
    <row r="283" spans="1:9" ht="16.5" hidden="1" customHeight="1">
      <c r="A283" s="28">
        <v>2010</v>
      </c>
      <c r="B283" s="29" t="s">
        <v>3387</v>
      </c>
      <c r="C283" s="15" t="s">
        <v>2490</v>
      </c>
      <c r="D283" s="29" t="s">
        <v>1934</v>
      </c>
      <c r="E283" s="29" t="s">
        <v>234</v>
      </c>
      <c r="F283" s="29" t="s">
        <v>1901</v>
      </c>
      <c r="G283" s="36">
        <v>28</v>
      </c>
      <c r="H283" s="36"/>
      <c r="I283" s="36">
        <v>13</v>
      </c>
    </row>
    <row r="284" spans="1:9" ht="16.5" hidden="1" customHeight="1">
      <c r="A284" s="28">
        <v>2010</v>
      </c>
      <c r="B284" s="29" t="s">
        <v>3387</v>
      </c>
      <c r="C284" s="15" t="s">
        <v>2490</v>
      </c>
      <c r="D284" s="29" t="s">
        <v>2498</v>
      </c>
      <c r="E284" s="29" t="s">
        <v>234</v>
      </c>
      <c r="F284" s="29" t="s">
        <v>1901</v>
      </c>
      <c r="G284" s="36">
        <v>587</v>
      </c>
      <c r="H284" s="36"/>
      <c r="I284" s="36">
        <v>314</v>
      </c>
    </row>
    <row r="285" spans="1:9" ht="16.5" hidden="1" customHeight="1">
      <c r="A285" s="28">
        <v>2010</v>
      </c>
      <c r="B285" s="29" t="s">
        <v>3387</v>
      </c>
      <c r="C285" s="15" t="s">
        <v>2490</v>
      </c>
      <c r="D285" s="29" t="s">
        <v>1948</v>
      </c>
      <c r="E285" s="29" t="s">
        <v>234</v>
      </c>
      <c r="F285" s="29" t="s">
        <v>1948</v>
      </c>
      <c r="G285" s="36">
        <v>424</v>
      </c>
      <c r="H285" s="36"/>
      <c r="I285" s="36">
        <v>89</v>
      </c>
    </row>
    <row r="286" spans="1:9" ht="16.5" hidden="1" customHeight="1">
      <c r="A286" s="28">
        <v>2010</v>
      </c>
      <c r="B286" s="29" t="s">
        <v>3387</v>
      </c>
      <c r="C286" s="15" t="s">
        <v>2490</v>
      </c>
      <c r="D286" s="29" t="s">
        <v>1949</v>
      </c>
      <c r="E286" s="29" t="s">
        <v>234</v>
      </c>
      <c r="F286" s="29" t="s">
        <v>1949</v>
      </c>
      <c r="G286" s="36">
        <v>116</v>
      </c>
      <c r="H286" s="36"/>
      <c r="I286" s="36">
        <v>78</v>
      </c>
    </row>
    <row r="287" spans="1:9" ht="16.5" hidden="1" customHeight="1">
      <c r="A287" s="28">
        <v>2010</v>
      </c>
      <c r="B287" s="29" t="s">
        <v>3387</v>
      </c>
      <c r="C287" s="15" t="s">
        <v>2490</v>
      </c>
      <c r="D287" s="29" t="s">
        <v>730</v>
      </c>
      <c r="E287" s="29" t="s">
        <v>234</v>
      </c>
      <c r="F287" s="29" t="s">
        <v>730</v>
      </c>
      <c r="G287" s="36">
        <v>226</v>
      </c>
      <c r="H287" s="36"/>
      <c r="I287" s="36">
        <v>93</v>
      </c>
    </row>
    <row r="288" spans="1:9" ht="16.5" hidden="1" customHeight="1">
      <c r="A288" s="28">
        <v>2010</v>
      </c>
      <c r="B288" s="29" t="s">
        <v>3387</v>
      </c>
      <c r="C288" s="15" t="s">
        <v>2490</v>
      </c>
      <c r="D288" s="29" t="s">
        <v>1945</v>
      </c>
      <c r="E288" s="29" t="s">
        <v>234</v>
      </c>
      <c r="F288" s="29" t="s">
        <v>1901</v>
      </c>
      <c r="G288" s="36">
        <v>21</v>
      </c>
      <c r="H288" s="36"/>
      <c r="I288" s="36">
        <v>20</v>
      </c>
    </row>
    <row r="289" spans="1:9" ht="16.5" hidden="1" customHeight="1">
      <c r="A289" s="28">
        <v>2010</v>
      </c>
      <c r="B289" s="38" t="s">
        <v>3386</v>
      </c>
      <c r="C289" s="37" t="s">
        <v>644</v>
      </c>
      <c r="D289" s="29" t="s">
        <v>3385</v>
      </c>
      <c r="E289" s="29" t="s">
        <v>234</v>
      </c>
      <c r="F289" s="29" t="s">
        <v>1948</v>
      </c>
      <c r="G289" s="36">
        <v>95</v>
      </c>
      <c r="H289" s="36">
        <v>83</v>
      </c>
      <c r="I289" s="36">
        <v>59</v>
      </c>
    </row>
    <row r="290" spans="1:9" ht="16.5" hidden="1" customHeight="1">
      <c r="A290" s="28">
        <v>2010</v>
      </c>
      <c r="B290" s="38" t="s">
        <v>3386</v>
      </c>
      <c r="C290" s="37" t="s">
        <v>644</v>
      </c>
      <c r="D290" s="29" t="s">
        <v>2496</v>
      </c>
      <c r="E290" s="29" t="s">
        <v>234</v>
      </c>
      <c r="F290" s="29" t="s">
        <v>1919</v>
      </c>
      <c r="G290" s="36">
        <v>165</v>
      </c>
      <c r="H290" s="36">
        <v>154</v>
      </c>
      <c r="I290" s="36">
        <v>143</v>
      </c>
    </row>
    <row r="291" spans="1:9" ht="16.5" hidden="1" customHeight="1">
      <c r="A291" s="28">
        <v>2010</v>
      </c>
      <c r="B291" s="38" t="s">
        <v>3386</v>
      </c>
      <c r="C291" s="37" t="s">
        <v>644</v>
      </c>
      <c r="D291" s="29" t="s">
        <v>2496</v>
      </c>
      <c r="E291" s="29" t="s">
        <v>234</v>
      </c>
      <c r="F291" s="29" t="s">
        <v>1926</v>
      </c>
      <c r="G291" s="36">
        <v>53</v>
      </c>
      <c r="H291" s="36">
        <v>47</v>
      </c>
      <c r="I291" s="36">
        <v>39</v>
      </c>
    </row>
    <row r="292" spans="1:9" ht="16.5" hidden="1" customHeight="1">
      <c r="A292" s="28">
        <v>2010</v>
      </c>
      <c r="B292" s="38" t="s">
        <v>3386</v>
      </c>
      <c r="C292" s="37" t="s">
        <v>644</v>
      </c>
      <c r="D292" s="29" t="s">
        <v>2496</v>
      </c>
      <c r="E292" s="29" t="s">
        <v>234</v>
      </c>
      <c r="F292" s="29" t="s">
        <v>1930</v>
      </c>
      <c r="G292" s="36">
        <v>39</v>
      </c>
      <c r="H292" s="36">
        <v>38</v>
      </c>
      <c r="I292" s="36">
        <v>31</v>
      </c>
    </row>
    <row r="293" spans="1:9" ht="16.5" hidden="1" customHeight="1">
      <c r="A293" s="28">
        <v>2010</v>
      </c>
      <c r="B293" s="38" t="s">
        <v>3386</v>
      </c>
      <c r="C293" s="37" t="s">
        <v>644</v>
      </c>
      <c r="D293" s="29" t="s">
        <v>2496</v>
      </c>
      <c r="E293" s="29" t="s">
        <v>1916</v>
      </c>
      <c r="F293" s="29" t="s">
        <v>203</v>
      </c>
      <c r="G293" s="36">
        <v>40</v>
      </c>
      <c r="H293" s="36">
        <v>39</v>
      </c>
      <c r="I293" s="36">
        <v>28</v>
      </c>
    </row>
    <row r="294" spans="1:9" ht="16.5" hidden="1" customHeight="1">
      <c r="A294" s="28">
        <v>2010</v>
      </c>
      <c r="B294" s="38" t="s">
        <v>3386</v>
      </c>
      <c r="C294" s="37" t="s">
        <v>644</v>
      </c>
      <c r="D294" s="29" t="s">
        <v>2496</v>
      </c>
      <c r="E294" s="29" t="s">
        <v>1916</v>
      </c>
      <c r="F294" s="29" t="s">
        <v>206</v>
      </c>
      <c r="G294" s="36">
        <v>22</v>
      </c>
      <c r="H294" s="36">
        <v>22</v>
      </c>
      <c r="I294" s="36">
        <v>22</v>
      </c>
    </row>
    <row r="295" spans="1:9" ht="16.5" hidden="1" customHeight="1">
      <c r="A295" s="28">
        <v>2010</v>
      </c>
      <c r="B295" s="38" t="s">
        <v>3386</v>
      </c>
      <c r="C295" s="37" t="s">
        <v>644</v>
      </c>
      <c r="D295" s="29" t="s">
        <v>2496</v>
      </c>
      <c r="E295" s="29" t="s">
        <v>1916</v>
      </c>
      <c r="F295" s="29" t="s">
        <v>204</v>
      </c>
      <c r="G295" s="36">
        <v>35</v>
      </c>
      <c r="H295" s="36">
        <v>30</v>
      </c>
      <c r="I295" s="36">
        <v>21</v>
      </c>
    </row>
    <row r="296" spans="1:9" ht="16.5" hidden="1" customHeight="1">
      <c r="A296" s="28">
        <v>2010</v>
      </c>
      <c r="B296" s="38" t="s">
        <v>3386</v>
      </c>
      <c r="C296" s="37" t="s">
        <v>644</v>
      </c>
      <c r="D296" s="29" t="s">
        <v>2496</v>
      </c>
      <c r="E296" s="29" t="s">
        <v>1916</v>
      </c>
      <c r="F296" s="29" t="s">
        <v>207</v>
      </c>
      <c r="G296" s="36">
        <v>15</v>
      </c>
      <c r="H296" s="36">
        <v>13</v>
      </c>
      <c r="I296" s="36">
        <v>11</v>
      </c>
    </row>
    <row r="297" spans="1:9" ht="16.5" hidden="1" customHeight="1">
      <c r="A297" s="28">
        <v>2010</v>
      </c>
      <c r="B297" s="38" t="s">
        <v>3386</v>
      </c>
      <c r="C297" s="37" t="s">
        <v>644</v>
      </c>
      <c r="D297" s="29" t="s">
        <v>2496</v>
      </c>
      <c r="E297" s="29" t="s">
        <v>1916</v>
      </c>
      <c r="F297" s="29" t="s">
        <v>205</v>
      </c>
      <c r="G297" s="36">
        <v>35</v>
      </c>
      <c r="H297" s="36">
        <v>34</v>
      </c>
      <c r="I297" s="36">
        <v>29</v>
      </c>
    </row>
    <row r="298" spans="1:9" ht="16.5" hidden="1" customHeight="1">
      <c r="A298" s="28">
        <v>2010</v>
      </c>
      <c r="B298" s="38" t="s">
        <v>3386</v>
      </c>
      <c r="C298" s="37" t="s">
        <v>644</v>
      </c>
      <c r="D298" s="29" t="s">
        <v>2496</v>
      </c>
      <c r="E298" s="29" t="s">
        <v>1916</v>
      </c>
      <c r="F298" s="29" t="s">
        <v>208</v>
      </c>
      <c r="G298" s="36">
        <v>21</v>
      </c>
      <c r="H298" s="36">
        <v>19</v>
      </c>
      <c r="I298" s="36">
        <v>16</v>
      </c>
    </row>
    <row r="299" spans="1:9" ht="16.5" hidden="1" customHeight="1">
      <c r="A299" s="28">
        <v>2010</v>
      </c>
      <c r="B299" s="38" t="s">
        <v>3386</v>
      </c>
      <c r="C299" s="37" t="s">
        <v>644</v>
      </c>
      <c r="D299" s="29" t="s">
        <v>2496</v>
      </c>
      <c r="E299" s="29" t="s">
        <v>1916</v>
      </c>
      <c r="F299" s="29" t="s">
        <v>2477</v>
      </c>
      <c r="G299" s="36">
        <v>63</v>
      </c>
      <c r="H299" s="36">
        <v>37</v>
      </c>
      <c r="I299" s="36">
        <v>29</v>
      </c>
    </row>
    <row r="300" spans="1:9" ht="16.5" hidden="1" customHeight="1">
      <c r="A300" s="28">
        <v>2010</v>
      </c>
      <c r="B300" s="38" t="s">
        <v>3386</v>
      </c>
      <c r="C300" s="37" t="s">
        <v>644</v>
      </c>
      <c r="D300" s="29" t="s">
        <v>2496</v>
      </c>
      <c r="E300" s="29" t="s">
        <v>1916</v>
      </c>
      <c r="F300" s="29" t="s">
        <v>49</v>
      </c>
      <c r="G300" s="36">
        <v>26</v>
      </c>
      <c r="H300" s="36">
        <v>26</v>
      </c>
      <c r="I300" s="36">
        <v>22</v>
      </c>
    </row>
    <row r="301" spans="1:9" ht="16.5" hidden="1" customHeight="1">
      <c r="A301" s="28">
        <v>2010</v>
      </c>
      <c r="B301" s="38" t="s">
        <v>3386</v>
      </c>
      <c r="C301" s="37" t="s">
        <v>644</v>
      </c>
      <c r="D301" s="29" t="s">
        <v>2691</v>
      </c>
      <c r="E301" s="29" t="s">
        <v>234</v>
      </c>
      <c r="F301" s="29" t="s">
        <v>1921</v>
      </c>
      <c r="G301" s="36">
        <v>20</v>
      </c>
      <c r="H301" s="36">
        <v>20</v>
      </c>
      <c r="I301" s="36">
        <v>19</v>
      </c>
    </row>
    <row r="302" spans="1:9" ht="16.5" hidden="1" customHeight="1">
      <c r="A302" s="28">
        <v>2010</v>
      </c>
      <c r="B302" s="38" t="s">
        <v>3386</v>
      </c>
      <c r="C302" s="37" t="s">
        <v>644</v>
      </c>
      <c r="D302" s="29" t="s">
        <v>2691</v>
      </c>
      <c r="E302" s="29" t="s">
        <v>234</v>
      </c>
      <c r="F302" s="29" t="s">
        <v>1924</v>
      </c>
      <c r="G302" s="36">
        <v>20</v>
      </c>
      <c r="H302" s="36">
        <v>15</v>
      </c>
      <c r="I302" s="36">
        <v>11</v>
      </c>
    </row>
    <row r="303" spans="1:9" ht="16.5" hidden="1" customHeight="1">
      <c r="A303" s="28">
        <v>2010</v>
      </c>
      <c r="B303" s="38" t="s">
        <v>3386</v>
      </c>
      <c r="C303" s="37" t="s">
        <v>644</v>
      </c>
      <c r="D303" s="29" t="s">
        <v>2691</v>
      </c>
      <c r="E303" s="29" t="s">
        <v>234</v>
      </c>
      <c r="F303" s="29" t="s">
        <v>1956</v>
      </c>
      <c r="G303" s="36">
        <v>37</v>
      </c>
      <c r="H303" s="36">
        <v>34</v>
      </c>
      <c r="I303" s="36">
        <v>28</v>
      </c>
    </row>
    <row r="304" spans="1:9" ht="16.5" hidden="1" customHeight="1">
      <c r="A304" s="28">
        <v>2010</v>
      </c>
      <c r="B304" s="38" t="s">
        <v>3386</v>
      </c>
      <c r="C304" s="37" t="s">
        <v>644</v>
      </c>
      <c r="D304" s="29" t="s">
        <v>2691</v>
      </c>
      <c r="E304" s="29" t="s">
        <v>234</v>
      </c>
      <c r="F304" s="29" t="s">
        <v>1927</v>
      </c>
      <c r="G304" s="36">
        <v>57</v>
      </c>
      <c r="H304" s="36">
        <v>48</v>
      </c>
      <c r="I304" s="36">
        <v>40</v>
      </c>
    </row>
    <row r="305" spans="1:9" ht="16.5" hidden="1" customHeight="1">
      <c r="A305" s="28">
        <v>2010</v>
      </c>
      <c r="B305" s="38" t="s">
        <v>3386</v>
      </c>
      <c r="C305" s="37" t="s">
        <v>644</v>
      </c>
      <c r="D305" s="29" t="s">
        <v>2691</v>
      </c>
      <c r="E305" s="29" t="s">
        <v>234</v>
      </c>
      <c r="F305" s="29" t="s">
        <v>1960</v>
      </c>
      <c r="G305" s="36">
        <v>44</v>
      </c>
      <c r="H305" s="36">
        <v>40</v>
      </c>
      <c r="I305" s="36">
        <v>36</v>
      </c>
    </row>
    <row r="306" spans="1:9" ht="16.5" hidden="1" customHeight="1">
      <c r="A306" s="28">
        <v>2010</v>
      </c>
      <c r="B306" s="38" t="s">
        <v>3386</v>
      </c>
      <c r="C306" s="37" t="s">
        <v>644</v>
      </c>
      <c r="D306" s="29" t="s">
        <v>2691</v>
      </c>
      <c r="E306" s="29" t="s">
        <v>234</v>
      </c>
      <c r="F306" s="29" t="s">
        <v>1934</v>
      </c>
      <c r="G306" s="36">
        <v>5</v>
      </c>
      <c r="H306" s="36">
        <v>5</v>
      </c>
      <c r="I306" s="36">
        <v>5</v>
      </c>
    </row>
    <row r="307" spans="1:9" ht="16.5" hidden="1" customHeight="1">
      <c r="A307" s="28">
        <v>2010</v>
      </c>
      <c r="B307" s="38" t="s">
        <v>3386</v>
      </c>
      <c r="C307" s="37" t="s">
        <v>644</v>
      </c>
      <c r="D307" s="29" t="s">
        <v>2691</v>
      </c>
      <c r="E307" s="29" t="s">
        <v>234</v>
      </c>
      <c r="F307" s="29" t="s">
        <v>730</v>
      </c>
      <c r="G307" s="36">
        <v>44</v>
      </c>
      <c r="H307" s="36">
        <v>42</v>
      </c>
      <c r="I307" s="36">
        <v>32</v>
      </c>
    </row>
    <row r="308" spans="1:9" ht="16.5" hidden="1" customHeight="1">
      <c r="A308" s="28">
        <v>2010</v>
      </c>
      <c r="B308" s="38" t="s">
        <v>3386</v>
      </c>
      <c r="C308" s="37" t="s">
        <v>644</v>
      </c>
      <c r="D308" s="29" t="s">
        <v>2691</v>
      </c>
      <c r="E308" s="29" t="s">
        <v>1916</v>
      </c>
      <c r="F308" s="29" t="s">
        <v>3784</v>
      </c>
      <c r="G308" s="36">
        <v>20</v>
      </c>
      <c r="H308" s="36">
        <v>19</v>
      </c>
      <c r="I308" s="36">
        <v>13</v>
      </c>
    </row>
    <row r="309" spans="1:9" ht="16.5" hidden="1" customHeight="1">
      <c r="A309" s="28">
        <v>2010</v>
      </c>
      <c r="B309" s="38" t="s">
        <v>3386</v>
      </c>
      <c r="C309" s="37" t="s">
        <v>644</v>
      </c>
      <c r="D309" s="29" t="s">
        <v>2691</v>
      </c>
      <c r="E309" s="29" t="s">
        <v>1916</v>
      </c>
      <c r="F309" s="29" t="s">
        <v>55</v>
      </c>
      <c r="G309" s="36">
        <v>21</v>
      </c>
      <c r="H309" s="36">
        <v>20</v>
      </c>
      <c r="I309" s="36">
        <v>17</v>
      </c>
    </row>
    <row r="310" spans="1:9" ht="16.5" hidden="1" customHeight="1">
      <c r="A310" s="28">
        <v>2010</v>
      </c>
      <c r="B310" s="38" t="s">
        <v>3386</v>
      </c>
      <c r="C310" s="37" t="s">
        <v>644</v>
      </c>
      <c r="D310" s="29" t="s">
        <v>2691</v>
      </c>
      <c r="E310" s="29" t="s">
        <v>1916</v>
      </c>
      <c r="F310" s="29" t="s">
        <v>218</v>
      </c>
      <c r="G310" s="36">
        <v>41</v>
      </c>
      <c r="H310" s="36">
        <v>40</v>
      </c>
      <c r="I310" s="36">
        <v>34</v>
      </c>
    </row>
    <row r="311" spans="1:9" ht="16.5" hidden="1" customHeight="1">
      <c r="A311" s="28">
        <v>2010</v>
      </c>
      <c r="B311" s="38" t="s">
        <v>3386</v>
      </c>
      <c r="C311" s="37" t="s">
        <v>644</v>
      </c>
      <c r="D311" s="29" t="s">
        <v>2691</v>
      </c>
      <c r="E311" s="29" t="s">
        <v>1916</v>
      </c>
      <c r="F311" s="29" t="s">
        <v>216</v>
      </c>
      <c r="G311" s="36">
        <v>42</v>
      </c>
      <c r="H311" s="36">
        <v>33</v>
      </c>
      <c r="I311" s="36">
        <v>27</v>
      </c>
    </row>
    <row r="312" spans="1:9" ht="16.5" hidden="1" customHeight="1">
      <c r="A312" s="28">
        <v>2010</v>
      </c>
      <c r="B312" s="38" t="s">
        <v>3386</v>
      </c>
      <c r="C312" s="37" t="s">
        <v>644</v>
      </c>
      <c r="D312" s="29" t="s">
        <v>2691</v>
      </c>
      <c r="E312" s="29" t="s">
        <v>1916</v>
      </c>
      <c r="F312" s="29" t="s">
        <v>1913</v>
      </c>
      <c r="G312" s="36">
        <v>25</v>
      </c>
      <c r="H312" s="36">
        <v>24</v>
      </c>
      <c r="I312" s="36">
        <v>20</v>
      </c>
    </row>
    <row r="313" spans="1:9" ht="16.5" hidden="1" customHeight="1">
      <c r="A313" s="28">
        <v>2010</v>
      </c>
      <c r="B313" s="38" t="s">
        <v>3386</v>
      </c>
      <c r="C313" s="37" t="s">
        <v>644</v>
      </c>
      <c r="D313" s="29" t="s">
        <v>2498</v>
      </c>
      <c r="E313" s="29" t="s">
        <v>234</v>
      </c>
      <c r="F313" s="29" t="s">
        <v>1923</v>
      </c>
      <c r="G313" s="36">
        <v>7</v>
      </c>
      <c r="H313" s="36">
        <v>6</v>
      </c>
      <c r="I313" s="36">
        <v>3</v>
      </c>
    </row>
    <row r="314" spans="1:9" ht="16.5" hidden="1" customHeight="1">
      <c r="A314" s="28">
        <v>2010</v>
      </c>
      <c r="B314" s="38" t="s">
        <v>3386</v>
      </c>
      <c r="C314" s="37" t="s">
        <v>644</v>
      </c>
      <c r="D314" s="29" t="s">
        <v>2498</v>
      </c>
      <c r="E314" s="29" t="s">
        <v>234</v>
      </c>
      <c r="F314" s="29" t="s">
        <v>1958</v>
      </c>
      <c r="G314" s="36">
        <v>49</v>
      </c>
      <c r="H314" s="36">
        <v>45</v>
      </c>
      <c r="I314" s="36">
        <v>38</v>
      </c>
    </row>
    <row r="315" spans="1:9" ht="16.5" hidden="1" customHeight="1">
      <c r="A315" s="28">
        <v>2010</v>
      </c>
      <c r="B315" s="38" t="s">
        <v>3386</v>
      </c>
      <c r="C315" s="37" t="s">
        <v>644</v>
      </c>
      <c r="D315" s="29" t="s">
        <v>2498</v>
      </c>
      <c r="E315" s="29" t="s">
        <v>234</v>
      </c>
      <c r="F315" s="29" t="s">
        <v>1936</v>
      </c>
      <c r="G315" s="36">
        <v>17</v>
      </c>
      <c r="H315" s="36">
        <v>16</v>
      </c>
      <c r="I315" s="36">
        <v>12</v>
      </c>
    </row>
    <row r="316" spans="1:9" ht="16.5" hidden="1" customHeight="1">
      <c r="A316" s="28">
        <v>2010</v>
      </c>
      <c r="B316" s="38" t="s">
        <v>3386</v>
      </c>
      <c r="C316" s="37" t="s">
        <v>644</v>
      </c>
      <c r="D316" s="29" t="s">
        <v>2498</v>
      </c>
      <c r="E316" s="29" t="s">
        <v>234</v>
      </c>
      <c r="F316" s="29" t="s">
        <v>1937</v>
      </c>
      <c r="G316" s="36">
        <v>5</v>
      </c>
      <c r="H316" s="36">
        <v>5</v>
      </c>
      <c r="I316" s="36">
        <v>4</v>
      </c>
    </row>
    <row r="317" spans="1:9" ht="16.5" hidden="1" customHeight="1">
      <c r="A317" s="28">
        <v>2010</v>
      </c>
      <c r="B317" s="38" t="s">
        <v>3386</v>
      </c>
      <c r="C317" s="37" t="s">
        <v>644</v>
      </c>
      <c r="D317" s="29" t="s">
        <v>2498</v>
      </c>
      <c r="E317" s="29" t="s">
        <v>234</v>
      </c>
      <c r="F317" s="29" t="s">
        <v>1938</v>
      </c>
      <c r="G317" s="36">
        <v>83</v>
      </c>
      <c r="H317" s="36">
        <v>82</v>
      </c>
      <c r="I317" s="36">
        <v>73</v>
      </c>
    </row>
    <row r="318" spans="1:9" ht="16.5" hidden="1" customHeight="1">
      <c r="A318" s="28">
        <v>2010</v>
      </c>
      <c r="B318" s="38" t="s">
        <v>3386</v>
      </c>
      <c r="C318" s="37" t="s">
        <v>644</v>
      </c>
      <c r="D318" s="29" t="s">
        <v>2498</v>
      </c>
      <c r="E318" s="29" t="s">
        <v>234</v>
      </c>
      <c r="F318" s="29" t="s">
        <v>1959</v>
      </c>
      <c r="G318" s="36">
        <v>1</v>
      </c>
      <c r="H318" s="36">
        <v>1</v>
      </c>
      <c r="I318" s="36"/>
    </row>
    <row r="319" spans="1:9" ht="16.5" hidden="1" customHeight="1">
      <c r="A319" s="28">
        <v>2010</v>
      </c>
      <c r="B319" s="38" t="s">
        <v>3386</v>
      </c>
      <c r="C319" s="37" t="s">
        <v>644</v>
      </c>
      <c r="D319" s="29" t="s">
        <v>2498</v>
      </c>
      <c r="E319" s="29" t="s">
        <v>1916</v>
      </c>
      <c r="F319" s="29" t="s">
        <v>225</v>
      </c>
      <c r="G319" s="36">
        <v>11</v>
      </c>
      <c r="H319" s="36">
        <v>11</v>
      </c>
      <c r="I319" s="36">
        <v>8</v>
      </c>
    </row>
    <row r="320" spans="1:9" ht="16.5" hidden="1" customHeight="1">
      <c r="A320" s="28">
        <v>2010</v>
      </c>
      <c r="B320" s="38" t="s">
        <v>3386</v>
      </c>
      <c r="C320" s="37" t="s">
        <v>644</v>
      </c>
      <c r="D320" s="29" t="s">
        <v>2498</v>
      </c>
      <c r="E320" s="29" t="s">
        <v>1916</v>
      </c>
      <c r="F320" s="29" t="s">
        <v>226</v>
      </c>
      <c r="G320" s="36">
        <v>21</v>
      </c>
      <c r="H320" s="36">
        <v>21</v>
      </c>
      <c r="I320" s="36">
        <v>19</v>
      </c>
    </row>
    <row r="321" spans="1:9" ht="16.5" hidden="1" customHeight="1">
      <c r="A321" s="28">
        <v>2010</v>
      </c>
      <c r="B321" s="38" t="s">
        <v>3386</v>
      </c>
      <c r="C321" s="37" t="s">
        <v>644</v>
      </c>
      <c r="D321" s="29" t="s">
        <v>2498</v>
      </c>
      <c r="E321" s="29" t="s">
        <v>1916</v>
      </c>
      <c r="F321" s="29" t="s">
        <v>3783</v>
      </c>
      <c r="G321" s="36">
        <v>17</v>
      </c>
      <c r="H321" s="36">
        <v>16</v>
      </c>
      <c r="I321" s="36">
        <v>9</v>
      </c>
    </row>
    <row r="322" spans="1:9" ht="16.5" hidden="1" customHeight="1">
      <c r="A322" s="28">
        <v>2010</v>
      </c>
      <c r="B322" s="38" t="s">
        <v>3386</v>
      </c>
      <c r="C322" s="37" t="s">
        <v>644</v>
      </c>
      <c r="D322" s="29" t="s">
        <v>2498</v>
      </c>
      <c r="E322" s="29" t="s">
        <v>1916</v>
      </c>
      <c r="F322" s="29" t="s">
        <v>135</v>
      </c>
      <c r="G322" s="36">
        <v>25</v>
      </c>
      <c r="H322" s="36">
        <v>25</v>
      </c>
      <c r="I322" s="36">
        <v>20</v>
      </c>
    </row>
    <row r="323" spans="1:9" ht="16.5" hidden="1" customHeight="1">
      <c r="A323" s="28">
        <v>2010</v>
      </c>
      <c r="B323" s="38" t="s">
        <v>3386</v>
      </c>
      <c r="C323" s="37" t="s">
        <v>644</v>
      </c>
      <c r="D323" s="29" t="s">
        <v>2498</v>
      </c>
      <c r="E323" s="29" t="s">
        <v>1916</v>
      </c>
      <c r="F323" s="29" t="s">
        <v>4325</v>
      </c>
      <c r="G323" s="36">
        <v>6</v>
      </c>
      <c r="H323" s="36">
        <v>6</v>
      </c>
      <c r="I323" s="36">
        <v>5</v>
      </c>
    </row>
    <row r="324" spans="1:9" ht="16.5" hidden="1" customHeight="1">
      <c r="A324" s="28">
        <v>2010</v>
      </c>
      <c r="B324" s="38" t="s">
        <v>3386</v>
      </c>
      <c r="C324" s="37" t="s">
        <v>644</v>
      </c>
      <c r="D324" s="29" t="s">
        <v>2498</v>
      </c>
      <c r="E324" s="29" t="s">
        <v>1916</v>
      </c>
      <c r="F324" s="29" t="s">
        <v>227</v>
      </c>
      <c r="G324" s="36">
        <v>11</v>
      </c>
      <c r="H324" s="36">
        <v>10</v>
      </c>
      <c r="I324" s="36">
        <v>8</v>
      </c>
    </row>
    <row r="325" spans="1:9" ht="16.5" hidden="1" customHeight="1">
      <c r="A325" s="28">
        <v>2010</v>
      </c>
      <c r="B325" s="29" t="s">
        <v>3387</v>
      </c>
      <c r="C325" s="37" t="s">
        <v>644</v>
      </c>
      <c r="D325" s="29" t="s">
        <v>3385</v>
      </c>
      <c r="E325" s="29" t="s">
        <v>234</v>
      </c>
      <c r="F325" s="29" t="s">
        <v>1948</v>
      </c>
      <c r="G325" s="36">
        <v>170</v>
      </c>
      <c r="H325" s="36">
        <v>106</v>
      </c>
      <c r="I325" s="36">
        <v>68</v>
      </c>
    </row>
    <row r="326" spans="1:9" ht="16.5" hidden="1" customHeight="1">
      <c r="A326" s="28">
        <v>2010</v>
      </c>
      <c r="B326" s="29" t="s">
        <v>3387</v>
      </c>
      <c r="C326" s="37" t="s">
        <v>644</v>
      </c>
      <c r="D326" s="29" t="s">
        <v>2496</v>
      </c>
      <c r="E326" s="29" t="s">
        <v>234</v>
      </c>
      <c r="F326" s="29" t="s">
        <v>1919</v>
      </c>
      <c r="G326" s="36">
        <v>213</v>
      </c>
      <c r="H326" s="36">
        <v>193</v>
      </c>
      <c r="I326" s="36">
        <v>168</v>
      </c>
    </row>
    <row r="327" spans="1:9" ht="16.5" hidden="1" customHeight="1">
      <c r="A327" s="28">
        <v>2010</v>
      </c>
      <c r="B327" s="29" t="s">
        <v>3387</v>
      </c>
      <c r="C327" s="37" t="s">
        <v>644</v>
      </c>
      <c r="D327" s="29" t="s">
        <v>2496</v>
      </c>
      <c r="E327" s="29" t="s">
        <v>234</v>
      </c>
      <c r="F327" s="29" t="s">
        <v>1926</v>
      </c>
      <c r="G327" s="36">
        <v>35</v>
      </c>
      <c r="H327" s="36">
        <v>32</v>
      </c>
      <c r="I327" s="36">
        <v>24</v>
      </c>
    </row>
    <row r="328" spans="1:9" ht="16.5" hidden="1" customHeight="1">
      <c r="A328" s="28">
        <v>2010</v>
      </c>
      <c r="B328" s="29" t="s">
        <v>3387</v>
      </c>
      <c r="C328" s="37" t="s">
        <v>644</v>
      </c>
      <c r="D328" s="29" t="s">
        <v>2496</v>
      </c>
      <c r="E328" s="29" t="s">
        <v>234</v>
      </c>
      <c r="F328" s="29" t="s">
        <v>1930</v>
      </c>
      <c r="G328" s="36">
        <v>69</v>
      </c>
      <c r="H328" s="36">
        <v>67</v>
      </c>
      <c r="I328" s="36">
        <v>54</v>
      </c>
    </row>
    <row r="329" spans="1:9" ht="16.5" hidden="1" customHeight="1">
      <c r="A329" s="28">
        <v>2010</v>
      </c>
      <c r="B329" s="29" t="s">
        <v>3387</v>
      </c>
      <c r="C329" s="37" t="s">
        <v>644</v>
      </c>
      <c r="D329" s="29" t="s">
        <v>2496</v>
      </c>
      <c r="E329" s="29" t="s">
        <v>1916</v>
      </c>
      <c r="F329" s="29" t="s">
        <v>203</v>
      </c>
      <c r="G329" s="36">
        <v>44</v>
      </c>
      <c r="H329" s="36">
        <v>43</v>
      </c>
      <c r="I329" s="36">
        <v>32</v>
      </c>
    </row>
    <row r="330" spans="1:9" ht="16.5" hidden="1" customHeight="1">
      <c r="A330" s="28">
        <v>2010</v>
      </c>
      <c r="B330" s="29" t="s">
        <v>3387</v>
      </c>
      <c r="C330" s="37" t="s">
        <v>644</v>
      </c>
      <c r="D330" s="29" t="s">
        <v>2496</v>
      </c>
      <c r="E330" s="29" t="s">
        <v>1916</v>
      </c>
      <c r="F330" s="29" t="s">
        <v>206</v>
      </c>
      <c r="G330" s="36">
        <v>27</v>
      </c>
      <c r="H330" s="36">
        <v>22</v>
      </c>
      <c r="I330" s="36">
        <v>15</v>
      </c>
    </row>
    <row r="331" spans="1:9" ht="16.5" hidden="1" customHeight="1">
      <c r="A331" s="28">
        <v>2010</v>
      </c>
      <c r="B331" s="29" t="s">
        <v>3387</v>
      </c>
      <c r="C331" s="37" t="s">
        <v>644</v>
      </c>
      <c r="D331" s="29" t="s">
        <v>2496</v>
      </c>
      <c r="E331" s="29" t="s">
        <v>1916</v>
      </c>
      <c r="F331" s="29" t="s">
        <v>204</v>
      </c>
      <c r="G331" s="36">
        <v>25</v>
      </c>
      <c r="H331" s="36">
        <v>20</v>
      </c>
      <c r="I331" s="36">
        <v>12</v>
      </c>
    </row>
    <row r="332" spans="1:9" ht="16.5" hidden="1" customHeight="1">
      <c r="A332" s="28">
        <v>2010</v>
      </c>
      <c r="B332" s="29" t="s">
        <v>3387</v>
      </c>
      <c r="C332" s="37" t="s">
        <v>644</v>
      </c>
      <c r="D332" s="29" t="s">
        <v>2496</v>
      </c>
      <c r="E332" s="29" t="s">
        <v>1916</v>
      </c>
      <c r="F332" s="29" t="s">
        <v>207</v>
      </c>
      <c r="G332" s="36">
        <v>12</v>
      </c>
      <c r="H332" s="36">
        <v>11</v>
      </c>
      <c r="I332" s="36">
        <v>8</v>
      </c>
    </row>
    <row r="333" spans="1:9" ht="16.5" hidden="1" customHeight="1">
      <c r="A333" s="28">
        <v>2010</v>
      </c>
      <c r="B333" s="29" t="s">
        <v>3387</v>
      </c>
      <c r="C333" s="37" t="s">
        <v>644</v>
      </c>
      <c r="D333" s="29" t="s">
        <v>2496</v>
      </c>
      <c r="E333" s="29" t="s">
        <v>1916</v>
      </c>
      <c r="F333" s="29" t="s">
        <v>205</v>
      </c>
      <c r="G333" s="36">
        <v>28</v>
      </c>
      <c r="H333" s="36">
        <v>27</v>
      </c>
      <c r="I333" s="36">
        <v>26</v>
      </c>
    </row>
    <row r="334" spans="1:9" ht="16.5" hidden="1" customHeight="1">
      <c r="A334" s="28">
        <v>2010</v>
      </c>
      <c r="B334" s="29" t="s">
        <v>3387</v>
      </c>
      <c r="C334" s="37" t="s">
        <v>644</v>
      </c>
      <c r="D334" s="29" t="s">
        <v>2496</v>
      </c>
      <c r="E334" s="29" t="s">
        <v>1916</v>
      </c>
      <c r="F334" s="29" t="s">
        <v>208</v>
      </c>
      <c r="G334" s="36">
        <v>13</v>
      </c>
      <c r="H334" s="36">
        <v>12</v>
      </c>
      <c r="I334" s="36">
        <v>9</v>
      </c>
    </row>
    <row r="335" spans="1:9" ht="16.5" hidden="1" customHeight="1">
      <c r="A335" s="28">
        <v>2010</v>
      </c>
      <c r="B335" s="29" t="s">
        <v>3387</v>
      </c>
      <c r="C335" s="37" t="s">
        <v>644</v>
      </c>
      <c r="D335" s="29" t="s">
        <v>2496</v>
      </c>
      <c r="E335" s="29" t="s">
        <v>1916</v>
      </c>
      <c r="F335" s="29" t="s">
        <v>2477</v>
      </c>
      <c r="G335" s="36">
        <v>40</v>
      </c>
      <c r="H335" s="36">
        <v>29</v>
      </c>
      <c r="I335" s="36">
        <v>24</v>
      </c>
    </row>
    <row r="336" spans="1:9" ht="16.5" hidden="1" customHeight="1">
      <c r="A336" s="28">
        <v>2010</v>
      </c>
      <c r="B336" s="29" t="s">
        <v>3387</v>
      </c>
      <c r="C336" s="37" t="s">
        <v>644</v>
      </c>
      <c r="D336" s="29" t="s">
        <v>2496</v>
      </c>
      <c r="E336" s="29" t="s">
        <v>1916</v>
      </c>
      <c r="F336" s="29" t="s">
        <v>49</v>
      </c>
      <c r="G336" s="36">
        <v>21</v>
      </c>
      <c r="H336" s="36">
        <v>21</v>
      </c>
      <c r="I336" s="36">
        <v>18</v>
      </c>
    </row>
    <row r="337" spans="1:9" ht="16.5" hidden="1" customHeight="1">
      <c r="A337" s="28">
        <v>2010</v>
      </c>
      <c r="B337" s="29" t="s">
        <v>3387</v>
      </c>
      <c r="C337" s="37" t="s">
        <v>644</v>
      </c>
      <c r="D337" s="29" t="s">
        <v>2691</v>
      </c>
      <c r="E337" s="29" t="s">
        <v>234</v>
      </c>
      <c r="F337" s="29" t="s">
        <v>700</v>
      </c>
      <c r="G337" s="36">
        <v>64</v>
      </c>
      <c r="H337" s="36">
        <v>51</v>
      </c>
      <c r="I337" s="36">
        <v>37</v>
      </c>
    </row>
    <row r="338" spans="1:9" ht="16.5" hidden="1" customHeight="1">
      <c r="A338" s="28">
        <v>2010</v>
      </c>
      <c r="B338" s="29" t="s">
        <v>3387</v>
      </c>
      <c r="C338" s="37" t="s">
        <v>644</v>
      </c>
      <c r="D338" s="29" t="s">
        <v>2691</v>
      </c>
      <c r="E338" s="29" t="s">
        <v>234</v>
      </c>
      <c r="F338" s="29" t="s">
        <v>1921</v>
      </c>
      <c r="G338" s="36">
        <v>22</v>
      </c>
      <c r="H338" s="36">
        <v>22</v>
      </c>
      <c r="I338" s="36">
        <v>20</v>
      </c>
    </row>
    <row r="339" spans="1:9" ht="16.5" hidden="1" customHeight="1">
      <c r="A339" s="28">
        <v>2010</v>
      </c>
      <c r="B339" s="29" t="s">
        <v>3387</v>
      </c>
      <c r="C339" s="37" t="s">
        <v>644</v>
      </c>
      <c r="D339" s="29" t="s">
        <v>2691</v>
      </c>
      <c r="E339" s="29" t="s">
        <v>234</v>
      </c>
      <c r="F339" s="29" t="s">
        <v>1924</v>
      </c>
      <c r="G339" s="36">
        <v>13</v>
      </c>
      <c r="H339" s="36">
        <v>13</v>
      </c>
      <c r="I339" s="36">
        <v>7</v>
      </c>
    </row>
    <row r="340" spans="1:9" ht="16.5" hidden="1" customHeight="1">
      <c r="A340" s="28">
        <v>2010</v>
      </c>
      <c r="B340" s="29" t="s">
        <v>3387</v>
      </c>
      <c r="C340" s="37" t="s">
        <v>644</v>
      </c>
      <c r="D340" s="29" t="s">
        <v>2691</v>
      </c>
      <c r="E340" s="29" t="s">
        <v>234</v>
      </c>
      <c r="F340" s="29" t="s">
        <v>1956</v>
      </c>
      <c r="G340" s="36">
        <v>60</v>
      </c>
      <c r="H340" s="36">
        <v>50</v>
      </c>
      <c r="I340" s="36">
        <v>38</v>
      </c>
    </row>
    <row r="341" spans="1:9" ht="16.5" hidden="1" customHeight="1">
      <c r="A341" s="28">
        <v>2010</v>
      </c>
      <c r="B341" s="29" t="s">
        <v>3387</v>
      </c>
      <c r="C341" s="37" t="s">
        <v>644</v>
      </c>
      <c r="D341" s="29" t="s">
        <v>2691</v>
      </c>
      <c r="E341" s="29" t="s">
        <v>234</v>
      </c>
      <c r="F341" s="29" t="s">
        <v>1927</v>
      </c>
      <c r="G341" s="36">
        <v>129</v>
      </c>
      <c r="H341" s="36">
        <v>110</v>
      </c>
      <c r="I341" s="36">
        <v>86</v>
      </c>
    </row>
    <row r="342" spans="1:9" ht="16.5" hidden="1" customHeight="1">
      <c r="A342" s="28">
        <v>2010</v>
      </c>
      <c r="B342" s="29" t="s">
        <v>3387</v>
      </c>
      <c r="C342" s="37" t="s">
        <v>644</v>
      </c>
      <c r="D342" s="29" t="s">
        <v>2691</v>
      </c>
      <c r="E342" s="29" t="s">
        <v>234</v>
      </c>
      <c r="F342" s="29" t="s">
        <v>1960</v>
      </c>
      <c r="G342" s="36">
        <v>70</v>
      </c>
      <c r="H342" s="36">
        <v>57</v>
      </c>
      <c r="I342" s="36">
        <v>43</v>
      </c>
    </row>
    <row r="343" spans="1:9" ht="16.5" hidden="1" customHeight="1">
      <c r="A343" s="28">
        <v>2010</v>
      </c>
      <c r="B343" s="29" t="s">
        <v>3387</v>
      </c>
      <c r="C343" s="37" t="s">
        <v>644</v>
      </c>
      <c r="D343" s="29" t="s">
        <v>2691</v>
      </c>
      <c r="E343" s="29" t="s">
        <v>234</v>
      </c>
      <c r="F343" s="29" t="s">
        <v>1934</v>
      </c>
      <c r="G343" s="36">
        <v>10</v>
      </c>
      <c r="H343" s="36">
        <v>10</v>
      </c>
      <c r="I343" s="36">
        <v>8</v>
      </c>
    </row>
    <row r="344" spans="1:9" ht="16.5" hidden="1" customHeight="1">
      <c r="A344" s="28">
        <v>2010</v>
      </c>
      <c r="B344" s="29" t="s">
        <v>3387</v>
      </c>
      <c r="C344" s="37" t="s">
        <v>644</v>
      </c>
      <c r="D344" s="29" t="s">
        <v>2691</v>
      </c>
      <c r="E344" s="29" t="s">
        <v>234</v>
      </c>
      <c r="F344" s="29" t="s">
        <v>730</v>
      </c>
      <c r="G344" s="36">
        <v>65</v>
      </c>
      <c r="H344" s="36">
        <v>50</v>
      </c>
      <c r="I344" s="36">
        <v>39</v>
      </c>
    </row>
    <row r="345" spans="1:9" ht="16.5" hidden="1" customHeight="1">
      <c r="A345" s="28">
        <v>2010</v>
      </c>
      <c r="B345" s="29" t="s">
        <v>3387</v>
      </c>
      <c r="C345" s="37" t="s">
        <v>644</v>
      </c>
      <c r="D345" s="29" t="s">
        <v>2691</v>
      </c>
      <c r="E345" s="29" t="s">
        <v>1916</v>
      </c>
      <c r="F345" s="29" t="s">
        <v>3784</v>
      </c>
      <c r="G345" s="36">
        <v>29</v>
      </c>
      <c r="H345" s="36">
        <v>29</v>
      </c>
      <c r="I345" s="36">
        <v>26</v>
      </c>
    </row>
    <row r="346" spans="1:9" ht="16.5" hidden="1" customHeight="1">
      <c r="A346" s="28">
        <v>2010</v>
      </c>
      <c r="B346" s="29" t="s">
        <v>3387</v>
      </c>
      <c r="C346" s="37" t="s">
        <v>644</v>
      </c>
      <c r="D346" s="29" t="s">
        <v>2691</v>
      </c>
      <c r="E346" s="29" t="s">
        <v>1916</v>
      </c>
      <c r="F346" s="29" t="s">
        <v>55</v>
      </c>
      <c r="G346" s="36">
        <v>20</v>
      </c>
      <c r="H346" s="36">
        <v>20</v>
      </c>
      <c r="I346" s="36">
        <v>19</v>
      </c>
    </row>
    <row r="347" spans="1:9" ht="16.5" hidden="1" customHeight="1">
      <c r="A347" s="28">
        <v>2010</v>
      </c>
      <c r="B347" s="29" t="s">
        <v>3387</v>
      </c>
      <c r="C347" s="37" t="s">
        <v>644</v>
      </c>
      <c r="D347" s="29" t="s">
        <v>2691</v>
      </c>
      <c r="E347" s="29" t="s">
        <v>1916</v>
      </c>
      <c r="F347" s="29" t="s">
        <v>218</v>
      </c>
      <c r="G347" s="36">
        <v>18</v>
      </c>
      <c r="H347" s="36">
        <v>18</v>
      </c>
      <c r="I347" s="36">
        <v>18</v>
      </c>
    </row>
    <row r="348" spans="1:9" ht="16.5" hidden="1" customHeight="1">
      <c r="A348" s="28">
        <v>2010</v>
      </c>
      <c r="B348" s="29" t="s">
        <v>3387</v>
      </c>
      <c r="C348" s="37" t="s">
        <v>644</v>
      </c>
      <c r="D348" s="29" t="s">
        <v>2691</v>
      </c>
      <c r="E348" s="29" t="s">
        <v>1916</v>
      </c>
      <c r="F348" s="29" t="s">
        <v>216</v>
      </c>
      <c r="G348" s="36">
        <v>39</v>
      </c>
      <c r="H348" s="36">
        <v>33</v>
      </c>
      <c r="I348" s="36">
        <v>27</v>
      </c>
    </row>
    <row r="349" spans="1:9" ht="16.5" hidden="1" customHeight="1">
      <c r="A349" s="28">
        <v>2010</v>
      </c>
      <c r="B349" s="29" t="s">
        <v>3387</v>
      </c>
      <c r="C349" s="37" t="s">
        <v>644</v>
      </c>
      <c r="D349" s="29" t="s">
        <v>2691</v>
      </c>
      <c r="E349" s="29" t="s">
        <v>1916</v>
      </c>
      <c r="F349" s="29" t="s">
        <v>1913</v>
      </c>
      <c r="G349" s="36">
        <v>26</v>
      </c>
      <c r="H349" s="36">
        <v>24</v>
      </c>
      <c r="I349" s="36">
        <v>21</v>
      </c>
    </row>
    <row r="350" spans="1:9" ht="16.5" hidden="1" customHeight="1">
      <c r="A350" s="28">
        <v>2010</v>
      </c>
      <c r="B350" s="29" t="s">
        <v>3387</v>
      </c>
      <c r="C350" s="37" t="s">
        <v>644</v>
      </c>
      <c r="D350" s="29" t="s">
        <v>2498</v>
      </c>
      <c r="E350" s="29" t="s">
        <v>234</v>
      </c>
      <c r="F350" s="29" t="s">
        <v>1923</v>
      </c>
      <c r="G350" s="36">
        <v>5</v>
      </c>
      <c r="H350" s="36">
        <v>5</v>
      </c>
      <c r="I350" s="36">
        <v>4</v>
      </c>
    </row>
    <row r="351" spans="1:9" ht="16.5" hidden="1" customHeight="1">
      <c r="A351" s="28">
        <v>2010</v>
      </c>
      <c r="B351" s="29" t="s">
        <v>3387</v>
      </c>
      <c r="C351" s="37" t="s">
        <v>644</v>
      </c>
      <c r="D351" s="29" t="s">
        <v>2498</v>
      </c>
      <c r="E351" s="29" t="s">
        <v>234</v>
      </c>
      <c r="F351" s="29" t="s">
        <v>1958</v>
      </c>
      <c r="G351" s="36">
        <v>85</v>
      </c>
      <c r="H351" s="36">
        <v>76</v>
      </c>
      <c r="I351" s="36">
        <v>61</v>
      </c>
    </row>
    <row r="352" spans="1:9" ht="16.5" hidden="1" customHeight="1">
      <c r="A352" s="28">
        <v>2010</v>
      </c>
      <c r="B352" s="29" t="s">
        <v>3387</v>
      </c>
      <c r="C352" s="37" t="s">
        <v>644</v>
      </c>
      <c r="D352" s="29" t="s">
        <v>2498</v>
      </c>
      <c r="E352" s="29" t="s">
        <v>234</v>
      </c>
      <c r="F352" s="29" t="s">
        <v>1936</v>
      </c>
      <c r="G352" s="36">
        <v>13</v>
      </c>
      <c r="H352" s="36">
        <v>11</v>
      </c>
      <c r="I352" s="36">
        <v>8</v>
      </c>
    </row>
    <row r="353" spans="1:9" ht="16.5" hidden="1" customHeight="1">
      <c r="A353" s="28">
        <v>2010</v>
      </c>
      <c r="B353" s="29" t="s">
        <v>3387</v>
      </c>
      <c r="C353" s="37" t="s">
        <v>644</v>
      </c>
      <c r="D353" s="29" t="s">
        <v>2498</v>
      </c>
      <c r="E353" s="29" t="s">
        <v>234</v>
      </c>
      <c r="F353" s="29" t="s">
        <v>1937</v>
      </c>
      <c r="G353" s="36">
        <v>36</v>
      </c>
      <c r="H353" s="36">
        <v>35</v>
      </c>
      <c r="I353" s="36">
        <v>31</v>
      </c>
    </row>
    <row r="354" spans="1:9" ht="16.5" hidden="1" customHeight="1">
      <c r="A354" s="28">
        <v>2010</v>
      </c>
      <c r="B354" s="29" t="s">
        <v>3387</v>
      </c>
      <c r="C354" s="37" t="s">
        <v>644</v>
      </c>
      <c r="D354" s="29" t="s">
        <v>2498</v>
      </c>
      <c r="E354" s="29" t="s">
        <v>234</v>
      </c>
      <c r="F354" s="29" t="s">
        <v>1938</v>
      </c>
      <c r="G354" s="36">
        <v>167</v>
      </c>
      <c r="H354" s="36">
        <v>156</v>
      </c>
      <c r="I354" s="36">
        <v>115</v>
      </c>
    </row>
    <row r="355" spans="1:9" ht="16.5" hidden="1" customHeight="1">
      <c r="A355" s="28">
        <v>2010</v>
      </c>
      <c r="B355" s="29" t="s">
        <v>3387</v>
      </c>
      <c r="C355" s="37" t="s">
        <v>644</v>
      </c>
      <c r="D355" s="29" t="s">
        <v>2498</v>
      </c>
      <c r="E355" s="29" t="s">
        <v>234</v>
      </c>
      <c r="F355" s="29" t="s">
        <v>1959</v>
      </c>
      <c r="G355" s="36">
        <v>5</v>
      </c>
      <c r="H355" s="36">
        <v>5</v>
      </c>
      <c r="I355" s="36">
        <v>5</v>
      </c>
    </row>
    <row r="356" spans="1:9" ht="16.5" hidden="1" customHeight="1">
      <c r="A356" s="28">
        <v>2010</v>
      </c>
      <c r="B356" s="29" t="s">
        <v>3387</v>
      </c>
      <c r="C356" s="37" t="s">
        <v>644</v>
      </c>
      <c r="D356" s="29" t="s">
        <v>2498</v>
      </c>
      <c r="E356" s="29" t="s">
        <v>1916</v>
      </c>
      <c r="F356" s="29" t="s">
        <v>225</v>
      </c>
      <c r="G356" s="36">
        <v>12</v>
      </c>
      <c r="H356" s="36">
        <v>12</v>
      </c>
      <c r="I356" s="36">
        <v>10</v>
      </c>
    </row>
    <row r="357" spans="1:9" ht="16.5" hidden="1" customHeight="1">
      <c r="A357" s="28">
        <v>2010</v>
      </c>
      <c r="B357" s="29" t="s">
        <v>3387</v>
      </c>
      <c r="C357" s="37" t="s">
        <v>644</v>
      </c>
      <c r="D357" s="29" t="s">
        <v>2498</v>
      </c>
      <c r="E357" s="29" t="s">
        <v>1916</v>
      </c>
      <c r="F357" s="29" t="s">
        <v>226</v>
      </c>
      <c r="G357" s="36">
        <v>24</v>
      </c>
      <c r="H357" s="36">
        <v>23</v>
      </c>
      <c r="I357" s="36">
        <v>21</v>
      </c>
    </row>
    <row r="358" spans="1:9" ht="16.5" hidden="1" customHeight="1">
      <c r="A358" s="28">
        <v>2010</v>
      </c>
      <c r="B358" s="29" t="s">
        <v>3387</v>
      </c>
      <c r="C358" s="37" t="s">
        <v>644</v>
      </c>
      <c r="D358" s="29" t="s">
        <v>2498</v>
      </c>
      <c r="E358" s="29" t="s">
        <v>1916</v>
      </c>
      <c r="F358" s="29" t="s">
        <v>3783</v>
      </c>
      <c r="G358" s="36">
        <v>17</v>
      </c>
      <c r="H358" s="36">
        <v>17</v>
      </c>
      <c r="I358" s="36">
        <v>15</v>
      </c>
    </row>
    <row r="359" spans="1:9" ht="16.5" hidden="1" customHeight="1">
      <c r="A359" s="28">
        <v>2010</v>
      </c>
      <c r="B359" s="29" t="s">
        <v>3387</v>
      </c>
      <c r="C359" s="37" t="s">
        <v>644</v>
      </c>
      <c r="D359" s="29" t="s">
        <v>2498</v>
      </c>
      <c r="E359" s="29" t="s">
        <v>1916</v>
      </c>
      <c r="F359" s="29" t="s">
        <v>135</v>
      </c>
      <c r="G359" s="36">
        <v>22</v>
      </c>
      <c r="H359" s="36">
        <v>22</v>
      </c>
      <c r="I359" s="36">
        <v>20</v>
      </c>
    </row>
    <row r="360" spans="1:9" ht="16.5" hidden="1" customHeight="1">
      <c r="A360" s="28">
        <v>2010</v>
      </c>
      <c r="B360" s="29" t="s">
        <v>3387</v>
      </c>
      <c r="C360" s="37" t="s">
        <v>644</v>
      </c>
      <c r="D360" s="29" t="s">
        <v>2498</v>
      </c>
      <c r="E360" s="29" t="s">
        <v>1916</v>
      </c>
      <c r="F360" s="29" t="s">
        <v>4325</v>
      </c>
      <c r="G360" s="36">
        <v>7</v>
      </c>
      <c r="H360" s="36">
        <v>7</v>
      </c>
      <c r="I360" s="36">
        <v>7</v>
      </c>
    </row>
    <row r="361" spans="1:9" ht="16.5" hidden="1" customHeight="1">
      <c r="A361" s="28">
        <v>2010</v>
      </c>
      <c r="B361" s="29" t="s">
        <v>3387</v>
      </c>
      <c r="C361" s="37" t="s">
        <v>644</v>
      </c>
      <c r="D361" s="29" t="s">
        <v>2498</v>
      </c>
      <c r="E361" s="29" t="s">
        <v>1916</v>
      </c>
      <c r="F361" s="29" t="s">
        <v>227</v>
      </c>
      <c r="G361" s="36">
        <v>14</v>
      </c>
      <c r="H361" s="36">
        <v>14</v>
      </c>
      <c r="I361" s="36">
        <v>14</v>
      </c>
    </row>
    <row r="362" spans="1:9" ht="16.5" hidden="1" customHeight="1">
      <c r="A362" s="32">
        <v>2011</v>
      </c>
      <c r="B362" s="38" t="s">
        <v>3386</v>
      </c>
      <c r="C362" s="15" t="s">
        <v>2490</v>
      </c>
      <c r="D362" s="76" t="s">
        <v>1988</v>
      </c>
      <c r="E362" s="76" t="s">
        <v>234</v>
      </c>
      <c r="F362" s="76" t="s">
        <v>700</v>
      </c>
      <c r="G362" s="77">
        <v>482</v>
      </c>
      <c r="H362" s="77">
        <v>157</v>
      </c>
      <c r="I362" s="77">
        <v>116</v>
      </c>
    </row>
    <row r="363" spans="1:9" ht="16.5" hidden="1" customHeight="1">
      <c r="A363" s="32">
        <v>2011</v>
      </c>
      <c r="B363" s="38" t="s">
        <v>3386</v>
      </c>
      <c r="C363" s="15" t="s">
        <v>2490</v>
      </c>
      <c r="D363" s="29" t="s">
        <v>1988</v>
      </c>
      <c r="E363" s="29" t="s">
        <v>234</v>
      </c>
      <c r="F363" s="29" t="s">
        <v>1928</v>
      </c>
      <c r="G363" s="36">
        <v>313</v>
      </c>
      <c r="H363" s="36">
        <v>169</v>
      </c>
      <c r="I363" s="36">
        <v>117</v>
      </c>
    </row>
    <row r="364" spans="1:9" ht="16.5" hidden="1" customHeight="1">
      <c r="A364" s="32">
        <v>2011</v>
      </c>
      <c r="B364" s="38" t="s">
        <v>3386</v>
      </c>
      <c r="C364" s="15" t="s">
        <v>2490</v>
      </c>
      <c r="D364" s="29" t="s">
        <v>698</v>
      </c>
      <c r="E364" s="29" t="s">
        <v>234</v>
      </c>
      <c r="F364" s="29" t="s">
        <v>1921</v>
      </c>
      <c r="G364" s="36">
        <v>167</v>
      </c>
      <c r="H364" s="36">
        <v>95</v>
      </c>
      <c r="I364" s="36">
        <v>78</v>
      </c>
    </row>
    <row r="365" spans="1:9" ht="16.5" hidden="1" customHeight="1">
      <c r="A365" s="32">
        <v>2011</v>
      </c>
      <c r="B365" s="38" t="s">
        <v>3386</v>
      </c>
      <c r="C365" s="15" t="s">
        <v>2490</v>
      </c>
      <c r="D365" s="29" t="s">
        <v>698</v>
      </c>
      <c r="E365" s="29" t="s">
        <v>234</v>
      </c>
      <c r="F365" s="29" t="s">
        <v>1933</v>
      </c>
      <c r="G365" s="36">
        <v>208</v>
      </c>
      <c r="H365" s="36">
        <v>76</v>
      </c>
      <c r="I365" s="36">
        <v>64</v>
      </c>
    </row>
    <row r="366" spans="1:9" ht="16.5" hidden="1" customHeight="1">
      <c r="A366" s="32">
        <v>2011</v>
      </c>
      <c r="B366" s="38" t="s">
        <v>3386</v>
      </c>
      <c r="C366" s="15" t="s">
        <v>2490</v>
      </c>
      <c r="D366" s="29" t="s">
        <v>1987</v>
      </c>
      <c r="E366" s="29" t="s">
        <v>234</v>
      </c>
      <c r="F366" s="29" t="s">
        <v>1922</v>
      </c>
      <c r="G366" s="36">
        <v>40</v>
      </c>
      <c r="H366" s="36">
        <v>33</v>
      </c>
      <c r="I366" s="36">
        <v>27</v>
      </c>
    </row>
    <row r="367" spans="1:9" ht="16.5" hidden="1" customHeight="1">
      <c r="A367" s="32">
        <v>2011</v>
      </c>
      <c r="B367" s="38" t="s">
        <v>3386</v>
      </c>
      <c r="C367" s="15" t="s">
        <v>2490</v>
      </c>
      <c r="D367" s="29" t="s">
        <v>1987</v>
      </c>
      <c r="E367" s="29" t="s">
        <v>234</v>
      </c>
      <c r="F367" s="29" t="s">
        <v>1923</v>
      </c>
      <c r="G367" s="36">
        <v>53</v>
      </c>
      <c r="H367" s="36">
        <v>46</v>
      </c>
      <c r="I367" s="36">
        <v>36</v>
      </c>
    </row>
    <row r="368" spans="1:9" ht="16.5" hidden="1" customHeight="1">
      <c r="A368" s="32">
        <v>2011</v>
      </c>
      <c r="B368" s="38" t="s">
        <v>3386</v>
      </c>
      <c r="C368" s="15" t="s">
        <v>2490</v>
      </c>
      <c r="D368" s="29" t="s">
        <v>1987</v>
      </c>
      <c r="E368" s="29" t="s">
        <v>234</v>
      </c>
      <c r="F368" s="29" t="s">
        <v>1940</v>
      </c>
      <c r="G368" s="36">
        <v>17</v>
      </c>
      <c r="H368" s="36">
        <v>15</v>
      </c>
      <c r="I368" s="36">
        <v>11</v>
      </c>
    </row>
    <row r="369" spans="1:9" ht="16.5" hidden="1" customHeight="1">
      <c r="A369" s="32">
        <v>2011</v>
      </c>
      <c r="B369" s="38" t="s">
        <v>3386</v>
      </c>
      <c r="C369" s="15" t="s">
        <v>2490</v>
      </c>
      <c r="D369" s="29" t="s">
        <v>1987</v>
      </c>
      <c r="E369" s="29" t="s">
        <v>234</v>
      </c>
      <c r="F369" s="29" t="s">
        <v>1941</v>
      </c>
      <c r="G369" s="36">
        <v>69</v>
      </c>
      <c r="H369" s="36">
        <v>67</v>
      </c>
      <c r="I369" s="36">
        <v>49</v>
      </c>
    </row>
    <row r="370" spans="1:9" ht="16.5" hidden="1" customHeight="1">
      <c r="A370" s="32">
        <v>2011</v>
      </c>
      <c r="B370" s="38" t="s">
        <v>3386</v>
      </c>
      <c r="C370" s="15" t="s">
        <v>2490</v>
      </c>
      <c r="D370" s="29" t="s">
        <v>1987</v>
      </c>
      <c r="E370" s="29" t="s">
        <v>234</v>
      </c>
      <c r="F370" s="29" t="s">
        <v>1942</v>
      </c>
      <c r="G370" s="36">
        <v>70</v>
      </c>
      <c r="H370" s="36">
        <v>64</v>
      </c>
      <c r="I370" s="36">
        <v>51</v>
      </c>
    </row>
    <row r="371" spans="1:9" ht="16.5" hidden="1" customHeight="1">
      <c r="A371" s="32">
        <v>2011</v>
      </c>
      <c r="B371" s="38" t="s">
        <v>3386</v>
      </c>
      <c r="C371" s="15" t="s">
        <v>2490</v>
      </c>
      <c r="D371" s="29" t="s">
        <v>2496</v>
      </c>
      <c r="E371" s="29" t="s">
        <v>234</v>
      </c>
      <c r="F371" s="29" t="s">
        <v>1919</v>
      </c>
      <c r="G371" s="36">
        <v>498</v>
      </c>
      <c r="H371" s="36">
        <v>360</v>
      </c>
      <c r="I371" s="36">
        <v>239</v>
      </c>
    </row>
    <row r="372" spans="1:9" ht="16.5" hidden="1" customHeight="1">
      <c r="A372" s="32">
        <v>2011</v>
      </c>
      <c r="B372" s="38" t="s">
        <v>3386</v>
      </c>
      <c r="C372" s="15" t="s">
        <v>2490</v>
      </c>
      <c r="D372" s="29" t="s">
        <v>2496</v>
      </c>
      <c r="E372" s="29" t="s">
        <v>234</v>
      </c>
      <c r="F372" s="29" t="s">
        <v>1926</v>
      </c>
      <c r="G372" s="36">
        <v>180</v>
      </c>
      <c r="H372" s="36">
        <v>162</v>
      </c>
      <c r="I372" s="36">
        <v>140</v>
      </c>
    </row>
    <row r="373" spans="1:9" ht="16.5" hidden="1" customHeight="1">
      <c r="A373" s="32">
        <v>2011</v>
      </c>
      <c r="B373" s="38" t="s">
        <v>3386</v>
      </c>
      <c r="C373" s="15" t="s">
        <v>2490</v>
      </c>
      <c r="D373" s="29" t="s">
        <v>2496</v>
      </c>
      <c r="E373" s="29" t="s">
        <v>234</v>
      </c>
      <c r="F373" s="29" t="s">
        <v>1930</v>
      </c>
      <c r="G373" s="36">
        <v>214</v>
      </c>
      <c r="H373" s="36">
        <v>174</v>
      </c>
      <c r="I373" s="36">
        <v>80</v>
      </c>
    </row>
    <row r="374" spans="1:9" ht="16.5" hidden="1" customHeight="1">
      <c r="A374" s="32">
        <v>2011</v>
      </c>
      <c r="B374" s="38" t="s">
        <v>3386</v>
      </c>
      <c r="C374" s="15" t="s">
        <v>2490</v>
      </c>
      <c r="D374" s="29" t="s">
        <v>2497</v>
      </c>
      <c r="E374" s="29" t="s">
        <v>234</v>
      </c>
      <c r="F374" s="29" t="s">
        <v>1927</v>
      </c>
      <c r="G374" s="36">
        <v>401</v>
      </c>
      <c r="H374" s="36">
        <v>214</v>
      </c>
      <c r="I374" s="36">
        <v>131</v>
      </c>
    </row>
    <row r="375" spans="1:9" ht="16.5" hidden="1" customHeight="1">
      <c r="A375" s="32">
        <v>2011</v>
      </c>
      <c r="B375" s="38" t="s">
        <v>3386</v>
      </c>
      <c r="C375" s="15" t="s">
        <v>2490</v>
      </c>
      <c r="D375" s="29" t="s">
        <v>2499</v>
      </c>
      <c r="E375" s="29" t="s">
        <v>234</v>
      </c>
      <c r="F375" s="29" t="s">
        <v>1924</v>
      </c>
      <c r="G375" s="36">
        <v>187</v>
      </c>
      <c r="H375" s="36">
        <v>150</v>
      </c>
      <c r="I375" s="36">
        <v>102</v>
      </c>
    </row>
    <row r="376" spans="1:9" ht="16.5" hidden="1" customHeight="1">
      <c r="A376" s="32">
        <v>2011</v>
      </c>
      <c r="B376" s="38" t="s">
        <v>3386</v>
      </c>
      <c r="C376" s="15" t="s">
        <v>2490</v>
      </c>
      <c r="D376" s="29" t="s">
        <v>3382</v>
      </c>
      <c r="E376" s="29" t="s">
        <v>234</v>
      </c>
      <c r="F376" s="29" t="s">
        <v>722</v>
      </c>
      <c r="G376" s="36">
        <v>41</v>
      </c>
      <c r="H376" s="36">
        <v>31</v>
      </c>
      <c r="I376" s="36">
        <v>23</v>
      </c>
    </row>
    <row r="377" spans="1:9" ht="16.5" hidden="1" customHeight="1">
      <c r="A377" s="32">
        <v>2011</v>
      </c>
      <c r="B377" s="38" t="s">
        <v>3386</v>
      </c>
      <c r="C377" s="15" t="s">
        <v>2490</v>
      </c>
      <c r="D377" s="29" t="s">
        <v>3382</v>
      </c>
      <c r="E377" s="29" t="s">
        <v>234</v>
      </c>
      <c r="F377" s="29" t="s">
        <v>1932</v>
      </c>
      <c r="G377" s="36">
        <v>50</v>
      </c>
      <c r="H377" s="36">
        <v>40</v>
      </c>
      <c r="I377" s="36">
        <v>31</v>
      </c>
    </row>
    <row r="378" spans="1:9" ht="16.5" hidden="1" customHeight="1">
      <c r="A378" s="32">
        <v>2011</v>
      </c>
      <c r="B378" s="38" t="s">
        <v>3386</v>
      </c>
      <c r="C378" s="15" t="s">
        <v>2490</v>
      </c>
      <c r="D378" s="29" t="s">
        <v>3382</v>
      </c>
      <c r="E378" s="29" t="s">
        <v>234</v>
      </c>
      <c r="F378" s="29" t="s">
        <v>1935</v>
      </c>
      <c r="G378" s="36">
        <v>25</v>
      </c>
      <c r="H378" s="36">
        <v>21</v>
      </c>
      <c r="I378" s="36">
        <v>16</v>
      </c>
    </row>
    <row r="379" spans="1:9" ht="16.5" hidden="1" customHeight="1">
      <c r="A379" s="32">
        <v>2011</v>
      </c>
      <c r="B379" s="38" t="s">
        <v>3386</v>
      </c>
      <c r="C379" s="15" t="s">
        <v>2490</v>
      </c>
      <c r="D379" s="29" t="s">
        <v>3382</v>
      </c>
      <c r="E379" s="29" t="s">
        <v>234</v>
      </c>
      <c r="F379" s="29" t="s">
        <v>1944</v>
      </c>
      <c r="G379" s="36">
        <v>30</v>
      </c>
      <c r="H379" s="36">
        <v>21</v>
      </c>
      <c r="I379" s="36">
        <v>11</v>
      </c>
    </row>
    <row r="380" spans="1:9" ht="16.5" hidden="1" customHeight="1">
      <c r="A380" s="32">
        <v>2011</v>
      </c>
      <c r="B380" s="38" t="s">
        <v>3386</v>
      </c>
      <c r="C380" s="15" t="s">
        <v>2490</v>
      </c>
      <c r="D380" s="29" t="s">
        <v>3383</v>
      </c>
      <c r="E380" s="29" t="s">
        <v>234</v>
      </c>
      <c r="F380" s="29" t="s">
        <v>1990</v>
      </c>
      <c r="G380" s="36">
        <v>58</v>
      </c>
      <c r="H380" s="36">
        <v>51</v>
      </c>
      <c r="I380" s="36">
        <v>31</v>
      </c>
    </row>
    <row r="381" spans="1:9" ht="16.5" hidden="1" customHeight="1">
      <c r="A381" s="32">
        <v>2011</v>
      </c>
      <c r="B381" s="38" t="s">
        <v>3386</v>
      </c>
      <c r="C381" s="15" t="s">
        <v>2490</v>
      </c>
      <c r="D381" s="29" t="s">
        <v>3383</v>
      </c>
      <c r="E381" s="29" t="s">
        <v>234</v>
      </c>
      <c r="F381" s="29" t="s">
        <v>1925</v>
      </c>
      <c r="G381" s="36">
        <v>415</v>
      </c>
      <c r="H381" s="36">
        <v>245</v>
      </c>
      <c r="I381" s="36">
        <v>182</v>
      </c>
    </row>
    <row r="382" spans="1:9" ht="16.5" hidden="1" customHeight="1">
      <c r="A382" s="32">
        <v>2011</v>
      </c>
      <c r="B382" s="38" t="s">
        <v>3386</v>
      </c>
      <c r="C382" s="15" t="s">
        <v>2490</v>
      </c>
      <c r="D382" s="29" t="s">
        <v>3383</v>
      </c>
      <c r="E382" s="29" t="s">
        <v>234</v>
      </c>
      <c r="F382" s="29" t="s">
        <v>94</v>
      </c>
      <c r="G382" s="36">
        <v>140</v>
      </c>
      <c r="H382" s="36">
        <v>113</v>
      </c>
      <c r="I382" s="36">
        <v>83</v>
      </c>
    </row>
    <row r="383" spans="1:9" ht="16.5" hidden="1" customHeight="1">
      <c r="A383" s="32">
        <v>2011</v>
      </c>
      <c r="B383" s="38" t="s">
        <v>3386</v>
      </c>
      <c r="C383" s="15" t="s">
        <v>2490</v>
      </c>
      <c r="D383" s="29" t="s">
        <v>709</v>
      </c>
      <c r="E383" s="29" t="s">
        <v>234</v>
      </c>
      <c r="F383" s="29" t="s">
        <v>106</v>
      </c>
      <c r="G383" s="36">
        <v>60</v>
      </c>
      <c r="H383" s="36">
        <v>51</v>
      </c>
      <c r="I383" s="36">
        <v>40</v>
      </c>
    </row>
    <row r="384" spans="1:9" ht="16.5" hidden="1" customHeight="1">
      <c r="A384" s="32">
        <v>2011</v>
      </c>
      <c r="B384" s="38" t="s">
        <v>3386</v>
      </c>
      <c r="C384" s="15" t="s">
        <v>2490</v>
      </c>
      <c r="D384" s="29" t="s">
        <v>1931</v>
      </c>
      <c r="E384" s="29" t="s">
        <v>234</v>
      </c>
      <c r="F384" s="29" t="s">
        <v>1931</v>
      </c>
      <c r="G384" s="36">
        <v>90</v>
      </c>
      <c r="H384" s="36">
        <v>85</v>
      </c>
      <c r="I384" s="36">
        <v>61</v>
      </c>
    </row>
    <row r="385" spans="1:9" ht="16.5" hidden="1" customHeight="1">
      <c r="A385" s="32">
        <v>2011</v>
      </c>
      <c r="B385" s="38" t="s">
        <v>3386</v>
      </c>
      <c r="C385" s="15" t="s">
        <v>2490</v>
      </c>
      <c r="D385" s="29" t="s">
        <v>1989</v>
      </c>
      <c r="E385" s="29" t="s">
        <v>234</v>
      </c>
      <c r="F385" s="29" t="s">
        <v>1929</v>
      </c>
      <c r="G385" s="36">
        <v>58</v>
      </c>
      <c r="H385" s="36">
        <v>44</v>
      </c>
      <c r="I385" s="36">
        <v>32</v>
      </c>
    </row>
    <row r="386" spans="1:9" ht="16.5" hidden="1" customHeight="1">
      <c r="A386" s="32">
        <v>2011</v>
      </c>
      <c r="B386" s="38" t="s">
        <v>3386</v>
      </c>
      <c r="C386" s="15" t="s">
        <v>2490</v>
      </c>
      <c r="D386" s="29" t="s">
        <v>1934</v>
      </c>
      <c r="E386" s="29" t="s">
        <v>234</v>
      </c>
      <c r="F386" s="29" t="s">
        <v>1934</v>
      </c>
      <c r="G386" s="36">
        <v>35</v>
      </c>
      <c r="H386" s="36">
        <v>30</v>
      </c>
      <c r="I386" s="36">
        <v>24</v>
      </c>
    </row>
    <row r="387" spans="1:9" ht="16.5" hidden="1" customHeight="1">
      <c r="A387" s="32">
        <v>2011</v>
      </c>
      <c r="B387" s="38" t="s">
        <v>3386</v>
      </c>
      <c r="C387" s="15" t="s">
        <v>2490</v>
      </c>
      <c r="D387" s="29" t="s">
        <v>1934</v>
      </c>
      <c r="E387" s="29" t="s">
        <v>234</v>
      </c>
      <c r="F387" s="29" t="s">
        <v>122</v>
      </c>
      <c r="G387" s="36">
        <v>19</v>
      </c>
      <c r="H387" s="36">
        <v>17</v>
      </c>
      <c r="I387" s="36">
        <v>17</v>
      </c>
    </row>
    <row r="388" spans="1:9" ht="16.5" hidden="1" customHeight="1">
      <c r="A388" s="32">
        <v>2011</v>
      </c>
      <c r="B388" s="38" t="s">
        <v>3386</v>
      </c>
      <c r="C388" s="15" t="s">
        <v>2490</v>
      </c>
      <c r="D388" s="29" t="s">
        <v>2498</v>
      </c>
      <c r="E388" s="29" t="s">
        <v>234</v>
      </c>
      <c r="F388" s="29" t="s">
        <v>1958</v>
      </c>
      <c r="G388" s="36">
        <v>234</v>
      </c>
      <c r="H388" s="36">
        <v>181</v>
      </c>
      <c r="I388" s="36">
        <v>103</v>
      </c>
    </row>
    <row r="389" spans="1:9" ht="16.5" hidden="1" customHeight="1">
      <c r="A389" s="32">
        <v>2011</v>
      </c>
      <c r="B389" s="38" t="s">
        <v>3386</v>
      </c>
      <c r="C389" s="15" t="s">
        <v>2490</v>
      </c>
      <c r="D389" s="29" t="s">
        <v>2498</v>
      </c>
      <c r="E389" s="29" t="s">
        <v>234</v>
      </c>
      <c r="F389" s="29" t="s">
        <v>1936</v>
      </c>
      <c r="G389" s="36">
        <v>92</v>
      </c>
      <c r="H389" s="36">
        <v>90</v>
      </c>
      <c r="I389" s="36">
        <v>65</v>
      </c>
    </row>
    <row r="390" spans="1:9" ht="16.5" hidden="1" customHeight="1">
      <c r="A390" s="32">
        <v>2011</v>
      </c>
      <c r="B390" s="38" t="s">
        <v>3386</v>
      </c>
      <c r="C390" s="15" t="s">
        <v>2490</v>
      </c>
      <c r="D390" s="29" t="s">
        <v>2498</v>
      </c>
      <c r="E390" s="29" t="s">
        <v>234</v>
      </c>
      <c r="F390" s="29" t="s">
        <v>1937</v>
      </c>
      <c r="G390" s="36">
        <v>174</v>
      </c>
      <c r="H390" s="36">
        <v>159</v>
      </c>
      <c r="I390" s="36">
        <v>96</v>
      </c>
    </row>
    <row r="391" spans="1:9" ht="16.5" hidden="1" customHeight="1">
      <c r="A391" s="32">
        <v>2011</v>
      </c>
      <c r="B391" s="38" t="s">
        <v>3386</v>
      </c>
      <c r="C391" s="15" t="s">
        <v>2490</v>
      </c>
      <c r="D391" s="29" t="s">
        <v>2498</v>
      </c>
      <c r="E391" s="29" t="s">
        <v>234</v>
      </c>
      <c r="F391" s="29" t="s">
        <v>1938</v>
      </c>
      <c r="G391" s="36">
        <v>474</v>
      </c>
      <c r="H391" s="36">
        <v>273</v>
      </c>
      <c r="I391" s="36">
        <v>152</v>
      </c>
    </row>
    <row r="392" spans="1:9" ht="16.5" hidden="1" customHeight="1">
      <c r="A392" s="32">
        <v>2011</v>
      </c>
      <c r="B392" s="38" t="s">
        <v>3386</v>
      </c>
      <c r="C392" s="15" t="s">
        <v>2490</v>
      </c>
      <c r="D392" s="29" t="s">
        <v>1948</v>
      </c>
      <c r="E392" s="29" t="s">
        <v>234</v>
      </c>
      <c r="F392" s="29" t="s">
        <v>1948</v>
      </c>
      <c r="G392" s="36">
        <v>732</v>
      </c>
      <c r="H392" s="36">
        <v>157</v>
      </c>
      <c r="I392" s="36">
        <v>90</v>
      </c>
    </row>
    <row r="393" spans="1:9" ht="16.5" hidden="1" customHeight="1">
      <c r="A393" s="32">
        <v>2011</v>
      </c>
      <c r="B393" s="38" t="s">
        <v>3386</v>
      </c>
      <c r="C393" s="15" t="s">
        <v>2490</v>
      </c>
      <c r="D393" s="29" t="s">
        <v>1949</v>
      </c>
      <c r="E393" s="29" t="s">
        <v>234</v>
      </c>
      <c r="F393" s="29" t="s">
        <v>1949</v>
      </c>
      <c r="G393" s="36">
        <v>143</v>
      </c>
      <c r="H393" s="36">
        <v>84</v>
      </c>
      <c r="I393" s="36">
        <v>65</v>
      </c>
    </row>
    <row r="394" spans="1:9" ht="16.5" hidden="1" customHeight="1">
      <c r="A394" s="32">
        <v>2011</v>
      </c>
      <c r="B394" s="38" t="s">
        <v>3386</v>
      </c>
      <c r="C394" s="15" t="s">
        <v>2490</v>
      </c>
      <c r="D394" s="29" t="s">
        <v>730</v>
      </c>
      <c r="E394" s="29" t="s">
        <v>234</v>
      </c>
      <c r="F394" s="29" t="s">
        <v>730</v>
      </c>
      <c r="G394" s="36">
        <v>242</v>
      </c>
      <c r="H394" s="36">
        <v>134</v>
      </c>
      <c r="I394" s="36">
        <v>98</v>
      </c>
    </row>
    <row r="395" spans="1:9" ht="16.5" hidden="1" customHeight="1">
      <c r="A395" s="32">
        <v>2011</v>
      </c>
      <c r="B395" s="38" t="s">
        <v>3386</v>
      </c>
      <c r="C395" s="15" t="s">
        <v>2490</v>
      </c>
      <c r="D395" s="29" t="s">
        <v>1945</v>
      </c>
      <c r="E395" s="29" t="s">
        <v>234</v>
      </c>
      <c r="F395" s="29" t="s">
        <v>1945</v>
      </c>
      <c r="G395" s="36">
        <v>20</v>
      </c>
      <c r="H395" s="36">
        <v>18</v>
      </c>
      <c r="I395" s="36">
        <v>16</v>
      </c>
    </row>
    <row r="396" spans="1:9" ht="16.5" hidden="1" customHeight="1">
      <c r="A396" s="32">
        <v>2011</v>
      </c>
      <c r="B396" s="38" t="s">
        <v>3386</v>
      </c>
      <c r="C396" s="15" t="s">
        <v>2490</v>
      </c>
      <c r="D396" s="29" t="s">
        <v>1945</v>
      </c>
      <c r="E396" s="29" t="s">
        <v>234</v>
      </c>
      <c r="F396" s="29" t="s">
        <v>196</v>
      </c>
      <c r="G396" s="36">
        <v>27</v>
      </c>
      <c r="H396" s="36">
        <v>23</v>
      </c>
      <c r="I396" s="36">
        <v>23</v>
      </c>
    </row>
    <row r="397" spans="1:9" ht="16.5" hidden="1" customHeight="1">
      <c r="A397" s="32">
        <v>2011</v>
      </c>
      <c r="B397" s="29" t="s">
        <v>3387</v>
      </c>
      <c r="C397" s="15" t="s">
        <v>2490</v>
      </c>
      <c r="D397" s="29" t="s">
        <v>1988</v>
      </c>
      <c r="E397" s="29" t="s">
        <v>234</v>
      </c>
      <c r="F397" s="29" t="s">
        <v>700</v>
      </c>
      <c r="G397" s="36">
        <v>408</v>
      </c>
      <c r="H397" s="36">
        <v>139</v>
      </c>
      <c r="I397" s="36">
        <v>102</v>
      </c>
    </row>
    <row r="398" spans="1:9" ht="16.5" hidden="1" customHeight="1">
      <c r="A398" s="32">
        <v>2011</v>
      </c>
      <c r="B398" s="29" t="s">
        <v>3387</v>
      </c>
      <c r="C398" s="15" t="s">
        <v>2490</v>
      </c>
      <c r="D398" s="29" t="s">
        <v>1988</v>
      </c>
      <c r="E398" s="29" t="s">
        <v>234</v>
      </c>
      <c r="F398" s="29" t="s">
        <v>1928</v>
      </c>
      <c r="G398" s="36">
        <v>325</v>
      </c>
      <c r="H398" s="36">
        <v>138</v>
      </c>
      <c r="I398" s="36">
        <v>108</v>
      </c>
    </row>
    <row r="399" spans="1:9" ht="16.5" hidden="1" customHeight="1">
      <c r="A399" s="32">
        <v>2011</v>
      </c>
      <c r="B399" s="29" t="s">
        <v>3387</v>
      </c>
      <c r="C399" s="15" t="s">
        <v>2490</v>
      </c>
      <c r="D399" s="29" t="s">
        <v>698</v>
      </c>
      <c r="E399" s="29" t="s">
        <v>234</v>
      </c>
      <c r="F399" s="29" t="s">
        <v>1921</v>
      </c>
      <c r="G399" s="36">
        <v>166</v>
      </c>
      <c r="H399" s="36">
        <v>96</v>
      </c>
      <c r="I399" s="36">
        <v>78</v>
      </c>
    </row>
    <row r="400" spans="1:9" ht="16.5" hidden="1" customHeight="1">
      <c r="A400" s="32">
        <v>2011</v>
      </c>
      <c r="B400" s="29" t="s">
        <v>3387</v>
      </c>
      <c r="C400" s="15" t="s">
        <v>2490</v>
      </c>
      <c r="D400" s="29" t="s">
        <v>698</v>
      </c>
      <c r="E400" s="29" t="s">
        <v>234</v>
      </c>
      <c r="F400" s="29" t="s">
        <v>1933</v>
      </c>
      <c r="G400" s="36">
        <v>174</v>
      </c>
      <c r="H400" s="36">
        <v>67</v>
      </c>
      <c r="I400" s="36">
        <v>63</v>
      </c>
    </row>
    <row r="401" spans="1:9" ht="16.5" hidden="1" customHeight="1">
      <c r="A401" s="32">
        <v>2011</v>
      </c>
      <c r="B401" s="29" t="s">
        <v>3387</v>
      </c>
      <c r="C401" s="15" t="s">
        <v>2490</v>
      </c>
      <c r="D401" s="29" t="s">
        <v>1987</v>
      </c>
      <c r="E401" s="29" t="s">
        <v>234</v>
      </c>
      <c r="F401" s="29" t="s">
        <v>1922</v>
      </c>
      <c r="G401" s="36">
        <v>26</v>
      </c>
      <c r="H401" s="36">
        <v>22</v>
      </c>
      <c r="I401" s="36">
        <v>16</v>
      </c>
    </row>
    <row r="402" spans="1:9" ht="16.5" hidden="1" customHeight="1">
      <c r="A402" s="32">
        <v>2011</v>
      </c>
      <c r="B402" s="29" t="s">
        <v>3387</v>
      </c>
      <c r="C402" s="15" t="s">
        <v>2490</v>
      </c>
      <c r="D402" s="29" t="s">
        <v>1987</v>
      </c>
      <c r="E402" s="29" t="s">
        <v>234</v>
      </c>
      <c r="F402" s="29" t="s">
        <v>1923</v>
      </c>
      <c r="G402" s="36">
        <v>59</v>
      </c>
      <c r="H402" s="36">
        <v>50</v>
      </c>
      <c r="I402" s="36">
        <v>25</v>
      </c>
    </row>
    <row r="403" spans="1:9" ht="16.5" hidden="1" customHeight="1">
      <c r="A403" s="32">
        <v>2011</v>
      </c>
      <c r="B403" s="29" t="s">
        <v>3387</v>
      </c>
      <c r="C403" s="15" t="s">
        <v>2490</v>
      </c>
      <c r="D403" s="29" t="s">
        <v>1987</v>
      </c>
      <c r="E403" s="29" t="s">
        <v>234</v>
      </c>
      <c r="F403" s="29" t="s">
        <v>1940</v>
      </c>
      <c r="G403" s="36">
        <v>18</v>
      </c>
      <c r="H403" s="36">
        <v>16</v>
      </c>
      <c r="I403" s="36">
        <v>11</v>
      </c>
    </row>
    <row r="404" spans="1:9" ht="16.5" hidden="1" customHeight="1">
      <c r="A404" s="32">
        <v>2011</v>
      </c>
      <c r="B404" s="29" t="s">
        <v>3387</v>
      </c>
      <c r="C404" s="15" t="s">
        <v>2490</v>
      </c>
      <c r="D404" s="29" t="s">
        <v>1987</v>
      </c>
      <c r="E404" s="29" t="s">
        <v>234</v>
      </c>
      <c r="F404" s="29" t="s">
        <v>1941</v>
      </c>
      <c r="G404" s="36">
        <v>37</v>
      </c>
      <c r="H404" s="36">
        <v>33</v>
      </c>
      <c r="I404" s="36">
        <v>23</v>
      </c>
    </row>
    <row r="405" spans="1:9" ht="16.5" hidden="1" customHeight="1">
      <c r="A405" s="32">
        <v>2011</v>
      </c>
      <c r="B405" s="29" t="s">
        <v>3387</v>
      </c>
      <c r="C405" s="15" t="s">
        <v>2490</v>
      </c>
      <c r="D405" s="29" t="s">
        <v>1987</v>
      </c>
      <c r="E405" s="29" t="s">
        <v>234</v>
      </c>
      <c r="F405" s="29" t="s">
        <v>1942</v>
      </c>
      <c r="G405" s="36">
        <v>59</v>
      </c>
      <c r="H405" s="36">
        <v>51</v>
      </c>
      <c r="I405" s="36">
        <v>39</v>
      </c>
    </row>
    <row r="406" spans="1:9" ht="16.5" hidden="1" customHeight="1">
      <c r="A406" s="32">
        <v>2011</v>
      </c>
      <c r="B406" s="29" t="s">
        <v>3387</v>
      </c>
      <c r="C406" s="15" t="s">
        <v>2490</v>
      </c>
      <c r="D406" s="29" t="s">
        <v>2496</v>
      </c>
      <c r="E406" s="29" t="s">
        <v>234</v>
      </c>
      <c r="F406" s="29" t="s">
        <v>1919</v>
      </c>
      <c r="G406" s="36">
        <v>570</v>
      </c>
      <c r="H406" s="36">
        <v>388</v>
      </c>
      <c r="I406" s="36">
        <v>278</v>
      </c>
    </row>
    <row r="407" spans="1:9" ht="16.5" hidden="1" customHeight="1">
      <c r="A407" s="32">
        <v>2011</v>
      </c>
      <c r="B407" s="29" t="s">
        <v>3387</v>
      </c>
      <c r="C407" s="15" t="s">
        <v>2490</v>
      </c>
      <c r="D407" s="29" t="s">
        <v>2496</v>
      </c>
      <c r="E407" s="29" t="s">
        <v>234</v>
      </c>
      <c r="F407" s="29" t="s">
        <v>1926</v>
      </c>
      <c r="G407" s="36">
        <v>123</v>
      </c>
      <c r="H407" s="36">
        <v>109</v>
      </c>
      <c r="I407" s="36">
        <v>82</v>
      </c>
    </row>
    <row r="408" spans="1:9" ht="16.5" hidden="1" customHeight="1">
      <c r="A408" s="32">
        <v>2011</v>
      </c>
      <c r="B408" s="29" t="s">
        <v>3387</v>
      </c>
      <c r="C408" s="15" t="s">
        <v>2490</v>
      </c>
      <c r="D408" s="29" t="s">
        <v>2496</v>
      </c>
      <c r="E408" s="29" t="s">
        <v>234</v>
      </c>
      <c r="F408" s="29" t="s">
        <v>1930</v>
      </c>
      <c r="G408" s="36">
        <v>172</v>
      </c>
      <c r="H408" s="36">
        <v>155</v>
      </c>
      <c r="I408" s="36">
        <v>70</v>
      </c>
    </row>
    <row r="409" spans="1:9" ht="16.5" hidden="1" customHeight="1">
      <c r="A409" s="32">
        <v>2011</v>
      </c>
      <c r="B409" s="29" t="s">
        <v>3387</v>
      </c>
      <c r="C409" s="15" t="s">
        <v>2490</v>
      </c>
      <c r="D409" s="29" t="s">
        <v>2497</v>
      </c>
      <c r="E409" s="29" t="s">
        <v>234</v>
      </c>
      <c r="F409" s="29" t="s">
        <v>1927</v>
      </c>
      <c r="G409" s="36">
        <v>477</v>
      </c>
      <c r="H409" s="36">
        <v>205</v>
      </c>
      <c r="I409" s="36">
        <v>126</v>
      </c>
    </row>
    <row r="410" spans="1:9" ht="16.5" hidden="1" customHeight="1">
      <c r="A410" s="32">
        <v>2011</v>
      </c>
      <c r="B410" s="29" t="s">
        <v>3387</v>
      </c>
      <c r="C410" s="15" t="s">
        <v>2490</v>
      </c>
      <c r="D410" s="29" t="s">
        <v>2499</v>
      </c>
      <c r="E410" s="29" t="s">
        <v>234</v>
      </c>
      <c r="F410" s="29" t="s">
        <v>1924</v>
      </c>
      <c r="G410" s="36">
        <v>115</v>
      </c>
      <c r="H410" s="36">
        <v>85</v>
      </c>
      <c r="I410" s="36">
        <v>64</v>
      </c>
    </row>
    <row r="411" spans="1:9" ht="16.5" hidden="1" customHeight="1">
      <c r="A411" s="32">
        <v>2011</v>
      </c>
      <c r="B411" s="29" t="s">
        <v>3387</v>
      </c>
      <c r="C411" s="15" t="s">
        <v>2490</v>
      </c>
      <c r="D411" s="29" t="s">
        <v>2499</v>
      </c>
      <c r="E411" s="29" t="s">
        <v>234</v>
      </c>
      <c r="F411" s="29" t="s">
        <v>1943</v>
      </c>
      <c r="G411" s="36">
        <v>114</v>
      </c>
      <c r="H411" s="36">
        <v>52</v>
      </c>
      <c r="I411" s="36">
        <v>33</v>
      </c>
    </row>
    <row r="412" spans="1:9" ht="16.5" hidden="1" customHeight="1">
      <c r="A412" s="32">
        <v>2011</v>
      </c>
      <c r="B412" s="29" t="s">
        <v>3387</v>
      </c>
      <c r="C412" s="15" t="s">
        <v>2490</v>
      </c>
      <c r="D412" s="29" t="s">
        <v>3382</v>
      </c>
      <c r="E412" s="29" t="s">
        <v>234</v>
      </c>
      <c r="F412" s="29" t="s">
        <v>722</v>
      </c>
      <c r="G412" s="36">
        <v>58</v>
      </c>
      <c r="H412" s="36">
        <v>33</v>
      </c>
      <c r="I412" s="36">
        <v>21</v>
      </c>
    </row>
    <row r="413" spans="1:9" ht="16.5" hidden="1" customHeight="1">
      <c r="A413" s="32">
        <v>2011</v>
      </c>
      <c r="B413" s="29" t="s">
        <v>3387</v>
      </c>
      <c r="C413" s="15" t="s">
        <v>2490</v>
      </c>
      <c r="D413" s="29" t="s">
        <v>3382</v>
      </c>
      <c r="E413" s="29" t="s">
        <v>234</v>
      </c>
      <c r="F413" s="29" t="s">
        <v>1932</v>
      </c>
      <c r="G413" s="36">
        <v>61</v>
      </c>
      <c r="H413" s="36">
        <v>36</v>
      </c>
      <c r="I413" s="36">
        <v>31</v>
      </c>
    </row>
    <row r="414" spans="1:9" ht="16.5" hidden="1" customHeight="1">
      <c r="A414" s="32">
        <v>2011</v>
      </c>
      <c r="B414" s="29" t="s">
        <v>3387</v>
      </c>
      <c r="C414" s="15" t="s">
        <v>2490</v>
      </c>
      <c r="D414" s="29" t="s">
        <v>3382</v>
      </c>
      <c r="E414" s="29" t="s">
        <v>234</v>
      </c>
      <c r="F414" s="29" t="s">
        <v>1935</v>
      </c>
      <c r="G414" s="36">
        <v>38</v>
      </c>
      <c r="H414" s="36">
        <v>34</v>
      </c>
      <c r="I414" s="36">
        <v>27</v>
      </c>
    </row>
    <row r="415" spans="1:9" ht="16.5" hidden="1" customHeight="1">
      <c r="A415" s="32">
        <v>2011</v>
      </c>
      <c r="B415" s="29" t="s">
        <v>3387</v>
      </c>
      <c r="C415" s="15" t="s">
        <v>2490</v>
      </c>
      <c r="D415" s="29" t="s">
        <v>3382</v>
      </c>
      <c r="E415" s="29" t="s">
        <v>234</v>
      </c>
      <c r="F415" s="29" t="s">
        <v>1944</v>
      </c>
      <c r="G415" s="36">
        <v>25</v>
      </c>
      <c r="H415" s="36">
        <v>16</v>
      </c>
      <c r="I415" s="36">
        <v>12</v>
      </c>
    </row>
    <row r="416" spans="1:9" ht="16.5" hidden="1" customHeight="1">
      <c r="A416" s="32">
        <v>2011</v>
      </c>
      <c r="B416" s="29" t="s">
        <v>3387</v>
      </c>
      <c r="C416" s="15" t="s">
        <v>2490</v>
      </c>
      <c r="D416" s="29" t="s">
        <v>3383</v>
      </c>
      <c r="E416" s="29" t="s">
        <v>234</v>
      </c>
      <c r="F416" s="29" t="s">
        <v>1990</v>
      </c>
      <c r="G416" s="36">
        <v>31</v>
      </c>
      <c r="H416" s="36">
        <v>22</v>
      </c>
      <c r="I416" s="36">
        <v>20</v>
      </c>
    </row>
    <row r="417" spans="1:9" ht="16.5" hidden="1" customHeight="1">
      <c r="A417" s="32">
        <v>2011</v>
      </c>
      <c r="B417" s="29" t="s">
        <v>3387</v>
      </c>
      <c r="C417" s="15" t="s">
        <v>2490</v>
      </c>
      <c r="D417" s="29" t="s">
        <v>3383</v>
      </c>
      <c r="E417" s="29" t="s">
        <v>234</v>
      </c>
      <c r="F417" s="29" t="s">
        <v>1925</v>
      </c>
      <c r="G417" s="36">
        <v>361</v>
      </c>
      <c r="H417" s="36">
        <v>228</v>
      </c>
      <c r="I417" s="36">
        <v>172</v>
      </c>
    </row>
    <row r="418" spans="1:9" ht="16.5" hidden="1" customHeight="1">
      <c r="A418" s="32">
        <v>2011</v>
      </c>
      <c r="B418" s="29" t="s">
        <v>3387</v>
      </c>
      <c r="C418" s="15" t="s">
        <v>2490</v>
      </c>
      <c r="D418" s="29" t="s">
        <v>3383</v>
      </c>
      <c r="E418" s="29" t="s">
        <v>234</v>
      </c>
      <c r="F418" s="29" t="s">
        <v>94</v>
      </c>
      <c r="G418" s="36">
        <v>107</v>
      </c>
      <c r="H418" s="36">
        <v>84</v>
      </c>
      <c r="I418" s="36">
        <v>68</v>
      </c>
    </row>
    <row r="419" spans="1:9" ht="16.5" hidden="1" customHeight="1">
      <c r="A419" s="32">
        <v>2011</v>
      </c>
      <c r="B419" s="29" t="s">
        <v>3387</v>
      </c>
      <c r="C419" s="15" t="s">
        <v>2490</v>
      </c>
      <c r="D419" s="29" t="s">
        <v>709</v>
      </c>
      <c r="E419" s="29" t="s">
        <v>234</v>
      </c>
      <c r="F419" s="29" t="s">
        <v>106</v>
      </c>
      <c r="G419" s="36">
        <v>29</v>
      </c>
      <c r="H419" s="36">
        <v>24</v>
      </c>
      <c r="I419" s="36">
        <v>20</v>
      </c>
    </row>
    <row r="420" spans="1:9" ht="16.5" hidden="1" customHeight="1">
      <c r="A420" s="32">
        <v>2011</v>
      </c>
      <c r="B420" s="29" t="s">
        <v>3387</v>
      </c>
      <c r="C420" s="15" t="s">
        <v>2490</v>
      </c>
      <c r="D420" s="29" t="s">
        <v>1931</v>
      </c>
      <c r="E420" s="29" t="s">
        <v>234</v>
      </c>
      <c r="F420" s="29" t="s">
        <v>1931</v>
      </c>
      <c r="G420" s="36">
        <v>76</v>
      </c>
      <c r="H420" s="36">
        <v>70</v>
      </c>
      <c r="I420" s="36">
        <v>56</v>
      </c>
    </row>
    <row r="421" spans="1:9" ht="16.5" hidden="1" customHeight="1">
      <c r="A421" s="32">
        <v>2011</v>
      </c>
      <c r="B421" s="29" t="s">
        <v>3387</v>
      </c>
      <c r="C421" s="15" t="s">
        <v>2490</v>
      </c>
      <c r="D421" s="29" t="s">
        <v>1989</v>
      </c>
      <c r="E421" s="29" t="s">
        <v>234</v>
      </c>
      <c r="F421" s="29" t="s">
        <v>1929</v>
      </c>
      <c r="G421" s="36">
        <v>52</v>
      </c>
      <c r="H421" s="36">
        <v>40</v>
      </c>
      <c r="I421" s="36">
        <v>30</v>
      </c>
    </row>
    <row r="422" spans="1:9" ht="16.5" hidden="1" customHeight="1">
      <c r="A422" s="32">
        <v>2011</v>
      </c>
      <c r="B422" s="29" t="s">
        <v>3387</v>
      </c>
      <c r="C422" s="15" t="s">
        <v>2490</v>
      </c>
      <c r="D422" s="29" t="s">
        <v>1934</v>
      </c>
      <c r="E422" s="29" t="s">
        <v>234</v>
      </c>
      <c r="F422" s="29" t="s">
        <v>1934</v>
      </c>
      <c r="G422" s="36">
        <v>30</v>
      </c>
      <c r="H422" s="36">
        <v>27</v>
      </c>
      <c r="I422" s="36">
        <v>18</v>
      </c>
    </row>
    <row r="423" spans="1:9" ht="16.5" hidden="1" customHeight="1">
      <c r="A423" s="32">
        <v>2011</v>
      </c>
      <c r="B423" s="29" t="s">
        <v>3387</v>
      </c>
      <c r="C423" s="15" t="s">
        <v>2490</v>
      </c>
      <c r="D423" s="29" t="s">
        <v>1934</v>
      </c>
      <c r="E423" s="29" t="s">
        <v>234</v>
      </c>
      <c r="F423" s="29" t="s">
        <v>122</v>
      </c>
      <c r="G423" s="36">
        <v>1</v>
      </c>
      <c r="H423" s="36">
        <v>1</v>
      </c>
      <c r="I423" s="36">
        <v>0</v>
      </c>
    </row>
    <row r="424" spans="1:9" ht="16.5" hidden="1" customHeight="1">
      <c r="A424" s="32">
        <v>2011</v>
      </c>
      <c r="B424" s="29" t="s">
        <v>3387</v>
      </c>
      <c r="C424" s="15" t="s">
        <v>2490</v>
      </c>
      <c r="D424" s="29" t="s">
        <v>2498</v>
      </c>
      <c r="E424" s="29" t="s">
        <v>234</v>
      </c>
      <c r="F424" s="29" t="s">
        <v>1958</v>
      </c>
      <c r="G424" s="36">
        <v>160</v>
      </c>
      <c r="H424" s="36">
        <v>119</v>
      </c>
      <c r="I424" s="36">
        <v>66</v>
      </c>
    </row>
    <row r="425" spans="1:9" ht="16.5" hidden="1" customHeight="1">
      <c r="A425" s="32">
        <v>2011</v>
      </c>
      <c r="B425" s="29" t="s">
        <v>3387</v>
      </c>
      <c r="C425" s="15" t="s">
        <v>2490</v>
      </c>
      <c r="D425" s="29" t="s">
        <v>2498</v>
      </c>
      <c r="E425" s="29" t="s">
        <v>234</v>
      </c>
      <c r="F425" s="29" t="s">
        <v>1936</v>
      </c>
      <c r="G425" s="36">
        <v>54</v>
      </c>
      <c r="H425" s="36">
        <v>50</v>
      </c>
      <c r="I425" s="36">
        <v>30</v>
      </c>
    </row>
    <row r="426" spans="1:9" ht="16.5" hidden="1" customHeight="1">
      <c r="A426" s="32">
        <v>2011</v>
      </c>
      <c r="B426" s="29" t="s">
        <v>3387</v>
      </c>
      <c r="C426" s="15" t="s">
        <v>2490</v>
      </c>
      <c r="D426" s="29" t="s">
        <v>2498</v>
      </c>
      <c r="E426" s="29" t="s">
        <v>234</v>
      </c>
      <c r="F426" s="29" t="s">
        <v>1937</v>
      </c>
      <c r="G426" s="36">
        <v>82</v>
      </c>
      <c r="H426" s="36">
        <v>73</v>
      </c>
      <c r="I426" s="36">
        <v>43</v>
      </c>
    </row>
    <row r="427" spans="1:9" ht="16.5" hidden="1" customHeight="1">
      <c r="A427" s="32">
        <v>2011</v>
      </c>
      <c r="B427" s="29" t="s">
        <v>3387</v>
      </c>
      <c r="C427" s="15" t="s">
        <v>2490</v>
      </c>
      <c r="D427" s="29" t="s">
        <v>2498</v>
      </c>
      <c r="E427" s="29" t="s">
        <v>234</v>
      </c>
      <c r="F427" s="29" t="s">
        <v>1938</v>
      </c>
      <c r="G427" s="36">
        <v>436</v>
      </c>
      <c r="H427" s="36">
        <v>277</v>
      </c>
      <c r="I427" s="36">
        <v>143</v>
      </c>
    </row>
    <row r="428" spans="1:9" ht="16.5" hidden="1" customHeight="1">
      <c r="A428" s="32">
        <v>2011</v>
      </c>
      <c r="B428" s="29" t="s">
        <v>3387</v>
      </c>
      <c r="C428" s="15" t="s">
        <v>2490</v>
      </c>
      <c r="D428" s="29" t="s">
        <v>1948</v>
      </c>
      <c r="E428" s="29" t="s">
        <v>234</v>
      </c>
      <c r="F428" s="29" t="s">
        <v>1948</v>
      </c>
      <c r="G428" s="36">
        <v>668</v>
      </c>
      <c r="H428" s="36">
        <v>152</v>
      </c>
      <c r="I428" s="36">
        <v>93</v>
      </c>
    </row>
    <row r="429" spans="1:9" ht="16.5" hidden="1" customHeight="1">
      <c r="A429" s="32">
        <v>2011</v>
      </c>
      <c r="B429" s="29" t="s">
        <v>3387</v>
      </c>
      <c r="C429" s="15" t="s">
        <v>2490</v>
      </c>
      <c r="D429" s="29" t="s">
        <v>1949</v>
      </c>
      <c r="E429" s="29" t="s">
        <v>234</v>
      </c>
      <c r="F429" s="29" t="s">
        <v>1949</v>
      </c>
      <c r="G429" s="36">
        <v>92</v>
      </c>
      <c r="H429" s="36">
        <v>79</v>
      </c>
      <c r="I429" s="36">
        <v>66</v>
      </c>
    </row>
    <row r="430" spans="1:9" ht="16.5" hidden="1" customHeight="1">
      <c r="A430" s="32">
        <v>2011</v>
      </c>
      <c r="B430" s="29" t="s">
        <v>3387</v>
      </c>
      <c r="C430" s="15" t="s">
        <v>2490</v>
      </c>
      <c r="D430" s="29" t="s">
        <v>730</v>
      </c>
      <c r="E430" s="29" t="s">
        <v>234</v>
      </c>
      <c r="F430" s="29" t="s">
        <v>730</v>
      </c>
      <c r="G430" s="36">
        <v>283</v>
      </c>
      <c r="H430" s="36">
        <v>136</v>
      </c>
      <c r="I430" s="36">
        <v>100</v>
      </c>
    </row>
    <row r="431" spans="1:9" ht="16.5" hidden="1" customHeight="1">
      <c r="A431" s="32">
        <v>2011</v>
      </c>
      <c r="B431" s="29" t="s">
        <v>3387</v>
      </c>
      <c r="C431" s="15" t="s">
        <v>2490</v>
      </c>
      <c r="D431" s="29" t="s">
        <v>1945</v>
      </c>
      <c r="E431" s="29" t="s">
        <v>234</v>
      </c>
      <c r="F431" s="29" t="s">
        <v>1945</v>
      </c>
      <c r="G431" s="36">
        <v>16</v>
      </c>
      <c r="H431" s="36">
        <v>16</v>
      </c>
      <c r="I431" s="36">
        <v>16</v>
      </c>
    </row>
    <row r="432" spans="1:9" ht="16.5" hidden="1" customHeight="1">
      <c r="A432" s="32">
        <v>2011</v>
      </c>
      <c r="B432" s="29" t="s">
        <v>3387</v>
      </c>
      <c r="C432" s="15" t="s">
        <v>2490</v>
      </c>
      <c r="D432" s="29" t="s">
        <v>1945</v>
      </c>
      <c r="E432" s="29" t="s">
        <v>234</v>
      </c>
      <c r="F432" s="29" t="s">
        <v>196</v>
      </c>
      <c r="G432" s="36">
        <v>25</v>
      </c>
      <c r="H432" s="36">
        <v>24</v>
      </c>
      <c r="I432" s="36">
        <v>21</v>
      </c>
    </row>
    <row r="433" spans="1:9" ht="16.5" hidden="1" customHeight="1">
      <c r="A433" s="32">
        <v>2011</v>
      </c>
      <c r="B433" s="38" t="s">
        <v>3386</v>
      </c>
      <c r="C433" s="37" t="s">
        <v>644</v>
      </c>
      <c r="D433" s="29" t="s">
        <v>3385</v>
      </c>
      <c r="E433" s="29" t="s">
        <v>234</v>
      </c>
      <c r="F433" s="29" t="s">
        <v>1948</v>
      </c>
      <c r="G433" s="36">
        <v>115</v>
      </c>
      <c r="H433" s="36">
        <v>83</v>
      </c>
      <c r="I433" s="36">
        <v>56</v>
      </c>
    </row>
    <row r="434" spans="1:9" ht="16.5" hidden="1" customHeight="1">
      <c r="A434" s="32">
        <v>2011</v>
      </c>
      <c r="B434" s="38" t="s">
        <v>3386</v>
      </c>
      <c r="C434" s="37" t="s">
        <v>644</v>
      </c>
      <c r="D434" s="29" t="s">
        <v>2496</v>
      </c>
      <c r="E434" s="29" t="s">
        <v>234</v>
      </c>
      <c r="F434" s="29" t="s">
        <v>1919</v>
      </c>
      <c r="G434" s="36">
        <v>137</v>
      </c>
      <c r="H434" s="36">
        <v>127</v>
      </c>
      <c r="I434" s="36">
        <v>112</v>
      </c>
    </row>
    <row r="435" spans="1:9" ht="16.5" hidden="1" customHeight="1">
      <c r="A435" s="32">
        <v>2011</v>
      </c>
      <c r="B435" s="38" t="s">
        <v>3386</v>
      </c>
      <c r="C435" s="37" t="s">
        <v>644</v>
      </c>
      <c r="D435" s="29" t="s">
        <v>2496</v>
      </c>
      <c r="E435" s="29" t="s">
        <v>234</v>
      </c>
      <c r="F435" s="29" t="s">
        <v>1926</v>
      </c>
      <c r="G435" s="36">
        <v>56</v>
      </c>
      <c r="H435" s="36">
        <v>55</v>
      </c>
      <c r="I435" s="36">
        <v>44</v>
      </c>
    </row>
    <row r="436" spans="1:9" ht="16.5" hidden="1" customHeight="1">
      <c r="A436" s="32">
        <v>2011</v>
      </c>
      <c r="B436" s="38" t="s">
        <v>3386</v>
      </c>
      <c r="C436" s="37" t="s">
        <v>644</v>
      </c>
      <c r="D436" s="29" t="s">
        <v>2496</v>
      </c>
      <c r="E436" s="29" t="s">
        <v>234</v>
      </c>
      <c r="F436" s="29" t="s">
        <v>1930</v>
      </c>
      <c r="G436" s="36">
        <v>32</v>
      </c>
      <c r="H436" s="36">
        <v>31</v>
      </c>
      <c r="I436" s="36">
        <v>27</v>
      </c>
    </row>
    <row r="437" spans="1:9" ht="16.5" hidden="1" customHeight="1">
      <c r="A437" s="32">
        <v>2011</v>
      </c>
      <c r="B437" s="38" t="s">
        <v>3386</v>
      </c>
      <c r="C437" s="37" t="s">
        <v>644</v>
      </c>
      <c r="D437" s="29" t="s">
        <v>2496</v>
      </c>
      <c r="E437" s="29" t="s">
        <v>1916</v>
      </c>
      <c r="F437" s="29" t="s">
        <v>203</v>
      </c>
      <c r="G437" s="36">
        <v>37</v>
      </c>
      <c r="H437" s="36">
        <v>35</v>
      </c>
      <c r="I437" s="36">
        <v>30</v>
      </c>
    </row>
    <row r="438" spans="1:9" ht="16.5" hidden="1" customHeight="1">
      <c r="A438" s="32">
        <v>2011</v>
      </c>
      <c r="B438" s="38" t="s">
        <v>3386</v>
      </c>
      <c r="C438" s="37" t="s">
        <v>644</v>
      </c>
      <c r="D438" s="29" t="s">
        <v>2496</v>
      </c>
      <c r="E438" s="29" t="s">
        <v>1916</v>
      </c>
      <c r="F438" s="29" t="s">
        <v>206</v>
      </c>
      <c r="G438" s="36">
        <v>25</v>
      </c>
      <c r="H438" s="36">
        <v>22</v>
      </c>
      <c r="I438" s="36">
        <v>18</v>
      </c>
    </row>
    <row r="439" spans="1:9" ht="16.5" hidden="1" customHeight="1">
      <c r="A439" s="32">
        <v>2011</v>
      </c>
      <c r="B439" s="38" t="s">
        <v>3386</v>
      </c>
      <c r="C439" s="37" t="s">
        <v>644</v>
      </c>
      <c r="D439" s="29" t="s">
        <v>2496</v>
      </c>
      <c r="E439" s="29" t="s">
        <v>1916</v>
      </c>
      <c r="F439" s="29" t="s">
        <v>204</v>
      </c>
      <c r="G439" s="36">
        <v>47</v>
      </c>
      <c r="H439" s="36">
        <v>33</v>
      </c>
      <c r="I439" s="36">
        <v>23</v>
      </c>
    </row>
    <row r="440" spans="1:9" ht="16.5" hidden="1" customHeight="1">
      <c r="A440" s="32">
        <v>2011</v>
      </c>
      <c r="B440" s="38" t="s">
        <v>3386</v>
      </c>
      <c r="C440" s="37" t="s">
        <v>644</v>
      </c>
      <c r="D440" s="29" t="s">
        <v>2496</v>
      </c>
      <c r="E440" s="29" t="s">
        <v>1916</v>
      </c>
      <c r="F440" s="29" t="s">
        <v>207</v>
      </c>
      <c r="G440" s="36">
        <v>27</v>
      </c>
      <c r="H440" s="36">
        <v>27</v>
      </c>
      <c r="I440" s="36">
        <v>21</v>
      </c>
    </row>
    <row r="441" spans="1:9" ht="16.5" hidden="1" customHeight="1">
      <c r="A441" s="32">
        <v>2011</v>
      </c>
      <c r="B441" s="38" t="s">
        <v>3386</v>
      </c>
      <c r="C441" s="37" t="s">
        <v>644</v>
      </c>
      <c r="D441" s="29" t="s">
        <v>2496</v>
      </c>
      <c r="E441" s="29" t="s">
        <v>1916</v>
      </c>
      <c r="F441" s="29" t="s">
        <v>205</v>
      </c>
      <c r="G441" s="36">
        <v>28</v>
      </c>
      <c r="H441" s="36">
        <v>28</v>
      </c>
      <c r="I441" s="36">
        <v>23</v>
      </c>
    </row>
    <row r="442" spans="1:9" ht="16.5" hidden="1" customHeight="1">
      <c r="A442" s="32">
        <v>2011</v>
      </c>
      <c r="B442" s="38" t="s">
        <v>3386</v>
      </c>
      <c r="C442" s="37" t="s">
        <v>644</v>
      </c>
      <c r="D442" s="29" t="s">
        <v>2496</v>
      </c>
      <c r="E442" s="29" t="s">
        <v>1916</v>
      </c>
      <c r="F442" s="29" t="s">
        <v>208</v>
      </c>
      <c r="G442" s="36">
        <v>13</v>
      </c>
      <c r="H442" s="36">
        <v>13</v>
      </c>
      <c r="I442" s="36">
        <v>11</v>
      </c>
    </row>
    <row r="443" spans="1:9" ht="16.5" hidden="1" customHeight="1">
      <c r="A443" s="32">
        <v>2011</v>
      </c>
      <c r="B443" s="38" t="s">
        <v>3386</v>
      </c>
      <c r="C443" s="37" t="s">
        <v>644</v>
      </c>
      <c r="D443" s="29" t="s">
        <v>2496</v>
      </c>
      <c r="E443" s="29" t="s">
        <v>1916</v>
      </c>
      <c r="F443" s="29" t="s">
        <v>2485</v>
      </c>
      <c r="G443" s="36">
        <v>21</v>
      </c>
      <c r="H443" s="36">
        <v>20</v>
      </c>
      <c r="I443" s="36">
        <v>12</v>
      </c>
    </row>
    <row r="444" spans="1:9" ht="16.5" hidden="1" customHeight="1">
      <c r="A444" s="32">
        <v>2011</v>
      </c>
      <c r="B444" s="38" t="s">
        <v>3386</v>
      </c>
      <c r="C444" s="37" t="s">
        <v>644</v>
      </c>
      <c r="D444" s="29" t="s">
        <v>2496</v>
      </c>
      <c r="E444" s="29" t="s">
        <v>1916</v>
      </c>
      <c r="F444" s="29" t="s">
        <v>2477</v>
      </c>
      <c r="G444" s="36">
        <v>51</v>
      </c>
      <c r="H444" s="36">
        <v>29</v>
      </c>
      <c r="I444" s="36">
        <v>22</v>
      </c>
    </row>
    <row r="445" spans="1:9" ht="16.5" hidden="1" customHeight="1">
      <c r="A445" s="32">
        <v>2011</v>
      </c>
      <c r="B445" s="38" t="s">
        <v>3386</v>
      </c>
      <c r="C445" s="37" t="s">
        <v>644</v>
      </c>
      <c r="D445" s="29" t="s">
        <v>2496</v>
      </c>
      <c r="E445" s="29" t="s">
        <v>1916</v>
      </c>
      <c r="F445" s="29" t="s">
        <v>49</v>
      </c>
      <c r="G445" s="36">
        <v>17</v>
      </c>
      <c r="H445" s="36">
        <v>17</v>
      </c>
      <c r="I445" s="36">
        <v>11</v>
      </c>
    </row>
    <row r="446" spans="1:9" ht="16.5" hidden="1" customHeight="1">
      <c r="A446" s="32">
        <v>2011</v>
      </c>
      <c r="B446" s="38" t="s">
        <v>3386</v>
      </c>
      <c r="C446" s="37" t="s">
        <v>644</v>
      </c>
      <c r="D446" s="29" t="s">
        <v>2691</v>
      </c>
      <c r="E446" s="29" t="s">
        <v>234</v>
      </c>
      <c r="F446" s="29" t="s">
        <v>700</v>
      </c>
      <c r="G446" s="36">
        <v>54</v>
      </c>
      <c r="H446" s="36">
        <v>34</v>
      </c>
      <c r="I446" s="36">
        <v>29</v>
      </c>
    </row>
    <row r="447" spans="1:9" ht="16.5" hidden="1" customHeight="1">
      <c r="A447" s="32">
        <v>2011</v>
      </c>
      <c r="B447" s="38" t="s">
        <v>3386</v>
      </c>
      <c r="C447" s="37" t="s">
        <v>644</v>
      </c>
      <c r="D447" s="29" t="s">
        <v>2691</v>
      </c>
      <c r="E447" s="29" t="s">
        <v>234</v>
      </c>
      <c r="F447" s="29" t="s">
        <v>1921</v>
      </c>
      <c r="G447" s="36">
        <v>24</v>
      </c>
      <c r="H447" s="36">
        <v>23</v>
      </c>
      <c r="I447" s="36">
        <v>21</v>
      </c>
    </row>
    <row r="448" spans="1:9" ht="16.5" hidden="1" customHeight="1">
      <c r="A448" s="32">
        <v>2011</v>
      </c>
      <c r="B448" s="38" t="s">
        <v>3386</v>
      </c>
      <c r="C448" s="37" t="s">
        <v>644</v>
      </c>
      <c r="D448" s="29" t="s">
        <v>2691</v>
      </c>
      <c r="E448" s="29" t="s">
        <v>234</v>
      </c>
      <c r="F448" s="29" t="s">
        <v>1924</v>
      </c>
      <c r="G448" s="36">
        <v>21</v>
      </c>
      <c r="H448" s="36">
        <v>21</v>
      </c>
      <c r="I448" s="36">
        <v>19</v>
      </c>
    </row>
    <row r="449" spans="1:9" ht="16.5" hidden="1" customHeight="1">
      <c r="A449" s="32">
        <v>2011</v>
      </c>
      <c r="B449" s="38" t="s">
        <v>3386</v>
      </c>
      <c r="C449" s="37" t="s">
        <v>644</v>
      </c>
      <c r="D449" s="29" t="s">
        <v>2691</v>
      </c>
      <c r="E449" s="29" t="s">
        <v>234</v>
      </c>
      <c r="F449" s="29" t="s">
        <v>1956</v>
      </c>
      <c r="G449" s="36">
        <v>30</v>
      </c>
      <c r="H449" s="36">
        <v>26</v>
      </c>
      <c r="I449" s="36">
        <v>23</v>
      </c>
    </row>
    <row r="450" spans="1:9" ht="16.5" hidden="1" customHeight="1">
      <c r="A450" s="32">
        <v>2011</v>
      </c>
      <c r="B450" s="38" t="s">
        <v>3386</v>
      </c>
      <c r="C450" s="37" t="s">
        <v>644</v>
      </c>
      <c r="D450" s="29" t="s">
        <v>2691</v>
      </c>
      <c r="E450" s="29" t="s">
        <v>234</v>
      </c>
      <c r="F450" s="29" t="s">
        <v>1927</v>
      </c>
      <c r="G450" s="36">
        <v>90</v>
      </c>
      <c r="H450" s="36">
        <v>71</v>
      </c>
      <c r="I450" s="36">
        <v>52</v>
      </c>
    </row>
    <row r="451" spans="1:9" ht="16.5" hidden="1" customHeight="1">
      <c r="A451" s="32">
        <v>2011</v>
      </c>
      <c r="B451" s="38" t="s">
        <v>3386</v>
      </c>
      <c r="C451" s="37" t="s">
        <v>644</v>
      </c>
      <c r="D451" s="29" t="s">
        <v>2691</v>
      </c>
      <c r="E451" s="29" t="s">
        <v>234</v>
      </c>
      <c r="F451" s="29" t="s">
        <v>1960</v>
      </c>
      <c r="G451" s="36">
        <v>53</v>
      </c>
      <c r="H451" s="36">
        <v>45</v>
      </c>
      <c r="I451" s="36">
        <v>39</v>
      </c>
    </row>
    <row r="452" spans="1:9" ht="16.5" hidden="1" customHeight="1">
      <c r="A452" s="32">
        <v>2011</v>
      </c>
      <c r="B452" s="38" t="s">
        <v>3386</v>
      </c>
      <c r="C452" s="37" t="s">
        <v>644</v>
      </c>
      <c r="D452" s="29" t="s">
        <v>2691</v>
      </c>
      <c r="E452" s="29" t="s">
        <v>234</v>
      </c>
      <c r="F452" s="29" t="s">
        <v>1934</v>
      </c>
      <c r="G452" s="36">
        <v>6</v>
      </c>
      <c r="H452" s="36">
        <v>6</v>
      </c>
      <c r="I452" s="36">
        <v>3</v>
      </c>
    </row>
    <row r="453" spans="1:9" ht="16.5" hidden="1" customHeight="1">
      <c r="A453" s="32">
        <v>2011</v>
      </c>
      <c r="B453" s="38" t="s">
        <v>3386</v>
      </c>
      <c r="C453" s="37" t="s">
        <v>644</v>
      </c>
      <c r="D453" s="29" t="s">
        <v>2691</v>
      </c>
      <c r="E453" s="29" t="s">
        <v>234</v>
      </c>
      <c r="F453" s="29" t="s">
        <v>730</v>
      </c>
      <c r="G453" s="36">
        <v>42</v>
      </c>
      <c r="H453" s="36">
        <v>33</v>
      </c>
      <c r="I453" s="36">
        <v>27</v>
      </c>
    </row>
    <row r="454" spans="1:9" ht="16.5" hidden="1" customHeight="1">
      <c r="A454" s="32">
        <v>2011</v>
      </c>
      <c r="B454" s="38" t="s">
        <v>3386</v>
      </c>
      <c r="C454" s="37" t="s">
        <v>644</v>
      </c>
      <c r="D454" s="29" t="s">
        <v>2691</v>
      </c>
      <c r="E454" s="29" t="s">
        <v>1916</v>
      </c>
      <c r="F454" s="29" t="s">
        <v>3784</v>
      </c>
      <c r="G454" s="36">
        <v>47</v>
      </c>
      <c r="H454" s="36">
        <v>45</v>
      </c>
      <c r="I454" s="36">
        <v>37</v>
      </c>
    </row>
    <row r="455" spans="1:9" ht="16.5" hidden="1" customHeight="1">
      <c r="A455" s="32">
        <v>2011</v>
      </c>
      <c r="B455" s="38" t="s">
        <v>3386</v>
      </c>
      <c r="C455" s="37" t="s">
        <v>644</v>
      </c>
      <c r="D455" s="29" t="s">
        <v>2691</v>
      </c>
      <c r="E455" s="29" t="s">
        <v>1916</v>
      </c>
      <c r="F455" s="29" t="s">
        <v>55</v>
      </c>
      <c r="G455" s="36">
        <v>31</v>
      </c>
      <c r="H455" s="36">
        <v>31</v>
      </c>
      <c r="I455" s="36">
        <v>26</v>
      </c>
    </row>
    <row r="456" spans="1:9" ht="16.5" hidden="1" customHeight="1">
      <c r="A456" s="32">
        <v>2011</v>
      </c>
      <c r="B456" s="38" t="s">
        <v>3386</v>
      </c>
      <c r="C456" s="37" t="s">
        <v>644</v>
      </c>
      <c r="D456" s="29" t="s">
        <v>2691</v>
      </c>
      <c r="E456" s="29" t="s">
        <v>1916</v>
      </c>
      <c r="F456" s="29" t="s">
        <v>218</v>
      </c>
      <c r="G456" s="36">
        <v>27</v>
      </c>
      <c r="H456" s="36">
        <v>27</v>
      </c>
      <c r="I456" s="36">
        <v>24</v>
      </c>
    </row>
    <row r="457" spans="1:9" ht="16.5" hidden="1" customHeight="1">
      <c r="A457" s="32">
        <v>2011</v>
      </c>
      <c r="B457" s="38" t="s">
        <v>3386</v>
      </c>
      <c r="C457" s="37" t="s">
        <v>644</v>
      </c>
      <c r="D457" s="29" t="s">
        <v>2691</v>
      </c>
      <c r="E457" s="29" t="s">
        <v>1916</v>
      </c>
      <c r="F457" s="29" t="s">
        <v>216</v>
      </c>
      <c r="G457" s="36">
        <v>29</v>
      </c>
      <c r="H457" s="36">
        <v>27</v>
      </c>
      <c r="I457" s="36">
        <v>21</v>
      </c>
    </row>
    <row r="458" spans="1:9" ht="16.5" hidden="1" customHeight="1">
      <c r="A458" s="32">
        <v>2011</v>
      </c>
      <c r="B458" s="38" t="s">
        <v>3386</v>
      </c>
      <c r="C458" s="37" t="s">
        <v>644</v>
      </c>
      <c r="D458" s="29" t="s">
        <v>2691</v>
      </c>
      <c r="E458" s="29" t="s">
        <v>1916</v>
      </c>
      <c r="F458" s="29" t="s">
        <v>1913</v>
      </c>
      <c r="G458" s="36">
        <v>26</v>
      </c>
      <c r="H458" s="36">
        <v>23</v>
      </c>
      <c r="I458" s="36">
        <v>23</v>
      </c>
    </row>
    <row r="459" spans="1:9" ht="16.5" hidden="1" customHeight="1">
      <c r="A459" s="32">
        <v>2011</v>
      </c>
      <c r="B459" s="38" t="s">
        <v>3386</v>
      </c>
      <c r="C459" s="37" t="s">
        <v>644</v>
      </c>
      <c r="D459" s="29" t="s">
        <v>2691</v>
      </c>
      <c r="E459" s="29" t="s">
        <v>1916</v>
      </c>
      <c r="F459" s="29" t="s">
        <v>219</v>
      </c>
      <c r="G459" s="36">
        <v>39</v>
      </c>
      <c r="H459" s="36">
        <v>38</v>
      </c>
      <c r="I459" s="36">
        <v>30</v>
      </c>
    </row>
    <row r="460" spans="1:9" ht="16.5" hidden="1" customHeight="1">
      <c r="A460" s="32">
        <v>2011</v>
      </c>
      <c r="B460" s="38" t="s">
        <v>3386</v>
      </c>
      <c r="C460" s="37" t="s">
        <v>644</v>
      </c>
      <c r="D460" s="29" t="s">
        <v>2498</v>
      </c>
      <c r="E460" s="29" t="s">
        <v>234</v>
      </c>
      <c r="F460" s="29" t="s">
        <v>1923</v>
      </c>
      <c r="G460" s="36">
        <v>14</v>
      </c>
      <c r="H460" s="36">
        <v>13</v>
      </c>
      <c r="I460" s="36">
        <v>8</v>
      </c>
    </row>
    <row r="461" spans="1:9" ht="16.5" hidden="1" customHeight="1">
      <c r="A461" s="32">
        <v>2011</v>
      </c>
      <c r="B461" s="38" t="s">
        <v>3386</v>
      </c>
      <c r="C461" s="37" t="s">
        <v>644</v>
      </c>
      <c r="D461" s="29" t="s">
        <v>2498</v>
      </c>
      <c r="E461" s="29" t="s">
        <v>234</v>
      </c>
      <c r="F461" s="29" t="s">
        <v>1958</v>
      </c>
      <c r="G461" s="36">
        <v>57</v>
      </c>
      <c r="H461" s="36">
        <v>51</v>
      </c>
      <c r="I461" s="36">
        <v>43</v>
      </c>
    </row>
    <row r="462" spans="1:9" ht="16.5" hidden="1" customHeight="1">
      <c r="A462" s="32">
        <v>2011</v>
      </c>
      <c r="B462" s="38" t="s">
        <v>3386</v>
      </c>
      <c r="C462" s="37" t="s">
        <v>644</v>
      </c>
      <c r="D462" s="29" t="s">
        <v>2498</v>
      </c>
      <c r="E462" s="29" t="s">
        <v>234</v>
      </c>
      <c r="F462" s="29" t="s">
        <v>1936</v>
      </c>
      <c r="G462" s="36">
        <v>16</v>
      </c>
      <c r="H462" s="36">
        <v>14</v>
      </c>
      <c r="I462" s="36">
        <v>11</v>
      </c>
    </row>
    <row r="463" spans="1:9" ht="16.5" hidden="1" customHeight="1">
      <c r="A463" s="32">
        <v>2011</v>
      </c>
      <c r="B463" s="38" t="s">
        <v>3386</v>
      </c>
      <c r="C463" s="37" t="s">
        <v>644</v>
      </c>
      <c r="D463" s="29" t="s">
        <v>2498</v>
      </c>
      <c r="E463" s="29" t="s">
        <v>234</v>
      </c>
      <c r="F463" s="29" t="s">
        <v>1937</v>
      </c>
      <c r="G463" s="36">
        <v>17</v>
      </c>
      <c r="H463" s="36">
        <v>17</v>
      </c>
      <c r="I463" s="36">
        <v>12</v>
      </c>
    </row>
    <row r="464" spans="1:9" ht="16.5" hidden="1" customHeight="1">
      <c r="A464" s="32">
        <v>2011</v>
      </c>
      <c r="B464" s="38" t="s">
        <v>3386</v>
      </c>
      <c r="C464" s="37" t="s">
        <v>644</v>
      </c>
      <c r="D464" s="29" t="s">
        <v>2498</v>
      </c>
      <c r="E464" s="29" t="s">
        <v>234</v>
      </c>
      <c r="F464" s="29" t="s">
        <v>1938</v>
      </c>
      <c r="G464" s="36">
        <v>87</v>
      </c>
      <c r="H464" s="36">
        <v>81</v>
      </c>
      <c r="I464" s="36">
        <v>69</v>
      </c>
    </row>
    <row r="465" spans="1:9" ht="16.5" hidden="1" customHeight="1">
      <c r="A465" s="32">
        <v>2011</v>
      </c>
      <c r="B465" s="38" t="s">
        <v>3386</v>
      </c>
      <c r="C465" s="37" t="s">
        <v>644</v>
      </c>
      <c r="D465" s="29" t="s">
        <v>2498</v>
      </c>
      <c r="E465" s="29" t="s">
        <v>234</v>
      </c>
      <c r="F465" s="29" t="s">
        <v>1959</v>
      </c>
      <c r="G465" s="36">
        <v>4</v>
      </c>
      <c r="H465" s="36">
        <v>4</v>
      </c>
      <c r="I465" s="36">
        <v>2</v>
      </c>
    </row>
    <row r="466" spans="1:9" ht="16.5" hidden="1" customHeight="1">
      <c r="A466" s="32">
        <v>2011</v>
      </c>
      <c r="B466" s="38" t="s">
        <v>3386</v>
      </c>
      <c r="C466" s="37" t="s">
        <v>644</v>
      </c>
      <c r="D466" s="29" t="s">
        <v>2498</v>
      </c>
      <c r="E466" s="29" t="s">
        <v>1916</v>
      </c>
      <c r="F466" s="29" t="s">
        <v>225</v>
      </c>
      <c r="G466" s="36">
        <v>10</v>
      </c>
      <c r="H466" s="36">
        <v>10</v>
      </c>
      <c r="I466" s="36">
        <v>7</v>
      </c>
    </row>
    <row r="467" spans="1:9" ht="16.5" hidden="1" customHeight="1">
      <c r="A467" s="32">
        <v>2011</v>
      </c>
      <c r="B467" s="38" t="s">
        <v>3386</v>
      </c>
      <c r="C467" s="37" t="s">
        <v>644</v>
      </c>
      <c r="D467" s="29" t="s">
        <v>2498</v>
      </c>
      <c r="E467" s="29" t="s">
        <v>1916</v>
      </c>
      <c r="F467" s="29" t="s">
        <v>226</v>
      </c>
      <c r="G467" s="36">
        <v>18</v>
      </c>
      <c r="H467" s="36">
        <v>17</v>
      </c>
      <c r="I467" s="36">
        <v>15</v>
      </c>
    </row>
    <row r="468" spans="1:9" ht="16.5" hidden="1" customHeight="1">
      <c r="A468" s="32">
        <v>2011</v>
      </c>
      <c r="B468" s="38" t="s">
        <v>3386</v>
      </c>
      <c r="C468" s="37" t="s">
        <v>644</v>
      </c>
      <c r="D468" s="29" t="s">
        <v>2498</v>
      </c>
      <c r="E468" s="29" t="s">
        <v>1916</v>
      </c>
      <c r="F468" s="29" t="s">
        <v>3783</v>
      </c>
      <c r="G468" s="36">
        <v>18</v>
      </c>
      <c r="H468" s="36">
        <v>17</v>
      </c>
      <c r="I468" s="36">
        <v>14</v>
      </c>
    </row>
    <row r="469" spans="1:9" ht="16.5" hidden="1" customHeight="1">
      <c r="A469" s="32">
        <v>2011</v>
      </c>
      <c r="B469" s="38" t="s">
        <v>3386</v>
      </c>
      <c r="C469" s="37" t="s">
        <v>644</v>
      </c>
      <c r="D469" s="29" t="s">
        <v>2498</v>
      </c>
      <c r="E469" s="29" t="s">
        <v>1916</v>
      </c>
      <c r="F469" s="29" t="s">
        <v>135</v>
      </c>
      <c r="G469" s="36">
        <v>23</v>
      </c>
      <c r="H469" s="36">
        <v>23</v>
      </c>
      <c r="I469" s="36">
        <v>20</v>
      </c>
    </row>
    <row r="470" spans="1:9" ht="16.5" hidden="1" customHeight="1">
      <c r="A470" s="32">
        <v>2011</v>
      </c>
      <c r="B470" s="38" t="s">
        <v>3386</v>
      </c>
      <c r="C470" s="37" t="s">
        <v>644</v>
      </c>
      <c r="D470" s="29" t="s">
        <v>2498</v>
      </c>
      <c r="E470" s="29" t="s">
        <v>1916</v>
      </c>
      <c r="F470" s="29" t="s">
        <v>4325</v>
      </c>
      <c r="G470" s="36">
        <v>5</v>
      </c>
      <c r="H470" s="36">
        <v>5</v>
      </c>
      <c r="I470" s="36">
        <v>5</v>
      </c>
    </row>
    <row r="471" spans="1:9" ht="16.5" hidden="1" customHeight="1">
      <c r="A471" s="32">
        <v>2011</v>
      </c>
      <c r="B471" s="38" t="s">
        <v>3386</v>
      </c>
      <c r="C471" s="37" t="s">
        <v>644</v>
      </c>
      <c r="D471" s="29" t="s">
        <v>2498</v>
      </c>
      <c r="E471" s="29" t="s">
        <v>1916</v>
      </c>
      <c r="F471" s="29" t="s">
        <v>227</v>
      </c>
      <c r="G471" s="36">
        <v>16</v>
      </c>
      <c r="H471" s="36">
        <v>16</v>
      </c>
      <c r="I471" s="36">
        <v>13</v>
      </c>
    </row>
    <row r="472" spans="1:9" ht="16.5" hidden="1" customHeight="1">
      <c r="A472" s="32">
        <v>2011</v>
      </c>
      <c r="B472" s="29" t="s">
        <v>3387</v>
      </c>
      <c r="C472" s="37" t="s">
        <v>644</v>
      </c>
      <c r="D472" s="29" t="s">
        <v>3385</v>
      </c>
      <c r="E472" s="29" t="s">
        <v>234</v>
      </c>
      <c r="F472" s="29" t="s">
        <v>1948</v>
      </c>
      <c r="G472" s="36">
        <v>289</v>
      </c>
      <c r="H472" s="36">
        <v>107</v>
      </c>
      <c r="I472" s="36">
        <v>69</v>
      </c>
    </row>
    <row r="473" spans="1:9" ht="16.5" hidden="1" customHeight="1">
      <c r="A473" s="32">
        <v>2011</v>
      </c>
      <c r="B473" s="29" t="s">
        <v>3387</v>
      </c>
      <c r="C473" s="37" t="s">
        <v>644</v>
      </c>
      <c r="D473" s="29" t="s">
        <v>2496</v>
      </c>
      <c r="E473" s="29" t="s">
        <v>234</v>
      </c>
      <c r="F473" s="29" t="s">
        <v>1919</v>
      </c>
      <c r="G473" s="36">
        <v>243</v>
      </c>
      <c r="H473" s="36">
        <v>210</v>
      </c>
      <c r="I473" s="36">
        <v>165</v>
      </c>
    </row>
    <row r="474" spans="1:9" ht="16.5" hidden="1" customHeight="1">
      <c r="A474" s="32">
        <v>2011</v>
      </c>
      <c r="B474" s="29" t="s">
        <v>3387</v>
      </c>
      <c r="C474" s="37" t="s">
        <v>644</v>
      </c>
      <c r="D474" s="29" t="s">
        <v>2496</v>
      </c>
      <c r="E474" s="29" t="s">
        <v>234</v>
      </c>
      <c r="F474" s="29" t="s">
        <v>1926</v>
      </c>
      <c r="G474" s="36">
        <v>43</v>
      </c>
      <c r="H474" s="36">
        <v>40</v>
      </c>
      <c r="I474" s="36">
        <v>34</v>
      </c>
    </row>
    <row r="475" spans="1:9" ht="16.5" hidden="1" customHeight="1">
      <c r="A475" s="32">
        <v>2011</v>
      </c>
      <c r="B475" s="29" t="s">
        <v>3387</v>
      </c>
      <c r="C475" s="37" t="s">
        <v>644</v>
      </c>
      <c r="D475" s="29" t="s">
        <v>2496</v>
      </c>
      <c r="E475" s="29" t="s">
        <v>234</v>
      </c>
      <c r="F475" s="29" t="s">
        <v>1930</v>
      </c>
      <c r="G475" s="36">
        <v>77</v>
      </c>
      <c r="H475" s="36">
        <v>75</v>
      </c>
      <c r="I475" s="36">
        <v>53</v>
      </c>
    </row>
    <row r="476" spans="1:9" ht="16.5" hidden="1" customHeight="1">
      <c r="A476" s="32">
        <v>2011</v>
      </c>
      <c r="B476" s="29" t="s">
        <v>3387</v>
      </c>
      <c r="C476" s="37" t="s">
        <v>644</v>
      </c>
      <c r="D476" s="29" t="s">
        <v>2496</v>
      </c>
      <c r="E476" s="29" t="s">
        <v>1916</v>
      </c>
      <c r="F476" s="29" t="s">
        <v>203</v>
      </c>
      <c r="G476" s="36">
        <v>27</v>
      </c>
      <c r="H476" s="36">
        <v>25</v>
      </c>
      <c r="I476" s="36">
        <v>23</v>
      </c>
    </row>
    <row r="477" spans="1:9" ht="16.5" hidden="1" customHeight="1">
      <c r="A477" s="32">
        <v>2011</v>
      </c>
      <c r="B477" s="29" t="s">
        <v>3387</v>
      </c>
      <c r="C477" s="37" t="s">
        <v>644</v>
      </c>
      <c r="D477" s="29" t="s">
        <v>2496</v>
      </c>
      <c r="E477" s="29" t="s">
        <v>1916</v>
      </c>
      <c r="F477" s="29" t="s">
        <v>206</v>
      </c>
      <c r="G477" s="36">
        <v>26</v>
      </c>
      <c r="H477" s="36">
        <v>26</v>
      </c>
      <c r="I477" s="36">
        <v>22</v>
      </c>
    </row>
    <row r="478" spans="1:9" ht="16.5" hidden="1" customHeight="1">
      <c r="A478" s="32">
        <v>2011</v>
      </c>
      <c r="B478" s="29" t="s">
        <v>3387</v>
      </c>
      <c r="C478" s="37" t="s">
        <v>644</v>
      </c>
      <c r="D478" s="29" t="s">
        <v>2496</v>
      </c>
      <c r="E478" s="29" t="s">
        <v>1916</v>
      </c>
      <c r="F478" s="29" t="s">
        <v>204</v>
      </c>
      <c r="G478" s="36">
        <v>43</v>
      </c>
      <c r="H478" s="36">
        <v>32</v>
      </c>
      <c r="I478" s="36">
        <v>22</v>
      </c>
    </row>
    <row r="479" spans="1:9" ht="16.5" hidden="1" customHeight="1">
      <c r="A479" s="32">
        <v>2011</v>
      </c>
      <c r="B479" s="29" t="s">
        <v>3387</v>
      </c>
      <c r="C479" s="37" t="s">
        <v>644</v>
      </c>
      <c r="D479" s="29" t="s">
        <v>2496</v>
      </c>
      <c r="E479" s="29" t="s">
        <v>1916</v>
      </c>
      <c r="F479" s="29" t="s">
        <v>207</v>
      </c>
      <c r="G479" s="36">
        <v>14</v>
      </c>
      <c r="H479" s="36">
        <v>12</v>
      </c>
      <c r="I479" s="36">
        <v>5</v>
      </c>
    </row>
    <row r="480" spans="1:9" ht="16.5" hidden="1" customHeight="1">
      <c r="A480" s="32">
        <v>2011</v>
      </c>
      <c r="B480" s="29" t="s">
        <v>3387</v>
      </c>
      <c r="C480" s="37" t="s">
        <v>644</v>
      </c>
      <c r="D480" s="29" t="s">
        <v>2496</v>
      </c>
      <c r="E480" s="29" t="s">
        <v>1916</v>
      </c>
      <c r="F480" s="29" t="s">
        <v>205</v>
      </c>
      <c r="G480" s="36">
        <v>35</v>
      </c>
      <c r="H480" s="36">
        <v>33</v>
      </c>
      <c r="I480" s="36">
        <v>31</v>
      </c>
    </row>
    <row r="481" spans="1:9" ht="16.5" hidden="1" customHeight="1">
      <c r="A481" s="32">
        <v>2011</v>
      </c>
      <c r="B481" s="29" t="s">
        <v>3387</v>
      </c>
      <c r="C481" s="37" t="s">
        <v>644</v>
      </c>
      <c r="D481" s="29" t="s">
        <v>2496</v>
      </c>
      <c r="E481" s="29" t="s">
        <v>1916</v>
      </c>
      <c r="F481" s="29" t="s">
        <v>208</v>
      </c>
      <c r="G481" s="36">
        <v>16</v>
      </c>
      <c r="H481" s="36">
        <v>16</v>
      </c>
      <c r="I481" s="36">
        <v>15</v>
      </c>
    </row>
    <row r="482" spans="1:9" ht="16.5" hidden="1" customHeight="1">
      <c r="A482" s="32">
        <v>2011</v>
      </c>
      <c r="B482" s="29" t="s">
        <v>3387</v>
      </c>
      <c r="C482" s="37" t="s">
        <v>644</v>
      </c>
      <c r="D482" s="29" t="s">
        <v>2496</v>
      </c>
      <c r="E482" s="29" t="s">
        <v>1916</v>
      </c>
      <c r="F482" s="29" t="s">
        <v>2477</v>
      </c>
      <c r="G482" s="36">
        <v>61</v>
      </c>
      <c r="H482" s="36">
        <v>52</v>
      </c>
      <c r="I482" s="36">
        <v>48</v>
      </c>
    </row>
    <row r="483" spans="1:9" ht="16.5" hidden="1" customHeight="1">
      <c r="A483" s="32">
        <v>2011</v>
      </c>
      <c r="B483" s="29" t="s">
        <v>3387</v>
      </c>
      <c r="C483" s="37" t="s">
        <v>644</v>
      </c>
      <c r="D483" s="29" t="s">
        <v>2496</v>
      </c>
      <c r="E483" s="29" t="s">
        <v>1916</v>
      </c>
      <c r="F483" s="29" t="s">
        <v>49</v>
      </c>
      <c r="G483" s="36">
        <v>12</v>
      </c>
      <c r="H483" s="36">
        <v>12</v>
      </c>
      <c r="I483" s="36">
        <v>12</v>
      </c>
    </row>
    <row r="484" spans="1:9" ht="16.5" hidden="1" customHeight="1">
      <c r="A484" s="32">
        <v>2011</v>
      </c>
      <c r="B484" s="29" t="s">
        <v>3387</v>
      </c>
      <c r="C484" s="37" t="s">
        <v>644</v>
      </c>
      <c r="D484" s="29" t="s">
        <v>2691</v>
      </c>
      <c r="E484" s="29" t="s">
        <v>234</v>
      </c>
      <c r="F484" s="29" t="s">
        <v>700</v>
      </c>
      <c r="G484" s="36">
        <v>82</v>
      </c>
      <c r="H484" s="36">
        <v>42</v>
      </c>
      <c r="I484" s="36">
        <v>27</v>
      </c>
    </row>
    <row r="485" spans="1:9" ht="16.5" hidden="1" customHeight="1">
      <c r="A485" s="32">
        <v>2011</v>
      </c>
      <c r="B485" s="29" t="s">
        <v>3387</v>
      </c>
      <c r="C485" s="37" t="s">
        <v>644</v>
      </c>
      <c r="D485" s="29" t="s">
        <v>2691</v>
      </c>
      <c r="E485" s="29" t="s">
        <v>234</v>
      </c>
      <c r="F485" s="29" t="s">
        <v>1921</v>
      </c>
      <c r="G485" s="36">
        <v>33</v>
      </c>
      <c r="H485" s="36">
        <v>30</v>
      </c>
      <c r="I485" s="36">
        <v>24</v>
      </c>
    </row>
    <row r="486" spans="1:9" ht="16.5" hidden="1" customHeight="1">
      <c r="A486" s="32">
        <v>2011</v>
      </c>
      <c r="B486" s="29" t="s">
        <v>3387</v>
      </c>
      <c r="C486" s="37" t="s">
        <v>644</v>
      </c>
      <c r="D486" s="29" t="s">
        <v>2691</v>
      </c>
      <c r="E486" s="29" t="s">
        <v>234</v>
      </c>
      <c r="F486" s="29" t="s">
        <v>1924</v>
      </c>
      <c r="G486" s="36">
        <v>28</v>
      </c>
      <c r="H486" s="36">
        <v>27</v>
      </c>
      <c r="I486" s="36">
        <v>15</v>
      </c>
    </row>
    <row r="487" spans="1:9" ht="16.5" hidden="1" customHeight="1">
      <c r="A487" s="32">
        <v>2011</v>
      </c>
      <c r="B487" s="29" t="s">
        <v>3387</v>
      </c>
      <c r="C487" s="37" t="s">
        <v>644</v>
      </c>
      <c r="D487" s="29" t="s">
        <v>2691</v>
      </c>
      <c r="E487" s="29" t="s">
        <v>234</v>
      </c>
      <c r="F487" s="29" t="s">
        <v>1956</v>
      </c>
      <c r="G487" s="36">
        <v>60</v>
      </c>
      <c r="H487" s="36">
        <v>51</v>
      </c>
      <c r="I487" s="36">
        <v>45</v>
      </c>
    </row>
    <row r="488" spans="1:9" ht="16.5" hidden="1" customHeight="1">
      <c r="A488" s="32">
        <v>2011</v>
      </c>
      <c r="B488" s="29" t="s">
        <v>3387</v>
      </c>
      <c r="C488" s="37" t="s">
        <v>644</v>
      </c>
      <c r="D488" s="29" t="s">
        <v>2691</v>
      </c>
      <c r="E488" s="29" t="s">
        <v>234</v>
      </c>
      <c r="F488" s="29" t="s">
        <v>1927</v>
      </c>
      <c r="G488" s="36">
        <v>122</v>
      </c>
      <c r="H488" s="36">
        <v>102</v>
      </c>
      <c r="I488" s="36">
        <v>89</v>
      </c>
    </row>
    <row r="489" spans="1:9" ht="16.5" hidden="1" customHeight="1">
      <c r="A489" s="32">
        <v>2011</v>
      </c>
      <c r="B489" s="29" t="s">
        <v>3387</v>
      </c>
      <c r="C489" s="37" t="s">
        <v>644</v>
      </c>
      <c r="D489" s="29" t="s">
        <v>2691</v>
      </c>
      <c r="E489" s="29" t="s">
        <v>234</v>
      </c>
      <c r="F489" s="29" t="s">
        <v>1960</v>
      </c>
      <c r="G489" s="36">
        <v>62</v>
      </c>
      <c r="H489" s="36">
        <v>47</v>
      </c>
      <c r="I489" s="36">
        <v>42</v>
      </c>
    </row>
    <row r="490" spans="1:9" ht="16.5" hidden="1" customHeight="1">
      <c r="A490" s="32">
        <v>2011</v>
      </c>
      <c r="B490" s="29" t="s">
        <v>3387</v>
      </c>
      <c r="C490" s="37" t="s">
        <v>644</v>
      </c>
      <c r="D490" s="29" t="s">
        <v>2691</v>
      </c>
      <c r="E490" s="29" t="s">
        <v>234</v>
      </c>
      <c r="F490" s="29" t="s">
        <v>1934</v>
      </c>
      <c r="G490" s="36">
        <v>11</v>
      </c>
      <c r="H490" s="36">
        <v>11</v>
      </c>
      <c r="I490" s="36">
        <v>11</v>
      </c>
    </row>
    <row r="491" spans="1:9" ht="16.5" hidden="1" customHeight="1">
      <c r="A491" s="32">
        <v>2011</v>
      </c>
      <c r="B491" s="29" t="s">
        <v>3387</v>
      </c>
      <c r="C491" s="37" t="s">
        <v>644</v>
      </c>
      <c r="D491" s="29" t="s">
        <v>2691</v>
      </c>
      <c r="E491" s="29" t="s">
        <v>234</v>
      </c>
      <c r="F491" s="29" t="s">
        <v>730</v>
      </c>
      <c r="G491" s="36">
        <v>87</v>
      </c>
      <c r="H491" s="36">
        <v>55</v>
      </c>
      <c r="I491" s="36">
        <v>44</v>
      </c>
    </row>
    <row r="492" spans="1:9" ht="16.5" hidden="1" customHeight="1">
      <c r="A492" s="32">
        <v>2011</v>
      </c>
      <c r="B492" s="29" t="s">
        <v>3387</v>
      </c>
      <c r="C492" s="37" t="s">
        <v>644</v>
      </c>
      <c r="D492" s="29" t="s">
        <v>2691</v>
      </c>
      <c r="E492" s="29" t="s">
        <v>1916</v>
      </c>
      <c r="F492" s="29" t="s">
        <v>3784</v>
      </c>
      <c r="G492" s="36">
        <v>38</v>
      </c>
      <c r="H492" s="36">
        <v>37</v>
      </c>
      <c r="I492" s="36">
        <v>33</v>
      </c>
    </row>
    <row r="493" spans="1:9" ht="16.5" hidden="1" customHeight="1">
      <c r="A493" s="32">
        <v>2011</v>
      </c>
      <c r="B493" s="29" t="s">
        <v>3387</v>
      </c>
      <c r="C493" s="37" t="s">
        <v>644</v>
      </c>
      <c r="D493" s="29" t="s">
        <v>2691</v>
      </c>
      <c r="E493" s="29" t="s">
        <v>1916</v>
      </c>
      <c r="F493" s="29" t="s">
        <v>55</v>
      </c>
      <c r="G493" s="36">
        <v>25</v>
      </c>
      <c r="H493" s="36">
        <v>24</v>
      </c>
      <c r="I493" s="36">
        <v>18</v>
      </c>
    </row>
    <row r="494" spans="1:9" ht="16.5" hidden="1" customHeight="1">
      <c r="A494" s="32">
        <v>2011</v>
      </c>
      <c r="B494" s="29" t="s">
        <v>3387</v>
      </c>
      <c r="C494" s="37" t="s">
        <v>644</v>
      </c>
      <c r="D494" s="29" t="s">
        <v>2691</v>
      </c>
      <c r="E494" s="29" t="s">
        <v>1916</v>
      </c>
      <c r="F494" s="29" t="s">
        <v>218</v>
      </c>
      <c r="G494" s="36">
        <v>27</v>
      </c>
      <c r="H494" s="36">
        <v>27</v>
      </c>
      <c r="I494" s="36">
        <v>23</v>
      </c>
    </row>
    <row r="495" spans="1:9" ht="16.5" hidden="1" customHeight="1">
      <c r="A495" s="32">
        <v>2011</v>
      </c>
      <c r="B495" s="29" t="s">
        <v>3387</v>
      </c>
      <c r="C495" s="37" t="s">
        <v>644</v>
      </c>
      <c r="D495" s="29" t="s">
        <v>2691</v>
      </c>
      <c r="E495" s="29" t="s">
        <v>1916</v>
      </c>
      <c r="F495" s="29" t="s">
        <v>216</v>
      </c>
      <c r="G495" s="36">
        <v>27</v>
      </c>
      <c r="H495" s="36">
        <v>23</v>
      </c>
      <c r="I495" s="36">
        <v>16</v>
      </c>
    </row>
    <row r="496" spans="1:9" ht="16.5" hidden="1" customHeight="1">
      <c r="A496" s="32">
        <v>2011</v>
      </c>
      <c r="B496" s="29" t="s">
        <v>3387</v>
      </c>
      <c r="C496" s="37" t="s">
        <v>644</v>
      </c>
      <c r="D496" s="29" t="s">
        <v>2691</v>
      </c>
      <c r="E496" s="29" t="s">
        <v>1916</v>
      </c>
      <c r="F496" s="29" t="s">
        <v>1913</v>
      </c>
      <c r="G496" s="36">
        <v>19</v>
      </c>
      <c r="H496" s="36">
        <v>19</v>
      </c>
      <c r="I496" s="36">
        <v>17</v>
      </c>
    </row>
    <row r="497" spans="1:9" ht="16.5" hidden="1" customHeight="1">
      <c r="A497" s="32">
        <v>2011</v>
      </c>
      <c r="B497" s="29" t="s">
        <v>3387</v>
      </c>
      <c r="C497" s="37" t="s">
        <v>644</v>
      </c>
      <c r="D497" s="29" t="s">
        <v>2498</v>
      </c>
      <c r="E497" s="29" t="s">
        <v>234</v>
      </c>
      <c r="F497" s="29" t="s">
        <v>1923</v>
      </c>
      <c r="G497" s="36">
        <v>22</v>
      </c>
      <c r="H497" s="36">
        <v>21</v>
      </c>
      <c r="I497" s="36">
        <v>13</v>
      </c>
    </row>
    <row r="498" spans="1:9" ht="16.5" hidden="1" customHeight="1">
      <c r="A498" s="32">
        <v>2011</v>
      </c>
      <c r="B498" s="29" t="s">
        <v>3387</v>
      </c>
      <c r="C498" s="37" t="s">
        <v>644</v>
      </c>
      <c r="D498" s="29" t="s">
        <v>2498</v>
      </c>
      <c r="E498" s="29" t="s">
        <v>234</v>
      </c>
      <c r="F498" s="29" t="s">
        <v>1958</v>
      </c>
      <c r="G498" s="36">
        <v>92</v>
      </c>
      <c r="H498" s="36">
        <v>83</v>
      </c>
      <c r="I498" s="36">
        <v>60</v>
      </c>
    </row>
    <row r="499" spans="1:9" ht="16.5" hidden="1" customHeight="1">
      <c r="A499" s="32">
        <v>2011</v>
      </c>
      <c r="B499" s="29" t="s">
        <v>3387</v>
      </c>
      <c r="C499" s="37" t="s">
        <v>644</v>
      </c>
      <c r="D499" s="29" t="s">
        <v>2498</v>
      </c>
      <c r="E499" s="29" t="s">
        <v>234</v>
      </c>
      <c r="F499" s="29" t="s">
        <v>1936</v>
      </c>
      <c r="G499" s="36">
        <v>34</v>
      </c>
      <c r="H499" s="36">
        <v>33</v>
      </c>
      <c r="I499" s="36">
        <v>20</v>
      </c>
    </row>
    <row r="500" spans="1:9" ht="16.5" hidden="1" customHeight="1">
      <c r="A500" s="32">
        <v>2011</v>
      </c>
      <c r="B500" s="29" t="s">
        <v>3387</v>
      </c>
      <c r="C500" s="37" t="s">
        <v>644</v>
      </c>
      <c r="D500" s="29" t="s">
        <v>2498</v>
      </c>
      <c r="E500" s="29" t="s">
        <v>234</v>
      </c>
      <c r="F500" s="29" t="s">
        <v>1937</v>
      </c>
      <c r="G500" s="36">
        <v>35</v>
      </c>
      <c r="H500" s="36">
        <v>34</v>
      </c>
      <c r="I500" s="36">
        <v>20</v>
      </c>
    </row>
    <row r="501" spans="1:9" ht="16.5" hidden="1" customHeight="1">
      <c r="A501" s="32">
        <v>2011</v>
      </c>
      <c r="B501" s="29" t="s">
        <v>3387</v>
      </c>
      <c r="C501" s="37" t="s">
        <v>644</v>
      </c>
      <c r="D501" s="29" t="s">
        <v>2498</v>
      </c>
      <c r="E501" s="29" t="s">
        <v>234</v>
      </c>
      <c r="F501" s="29" t="s">
        <v>1938</v>
      </c>
      <c r="G501" s="36">
        <v>188</v>
      </c>
      <c r="H501" s="36">
        <v>166</v>
      </c>
      <c r="I501" s="36">
        <v>108</v>
      </c>
    </row>
    <row r="502" spans="1:9" ht="16.5" hidden="1" customHeight="1">
      <c r="A502" s="32">
        <v>2011</v>
      </c>
      <c r="B502" s="29" t="s">
        <v>3387</v>
      </c>
      <c r="C502" s="37" t="s">
        <v>644</v>
      </c>
      <c r="D502" s="29" t="s">
        <v>2498</v>
      </c>
      <c r="E502" s="29" t="s">
        <v>234</v>
      </c>
      <c r="F502" s="29" t="s">
        <v>1959</v>
      </c>
      <c r="G502" s="36">
        <v>5</v>
      </c>
      <c r="H502" s="36">
        <v>5</v>
      </c>
      <c r="I502" s="36">
        <v>3</v>
      </c>
    </row>
    <row r="503" spans="1:9" ht="16.5" hidden="1" customHeight="1">
      <c r="A503" s="32">
        <v>2011</v>
      </c>
      <c r="B503" s="29" t="s">
        <v>3387</v>
      </c>
      <c r="C503" s="37" t="s">
        <v>644</v>
      </c>
      <c r="D503" s="29" t="s">
        <v>2498</v>
      </c>
      <c r="E503" s="29" t="s">
        <v>1916</v>
      </c>
      <c r="F503" s="29" t="s">
        <v>225</v>
      </c>
      <c r="G503" s="36">
        <v>8</v>
      </c>
      <c r="H503" s="36">
        <v>8</v>
      </c>
      <c r="I503" s="36">
        <v>6</v>
      </c>
    </row>
    <row r="504" spans="1:9" ht="16.5" hidden="1" customHeight="1">
      <c r="A504" s="32">
        <v>2011</v>
      </c>
      <c r="B504" s="29" t="s">
        <v>3387</v>
      </c>
      <c r="C504" s="37" t="s">
        <v>644</v>
      </c>
      <c r="D504" s="29" t="s">
        <v>2498</v>
      </c>
      <c r="E504" s="29" t="s">
        <v>1916</v>
      </c>
      <c r="F504" s="29" t="s">
        <v>226</v>
      </c>
      <c r="G504" s="36">
        <v>18</v>
      </c>
      <c r="H504" s="36">
        <v>18</v>
      </c>
      <c r="I504" s="36">
        <v>15</v>
      </c>
    </row>
    <row r="505" spans="1:9" ht="16.5" hidden="1" customHeight="1">
      <c r="A505" s="32">
        <v>2011</v>
      </c>
      <c r="B505" s="29" t="s">
        <v>3387</v>
      </c>
      <c r="C505" s="37" t="s">
        <v>644</v>
      </c>
      <c r="D505" s="29" t="s">
        <v>2498</v>
      </c>
      <c r="E505" s="29" t="s">
        <v>1916</v>
      </c>
      <c r="F505" s="29" t="s">
        <v>3783</v>
      </c>
      <c r="G505" s="36">
        <v>16</v>
      </c>
      <c r="H505" s="36">
        <v>15</v>
      </c>
      <c r="I505" s="36">
        <v>12</v>
      </c>
    </row>
    <row r="506" spans="1:9" ht="16.5" hidden="1" customHeight="1">
      <c r="A506" s="32">
        <v>2011</v>
      </c>
      <c r="B506" s="29" t="s">
        <v>3387</v>
      </c>
      <c r="C506" s="37" t="s">
        <v>644</v>
      </c>
      <c r="D506" s="29" t="s">
        <v>2498</v>
      </c>
      <c r="E506" s="29" t="s">
        <v>1916</v>
      </c>
      <c r="F506" s="29" t="s">
        <v>135</v>
      </c>
      <c r="G506" s="36">
        <v>31</v>
      </c>
      <c r="H506" s="36">
        <v>31</v>
      </c>
      <c r="I506" s="36">
        <v>30</v>
      </c>
    </row>
    <row r="507" spans="1:9" ht="16.5" hidden="1" customHeight="1">
      <c r="A507" s="32">
        <v>2011</v>
      </c>
      <c r="B507" s="29" t="s">
        <v>3387</v>
      </c>
      <c r="C507" s="37" t="s">
        <v>644</v>
      </c>
      <c r="D507" s="29" t="s">
        <v>2498</v>
      </c>
      <c r="E507" s="29" t="s">
        <v>1916</v>
      </c>
      <c r="F507" s="29" t="s">
        <v>4325</v>
      </c>
      <c r="G507" s="36">
        <v>7</v>
      </c>
      <c r="H507" s="36">
        <v>7</v>
      </c>
      <c r="I507" s="36">
        <v>7</v>
      </c>
    </row>
    <row r="508" spans="1:9" ht="16.5" hidden="1" customHeight="1">
      <c r="A508" s="32">
        <v>2011</v>
      </c>
      <c r="B508" s="29" t="s">
        <v>3387</v>
      </c>
      <c r="C508" s="37" t="s">
        <v>644</v>
      </c>
      <c r="D508" s="29" t="s">
        <v>2498</v>
      </c>
      <c r="E508" s="29" t="s">
        <v>1916</v>
      </c>
      <c r="F508" s="29" t="s">
        <v>227</v>
      </c>
      <c r="G508" s="36">
        <v>16</v>
      </c>
      <c r="H508" s="36">
        <v>16</v>
      </c>
      <c r="I508" s="36">
        <v>15</v>
      </c>
    </row>
    <row r="509" spans="1:9" ht="16.5" hidden="1" customHeight="1">
      <c r="A509" s="28">
        <v>2012</v>
      </c>
      <c r="B509" s="38" t="s">
        <v>3386</v>
      </c>
      <c r="C509" s="15" t="s">
        <v>2490</v>
      </c>
      <c r="D509" s="29" t="s">
        <v>1988</v>
      </c>
      <c r="E509" s="29" t="s">
        <v>234</v>
      </c>
      <c r="F509" s="29" t="s">
        <v>700</v>
      </c>
      <c r="G509" s="36">
        <v>484</v>
      </c>
      <c r="H509" s="36">
        <v>150</v>
      </c>
      <c r="I509" s="36">
        <v>98</v>
      </c>
    </row>
    <row r="510" spans="1:9" ht="16.5" hidden="1" customHeight="1">
      <c r="A510" s="28">
        <v>2012</v>
      </c>
      <c r="B510" s="38" t="s">
        <v>3386</v>
      </c>
      <c r="C510" s="15" t="s">
        <v>2490</v>
      </c>
      <c r="D510" s="29" t="s">
        <v>1988</v>
      </c>
      <c r="E510" s="29" t="s">
        <v>234</v>
      </c>
      <c r="F510" s="29" t="s">
        <v>1928</v>
      </c>
      <c r="G510" s="36">
        <v>337</v>
      </c>
      <c r="H510" s="36">
        <v>225</v>
      </c>
      <c r="I510" s="36">
        <v>152</v>
      </c>
    </row>
    <row r="511" spans="1:9" ht="16.5" hidden="1" customHeight="1">
      <c r="A511" s="28">
        <v>2012</v>
      </c>
      <c r="B511" s="38" t="s">
        <v>3386</v>
      </c>
      <c r="C511" s="15" t="s">
        <v>2490</v>
      </c>
      <c r="D511" s="29" t="s">
        <v>698</v>
      </c>
      <c r="E511" s="29" t="s">
        <v>234</v>
      </c>
      <c r="F511" s="29" t="s">
        <v>1921</v>
      </c>
      <c r="G511" s="36">
        <v>205</v>
      </c>
      <c r="H511" s="36">
        <v>97</v>
      </c>
      <c r="I511" s="36">
        <v>85</v>
      </c>
    </row>
    <row r="512" spans="1:9" ht="16.5" hidden="1" customHeight="1">
      <c r="A512" s="28">
        <v>2012</v>
      </c>
      <c r="B512" s="38" t="s">
        <v>3386</v>
      </c>
      <c r="C512" s="15" t="s">
        <v>2490</v>
      </c>
      <c r="D512" s="29" t="s">
        <v>698</v>
      </c>
      <c r="E512" s="29" t="s">
        <v>234</v>
      </c>
      <c r="F512" s="29" t="s">
        <v>1933</v>
      </c>
      <c r="G512" s="36">
        <v>209</v>
      </c>
      <c r="H512" s="36">
        <v>86</v>
      </c>
      <c r="I512" s="36">
        <v>74</v>
      </c>
    </row>
    <row r="513" spans="1:9" ht="16.5" hidden="1" customHeight="1">
      <c r="A513" s="28">
        <v>2012</v>
      </c>
      <c r="B513" s="38" t="s">
        <v>3386</v>
      </c>
      <c r="C513" s="15" t="s">
        <v>2490</v>
      </c>
      <c r="D513" s="29" t="s">
        <v>1987</v>
      </c>
      <c r="E513" s="29" t="s">
        <v>234</v>
      </c>
      <c r="F513" s="29" t="s">
        <v>1922</v>
      </c>
      <c r="G513" s="36">
        <v>32</v>
      </c>
      <c r="H513" s="36">
        <v>26</v>
      </c>
      <c r="I513" s="36">
        <v>19</v>
      </c>
    </row>
    <row r="514" spans="1:9" ht="16.5" hidden="1" customHeight="1">
      <c r="A514" s="28">
        <v>2012</v>
      </c>
      <c r="B514" s="38" t="s">
        <v>3386</v>
      </c>
      <c r="C514" s="15" t="s">
        <v>2490</v>
      </c>
      <c r="D514" s="29" t="s">
        <v>1987</v>
      </c>
      <c r="E514" s="29" t="s">
        <v>234</v>
      </c>
      <c r="F514" s="29" t="s">
        <v>1923</v>
      </c>
      <c r="G514" s="36">
        <v>91</v>
      </c>
      <c r="H514" s="36">
        <v>84</v>
      </c>
      <c r="I514" s="36">
        <v>58</v>
      </c>
    </row>
    <row r="515" spans="1:9" ht="16.5" hidden="1" customHeight="1">
      <c r="A515" s="28">
        <v>2012</v>
      </c>
      <c r="B515" s="38" t="s">
        <v>3386</v>
      </c>
      <c r="C515" s="15" t="s">
        <v>2490</v>
      </c>
      <c r="D515" s="29" t="s">
        <v>1987</v>
      </c>
      <c r="E515" s="29" t="s">
        <v>234</v>
      </c>
      <c r="F515" s="29" t="s">
        <v>1940</v>
      </c>
      <c r="G515" s="36">
        <v>19</v>
      </c>
      <c r="H515" s="36">
        <v>19</v>
      </c>
      <c r="I515" s="36">
        <v>13</v>
      </c>
    </row>
    <row r="516" spans="1:9" ht="16.5" hidden="1" customHeight="1">
      <c r="A516" s="28">
        <v>2012</v>
      </c>
      <c r="B516" s="38" t="s">
        <v>3386</v>
      </c>
      <c r="C516" s="15" t="s">
        <v>2490</v>
      </c>
      <c r="D516" s="29" t="s">
        <v>1987</v>
      </c>
      <c r="E516" s="29" t="s">
        <v>234</v>
      </c>
      <c r="F516" s="29" t="s">
        <v>1941</v>
      </c>
      <c r="G516" s="36">
        <v>76</v>
      </c>
      <c r="H516" s="36">
        <v>67</v>
      </c>
      <c r="I516" s="36">
        <v>44</v>
      </c>
    </row>
    <row r="517" spans="1:9" ht="16.5" hidden="1" customHeight="1">
      <c r="A517" s="28">
        <v>2012</v>
      </c>
      <c r="B517" s="38" t="s">
        <v>3386</v>
      </c>
      <c r="C517" s="15" t="s">
        <v>2490</v>
      </c>
      <c r="D517" s="29" t="s">
        <v>1987</v>
      </c>
      <c r="E517" s="29" t="s">
        <v>234</v>
      </c>
      <c r="F517" s="29" t="s">
        <v>1942</v>
      </c>
      <c r="G517" s="36">
        <v>74</v>
      </c>
      <c r="H517" s="36">
        <v>66</v>
      </c>
      <c r="I517" s="36">
        <v>48</v>
      </c>
    </row>
    <row r="518" spans="1:9" ht="16.5" hidden="1" customHeight="1">
      <c r="A518" s="28">
        <v>2012</v>
      </c>
      <c r="B518" s="38" t="s">
        <v>3386</v>
      </c>
      <c r="C518" s="15" t="s">
        <v>2490</v>
      </c>
      <c r="D518" s="29" t="s">
        <v>2496</v>
      </c>
      <c r="E518" s="29" t="s">
        <v>234</v>
      </c>
      <c r="F518" s="29" t="s">
        <v>1919</v>
      </c>
      <c r="G518" s="36">
        <v>543</v>
      </c>
      <c r="H518" s="36">
        <v>332</v>
      </c>
      <c r="I518" s="36">
        <v>230</v>
      </c>
    </row>
    <row r="519" spans="1:9" ht="16.5" hidden="1" customHeight="1">
      <c r="A519" s="28">
        <v>2012</v>
      </c>
      <c r="B519" s="38" t="s">
        <v>3386</v>
      </c>
      <c r="C519" s="15" t="s">
        <v>2490</v>
      </c>
      <c r="D519" s="29" t="s">
        <v>2496</v>
      </c>
      <c r="E519" s="29" t="s">
        <v>234</v>
      </c>
      <c r="F519" s="29" t="s">
        <v>1926</v>
      </c>
      <c r="G519" s="36">
        <v>211</v>
      </c>
      <c r="H519" s="36">
        <v>183</v>
      </c>
      <c r="I519" s="36">
        <v>143</v>
      </c>
    </row>
    <row r="520" spans="1:9" ht="16.5" hidden="1" customHeight="1">
      <c r="A520" s="28">
        <v>2012</v>
      </c>
      <c r="B520" s="38" t="s">
        <v>3386</v>
      </c>
      <c r="C520" s="15" t="s">
        <v>2490</v>
      </c>
      <c r="D520" s="29" t="s">
        <v>2496</v>
      </c>
      <c r="E520" s="29" t="s">
        <v>234</v>
      </c>
      <c r="F520" s="29" t="s">
        <v>1930</v>
      </c>
      <c r="G520" s="36">
        <v>227</v>
      </c>
      <c r="H520" s="36">
        <v>182</v>
      </c>
      <c r="I520" s="36">
        <v>93</v>
      </c>
    </row>
    <row r="521" spans="1:9" ht="16.5" hidden="1" customHeight="1">
      <c r="A521" s="28">
        <v>2012</v>
      </c>
      <c r="B521" s="38" t="s">
        <v>3386</v>
      </c>
      <c r="C521" s="15" t="s">
        <v>2490</v>
      </c>
      <c r="D521" s="29" t="s">
        <v>2497</v>
      </c>
      <c r="E521" s="29" t="s">
        <v>234</v>
      </c>
      <c r="F521" s="29" t="s">
        <v>1927</v>
      </c>
      <c r="G521" s="36">
        <v>563</v>
      </c>
      <c r="H521" s="36">
        <v>209</v>
      </c>
      <c r="I521" s="36">
        <v>129</v>
      </c>
    </row>
    <row r="522" spans="1:9" ht="16.5" hidden="1" customHeight="1">
      <c r="A522" s="28">
        <v>2012</v>
      </c>
      <c r="B522" s="38" t="s">
        <v>3386</v>
      </c>
      <c r="C522" s="15" t="s">
        <v>2490</v>
      </c>
      <c r="D522" s="29" t="s">
        <v>2499</v>
      </c>
      <c r="E522" s="29" t="s">
        <v>234</v>
      </c>
      <c r="F522" s="29" t="s">
        <v>1924</v>
      </c>
      <c r="G522" s="36">
        <v>141</v>
      </c>
      <c r="H522" s="36">
        <v>105</v>
      </c>
      <c r="I522" s="36">
        <v>69</v>
      </c>
    </row>
    <row r="523" spans="1:9" ht="16.5" hidden="1" customHeight="1">
      <c r="A523" s="28">
        <v>2012</v>
      </c>
      <c r="B523" s="38" t="s">
        <v>3386</v>
      </c>
      <c r="C523" s="15" t="s">
        <v>2490</v>
      </c>
      <c r="D523" s="29" t="s">
        <v>2499</v>
      </c>
      <c r="E523" s="29" t="s">
        <v>234</v>
      </c>
      <c r="F523" s="29" t="s">
        <v>1943</v>
      </c>
      <c r="G523" s="36">
        <v>204</v>
      </c>
      <c r="H523" s="36">
        <v>67</v>
      </c>
      <c r="I523" s="36">
        <v>54</v>
      </c>
    </row>
    <row r="524" spans="1:9" ht="16.5" hidden="1" customHeight="1">
      <c r="A524" s="28">
        <v>2012</v>
      </c>
      <c r="B524" s="38" t="s">
        <v>3386</v>
      </c>
      <c r="C524" s="15" t="s">
        <v>2490</v>
      </c>
      <c r="D524" s="29" t="s">
        <v>3382</v>
      </c>
      <c r="E524" s="29" t="s">
        <v>234</v>
      </c>
      <c r="F524" s="29" t="s">
        <v>722</v>
      </c>
      <c r="G524" s="36">
        <v>54</v>
      </c>
      <c r="H524" s="36">
        <v>35</v>
      </c>
      <c r="I524" s="36">
        <v>25</v>
      </c>
    </row>
    <row r="525" spans="1:9" ht="16.5" hidden="1" customHeight="1">
      <c r="A525" s="28">
        <v>2012</v>
      </c>
      <c r="B525" s="38" t="s">
        <v>3386</v>
      </c>
      <c r="C525" s="15" t="s">
        <v>2490</v>
      </c>
      <c r="D525" s="29" t="s">
        <v>3382</v>
      </c>
      <c r="E525" s="29" t="s">
        <v>234</v>
      </c>
      <c r="F525" s="29" t="s">
        <v>1932</v>
      </c>
      <c r="G525" s="36">
        <v>72</v>
      </c>
      <c r="H525" s="36">
        <v>42</v>
      </c>
      <c r="I525" s="36">
        <v>32</v>
      </c>
    </row>
    <row r="526" spans="1:9" ht="16.5" hidden="1" customHeight="1">
      <c r="A526" s="28">
        <v>2012</v>
      </c>
      <c r="B526" s="38" t="s">
        <v>3386</v>
      </c>
      <c r="C526" s="15" t="s">
        <v>2490</v>
      </c>
      <c r="D526" s="29" t="s">
        <v>3382</v>
      </c>
      <c r="E526" s="29" t="s">
        <v>234</v>
      </c>
      <c r="F526" s="29" t="s">
        <v>1935</v>
      </c>
      <c r="G526" s="36">
        <v>39</v>
      </c>
      <c r="H526" s="36">
        <v>35</v>
      </c>
      <c r="I526" s="36">
        <v>28</v>
      </c>
    </row>
    <row r="527" spans="1:9" ht="16.5" hidden="1" customHeight="1">
      <c r="A527" s="28">
        <v>2012</v>
      </c>
      <c r="B527" s="38" t="s">
        <v>3386</v>
      </c>
      <c r="C527" s="15" t="s">
        <v>2490</v>
      </c>
      <c r="D527" s="29" t="s">
        <v>3382</v>
      </c>
      <c r="E527" s="29" t="s">
        <v>234</v>
      </c>
      <c r="F527" s="29" t="s">
        <v>1944</v>
      </c>
      <c r="G527" s="36">
        <v>28</v>
      </c>
      <c r="H527" s="36">
        <v>25</v>
      </c>
      <c r="I527" s="36">
        <v>21</v>
      </c>
    </row>
    <row r="528" spans="1:9" ht="16.5" hidden="1" customHeight="1">
      <c r="A528" s="28">
        <v>2012</v>
      </c>
      <c r="B528" s="38" t="s">
        <v>3386</v>
      </c>
      <c r="C528" s="15" t="s">
        <v>2490</v>
      </c>
      <c r="D528" s="29" t="s">
        <v>3383</v>
      </c>
      <c r="E528" s="29" t="s">
        <v>234</v>
      </c>
      <c r="F528" s="29" t="s">
        <v>1990</v>
      </c>
      <c r="G528" s="36">
        <v>41</v>
      </c>
      <c r="H528" s="36">
        <v>25</v>
      </c>
      <c r="I528" s="36">
        <v>23</v>
      </c>
    </row>
    <row r="529" spans="1:9" ht="16.5" hidden="1" customHeight="1">
      <c r="A529" s="28">
        <v>2012</v>
      </c>
      <c r="B529" s="38" t="s">
        <v>3386</v>
      </c>
      <c r="C529" s="15" t="s">
        <v>2490</v>
      </c>
      <c r="D529" s="29" t="s">
        <v>3383</v>
      </c>
      <c r="E529" s="29" t="s">
        <v>234</v>
      </c>
      <c r="F529" s="29" t="s">
        <v>1925</v>
      </c>
      <c r="G529" s="36">
        <v>512</v>
      </c>
      <c r="H529" s="36">
        <v>235</v>
      </c>
      <c r="I529" s="36">
        <v>166</v>
      </c>
    </row>
    <row r="530" spans="1:9" ht="16.5" hidden="1" customHeight="1">
      <c r="A530" s="28">
        <v>2012</v>
      </c>
      <c r="B530" s="38" t="s">
        <v>3386</v>
      </c>
      <c r="C530" s="15" t="s">
        <v>2490</v>
      </c>
      <c r="D530" s="29" t="s">
        <v>3383</v>
      </c>
      <c r="E530" s="29" t="s">
        <v>234</v>
      </c>
      <c r="F530" s="29" t="s">
        <v>94</v>
      </c>
      <c r="G530" s="36">
        <v>136</v>
      </c>
      <c r="H530" s="36">
        <v>100</v>
      </c>
      <c r="I530" s="36">
        <v>80</v>
      </c>
    </row>
    <row r="531" spans="1:9" ht="16.5" hidden="1" customHeight="1">
      <c r="A531" s="28">
        <v>2012</v>
      </c>
      <c r="B531" s="38" t="s">
        <v>3386</v>
      </c>
      <c r="C531" s="15" t="s">
        <v>2490</v>
      </c>
      <c r="D531" s="29" t="s">
        <v>709</v>
      </c>
      <c r="E531" s="29" t="s">
        <v>234</v>
      </c>
      <c r="F531" s="29" t="s">
        <v>106</v>
      </c>
      <c r="G531" s="36">
        <v>51</v>
      </c>
      <c r="H531" s="36">
        <v>48</v>
      </c>
      <c r="I531" s="36">
        <v>42</v>
      </c>
    </row>
    <row r="532" spans="1:9" ht="16.5" hidden="1" customHeight="1">
      <c r="A532" s="28">
        <v>2012</v>
      </c>
      <c r="B532" s="38" t="s">
        <v>3386</v>
      </c>
      <c r="C532" s="15" t="s">
        <v>2490</v>
      </c>
      <c r="D532" s="29" t="s">
        <v>1931</v>
      </c>
      <c r="E532" s="29" t="s">
        <v>234</v>
      </c>
      <c r="F532" s="29" t="s">
        <v>1931</v>
      </c>
      <c r="G532" s="36">
        <v>75</v>
      </c>
      <c r="H532" s="36">
        <v>75</v>
      </c>
      <c r="I532" s="36">
        <v>47</v>
      </c>
    </row>
    <row r="533" spans="1:9" ht="16.5" hidden="1" customHeight="1">
      <c r="A533" s="28">
        <v>2012</v>
      </c>
      <c r="B533" s="38" t="s">
        <v>3386</v>
      </c>
      <c r="C533" s="15" t="s">
        <v>2490</v>
      </c>
      <c r="D533" s="29" t="s">
        <v>1989</v>
      </c>
      <c r="E533" s="29" t="s">
        <v>234</v>
      </c>
      <c r="F533" s="29" t="s">
        <v>1929</v>
      </c>
      <c r="G533" s="36">
        <v>56</v>
      </c>
      <c r="H533" s="36">
        <v>44</v>
      </c>
      <c r="I533" s="36">
        <v>35</v>
      </c>
    </row>
    <row r="534" spans="1:9" ht="16.5" hidden="1" customHeight="1">
      <c r="A534" s="28">
        <v>2012</v>
      </c>
      <c r="B534" s="38" t="s">
        <v>3386</v>
      </c>
      <c r="C534" s="15" t="s">
        <v>2490</v>
      </c>
      <c r="D534" s="29" t="s">
        <v>1934</v>
      </c>
      <c r="E534" s="29" t="s">
        <v>234</v>
      </c>
      <c r="F534" s="29" t="s">
        <v>1934</v>
      </c>
      <c r="G534" s="36">
        <v>24</v>
      </c>
      <c r="H534" s="36">
        <v>22</v>
      </c>
      <c r="I534" s="36">
        <v>17</v>
      </c>
    </row>
    <row r="535" spans="1:9" ht="16.5" hidden="1" customHeight="1">
      <c r="A535" s="28">
        <v>2012</v>
      </c>
      <c r="B535" s="38" t="s">
        <v>3386</v>
      </c>
      <c r="C535" s="15" t="s">
        <v>2490</v>
      </c>
      <c r="D535" s="29" t="s">
        <v>1934</v>
      </c>
      <c r="E535" s="29" t="s">
        <v>234</v>
      </c>
      <c r="F535" s="29" t="s">
        <v>122</v>
      </c>
      <c r="G535" s="36">
        <v>8</v>
      </c>
      <c r="H535" s="36">
        <v>7</v>
      </c>
      <c r="I535" s="36">
        <v>7</v>
      </c>
    </row>
    <row r="536" spans="1:9" ht="16.5" hidden="1" customHeight="1">
      <c r="A536" s="28">
        <v>2012</v>
      </c>
      <c r="B536" s="38" t="s">
        <v>3386</v>
      </c>
      <c r="C536" s="15" t="s">
        <v>2490</v>
      </c>
      <c r="D536" s="29" t="s">
        <v>2498</v>
      </c>
      <c r="E536" s="29" t="s">
        <v>234</v>
      </c>
      <c r="F536" s="29" t="s">
        <v>1958</v>
      </c>
      <c r="G536" s="36">
        <v>292</v>
      </c>
      <c r="H536" s="36">
        <v>204</v>
      </c>
      <c r="I536" s="36">
        <v>88</v>
      </c>
    </row>
    <row r="537" spans="1:9" ht="16.5" hidden="1" customHeight="1">
      <c r="A537" s="28">
        <v>2012</v>
      </c>
      <c r="B537" s="38" t="s">
        <v>3386</v>
      </c>
      <c r="C537" s="15" t="s">
        <v>2490</v>
      </c>
      <c r="D537" s="29" t="s">
        <v>2498</v>
      </c>
      <c r="E537" s="29" t="s">
        <v>234</v>
      </c>
      <c r="F537" s="29" t="s">
        <v>1936</v>
      </c>
      <c r="G537" s="36">
        <v>96</v>
      </c>
      <c r="H537" s="36">
        <v>89</v>
      </c>
      <c r="I537" s="36">
        <v>47</v>
      </c>
    </row>
    <row r="538" spans="1:9" ht="16.5" hidden="1" customHeight="1">
      <c r="A538" s="28">
        <v>2012</v>
      </c>
      <c r="B538" s="38" t="s">
        <v>3386</v>
      </c>
      <c r="C538" s="15" t="s">
        <v>2490</v>
      </c>
      <c r="D538" s="29" t="s">
        <v>2498</v>
      </c>
      <c r="E538" s="29" t="s">
        <v>234</v>
      </c>
      <c r="F538" s="29" t="s">
        <v>1937</v>
      </c>
      <c r="G538" s="36">
        <v>127</v>
      </c>
      <c r="H538" s="36">
        <v>118</v>
      </c>
      <c r="I538" s="36">
        <v>61</v>
      </c>
    </row>
    <row r="539" spans="1:9" ht="16.5" hidden="1" customHeight="1">
      <c r="A539" s="28">
        <v>2012</v>
      </c>
      <c r="B539" s="38" t="s">
        <v>3386</v>
      </c>
      <c r="C539" s="15" t="s">
        <v>2490</v>
      </c>
      <c r="D539" s="29" t="s">
        <v>2498</v>
      </c>
      <c r="E539" s="29" t="s">
        <v>234</v>
      </c>
      <c r="F539" s="29" t="s">
        <v>1938</v>
      </c>
      <c r="G539" s="36">
        <v>587</v>
      </c>
      <c r="H539" s="36">
        <v>294</v>
      </c>
      <c r="I539" s="36">
        <v>140</v>
      </c>
    </row>
    <row r="540" spans="1:9" ht="16.5" hidden="1" customHeight="1">
      <c r="A540" s="28">
        <v>2012</v>
      </c>
      <c r="B540" s="38" t="s">
        <v>3386</v>
      </c>
      <c r="C540" s="15" t="s">
        <v>2490</v>
      </c>
      <c r="D540" s="29" t="s">
        <v>1948</v>
      </c>
      <c r="E540" s="29" t="s">
        <v>234</v>
      </c>
      <c r="F540" s="29" t="s">
        <v>1948</v>
      </c>
      <c r="G540" s="36">
        <v>918</v>
      </c>
      <c r="H540" s="36">
        <v>149</v>
      </c>
      <c r="I540" s="36">
        <v>94</v>
      </c>
    </row>
    <row r="541" spans="1:9" ht="16.5" hidden="1" customHeight="1">
      <c r="A541" s="28">
        <v>2012</v>
      </c>
      <c r="B541" s="38" t="s">
        <v>3386</v>
      </c>
      <c r="C541" s="15" t="s">
        <v>2490</v>
      </c>
      <c r="D541" s="29" t="s">
        <v>1949</v>
      </c>
      <c r="E541" s="29" t="s">
        <v>234</v>
      </c>
      <c r="F541" s="29" t="s">
        <v>1949</v>
      </c>
      <c r="G541" s="36">
        <v>151</v>
      </c>
      <c r="H541" s="36">
        <v>74</v>
      </c>
      <c r="I541" s="36">
        <v>57</v>
      </c>
    </row>
    <row r="542" spans="1:9" ht="16.5" hidden="1" customHeight="1">
      <c r="A542" s="28">
        <v>2012</v>
      </c>
      <c r="B542" s="38" t="s">
        <v>3386</v>
      </c>
      <c r="C542" s="15" t="s">
        <v>2490</v>
      </c>
      <c r="D542" s="29" t="s">
        <v>730</v>
      </c>
      <c r="E542" s="29" t="s">
        <v>234</v>
      </c>
      <c r="F542" s="29" t="s">
        <v>730</v>
      </c>
      <c r="G542" s="36">
        <v>264</v>
      </c>
      <c r="H542" s="36">
        <v>132</v>
      </c>
      <c r="I542" s="36">
        <v>99</v>
      </c>
    </row>
    <row r="543" spans="1:9" ht="16.5" hidden="1" customHeight="1">
      <c r="A543" s="28">
        <v>2012</v>
      </c>
      <c r="B543" s="38" t="s">
        <v>3386</v>
      </c>
      <c r="C543" s="15" t="s">
        <v>2490</v>
      </c>
      <c r="D543" s="29" t="s">
        <v>1945</v>
      </c>
      <c r="E543" s="29" t="s">
        <v>234</v>
      </c>
      <c r="F543" s="29" t="s">
        <v>1945</v>
      </c>
      <c r="G543" s="36">
        <v>20</v>
      </c>
      <c r="H543" s="36">
        <v>20</v>
      </c>
      <c r="I543" s="36">
        <v>19</v>
      </c>
    </row>
    <row r="544" spans="1:9" ht="16.5" hidden="1" customHeight="1">
      <c r="A544" s="28">
        <v>2012</v>
      </c>
      <c r="B544" s="38" t="s">
        <v>3386</v>
      </c>
      <c r="C544" s="15" t="s">
        <v>2490</v>
      </c>
      <c r="D544" s="29" t="s">
        <v>1945</v>
      </c>
      <c r="E544" s="29" t="s">
        <v>234</v>
      </c>
      <c r="F544" s="29" t="s">
        <v>196</v>
      </c>
      <c r="G544" s="36">
        <v>18</v>
      </c>
      <c r="H544" s="36">
        <v>17</v>
      </c>
      <c r="I544" s="36">
        <v>13</v>
      </c>
    </row>
    <row r="545" spans="1:9" ht="16.5" hidden="1" customHeight="1">
      <c r="A545" s="28">
        <v>2012</v>
      </c>
      <c r="B545" s="29" t="s">
        <v>3387</v>
      </c>
      <c r="C545" s="15" t="s">
        <v>2490</v>
      </c>
      <c r="D545" s="29" t="s">
        <v>1988</v>
      </c>
      <c r="E545" s="29" t="s">
        <v>234</v>
      </c>
      <c r="F545" s="29" t="s">
        <v>700</v>
      </c>
      <c r="G545" s="36">
        <v>390</v>
      </c>
      <c r="H545" s="36">
        <v>168</v>
      </c>
      <c r="I545" s="36">
        <v>102</v>
      </c>
    </row>
    <row r="546" spans="1:9" ht="16.5" hidden="1" customHeight="1">
      <c r="A546" s="28">
        <v>2012</v>
      </c>
      <c r="B546" s="29" t="s">
        <v>3387</v>
      </c>
      <c r="C546" s="15" t="s">
        <v>2490</v>
      </c>
      <c r="D546" s="29" t="s">
        <v>1988</v>
      </c>
      <c r="E546" s="29" t="s">
        <v>234</v>
      </c>
      <c r="F546" s="29" t="s">
        <v>1928</v>
      </c>
      <c r="G546" s="36">
        <v>272</v>
      </c>
      <c r="H546" s="36">
        <v>146</v>
      </c>
      <c r="I546" s="36">
        <v>98</v>
      </c>
    </row>
    <row r="547" spans="1:9" ht="16.5" hidden="1" customHeight="1">
      <c r="A547" s="28">
        <v>2012</v>
      </c>
      <c r="B547" s="29" t="s">
        <v>3387</v>
      </c>
      <c r="C547" s="15" t="s">
        <v>2490</v>
      </c>
      <c r="D547" s="29" t="s">
        <v>698</v>
      </c>
      <c r="E547" s="29" t="s">
        <v>234</v>
      </c>
      <c r="F547" s="29" t="s">
        <v>1921</v>
      </c>
      <c r="G547" s="36">
        <v>207</v>
      </c>
      <c r="H547" s="36">
        <v>89</v>
      </c>
      <c r="I547" s="36">
        <v>74</v>
      </c>
    </row>
    <row r="548" spans="1:9" ht="16.5" hidden="1" customHeight="1">
      <c r="A548" s="28">
        <v>2012</v>
      </c>
      <c r="B548" s="29" t="s">
        <v>3387</v>
      </c>
      <c r="C548" s="15" t="s">
        <v>2490</v>
      </c>
      <c r="D548" s="29" t="s">
        <v>698</v>
      </c>
      <c r="E548" s="29" t="s">
        <v>234</v>
      </c>
      <c r="F548" s="29" t="s">
        <v>1933</v>
      </c>
      <c r="G548" s="36">
        <v>214</v>
      </c>
      <c r="H548" s="36">
        <v>82</v>
      </c>
      <c r="I548" s="36">
        <v>69</v>
      </c>
    </row>
    <row r="549" spans="1:9" ht="16.5" hidden="1" customHeight="1">
      <c r="A549" s="28">
        <v>2012</v>
      </c>
      <c r="B549" s="29" t="s">
        <v>3387</v>
      </c>
      <c r="C549" s="15" t="s">
        <v>2490</v>
      </c>
      <c r="D549" s="29" t="s">
        <v>1987</v>
      </c>
      <c r="E549" s="29" t="s">
        <v>234</v>
      </c>
      <c r="F549" s="29" t="s">
        <v>1922</v>
      </c>
      <c r="G549" s="36">
        <v>28</v>
      </c>
      <c r="H549" s="36">
        <v>27</v>
      </c>
      <c r="I549" s="36">
        <v>18</v>
      </c>
    </row>
    <row r="550" spans="1:9" ht="16.5" hidden="1" customHeight="1">
      <c r="A550" s="28">
        <v>2012</v>
      </c>
      <c r="B550" s="29" t="s">
        <v>3387</v>
      </c>
      <c r="C550" s="15" t="s">
        <v>2490</v>
      </c>
      <c r="D550" s="29" t="s">
        <v>1987</v>
      </c>
      <c r="E550" s="29" t="s">
        <v>234</v>
      </c>
      <c r="F550" s="29" t="s">
        <v>1923</v>
      </c>
      <c r="G550" s="36">
        <v>53</v>
      </c>
      <c r="H550" s="36">
        <v>50</v>
      </c>
      <c r="I550" s="36">
        <v>31</v>
      </c>
    </row>
    <row r="551" spans="1:9" ht="16.5" hidden="1" customHeight="1">
      <c r="A551" s="28">
        <v>2012</v>
      </c>
      <c r="B551" s="29" t="s">
        <v>3387</v>
      </c>
      <c r="C551" s="15" t="s">
        <v>2490</v>
      </c>
      <c r="D551" s="29" t="s">
        <v>1987</v>
      </c>
      <c r="E551" s="29" t="s">
        <v>234</v>
      </c>
      <c r="F551" s="29" t="s">
        <v>1940</v>
      </c>
      <c r="G551" s="36">
        <v>15</v>
      </c>
      <c r="H551" s="36">
        <v>13</v>
      </c>
      <c r="I551" s="36">
        <v>9</v>
      </c>
    </row>
    <row r="552" spans="1:9" ht="16.5" hidden="1" customHeight="1">
      <c r="A552" s="28">
        <v>2012</v>
      </c>
      <c r="B552" s="29" t="s">
        <v>3387</v>
      </c>
      <c r="C552" s="15" t="s">
        <v>2490</v>
      </c>
      <c r="D552" s="29" t="s">
        <v>1987</v>
      </c>
      <c r="E552" s="29" t="s">
        <v>234</v>
      </c>
      <c r="F552" s="29" t="s">
        <v>1941</v>
      </c>
      <c r="G552" s="36">
        <v>50</v>
      </c>
      <c r="H552" s="36">
        <v>40</v>
      </c>
      <c r="I552" s="36">
        <v>33</v>
      </c>
    </row>
    <row r="553" spans="1:9" ht="16.5" hidden="1" customHeight="1">
      <c r="A553" s="28">
        <v>2012</v>
      </c>
      <c r="B553" s="29" t="s">
        <v>3387</v>
      </c>
      <c r="C553" s="15" t="s">
        <v>2490</v>
      </c>
      <c r="D553" s="29" t="s">
        <v>1987</v>
      </c>
      <c r="E553" s="29" t="s">
        <v>234</v>
      </c>
      <c r="F553" s="29" t="s">
        <v>1942</v>
      </c>
      <c r="G553" s="36">
        <v>70</v>
      </c>
      <c r="H553" s="36">
        <v>58</v>
      </c>
      <c r="I553" s="36">
        <v>41</v>
      </c>
    </row>
    <row r="554" spans="1:9" ht="16.5" hidden="1" customHeight="1">
      <c r="A554" s="28">
        <v>2012</v>
      </c>
      <c r="B554" s="29" t="s">
        <v>3387</v>
      </c>
      <c r="C554" s="15" t="s">
        <v>2490</v>
      </c>
      <c r="D554" s="29" t="s">
        <v>2496</v>
      </c>
      <c r="E554" s="29" t="s">
        <v>234</v>
      </c>
      <c r="F554" s="29" t="s">
        <v>1919</v>
      </c>
      <c r="G554" s="36">
        <v>528</v>
      </c>
      <c r="H554" s="36">
        <v>387</v>
      </c>
      <c r="I554" s="36">
        <v>261</v>
      </c>
    </row>
    <row r="555" spans="1:9" ht="16.5" hidden="1" customHeight="1">
      <c r="A555" s="28">
        <v>2012</v>
      </c>
      <c r="B555" s="29" t="s">
        <v>3387</v>
      </c>
      <c r="C555" s="15" t="s">
        <v>2490</v>
      </c>
      <c r="D555" s="29" t="s">
        <v>2496</v>
      </c>
      <c r="E555" s="29" t="s">
        <v>234</v>
      </c>
      <c r="F555" s="29" t="s">
        <v>1926</v>
      </c>
      <c r="G555" s="36">
        <v>111</v>
      </c>
      <c r="H555" s="36">
        <v>106</v>
      </c>
      <c r="I555" s="36">
        <v>89</v>
      </c>
    </row>
    <row r="556" spans="1:9" ht="16.5" hidden="1" customHeight="1">
      <c r="A556" s="28">
        <v>2012</v>
      </c>
      <c r="B556" s="29" t="s">
        <v>3387</v>
      </c>
      <c r="C556" s="15" t="s">
        <v>2490</v>
      </c>
      <c r="D556" s="29" t="s">
        <v>2496</v>
      </c>
      <c r="E556" s="29" t="s">
        <v>234</v>
      </c>
      <c r="F556" s="29" t="s">
        <v>1930</v>
      </c>
      <c r="G556" s="36">
        <v>170</v>
      </c>
      <c r="H556" s="36">
        <v>121</v>
      </c>
      <c r="I556" s="36">
        <v>60</v>
      </c>
    </row>
    <row r="557" spans="1:9" ht="16.5" hidden="1" customHeight="1">
      <c r="A557" s="28">
        <v>2012</v>
      </c>
      <c r="B557" s="29" t="s">
        <v>3387</v>
      </c>
      <c r="C557" s="15" t="s">
        <v>2490</v>
      </c>
      <c r="D557" s="29" t="s">
        <v>2497</v>
      </c>
      <c r="E557" s="29" t="s">
        <v>234</v>
      </c>
      <c r="F557" s="29" t="s">
        <v>1927</v>
      </c>
      <c r="G557" s="36">
        <v>470</v>
      </c>
      <c r="H557" s="36">
        <v>216</v>
      </c>
      <c r="I557" s="36">
        <v>106</v>
      </c>
    </row>
    <row r="558" spans="1:9" ht="16.5" hidden="1" customHeight="1">
      <c r="A558" s="28">
        <v>2012</v>
      </c>
      <c r="B558" s="29" t="s">
        <v>3387</v>
      </c>
      <c r="C558" s="15" t="s">
        <v>2490</v>
      </c>
      <c r="D558" s="29" t="s">
        <v>2499</v>
      </c>
      <c r="E558" s="29" t="s">
        <v>234</v>
      </c>
      <c r="F558" s="29" t="s">
        <v>1924</v>
      </c>
      <c r="G558" s="36">
        <v>103</v>
      </c>
      <c r="H558" s="36">
        <v>84</v>
      </c>
      <c r="I558" s="36">
        <v>55</v>
      </c>
    </row>
    <row r="559" spans="1:9" ht="16.5" hidden="1" customHeight="1">
      <c r="A559" s="28">
        <v>2012</v>
      </c>
      <c r="B559" s="29" t="s">
        <v>3387</v>
      </c>
      <c r="C559" s="15" t="s">
        <v>2490</v>
      </c>
      <c r="D559" s="29" t="s">
        <v>2499</v>
      </c>
      <c r="E559" s="29" t="s">
        <v>234</v>
      </c>
      <c r="F559" s="29" t="s">
        <v>1943</v>
      </c>
      <c r="G559" s="36">
        <v>161</v>
      </c>
      <c r="H559" s="36">
        <v>73</v>
      </c>
      <c r="I559" s="36">
        <v>52</v>
      </c>
    </row>
    <row r="560" spans="1:9" ht="16.5" hidden="1" customHeight="1">
      <c r="A560" s="28">
        <v>2012</v>
      </c>
      <c r="B560" s="29" t="s">
        <v>3387</v>
      </c>
      <c r="C560" s="15" t="s">
        <v>2490</v>
      </c>
      <c r="D560" s="29" t="s">
        <v>3382</v>
      </c>
      <c r="E560" s="29" t="s">
        <v>234</v>
      </c>
      <c r="F560" s="29" t="s">
        <v>722</v>
      </c>
      <c r="G560" s="36">
        <v>59</v>
      </c>
      <c r="H560" s="36">
        <v>37</v>
      </c>
      <c r="I560" s="36">
        <v>25</v>
      </c>
    </row>
    <row r="561" spans="1:9" ht="16.5" hidden="1" customHeight="1">
      <c r="A561" s="28">
        <v>2012</v>
      </c>
      <c r="B561" s="29" t="s">
        <v>3387</v>
      </c>
      <c r="C561" s="15" t="s">
        <v>2490</v>
      </c>
      <c r="D561" s="29" t="s">
        <v>3382</v>
      </c>
      <c r="E561" s="29" t="s">
        <v>234</v>
      </c>
      <c r="F561" s="29" t="s">
        <v>1932</v>
      </c>
      <c r="G561" s="36">
        <v>81</v>
      </c>
      <c r="H561" s="36">
        <v>48</v>
      </c>
      <c r="I561" s="36">
        <v>36</v>
      </c>
    </row>
    <row r="562" spans="1:9" ht="16.5" hidden="1" customHeight="1">
      <c r="A562" s="28">
        <v>2012</v>
      </c>
      <c r="B562" s="29" t="s">
        <v>3387</v>
      </c>
      <c r="C562" s="15" t="s">
        <v>2490</v>
      </c>
      <c r="D562" s="29" t="s">
        <v>3382</v>
      </c>
      <c r="E562" s="29" t="s">
        <v>234</v>
      </c>
      <c r="F562" s="29" t="s">
        <v>1935</v>
      </c>
      <c r="G562" s="36">
        <v>35</v>
      </c>
      <c r="H562" s="36">
        <v>33</v>
      </c>
      <c r="I562" s="36">
        <v>21</v>
      </c>
    </row>
    <row r="563" spans="1:9" ht="16.5" hidden="1" customHeight="1">
      <c r="A563" s="28">
        <v>2012</v>
      </c>
      <c r="B563" s="29" t="s">
        <v>3387</v>
      </c>
      <c r="C563" s="15" t="s">
        <v>2490</v>
      </c>
      <c r="D563" s="29" t="s">
        <v>3382</v>
      </c>
      <c r="E563" s="29" t="s">
        <v>234</v>
      </c>
      <c r="F563" s="29" t="s">
        <v>1944</v>
      </c>
      <c r="G563" s="36">
        <v>37</v>
      </c>
      <c r="H563" s="36">
        <v>28</v>
      </c>
      <c r="I563" s="36">
        <v>24</v>
      </c>
    </row>
    <row r="564" spans="1:9" ht="16.5" hidden="1" customHeight="1">
      <c r="A564" s="28">
        <v>2012</v>
      </c>
      <c r="B564" s="29" t="s">
        <v>3387</v>
      </c>
      <c r="C564" s="15" t="s">
        <v>2490</v>
      </c>
      <c r="D564" s="29" t="s">
        <v>3383</v>
      </c>
      <c r="E564" s="29" t="s">
        <v>234</v>
      </c>
      <c r="F564" s="29" t="s">
        <v>1990</v>
      </c>
      <c r="G564" s="36">
        <v>33</v>
      </c>
      <c r="H564" s="36">
        <v>26</v>
      </c>
      <c r="I564" s="36">
        <v>25</v>
      </c>
    </row>
    <row r="565" spans="1:9" ht="16.5" hidden="1" customHeight="1">
      <c r="A565" s="28">
        <v>2012</v>
      </c>
      <c r="B565" s="29" t="s">
        <v>3387</v>
      </c>
      <c r="C565" s="15" t="s">
        <v>2490</v>
      </c>
      <c r="D565" s="29" t="s">
        <v>3383</v>
      </c>
      <c r="E565" s="29" t="s">
        <v>234</v>
      </c>
      <c r="F565" s="29" t="s">
        <v>1925</v>
      </c>
      <c r="G565" s="36">
        <v>384</v>
      </c>
      <c r="H565" s="36">
        <v>275</v>
      </c>
      <c r="I565" s="36">
        <v>201</v>
      </c>
    </row>
    <row r="566" spans="1:9" ht="16.5" hidden="1" customHeight="1">
      <c r="A566" s="28">
        <v>2012</v>
      </c>
      <c r="B566" s="29" t="s">
        <v>3387</v>
      </c>
      <c r="C566" s="15" t="s">
        <v>2490</v>
      </c>
      <c r="D566" s="29" t="s">
        <v>3383</v>
      </c>
      <c r="E566" s="29" t="s">
        <v>234</v>
      </c>
      <c r="F566" s="29" t="s">
        <v>94</v>
      </c>
      <c r="G566" s="36">
        <v>132</v>
      </c>
      <c r="H566" s="36">
        <v>111</v>
      </c>
      <c r="I566" s="36">
        <v>96</v>
      </c>
    </row>
    <row r="567" spans="1:9" ht="16.5" hidden="1" customHeight="1">
      <c r="A567" s="28">
        <v>2012</v>
      </c>
      <c r="B567" s="29" t="s">
        <v>3387</v>
      </c>
      <c r="C567" s="15" t="s">
        <v>2490</v>
      </c>
      <c r="D567" s="29" t="s">
        <v>709</v>
      </c>
      <c r="E567" s="29" t="s">
        <v>234</v>
      </c>
      <c r="F567" s="29" t="s">
        <v>106</v>
      </c>
      <c r="G567" s="36">
        <v>31</v>
      </c>
      <c r="H567" s="36">
        <v>25</v>
      </c>
      <c r="I567" s="36">
        <v>21</v>
      </c>
    </row>
    <row r="568" spans="1:9" ht="16.5" hidden="1" customHeight="1">
      <c r="A568" s="28">
        <v>2012</v>
      </c>
      <c r="B568" s="29" t="s">
        <v>3387</v>
      </c>
      <c r="C568" s="15" t="s">
        <v>2490</v>
      </c>
      <c r="D568" s="29" t="s">
        <v>1931</v>
      </c>
      <c r="E568" s="29" t="s">
        <v>234</v>
      </c>
      <c r="F568" s="29" t="s">
        <v>1931</v>
      </c>
      <c r="G568" s="36">
        <v>50</v>
      </c>
      <c r="H568" s="36">
        <v>50</v>
      </c>
      <c r="I568" s="36">
        <v>35</v>
      </c>
    </row>
    <row r="569" spans="1:9" ht="16.5" hidden="1" customHeight="1">
      <c r="A569" s="28">
        <v>2012</v>
      </c>
      <c r="B569" s="29" t="s">
        <v>3387</v>
      </c>
      <c r="C569" s="15" t="s">
        <v>2490</v>
      </c>
      <c r="D569" s="29" t="s">
        <v>1989</v>
      </c>
      <c r="E569" s="29" t="s">
        <v>234</v>
      </c>
      <c r="F569" s="29" t="s">
        <v>1929</v>
      </c>
      <c r="G569" s="36">
        <v>49</v>
      </c>
      <c r="H569" s="36">
        <v>42</v>
      </c>
      <c r="I569" s="36">
        <v>31</v>
      </c>
    </row>
    <row r="570" spans="1:9" ht="16.5" hidden="1" customHeight="1">
      <c r="A570" s="28">
        <v>2012</v>
      </c>
      <c r="B570" s="29" t="s">
        <v>3387</v>
      </c>
      <c r="C570" s="15" t="s">
        <v>2490</v>
      </c>
      <c r="D570" s="29" t="s">
        <v>1934</v>
      </c>
      <c r="E570" s="29" t="s">
        <v>234</v>
      </c>
      <c r="F570" s="29" t="s">
        <v>1934</v>
      </c>
      <c r="G570" s="36">
        <v>31</v>
      </c>
      <c r="H570" s="36">
        <v>27</v>
      </c>
      <c r="I570" s="36">
        <v>22</v>
      </c>
    </row>
    <row r="571" spans="1:9" ht="16.5" hidden="1" customHeight="1">
      <c r="A571" s="28">
        <v>2012</v>
      </c>
      <c r="B571" s="29" t="s">
        <v>3387</v>
      </c>
      <c r="C571" s="15" t="s">
        <v>2490</v>
      </c>
      <c r="D571" s="29" t="s">
        <v>1934</v>
      </c>
      <c r="E571" s="29" t="s">
        <v>234</v>
      </c>
      <c r="F571" s="29" t="s">
        <v>122</v>
      </c>
      <c r="G571" s="36">
        <v>7</v>
      </c>
      <c r="H571" s="36">
        <v>7</v>
      </c>
      <c r="I571" s="36">
        <v>4</v>
      </c>
    </row>
    <row r="572" spans="1:9" ht="16.5" hidden="1" customHeight="1">
      <c r="A572" s="28">
        <v>2012</v>
      </c>
      <c r="B572" s="29" t="s">
        <v>3387</v>
      </c>
      <c r="C572" s="15" t="s">
        <v>2490</v>
      </c>
      <c r="D572" s="29" t="s">
        <v>2498</v>
      </c>
      <c r="E572" s="29" t="s">
        <v>234</v>
      </c>
      <c r="F572" s="29" t="s">
        <v>1958</v>
      </c>
      <c r="G572" s="36">
        <v>205</v>
      </c>
      <c r="H572" s="36">
        <v>141</v>
      </c>
      <c r="I572" s="36">
        <v>83</v>
      </c>
    </row>
    <row r="573" spans="1:9" ht="16.5" hidden="1" customHeight="1">
      <c r="A573" s="28">
        <v>2012</v>
      </c>
      <c r="B573" s="29" t="s">
        <v>3387</v>
      </c>
      <c r="C573" s="15" t="s">
        <v>2490</v>
      </c>
      <c r="D573" s="29" t="s">
        <v>2498</v>
      </c>
      <c r="E573" s="29" t="s">
        <v>234</v>
      </c>
      <c r="F573" s="29" t="s">
        <v>1936</v>
      </c>
      <c r="G573" s="36">
        <v>60</v>
      </c>
      <c r="H573" s="36">
        <v>56</v>
      </c>
      <c r="I573" s="36">
        <v>25</v>
      </c>
    </row>
    <row r="574" spans="1:9" ht="16.5" hidden="1" customHeight="1">
      <c r="A574" s="28">
        <v>2012</v>
      </c>
      <c r="B574" s="29" t="s">
        <v>3387</v>
      </c>
      <c r="C574" s="15" t="s">
        <v>2490</v>
      </c>
      <c r="D574" s="29" t="s">
        <v>2498</v>
      </c>
      <c r="E574" s="29" t="s">
        <v>234</v>
      </c>
      <c r="F574" s="29" t="s">
        <v>1937</v>
      </c>
      <c r="G574" s="36">
        <v>85</v>
      </c>
      <c r="H574" s="36">
        <v>81</v>
      </c>
      <c r="I574" s="36">
        <v>46</v>
      </c>
    </row>
    <row r="575" spans="1:9" ht="16.5" hidden="1" customHeight="1">
      <c r="A575" s="28">
        <v>2012</v>
      </c>
      <c r="B575" s="29" t="s">
        <v>3387</v>
      </c>
      <c r="C575" s="15" t="s">
        <v>2490</v>
      </c>
      <c r="D575" s="29" t="s">
        <v>2498</v>
      </c>
      <c r="E575" s="29" t="s">
        <v>234</v>
      </c>
      <c r="F575" s="29" t="s">
        <v>1938</v>
      </c>
      <c r="G575" s="36">
        <v>427</v>
      </c>
      <c r="H575" s="36">
        <v>309</v>
      </c>
      <c r="I575" s="36">
        <v>140</v>
      </c>
    </row>
    <row r="576" spans="1:9" ht="16.5" hidden="1" customHeight="1">
      <c r="A576" s="28">
        <v>2012</v>
      </c>
      <c r="B576" s="29" t="s">
        <v>3387</v>
      </c>
      <c r="C576" s="15" t="s">
        <v>2490</v>
      </c>
      <c r="D576" s="29" t="s">
        <v>1948</v>
      </c>
      <c r="E576" s="29" t="s">
        <v>234</v>
      </c>
      <c r="F576" s="29" t="s">
        <v>1948</v>
      </c>
      <c r="G576" s="36">
        <v>745</v>
      </c>
      <c r="H576" s="36">
        <v>136</v>
      </c>
      <c r="I576" s="36">
        <v>93</v>
      </c>
    </row>
    <row r="577" spans="1:9" ht="16.5" hidden="1" customHeight="1">
      <c r="A577" s="28">
        <v>2012</v>
      </c>
      <c r="B577" s="29" t="s">
        <v>3387</v>
      </c>
      <c r="C577" s="15" t="s">
        <v>2490</v>
      </c>
      <c r="D577" s="29" t="s">
        <v>1949</v>
      </c>
      <c r="E577" s="29" t="s">
        <v>234</v>
      </c>
      <c r="F577" s="29" t="s">
        <v>1949</v>
      </c>
      <c r="G577" s="36">
        <v>102</v>
      </c>
      <c r="H577" s="36">
        <v>76</v>
      </c>
      <c r="I577" s="36">
        <v>62</v>
      </c>
    </row>
    <row r="578" spans="1:9" ht="16.5" hidden="1" customHeight="1">
      <c r="A578" s="28">
        <v>2012</v>
      </c>
      <c r="B578" s="29" t="s">
        <v>3387</v>
      </c>
      <c r="C578" s="15" t="s">
        <v>2490</v>
      </c>
      <c r="D578" s="29" t="s">
        <v>730</v>
      </c>
      <c r="E578" s="29" t="s">
        <v>234</v>
      </c>
      <c r="F578" s="29" t="s">
        <v>730</v>
      </c>
      <c r="G578" s="36">
        <v>300</v>
      </c>
      <c r="H578" s="36">
        <v>138</v>
      </c>
      <c r="I578" s="36">
        <v>94</v>
      </c>
    </row>
    <row r="579" spans="1:9" ht="16.5" hidden="1" customHeight="1">
      <c r="A579" s="28">
        <v>2012</v>
      </c>
      <c r="B579" s="29" t="s">
        <v>3387</v>
      </c>
      <c r="C579" s="15" t="s">
        <v>2490</v>
      </c>
      <c r="D579" s="29" t="s">
        <v>1945</v>
      </c>
      <c r="E579" s="29" t="s">
        <v>234</v>
      </c>
      <c r="F579" s="29" t="s">
        <v>1945</v>
      </c>
      <c r="G579" s="36">
        <v>20</v>
      </c>
      <c r="H579" s="36">
        <v>19</v>
      </c>
      <c r="I579" s="36">
        <v>18</v>
      </c>
    </row>
    <row r="580" spans="1:9" ht="16.5" hidden="1" customHeight="1">
      <c r="A580" s="28">
        <v>2012</v>
      </c>
      <c r="B580" s="29" t="s">
        <v>3387</v>
      </c>
      <c r="C580" s="15" t="s">
        <v>2490</v>
      </c>
      <c r="D580" s="29" t="s">
        <v>1945</v>
      </c>
      <c r="E580" s="29" t="s">
        <v>234</v>
      </c>
      <c r="F580" s="29" t="s">
        <v>196</v>
      </c>
      <c r="G580" s="36">
        <v>48</v>
      </c>
      <c r="H580" s="36">
        <v>47</v>
      </c>
      <c r="I580" s="36">
        <v>42</v>
      </c>
    </row>
    <row r="581" spans="1:9" ht="16.5" hidden="1" customHeight="1">
      <c r="A581" s="28">
        <v>2012</v>
      </c>
      <c r="B581" s="38" t="s">
        <v>3386</v>
      </c>
      <c r="C581" s="37" t="s">
        <v>644</v>
      </c>
      <c r="D581" s="29" t="s">
        <v>3385</v>
      </c>
      <c r="E581" s="29" t="s">
        <v>234</v>
      </c>
      <c r="F581" s="29" t="s">
        <v>1948</v>
      </c>
      <c r="G581" s="36">
        <v>172</v>
      </c>
      <c r="H581" s="36">
        <v>105</v>
      </c>
      <c r="I581" s="36">
        <v>74</v>
      </c>
    </row>
    <row r="582" spans="1:9" ht="16.5" hidden="1" customHeight="1">
      <c r="A582" s="28">
        <v>2012</v>
      </c>
      <c r="B582" s="38" t="s">
        <v>3386</v>
      </c>
      <c r="C582" s="37" t="s">
        <v>644</v>
      </c>
      <c r="D582" s="29" t="s">
        <v>2496</v>
      </c>
      <c r="E582" s="29" t="s">
        <v>234</v>
      </c>
      <c r="F582" s="29" t="s">
        <v>1919</v>
      </c>
      <c r="G582" s="36">
        <v>205</v>
      </c>
      <c r="H582" s="36">
        <v>179</v>
      </c>
      <c r="I582" s="36">
        <v>164</v>
      </c>
    </row>
    <row r="583" spans="1:9" ht="16.5" hidden="1" customHeight="1">
      <c r="A583" s="28">
        <v>2012</v>
      </c>
      <c r="B583" s="38" t="s">
        <v>3386</v>
      </c>
      <c r="C583" s="37" t="s">
        <v>644</v>
      </c>
      <c r="D583" s="29" t="s">
        <v>2496</v>
      </c>
      <c r="E583" s="29" t="s">
        <v>234</v>
      </c>
      <c r="F583" s="29" t="s">
        <v>1926</v>
      </c>
      <c r="G583" s="36">
        <v>38</v>
      </c>
      <c r="H583" s="36">
        <v>37</v>
      </c>
      <c r="I583" s="36">
        <v>29</v>
      </c>
    </row>
    <row r="584" spans="1:9" ht="16.5" hidden="1" customHeight="1">
      <c r="A584" s="28">
        <v>2012</v>
      </c>
      <c r="B584" s="38" t="s">
        <v>3386</v>
      </c>
      <c r="C584" s="37" t="s">
        <v>644</v>
      </c>
      <c r="D584" s="29" t="s">
        <v>2496</v>
      </c>
      <c r="E584" s="29" t="s">
        <v>234</v>
      </c>
      <c r="F584" s="29" t="s">
        <v>1930</v>
      </c>
      <c r="G584" s="36">
        <v>50</v>
      </c>
      <c r="H584" s="36">
        <v>45</v>
      </c>
      <c r="I584" s="36">
        <v>37</v>
      </c>
    </row>
    <row r="585" spans="1:9" ht="16.5" hidden="1" customHeight="1">
      <c r="A585" s="28">
        <v>2012</v>
      </c>
      <c r="B585" s="38" t="s">
        <v>3386</v>
      </c>
      <c r="C585" s="37" t="s">
        <v>644</v>
      </c>
      <c r="D585" s="29" t="s">
        <v>2496</v>
      </c>
      <c r="E585" s="29" t="s">
        <v>1916</v>
      </c>
      <c r="F585" s="29" t="s">
        <v>203</v>
      </c>
      <c r="G585" s="36">
        <v>44</v>
      </c>
      <c r="H585" s="36">
        <v>40</v>
      </c>
      <c r="I585" s="36">
        <v>34</v>
      </c>
    </row>
    <row r="586" spans="1:9" ht="16.5" hidden="1" customHeight="1">
      <c r="A586" s="28">
        <v>2012</v>
      </c>
      <c r="B586" s="38" t="s">
        <v>3386</v>
      </c>
      <c r="C586" s="37" t="s">
        <v>644</v>
      </c>
      <c r="D586" s="29" t="s">
        <v>2496</v>
      </c>
      <c r="E586" s="29" t="s">
        <v>1916</v>
      </c>
      <c r="F586" s="29" t="s">
        <v>206</v>
      </c>
      <c r="G586" s="36">
        <v>20</v>
      </c>
      <c r="H586" s="36">
        <v>20</v>
      </c>
      <c r="I586" s="36">
        <v>19</v>
      </c>
    </row>
    <row r="587" spans="1:9" ht="16.5" hidden="1" customHeight="1">
      <c r="A587" s="28">
        <v>2012</v>
      </c>
      <c r="B587" s="38" t="s">
        <v>3386</v>
      </c>
      <c r="C587" s="37" t="s">
        <v>644</v>
      </c>
      <c r="D587" s="29" t="s">
        <v>2496</v>
      </c>
      <c r="E587" s="29" t="s">
        <v>1916</v>
      </c>
      <c r="F587" s="29" t="s">
        <v>204</v>
      </c>
      <c r="G587" s="36">
        <v>52</v>
      </c>
      <c r="H587" s="36">
        <v>34</v>
      </c>
      <c r="I587" s="36">
        <v>27</v>
      </c>
    </row>
    <row r="588" spans="1:9" ht="16.5" hidden="1" customHeight="1">
      <c r="A588" s="28">
        <v>2012</v>
      </c>
      <c r="B588" s="38" t="s">
        <v>3386</v>
      </c>
      <c r="C588" s="37" t="s">
        <v>644</v>
      </c>
      <c r="D588" s="29" t="s">
        <v>2496</v>
      </c>
      <c r="E588" s="29" t="s">
        <v>1916</v>
      </c>
      <c r="F588" s="29" t="s">
        <v>207</v>
      </c>
      <c r="G588" s="36">
        <v>28</v>
      </c>
      <c r="H588" s="36">
        <v>26</v>
      </c>
      <c r="I588" s="36">
        <v>22</v>
      </c>
    </row>
    <row r="589" spans="1:9" ht="16.5" hidden="1" customHeight="1">
      <c r="A589" s="28">
        <v>2012</v>
      </c>
      <c r="B589" s="38" t="s">
        <v>3386</v>
      </c>
      <c r="C589" s="37" t="s">
        <v>644</v>
      </c>
      <c r="D589" s="29" t="s">
        <v>2496</v>
      </c>
      <c r="E589" s="29" t="s">
        <v>1916</v>
      </c>
      <c r="F589" s="29" t="s">
        <v>205</v>
      </c>
      <c r="G589" s="36">
        <v>28</v>
      </c>
      <c r="H589" s="36">
        <v>27</v>
      </c>
      <c r="I589" s="36">
        <v>21</v>
      </c>
    </row>
    <row r="590" spans="1:9" ht="16.5" hidden="1" customHeight="1">
      <c r="A590" s="28">
        <v>2012</v>
      </c>
      <c r="B590" s="38" t="s">
        <v>3386</v>
      </c>
      <c r="C590" s="37" t="s">
        <v>644</v>
      </c>
      <c r="D590" s="29" t="s">
        <v>2496</v>
      </c>
      <c r="E590" s="29" t="s">
        <v>1916</v>
      </c>
      <c r="F590" s="29" t="s">
        <v>208</v>
      </c>
      <c r="G590" s="36">
        <v>15</v>
      </c>
      <c r="H590" s="36">
        <v>15</v>
      </c>
      <c r="I590" s="36">
        <v>14</v>
      </c>
    </row>
    <row r="591" spans="1:9" ht="16.5" hidden="1" customHeight="1">
      <c r="A591" s="28">
        <v>2012</v>
      </c>
      <c r="B591" s="38" t="s">
        <v>3386</v>
      </c>
      <c r="C591" s="37" t="s">
        <v>644</v>
      </c>
      <c r="D591" s="29" t="s">
        <v>2496</v>
      </c>
      <c r="E591" s="29" t="s">
        <v>1916</v>
      </c>
      <c r="F591" s="29" t="s">
        <v>2485</v>
      </c>
      <c r="G591" s="36">
        <v>4</v>
      </c>
      <c r="H591" s="36">
        <v>3</v>
      </c>
      <c r="I591" s="36">
        <v>0</v>
      </c>
    </row>
    <row r="592" spans="1:9" ht="16.5" hidden="1" customHeight="1">
      <c r="A592" s="28">
        <v>2012</v>
      </c>
      <c r="B592" s="38" t="s">
        <v>3386</v>
      </c>
      <c r="C592" s="37" t="s">
        <v>644</v>
      </c>
      <c r="D592" s="29" t="s">
        <v>2496</v>
      </c>
      <c r="E592" s="29" t="s">
        <v>1916</v>
      </c>
      <c r="F592" s="29" t="s">
        <v>2477</v>
      </c>
      <c r="G592" s="36">
        <v>69</v>
      </c>
      <c r="H592" s="36">
        <v>64</v>
      </c>
      <c r="I592" s="36">
        <v>59</v>
      </c>
    </row>
    <row r="593" spans="1:9" ht="16.5" hidden="1" customHeight="1">
      <c r="A593" s="28">
        <v>2012</v>
      </c>
      <c r="B593" s="38" t="s">
        <v>3386</v>
      </c>
      <c r="C593" s="37" t="s">
        <v>644</v>
      </c>
      <c r="D593" s="29" t="s">
        <v>2496</v>
      </c>
      <c r="E593" s="29" t="s">
        <v>1916</v>
      </c>
      <c r="F593" s="29" t="s">
        <v>49</v>
      </c>
      <c r="G593" s="36">
        <v>10</v>
      </c>
      <c r="H593" s="36">
        <v>10</v>
      </c>
      <c r="I593" s="36">
        <v>4</v>
      </c>
    </row>
    <row r="594" spans="1:9" ht="16.5" hidden="1" customHeight="1">
      <c r="A594" s="28">
        <v>2012</v>
      </c>
      <c r="B594" s="38" t="s">
        <v>3386</v>
      </c>
      <c r="C594" s="37" t="s">
        <v>644</v>
      </c>
      <c r="D594" s="29" t="s">
        <v>2691</v>
      </c>
      <c r="E594" s="29" t="s">
        <v>234</v>
      </c>
      <c r="F594" s="29" t="s">
        <v>700</v>
      </c>
      <c r="G594" s="36">
        <v>64</v>
      </c>
      <c r="H594" s="36">
        <v>43</v>
      </c>
      <c r="I594" s="36">
        <v>31</v>
      </c>
    </row>
    <row r="595" spans="1:9" ht="16.5" hidden="1" customHeight="1">
      <c r="A595" s="28">
        <v>2012</v>
      </c>
      <c r="B595" s="38" t="s">
        <v>3386</v>
      </c>
      <c r="C595" s="37" t="s">
        <v>644</v>
      </c>
      <c r="D595" s="29" t="s">
        <v>2691</v>
      </c>
      <c r="E595" s="29" t="s">
        <v>234</v>
      </c>
      <c r="F595" s="29" t="s">
        <v>1921</v>
      </c>
      <c r="G595" s="36">
        <v>24</v>
      </c>
      <c r="H595" s="36">
        <v>19</v>
      </c>
      <c r="I595" s="36">
        <v>17</v>
      </c>
    </row>
    <row r="596" spans="1:9" ht="16.5" hidden="1" customHeight="1">
      <c r="A596" s="28">
        <v>2012</v>
      </c>
      <c r="B596" s="38" t="s">
        <v>3386</v>
      </c>
      <c r="C596" s="37" t="s">
        <v>644</v>
      </c>
      <c r="D596" s="29" t="s">
        <v>2691</v>
      </c>
      <c r="E596" s="29" t="s">
        <v>234</v>
      </c>
      <c r="F596" s="29" t="s">
        <v>1924</v>
      </c>
      <c r="G596" s="36">
        <v>16</v>
      </c>
      <c r="H596" s="36">
        <v>15</v>
      </c>
      <c r="I596" s="36">
        <v>13</v>
      </c>
    </row>
    <row r="597" spans="1:9" ht="16.5" hidden="1" customHeight="1">
      <c r="A597" s="28">
        <v>2012</v>
      </c>
      <c r="B597" s="38" t="s">
        <v>3386</v>
      </c>
      <c r="C597" s="37" t="s">
        <v>644</v>
      </c>
      <c r="D597" s="29" t="s">
        <v>2691</v>
      </c>
      <c r="E597" s="29" t="s">
        <v>234</v>
      </c>
      <c r="F597" s="29" t="s">
        <v>1956</v>
      </c>
      <c r="G597" s="36">
        <v>28</v>
      </c>
      <c r="H597" s="36">
        <v>26</v>
      </c>
      <c r="I597" s="36">
        <v>22</v>
      </c>
    </row>
    <row r="598" spans="1:9" ht="16.5" hidden="1" customHeight="1">
      <c r="A598" s="28">
        <v>2012</v>
      </c>
      <c r="B598" s="38" t="s">
        <v>3386</v>
      </c>
      <c r="C598" s="37" t="s">
        <v>644</v>
      </c>
      <c r="D598" s="29" t="s">
        <v>2691</v>
      </c>
      <c r="E598" s="29" t="s">
        <v>234</v>
      </c>
      <c r="F598" s="29" t="s">
        <v>1927</v>
      </c>
      <c r="G598" s="36">
        <v>78</v>
      </c>
      <c r="H598" s="36">
        <v>67</v>
      </c>
      <c r="I598" s="36">
        <v>61</v>
      </c>
    </row>
    <row r="599" spans="1:9" ht="16.5" hidden="1" customHeight="1">
      <c r="A599" s="28">
        <v>2012</v>
      </c>
      <c r="B599" s="38" t="s">
        <v>3386</v>
      </c>
      <c r="C599" s="37" t="s">
        <v>644</v>
      </c>
      <c r="D599" s="29" t="s">
        <v>2691</v>
      </c>
      <c r="E599" s="29" t="s">
        <v>234</v>
      </c>
      <c r="F599" s="29" t="s">
        <v>1960</v>
      </c>
      <c r="G599" s="36">
        <v>53</v>
      </c>
      <c r="H599" s="36">
        <v>37</v>
      </c>
      <c r="I599" s="36">
        <v>32</v>
      </c>
    </row>
    <row r="600" spans="1:9" ht="16.5" hidden="1" customHeight="1">
      <c r="A600" s="28">
        <v>2012</v>
      </c>
      <c r="B600" s="38" t="s">
        <v>3386</v>
      </c>
      <c r="C600" s="37" t="s">
        <v>644</v>
      </c>
      <c r="D600" s="29" t="s">
        <v>2691</v>
      </c>
      <c r="E600" s="29" t="s">
        <v>234</v>
      </c>
      <c r="F600" s="29" t="s">
        <v>1934</v>
      </c>
      <c r="G600" s="36">
        <v>16</v>
      </c>
      <c r="H600" s="36">
        <v>14</v>
      </c>
      <c r="I600" s="36">
        <v>10</v>
      </c>
    </row>
    <row r="601" spans="1:9" ht="16.5" hidden="1" customHeight="1">
      <c r="A601" s="28">
        <v>2012</v>
      </c>
      <c r="B601" s="38" t="s">
        <v>3386</v>
      </c>
      <c r="C601" s="37" t="s">
        <v>644</v>
      </c>
      <c r="D601" s="29" t="s">
        <v>2691</v>
      </c>
      <c r="E601" s="29" t="s">
        <v>234</v>
      </c>
      <c r="F601" s="29" t="s">
        <v>730</v>
      </c>
      <c r="G601" s="36">
        <v>66</v>
      </c>
      <c r="H601" s="36">
        <v>58</v>
      </c>
      <c r="I601" s="36">
        <v>51</v>
      </c>
    </row>
    <row r="602" spans="1:9" ht="16.5" hidden="1" customHeight="1">
      <c r="A602" s="28">
        <v>2012</v>
      </c>
      <c r="B602" s="38" t="s">
        <v>3386</v>
      </c>
      <c r="C602" s="37" t="s">
        <v>644</v>
      </c>
      <c r="D602" s="29" t="s">
        <v>2691</v>
      </c>
      <c r="E602" s="29" t="s">
        <v>1916</v>
      </c>
      <c r="F602" s="29" t="s">
        <v>3784</v>
      </c>
      <c r="G602" s="36">
        <v>36</v>
      </c>
      <c r="H602" s="36">
        <v>36</v>
      </c>
      <c r="I602" s="36">
        <v>33</v>
      </c>
    </row>
    <row r="603" spans="1:9" ht="16.5" hidden="1" customHeight="1">
      <c r="A603" s="28">
        <v>2012</v>
      </c>
      <c r="B603" s="38" t="s">
        <v>3386</v>
      </c>
      <c r="C603" s="37" t="s">
        <v>644</v>
      </c>
      <c r="D603" s="29" t="s">
        <v>2691</v>
      </c>
      <c r="E603" s="29" t="s">
        <v>1916</v>
      </c>
      <c r="F603" s="29" t="s">
        <v>55</v>
      </c>
      <c r="G603" s="36">
        <v>19</v>
      </c>
      <c r="H603" s="36">
        <v>19</v>
      </c>
      <c r="I603" s="36">
        <v>16</v>
      </c>
    </row>
    <row r="604" spans="1:9" ht="16.5" hidden="1" customHeight="1">
      <c r="A604" s="28">
        <v>2012</v>
      </c>
      <c r="B604" s="38" t="s">
        <v>3386</v>
      </c>
      <c r="C604" s="37" t="s">
        <v>644</v>
      </c>
      <c r="D604" s="29" t="s">
        <v>2691</v>
      </c>
      <c r="E604" s="29" t="s">
        <v>1916</v>
      </c>
      <c r="F604" s="29" t="s">
        <v>218</v>
      </c>
      <c r="G604" s="36">
        <v>23</v>
      </c>
      <c r="H604" s="36">
        <v>22</v>
      </c>
      <c r="I604" s="36">
        <v>18</v>
      </c>
    </row>
    <row r="605" spans="1:9" ht="16.5" hidden="1" customHeight="1">
      <c r="A605" s="28">
        <v>2012</v>
      </c>
      <c r="B605" s="38" t="s">
        <v>3386</v>
      </c>
      <c r="C605" s="37" t="s">
        <v>644</v>
      </c>
      <c r="D605" s="29" t="s">
        <v>2691</v>
      </c>
      <c r="E605" s="29" t="s">
        <v>1916</v>
      </c>
      <c r="F605" s="29" t="s">
        <v>216</v>
      </c>
      <c r="G605" s="36">
        <v>29</v>
      </c>
      <c r="H605" s="36">
        <v>27</v>
      </c>
      <c r="I605" s="36">
        <v>22</v>
      </c>
    </row>
    <row r="606" spans="1:9" ht="16.5" hidden="1" customHeight="1">
      <c r="A606" s="28">
        <v>2012</v>
      </c>
      <c r="B606" s="38" t="s">
        <v>3386</v>
      </c>
      <c r="C606" s="37" t="s">
        <v>644</v>
      </c>
      <c r="D606" s="29" t="s">
        <v>2691</v>
      </c>
      <c r="E606" s="29" t="s">
        <v>1916</v>
      </c>
      <c r="F606" s="29" t="s">
        <v>1913</v>
      </c>
      <c r="G606" s="36">
        <v>17</v>
      </c>
      <c r="H606" s="36">
        <v>16</v>
      </c>
      <c r="I606" s="36">
        <v>15</v>
      </c>
    </row>
    <row r="607" spans="1:9" ht="16.5" hidden="1" customHeight="1">
      <c r="A607" s="28">
        <v>2012</v>
      </c>
      <c r="B607" s="38" t="s">
        <v>3386</v>
      </c>
      <c r="C607" s="37" t="s">
        <v>644</v>
      </c>
      <c r="D607" s="29" t="s">
        <v>2691</v>
      </c>
      <c r="E607" s="29" t="s">
        <v>1916</v>
      </c>
      <c r="F607" s="29" t="s">
        <v>219</v>
      </c>
      <c r="G607" s="36">
        <v>25</v>
      </c>
      <c r="H607" s="36">
        <v>25</v>
      </c>
      <c r="I607" s="36">
        <v>17</v>
      </c>
    </row>
    <row r="608" spans="1:9" ht="16.5" hidden="1" customHeight="1">
      <c r="A608" s="28">
        <v>2012</v>
      </c>
      <c r="B608" s="38" t="s">
        <v>3386</v>
      </c>
      <c r="C608" s="37" t="s">
        <v>644</v>
      </c>
      <c r="D608" s="29" t="s">
        <v>2498</v>
      </c>
      <c r="E608" s="29" t="s">
        <v>234</v>
      </c>
      <c r="F608" s="29" t="s">
        <v>1923</v>
      </c>
      <c r="G608" s="36">
        <v>18</v>
      </c>
      <c r="H608" s="36">
        <v>16</v>
      </c>
      <c r="I608" s="36">
        <v>10</v>
      </c>
    </row>
    <row r="609" spans="1:9" ht="16.5" hidden="1" customHeight="1">
      <c r="A609" s="28">
        <v>2012</v>
      </c>
      <c r="B609" s="38" t="s">
        <v>3386</v>
      </c>
      <c r="C609" s="37" t="s">
        <v>644</v>
      </c>
      <c r="D609" s="29" t="s">
        <v>2498</v>
      </c>
      <c r="E609" s="29" t="s">
        <v>234</v>
      </c>
      <c r="F609" s="29" t="s">
        <v>1958</v>
      </c>
      <c r="G609" s="36">
        <v>100</v>
      </c>
      <c r="H609" s="36">
        <v>78</v>
      </c>
      <c r="I609" s="36">
        <v>69</v>
      </c>
    </row>
    <row r="610" spans="1:9" ht="16.5" hidden="1" customHeight="1">
      <c r="A610" s="28">
        <v>2012</v>
      </c>
      <c r="B610" s="38" t="s">
        <v>3386</v>
      </c>
      <c r="C610" s="37" t="s">
        <v>644</v>
      </c>
      <c r="D610" s="29" t="s">
        <v>2498</v>
      </c>
      <c r="E610" s="29" t="s">
        <v>234</v>
      </c>
      <c r="F610" s="29" t="s">
        <v>1936</v>
      </c>
      <c r="G610" s="36">
        <v>10</v>
      </c>
      <c r="H610" s="36">
        <v>8</v>
      </c>
      <c r="I610" s="36">
        <v>10</v>
      </c>
    </row>
    <row r="611" spans="1:9" ht="16.5" hidden="1" customHeight="1">
      <c r="A611" s="28">
        <v>2012</v>
      </c>
      <c r="B611" s="38" t="s">
        <v>3386</v>
      </c>
      <c r="C611" s="37" t="s">
        <v>644</v>
      </c>
      <c r="D611" s="29" t="s">
        <v>2498</v>
      </c>
      <c r="E611" s="29" t="s">
        <v>234</v>
      </c>
      <c r="F611" s="29" t="s">
        <v>1937</v>
      </c>
      <c r="G611" s="36">
        <v>27</v>
      </c>
      <c r="H611" s="36">
        <v>25</v>
      </c>
      <c r="I611" s="36">
        <v>18</v>
      </c>
    </row>
    <row r="612" spans="1:9" ht="16.5" hidden="1" customHeight="1">
      <c r="A612" s="28">
        <v>2012</v>
      </c>
      <c r="B612" s="38" t="s">
        <v>3386</v>
      </c>
      <c r="C612" s="37" t="s">
        <v>644</v>
      </c>
      <c r="D612" s="29" t="s">
        <v>2498</v>
      </c>
      <c r="E612" s="29" t="s">
        <v>234</v>
      </c>
      <c r="F612" s="29" t="s">
        <v>1938</v>
      </c>
      <c r="G612" s="36">
        <v>96</v>
      </c>
      <c r="H612" s="36">
        <v>81</v>
      </c>
      <c r="I612" s="36">
        <v>72</v>
      </c>
    </row>
    <row r="613" spans="1:9" ht="16.5" hidden="1" customHeight="1">
      <c r="A613" s="28">
        <v>2012</v>
      </c>
      <c r="B613" s="38" t="s">
        <v>3386</v>
      </c>
      <c r="C613" s="37" t="s">
        <v>644</v>
      </c>
      <c r="D613" s="29" t="s">
        <v>2498</v>
      </c>
      <c r="E613" s="29" t="s">
        <v>234</v>
      </c>
      <c r="F613" s="29" t="s">
        <v>1959</v>
      </c>
      <c r="G613" s="36">
        <v>12</v>
      </c>
      <c r="H613" s="36">
        <v>10</v>
      </c>
      <c r="I613" s="36">
        <v>6</v>
      </c>
    </row>
    <row r="614" spans="1:9" ht="16.5" hidden="1" customHeight="1">
      <c r="A614" s="28">
        <v>2012</v>
      </c>
      <c r="B614" s="38" t="s">
        <v>3386</v>
      </c>
      <c r="C614" s="37" t="s">
        <v>644</v>
      </c>
      <c r="D614" s="29" t="s">
        <v>2498</v>
      </c>
      <c r="E614" s="29" t="s">
        <v>1916</v>
      </c>
      <c r="F614" s="29" t="s">
        <v>225</v>
      </c>
      <c r="G614" s="36">
        <v>14</v>
      </c>
      <c r="H614" s="36">
        <v>14</v>
      </c>
      <c r="I614" s="36">
        <v>12</v>
      </c>
    </row>
    <row r="615" spans="1:9" ht="16.5" hidden="1" customHeight="1">
      <c r="A615" s="28">
        <v>2012</v>
      </c>
      <c r="B615" s="38" t="s">
        <v>3386</v>
      </c>
      <c r="C615" s="37" t="s">
        <v>644</v>
      </c>
      <c r="D615" s="29" t="s">
        <v>2498</v>
      </c>
      <c r="E615" s="29" t="s">
        <v>1916</v>
      </c>
      <c r="F615" s="29" t="s">
        <v>226</v>
      </c>
      <c r="G615" s="36">
        <v>16</v>
      </c>
      <c r="H615" s="36">
        <v>16</v>
      </c>
      <c r="I615" s="36">
        <v>14</v>
      </c>
    </row>
    <row r="616" spans="1:9" ht="16.5" hidden="1" customHeight="1">
      <c r="A616" s="28">
        <v>2012</v>
      </c>
      <c r="B616" s="38" t="s">
        <v>3386</v>
      </c>
      <c r="C616" s="37" t="s">
        <v>644</v>
      </c>
      <c r="D616" s="29" t="s">
        <v>2498</v>
      </c>
      <c r="E616" s="29" t="s">
        <v>1916</v>
      </c>
      <c r="F616" s="29" t="s">
        <v>3783</v>
      </c>
      <c r="G616" s="36">
        <v>20</v>
      </c>
      <c r="H616" s="36">
        <v>19</v>
      </c>
      <c r="I616" s="36">
        <v>17</v>
      </c>
    </row>
    <row r="617" spans="1:9" ht="16.5" hidden="1" customHeight="1">
      <c r="A617" s="28">
        <v>2012</v>
      </c>
      <c r="B617" s="38" t="s">
        <v>3386</v>
      </c>
      <c r="C617" s="37" t="s">
        <v>644</v>
      </c>
      <c r="D617" s="29" t="s">
        <v>2498</v>
      </c>
      <c r="E617" s="29" t="s">
        <v>1916</v>
      </c>
      <c r="F617" s="29" t="s">
        <v>135</v>
      </c>
      <c r="G617" s="36">
        <v>21</v>
      </c>
      <c r="H617" s="36">
        <v>20</v>
      </c>
      <c r="I617" s="36">
        <v>18</v>
      </c>
    </row>
    <row r="618" spans="1:9" ht="16.5" hidden="1" customHeight="1">
      <c r="A618" s="28">
        <v>2012</v>
      </c>
      <c r="B618" s="38" t="s">
        <v>3386</v>
      </c>
      <c r="C618" s="37" t="s">
        <v>644</v>
      </c>
      <c r="D618" s="29" t="s">
        <v>2498</v>
      </c>
      <c r="E618" s="29" t="s">
        <v>1916</v>
      </c>
      <c r="F618" s="29" t="s">
        <v>4325</v>
      </c>
      <c r="G618" s="36">
        <v>2</v>
      </c>
      <c r="H618" s="36">
        <v>2</v>
      </c>
      <c r="I618" s="36">
        <v>2</v>
      </c>
    </row>
    <row r="619" spans="1:9" ht="16.5" hidden="1" customHeight="1">
      <c r="A619" s="28">
        <v>2012</v>
      </c>
      <c r="B619" s="38" t="s">
        <v>3386</v>
      </c>
      <c r="C619" s="37" t="s">
        <v>644</v>
      </c>
      <c r="D619" s="29" t="s">
        <v>2498</v>
      </c>
      <c r="E619" s="29" t="s">
        <v>1916</v>
      </c>
      <c r="F619" s="29" t="s">
        <v>227</v>
      </c>
      <c r="G619" s="36">
        <v>22</v>
      </c>
      <c r="H619" s="36">
        <v>21</v>
      </c>
      <c r="I619" s="36">
        <v>18</v>
      </c>
    </row>
    <row r="620" spans="1:9" ht="16.5" hidden="1" customHeight="1">
      <c r="A620" s="28">
        <v>2012</v>
      </c>
      <c r="B620" s="29" t="s">
        <v>3387</v>
      </c>
      <c r="C620" s="37" t="s">
        <v>644</v>
      </c>
      <c r="D620" s="29" t="s">
        <v>3385</v>
      </c>
      <c r="E620" s="29" t="s">
        <v>234</v>
      </c>
      <c r="F620" s="29" t="s">
        <v>1948</v>
      </c>
      <c r="G620" s="36">
        <v>312</v>
      </c>
      <c r="H620" s="36">
        <v>116</v>
      </c>
      <c r="I620" s="36">
        <v>73</v>
      </c>
    </row>
    <row r="621" spans="1:9" ht="16.5" hidden="1" customHeight="1">
      <c r="A621" s="28">
        <v>2012</v>
      </c>
      <c r="B621" s="29" t="s">
        <v>3387</v>
      </c>
      <c r="C621" s="37" t="s">
        <v>644</v>
      </c>
      <c r="D621" s="29" t="s">
        <v>2496</v>
      </c>
      <c r="E621" s="29" t="s">
        <v>234</v>
      </c>
      <c r="F621" s="29" t="s">
        <v>1919</v>
      </c>
      <c r="G621" s="36">
        <v>227</v>
      </c>
      <c r="H621" s="36">
        <v>146</v>
      </c>
      <c r="I621" s="36">
        <v>175</v>
      </c>
    </row>
    <row r="622" spans="1:9" ht="16.5" hidden="1" customHeight="1">
      <c r="A622" s="28">
        <v>2012</v>
      </c>
      <c r="B622" s="29" t="s">
        <v>3387</v>
      </c>
      <c r="C622" s="37" t="s">
        <v>644</v>
      </c>
      <c r="D622" s="29" t="s">
        <v>2496</v>
      </c>
      <c r="E622" s="29" t="s">
        <v>234</v>
      </c>
      <c r="F622" s="29" t="s">
        <v>1926</v>
      </c>
      <c r="G622" s="36">
        <v>37</v>
      </c>
      <c r="H622" s="36">
        <v>94</v>
      </c>
      <c r="I622" s="36">
        <v>33</v>
      </c>
    </row>
    <row r="623" spans="1:9" ht="16.5" hidden="1" customHeight="1">
      <c r="A623" s="28">
        <v>2012</v>
      </c>
      <c r="B623" s="29" t="s">
        <v>3387</v>
      </c>
      <c r="C623" s="37" t="s">
        <v>644</v>
      </c>
      <c r="D623" s="29" t="s">
        <v>2496</v>
      </c>
      <c r="E623" s="29" t="s">
        <v>234</v>
      </c>
      <c r="F623" s="29" t="s">
        <v>1930</v>
      </c>
      <c r="G623" s="36">
        <v>54</v>
      </c>
      <c r="H623" s="36">
        <v>53</v>
      </c>
      <c r="I623" s="36">
        <v>43</v>
      </c>
    </row>
    <row r="624" spans="1:9" ht="16.5" hidden="1" customHeight="1">
      <c r="A624" s="28">
        <v>2012</v>
      </c>
      <c r="B624" s="29" t="s">
        <v>3387</v>
      </c>
      <c r="C624" s="37" t="s">
        <v>644</v>
      </c>
      <c r="D624" s="29" t="s">
        <v>2496</v>
      </c>
      <c r="E624" s="29" t="s">
        <v>1916</v>
      </c>
      <c r="F624" s="29" t="s">
        <v>203</v>
      </c>
      <c r="G624" s="36">
        <v>24</v>
      </c>
      <c r="H624" s="36">
        <v>23</v>
      </c>
      <c r="I624" s="36">
        <v>22</v>
      </c>
    </row>
    <row r="625" spans="1:9" ht="16.5" hidden="1" customHeight="1">
      <c r="A625" s="28">
        <v>2012</v>
      </c>
      <c r="B625" s="29" t="s">
        <v>3387</v>
      </c>
      <c r="C625" s="37" t="s">
        <v>644</v>
      </c>
      <c r="D625" s="29" t="s">
        <v>2496</v>
      </c>
      <c r="E625" s="29" t="s">
        <v>1916</v>
      </c>
      <c r="F625" s="29" t="s">
        <v>206</v>
      </c>
      <c r="G625" s="36">
        <v>15</v>
      </c>
      <c r="H625" s="36">
        <v>15</v>
      </c>
      <c r="I625" s="36">
        <v>11</v>
      </c>
    </row>
    <row r="626" spans="1:9" ht="16.5" hidden="1" customHeight="1">
      <c r="A626" s="28">
        <v>2012</v>
      </c>
      <c r="B626" s="29" t="s">
        <v>3387</v>
      </c>
      <c r="C626" s="37" t="s">
        <v>644</v>
      </c>
      <c r="D626" s="29" t="s">
        <v>2496</v>
      </c>
      <c r="E626" s="29" t="s">
        <v>1916</v>
      </c>
      <c r="F626" s="29" t="s">
        <v>204</v>
      </c>
      <c r="G626" s="36">
        <v>41</v>
      </c>
      <c r="H626" s="36">
        <v>25</v>
      </c>
      <c r="I626" s="36">
        <v>14</v>
      </c>
    </row>
    <row r="627" spans="1:9" ht="16.5" hidden="1" customHeight="1">
      <c r="A627" s="28">
        <v>2012</v>
      </c>
      <c r="B627" s="29" t="s">
        <v>3387</v>
      </c>
      <c r="C627" s="37" t="s">
        <v>644</v>
      </c>
      <c r="D627" s="29" t="s">
        <v>2496</v>
      </c>
      <c r="E627" s="29" t="s">
        <v>1916</v>
      </c>
      <c r="F627" s="29" t="s">
        <v>207</v>
      </c>
      <c r="G627" s="36">
        <v>11</v>
      </c>
      <c r="H627" s="36">
        <v>9</v>
      </c>
      <c r="I627" s="36">
        <v>9</v>
      </c>
    </row>
    <row r="628" spans="1:9" ht="16.5" hidden="1" customHeight="1">
      <c r="A628" s="28">
        <v>2012</v>
      </c>
      <c r="B628" s="29" t="s">
        <v>3387</v>
      </c>
      <c r="C628" s="37" t="s">
        <v>644</v>
      </c>
      <c r="D628" s="29" t="s">
        <v>2496</v>
      </c>
      <c r="E628" s="29" t="s">
        <v>1916</v>
      </c>
      <c r="F628" s="29" t="s">
        <v>205</v>
      </c>
      <c r="G628" s="36">
        <v>26</v>
      </c>
      <c r="H628" s="36">
        <v>25</v>
      </c>
      <c r="I628" s="36">
        <v>22</v>
      </c>
    </row>
    <row r="629" spans="1:9" ht="16.5" hidden="1" customHeight="1">
      <c r="A629" s="28">
        <v>2012</v>
      </c>
      <c r="B629" s="29" t="s">
        <v>3387</v>
      </c>
      <c r="C629" s="37" t="s">
        <v>644</v>
      </c>
      <c r="D629" s="29" t="s">
        <v>2496</v>
      </c>
      <c r="E629" s="29" t="s">
        <v>1916</v>
      </c>
      <c r="F629" s="29" t="s">
        <v>208</v>
      </c>
      <c r="G629" s="36">
        <v>14</v>
      </c>
      <c r="H629" s="36">
        <v>14</v>
      </c>
      <c r="I629" s="36">
        <v>12</v>
      </c>
    </row>
    <row r="630" spans="1:9" ht="16.5" hidden="1" customHeight="1">
      <c r="A630" s="28">
        <v>2012</v>
      </c>
      <c r="B630" s="29" t="s">
        <v>3387</v>
      </c>
      <c r="C630" s="37" t="s">
        <v>644</v>
      </c>
      <c r="D630" s="29" t="s">
        <v>2496</v>
      </c>
      <c r="E630" s="29" t="s">
        <v>1916</v>
      </c>
      <c r="F630" s="29" t="s">
        <v>2485</v>
      </c>
      <c r="G630" s="36">
        <v>10</v>
      </c>
      <c r="H630" s="36">
        <v>10</v>
      </c>
      <c r="I630" s="36">
        <v>10</v>
      </c>
    </row>
    <row r="631" spans="1:9" ht="16.5" hidden="1" customHeight="1">
      <c r="A631" s="28">
        <v>2012</v>
      </c>
      <c r="B631" s="29" t="s">
        <v>3387</v>
      </c>
      <c r="C631" s="37" t="s">
        <v>644</v>
      </c>
      <c r="D631" s="29" t="s">
        <v>2496</v>
      </c>
      <c r="E631" s="29" t="s">
        <v>1916</v>
      </c>
      <c r="F631" s="29" t="s">
        <v>2477</v>
      </c>
      <c r="G631" s="36">
        <v>46</v>
      </c>
      <c r="H631" s="36">
        <v>39</v>
      </c>
      <c r="I631" s="36">
        <v>29</v>
      </c>
    </row>
    <row r="632" spans="1:9" ht="16.5" hidden="1" customHeight="1">
      <c r="A632" s="28">
        <v>2012</v>
      </c>
      <c r="B632" s="29" t="s">
        <v>3387</v>
      </c>
      <c r="C632" s="37" t="s">
        <v>644</v>
      </c>
      <c r="D632" s="29" t="s">
        <v>2496</v>
      </c>
      <c r="E632" s="29" t="s">
        <v>1916</v>
      </c>
      <c r="F632" s="29" t="s">
        <v>49</v>
      </c>
      <c r="G632" s="36">
        <v>11</v>
      </c>
      <c r="H632" s="36">
        <v>10</v>
      </c>
      <c r="I632" s="36">
        <v>8</v>
      </c>
    </row>
    <row r="633" spans="1:9" ht="16.5" hidden="1" customHeight="1">
      <c r="A633" s="28">
        <v>2012</v>
      </c>
      <c r="B633" s="29" t="s">
        <v>3387</v>
      </c>
      <c r="C633" s="37" t="s">
        <v>644</v>
      </c>
      <c r="D633" s="29" t="s">
        <v>2691</v>
      </c>
      <c r="E633" s="29" t="s">
        <v>234</v>
      </c>
      <c r="F633" s="29" t="s">
        <v>700</v>
      </c>
      <c r="G633" s="36">
        <v>71</v>
      </c>
      <c r="H633" s="36">
        <v>57</v>
      </c>
      <c r="I633" s="36">
        <v>39</v>
      </c>
    </row>
    <row r="634" spans="1:9" ht="16.5" hidden="1" customHeight="1">
      <c r="A634" s="28">
        <v>2012</v>
      </c>
      <c r="B634" s="29" t="s">
        <v>3387</v>
      </c>
      <c r="C634" s="37" t="s">
        <v>644</v>
      </c>
      <c r="D634" s="29" t="s">
        <v>2691</v>
      </c>
      <c r="E634" s="29" t="s">
        <v>234</v>
      </c>
      <c r="F634" s="29" t="s">
        <v>1921</v>
      </c>
      <c r="G634" s="36">
        <v>37</v>
      </c>
      <c r="H634" s="36">
        <v>35</v>
      </c>
      <c r="I634" s="36">
        <v>31</v>
      </c>
    </row>
    <row r="635" spans="1:9" ht="16.5" hidden="1" customHeight="1">
      <c r="A635" s="28">
        <v>2012</v>
      </c>
      <c r="B635" s="29" t="s">
        <v>3387</v>
      </c>
      <c r="C635" s="37" t="s">
        <v>644</v>
      </c>
      <c r="D635" s="29" t="s">
        <v>2691</v>
      </c>
      <c r="E635" s="29" t="s">
        <v>234</v>
      </c>
      <c r="F635" s="29" t="s">
        <v>1924</v>
      </c>
      <c r="G635" s="36">
        <v>32</v>
      </c>
      <c r="H635" s="36">
        <v>31</v>
      </c>
      <c r="I635" s="36">
        <v>23</v>
      </c>
    </row>
    <row r="636" spans="1:9" ht="16.5" hidden="1" customHeight="1">
      <c r="A636" s="28">
        <v>2012</v>
      </c>
      <c r="B636" s="29" t="s">
        <v>3387</v>
      </c>
      <c r="C636" s="37" t="s">
        <v>644</v>
      </c>
      <c r="D636" s="29" t="s">
        <v>2691</v>
      </c>
      <c r="E636" s="29" t="s">
        <v>234</v>
      </c>
      <c r="F636" s="29" t="s">
        <v>1956</v>
      </c>
      <c r="G636" s="36">
        <v>42</v>
      </c>
      <c r="H636" s="36">
        <v>39</v>
      </c>
      <c r="I636" s="36">
        <v>33</v>
      </c>
    </row>
    <row r="637" spans="1:9" ht="16.5" hidden="1" customHeight="1">
      <c r="A637" s="28">
        <v>2012</v>
      </c>
      <c r="B637" s="29" t="s">
        <v>3387</v>
      </c>
      <c r="C637" s="37" t="s">
        <v>644</v>
      </c>
      <c r="D637" s="29" t="s">
        <v>2691</v>
      </c>
      <c r="E637" s="29" t="s">
        <v>234</v>
      </c>
      <c r="F637" s="29" t="s">
        <v>1927</v>
      </c>
      <c r="G637" s="36">
        <v>126</v>
      </c>
      <c r="H637" s="36">
        <v>105</v>
      </c>
      <c r="I637" s="36">
        <v>85</v>
      </c>
    </row>
    <row r="638" spans="1:9" ht="16.5" hidden="1" customHeight="1">
      <c r="A638" s="28">
        <v>2012</v>
      </c>
      <c r="B638" s="29" t="s">
        <v>3387</v>
      </c>
      <c r="C638" s="37" t="s">
        <v>644</v>
      </c>
      <c r="D638" s="29" t="s">
        <v>2691</v>
      </c>
      <c r="E638" s="29" t="s">
        <v>234</v>
      </c>
      <c r="F638" s="29" t="s">
        <v>1960</v>
      </c>
      <c r="G638" s="36">
        <v>60</v>
      </c>
      <c r="H638" s="36">
        <v>46</v>
      </c>
      <c r="I638" s="36">
        <v>39</v>
      </c>
    </row>
    <row r="639" spans="1:9" ht="16.5" hidden="1" customHeight="1">
      <c r="A639" s="28">
        <v>2012</v>
      </c>
      <c r="B639" s="29" t="s">
        <v>3387</v>
      </c>
      <c r="C639" s="37" t="s">
        <v>644</v>
      </c>
      <c r="D639" s="29" t="s">
        <v>2691</v>
      </c>
      <c r="E639" s="29" t="s">
        <v>234</v>
      </c>
      <c r="F639" s="29" t="s">
        <v>1934</v>
      </c>
      <c r="G639" s="36">
        <v>4</v>
      </c>
      <c r="H639" s="36">
        <v>4</v>
      </c>
      <c r="I639" s="36">
        <v>5</v>
      </c>
    </row>
    <row r="640" spans="1:9" ht="16.5" hidden="1" customHeight="1">
      <c r="A640" s="28">
        <v>2012</v>
      </c>
      <c r="B640" s="29" t="s">
        <v>3387</v>
      </c>
      <c r="C640" s="37" t="s">
        <v>644</v>
      </c>
      <c r="D640" s="29" t="s">
        <v>2691</v>
      </c>
      <c r="E640" s="29" t="s">
        <v>234</v>
      </c>
      <c r="F640" s="29" t="s">
        <v>730</v>
      </c>
      <c r="G640" s="36">
        <v>81</v>
      </c>
      <c r="H640" s="36">
        <v>58</v>
      </c>
      <c r="I640" s="36">
        <v>47</v>
      </c>
    </row>
    <row r="641" spans="1:9" ht="16.5" hidden="1" customHeight="1">
      <c r="A641" s="28">
        <v>2012</v>
      </c>
      <c r="B641" s="29" t="s">
        <v>3387</v>
      </c>
      <c r="C641" s="37" t="s">
        <v>644</v>
      </c>
      <c r="D641" s="29" t="s">
        <v>2691</v>
      </c>
      <c r="E641" s="29" t="s">
        <v>1916</v>
      </c>
      <c r="F641" s="29" t="s">
        <v>3784</v>
      </c>
      <c r="G641" s="36">
        <v>31</v>
      </c>
      <c r="H641" s="36">
        <v>30</v>
      </c>
      <c r="I641" s="36">
        <v>23</v>
      </c>
    </row>
    <row r="642" spans="1:9" ht="16.5" hidden="1" customHeight="1">
      <c r="A642" s="28">
        <v>2012</v>
      </c>
      <c r="B642" s="29" t="s">
        <v>3387</v>
      </c>
      <c r="C642" s="37" t="s">
        <v>644</v>
      </c>
      <c r="D642" s="29" t="s">
        <v>2691</v>
      </c>
      <c r="E642" s="29" t="s">
        <v>1916</v>
      </c>
      <c r="F642" s="29" t="s">
        <v>55</v>
      </c>
      <c r="G642" s="36">
        <v>1</v>
      </c>
      <c r="H642" s="36">
        <v>1</v>
      </c>
      <c r="I642" s="36">
        <v>0</v>
      </c>
    </row>
    <row r="643" spans="1:9" ht="16.5" hidden="1" customHeight="1">
      <c r="A643" s="28">
        <v>2012</v>
      </c>
      <c r="B643" s="29" t="s">
        <v>3387</v>
      </c>
      <c r="C643" s="37" t="s">
        <v>644</v>
      </c>
      <c r="D643" s="29" t="s">
        <v>2691</v>
      </c>
      <c r="E643" s="29" t="s">
        <v>1916</v>
      </c>
      <c r="F643" s="29" t="s">
        <v>55</v>
      </c>
      <c r="G643" s="36">
        <v>34</v>
      </c>
      <c r="H643" s="36">
        <v>33</v>
      </c>
      <c r="I643" s="36">
        <v>32</v>
      </c>
    </row>
    <row r="644" spans="1:9" ht="16.5" hidden="1" customHeight="1">
      <c r="A644" s="28">
        <v>2012</v>
      </c>
      <c r="B644" s="29" t="s">
        <v>3387</v>
      </c>
      <c r="C644" s="37" t="s">
        <v>644</v>
      </c>
      <c r="D644" s="29" t="s">
        <v>2691</v>
      </c>
      <c r="E644" s="29" t="s">
        <v>1916</v>
      </c>
      <c r="F644" s="29" t="s">
        <v>218</v>
      </c>
      <c r="G644" s="36">
        <v>12</v>
      </c>
      <c r="H644" s="36">
        <v>12</v>
      </c>
      <c r="I644" s="36">
        <v>11</v>
      </c>
    </row>
    <row r="645" spans="1:9" ht="16.5" hidden="1" customHeight="1">
      <c r="A645" s="28">
        <v>2012</v>
      </c>
      <c r="B645" s="29" t="s">
        <v>3387</v>
      </c>
      <c r="C645" s="37" t="s">
        <v>644</v>
      </c>
      <c r="D645" s="29" t="s">
        <v>2691</v>
      </c>
      <c r="E645" s="29" t="s">
        <v>1916</v>
      </c>
      <c r="F645" s="29" t="s">
        <v>216</v>
      </c>
      <c r="G645" s="36">
        <v>22</v>
      </c>
      <c r="H645" s="36">
        <v>21</v>
      </c>
      <c r="I645" s="36">
        <v>15</v>
      </c>
    </row>
    <row r="646" spans="1:9" ht="16.5" hidden="1" customHeight="1">
      <c r="A646" s="28">
        <v>2012</v>
      </c>
      <c r="B646" s="29" t="s">
        <v>3387</v>
      </c>
      <c r="C646" s="37" t="s">
        <v>644</v>
      </c>
      <c r="D646" s="29" t="s">
        <v>2691</v>
      </c>
      <c r="E646" s="29" t="s">
        <v>1916</v>
      </c>
      <c r="F646" s="29" t="s">
        <v>1913</v>
      </c>
      <c r="G646" s="36">
        <v>30</v>
      </c>
      <c r="H646" s="36">
        <v>28</v>
      </c>
      <c r="I646" s="36">
        <v>25</v>
      </c>
    </row>
    <row r="647" spans="1:9" ht="16.5" hidden="1" customHeight="1">
      <c r="A647" s="28">
        <v>2012</v>
      </c>
      <c r="B647" s="29" t="s">
        <v>3387</v>
      </c>
      <c r="C647" s="37" t="s">
        <v>644</v>
      </c>
      <c r="D647" s="29" t="s">
        <v>2691</v>
      </c>
      <c r="E647" s="29" t="s">
        <v>1916</v>
      </c>
      <c r="F647" s="29" t="s">
        <v>220</v>
      </c>
      <c r="G647" s="36">
        <v>59</v>
      </c>
      <c r="H647" s="36">
        <v>54</v>
      </c>
      <c r="I647" s="36">
        <v>47</v>
      </c>
    </row>
    <row r="648" spans="1:9" ht="16.5" hidden="1" customHeight="1">
      <c r="A648" s="28">
        <v>2012</v>
      </c>
      <c r="B648" s="29" t="s">
        <v>3387</v>
      </c>
      <c r="C648" s="37" t="s">
        <v>644</v>
      </c>
      <c r="D648" s="29" t="s">
        <v>2498</v>
      </c>
      <c r="E648" s="29" t="s">
        <v>234</v>
      </c>
      <c r="F648" s="29" t="s">
        <v>1923</v>
      </c>
      <c r="G648" s="36">
        <v>14</v>
      </c>
      <c r="H648" s="36">
        <v>14</v>
      </c>
      <c r="I648" s="36">
        <v>10</v>
      </c>
    </row>
    <row r="649" spans="1:9" ht="16.5" hidden="1" customHeight="1">
      <c r="A649" s="28">
        <v>2012</v>
      </c>
      <c r="B649" s="29" t="s">
        <v>3387</v>
      </c>
      <c r="C649" s="37" t="s">
        <v>644</v>
      </c>
      <c r="D649" s="29" t="s">
        <v>2498</v>
      </c>
      <c r="E649" s="29" t="s">
        <v>234</v>
      </c>
      <c r="F649" s="29" t="s">
        <v>1958</v>
      </c>
      <c r="G649" s="36">
        <v>132</v>
      </c>
      <c r="H649" s="36">
        <v>104</v>
      </c>
      <c r="I649" s="36">
        <v>88</v>
      </c>
    </row>
    <row r="650" spans="1:9" ht="16.5" hidden="1" customHeight="1">
      <c r="A650" s="28">
        <v>2012</v>
      </c>
      <c r="B650" s="29" t="s">
        <v>3387</v>
      </c>
      <c r="C650" s="37" t="s">
        <v>644</v>
      </c>
      <c r="D650" s="29" t="s">
        <v>2498</v>
      </c>
      <c r="E650" s="29" t="s">
        <v>234</v>
      </c>
      <c r="F650" s="29" t="s">
        <v>1936</v>
      </c>
      <c r="G650" s="36">
        <v>29</v>
      </c>
      <c r="H650" s="36">
        <v>27</v>
      </c>
      <c r="I650" s="36">
        <v>24</v>
      </c>
    </row>
    <row r="651" spans="1:9" ht="16.5" hidden="1" customHeight="1">
      <c r="A651" s="28">
        <v>2012</v>
      </c>
      <c r="B651" s="29" t="s">
        <v>3387</v>
      </c>
      <c r="C651" s="37" t="s">
        <v>644</v>
      </c>
      <c r="D651" s="29" t="s">
        <v>2498</v>
      </c>
      <c r="E651" s="29" t="s">
        <v>234</v>
      </c>
      <c r="F651" s="29" t="s">
        <v>1937</v>
      </c>
      <c r="G651" s="36">
        <v>28</v>
      </c>
      <c r="H651" s="36">
        <v>25</v>
      </c>
      <c r="I651" s="36">
        <v>20</v>
      </c>
    </row>
    <row r="652" spans="1:9" ht="16.5" hidden="1" customHeight="1">
      <c r="A652" s="28">
        <v>2012</v>
      </c>
      <c r="B652" s="29" t="s">
        <v>3387</v>
      </c>
      <c r="C652" s="37" t="s">
        <v>644</v>
      </c>
      <c r="D652" s="29" t="s">
        <v>2498</v>
      </c>
      <c r="E652" s="29" t="s">
        <v>234</v>
      </c>
      <c r="F652" s="29" t="s">
        <v>1938</v>
      </c>
      <c r="G652" s="36">
        <v>160</v>
      </c>
      <c r="H652" s="36">
        <v>130</v>
      </c>
      <c r="I652" s="36">
        <v>107</v>
      </c>
    </row>
    <row r="653" spans="1:9" ht="16.5" hidden="1" customHeight="1">
      <c r="A653" s="28">
        <v>2012</v>
      </c>
      <c r="B653" s="29" t="s">
        <v>3387</v>
      </c>
      <c r="C653" s="37" t="s">
        <v>644</v>
      </c>
      <c r="D653" s="29" t="s">
        <v>2498</v>
      </c>
      <c r="E653" s="29" t="s">
        <v>234</v>
      </c>
      <c r="F653" s="29" t="s">
        <v>1959</v>
      </c>
      <c r="G653" s="36">
        <v>2</v>
      </c>
      <c r="H653" s="36">
        <v>2</v>
      </c>
      <c r="I653" s="36"/>
    </row>
    <row r="654" spans="1:9" ht="16.5" hidden="1" customHeight="1">
      <c r="A654" s="28">
        <v>2012</v>
      </c>
      <c r="B654" s="29" t="s">
        <v>3387</v>
      </c>
      <c r="C654" s="37" t="s">
        <v>644</v>
      </c>
      <c r="D654" s="29" t="s">
        <v>2498</v>
      </c>
      <c r="E654" s="29" t="s">
        <v>1916</v>
      </c>
      <c r="F654" s="29" t="s">
        <v>225</v>
      </c>
      <c r="G654" s="36">
        <v>4</v>
      </c>
      <c r="H654" s="36">
        <v>4</v>
      </c>
      <c r="I654" s="36">
        <v>3</v>
      </c>
    </row>
    <row r="655" spans="1:9" ht="16.5" hidden="1" customHeight="1">
      <c r="A655" s="28">
        <v>2012</v>
      </c>
      <c r="B655" s="29" t="s">
        <v>3387</v>
      </c>
      <c r="C655" s="37" t="s">
        <v>644</v>
      </c>
      <c r="D655" s="29" t="s">
        <v>2498</v>
      </c>
      <c r="E655" s="29" t="s">
        <v>1916</v>
      </c>
      <c r="F655" s="29" t="s">
        <v>226</v>
      </c>
      <c r="G655" s="36">
        <v>14</v>
      </c>
      <c r="H655" s="36">
        <v>14</v>
      </c>
      <c r="I655" s="36">
        <v>13</v>
      </c>
    </row>
    <row r="656" spans="1:9" ht="16.5" hidden="1" customHeight="1">
      <c r="A656" s="28">
        <v>2012</v>
      </c>
      <c r="B656" s="29" t="s">
        <v>3387</v>
      </c>
      <c r="C656" s="37" t="s">
        <v>644</v>
      </c>
      <c r="D656" s="29" t="s">
        <v>2498</v>
      </c>
      <c r="E656" s="29" t="s">
        <v>1916</v>
      </c>
      <c r="F656" s="29" t="s">
        <v>3783</v>
      </c>
      <c r="G656" s="36">
        <v>21</v>
      </c>
      <c r="H656" s="36">
        <v>20</v>
      </c>
      <c r="I656" s="36">
        <v>20</v>
      </c>
    </row>
    <row r="657" spans="1:9" ht="16.5" hidden="1" customHeight="1">
      <c r="A657" s="28">
        <v>2012</v>
      </c>
      <c r="B657" s="29" t="s">
        <v>3387</v>
      </c>
      <c r="C657" s="37" t="s">
        <v>644</v>
      </c>
      <c r="D657" s="29" t="s">
        <v>2498</v>
      </c>
      <c r="E657" s="29" t="s">
        <v>1916</v>
      </c>
      <c r="F657" s="29" t="s">
        <v>135</v>
      </c>
      <c r="G657" s="36">
        <v>18</v>
      </c>
      <c r="H657" s="36">
        <v>18</v>
      </c>
      <c r="I657" s="36">
        <v>17</v>
      </c>
    </row>
    <row r="658" spans="1:9" ht="16.5" hidden="1" customHeight="1">
      <c r="A658" s="28">
        <v>2012</v>
      </c>
      <c r="B658" s="29" t="s">
        <v>3387</v>
      </c>
      <c r="C658" s="37" t="s">
        <v>644</v>
      </c>
      <c r="D658" s="29" t="s">
        <v>2498</v>
      </c>
      <c r="E658" s="29" t="s">
        <v>1916</v>
      </c>
      <c r="F658" s="29" t="s">
        <v>4325</v>
      </c>
      <c r="G658" s="36">
        <v>7</v>
      </c>
      <c r="H658" s="36">
        <v>7</v>
      </c>
      <c r="I658" s="36">
        <v>6</v>
      </c>
    </row>
    <row r="659" spans="1:9" ht="16.5" hidden="1" customHeight="1">
      <c r="A659" s="28">
        <v>2012</v>
      </c>
      <c r="B659" s="29" t="s">
        <v>3387</v>
      </c>
      <c r="C659" s="37" t="s">
        <v>644</v>
      </c>
      <c r="D659" s="29" t="s">
        <v>2498</v>
      </c>
      <c r="E659" s="29" t="s">
        <v>1916</v>
      </c>
      <c r="F659" s="29" t="s">
        <v>227</v>
      </c>
      <c r="G659" s="36">
        <v>21</v>
      </c>
      <c r="H659" s="36">
        <v>21</v>
      </c>
      <c r="I659" s="36">
        <v>18</v>
      </c>
    </row>
    <row r="660" spans="1:9" ht="16.5" hidden="1" customHeight="1">
      <c r="A660" s="32">
        <v>2013</v>
      </c>
      <c r="B660" s="38" t="s">
        <v>3386</v>
      </c>
      <c r="C660" s="15" t="s">
        <v>2490</v>
      </c>
      <c r="D660" s="29" t="s">
        <v>1988</v>
      </c>
      <c r="E660" s="29" t="s">
        <v>234</v>
      </c>
      <c r="F660" s="29" t="s">
        <v>700</v>
      </c>
      <c r="G660" s="36">
        <v>471</v>
      </c>
      <c r="H660" s="36">
        <v>168</v>
      </c>
      <c r="I660" s="36">
        <v>109</v>
      </c>
    </row>
    <row r="661" spans="1:9" ht="16.5" hidden="1" customHeight="1">
      <c r="A661" s="32">
        <v>2013</v>
      </c>
      <c r="B661" s="38" t="s">
        <v>3386</v>
      </c>
      <c r="C661" s="15" t="s">
        <v>2490</v>
      </c>
      <c r="D661" s="29" t="s">
        <v>1988</v>
      </c>
      <c r="E661" s="29" t="s">
        <v>234</v>
      </c>
      <c r="F661" s="29" t="s">
        <v>1928</v>
      </c>
      <c r="G661" s="36">
        <v>281</v>
      </c>
      <c r="H661" s="36">
        <v>158</v>
      </c>
      <c r="I661" s="36">
        <v>99</v>
      </c>
    </row>
    <row r="662" spans="1:9" ht="16.5" hidden="1" customHeight="1">
      <c r="A662" s="32">
        <v>2013</v>
      </c>
      <c r="B662" s="38" t="s">
        <v>3386</v>
      </c>
      <c r="C662" s="15" t="s">
        <v>2490</v>
      </c>
      <c r="D662" s="29" t="s">
        <v>698</v>
      </c>
      <c r="E662" s="29" t="s">
        <v>234</v>
      </c>
      <c r="F662" s="29" t="s">
        <v>1921</v>
      </c>
      <c r="G662" s="36">
        <v>205</v>
      </c>
      <c r="H662" s="36">
        <v>97</v>
      </c>
      <c r="I662" s="36">
        <v>76</v>
      </c>
    </row>
    <row r="663" spans="1:9" ht="16.5" hidden="1" customHeight="1">
      <c r="A663" s="32">
        <v>2013</v>
      </c>
      <c r="B663" s="38" t="s">
        <v>3386</v>
      </c>
      <c r="C663" s="15" t="s">
        <v>2490</v>
      </c>
      <c r="D663" s="29" t="s">
        <v>698</v>
      </c>
      <c r="E663" s="29" t="s">
        <v>234</v>
      </c>
      <c r="F663" s="29" t="s">
        <v>1933</v>
      </c>
      <c r="G663" s="36">
        <v>239</v>
      </c>
      <c r="H663" s="36">
        <v>70</v>
      </c>
      <c r="I663" s="36">
        <v>57</v>
      </c>
    </row>
    <row r="664" spans="1:9" ht="16.5" hidden="1" customHeight="1">
      <c r="A664" s="32">
        <v>2013</v>
      </c>
      <c r="B664" s="38" t="s">
        <v>3386</v>
      </c>
      <c r="C664" s="15" t="s">
        <v>2490</v>
      </c>
      <c r="D664" s="29" t="s">
        <v>1987</v>
      </c>
      <c r="E664" s="29" t="s">
        <v>234</v>
      </c>
      <c r="F664" s="29" t="s">
        <v>1922</v>
      </c>
      <c r="G664" s="36">
        <v>37</v>
      </c>
      <c r="H664" s="36">
        <v>33</v>
      </c>
      <c r="I664" s="36">
        <v>23</v>
      </c>
    </row>
    <row r="665" spans="1:9" ht="16.5" hidden="1" customHeight="1">
      <c r="A665" s="32">
        <v>2013</v>
      </c>
      <c r="B665" s="38" t="s">
        <v>3386</v>
      </c>
      <c r="C665" s="15" t="s">
        <v>2490</v>
      </c>
      <c r="D665" s="29" t="s">
        <v>1987</v>
      </c>
      <c r="E665" s="29" t="s">
        <v>234</v>
      </c>
      <c r="F665" s="29" t="s">
        <v>1923</v>
      </c>
      <c r="G665" s="36">
        <v>81</v>
      </c>
      <c r="H665" s="36">
        <v>76</v>
      </c>
      <c r="I665" s="36">
        <v>51</v>
      </c>
    </row>
    <row r="666" spans="1:9" ht="16.5" hidden="1" customHeight="1">
      <c r="A666" s="32">
        <v>2013</v>
      </c>
      <c r="B666" s="38" t="s">
        <v>3386</v>
      </c>
      <c r="C666" s="15" t="s">
        <v>2490</v>
      </c>
      <c r="D666" s="29" t="s">
        <v>1987</v>
      </c>
      <c r="E666" s="29" t="s">
        <v>234</v>
      </c>
      <c r="F666" s="29" t="s">
        <v>1940</v>
      </c>
      <c r="G666" s="36">
        <v>14</v>
      </c>
      <c r="H666" s="36">
        <v>11</v>
      </c>
      <c r="I666" s="36">
        <v>5</v>
      </c>
    </row>
    <row r="667" spans="1:9" ht="16.5" hidden="1" customHeight="1">
      <c r="A667" s="32">
        <v>2013</v>
      </c>
      <c r="B667" s="38" t="s">
        <v>3386</v>
      </c>
      <c r="C667" s="15" t="s">
        <v>2490</v>
      </c>
      <c r="D667" s="29" t="s">
        <v>1987</v>
      </c>
      <c r="E667" s="29" t="s">
        <v>234</v>
      </c>
      <c r="F667" s="29" t="s">
        <v>1941</v>
      </c>
      <c r="G667" s="36">
        <v>74</v>
      </c>
      <c r="H667" s="36">
        <v>63</v>
      </c>
      <c r="I667" s="36">
        <v>41</v>
      </c>
    </row>
    <row r="668" spans="1:9" ht="16.5" hidden="1" customHeight="1">
      <c r="A668" s="32">
        <v>2013</v>
      </c>
      <c r="B668" s="38" t="s">
        <v>3386</v>
      </c>
      <c r="C668" s="15" t="s">
        <v>2490</v>
      </c>
      <c r="D668" s="29" t="s">
        <v>1987</v>
      </c>
      <c r="E668" s="29" t="s">
        <v>234</v>
      </c>
      <c r="F668" s="29" t="s">
        <v>1942</v>
      </c>
      <c r="G668" s="36">
        <v>67</v>
      </c>
      <c r="H668" s="36">
        <v>58</v>
      </c>
      <c r="I668" s="36">
        <v>40</v>
      </c>
    </row>
    <row r="669" spans="1:9" ht="16.5" hidden="1" customHeight="1">
      <c r="A669" s="32">
        <v>2013</v>
      </c>
      <c r="B669" s="38" t="s">
        <v>3386</v>
      </c>
      <c r="C669" s="15" t="s">
        <v>2490</v>
      </c>
      <c r="D669" s="29" t="s">
        <v>2496</v>
      </c>
      <c r="E669" s="29" t="s">
        <v>234</v>
      </c>
      <c r="F669" s="29" t="s">
        <v>1919</v>
      </c>
      <c r="G669" s="36">
        <v>540</v>
      </c>
      <c r="H669" s="36">
        <v>372</v>
      </c>
      <c r="I669" s="36">
        <v>220</v>
      </c>
    </row>
    <row r="670" spans="1:9" ht="16.5" hidden="1" customHeight="1">
      <c r="A670" s="32">
        <v>2013</v>
      </c>
      <c r="B670" s="38" t="s">
        <v>3386</v>
      </c>
      <c r="C670" s="15" t="s">
        <v>2490</v>
      </c>
      <c r="D670" s="29" t="s">
        <v>2496</v>
      </c>
      <c r="E670" s="29" t="s">
        <v>234</v>
      </c>
      <c r="F670" s="29" t="s">
        <v>1926</v>
      </c>
      <c r="G670" s="36">
        <v>143</v>
      </c>
      <c r="H670" s="36">
        <v>130</v>
      </c>
      <c r="I670" s="36">
        <v>106</v>
      </c>
    </row>
    <row r="671" spans="1:9" ht="16.5" hidden="1" customHeight="1">
      <c r="A671" s="32">
        <v>2013</v>
      </c>
      <c r="B671" s="38" t="s">
        <v>3386</v>
      </c>
      <c r="C671" s="15" t="s">
        <v>2490</v>
      </c>
      <c r="D671" s="29" t="s">
        <v>2496</v>
      </c>
      <c r="E671" s="29" t="s">
        <v>234</v>
      </c>
      <c r="F671" s="29" t="s">
        <v>1930</v>
      </c>
      <c r="G671" s="36">
        <v>225</v>
      </c>
      <c r="H671" s="36">
        <v>153</v>
      </c>
      <c r="I671" s="36">
        <v>68</v>
      </c>
    </row>
    <row r="672" spans="1:9" ht="16.5" hidden="1" customHeight="1">
      <c r="A672" s="32">
        <v>2013</v>
      </c>
      <c r="B672" s="38" t="s">
        <v>3386</v>
      </c>
      <c r="C672" s="15" t="s">
        <v>2490</v>
      </c>
      <c r="D672" s="29" t="s">
        <v>2497</v>
      </c>
      <c r="E672" s="29" t="s">
        <v>234</v>
      </c>
      <c r="F672" s="29" t="s">
        <v>1927</v>
      </c>
      <c r="G672" s="36">
        <v>485</v>
      </c>
      <c r="H672" s="36">
        <v>224</v>
      </c>
      <c r="I672" s="36">
        <v>123</v>
      </c>
    </row>
    <row r="673" spans="1:9" ht="16.5" hidden="1" customHeight="1">
      <c r="A673" s="32">
        <v>2013</v>
      </c>
      <c r="B673" s="38" t="s">
        <v>3386</v>
      </c>
      <c r="C673" s="15" t="s">
        <v>2490</v>
      </c>
      <c r="D673" s="29" t="s">
        <v>2499</v>
      </c>
      <c r="E673" s="29" t="s">
        <v>234</v>
      </c>
      <c r="F673" s="29" t="s">
        <v>1924</v>
      </c>
      <c r="G673" s="36">
        <v>133</v>
      </c>
      <c r="H673" s="36">
        <v>108</v>
      </c>
      <c r="I673" s="36">
        <v>64</v>
      </c>
    </row>
    <row r="674" spans="1:9" ht="16.5" hidden="1" customHeight="1">
      <c r="A674" s="32">
        <v>2013</v>
      </c>
      <c r="B674" s="38" t="s">
        <v>3386</v>
      </c>
      <c r="C674" s="15" t="s">
        <v>2490</v>
      </c>
      <c r="D674" s="29" t="s">
        <v>2499</v>
      </c>
      <c r="E674" s="29" t="s">
        <v>234</v>
      </c>
      <c r="F674" s="29" t="s">
        <v>1943</v>
      </c>
      <c r="G674" s="36">
        <v>208</v>
      </c>
      <c r="H674" s="36">
        <v>89</v>
      </c>
      <c r="I674" s="36">
        <v>63</v>
      </c>
    </row>
    <row r="675" spans="1:9" ht="16.5" hidden="1" customHeight="1">
      <c r="A675" s="32">
        <v>2013</v>
      </c>
      <c r="B675" s="38" t="s">
        <v>3386</v>
      </c>
      <c r="C675" s="15" t="s">
        <v>2490</v>
      </c>
      <c r="D675" s="29" t="s">
        <v>3382</v>
      </c>
      <c r="E675" s="29" t="s">
        <v>234</v>
      </c>
      <c r="F675" s="29" t="s">
        <v>722</v>
      </c>
      <c r="G675" s="36">
        <v>57</v>
      </c>
      <c r="H675" s="36">
        <v>30</v>
      </c>
      <c r="I675" s="36">
        <v>21</v>
      </c>
    </row>
    <row r="676" spans="1:9" ht="16.5" hidden="1" customHeight="1">
      <c r="A676" s="32">
        <v>2013</v>
      </c>
      <c r="B676" s="38" t="s">
        <v>3386</v>
      </c>
      <c r="C676" s="15" t="s">
        <v>2490</v>
      </c>
      <c r="D676" s="29" t="s">
        <v>3382</v>
      </c>
      <c r="E676" s="29" t="s">
        <v>234</v>
      </c>
      <c r="F676" s="29" t="s">
        <v>1932</v>
      </c>
      <c r="G676" s="36">
        <v>76</v>
      </c>
      <c r="H676" s="36">
        <v>48</v>
      </c>
      <c r="I676" s="36">
        <v>34</v>
      </c>
    </row>
    <row r="677" spans="1:9" ht="16.5" hidden="1" customHeight="1">
      <c r="A677" s="32">
        <v>2013</v>
      </c>
      <c r="B677" s="38" t="s">
        <v>3386</v>
      </c>
      <c r="C677" s="15" t="s">
        <v>2490</v>
      </c>
      <c r="D677" s="29" t="s">
        <v>3382</v>
      </c>
      <c r="E677" s="29" t="s">
        <v>234</v>
      </c>
      <c r="F677" s="29" t="s">
        <v>1935</v>
      </c>
      <c r="G677" s="36">
        <v>46</v>
      </c>
      <c r="H677" s="36">
        <v>44</v>
      </c>
      <c r="I677" s="36">
        <v>36</v>
      </c>
    </row>
    <row r="678" spans="1:9" ht="16.5" hidden="1" customHeight="1">
      <c r="A678" s="32">
        <v>2013</v>
      </c>
      <c r="B678" s="38" t="s">
        <v>3386</v>
      </c>
      <c r="C678" s="15" t="s">
        <v>2490</v>
      </c>
      <c r="D678" s="29" t="s">
        <v>3382</v>
      </c>
      <c r="E678" s="29" t="s">
        <v>234</v>
      </c>
      <c r="F678" s="29" t="s">
        <v>1944</v>
      </c>
      <c r="G678" s="36">
        <v>34</v>
      </c>
      <c r="H678" s="36">
        <v>24</v>
      </c>
      <c r="I678" s="36">
        <v>17</v>
      </c>
    </row>
    <row r="679" spans="1:9" ht="16.5" hidden="1" customHeight="1">
      <c r="A679" s="32">
        <v>2013</v>
      </c>
      <c r="B679" s="38" t="s">
        <v>3386</v>
      </c>
      <c r="C679" s="15" t="s">
        <v>2490</v>
      </c>
      <c r="D679" s="29" t="s">
        <v>3383</v>
      </c>
      <c r="E679" s="29" t="s">
        <v>234</v>
      </c>
      <c r="F679" s="29" t="s">
        <v>1990</v>
      </c>
      <c r="G679" s="36">
        <v>38</v>
      </c>
      <c r="H679" s="36">
        <v>30</v>
      </c>
      <c r="I679" s="36">
        <v>27</v>
      </c>
    </row>
    <row r="680" spans="1:9" ht="16.5" hidden="1" customHeight="1">
      <c r="A680" s="32">
        <v>2013</v>
      </c>
      <c r="B680" s="38" t="s">
        <v>3386</v>
      </c>
      <c r="C680" s="15" t="s">
        <v>2490</v>
      </c>
      <c r="D680" s="29" t="s">
        <v>3383</v>
      </c>
      <c r="E680" s="29" t="s">
        <v>234</v>
      </c>
      <c r="F680" s="29" t="s">
        <v>1925</v>
      </c>
      <c r="G680" s="36">
        <v>497</v>
      </c>
      <c r="H680" s="36">
        <v>270</v>
      </c>
      <c r="I680" s="36">
        <v>170</v>
      </c>
    </row>
    <row r="681" spans="1:9" ht="16.5" hidden="1" customHeight="1">
      <c r="A681" s="32">
        <v>2013</v>
      </c>
      <c r="B681" s="38" t="s">
        <v>3386</v>
      </c>
      <c r="C681" s="15" t="s">
        <v>2490</v>
      </c>
      <c r="D681" s="29" t="s">
        <v>3383</v>
      </c>
      <c r="E681" s="29" t="s">
        <v>234</v>
      </c>
      <c r="F681" s="29" t="s">
        <v>94</v>
      </c>
      <c r="G681" s="36">
        <v>159</v>
      </c>
      <c r="H681" s="36">
        <v>121</v>
      </c>
      <c r="I681" s="36">
        <v>94</v>
      </c>
    </row>
    <row r="682" spans="1:9" ht="16.5" hidden="1" customHeight="1">
      <c r="A682" s="32">
        <v>2013</v>
      </c>
      <c r="B682" s="38" t="s">
        <v>3386</v>
      </c>
      <c r="C682" s="15" t="s">
        <v>2490</v>
      </c>
      <c r="D682" s="29" t="s">
        <v>709</v>
      </c>
      <c r="E682" s="29" t="s">
        <v>234</v>
      </c>
      <c r="F682" s="29" t="s">
        <v>106</v>
      </c>
      <c r="G682" s="36">
        <v>44</v>
      </c>
      <c r="H682" s="36">
        <v>41</v>
      </c>
      <c r="I682" s="36">
        <v>36</v>
      </c>
    </row>
    <row r="683" spans="1:9" ht="16.5" hidden="1" customHeight="1">
      <c r="A683" s="32">
        <v>2013</v>
      </c>
      <c r="B683" s="38" t="s">
        <v>3386</v>
      </c>
      <c r="C683" s="15" t="s">
        <v>2490</v>
      </c>
      <c r="D683" s="29" t="s">
        <v>1931</v>
      </c>
      <c r="E683" s="29" t="s">
        <v>234</v>
      </c>
      <c r="F683" s="29" t="s">
        <v>1931</v>
      </c>
      <c r="G683" s="36">
        <v>61</v>
      </c>
      <c r="H683" s="36">
        <v>58</v>
      </c>
      <c r="I683" s="36">
        <v>37</v>
      </c>
    </row>
    <row r="684" spans="1:9" ht="16.5" hidden="1" customHeight="1">
      <c r="A684" s="32">
        <v>2013</v>
      </c>
      <c r="B684" s="38" t="s">
        <v>3386</v>
      </c>
      <c r="C684" s="15" t="s">
        <v>2490</v>
      </c>
      <c r="D684" s="29" t="s">
        <v>1989</v>
      </c>
      <c r="E684" s="29" t="s">
        <v>234</v>
      </c>
      <c r="F684" s="29" t="s">
        <v>1929</v>
      </c>
      <c r="G684" s="36">
        <v>66</v>
      </c>
      <c r="H684" s="36">
        <v>58</v>
      </c>
      <c r="I684" s="36">
        <v>38</v>
      </c>
    </row>
    <row r="685" spans="1:9" ht="16.5" hidden="1" customHeight="1">
      <c r="A685" s="32">
        <v>2013</v>
      </c>
      <c r="B685" s="38" t="s">
        <v>3386</v>
      </c>
      <c r="C685" s="15" t="s">
        <v>2490</v>
      </c>
      <c r="D685" s="29" t="s">
        <v>1934</v>
      </c>
      <c r="E685" s="29" t="s">
        <v>234</v>
      </c>
      <c r="F685" s="29" t="s">
        <v>1934</v>
      </c>
      <c r="G685" s="36">
        <v>37</v>
      </c>
      <c r="H685" s="36">
        <v>30</v>
      </c>
      <c r="I685" s="36">
        <v>20</v>
      </c>
    </row>
    <row r="686" spans="1:9" ht="16.5" hidden="1" customHeight="1">
      <c r="A686" s="32">
        <v>2013</v>
      </c>
      <c r="B686" s="38" t="s">
        <v>3386</v>
      </c>
      <c r="C686" s="15" t="s">
        <v>2490</v>
      </c>
      <c r="D686" s="29" t="s">
        <v>1934</v>
      </c>
      <c r="E686" s="29" t="s">
        <v>234</v>
      </c>
      <c r="F686" s="29" t="s">
        <v>122</v>
      </c>
      <c r="G686" s="36">
        <v>9</v>
      </c>
      <c r="H686" s="36">
        <v>9</v>
      </c>
      <c r="I686" s="36">
        <v>7</v>
      </c>
    </row>
    <row r="687" spans="1:9" ht="16.5" hidden="1" customHeight="1">
      <c r="A687" s="32">
        <v>2013</v>
      </c>
      <c r="B687" s="38" t="s">
        <v>3386</v>
      </c>
      <c r="C687" s="15" t="s">
        <v>2490</v>
      </c>
      <c r="D687" s="29" t="s">
        <v>2498</v>
      </c>
      <c r="E687" s="29" t="s">
        <v>234</v>
      </c>
      <c r="F687" s="29" t="s">
        <v>1958</v>
      </c>
      <c r="G687" s="36">
        <v>328</v>
      </c>
      <c r="H687" s="36">
        <v>229</v>
      </c>
      <c r="I687" s="36">
        <v>105</v>
      </c>
    </row>
    <row r="688" spans="1:9" ht="16.5" hidden="1" customHeight="1">
      <c r="A688" s="32">
        <v>2013</v>
      </c>
      <c r="B688" s="38" t="s">
        <v>3386</v>
      </c>
      <c r="C688" s="15" t="s">
        <v>2490</v>
      </c>
      <c r="D688" s="29" t="s">
        <v>2498</v>
      </c>
      <c r="E688" s="29" t="s">
        <v>234</v>
      </c>
      <c r="F688" s="29" t="s">
        <v>1936</v>
      </c>
      <c r="G688" s="36">
        <v>91</v>
      </c>
      <c r="H688" s="36">
        <v>87</v>
      </c>
      <c r="I688" s="36">
        <v>49</v>
      </c>
    </row>
    <row r="689" spans="1:9" ht="16.5" hidden="1" customHeight="1">
      <c r="A689" s="32">
        <v>2013</v>
      </c>
      <c r="B689" s="38" t="s">
        <v>3386</v>
      </c>
      <c r="C689" s="15" t="s">
        <v>2490</v>
      </c>
      <c r="D689" s="29" t="s">
        <v>2498</v>
      </c>
      <c r="E689" s="29" t="s">
        <v>234</v>
      </c>
      <c r="F689" s="29" t="s">
        <v>1937</v>
      </c>
      <c r="G689" s="36">
        <v>154</v>
      </c>
      <c r="H689" s="36">
        <v>147</v>
      </c>
      <c r="I689" s="36">
        <v>90</v>
      </c>
    </row>
    <row r="690" spans="1:9" ht="16.5" hidden="1" customHeight="1">
      <c r="A690" s="32">
        <v>2013</v>
      </c>
      <c r="B690" s="38" t="s">
        <v>3386</v>
      </c>
      <c r="C690" s="15" t="s">
        <v>2490</v>
      </c>
      <c r="D690" s="29" t="s">
        <v>2498</v>
      </c>
      <c r="E690" s="29" t="s">
        <v>234</v>
      </c>
      <c r="F690" s="29" t="s">
        <v>1938</v>
      </c>
      <c r="G690" s="36">
        <v>558</v>
      </c>
      <c r="H690" s="36">
        <v>313</v>
      </c>
      <c r="I690" s="36">
        <v>142</v>
      </c>
    </row>
    <row r="691" spans="1:9" ht="16.5" hidden="1" customHeight="1">
      <c r="A691" s="32">
        <v>2013</v>
      </c>
      <c r="B691" s="38" t="s">
        <v>3386</v>
      </c>
      <c r="C691" s="15" t="s">
        <v>2490</v>
      </c>
      <c r="D691" s="29" t="s">
        <v>1948</v>
      </c>
      <c r="E691" s="29" t="s">
        <v>234</v>
      </c>
      <c r="F691" s="29" t="s">
        <v>1948</v>
      </c>
      <c r="G691" s="36">
        <v>1003</v>
      </c>
      <c r="H691" s="36">
        <v>157</v>
      </c>
      <c r="I691" s="36">
        <v>93</v>
      </c>
    </row>
    <row r="692" spans="1:9" ht="16.5" hidden="1" customHeight="1">
      <c r="A692" s="32">
        <v>2013</v>
      </c>
      <c r="B692" s="38" t="s">
        <v>3386</v>
      </c>
      <c r="C692" s="15" t="s">
        <v>2490</v>
      </c>
      <c r="D692" s="29" t="s">
        <v>1949</v>
      </c>
      <c r="E692" s="29" t="s">
        <v>234</v>
      </c>
      <c r="F692" s="29" t="s">
        <v>1949</v>
      </c>
      <c r="G692" s="36">
        <v>115</v>
      </c>
      <c r="H692" s="36">
        <v>85</v>
      </c>
      <c r="I692" s="36">
        <v>60</v>
      </c>
    </row>
    <row r="693" spans="1:9" ht="16.5" hidden="1" customHeight="1">
      <c r="A693" s="32">
        <v>2013</v>
      </c>
      <c r="B693" s="38" t="s">
        <v>3386</v>
      </c>
      <c r="C693" s="15" t="s">
        <v>2490</v>
      </c>
      <c r="D693" s="29" t="s">
        <v>730</v>
      </c>
      <c r="E693" s="29" t="s">
        <v>234</v>
      </c>
      <c r="F693" s="29" t="s">
        <v>730</v>
      </c>
      <c r="G693" s="36">
        <v>284</v>
      </c>
      <c r="H693" s="36">
        <v>161</v>
      </c>
      <c r="I693" s="36">
        <v>93</v>
      </c>
    </row>
    <row r="694" spans="1:9" ht="16.5" hidden="1" customHeight="1">
      <c r="A694" s="32">
        <v>2013</v>
      </c>
      <c r="B694" s="38" t="s">
        <v>3386</v>
      </c>
      <c r="C694" s="15" t="s">
        <v>2490</v>
      </c>
      <c r="D694" s="29" t="s">
        <v>1945</v>
      </c>
      <c r="E694" s="29" t="s">
        <v>234</v>
      </c>
      <c r="F694" s="29" t="s">
        <v>1945</v>
      </c>
      <c r="G694" s="36">
        <v>15</v>
      </c>
      <c r="H694" s="36">
        <v>14</v>
      </c>
      <c r="I694" s="36">
        <v>14</v>
      </c>
    </row>
    <row r="695" spans="1:9" ht="16.5" hidden="1" customHeight="1">
      <c r="A695" s="32">
        <v>2013</v>
      </c>
      <c r="B695" s="38" t="s">
        <v>3386</v>
      </c>
      <c r="C695" s="15" t="s">
        <v>2490</v>
      </c>
      <c r="D695" s="29" t="s">
        <v>1945</v>
      </c>
      <c r="E695" s="29" t="s">
        <v>234</v>
      </c>
      <c r="F695" s="29" t="s">
        <v>196</v>
      </c>
      <c r="G695" s="36">
        <v>20</v>
      </c>
      <c r="H695" s="36">
        <v>20</v>
      </c>
      <c r="I695" s="36">
        <v>19</v>
      </c>
    </row>
    <row r="696" spans="1:9" ht="16.5" hidden="1" customHeight="1">
      <c r="A696" s="32">
        <v>2013</v>
      </c>
      <c r="B696" s="29" t="s">
        <v>3387</v>
      </c>
      <c r="C696" s="15" t="s">
        <v>2490</v>
      </c>
      <c r="D696" s="29" t="s">
        <v>1988</v>
      </c>
      <c r="E696" s="29" t="s">
        <v>234</v>
      </c>
      <c r="F696" s="29" t="s">
        <v>700</v>
      </c>
      <c r="G696" s="36">
        <v>351</v>
      </c>
      <c r="H696" s="36">
        <v>149</v>
      </c>
      <c r="I696" s="36">
        <v>100</v>
      </c>
    </row>
    <row r="697" spans="1:9" ht="16.5" hidden="1" customHeight="1">
      <c r="A697" s="32">
        <v>2013</v>
      </c>
      <c r="B697" s="29" t="s">
        <v>3387</v>
      </c>
      <c r="C697" s="15" t="s">
        <v>2490</v>
      </c>
      <c r="D697" s="29" t="s">
        <v>1988</v>
      </c>
      <c r="E697" s="29" t="s">
        <v>234</v>
      </c>
      <c r="F697" s="29" t="s">
        <v>1928</v>
      </c>
      <c r="G697" s="36">
        <v>238</v>
      </c>
      <c r="H697" s="36">
        <v>182</v>
      </c>
      <c r="I697" s="36">
        <v>118</v>
      </c>
    </row>
    <row r="698" spans="1:9" ht="16.5" hidden="1" customHeight="1">
      <c r="A698" s="32">
        <v>2013</v>
      </c>
      <c r="B698" s="29" t="s">
        <v>3387</v>
      </c>
      <c r="C698" s="15" t="s">
        <v>2490</v>
      </c>
      <c r="D698" s="29" t="s">
        <v>698</v>
      </c>
      <c r="E698" s="29" t="s">
        <v>234</v>
      </c>
      <c r="F698" s="29" t="s">
        <v>1921</v>
      </c>
      <c r="G698" s="36">
        <v>180</v>
      </c>
      <c r="H698" s="36">
        <v>99</v>
      </c>
      <c r="I698" s="36">
        <v>81</v>
      </c>
    </row>
    <row r="699" spans="1:9" ht="16.5" hidden="1" customHeight="1">
      <c r="A699" s="32">
        <v>2013</v>
      </c>
      <c r="B699" s="29" t="s">
        <v>3387</v>
      </c>
      <c r="C699" s="15" t="s">
        <v>2490</v>
      </c>
      <c r="D699" s="29" t="s">
        <v>698</v>
      </c>
      <c r="E699" s="29" t="s">
        <v>234</v>
      </c>
      <c r="F699" s="29" t="s">
        <v>1933</v>
      </c>
      <c r="G699" s="36">
        <v>191</v>
      </c>
      <c r="H699" s="36">
        <v>70</v>
      </c>
      <c r="I699" s="36">
        <v>58</v>
      </c>
    </row>
    <row r="700" spans="1:9" ht="16.5" hidden="1" customHeight="1">
      <c r="A700" s="32">
        <v>2013</v>
      </c>
      <c r="B700" s="29" t="s">
        <v>3387</v>
      </c>
      <c r="C700" s="15" t="s">
        <v>2490</v>
      </c>
      <c r="D700" s="29" t="s">
        <v>1987</v>
      </c>
      <c r="E700" s="29" t="s">
        <v>234</v>
      </c>
      <c r="F700" s="29" t="s">
        <v>1922</v>
      </c>
      <c r="G700" s="36">
        <v>34</v>
      </c>
      <c r="H700" s="36">
        <v>29</v>
      </c>
      <c r="I700" s="36">
        <v>19</v>
      </c>
    </row>
    <row r="701" spans="1:9" ht="16.5" hidden="1" customHeight="1">
      <c r="A701" s="32">
        <v>2013</v>
      </c>
      <c r="B701" s="29" t="s">
        <v>3387</v>
      </c>
      <c r="C701" s="15" t="s">
        <v>2490</v>
      </c>
      <c r="D701" s="29" t="s">
        <v>1987</v>
      </c>
      <c r="E701" s="29" t="s">
        <v>234</v>
      </c>
      <c r="F701" s="29" t="s">
        <v>1923</v>
      </c>
      <c r="G701" s="36">
        <v>50</v>
      </c>
      <c r="H701" s="36">
        <v>45</v>
      </c>
      <c r="I701" s="36">
        <v>21</v>
      </c>
    </row>
    <row r="702" spans="1:9" ht="16.5" hidden="1" customHeight="1">
      <c r="A702" s="32">
        <v>2013</v>
      </c>
      <c r="B702" s="29" t="s">
        <v>3387</v>
      </c>
      <c r="C702" s="15" t="s">
        <v>2490</v>
      </c>
      <c r="D702" s="29" t="s">
        <v>1987</v>
      </c>
      <c r="E702" s="29" t="s">
        <v>234</v>
      </c>
      <c r="F702" s="29" t="s">
        <v>1940</v>
      </c>
      <c r="G702" s="36">
        <v>20</v>
      </c>
      <c r="H702" s="36">
        <v>18</v>
      </c>
      <c r="I702" s="36">
        <v>14</v>
      </c>
    </row>
    <row r="703" spans="1:9" ht="16.5" hidden="1" customHeight="1">
      <c r="A703" s="32">
        <v>2013</v>
      </c>
      <c r="B703" s="29" t="s">
        <v>3387</v>
      </c>
      <c r="C703" s="15" t="s">
        <v>2490</v>
      </c>
      <c r="D703" s="29" t="s">
        <v>1987</v>
      </c>
      <c r="E703" s="29" t="s">
        <v>234</v>
      </c>
      <c r="F703" s="29" t="s">
        <v>1941</v>
      </c>
      <c r="G703" s="36">
        <v>48</v>
      </c>
      <c r="H703" s="36">
        <v>36</v>
      </c>
      <c r="I703" s="36">
        <v>27</v>
      </c>
    </row>
    <row r="704" spans="1:9" ht="16.5" hidden="1" customHeight="1">
      <c r="A704" s="32">
        <v>2013</v>
      </c>
      <c r="B704" s="29" t="s">
        <v>3387</v>
      </c>
      <c r="C704" s="15" t="s">
        <v>2490</v>
      </c>
      <c r="D704" s="29" t="s">
        <v>1987</v>
      </c>
      <c r="E704" s="29" t="s">
        <v>234</v>
      </c>
      <c r="F704" s="29" t="s">
        <v>1942</v>
      </c>
      <c r="G704" s="36">
        <v>55</v>
      </c>
      <c r="H704" s="36">
        <v>39</v>
      </c>
      <c r="I704" s="36">
        <v>25</v>
      </c>
    </row>
    <row r="705" spans="1:9" ht="16.5" hidden="1" customHeight="1">
      <c r="A705" s="32">
        <v>2013</v>
      </c>
      <c r="B705" s="29" t="s">
        <v>3387</v>
      </c>
      <c r="C705" s="15" t="s">
        <v>2490</v>
      </c>
      <c r="D705" s="29" t="s">
        <v>2496</v>
      </c>
      <c r="E705" s="29" t="s">
        <v>234</v>
      </c>
      <c r="F705" s="29" t="s">
        <v>1919</v>
      </c>
      <c r="G705" s="36">
        <v>492</v>
      </c>
      <c r="H705" s="36">
        <v>348</v>
      </c>
      <c r="I705" s="36">
        <v>233</v>
      </c>
    </row>
    <row r="706" spans="1:9" ht="16.5" hidden="1" customHeight="1">
      <c r="A706" s="32">
        <v>2013</v>
      </c>
      <c r="B706" s="29" t="s">
        <v>3387</v>
      </c>
      <c r="C706" s="15" t="s">
        <v>2490</v>
      </c>
      <c r="D706" s="29" t="s">
        <v>2496</v>
      </c>
      <c r="E706" s="29" t="s">
        <v>234</v>
      </c>
      <c r="F706" s="29" t="s">
        <v>1926</v>
      </c>
      <c r="G706" s="36">
        <v>100</v>
      </c>
      <c r="H706" s="36">
        <v>72</v>
      </c>
      <c r="I706" s="36">
        <v>55</v>
      </c>
    </row>
    <row r="707" spans="1:9" ht="16.5" hidden="1" customHeight="1">
      <c r="A707" s="32">
        <v>2013</v>
      </c>
      <c r="B707" s="29" t="s">
        <v>3387</v>
      </c>
      <c r="C707" s="15" t="s">
        <v>2490</v>
      </c>
      <c r="D707" s="29" t="s">
        <v>2496</v>
      </c>
      <c r="E707" s="29" t="s">
        <v>234</v>
      </c>
      <c r="F707" s="29" t="s">
        <v>1930</v>
      </c>
      <c r="G707" s="36">
        <v>160</v>
      </c>
      <c r="H707" s="36">
        <v>132</v>
      </c>
      <c r="I707" s="36">
        <v>57</v>
      </c>
    </row>
    <row r="708" spans="1:9" ht="16.5" hidden="1" customHeight="1">
      <c r="A708" s="32">
        <v>2013</v>
      </c>
      <c r="B708" s="29" t="s">
        <v>3387</v>
      </c>
      <c r="C708" s="15" t="s">
        <v>2490</v>
      </c>
      <c r="D708" s="29" t="s">
        <v>2497</v>
      </c>
      <c r="E708" s="29" t="s">
        <v>234</v>
      </c>
      <c r="F708" s="29" t="s">
        <v>1927</v>
      </c>
      <c r="G708" s="36">
        <v>428</v>
      </c>
      <c r="H708" s="36">
        <v>229</v>
      </c>
      <c r="I708" s="36">
        <v>114</v>
      </c>
    </row>
    <row r="709" spans="1:9" ht="16.5" hidden="1" customHeight="1">
      <c r="A709" s="32">
        <v>2013</v>
      </c>
      <c r="B709" s="29" t="s">
        <v>3387</v>
      </c>
      <c r="C709" s="15" t="s">
        <v>2490</v>
      </c>
      <c r="D709" s="29" t="s">
        <v>2499</v>
      </c>
      <c r="E709" s="29" t="s">
        <v>234</v>
      </c>
      <c r="F709" s="29" t="s">
        <v>1924</v>
      </c>
      <c r="G709" s="36">
        <v>105</v>
      </c>
      <c r="H709" s="36">
        <v>83</v>
      </c>
      <c r="I709" s="36">
        <v>54</v>
      </c>
    </row>
    <row r="710" spans="1:9" ht="16.5" hidden="1" customHeight="1">
      <c r="A710" s="32">
        <v>2013</v>
      </c>
      <c r="B710" s="29" t="s">
        <v>3387</v>
      </c>
      <c r="C710" s="15" t="s">
        <v>2490</v>
      </c>
      <c r="D710" s="29" t="s">
        <v>2499</v>
      </c>
      <c r="E710" s="29" t="s">
        <v>234</v>
      </c>
      <c r="F710" s="29" t="s">
        <v>1943</v>
      </c>
      <c r="G710" s="36">
        <v>142</v>
      </c>
      <c r="H710" s="36">
        <v>78</v>
      </c>
      <c r="I710" s="36">
        <v>40</v>
      </c>
    </row>
    <row r="711" spans="1:9" ht="16.5" hidden="1" customHeight="1">
      <c r="A711" s="32">
        <v>2013</v>
      </c>
      <c r="B711" s="29" t="s">
        <v>3387</v>
      </c>
      <c r="C711" s="15" t="s">
        <v>2490</v>
      </c>
      <c r="D711" s="29" t="s">
        <v>3382</v>
      </c>
      <c r="E711" s="29" t="s">
        <v>234</v>
      </c>
      <c r="F711" s="29" t="s">
        <v>722</v>
      </c>
      <c r="G711" s="36">
        <v>79</v>
      </c>
      <c r="H711" s="36">
        <v>38</v>
      </c>
      <c r="I711" s="36">
        <v>27</v>
      </c>
    </row>
    <row r="712" spans="1:9" ht="16.5" hidden="1" customHeight="1">
      <c r="A712" s="32">
        <v>2013</v>
      </c>
      <c r="B712" s="29" t="s">
        <v>3387</v>
      </c>
      <c r="C712" s="15" t="s">
        <v>2490</v>
      </c>
      <c r="D712" s="29" t="s">
        <v>3382</v>
      </c>
      <c r="E712" s="29" t="s">
        <v>234</v>
      </c>
      <c r="F712" s="29" t="s">
        <v>1932</v>
      </c>
      <c r="G712" s="36">
        <v>83</v>
      </c>
      <c r="H712" s="36">
        <v>40</v>
      </c>
      <c r="I712" s="36">
        <v>35</v>
      </c>
    </row>
    <row r="713" spans="1:9" ht="16.5" hidden="1" customHeight="1">
      <c r="A713" s="32">
        <v>2013</v>
      </c>
      <c r="B713" s="29" t="s">
        <v>3387</v>
      </c>
      <c r="C713" s="15" t="s">
        <v>2490</v>
      </c>
      <c r="D713" s="29" t="s">
        <v>3382</v>
      </c>
      <c r="E713" s="29" t="s">
        <v>234</v>
      </c>
      <c r="F713" s="29" t="s">
        <v>1935</v>
      </c>
      <c r="G713" s="36">
        <v>28</v>
      </c>
      <c r="H713" s="36">
        <v>27</v>
      </c>
      <c r="I713" s="36">
        <v>19</v>
      </c>
    </row>
    <row r="714" spans="1:9" ht="16.5" hidden="1" customHeight="1">
      <c r="A714" s="32">
        <v>2013</v>
      </c>
      <c r="B714" s="29" t="s">
        <v>3387</v>
      </c>
      <c r="C714" s="15" t="s">
        <v>2490</v>
      </c>
      <c r="D714" s="29" t="s">
        <v>3382</v>
      </c>
      <c r="E714" s="29" t="s">
        <v>234</v>
      </c>
      <c r="F714" s="29" t="s">
        <v>1944</v>
      </c>
      <c r="G714" s="36">
        <v>49</v>
      </c>
      <c r="H714" s="36">
        <v>39</v>
      </c>
      <c r="I714" s="36">
        <v>31</v>
      </c>
    </row>
    <row r="715" spans="1:9" ht="16.5" hidden="1" customHeight="1">
      <c r="A715" s="32">
        <v>2013</v>
      </c>
      <c r="B715" s="29" t="s">
        <v>3387</v>
      </c>
      <c r="C715" s="15" t="s">
        <v>2490</v>
      </c>
      <c r="D715" s="29" t="s">
        <v>3383</v>
      </c>
      <c r="E715" s="29" t="s">
        <v>234</v>
      </c>
      <c r="F715" s="29" t="s">
        <v>1990</v>
      </c>
      <c r="G715" s="36">
        <v>45</v>
      </c>
      <c r="H715" s="36">
        <v>36</v>
      </c>
      <c r="I715" s="36">
        <v>29</v>
      </c>
    </row>
    <row r="716" spans="1:9" ht="16.5" hidden="1" customHeight="1">
      <c r="A716" s="32">
        <v>2013</v>
      </c>
      <c r="B716" s="29" t="s">
        <v>3387</v>
      </c>
      <c r="C716" s="15" t="s">
        <v>2490</v>
      </c>
      <c r="D716" s="29" t="s">
        <v>3383</v>
      </c>
      <c r="E716" s="29" t="s">
        <v>234</v>
      </c>
      <c r="F716" s="29" t="s">
        <v>1925</v>
      </c>
      <c r="G716" s="36">
        <v>420</v>
      </c>
      <c r="H716" s="36">
        <v>317</v>
      </c>
      <c r="I716" s="36">
        <v>241</v>
      </c>
    </row>
    <row r="717" spans="1:9" ht="16.5" hidden="1" customHeight="1">
      <c r="A717" s="32">
        <v>2013</v>
      </c>
      <c r="B717" s="29" t="s">
        <v>3387</v>
      </c>
      <c r="C717" s="15" t="s">
        <v>2490</v>
      </c>
      <c r="D717" s="29" t="s">
        <v>3383</v>
      </c>
      <c r="E717" s="29" t="s">
        <v>234</v>
      </c>
      <c r="F717" s="29" t="s">
        <v>94</v>
      </c>
      <c r="G717" s="36">
        <v>144</v>
      </c>
      <c r="H717" s="36">
        <v>116</v>
      </c>
      <c r="I717" s="36">
        <v>67</v>
      </c>
    </row>
    <row r="718" spans="1:9" ht="16.5" hidden="1" customHeight="1">
      <c r="A718" s="32">
        <v>2013</v>
      </c>
      <c r="B718" s="29" t="s">
        <v>3387</v>
      </c>
      <c r="C718" s="15" t="s">
        <v>2490</v>
      </c>
      <c r="D718" s="29" t="s">
        <v>709</v>
      </c>
      <c r="E718" s="29" t="s">
        <v>234</v>
      </c>
      <c r="F718" s="29" t="s">
        <v>106</v>
      </c>
      <c r="G718" s="36">
        <v>33</v>
      </c>
      <c r="H718" s="36">
        <v>25</v>
      </c>
      <c r="I718" s="36">
        <v>23</v>
      </c>
    </row>
    <row r="719" spans="1:9" ht="16.5" hidden="1" customHeight="1">
      <c r="A719" s="32">
        <v>2013</v>
      </c>
      <c r="B719" s="29" t="s">
        <v>3387</v>
      </c>
      <c r="C719" s="15" t="s">
        <v>2490</v>
      </c>
      <c r="D719" s="29" t="s">
        <v>1931</v>
      </c>
      <c r="E719" s="29" t="s">
        <v>234</v>
      </c>
      <c r="F719" s="29" t="s">
        <v>1931</v>
      </c>
      <c r="G719" s="36">
        <v>45</v>
      </c>
      <c r="H719" s="36">
        <v>0</v>
      </c>
      <c r="I719" s="36">
        <v>0</v>
      </c>
    </row>
    <row r="720" spans="1:9" ht="16.5" hidden="1" customHeight="1">
      <c r="A720" s="32">
        <v>2013</v>
      </c>
      <c r="B720" s="29" t="s">
        <v>3387</v>
      </c>
      <c r="C720" s="15" t="s">
        <v>2490</v>
      </c>
      <c r="D720" s="29" t="s">
        <v>1989</v>
      </c>
      <c r="E720" s="29" t="s">
        <v>234</v>
      </c>
      <c r="F720" s="29" t="s">
        <v>1929</v>
      </c>
      <c r="G720" s="36">
        <v>43</v>
      </c>
      <c r="H720" s="36">
        <v>33</v>
      </c>
      <c r="I720" s="36">
        <v>23</v>
      </c>
    </row>
    <row r="721" spans="1:9" ht="16.5" hidden="1" customHeight="1">
      <c r="A721" s="32">
        <v>2013</v>
      </c>
      <c r="B721" s="29" t="s">
        <v>3387</v>
      </c>
      <c r="C721" s="15" t="s">
        <v>2490</v>
      </c>
      <c r="D721" s="29" t="s">
        <v>1934</v>
      </c>
      <c r="E721" s="29" t="s">
        <v>234</v>
      </c>
      <c r="F721" s="29" t="s">
        <v>1934</v>
      </c>
      <c r="G721" s="36">
        <v>46</v>
      </c>
      <c r="H721" s="36">
        <v>42</v>
      </c>
      <c r="I721" s="36">
        <v>29</v>
      </c>
    </row>
    <row r="722" spans="1:9" ht="16.5" hidden="1" customHeight="1">
      <c r="A722" s="32">
        <v>2013</v>
      </c>
      <c r="B722" s="29" t="s">
        <v>3387</v>
      </c>
      <c r="C722" s="15" t="s">
        <v>2490</v>
      </c>
      <c r="D722" s="29" t="s">
        <v>1934</v>
      </c>
      <c r="E722" s="29" t="s">
        <v>234</v>
      </c>
      <c r="F722" s="29" t="s">
        <v>122</v>
      </c>
      <c r="G722" s="36">
        <v>10</v>
      </c>
      <c r="H722" s="36">
        <v>9</v>
      </c>
      <c r="I722" s="36">
        <v>5</v>
      </c>
    </row>
    <row r="723" spans="1:9" ht="16.5" hidden="1" customHeight="1">
      <c r="A723" s="32">
        <v>2013</v>
      </c>
      <c r="B723" s="29" t="s">
        <v>3387</v>
      </c>
      <c r="C723" s="15" t="s">
        <v>2490</v>
      </c>
      <c r="D723" s="29" t="s">
        <v>2498</v>
      </c>
      <c r="E723" s="29" t="s">
        <v>234</v>
      </c>
      <c r="F723" s="29" t="s">
        <v>1958</v>
      </c>
      <c r="G723" s="36">
        <v>203</v>
      </c>
      <c r="H723" s="36">
        <v>149</v>
      </c>
      <c r="I723" s="36">
        <v>81</v>
      </c>
    </row>
    <row r="724" spans="1:9" ht="16.5" hidden="1" customHeight="1">
      <c r="A724" s="32">
        <v>2013</v>
      </c>
      <c r="B724" s="29" t="s">
        <v>3387</v>
      </c>
      <c r="C724" s="15" t="s">
        <v>2490</v>
      </c>
      <c r="D724" s="29" t="s">
        <v>2498</v>
      </c>
      <c r="E724" s="29" t="s">
        <v>234</v>
      </c>
      <c r="F724" s="29" t="s">
        <v>1936</v>
      </c>
      <c r="G724" s="36">
        <v>63</v>
      </c>
      <c r="H724" s="36">
        <v>58</v>
      </c>
      <c r="I724" s="36">
        <v>37</v>
      </c>
    </row>
    <row r="725" spans="1:9" ht="16.5" hidden="1" customHeight="1">
      <c r="A725" s="32">
        <v>2013</v>
      </c>
      <c r="B725" s="29" t="s">
        <v>3387</v>
      </c>
      <c r="C725" s="15" t="s">
        <v>2490</v>
      </c>
      <c r="D725" s="29" t="s">
        <v>2498</v>
      </c>
      <c r="E725" s="29" t="s">
        <v>234</v>
      </c>
      <c r="F725" s="29" t="s">
        <v>1937</v>
      </c>
      <c r="G725" s="36">
        <v>70</v>
      </c>
      <c r="H725" s="36">
        <v>66</v>
      </c>
      <c r="I725" s="36">
        <v>33</v>
      </c>
    </row>
    <row r="726" spans="1:9" ht="16.5" hidden="1" customHeight="1">
      <c r="A726" s="32">
        <v>2013</v>
      </c>
      <c r="B726" s="29" t="s">
        <v>3387</v>
      </c>
      <c r="C726" s="15" t="s">
        <v>2490</v>
      </c>
      <c r="D726" s="29" t="s">
        <v>2498</v>
      </c>
      <c r="E726" s="29" t="s">
        <v>234</v>
      </c>
      <c r="F726" s="29" t="s">
        <v>1938</v>
      </c>
      <c r="G726" s="36">
        <v>452</v>
      </c>
      <c r="H726" s="36">
        <v>324</v>
      </c>
      <c r="I726" s="36">
        <v>149</v>
      </c>
    </row>
    <row r="727" spans="1:9" ht="16.5" hidden="1" customHeight="1">
      <c r="A727" s="32">
        <v>2013</v>
      </c>
      <c r="B727" s="29" t="s">
        <v>3387</v>
      </c>
      <c r="C727" s="15" t="s">
        <v>2490</v>
      </c>
      <c r="D727" s="29" t="s">
        <v>1948</v>
      </c>
      <c r="E727" s="29" t="s">
        <v>234</v>
      </c>
      <c r="F727" s="29" t="s">
        <v>1948</v>
      </c>
      <c r="G727" s="36">
        <v>786</v>
      </c>
      <c r="H727" s="36">
        <v>140</v>
      </c>
      <c r="I727" s="36">
        <v>94</v>
      </c>
    </row>
    <row r="728" spans="1:9" ht="16.5" hidden="1" customHeight="1">
      <c r="A728" s="32">
        <v>2013</v>
      </c>
      <c r="B728" s="29" t="s">
        <v>3387</v>
      </c>
      <c r="C728" s="15" t="s">
        <v>2490</v>
      </c>
      <c r="D728" s="29" t="s">
        <v>1949</v>
      </c>
      <c r="E728" s="29" t="s">
        <v>234</v>
      </c>
      <c r="F728" s="29" t="s">
        <v>1949</v>
      </c>
      <c r="G728" s="36">
        <v>86</v>
      </c>
      <c r="H728" s="36">
        <v>70</v>
      </c>
      <c r="I728" s="36">
        <v>61</v>
      </c>
    </row>
    <row r="729" spans="1:9" ht="16.5" hidden="1" customHeight="1">
      <c r="A729" s="32">
        <v>2013</v>
      </c>
      <c r="B729" s="29" t="s">
        <v>3387</v>
      </c>
      <c r="C729" s="15" t="s">
        <v>2490</v>
      </c>
      <c r="D729" s="29" t="s">
        <v>730</v>
      </c>
      <c r="E729" s="29" t="s">
        <v>234</v>
      </c>
      <c r="F729" s="29" t="s">
        <v>730</v>
      </c>
      <c r="G729" s="36">
        <v>304</v>
      </c>
      <c r="H729" s="36">
        <v>202</v>
      </c>
      <c r="I729" s="36">
        <v>124</v>
      </c>
    </row>
    <row r="730" spans="1:9" ht="16.5" hidden="1" customHeight="1">
      <c r="A730" s="32">
        <v>2013</v>
      </c>
      <c r="B730" s="29" t="s">
        <v>3387</v>
      </c>
      <c r="C730" s="15" t="s">
        <v>2490</v>
      </c>
      <c r="D730" s="29" t="s">
        <v>1945</v>
      </c>
      <c r="E730" s="29" t="s">
        <v>234</v>
      </c>
      <c r="F730" s="29" t="s">
        <v>1945</v>
      </c>
      <c r="G730" s="36">
        <v>7</v>
      </c>
      <c r="H730" s="36">
        <v>7</v>
      </c>
      <c r="I730" s="36">
        <v>7</v>
      </c>
    </row>
    <row r="731" spans="1:9" ht="16.5" hidden="1" customHeight="1">
      <c r="A731" s="32">
        <v>2013</v>
      </c>
      <c r="B731" s="29" t="s">
        <v>3387</v>
      </c>
      <c r="C731" s="15" t="s">
        <v>2490</v>
      </c>
      <c r="D731" s="29" t="s">
        <v>1945</v>
      </c>
      <c r="E731" s="29" t="s">
        <v>234</v>
      </c>
      <c r="F731" s="29" t="s">
        <v>196</v>
      </c>
      <c r="G731" s="36">
        <v>21</v>
      </c>
      <c r="H731" s="36">
        <v>21</v>
      </c>
      <c r="I731" s="36">
        <v>20</v>
      </c>
    </row>
    <row r="732" spans="1:9" ht="16.5" hidden="1" customHeight="1">
      <c r="A732" s="32">
        <v>2013</v>
      </c>
      <c r="B732" s="38" t="s">
        <v>3386</v>
      </c>
      <c r="C732" s="37" t="s">
        <v>644</v>
      </c>
      <c r="D732" s="29" t="s">
        <v>3385</v>
      </c>
      <c r="E732" s="29" t="s">
        <v>234</v>
      </c>
      <c r="F732" s="29" t="s">
        <v>1948</v>
      </c>
      <c r="G732" s="36">
        <v>259</v>
      </c>
      <c r="H732" s="36">
        <v>109</v>
      </c>
      <c r="I732" s="36">
        <v>72</v>
      </c>
    </row>
    <row r="733" spans="1:9" ht="16.5" hidden="1" customHeight="1">
      <c r="A733" s="32">
        <v>2013</v>
      </c>
      <c r="B733" s="38" t="s">
        <v>3386</v>
      </c>
      <c r="C733" s="37" t="s">
        <v>644</v>
      </c>
      <c r="D733" s="29" t="s">
        <v>2496</v>
      </c>
      <c r="E733" s="29" t="s">
        <v>234</v>
      </c>
      <c r="F733" s="29" t="s">
        <v>1919</v>
      </c>
      <c r="G733" s="36">
        <v>167</v>
      </c>
      <c r="H733" s="36">
        <v>149</v>
      </c>
      <c r="I733" s="36">
        <v>133</v>
      </c>
    </row>
    <row r="734" spans="1:9" ht="16.5" hidden="1" customHeight="1">
      <c r="A734" s="32">
        <v>2013</v>
      </c>
      <c r="B734" s="38" t="s">
        <v>3386</v>
      </c>
      <c r="C734" s="37" t="s">
        <v>644</v>
      </c>
      <c r="D734" s="29" t="s">
        <v>2496</v>
      </c>
      <c r="E734" s="29" t="s">
        <v>234</v>
      </c>
      <c r="F734" s="29" t="s">
        <v>1926</v>
      </c>
      <c r="G734" s="36">
        <v>36</v>
      </c>
      <c r="H734" s="36">
        <v>34</v>
      </c>
      <c r="I734" s="36">
        <v>28</v>
      </c>
    </row>
    <row r="735" spans="1:9" ht="16.5" hidden="1" customHeight="1">
      <c r="A735" s="32">
        <v>2013</v>
      </c>
      <c r="B735" s="38" t="s">
        <v>3386</v>
      </c>
      <c r="C735" s="37" t="s">
        <v>644</v>
      </c>
      <c r="D735" s="29" t="s">
        <v>2496</v>
      </c>
      <c r="E735" s="29" t="s">
        <v>234</v>
      </c>
      <c r="F735" s="29" t="s">
        <v>1930</v>
      </c>
      <c r="G735" s="36">
        <v>46</v>
      </c>
      <c r="H735" s="36">
        <v>44</v>
      </c>
      <c r="I735" s="36">
        <v>41</v>
      </c>
    </row>
    <row r="736" spans="1:9" ht="16.5" hidden="1" customHeight="1">
      <c r="A736" s="32">
        <v>2013</v>
      </c>
      <c r="B736" s="38" t="s">
        <v>3386</v>
      </c>
      <c r="C736" s="37" t="s">
        <v>644</v>
      </c>
      <c r="D736" s="29" t="s">
        <v>2496</v>
      </c>
      <c r="E736" s="29" t="s">
        <v>234</v>
      </c>
      <c r="F736" s="29" t="s">
        <v>1962</v>
      </c>
      <c r="G736" s="36">
        <v>74</v>
      </c>
      <c r="H736" s="36">
        <v>34</v>
      </c>
      <c r="I736" s="36">
        <v>33</v>
      </c>
    </row>
    <row r="737" spans="1:9" ht="16.5" hidden="1" customHeight="1">
      <c r="A737" s="32">
        <v>2013</v>
      </c>
      <c r="B737" s="38" t="s">
        <v>3386</v>
      </c>
      <c r="C737" s="37" t="s">
        <v>644</v>
      </c>
      <c r="D737" s="29" t="s">
        <v>2496</v>
      </c>
      <c r="E737" s="29" t="s">
        <v>1916</v>
      </c>
      <c r="F737" s="29" t="s">
        <v>203</v>
      </c>
      <c r="G737" s="36">
        <v>28</v>
      </c>
      <c r="H737" s="36">
        <v>27</v>
      </c>
      <c r="I737" s="36">
        <v>23</v>
      </c>
    </row>
    <row r="738" spans="1:9" ht="16.5" hidden="1" customHeight="1">
      <c r="A738" s="32">
        <v>2013</v>
      </c>
      <c r="B738" s="38" t="s">
        <v>3386</v>
      </c>
      <c r="C738" s="37" t="s">
        <v>644</v>
      </c>
      <c r="D738" s="29" t="s">
        <v>2496</v>
      </c>
      <c r="E738" s="29" t="s">
        <v>1916</v>
      </c>
      <c r="F738" s="29" t="s">
        <v>206</v>
      </c>
      <c r="G738" s="36">
        <v>20</v>
      </c>
      <c r="H738" s="36">
        <v>20</v>
      </c>
      <c r="I738" s="36">
        <v>18</v>
      </c>
    </row>
    <row r="739" spans="1:9" ht="16.5" hidden="1" customHeight="1">
      <c r="A739" s="32">
        <v>2013</v>
      </c>
      <c r="B739" s="38" t="s">
        <v>3386</v>
      </c>
      <c r="C739" s="37" t="s">
        <v>644</v>
      </c>
      <c r="D739" s="29" t="s">
        <v>2496</v>
      </c>
      <c r="E739" s="29" t="s">
        <v>1916</v>
      </c>
      <c r="F739" s="29" t="s">
        <v>204</v>
      </c>
      <c r="G739" s="36">
        <v>35</v>
      </c>
      <c r="H739" s="36">
        <v>23</v>
      </c>
      <c r="I739" s="36">
        <v>17</v>
      </c>
    </row>
    <row r="740" spans="1:9" ht="16.5" hidden="1" customHeight="1">
      <c r="A740" s="32">
        <v>2013</v>
      </c>
      <c r="B740" s="38" t="s">
        <v>3386</v>
      </c>
      <c r="C740" s="37" t="s">
        <v>644</v>
      </c>
      <c r="D740" s="29" t="s">
        <v>2496</v>
      </c>
      <c r="E740" s="29" t="s">
        <v>1916</v>
      </c>
      <c r="F740" s="29" t="s">
        <v>207</v>
      </c>
      <c r="G740" s="36">
        <v>25</v>
      </c>
      <c r="H740" s="36">
        <v>24</v>
      </c>
      <c r="I740" s="36">
        <v>19</v>
      </c>
    </row>
    <row r="741" spans="1:9" ht="16.5" hidden="1" customHeight="1">
      <c r="A741" s="32">
        <v>2013</v>
      </c>
      <c r="B741" s="38" t="s">
        <v>3386</v>
      </c>
      <c r="C741" s="37" t="s">
        <v>644</v>
      </c>
      <c r="D741" s="29" t="s">
        <v>2496</v>
      </c>
      <c r="E741" s="29" t="s">
        <v>1916</v>
      </c>
      <c r="F741" s="29" t="s">
        <v>205</v>
      </c>
      <c r="G741" s="36">
        <v>36</v>
      </c>
      <c r="H741" s="36">
        <v>36</v>
      </c>
      <c r="I741" s="36">
        <v>33</v>
      </c>
    </row>
    <row r="742" spans="1:9" ht="16.5" hidden="1" customHeight="1">
      <c r="A742" s="32">
        <v>2013</v>
      </c>
      <c r="B742" s="38" t="s">
        <v>3386</v>
      </c>
      <c r="C742" s="37" t="s">
        <v>644</v>
      </c>
      <c r="D742" s="29" t="s">
        <v>2496</v>
      </c>
      <c r="E742" s="29" t="s">
        <v>1916</v>
      </c>
      <c r="F742" s="29" t="s">
        <v>208</v>
      </c>
      <c r="G742" s="36">
        <v>13</v>
      </c>
      <c r="H742" s="36">
        <v>13</v>
      </c>
      <c r="I742" s="36">
        <v>8</v>
      </c>
    </row>
    <row r="743" spans="1:9" ht="16.5" hidden="1" customHeight="1">
      <c r="A743" s="32">
        <v>2013</v>
      </c>
      <c r="B743" s="38" t="s">
        <v>3386</v>
      </c>
      <c r="C743" s="37" t="s">
        <v>644</v>
      </c>
      <c r="D743" s="29" t="s">
        <v>2496</v>
      </c>
      <c r="E743" s="29" t="s">
        <v>1916</v>
      </c>
      <c r="F743" s="29" t="s">
        <v>2485</v>
      </c>
      <c r="G743" s="36">
        <v>2</v>
      </c>
      <c r="H743" s="36">
        <v>1</v>
      </c>
      <c r="I743" s="36">
        <v>0</v>
      </c>
    </row>
    <row r="744" spans="1:9" ht="16.5" hidden="1" customHeight="1">
      <c r="A744" s="32">
        <v>2013</v>
      </c>
      <c r="B744" s="38" t="s">
        <v>3386</v>
      </c>
      <c r="C744" s="37" t="s">
        <v>644</v>
      </c>
      <c r="D744" s="29" t="s">
        <v>2496</v>
      </c>
      <c r="E744" s="29" t="s">
        <v>1916</v>
      </c>
      <c r="F744" s="29" t="s">
        <v>2477</v>
      </c>
      <c r="G744" s="36">
        <v>46</v>
      </c>
      <c r="H744" s="36">
        <v>26</v>
      </c>
      <c r="I744" s="36">
        <v>22</v>
      </c>
    </row>
    <row r="745" spans="1:9" ht="16.5" hidden="1" customHeight="1">
      <c r="A745" s="32">
        <v>2013</v>
      </c>
      <c r="B745" s="38" t="s">
        <v>3386</v>
      </c>
      <c r="C745" s="37" t="s">
        <v>644</v>
      </c>
      <c r="D745" s="29" t="s">
        <v>2496</v>
      </c>
      <c r="E745" s="29" t="s">
        <v>1916</v>
      </c>
      <c r="F745" s="29" t="s">
        <v>2479</v>
      </c>
      <c r="G745" s="36">
        <v>52</v>
      </c>
      <c r="H745" s="36">
        <v>50</v>
      </c>
      <c r="I745" s="36">
        <v>31</v>
      </c>
    </row>
    <row r="746" spans="1:9" ht="16.5" hidden="1" customHeight="1">
      <c r="A746" s="32">
        <v>2013</v>
      </c>
      <c r="B746" s="38" t="s">
        <v>3386</v>
      </c>
      <c r="C746" s="37" t="s">
        <v>644</v>
      </c>
      <c r="D746" s="29" t="s">
        <v>2496</v>
      </c>
      <c r="E746" s="29" t="s">
        <v>1916</v>
      </c>
      <c r="F746" s="29" t="s">
        <v>49</v>
      </c>
      <c r="G746" s="36">
        <v>12</v>
      </c>
      <c r="H746" s="36">
        <v>12</v>
      </c>
      <c r="I746" s="36">
        <v>7</v>
      </c>
    </row>
    <row r="747" spans="1:9" ht="16.5" hidden="1" customHeight="1">
      <c r="A747" s="32">
        <v>2013</v>
      </c>
      <c r="B747" s="38" t="s">
        <v>3386</v>
      </c>
      <c r="C747" s="37" t="s">
        <v>644</v>
      </c>
      <c r="D747" s="29" t="s">
        <v>2691</v>
      </c>
      <c r="E747" s="29" t="s">
        <v>234</v>
      </c>
      <c r="F747" s="29" t="s">
        <v>700</v>
      </c>
      <c r="G747" s="36">
        <v>53</v>
      </c>
      <c r="H747" s="36">
        <v>42</v>
      </c>
      <c r="I747" s="36">
        <v>41</v>
      </c>
    </row>
    <row r="748" spans="1:9" ht="16.5" hidden="1" customHeight="1">
      <c r="A748" s="32">
        <v>2013</v>
      </c>
      <c r="B748" s="38" t="s">
        <v>3386</v>
      </c>
      <c r="C748" s="37" t="s">
        <v>644</v>
      </c>
      <c r="D748" s="29" t="s">
        <v>2691</v>
      </c>
      <c r="E748" s="29" t="s">
        <v>234</v>
      </c>
      <c r="F748" s="29" t="s">
        <v>1921</v>
      </c>
      <c r="G748" s="36">
        <v>20</v>
      </c>
      <c r="H748" s="36">
        <v>19</v>
      </c>
      <c r="I748" s="36">
        <v>18</v>
      </c>
    </row>
    <row r="749" spans="1:9" ht="16.5" hidden="1" customHeight="1">
      <c r="A749" s="32">
        <v>2013</v>
      </c>
      <c r="B749" s="38" t="s">
        <v>3386</v>
      </c>
      <c r="C749" s="37" t="s">
        <v>644</v>
      </c>
      <c r="D749" s="29" t="s">
        <v>2691</v>
      </c>
      <c r="E749" s="29" t="s">
        <v>234</v>
      </c>
      <c r="F749" s="29" t="s">
        <v>1924</v>
      </c>
      <c r="G749" s="36">
        <v>22</v>
      </c>
      <c r="H749" s="36">
        <v>22</v>
      </c>
      <c r="I749" s="36">
        <v>21</v>
      </c>
    </row>
    <row r="750" spans="1:9" ht="16.5" hidden="1" customHeight="1">
      <c r="A750" s="32">
        <v>2013</v>
      </c>
      <c r="B750" s="38" t="s">
        <v>3386</v>
      </c>
      <c r="C750" s="37" t="s">
        <v>644</v>
      </c>
      <c r="D750" s="29" t="s">
        <v>2691</v>
      </c>
      <c r="E750" s="29" t="s">
        <v>234</v>
      </c>
      <c r="F750" s="29" t="s">
        <v>1956</v>
      </c>
      <c r="G750" s="36">
        <v>42</v>
      </c>
      <c r="H750" s="36">
        <v>35</v>
      </c>
      <c r="I750" s="36">
        <v>28</v>
      </c>
    </row>
    <row r="751" spans="1:9" ht="16.5" hidden="1" customHeight="1">
      <c r="A751" s="32">
        <v>2013</v>
      </c>
      <c r="B751" s="38" t="s">
        <v>3386</v>
      </c>
      <c r="C751" s="37" t="s">
        <v>644</v>
      </c>
      <c r="D751" s="29" t="s">
        <v>2691</v>
      </c>
      <c r="E751" s="29" t="s">
        <v>234</v>
      </c>
      <c r="F751" s="29" t="s">
        <v>1927</v>
      </c>
      <c r="G751" s="36">
        <v>80</v>
      </c>
      <c r="H751" s="36">
        <v>65</v>
      </c>
      <c r="I751" s="36">
        <v>46</v>
      </c>
    </row>
    <row r="752" spans="1:9" ht="16.5" hidden="1" customHeight="1">
      <c r="A752" s="32">
        <v>2013</v>
      </c>
      <c r="B752" s="38" t="s">
        <v>3386</v>
      </c>
      <c r="C752" s="37" t="s">
        <v>644</v>
      </c>
      <c r="D752" s="29" t="s">
        <v>2691</v>
      </c>
      <c r="E752" s="29" t="s">
        <v>234</v>
      </c>
      <c r="F752" s="29" t="s">
        <v>1960</v>
      </c>
      <c r="G752" s="36">
        <v>69</v>
      </c>
      <c r="H752" s="36">
        <v>58</v>
      </c>
      <c r="I752" s="36">
        <v>51</v>
      </c>
    </row>
    <row r="753" spans="1:9" ht="16.5" hidden="1" customHeight="1">
      <c r="A753" s="32">
        <v>2013</v>
      </c>
      <c r="B753" s="38" t="s">
        <v>3386</v>
      </c>
      <c r="C753" s="37" t="s">
        <v>644</v>
      </c>
      <c r="D753" s="29" t="s">
        <v>2691</v>
      </c>
      <c r="E753" s="29" t="s">
        <v>234</v>
      </c>
      <c r="F753" s="29" t="s">
        <v>1934</v>
      </c>
      <c r="G753" s="36">
        <v>2</v>
      </c>
      <c r="H753" s="36">
        <v>2</v>
      </c>
      <c r="I753" s="36">
        <v>2</v>
      </c>
    </row>
    <row r="754" spans="1:9" ht="16.5" hidden="1" customHeight="1">
      <c r="A754" s="32">
        <v>2013</v>
      </c>
      <c r="B754" s="38" t="s">
        <v>3386</v>
      </c>
      <c r="C754" s="37" t="s">
        <v>644</v>
      </c>
      <c r="D754" s="29" t="s">
        <v>2691</v>
      </c>
      <c r="E754" s="29" t="s">
        <v>234</v>
      </c>
      <c r="F754" s="29" t="s">
        <v>730</v>
      </c>
      <c r="G754" s="36">
        <v>60</v>
      </c>
      <c r="H754" s="36">
        <v>52</v>
      </c>
      <c r="I754" s="36">
        <v>46</v>
      </c>
    </row>
    <row r="755" spans="1:9" ht="16.5" hidden="1" customHeight="1">
      <c r="A755" s="32">
        <v>2013</v>
      </c>
      <c r="B755" s="38" t="s">
        <v>3386</v>
      </c>
      <c r="C755" s="37" t="s">
        <v>644</v>
      </c>
      <c r="D755" s="29" t="s">
        <v>2691</v>
      </c>
      <c r="E755" s="29" t="s">
        <v>1916</v>
      </c>
      <c r="F755" s="29" t="s">
        <v>3784</v>
      </c>
      <c r="G755" s="36">
        <v>29</v>
      </c>
      <c r="H755" s="36">
        <v>28</v>
      </c>
      <c r="I755" s="36">
        <v>25</v>
      </c>
    </row>
    <row r="756" spans="1:9" ht="16.5" hidden="1" customHeight="1">
      <c r="A756" s="32">
        <v>2013</v>
      </c>
      <c r="B756" s="38" t="s">
        <v>3386</v>
      </c>
      <c r="C756" s="37" t="s">
        <v>644</v>
      </c>
      <c r="D756" s="29" t="s">
        <v>2691</v>
      </c>
      <c r="E756" s="29" t="s">
        <v>1916</v>
      </c>
      <c r="F756" s="29" t="s">
        <v>55</v>
      </c>
      <c r="G756" s="36">
        <v>52</v>
      </c>
      <c r="H756" s="36">
        <v>49</v>
      </c>
      <c r="I756" s="36">
        <v>42</v>
      </c>
    </row>
    <row r="757" spans="1:9" ht="16.5" hidden="1" customHeight="1">
      <c r="A757" s="32">
        <v>2013</v>
      </c>
      <c r="B757" s="38" t="s">
        <v>3386</v>
      </c>
      <c r="C757" s="37" t="s">
        <v>644</v>
      </c>
      <c r="D757" s="29" t="s">
        <v>2691</v>
      </c>
      <c r="E757" s="29" t="s">
        <v>1916</v>
      </c>
      <c r="F757" s="29" t="s">
        <v>218</v>
      </c>
      <c r="G757" s="36">
        <v>28</v>
      </c>
      <c r="H757" s="36">
        <v>28</v>
      </c>
      <c r="I757" s="36">
        <v>27</v>
      </c>
    </row>
    <row r="758" spans="1:9" ht="16.5" hidden="1" customHeight="1">
      <c r="A758" s="32">
        <v>2013</v>
      </c>
      <c r="B758" s="38" t="s">
        <v>3386</v>
      </c>
      <c r="C758" s="37" t="s">
        <v>644</v>
      </c>
      <c r="D758" s="29" t="s">
        <v>2691</v>
      </c>
      <c r="E758" s="29" t="s">
        <v>1916</v>
      </c>
      <c r="F758" s="29" t="s">
        <v>216</v>
      </c>
      <c r="G758" s="36">
        <v>25</v>
      </c>
      <c r="H758" s="36">
        <v>23</v>
      </c>
      <c r="I758" s="36">
        <v>18</v>
      </c>
    </row>
    <row r="759" spans="1:9" ht="16.5" hidden="1" customHeight="1">
      <c r="A759" s="32">
        <v>2013</v>
      </c>
      <c r="B759" s="38" t="s">
        <v>3386</v>
      </c>
      <c r="C759" s="37" t="s">
        <v>644</v>
      </c>
      <c r="D759" s="29" t="s">
        <v>2691</v>
      </c>
      <c r="E759" s="29" t="s">
        <v>1916</v>
      </c>
      <c r="F759" s="29" t="s">
        <v>1913</v>
      </c>
      <c r="G759" s="36">
        <v>28</v>
      </c>
      <c r="H759" s="36">
        <v>28</v>
      </c>
      <c r="I759" s="36">
        <v>23</v>
      </c>
    </row>
    <row r="760" spans="1:9" ht="16.5" hidden="1" customHeight="1">
      <c r="A760" s="32">
        <v>2013</v>
      </c>
      <c r="B760" s="38" t="s">
        <v>3386</v>
      </c>
      <c r="C760" s="37" t="s">
        <v>644</v>
      </c>
      <c r="D760" s="29" t="s">
        <v>2691</v>
      </c>
      <c r="E760" s="29" t="s">
        <v>1916</v>
      </c>
      <c r="F760" s="29" t="s">
        <v>1914</v>
      </c>
      <c r="G760" s="36">
        <v>41</v>
      </c>
      <c r="H760" s="36">
        <v>39</v>
      </c>
      <c r="I760" s="36">
        <v>27</v>
      </c>
    </row>
    <row r="761" spans="1:9" ht="16.5" hidden="1" customHeight="1">
      <c r="A761" s="32">
        <v>2013</v>
      </c>
      <c r="B761" s="38" t="s">
        <v>3386</v>
      </c>
      <c r="C761" s="37" t="s">
        <v>644</v>
      </c>
      <c r="D761" s="29" t="s">
        <v>2691</v>
      </c>
      <c r="E761" s="29" t="s">
        <v>1916</v>
      </c>
      <c r="F761" s="29" t="s">
        <v>220</v>
      </c>
      <c r="G761" s="36">
        <v>2</v>
      </c>
      <c r="H761" s="36">
        <v>2</v>
      </c>
      <c r="I761" s="36">
        <v>2</v>
      </c>
    </row>
    <row r="762" spans="1:9" ht="16.5" hidden="1" customHeight="1">
      <c r="A762" s="32">
        <v>2013</v>
      </c>
      <c r="B762" s="38" t="s">
        <v>3386</v>
      </c>
      <c r="C762" s="37" t="s">
        <v>644</v>
      </c>
      <c r="D762" s="29" t="s">
        <v>2691</v>
      </c>
      <c r="E762" s="29" t="s">
        <v>1916</v>
      </c>
      <c r="F762" s="29" t="s">
        <v>219</v>
      </c>
      <c r="G762" s="36">
        <v>15</v>
      </c>
      <c r="H762" s="36">
        <v>14</v>
      </c>
      <c r="I762" s="36">
        <v>9</v>
      </c>
    </row>
    <row r="763" spans="1:9" ht="16.5" hidden="1" customHeight="1">
      <c r="A763" s="32">
        <v>2013</v>
      </c>
      <c r="B763" s="38" t="s">
        <v>3386</v>
      </c>
      <c r="C763" s="37" t="s">
        <v>644</v>
      </c>
      <c r="D763" s="29" t="s">
        <v>2498</v>
      </c>
      <c r="E763" s="29" t="s">
        <v>234</v>
      </c>
      <c r="F763" s="29" t="s">
        <v>1923</v>
      </c>
      <c r="G763" s="36">
        <v>13</v>
      </c>
      <c r="H763" s="36">
        <v>13</v>
      </c>
      <c r="I763" s="36">
        <v>10</v>
      </c>
    </row>
    <row r="764" spans="1:9" ht="16.5" hidden="1" customHeight="1">
      <c r="A764" s="32">
        <v>2013</v>
      </c>
      <c r="B764" s="38" t="s">
        <v>3386</v>
      </c>
      <c r="C764" s="37" t="s">
        <v>644</v>
      </c>
      <c r="D764" s="29" t="s">
        <v>2498</v>
      </c>
      <c r="E764" s="29" t="s">
        <v>234</v>
      </c>
      <c r="F764" s="29" t="s">
        <v>1958</v>
      </c>
      <c r="G764" s="36">
        <v>102</v>
      </c>
      <c r="H764" s="36">
        <v>77</v>
      </c>
      <c r="I764" s="36">
        <v>63</v>
      </c>
    </row>
    <row r="765" spans="1:9" ht="16.5" hidden="1" customHeight="1">
      <c r="A765" s="32">
        <v>2013</v>
      </c>
      <c r="B765" s="38" t="s">
        <v>3386</v>
      </c>
      <c r="C765" s="37" t="s">
        <v>644</v>
      </c>
      <c r="D765" s="29" t="s">
        <v>2498</v>
      </c>
      <c r="E765" s="29" t="s">
        <v>234</v>
      </c>
      <c r="F765" s="29" t="s">
        <v>1936</v>
      </c>
      <c r="G765" s="36">
        <v>18</v>
      </c>
      <c r="H765" s="36">
        <v>16</v>
      </c>
      <c r="I765" s="36">
        <v>14</v>
      </c>
    </row>
    <row r="766" spans="1:9" ht="16.5" hidden="1" customHeight="1">
      <c r="A766" s="32">
        <v>2013</v>
      </c>
      <c r="B766" s="38" t="s">
        <v>3386</v>
      </c>
      <c r="C766" s="37" t="s">
        <v>644</v>
      </c>
      <c r="D766" s="29" t="s">
        <v>2498</v>
      </c>
      <c r="E766" s="29" t="s">
        <v>234</v>
      </c>
      <c r="F766" s="29" t="s">
        <v>1937</v>
      </c>
      <c r="G766" s="36">
        <v>24</v>
      </c>
      <c r="H766" s="36">
        <v>23</v>
      </c>
      <c r="I766" s="36">
        <v>16</v>
      </c>
    </row>
    <row r="767" spans="1:9" ht="16.5" hidden="1" customHeight="1">
      <c r="A767" s="32">
        <v>2013</v>
      </c>
      <c r="B767" s="38" t="s">
        <v>3386</v>
      </c>
      <c r="C767" s="37" t="s">
        <v>644</v>
      </c>
      <c r="D767" s="29" t="s">
        <v>2498</v>
      </c>
      <c r="E767" s="29" t="s">
        <v>234</v>
      </c>
      <c r="F767" s="29" t="s">
        <v>1938</v>
      </c>
      <c r="G767" s="36">
        <v>83</v>
      </c>
      <c r="H767" s="36">
        <v>63</v>
      </c>
      <c r="I767" s="36">
        <v>54</v>
      </c>
    </row>
    <row r="768" spans="1:9" ht="16.5" hidden="1" customHeight="1">
      <c r="A768" s="32">
        <v>2013</v>
      </c>
      <c r="B768" s="38" t="s">
        <v>3386</v>
      </c>
      <c r="C768" s="37" t="s">
        <v>644</v>
      </c>
      <c r="D768" s="29" t="s">
        <v>2498</v>
      </c>
      <c r="E768" s="29" t="s">
        <v>234</v>
      </c>
      <c r="F768" s="29" t="s">
        <v>1959</v>
      </c>
      <c r="G768" s="36">
        <v>5</v>
      </c>
      <c r="H768" s="36">
        <v>5</v>
      </c>
      <c r="I768" s="36">
        <v>5</v>
      </c>
    </row>
    <row r="769" spans="1:9" ht="16.5" hidden="1" customHeight="1">
      <c r="A769" s="32">
        <v>2013</v>
      </c>
      <c r="B769" s="38" t="s">
        <v>3386</v>
      </c>
      <c r="C769" s="37" t="s">
        <v>644</v>
      </c>
      <c r="D769" s="29" t="s">
        <v>2498</v>
      </c>
      <c r="E769" s="29" t="s">
        <v>1916</v>
      </c>
      <c r="F769" s="29" t="s">
        <v>225</v>
      </c>
      <c r="G769" s="36">
        <v>6</v>
      </c>
      <c r="H769" s="36">
        <v>5</v>
      </c>
      <c r="I769" s="36">
        <v>5</v>
      </c>
    </row>
    <row r="770" spans="1:9" ht="16.5" hidden="1" customHeight="1">
      <c r="A770" s="32">
        <v>2013</v>
      </c>
      <c r="B770" s="38" t="s">
        <v>3386</v>
      </c>
      <c r="C770" s="37" t="s">
        <v>644</v>
      </c>
      <c r="D770" s="29" t="s">
        <v>2498</v>
      </c>
      <c r="E770" s="29" t="s">
        <v>1916</v>
      </c>
      <c r="F770" s="29" t="s">
        <v>226</v>
      </c>
      <c r="G770" s="36">
        <v>25</v>
      </c>
      <c r="H770" s="36">
        <v>24</v>
      </c>
      <c r="I770" s="36">
        <v>17</v>
      </c>
    </row>
    <row r="771" spans="1:9" ht="16.5" hidden="1" customHeight="1">
      <c r="A771" s="32">
        <v>2013</v>
      </c>
      <c r="B771" s="38" t="s">
        <v>3386</v>
      </c>
      <c r="C771" s="37" t="s">
        <v>644</v>
      </c>
      <c r="D771" s="29" t="s">
        <v>2498</v>
      </c>
      <c r="E771" s="29" t="s">
        <v>1916</v>
      </c>
      <c r="F771" s="29" t="s">
        <v>3783</v>
      </c>
      <c r="G771" s="36">
        <v>20</v>
      </c>
      <c r="H771" s="36">
        <v>19</v>
      </c>
      <c r="I771" s="36">
        <v>16</v>
      </c>
    </row>
    <row r="772" spans="1:9" ht="16.5" hidden="1" customHeight="1">
      <c r="A772" s="32">
        <v>2013</v>
      </c>
      <c r="B772" s="38" t="s">
        <v>3386</v>
      </c>
      <c r="C772" s="37" t="s">
        <v>644</v>
      </c>
      <c r="D772" s="29" t="s">
        <v>2498</v>
      </c>
      <c r="E772" s="29" t="s">
        <v>1916</v>
      </c>
      <c r="F772" s="29" t="s">
        <v>135</v>
      </c>
      <c r="G772" s="36">
        <v>22</v>
      </c>
      <c r="H772" s="36">
        <v>22</v>
      </c>
      <c r="I772" s="36">
        <v>17</v>
      </c>
    </row>
    <row r="773" spans="1:9" ht="16.5" hidden="1" customHeight="1">
      <c r="A773" s="32">
        <v>2013</v>
      </c>
      <c r="B773" s="38" t="s">
        <v>3386</v>
      </c>
      <c r="C773" s="37" t="s">
        <v>644</v>
      </c>
      <c r="D773" s="29" t="s">
        <v>2498</v>
      </c>
      <c r="E773" s="29" t="s">
        <v>1916</v>
      </c>
      <c r="F773" s="29" t="s">
        <v>4325</v>
      </c>
      <c r="G773" s="36">
        <v>7</v>
      </c>
      <c r="H773" s="36">
        <v>7</v>
      </c>
      <c r="I773" s="36">
        <v>7</v>
      </c>
    </row>
    <row r="774" spans="1:9" ht="16.5" hidden="1" customHeight="1">
      <c r="A774" s="32">
        <v>2013</v>
      </c>
      <c r="B774" s="38" t="s">
        <v>3386</v>
      </c>
      <c r="C774" s="37" t="s">
        <v>644</v>
      </c>
      <c r="D774" s="29" t="s">
        <v>2498</v>
      </c>
      <c r="E774" s="29" t="s">
        <v>1916</v>
      </c>
      <c r="F774" s="29" t="s">
        <v>227</v>
      </c>
      <c r="G774" s="36">
        <v>24</v>
      </c>
      <c r="H774" s="36">
        <v>23</v>
      </c>
      <c r="I774" s="36">
        <v>23</v>
      </c>
    </row>
    <row r="775" spans="1:9" ht="16.5" hidden="1" customHeight="1">
      <c r="A775" s="32">
        <v>2013</v>
      </c>
      <c r="B775" s="29" t="s">
        <v>3387</v>
      </c>
      <c r="C775" s="37" t="s">
        <v>644</v>
      </c>
      <c r="D775" s="29" t="s">
        <v>3385</v>
      </c>
      <c r="E775" s="29" t="s">
        <v>234</v>
      </c>
      <c r="F775" s="29" t="s">
        <v>1948</v>
      </c>
      <c r="G775" s="36">
        <v>293</v>
      </c>
      <c r="H775" s="36">
        <v>93</v>
      </c>
      <c r="I775" s="36">
        <v>73</v>
      </c>
    </row>
    <row r="776" spans="1:9" hidden="1">
      <c r="A776" s="32">
        <v>2013</v>
      </c>
      <c r="B776" s="29" t="s">
        <v>3387</v>
      </c>
      <c r="C776" s="37" t="s">
        <v>644</v>
      </c>
      <c r="D776" s="29" t="s">
        <v>2496</v>
      </c>
      <c r="E776" s="29" t="s">
        <v>234</v>
      </c>
      <c r="F776" s="29" t="s">
        <v>1919</v>
      </c>
      <c r="G776" s="36">
        <v>199</v>
      </c>
      <c r="H776" s="36">
        <v>169</v>
      </c>
      <c r="I776" s="36">
        <v>149</v>
      </c>
    </row>
    <row r="777" spans="1:9" ht="16.5" hidden="1" customHeight="1">
      <c r="A777" s="32">
        <v>2013</v>
      </c>
      <c r="B777" s="29" t="s">
        <v>3387</v>
      </c>
      <c r="C777" s="37" t="s">
        <v>644</v>
      </c>
      <c r="D777" s="29" t="s">
        <v>2496</v>
      </c>
      <c r="E777" s="29" t="s">
        <v>234</v>
      </c>
      <c r="F777" s="29" t="s">
        <v>1926</v>
      </c>
      <c r="G777" s="36">
        <v>19</v>
      </c>
      <c r="H777" s="36">
        <v>16</v>
      </c>
      <c r="I777" s="36">
        <v>19</v>
      </c>
    </row>
    <row r="778" spans="1:9" hidden="1">
      <c r="A778" s="32">
        <v>2013</v>
      </c>
      <c r="B778" s="29" t="s">
        <v>3387</v>
      </c>
      <c r="C778" s="37" t="s">
        <v>644</v>
      </c>
      <c r="D778" s="29" t="s">
        <v>2496</v>
      </c>
      <c r="E778" s="29" t="s">
        <v>234</v>
      </c>
      <c r="F778" s="29" t="s">
        <v>1930</v>
      </c>
      <c r="G778" s="36">
        <v>58</v>
      </c>
      <c r="H778" s="36">
        <v>55</v>
      </c>
      <c r="I778" s="36">
        <v>40</v>
      </c>
    </row>
    <row r="779" spans="1:9" hidden="1">
      <c r="A779" s="32">
        <v>2013</v>
      </c>
      <c r="B779" s="29" t="s">
        <v>3387</v>
      </c>
      <c r="C779" s="37" t="s">
        <v>644</v>
      </c>
      <c r="D779" s="29" t="s">
        <v>2496</v>
      </c>
      <c r="E779" s="29" t="s">
        <v>234</v>
      </c>
      <c r="F779" s="29" t="s">
        <v>1962</v>
      </c>
      <c r="G779" s="36">
        <v>135</v>
      </c>
      <c r="H779" s="36">
        <v>66</v>
      </c>
      <c r="I779" s="36">
        <v>52</v>
      </c>
    </row>
    <row r="780" spans="1:9" ht="16.5" hidden="1" customHeight="1">
      <c r="A780" s="32">
        <v>2013</v>
      </c>
      <c r="B780" s="29" t="s">
        <v>3387</v>
      </c>
      <c r="C780" s="37" t="s">
        <v>644</v>
      </c>
      <c r="D780" s="29" t="s">
        <v>2496</v>
      </c>
      <c r="E780" s="29" t="s">
        <v>1916</v>
      </c>
      <c r="F780" s="29" t="s">
        <v>203</v>
      </c>
      <c r="G780" s="36">
        <v>37</v>
      </c>
      <c r="H780" s="36">
        <v>36</v>
      </c>
      <c r="I780" s="36">
        <v>31</v>
      </c>
    </row>
    <row r="781" spans="1:9" hidden="1">
      <c r="A781" s="32">
        <v>2013</v>
      </c>
      <c r="B781" s="29" t="s">
        <v>3387</v>
      </c>
      <c r="C781" s="37" t="s">
        <v>644</v>
      </c>
      <c r="D781" s="29" t="s">
        <v>2496</v>
      </c>
      <c r="E781" s="29" t="s">
        <v>1916</v>
      </c>
      <c r="F781" s="29" t="s">
        <v>206</v>
      </c>
      <c r="G781" s="36">
        <v>13</v>
      </c>
      <c r="H781" s="36">
        <v>13</v>
      </c>
      <c r="I781" s="36">
        <v>12</v>
      </c>
    </row>
    <row r="782" spans="1:9" hidden="1">
      <c r="A782" s="32">
        <v>2013</v>
      </c>
      <c r="B782" s="29" t="s">
        <v>3387</v>
      </c>
      <c r="C782" s="37" t="s">
        <v>644</v>
      </c>
      <c r="D782" s="29" t="s">
        <v>2496</v>
      </c>
      <c r="E782" s="29" t="s">
        <v>1916</v>
      </c>
      <c r="F782" s="29" t="s">
        <v>204</v>
      </c>
      <c r="G782" s="36">
        <v>25</v>
      </c>
      <c r="H782" s="36">
        <v>22</v>
      </c>
      <c r="I782" s="36">
        <v>13</v>
      </c>
    </row>
    <row r="783" spans="1:9" hidden="1">
      <c r="A783" s="32">
        <v>2013</v>
      </c>
      <c r="B783" s="29" t="s">
        <v>3387</v>
      </c>
      <c r="C783" s="37" t="s">
        <v>644</v>
      </c>
      <c r="D783" s="29" t="s">
        <v>2496</v>
      </c>
      <c r="E783" s="29" t="s">
        <v>1916</v>
      </c>
      <c r="F783" s="29" t="s">
        <v>207</v>
      </c>
      <c r="G783" s="36">
        <v>19</v>
      </c>
      <c r="H783" s="36">
        <v>18</v>
      </c>
      <c r="I783" s="36">
        <v>15</v>
      </c>
    </row>
    <row r="784" spans="1:9" hidden="1">
      <c r="A784" s="32">
        <v>2013</v>
      </c>
      <c r="B784" s="29" t="s">
        <v>3387</v>
      </c>
      <c r="C784" s="37" t="s">
        <v>644</v>
      </c>
      <c r="D784" s="29" t="s">
        <v>2496</v>
      </c>
      <c r="E784" s="29" t="s">
        <v>1916</v>
      </c>
      <c r="F784" s="29" t="s">
        <v>205</v>
      </c>
      <c r="G784" s="36">
        <v>41</v>
      </c>
      <c r="H784" s="36">
        <v>40</v>
      </c>
      <c r="I784" s="36">
        <v>33</v>
      </c>
    </row>
    <row r="785" spans="1:9" ht="16.5" hidden="1" customHeight="1">
      <c r="A785" s="32">
        <v>2013</v>
      </c>
      <c r="B785" s="29" t="s">
        <v>3387</v>
      </c>
      <c r="C785" s="37" t="s">
        <v>644</v>
      </c>
      <c r="D785" s="29" t="s">
        <v>2496</v>
      </c>
      <c r="E785" s="29" t="s">
        <v>1916</v>
      </c>
      <c r="F785" s="29" t="s">
        <v>208</v>
      </c>
      <c r="G785" s="36">
        <v>13</v>
      </c>
      <c r="H785" s="36">
        <v>13</v>
      </c>
      <c r="I785" s="36">
        <v>12</v>
      </c>
    </row>
    <row r="786" spans="1:9" hidden="1">
      <c r="A786" s="32">
        <v>2013</v>
      </c>
      <c r="B786" s="29" t="s">
        <v>3387</v>
      </c>
      <c r="C786" s="37" t="s">
        <v>644</v>
      </c>
      <c r="D786" s="29" t="s">
        <v>2496</v>
      </c>
      <c r="E786" s="29" t="s">
        <v>1916</v>
      </c>
      <c r="F786" s="29" t="s">
        <v>2485</v>
      </c>
      <c r="G786" s="36">
        <v>3</v>
      </c>
      <c r="H786" s="36">
        <v>0</v>
      </c>
      <c r="I786" s="36">
        <v>0</v>
      </c>
    </row>
    <row r="787" spans="1:9" hidden="1">
      <c r="A787" s="32">
        <v>2013</v>
      </c>
      <c r="B787" s="29" t="s">
        <v>3387</v>
      </c>
      <c r="C787" s="37" t="s">
        <v>644</v>
      </c>
      <c r="D787" s="29" t="s">
        <v>2496</v>
      </c>
      <c r="E787" s="29" t="s">
        <v>1916</v>
      </c>
      <c r="F787" s="29" t="s">
        <v>2477</v>
      </c>
      <c r="G787" s="36">
        <v>44</v>
      </c>
      <c r="H787" s="36">
        <v>33</v>
      </c>
      <c r="I787" s="36">
        <v>25</v>
      </c>
    </row>
    <row r="788" spans="1:9" ht="16.5" hidden="1" customHeight="1">
      <c r="A788" s="32">
        <v>2013</v>
      </c>
      <c r="B788" s="29" t="s">
        <v>3387</v>
      </c>
      <c r="C788" s="37" t="s">
        <v>644</v>
      </c>
      <c r="D788" s="29" t="s">
        <v>2496</v>
      </c>
      <c r="E788" s="29" t="s">
        <v>1916</v>
      </c>
      <c r="F788" s="29" t="s">
        <v>49</v>
      </c>
      <c r="G788" s="36">
        <v>14</v>
      </c>
      <c r="H788" s="36">
        <v>14</v>
      </c>
      <c r="I788" s="36">
        <v>8</v>
      </c>
    </row>
    <row r="789" spans="1:9" hidden="1">
      <c r="A789" s="32">
        <v>2013</v>
      </c>
      <c r="B789" s="29" t="s">
        <v>3387</v>
      </c>
      <c r="C789" s="37" t="s">
        <v>644</v>
      </c>
      <c r="D789" s="29" t="s">
        <v>2691</v>
      </c>
      <c r="E789" s="29" t="s">
        <v>234</v>
      </c>
      <c r="F789" s="29" t="s">
        <v>700</v>
      </c>
      <c r="G789" s="36">
        <v>75</v>
      </c>
      <c r="H789" s="36">
        <v>64</v>
      </c>
      <c r="I789" s="36">
        <v>46</v>
      </c>
    </row>
    <row r="790" spans="1:9" hidden="1">
      <c r="A790" s="32">
        <v>2013</v>
      </c>
      <c r="B790" s="29" t="s">
        <v>3387</v>
      </c>
      <c r="C790" s="37" t="s">
        <v>644</v>
      </c>
      <c r="D790" s="29" t="s">
        <v>2691</v>
      </c>
      <c r="E790" s="29" t="s">
        <v>234</v>
      </c>
      <c r="F790" s="29" t="s">
        <v>1921</v>
      </c>
      <c r="G790" s="36">
        <v>28</v>
      </c>
      <c r="H790" s="36">
        <v>27</v>
      </c>
      <c r="I790" s="36">
        <v>22</v>
      </c>
    </row>
    <row r="791" spans="1:9" ht="16.5" hidden="1" customHeight="1">
      <c r="A791" s="32">
        <v>2013</v>
      </c>
      <c r="B791" s="29" t="s">
        <v>3387</v>
      </c>
      <c r="C791" s="37" t="s">
        <v>644</v>
      </c>
      <c r="D791" s="29" t="s">
        <v>2691</v>
      </c>
      <c r="E791" s="29" t="s">
        <v>234</v>
      </c>
      <c r="F791" s="29" t="s">
        <v>1924</v>
      </c>
      <c r="G791" s="36">
        <v>26</v>
      </c>
      <c r="H791" s="36">
        <v>26</v>
      </c>
      <c r="I791" s="36">
        <v>19</v>
      </c>
    </row>
    <row r="792" spans="1:9" hidden="1">
      <c r="A792" s="32">
        <v>2013</v>
      </c>
      <c r="B792" s="29" t="s">
        <v>3387</v>
      </c>
      <c r="C792" s="37" t="s">
        <v>644</v>
      </c>
      <c r="D792" s="29" t="s">
        <v>2691</v>
      </c>
      <c r="E792" s="29" t="s">
        <v>234</v>
      </c>
      <c r="F792" s="29" t="s">
        <v>1956</v>
      </c>
      <c r="G792" s="36">
        <v>40</v>
      </c>
      <c r="H792" s="36">
        <v>36</v>
      </c>
      <c r="I792" s="36">
        <v>27</v>
      </c>
    </row>
    <row r="793" spans="1:9" hidden="1">
      <c r="A793" s="32">
        <v>2013</v>
      </c>
      <c r="B793" s="29" t="s">
        <v>3387</v>
      </c>
      <c r="C793" s="37" t="s">
        <v>644</v>
      </c>
      <c r="D793" s="29" t="s">
        <v>2691</v>
      </c>
      <c r="E793" s="29" t="s">
        <v>234</v>
      </c>
      <c r="F793" s="29" t="s">
        <v>1927</v>
      </c>
      <c r="G793" s="36">
        <v>125</v>
      </c>
      <c r="H793" s="36">
        <v>108</v>
      </c>
      <c r="I793" s="36">
        <v>88</v>
      </c>
    </row>
    <row r="794" spans="1:9" hidden="1">
      <c r="A794" s="32">
        <v>2013</v>
      </c>
      <c r="B794" s="29" t="s">
        <v>3387</v>
      </c>
      <c r="C794" s="37" t="s">
        <v>644</v>
      </c>
      <c r="D794" s="29" t="s">
        <v>2691</v>
      </c>
      <c r="E794" s="29" t="s">
        <v>234</v>
      </c>
      <c r="F794" s="29" t="s">
        <v>1960</v>
      </c>
      <c r="G794" s="36">
        <v>67</v>
      </c>
      <c r="H794" s="36">
        <v>56</v>
      </c>
      <c r="I794" s="36">
        <v>48</v>
      </c>
    </row>
    <row r="795" spans="1:9" ht="16.5" hidden="1" customHeight="1">
      <c r="A795" s="32">
        <v>2013</v>
      </c>
      <c r="B795" s="29" t="s">
        <v>3387</v>
      </c>
      <c r="C795" s="37" t="s">
        <v>644</v>
      </c>
      <c r="D795" s="29" t="s">
        <v>2691</v>
      </c>
      <c r="E795" s="29" t="s">
        <v>234</v>
      </c>
      <c r="F795" s="29" t="s">
        <v>1934</v>
      </c>
      <c r="G795" s="36">
        <v>7</v>
      </c>
      <c r="H795" s="36">
        <v>6</v>
      </c>
      <c r="I795" s="36">
        <v>5</v>
      </c>
    </row>
    <row r="796" spans="1:9" hidden="1">
      <c r="A796" s="32">
        <v>2013</v>
      </c>
      <c r="B796" s="29" t="s">
        <v>3387</v>
      </c>
      <c r="C796" s="37" t="s">
        <v>644</v>
      </c>
      <c r="D796" s="29" t="s">
        <v>2691</v>
      </c>
      <c r="E796" s="29" t="s">
        <v>234</v>
      </c>
      <c r="F796" s="29" t="s">
        <v>730</v>
      </c>
      <c r="G796" s="36">
        <v>84</v>
      </c>
      <c r="H796" s="36">
        <v>64</v>
      </c>
      <c r="I796" s="36">
        <v>51</v>
      </c>
    </row>
    <row r="797" spans="1:9" hidden="1">
      <c r="A797" s="32">
        <v>2013</v>
      </c>
      <c r="B797" s="29" t="s">
        <v>3387</v>
      </c>
      <c r="C797" s="37" t="s">
        <v>644</v>
      </c>
      <c r="D797" s="29" t="s">
        <v>2691</v>
      </c>
      <c r="E797" s="29" t="s">
        <v>1916</v>
      </c>
      <c r="F797" s="29" t="s">
        <v>3784</v>
      </c>
      <c r="G797" s="36">
        <v>30</v>
      </c>
      <c r="H797" s="36">
        <v>29</v>
      </c>
      <c r="I797" s="36">
        <v>28</v>
      </c>
    </row>
    <row r="798" spans="1:9" ht="16.5" hidden="1" customHeight="1">
      <c r="A798" s="32">
        <v>2013</v>
      </c>
      <c r="B798" s="29" t="s">
        <v>3387</v>
      </c>
      <c r="C798" s="37" t="s">
        <v>644</v>
      </c>
      <c r="D798" s="29" t="s">
        <v>2691</v>
      </c>
      <c r="E798" s="29" t="s">
        <v>1916</v>
      </c>
      <c r="F798" s="29" t="s">
        <v>55</v>
      </c>
      <c r="G798" s="36">
        <v>46</v>
      </c>
      <c r="H798" s="36">
        <v>45</v>
      </c>
      <c r="I798" s="36">
        <v>43</v>
      </c>
    </row>
    <row r="799" spans="1:9" hidden="1">
      <c r="A799" s="32">
        <v>2013</v>
      </c>
      <c r="B799" s="29" t="s">
        <v>3387</v>
      </c>
      <c r="C799" s="37" t="s">
        <v>644</v>
      </c>
      <c r="D799" s="29" t="s">
        <v>2691</v>
      </c>
      <c r="E799" s="29" t="s">
        <v>1916</v>
      </c>
      <c r="F799" s="29" t="s">
        <v>218</v>
      </c>
      <c r="G799" s="36">
        <v>16</v>
      </c>
      <c r="H799" s="36">
        <v>16</v>
      </c>
      <c r="I799" s="36">
        <v>13</v>
      </c>
    </row>
    <row r="800" spans="1:9" hidden="1">
      <c r="A800" s="32">
        <v>2013</v>
      </c>
      <c r="B800" s="29" t="s">
        <v>3387</v>
      </c>
      <c r="C800" s="37" t="s">
        <v>644</v>
      </c>
      <c r="D800" s="29" t="s">
        <v>2691</v>
      </c>
      <c r="E800" s="29" t="s">
        <v>1916</v>
      </c>
      <c r="F800" s="29" t="s">
        <v>216</v>
      </c>
      <c r="G800" s="36">
        <v>18</v>
      </c>
      <c r="H800" s="36">
        <v>18</v>
      </c>
      <c r="I800" s="36">
        <v>16</v>
      </c>
    </row>
    <row r="801" spans="1:9" hidden="1">
      <c r="A801" s="32">
        <v>2013</v>
      </c>
      <c r="B801" s="29" t="s">
        <v>3387</v>
      </c>
      <c r="C801" s="37" t="s">
        <v>644</v>
      </c>
      <c r="D801" s="29" t="s">
        <v>2691</v>
      </c>
      <c r="E801" s="29" t="s">
        <v>1916</v>
      </c>
      <c r="F801" s="29" t="s">
        <v>1913</v>
      </c>
      <c r="G801" s="36">
        <v>17</v>
      </c>
      <c r="H801" s="36">
        <v>17</v>
      </c>
      <c r="I801" s="36">
        <v>15</v>
      </c>
    </row>
    <row r="802" spans="1:9" hidden="1">
      <c r="A802" s="32">
        <v>2013</v>
      </c>
      <c r="B802" s="29" t="s">
        <v>3387</v>
      </c>
      <c r="C802" s="37" t="s">
        <v>644</v>
      </c>
      <c r="D802" s="29" t="s">
        <v>2691</v>
      </c>
      <c r="E802" s="29" t="s">
        <v>1916</v>
      </c>
      <c r="F802" s="29" t="s">
        <v>1914</v>
      </c>
      <c r="G802" s="36">
        <v>41</v>
      </c>
      <c r="H802" s="36">
        <v>39</v>
      </c>
      <c r="I802" s="36">
        <v>18</v>
      </c>
    </row>
    <row r="803" spans="1:9" ht="16.5" hidden="1" customHeight="1">
      <c r="A803" s="32">
        <v>2013</v>
      </c>
      <c r="B803" s="29" t="s">
        <v>3387</v>
      </c>
      <c r="C803" s="37" t="s">
        <v>644</v>
      </c>
      <c r="D803" s="29" t="s">
        <v>2691</v>
      </c>
      <c r="E803" s="29" t="s">
        <v>1916</v>
      </c>
      <c r="F803" s="29" t="s">
        <v>220</v>
      </c>
      <c r="G803" s="36">
        <v>40</v>
      </c>
      <c r="H803" s="36">
        <v>40</v>
      </c>
      <c r="I803" s="36">
        <v>33</v>
      </c>
    </row>
    <row r="804" spans="1:9" hidden="1">
      <c r="A804" s="32">
        <v>2013</v>
      </c>
      <c r="B804" s="29" t="s">
        <v>3387</v>
      </c>
      <c r="C804" s="37" t="s">
        <v>644</v>
      </c>
      <c r="D804" s="29" t="s">
        <v>2691</v>
      </c>
      <c r="E804" s="29" t="s">
        <v>1916</v>
      </c>
      <c r="F804" s="29" t="s">
        <v>219</v>
      </c>
      <c r="G804" s="36">
        <v>12</v>
      </c>
      <c r="H804" s="36">
        <v>12</v>
      </c>
      <c r="I804" s="36">
        <v>10</v>
      </c>
    </row>
    <row r="805" spans="1:9" hidden="1">
      <c r="A805" s="32">
        <v>2013</v>
      </c>
      <c r="B805" s="29" t="s">
        <v>3387</v>
      </c>
      <c r="C805" s="37" t="s">
        <v>644</v>
      </c>
      <c r="D805" s="29" t="s">
        <v>2498</v>
      </c>
      <c r="E805" s="29" t="s">
        <v>234</v>
      </c>
      <c r="F805" s="29" t="s">
        <v>1923</v>
      </c>
      <c r="G805" s="36">
        <v>21</v>
      </c>
      <c r="H805" s="36">
        <v>19</v>
      </c>
      <c r="I805" s="36">
        <v>15</v>
      </c>
    </row>
    <row r="806" spans="1:9" hidden="1">
      <c r="A806" s="32">
        <v>2013</v>
      </c>
      <c r="B806" s="29" t="s">
        <v>3387</v>
      </c>
      <c r="C806" s="37" t="s">
        <v>644</v>
      </c>
      <c r="D806" s="29" t="s">
        <v>2498</v>
      </c>
      <c r="E806" s="29" t="s">
        <v>234</v>
      </c>
      <c r="F806" s="29" t="s">
        <v>1958</v>
      </c>
      <c r="G806" s="36">
        <v>94</v>
      </c>
      <c r="H806" s="36">
        <v>76</v>
      </c>
      <c r="I806" s="36">
        <v>62</v>
      </c>
    </row>
    <row r="807" spans="1:9" ht="16.5" hidden="1" customHeight="1">
      <c r="A807" s="32">
        <v>2013</v>
      </c>
      <c r="B807" s="29" t="s">
        <v>3387</v>
      </c>
      <c r="C807" s="37" t="s">
        <v>644</v>
      </c>
      <c r="D807" s="29" t="s">
        <v>2498</v>
      </c>
      <c r="E807" s="29" t="s">
        <v>234</v>
      </c>
      <c r="F807" s="29" t="s">
        <v>1936</v>
      </c>
      <c r="G807" s="36">
        <v>28</v>
      </c>
      <c r="H807" s="36">
        <v>26</v>
      </c>
      <c r="I807" s="36">
        <v>20</v>
      </c>
    </row>
    <row r="808" spans="1:9" hidden="1">
      <c r="A808" s="32">
        <v>2013</v>
      </c>
      <c r="B808" s="29" t="s">
        <v>3387</v>
      </c>
      <c r="C808" s="37" t="s">
        <v>644</v>
      </c>
      <c r="D808" s="29" t="s">
        <v>2498</v>
      </c>
      <c r="E808" s="29" t="s">
        <v>234</v>
      </c>
      <c r="F808" s="29" t="s">
        <v>1937</v>
      </c>
      <c r="G808" s="36">
        <v>36</v>
      </c>
      <c r="H808" s="36">
        <v>34</v>
      </c>
      <c r="I808" s="36">
        <v>22</v>
      </c>
    </row>
    <row r="809" spans="1:9" hidden="1">
      <c r="A809" s="32">
        <v>2013</v>
      </c>
      <c r="B809" s="29" t="s">
        <v>3387</v>
      </c>
      <c r="C809" s="37" t="s">
        <v>644</v>
      </c>
      <c r="D809" s="29" t="s">
        <v>2498</v>
      </c>
      <c r="E809" s="29" t="s">
        <v>234</v>
      </c>
      <c r="F809" s="29" t="s">
        <v>1938</v>
      </c>
      <c r="G809" s="36">
        <v>146</v>
      </c>
      <c r="H809" s="36">
        <v>124</v>
      </c>
      <c r="I809" s="36">
        <v>104</v>
      </c>
    </row>
    <row r="810" spans="1:9" hidden="1">
      <c r="A810" s="32">
        <v>2013</v>
      </c>
      <c r="B810" s="29" t="s">
        <v>3387</v>
      </c>
      <c r="C810" s="37" t="s">
        <v>644</v>
      </c>
      <c r="D810" s="29" t="s">
        <v>2498</v>
      </c>
      <c r="E810" s="29" t="s">
        <v>234</v>
      </c>
      <c r="F810" s="29" t="s">
        <v>1959</v>
      </c>
      <c r="G810" s="36">
        <v>4</v>
      </c>
      <c r="H810" s="36">
        <v>4</v>
      </c>
      <c r="I810" s="36">
        <v>2</v>
      </c>
    </row>
    <row r="811" spans="1:9" hidden="1">
      <c r="A811" s="32">
        <v>2013</v>
      </c>
      <c r="B811" s="29" t="s">
        <v>3387</v>
      </c>
      <c r="C811" s="37" t="s">
        <v>644</v>
      </c>
      <c r="D811" s="29" t="s">
        <v>2498</v>
      </c>
      <c r="E811" s="29" t="s">
        <v>1916</v>
      </c>
      <c r="F811" s="29" t="s">
        <v>225</v>
      </c>
      <c r="G811" s="36">
        <v>9</v>
      </c>
      <c r="H811" s="36">
        <v>9</v>
      </c>
      <c r="I811" s="36">
        <v>8</v>
      </c>
    </row>
    <row r="812" spans="1:9" ht="16.5" hidden="1" customHeight="1">
      <c r="A812" s="32">
        <v>2013</v>
      </c>
      <c r="B812" s="29" t="s">
        <v>3387</v>
      </c>
      <c r="C812" s="37" t="s">
        <v>644</v>
      </c>
      <c r="D812" s="29" t="s">
        <v>2498</v>
      </c>
      <c r="E812" s="29" t="s">
        <v>1916</v>
      </c>
      <c r="F812" s="29" t="s">
        <v>226</v>
      </c>
      <c r="G812" s="36">
        <v>10</v>
      </c>
      <c r="H812" s="36">
        <v>8</v>
      </c>
      <c r="I812" s="36">
        <v>7</v>
      </c>
    </row>
    <row r="813" spans="1:9" hidden="1">
      <c r="A813" s="32">
        <v>2013</v>
      </c>
      <c r="B813" s="29" t="s">
        <v>3387</v>
      </c>
      <c r="C813" s="37" t="s">
        <v>644</v>
      </c>
      <c r="D813" s="29" t="s">
        <v>2498</v>
      </c>
      <c r="E813" s="29" t="s">
        <v>1916</v>
      </c>
      <c r="F813" s="29" t="s">
        <v>3783</v>
      </c>
      <c r="G813" s="36">
        <v>19</v>
      </c>
      <c r="H813" s="36">
        <v>19</v>
      </c>
      <c r="I813" s="36">
        <v>15</v>
      </c>
    </row>
    <row r="814" spans="1:9" hidden="1">
      <c r="A814" s="32">
        <v>2013</v>
      </c>
      <c r="B814" s="29" t="s">
        <v>3387</v>
      </c>
      <c r="C814" s="37" t="s">
        <v>644</v>
      </c>
      <c r="D814" s="29" t="s">
        <v>2498</v>
      </c>
      <c r="E814" s="29" t="s">
        <v>1916</v>
      </c>
      <c r="F814" s="29" t="s">
        <v>135</v>
      </c>
      <c r="G814" s="36">
        <v>21</v>
      </c>
      <c r="H814" s="36">
        <v>20</v>
      </c>
      <c r="I814" s="36">
        <v>17</v>
      </c>
    </row>
    <row r="815" spans="1:9" hidden="1">
      <c r="A815" s="32">
        <v>2013</v>
      </c>
      <c r="B815" s="29" t="s">
        <v>3387</v>
      </c>
      <c r="C815" s="37" t="s">
        <v>644</v>
      </c>
      <c r="D815" s="29" t="s">
        <v>2498</v>
      </c>
      <c r="E815" s="29" t="s">
        <v>1916</v>
      </c>
      <c r="F815" s="29" t="s">
        <v>4325</v>
      </c>
      <c r="G815" s="36">
        <v>3</v>
      </c>
      <c r="H815" s="36">
        <v>3</v>
      </c>
      <c r="I815" s="36">
        <v>3</v>
      </c>
    </row>
    <row r="816" spans="1:9" hidden="1">
      <c r="A816" s="32">
        <v>2013</v>
      </c>
      <c r="B816" s="29" t="s">
        <v>3387</v>
      </c>
      <c r="C816" s="37" t="s">
        <v>644</v>
      </c>
      <c r="D816" s="29" t="s">
        <v>2498</v>
      </c>
      <c r="E816" s="29" t="s">
        <v>1916</v>
      </c>
      <c r="F816" s="29" t="s">
        <v>227</v>
      </c>
      <c r="G816" s="36">
        <v>18</v>
      </c>
      <c r="H816" s="36">
        <v>16</v>
      </c>
      <c r="I816" s="36">
        <v>16</v>
      </c>
    </row>
    <row r="817" spans="1:9">
      <c r="A817" s="28">
        <v>2014</v>
      </c>
      <c r="B817" s="38" t="s">
        <v>3386</v>
      </c>
      <c r="C817" s="15" t="s">
        <v>2490</v>
      </c>
      <c r="D817" s="29" t="s">
        <v>1988</v>
      </c>
      <c r="E817" s="29" t="s">
        <v>234</v>
      </c>
      <c r="F817" s="29" t="s">
        <v>700</v>
      </c>
      <c r="G817" s="36">
        <v>446</v>
      </c>
      <c r="H817" s="36">
        <v>186</v>
      </c>
      <c r="I817" s="36">
        <v>109</v>
      </c>
    </row>
    <row r="818" spans="1:9">
      <c r="A818" s="28">
        <v>2014</v>
      </c>
      <c r="B818" s="38" t="s">
        <v>3386</v>
      </c>
      <c r="C818" s="15" t="s">
        <v>2490</v>
      </c>
      <c r="D818" s="29" t="s">
        <v>1988</v>
      </c>
      <c r="E818" s="29" t="s">
        <v>234</v>
      </c>
      <c r="F818" s="29" t="s">
        <v>1928</v>
      </c>
      <c r="G818" s="36">
        <v>244</v>
      </c>
      <c r="H818" s="36">
        <v>185</v>
      </c>
      <c r="I818" s="36">
        <v>124</v>
      </c>
    </row>
    <row r="819" spans="1:9">
      <c r="A819" s="28">
        <v>2014</v>
      </c>
      <c r="B819" s="38" t="s">
        <v>3386</v>
      </c>
      <c r="C819" s="15" t="s">
        <v>2490</v>
      </c>
      <c r="D819" s="29" t="s">
        <v>1988</v>
      </c>
      <c r="E819" s="29" t="s">
        <v>1916</v>
      </c>
      <c r="F819" s="29" t="s">
        <v>9</v>
      </c>
      <c r="G819" s="36">
        <v>13</v>
      </c>
      <c r="H819" s="36">
        <v>13</v>
      </c>
      <c r="I819" s="36">
        <v>10</v>
      </c>
    </row>
    <row r="820" spans="1:9">
      <c r="A820" s="28">
        <v>2014</v>
      </c>
      <c r="B820" s="38" t="s">
        <v>3386</v>
      </c>
      <c r="C820" s="15" t="s">
        <v>2490</v>
      </c>
      <c r="D820" s="29" t="s">
        <v>1988</v>
      </c>
      <c r="E820" s="29" t="s">
        <v>1916</v>
      </c>
      <c r="F820" s="29" t="s">
        <v>11</v>
      </c>
      <c r="G820" s="36">
        <v>21</v>
      </c>
      <c r="H820" s="36">
        <v>17</v>
      </c>
      <c r="I820" s="36">
        <v>15</v>
      </c>
    </row>
    <row r="821" spans="1:9">
      <c r="A821" s="28">
        <v>2014</v>
      </c>
      <c r="B821" s="38" t="s">
        <v>3386</v>
      </c>
      <c r="C821" s="15" t="s">
        <v>2490</v>
      </c>
      <c r="D821" s="29" t="s">
        <v>698</v>
      </c>
      <c r="E821" s="29" t="s">
        <v>234</v>
      </c>
      <c r="F821" s="29" t="s">
        <v>1921</v>
      </c>
      <c r="G821" s="36">
        <v>190</v>
      </c>
      <c r="H821" s="36">
        <v>102</v>
      </c>
      <c r="I821" s="36">
        <v>81</v>
      </c>
    </row>
    <row r="822" spans="1:9">
      <c r="A822" s="28">
        <v>2014</v>
      </c>
      <c r="B822" s="38" t="s">
        <v>3386</v>
      </c>
      <c r="C822" s="15" t="s">
        <v>2490</v>
      </c>
      <c r="D822" s="29" t="s">
        <v>698</v>
      </c>
      <c r="E822" s="29" t="s">
        <v>234</v>
      </c>
      <c r="F822" s="29" t="s">
        <v>1933</v>
      </c>
      <c r="G822" s="36">
        <v>212</v>
      </c>
      <c r="H822" s="36">
        <v>81</v>
      </c>
      <c r="I822" s="36">
        <v>65</v>
      </c>
    </row>
    <row r="823" spans="1:9">
      <c r="A823" s="28">
        <v>2014</v>
      </c>
      <c r="B823" s="38" t="s">
        <v>3386</v>
      </c>
      <c r="C823" s="15" t="s">
        <v>2490</v>
      </c>
      <c r="D823" s="29" t="s">
        <v>698</v>
      </c>
      <c r="E823" s="29" t="s">
        <v>1916</v>
      </c>
      <c r="F823" s="29" t="s">
        <v>17</v>
      </c>
      <c r="G823" s="36">
        <v>23</v>
      </c>
      <c r="H823" s="36">
        <v>20</v>
      </c>
      <c r="I823" s="36">
        <v>15</v>
      </c>
    </row>
    <row r="824" spans="1:9">
      <c r="A824" s="28">
        <v>2014</v>
      </c>
      <c r="B824" s="38" t="s">
        <v>3386</v>
      </c>
      <c r="C824" s="15" t="s">
        <v>2490</v>
      </c>
      <c r="D824" s="29" t="s">
        <v>1987</v>
      </c>
      <c r="E824" s="29" t="s">
        <v>234</v>
      </c>
      <c r="F824" s="29" t="s">
        <v>1922</v>
      </c>
      <c r="G824" s="36">
        <v>26</v>
      </c>
      <c r="H824" s="36">
        <v>25</v>
      </c>
      <c r="I824" s="36">
        <v>16</v>
      </c>
    </row>
    <row r="825" spans="1:9">
      <c r="A825" s="28">
        <v>2014</v>
      </c>
      <c r="B825" s="38" t="s">
        <v>3386</v>
      </c>
      <c r="C825" s="15" t="s">
        <v>2490</v>
      </c>
      <c r="D825" s="29" t="s">
        <v>1987</v>
      </c>
      <c r="E825" s="29" t="s">
        <v>234</v>
      </c>
      <c r="F825" s="29" t="s">
        <v>1923</v>
      </c>
      <c r="G825" s="36">
        <v>97</v>
      </c>
      <c r="H825" s="36">
        <v>87</v>
      </c>
      <c r="I825" s="36">
        <v>51</v>
      </c>
    </row>
    <row r="826" spans="1:9">
      <c r="A826" s="28">
        <v>2014</v>
      </c>
      <c r="B826" s="38" t="s">
        <v>3386</v>
      </c>
      <c r="C826" s="15" t="s">
        <v>2490</v>
      </c>
      <c r="D826" s="29" t="s">
        <v>1987</v>
      </c>
      <c r="E826" s="29" t="s">
        <v>234</v>
      </c>
      <c r="F826" s="29" t="s">
        <v>1940</v>
      </c>
      <c r="G826" s="36">
        <v>22</v>
      </c>
      <c r="H826" s="36">
        <v>20</v>
      </c>
      <c r="I826" s="36">
        <v>7</v>
      </c>
    </row>
    <row r="827" spans="1:9">
      <c r="A827" s="28">
        <v>2014</v>
      </c>
      <c r="B827" s="38" t="s">
        <v>3386</v>
      </c>
      <c r="C827" s="15" t="s">
        <v>2490</v>
      </c>
      <c r="D827" s="29" t="s">
        <v>1987</v>
      </c>
      <c r="E827" s="29" t="s">
        <v>234</v>
      </c>
      <c r="F827" s="29" t="s">
        <v>1941</v>
      </c>
      <c r="G827" s="36">
        <v>68</v>
      </c>
      <c r="H827" s="36">
        <v>60</v>
      </c>
      <c r="I827" s="36">
        <v>45</v>
      </c>
    </row>
    <row r="828" spans="1:9">
      <c r="A828" s="28">
        <v>2014</v>
      </c>
      <c r="B828" s="38" t="s">
        <v>3386</v>
      </c>
      <c r="C828" s="15" t="s">
        <v>2490</v>
      </c>
      <c r="D828" s="29" t="s">
        <v>1987</v>
      </c>
      <c r="E828" s="29" t="s">
        <v>234</v>
      </c>
      <c r="F828" s="29" t="s">
        <v>1942</v>
      </c>
      <c r="G828" s="36">
        <v>74</v>
      </c>
      <c r="H828" s="36">
        <v>59</v>
      </c>
      <c r="I828" s="36">
        <v>45</v>
      </c>
    </row>
    <row r="829" spans="1:9">
      <c r="A829" s="28">
        <v>2014</v>
      </c>
      <c r="B829" s="38" t="s">
        <v>3386</v>
      </c>
      <c r="C829" s="15" t="s">
        <v>2490</v>
      </c>
      <c r="D829" s="29" t="s">
        <v>1987</v>
      </c>
      <c r="E829" s="29" t="s">
        <v>1916</v>
      </c>
      <c r="F829" s="29" t="s">
        <v>30</v>
      </c>
      <c r="G829" s="36">
        <v>13</v>
      </c>
      <c r="H829" s="36">
        <v>8</v>
      </c>
      <c r="I829" s="36">
        <v>6</v>
      </c>
    </row>
    <row r="830" spans="1:9">
      <c r="A830" s="28">
        <v>2014</v>
      </c>
      <c r="B830" s="38" t="s">
        <v>3386</v>
      </c>
      <c r="C830" s="15" t="s">
        <v>2490</v>
      </c>
      <c r="D830" s="29" t="s">
        <v>1987</v>
      </c>
      <c r="E830" s="29" t="s">
        <v>1916</v>
      </c>
      <c r="F830" s="29" t="s">
        <v>24</v>
      </c>
      <c r="G830" s="36">
        <v>19</v>
      </c>
      <c r="H830" s="36">
        <v>19</v>
      </c>
      <c r="I830" s="36">
        <v>9</v>
      </c>
    </row>
    <row r="831" spans="1:9">
      <c r="A831" s="28">
        <v>2014</v>
      </c>
      <c r="B831" s="38" t="s">
        <v>3386</v>
      </c>
      <c r="C831" s="15" t="s">
        <v>2490</v>
      </c>
      <c r="D831" s="29" t="s">
        <v>1987</v>
      </c>
      <c r="E831" s="29" t="s">
        <v>1916</v>
      </c>
      <c r="F831" s="29" t="s">
        <v>25</v>
      </c>
      <c r="G831" s="36">
        <v>3</v>
      </c>
      <c r="H831" s="36">
        <v>0</v>
      </c>
      <c r="I831" s="36">
        <v>0</v>
      </c>
    </row>
    <row r="832" spans="1:9" ht="16.5" customHeight="1">
      <c r="A832" s="28">
        <v>2014</v>
      </c>
      <c r="B832" s="38" t="s">
        <v>3386</v>
      </c>
      <c r="C832" s="15" t="s">
        <v>2490</v>
      </c>
      <c r="D832" s="29" t="s">
        <v>1987</v>
      </c>
      <c r="E832" s="29" t="s">
        <v>1916</v>
      </c>
      <c r="F832" s="29" t="s">
        <v>2480</v>
      </c>
      <c r="G832" s="36">
        <v>12</v>
      </c>
      <c r="H832" s="36">
        <v>11</v>
      </c>
      <c r="I832" s="36">
        <v>9</v>
      </c>
    </row>
    <row r="833" spans="1:9">
      <c r="A833" s="28">
        <v>2014</v>
      </c>
      <c r="B833" s="38" t="s">
        <v>3386</v>
      </c>
      <c r="C833" s="15" t="s">
        <v>2490</v>
      </c>
      <c r="D833" s="29" t="s">
        <v>1987</v>
      </c>
      <c r="E833" s="29" t="s">
        <v>1916</v>
      </c>
      <c r="F833" s="29" t="s">
        <v>27</v>
      </c>
      <c r="G833" s="36">
        <v>6</v>
      </c>
      <c r="H833" s="36">
        <v>0</v>
      </c>
      <c r="I833" s="36">
        <v>0</v>
      </c>
    </row>
    <row r="834" spans="1:9">
      <c r="A834" s="28">
        <v>2014</v>
      </c>
      <c r="B834" s="38" t="s">
        <v>3386</v>
      </c>
      <c r="C834" s="15" t="s">
        <v>2490</v>
      </c>
      <c r="D834" s="29" t="s">
        <v>1987</v>
      </c>
      <c r="E834" s="29" t="s">
        <v>1916</v>
      </c>
      <c r="F834" s="29" t="s">
        <v>28</v>
      </c>
      <c r="G834" s="36">
        <v>25</v>
      </c>
      <c r="H834" s="36">
        <v>22</v>
      </c>
      <c r="I834" s="36">
        <v>15</v>
      </c>
    </row>
    <row r="835" spans="1:9" ht="16.5" customHeight="1">
      <c r="A835" s="28">
        <v>2014</v>
      </c>
      <c r="B835" s="38" t="s">
        <v>3386</v>
      </c>
      <c r="C835" s="15" t="s">
        <v>2490</v>
      </c>
      <c r="D835" s="29" t="s">
        <v>2496</v>
      </c>
      <c r="E835" s="29" t="s">
        <v>234</v>
      </c>
      <c r="F835" s="29" t="s">
        <v>1919</v>
      </c>
      <c r="G835" s="36">
        <v>534</v>
      </c>
      <c r="H835" s="36">
        <v>338</v>
      </c>
      <c r="I835" s="36">
        <v>225</v>
      </c>
    </row>
    <row r="836" spans="1:9">
      <c r="A836" s="28">
        <v>2014</v>
      </c>
      <c r="B836" s="38" t="s">
        <v>3386</v>
      </c>
      <c r="C836" s="15" t="s">
        <v>2490</v>
      </c>
      <c r="D836" s="29" t="s">
        <v>2496</v>
      </c>
      <c r="E836" s="29" t="s">
        <v>234</v>
      </c>
      <c r="F836" s="29" t="s">
        <v>1926</v>
      </c>
      <c r="G836" s="36">
        <v>167</v>
      </c>
      <c r="H836" s="36">
        <v>133</v>
      </c>
      <c r="I836" s="36">
        <v>108</v>
      </c>
    </row>
    <row r="837" spans="1:9">
      <c r="A837" s="28">
        <v>2014</v>
      </c>
      <c r="B837" s="38" t="s">
        <v>3386</v>
      </c>
      <c r="C837" s="15" t="s">
        <v>2490</v>
      </c>
      <c r="D837" s="29" t="s">
        <v>2496</v>
      </c>
      <c r="E837" s="29" t="s">
        <v>234</v>
      </c>
      <c r="F837" s="29" t="s">
        <v>1930</v>
      </c>
      <c r="G837" s="36">
        <v>196</v>
      </c>
      <c r="H837" s="36">
        <v>169</v>
      </c>
      <c r="I837" s="36">
        <v>73</v>
      </c>
    </row>
    <row r="838" spans="1:9">
      <c r="A838" s="28">
        <v>2014</v>
      </c>
      <c r="B838" s="38" t="s">
        <v>3386</v>
      </c>
      <c r="C838" s="15" t="s">
        <v>2490</v>
      </c>
      <c r="D838" s="29" t="s">
        <v>2496</v>
      </c>
      <c r="E838" s="29" t="s">
        <v>1916</v>
      </c>
      <c r="F838" s="29" t="s">
        <v>1185</v>
      </c>
      <c r="G838" s="36">
        <v>10</v>
      </c>
      <c r="H838" s="36">
        <v>9</v>
      </c>
      <c r="I838" s="36">
        <v>8</v>
      </c>
    </row>
    <row r="839" spans="1:9">
      <c r="A839" s="28">
        <v>2014</v>
      </c>
      <c r="B839" s="38" t="s">
        <v>3386</v>
      </c>
      <c r="C839" s="15" t="s">
        <v>2490</v>
      </c>
      <c r="D839" s="29" t="s">
        <v>2496</v>
      </c>
      <c r="E839" s="29" t="s">
        <v>1916</v>
      </c>
      <c r="F839" s="29" t="s">
        <v>35</v>
      </c>
      <c r="G839" s="36">
        <v>66</v>
      </c>
      <c r="H839" s="36">
        <v>60</v>
      </c>
      <c r="I839" s="36">
        <v>53</v>
      </c>
    </row>
    <row r="840" spans="1:9" ht="16.5" customHeight="1">
      <c r="A840" s="28">
        <v>2014</v>
      </c>
      <c r="B840" s="38" t="s">
        <v>3386</v>
      </c>
      <c r="C840" s="15" t="s">
        <v>2490</v>
      </c>
      <c r="D840" s="29" t="s">
        <v>2496</v>
      </c>
      <c r="E840" s="29" t="s">
        <v>1916</v>
      </c>
      <c r="F840" s="29" t="s">
        <v>36</v>
      </c>
      <c r="G840" s="36">
        <v>252</v>
      </c>
      <c r="H840" s="36">
        <v>120</v>
      </c>
      <c r="I840" s="36">
        <v>109</v>
      </c>
    </row>
    <row r="841" spans="1:9">
      <c r="A841" s="28">
        <v>2014</v>
      </c>
      <c r="B841" s="38" t="s">
        <v>3386</v>
      </c>
      <c r="C841" s="15" t="s">
        <v>2490</v>
      </c>
      <c r="D841" s="29" t="s">
        <v>2496</v>
      </c>
      <c r="E841" s="29" t="s">
        <v>1916</v>
      </c>
      <c r="F841" s="29" t="s">
        <v>37</v>
      </c>
      <c r="G841" s="36">
        <v>31</v>
      </c>
      <c r="H841" s="36">
        <v>29</v>
      </c>
      <c r="I841" s="36">
        <v>24</v>
      </c>
    </row>
    <row r="842" spans="1:9">
      <c r="A842" s="28">
        <v>2014</v>
      </c>
      <c r="B842" s="38" t="s">
        <v>3386</v>
      </c>
      <c r="C842" s="15" t="s">
        <v>2490</v>
      </c>
      <c r="D842" s="29" t="s">
        <v>2496</v>
      </c>
      <c r="E842" s="29" t="s">
        <v>1916</v>
      </c>
      <c r="F842" s="29" t="s">
        <v>38</v>
      </c>
      <c r="G842" s="36">
        <v>15</v>
      </c>
      <c r="H842" s="36">
        <v>15</v>
      </c>
      <c r="I842" s="36">
        <v>10</v>
      </c>
    </row>
    <row r="843" spans="1:9" ht="16.5" customHeight="1">
      <c r="A843" s="28">
        <v>2014</v>
      </c>
      <c r="B843" s="38" t="s">
        <v>3386</v>
      </c>
      <c r="C843" s="15" t="s">
        <v>2490</v>
      </c>
      <c r="D843" s="29" t="s">
        <v>2496</v>
      </c>
      <c r="E843" s="29" t="s">
        <v>1916</v>
      </c>
      <c r="F843" s="29" t="s">
        <v>39</v>
      </c>
      <c r="G843" s="36">
        <v>30</v>
      </c>
      <c r="H843" s="36">
        <v>27</v>
      </c>
      <c r="I843" s="36">
        <v>21</v>
      </c>
    </row>
    <row r="844" spans="1:9">
      <c r="A844" s="28">
        <v>2014</v>
      </c>
      <c r="B844" s="38" t="s">
        <v>3386</v>
      </c>
      <c r="C844" s="15" t="s">
        <v>2490</v>
      </c>
      <c r="D844" s="29" t="s">
        <v>2496</v>
      </c>
      <c r="E844" s="29" t="s">
        <v>1916</v>
      </c>
      <c r="F844" s="29" t="s">
        <v>40</v>
      </c>
      <c r="G844" s="36">
        <v>55</v>
      </c>
      <c r="H844" s="36">
        <v>41</v>
      </c>
      <c r="I844" s="36">
        <v>33</v>
      </c>
    </row>
    <row r="845" spans="1:9">
      <c r="A845" s="28">
        <v>2014</v>
      </c>
      <c r="B845" s="38" t="s">
        <v>3386</v>
      </c>
      <c r="C845" s="15" t="s">
        <v>2490</v>
      </c>
      <c r="D845" s="29" t="s">
        <v>2496</v>
      </c>
      <c r="E845" s="29" t="s">
        <v>1916</v>
      </c>
      <c r="F845" s="29" t="s">
        <v>41</v>
      </c>
      <c r="G845" s="36">
        <v>48</v>
      </c>
      <c r="H845" s="36">
        <v>33</v>
      </c>
      <c r="I845" s="36">
        <v>28</v>
      </c>
    </row>
    <row r="846" spans="1:9" ht="16.5" customHeight="1">
      <c r="A846" s="28">
        <v>2014</v>
      </c>
      <c r="B846" s="38" t="s">
        <v>3386</v>
      </c>
      <c r="C846" s="15" t="s">
        <v>2490</v>
      </c>
      <c r="D846" s="29" t="s">
        <v>2496</v>
      </c>
      <c r="E846" s="29" t="s">
        <v>1916</v>
      </c>
      <c r="F846" s="29" t="s">
        <v>42</v>
      </c>
      <c r="G846" s="36">
        <v>41</v>
      </c>
      <c r="H846" s="36">
        <v>20</v>
      </c>
      <c r="I846" s="36">
        <v>17</v>
      </c>
    </row>
    <row r="847" spans="1:9">
      <c r="A847" s="28">
        <v>2014</v>
      </c>
      <c r="B847" s="38" t="s">
        <v>3386</v>
      </c>
      <c r="C847" s="15" t="s">
        <v>2490</v>
      </c>
      <c r="D847" s="29" t="s">
        <v>2496</v>
      </c>
      <c r="E847" s="29" t="s">
        <v>1916</v>
      </c>
      <c r="F847" s="29" t="s">
        <v>43</v>
      </c>
      <c r="G847" s="36">
        <v>12</v>
      </c>
      <c r="H847" s="36">
        <v>10</v>
      </c>
      <c r="I847" s="36">
        <v>7</v>
      </c>
    </row>
    <row r="848" spans="1:9">
      <c r="A848" s="28">
        <v>2014</v>
      </c>
      <c r="B848" s="38" t="s">
        <v>3386</v>
      </c>
      <c r="C848" s="15" t="s">
        <v>2490</v>
      </c>
      <c r="D848" s="29" t="s">
        <v>2496</v>
      </c>
      <c r="E848" s="29" t="s">
        <v>1916</v>
      </c>
      <c r="F848" s="29" t="s">
        <v>44</v>
      </c>
      <c r="G848" s="36">
        <v>19</v>
      </c>
      <c r="H848" s="36">
        <v>17</v>
      </c>
      <c r="I848" s="36">
        <v>13</v>
      </c>
    </row>
    <row r="849" spans="1:9">
      <c r="A849" s="28">
        <v>2014</v>
      </c>
      <c r="B849" s="38" t="s">
        <v>3386</v>
      </c>
      <c r="C849" s="15" t="s">
        <v>2490</v>
      </c>
      <c r="D849" s="29" t="s">
        <v>2496</v>
      </c>
      <c r="E849" s="29" t="s">
        <v>1916</v>
      </c>
      <c r="F849" s="29" t="s">
        <v>45</v>
      </c>
      <c r="G849" s="36">
        <v>11</v>
      </c>
      <c r="H849" s="36">
        <v>10</v>
      </c>
      <c r="I849" s="36">
        <v>9</v>
      </c>
    </row>
    <row r="850" spans="1:9">
      <c r="A850" s="28">
        <v>2014</v>
      </c>
      <c r="B850" s="38" t="s">
        <v>3386</v>
      </c>
      <c r="C850" s="15" t="s">
        <v>2490</v>
      </c>
      <c r="D850" s="29" t="s">
        <v>2496</v>
      </c>
      <c r="E850" s="29" t="s">
        <v>1916</v>
      </c>
      <c r="F850" s="29" t="s">
        <v>46</v>
      </c>
      <c r="G850" s="36">
        <v>12</v>
      </c>
      <c r="H850" s="36">
        <v>11</v>
      </c>
      <c r="I850" s="36">
        <v>8</v>
      </c>
    </row>
    <row r="851" spans="1:9">
      <c r="A851" s="28">
        <v>2014</v>
      </c>
      <c r="B851" s="38" t="s">
        <v>3386</v>
      </c>
      <c r="C851" s="15" t="s">
        <v>2490</v>
      </c>
      <c r="D851" s="29" t="s">
        <v>2496</v>
      </c>
      <c r="E851" s="29" t="s">
        <v>1916</v>
      </c>
      <c r="F851" s="29" t="s">
        <v>47</v>
      </c>
      <c r="G851" s="36">
        <v>72</v>
      </c>
      <c r="H851" s="36">
        <v>38</v>
      </c>
      <c r="I851" s="36">
        <v>33</v>
      </c>
    </row>
    <row r="852" spans="1:9">
      <c r="A852" s="28">
        <v>2014</v>
      </c>
      <c r="B852" s="38" t="s">
        <v>3386</v>
      </c>
      <c r="C852" s="15" t="s">
        <v>2490</v>
      </c>
      <c r="D852" s="29" t="s">
        <v>2496</v>
      </c>
      <c r="E852" s="29" t="s">
        <v>1916</v>
      </c>
      <c r="F852" s="29" t="s">
        <v>48</v>
      </c>
      <c r="G852" s="36">
        <v>25</v>
      </c>
      <c r="H852" s="36">
        <v>25</v>
      </c>
      <c r="I852" s="36">
        <v>20</v>
      </c>
    </row>
    <row r="853" spans="1:9">
      <c r="A853" s="28">
        <v>2014</v>
      </c>
      <c r="B853" s="38" t="s">
        <v>3386</v>
      </c>
      <c r="C853" s="15" t="s">
        <v>2490</v>
      </c>
      <c r="D853" s="29" t="s">
        <v>2496</v>
      </c>
      <c r="E853" s="29" t="s">
        <v>1916</v>
      </c>
      <c r="F853" s="29" t="s">
        <v>49</v>
      </c>
      <c r="G853" s="36">
        <v>45</v>
      </c>
      <c r="H853" s="36">
        <v>25</v>
      </c>
      <c r="I853" s="36">
        <v>19</v>
      </c>
    </row>
    <row r="854" spans="1:9" ht="16.5" customHeight="1">
      <c r="A854" s="28">
        <v>2014</v>
      </c>
      <c r="B854" s="38" t="s">
        <v>3386</v>
      </c>
      <c r="C854" s="15" t="s">
        <v>2490</v>
      </c>
      <c r="D854" s="29" t="s">
        <v>2496</v>
      </c>
      <c r="E854" s="29" t="s">
        <v>1916</v>
      </c>
      <c r="F854" s="29" t="s">
        <v>51</v>
      </c>
      <c r="G854" s="36">
        <v>14</v>
      </c>
      <c r="H854" s="36">
        <v>9</v>
      </c>
      <c r="I854" s="36">
        <v>8</v>
      </c>
    </row>
    <row r="855" spans="1:9">
      <c r="A855" s="28">
        <v>2014</v>
      </c>
      <c r="B855" s="38" t="s">
        <v>3386</v>
      </c>
      <c r="C855" s="15" t="s">
        <v>2490</v>
      </c>
      <c r="D855" s="29" t="s">
        <v>2497</v>
      </c>
      <c r="E855" s="29" t="s">
        <v>234</v>
      </c>
      <c r="F855" s="29" t="s">
        <v>1927</v>
      </c>
      <c r="G855" s="36">
        <v>510</v>
      </c>
      <c r="H855" s="36">
        <v>245</v>
      </c>
      <c r="I855" s="36">
        <v>151</v>
      </c>
    </row>
    <row r="856" spans="1:9">
      <c r="A856" s="28">
        <v>2014</v>
      </c>
      <c r="B856" s="38" t="s">
        <v>3386</v>
      </c>
      <c r="C856" s="15" t="s">
        <v>2490</v>
      </c>
      <c r="D856" s="29" t="s">
        <v>2497</v>
      </c>
      <c r="E856" s="29" t="s">
        <v>1916</v>
      </c>
      <c r="F856" s="29" t="s">
        <v>54</v>
      </c>
      <c r="G856" s="36">
        <v>58</v>
      </c>
      <c r="H856" s="36">
        <v>42</v>
      </c>
      <c r="I856" s="36">
        <v>33</v>
      </c>
    </row>
    <row r="857" spans="1:9" ht="16.5" customHeight="1">
      <c r="A857" s="28">
        <v>2014</v>
      </c>
      <c r="B857" s="38" t="s">
        <v>3386</v>
      </c>
      <c r="C857" s="15" t="s">
        <v>2490</v>
      </c>
      <c r="D857" s="29" t="s">
        <v>2497</v>
      </c>
      <c r="E857" s="29" t="s">
        <v>1916</v>
      </c>
      <c r="F857" s="29" t="s">
        <v>55</v>
      </c>
      <c r="G857" s="36">
        <v>54</v>
      </c>
      <c r="H857" s="36">
        <v>45</v>
      </c>
      <c r="I857" s="36">
        <v>34</v>
      </c>
    </row>
    <row r="858" spans="1:9">
      <c r="A858" s="28">
        <v>2014</v>
      </c>
      <c r="B858" s="38" t="s">
        <v>3386</v>
      </c>
      <c r="C858" s="15" t="s">
        <v>2490</v>
      </c>
      <c r="D858" s="29" t="s">
        <v>2497</v>
      </c>
      <c r="E858" s="29" t="s">
        <v>1916</v>
      </c>
      <c r="F858" s="29" t="s">
        <v>59</v>
      </c>
      <c r="G858" s="36">
        <v>75</v>
      </c>
      <c r="H858" s="36">
        <v>65</v>
      </c>
      <c r="I858" s="36">
        <v>57</v>
      </c>
    </row>
    <row r="859" spans="1:9">
      <c r="A859" s="28">
        <v>2014</v>
      </c>
      <c r="B859" s="38" t="s">
        <v>3386</v>
      </c>
      <c r="C859" s="15" t="s">
        <v>2490</v>
      </c>
      <c r="D859" s="29" t="s">
        <v>2497</v>
      </c>
      <c r="E859" s="29" t="s">
        <v>1916</v>
      </c>
      <c r="F859" s="29" t="s">
        <v>60</v>
      </c>
      <c r="G859" s="36">
        <v>11</v>
      </c>
      <c r="H859" s="36">
        <v>11</v>
      </c>
      <c r="I859" s="36">
        <v>9</v>
      </c>
    </row>
    <row r="860" spans="1:9">
      <c r="A860" s="28">
        <v>2014</v>
      </c>
      <c r="B860" s="38" t="s">
        <v>3386</v>
      </c>
      <c r="C860" s="15" t="s">
        <v>2490</v>
      </c>
      <c r="D860" s="29" t="s">
        <v>2497</v>
      </c>
      <c r="E860" s="29" t="s">
        <v>1916</v>
      </c>
      <c r="F860" s="29" t="s">
        <v>61</v>
      </c>
      <c r="G860" s="36">
        <v>17</v>
      </c>
      <c r="H860" s="36">
        <v>16</v>
      </c>
      <c r="I860" s="36">
        <v>14</v>
      </c>
    </row>
    <row r="861" spans="1:9">
      <c r="A861" s="28">
        <v>2014</v>
      </c>
      <c r="B861" s="38" t="s">
        <v>3386</v>
      </c>
      <c r="C861" s="15" t="s">
        <v>2490</v>
      </c>
      <c r="D861" s="29" t="s">
        <v>2497</v>
      </c>
      <c r="E861" s="29" t="s">
        <v>1916</v>
      </c>
      <c r="F861" s="29" t="s">
        <v>62</v>
      </c>
      <c r="G861" s="36">
        <v>64</v>
      </c>
      <c r="H861" s="36">
        <v>37</v>
      </c>
      <c r="I861" s="36">
        <v>31</v>
      </c>
    </row>
    <row r="862" spans="1:9" ht="16.5" customHeight="1">
      <c r="A862" s="28">
        <v>2014</v>
      </c>
      <c r="B862" s="38" t="s">
        <v>3386</v>
      </c>
      <c r="C862" s="15" t="s">
        <v>2490</v>
      </c>
      <c r="D862" s="29" t="s">
        <v>2497</v>
      </c>
      <c r="E862" s="29" t="s">
        <v>1916</v>
      </c>
      <c r="F862" s="29" t="s">
        <v>63</v>
      </c>
      <c r="G862" s="36">
        <v>2</v>
      </c>
      <c r="H862" s="36">
        <v>2</v>
      </c>
      <c r="I862" s="36">
        <v>2</v>
      </c>
    </row>
    <row r="863" spans="1:9">
      <c r="A863" s="28">
        <v>2014</v>
      </c>
      <c r="B863" s="38" t="s">
        <v>3386</v>
      </c>
      <c r="C863" s="15" t="s">
        <v>2490</v>
      </c>
      <c r="D863" s="29" t="s">
        <v>2497</v>
      </c>
      <c r="E863" s="29" t="s">
        <v>1916</v>
      </c>
      <c r="F863" s="29" t="s">
        <v>64</v>
      </c>
      <c r="G863" s="36">
        <v>21</v>
      </c>
      <c r="H863" s="36">
        <v>20</v>
      </c>
      <c r="I863" s="36">
        <v>17</v>
      </c>
    </row>
    <row r="864" spans="1:9">
      <c r="A864" s="28">
        <v>2014</v>
      </c>
      <c r="B864" s="38" t="s">
        <v>3386</v>
      </c>
      <c r="C864" s="15" t="s">
        <v>2490</v>
      </c>
      <c r="D864" s="29" t="s">
        <v>2497</v>
      </c>
      <c r="E864" s="29" t="s">
        <v>1916</v>
      </c>
      <c r="F864" s="29" t="s">
        <v>65</v>
      </c>
      <c r="G864" s="36">
        <v>38</v>
      </c>
      <c r="H864" s="36">
        <v>36</v>
      </c>
      <c r="I864" s="36">
        <v>30</v>
      </c>
    </row>
    <row r="865" spans="1:9">
      <c r="A865" s="28">
        <v>2014</v>
      </c>
      <c r="B865" s="38" t="s">
        <v>3386</v>
      </c>
      <c r="C865" s="15" t="s">
        <v>2490</v>
      </c>
      <c r="D865" s="29" t="s">
        <v>2497</v>
      </c>
      <c r="E865" s="29" t="s">
        <v>1916</v>
      </c>
      <c r="F865" s="29" t="s">
        <v>66</v>
      </c>
      <c r="G865" s="36">
        <v>31</v>
      </c>
      <c r="H865" s="36">
        <v>31</v>
      </c>
      <c r="I865" s="36">
        <v>22</v>
      </c>
    </row>
    <row r="866" spans="1:9" ht="16.5" customHeight="1">
      <c r="A866" s="28">
        <v>2014</v>
      </c>
      <c r="B866" s="38" t="s">
        <v>3386</v>
      </c>
      <c r="C866" s="15" t="s">
        <v>2490</v>
      </c>
      <c r="D866" s="29" t="s">
        <v>2497</v>
      </c>
      <c r="E866" s="29" t="s">
        <v>1916</v>
      </c>
      <c r="F866" s="29" t="s">
        <v>70</v>
      </c>
      <c r="G866" s="36">
        <v>17</v>
      </c>
      <c r="H866" s="36">
        <v>15</v>
      </c>
      <c r="I866" s="36">
        <v>11</v>
      </c>
    </row>
    <row r="867" spans="1:9">
      <c r="A867" s="28">
        <v>2014</v>
      </c>
      <c r="B867" s="38" t="s">
        <v>3386</v>
      </c>
      <c r="C867" s="15" t="s">
        <v>2490</v>
      </c>
      <c r="D867" s="29" t="s">
        <v>2499</v>
      </c>
      <c r="E867" s="29" t="s">
        <v>234</v>
      </c>
      <c r="F867" s="29" t="s">
        <v>1924</v>
      </c>
      <c r="G867" s="36">
        <v>145</v>
      </c>
      <c r="H867" s="36">
        <v>124</v>
      </c>
      <c r="I867" s="36">
        <v>84</v>
      </c>
    </row>
    <row r="868" spans="1:9">
      <c r="A868" s="28">
        <v>2014</v>
      </c>
      <c r="B868" s="38" t="s">
        <v>3386</v>
      </c>
      <c r="C868" s="15" t="s">
        <v>2490</v>
      </c>
      <c r="D868" s="29" t="s">
        <v>2499</v>
      </c>
      <c r="E868" s="29" t="s">
        <v>234</v>
      </c>
      <c r="F868" s="29" t="s">
        <v>1943</v>
      </c>
      <c r="G868" s="36">
        <v>199</v>
      </c>
      <c r="H868" s="36">
        <v>117</v>
      </c>
      <c r="I868" s="36">
        <v>73</v>
      </c>
    </row>
    <row r="869" spans="1:9">
      <c r="A869" s="28">
        <v>2014</v>
      </c>
      <c r="B869" s="38" t="s">
        <v>3386</v>
      </c>
      <c r="C869" s="15" t="s">
        <v>2490</v>
      </c>
      <c r="D869" s="29" t="s">
        <v>2499</v>
      </c>
      <c r="E869" s="29" t="s">
        <v>1916</v>
      </c>
      <c r="F869" s="29" t="s">
        <v>74</v>
      </c>
      <c r="G869" s="36">
        <v>31</v>
      </c>
      <c r="H869" s="36">
        <v>30</v>
      </c>
      <c r="I869" s="36">
        <v>28</v>
      </c>
    </row>
    <row r="870" spans="1:9">
      <c r="A870" s="28">
        <v>2014</v>
      </c>
      <c r="B870" s="38" t="s">
        <v>3386</v>
      </c>
      <c r="C870" s="15" t="s">
        <v>2490</v>
      </c>
      <c r="D870" s="29" t="s">
        <v>2499</v>
      </c>
      <c r="E870" s="29" t="s">
        <v>1916</v>
      </c>
      <c r="F870" s="29" t="s">
        <v>75</v>
      </c>
      <c r="G870" s="36">
        <v>18</v>
      </c>
      <c r="H870" s="36">
        <v>18</v>
      </c>
      <c r="I870" s="36">
        <v>13</v>
      </c>
    </row>
    <row r="871" spans="1:9" ht="16.5" customHeight="1">
      <c r="A871" s="28">
        <v>2014</v>
      </c>
      <c r="B871" s="38" t="s">
        <v>3386</v>
      </c>
      <c r="C871" s="15" t="s">
        <v>2490</v>
      </c>
      <c r="D871" s="29" t="s">
        <v>2499</v>
      </c>
      <c r="E871" s="29" t="s">
        <v>1916</v>
      </c>
      <c r="F871" s="29" t="s">
        <v>76</v>
      </c>
      <c r="G871" s="36">
        <v>17</v>
      </c>
      <c r="H871" s="36">
        <v>17</v>
      </c>
      <c r="I871" s="36">
        <v>14</v>
      </c>
    </row>
    <row r="872" spans="1:9">
      <c r="A872" s="28">
        <v>2014</v>
      </c>
      <c r="B872" s="38" t="s">
        <v>3386</v>
      </c>
      <c r="C872" s="15" t="s">
        <v>2490</v>
      </c>
      <c r="D872" s="29" t="s">
        <v>2499</v>
      </c>
      <c r="E872" s="29" t="s">
        <v>1916</v>
      </c>
      <c r="F872" s="29" t="s">
        <v>78</v>
      </c>
      <c r="G872" s="36">
        <v>6</v>
      </c>
      <c r="H872" s="36">
        <v>5</v>
      </c>
      <c r="I872" s="36">
        <v>3</v>
      </c>
    </row>
    <row r="873" spans="1:9">
      <c r="A873" s="28">
        <v>2014</v>
      </c>
      <c r="B873" s="38" t="s">
        <v>3386</v>
      </c>
      <c r="C873" s="15" t="s">
        <v>2490</v>
      </c>
      <c r="D873" s="29" t="s">
        <v>2499</v>
      </c>
      <c r="E873" s="29" t="s">
        <v>1916</v>
      </c>
      <c r="F873" s="29" t="s">
        <v>79</v>
      </c>
      <c r="G873" s="36">
        <v>22</v>
      </c>
      <c r="H873" s="36">
        <v>18</v>
      </c>
      <c r="I873" s="36">
        <v>11</v>
      </c>
    </row>
    <row r="874" spans="1:9">
      <c r="A874" s="28">
        <v>2014</v>
      </c>
      <c r="B874" s="38" t="s">
        <v>3386</v>
      </c>
      <c r="C874" s="15" t="s">
        <v>2490</v>
      </c>
      <c r="D874" s="29" t="s">
        <v>2499</v>
      </c>
      <c r="E874" s="29" t="s">
        <v>1916</v>
      </c>
      <c r="F874" s="29" t="s">
        <v>81</v>
      </c>
      <c r="G874" s="36">
        <v>19</v>
      </c>
      <c r="H874" s="36">
        <v>18</v>
      </c>
      <c r="I874" s="36">
        <v>9</v>
      </c>
    </row>
    <row r="875" spans="1:9">
      <c r="A875" s="28">
        <v>2014</v>
      </c>
      <c r="B875" s="38" t="s">
        <v>3386</v>
      </c>
      <c r="C875" s="15" t="s">
        <v>2490</v>
      </c>
      <c r="D875" s="29" t="s">
        <v>2499</v>
      </c>
      <c r="E875" s="29" t="s">
        <v>1916</v>
      </c>
      <c r="F875" s="29" t="s">
        <v>82</v>
      </c>
      <c r="G875" s="36">
        <v>12</v>
      </c>
      <c r="H875" s="36">
        <v>11</v>
      </c>
      <c r="I875" s="36">
        <v>6</v>
      </c>
    </row>
    <row r="876" spans="1:9">
      <c r="A876" s="28">
        <v>2014</v>
      </c>
      <c r="B876" s="38" t="s">
        <v>3386</v>
      </c>
      <c r="C876" s="15" t="s">
        <v>2490</v>
      </c>
      <c r="D876" s="29" t="s">
        <v>3382</v>
      </c>
      <c r="E876" s="29" t="s">
        <v>234</v>
      </c>
      <c r="F876" s="29" t="s">
        <v>722</v>
      </c>
      <c r="G876" s="36">
        <v>66</v>
      </c>
      <c r="H876" s="36">
        <v>46</v>
      </c>
      <c r="I876" s="36">
        <v>29</v>
      </c>
    </row>
    <row r="877" spans="1:9">
      <c r="A877" s="28">
        <v>2014</v>
      </c>
      <c r="B877" s="38" t="s">
        <v>3386</v>
      </c>
      <c r="C877" s="15" t="s">
        <v>2490</v>
      </c>
      <c r="D877" s="29" t="s">
        <v>3382</v>
      </c>
      <c r="E877" s="29" t="s">
        <v>234</v>
      </c>
      <c r="F877" s="29" t="s">
        <v>1932</v>
      </c>
      <c r="G877" s="36">
        <v>88</v>
      </c>
      <c r="H877" s="36">
        <v>48</v>
      </c>
      <c r="I877" s="36">
        <v>45</v>
      </c>
    </row>
    <row r="878" spans="1:9">
      <c r="A878" s="28">
        <v>2014</v>
      </c>
      <c r="B878" s="38" t="s">
        <v>3386</v>
      </c>
      <c r="C878" s="15" t="s">
        <v>2490</v>
      </c>
      <c r="D878" s="29" t="s">
        <v>3382</v>
      </c>
      <c r="E878" s="29" t="s">
        <v>234</v>
      </c>
      <c r="F878" s="29" t="s">
        <v>1935</v>
      </c>
      <c r="G878" s="36">
        <v>40</v>
      </c>
      <c r="H878" s="36">
        <v>37</v>
      </c>
      <c r="I878" s="36">
        <v>24</v>
      </c>
    </row>
    <row r="879" spans="1:9">
      <c r="A879" s="28">
        <v>2014</v>
      </c>
      <c r="B879" s="38" t="s">
        <v>3386</v>
      </c>
      <c r="C879" s="15" t="s">
        <v>2490</v>
      </c>
      <c r="D879" s="29" t="s">
        <v>3382</v>
      </c>
      <c r="E879" s="29" t="s">
        <v>234</v>
      </c>
      <c r="F879" s="29" t="s">
        <v>1944</v>
      </c>
      <c r="G879" s="36">
        <v>37</v>
      </c>
      <c r="H879" s="36">
        <v>30</v>
      </c>
      <c r="I879" s="36">
        <v>24</v>
      </c>
    </row>
    <row r="880" spans="1:9">
      <c r="A880" s="28">
        <v>2014</v>
      </c>
      <c r="B880" s="38" t="s">
        <v>3386</v>
      </c>
      <c r="C880" s="15" t="s">
        <v>2490</v>
      </c>
      <c r="D880" s="29" t="s">
        <v>3382</v>
      </c>
      <c r="E880" s="29" t="s">
        <v>1916</v>
      </c>
      <c r="F880" s="29" t="s">
        <v>92</v>
      </c>
      <c r="G880" s="36">
        <v>13</v>
      </c>
      <c r="H880" s="36">
        <v>9</v>
      </c>
      <c r="I880" s="36">
        <v>7</v>
      </c>
    </row>
    <row r="881" spans="1:9">
      <c r="A881" s="28">
        <v>2014</v>
      </c>
      <c r="B881" s="38" t="s">
        <v>3386</v>
      </c>
      <c r="C881" s="15" t="s">
        <v>2490</v>
      </c>
      <c r="D881" s="29" t="s">
        <v>3382</v>
      </c>
      <c r="E881" s="29" t="s">
        <v>1916</v>
      </c>
      <c r="F881" s="29" t="s">
        <v>89</v>
      </c>
      <c r="G881" s="36">
        <v>16</v>
      </c>
      <c r="H881" s="36">
        <v>13</v>
      </c>
      <c r="I881" s="36">
        <v>12</v>
      </c>
    </row>
    <row r="882" spans="1:9">
      <c r="A882" s="28">
        <v>2014</v>
      </c>
      <c r="B882" s="38" t="s">
        <v>3386</v>
      </c>
      <c r="C882" s="15" t="s">
        <v>2490</v>
      </c>
      <c r="D882" s="29" t="s">
        <v>3382</v>
      </c>
      <c r="E882" s="29" t="s">
        <v>1916</v>
      </c>
      <c r="F882" s="29" t="s">
        <v>90</v>
      </c>
      <c r="G882" s="36">
        <v>11</v>
      </c>
      <c r="H882" s="36">
        <v>8</v>
      </c>
      <c r="I882" s="36">
        <v>7</v>
      </c>
    </row>
    <row r="883" spans="1:9">
      <c r="A883" s="28">
        <v>2014</v>
      </c>
      <c r="B883" s="38" t="s">
        <v>3386</v>
      </c>
      <c r="C883" s="15" t="s">
        <v>2490</v>
      </c>
      <c r="D883" s="29" t="s">
        <v>3382</v>
      </c>
      <c r="E883" s="29" t="s">
        <v>1916</v>
      </c>
      <c r="F883" s="29" t="s">
        <v>91</v>
      </c>
      <c r="G883" s="36">
        <v>14</v>
      </c>
      <c r="H883" s="36">
        <v>14</v>
      </c>
      <c r="I883" s="36">
        <v>10</v>
      </c>
    </row>
    <row r="884" spans="1:9">
      <c r="A884" s="28">
        <v>2014</v>
      </c>
      <c r="B884" s="38" t="s">
        <v>3386</v>
      </c>
      <c r="C884" s="15" t="s">
        <v>2490</v>
      </c>
      <c r="D884" s="29" t="s">
        <v>3383</v>
      </c>
      <c r="E884" s="29" t="s">
        <v>234</v>
      </c>
      <c r="F884" s="29" t="s">
        <v>1990</v>
      </c>
      <c r="G884" s="36">
        <v>34</v>
      </c>
      <c r="H884" s="36">
        <v>27</v>
      </c>
      <c r="I884" s="36">
        <v>22</v>
      </c>
    </row>
    <row r="885" spans="1:9">
      <c r="A885" s="28">
        <v>2014</v>
      </c>
      <c r="B885" s="38" t="s">
        <v>3386</v>
      </c>
      <c r="C885" s="15" t="s">
        <v>2490</v>
      </c>
      <c r="D885" s="29" t="s">
        <v>3383</v>
      </c>
      <c r="E885" s="29" t="s">
        <v>234</v>
      </c>
      <c r="F885" s="29" t="s">
        <v>1925</v>
      </c>
      <c r="G885" s="36">
        <v>485</v>
      </c>
      <c r="H885" s="36">
        <v>337</v>
      </c>
      <c r="I885" s="36">
        <v>201</v>
      </c>
    </row>
    <row r="886" spans="1:9">
      <c r="A886" s="28">
        <v>2014</v>
      </c>
      <c r="B886" s="38" t="s">
        <v>3386</v>
      </c>
      <c r="C886" s="15" t="s">
        <v>2490</v>
      </c>
      <c r="D886" s="29" t="s">
        <v>3383</v>
      </c>
      <c r="E886" s="29" t="s">
        <v>234</v>
      </c>
      <c r="F886" s="29" t="s">
        <v>94</v>
      </c>
      <c r="G886" s="36">
        <v>151</v>
      </c>
      <c r="H886" s="36">
        <v>118</v>
      </c>
      <c r="I886" s="36">
        <v>90</v>
      </c>
    </row>
    <row r="887" spans="1:9">
      <c r="A887" s="28">
        <v>2014</v>
      </c>
      <c r="B887" s="38" t="s">
        <v>3386</v>
      </c>
      <c r="C887" s="15" t="s">
        <v>2490</v>
      </c>
      <c r="D887" s="29" t="s">
        <v>3383</v>
      </c>
      <c r="E887" s="29" t="s">
        <v>1916</v>
      </c>
      <c r="F887" s="29" t="s">
        <v>97</v>
      </c>
      <c r="G887" s="36">
        <v>46</v>
      </c>
      <c r="H887" s="36">
        <v>44</v>
      </c>
      <c r="I887" s="36">
        <v>36</v>
      </c>
    </row>
    <row r="888" spans="1:9">
      <c r="A888" s="28">
        <v>2014</v>
      </c>
      <c r="B888" s="38" t="s">
        <v>3386</v>
      </c>
      <c r="C888" s="15" t="s">
        <v>2490</v>
      </c>
      <c r="D888" s="29" t="s">
        <v>3383</v>
      </c>
      <c r="E888" s="29" t="s">
        <v>1916</v>
      </c>
      <c r="F888" s="29" t="s">
        <v>98</v>
      </c>
      <c r="G888" s="36">
        <v>20</v>
      </c>
      <c r="H888" s="36">
        <v>19</v>
      </c>
      <c r="I888" s="36">
        <v>15</v>
      </c>
    </row>
    <row r="889" spans="1:9">
      <c r="A889" s="28">
        <v>2014</v>
      </c>
      <c r="B889" s="38" t="s">
        <v>3386</v>
      </c>
      <c r="C889" s="15" t="s">
        <v>2490</v>
      </c>
      <c r="D889" s="29" t="s">
        <v>3383</v>
      </c>
      <c r="E889" s="29" t="s">
        <v>1916</v>
      </c>
      <c r="F889" s="29" t="s">
        <v>100</v>
      </c>
      <c r="G889" s="36">
        <v>16</v>
      </c>
      <c r="H889" s="36">
        <v>16</v>
      </c>
      <c r="I889" s="36">
        <v>10</v>
      </c>
    </row>
    <row r="890" spans="1:9">
      <c r="A890" s="28">
        <v>2014</v>
      </c>
      <c r="B890" s="38" t="s">
        <v>3386</v>
      </c>
      <c r="C890" s="15" t="s">
        <v>2490</v>
      </c>
      <c r="D890" s="29" t="s">
        <v>3383</v>
      </c>
      <c r="E890" s="29" t="s">
        <v>1916</v>
      </c>
      <c r="F890" s="29" t="s">
        <v>101</v>
      </c>
      <c r="G890" s="36">
        <v>36</v>
      </c>
      <c r="H890" s="36">
        <v>29</v>
      </c>
      <c r="I890" s="36">
        <v>29</v>
      </c>
    </row>
    <row r="891" spans="1:9">
      <c r="A891" s="28">
        <v>2014</v>
      </c>
      <c r="B891" s="38" t="s">
        <v>3386</v>
      </c>
      <c r="C891" s="15" t="s">
        <v>2490</v>
      </c>
      <c r="D891" s="29" t="s">
        <v>3384</v>
      </c>
      <c r="E891" s="29" t="s">
        <v>1916</v>
      </c>
      <c r="F891" s="29" t="s">
        <v>104</v>
      </c>
      <c r="G891" s="36">
        <v>2</v>
      </c>
      <c r="H891" s="36">
        <v>2</v>
      </c>
      <c r="I891" s="36">
        <v>2</v>
      </c>
    </row>
    <row r="892" spans="1:9">
      <c r="A892" s="28">
        <v>2014</v>
      </c>
      <c r="B892" s="38" t="s">
        <v>3386</v>
      </c>
      <c r="C892" s="15" t="s">
        <v>2490</v>
      </c>
      <c r="D892" s="29" t="s">
        <v>3384</v>
      </c>
      <c r="E892" s="29" t="s">
        <v>1916</v>
      </c>
      <c r="F892" s="29" t="s">
        <v>103</v>
      </c>
      <c r="G892" s="36">
        <v>5</v>
      </c>
      <c r="H892" s="36">
        <v>5</v>
      </c>
      <c r="I892" s="36">
        <v>3</v>
      </c>
    </row>
    <row r="893" spans="1:9">
      <c r="A893" s="28">
        <v>2014</v>
      </c>
      <c r="B893" s="38" t="s">
        <v>3386</v>
      </c>
      <c r="C893" s="15" t="s">
        <v>2490</v>
      </c>
      <c r="D893" s="29" t="s">
        <v>709</v>
      </c>
      <c r="E893" s="29" t="s">
        <v>234</v>
      </c>
      <c r="F893" s="29" t="s">
        <v>106</v>
      </c>
      <c r="G893" s="36">
        <v>32</v>
      </c>
      <c r="H893" s="36">
        <v>29</v>
      </c>
      <c r="I893" s="36">
        <v>24</v>
      </c>
    </row>
    <row r="894" spans="1:9">
      <c r="A894" s="28">
        <v>2014</v>
      </c>
      <c r="B894" s="38" t="s">
        <v>3386</v>
      </c>
      <c r="C894" s="15" t="s">
        <v>2490</v>
      </c>
      <c r="D894" s="29" t="s">
        <v>709</v>
      </c>
      <c r="E894" s="29" t="s">
        <v>1916</v>
      </c>
      <c r="F894" s="29" t="s">
        <v>107</v>
      </c>
      <c r="G894" s="36">
        <v>248</v>
      </c>
      <c r="H894" s="36">
        <v>200</v>
      </c>
      <c r="I894" s="36">
        <v>176</v>
      </c>
    </row>
    <row r="895" spans="1:9">
      <c r="A895" s="28">
        <v>2014</v>
      </c>
      <c r="B895" s="38" t="s">
        <v>3386</v>
      </c>
      <c r="C895" s="15" t="s">
        <v>2490</v>
      </c>
      <c r="D895" s="29" t="s">
        <v>1931</v>
      </c>
      <c r="E895" s="29" t="s">
        <v>234</v>
      </c>
      <c r="F895" s="29" t="s">
        <v>1931</v>
      </c>
      <c r="G895" s="36">
        <v>55</v>
      </c>
      <c r="H895" s="36">
        <v>51</v>
      </c>
      <c r="I895" s="36">
        <v>38</v>
      </c>
    </row>
    <row r="896" spans="1:9">
      <c r="A896" s="28">
        <v>2014</v>
      </c>
      <c r="B896" s="38" t="s">
        <v>3386</v>
      </c>
      <c r="C896" s="15" t="s">
        <v>2490</v>
      </c>
      <c r="D896" s="29" t="s">
        <v>1989</v>
      </c>
      <c r="E896" s="29" t="s">
        <v>234</v>
      </c>
      <c r="F896" s="29" t="s">
        <v>1929</v>
      </c>
      <c r="G896" s="36">
        <v>61</v>
      </c>
      <c r="H896" s="36">
        <v>45</v>
      </c>
      <c r="I896" s="36">
        <v>29</v>
      </c>
    </row>
    <row r="897" spans="1:9">
      <c r="A897" s="28">
        <v>2014</v>
      </c>
      <c r="B897" s="38" t="s">
        <v>3386</v>
      </c>
      <c r="C897" s="15" t="s">
        <v>2490</v>
      </c>
      <c r="D897" s="29" t="s">
        <v>1989</v>
      </c>
      <c r="E897" s="29" t="s">
        <v>1916</v>
      </c>
      <c r="F897" s="29" t="s">
        <v>120</v>
      </c>
      <c r="G897" s="36">
        <v>1</v>
      </c>
      <c r="H897" s="36">
        <v>1</v>
      </c>
      <c r="I897" s="36">
        <v>1</v>
      </c>
    </row>
    <row r="898" spans="1:9">
      <c r="A898" s="28">
        <v>2014</v>
      </c>
      <c r="B898" s="38" t="s">
        <v>3386</v>
      </c>
      <c r="C898" s="15" t="s">
        <v>2490</v>
      </c>
      <c r="D898" s="29" t="s">
        <v>1989</v>
      </c>
      <c r="E898" s="29" t="s">
        <v>1916</v>
      </c>
      <c r="F898" s="29" t="s">
        <v>116</v>
      </c>
      <c r="G898" s="36">
        <v>7</v>
      </c>
      <c r="H898" s="36">
        <v>7</v>
      </c>
      <c r="I898" s="36">
        <v>6</v>
      </c>
    </row>
    <row r="899" spans="1:9">
      <c r="A899" s="28">
        <v>2014</v>
      </c>
      <c r="B899" s="38" t="s">
        <v>3386</v>
      </c>
      <c r="C899" s="15" t="s">
        <v>2490</v>
      </c>
      <c r="D899" s="29" t="s">
        <v>1989</v>
      </c>
      <c r="E899" s="29" t="s">
        <v>1916</v>
      </c>
      <c r="F899" s="29" t="s">
        <v>117</v>
      </c>
      <c r="G899" s="36">
        <v>25</v>
      </c>
      <c r="H899" s="36">
        <v>20</v>
      </c>
      <c r="I899" s="36">
        <v>17</v>
      </c>
    </row>
    <row r="900" spans="1:9">
      <c r="A900" s="28">
        <v>2014</v>
      </c>
      <c r="B900" s="38" t="s">
        <v>3386</v>
      </c>
      <c r="C900" s="15" t="s">
        <v>2490</v>
      </c>
      <c r="D900" s="29" t="s">
        <v>1989</v>
      </c>
      <c r="E900" s="29" t="s">
        <v>1916</v>
      </c>
      <c r="F900" s="29" t="s">
        <v>118</v>
      </c>
      <c r="G900" s="36">
        <v>27</v>
      </c>
      <c r="H900" s="36">
        <v>22</v>
      </c>
      <c r="I900" s="36">
        <v>17</v>
      </c>
    </row>
    <row r="901" spans="1:9">
      <c r="A901" s="28">
        <v>2014</v>
      </c>
      <c r="B901" s="38" t="s">
        <v>3386</v>
      </c>
      <c r="C901" s="15" t="s">
        <v>2490</v>
      </c>
      <c r="D901" s="29" t="s">
        <v>1989</v>
      </c>
      <c r="E901" s="29" t="s">
        <v>1916</v>
      </c>
      <c r="F901" s="29" t="s">
        <v>119</v>
      </c>
      <c r="G901" s="36">
        <v>24</v>
      </c>
      <c r="H901" s="36">
        <v>20</v>
      </c>
      <c r="I901" s="36">
        <v>12</v>
      </c>
    </row>
    <row r="902" spans="1:9">
      <c r="A902" s="28">
        <v>2014</v>
      </c>
      <c r="B902" s="38" t="s">
        <v>3386</v>
      </c>
      <c r="C902" s="15" t="s">
        <v>2490</v>
      </c>
      <c r="D902" s="29" t="s">
        <v>1934</v>
      </c>
      <c r="E902" s="29" t="s">
        <v>234</v>
      </c>
      <c r="F902" s="29" t="s">
        <v>1934</v>
      </c>
      <c r="G902" s="36">
        <v>34</v>
      </c>
      <c r="H902" s="36">
        <v>31</v>
      </c>
      <c r="I902" s="36">
        <v>25</v>
      </c>
    </row>
    <row r="903" spans="1:9">
      <c r="A903" s="28">
        <v>2014</v>
      </c>
      <c r="B903" s="38" t="s">
        <v>3386</v>
      </c>
      <c r="C903" s="15" t="s">
        <v>2490</v>
      </c>
      <c r="D903" s="29" t="s">
        <v>1934</v>
      </c>
      <c r="E903" s="29" t="s">
        <v>234</v>
      </c>
      <c r="F903" s="29" t="s">
        <v>122</v>
      </c>
      <c r="G903" s="36">
        <v>9</v>
      </c>
      <c r="H903" s="36">
        <v>8</v>
      </c>
      <c r="I903" s="36">
        <v>6</v>
      </c>
    </row>
    <row r="904" spans="1:9">
      <c r="A904" s="28">
        <v>2014</v>
      </c>
      <c r="B904" s="38" t="s">
        <v>3386</v>
      </c>
      <c r="C904" s="15" t="s">
        <v>2490</v>
      </c>
      <c r="D904" s="29" t="s">
        <v>1934</v>
      </c>
      <c r="E904" s="29" t="s">
        <v>1916</v>
      </c>
      <c r="F904" s="29" t="s">
        <v>125</v>
      </c>
      <c r="G904" s="36">
        <v>3</v>
      </c>
      <c r="H904" s="36">
        <v>1</v>
      </c>
      <c r="I904" s="36">
        <v>1</v>
      </c>
    </row>
    <row r="905" spans="1:9">
      <c r="A905" s="28">
        <v>2014</v>
      </c>
      <c r="B905" s="38" t="s">
        <v>3386</v>
      </c>
      <c r="C905" s="15" t="s">
        <v>2490</v>
      </c>
      <c r="D905" s="29" t="s">
        <v>1934</v>
      </c>
      <c r="E905" s="29" t="s">
        <v>1916</v>
      </c>
      <c r="F905" s="29" t="s">
        <v>124</v>
      </c>
      <c r="G905" s="36">
        <v>16</v>
      </c>
      <c r="H905" s="36">
        <v>13</v>
      </c>
      <c r="I905" s="36">
        <v>12</v>
      </c>
    </row>
    <row r="906" spans="1:9">
      <c r="A906" s="28">
        <v>2014</v>
      </c>
      <c r="B906" s="38" t="s">
        <v>3386</v>
      </c>
      <c r="C906" s="15" t="s">
        <v>2490</v>
      </c>
      <c r="D906" s="29" t="s">
        <v>2498</v>
      </c>
      <c r="E906" s="29" t="s">
        <v>234</v>
      </c>
      <c r="F906" s="29" t="s">
        <v>1958</v>
      </c>
      <c r="G906" s="36">
        <v>328</v>
      </c>
      <c r="H906" s="36">
        <v>250</v>
      </c>
      <c r="I906" s="36">
        <v>131</v>
      </c>
    </row>
    <row r="907" spans="1:9">
      <c r="A907" s="28">
        <v>2014</v>
      </c>
      <c r="B907" s="38" t="s">
        <v>3386</v>
      </c>
      <c r="C907" s="15" t="s">
        <v>2490</v>
      </c>
      <c r="D907" s="29" t="s">
        <v>2498</v>
      </c>
      <c r="E907" s="29" t="s">
        <v>234</v>
      </c>
      <c r="F907" s="29" t="s">
        <v>1936</v>
      </c>
      <c r="G907" s="36">
        <v>87</v>
      </c>
      <c r="H907" s="36">
        <v>80</v>
      </c>
      <c r="I907" s="36">
        <v>51</v>
      </c>
    </row>
    <row r="908" spans="1:9">
      <c r="A908" s="28">
        <v>2014</v>
      </c>
      <c r="B908" s="38" t="s">
        <v>3386</v>
      </c>
      <c r="C908" s="15" t="s">
        <v>2490</v>
      </c>
      <c r="D908" s="29" t="s">
        <v>2498</v>
      </c>
      <c r="E908" s="29" t="s">
        <v>234</v>
      </c>
      <c r="F908" s="29" t="s">
        <v>1937</v>
      </c>
      <c r="G908" s="36">
        <v>133</v>
      </c>
      <c r="H908" s="36">
        <v>127</v>
      </c>
      <c r="I908" s="36">
        <v>68</v>
      </c>
    </row>
    <row r="909" spans="1:9">
      <c r="A909" s="28">
        <v>2014</v>
      </c>
      <c r="B909" s="38" t="s">
        <v>3386</v>
      </c>
      <c r="C909" s="15" t="s">
        <v>2490</v>
      </c>
      <c r="D909" s="29" t="s">
        <v>2498</v>
      </c>
      <c r="E909" s="29" t="s">
        <v>234</v>
      </c>
      <c r="F909" s="29" t="s">
        <v>1938</v>
      </c>
      <c r="G909" s="36">
        <v>573</v>
      </c>
      <c r="H909" s="36">
        <v>367</v>
      </c>
      <c r="I909" s="36">
        <v>188</v>
      </c>
    </row>
    <row r="910" spans="1:9">
      <c r="A910" s="28">
        <v>2014</v>
      </c>
      <c r="B910" s="38" t="s">
        <v>3386</v>
      </c>
      <c r="C910" s="15" t="s">
        <v>2490</v>
      </c>
      <c r="D910" s="29" t="s">
        <v>2498</v>
      </c>
      <c r="E910" s="29" t="s">
        <v>1916</v>
      </c>
      <c r="F910" s="29" t="s">
        <v>144</v>
      </c>
      <c r="G910" s="36">
        <v>11</v>
      </c>
      <c r="H910" s="36">
        <v>8</v>
      </c>
      <c r="I910" s="36">
        <v>2</v>
      </c>
    </row>
    <row r="911" spans="1:9">
      <c r="A911" s="28">
        <v>2014</v>
      </c>
      <c r="B911" s="38" t="s">
        <v>3386</v>
      </c>
      <c r="C911" s="15" t="s">
        <v>2490</v>
      </c>
      <c r="D911" s="29" t="s">
        <v>2498</v>
      </c>
      <c r="E911" s="29" t="s">
        <v>1916</v>
      </c>
      <c r="F911" s="29" t="s">
        <v>131</v>
      </c>
      <c r="G911" s="36">
        <v>45</v>
      </c>
      <c r="H911" s="36">
        <v>20</v>
      </c>
      <c r="I911" s="36">
        <v>18</v>
      </c>
    </row>
    <row r="912" spans="1:9">
      <c r="A912" s="28">
        <v>2014</v>
      </c>
      <c r="B912" s="38" t="s">
        <v>3386</v>
      </c>
      <c r="C912" s="15" t="s">
        <v>2490</v>
      </c>
      <c r="D912" s="29" t="s">
        <v>2498</v>
      </c>
      <c r="E912" s="29" t="s">
        <v>1916</v>
      </c>
      <c r="F912" s="29" t="s">
        <v>132</v>
      </c>
      <c r="G912" s="36">
        <v>12</v>
      </c>
      <c r="H912" s="36">
        <v>12</v>
      </c>
      <c r="I912" s="36">
        <v>9</v>
      </c>
    </row>
    <row r="913" spans="1:9">
      <c r="A913" s="28">
        <v>2014</v>
      </c>
      <c r="B913" s="38" t="s">
        <v>3386</v>
      </c>
      <c r="C913" s="15" t="s">
        <v>2490</v>
      </c>
      <c r="D913" s="29" t="s">
        <v>2498</v>
      </c>
      <c r="E913" s="29" t="s">
        <v>1916</v>
      </c>
      <c r="F913" s="29" t="s">
        <v>133</v>
      </c>
      <c r="G913" s="36">
        <v>29</v>
      </c>
      <c r="H913" s="36">
        <v>23</v>
      </c>
      <c r="I913" s="36">
        <v>17</v>
      </c>
    </row>
    <row r="914" spans="1:9">
      <c r="A914" s="28">
        <v>2014</v>
      </c>
      <c r="B914" s="38" t="s">
        <v>3386</v>
      </c>
      <c r="C914" s="15" t="s">
        <v>2490</v>
      </c>
      <c r="D914" s="29" t="s">
        <v>2498</v>
      </c>
      <c r="E914" s="29" t="s">
        <v>1916</v>
      </c>
      <c r="F914" s="29" t="s">
        <v>134</v>
      </c>
      <c r="G914" s="36">
        <v>15</v>
      </c>
      <c r="H914" s="36">
        <v>14</v>
      </c>
      <c r="I914" s="36">
        <v>14</v>
      </c>
    </row>
    <row r="915" spans="1:9">
      <c r="A915" s="28">
        <v>2014</v>
      </c>
      <c r="B915" s="38" t="s">
        <v>3386</v>
      </c>
      <c r="C915" s="15" t="s">
        <v>2490</v>
      </c>
      <c r="D915" s="29" t="s">
        <v>2498</v>
      </c>
      <c r="E915" s="29" t="s">
        <v>1916</v>
      </c>
      <c r="F915" s="29" t="s">
        <v>135</v>
      </c>
      <c r="G915" s="36">
        <v>15</v>
      </c>
      <c r="H915" s="36">
        <v>9</v>
      </c>
      <c r="I915" s="36">
        <v>7</v>
      </c>
    </row>
    <row r="916" spans="1:9">
      <c r="A916" s="28">
        <v>2014</v>
      </c>
      <c r="B916" s="38" t="s">
        <v>3386</v>
      </c>
      <c r="C916" s="15" t="s">
        <v>2490</v>
      </c>
      <c r="D916" s="29" t="s">
        <v>2498</v>
      </c>
      <c r="E916" s="29" t="s">
        <v>1916</v>
      </c>
      <c r="F916" s="29" t="s">
        <v>136</v>
      </c>
      <c r="G916" s="36">
        <v>16</v>
      </c>
      <c r="H916" s="36">
        <v>16</v>
      </c>
      <c r="I916" s="36">
        <v>11</v>
      </c>
    </row>
    <row r="917" spans="1:9">
      <c r="A917" s="28">
        <v>2014</v>
      </c>
      <c r="B917" s="38" t="s">
        <v>3386</v>
      </c>
      <c r="C917" s="15" t="s">
        <v>2490</v>
      </c>
      <c r="D917" s="29" t="s">
        <v>2498</v>
      </c>
      <c r="E917" s="29" t="s">
        <v>1916</v>
      </c>
      <c r="F917" s="29" t="s">
        <v>139</v>
      </c>
      <c r="G917" s="36">
        <v>8</v>
      </c>
      <c r="H917" s="36">
        <v>7</v>
      </c>
      <c r="I917" s="36">
        <v>5</v>
      </c>
    </row>
    <row r="918" spans="1:9">
      <c r="A918" s="28">
        <v>2014</v>
      </c>
      <c r="B918" s="38" t="s">
        <v>3386</v>
      </c>
      <c r="C918" s="15" t="s">
        <v>2490</v>
      </c>
      <c r="D918" s="29" t="s">
        <v>2498</v>
      </c>
      <c r="E918" s="29" t="s">
        <v>1916</v>
      </c>
      <c r="F918" s="29" t="s">
        <v>140</v>
      </c>
      <c r="G918" s="36">
        <v>32</v>
      </c>
      <c r="H918" s="36">
        <v>31</v>
      </c>
      <c r="I918" s="36">
        <v>20</v>
      </c>
    </row>
    <row r="919" spans="1:9">
      <c r="A919" s="28">
        <v>2014</v>
      </c>
      <c r="B919" s="38" t="s">
        <v>3386</v>
      </c>
      <c r="C919" s="15" t="s">
        <v>2490</v>
      </c>
      <c r="D919" s="29" t="s">
        <v>2498</v>
      </c>
      <c r="E919" s="29" t="s">
        <v>1916</v>
      </c>
      <c r="F919" s="29" t="s">
        <v>141</v>
      </c>
      <c r="G919" s="36">
        <v>26</v>
      </c>
      <c r="H919" s="36">
        <v>22</v>
      </c>
      <c r="I919" s="36">
        <v>14</v>
      </c>
    </row>
    <row r="920" spans="1:9">
      <c r="A920" s="28">
        <v>2014</v>
      </c>
      <c r="B920" s="38" t="s">
        <v>3386</v>
      </c>
      <c r="C920" s="15" t="s">
        <v>2490</v>
      </c>
      <c r="D920" s="29" t="s">
        <v>2498</v>
      </c>
      <c r="E920" s="29" t="s">
        <v>1916</v>
      </c>
      <c r="F920" s="29" t="s">
        <v>142</v>
      </c>
      <c r="G920" s="36">
        <v>20</v>
      </c>
      <c r="H920" s="36">
        <v>20</v>
      </c>
      <c r="I920" s="36">
        <v>11</v>
      </c>
    </row>
    <row r="921" spans="1:9">
      <c r="A921" s="28">
        <v>2014</v>
      </c>
      <c r="B921" s="38" t="s">
        <v>3386</v>
      </c>
      <c r="C921" s="15" t="s">
        <v>2490</v>
      </c>
      <c r="D921" s="29" t="s">
        <v>2498</v>
      </c>
      <c r="E921" s="29" t="s">
        <v>1916</v>
      </c>
      <c r="F921" s="29" t="s">
        <v>143</v>
      </c>
      <c r="G921" s="36">
        <v>10</v>
      </c>
      <c r="H921" s="36">
        <v>8</v>
      </c>
      <c r="I921" s="36">
        <v>7</v>
      </c>
    </row>
    <row r="922" spans="1:9">
      <c r="A922" s="28">
        <v>2014</v>
      </c>
      <c r="B922" s="38" t="s">
        <v>3386</v>
      </c>
      <c r="C922" s="15" t="s">
        <v>2490</v>
      </c>
      <c r="D922" s="29" t="s">
        <v>1948</v>
      </c>
      <c r="E922" s="29" t="s">
        <v>234</v>
      </c>
      <c r="F922" s="29" t="s">
        <v>1948</v>
      </c>
      <c r="G922" s="36">
        <v>1132</v>
      </c>
      <c r="H922" s="36">
        <v>152</v>
      </c>
      <c r="I922" s="36">
        <v>96</v>
      </c>
    </row>
    <row r="923" spans="1:9">
      <c r="A923" s="28">
        <v>2014</v>
      </c>
      <c r="B923" s="38" t="s">
        <v>3386</v>
      </c>
      <c r="C923" s="15" t="s">
        <v>2490</v>
      </c>
      <c r="D923" s="29" t="s">
        <v>1948</v>
      </c>
      <c r="E923" s="29" t="s">
        <v>1916</v>
      </c>
      <c r="F923" s="29" t="s">
        <v>147</v>
      </c>
      <c r="G923" s="36">
        <v>114</v>
      </c>
      <c r="H923" s="36">
        <v>6</v>
      </c>
      <c r="I923" s="36">
        <v>6</v>
      </c>
    </row>
    <row r="924" spans="1:9">
      <c r="A924" s="28">
        <v>2014</v>
      </c>
      <c r="B924" s="38" t="s">
        <v>3386</v>
      </c>
      <c r="C924" s="15" t="s">
        <v>2490</v>
      </c>
      <c r="D924" s="29" t="s">
        <v>1948</v>
      </c>
      <c r="E924" s="29" t="s">
        <v>1916</v>
      </c>
      <c r="F924" s="29" t="s">
        <v>148</v>
      </c>
      <c r="G924" s="36">
        <v>6</v>
      </c>
      <c r="H924" s="36">
        <v>2</v>
      </c>
      <c r="I924" s="36">
        <v>2</v>
      </c>
    </row>
    <row r="925" spans="1:9">
      <c r="A925" s="28">
        <v>2014</v>
      </c>
      <c r="B925" s="38" t="s">
        <v>3386</v>
      </c>
      <c r="C925" s="15" t="s">
        <v>2490</v>
      </c>
      <c r="D925" s="29" t="s">
        <v>1948</v>
      </c>
      <c r="E925" s="29" t="s">
        <v>1916</v>
      </c>
      <c r="F925" s="29" t="s">
        <v>151</v>
      </c>
      <c r="G925" s="36">
        <v>76</v>
      </c>
      <c r="H925" s="36">
        <v>2</v>
      </c>
      <c r="I925" s="36">
        <v>2</v>
      </c>
    </row>
    <row r="926" spans="1:9">
      <c r="A926" s="28">
        <v>2014</v>
      </c>
      <c r="B926" s="38" t="s">
        <v>3386</v>
      </c>
      <c r="C926" s="15" t="s">
        <v>2490</v>
      </c>
      <c r="D926" s="29" t="s">
        <v>1948</v>
      </c>
      <c r="E926" s="29" t="s">
        <v>1916</v>
      </c>
      <c r="F926" s="29" t="s">
        <v>154</v>
      </c>
      <c r="G926" s="36">
        <v>6</v>
      </c>
      <c r="H926" s="36">
        <v>1</v>
      </c>
      <c r="I926" s="36">
        <v>1</v>
      </c>
    </row>
    <row r="927" spans="1:9">
      <c r="A927" s="28">
        <v>2014</v>
      </c>
      <c r="B927" s="38" t="s">
        <v>3386</v>
      </c>
      <c r="C927" s="15" t="s">
        <v>2490</v>
      </c>
      <c r="D927" s="29" t="s">
        <v>1948</v>
      </c>
      <c r="E927" s="29" t="s">
        <v>1916</v>
      </c>
      <c r="F927" s="29" t="s">
        <v>155</v>
      </c>
      <c r="G927" s="36">
        <v>4</v>
      </c>
      <c r="H927" s="36">
        <v>2</v>
      </c>
      <c r="I927" s="36">
        <v>2</v>
      </c>
    </row>
    <row r="928" spans="1:9">
      <c r="A928" s="28">
        <v>2014</v>
      </c>
      <c r="B928" s="38" t="s">
        <v>3386</v>
      </c>
      <c r="C928" s="15" t="s">
        <v>2490</v>
      </c>
      <c r="D928" s="29" t="s">
        <v>1948</v>
      </c>
      <c r="E928" s="29" t="s">
        <v>1916</v>
      </c>
      <c r="F928" s="29" t="s">
        <v>157</v>
      </c>
      <c r="G928" s="36">
        <v>12</v>
      </c>
      <c r="H928" s="36">
        <v>3</v>
      </c>
      <c r="I928" s="36">
        <v>1</v>
      </c>
    </row>
    <row r="929" spans="1:9">
      <c r="A929" s="28">
        <v>2014</v>
      </c>
      <c r="B929" s="38" t="s">
        <v>3386</v>
      </c>
      <c r="C929" s="15" t="s">
        <v>2490</v>
      </c>
      <c r="D929" s="29" t="s">
        <v>1948</v>
      </c>
      <c r="E929" s="29" t="s">
        <v>1916</v>
      </c>
      <c r="F929" s="29" t="s">
        <v>160</v>
      </c>
      <c r="G929" s="36">
        <v>1</v>
      </c>
      <c r="H929" s="36">
        <v>0</v>
      </c>
      <c r="I929" s="36">
        <v>0</v>
      </c>
    </row>
    <row r="930" spans="1:9">
      <c r="A930" s="28">
        <v>2014</v>
      </c>
      <c r="B930" s="38" t="s">
        <v>3386</v>
      </c>
      <c r="C930" s="15" t="s">
        <v>2490</v>
      </c>
      <c r="D930" s="29" t="s">
        <v>1948</v>
      </c>
      <c r="E930" s="29" t="s">
        <v>1916</v>
      </c>
      <c r="F930" s="29" t="s">
        <v>161</v>
      </c>
      <c r="G930" s="36">
        <v>14</v>
      </c>
      <c r="H930" s="36">
        <v>5</v>
      </c>
      <c r="I930" s="36">
        <v>5</v>
      </c>
    </row>
    <row r="931" spans="1:9">
      <c r="A931" s="28">
        <v>2014</v>
      </c>
      <c r="B931" s="38" t="s">
        <v>3386</v>
      </c>
      <c r="C931" s="15" t="s">
        <v>2490</v>
      </c>
      <c r="D931" s="29" t="s">
        <v>1948</v>
      </c>
      <c r="E931" s="29" t="s">
        <v>1916</v>
      </c>
      <c r="F931" s="29" t="s">
        <v>162</v>
      </c>
      <c r="G931" s="36">
        <v>4</v>
      </c>
      <c r="H931" s="36">
        <v>4</v>
      </c>
      <c r="I931" s="36">
        <v>4</v>
      </c>
    </row>
    <row r="932" spans="1:9">
      <c r="A932" s="28">
        <v>2014</v>
      </c>
      <c r="B932" s="38" t="s">
        <v>3386</v>
      </c>
      <c r="C932" s="15" t="s">
        <v>2490</v>
      </c>
      <c r="D932" s="29" t="s">
        <v>1948</v>
      </c>
      <c r="E932" s="29" t="s">
        <v>1916</v>
      </c>
      <c r="F932" s="29" t="s">
        <v>163</v>
      </c>
      <c r="G932" s="36">
        <v>123</v>
      </c>
      <c r="H932" s="36">
        <v>9</v>
      </c>
      <c r="I932" s="36">
        <v>8</v>
      </c>
    </row>
    <row r="933" spans="1:9">
      <c r="A933" s="28">
        <v>2014</v>
      </c>
      <c r="B933" s="38" t="s">
        <v>3386</v>
      </c>
      <c r="C933" s="15" t="s">
        <v>2490</v>
      </c>
      <c r="D933" s="29" t="s">
        <v>1948</v>
      </c>
      <c r="E933" s="29" t="s">
        <v>1916</v>
      </c>
      <c r="F933" s="29" t="s">
        <v>164</v>
      </c>
      <c r="G933" s="36">
        <v>2</v>
      </c>
      <c r="H933" s="36">
        <v>1</v>
      </c>
      <c r="I933" s="36">
        <v>1</v>
      </c>
    </row>
    <row r="934" spans="1:9">
      <c r="A934" s="28">
        <v>2014</v>
      </c>
      <c r="B934" s="38" t="s">
        <v>3386</v>
      </c>
      <c r="C934" s="15" t="s">
        <v>2490</v>
      </c>
      <c r="D934" s="29" t="s">
        <v>1948</v>
      </c>
      <c r="E934" s="29" t="s">
        <v>1916</v>
      </c>
      <c r="F934" s="29" t="s">
        <v>165</v>
      </c>
      <c r="G934" s="36">
        <v>1</v>
      </c>
      <c r="H934" s="36">
        <v>0</v>
      </c>
      <c r="I934" s="36">
        <v>0</v>
      </c>
    </row>
    <row r="935" spans="1:9">
      <c r="A935" s="28">
        <v>2014</v>
      </c>
      <c r="B935" s="38" t="s">
        <v>3386</v>
      </c>
      <c r="C935" s="15" t="s">
        <v>2490</v>
      </c>
      <c r="D935" s="29" t="s">
        <v>1948</v>
      </c>
      <c r="E935" s="29" t="s">
        <v>1916</v>
      </c>
      <c r="F935" s="29" t="s">
        <v>166</v>
      </c>
      <c r="G935" s="36">
        <v>1</v>
      </c>
      <c r="H935" s="36">
        <v>1</v>
      </c>
      <c r="I935" s="36">
        <v>1</v>
      </c>
    </row>
    <row r="936" spans="1:9">
      <c r="A936" s="28">
        <v>2014</v>
      </c>
      <c r="B936" s="38" t="s">
        <v>3386</v>
      </c>
      <c r="C936" s="15" t="s">
        <v>2490</v>
      </c>
      <c r="D936" s="29" t="s">
        <v>1948</v>
      </c>
      <c r="E936" s="29" t="s">
        <v>1916</v>
      </c>
      <c r="F936" s="29" t="s">
        <v>167</v>
      </c>
      <c r="G936" s="36">
        <v>27</v>
      </c>
      <c r="H936" s="36">
        <v>2</v>
      </c>
      <c r="I936" s="36">
        <v>2</v>
      </c>
    </row>
    <row r="937" spans="1:9">
      <c r="A937" s="28">
        <v>2014</v>
      </c>
      <c r="B937" s="38" t="s">
        <v>3386</v>
      </c>
      <c r="C937" s="15" t="s">
        <v>2490</v>
      </c>
      <c r="D937" s="29" t="s">
        <v>1948</v>
      </c>
      <c r="E937" s="29" t="s">
        <v>1916</v>
      </c>
      <c r="F937" s="29" t="s">
        <v>168</v>
      </c>
      <c r="G937" s="36">
        <v>15</v>
      </c>
      <c r="H937" s="36">
        <v>1</v>
      </c>
      <c r="I937" s="36">
        <v>1</v>
      </c>
    </row>
    <row r="938" spans="1:9">
      <c r="A938" s="28">
        <v>2014</v>
      </c>
      <c r="B938" s="38" t="s">
        <v>3386</v>
      </c>
      <c r="C938" s="15" t="s">
        <v>2490</v>
      </c>
      <c r="D938" s="29" t="s">
        <v>1948</v>
      </c>
      <c r="E938" s="29" t="s">
        <v>1916</v>
      </c>
      <c r="F938" s="29" t="s">
        <v>169</v>
      </c>
      <c r="G938" s="36">
        <v>2</v>
      </c>
      <c r="H938" s="36">
        <v>1</v>
      </c>
      <c r="I938" s="36">
        <v>1</v>
      </c>
    </row>
    <row r="939" spans="1:9">
      <c r="A939" s="28">
        <v>2014</v>
      </c>
      <c r="B939" s="38" t="s">
        <v>3386</v>
      </c>
      <c r="C939" s="15" t="s">
        <v>2490</v>
      </c>
      <c r="D939" s="29" t="s">
        <v>1948</v>
      </c>
      <c r="E939" s="29" t="s">
        <v>1916</v>
      </c>
      <c r="F939" s="29" t="s">
        <v>170</v>
      </c>
      <c r="G939" s="36">
        <v>48</v>
      </c>
      <c r="H939" s="36">
        <v>8</v>
      </c>
      <c r="I939" s="36">
        <v>7</v>
      </c>
    </row>
    <row r="940" spans="1:9">
      <c r="A940" s="28">
        <v>2014</v>
      </c>
      <c r="B940" s="38" t="s">
        <v>3386</v>
      </c>
      <c r="C940" s="15" t="s">
        <v>2490</v>
      </c>
      <c r="D940" s="29" t="s">
        <v>1948</v>
      </c>
      <c r="E940" s="29" t="s">
        <v>1916</v>
      </c>
      <c r="F940" s="29" t="s">
        <v>171</v>
      </c>
      <c r="G940" s="36">
        <v>69</v>
      </c>
      <c r="H940" s="36">
        <v>2</v>
      </c>
      <c r="I940" s="36">
        <v>2</v>
      </c>
    </row>
    <row r="941" spans="1:9">
      <c r="A941" s="28">
        <v>2014</v>
      </c>
      <c r="B941" s="38" t="s">
        <v>3386</v>
      </c>
      <c r="C941" s="15" t="s">
        <v>2490</v>
      </c>
      <c r="D941" s="29" t="s">
        <v>1948</v>
      </c>
      <c r="E941" s="29" t="s">
        <v>1916</v>
      </c>
      <c r="F941" s="29" t="s">
        <v>172</v>
      </c>
      <c r="G941" s="36">
        <v>10</v>
      </c>
      <c r="H941" s="36">
        <v>1</v>
      </c>
      <c r="I941" s="36">
        <v>1</v>
      </c>
    </row>
    <row r="942" spans="1:9">
      <c r="A942" s="28">
        <v>2014</v>
      </c>
      <c r="B942" s="38" t="s">
        <v>3386</v>
      </c>
      <c r="C942" s="15" t="s">
        <v>2490</v>
      </c>
      <c r="D942" s="29" t="s">
        <v>1948</v>
      </c>
      <c r="E942" s="29" t="s">
        <v>1916</v>
      </c>
      <c r="F942" s="29" t="s">
        <v>173</v>
      </c>
      <c r="G942" s="36">
        <v>86</v>
      </c>
      <c r="H942" s="36">
        <v>12</v>
      </c>
      <c r="I942" s="36">
        <v>12</v>
      </c>
    </row>
    <row r="943" spans="1:9">
      <c r="A943" s="28">
        <v>2014</v>
      </c>
      <c r="B943" s="38" t="s">
        <v>3386</v>
      </c>
      <c r="C943" s="15" t="s">
        <v>2490</v>
      </c>
      <c r="D943" s="29" t="s">
        <v>1948</v>
      </c>
      <c r="E943" s="29" t="s">
        <v>1916</v>
      </c>
      <c r="F943" s="29" t="s">
        <v>174</v>
      </c>
      <c r="G943" s="36">
        <v>4</v>
      </c>
      <c r="H943" s="36">
        <v>4</v>
      </c>
      <c r="I943" s="36">
        <v>4</v>
      </c>
    </row>
    <row r="944" spans="1:9">
      <c r="A944" s="28">
        <v>2014</v>
      </c>
      <c r="B944" s="38" t="s">
        <v>3386</v>
      </c>
      <c r="C944" s="15" t="s">
        <v>2490</v>
      </c>
      <c r="D944" s="29" t="s">
        <v>1948</v>
      </c>
      <c r="E944" s="29" t="s">
        <v>1916</v>
      </c>
      <c r="F944" s="29" t="s">
        <v>176</v>
      </c>
      <c r="G944" s="36">
        <v>35</v>
      </c>
      <c r="H944" s="36">
        <v>5</v>
      </c>
      <c r="I944" s="36">
        <v>5</v>
      </c>
    </row>
    <row r="945" spans="1:9">
      <c r="A945" s="28">
        <v>2014</v>
      </c>
      <c r="B945" s="38" t="s">
        <v>3386</v>
      </c>
      <c r="C945" s="15" t="s">
        <v>2490</v>
      </c>
      <c r="D945" s="29" t="s">
        <v>1948</v>
      </c>
      <c r="E945" s="29" t="s">
        <v>1916</v>
      </c>
      <c r="F945" s="29" t="s">
        <v>177</v>
      </c>
      <c r="G945" s="36">
        <v>73</v>
      </c>
      <c r="H945" s="36">
        <v>3</v>
      </c>
      <c r="I945" s="36">
        <v>3</v>
      </c>
    </row>
    <row r="946" spans="1:9">
      <c r="A946" s="28">
        <v>2014</v>
      </c>
      <c r="B946" s="38" t="s">
        <v>3386</v>
      </c>
      <c r="C946" s="15" t="s">
        <v>2490</v>
      </c>
      <c r="D946" s="29" t="s">
        <v>1948</v>
      </c>
      <c r="E946" s="29" t="s">
        <v>1916</v>
      </c>
      <c r="F946" s="29" t="s">
        <v>178</v>
      </c>
      <c r="G946" s="36">
        <v>40</v>
      </c>
      <c r="H946" s="36">
        <v>2</v>
      </c>
      <c r="I946" s="36">
        <v>2</v>
      </c>
    </row>
    <row r="947" spans="1:9">
      <c r="A947" s="28">
        <v>2014</v>
      </c>
      <c r="B947" s="38" t="s">
        <v>3386</v>
      </c>
      <c r="C947" s="15" t="s">
        <v>2490</v>
      </c>
      <c r="D947" s="29" t="s">
        <v>1948</v>
      </c>
      <c r="E947" s="29" t="s">
        <v>1916</v>
      </c>
      <c r="F947" s="29" t="s">
        <v>180</v>
      </c>
      <c r="G947" s="36">
        <v>23</v>
      </c>
      <c r="H947" s="36">
        <v>12</v>
      </c>
      <c r="I947" s="36">
        <v>12</v>
      </c>
    </row>
    <row r="948" spans="1:9">
      <c r="A948" s="28">
        <v>2014</v>
      </c>
      <c r="B948" s="38" t="s">
        <v>3386</v>
      </c>
      <c r="C948" s="15" t="s">
        <v>2490</v>
      </c>
      <c r="D948" s="29" t="s">
        <v>1949</v>
      </c>
      <c r="E948" s="29" t="s">
        <v>234</v>
      </c>
      <c r="F948" s="29" t="s">
        <v>1949</v>
      </c>
      <c r="G948" s="36">
        <v>140</v>
      </c>
      <c r="H948" s="36">
        <v>84</v>
      </c>
      <c r="I948" s="36">
        <v>67</v>
      </c>
    </row>
    <row r="949" spans="1:9">
      <c r="A949" s="28">
        <v>2014</v>
      </c>
      <c r="B949" s="38" t="s">
        <v>3386</v>
      </c>
      <c r="C949" s="15" t="s">
        <v>2490</v>
      </c>
      <c r="D949" s="29" t="s">
        <v>1949</v>
      </c>
      <c r="E949" s="29" t="s">
        <v>1916</v>
      </c>
      <c r="F949" s="29" t="s">
        <v>184</v>
      </c>
      <c r="G949" s="36">
        <v>32</v>
      </c>
      <c r="H949" s="36">
        <v>9</v>
      </c>
      <c r="I949" s="36">
        <v>7</v>
      </c>
    </row>
    <row r="950" spans="1:9">
      <c r="A950" s="28">
        <v>2014</v>
      </c>
      <c r="B950" s="38" t="s">
        <v>3386</v>
      </c>
      <c r="C950" s="15" t="s">
        <v>2490</v>
      </c>
      <c r="D950" s="29" t="s">
        <v>1949</v>
      </c>
      <c r="E950" s="29" t="s">
        <v>1916</v>
      </c>
      <c r="F950" s="29" t="s">
        <v>185</v>
      </c>
      <c r="G950" s="36">
        <v>14</v>
      </c>
      <c r="H950" s="36">
        <v>9</v>
      </c>
      <c r="I950" s="36">
        <v>8</v>
      </c>
    </row>
    <row r="951" spans="1:9">
      <c r="A951" s="28">
        <v>2014</v>
      </c>
      <c r="B951" s="38" t="s">
        <v>3386</v>
      </c>
      <c r="C951" s="15" t="s">
        <v>2490</v>
      </c>
      <c r="D951" s="29" t="s">
        <v>1949</v>
      </c>
      <c r="E951" s="29" t="s">
        <v>1916</v>
      </c>
      <c r="F951" s="29" t="s">
        <v>186</v>
      </c>
      <c r="G951" s="36">
        <v>9</v>
      </c>
      <c r="H951" s="36">
        <v>8</v>
      </c>
      <c r="I951" s="36">
        <v>8</v>
      </c>
    </row>
    <row r="952" spans="1:9">
      <c r="A952" s="28">
        <v>2014</v>
      </c>
      <c r="B952" s="38" t="s">
        <v>3386</v>
      </c>
      <c r="C952" s="15" t="s">
        <v>2490</v>
      </c>
      <c r="D952" s="29" t="s">
        <v>1949</v>
      </c>
      <c r="E952" s="29" t="s">
        <v>1916</v>
      </c>
      <c r="F952" s="29" t="s">
        <v>187</v>
      </c>
      <c r="G952" s="36">
        <v>26</v>
      </c>
      <c r="H952" s="36">
        <v>6</v>
      </c>
      <c r="I952" s="36">
        <v>6</v>
      </c>
    </row>
    <row r="953" spans="1:9">
      <c r="A953" s="28">
        <v>2014</v>
      </c>
      <c r="B953" s="38" t="s">
        <v>3386</v>
      </c>
      <c r="C953" s="15" t="s">
        <v>2490</v>
      </c>
      <c r="D953" s="29" t="s">
        <v>1949</v>
      </c>
      <c r="E953" s="29" t="s">
        <v>1916</v>
      </c>
      <c r="F953" s="29" t="s">
        <v>188</v>
      </c>
      <c r="G953" s="36">
        <v>20</v>
      </c>
      <c r="H953" s="36">
        <v>10</v>
      </c>
      <c r="I953" s="36">
        <v>10</v>
      </c>
    </row>
    <row r="954" spans="1:9">
      <c r="A954" s="28">
        <v>2014</v>
      </c>
      <c r="B954" s="38" t="s">
        <v>3386</v>
      </c>
      <c r="C954" s="15" t="s">
        <v>2490</v>
      </c>
      <c r="D954" s="29" t="s">
        <v>1949</v>
      </c>
      <c r="E954" s="29" t="s">
        <v>1916</v>
      </c>
      <c r="F954" s="29" t="s">
        <v>189</v>
      </c>
      <c r="G954" s="36">
        <v>20</v>
      </c>
      <c r="H954" s="36">
        <v>12</v>
      </c>
      <c r="I954" s="36">
        <v>12</v>
      </c>
    </row>
    <row r="955" spans="1:9">
      <c r="A955" s="28">
        <v>2014</v>
      </c>
      <c r="B955" s="38" t="s">
        <v>3386</v>
      </c>
      <c r="C955" s="15" t="s">
        <v>2490</v>
      </c>
      <c r="D955" s="29" t="s">
        <v>1949</v>
      </c>
      <c r="E955" s="29" t="s">
        <v>1916</v>
      </c>
      <c r="F955" s="29" t="s">
        <v>190</v>
      </c>
      <c r="G955" s="36">
        <v>37</v>
      </c>
      <c r="H955" s="36">
        <v>12</v>
      </c>
      <c r="I955" s="36">
        <v>12</v>
      </c>
    </row>
    <row r="956" spans="1:9">
      <c r="A956" s="28">
        <v>2014</v>
      </c>
      <c r="B956" s="38" t="s">
        <v>3386</v>
      </c>
      <c r="C956" s="15" t="s">
        <v>2490</v>
      </c>
      <c r="D956" s="29" t="s">
        <v>730</v>
      </c>
      <c r="E956" s="29" t="s">
        <v>234</v>
      </c>
      <c r="F956" s="29" t="s">
        <v>730</v>
      </c>
      <c r="G956" s="36">
        <v>296</v>
      </c>
      <c r="H956" s="36">
        <v>209</v>
      </c>
      <c r="I956" s="36">
        <v>142</v>
      </c>
    </row>
    <row r="957" spans="1:9">
      <c r="A957" s="28">
        <v>2014</v>
      </c>
      <c r="B957" s="38" t="s">
        <v>3386</v>
      </c>
      <c r="C957" s="15" t="s">
        <v>2490</v>
      </c>
      <c r="D957" s="29" t="s">
        <v>730</v>
      </c>
      <c r="E957" s="29" t="s">
        <v>1916</v>
      </c>
      <c r="F957" s="29" t="s">
        <v>193</v>
      </c>
      <c r="G957" s="36">
        <v>3</v>
      </c>
      <c r="H957" s="36">
        <v>3</v>
      </c>
      <c r="I957" s="36">
        <v>3</v>
      </c>
    </row>
    <row r="958" spans="1:9">
      <c r="A958" s="28">
        <v>2014</v>
      </c>
      <c r="B958" s="38" t="s">
        <v>3386</v>
      </c>
      <c r="C958" s="15" t="s">
        <v>2490</v>
      </c>
      <c r="D958" s="29" t="s">
        <v>1945</v>
      </c>
      <c r="E958" s="29" t="s">
        <v>234</v>
      </c>
      <c r="F958" s="29" t="s">
        <v>1945</v>
      </c>
      <c r="G958" s="36">
        <v>34</v>
      </c>
      <c r="H958" s="36">
        <v>27</v>
      </c>
      <c r="I958" s="36">
        <v>25</v>
      </c>
    </row>
    <row r="959" spans="1:9">
      <c r="A959" s="28">
        <v>2014</v>
      </c>
      <c r="B959" s="38" t="s">
        <v>3386</v>
      </c>
      <c r="C959" s="15" t="s">
        <v>2490</v>
      </c>
      <c r="D959" s="29" t="s">
        <v>1945</v>
      </c>
      <c r="E959" s="29" t="s">
        <v>234</v>
      </c>
      <c r="F959" s="29" t="s">
        <v>196</v>
      </c>
      <c r="G959" s="36">
        <v>11</v>
      </c>
      <c r="H959" s="36">
        <v>11</v>
      </c>
      <c r="I959" s="36">
        <v>9</v>
      </c>
    </row>
    <row r="960" spans="1:9">
      <c r="A960" s="28">
        <v>2014</v>
      </c>
      <c r="B960" s="38" t="s">
        <v>3386</v>
      </c>
      <c r="C960" s="15" t="s">
        <v>2490</v>
      </c>
      <c r="D960" s="29" t="s">
        <v>1945</v>
      </c>
      <c r="E960" s="29" t="s">
        <v>1916</v>
      </c>
      <c r="F960" s="29" t="s">
        <v>199</v>
      </c>
      <c r="G960" s="36">
        <v>2</v>
      </c>
      <c r="H960" s="36">
        <v>2</v>
      </c>
      <c r="I960" s="36">
        <v>1</v>
      </c>
    </row>
    <row r="961" spans="1:9">
      <c r="A961" s="28">
        <v>2014</v>
      </c>
      <c r="B961" s="38" t="s">
        <v>3386</v>
      </c>
      <c r="C961" s="15" t="s">
        <v>2490</v>
      </c>
      <c r="D961" s="29" t="s">
        <v>1945</v>
      </c>
      <c r="E961" s="29" t="s">
        <v>1916</v>
      </c>
      <c r="F961" s="29" t="s">
        <v>198</v>
      </c>
      <c r="G961" s="36">
        <v>8</v>
      </c>
      <c r="H961" s="36">
        <v>8</v>
      </c>
      <c r="I961" s="36">
        <v>8</v>
      </c>
    </row>
    <row r="962" spans="1:9">
      <c r="A962" s="28">
        <v>2014</v>
      </c>
      <c r="B962" s="38" t="s">
        <v>3386</v>
      </c>
      <c r="C962" s="15" t="s">
        <v>2490</v>
      </c>
      <c r="D962" s="29" t="s">
        <v>200</v>
      </c>
      <c r="E962" s="29" t="s">
        <v>1916</v>
      </c>
      <c r="F962" s="29" t="s">
        <v>202</v>
      </c>
      <c r="G962" s="36">
        <v>14</v>
      </c>
      <c r="H962" s="36">
        <v>13</v>
      </c>
      <c r="I962" s="36">
        <v>10</v>
      </c>
    </row>
    <row r="963" spans="1:9">
      <c r="A963" s="28">
        <v>2014</v>
      </c>
      <c r="B963" s="29" t="s">
        <v>3387</v>
      </c>
      <c r="C963" s="15" t="s">
        <v>2490</v>
      </c>
      <c r="D963" s="29" t="s">
        <v>1988</v>
      </c>
      <c r="E963" s="29" t="s">
        <v>234</v>
      </c>
      <c r="F963" s="29" t="s">
        <v>700</v>
      </c>
      <c r="G963" s="36">
        <v>361</v>
      </c>
      <c r="H963" s="36">
        <v>200</v>
      </c>
      <c r="I963" s="36">
        <v>132</v>
      </c>
    </row>
    <row r="964" spans="1:9">
      <c r="A964" s="28">
        <v>2014</v>
      </c>
      <c r="B964" s="29" t="s">
        <v>3387</v>
      </c>
      <c r="C964" s="15" t="s">
        <v>2490</v>
      </c>
      <c r="D964" s="29" t="s">
        <v>1988</v>
      </c>
      <c r="E964" s="29" t="s">
        <v>234</v>
      </c>
      <c r="F964" s="29" t="s">
        <v>1928</v>
      </c>
      <c r="G964" s="36">
        <v>212</v>
      </c>
      <c r="H964" s="36">
        <v>180</v>
      </c>
      <c r="I964" s="36">
        <v>124</v>
      </c>
    </row>
    <row r="965" spans="1:9">
      <c r="A965" s="28">
        <v>2014</v>
      </c>
      <c r="B965" s="29" t="s">
        <v>3387</v>
      </c>
      <c r="C965" s="15" t="s">
        <v>2490</v>
      </c>
      <c r="D965" s="29" t="s">
        <v>1988</v>
      </c>
      <c r="E965" s="29" t="s">
        <v>1916</v>
      </c>
      <c r="F965" s="29" t="s">
        <v>9</v>
      </c>
      <c r="G965" s="36">
        <v>9</v>
      </c>
      <c r="H965" s="36">
        <v>9</v>
      </c>
      <c r="I965" s="36">
        <v>8</v>
      </c>
    </row>
    <row r="966" spans="1:9">
      <c r="A966" s="28">
        <v>2014</v>
      </c>
      <c r="B966" s="29" t="s">
        <v>3387</v>
      </c>
      <c r="C966" s="15" t="s">
        <v>2490</v>
      </c>
      <c r="D966" s="29" t="s">
        <v>698</v>
      </c>
      <c r="E966" s="29" t="s">
        <v>234</v>
      </c>
      <c r="F966" s="29" t="s">
        <v>1920</v>
      </c>
      <c r="G966" s="36">
        <v>97</v>
      </c>
      <c r="H966" s="36">
        <v>54</v>
      </c>
      <c r="I966" s="36">
        <v>50</v>
      </c>
    </row>
    <row r="967" spans="1:9">
      <c r="A967" s="28">
        <v>2014</v>
      </c>
      <c r="B967" s="29" t="s">
        <v>3387</v>
      </c>
      <c r="C967" s="15" t="s">
        <v>2490</v>
      </c>
      <c r="D967" s="29" t="s">
        <v>698</v>
      </c>
      <c r="E967" s="29" t="s">
        <v>234</v>
      </c>
      <c r="F967" s="29" t="s">
        <v>1921</v>
      </c>
      <c r="G967" s="36">
        <v>164</v>
      </c>
      <c r="H967" s="36">
        <v>106</v>
      </c>
      <c r="I967" s="36">
        <v>85</v>
      </c>
    </row>
    <row r="968" spans="1:9">
      <c r="A968" s="28">
        <v>2014</v>
      </c>
      <c r="B968" s="29" t="s">
        <v>3387</v>
      </c>
      <c r="C968" s="15" t="s">
        <v>2490</v>
      </c>
      <c r="D968" s="29" t="s">
        <v>698</v>
      </c>
      <c r="E968" s="29" t="s">
        <v>234</v>
      </c>
      <c r="F968" s="29" t="s">
        <v>1933</v>
      </c>
      <c r="G968" s="36">
        <v>173</v>
      </c>
      <c r="H968" s="36">
        <v>56</v>
      </c>
      <c r="I968" s="36">
        <v>50</v>
      </c>
    </row>
    <row r="969" spans="1:9">
      <c r="A969" s="28">
        <v>2014</v>
      </c>
      <c r="B969" s="29" t="s">
        <v>3387</v>
      </c>
      <c r="C969" s="15" t="s">
        <v>2490</v>
      </c>
      <c r="D969" s="29" t="s">
        <v>698</v>
      </c>
      <c r="E969" s="29" t="s">
        <v>1916</v>
      </c>
      <c r="F969" s="29" t="s">
        <v>15</v>
      </c>
      <c r="G969" s="36">
        <v>8</v>
      </c>
      <c r="H969" s="36">
        <v>8</v>
      </c>
      <c r="I969" s="36">
        <v>7</v>
      </c>
    </row>
    <row r="970" spans="1:9">
      <c r="A970" s="28">
        <v>2014</v>
      </c>
      <c r="B970" s="29" t="s">
        <v>3387</v>
      </c>
      <c r="C970" s="15" t="s">
        <v>2490</v>
      </c>
      <c r="D970" s="29" t="s">
        <v>698</v>
      </c>
      <c r="E970" s="29" t="s">
        <v>1916</v>
      </c>
      <c r="F970" s="29" t="s">
        <v>17</v>
      </c>
      <c r="G970" s="36">
        <v>1</v>
      </c>
      <c r="H970" s="36">
        <v>1</v>
      </c>
      <c r="I970" s="36">
        <v>1</v>
      </c>
    </row>
    <row r="971" spans="1:9">
      <c r="A971" s="28">
        <v>2014</v>
      </c>
      <c r="B971" s="29" t="s">
        <v>3387</v>
      </c>
      <c r="C971" s="15" t="s">
        <v>2490</v>
      </c>
      <c r="D971" s="29" t="s">
        <v>1987</v>
      </c>
      <c r="E971" s="29" t="s">
        <v>234</v>
      </c>
      <c r="F971" s="29" t="s">
        <v>1922</v>
      </c>
      <c r="G971" s="36">
        <v>3</v>
      </c>
      <c r="H971" s="36">
        <v>3</v>
      </c>
      <c r="I971" s="36">
        <v>0</v>
      </c>
    </row>
    <row r="972" spans="1:9">
      <c r="A972" s="28">
        <v>2014</v>
      </c>
      <c r="B972" s="29" t="s">
        <v>3387</v>
      </c>
      <c r="C972" s="15" t="s">
        <v>2490</v>
      </c>
      <c r="D972" s="29" t="s">
        <v>1987</v>
      </c>
      <c r="E972" s="29" t="s">
        <v>234</v>
      </c>
      <c r="F972" s="29" t="s">
        <v>1923</v>
      </c>
      <c r="G972" s="36">
        <v>76</v>
      </c>
      <c r="H972" s="36">
        <v>65</v>
      </c>
      <c r="I972" s="36">
        <v>41</v>
      </c>
    </row>
    <row r="973" spans="1:9">
      <c r="A973" s="28">
        <v>2014</v>
      </c>
      <c r="B973" s="29" t="s">
        <v>3387</v>
      </c>
      <c r="C973" s="15" t="s">
        <v>2490</v>
      </c>
      <c r="D973" s="29" t="s">
        <v>1987</v>
      </c>
      <c r="E973" s="29" t="s">
        <v>234</v>
      </c>
      <c r="F973" s="29" t="s">
        <v>1940</v>
      </c>
      <c r="G973" s="36">
        <v>15</v>
      </c>
      <c r="H973" s="36">
        <v>13</v>
      </c>
      <c r="I973" s="36">
        <v>7</v>
      </c>
    </row>
    <row r="974" spans="1:9">
      <c r="A974" s="28">
        <v>2014</v>
      </c>
      <c r="B974" s="29" t="s">
        <v>3387</v>
      </c>
      <c r="C974" s="15" t="s">
        <v>2490</v>
      </c>
      <c r="D974" s="29" t="s">
        <v>1987</v>
      </c>
      <c r="E974" s="29" t="s">
        <v>234</v>
      </c>
      <c r="F974" s="29" t="s">
        <v>1941</v>
      </c>
      <c r="G974" s="36">
        <v>58</v>
      </c>
      <c r="H974" s="36">
        <v>55</v>
      </c>
      <c r="I974" s="36">
        <v>48</v>
      </c>
    </row>
    <row r="975" spans="1:9">
      <c r="A975" s="28">
        <v>2014</v>
      </c>
      <c r="B975" s="29" t="s">
        <v>3387</v>
      </c>
      <c r="C975" s="15" t="s">
        <v>2490</v>
      </c>
      <c r="D975" s="29" t="s">
        <v>1987</v>
      </c>
      <c r="E975" s="29" t="s">
        <v>234</v>
      </c>
      <c r="F975" s="29" t="s">
        <v>1942</v>
      </c>
      <c r="G975" s="36">
        <v>99</v>
      </c>
      <c r="H975" s="36">
        <v>67</v>
      </c>
      <c r="I975" s="36">
        <v>46</v>
      </c>
    </row>
    <row r="976" spans="1:9">
      <c r="A976" s="28">
        <v>2014</v>
      </c>
      <c r="B976" s="29" t="s">
        <v>3387</v>
      </c>
      <c r="C976" s="15" t="s">
        <v>2490</v>
      </c>
      <c r="D976" s="29" t="s">
        <v>1987</v>
      </c>
      <c r="E976" s="29" t="s">
        <v>1916</v>
      </c>
      <c r="F976" s="29" t="s">
        <v>30</v>
      </c>
      <c r="G976" s="36">
        <v>10</v>
      </c>
      <c r="H976" s="36">
        <v>10</v>
      </c>
      <c r="I976" s="36">
        <v>7</v>
      </c>
    </row>
    <row r="977" spans="1:9">
      <c r="A977" s="28">
        <v>2014</v>
      </c>
      <c r="B977" s="29" t="s">
        <v>3387</v>
      </c>
      <c r="C977" s="15" t="s">
        <v>2490</v>
      </c>
      <c r="D977" s="29" t="s">
        <v>1987</v>
      </c>
      <c r="E977" s="29" t="s">
        <v>1916</v>
      </c>
      <c r="F977" s="29" t="s">
        <v>24</v>
      </c>
      <c r="G977" s="36">
        <v>1</v>
      </c>
      <c r="H977" s="36">
        <v>1</v>
      </c>
      <c r="I977" s="36">
        <v>1</v>
      </c>
    </row>
    <row r="978" spans="1:9">
      <c r="A978" s="28">
        <v>2014</v>
      </c>
      <c r="B978" s="29" t="s">
        <v>3387</v>
      </c>
      <c r="C978" s="15" t="s">
        <v>2490</v>
      </c>
      <c r="D978" s="29" t="s">
        <v>1987</v>
      </c>
      <c r="E978" s="29" t="s">
        <v>1916</v>
      </c>
      <c r="F978" s="29" t="s">
        <v>25</v>
      </c>
      <c r="G978" s="36">
        <v>3</v>
      </c>
      <c r="H978" s="36">
        <v>0</v>
      </c>
      <c r="I978" s="36">
        <v>0</v>
      </c>
    </row>
    <row r="979" spans="1:9">
      <c r="A979" s="28">
        <v>2014</v>
      </c>
      <c r="B979" s="29" t="s">
        <v>3387</v>
      </c>
      <c r="C979" s="15" t="s">
        <v>2490</v>
      </c>
      <c r="D979" s="29" t="s">
        <v>1987</v>
      </c>
      <c r="E979" s="29" t="s">
        <v>1916</v>
      </c>
      <c r="F979" s="29" t="s">
        <v>27</v>
      </c>
      <c r="G979" s="36">
        <v>17</v>
      </c>
      <c r="H979" s="36">
        <v>16</v>
      </c>
      <c r="I979" s="36">
        <v>15</v>
      </c>
    </row>
    <row r="980" spans="1:9">
      <c r="A980" s="28">
        <v>2014</v>
      </c>
      <c r="B980" s="29" t="s">
        <v>3387</v>
      </c>
      <c r="C980" s="15" t="s">
        <v>2490</v>
      </c>
      <c r="D980" s="29" t="s">
        <v>1987</v>
      </c>
      <c r="E980" s="29" t="s">
        <v>1916</v>
      </c>
      <c r="F980" s="29" t="s">
        <v>28</v>
      </c>
      <c r="G980" s="36">
        <v>19</v>
      </c>
      <c r="H980" s="36">
        <v>17</v>
      </c>
      <c r="I980" s="36">
        <v>17</v>
      </c>
    </row>
    <row r="981" spans="1:9">
      <c r="A981" s="28">
        <v>2014</v>
      </c>
      <c r="B981" s="29" t="s">
        <v>3387</v>
      </c>
      <c r="C981" s="15" t="s">
        <v>2490</v>
      </c>
      <c r="D981" s="29" t="s">
        <v>1987</v>
      </c>
      <c r="E981" s="29" t="s">
        <v>1916</v>
      </c>
      <c r="F981" s="29" t="s">
        <v>29</v>
      </c>
      <c r="G981" s="36">
        <v>20</v>
      </c>
      <c r="H981" s="36">
        <v>14</v>
      </c>
      <c r="I981" s="36">
        <v>10</v>
      </c>
    </row>
    <row r="982" spans="1:9">
      <c r="A982" s="28">
        <v>2014</v>
      </c>
      <c r="B982" s="29" t="s">
        <v>3387</v>
      </c>
      <c r="C982" s="15" t="s">
        <v>2490</v>
      </c>
      <c r="D982" s="29" t="s">
        <v>2496</v>
      </c>
      <c r="E982" s="29" t="s">
        <v>234</v>
      </c>
      <c r="F982" s="29" t="s">
        <v>1919</v>
      </c>
      <c r="G982" s="36">
        <v>539</v>
      </c>
      <c r="H982" s="36">
        <v>320</v>
      </c>
      <c r="I982" s="36">
        <v>215</v>
      </c>
    </row>
    <row r="983" spans="1:9">
      <c r="A983" s="28">
        <v>2014</v>
      </c>
      <c r="B983" s="29" t="s">
        <v>3387</v>
      </c>
      <c r="C983" s="15" t="s">
        <v>2490</v>
      </c>
      <c r="D983" s="29" t="s">
        <v>2496</v>
      </c>
      <c r="E983" s="29" t="s">
        <v>234</v>
      </c>
      <c r="F983" s="29" t="s">
        <v>1926</v>
      </c>
      <c r="G983" s="36">
        <v>98</v>
      </c>
      <c r="H983" s="36">
        <v>71</v>
      </c>
      <c r="I983" s="36">
        <v>57</v>
      </c>
    </row>
    <row r="984" spans="1:9">
      <c r="A984" s="28">
        <v>2014</v>
      </c>
      <c r="B984" s="29" t="s">
        <v>3387</v>
      </c>
      <c r="C984" s="15" t="s">
        <v>2490</v>
      </c>
      <c r="D984" s="29" t="s">
        <v>2496</v>
      </c>
      <c r="E984" s="29" t="s">
        <v>234</v>
      </c>
      <c r="F984" s="29" t="s">
        <v>1930</v>
      </c>
      <c r="G984" s="36">
        <v>203</v>
      </c>
      <c r="H984" s="36">
        <v>177</v>
      </c>
      <c r="I984" s="36">
        <v>87</v>
      </c>
    </row>
    <row r="985" spans="1:9">
      <c r="A985" s="28">
        <v>2014</v>
      </c>
      <c r="B985" s="29" t="s">
        <v>3387</v>
      </c>
      <c r="C985" s="15" t="s">
        <v>2490</v>
      </c>
      <c r="D985" s="29" t="s">
        <v>2496</v>
      </c>
      <c r="E985" s="29" t="s">
        <v>1916</v>
      </c>
      <c r="F985" s="29" t="s">
        <v>1185</v>
      </c>
      <c r="G985" s="36">
        <v>12</v>
      </c>
      <c r="H985" s="36">
        <v>10</v>
      </c>
      <c r="I985" s="36">
        <v>7</v>
      </c>
    </row>
    <row r="986" spans="1:9">
      <c r="A986" s="28">
        <v>2014</v>
      </c>
      <c r="B986" s="29" t="s">
        <v>3387</v>
      </c>
      <c r="C986" s="15" t="s">
        <v>2490</v>
      </c>
      <c r="D986" s="29" t="s">
        <v>2496</v>
      </c>
      <c r="E986" s="29" t="s">
        <v>1916</v>
      </c>
      <c r="F986" s="29" t="s">
        <v>35</v>
      </c>
      <c r="G986" s="36">
        <v>74</v>
      </c>
      <c r="H986" s="36">
        <v>54</v>
      </c>
      <c r="I986" s="36">
        <v>49</v>
      </c>
    </row>
    <row r="987" spans="1:9">
      <c r="A987" s="28">
        <v>2014</v>
      </c>
      <c r="B987" s="29" t="s">
        <v>3387</v>
      </c>
      <c r="C987" s="15" t="s">
        <v>2490</v>
      </c>
      <c r="D987" s="29" t="s">
        <v>2496</v>
      </c>
      <c r="E987" s="29" t="s">
        <v>1916</v>
      </c>
      <c r="F987" s="29" t="s">
        <v>36</v>
      </c>
      <c r="G987" s="36">
        <v>180</v>
      </c>
      <c r="H987" s="36">
        <v>94</v>
      </c>
      <c r="I987" s="36">
        <v>81</v>
      </c>
    </row>
    <row r="988" spans="1:9">
      <c r="A988" s="28">
        <v>2014</v>
      </c>
      <c r="B988" s="29" t="s">
        <v>3387</v>
      </c>
      <c r="C988" s="15" t="s">
        <v>2490</v>
      </c>
      <c r="D988" s="29" t="s">
        <v>2496</v>
      </c>
      <c r="E988" s="29" t="s">
        <v>1916</v>
      </c>
      <c r="F988" s="29" t="s">
        <v>37</v>
      </c>
      <c r="G988" s="36">
        <v>21</v>
      </c>
      <c r="H988" s="36">
        <v>20</v>
      </c>
      <c r="I988" s="36">
        <v>17</v>
      </c>
    </row>
    <row r="989" spans="1:9">
      <c r="A989" s="28">
        <v>2014</v>
      </c>
      <c r="B989" s="29" t="s">
        <v>3387</v>
      </c>
      <c r="C989" s="15" t="s">
        <v>2490</v>
      </c>
      <c r="D989" s="29" t="s">
        <v>2496</v>
      </c>
      <c r="E989" s="29" t="s">
        <v>1916</v>
      </c>
      <c r="F989" s="29" t="s">
        <v>38</v>
      </c>
      <c r="G989" s="36">
        <v>14</v>
      </c>
      <c r="H989" s="36">
        <v>14</v>
      </c>
      <c r="I989" s="36">
        <v>9</v>
      </c>
    </row>
    <row r="990" spans="1:9">
      <c r="A990" s="28">
        <v>2014</v>
      </c>
      <c r="B990" s="29" t="s">
        <v>3387</v>
      </c>
      <c r="C990" s="15" t="s">
        <v>2490</v>
      </c>
      <c r="D990" s="29" t="s">
        <v>2496</v>
      </c>
      <c r="E990" s="29" t="s">
        <v>1916</v>
      </c>
      <c r="F990" s="29" t="s">
        <v>39</v>
      </c>
      <c r="G990" s="36">
        <v>25</v>
      </c>
      <c r="H990" s="36">
        <v>21</v>
      </c>
      <c r="I990" s="36">
        <v>17</v>
      </c>
    </row>
    <row r="991" spans="1:9">
      <c r="A991" s="28">
        <v>2014</v>
      </c>
      <c r="B991" s="29" t="s">
        <v>3387</v>
      </c>
      <c r="C991" s="15" t="s">
        <v>2490</v>
      </c>
      <c r="D991" s="29" t="s">
        <v>2496</v>
      </c>
      <c r="E991" s="29" t="s">
        <v>1916</v>
      </c>
      <c r="F991" s="29" t="s">
        <v>40</v>
      </c>
      <c r="G991" s="36">
        <v>36</v>
      </c>
      <c r="H991" s="36">
        <v>33</v>
      </c>
      <c r="I991" s="36">
        <v>22</v>
      </c>
    </row>
    <row r="992" spans="1:9">
      <c r="A992" s="28">
        <v>2014</v>
      </c>
      <c r="B992" s="29" t="s">
        <v>3387</v>
      </c>
      <c r="C992" s="15" t="s">
        <v>2490</v>
      </c>
      <c r="D992" s="29" t="s">
        <v>2496</v>
      </c>
      <c r="E992" s="29" t="s">
        <v>1916</v>
      </c>
      <c r="F992" s="29" t="s">
        <v>41</v>
      </c>
      <c r="G992" s="36">
        <v>21</v>
      </c>
      <c r="H992" s="36">
        <v>18</v>
      </c>
      <c r="I992" s="36">
        <v>10</v>
      </c>
    </row>
    <row r="993" spans="1:9">
      <c r="A993" s="28">
        <v>2014</v>
      </c>
      <c r="B993" s="29" t="s">
        <v>3387</v>
      </c>
      <c r="C993" s="15" t="s">
        <v>2490</v>
      </c>
      <c r="D993" s="29" t="s">
        <v>2496</v>
      </c>
      <c r="E993" s="29" t="s">
        <v>1916</v>
      </c>
      <c r="F993" s="29" t="s">
        <v>42</v>
      </c>
      <c r="G993" s="36">
        <v>35</v>
      </c>
      <c r="H993" s="36">
        <v>22</v>
      </c>
      <c r="I993" s="36">
        <v>19</v>
      </c>
    </row>
    <row r="994" spans="1:9">
      <c r="A994" s="28">
        <v>2014</v>
      </c>
      <c r="B994" s="29" t="s">
        <v>3387</v>
      </c>
      <c r="C994" s="15" t="s">
        <v>2490</v>
      </c>
      <c r="D994" s="29" t="s">
        <v>2496</v>
      </c>
      <c r="E994" s="29" t="s">
        <v>1916</v>
      </c>
      <c r="F994" s="29" t="s">
        <v>43</v>
      </c>
      <c r="G994" s="36">
        <v>11</v>
      </c>
      <c r="H994" s="36">
        <v>10</v>
      </c>
      <c r="I994" s="36">
        <v>8</v>
      </c>
    </row>
    <row r="995" spans="1:9">
      <c r="A995" s="28">
        <v>2014</v>
      </c>
      <c r="B995" s="29" t="s">
        <v>3387</v>
      </c>
      <c r="C995" s="15" t="s">
        <v>2490</v>
      </c>
      <c r="D995" s="29" t="s">
        <v>2496</v>
      </c>
      <c r="E995" s="29" t="s">
        <v>1916</v>
      </c>
      <c r="F995" s="29" t="s">
        <v>44</v>
      </c>
      <c r="G995" s="36">
        <v>13</v>
      </c>
      <c r="H995" s="36">
        <v>10</v>
      </c>
      <c r="I995" s="36">
        <v>7</v>
      </c>
    </row>
    <row r="996" spans="1:9">
      <c r="A996" s="28">
        <v>2014</v>
      </c>
      <c r="B996" s="29" t="s">
        <v>3387</v>
      </c>
      <c r="C996" s="15" t="s">
        <v>2490</v>
      </c>
      <c r="D996" s="29" t="s">
        <v>2496</v>
      </c>
      <c r="E996" s="29" t="s">
        <v>1916</v>
      </c>
      <c r="F996" s="29" t="s">
        <v>45</v>
      </c>
      <c r="G996" s="36">
        <v>5</v>
      </c>
      <c r="H996" s="36">
        <v>5</v>
      </c>
      <c r="I996" s="36">
        <v>4</v>
      </c>
    </row>
    <row r="997" spans="1:9">
      <c r="A997" s="28">
        <v>2014</v>
      </c>
      <c r="B997" s="29" t="s">
        <v>3387</v>
      </c>
      <c r="C997" s="15" t="s">
        <v>2490</v>
      </c>
      <c r="D997" s="29" t="s">
        <v>2496</v>
      </c>
      <c r="E997" s="29" t="s">
        <v>1916</v>
      </c>
      <c r="F997" s="29" t="s">
        <v>46</v>
      </c>
      <c r="G997" s="36">
        <v>7</v>
      </c>
      <c r="H997" s="36">
        <v>7</v>
      </c>
      <c r="I997" s="36">
        <v>6</v>
      </c>
    </row>
    <row r="998" spans="1:9">
      <c r="A998" s="28">
        <v>2014</v>
      </c>
      <c r="B998" s="29" t="s">
        <v>3387</v>
      </c>
      <c r="C998" s="15" t="s">
        <v>2490</v>
      </c>
      <c r="D998" s="29" t="s">
        <v>2496</v>
      </c>
      <c r="E998" s="29" t="s">
        <v>1916</v>
      </c>
      <c r="F998" s="29" t="s">
        <v>47</v>
      </c>
      <c r="G998" s="36">
        <v>77</v>
      </c>
      <c r="H998" s="36">
        <v>31</v>
      </c>
      <c r="I998" s="36">
        <v>26</v>
      </c>
    </row>
    <row r="999" spans="1:9">
      <c r="A999" s="28">
        <v>2014</v>
      </c>
      <c r="B999" s="29" t="s">
        <v>3387</v>
      </c>
      <c r="C999" s="15" t="s">
        <v>2490</v>
      </c>
      <c r="D999" s="29" t="s">
        <v>2496</v>
      </c>
      <c r="E999" s="29" t="s">
        <v>1916</v>
      </c>
      <c r="F999" s="29" t="s">
        <v>49</v>
      </c>
      <c r="G999" s="36">
        <v>46</v>
      </c>
      <c r="H999" s="36">
        <v>32</v>
      </c>
      <c r="I999" s="36">
        <v>28</v>
      </c>
    </row>
    <row r="1000" spans="1:9">
      <c r="A1000" s="28">
        <v>2014</v>
      </c>
      <c r="B1000" s="29" t="s">
        <v>3387</v>
      </c>
      <c r="C1000" s="15" t="s">
        <v>2490</v>
      </c>
      <c r="D1000" s="29" t="s">
        <v>2497</v>
      </c>
      <c r="E1000" s="29" t="s">
        <v>234</v>
      </c>
      <c r="F1000" s="29" t="s">
        <v>1927</v>
      </c>
      <c r="G1000" s="36">
        <v>479</v>
      </c>
      <c r="H1000" s="36">
        <v>239</v>
      </c>
      <c r="I1000" s="36">
        <v>131</v>
      </c>
    </row>
    <row r="1001" spans="1:9">
      <c r="A1001" s="28">
        <v>2014</v>
      </c>
      <c r="B1001" s="29" t="s">
        <v>3387</v>
      </c>
      <c r="C1001" s="15" t="s">
        <v>2490</v>
      </c>
      <c r="D1001" s="29" t="s">
        <v>2497</v>
      </c>
      <c r="E1001" s="29" t="s">
        <v>1916</v>
      </c>
      <c r="F1001" s="29" t="s">
        <v>71</v>
      </c>
      <c r="G1001" s="36">
        <v>8</v>
      </c>
      <c r="H1001" s="36">
        <v>8</v>
      </c>
      <c r="I1001" s="36">
        <v>7</v>
      </c>
    </row>
    <row r="1002" spans="1:9">
      <c r="A1002" s="28">
        <v>2014</v>
      </c>
      <c r="B1002" s="29" t="s">
        <v>3387</v>
      </c>
      <c r="C1002" s="15" t="s">
        <v>2490</v>
      </c>
      <c r="D1002" s="29" t="s">
        <v>2497</v>
      </c>
      <c r="E1002" s="29" t="s">
        <v>1916</v>
      </c>
      <c r="F1002" s="29" t="s">
        <v>54</v>
      </c>
      <c r="G1002" s="36">
        <v>72</v>
      </c>
      <c r="H1002" s="36">
        <v>42</v>
      </c>
      <c r="I1002" s="36">
        <v>40</v>
      </c>
    </row>
    <row r="1003" spans="1:9">
      <c r="A1003" s="28">
        <v>2014</v>
      </c>
      <c r="B1003" s="29" t="s">
        <v>3387</v>
      </c>
      <c r="C1003" s="15" t="s">
        <v>2490</v>
      </c>
      <c r="D1003" s="29" t="s">
        <v>2497</v>
      </c>
      <c r="E1003" s="29" t="s">
        <v>1916</v>
      </c>
      <c r="F1003" s="29" t="s">
        <v>55</v>
      </c>
      <c r="G1003" s="36">
        <v>50</v>
      </c>
      <c r="H1003" s="36">
        <v>43</v>
      </c>
      <c r="I1003" s="36">
        <v>37</v>
      </c>
    </row>
    <row r="1004" spans="1:9">
      <c r="A1004" s="28">
        <v>2014</v>
      </c>
      <c r="B1004" s="29" t="s">
        <v>3387</v>
      </c>
      <c r="C1004" s="15" t="s">
        <v>2490</v>
      </c>
      <c r="D1004" s="29" t="s">
        <v>2497</v>
      </c>
      <c r="E1004" s="29" t="s">
        <v>1916</v>
      </c>
      <c r="F1004" s="29" t="s">
        <v>56</v>
      </c>
      <c r="G1004" s="36">
        <v>7</v>
      </c>
      <c r="H1004" s="36">
        <v>0</v>
      </c>
      <c r="I1004" s="36">
        <v>0</v>
      </c>
    </row>
    <row r="1005" spans="1:9">
      <c r="A1005" s="28">
        <v>2014</v>
      </c>
      <c r="B1005" s="29" t="s">
        <v>3387</v>
      </c>
      <c r="C1005" s="15" t="s">
        <v>2490</v>
      </c>
      <c r="D1005" s="29" t="s">
        <v>2497</v>
      </c>
      <c r="E1005" s="29" t="s">
        <v>1916</v>
      </c>
      <c r="F1005" s="29" t="s">
        <v>57</v>
      </c>
      <c r="G1005" s="36">
        <v>8</v>
      </c>
      <c r="H1005" s="36">
        <v>8</v>
      </c>
      <c r="I1005" s="36">
        <v>6</v>
      </c>
    </row>
    <row r="1006" spans="1:9">
      <c r="A1006" s="28">
        <v>2014</v>
      </c>
      <c r="B1006" s="29" t="s">
        <v>3387</v>
      </c>
      <c r="C1006" s="15" t="s">
        <v>2490</v>
      </c>
      <c r="D1006" s="29" t="s">
        <v>2497</v>
      </c>
      <c r="E1006" s="29" t="s">
        <v>1916</v>
      </c>
      <c r="F1006" s="29" t="s">
        <v>58</v>
      </c>
      <c r="G1006" s="36">
        <v>15</v>
      </c>
      <c r="H1006" s="36">
        <v>14</v>
      </c>
      <c r="I1006" s="36">
        <v>11</v>
      </c>
    </row>
    <row r="1007" spans="1:9">
      <c r="A1007" s="28">
        <v>2014</v>
      </c>
      <c r="B1007" s="29" t="s">
        <v>3387</v>
      </c>
      <c r="C1007" s="15" t="s">
        <v>2490</v>
      </c>
      <c r="D1007" s="29" t="s">
        <v>2497</v>
      </c>
      <c r="E1007" s="29" t="s">
        <v>1916</v>
      </c>
      <c r="F1007" s="29" t="s">
        <v>59</v>
      </c>
      <c r="G1007" s="36">
        <v>2</v>
      </c>
      <c r="H1007" s="36">
        <v>2</v>
      </c>
      <c r="I1007" s="36">
        <v>2</v>
      </c>
    </row>
    <row r="1008" spans="1:9">
      <c r="A1008" s="28">
        <v>2014</v>
      </c>
      <c r="B1008" s="29" t="s">
        <v>3387</v>
      </c>
      <c r="C1008" s="15" t="s">
        <v>2490</v>
      </c>
      <c r="D1008" s="29" t="s">
        <v>2497</v>
      </c>
      <c r="E1008" s="29" t="s">
        <v>1916</v>
      </c>
      <c r="F1008" s="29" t="s">
        <v>60</v>
      </c>
      <c r="G1008" s="36">
        <v>3</v>
      </c>
      <c r="H1008" s="36">
        <v>3</v>
      </c>
      <c r="I1008" s="36">
        <v>3</v>
      </c>
    </row>
    <row r="1009" spans="1:9">
      <c r="A1009" s="28">
        <v>2014</v>
      </c>
      <c r="B1009" s="29" t="s">
        <v>3387</v>
      </c>
      <c r="C1009" s="15" t="s">
        <v>2490</v>
      </c>
      <c r="D1009" s="29" t="s">
        <v>2497</v>
      </c>
      <c r="E1009" s="29" t="s">
        <v>1916</v>
      </c>
      <c r="F1009" s="29" t="s">
        <v>61</v>
      </c>
      <c r="G1009" s="36">
        <v>1</v>
      </c>
      <c r="H1009" s="36">
        <v>1</v>
      </c>
      <c r="I1009" s="36">
        <v>1</v>
      </c>
    </row>
    <row r="1010" spans="1:9">
      <c r="A1010" s="28">
        <v>2014</v>
      </c>
      <c r="B1010" s="29" t="s">
        <v>3387</v>
      </c>
      <c r="C1010" s="15" t="s">
        <v>2490</v>
      </c>
      <c r="D1010" s="29" t="s">
        <v>2497</v>
      </c>
      <c r="E1010" s="29" t="s">
        <v>1916</v>
      </c>
      <c r="F1010" s="29" t="s">
        <v>63</v>
      </c>
      <c r="G1010" s="36">
        <v>15</v>
      </c>
      <c r="H1010" s="36">
        <v>11</v>
      </c>
      <c r="I1010" s="36">
        <v>10</v>
      </c>
    </row>
    <row r="1011" spans="1:9">
      <c r="A1011" s="28">
        <v>2014</v>
      </c>
      <c r="B1011" s="29" t="s">
        <v>3387</v>
      </c>
      <c r="C1011" s="15" t="s">
        <v>2490</v>
      </c>
      <c r="D1011" s="29" t="s">
        <v>2497</v>
      </c>
      <c r="E1011" s="29" t="s">
        <v>1916</v>
      </c>
      <c r="F1011" s="29" t="s">
        <v>66</v>
      </c>
      <c r="G1011" s="36">
        <v>2</v>
      </c>
      <c r="H1011" s="36">
        <v>2</v>
      </c>
      <c r="I1011" s="36">
        <v>1</v>
      </c>
    </row>
    <row r="1012" spans="1:9">
      <c r="A1012" s="28">
        <v>2014</v>
      </c>
      <c r="B1012" s="29" t="s">
        <v>3387</v>
      </c>
      <c r="C1012" s="15" t="s">
        <v>2490</v>
      </c>
      <c r="D1012" s="29" t="s">
        <v>2497</v>
      </c>
      <c r="E1012" s="29" t="s">
        <v>1916</v>
      </c>
      <c r="F1012" s="29" t="s">
        <v>70</v>
      </c>
      <c r="G1012" s="36">
        <v>2</v>
      </c>
      <c r="H1012" s="36">
        <v>2</v>
      </c>
      <c r="I1012" s="36">
        <v>2</v>
      </c>
    </row>
    <row r="1013" spans="1:9">
      <c r="A1013" s="28">
        <v>2014</v>
      </c>
      <c r="B1013" s="29" t="s">
        <v>3387</v>
      </c>
      <c r="C1013" s="15" t="s">
        <v>2490</v>
      </c>
      <c r="D1013" s="29" t="s">
        <v>2499</v>
      </c>
      <c r="E1013" s="29" t="s">
        <v>234</v>
      </c>
      <c r="F1013" s="29" t="s">
        <v>1924</v>
      </c>
      <c r="G1013" s="36">
        <v>150</v>
      </c>
      <c r="H1013" s="36">
        <v>128</v>
      </c>
      <c r="I1013" s="36">
        <v>86</v>
      </c>
    </row>
    <row r="1014" spans="1:9">
      <c r="A1014" s="28">
        <v>2014</v>
      </c>
      <c r="B1014" s="29" t="s">
        <v>3387</v>
      </c>
      <c r="C1014" s="15" t="s">
        <v>2490</v>
      </c>
      <c r="D1014" s="29" t="s">
        <v>2499</v>
      </c>
      <c r="E1014" s="29" t="s">
        <v>234</v>
      </c>
      <c r="F1014" s="29" t="s">
        <v>1943</v>
      </c>
      <c r="G1014" s="36">
        <v>158</v>
      </c>
      <c r="H1014" s="36">
        <v>118</v>
      </c>
      <c r="I1014" s="36">
        <v>81</v>
      </c>
    </row>
    <row r="1015" spans="1:9">
      <c r="A1015" s="28">
        <v>2014</v>
      </c>
      <c r="B1015" s="29" t="s">
        <v>3387</v>
      </c>
      <c r="C1015" s="15" t="s">
        <v>2490</v>
      </c>
      <c r="D1015" s="29" t="s">
        <v>2499</v>
      </c>
      <c r="E1015" s="29" t="s">
        <v>1916</v>
      </c>
      <c r="F1015" s="29" t="s">
        <v>74</v>
      </c>
      <c r="G1015" s="36">
        <v>25</v>
      </c>
      <c r="H1015" s="36">
        <v>25</v>
      </c>
      <c r="I1015" s="36">
        <v>23</v>
      </c>
    </row>
    <row r="1016" spans="1:9">
      <c r="A1016" s="28">
        <v>2014</v>
      </c>
      <c r="B1016" s="29" t="s">
        <v>3387</v>
      </c>
      <c r="C1016" s="15" t="s">
        <v>2490</v>
      </c>
      <c r="D1016" s="29" t="s">
        <v>2499</v>
      </c>
      <c r="E1016" s="29" t="s">
        <v>1916</v>
      </c>
      <c r="F1016" s="29" t="s">
        <v>75</v>
      </c>
      <c r="G1016" s="36">
        <v>19</v>
      </c>
      <c r="H1016" s="36">
        <v>19</v>
      </c>
      <c r="I1016" s="36">
        <v>14</v>
      </c>
    </row>
    <row r="1017" spans="1:9">
      <c r="A1017" s="28">
        <v>2014</v>
      </c>
      <c r="B1017" s="29" t="s">
        <v>3387</v>
      </c>
      <c r="C1017" s="15" t="s">
        <v>2490</v>
      </c>
      <c r="D1017" s="29" t="s">
        <v>2499</v>
      </c>
      <c r="E1017" s="29" t="s">
        <v>1916</v>
      </c>
      <c r="F1017" s="29" t="s">
        <v>76</v>
      </c>
      <c r="G1017" s="36">
        <v>20</v>
      </c>
      <c r="H1017" s="36">
        <v>20</v>
      </c>
      <c r="I1017" s="36">
        <v>16</v>
      </c>
    </row>
    <row r="1018" spans="1:9">
      <c r="A1018" s="28">
        <v>2014</v>
      </c>
      <c r="B1018" s="29" t="s">
        <v>3387</v>
      </c>
      <c r="C1018" s="15" t="s">
        <v>2490</v>
      </c>
      <c r="D1018" s="29" t="s">
        <v>2499</v>
      </c>
      <c r="E1018" s="29" t="s">
        <v>1916</v>
      </c>
      <c r="F1018" s="29" t="s">
        <v>78</v>
      </c>
      <c r="G1018" s="36">
        <v>13</v>
      </c>
      <c r="H1018" s="36">
        <v>13</v>
      </c>
      <c r="I1018" s="36">
        <v>10</v>
      </c>
    </row>
    <row r="1019" spans="1:9">
      <c r="A1019" s="28">
        <v>2014</v>
      </c>
      <c r="B1019" s="29" t="s">
        <v>3387</v>
      </c>
      <c r="C1019" s="15" t="s">
        <v>2490</v>
      </c>
      <c r="D1019" s="29" t="s">
        <v>2499</v>
      </c>
      <c r="E1019" s="29" t="s">
        <v>1916</v>
      </c>
      <c r="F1019" s="29" t="s">
        <v>79</v>
      </c>
      <c r="G1019" s="36">
        <v>16</v>
      </c>
      <c r="H1019" s="36">
        <v>14</v>
      </c>
      <c r="I1019" s="36">
        <v>10</v>
      </c>
    </row>
    <row r="1020" spans="1:9">
      <c r="A1020" s="28">
        <v>2014</v>
      </c>
      <c r="B1020" s="29" t="s">
        <v>3387</v>
      </c>
      <c r="C1020" s="15" t="s">
        <v>2490</v>
      </c>
      <c r="D1020" s="29" t="s">
        <v>2499</v>
      </c>
      <c r="E1020" s="29" t="s">
        <v>1916</v>
      </c>
      <c r="F1020" s="29" t="s">
        <v>81</v>
      </c>
      <c r="G1020" s="36">
        <v>20</v>
      </c>
      <c r="H1020" s="36">
        <v>20</v>
      </c>
      <c r="I1020" s="36">
        <v>12</v>
      </c>
    </row>
    <row r="1021" spans="1:9">
      <c r="A1021" s="28">
        <v>2014</v>
      </c>
      <c r="B1021" s="29" t="s">
        <v>3387</v>
      </c>
      <c r="C1021" s="15" t="s">
        <v>2490</v>
      </c>
      <c r="D1021" s="29" t="s">
        <v>2499</v>
      </c>
      <c r="E1021" s="29" t="s">
        <v>1916</v>
      </c>
      <c r="F1021" s="29" t="s">
        <v>82</v>
      </c>
      <c r="G1021" s="36">
        <v>13</v>
      </c>
      <c r="H1021" s="36">
        <v>12</v>
      </c>
      <c r="I1021" s="36">
        <v>11</v>
      </c>
    </row>
    <row r="1022" spans="1:9">
      <c r="A1022" s="28">
        <v>2014</v>
      </c>
      <c r="B1022" s="29" t="s">
        <v>3387</v>
      </c>
      <c r="C1022" s="15" t="s">
        <v>2490</v>
      </c>
      <c r="D1022" s="29" t="s">
        <v>3382</v>
      </c>
      <c r="E1022" s="29" t="s">
        <v>234</v>
      </c>
      <c r="F1022" s="29" t="s">
        <v>722</v>
      </c>
      <c r="G1022" s="36">
        <v>83</v>
      </c>
      <c r="H1022" s="36">
        <v>56</v>
      </c>
      <c r="I1022" s="36">
        <v>38</v>
      </c>
    </row>
    <row r="1023" spans="1:9">
      <c r="A1023" s="28">
        <v>2014</v>
      </c>
      <c r="B1023" s="29" t="s">
        <v>3387</v>
      </c>
      <c r="C1023" s="15" t="s">
        <v>2490</v>
      </c>
      <c r="D1023" s="29" t="s">
        <v>3382</v>
      </c>
      <c r="E1023" s="29" t="s">
        <v>234</v>
      </c>
      <c r="F1023" s="29" t="s">
        <v>1932</v>
      </c>
      <c r="G1023" s="36">
        <v>92</v>
      </c>
      <c r="H1023" s="36">
        <v>66</v>
      </c>
      <c r="I1023" s="36">
        <v>49</v>
      </c>
    </row>
    <row r="1024" spans="1:9">
      <c r="A1024" s="28">
        <v>2014</v>
      </c>
      <c r="B1024" s="29" t="s">
        <v>3387</v>
      </c>
      <c r="C1024" s="15" t="s">
        <v>2490</v>
      </c>
      <c r="D1024" s="29" t="s">
        <v>3382</v>
      </c>
      <c r="E1024" s="29" t="s">
        <v>234</v>
      </c>
      <c r="F1024" s="29" t="s">
        <v>1935</v>
      </c>
      <c r="G1024" s="36">
        <v>32</v>
      </c>
      <c r="H1024" s="36">
        <v>29</v>
      </c>
      <c r="I1024" s="36">
        <v>19</v>
      </c>
    </row>
    <row r="1025" spans="1:9">
      <c r="A1025" s="28">
        <v>2014</v>
      </c>
      <c r="B1025" s="29" t="s">
        <v>3387</v>
      </c>
      <c r="C1025" s="15" t="s">
        <v>2490</v>
      </c>
      <c r="D1025" s="29" t="s">
        <v>3382</v>
      </c>
      <c r="E1025" s="29" t="s">
        <v>234</v>
      </c>
      <c r="F1025" s="29" t="s">
        <v>1944</v>
      </c>
      <c r="G1025" s="36">
        <v>36</v>
      </c>
      <c r="H1025" s="36">
        <v>30</v>
      </c>
      <c r="I1025" s="36">
        <v>24</v>
      </c>
    </row>
    <row r="1026" spans="1:9">
      <c r="A1026" s="28">
        <v>2014</v>
      </c>
      <c r="B1026" s="29" t="s">
        <v>3387</v>
      </c>
      <c r="C1026" s="15" t="s">
        <v>2490</v>
      </c>
      <c r="D1026" s="29" t="s">
        <v>3382</v>
      </c>
      <c r="E1026" s="29" t="s">
        <v>1916</v>
      </c>
      <c r="F1026" s="29" t="s">
        <v>89</v>
      </c>
      <c r="G1026" s="36">
        <v>8</v>
      </c>
      <c r="H1026" s="36">
        <v>7</v>
      </c>
      <c r="I1026" s="36">
        <v>6</v>
      </c>
    </row>
    <row r="1027" spans="1:9">
      <c r="A1027" s="28">
        <v>2014</v>
      </c>
      <c r="B1027" s="29" t="s">
        <v>3387</v>
      </c>
      <c r="C1027" s="15" t="s">
        <v>2490</v>
      </c>
      <c r="D1027" s="29" t="s">
        <v>3382</v>
      </c>
      <c r="E1027" s="29" t="s">
        <v>1916</v>
      </c>
      <c r="F1027" s="29" t="s">
        <v>90</v>
      </c>
      <c r="G1027" s="36">
        <v>13</v>
      </c>
      <c r="H1027" s="36">
        <v>13</v>
      </c>
      <c r="I1027" s="36">
        <v>12</v>
      </c>
    </row>
    <row r="1028" spans="1:9">
      <c r="A1028" s="28">
        <v>2014</v>
      </c>
      <c r="B1028" s="29" t="s">
        <v>3387</v>
      </c>
      <c r="C1028" s="15" t="s">
        <v>2490</v>
      </c>
      <c r="D1028" s="29" t="s">
        <v>3382</v>
      </c>
      <c r="E1028" s="29" t="s">
        <v>1916</v>
      </c>
      <c r="F1028" s="29" t="s">
        <v>91</v>
      </c>
      <c r="G1028" s="36">
        <v>19</v>
      </c>
      <c r="H1028" s="36">
        <v>18</v>
      </c>
      <c r="I1028" s="36">
        <v>17</v>
      </c>
    </row>
    <row r="1029" spans="1:9">
      <c r="A1029" s="28">
        <v>2014</v>
      </c>
      <c r="B1029" s="29" t="s">
        <v>3387</v>
      </c>
      <c r="C1029" s="15" t="s">
        <v>2490</v>
      </c>
      <c r="D1029" s="29" t="s">
        <v>3383</v>
      </c>
      <c r="E1029" s="29" t="s">
        <v>234</v>
      </c>
      <c r="F1029" s="29" t="s">
        <v>1990</v>
      </c>
      <c r="G1029" s="36">
        <v>31</v>
      </c>
      <c r="H1029" s="36">
        <v>27</v>
      </c>
      <c r="I1029" s="36">
        <v>24</v>
      </c>
    </row>
    <row r="1030" spans="1:9">
      <c r="A1030" s="28">
        <v>2014</v>
      </c>
      <c r="B1030" s="29" t="s">
        <v>3387</v>
      </c>
      <c r="C1030" s="15" t="s">
        <v>2490</v>
      </c>
      <c r="D1030" s="29" t="s">
        <v>3383</v>
      </c>
      <c r="E1030" s="29" t="s">
        <v>234</v>
      </c>
      <c r="F1030" s="29" t="s">
        <v>1925</v>
      </c>
      <c r="G1030" s="36">
        <v>418</v>
      </c>
      <c r="H1030" s="36">
        <v>277</v>
      </c>
      <c r="I1030" s="36">
        <v>202</v>
      </c>
    </row>
    <row r="1031" spans="1:9">
      <c r="A1031" s="28">
        <v>2014</v>
      </c>
      <c r="B1031" s="29" t="s">
        <v>3387</v>
      </c>
      <c r="C1031" s="15" t="s">
        <v>2490</v>
      </c>
      <c r="D1031" s="29" t="s">
        <v>3383</v>
      </c>
      <c r="E1031" s="29" t="s">
        <v>234</v>
      </c>
      <c r="F1031" s="29" t="s">
        <v>94</v>
      </c>
      <c r="G1031" s="36">
        <v>136</v>
      </c>
      <c r="H1031" s="36">
        <v>104</v>
      </c>
      <c r="I1031" s="36">
        <v>72</v>
      </c>
    </row>
    <row r="1032" spans="1:9">
      <c r="A1032" s="28">
        <v>2014</v>
      </c>
      <c r="B1032" s="29" t="s">
        <v>3387</v>
      </c>
      <c r="C1032" s="15" t="s">
        <v>2490</v>
      </c>
      <c r="D1032" s="29" t="s">
        <v>3383</v>
      </c>
      <c r="E1032" s="29" t="s">
        <v>1916</v>
      </c>
      <c r="F1032" s="29" t="s">
        <v>101</v>
      </c>
      <c r="G1032" s="36">
        <v>43</v>
      </c>
      <c r="H1032" s="36">
        <v>29</v>
      </c>
      <c r="I1032" s="36">
        <v>24</v>
      </c>
    </row>
    <row r="1033" spans="1:9">
      <c r="A1033" s="28">
        <v>2014</v>
      </c>
      <c r="B1033" s="29" t="s">
        <v>3387</v>
      </c>
      <c r="C1033" s="15" t="s">
        <v>2490</v>
      </c>
      <c r="D1033" s="29" t="s">
        <v>3384</v>
      </c>
      <c r="E1033" s="29" t="s">
        <v>1916</v>
      </c>
      <c r="F1033" s="29" t="s">
        <v>104</v>
      </c>
      <c r="G1033" s="36">
        <v>1</v>
      </c>
      <c r="H1033" s="36">
        <v>1</v>
      </c>
      <c r="I1033" s="36">
        <v>0</v>
      </c>
    </row>
    <row r="1034" spans="1:9">
      <c r="A1034" s="28">
        <v>2014</v>
      </c>
      <c r="B1034" s="29" t="s">
        <v>3387</v>
      </c>
      <c r="C1034" s="15" t="s">
        <v>2490</v>
      </c>
      <c r="D1034" s="29" t="s">
        <v>3384</v>
      </c>
      <c r="E1034" s="29" t="s">
        <v>1916</v>
      </c>
      <c r="F1034" s="29" t="s">
        <v>103</v>
      </c>
      <c r="G1034" s="36">
        <v>1</v>
      </c>
      <c r="H1034" s="36">
        <v>1</v>
      </c>
      <c r="I1034" s="36">
        <v>1</v>
      </c>
    </row>
    <row r="1035" spans="1:9">
      <c r="A1035" s="28">
        <v>2014</v>
      </c>
      <c r="B1035" s="29" t="s">
        <v>3387</v>
      </c>
      <c r="C1035" s="15" t="s">
        <v>2490</v>
      </c>
      <c r="D1035" s="29" t="s">
        <v>709</v>
      </c>
      <c r="E1035" s="29" t="s">
        <v>234</v>
      </c>
      <c r="F1035" s="29" t="s">
        <v>106</v>
      </c>
      <c r="G1035" s="36">
        <v>30</v>
      </c>
      <c r="H1035" s="36">
        <v>27</v>
      </c>
      <c r="I1035" s="36">
        <v>24</v>
      </c>
    </row>
    <row r="1036" spans="1:9">
      <c r="A1036" s="28">
        <v>2014</v>
      </c>
      <c r="B1036" s="29" t="s">
        <v>3387</v>
      </c>
      <c r="C1036" s="15" t="s">
        <v>2490</v>
      </c>
      <c r="D1036" s="29" t="s">
        <v>709</v>
      </c>
      <c r="E1036" s="29" t="s">
        <v>1916</v>
      </c>
      <c r="F1036" s="29" t="s">
        <v>107</v>
      </c>
      <c r="G1036" s="36">
        <v>162</v>
      </c>
      <c r="H1036" s="36">
        <v>120</v>
      </c>
      <c r="I1036" s="36">
        <v>107</v>
      </c>
    </row>
    <row r="1037" spans="1:9">
      <c r="A1037" s="28">
        <v>2014</v>
      </c>
      <c r="B1037" s="29" t="s">
        <v>3387</v>
      </c>
      <c r="C1037" s="15" t="s">
        <v>2490</v>
      </c>
      <c r="D1037" s="29" t="s">
        <v>1931</v>
      </c>
      <c r="E1037" s="29" t="s">
        <v>234</v>
      </c>
      <c r="F1037" s="29" t="s">
        <v>1931</v>
      </c>
      <c r="G1037" s="36">
        <v>69</v>
      </c>
      <c r="H1037" s="36">
        <v>62</v>
      </c>
      <c r="I1037" s="36">
        <v>53</v>
      </c>
    </row>
    <row r="1038" spans="1:9">
      <c r="A1038" s="28">
        <v>2014</v>
      </c>
      <c r="B1038" s="29" t="s">
        <v>3387</v>
      </c>
      <c r="C1038" s="15" t="s">
        <v>2490</v>
      </c>
      <c r="D1038" s="29" t="s">
        <v>1931</v>
      </c>
      <c r="E1038" s="29" t="s">
        <v>1916</v>
      </c>
      <c r="F1038" s="29" t="s">
        <v>110</v>
      </c>
      <c r="G1038" s="36">
        <v>12</v>
      </c>
      <c r="H1038" s="36">
        <v>11</v>
      </c>
      <c r="I1038" s="36">
        <v>11</v>
      </c>
    </row>
    <row r="1039" spans="1:9">
      <c r="A1039" s="28">
        <v>2014</v>
      </c>
      <c r="B1039" s="29" t="s">
        <v>3387</v>
      </c>
      <c r="C1039" s="15" t="s">
        <v>2490</v>
      </c>
      <c r="D1039" s="29" t="s">
        <v>1931</v>
      </c>
      <c r="E1039" s="29" t="s">
        <v>1916</v>
      </c>
      <c r="F1039" s="29" t="s">
        <v>1910</v>
      </c>
      <c r="G1039" s="36">
        <v>29</v>
      </c>
      <c r="H1039" s="36">
        <v>18</v>
      </c>
      <c r="I1039" s="36">
        <v>15</v>
      </c>
    </row>
    <row r="1040" spans="1:9">
      <c r="A1040" s="28">
        <v>2014</v>
      </c>
      <c r="B1040" s="29" t="s">
        <v>3387</v>
      </c>
      <c r="C1040" s="15" t="s">
        <v>2490</v>
      </c>
      <c r="D1040" s="29" t="s">
        <v>1931</v>
      </c>
      <c r="E1040" s="29" t="s">
        <v>1916</v>
      </c>
      <c r="F1040" s="29" t="s">
        <v>111</v>
      </c>
      <c r="G1040" s="36">
        <v>1</v>
      </c>
      <c r="H1040" s="36">
        <v>0</v>
      </c>
      <c r="I1040" s="36">
        <v>0</v>
      </c>
    </row>
    <row r="1041" spans="1:9">
      <c r="A1041" s="28">
        <v>2014</v>
      </c>
      <c r="B1041" s="29" t="s">
        <v>3387</v>
      </c>
      <c r="C1041" s="15" t="s">
        <v>2490</v>
      </c>
      <c r="D1041" s="29" t="s">
        <v>1931</v>
      </c>
      <c r="E1041" s="29" t="s">
        <v>1916</v>
      </c>
      <c r="F1041" s="29" t="s">
        <v>112</v>
      </c>
      <c r="G1041" s="36">
        <v>52</v>
      </c>
      <c r="H1041" s="36">
        <v>36</v>
      </c>
      <c r="I1041" s="36">
        <v>31</v>
      </c>
    </row>
    <row r="1042" spans="1:9">
      <c r="A1042" s="28">
        <v>2014</v>
      </c>
      <c r="B1042" s="29" t="s">
        <v>3387</v>
      </c>
      <c r="C1042" s="15" t="s">
        <v>2490</v>
      </c>
      <c r="D1042" s="29" t="s">
        <v>1989</v>
      </c>
      <c r="E1042" s="29" t="s">
        <v>234</v>
      </c>
      <c r="F1042" s="29" t="s">
        <v>1929</v>
      </c>
      <c r="G1042" s="36">
        <v>44</v>
      </c>
      <c r="H1042" s="36">
        <v>37</v>
      </c>
      <c r="I1042" s="36">
        <v>26</v>
      </c>
    </row>
    <row r="1043" spans="1:9">
      <c r="A1043" s="28">
        <v>2014</v>
      </c>
      <c r="B1043" s="29" t="s">
        <v>3387</v>
      </c>
      <c r="C1043" s="15" t="s">
        <v>2490</v>
      </c>
      <c r="D1043" s="29" t="s">
        <v>1989</v>
      </c>
      <c r="E1043" s="29" t="s">
        <v>1916</v>
      </c>
      <c r="F1043" s="29" t="s">
        <v>117</v>
      </c>
      <c r="G1043" s="36">
        <v>9</v>
      </c>
      <c r="H1043" s="36">
        <v>8</v>
      </c>
      <c r="I1043" s="36">
        <v>6</v>
      </c>
    </row>
    <row r="1044" spans="1:9">
      <c r="A1044" s="28">
        <v>2014</v>
      </c>
      <c r="B1044" s="29" t="s">
        <v>3387</v>
      </c>
      <c r="C1044" s="15" t="s">
        <v>2490</v>
      </c>
      <c r="D1044" s="29" t="s">
        <v>1989</v>
      </c>
      <c r="E1044" s="29" t="s">
        <v>1916</v>
      </c>
      <c r="F1044" s="29" t="s">
        <v>118</v>
      </c>
      <c r="G1044" s="36">
        <v>25</v>
      </c>
      <c r="H1044" s="36">
        <v>23</v>
      </c>
      <c r="I1044" s="36">
        <v>16</v>
      </c>
    </row>
    <row r="1045" spans="1:9">
      <c r="A1045" s="28">
        <v>2014</v>
      </c>
      <c r="B1045" s="29" t="s">
        <v>3387</v>
      </c>
      <c r="C1045" s="15" t="s">
        <v>2490</v>
      </c>
      <c r="D1045" s="29" t="s">
        <v>1989</v>
      </c>
      <c r="E1045" s="29" t="s">
        <v>1916</v>
      </c>
      <c r="F1045" s="29" t="s">
        <v>119</v>
      </c>
      <c r="G1045" s="36">
        <v>21</v>
      </c>
      <c r="H1045" s="36">
        <v>18</v>
      </c>
      <c r="I1045" s="36">
        <v>13</v>
      </c>
    </row>
    <row r="1046" spans="1:9">
      <c r="A1046" s="28">
        <v>2014</v>
      </c>
      <c r="B1046" s="29" t="s">
        <v>3387</v>
      </c>
      <c r="C1046" s="15" t="s">
        <v>2490</v>
      </c>
      <c r="D1046" s="29" t="s">
        <v>1934</v>
      </c>
      <c r="E1046" s="29" t="s">
        <v>234</v>
      </c>
      <c r="F1046" s="29" t="s">
        <v>1934</v>
      </c>
      <c r="G1046" s="36">
        <v>41</v>
      </c>
      <c r="H1046" s="36">
        <v>39</v>
      </c>
      <c r="I1046" s="36">
        <v>30</v>
      </c>
    </row>
    <row r="1047" spans="1:9">
      <c r="A1047" s="28">
        <v>2014</v>
      </c>
      <c r="B1047" s="29" t="s">
        <v>3387</v>
      </c>
      <c r="C1047" s="15" t="s">
        <v>2490</v>
      </c>
      <c r="D1047" s="29" t="s">
        <v>1934</v>
      </c>
      <c r="E1047" s="29" t="s">
        <v>234</v>
      </c>
      <c r="F1047" s="29" t="s">
        <v>122</v>
      </c>
      <c r="G1047" s="36">
        <v>8</v>
      </c>
      <c r="H1047" s="36">
        <v>7</v>
      </c>
      <c r="I1047" s="36">
        <v>6</v>
      </c>
    </row>
    <row r="1048" spans="1:9">
      <c r="A1048" s="28">
        <v>2014</v>
      </c>
      <c r="B1048" s="29" t="s">
        <v>3387</v>
      </c>
      <c r="C1048" s="15" t="s">
        <v>2490</v>
      </c>
      <c r="D1048" s="29" t="s">
        <v>1934</v>
      </c>
      <c r="E1048" s="29" t="s">
        <v>1916</v>
      </c>
      <c r="F1048" s="29" t="s">
        <v>125</v>
      </c>
      <c r="G1048" s="36">
        <v>8</v>
      </c>
      <c r="H1048" s="36">
        <v>6</v>
      </c>
      <c r="I1048" s="36">
        <v>4</v>
      </c>
    </row>
    <row r="1049" spans="1:9">
      <c r="A1049" s="28">
        <v>2014</v>
      </c>
      <c r="B1049" s="29" t="s">
        <v>3387</v>
      </c>
      <c r="C1049" s="15" t="s">
        <v>2490</v>
      </c>
      <c r="D1049" s="29" t="s">
        <v>1934</v>
      </c>
      <c r="E1049" s="29" t="s">
        <v>1916</v>
      </c>
      <c r="F1049" s="29" t="s">
        <v>124</v>
      </c>
      <c r="G1049" s="36">
        <v>10</v>
      </c>
      <c r="H1049" s="36">
        <v>8</v>
      </c>
      <c r="I1049" s="36">
        <v>7</v>
      </c>
    </row>
    <row r="1050" spans="1:9">
      <c r="A1050" s="28">
        <v>2014</v>
      </c>
      <c r="B1050" s="29" t="s">
        <v>3387</v>
      </c>
      <c r="C1050" s="15" t="s">
        <v>2490</v>
      </c>
      <c r="D1050" s="29" t="s">
        <v>2498</v>
      </c>
      <c r="E1050" s="29" t="s">
        <v>234</v>
      </c>
      <c r="F1050" s="29" t="s">
        <v>1958</v>
      </c>
      <c r="G1050" s="36">
        <v>217</v>
      </c>
      <c r="H1050" s="36">
        <v>160</v>
      </c>
      <c r="I1050" s="36">
        <v>82</v>
      </c>
    </row>
    <row r="1051" spans="1:9">
      <c r="A1051" s="28">
        <v>2014</v>
      </c>
      <c r="B1051" s="29" t="s">
        <v>3387</v>
      </c>
      <c r="C1051" s="15" t="s">
        <v>2490</v>
      </c>
      <c r="D1051" s="29" t="s">
        <v>2498</v>
      </c>
      <c r="E1051" s="29" t="s">
        <v>234</v>
      </c>
      <c r="F1051" s="29" t="s">
        <v>1936</v>
      </c>
      <c r="G1051" s="36">
        <v>84</v>
      </c>
      <c r="H1051" s="36">
        <v>76</v>
      </c>
      <c r="I1051" s="36">
        <v>46</v>
      </c>
    </row>
    <row r="1052" spans="1:9">
      <c r="A1052" s="28">
        <v>2014</v>
      </c>
      <c r="B1052" s="29" t="s">
        <v>3387</v>
      </c>
      <c r="C1052" s="15" t="s">
        <v>2490</v>
      </c>
      <c r="D1052" s="29" t="s">
        <v>2498</v>
      </c>
      <c r="E1052" s="29" t="s">
        <v>234</v>
      </c>
      <c r="F1052" s="29" t="s">
        <v>1937</v>
      </c>
      <c r="G1052" s="36">
        <v>85</v>
      </c>
      <c r="H1052" s="36">
        <v>80</v>
      </c>
      <c r="I1052" s="36">
        <v>51</v>
      </c>
    </row>
    <row r="1053" spans="1:9">
      <c r="A1053" s="28">
        <v>2014</v>
      </c>
      <c r="B1053" s="29" t="s">
        <v>3387</v>
      </c>
      <c r="C1053" s="15" t="s">
        <v>2490</v>
      </c>
      <c r="D1053" s="29" t="s">
        <v>2498</v>
      </c>
      <c r="E1053" s="29" t="s">
        <v>234</v>
      </c>
      <c r="F1053" s="29" t="s">
        <v>1938</v>
      </c>
      <c r="G1053" s="36">
        <v>457</v>
      </c>
      <c r="H1053" s="36">
        <v>326</v>
      </c>
      <c r="I1053" s="36">
        <v>150</v>
      </c>
    </row>
    <row r="1054" spans="1:9">
      <c r="A1054" s="28">
        <v>2014</v>
      </c>
      <c r="B1054" s="29" t="s">
        <v>3387</v>
      </c>
      <c r="C1054" s="15" t="s">
        <v>2490</v>
      </c>
      <c r="D1054" s="29" t="s">
        <v>2498</v>
      </c>
      <c r="E1054" s="29" t="s">
        <v>1916</v>
      </c>
      <c r="F1054" s="29" t="s">
        <v>144</v>
      </c>
      <c r="G1054" s="36">
        <v>15</v>
      </c>
      <c r="H1054" s="36">
        <v>10</v>
      </c>
      <c r="I1054" s="36">
        <v>9</v>
      </c>
    </row>
    <row r="1055" spans="1:9">
      <c r="A1055" s="28">
        <v>2014</v>
      </c>
      <c r="B1055" s="29" t="s">
        <v>3387</v>
      </c>
      <c r="C1055" s="15" t="s">
        <v>2490</v>
      </c>
      <c r="D1055" s="29" t="s">
        <v>2498</v>
      </c>
      <c r="E1055" s="29" t="s">
        <v>1916</v>
      </c>
      <c r="F1055" s="29" t="s">
        <v>131</v>
      </c>
      <c r="G1055" s="36">
        <v>75</v>
      </c>
      <c r="H1055" s="36">
        <v>24</v>
      </c>
      <c r="I1055" s="36">
        <v>21</v>
      </c>
    </row>
    <row r="1056" spans="1:9">
      <c r="A1056" s="28">
        <v>2014</v>
      </c>
      <c r="B1056" s="29" t="s">
        <v>3387</v>
      </c>
      <c r="C1056" s="15" t="s">
        <v>2490</v>
      </c>
      <c r="D1056" s="29" t="s">
        <v>2498</v>
      </c>
      <c r="E1056" s="29" t="s">
        <v>1916</v>
      </c>
      <c r="F1056" s="29" t="s">
        <v>132</v>
      </c>
      <c r="G1056" s="36">
        <v>20</v>
      </c>
      <c r="H1056" s="36">
        <v>19</v>
      </c>
      <c r="I1056" s="36">
        <v>14</v>
      </c>
    </row>
    <row r="1057" spans="1:9">
      <c r="A1057" s="28">
        <v>2014</v>
      </c>
      <c r="B1057" s="29" t="s">
        <v>3387</v>
      </c>
      <c r="C1057" s="15" t="s">
        <v>2490</v>
      </c>
      <c r="D1057" s="29" t="s">
        <v>2498</v>
      </c>
      <c r="E1057" s="29" t="s">
        <v>1916</v>
      </c>
      <c r="F1057" s="29" t="s">
        <v>133</v>
      </c>
      <c r="G1057" s="36">
        <v>35</v>
      </c>
      <c r="H1057" s="36">
        <v>32</v>
      </c>
      <c r="I1057" s="36">
        <v>27</v>
      </c>
    </row>
    <row r="1058" spans="1:9">
      <c r="A1058" s="28">
        <v>2014</v>
      </c>
      <c r="B1058" s="29" t="s">
        <v>3387</v>
      </c>
      <c r="C1058" s="15" t="s">
        <v>2490</v>
      </c>
      <c r="D1058" s="29" t="s">
        <v>2498</v>
      </c>
      <c r="E1058" s="29" t="s">
        <v>1916</v>
      </c>
      <c r="F1058" s="29" t="s">
        <v>134</v>
      </c>
      <c r="G1058" s="36">
        <v>20</v>
      </c>
      <c r="H1058" s="36">
        <v>17</v>
      </c>
      <c r="I1058" s="36">
        <v>17</v>
      </c>
    </row>
    <row r="1059" spans="1:9">
      <c r="A1059" s="28">
        <v>2014</v>
      </c>
      <c r="B1059" s="29" t="s">
        <v>3387</v>
      </c>
      <c r="C1059" s="15" t="s">
        <v>2490</v>
      </c>
      <c r="D1059" s="29" t="s">
        <v>2498</v>
      </c>
      <c r="E1059" s="29" t="s">
        <v>1916</v>
      </c>
      <c r="F1059" s="29" t="s">
        <v>135</v>
      </c>
      <c r="G1059" s="36">
        <v>17</v>
      </c>
      <c r="H1059" s="36">
        <v>11</v>
      </c>
      <c r="I1059" s="36">
        <v>11</v>
      </c>
    </row>
    <row r="1060" spans="1:9">
      <c r="A1060" s="28">
        <v>2014</v>
      </c>
      <c r="B1060" s="29" t="s">
        <v>3387</v>
      </c>
      <c r="C1060" s="15" t="s">
        <v>2490</v>
      </c>
      <c r="D1060" s="29" t="s">
        <v>2498</v>
      </c>
      <c r="E1060" s="29" t="s">
        <v>1916</v>
      </c>
      <c r="F1060" s="29" t="s">
        <v>136</v>
      </c>
      <c r="G1060" s="36">
        <v>11</v>
      </c>
      <c r="H1060" s="36">
        <v>10</v>
      </c>
      <c r="I1060" s="36">
        <v>8</v>
      </c>
    </row>
    <row r="1061" spans="1:9">
      <c r="A1061" s="28">
        <v>2014</v>
      </c>
      <c r="B1061" s="29" t="s">
        <v>3387</v>
      </c>
      <c r="C1061" s="15" t="s">
        <v>2490</v>
      </c>
      <c r="D1061" s="29" t="s">
        <v>2498</v>
      </c>
      <c r="E1061" s="29" t="s">
        <v>1916</v>
      </c>
      <c r="F1061" s="29" t="s">
        <v>139</v>
      </c>
      <c r="G1061" s="36">
        <v>9</v>
      </c>
      <c r="H1061" s="36">
        <v>8</v>
      </c>
      <c r="I1061" s="36">
        <v>6</v>
      </c>
    </row>
    <row r="1062" spans="1:9">
      <c r="A1062" s="28">
        <v>2014</v>
      </c>
      <c r="B1062" s="29" t="s">
        <v>3387</v>
      </c>
      <c r="C1062" s="15" t="s">
        <v>2490</v>
      </c>
      <c r="D1062" s="29" t="s">
        <v>2498</v>
      </c>
      <c r="E1062" s="29" t="s">
        <v>1916</v>
      </c>
      <c r="F1062" s="29" t="s">
        <v>140</v>
      </c>
      <c r="G1062" s="36">
        <v>36</v>
      </c>
      <c r="H1062" s="36">
        <v>33</v>
      </c>
      <c r="I1062" s="36">
        <v>26</v>
      </c>
    </row>
    <row r="1063" spans="1:9">
      <c r="A1063" s="28">
        <v>2014</v>
      </c>
      <c r="B1063" s="29" t="s">
        <v>3387</v>
      </c>
      <c r="C1063" s="15" t="s">
        <v>2490</v>
      </c>
      <c r="D1063" s="29" t="s">
        <v>2498</v>
      </c>
      <c r="E1063" s="29" t="s">
        <v>1916</v>
      </c>
      <c r="F1063" s="29" t="s">
        <v>141</v>
      </c>
      <c r="G1063" s="36">
        <v>26</v>
      </c>
      <c r="H1063" s="36">
        <v>16</v>
      </c>
      <c r="I1063" s="36">
        <v>14</v>
      </c>
    </row>
    <row r="1064" spans="1:9">
      <c r="A1064" s="28">
        <v>2014</v>
      </c>
      <c r="B1064" s="29" t="s">
        <v>3387</v>
      </c>
      <c r="C1064" s="15" t="s">
        <v>2490</v>
      </c>
      <c r="D1064" s="29" t="s">
        <v>2498</v>
      </c>
      <c r="E1064" s="29" t="s">
        <v>1916</v>
      </c>
      <c r="F1064" s="29" t="s">
        <v>142</v>
      </c>
      <c r="G1064" s="36">
        <v>20</v>
      </c>
      <c r="H1064" s="36">
        <v>19</v>
      </c>
      <c r="I1064" s="36">
        <v>16</v>
      </c>
    </row>
    <row r="1065" spans="1:9">
      <c r="A1065" s="28">
        <v>2014</v>
      </c>
      <c r="B1065" s="29" t="s">
        <v>3387</v>
      </c>
      <c r="C1065" s="15" t="s">
        <v>2490</v>
      </c>
      <c r="D1065" s="29" t="s">
        <v>2498</v>
      </c>
      <c r="E1065" s="29" t="s">
        <v>1916</v>
      </c>
      <c r="F1065" s="29" t="s">
        <v>143</v>
      </c>
      <c r="G1065" s="36">
        <v>16</v>
      </c>
      <c r="H1065" s="36">
        <v>13</v>
      </c>
      <c r="I1065" s="36">
        <v>12</v>
      </c>
    </row>
    <row r="1066" spans="1:9">
      <c r="A1066" s="28">
        <v>2014</v>
      </c>
      <c r="B1066" s="29" t="s">
        <v>3387</v>
      </c>
      <c r="C1066" s="15" t="s">
        <v>2490</v>
      </c>
      <c r="D1066" s="29" t="s">
        <v>1948</v>
      </c>
      <c r="E1066" s="29" t="s">
        <v>234</v>
      </c>
      <c r="F1066" s="29" t="s">
        <v>1948</v>
      </c>
      <c r="G1066" s="36">
        <v>811</v>
      </c>
      <c r="H1066" s="36">
        <v>136</v>
      </c>
      <c r="I1066" s="36">
        <v>92</v>
      </c>
    </row>
    <row r="1067" spans="1:9">
      <c r="A1067" s="28">
        <v>2014</v>
      </c>
      <c r="B1067" s="29" t="s">
        <v>3387</v>
      </c>
      <c r="C1067" s="15" t="s">
        <v>2490</v>
      </c>
      <c r="D1067" s="29" t="s">
        <v>1948</v>
      </c>
      <c r="E1067" s="29" t="s">
        <v>1916</v>
      </c>
      <c r="F1067" s="29" t="s">
        <v>148</v>
      </c>
      <c r="G1067" s="36">
        <v>1</v>
      </c>
      <c r="H1067" s="36">
        <v>1</v>
      </c>
      <c r="I1067" s="36">
        <v>1</v>
      </c>
    </row>
    <row r="1068" spans="1:9">
      <c r="A1068" s="28">
        <v>2014</v>
      </c>
      <c r="B1068" s="29" t="s">
        <v>3387</v>
      </c>
      <c r="C1068" s="15" t="s">
        <v>2490</v>
      </c>
      <c r="D1068" s="29" t="s">
        <v>1948</v>
      </c>
      <c r="E1068" s="29" t="s">
        <v>1916</v>
      </c>
      <c r="F1068" s="29" t="s">
        <v>149</v>
      </c>
      <c r="G1068" s="36">
        <v>8</v>
      </c>
      <c r="H1068" s="36">
        <v>1</v>
      </c>
      <c r="I1068" s="36">
        <v>1</v>
      </c>
    </row>
    <row r="1069" spans="1:9">
      <c r="A1069" s="28">
        <v>2014</v>
      </c>
      <c r="B1069" s="29" t="s">
        <v>3387</v>
      </c>
      <c r="C1069" s="15" t="s">
        <v>2490</v>
      </c>
      <c r="D1069" s="29" t="s">
        <v>1948</v>
      </c>
      <c r="E1069" s="29" t="s">
        <v>1916</v>
      </c>
      <c r="F1069" s="29" t="s">
        <v>150</v>
      </c>
      <c r="G1069" s="36">
        <v>81</v>
      </c>
      <c r="H1069" s="36">
        <v>6</v>
      </c>
      <c r="I1069" s="36">
        <v>6</v>
      </c>
    </row>
    <row r="1070" spans="1:9">
      <c r="A1070" s="28">
        <v>2014</v>
      </c>
      <c r="B1070" s="29" t="s">
        <v>3387</v>
      </c>
      <c r="C1070" s="15" t="s">
        <v>2490</v>
      </c>
      <c r="D1070" s="29" t="s">
        <v>1948</v>
      </c>
      <c r="E1070" s="29" t="s">
        <v>1916</v>
      </c>
      <c r="F1070" s="29" t="s">
        <v>154</v>
      </c>
      <c r="G1070" s="36">
        <v>6</v>
      </c>
      <c r="H1070" s="36">
        <v>1</v>
      </c>
      <c r="I1070" s="36">
        <v>1</v>
      </c>
    </row>
    <row r="1071" spans="1:9">
      <c r="A1071" s="28">
        <v>2014</v>
      </c>
      <c r="B1071" s="29" t="s">
        <v>3387</v>
      </c>
      <c r="C1071" s="15" t="s">
        <v>2490</v>
      </c>
      <c r="D1071" s="29" t="s">
        <v>1948</v>
      </c>
      <c r="E1071" s="29" t="s">
        <v>1916</v>
      </c>
      <c r="F1071" s="29" t="s">
        <v>155</v>
      </c>
      <c r="G1071" s="36">
        <v>4</v>
      </c>
      <c r="H1071" s="36">
        <v>2</v>
      </c>
      <c r="I1071" s="36">
        <v>2</v>
      </c>
    </row>
    <row r="1072" spans="1:9">
      <c r="A1072" s="28">
        <v>2014</v>
      </c>
      <c r="B1072" s="29" t="s">
        <v>3387</v>
      </c>
      <c r="C1072" s="15" t="s">
        <v>2490</v>
      </c>
      <c r="D1072" s="29" t="s">
        <v>1948</v>
      </c>
      <c r="E1072" s="29" t="s">
        <v>1916</v>
      </c>
      <c r="F1072" s="29" t="s">
        <v>156</v>
      </c>
      <c r="G1072" s="36">
        <v>13</v>
      </c>
      <c r="H1072" s="36">
        <v>2</v>
      </c>
      <c r="I1072" s="36">
        <v>2</v>
      </c>
    </row>
    <row r="1073" spans="1:9">
      <c r="A1073" s="28">
        <v>2014</v>
      </c>
      <c r="B1073" s="29" t="s">
        <v>3387</v>
      </c>
      <c r="C1073" s="15" t="s">
        <v>2490</v>
      </c>
      <c r="D1073" s="29" t="s">
        <v>1948</v>
      </c>
      <c r="E1073" s="29" t="s">
        <v>1916</v>
      </c>
      <c r="F1073" s="29" t="s">
        <v>157</v>
      </c>
      <c r="G1073" s="36">
        <v>5</v>
      </c>
      <c r="H1073" s="36">
        <v>3</v>
      </c>
      <c r="I1073" s="36">
        <v>3</v>
      </c>
    </row>
    <row r="1074" spans="1:9">
      <c r="A1074" s="28">
        <v>2014</v>
      </c>
      <c r="B1074" s="29" t="s">
        <v>3387</v>
      </c>
      <c r="C1074" s="15" t="s">
        <v>2490</v>
      </c>
      <c r="D1074" s="29" t="s">
        <v>1948</v>
      </c>
      <c r="E1074" s="29" t="s">
        <v>1916</v>
      </c>
      <c r="F1074" s="29" t="s">
        <v>158</v>
      </c>
      <c r="G1074" s="36">
        <v>51</v>
      </c>
      <c r="H1074" s="36">
        <v>3</v>
      </c>
      <c r="I1074" s="36">
        <v>3</v>
      </c>
    </row>
    <row r="1075" spans="1:9">
      <c r="A1075" s="28">
        <v>2014</v>
      </c>
      <c r="B1075" s="29" t="s">
        <v>3387</v>
      </c>
      <c r="C1075" s="15" t="s">
        <v>2490</v>
      </c>
      <c r="D1075" s="29" t="s">
        <v>1948</v>
      </c>
      <c r="E1075" s="29" t="s">
        <v>1916</v>
      </c>
      <c r="F1075" s="29" t="s">
        <v>159</v>
      </c>
      <c r="G1075" s="36">
        <v>3</v>
      </c>
      <c r="H1075" s="36">
        <v>1</v>
      </c>
      <c r="I1075" s="36">
        <v>1</v>
      </c>
    </row>
    <row r="1076" spans="1:9">
      <c r="A1076" s="28">
        <v>2014</v>
      </c>
      <c r="B1076" s="29" t="s">
        <v>3387</v>
      </c>
      <c r="C1076" s="15" t="s">
        <v>2490</v>
      </c>
      <c r="D1076" s="29" t="s">
        <v>1948</v>
      </c>
      <c r="E1076" s="29" t="s">
        <v>1916</v>
      </c>
      <c r="F1076" s="29" t="s">
        <v>160</v>
      </c>
      <c r="G1076" s="36">
        <v>1</v>
      </c>
      <c r="H1076" s="36">
        <v>0</v>
      </c>
      <c r="I1076" s="36">
        <v>0</v>
      </c>
    </row>
    <row r="1077" spans="1:9">
      <c r="A1077" s="28">
        <v>2014</v>
      </c>
      <c r="B1077" s="29" t="s">
        <v>3387</v>
      </c>
      <c r="C1077" s="15" t="s">
        <v>2490</v>
      </c>
      <c r="D1077" s="29" t="s">
        <v>1948</v>
      </c>
      <c r="E1077" s="29" t="s">
        <v>1916</v>
      </c>
      <c r="F1077" s="29" t="s">
        <v>161</v>
      </c>
      <c r="G1077" s="36">
        <v>1</v>
      </c>
      <c r="H1077" s="36">
        <v>1</v>
      </c>
      <c r="I1077" s="36">
        <v>0</v>
      </c>
    </row>
    <row r="1078" spans="1:9">
      <c r="A1078" s="28">
        <v>2014</v>
      </c>
      <c r="B1078" s="29" t="s">
        <v>3387</v>
      </c>
      <c r="C1078" s="15" t="s">
        <v>2490</v>
      </c>
      <c r="D1078" s="29" t="s">
        <v>1948</v>
      </c>
      <c r="E1078" s="29" t="s">
        <v>1916</v>
      </c>
      <c r="F1078" s="29" t="s">
        <v>162</v>
      </c>
      <c r="G1078" s="36">
        <v>11</v>
      </c>
      <c r="H1078" s="36">
        <v>4</v>
      </c>
      <c r="I1078" s="36">
        <v>4</v>
      </c>
    </row>
    <row r="1079" spans="1:9">
      <c r="A1079" s="28">
        <v>2014</v>
      </c>
      <c r="B1079" s="29" t="s">
        <v>3387</v>
      </c>
      <c r="C1079" s="15" t="s">
        <v>2490</v>
      </c>
      <c r="D1079" s="29" t="s">
        <v>1948</v>
      </c>
      <c r="E1079" s="29" t="s">
        <v>1916</v>
      </c>
      <c r="F1079" s="29" t="s">
        <v>163</v>
      </c>
      <c r="G1079" s="36">
        <v>187</v>
      </c>
      <c r="H1079" s="36">
        <v>9</v>
      </c>
      <c r="I1079" s="36">
        <v>7</v>
      </c>
    </row>
    <row r="1080" spans="1:9">
      <c r="A1080" s="28">
        <v>2014</v>
      </c>
      <c r="B1080" s="29" t="s">
        <v>3387</v>
      </c>
      <c r="C1080" s="15" t="s">
        <v>2490</v>
      </c>
      <c r="D1080" s="29" t="s">
        <v>1948</v>
      </c>
      <c r="E1080" s="29" t="s">
        <v>1916</v>
      </c>
      <c r="F1080" s="29" t="s">
        <v>164</v>
      </c>
      <c r="G1080" s="36">
        <v>2</v>
      </c>
      <c r="H1080" s="36">
        <v>1</v>
      </c>
      <c r="I1080" s="36">
        <v>1</v>
      </c>
    </row>
    <row r="1081" spans="1:9">
      <c r="A1081" s="28">
        <v>2014</v>
      </c>
      <c r="B1081" s="29" t="s">
        <v>3387</v>
      </c>
      <c r="C1081" s="15" t="s">
        <v>2490</v>
      </c>
      <c r="D1081" s="29" t="s">
        <v>1948</v>
      </c>
      <c r="E1081" s="29" t="s">
        <v>1916</v>
      </c>
      <c r="F1081" s="29" t="s">
        <v>165</v>
      </c>
      <c r="G1081" s="36">
        <v>1</v>
      </c>
      <c r="H1081" s="36">
        <v>1</v>
      </c>
      <c r="I1081" s="36">
        <v>1</v>
      </c>
    </row>
    <row r="1082" spans="1:9">
      <c r="A1082" s="28">
        <v>2014</v>
      </c>
      <c r="B1082" s="29" t="s">
        <v>3387</v>
      </c>
      <c r="C1082" s="15" t="s">
        <v>2490</v>
      </c>
      <c r="D1082" s="29" t="s">
        <v>1948</v>
      </c>
      <c r="E1082" s="29" t="s">
        <v>1916</v>
      </c>
      <c r="F1082" s="29" t="s">
        <v>166</v>
      </c>
      <c r="G1082" s="36">
        <v>1</v>
      </c>
      <c r="H1082" s="36">
        <v>0</v>
      </c>
      <c r="I1082" s="36">
        <v>0</v>
      </c>
    </row>
    <row r="1083" spans="1:9">
      <c r="A1083" s="28">
        <v>2014</v>
      </c>
      <c r="B1083" s="29" t="s">
        <v>3387</v>
      </c>
      <c r="C1083" s="15" t="s">
        <v>2490</v>
      </c>
      <c r="D1083" s="29" t="s">
        <v>1948</v>
      </c>
      <c r="E1083" s="29" t="s">
        <v>1916</v>
      </c>
      <c r="F1083" s="29" t="s">
        <v>168</v>
      </c>
      <c r="G1083" s="36">
        <v>26</v>
      </c>
      <c r="H1083" s="36">
        <v>1</v>
      </c>
      <c r="I1083" s="36">
        <v>1</v>
      </c>
    </row>
    <row r="1084" spans="1:9">
      <c r="A1084" s="28">
        <v>2014</v>
      </c>
      <c r="B1084" s="29" t="s">
        <v>3387</v>
      </c>
      <c r="C1084" s="15" t="s">
        <v>2490</v>
      </c>
      <c r="D1084" s="29" t="s">
        <v>1948</v>
      </c>
      <c r="E1084" s="29" t="s">
        <v>1916</v>
      </c>
      <c r="F1084" s="29" t="s">
        <v>169</v>
      </c>
      <c r="G1084" s="36">
        <v>2</v>
      </c>
      <c r="H1084" s="36">
        <v>1</v>
      </c>
      <c r="I1084" s="36">
        <v>1</v>
      </c>
    </row>
    <row r="1085" spans="1:9">
      <c r="A1085" s="28">
        <v>2014</v>
      </c>
      <c r="B1085" s="29" t="s">
        <v>3387</v>
      </c>
      <c r="C1085" s="15" t="s">
        <v>2490</v>
      </c>
      <c r="D1085" s="29" t="s">
        <v>1948</v>
      </c>
      <c r="E1085" s="29" t="s">
        <v>1916</v>
      </c>
      <c r="F1085" s="29" t="s">
        <v>172</v>
      </c>
      <c r="G1085" s="36">
        <v>9</v>
      </c>
      <c r="H1085" s="36">
        <v>1</v>
      </c>
      <c r="I1085" s="36">
        <v>1</v>
      </c>
    </row>
    <row r="1086" spans="1:9">
      <c r="A1086" s="28">
        <v>2014</v>
      </c>
      <c r="B1086" s="29" t="s">
        <v>3387</v>
      </c>
      <c r="C1086" s="15" t="s">
        <v>2490</v>
      </c>
      <c r="D1086" s="29" t="s">
        <v>1948</v>
      </c>
      <c r="E1086" s="29" t="s">
        <v>1916</v>
      </c>
      <c r="F1086" s="29" t="s">
        <v>173</v>
      </c>
      <c r="G1086" s="36">
        <v>135</v>
      </c>
      <c r="H1086" s="36">
        <v>13</v>
      </c>
      <c r="I1086" s="36">
        <v>12</v>
      </c>
    </row>
    <row r="1087" spans="1:9">
      <c r="A1087" s="28">
        <v>2014</v>
      </c>
      <c r="B1087" s="29" t="s">
        <v>3387</v>
      </c>
      <c r="C1087" s="15" t="s">
        <v>2490</v>
      </c>
      <c r="D1087" s="29" t="s">
        <v>1948</v>
      </c>
      <c r="E1087" s="29" t="s">
        <v>1916</v>
      </c>
      <c r="F1087" s="29" t="s">
        <v>174</v>
      </c>
      <c r="G1087" s="36">
        <v>3</v>
      </c>
      <c r="H1087" s="36">
        <v>3</v>
      </c>
      <c r="I1087" s="36">
        <v>3</v>
      </c>
    </row>
    <row r="1088" spans="1:9">
      <c r="A1088" s="28">
        <v>2014</v>
      </c>
      <c r="B1088" s="29" t="s">
        <v>3387</v>
      </c>
      <c r="C1088" s="15" t="s">
        <v>2490</v>
      </c>
      <c r="D1088" s="29" t="s">
        <v>1948</v>
      </c>
      <c r="E1088" s="29" t="s">
        <v>1916</v>
      </c>
      <c r="F1088" s="29" t="s">
        <v>176</v>
      </c>
      <c r="G1088" s="36">
        <v>23</v>
      </c>
      <c r="H1088" s="36">
        <v>5</v>
      </c>
      <c r="I1088" s="36">
        <v>5</v>
      </c>
    </row>
    <row r="1089" spans="1:9">
      <c r="A1089" s="28">
        <v>2014</v>
      </c>
      <c r="B1089" s="29" t="s">
        <v>3387</v>
      </c>
      <c r="C1089" s="15" t="s">
        <v>2490</v>
      </c>
      <c r="D1089" s="29" t="s">
        <v>1948</v>
      </c>
      <c r="E1089" s="29" t="s">
        <v>1916</v>
      </c>
      <c r="F1089" s="29" t="s">
        <v>177</v>
      </c>
      <c r="G1089" s="36">
        <v>2</v>
      </c>
      <c r="H1089" s="36">
        <v>2</v>
      </c>
      <c r="I1089" s="36">
        <v>2</v>
      </c>
    </row>
    <row r="1090" spans="1:9">
      <c r="A1090" s="28">
        <v>2014</v>
      </c>
      <c r="B1090" s="29" t="s">
        <v>3387</v>
      </c>
      <c r="C1090" s="15" t="s">
        <v>2490</v>
      </c>
      <c r="D1090" s="29" t="s">
        <v>1949</v>
      </c>
      <c r="E1090" s="29" t="s">
        <v>234</v>
      </c>
      <c r="F1090" s="29" t="s">
        <v>1949</v>
      </c>
      <c r="G1090" s="36">
        <v>96</v>
      </c>
      <c r="H1090" s="36">
        <v>73</v>
      </c>
      <c r="I1090" s="36">
        <v>57</v>
      </c>
    </row>
    <row r="1091" spans="1:9">
      <c r="A1091" s="28">
        <v>2014</v>
      </c>
      <c r="B1091" s="29" t="s">
        <v>3387</v>
      </c>
      <c r="C1091" s="15" t="s">
        <v>2490</v>
      </c>
      <c r="D1091" s="29" t="s">
        <v>1949</v>
      </c>
      <c r="E1091" s="29" t="s">
        <v>1916</v>
      </c>
      <c r="F1091" s="29" t="s">
        <v>190</v>
      </c>
      <c r="G1091" s="36">
        <v>1</v>
      </c>
      <c r="H1091" s="36">
        <v>1</v>
      </c>
      <c r="I1091" s="36">
        <v>1</v>
      </c>
    </row>
    <row r="1092" spans="1:9">
      <c r="A1092" s="28">
        <v>2014</v>
      </c>
      <c r="B1092" s="29" t="s">
        <v>3387</v>
      </c>
      <c r="C1092" s="15" t="s">
        <v>2490</v>
      </c>
      <c r="D1092" s="29" t="s">
        <v>730</v>
      </c>
      <c r="E1092" s="29" t="s">
        <v>234</v>
      </c>
      <c r="F1092" s="29" t="s">
        <v>730</v>
      </c>
      <c r="G1092" s="36">
        <v>340</v>
      </c>
      <c r="H1092" s="36">
        <v>163</v>
      </c>
      <c r="I1092" s="36">
        <v>109</v>
      </c>
    </row>
    <row r="1093" spans="1:9">
      <c r="A1093" s="28">
        <v>2014</v>
      </c>
      <c r="B1093" s="29" t="s">
        <v>3387</v>
      </c>
      <c r="C1093" s="15" t="s">
        <v>2490</v>
      </c>
      <c r="D1093" s="29" t="s">
        <v>730</v>
      </c>
      <c r="E1093" s="29" t="s">
        <v>1916</v>
      </c>
      <c r="F1093" s="29" t="s">
        <v>193</v>
      </c>
      <c r="G1093" s="36">
        <v>30</v>
      </c>
      <c r="H1093" s="36">
        <v>24</v>
      </c>
      <c r="I1093" s="36">
        <v>22</v>
      </c>
    </row>
    <row r="1094" spans="1:9">
      <c r="A1094" s="28">
        <v>2014</v>
      </c>
      <c r="B1094" s="29" t="s">
        <v>3387</v>
      </c>
      <c r="C1094" s="15" t="s">
        <v>2490</v>
      </c>
      <c r="D1094" s="29" t="s">
        <v>1945</v>
      </c>
      <c r="E1094" s="29" t="s">
        <v>234</v>
      </c>
      <c r="F1094" s="29" t="s">
        <v>1945</v>
      </c>
      <c r="G1094" s="36">
        <v>23</v>
      </c>
      <c r="H1094" s="36">
        <v>21</v>
      </c>
      <c r="I1094" s="36">
        <v>20</v>
      </c>
    </row>
    <row r="1095" spans="1:9">
      <c r="A1095" s="28">
        <v>2014</v>
      </c>
      <c r="B1095" s="29" t="s">
        <v>3387</v>
      </c>
      <c r="C1095" s="15" t="s">
        <v>2490</v>
      </c>
      <c r="D1095" s="29" t="s">
        <v>1945</v>
      </c>
      <c r="E1095" s="29" t="s">
        <v>234</v>
      </c>
      <c r="F1095" s="29" t="s">
        <v>196</v>
      </c>
      <c r="G1095" s="36">
        <v>20</v>
      </c>
      <c r="H1095" s="36">
        <v>19</v>
      </c>
      <c r="I1095" s="36">
        <v>19</v>
      </c>
    </row>
    <row r="1096" spans="1:9">
      <c r="A1096" s="28">
        <v>2014</v>
      </c>
      <c r="B1096" s="29" t="s">
        <v>3387</v>
      </c>
      <c r="C1096" s="15" t="s">
        <v>2490</v>
      </c>
      <c r="D1096" s="29" t="s">
        <v>1945</v>
      </c>
      <c r="E1096" s="29" t="s">
        <v>1916</v>
      </c>
      <c r="F1096" s="29" t="s">
        <v>199</v>
      </c>
      <c r="G1096" s="36">
        <v>5</v>
      </c>
      <c r="H1096" s="36">
        <v>5</v>
      </c>
      <c r="I1096" s="36">
        <v>4</v>
      </c>
    </row>
    <row r="1097" spans="1:9">
      <c r="A1097" s="28">
        <v>2014</v>
      </c>
      <c r="B1097" s="29" t="s">
        <v>3387</v>
      </c>
      <c r="C1097" s="15" t="s">
        <v>2490</v>
      </c>
      <c r="D1097" s="29" t="s">
        <v>1945</v>
      </c>
      <c r="E1097" s="29" t="s">
        <v>1916</v>
      </c>
      <c r="F1097" s="29" t="s">
        <v>198</v>
      </c>
      <c r="G1097" s="36">
        <v>3</v>
      </c>
      <c r="H1097" s="36">
        <v>3</v>
      </c>
      <c r="I1097" s="36">
        <v>2</v>
      </c>
    </row>
    <row r="1098" spans="1:9">
      <c r="A1098" s="28">
        <v>2014</v>
      </c>
      <c r="B1098" s="29" t="s">
        <v>3387</v>
      </c>
      <c r="C1098" s="15" t="s">
        <v>2490</v>
      </c>
      <c r="D1098" s="29" t="s">
        <v>200</v>
      </c>
      <c r="E1098" s="29" t="s">
        <v>1916</v>
      </c>
      <c r="F1098" s="29" t="s">
        <v>202</v>
      </c>
      <c r="G1098" s="36">
        <v>12</v>
      </c>
      <c r="H1098" s="36">
        <v>12</v>
      </c>
      <c r="I1098" s="36">
        <v>11</v>
      </c>
    </row>
    <row r="1099" spans="1:9">
      <c r="A1099" s="28">
        <v>2014</v>
      </c>
      <c r="B1099" s="38" t="s">
        <v>3386</v>
      </c>
      <c r="C1099" s="37" t="s">
        <v>644</v>
      </c>
      <c r="D1099" s="29" t="s">
        <v>3385</v>
      </c>
      <c r="E1099" s="29" t="s">
        <v>234</v>
      </c>
      <c r="F1099" s="29" t="s">
        <v>1948</v>
      </c>
      <c r="G1099" s="36">
        <v>287</v>
      </c>
      <c r="H1099" s="36">
        <v>101</v>
      </c>
      <c r="I1099" s="36">
        <v>73</v>
      </c>
    </row>
    <row r="1100" spans="1:9">
      <c r="A1100" s="28">
        <v>2014</v>
      </c>
      <c r="B1100" s="38" t="s">
        <v>3386</v>
      </c>
      <c r="C1100" s="37" t="s">
        <v>644</v>
      </c>
      <c r="D1100" s="29" t="s">
        <v>2496</v>
      </c>
      <c r="E1100" s="29" t="s">
        <v>234</v>
      </c>
      <c r="F1100" s="29" t="s">
        <v>1919</v>
      </c>
      <c r="G1100" s="36">
        <v>188</v>
      </c>
      <c r="H1100" s="36">
        <v>158</v>
      </c>
      <c r="I1100" s="36">
        <v>151</v>
      </c>
    </row>
    <row r="1101" spans="1:9">
      <c r="A1101" s="28">
        <v>2014</v>
      </c>
      <c r="B1101" s="38" t="s">
        <v>3386</v>
      </c>
      <c r="C1101" s="37" t="s">
        <v>644</v>
      </c>
      <c r="D1101" s="29" t="s">
        <v>2496</v>
      </c>
      <c r="E1101" s="29" t="s">
        <v>234</v>
      </c>
      <c r="F1101" s="29" t="s">
        <v>1926</v>
      </c>
      <c r="G1101" s="36">
        <v>21</v>
      </c>
      <c r="H1101" s="36">
        <v>17</v>
      </c>
      <c r="I1101" s="36">
        <v>16</v>
      </c>
    </row>
    <row r="1102" spans="1:9">
      <c r="A1102" s="28">
        <v>2014</v>
      </c>
      <c r="B1102" s="38" t="s">
        <v>3386</v>
      </c>
      <c r="C1102" s="37" t="s">
        <v>644</v>
      </c>
      <c r="D1102" s="29" t="s">
        <v>2496</v>
      </c>
      <c r="E1102" s="29" t="s">
        <v>234</v>
      </c>
      <c r="F1102" s="29" t="s">
        <v>1930</v>
      </c>
      <c r="G1102" s="36">
        <v>40</v>
      </c>
      <c r="H1102" s="36">
        <v>38</v>
      </c>
      <c r="I1102" s="36">
        <v>31</v>
      </c>
    </row>
    <row r="1103" spans="1:9">
      <c r="A1103" s="28">
        <v>2014</v>
      </c>
      <c r="B1103" s="38" t="s">
        <v>3386</v>
      </c>
      <c r="C1103" s="37" t="s">
        <v>644</v>
      </c>
      <c r="D1103" s="29" t="s">
        <v>2496</v>
      </c>
      <c r="E1103" s="29" t="s">
        <v>234</v>
      </c>
      <c r="F1103" s="29" t="s">
        <v>1962</v>
      </c>
      <c r="G1103" s="36">
        <v>134</v>
      </c>
      <c r="H1103" s="36">
        <v>64</v>
      </c>
      <c r="I1103" s="36">
        <v>63</v>
      </c>
    </row>
    <row r="1104" spans="1:9">
      <c r="A1104" s="28">
        <v>2014</v>
      </c>
      <c r="B1104" s="38" t="s">
        <v>3386</v>
      </c>
      <c r="C1104" s="37" t="s">
        <v>644</v>
      </c>
      <c r="D1104" s="29" t="s">
        <v>2496</v>
      </c>
      <c r="E1104" s="29" t="s">
        <v>1916</v>
      </c>
      <c r="F1104" s="29" t="s">
        <v>203</v>
      </c>
      <c r="G1104" s="36">
        <v>37</v>
      </c>
      <c r="H1104" s="36">
        <v>37</v>
      </c>
      <c r="I1104" s="36">
        <v>33</v>
      </c>
    </row>
    <row r="1105" spans="1:9">
      <c r="A1105" s="28">
        <v>2014</v>
      </c>
      <c r="B1105" s="38" t="s">
        <v>3386</v>
      </c>
      <c r="C1105" s="37" t="s">
        <v>644</v>
      </c>
      <c r="D1105" s="29" t="s">
        <v>2496</v>
      </c>
      <c r="E1105" s="29" t="s">
        <v>1916</v>
      </c>
      <c r="F1105" s="29" t="s">
        <v>206</v>
      </c>
      <c r="G1105" s="36">
        <v>12</v>
      </c>
      <c r="H1105" s="36">
        <v>12</v>
      </c>
      <c r="I1105" s="36">
        <v>11</v>
      </c>
    </row>
    <row r="1106" spans="1:9">
      <c r="A1106" s="28">
        <v>2014</v>
      </c>
      <c r="B1106" s="38" t="s">
        <v>3386</v>
      </c>
      <c r="C1106" s="37" t="s">
        <v>644</v>
      </c>
      <c r="D1106" s="29" t="s">
        <v>2496</v>
      </c>
      <c r="E1106" s="29" t="s">
        <v>1916</v>
      </c>
      <c r="F1106" s="29" t="s">
        <v>1912</v>
      </c>
      <c r="G1106" s="36">
        <v>49</v>
      </c>
      <c r="H1106" s="36">
        <v>47</v>
      </c>
      <c r="I1106" s="36">
        <v>34</v>
      </c>
    </row>
    <row r="1107" spans="1:9">
      <c r="A1107" s="28">
        <v>2014</v>
      </c>
      <c r="B1107" s="38" t="s">
        <v>3386</v>
      </c>
      <c r="C1107" s="37" t="s">
        <v>644</v>
      </c>
      <c r="D1107" s="29" t="s">
        <v>2496</v>
      </c>
      <c r="E1107" s="29" t="s">
        <v>1916</v>
      </c>
      <c r="F1107" s="29" t="s">
        <v>204</v>
      </c>
      <c r="G1107" s="36">
        <v>23</v>
      </c>
      <c r="H1107" s="36">
        <v>21</v>
      </c>
      <c r="I1107" s="36">
        <v>10</v>
      </c>
    </row>
    <row r="1108" spans="1:9">
      <c r="A1108" s="28">
        <v>2014</v>
      </c>
      <c r="B1108" s="38" t="s">
        <v>3386</v>
      </c>
      <c r="C1108" s="37" t="s">
        <v>644</v>
      </c>
      <c r="D1108" s="29" t="s">
        <v>2496</v>
      </c>
      <c r="E1108" s="29" t="s">
        <v>1916</v>
      </c>
      <c r="F1108" s="29" t="s">
        <v>207</v>
      </c>
      <c r="G1108" s="36">
        <v>24</v>
      </c>
      <c r="H1108" s="36">
        <v>22</v>
      </c>
      <c r="I1108" s="36">
        <v>19</v>
      </c>
    </row>
    <row r="1109" spans="1:9">
      <c r="A1109" s="28">
        <v>2014</v>
      </c>
      <c r="B1109" s="38" t="s">
        <v>3386</v>
      </c>
      <c r="C1109" s="37" t="s">
        <v>644</v>
      </c>
      <c r="D1109" s="29" t="s">
        <v>2496</v>
      </c>
      <c r="E1109" s="29" t="s">
        <v>1916</v>
      </c>
      <c r="F1109" s="29" t="s">
        <v>205</v>
      </c>
      <c r="G1109" s="36">
        <v>42</v>
      </c>
      <c r="H1109" s="36">
        <v>37</v>
      </c>
      <c r="I1109" s="36">
        <v>28</v>
      </c>
    </row>
    <row r="1110" spans="1:9">
      <c r="A1110" s="28">
        <v>2014</v>
      </c>
      <c r="B1110" s="38" t="s">
        <v>3386</v>
      </c>
      <c r="C1110" s="37" t="s">
        <v>644</v>
      </c>
      <c r="D1110" s="29" t="s">
        <v>2496</v>
      </c>
      <c r="E1110" s="29" t="s">
        <v>1916</v>
      </c>
      <c r="F1110" s="29" t="s">
        <v>208</v>
      </c>
      <c r="G1110" s="36">
        <v>18</v>
      </c>
      <c r="H1110" s="36">
        <v>18</v>
      </c>
      <c r="I1110" s="36">
        <v>15</v>
      </c>
    </row>
    <row r="1111" spans="1:9">
      <c r="A1111" s="28">
        <v>2014</v>
      </c>
      <c r="B1111" s="38" t="s">
        <v>3386</v>
      </c>
      <c r="C1111" s="37" t="s">
        <v>644</v>
      </c>
      <c r="D1111" s="29" t="s">
        <v>2496</v>
      </c>
      <c r="E1111" s="29" t="s">
        <v>1916</v>
      </c>
      <c r="F1111" s="29" t="s">
        <v>2485</v>
      </c>
      <c r="G1111" s="36">
        <v>18</v>
      </c>
      <c r="H1111" s="36">
        <v>17</v>
      </c>
      <c r="I1111" s="36">
        <v>15</v>
      </c>
    </row>
    <row r="1112" spans="1:9">
      <c r="A1112" s="28">
        <v>2014</v>
      </c>
      <c r="B1112" s="38" t="s">
        <v>3386</v>
      </c>
      <c r="C1112" s="37" t="s">
        <v>644</v>
      </c>
      <c r="D1112" s="29" t="s">
        <v>2496</v>
      </c>
      <c r="E1112" s="29" t="s">
        <v>1916</v>
      </c>
      <c r="F1112" s="29" t="s">
        <v>2477</v>
      </c>
      <c r="G1112" s="36">
        <v>43</v>
      </c>
      <c r="H1112" s="36">
        <v>32</v>
      </c>
      <c r="I1112" s="36">
        <v>26</v>
      </c>
    </row>
    <row r="1113" spans="1:9">
      <c r="A1113" s="28">
        <v>2014</v>
      </c>
      <c r="B1113" s="38" t="s">
        <v>3386</v>
      </c>
      <c r="C1113" s="37" t="s">
        <v>644</v>
      </c>
      <c r="D1113" s="29" t="s">
        <v>2496</v>
      </c>
      <c r="E1113" s="29" t="s">
        <v>1916</v>
      </c>
      <c r="F1113" s="29" t="s">
        <v>1187</v>
      </c>
      <c r="G1113" s="36">
        <v>7</v>
      </c>
      <c r="H1113" s="36">
        <v>7</v>
      </c>
      <c r="I1113" s="36">
        <v>6</v>
      </c>
    </row>
    <row r="1114" spans="1:9">
      <c r="A1114" s="28">
        <v>2014</v>
      </c>
      <c r="B1114" s="38" t="s">
        <v>3386</v>
      </c>
      <c r="C1114" s="37" t="s">
        <v>644</v>
      </c>
      <c r="D1114" s="29" t="s">
        <v>2691</v>
      </c>
      <c r="E1114" s="29" t="s">
        <v>234</v>
      </c>
      <c r="F1114" s="29" t="s">
        <v>700</v>
      </c>
      <c r="G1114" s="36">
        <v>69</v>
      </c>
      <c r="H1114" s="36">
        <v>54</v>
      </c>
      <c r="I1114" s="36">
        <v>51</v>
      </c>
    </row>
    <row r="1115" spans="1:9">
      <c r="A1115" s="28">
        <v>2014</v>
      </c>
      <c r="B1115" s="38" t="s">
        <v>3386</v>
      </c>
      <c r="C1115" s="37" t="s">
        <v>644</v>
      </c>
      <c r="D1115" s="29" t="s">
        <v>2691</v>
      </c>
      <c r="E1115" s="29" t="s">
        <v>234</v>
      </c>
      <c r="F1115" s="29" t="s">
        <v>1921</v>
      </c>
      <c r="G1115" s="36">
        <v>23</v>
      </c>
      <c r="H1115" s="36">
        <v>20</v>
      </c>
      <c r="I1115" s="36">
        <v>18</v>
      </c>
    </row>
    <row r="1116" spans="1:9">
      <c r="A1116" s="28">
        <v>2014</v>
      </c>
      <c r="B1116" s="38" t="s">
        <v>3386</v>
      </c>
      <c r="C1116" s="37" t="s">
        <v>644</v>
      </c>
      <c r="D1116" s="29" t="s">
        <v>2691</v>
      </c>
      <c r="E1116" s="29" t="s">
        <v>234</v>
      </c>
      <c r="F1116" s="29" t="s">
        <v>1924</v>
      </c>
      <c r="G1116" s="36">
        <v>27</v>
      </c>
      <c r="H1116" s="36">
        <v>27</v>
      </c>
      <c r="I1116" s="36">
        <v>25</v>
      </c>
    </row>
    <row r="1117" spans="1:9">
      <c r="A1117" s="28">
        <v>2014</v>
      </c>
      <c r="B1117" s="38" t="s">
        <v>3386</v>
      </c>
      <c r="C1117" s="37" t="s">
        <v>644</v>
      </c>
      <c r="D1117" s="29" t="s">
        <v>2691</v>
      </c>
      <c r="E1117" s="29" t="s">
        <v>234</v>
      </c>
      <c r="F1117" s="29" t="s">
        <v>1956</v>
      </c>
      <c r="G1117" s="36">
        <v>38</v>
      </c>
      <c r="H1117" s="36">
        <v>36</v>
      </c>
      <c r="I1117" s="36">
        <v>24</v>
      </c>
    </row>
    <row r="1118" spans="1:9">
      <c r="A1118" s="28">
        <v>2014</v>
      </c>
      <c r="B1118" s="38" t="s">
        <v>3386</v>
      </c>
      <c r="C1118" s="37" t="s">
        <v>644</v>
      </c>
      <c r="D1118" s="29" t="s">
        <v>2691</v>
      </c>
      <c r="E1118" s="29" t="s">
        <v>234</v>
      </c>
      <c r="F1118" s="29" t="s">
        <v>1927</v>
      </c>
      <c r="G1118" s="36">
        <v>101</v>
      </c>
      <c r="H1118" s="36">
        <v>89</v>
      </c>
      <c r="I1118" s="36">
        <v>72</v>
      </c>
    </row>
    <row r="1119" spans="1:9">
      <c r="A1119" s="28">
        <v>2014</v>
      </c>
      <c r="B1119" s="38" t="s">
        <v>3386</v>
      </c>
      <c r="C1119" s="37" t="s">
        <v>644</v>
      </c>
      <c r="D1119" s="29" t="s">
        <v>2691</v>
      </c>
      <c r="E1119" s="29" t="s">
        <v>234</v>
      </c>
      <c r="F1119" s="29" t="s">
        <v>1960</v>
      </c>
      <c r="G1119" s="36">
        <v>47</v>
      </c>
      <c r="H1119" s="36">
        <v>41</v>
      </c>
      <c r="I1119" s="36">
        <v>30</v>
      </c>
    </row>
    <row r="1120" spans="1:9">
      <c r="A1120" s="28">
        <v>2014</v>
      </c>
      <c r="B1120" s="38" t="s">
        <v>3386</v>
      </c>
      <c r="C1120" s="37" t="s">
        <v>644</v>
      </c>
      <c r="D1120" s="29" t="s">
        <v>2691</v>
      </c>
      <c r="E1120" s="29" t="s">
        <v>234</v>
      </c>
      <c r="F1120" s="29" t="s">
        <v>1934</v>
      </c>
      <c r="G1120" s="36">
        <v>5</v>
      </c>
      <c r="H1120" s="36">
        <v>5</v>
      </c>
      <c r="I1120" s="36">
        <v>5</v>
      </c>
    </row>
    <row r="1121" spans="1:9">
      <c r="A1121" s="28">
        <v>2014</v>
      </c>
      <c r="B1121" s="38" t="s">
        <v>3386</v>
      </c>
      <c r="C1121" s="37" t="s">
        <v>644</v>
      </c>
      <c r="D1121" s="29" t="s">
        <v>2691</v>
      </c>
      <c r="E1121" s="29" t="s">
        <v>234</v>
      </c>
      <c r="F1121" s="29" t="s">
        <v>730</v>
      </c>
      <c r="G1121" s="36">
        <v>72</v>
      </c>
      <c r="H1121" s="36">
        <v>50</v>
      </c>
      <c r="I1121" s="36">
        <v>53</v>
      </c>
    </row>
    <row r="1122" spans="1:9">
      <c r="A1122" s="28">
        <v>2014</v>
      </c>
      <c r="B1122" s="38" t="s">
        <v>3386</v>
      </c>
      <c r="C1122" s="37" t="s">
        <v>644</v>
      </c>
      <c r="D1122" s="29" t="s">
        <v>2691</v>
      </c>
      <c r="E1122" s="29" t="s">
        <v>1916</v>
      </c>
      <c r="F1122" s="29" t="s">
        <v>215</v>
      </c>
      <c r="G1122" s="36">
        <v>38</v>
      </c>
      <c r="H1122" s="36">
        <v>36</v>
      </c>
      <c r="I1122" s="36">
        <v>28</v>
      </c>
    </row>
    <row r="1123" spans="1:9">
      <c r="A1123" s="28">
        <v>2014</v>
      </c>
      <c r="B1123" s="38" t="s">
        <v>3386</v>
      </c>
      <c r="C1123" s="37" t="s">
        <v>644</v>
      </c>
      <c r="D1123" s="29" t="s">
        <v>2691</v>
      </c>
      <c r="E1123" s="29" t="s">
        <v>1916</v>
      </c>
      <c r="F1123" s="29" t="s">
        <v>55</v>
      </c>
      <c r="G1123" s="36">
        <v>39</v>
      </c>
      <c r="H1123" s="36">
        <v>37</v>
      </c>
      <c r="I1123" s="36">
        <v>33</v>
      </c>
    </row>
    <row r="1124" spans="1:9">
      <c r="A1124" s="28">
        <v>2014</v>
      </c>
      <c r="B1124" s="38" t="s">
        <v>3386</v>
      </c>
      <c r="C1124" s="37" t="s">
        <v>644</v>
      </c>
      <c r="D1124" s="29" t="s">
        <v>2691</v>
      </c>
      <c r="E1124" s="29" t="s">
        <v>1916</v>
      </c>
      <c r="F1124" s="29" t="s">
        <v>218</v>
      </c>
      <c r="G1124" s="36">
        <v>23</v>
      </c>
      <c r="H1124" s="36">
        <v>23</v>
      </c>
      <c r="I1124" s="36">
        <v>23</v>
      </c>
    </row>
    <row r="1125" spans="1:9">
      <c r="A1125" s="28">
        <v>2014</v>
      </c>
      <c r="B1125" s="38" t="s">
        <v>3386</v>
      </c>
      <c r="C1125" s="37" t="s">
        <v>644</v>
      </c>
      <c r="D1125" s="29" t="s">
        <v>2691</v>
      </c>
      <c r="E1125" s="29" t="s">
        <v>1916</v>
      </c>
      <c r="F1125" s="29" t="s">
        <v>216</v>
      </c>
      <c r="G1125" s="36">
        <v>25</v>
      </c>
      <c r="H1125" s="36">
        <v>24</v>
      </c>
      <c r="I1125" s="36">
        <v>20</v>
      </c>
    </row>
    <row r="1126" spans="1:9">
      <c r="A1126" s="28">
        <v>2014</v>
      </c>
      <c r="B1126" s="38" t="s">
        <v>3386</v>
      </c>
      <c r="C1126" s="37" t="s">
        <v>644</v>
      </c>
      <c r="D1126" s="29" t="s">
        <v>2691</v>
      </c>
      <c r="E1126" s="29" t="s">
        <v>1916</v>
      </c>
      <c r="F1126" s="29" t="s">
        <v>217</v>
      </c>
      <c r="G1126" s="36">
        <v>41</v>
      </c>
      <c r="H1126" s="36">
        <v>33</v>
      </c>
      <c r="I1126" s="36">
        <v>28</v>
      </c>
    </row>
    <row r="1127" spans="1:9">
      <c r="A1127" s="28">
        <v>2014</v>
      </c>
      <c r="B1127" s="38" t="s">
        <v>3386</v>
      </c>
      <c r="C1127" s="37" t="s">
        <v>644</v>
      </c>
      <c r="D1127" s="29" t="s">
        <v>2691</v>
      </c>
      <c r="E1127" s="29" t="s">
        <v>1916</v>
      </c>
      <c r="F1127" s="29" t="s">
        <v>1914</v>
      </c>
      <c r="G1127" s="36">
        <v>19</v>
      </c>
      <c r="H1127" s="36">
        <v>19</v>
      </c>
      <c r="I1127" s="36">
        <v>9</v>
      </c>
    </row>
    <row r="1128" spans="1:9">
      <c r="A1128" s="28">
        <v>2014</v>
      </c>
      <c r="B1128" s="38" t="s">
        <v>3386</v>
      </c>
      <c r="C1128" s="37" t="s">
        <v>644</v>
      </c>
      <c r="D1128" s="29" t="s">
        <v>2691</v>
      </c>
      <c r="E1128" s="29" t="s">
        <v>1916</v>
      </c>
      <c r="F1128" s="29" t="s">
        <v>220</v>
      </c>
      <c r="G1128" s="36">
        <v>1</v>
      </c>
      <c r="H1128" s="36">
        <v>1</v>
      </c>
      <c r="I1128" s="36">
        <v>1</v>
      </c>
    </row>
    <row r="1129" spans="1:9">
      <c r="A1129" s="28">
        <v>2014</v>
      </c>
      <c r="B1129" s="38" t="s">
        <v>3386</v>
      </c>
      <c r="C1129" s="37" t="s">
        <v>644</v>
      </c>
      <c r="D1129" s="29" t="s">
        <v>2691</v>
      </c>
      <c r="E1129" s="29" t="s">
        <v>1916</v>
      </c>
      <c r="F1129" s="29" t="s">
        <v>219</v>
      </c>
      <c r="G1129" s="36">
        <v>15</v>
      </c>
      <c r="H1129" s="36">
        <v>15</v>
      </c>
      <c r="I1129" s="36">
        <v>11</v>
      </c>
    </row>
    <row r="1130" spans="1:9">
      <c r="A1130" s="28">
        <v>2014</v>
      </c>
      <c r="B1130" s="38" t="s">
        <v>3386</v>
      </c>
      <c r="C1130" s="37" t="s">
        <v>644</v>
      </c>
      <c r="D1130" s="29" t="s">
        <v>2498</v>
      </c>
      <c r="E1130" s="29" t="s">
        <v>234</v>
      </c>
      <c r="F1130" s="29" t="s">
        <v>1923</v>
      </c>
      <c r="G1130" s="36">
        <v>15</v>
      </c>
      <c r="H1130" s="36">
        <v>12</v>
      </c>
      <c r="I1130" s="36">
        <v>11</v>
      </c>
    </row>
    <row r="1131" spans="1:9">
      <c r="A1131" s="28">
        <v>2014</v>
      </c>
      <c r="B1131" s="38" t="s">
        <v>3386</v>
      </c>
      <c r="C1131" s="37" t="s">
        <v>644</v>
      </c>
      <c r="D1131" s="29" t="s">
        <v>2498</v>
      </c>
      <c r="E1131" s="29" t="s">
        <v>234</v>
      </c>
      <c r="F1131" s="29" t="s">
        <v>1958</v>
      </c>
      <c r="G1131" s="36">
        <v>111</v>
      </c>
      <c r="H1131" s="36">
        <v>84</v>
      </c>
      <c r="I1131" s="36">
        <v>75</v>
      </c>
    </row>
    <row r="1132" spans="1:9">
      <c r="A1132" s="28">
        <v>2014</v>
      </c>
      <c r="B1132" s="38" t="s">
        <v>3386</v>
      </c>
      <c r="C1132" s="37" t="s">
        <v>644</v>
      </c>
      <c r="D1132" s="29" t="s">
        <v>2498</v>
      </c>
      <c r="E1132" s="29" t="s">
        <v>234</v>
      </c>
      <c r="F1132" s="29" t="s">
        <v>1936</v>
      </c>
      <c r="G1132" s="36">
        <v>23</v>
      </c>
      <c r="H1132" s="36">
        <v>22</v>
      </c>
      <c r="I1132" s="36">
        <v>16</v>
      </c>
    </row>
    <row r="1133" spans="1:9">
      <c r="A1133" s="28">
        <v>2014</v>
      </c>
      <c r="B1133" s="38" t="s">
        <v>3386</v>
      </c>
      <c r="C1133" s="37" t="s">
        <v>644</v>
      </c>
      <c r="D1133" s="29" t="s">
        <v>2498</v>
      </c>
      <c r="E1133" s="29" t="s">
        <v>234</v>
      </c>
      <c r="F1133" s="29" t="s">
        <v>1937</v>
      </c>
      <c r="G1133" s="36">
        <v>26</v>
      </c>
      <c r="H1133" s="36">
        <v>25</v>
      </c>
      <c r="I1133" s="36">
        <v>21</v>
      </c>
    </row>
    <row r="1134" spans="1:9">
      <c r="A1134" s="28">
        <v>2014</v>
      </c>
      <c r="B1134" s="38" t="s">
        <v>3386</v>
      </c>
      <c r="C1134" s="37" t="s">
        <v>644</v>
      </c>
      <c r="D1134" s="29" t="s">
        <v>2498</v>
      </c>
      <c r="E1134" s="29" t="s">
        <v>234</v>
      </c>
      <c r="F1134" s="29" t="s">
        <v>1938</v>
      </c>
      <c r="G1134" s="36">
        <v>79</v>
      </c>
      <c r="H1134" s="36">
        <v>69</v>
      </c>
      <c r="I1134" s="36">
        <v>60</v>
      </c>
    </row>
    <row r="1135" spans="1:9">
      <c r="A1135" s="28">
        <v>2014</v>
      </c>
      <c r="B1135" s="38" t="s">
        <v>3386</v>
      </c>
      <c r="C1135" s="37" t="s">
        <v>644</v>
      </c>
      <c r="D1135" s="29" t="s">
        <v>2498</v>
      </c>
      <c r="E1135" s="29" t="s">
        <v>234</v>
      </c>
      <c r="F1135" s="29" t="s">
        <v>1959</v>
      </c>
      <c r="G1135" s="36">
        <v>6</v>
      </c>
      <c r="H1135" s="36">
        <v>6</v>
      </c>
      <c r="I1135" s="36">
        <v>5</v>
      </c>
    </row>
    <row r="1136" spans="1:9">
      <c r="A1136" s="28">
        <v>2014</v>
      </c>
      <c r="B1136" s="38" t="s">
        <v>3386</v>
      </c>
      <c r="C1136" s="37" t="s">
        <v>644</v>
      </c>
      <c r="D1136" s="29" t="s">
        <v>2498</v>
      </c>
      <c r="E1136" s="29" t="s">
        <v>1916</v>
      </c>
      <c r="F1136" s="29" t="s">
        <v>225</v>
      </c>
      <c r="G1136" s="36">
        <v>13</v>
      </c>
      <c r="H1136" s="36">
        <v>12</v>
      </c>
      <c r="I1136" s="36">
        <v>10</v>
      </c>
    </row>
    <row r="1137" spans="1:9">
      <c r="A1137" s="28">
        <v>2014</v>
      </c>
      <c r="B1137" s="38" t="s">
        <v>3386</v>
      </c>
      <c r="C1137" s="37" t="s">
        <v>644</v>
      </c>
      <c r="D1137" s="29" t="s">
        <v>2498</v>
      </c>
      <c r="E1137" s="29" t="s">
        <v>1916</v>
      </c>
      <c r="F1137" s="29" t="s">
        <v>226</v>
      </c>
      <c r="G1137" s="36">
        <v>15</v>
      </c>
      <c r="H1137" s="36">
        <v>15</v>
      </c>
      <c r="I1137" s="36">
        <v>13</v>
      </c>
    </row>
    <row r="1138" spans="1:9">
      <c r="A1138" s="28">
        <v>2014</v>
      </c>
      <c r="B1138" s="38" t="s">
        <v>3386</v>
      </c>
      <c r="C1138" s="37" t="s">
        <v>644</v>
      </c>
      <c r="D1138" s="29" t="s">
        <v>2498</v>
      </c>
      <c r="E1138" s="29" t="s">
        <v>1916</v>
      </c>
      <c r="F1138" s="29" t="s">
        <v>133</v>
      </c>
      <c r="G1138" s="36">
        <v>20</v>
      </c>
      <c r="H1138" s="36">
        <v>20</v>
      </c>
      <c r="I1138" s="36">
        <v>20</v>
      </c>
    </row>
    <row r="1139" spans="1:9">
      <c r="A1139" s="28">
        <v>2014</v>
      </c>
      <c r="B1139" s="38" t="s">
        <v>3386</v>
      </c>
      <c r="C1139" s="37" t="s">
        <v>644</v>
      </c>
      <c r="D1139" s="29" t="s">
        <v>2498</v>
      </c>
      <c r="E1139" s="29" t="s">
        <v>1916</v>
      </c>
      <c r="F1139" s="29" t="s">
        <v>135</v>
      </c>
      <c r="G1139" s="36">
        <v>13</v>
      </c>
      <c r="H1139" s="36">
        <v>13</v>
      </c>
      <c r="I1139" s="36">
        <v>13</v>
      </c>
    </row>
    <row r="1140" spans="1:9">
      <c r="A1140" s="28">
        <v>2014</v>
      </c>
      <c r="B1140" s="38" t="s">
        <v>3386</v>
      </c>
      <c r="C1140" s="37" t="s">
        <v>644</v>
      </c>
      <c r="D1140" s="29" t="s">
        <v>2498</v>
      </c>
      <c r="E1140" s="29" t="s">
        <v>1916</v>
      </c>
      <c r="F1140" s="29" t="s">
        <v>4325</v>
      </c>
      <c r="G1140" s="36">
        <v>2</v>
      </c>
      <c r="H1140" s="36">
        <v>2</v>
      </c>
      <c r="I1140" s="36">
        <v>2</v>
      </c>
    </row>
    <row r="1141" spans="1:9">
      <c r="A1141" s="28">
        <v>2014</v>
      </c>
      <c r="B1141" s="38" t="s">
        <v>3386</v>
      </c>
      <c r="C1141" s="37" t="s">
        <v>644</v>
      </c>
      <c r="D1141" s="29" t="s">
        <v>2498</v>
      </c>
      <c r="E1141" s="29" t="s">
        <v>1916</v>
      </c>
      <c r="F1141" s="29" t="s">
        <v>227</v>
      </c>
      <c r="G1141" s="36">
        <v>12</v>
      </c>
      <c r="H1141" s="36">
        <v>12</v>
      </c>
      <c r="I1141" s="36">
        <v>8</v>
      </c>
    </row>
    <row r="1142" spans="1:9">
      <c r="A1142" s="28">
        <v>2014</v>
      </c>
      <c r="B1142" s="29" t="s">
        <v>3387</v>
      </c>
      <c r="C1142" s="37" t="s">
        <v>644</v>
      </c>
      <c r="D1142" s="29" t="s">
        <v>3385</v>
      </c>
      <c r="E1142" s="29" t="s">
        <v>234</v>
      </c>
      <c r="F1142" s="29" t="s">
        <v>1948</v>
      </c>
      <c r="G1142" s="36">
        <v>313</v>
      </c>
      <c r="H1142" s="36">
        <v>107</v>
      </c>
      <c r="I1142" s="36">
        <v>73</v>
      </c>
    </row>
    <row r="1143" spans="1:9">
      <c r="A1143" s="28">
        <v>2014</v>
      </c>
      <c r="B1143" s="29" t="s">
        <v>3387</v>
      </c>
      <c r="C1143" s="37" t="s">
        <v>644</v>
      </c>
      <c r="D1143" s="29" t="s">
        <v>2496</v>
      </c>
      <c r="E1143" s="29" t="s">
        <v>234</v>
      </c>
      <c r="F1143" s="29" t="s">
        <v>1919</v>
      </c>
      <c r="G1143" s="36">
        <v>218</v>
      </c>
      <c r="H1143" s="36">
        <v>174</v>
      </c>
      <c r="I1143" s="36">
        <v>148</v>
      </c>
    </row>
    <row r="1144" spans="1:9">
      <c r="A1144" s="28">
        <v>2014</v>
      </c>
      <c r="B1144" s="29" t="s">
        <v>3387</v>
      </c>
      <c r="C1144" s="37" t="s">
        <v>644</v>
      </c>
      <c r="D1144" s="29" t="s">
        <v>2496</v>
      </c>
      <c r="E1144" s="29" t="s">
        <v>234</v>
      </c>
      <c r="F1144" s="29" t="s">
        <v>1926</v>
      </c>
      <c r="G1144" s="36">
        <v>22</v>
      </c>
      <c r="H1144" s="36">
        <v>19</v>
      </c>
      <c r="I1144" s="36">
        <v>17</v>
      </c>
    </row>
    <row r="1145" spans="1:9">
      <c r="A1145" s="28">
        <v>2014</v>
      </c>
      <c r="B1145" s="29" t="s">
        <v>3387</v>
      </c>
      <c r="C1145" s="37" t="s">
        <v>644</v>
      </c>
      <c r="D1145" s="29" t="s">
        <v>2496</v>
      </c>
      <c r="E1145" s="29" t="s">
        <v>234</v>
      </c>
      <c r="F1145" s="29" t="s">
        <v>1930</v>
      </c>
      <c r="G1145" s="36">
        <v>49</v>
      </c>
      <c r="H1145" s="36">
        <v>46</v>
      </c>
      <c r="I1145" s="36">
        <v>36</v>
      </c>
    </row>
    <row r="1146" spans="1:9">
      <c r="A1146" s="28">
        <v>2014</v>
      </c>
      <c r="B1146" s="29" t="s">
        <v>3387</v>
      </c>
      <c r="C1146" s="37" t="s">
        <v>644</v>
      </c>
      <c r="D1146" s="29" t="s">
        <v>2496</v>
      </c>
      <c r="E1146" s="29" t="s">
        <v>234</v>
      </c>
      <c r="F1146" s="29" t="s">
        <v>1962</v>
      </c>
      <c r="G1146" s="36">
        <v>163</v>
      </c>
      <c r="H1146" s="36">
        <v>93</v>
      </c>
      <c r="I1146" s="36">
        <v>76</v>
      </c>
    </row>
    <row r="1147" spans="1:9">
      <c r="A1147" s="28">
        <v>2014</v>
      </c>
      <c r="B1147" s="29" t="s">
        <v>3387</v>
      </c>
      <c r="C1147" s="37" t="s">
        <v>644</v>
      </c>
      <c r="D1147" s="29" t="s">
        <v>2496</v>
      </c>
      <c r="E1147" s="29" t="s">
        <v>1916</v>
      </c>
      <c r="F1147" s="29" t="s">
        <v>203</v>
      </c>
      <c r="G1147" s="36">
        <v>35</v>
      </c>
      <c r="H1147" s="36">
        <v>34</v>
      </c>
      <c r="I1147" s="36">
        <v>31</v>
      </c>
    </row>
    <row r="1148" spans="1:9">
      <c r="A1148" s="28">
        <v>2014</v>
      </c>
      <c r="B1148" s="29" t="s">
        <v>3387</v>
      </c>
      <c r="C1148" s="37" t="s">
        <v>644</v>
      </c>
      <c r="D1148" s="29" t="s">
        <v>2496</v>
      </c>
      <c r="E1148" s="29" t="s">
        <v>1916</v>
      </c>
      <c r="F1148" s="29" t="s">
        <v>206</v>
      </c>
      <c r="G1148" s="36">
        <v>25</v>
      </c>
      <c r="H1148" s="36">
        <v>25</v>
      </c>
      <c r="I1148" s="36">
        <v>24</v>
      </c>
    </row>
    <row r="1149" spans="1:9">
      <c r="A1149" s="28">
        <v>2014</v>
      </c>
      <c r="B1149" s="29" t="s">
        <v>3387</v>
      </c>
      <c r="C1149" s="37" t="s">
        <v>644</v>
      </c>
      <c r="D1149" s="29" t="s">
        <v>2496</v>
      </c>
      <c r="E1149" s="29" t="s">
        <v>1916</v>
      </c>
      <c r="F1149" s="29" t="s">
        <v>1912</v>
      </c>
      <c r="G1149" s="36">
        <v>32</v>
      </c>
      <c r="H1149" s="36">
        <v>30</v>
      </c>
      <c r="I1149" s="36">
        <v>25</v>
      </c>
    </row>
    <row r="1150" spans="1:9">
      <c r="A1150" s="28">
        <v>2014</v>
      </c>
      <c r="B1150" s="29" t="s">
        <v>3387</v>
      </c>
      <c r="C1150" s="37" t="s">
        <v>644</v>
      </c>
      <c r="D1150" s="29" t="s">
        <v>2496</v>
      </c>
      <c r="E1150" s="29" t="s">
        <v>1916</v>
      </c>
      <c r="F1150" s="29" t="s">
        <v>204</v>
      </c>
      <c r="G1150" s="36">
        <v>33</v>
      </c>
      <c r="H1150" s="36">
        <v>22</v>
      </c>
      <c r="I1150" s="36">
        <v>17</v>
      </c>
    </row>
    <row r="1151" spans="1:9">
      <c r="A1151" s="28">
        <v>2014</v>
      </c>
      <c r="B1151" s="29" t="s">
        <v>3387</v>
      </c>
      <c r="C1151" s="37" t="s">
        <v>644</v>
      </c>
      <c r="D1151" s="29" t="s">
        <v>2496</v>
      </c>
      <c r="E1151" s="29" t="s">
        <v>1916</v>
      </c>
      <c r="F1151" s="29" t="s">
        <v>207</v>
      </c>
      <c r="G1151" s="36">
        <v>27</v>
      </c>
      <c r="H1151" s="36">
        <v>26</v>
      </c>
      <c r="I1151" s="36">
        <v>25</v>
      </c>
    </row>
    <row r="1152" spans="1:9">
      <c r="A1152" s="28">
        <v>2014</v>
      </c>
      <c r="B1152" s="29" t="s">
        <v>3387</v>
      </c>
      <c r="C1152" s="37" t="s">
        <v>644</v>
      </c>
      <c r="D1152" s="29" t="s">
        <v>2496</v>
      </c>
      <c r="E1152" s="29" t="s">
        <v>1916</v>
      </c>
      <c r="F1152" s="29" t="s">
        <v>205</v>
      </c>
      <c r="G1152" s="36">
        <v>53</v>
      </c>
      <c r="H1152" s="36">
        <v>52</v>
      </c>
      <c r="I1152" s="36">
        <v>48</v>
      </c>
    </row>
    <row r="1153" spans="1:9">
      <c r="A1153" s="28">
        <v>2014</v>
      </c>
      <c r="B1153" s="29" t="s">
        <v>3387</v>
      </c>
      <c r="C1153" s="37" t="s">
        <v>644</v>
      </c>
      <c r="D1153" s="29" t="s">
        <v>2496</v>
      </c>
      <c r="E1153" s="29" t="s">
        <v>1916</v>
      </c>
      <c r="F1153" s="29" t="s">
        <v>208</v>
      </c>
      <c r="G1153" s="36">
        <v>15</v>
      </c>
      <c r="H1153" s="36">
        <v>15</v>
      </c>
      <c r="I1153" s="36">
        <v>14</v>
      </c>
    </row>
    <row r="1154" spans="1:9">
      <c r="A1154" s="28">
        <v>2014</v>
      </c>
      <c r="B1154" s="29" t="s">
        <v>3387</v>
      </c>
      <c r="C1154" s="37" t="s">
        <v>644</v>
      </c>
      <c r="D1154" s="29" t="s">
        <v>2496</v>
      </c>
      <c r="E1154" s="29" t="s">
        <v>1916</v>
      </c>
      <c r="F1154" s="29" t="s">
        <v>2477</v>
      </c>
      <c r="G1154" s="36">
        <v>39</v>
      </c>
      <c r="H1154" s="36">
        <v>29</v>
      </c>
      <c r="I1154" s="36">
        <v>23</v>
      </c>
    </row>
    <row r="1155" spans="1:9">
      <c r="A1155" s="28">
        <v>2014</v>
      </c>
      <c r="B1155" s="29" t="s">
        <v>3387</v>
      </c>
      <c r="C1155" s="37" t="s">
        <v>644</v>
      </c>
      <c r="D1155" s="29" t="s">
        <v>2496</v>
      </c>
      <c r="E1155" s="29" t="s">
        <v>1916</v>
      </c>
      <c r="F1155" s="29" t="s">
        <v>1187</v>
      </c>
      <c r="G1155" s="36">
        <v>17</v>
      </c>
      <c r="H1155" s="36">
        <v>15</v>
      </c>
      <c r="I1155" s="36">
        <v>12</v>
      </c>
    </row>
    <row r="1156" spans="1:9">
      <c r="A1156" s="28">
        <v>2014</v>
      </c>
      <c r="B1156" s="29" t="s">
        <v>3387</v>
      </c>
      <c r="C1156" s="37" t="s">
        <v>644</v>
      </c>
      <c r="D1156" s="29" t="s">
        <v>2691</v>
      </c>
      <c r="E1156" s="29" t="s">
        <v>234</v>
      </c>
      <c r="F1156" s="29" t="s">
        <v>700</v>
      </c>
      <c r="G1156" s="36">
        <v>86</v>
      </c>
      <c r="H1156" s="36">
        <v>64</v>
      </c>
      <c r="I1156" s="36">
        <v>51</v>
      </c>
    </row>
    <row r="1157" spans="1:9">
      <c r="A1157" s="28">
        <v>2014</v>
      </c>
      <c r="B1157" s="29" t="s">
        <v>3387</v>
      </c>
      <c r="C1157" s="37" t="s">
        <v>644</v>
      </c>
      <c r="D1157" s="29" t="s">
        <v>2691</v>
      </c>
      <c r="E1157" s="29" t="s">
        <v>234</v>
      </c>
      <c r="F1157" s="29" t="s">
        <v>1921</v>
      </c>
      <c r="G1157" s="36">
        <v>27</v>
      </c>
      <c r="H1157" s="36">
        <v>24</v>
      </c>
      <c r="I1157" s="36">
        <v>20</v>
      </c>
    </row>
    <row r="1158" spans="1:9">
      <c r="A1158" s="28">
        <v>2014</v>
      </c>
      <c r="B1158" s="29" t="s">
        <v>3387</v>
      </c>
      <c r="C1158" s="37" t="s">
        <v>644</v>
      </c>
      <c r="D1158" s="29" t="s">
        <v>2691</v>
      </c>
      <c r="E1158" s="29" t="s">
        <v>234</v>
      </c>
      <c r="F1158" s="29" t="s">
        <v>1924</v>
      </c>
      <c r="G1158" s="36">
        <v>33</v>
      </c>
      <c r="H1158" s="36">
        <v>31</v>
      </c>
      <c r="I1158" s="36">
        <v>21</v>
      </c>
    </row>
    <row r="1159" spans="1:9">
      <c r="A1159" s="28">
        <v>2014</v>
      </c>
      <c r="B1159" s="29" t="s">
        <v>3387</v>
      </c>
      <c r="C1159" s="37" t="s">
        <v>644</v>
      </c>
      <c r="D1159" s="29" t="s">
        <v>2691</v>
      </c>
      <c r="E1159" s="29" t="s">
        <v>234</v>
      </c>
      <c r="F1159" s="29" t="s">
        <v>1956</v>
      </c>
      <c r="G1159" s="36">
        <v>69</v>
      </c>
      <c r="H1159" s="36">
        <v>57</v>
      </c>
      <c r="I1159" s="36">
        <v>44</v>
      </c>
    </row>
    <row r="1160" spans="1:9">
      <c r="A1160" s="28">
        <v>2014</v>
      </c>
      <c r="B1160" s="29" t="s">
        <v>3387</v>
      </c>
      <c r="C1160" s="37" t="s">
        <v>644</v>
      </c>
      <c r="D1160" s="29" t="s">
        <v>2691</v>
      </c>
      <c r="E1160" s="29" t="s">
        <v>234</v>
      </c>
      <c r="F1160" s="29" t="s">
        <v>1927</v>
      </c>
      <c r="G1160" s="36">
        <v>125</v>
      </c>
      <c r="H1160" s="36">
        <v>96</v>
      </c>
      <c r="I1160" s="36">
        <v>83</v>
      </c>
    </row>
    <row r="1161" spans="1:9">
      <c r="A1161" s="28">
        <v>2014</v>
      </c>
      <c r="B1161" s="29" t="s">
        <v>3387</v>
      </c>
      <c r="C1161" s="37" t="s">
        <v>644</v>
      </c>
      <c r="D1161" s="29" t="s">
        <v>2691</v>
      </c>
      <c r="E1161" s="29" t="s">
        <v>234</v>
      </c>
      <c r="F1161" s="29" t="s">
        <v>1960</v>
      </c>
      <c r="G1161" s="36">
        <v>49</v>
      </c>
      <c r="H1161" s="36">
        <v>42</v>
      </c>
      <c r="I1161" s="36">
        <v>40</v>
      </c>
    </row>
    <row r="1162" spans="1:9">
      <c r="A1162" s="28">
        <v>2014</v>
      </c>
      <c r="B1162" s="29" t="s">
        <v>3387</v>
      </c>
      <c r="C1162" s="37" t="s">
        <v>644</v>
      </c>
      <c r="D1162" s="29" t="s">
        <v>2691</v>
      </c>
      <c r="E1162" s="29" t="s">
        <v>234</v>
      </c>
      <c r="F1162" s="29" t="s">
        <v>1934</v>
      </c>
      <c r="G1162" s="36">
        <v>1</v>
      </c>
      <c r="H1162" s="36">
        <v>1</v>
      </c>
      <c r="I1162" s="36">
        <v>1</v>
      </c>
    </row>
    <row r="1163" spans="1:9">
      <c r="A1163" s="28">
        <v>2014</v>
      </c>
      <c r="B1163" s="29" t="s">
        <v>3387</v>
      </c>
      <c r="C1163" s="37" t="s">
        <v>644</v>
      </c>
      <c r="D1163" s="29" t="s">
        <v>2691</v>
      </c>
      <c r="E1163" s="29" t="s">
        <v>234</v>
      </c>
      <c r="F1163" s="29" t="s">
        <v>730</v>
      </c>
      <c r="G1163" s="36">
        <v>92</v>
      </c>
      <c r="H1163" s="36">
        <v>68</v>
      </c>
      <c r="I1163" s="36">
        <v>52</v>
      </c>
    </row>
    <row r="1164" spans="1:9">
      <c r="A1164" s="28">
        <v>2014</v>
      </c>
      <c r="B1164" s="29" t="s">
        <v>3387</v>
      </c>
      <c r="C1164" s="37" t="s">
        <v>644</v>
      </c>
      <c r="D1164" s="29" t="s">
        <v>2691</v>
      </c>
      <c r="E1164" s="29" t="s">
        <v>1916</v>
      </c>
      <c r="F1164" s="29" t="s">
        <v>215</v>
      </c>
      <c r="G1164" s="36">
        <v>29</v>
      </c>
      <c r="H1164" s="36">
        <v>28</v>
      </c>
      <c r="I1164" s="36">
        <v>27</v>
      </c>
    </row>
    <row r="1165" spans="1:9">
      <c r="A1165" s="28">
        <v>2014</v>
      </c>
      <c r="B1165" s="29" t="s">
        <v>3387</v>
      </c>
      <c r="C1165" s="37" t="s">
        <v>644</v>
      </c>
      <c r="D1165" s="29" t="s">
        <v>2691</v>
      </c>
      <c r="E1165" s="29" t="s">
        <v>1916</v>
      </c>
      <c r="F1165" s="29" t="s">
        <v>55</v>
      </c>
      <c r="G1165" s="36">
        <v>28</v>
      </c>
      <c r="H1165" s="36">
        <v>25</v>
      </c>
      <c r="I1165" s="36">
        <v>21</v>
      </c>
    </row>
    <row r="1166" spans="1:9">
      <c r="A1166" s="28">
        <v>2014</v>
      </c>
      <c r="B1166" s="29" t="s">
        <v>3387</v>
      </c>
      <c r="C1166" s="37" t="s">
        <v>644</v>
      </c>
      <c r="D1166" s="29" t="s">
        <v>2691</v>
      </c>
      <c r="E1166" s="29" t="s">
        <v>1916</v>
      </c>
      <c r="F1166" s="29" t="s">
        <v>218</v>
      </c>
      <c r="G1166" s="36">
        <v>22</v>
      </c>
      <c r="H1166" s="36">
        <v>22</v>
      </c>
      <c r="I1166" s="36">
        <v>20</v>
      </c>
    </row>
    <row r="1167" spans="1:9">
      <c r="A1167" s="28">
        <v>2014</v>
      </c>
      <c r="B1167" s="29" t="s">
        <v>3387</v>
      </c>
      <c r="C1167" s="37" t="s">
        <v>644</v>
      </c>
      <c r="D1167" s="29" t="s">
        <v>2691</v>
      </c>
      <c r="E1167" s="29" t="s">
        <v>1916</v>
      </c>
      <c r="F1167" s="29" t="s">
        <v>216</v>
      </c>
      <c r="G1167" s="36">
        <v>20</v>
      </c>
      <c r="H1167" s="36">
        <v>19</v>
      </c>
      <c r="I1167" s="36">
        <v>19</v>
      </c>
    </row>
    <row r="1168" spans="1:9">
      <c r="A1168" s="28">
        <v>2014</v>
      </c>
      <c r="B1168" s="29" t="s">
        <v>3387</v>
      </c>
      <c r="C1168" s="37" t="s">
        <v>644</v>
      </c>
      <c r="D1168" s="29" t="s">
        <v>2691</v>
      </c>
      <c r="E1168" s="29" t="s">
        <v>1916</v>
      </c>
      <c r="F1168" s="29" t="s">
        <v>217</v>
      </c>
      <c r="G1168" s="36">
        <v>49</v>
      </c>
      <c r="H1168" s="36">
        <v>37</v>
      </c>
      <c r="I1168" s="36">
        <v>34</v>
      </c>
    </row>
    <row r="1169" spans="1:9">
      <c r="A1169" s="28">
        <v>2014</v>
      </c>
      <c r="B1169" s="29" t="s">
        <v>3387</v>
      </c>
      <c r="C1169" s="37" t="s">
        <v>644</v>
      </c>
      <c r="D1169" s="29" t="s">
        <v>2691</v>
      </c>
      <c r="E1169" s="29" t="s">
        <v>1916</v>
      </c>
      <c r="F1169" s="29" t="s">
        <v>1914</v>
      </c>
      <c r="G1169" s="36">
        <v>27</v>
      </c>
      <c r="H1169" s="36">
        <v>27</v>
      </c>
      <c r="I1169" s="36">
        <v>17</v>
      </c>
    </row>
    <row r="1170" spans="1:9">
      <c r="A1170" s="28">
        <v>2014</v>
      </c>
      <c r="B1170" s="29" t="s">
        <v>3387</v>
      </c>
      <c r="C1170" s="37" t="s">
        <v>644</v>
      </c>
      <c r="D1170" s="29" t="s">
        <v>2691</v>
      </c>
      <c r="E1170" s="29" t="s">
        <v>1916</v>
      </c>
      <c r="F1170" s="29" t="s">
        <v>220</v>
      </c>
      <c r="G1170" s="36">
        <v>53</v>
      </c>
      <c r="H1170" s="36">
        <v>49</v>
      </c>
      <c r="I1170" s="36">
        <v>41</v>
      </c>
    </row>
    <row r="1171" spans="1:9">
      <c r="A1171" s="28">
        <v>2014</v>
      </c>
      <c r="B1171" s="29" t="s">
        <v>3387</v>
      </c>
      <c r="C1171" s="37" t="s">
        <v>644</v>
      </c>
      <c r="D1171" s="29" t="s">
        <v>2691</v>
      </c>
      <c r="E1171" s="29" t="s">
        <v>1916</v>
      </c>
      <c r="F1171" s="29" t="s">
        <v>219</v>
      </c>
      <c r="G1171" s="36">
        <v>1</v>
      </c>
      <c r="H1171" s="36">
        <v>1</v>
      </c>
      <c r="I1171" s="36">
        <v>1</v>
      </c>
    </row>
    <row r="1172" spans="1:9">
      <c r="A1172" s="28">
        <v>2014</v>
      </c>
      <c r="B1172" s="29" t="s">
        <v>3387</v>
      </c>
      <c r="C1172" s="37" t="s">
        <v>644</v>
      </c>
      <c r="D1172" s="29" t="s">
        <v>2498</v>
      </c>
      <c r="E1172" s="29" t="s">
        <v>234</v>
      </c>
      <c r="F1172" s="29" t="s">
        <v>1923</v>
      </c>
      <c r="G1172" s="36">
        <v>26</v>
      </c>
      <c r="H1172" s="36">
        <v>24</v>
      </c>
      <c r="I1172" s="36">
        <v>19</v>
      </c>
    </row>
    <row r="1173" spans="1:9">
      <c r="A1173" s="28">
        <v>2014</v>
      </c>
      <c r="B1173" s="29" t="s">
        <v>3387</v>
      </c>
      <c r="C1173" s="37" t="s">
        <v>644</v>
      </c>
      <c r="D1173" s="29" t="s">
        <v>2498</v>
      </c>
      <c r="E1173" s="29" t="s">
        <v>234</v>
      </c>
      <c r="F1173" s="29" t="s">
        <v>1958</v>
      </c>
      <c r="G1173" s="36">
        <v>144</v>
      </c>
      <c r="H1173" s="36">
        <v>107</v>
      </c>
      <c r="I1173" s="36">
        <v>79</v>
      </c>
    </row>
    <row r="1174" spans="1:9">
      <c r="A1174" s="28">
        <v>2014</v>
      </c>
      <c r="B1174" s="29" t="s">
        <v>3387</v>
      </c>
      <c r="C1174" s="37" t="s">
        <v>644</v>
      </c>
      <c r="D1174" s="29" t="s">
        <v>2498</v>
      </c>
      <c r="E1174" s="29" t="s">
        <v>234</v>
      </c>
      <c r="F1174" s="29" t="s">
        <v>1936</v>
      </c>
      <c r="G1174" s="36">
        <v>42</v>
      </c>
      <c r="H1174" s="36">
        <v>33</v>
      </c>
      <c r="I1174" s="36">
        <v>26</v>
      </c>
    </row>
    <row r="1175" spans="1:9">
      <c r="A1175" s="28">
        <v>2014</v>
      </c>
      <c r="B1175" s="29" t="s">
        <v>3387</v>
      </c>
      <c r="C1175" s="37" t="s">
        <v>644</v>
      </c>
      <c r="D1175" s="29" t="s">
        <v>2498</v>
      </c>
      <c r="E1175" s="29" t="s">
        <v>234</v>
      </c>
      <c r="F1175" s="29" t="s">
        <v>1937</v>
      </c>
      <c r="G1175" s="36">
        <v>36</v>
      </c>
      <c r="H1175" s="36">
        <v>35</v>
      </c>
      <c r="I1175" s="36">
        <v>27</v>
      </c>
    </row>
    <row r="1176" spans="1:9">
      <c r="A1176" s="28">
        <v>2014</v>
      </c>
      <c r="B1176" s="29" t="s">
        <v>3387</v>
      </c>
      <c r="C1176" s="37" t="s">
        <v>644</v>
      </c>
      <c r="D1176" s="29" t="s">
        <v>2498</v>
      </c>
      <c r="E1176" s="29" t="s">
        <v>234</v>
      </c>
      <c r="F1176" s="29" t="s">
        <v>1938</v>
      </c>
      <c r="G1176" s="36">
        <v>137</v>
      </c>
      <c r="H1176" s="36">
        <v>115</v>
      </c>
      <c r="I1176" s="36">
        <v>94</v>
      </c>
    </row>
    <row r="1177" spans="1:9">
      <c r="A1177" s="28">
        <v>2014</v>
      </c>
      <c r="B1177" s="29" t="s">
        <v>3387</v>
      </c>
      <c r="C1177" s="37" t="s">
        <v>644</v>
      </c>
      <c r="D1177" s="29" t="s">
        <v>2498</v>
      </c>
      <c r="E1177" s="29" t="s">
        <v>234</v>
      </c>
      <c r="F1177" s="29" t="s">
        <v>1959</v>
      </c>
      <c r="G1177" s="36">
        <v>11</v>
      </c>
      <c r="H1177" s="36">
        <v>10</v>
      </c>
      <c r="I1177" s="36">
        <v>9</v>
      </c>
    </row>
    <row r="1178" spans="1:9">
      <c r="A1178" s="28">
        <v>2014</v>
      </c>
      <c r="B1178" s="29" t="s">
        <v>3387</v>
      </c>
      <c r="C1178" s="37" t="s">
        <v>644</v>
      </c>
      <c r="D1178" s="29" t="s">
        <v>2498</v>
      </c>
      <c r="E1178" s="29" t="s">
        <v>1916</v>
      </c>
      <c r="F1178" s="29" t="s">
        <v>225</v>
      </c>
      <c r="G1178" s="36">
        <v>10</v>
      </c>
      <c r="H1178" s="36">
        <v>10</v>
      </c>
      <c r="I1178" s="36">
        <v>9</v>
      </c>
    </row>
    <row r="1179" spans="1:9">
      <c r="A1179" s="28">
        <v>2014</v>
      </c>
      <c r="B1179" s="29" t="s">
        <v>3387</v>
      </c>
      <c r="C1179" s="37" t="s">
        <v>644</v>
      </c>
      <c r="D1179" s="29" t="s">
        <v>2498</v>
      </c>
      <c r="E1179" s="29" t="s">
        <v>1916</v>
      </c>
      <c r="F1179" s="29" t="s">
        <v>226</v>
      </c>
      <c r="G1179" s="36">
        <v>14</v>
      </c>
      <c r="H1179" s="36">
        <v>14</v>
      </c>
      <c r="I1179" s="36">
        <v>12</v>
      </c>
    </row>
    <row r="1180" spans="1:9">
      <c r="A1180" s="28">
        <v>2014</v>
      </c>
      <c r="B1180" s="29" t="s">
        <v>3387</v>
      </c>
      <c r="C1180" s="37" t="s">
        <v>644</v>
      </c>
      <c r="D1180" s="29" t="s">
        <v>2498</v>
      </c>
      <c r="E1180" s="29" t="s">
        <v>1916</v>
      </c>
      <c r="F1180" s="29" t="s">
        <v>133</v>
      </c>
      <c r="G1180" s="36">
        <v>19</v>
      </c>
      <c r="H1180" s="36">
        <v>16</v>
      </c>
      <c r="I1180" s="36">
        <v>14</v>
      </c>
    </row>
    <row r="1181" spans="1:9">
      <c r="A1181" s="28">
        <v>2014</v>
      </c>
      <c r="B1181" s="29" t="s">
        <v>3387</v>
      </c>
      <c r="C1181" s="37" t="s">
        <v>644</v>
      </c>
      <c r="D1181" s="29" t="s">
        <v>2498</v>
      </c>
      <c r="E1181" s="29" t="s">
        <v>1916</v>
      </c>
      <c r="F1181" s="29" t="s">
        <v>135</v>
      </c>
      <c r="G1181" s="36">
        <v>25</v>
      </c>
      <c r="H1181" s="36">
        <v>24</v>
      </c>
      <c r="I1181" s="36">
        <v>20</v>
      </c>
    </row>
    <row r="1182" spans="1:9">
      <c r="A1182" s="28">
        <v>2014</v>
      </c>
      <c r="B1182" s="29" t="s">
        <v>3387</v>
      </c>
      <c r="C1182" s="37" t="s">
        <v>644</v>
      </c>
      <c r="D1182" s="29" t="s">
        <v>2498</v>
      </c>
      <c r="E1182" s="29" t="s">
        <v>1916</v>
      </c>
      <c r="F1182" s="29" t="s">
        <v>4325</v>
      </c>
      <c r="G1182" s="36">
        <v>5</v>
      </c>
      <c r="H1182" s="36">
        <v>5</v>
      </c>
      <c r="I1182" s="36">
        <v>5</v>
      </c>
    </row>
    <row r="1183" spans="1:9">
      <c r="A1183" s="28">
        <v>2014</v>
      </c>
      <c r="B1183" s="29" t="s">
        <v>3387</v>
      </c>
      <c r="C1183" s="37" t="s">
        <v>644</v>
      </c>
      <c r="D1183" s="29" t="s">
        <v>2498</v>
      </c>
      <c r="E1183" s="29" t="s">
        <v>1916</v>
      </c>
      <c r="F1183" s="29" t="s">
        <v>227</v>
      </c>
      <c r="G1183" s="36">
        <v>12</v>
      </c>
      <c r="H1183" s="36">
        <v>10</v>
      </c>
      <c r="I1183" s="36">
        <v>10</v>
      </c>
    </row>
    <row r="1184" spans="1:9">
      <c r="A1184" s="28">
        <v>2014</v>
      </c>
      <c r="B1184" s="29" t="s">
        <v>3387</v>
      </c>
      <c r="C1184" s="37" t="s">
        <v>644</v>
      </c>
      <c r="D1184" s="29" t="s">
        <v>2498</v>
      </c>
      <c r="E1184" s="29" t="s">
        <v>1916</v>
      </c>
      <c r="F1184" s="29" t="s">
        <v>140</v>
      </c>
      <c r="G1184" s="36">
        <v>18</v>
      </c>
      <c r="H1184" s="36">
        <v>16</v>
      </c>
      <c r="I1184" s="36">
        <v>15</v>
      </c>
    </row>
    <row r="1185" spans="1:9">
      <c r="A1185" s="28">
        <v>2014</v>
      </c>
      <c r="B1185" s="29" t="s">
        <v>3387</v>
      </c>
      <c r="C1185" s="37" t="s">
        <v>644</v>
      </c>
      <c r="D1185" s="29" t="s">
        <v>3385</v>
      </c>
      <c r="E1185" s="29" t="s">
        <v>1916</v>
      </c>
      <c r="F1185" s="29" t="s">
        <v>51</v>
      </c>
      <c r="G1185" s="36">
        <v>54</v>
      </c>
      <c r="H1185" s="36">
        <v>27</v>
      </c>
      <c r="I1185" s="36">
        <v>24</v>
      </c>
    </row>
    <row r="1186" spans="1:9">
      <c r="A1186" s="32">
        <v>2015</v>
      </c>
      <c r="B1186" s="38" t="s">
        <v>3386</v>
      </c>
      <c r="C1186" s="15" t="s">
        <v>2490</v>
      </c>
      <c r="D1186" s="29" t="s">
        <v>1988</v>
      </c>
      <c r="E1186" s="29" t="s">
        <v>234</v>
      </c>
      <c r="F1186" s="29" t="s">
        <v>700</v>
      </c>
      <c r="G1186" s="36">
        <v>464</v>
      </c>
      <c r="H1186" s="36">
        <v>168</v>
      </c>
      <c r="I1186" s="36">
        <v>94</v>
      </c>
    </row>
    <row r="1187" spans="1:9">
      <c r="A1187" s="32">
        <v>2015</v>
      </c>
      <c r="B1187" s="38" t="s">
        <v>3386</v>
      </c>
      <c r="C1187" s="15" t="s">
        <v>2490</v>
      </c>
      <c r="D1187" s="29" t="s">
        <v>1988</v>
      </c>
      <c r="E1187" s="29" t="s">
        <v>234</v>
      </c>
      <c r="F1187" s="29" t="s">
        <v>1928</v>
      </c>
      <c r="G1187" s="36">
        <v>223</v>
      </c>
      <c r="H1187" s="36">
        <v>174</v>
      </c>
      <c r="I1187" s="36">
        <v>122</v>
      </c>
    </row>
    <row r="1188" spans="1:9">
      <c r="A1188" s="32">
        <v>2015</v>
      </c>
      <c r="B1188" s="38" t="s">
        <v>3386</v>
      </c>
      <c r="C1188" s="15" t="s">
        <v>2490</v>
      </c>
      <c r="D1188" s="29" t="s">
        <v>1988</v>
      </c>
      <c r="E1188" s="29" t="s">
        <v>1916</v>
      </c>
      <c r="F1188" s="29" t="s">
        <v>9</v>
      </c>
      <c r="G1188" s="36">
        <v>5</v>
      </c>
      <c r="H1188" s="36">
        <v>5</v>
      </c>
      <c r="I1188" s="36">
        <v>4</v>
      </c>
    </row>
    <row r="1189" spans="1:9">
      <c r="A1189" s="32">
        <v>2015</v>
      </c>
      <c r="B1189" s="38" t="s">
        <v>3386</v>
      </c>
      <c r="C1189" s="15" t="s">
        <v>2490</v>
      </c>
      <c r="D1189" s="29" t="s">
        <v>1988</v>
      </c>
      <c r="E1189" s="29" t="s">
        <v>1916</v>
      </c>
      <c r="F1189" s="29" t="s">
        <v>11</v>
      </c>
      <c r="G1189" s="36">
        <v>25</v>
      </c>
      <c r="H1189" s="36">
        <v>20</v>
      </c>
      <c r="I1189" s="36">
        <v>15</v>
      </c>
    </row>
    <row r="1190" spans="1:9">
      <c r="A1190" s="32">
        <v>2015</v>
      </c>
      <c r="B1190" s="38" t="s">
        <v>3386</v>
      </c>
      <c r="C1190" s="15" t="s">
        <v>2490</v>
      </c>
      <c r="D1190" s="29" t="s">
        <v>698</v>
      </c>
      <c r="E1190" s="29" t="s">
        <v>234</v>
      </c>
      <c r="F1190" s="29" t="s">
        <v>1920</v>
      </c>
      <c r="G1190" s="36">
        <v>464</v>
      </c>
      <c r="H1190" s="36">
        <v>168</v>
      </c>
      <c r="I1190" s="36">
        <v>94</v>
      </c>
    </row>
    <row r="1191" spans="1:9">
      <c r="A1191" s="32">
        <v>2015</v>
      </c>
      <c r="B1191" s="38" t="s">
        <v>3386</v>
      </c>
      <c r="C1191" s="15" t="s">
        <v>2490</v>
      </c>
      <c r="D1191" s="29" t="s">
        <v>698</v>
      </c>
      <c r="E1191" s="29" t="s">
        <v>234</v>
      </c>
      <c r="F1191" s="29" t="s">
        <v>1921</v>
      </c>
      <c r="G1191" s="36">
        <v>223</v>
      </c>
      <c r="H1191" s="36">
        <v>174</v>
      </c>
      <c r="I1191" s="36">
        <v>122</v>
      </c>
    </row>
    <row r="1192" spans="1:9">
      <c r="A1192" s="32">
        <v>2015</v>
      </c>
      <c r="B1192" s="38" t="s">
        <v>3386</v>
      </c>
      <c r="C1192" s="15" t="s">
        <v>2490</v>
      </c>
      <c r="D1192" s="29" t="s">
        <v>698</v>
      </c>
      <c r="E1192" s="29" t="s">
        <v>234</v>
      </c>
      <c r="F1192" s="29" t="s">
        <v>1933</v>
      </c>
      <c r="G1192" s="36">
        <v>206</v>
      </c>
      <c r="H1192" s="36">
        <v>72</v>
      </c>
      <c r="I1192" s="36">
        <v>63</v>
      </c>
    </row>
    <row r="1193" spans="1:9">
      <c r="A1193" s="32">
        <v>2015</v>
      </c>
      <c r="B1193" s="38" t="s">
        <v>3386</v>
      </c>
      <c r="C1193" s="15" t="s">
        <v>2490</v>
      </c>
      <c r="D1193" s="29" t="s">
        <v>698</v>
      </c>
      <c r="E1193" s="29" t="s">
        <v>1916</v>
      </c>
      <c r="F1193" s="29" t="s">
        <v>17</v>
      </c>
      <c r="G1193" s="36">
        <v>22</v>
      </c>
      <c r="H1193" s="36">
        <v>19</v>
      </c>
      <c r="I1193" s="36">
        <v>14</v>
      </c>
    </row>
    <row r="1194" spans="1:9">
      <c r="A1194" s="32">
        <v>2015</v>
      </c>
      <c r="B1194" s="38" t="s">
        <v>3386</v>
      </c>
      <c r="C1194" s="15" t="s">
        <v>2490</v>
      </c>
      <c r="D1194" s="29" t="s">
        <v>1987</v>
      </c>
      <c r="E1194" s="29" t="s">
        <v>234</v>
      </c>
      <c r="F1194" s="29" t="s">
        <v>1922</v>
      </c>
      <c r="G1194" s="36">
        <v>70</v>
      </c>
      <c r="H1194" s="36">
        <v>51</v>
      </c>
      <c r="I1194" s="36">
        <v>34</v>
      </c>
    </row>
    <row r="1195" spans="1:9">
      <c r="A1195" s="32">
        <v>2015</v>
      </c>
      <c r="B1195" s="38" t="s">
        <v>3386</v>
      </c>
      <c r="C1195" s="15" t="s">
        <v>2490</v>
      </c>
      <c r="D1195" s="29" t="s">
        <v>1987</v>
      </c>
      <c r="E1195" s="29" t="s">
        <v>234</v>
      </c>
      <c r="F1195" s="29" t="s">
        <v>1923</v>
      </c>
      <c r="G1195" s="36">
        <v>91</v>
      </c>
      <c r="H1195" s="36">
        <v>75</v>
      </c>
      <c r="I1195" s="36">
        <v>44</v>
      </c>
    </row>
    <row r="1196" spans="1:9">
      <c r="A1196" s="32">
        <v>2015</v>
      </c>
      <c r="B1196" s="38" t="s">
        <v>3386</v>
      </c>
      <c r="C1196" s="15" t="s">
        <v>2490</v>
      </c>
      <c r="D1196" s="29" t="s">
        <v>1987</v>
      </c>
      <c r="E1196" s="29" t="s">
        <v>234</v>
      </c>
      <c r="F1196" s="29" t="s">
        <v>1940</v>
      </c>
      <c r="G1196" s="36">
        <v>34</v>
      </c>
      <c r="H1196" s="36">
        <v>28</v>
      </c>
      <c r="I1196" s="36">
        <v>22</v>
      </c>
    </row>
    <row r="1197" spans="1:9">
      <c r="A1197" s="32">
        <v>2015</v>
      </c>
      <c r="B1197" s="38" t="s">
        <v>3386</v>
      </c>
      <c r="C1197" s="15" t="s">
        <v>2490</v>
      </c>
      <c r="D1197" s="29" t="s">
        <v>1987</v>
      </c>
      <c r="E1197" s="29" t="s">
        <v>234</v>
      </c>
      <c r="F1197" s="29" t="s">
        <v>1941</v>
      </c>
      <c r="G1197" s="36">
        <v>108</v>
      </c>
      <c r="H1197" s="36">
        <v>69</v>
      </c>
      <c r="I1197" s="36">
        <v>45</v>
      </c>
    </row>
    <row r="1198" spans="1:9">
      <c r="A1198" s="32">
        <v>2015</v>
      </c>
      <c r="B1198" s="38" t="s">
        <v>3386</v>
      </c>
      <c r="C1198" s="15" t="s">
        <v>2490</v>
      </c>
      <c r="D1198" s="29" t="s">
        <v>1987</v>
      </c>
      <c r="E1198" s="29" t="s">
        <v>234</v>
      </c>
      <c r="F1198" s="29" t="s">
        <v>1942</v>
      </c>
      <c r="G1198" s="36">
        <v>111</v>
      </c>
      <c r="H1198" s="36">
        <v>55</v>
      </c>
      <c r="I1198" s="36">
        <v>37</v>
      </c>
    </row>
    <row r="1199" spans="1:9">
      <c r="A1199" s="32">
        <v>2015</v>
      </c>
      <c r="B1199" s="38" t="s">
        <v>3386</v>
      </c>
      <c r="C1199" s="15" t="s">
        <v>2490</v>
      </c>
      <c r="D1199" s="29" t="s">
        <v>1987</v>
      </c>
      <c r="E1199" s="29" t="s">
        <v>1916</v>
      </c>
      <c r="F1199" s="29" t="s">
        <v>30</v>
      </c>
      <c r="G1199" s="36">
        <v>15</v>
      </c>
      <c r="H1199" s="36">
        <v>11</v>
      </c>
      <c r="I1199" s="36">
        <v>8</v>
      </c>
    </row>
    <row r="1200" spans="1:9">
      <c r="A1200" s="32">
        <v>2015</v>
      </c>
      <c r="B1200" s="38" t="s">
        <v>3386</v>
      </c>
      <c r="C1200" s="15" t="s">
        <v>2490</v>
      </c>
      <c r="D1200" s="29" t="s">
        <v>1987</v>
      </c>
      <c r="E1200" s="29" t="s">
        <v>1916</v>
      </c>
      <c r="F1200" s="29" t="s">
        <v>24</v>
      </c>
      <c r="G1200" s="36">
        <v>18</v>
      </c>
      <c r="H1200" s="36">
        <v>16</v>
      </c>
      <c r="I1200" s="36">
        <v>11</v>
      </c>
    </row>
    <row r="1201" spans="1:9">
      <c r="A1201" s="32">
        <v>2015</v>
      </c>
      <c r="B1201" s="38" t="s">
        <v>3386</v>
      </c>
      <c r="C1201" s="15" t="s">
        <v>2490</v>
      </c>
      <c r="D1201" s="29" t="s">
        <v>1987</v>
      </c>
      <c r="E1201" s="29" t="s">
        <v>1916</v>
      </c>
      <c r="F1201" s="29" t="s">
        <v>25</v>
      </c>
      <c r="G1201" s="36">
        <v>2</v>
      </c>
      <c r="H1201" s="36">
        <v>0</v>
      </c>
      <c r="I1201" s="36">
        <v>0</v>
      </c>
    </row>
    <row r="1202" spans="1:9">
      <c r="A1202" s="32">
        <v>2015</v>
      </c>
      <c r="B1202" s="38" t="s">
        <v>3386</v>
      </c>
      <c r="C1202" s="15" t="s">
        <v>2490</v>
      </c>
      <c r="D1202" s="29" t="s">
        <v>1987</v>
      </c>
      <c r="E1202" s="29" t="s">
        <v>1916</v>
      </c>
      <c r="F1202" s="29" t="s">
        <v>2480</v>
      </c>
      <c r="G1202" s="36">
        <v>11</v>
      </c>
      <c r="H1202" s="36">
        <v>11</v>
      </c>
      <c r="I1202" s="36">
        <v>10</v>
      </c>
    </row>
    <row r="1203" spans="1:9">
      <c r="A1203" s="32">
        <v>2015</v>
      </c>
      <c r="B1203" s="38" t="s">
        <v>3386</v>
      </c>
      <c r="C1203" s="15" t="s">
        <v>2490</v>
      </c>
      <c r="D1203" s="29" t="s">
        <v>1987</v>
      </c>
      <c r="E1203" s="29" t="s">
        <v>1916</v>
      </c>
      <c r="F1203" s="29" t="s">
        <v>28</v>
      </c>
      <c r="G1203" s="36">
        <v>26</v>
      </c>
      <c r="H1203" s="36">
        <v>20</v>
      </c>
      <c r="I1203" s="36">
        <v>9</v>
      </c>
    </row>
    <row r="1204" spans="1:9">
      <c r="A1204" s="32">
        <v>2015</v>
      </c>
      <c r="B1204" s="38" t="s">
        <v>3386</v>
      </c>
      <c r="C1204" s="15" t="s">
        <v>2490</v>
      </c>
      <c r="D1204" s="29" t="s">
        <v>2496</v>
      </c>
      <c r="E1204" s="29" t="s">
        <v>234</v>
      </c>
      <c r="F1204" s="29" t="s">
        <v>1919</v>
      </c>
      <c r="G1204" s="36">
        <v>530</v>
      </c>
      <c r="H1204" s="36">
        <v>329</v>
      </c>
      <c r="I1204" s="36">
        <v>198</v>
      </c>
    </row>
    <row r="1205" spans="1:9">
      <c r="A1205" s="32">
        <v>2015</v>
      </c>
      <c r="B1205" s="38" t="s">
        <v>3386</v>
      </c>
      <c r="C1205" s="15" t="s">
        <v>2490</v>
      </c>
      <c r="D1205" s="29" t="s">
        <v>2496</v>
      </c>
      <c r="E1205" s="29" t="s">
        <v>234</v>
      </c>
      <c r="F1205" s="29" t="s">
        <v>1926</v>
      </c>
      <c r="G1205" s="36">
        <v>170</v>
      </c>
      <c r="H1205" s="36">
        <v>131</v>
      </c>
      <c r="I1205" s="36">
        <v>93</v>
      </c>
    </row>
    <row r="1206" spans="1:9">
      <c r="A1206" s="32">
        <v>2015</v>
      </c>
      <c r="B1206" s="38" t="s">
        <v>3386</v>
      </c>
      <c r="C1206" s="15" t="s">
        <v>2490</v>
      </c>
      <c r="D1206" s="29" t="s">
        <v>2496</v>
      </c>
      <c r="E1206" s="29" t="s">
        <v>234</v>
      </c>
      <c r="F1206" s="29" t="s">
        <v>1930</v>
      </c>
      <c r="G1206" s="36">
        <v>257</v>
      </c>
      <c r="H1206" s="36">
        <v>235</v>
      </c>
      <c r="I1206" s="36">
        <v>130</v>
      </c>
    </row>
    <row r="1207" spans="1:9">
      <c r="A1207" s="32">
        <v>2015</v>
      </c>
      <c r="B1207" s="38" t="s">
        <v>3386</v>
      </c>
      <c r="C1207" s="15" t="s">
        <v>2490</v>
      </c>
      <c r="D1207" s="29" t="s">
        <v>2496</v>
      </c>
      <c r="E1207" s="29" t="s">
        <v>1916</v>
      </c>
      <c r="F1207" s="29" t="s">
        <v>1185</v>
      </c>
      <c r="G1207" s="36">
        <v>11</v>
      </c>
      <c r="H1207" s="36">
        <v>10</v>
      </c>
      <c r="I1207" s="36">
        <v>7</v>
      </c>
    </row>
    <row r="1208" spans="1:9">
      <c r="A1208" s="32">
        <v>2015</v>
      </c>
      <c r="B1208" s="38" t="s">
        <v>3386</v>
      </c>
      <c r="C1208" s="15" t="s">
        <v>2490</v>
      </c>
      <c r="D1208" s="29" t="s">
        <v>2496</v>
      </c>
      <c r="E1208" s="29" t="s">
        <v>1916</v>
      </c>
      <c r="F1208" s="29" t="s">
        <v>35</v>
      </c>
      <c r="G1208" s="36">
        <v>81</v>
      </c>
      <c r="H1208" s="36">
        <v>57</v>
      </c>
      <c r="I1208" s="36">
        <v>49</v>
      </c>
    </row>
    <row r="1209" spans="1:9">
      <c r="A1209" s="32">
        <v>2015</v>
      </c>
      <c r="B1209" s="38" t="s">
        <v>3386</v>
      </c>
      <c r="C1209" s="15" t="s">
        <v>2490</v>
      </c>
      <c r="D1209" s="29" t="s">
        <v>2496</v>
      </c>
      <c r="E1209" s="29" t="s">
        <v>1916</v>
      </c>
      <c r="F1209" s="29" t="s">
        <v>36</v>
      </c>
      <c r="G1209" s="36">
        <v>173</v>
      </c>
      <c r="H1209" s="36">
        <v>105</v>
      </c>
      <c r="I1209" s="36">
        <v>89</v>
      </c>
    </row>
    <row r="1210" spans="1:9">
      <c r="A1210" s="32">
        <v>2015</v>
      </c>
      <c r="B1210" s="38" t="s">
        <v>3386</v>
      </c>
      <c r="C1210" s="15" t="s">
        <v>2490</v>
      </c>
      <c r="D1210" s="29" t="s">
        <v>2496</v>
      </c>
      <c r="E1210" s="29" t="s">
        <v>1916</v>
      </c>
      <c r="F1210" s="29" t="s">
        <v>37</v>
      </c>
      <c r="G1210" s="36">
        <v>26</v>
      </c>
      <c r="H1210" s="36">
        <v>23</v>
      </c>
      <c r="I1210" s="36">
        <v>18</v>
      </c>
    </row>
    <row r="1211" spans="1:9">
      <c r="A1211" s="32">
        <v>2015</v>
      </c>
      <c r="B1211" s="38" t="s">
        <v>3386</v>
      </c>
      <c r="C1211" s="15" t="s">
        <v>2490</v>
      </c>
      <c r="D1211" s="29" t="s">
        <v>2496</v>
      </c>
      <c r="E1211" s="29" t="s">
        <v>1916</v>
      </c>
      <c r="F1211" s="29" t="s">
        <v>38</v>
      </c>
      <c r="G1211" s="36">
        <v>20</v>
      </c>
      <c r="H1211" s="36">
        <v>20</v>
      </c>
      <c r="I1211" s="36">
        <v>15</v>
      </c>
    </row>
    <row r="1212" spans="1:9">
      <c r="A1212" s="32">
        <v>2015</v>
      </c>
      <c r="B1212" s="38" t="s">
        <v>3386</v>
      </c>
      <c r="C1212" s="15" t="s">
        <v>2490</v>
      </c>
      <c r="D1212" s="29" t="s">
        <v>2496</v>
      </c>
      <c r="E1212" s="29" t="s">
        <v>1916</v>
      </c>
      <c r="F1212" s="29" t="s">
        <v>39</v>
      </c>
      <c r="G1212" s="36">
        <v>18</v>
      </c>
      <c r="H1212" s="36">
        <v>12</v>
      </c>
      <c r="I1212" s="36">
        <v>8</v>
      </c>
    </row>
    <row r="1213" spans="1:9">
      <c r="A1213" s="32">
        <v>2015</v>
      </c>
      <c r="B1213" s="38" t="s">
        <v>3386</v>
      </c>
      <c r="C1213" s="15" t="s">
        <v>2490</v>
      </c>
      <c r="D1213" s="29" t="s">
        <v>2496</v>
      </c>
      <c r="E1213" s="29" t="s">
        <v>1916</v>
      </c>
      <c r="F1213" s="29" t="s">
        <v>40</v>
      </c>
      <c r="G1213" s="36">
        <v>53</v>
      </c>
      <c r="H1213" s="36">
        <v>32</v>
      </c>
      <c r="I1213" s="36">
        <v>26</v>
      </c>
    </row>
    <row r="1214" spans="1:9">
      <c r="A1214" s="32">
        <v>2015</v>
      </c>
      <c r="B1214" s="38" t="s">
        <v>3386</v>
      </c>
      <c r="C1214" s="15" t="s">
        <v>2490</v>
      </c>
      <c r="D1214" s="29" t="s">
        <v>2496</v>
      </c>
      <c r="E1214" s="29" t="s">
        <v>1916</v>
      </c>
      <c r="F1214" s="29" t="s">
        <v>41</v>
      </c>
      <c r="G1214" s="36">
        <v>40</v>
      </c>
      <c r="H1214" s="36">
        <v>28</v>
      </c>
      <c r="I1214" s="36">
        <v>15</v>
      </c>
    </row>
    <row r="1215" spans="1:9">
      <c r="A1215" s="32">
        <v>2015</v>
      </c>
      <c r="B1215" s="38" t="s">
        <v>3386</v>
      </c>
      <c r="C1215" s="15" t="s">
        <v>2490</v>
      </c>
      <c r="D1215" s="29" t="s">
        <v>2496</v>
      </c>
      <c r="E1215" s="29" t="s">
        <v>1916</v>
      </c>
      <c r="F1215" s="29" t="s">
        <v>42</v>
      </c>
      <c r="G1215" s="36">
        <v>66</v>
      </c>
      <c r="H1215" s="36">
        <v>26</v>
      </c>
      <c r="I1215" s="36">
        <v>24</v>
      </c>
    </row>
    <row r="1216" spans="1:9">
      <c r="A1216" s="32">
        <v>2015</v>
      </c>
      <c r="B1216" s="38" t="s">
        <v>3386</v>
      </c>
      <c r="C1216" s="15" t="s">
        <v>2490</v>
      </c>
      <c r="D1216" s="29" t="s">
        <v>2496</v>
      </c>
      <c r="E1216" s="29" t="s">
        <v>1916</v>
      </c>
      <c r="F1216" s="29" t="s">
        <v>43</v>
      </c>
      <c r="G1216" s="36">
        <v>7</v>
      </c>
      <c r="H1216" s="36">
        <v>7</v>
      </c>
      <c r="I1216" s="36">
        <v>4</v>
      </c>
    </row>
    <row r="1217" spans="1:9">
      <c r="A1217" s="32">
        <v>2015</v>
      </c>
      <c r="B1217" s="38" t="s">
        <v>3386</v>
      </c>
      <c r="C1217" s="15" t="s">
        <v>2490</v>
      </c>
      <c r="D1217" s="29" t="s">
        <v>2496</v>
      </c>
      <c r="E1217" s="29" t="s">
        <v>1916</v>
      </c>
      <c r="F1217" s="29" t="s">
        <v>44</v>
      </c>
      <c r="G1217" s="36">
        <v>21</v>
      </c>
      <c r="H1217" s="36">
        <v>17</v>
      </c>
      <c r="I1217" s="36">
        <v>11</v>
      </c>
    </row>
    <row r="1218" spans="1:9">
      <c r="A1218" s="32">
        <v>2015</v>
      </c>
      <c r="B1218" s="38" t="s">
        <v>3386</v>
      </c>
      <c r="C1218" s="15" t="s">
        <v>2490</v>
      </c>
      <c r="D1218" s="29" t="s">
        <v>2496</v>
      </c>
      <c r="E1218" s="29" t="s">
        <v>1916</v>
      </c>
      <c r="F1218" s="29" t="s">
        <v>45</v>
      </c>
      <c r="G1218" s="36">
        <v>8</v>
      </c>
      <c r="H1218" s="36">
        <v>8</v>
      </c>
      <c r="I1218" s="36">
        <v>3</v>
      </c>
    </row>
    <row r="1219" spans="1:9">
      <c r="A1219" s="32">
        <v>2015</v>
      </c>
      <c r="B1219" s="38" t="s">
        <v>3386</v>
      </c>
      <c r="C1219" s="15" t="s">
        <v>2490</v>
      </c>
      <c r="D1219" s="29" t="s">
        <v>2496</v>
      </c>
      <c r="E1219" s="29" t="s">
        <v>1916</v>
      </c>
      <c r="F1219" s="29" t="s">
        <v>46</v>
      </c>
      <c r="G1219" s="36">
        <v>8</v>
      </c>
      <c r="H1219" s="36">
        <v>6</v>
      </c>
      <c r="I1219" s="36">
        <v>6</v>
      </c>
    </row>
    <row r="1220" spans="1:9">
      <c r="A1220" s="32">
        <v>2015</v>
      </c>
      <c r="B1220" s="38" t="s">
        <v>3386</v>
      </c>
      <c r="C1220" s="15" t="s">
        <v>2490</v>
      </c>
      <c r="D1220" s="29" t="s">
        <v>2496</v>
      </c>
      <c r="E1220" s="29" t="s">
        <v>1916</v>
      </c>
      <c r="F1220" s="29" t="s">
        <v>47</v>
      </c>
      <c r="G1220" s="36">
        <v>60</v>
      </c>
      <c r="H1220" s="36">
        <v>33</v>
      </c>
      <c r="I1220" s="36">
        <v>22</v>
      </c>
    </row>
    <row r="1221" spans="1:9">
      <c r="A1221" s="32">
        <v>2015</v>
      </c>
      <c r="B1221" s="38" t="s">
        <v>3386</v>
      </c>
      <c r="C1221" s="15" t="s">
        <v>2490</v>
      </c>
      <c r="D1221" s="29" t="s">
        <v>2496</v>
      </c>
      <c r="E1221" s="29" t="s">
        <v>1916</v>
      </c>
      <c r="F1221" s="29" t="s">
        <v>48</v>
      </c>
      <c r="G1221" s="36">
        <v>19</v>
      </c>
      <c r="H1221" s="36">
        <v>14</v>
      </c>
      <c r="I1221" s="36">
        <v>12</v>
      </c>
    </row>
    <row r="1222" spans="1:9">
      <c r="A1222" s="32">
        <v>2015</v>
      </c>
      <c r="B1222" s="38" t="s">
        <v>3386</v>
      </c>
      <c r="C1222" s="15" t="s">
        <v>2490</v>
      </c>
      <c r="D1222" s="29" t="s">
        <v>2496</v>
      </c>
      <c r="E1222" s="29" t="s">
        <v>1916</v>
      </c>
      <c r="F1222" s="29" t="s">
        <v>49</v>
      </c>
      <c r="G1222" s="36">
        <v>40</v>
      </c>
      <c r="H1222" s="36">
        <v>26</v>
      </c>
      <c r="I1222" s="36">
        <v>21</v>
      </c>
    </row>
    <row r="1223" spans="1:9">
      <c r="A1223" s="32">
        <v>2015</v>
      </c>
      <c r="B1223" s="38" t="s">
        <v>3386</v>
      </c>
      <c r="C1223" s="15" t="s">
        <v>2490</v>
      </c>
      <c r="D1223" s="29" t="s">
        <v>2496</v>
      </c>
      <c r="E1223" s="29" t="s">
        <v>1916</v>
      </c>
      <c r="F1223" s="29" t="s">
        <v>51</v>
      </c>
      <c r="G1223" s="36">
        <v>24</v>
      </c>
      <c r="H1223" s="36">
        <v>11</v>
      </c>
      <c r="I1223" s="36">
        <v>8</v>
      </c>
    </row>
    <row r="1224" spans="1:9">
      <c r="A1224" s="32">
        <v>2015</v>
      </c>
      <c r="B1224" s="38" t="s">
        <v>3386</v>
      </c>
      <c r="C1224" s="15" t="s">
        <v>2490</v>
      </c>
      <c r="D1224" s="29" t="s">
        <v>2497</v>
      </c>
      <c r="E1224" s="29" t="s">
        <v>234</v>
      </c>
      <c r="F1224" s="29" t="s">
        <v>1927</v>
      </c>
      <c r="G1224" s="36">
        <v>636</v>
      </c>
      <c r="H1224" s="36">
        <v>263</v>
      </c>
      <c r="I1224" s="36">
        <v>137</v>
      </c>
    </row>
    <row r="1225" spans="1:9">
      <c r="A1225" s="32">
        <v>2015</v>
      </c>
      <c r="B1225" s="38" t="s">
        <v>3386</v>
      </c>
      <c r="C1225" s="15" t="s">
        <v>2490</v>
      </c>
      <c r="D1225" s="29" t="s">
        <v>2497</v>
      </c>
      <c r="E1225" s="29" t="s">
        <v>1916</v>
      </c>
      <c r="F1225" s="29" t="s">
        <v>54</v>
      </c>
      <c r="G1225" s="36">
        <v>70</v>
      </c>
      <c r="H1225" s="36">
        <v>43</v>
      </c>
      <c r="I1225" s="36">
        <v>34</v>
      </c>
    </row>
    <row r="1226" spans="1:9">
      <c r="A1226" s="32">
        <v>2015</v>
      </c>
      <c r="B1226" s="38" t="s">
        <v>3386</v>
      </c>
      <c r="C1226" s="15" t="s">
        <v>2490</v>
      </c>
      <c r="D1226" s="29" t="s">
        <v>2497</v>
      </c>
      <c r="E1226" s="29" t="s">
        <v>1916</v>
      </c>
      <c r="F1226" s="29" t="s">
        <v>55</v>
      </c>
      <c r="G1226" s="36">
        <v>56</v>
      </c>
      <c r="H1226" s="36">
        <v>39</v>
      </c>
      <c r="I1226" s="36">
        <v>31</v>
      </c>
    </row>
    <row r="1227" spans="1:9">
      <c r="A1227" s="32">
        <v>2015</v>
      </c>
      <c r="B1227" s="38" t="s">
        <v>3386</v>
      </c>
      <c r="C1227" s="15" t="s">
        <v>2490</v>
      </c>
      <c r="D1227" s="29" t="s">
        <v>2497</v>
      </c>
      <c r="E1227" s="29" t="s">
        <v>1916</v>
      </c>
      <c r="F1227" s="29" t="s">
        <v>56</v>
      </c>
      <c r="G1227" s="36">
        <v>10</v>
      </c>
      <c r="H1227" s="36">
        <v>10</v>
      </c>
      <c r="I1227" s="36">
        <v>7</v>
      </c>
    </row>
    <row r="1228" spans="1:9">
      <c r="A1228" s="32">
        <v>2015</v>
      </c>
      <c r="B1228" s="38" t="s">
        <v>3386</v>
      </c>
      <c r="C1228" s="15" t="s">
        <v>2490</v>
      </c>
      <c r="D1228" s="29" t="s">
        <v>2497</v>
      </c>
      <c r="E1228" s="29" t="s">
        <v>1916</v>
      </c>
      <c r="F1228" s="29" t="s">
        <v>57</v>
      </c>
      <c r="G1228" s="36">
        <v>2</v>
      </c>
      <c r="H1228" s="36">
        <v>2</v>
      </c>
      <c r="I1228" s="36">
        <v>2</v>
      </c>
    </row>
    <row r="1229" spans="1:9">
      <c r="A1229" s="32">
        <v>2015</v>
      </c>
      <c r="B1229" s="38" t="s">
        <v>3386</v>
      </c>
      <c r="C1229" s="15" t="s">
        <v>2490</v>
      </c>
      <c r="D1229" s="29" t="s">
        <v>2497</v>
      </c>
      <c r="E1229" s="29" t="s">
        <v>1916</v>
      </c>
      <c r="F1229" s="29" t="s">
        <v>58</v>
      </c>
      <c r="G1229" s="36">
        <v>1</v>
      </c>
      <c r="H1229" s="36">
        <v>1</v>
      </c>
      <c r="I1229" s="36">
        <v>1</v>
      </c>
    </row>
    <row r="1230" spans="1:9">
      <c r="A1230" s="32">
        <v>2015</v>
      </c>
      <c r="B1230" s="38" t="s">
        <v>3386</v>
      </c>
      <c r="C1230" s="15" t="s">
        <v>2490</v>
      </c>
      <c r="D1230" s="29" t="s">
        <v>2497</v>
      </c>
      <c r="E1230" s="29" t="s">
        <v>1916</v>
      </c>
      <c r="F1230" s="29" t="s">
        <v>59</v>
      </c>
      <c r="G1230" s="36">
        <v>51</v>
      </c>
      <c r="H1230" s="36">
        <v>38</v>
      </c>
      <c r="I1230" s="36">
        <v>31</v>
      </c>
    </row>
    <row r="1231" spans="1:9">
      <c r="A1231" s="32">
        <v>2015</v>
      </c>
      <c r="B1231" s="38" t="s">
        <v>3386</v>
      </c>
      <c r="C1231" s="15" t="s">
        <v>2490</v>
      </c>
      <c r="D1231" s="29" t="s">
        <v>2497</v>
      </c>
      <c r="E1231" s="29" t="s">
        <v>1916</v>
      </c>
      <c r="F1231" s="29" t="s">
        <v>60</v>
      </c>
      <c r="G1231" s="36">
        <v>17</v>
      </c>
      <c r="H1231" s="36">
        <v>16</v>
      </c>
      <c r="I1231" s="36">
        <v>11</v>
      </c>
    </row>
    <row r="1232" spans="1:9">
      <c r="A1232" s="32">
        <v>2015</v>
      </c>
      <c r="B1232" s="38" t="s">
        <v>3386</v>
      </c>
      <c r="C1232" s="15" t="s">
        <v>2490</v>
      </c>
      <c r="D1232" s="29" t="s">
        <v>2497</v>
      </c>
      <c r="E1232" s="29" t="s">
        <v>1916</v>
      </c>
      <c r="F1232" s="29" t="s">
        <v>61</v>
      </c>
      <c r="G1232" s="36">
        <v>10</v>
      </c>
      <c r="H1232" s="36">
        <v>9</v>
      </c>
      <c r="I1232" s="36">
        <v>8</v>
      </c>
    </row>
    <row r="1233" spans="1:9">
      <c r="A1233" s="32">
        <v>2015</v>
      </c>
      <c r="B1233" s="38" t="s">
        <v>3386</v>
      </c>
      <c r="C1233" s="15" t="s">
        <v>2490</v>
      </c>
      <c r="D1233" s="29" t="s">
        <v>2497</v>
      </c>
      <c r="E1233" s="29" t="s">
        <v>1916</v>
      </c>
      <c r="F1233" s="29" t="s">
        <v>62</v>
      </c>
      <c r="G1233" s="36">
        <v>78</v>
      </c>
      <c r="H1233" s="36">
        <v>39</v>
      </c>
      <c r="I1233" s="36">
        <v>35</v>
      </c>
    </row>
    <row r="1234" spans="1:9">
      <c r="A1234" s="32">
        <v>2015</v>
      </c>
      <c r="B1234" s="38" t="s">
        <v>3386</v>
      </c>
      <c r="C1234" s="15" t="s">
        <v>2490</v>
      </c>
      <c r="D1234" s="29" t="s">
        <v>2497</v>
      </c>
      <c r="E1234" s="29" t="s">
        <v>1916</v>
      </c>
      <c r="F1234" s="29" t="s">
        <v>63</v>
      </c>
      <c r="G1234" s="36">
        <v>1</v>
      </c>
      <c r="H1234" s="36">
        <v>1</v>
      </c>
      <c r="I1234" s="36">
        <v>1</v>
      </c>
    </row>
    <row r="1235" spans="1:9">
      <c r="A1235" s="32">
        <v>2015</v>
      </c>
      <c r="B1235" s="38" t="s">
        <v>3386</v>
      </c>
      <c r="C1235" s="15" t="s">
        <v>2490</v>
      </c>
      <c r="D1235" s="29" t="s">
        <v>2497</v>
      </c>
      <c r="E1235" s="29" t="s">
        <v>1916</v>
      </c>
      <c r="F1235" s="29" t="s">
        <v>64</v>
      </c>
      <c r="G1235" s="36">
        <v>20</v>
      </c>
      <c r="H1235" s="36">
        <v>20</v>
      </c>
      <c r="I1235" s="36">
        <v>17</v>
      </c>
    </row>
    <row r="1236" spans="1:9">
      <c r="A1236" s="32">
        <v>2015</v>
      </c>
      <c r="B1236" s="38" t="s">
        <v>3386</v>
      </c>
      <c r="C1236" s="15" t="s">
        <v>2490</v>
      </c>
      <c r="D1236" s="29" t="s">
        <v>2497</v>
      </c>
      <c r="E1236" s="29" t="s">
        <v>1916</v>
      </c>
      <c r="F1236" s="29" t="s">
        <v>65</v>
      </c>
      <c r="G1236" s="36">
        <v>79</v>
      </c>
      <c r="H1236" s="36">
        <v>46</v>
      </c>
      <c r="I1236" s="36">
        <v>40</v>
      </c>
    </row>
    <row r="1237" spans="1:9">
      <c r="A1237" s="32">
        <v>2015</v>
      </c>
      <c r="B1237" s="38" t="s">
        <v>3386</v>
      </c>
      <c r="C1237" s="15" t="s">
        <v>2490</v>
      </c>
      <c r="D1237" s="29" t="s">
        <v>2497</v>
      </c>
      <c r="E1237" s="29" t="s">
        <v>1916</v>
      </c>
      <c r="F1237" s="29" t="s">
        <v>66</v>
      </c>
      <c r="G1237" s="36">
        <v>36</v>
      </c>
      <c r="H1237" s="36">
        <v>33</v>
      </c>
      <c r="I1237" s="36">
        <v>28</v>
      </c>
    </row>
    <row r="1238" spans="1:9">
      <c r="A1238" s="32">
        <v>2015</v>
      </c>
      <c r="B1238" s="38" t="s">
        <v>3386</v>
      </c>
      <c r="C1238" s="15" t="s">
        <v>2490</v>
      </c>
      <c r="D1238" s="29" t="s">
        <v>2497</v>
      </c>
      <c r="E1238" s="29" t="s">
        <v>1916</v>
      </c>
      <c r="F1238" s="29" t="s">
        <v>70</v>
      </c>
      <c r="G1238" s="36">
        <v>18</v>
      </c>
      <c r="H1238" s="36">
        <v>16</v>
      </c>
      <c r="I1238" s="36">
        <v>13</v>
      </c>
    </row>
    <row r="1239" spans="1:9">
      <c r="A1239" s="32">
        <v>2015</v>
      </c>
      <c r="B1239" s="38" t="s">
        <v>3386</v>
      </c>
      <c r="C1239" s="15" t="s">
        <v>2490</v>
      </c>
      <c r="D1239" s="29" t="s">
        <v>2499</v>
      </c>
      <c r="E1239" s="29" t="s">
        <v>234</v>
      </c>
      <c r="F1239" s="29" t="s">
        <v>1924</v>
      </c>
      <c r="G1239" s="36">
        <v>152</v>
      </c>
      <c r="H1239" s="36">
        <v>131</v>
      </c>
      <c r="I1239" s="36">
        <v>78</v>
      </c>
    </row>
    <row r="1240" spans="1:9">
      <c r="A1240" s="32">
        <v>2015</v>
      </c>
      <c r="B1240" s="38" t="s">
        <v>3386</v>
      </c>
      <c r="C1240" s="15" t="s">
        <v>2490</v>
      </c>
      <c r="D1240" s="29" t="s">
        <v>2499</v>
      </c>
      <c r="E1240" s="29" t="s">
        <v>234</v>
      </c>
      <c r="F1240" s="29" t="s">
        <v>1943</v>
      </c>
      <c r="G1240" s="36">
        <v>265</v>
      </c>
      <c r="H1240" s="36">
        <v>121</v>
      </c>
      <c r="I1240" s="36">
        <v>69</v>
      </c>
    </row>
    <row r="1241" spans="1:9">
      <c r="A1241" s="32">
        <v>2015</v>
      </c>
      <c r="B1241" s="38" t="s">
        <v>3386</v>
      </c>
      <c r="C1241" s="15" t="s">
        <v>2490</v>
      </c>
      <c r="D1241" s="29" t="s">
        <v>2499</v>
      </c>
      <c r="E1241" s="29" t="s">
        <v>1916</v>
      </c>
      <c r="F1241" s="29" t="s">
        <v>74</v>
      </c>
      <c r="G1241" s="36">
        <v>41</v>
      </c>
      <c r="H1241" s="36">
        <v>41</v>
      </c>
      <c r="I1241" s="36">
        <v>29</v>
      </c>
    </row>
    <row r="1242" spans="1:9">
      <c r="A1242" s="32">
        <v>2015</v>
      </c>
      <c r="B1242" s="38" t="s">
        <v>3386</v>
      </c>
      <c r="C1242" s="15" t="s">
        <v>2490</v>
      </c>
      <c r="D1242" s="29" t="s">
        <v>2499</v>
      </c>
      <c r="E1242" s="29" t="s">
        <v>1916</v>
      </c>
      <c r="F1242" s="29" t="s">
        <v>75</v>
      </c>
      <c r="G1242" s="36">
        <v>24</v>
      </c>
      <c r="H1242" s="36">
        <v>24</v>
      </c>
      <c r="I1242" s="36">
        <v>19</v>
      </c>
    </row>
    <row r="1243" spans="1:9">
      <c r="A1243" s="32">
        <v>2015</v>
      </c>
      <c r="B1243" s="38" t="s">
        <v>3386</v>
      </c>
      <c r="C1243" s="15" t="s">
        <v>2490</v>
      </c>
      <c r="D1243" s="29" t="s">
        <v>2499</v>
      </c>
      <c r="E1243" s="29" t="s">
        <v>1916</v>
      </c>
      <c r="F1243" s="29" t="s">
        <v>76</v>
      </c>
      <c r="G1243" s="36">
        <v>30</v>
      </c>
      <c r="H1243" s="36">
        <v>27</v>
      </c>
      <c r="I1243" s="36">
        <v>21</v>
      </c>
    </row>
    <row r="1244" spans="1:9">
      <c r="A1244" s="32">
        <v>2015</v>
      </c>
      <c r="B1244" s="38" t="s">
        <v>3386</v>
      </c>
      <c r="C1244" s="15" t="s">
        <v>2490</v>
      </c>
      <c r="D1244" s="29" t="s">
        <v>2499</v>
      </c>
      <c r="E1244" s="29" t="s">
        <v>1916</v>
      </c>
      <c r="F1244" s="29" t="s">
        <v>78</v>
      </c>
      <c r="G1244" s="36">
        <v>4</v>
      </c>
      <c r="H1244" s="36">
        <v>3</v>
      </c>
      <c r="I1244" s="36">
        <v>1</v>
      </c>
    </row>
    <row r="1245" spans="1:9">
      <c r="A1245" s="32">
        <v>2015</v>
      </c>
      <c r="B1245" s="38" t="s">
        <v>3386</v>
      </c>
      <c r="C1245" s="15" t="s">
        <v>2490</v>
      </c>
      <c r="D1245" s="29" t="s">
        <v>2499</v>
      </c>
      <c r="E1245" s="29" t="s">
        <v>1916</v>
      </c>
      <c r="F1245" s="29" t="s">
        <v>79</v>
      </c>
      <c r="G1245" s="36">
        <v>25</v>
      </c>
      <c r="H1245" s="36">
        <v>23</v>
      </c>
      <c r="I1245" s="36">
        <v>11</v>
      </c>
    </row>
    <row r="1246" spans="1:9">
      <c r="A1246" s="32">
        <v>2015</v>
      </c>
      <c r="B1246" s="38" t="s">
        <v>3386</v>
      </c>
      <c r="C1246" s="15" t="s">
        <v>2490</v>
      </c>
      <c r="D1246" s="29" t="s">
        <v>2499</v>
      </c>
      <c r="E1246" s="29" t="s">
        <v>1916</v>
      </c>
      <c r="F1246" s="29" t="s">
        <v>81</v>
      </c>
      <c r="G1246" s="36">
        <v>30</v>
      </c>
      <c r="H1246" s="36">
        <v>25</v>
      </c>
      <c r="I1246" s="36">
        <v>18</v>
      </c>
    </row>
    <row r="1247" spans="1:9">
      <c r="A1247" s="32">
        <v>2015</v>
      </c>
      <c r="B1247" s="38" t="s">
        <v>3386</v>
      </c>
      <c r="C1247" s="15" t="s">
        <v>2490</v>
      </c>
      <c r="D1247" s="29" t="s">
        <v>2499</v>
      </c>
      <c r="E1247" s="29" t="s">
        <v>1916</v>
      </c>
      <c r="F1247" s="29" t="s">
        <v>82</v>
      </c>
      <c r="G1247" s="36">
        <v>23</v>
      </c>
      <c r="H1247" s="36">
        <v>18</v>
      </c>
      <c r="I1247" s="36">
        <v>12</v>
      </c>
    </row>
    <row r="1248" spans="1:9">
      <c r="A1248" s="32">
        <v>2015</v>
      </c>
      <c r="B1248" s="38" t="s">
        <v>3386</v>
      </c>
      <c r="C1248" s="15" t="s">
        <v>2490</v>
      </c>
      <c r="D1248" s="29" t="s">
        <v>3382</v>
      </c>
      <c r="E1248" s="29" t="s">
        <v>234</v>
      </c>
      <c r="F1248" s="29" t="s">
        <v>722</v>
      </c>
      <c r="G1248" s="36">
        <v>62</v>
      </c>
      <c r="H1248" s="36">
        <v>42</v>
      </c>
      <c r="I1248" s="36">
        <v>27</v>
      </c>
    </row>
    <row r="1249" spans="1:9">
      <c r="A1249" s="32">
        <v>2015</v>
      </c>
      <c r="B1249" s="38" t="s">
        <v>3386</v>
      </c>
      <c r="C1249" s="15" t="s">
        <v>2490</v>
      </c>
      <c r="D1249" s="29" t="s">
        <v>3382</v>
      </c>
      <c r="E1249" s="29" t="s">
        <v>234</v>
      </c>
      <c r="F1249" s="29" t="s">
        <v>1932</v>
      </c>
      <c r="G1249" s="36">
        <v>89</v>
      </c>
      <c r="H1249" s="36">
        <v>68</v>
      </c>
      <c r="I1249" s="36">
        <v>43</v>
      </c>
    </row>
    <row r="1250" spans="1:9">
      <c r="A1250" s="32">
        <v>2015</v>
      </c>
      <c r="B1250" s="38" t="s">
        <v>3386</v>
      </c>
      <c r="C1250" s="15" t="s">
        <v>2490</v>
      </c>
      <c r="D1250" s="29" t="s">
        <v>3382</v>
      </c>
      <c r="E1250" s="29" t="s">
        <v>234</v>
      </c>
      <c r="F1250" s="29" t="s">
        <v>1935</v>
      </c>
      <c r="G1250" s="36">
        <v>51</v>
      </c>
      <c r="H1250" s="36">
        <v>45</v>
      </c>
      <c r="I1250" s="36">
        <v>30</v>
      </c>
    </row>
    <row r="1251" spans="1:9">
      <c r="A1251" s="32">
        <v>2015</v>
      </c>
      <c r="B1251" s="38" t="s">
        <v>3386</v>
      </c>
      <c r="C1251" s="15" t="s">
        <v>2490</v>
      </c>
      <c r="D1251" s="29" t="s">
        <v>3382</v>
      </c>
      <c r="E1251" s="29" t="s">
        <v>234</v>
      </c>
      <c r="F1251" s="29" t="s">
        <v>1944</v>
      </c>
      <c r="G1251" s="36">
        <v>51</v>
      </c>
      <c r="H1251" s="36">
        <v>44</v>
      </c>
      <c r="I1251" s="36">
        <v>35</v>
      </c>
    </row>
    <row r="1252" spans="1:9">
      <c r="A1252" s="32">
        <v>2015</v>
      </c>
      <c r="B1252" s="38" t="s">
        <v>3386</v>
      </c>
      <c r="C1252" s="15" t="s">
        <v>2490</v>
      </c>
      <c r="D1252" s="29" t="s">
        <v>3382</v>
      </c>
      <c r="E1252" s="29" t="s">
        <v>1916</v>
      </c>
      <c r="F1252" s="29" t="s">
        <v>92</v>
      </c>
      <c r="G1252" s="36">
        <v>12</v>
      </c>
      <c r="H1252" s="36">
        <v>7</v>
      </c>
      <c r="I1252" s="36">
        <v>4</v>
      </c>
    </row>
    <row r="1253" spans="1:9">
      <c r="A1253" s="32">
        <v>2015</v>
      </c>
      <c r="B1253" s="38" t="s">
        <v>3386</v>
      </c>
      <c r="C1253" s="15" t="s">
        <v>2490</v>
      </c>
      <c r="D1253" s="29" t="s">
        <v>3382</v>
      </c>
      <c r="E1253" s="29" t="s">
        <v>1916</v>
      </c>
      <c r="F1253" s="29" t="s">
        <v>89</v>
      </c>
      <c r="G1253" s="36">
        <v>11</v>
      </c>
      <c r="H1253" s="36">
        <v>8</v>
      </c>
      <c r="I1253" s="36">
        <v>5</v>
      </c>
    </row>
    <row r="1254" spans="1:9">
      <c r="A1254" s="32">
        <v>2015</v>
      </c>
      <c r="B1254" s="38" t="s">
        <v>3386</v>
      </c>
      <c r="C1254" s="15" t="s">
        <v>2490</v>
      </c>
      <c r="D1254" s="29" t="s">
        <v>3382</v>
      </c>
      <c r="E1254" s="29" t="s">
        <v>1916</v>
      </c>
      <c r="F1254" s="29" t="s">
        <v>90</v>
      </c>
      <c r="G1254" s="36">
        <v>6</v>
      </c>
      <c r="H1254" s="36">
        <v>5</v>
      </c>
      <c r="I1254" s="36">
        <v>4</v>
      </c>
    </row>
    <row r="1255" spans="1:9">
      <c r="A1255" s="32">
        <v>2015</v>
      </c>
      <c r="B1255" s="38" t="s">
        <v>3386</v>
      </c>
      <c r="C1255" s="15" t="s">
        <v>2490</v>
      </c>
      <c r="D1255" s="29" t="s">
        <v>3382</v>
      </c>
      <c r="E1255" s="29" t="s">
        <v>1916</v>
      </c>
      <c r="F1255" s="29" t="s">
        <v>91</v>
      </c>
      <c r="G1255" s="36">
        <v>13</v>
      </c>
      <c r="H1255" s="36">
        <v>12</v>
      </c>
      <c r="I1255" s="36">
        <v>10</v>
      </c>
    </row>
    <row r="1256" spans="1:9">
      <c r="A1256" s="32">
        <v>2015</v>
      </c>
      <c r="B1256" s="38" t="s">
        <v>3386</v>
      </c>
      <c r="C1256" s="15" t="s">
        <v>2490</v>
      </c>
      <c r="D1256" s="29" t="s">
        <v>3383</v>
      </c>
      <c r="E1256" s="29" t="s">
        <v>234</v>
      </c>
      <c r="F1256" s="29" t="s">
        <v>1990</v>
      </c>
      <c r="G1256" s="36">
        <v>44</v>
      </c>
      <c r="H1256" s="36">
        <v>35</v>
      </c>
      <c r="I1256" s="36">
        <v>30</v>
      </c>
    </row>
    <row r="1257" spans="1:9">
      <c r="A1257" s="32">
        <v>2015</v>
      </c>
      <c r="B1257" s="38" t="s">
        <v>3386</v>
      </c>
      <c r="C1257" s="15" t="s">
        <v>2490</v>
      </c>
      <c r="D1257" s="29" t="s">
        <v>3383</v>
      </c>
      <c r="E1257" s="29" t="s">
        <v>234</v>
      </c>
      <c r="F1257" s="29" t="s">
        <v>1925</v>
      </c>
      <c r="G1257" s="36">
        <v>606</v>
      </c>
      <c r="H1257" s="36">
        <v>270</v>
      </c>
      <c r="I1257" s="36">
        <v>184</v>
      </c>
    </row>
    <row r="1258" spans="1:9">
      <c r="A1258" s="32">
        <v>2015</v>
      </c>
      <c r="B1258" s="38" t="s">
        <v>3386</v>
      </c>
      <c r="C1258" s="15" t="s">
        <v>2490</v>
      </c>
      <c r="D1258" s="29" t="s">
        <v>3383</v>
      </c>
      <c r="E1258" s="29" t="s">
        <v>234</v>
      </c>
      <c r="F1258" s="29" t="s">
        <v>94</v>
      </c>
      <c r="G1258" s="36">
        <v>217</v>
      </c>
      <c r="H1258" s="36">
        <v>128</v>
      </c>
      <c r="I1258" s="36">
        <v>84</v>
      </c>
    </row>
    <row r="1259" spans="1:9">
      <c r="A1259" s="32">
        <v>2015</v>
      </c>
      <c r="B1259" s="38" t="s">
        <v>3386</v>
      </c>
      <c r="C1259" s="15" t="s">
        <v>2490</v>
      </c>
      <c r="D1259" s="29" t="s">
        <v>3383</v>
      </c>
      <c r="E1259" s="29" t="s">
        <v>1916</v>
      </c>
      <c r="F1259" s="29" t="s">
        <v>97</v>
      </c>
      <c r="G1259" s="36">
        <v>51</v>
      </c>
      <c r="H1259" s="36">
        <v>47</v>
      </c>
      <c r="I1259" s="36">
        <v>38</v>
      </c>
    </row>
    <row r="1260" spans="1:9">
      <c r="A1260" s="32">
        <v>2015</v>
      </c>
      <c r="B1260" s="38" t="s">
        <v>3386</v>
      </c>
      <c r="C1260" s="15" t="s">
        <v>2490</v>
      </c>
      <c r="D1260" s="29" t="s">
        <v>3383</v>
      </c>
      <c r="E1260" s="29" t="s">
        <v>1916</v>
      </c>
      <c r="F1260" s="29" t="s">
        <v>98</v>
      </c>
      <c r="G1260" s="36">
        <v>22</v>
      </c>
      <c r="H1260" s="36">
        <v>22</v>
      </c>
      <c r="I1260" s="36">
        <v>17</v>
      </c>
    </row>
    <row r="1261" spans="1:9">
      <c r="A1261" s="32">
        <v>2015</v>
      </c>
      <c r="B1261" s="38" t="s">
        <v>3386</v>
      </c>
      <c r="C1261" s="15" t="s">
        <v>2490</v>
      </c>
      <c r="D1261" s="29" t="s">
        <v>3383</v>
      </c>
      <c r="E1261" s="29" t="s">
        <v>1916</v>
      </c>
      <c r="F1261" s="29" t="s">
        <v>100</v>
      </c>
      <c r="G1261" s="36">
        <v>13</v>
      </c>
      <c r="H1261" s="36">
        <v>12</v>
      </c>
      <c r="I1261" s="36">
        <v>10</v>
      </c>
    </row>
    <row r="1262" spans="1:9">
      <c r="A1262" s="32">
        <v>2015</v>
      </c>
      <c r="B1262" s="38" t="s">
        <v>3386</v>
      </c>
      <c r="C1262" s="15" t="s">
        <v>2490</v>
      </c>
      <c r="D1262" s="29" t="s">
        <v>3383</v>
      </c>
      <c r="E1262" s="29" t="s">
        <v>1916</v>
      </c>
      <c r="F1262" s="29" t="s">
        <v>101</v>
      </c>
      <c r="G1262" s="36">
        <v>30</v>
      </c>
      <c r="H1262" s="36">
        <v>22</v>
      </c>
      <c r="I1262" s="36">
        <v>18</v>
      </c>
    </row>
    <row r="1263" spans="1:9">
      <c r="A1263" s="32">
        <v>2015</v>
      </c>
      <c r="B1263" s="38" t="s">
        <v>3386</v>
      </c>
      <c r="C1263" s="15" t="s">
        <v>2490</v>
      </c>
      <c r="D1263" s="29" t="s">
        <v>3384</v>
      </c>
      <c r="E1263" s="29" t="s">
        <v>1916</v>
      </c>
      <c r="F1263" s="29" t="s">
        <v>104</v>
      </c>
      <c r="G1263" s="36">
        <v>4</v>
      </c>
      <c r="H1263" s="36">
        <v>4</v>
      </c>
      <c r="I1263" s="36">
        <v>4</v>
      </c>
    </row>
    <row r="1264" spans="1:9">
      <c r="A1264" s="32">
        <v>2015</v>
      </c>
      <c r="B1264" s="38" t="s">
        <v>3386</v>
      </c>
      <c r="C1264" s="15" t="s">
        <v>2490</v>
      </c>
      <c r="D1264" s="29" t="s">
        <v>3384</v>
      </c>
      <c r="E1264" s="29" t="s">
        <v>1916</v>
      </c>
      <c r="F1264" s="29" t="s">
        <v>103</v>
      </c>
      <c r="G1264" s="36">
        <v>4</v>
      </c>
      <c r="H1264" s="36">
        <v>4</v>
      </c>
      <c r="I1264" s="36">
        <v>3</v>
      </c>
    </row>
    <row r="1265" spans="1:9">
      <c r="A1265" s="32">
        <v>2015</v>
      </c>
      <c r="B1265" s="38" t="s">
        <v>3386</v>
      </c>
      <c r="C1265" s="15" t="s">
        <v>2490</v>
      </c>
      <c r="D1265" s="29" t="s">
        <v>709</v>
      </c>
      <c r="E1265" s="29" t="s">
        <v>234</v>
      </c>
      <c r="F1265" s="29" t="s">
        <v>106</v>
      </c>
      <c r="G1265" s="36">
        <v>41</v>
      </c>
      <c r="H1265" s="36">
        <v>35</v>
      </c>
      <c r="I1265" s="36">
        <v>21</v>
      </c>
    </row>
    <row r="1266" spans="1:9">
      <c r="A1266" s="32">
        <v>2015</v>
      </c>
      <c r="B1266" s="38" t="s">
        <v>3386</v>
      </c>
      <c r="C1266" s="15" t="s">
        <v>2490</v>
      </c>
      <c r="D1266" s="29" t="s">
        <v>709</v>
      </c>
      <c r="E1266" s="29" t="s">
        <v>1916</v>
      </c>
      <c r="F1266" s="29" t="s">
        <v>107</v>
      </c>
      <c r="G1266" s="36">
        <v>52</v>
      </c>
      <c r="H1266" s="36">
        <v>47</v>
      </c>
      <c r="I1266" s="36">
        <v>39</v>
      </c>
    </row>
    <row r="1267" spans="1:9">
      <c r="A1267" s="32">
        <v>2015</v>
      </c>
      <c r="B1267" s="38" t="s">
        <v>3386</v>
      </c>
      <c r="C1267" s="15" t="s">
        <v>2490</v>
      </c>
      <c r="D1267" s="29" t="s">
        <v>1931</v>
      </c>
      <c r="E1267" s="29" t="s">
        <v>234</v>
      </c>
      <c r="F1267" s="29" t="s">
        <v>1931</v>
      </c>
      <c r="G1267" s="36">
        <v>132</v>
      </c>
      <c r="H1267" s="36">
        <v>94</v>
      </c>
      <c r="I1267" s="36">
        <v>72</v>
      </c>
    </row>
    <row r="1268" spans="1:9">
      <c r="A1268" s="32">
        <v>2015</v>
      </c>
      <c r="B1268" s="38" t="s">
        <v>3386</v>
      </c>
      <c r="C1268" s="15" t="s">
        <v>2490</v>
      </c>
      <c r="D1268" s="29" t="s">
        <v>1931</v>
      </c>
      <c r="E1268" s="29" t="s">
        <v>1916</v>
      </c>
      <c r="F1268" s="29" t="s">
        <v>110</v>
      </c>
      <c r="G1268" s="36">
        <v>11</v>
      </c>
      <c r="H1268" s="36">
        <v>11</v>
      </c>
      <c r="I1268" s="36">
        <v>8</v>
      </c>
    </row>
    <row r="1269" spans="1:9">
      <c r="A1269" s="32">
        <v>2015</v>
      </c>
      <c r="B1269" s="38" t="s">
        <v>3386</v>
      </c>
      <c r="C1269" s="15" t="s">
        <v>2490</v>
      </c>
      <c r="D1269" s="29" t="s">
        <v>1931</v>
      </c>
      <c r="E1269" s="29" t="s">
        <v>1916</v>
      </c>
      <c r="F1269" s="29" t="s">
        <v>111</v>
      </c>
      <c r="G1269" s="36">
        <v>6</v>
      </c>
      <c r="H1269" s="36">
        <v>5</v>
      </c>
      <c r="I1269" s="36">
        <v>5</v>
      </c>
    </row>
    <row r="1270" spans="1:9">
      <c r="A1270" s="32">
        <v>2015</v>
      </c>
      <c r="B1270" s="38" t="s">
        <v>3386</v>
      </c>
      <c r="C1270" s="15" t="s">
        <v>2490</v>
      </c>
      <c r="D1270" s="29" t="s">
        <v>1989</v>
      </c>
      <c r="E1270" s="29" t="s">
        <v>234</v>
      </c>
      <c r="F1270" s="29" t="s">
        <v>1929</v>
      </c>
      <c r="G1270" s="36">
        <v>61</v>
      </c>
      <c r="H1270" s="36">
        <v>56</v>
      </c>
      <c r="I1270" s="36">
        <v>40</v>
      </c>
    </row>
    <row r="1271" spans="1:9">
      <c r="A1271" s="32">
        <v>2015</v>
      </c>
      <c r="B1271" s="38" t="s">
        <v>3386</v>
      </c>
      <c r="C1271" s="15" t="s">
        <v>2490</v>
      </c>
      <c r="D1271" s="29" t="s">
        <v>1989</v>
      </c>
      <c r="E1271" s="29" t="s">
        <v>1916</v>
      </c>
      <c r="F1271" s="29" t="s">
        <v>120</v>
      </c>
      <c r="G1271" s="36">
        <v>7</v>
      </c>
      <c r="H1271" s="36">
        <v>5</v>
      </c>
      <c r="I1271" s="36">
        <v>4</v>
      </c>
    </row>
    <row r="1272" spans="1:9">
      <c r="A1272" s="32">
        <v>2015</v>
      </c>
      <c r="B1272" s="38" t="s">
        <v>3386</v>
      </c>
      <c r="C1272" s="15" t="s">
        <v>2490</v>
      </c>
      <c r="D1272" s="29" t="s">
        <v>1989</v>
      </c>
      <c r="E1272" s="29" t="s">
        <v>1916</v>
      </c>
      <c r="F1272" s="29" t="s">
        <v>116</v>
      </c>
      <c r="G1272" s="36">
        <v>9</v>
      </c>
      <c r="H1272" s="36">
        <v>9</v>
      </c>
      <c r="I1272" s="36">
        <v>9</v>
      </c>
    </row>
    <row r="1273" spans="1:9">
      <c r="A1273" s="32">
        <v>2015</v>
      </c>
      <c r="B1273" s="38" t="s">
        <v>3386</v>
      </c>
      <c r="C1273" s="15" t="s">
        <v>2490</v>
      </c>
      <c r="D1273" s="29" t="s">
        <v>1989</v>
      </c>
      <c r="E1273" s="29" t="s">
        <v>1916</v>
      </c>
      <c r="F1273" s="29" t="s">
        <v>117</v>
      </c>
      <c r="G1273" s="36">
        <v>26</v>
      </c>
      <c r="H1273" s="36">
        <v>19</v>
      </c>
      <c r="I1273" s="36">
        <v>12</v>
      </c>
    </row>
    <row r="1274" spans="1:9">
      <c r="A1274" s="32">
        <v>2015</v>
      </c>
      <c r="B1274" s="38" t="s">
        <v>3386</v>
      </c>
      <c r="C1274" s="15" t="s">
        <v>2490</v>
      </c>
      <c r="D1274" s="29" t="s">
        <v>1989</v>
      </c>
      <c r="E1274" s="29" t="s">
        <v>1916</v>
      </c>
      <c r="F1274" s="29" t="s">
        <v>118</v>
      </c>
      <c r="G1274" s="36">
        <v>19</v>
      </c>
      <c r="H1274" s="36">
        <v>18</v>
      </c>
      <c r="I1274" s="36">
        <v>12</v>
      </c>
    </row>
    <row r="1275" spans="1:9">
      <c r="A1275" s="32">
        <v>2015</v>
      </c>
      <c r="B1275" s="38" t="s">
        <v>3386</v>
      </c>
      <c r="C1275" s="15" t="s">
        <v>2490</v>
      </c>
      <c r="D1275" s="29" t="s">
        <v>1989</v>
      </c>
      <c r="E1275" s="29" t="s">
        <v>1916</v>
      </c>
      <c r="F1275" s="29" t="s">
        <v>119</v>
      </c>
      <c r="G1275" s="36">
        <v>33</v>
      </c>
      <c r="H1275" s="36">
        <v>27</v>
      </c>
      <c r="I1275" s="36">
        <v>13</v>
      </c>
    </row>
    <row r="1276" spans="1:9">
      <c r="A1276" s="32">
        <v>2015</v>
      </c>
      <c r="B1276" s="38" t="s">
        <v>3386</v>
      </c>
      <c r="C1276" s="15" t="s">
        <v>2490</v>
      </c>
      <c r="D1276" s="29" t="s">
        <v>1934</v>
      </c>
      <c r="E1276" s="29" t="s">
        <v>234</v>
      </c>
      <c r="F1276" s="29" t="s">
        <v>1934</v>
      </c>
      <c r="G1276" s="36">
        <v>24</v>
      </c>
      <c r="H1276" s="36">
        <v>21</v>
      </c>
      <c r="I1276" s="36">
        <v>16</v>
      </c>
    </row>
    <row r="1277" spans="1:9">
      <c r="A1277" s="32">
        <v>2015</v>
      </c>
      <c r="B1277" s="38" t="s">
        <v>3386</v>
      </c>
      <c r="C1277" s="15" t="s">
        <v>2490</v>
      </c>
      <c r="D1277" s="29" t="s">
        <v>1934</v>
      </c>
      <c r="E1277" s="29" t="s">
        <v>234</v>
      </c>
      <c r="F1277" s="29" t="s">
        <v>122</v>
      </c>
      <c r="G1277" s="36">
        <v>4</v>
      </c>
      <c r="H1277" s="36">
        <v>4</v>
      </c>
      <c r="I1277" s="36">
        <v>3</v>
      </c>
    </row>
    <row r="1278" spans="1:9">
      <c r="A1278" s="32">
        <v>2015</v>
      </c>
      <c r="B1278" s="38" t="s">
        <v>3386</v>
      </c>
      <c r="C1278" s="15" t="s">
        <v>2490</v>
      </c>
      <c r="D1278" s="29" t="s">
        <v>1934</v>
      </c>
      <c r="E1278" s="29" t="s">
        <v>1916</v>
      </c>
      <c r="F1278" s="29" t="s">
        <v>125</v>
      </c>
      <c r="G1278" s="36">
        <v>3</v>
      </c>
      <c r="H1278" s="36">
        <v>3</v>
      </c>
      <c r="I1278" s="36">
        <v>2</v>
      </c>
    </row>
    <row r="1279" spans="1:9">
      <c r="A1279" s="32">
        <v>2015</v>
      </c>
      <c r="B1279" s="38" t="s">
        <v>3386</v>
      </c>
      <c r="C1279" s="15" t="s">
        <v>2490</v>
      </c>
      <c r="D1279" s="29" t="s">
        <v>1934</v>
      </c>
      <c r="E1279" s="29" t="s">
        <v>1916</v>
      </c>
      <c r="F1279" s="29" t="s">
        <v>124</v>
      </c>
      <c r="G1279" s="36">
        <v>9</v>
      </c>
      <c r="H1279" s="36">
        <v>8</v>
      </c>
      <c r="I1279" s="36">
        <v>8</v>
      </c>
    </row>
    <row r="1280" spans="1:9">
      <c r="A1280" s="32">
        <v>2015</v>
      </c>
      <c r="B1280" s="38" t="s">
        <v>3386</v>
      </c>
      <c r="C1280" s="15" t="s">
        <v>2490</v>
      </c>
      <c r="D1280" s="29" t="s">
        <v>2498</v>
      </c>
      <c r="E1280" s="29" t="s">
        <v>234</v>
      </c>
      <c r="F1280" s="29" t="s">
        <v>1958</v>
      </c>
      <c r="G1280" s="36">
        <v>486</v>
      </c>
      <c r="H1280" s="36">
        <v>301</v>
      </c>
      <c r="I1280" s="36">
        <v>128</v>
      </c>
    </row>
    <row r="1281" spans="1:9">
      <c r="A1281" s="32">
        <v>2015</v>
      </c>
      <c r="B1281" s="38" t="s">
        <v>3386</v>
      </c>
      <c r="C1281" s="15" t="s">
        <v>2490</v>
      </c>
      <c r="D1281" s="29" t="s">
        <v>2498</v>
      </c>
      <c r="E1281" s="29" t="s">
        <v>234</v>
      </c>
      <c r="F1281" s="29" t="s">
        <v>1936</v>
      </c>
      <c r="G1281" s="36">
        <v>170</v>
      </c>
      <c r="H1281" s="36">
        <v>121</v>
      </c>
      <c r="I1281" s="36">
        <v>68</v>
      </c>
    </row>
    <row r="1282" spans="1:9">
      <c r="A1282" s="32">
        <v>2015</v>
      </c>
      <c r="B1282" s="38" t="s">
        <v>3386</v>
      </c>
      <c r="C1282" s="15" t="s">
        <v>2490</v>
      </c>
      <c r="D1282" s="29" t="s">
        <v>2498</v>
      </c>
      <c r="E1282" s="29" t="s">
        <v>234</v>
      </c>
      <c r="F1282" s="29" t="s">
        <v>1937</v>
      </c>
      <c r="G1282" s="36">
        <v>245</v>
      </c>
      <c r="H1282" s="36">
        <v>216</v>
      </c>
      <c r="I1282" s="36">
        <v>114</v>
      </c>
    </row>
    <row r="1283" spans="1:9">
      <c r="A1283" s="32">
        <v>2015</v>
      </c>
      <c r="B1283" s="38" t="s">
        <v>3386</v>
      </c>
      <c r="C1283" s="15" t="s">
        <v>2490</v>
      </c>
      <c r="D1283" s="29" t="s">
        <v>2498</v>
      </c>
      <c r="E1283" s="29" t="s">
        <v>234</v>
      </c>
      <c r="F1283" s="29" t="s">
        <v>1938</v>
      </c>
      <c r="G1283" s="36">
        <v>641</v>
      </c>
      <c r="H1283" s="36">
        <v>352</v>
      </c>
      <c r="I1283" s="36">
        <v>193</v>
      </c>
    </row>
    <row r="1284" spans="1:9">
      <c r="A1284" s="32">
        <v>2015</v>
      </c>
      <c r="B1284" s="38" t="s">
        <v>3386</v>
      </c>
      <c r="C1284" s="15" t="s">
        <v>2490</v>
      </c>
      <c r="D1284" s="29" t="s">
        <v>2498</v>
      </c>
      <c r="E1284" s="29" t="s">
        <v>1916</v>
      </c>
      <c r="F1284" s="29" t="s">
        <v>144</v>
      </c>
      <c r="G1284" s="36">
        <v>20</v>
      </c>
      <c r="H1284" s="36">
        <v>14</v>
      </c>
      <c r="I1284" s="36">
        <v>8</v>
      </c>
    </row>
    <row r="1285" spans="1:9">
      <c r="A1285" s="32">
        <v>2015</v>
      </c>
      <c r="B1285" s="38" t="s">
        <v>3386</v>
      </c>
      <c r="C1285" s="15" t="s">
        <v>2490</v>
      </c>
      <c r="D1285" s="29" t="s">
        <v>2498</v>
      </c>
      <c r="E1285" s="29" t="s">
        <v>1916</v>
      </c>
      <c r="F1285" s="29" t="s">
        <v>131</v>
      </c>
      <c r="G1285" s="36">
        <v>43</v>
      </c>
      <c r="H1285" s="36">
        <v>22</v>
      </c>
      <c r="I1285" s="36">
        <v>21</v>
      </c>
    </row>
    <row r="1286" spans="1:9">
      <c r="A1286" s="32">
        <v>2015</v>
      </c>
      <c r="B1286" s="38" t="s">
        <v>3386</v>
      </c>
      <c r="C1286" s="15" t="s">
        <v>2490</v>
      </c>
      <c r="D1286" s="29" t="s">
        <v>2498</v>
      </c>
      <c r="E1286" s="29" t="s">
        <v>1916</v>
      </c>
      <c r="F1286" s="29" t="s">
        <v>132</v>
      </c>
      <c r="G1286" s="36">
        <v>27</v>
      </c>
      <c r="H1286" s="36">
        <v>26</v>
      </c>
      <c r="I1286" s="36">
        <v>17</v>
      </c>
    </row>
    <row r="1287" spans="1:9">
      <c r="A1287" s="32">
        <v>2015</v>
      </c>
      <c r="B1287" s="38" t="s">
        <v>3386</v>
      </c>
      <c r="C1287" s="15" t="s">
        <v>2490</v>
      </c>
      <c r="D1287" s="29" t="s">
        <v>2498</v>
      </c>
      <c r="E1287" s="29" t="s">
        <v>1916</v>
      </c>
      <c r="F1287" s="29" t="s">
        <v>133</v>
      </c>
      <c r="G1287" s="36">
        <v>35</v>
      </c>
      <c r="H1287" s="36">
        <v>30</v>
      </c>
      <c r="I1287" s="36">
        <v>24</v>
      </c>
    </row>
    <row r="1288" spans="1:9">
      <c r="A1288" s="32">
        <v>2015</v>
      </c>
      <c r="B1288" s="38" t="s">
        <v>3386</v>
      </c>
      <c r="C1288" s="15" t="s">
        <v>2490</v>
      </c>
      <c r="D1288" s="29" t="s">
        <v>2498</v>
      </c>
      <c r="E1288" s="29" t="s">
        <v>1916</v>
      </c>
      <c r="F1288" s="29" t="s">
        <v>134</v>
      </c>
      <c r="G1288" s="36">
        <v>20</v>
      </c>
      <c r="H1288" s="36">
        <v>16</v>
      </c>
      <c r="I1288" s="36">
        <v>14</v>
      </c>
    </row>
    <row r="1289" spans="1:9">
      <c r="A1289" s="32">
        <v>2015</v>
      </c>
      <c r="B1289" s="38" t="s">
        <v>3386</v>
      </c>
      <c r="C1289" s="15" t="s">
        <v>2490</v>
      </c>
      <c r="D1289" s="29" t="s">
        <v>2498</v>
      </c>
      <c r="E1289" s="29" t="s">
        <v>1916</v>
      </c>
      <c r="F1289" s="29" t="s">
        <v>135</v>
      </c>
      <c r="G1289" s="36">
        <v>23</v>
      </c>
      <c r="H1289" s="36">
        <v>10</v>
      </c>
      <c r="I1289" s="36">
        <v>6</v>
      </c>
    </row>
    <row r="1290" spans="1:9">
      <c r="A1290" s="32">
        <v>2015</v>
      </c>
      <c r="B1290" s="38" t="s">
        <v>3386</v>
      </c>
      <c r="C1290" s="15" t="s">
        <v>2490</v>
      </c>
      <c r="D1290" s="29" t="s">
        <v>2498</v>
      </c>
      <c r="E1290" s="29" t="s">
        <v>1916</v>
      </c>
      <c r="F1290" s="29" t="s">
        <v>136</v>
      </c>
      <c r="G1290" s="36">
        <v>16</v>
      </c>
      <c r="H1290" s="36">
        <v>15</v>
      </c>
      <c r="I1290" s="36">
        <v>9</v>
      </c>
    </row>
    <row r="1291" spans="1:9">
      <c r="A1291" s="32">
        <v>2015</v>
      </c>
      <c r="B1291" s="38" t="s">
        <v>3386</v>
      </c>
      <c r="C1291" s="15" t="s">
        <v>2490</v>
      </c>
      <c r="D1291" s="29" t="s">
        <v>2498</v>
      </c>
      <c r="E1291" s="29" t="s">
        <v>1916</v>
      </c>
      <c r="F1291" s="29" t="s">
        <v>139</v>
      </c>
      <c r="G1291" s="36">
        <v>10</v>
      </c>
      <c r="H1291" s="36">
        <v>9</v>
      </c>
      <c r="I1291" s="36">
        <v>6</v>
      </c>
    </row>
    <row r="1292" spans="1:9">
      <c r="A1292" s="32">
        <v>2015</v>
      </c>
      <c r="B1292" s="38" t="s">
        <v>3386</v>
      </c>
      <c r="C1292" s="15" t="s">
        <v>2490</v>
      </c>
      <c r="D1292" s="29" t="s">
        <v>2498</v>
      </c>
      <c r="E1292" s="29" t="s">
        <v>1916</v>
      </c>
      <c r="F1292" s="29" t="s">
        <v>140</v>
      </c>
      <c r="G1292" s="36">
        <v>51</v>
      </c>
      <c r="H1292" s="36">
        <v>42</v>
      </c>
      <c r="I1292" s="36">
        <v>27</v>
      </c>
    </row>
    <row r="1293" spans="1:9">
      <c r="A1293" s="32">
        <v>2015</v>
      </c>
      <c r="B1293" s="38" t="s">
        <v>3386</v>
      </c>
      <c r="C1293" s="15" t="s">
        <v>2490</v>
      </c>
      <c r="D1293" s="29" t="s">
        <v>2498</v>
      </c>
      <c r="E1293" s="29" t="s">
        <v>1916</v>
      </c>
      <c r="F1293" s="29" t="s">
        <v>141</v>
      </c>
      <c r="G1293" s="36">
        <v>20</v>
      </c>
      <c r="H1293" s="36">
        <v>16</v>
      </c>
      <c r="I1293" s="36">
        <v>9</v>
      </c>
    </row>
    <row r="1294" spans="1:9">
      <c r="A1294" s="32">
        <v>2015</v>
      </c>
      <c r="B1294" s="38" t="s">
        <v>3386</v>
      </c>
      <c r="C1294" s="15" t="s">
        <v>2490</v>
      </c>
      <c r="D1294" s="29" t="s">
        <v>2498</v>
      </c>
      <c r="E1294" s="29" t="s">
        <v>1916</v>
      </c>
      <c r="F1294" s="29" t="s">
        <v>142</v>
      </c>
      <c r="G1294" s="36">
        <v>12</v>
      </c>
      <c r="H1294" s="36">
        <v>10</v>
      </c>
      <c r="I1294" s="36">
        <v>6</v>
      </c>
    </row>
    <row r="1295" spans="1:9">
      <c r="A1295" s="32">
        <v>2015</v>
      </c>
      <c r="B1295" s="38" t="s">
        <v>3386</v>
      </c>
      <c r="C1295" s="15" t="s">
        <v>2490</v>
      </c>
      <c r="D1295" s="29" t="s">
        <v>2498</v>
      </c>
      <c r="E1295" s="29" t="s">
        <v>1916</v>
      </c>
      <c r="F1295" s="29" t="s">
        <v>143</v>
      </c>
      <c r="G1295" s="36">
        <v>14</v>
      </c>
      <c r="H1295" s="36">
        <v>11</v>
      </c>
      <c r="I1295" s="36">
        <v>9</v>
      </c>
    </row>
    <row r="1296" spans="1:9">
      <c r="A1296" s="32">
        <v>2015</v>
      </c>
      <c r="B1296" s="38" t="s">
        <v>3386</v>
      </c>
      <c r="C1296" s="15" t="s">
        <v>2490</v>
      </c>
      <c r="D1296" s="29" t="s">
        <v>1948</v>
      </c>
      <c r="E1296" s="29" t="s">
        <v>234</v>
      </c>
      <c r="F1296" s="29" t="s">
        <v>1948</v>
      </c>
      <c r="G1296" s="36">
        <v>1395</v>
      </c>
      <c r="H1296" s="36">
        <v>143</v>
      </c>
      <c r="I1296" s="36">
        <v>91</v>
      </c>
    </row>
    <row r="1297" spans="1:9">
      <c r="A1297" s="32">
        <v>2015</v>
      </c>
      <c r="B1297" s="38" t="s">
        <v>3386</v>
      </c>
      <c r="C1297" s="15" t="s">
        <v>2490</v>
      </c>
      <c r="D1297" s="29" t="s">
        <v>1948</v>
      </c>
      <c r="E1297" s="29" t="s">
        <v>1916</v>
      </c>
      <c r="F1297" s="29" t="s">
        <v>147</v>
      </c>
      <c r="G1297" s="36">
        <v>122</v>
      </c>
      <c r="H1297" s="36">
        <v>6</v>
      </c>
      <c r="I1297" s="36">
        <v>6</v>
      </c>
    </row>
    <row r="1298" spans="1:9">
      <c r="A1298" s="32">
        <v>2015</v>
      </c>
      <c r="B1298" s="38" t="s">
        <v>3386</v>
      </c>
      <c r="C1298" s="15" t="s">
        <v>2490</v>
      </c>
      <c r="D1298" s="29" t="s">
        <v>1948</v>
      </c>
      <c r="E1298" s="29" t="s">
        <v>1916</v>
      </c>
      <c r="F1298" s="29" t="s">
        <v>148</v>
      </c>
      <c r="G1298" s="36">
        <v>5</v>
      </c>
      <c r="H1298" s="36">
        <v>2</v>
      </c>
      <c r="I1298" s="36">
        <v>2</v>
      </c>
    </row>
    <row r="1299" spans="1:9">
      <c r="A1299" s="32">
        <v>2015</v>
      </c>
      <c r="B1299" s="38" t="s">
        <v>3386</v>
      </c>
      <c r="C1299" s="15" t="s">
        <v>2490</v>
      </c>
      <c r="D1299" s="29" t="s">
        <v>1948</v>
      </c>
      <c r="E1299" s="29" t="s">
        <v>1916</v>
      </c>
      <c r="F1299" s="29" t="s">
        <v>151</v>
      </c>
      <c r="G1299" s="36">
        <v>116</v>
      </c>
      <c r="H1299" s="36">
        <v>2</v>
      </c>
      <c r="I1299" s="36">
        <v>2</v>
      </c>
    </row>
    <row r="1300" spans="1:9">
      <c r="A1300" s="32">
        <v>2015</v>
      </c>
      <c r="B1300" s="38" t="s">
        <v>3386</v>
      </c>
      <c r="C1300" s="15" t="s">
        <v>2490</v>
      </c>
      <c r="D1300" s="29" t="s">
        <v>1948</v>
      </c>
      <c r="E1300" s="29" t="s">
        <v>1916</v>
      </c>
      <c r="F1300" s="29" t="s">
        <v>154</v>
      </c>
      <c r="G1300" s="36">
        <v>1</v>
      </c>
      <c r="H1300" s="36">
        <v>1</v>
      </c>
      <c r="I1300" s="36">
        <v>1</v>
      </c>
    </row>
    <row r="1301" spans="1:9">
      <c r="A1301" s="32">
        <v>2015</v>
      </c>
      <c r="B1301" s="38" t="s">
        <v>3386</v>
      </c>
      <c r="C1301" s="15" t="s">
        <v>2490</v>
      </c>
      <c r="D1301" s="29" t="s">
        <v>1948</v>
      </c>
      <c r="E1301" s="29" t="s">
        <v>1916</v>
      </c>
      <c r="F1301" s="29" t="s">
        <v>155</v>
      </c>
      <c r="G1301" s="36">
        <v>6</v>
      </c>
      <c r="H1301" s="36">
        <v>2</v>
      </c>
      <c r="I1301" s="36">
        <v>2</v>
      </c>
    </row>
    <row r="1302" spans="1:9">
      <c r="A1302" s="32">
        <v>2015</v>
      </c>
      <c r="B1302" s="38" t="s">
        <v>3386</v>
      </c>
      <c r="C1302" s="15" t="s">
        <v>2490</v>
      </c>
      <c r="D1302" s="29" t="s">
        <v>1948</v>
      </c>
      <c r="E1302" s="29" t="s">
        <v>1916</v>
      </c>
      <c r="F1302" s="29" t="s">
        <v>157</v>
      </c>
      <c r="G1302" s="36">
        <v>9</v>
      </c>
      <c r="H1302" s="36">
        <v>3</v>
      </c>
      <c r="I1302" s="36">
        <v>3</v>
      </c>
    </row>
    <row r="1303" spans="1:9">
      <c r="A1303" s="32">
        <v>2015</v>
      </c>
      <c r="B1303" s="38" t="s">
        <v>3386</v>
      </c>
      <c r="C1303" s="15" t="s">
        <v>2490</v>
      </c>
      <c r="D1303" s="29" t="s">
        <v>1948</v>
      </c>
      <c r="E1303" s="29" t="s">
        <v>1916</v>
      </c>
      <c r="F1303" s="29" t="s">
        <v>159</v>
      </c>
      <c r="G1303" s="36">
        <v>4</v>
      </c>
      <c r="H1303" s="36">
        <v>1</v>
      </c>
      <c r="I1303" s="36">
        <v>1</v>
      </c>
    </row>
    <row r="1304" spans="1:9">
      <c r="A1304" s="32">
        <v>2015</v>
      </c>
      <c r="B1304" s="38" t="s">
        <v>3386</v>
      </c>
      <c r="C1304" s="15" t="s">
        <v>2490</v>
      </c>
      <c r="D1304" s="29" t="s">
        <v>1948</v>
      </c>
      <c r="E1304" s="29" t="s">
        <v>1916</v>
      </c>
      <c r="F1304" s="29" t="s">
        <v>160</v>
      </c>
      <c r="G1304" s="36">
        <v>1</v>
      </c>
      <c r="H1304" s="36">
        <v>0</v>
      </c>
      <c r="I1304" s="36">
        <v>0</v>
      </c>
    </row>
    <row r="1305" spans="1:9">
      <c r="A1305" s="32">
        <v>2015</v>
      </c>
      <c r="B1305" s="38" t="s">
        <v>3386</v>
      </c>
      <c r="C1305" s="15" t="s">
        <v>2490</v>
      </c>
      <c r="D1305" s="29" t="s">
        <v>1948</v>
      </c>
      <c r="E1305" s="29" t="s">
        <v>1916</v>
      </c>
      <c r="F1305" s="29" t="s">
        <v>161</v>
      </c>
      <c r="G1305" s="36">
        <v>15</v>
      </c>
      <c r="H1305" s="36">
        <v>5</v>
      </c>
      <c r="I1305" s="36">
        <v>5</v>
      </c>
    </row>
    <row r="1306" spans="1:9">
      <c r="A1306" s="32">
        <v>2015</v>
      </c>
      <c r="B1306" s="38" t="s">
        <v>3386</v>
      </c>
      <c r="C1306" s="15" t="s">
        <v>2490</v>
      </c>
      <c r="D1306" s="29" t="s">
        <v>1948</v>
      </c>
      <c r="E1306" s="29" t="s">
        <v>1916</v>
      </c>
      <c r="F1306" s="29" t="s">
        <v>162</v>
      </c>
      <c r="G1306" s="36">
        <v>21</v>
      </c>
      <c r="H1306" s="36">
        <v>4</v>
      </c>
      <c r="I1306" s="36">
        <v>4</v>
      </c>
    </row>
    <row r="1307" spans="1:9">
      <c r="A1307" s="32">
        <v>2015</v>
      </c>
      <c r="B1307" s="38" t="s">
        <v>3386</v>
      </c>
      <c r="C1307" s="15" t="s">
        <v>2490</v>
      </c>
      <c r="D1307" s="29" t="s">
        <v>1948</v>
      </c>
      <c r="E1307" s="29" t="s">
        <v>1916</v>
      </c>
      <c r="F1307" s="29" t="s">
        <v>163</v>
      </c>
      <c r="G1307" s="36">
        <v>188</v>
      </c>
      <c r="H1307" s="36">
        <v>8</v>
      </c>
      <c r="I1307" s="36">
        <v>8</v>
      </c>
    </row>
    <row r="1308" spans="1:9">
      <c r="A1308" s="32">
        <v>2015</v>
      </c>
      <c r="B1308" s="38" t="s">
        <v>3386</v>
      </c>
      <c r="C1308" s="15" t="s">
        <v>2490</v>
      </c>
      <c r="D1308" s="29" t="s">
        <v>1948</v>
      </c>
      <c r="E1308" s="29" t="s">
        <v>1916</v>
      </c>
      <c r="F1308" s="29" t="s">
        <v>164</v>
      </c>
      <c r="G1308" s="36">
        <v>2</v>
      </c>
      <c r="H1308" s="36">
        <v>1</v>
      </c>
      <c r="I1308" s="36">
        <v>1</v>
      </c>
    </row>
    <row r="1309" spans="1:9">
      <c r="A1309" s="32">
        <v>2015</v>
      </c>
      <c r="B1309" s="38" t="s">
        <v>3386</v>
      </c>
      <c r="C1309" s="15" t="s">
        <v>2490</v>
      </c>
      <c r="D1309" s="29" t="s">
        <v>1948</v>
      </c>
      <c r="E1309" s="29" t="s">
        <v>1916</v>
      </c>
      <c r="F1309" s="29" t="s">
        <v>165</v>
      </c>
      <c r="G1309" s="36">
        <v>1</v>
      </c>
      <c r="H1309" s="36">
        <v>1</v>
      </c>
      <c r="I1309" s="36">
        <v>1</v>
      </c>
    </row>
    <row r="1310" spans="1:9">
      <c r="A1310" s="32">
        <v>2015</v>
      </c>
      <c r="B1310" s="38" t="s">
        <v>3386</v>
      </c>
      <c r="C1310" s="15" t="s">
        <v>2490</v>
      </c>
      <c r="D1310" s="29" t="s">
        <v>1948</v>
      </c>
      <c r="E1310" s="29" t="s">
        <v>1916</v>
      </c>
      <c r="F1310" s="29" t="s">
        <v>167</v>
      </c>
      <c r="G1310" s="36">
        <v>46</v>
      </c>
      <c r="H1310" s="36">
        <v>2</v>
      </c>
      <c r="I1310" s="36">
        <v>2</v>
      </c>
    </row>
    <row r="1311" spans="1:9">
      <c r="A1311" s="32">
        <v>2015</v>
      </c>
      <c r="B1311" s="38" t="s">
        <v>3386</v>
      </c>
      <c r="C1311" s="15" t="s">
        <v>2490</v>
      </c>
      <c r="D1311" s="29" t="s">
        <v>1948</v>
      </c>
      <c r="E1311" s="29" t="s">
        <v>1916</v>
      </c>
      <c r="F1311" s="29" t="s">
        <v>168</v>
      </c>
      <c r="G1311" s="36">
        <v>36</v>
      </c>
      <c r="H1311" s="36">
        <v>1</v>
      </c>
      <c r="I1311" s="36">
        <v>1</v>
      </c>
    </row>
    <row r="1312" spans="1:9">
      <c r="A1312" s="32">
        <v>2015</v>
      </c>
      <c r="B1312" s="38" t="s">
        <v>3386</v>
      </c>
      <c r="C1312" s="15" t="s">
        <v>2490</v>
      </c>
      <c r="D1312" s="29" t="s">
        <v>1948</v>
      </c>
      <c r="E1312" s="29" t="s">
        <v>1916</v>
      </c>
      <c r="F1312" s="29" t="s">
        <v>169</v>
      </c>
      <c r="G1312" s="36">
        <v>4</v>
      </c>
      <c r="H1312" s="36">
        <v>1</v>
      </c>
      <c r="I1312" s="36">
        <v>1</v>
      </c>
    </row>
    <row r="1313" spans="1:9">
      <c r="A1313" s="32">
        <v>2015</v>
      </c>
      <c r="B1313" s="38" t="s">
        <v>3386</v>
      </c>
      <c r="C1313" s="15" t="s">
        <v>2490</v>
      </c>
      <c r="D1313" s="29" t="s">
        <v>1948</v>
      </c>
      <c r="E1313" s="29" t="s">
        <v>1916</v>
      </c>
      <c r="F1313" s="29" t="s">
        <v>170</v>
      </c>
      <c r="G1313" s="36">
        <v>91</v>
      </c>
      <c r="H1313" s="36">
        <v>5</v>
      </c>
      <c r="I1313" s="36">
        <v>5</v>
      </c>
    </row>
    <row r="1314" spans="1:9">
      <c r="A1314" s="32">
        <v>2015</v>
      </c>
      <c r="B1314" s="38" t="s">
        <v>3386</v>
      </c>
      <c r="C1314" s="15" t="s">
        <v>2490</v>
      </c>
      <c r="D1314" s="29" t="s">
        <v>1948</v>
      </c>
      <c r="E1314" s="29" t="s">
        <v>1916</v>
      </c>
      <c r="F1314" s="29" t="s">
        <v>171</v>
      </c>
      <c r="G1314" s="36">
        <v>71</v>
      </c>
      <c r="H1314" s="36">
        <v>2</v>
      </c>
      <c r="I1314" s="36">
        <v>2</v>
      </c>
    </row>
    <row r="1315" spans="1:9">
      <c r="A1315" s="32">
        <v>2015</v>
      </c>
      <c r="B1315" s="38" t="s">
        <v>3386</v>
      </c>
      <c r="C1315" s="15" t="s">
        <v>2490</v>
      </c>
      <c r="D1315" s="29" t="s">
        <v>1948</v>
      </c>
      <c r="E1315" s="29" t="s">
        <v>1916</v>
      </c>
      <c r="F1315" s="29" t="s">
        <v>172</v>
      </c>
      <c r="G1315" s="36">
        <v>10</v>
      </c>
      <c r="H1315" s="36">
        <v>1</v>
      </c>
      <c r="I1315" s="36">
        <v>1</v>
      </c>
    </row>
    <row r="1316" spans="1:9">
      <c r="A1316" s="32">
        <v>2015</v>
      </c>
      <c r="B1316" s="38" t="s">
        <v>3386</v>
      </c>
      <c r="C1316" s="15" t="s">
        <v>2490</v>
      </c>
      <c r="D1316" s="29" t="s">
        <v>1948</v>
      </c>
      <c r="E1316" s="29" t="s">
        <v>1916</v>
      </c>
      <c r="F1316" s="29" t="s">
        <v>174</v>
      </c>
      <c r="G1316" s="36">
        <v>2</v>
      </c>
      <c r="H1316" s="36">
        <v>1</v>
      </c>
      <c r="I1316" s="36">
        <v>1</v>
      </c>
    </row>
    <row r="1317" spans="1:9">
      <c r="A1317" s="32">
        <v>2015</v>
      </c>
      <c r="B1317" s="38" t="s">
        <v>3386</v>
      </c>
      <c r="C1317" s="15" t="s">
        <v>2490</v>
      </c>
      <c r="D1317" s="29" t="s">
        <v>1948</v>
      </c>
      <c r="E1317" s="29" t="s">
        <v>1916</v>
      </c>
      <c r="F1317" s="29" t="s">
        <v>175</v>
      </c>
      <c r="G1317" s="36">
        <v>5</v>
      </c>
      <c r="H1317" s="36">
        <v>3</v>
      </c>
      <c r="I1317" s="36">
        <v>3</v>
      </c>
    </row>
    <row r="1318" spans="1:9">
      <c r="A1318" s="32">
        <v>2015</v>
      </c>
      <c r="B1318" s="38" t="s">
        <v>3386</v>
      </c>
      <c r="C1318" s="15" t="s">
        <v>2490</v>
      </c>
      <c r="D1318" s="29" t="s">
        <v>1948</v>
      </c>
      <c r="E1318" s="29" t="s">
        <v>1916</v>
      </c>
      <c r="F1318" s="29" t="s">
        <v>176</v>
      </c>
      <c r="G1318" s="36">
        <v>27</v>
      </c>
      <c r="H1318" s="36">
        <v>4</v>
      </c>
      <c r="I1318" s="36">
        <v>4</v>
      </c>
    </row>
    <row r="1319" spans="1:9">
      <c r="A1319" s="32">
        <v>2015</v>
      </c>
      <c r="B1319" s="38" t="s">
        <v>3386</v>
      </c>
      <c r="C1319" s="15" t="s">
        <v>2490</v>
      </c>
      <c r="D1319" s="29" t="s">
        <v>1948</v>
      </c>
      <c r="E1319" s="29" t="s">
        <v>1916</v>
      </c>
      <c r="F1319" s="29" t="s">
        <v>177</v>
      </c>
      <c r="G1319" s="36">
        <v>113</v>
      </c>
      <c r="H1319" s="36">
        <v>3</v>
      </c>
      <c r="I1319" s="36">
        <v>3</v>
      </c>
    </row>
    <row r="1320" spans="1:9">
      <c r="A1320" s="32">
        <v>2015</v>
      </c>
      <c r="B1320" s="38" t="s">
        <v>3386</v>
      </c>
      <c r="C1320" s="15" t="s">
        <v>2490</v>
      </c>
      <c r="D1320" s="29" t="s">
        <v>1948</v>
      </c>
      <c r="E1320" s="29" t="s">
        <v>1916</v>
      </c>
      <c r="F1320" s="29" t="s">
        <v>178</v>
      </c>
      <c r="G1320" s="36">
        <v>52</v>
      </c>
      <c r="H1320" s="36">
        <v>2</v>
      </c>
      <c r="I1320" s="36">
        <v>2</v>
      </c>
    </row>
    <row r="1321" spans="1:9">
      <c r="A1321" s="32">
        <v>2015</v>
      </c>
      <c r="B1321" s="38" t="s">
        <v>3386</v>
      </c>
      <c r="C1321" s="15" t="s">
        <v>2490</v>
      </c>
      <c r="D1321" s="29" t="s">
        <v>1948</v>
      </c>
      <c r="E1321" s="29" t="s">
        <v>1916</v>
      </c>
      <c r="F1321" s="29" t="s">
        <v>180</v>
      </c>
      <c r="G1321" s="36">
        <v>10</v>
      </c>
      <c r="H1321" s="36">
        <v>10</v>
      </c>
      <c r="I1321" s="36">
        <v>10</v>
      </c>
    </row>
    <row r="1322" spans="1:9">
      <c r="A1322" s="32">
        <v>2015</v>
      </c>
      <c r="B1322" s="38" t="s">
        <v>3386</v>
      </c>
      <c r="C1322" s="15" t="s">
        <v>2490</v>
      </c>
      <c r="D1322" s="29" t="s">
        <v>1949</v>
      </c>
      <c r="E1322" s="29" t="s">
        <v>234</v>
      </c>
      <c r="F1322" s="29" t="s">
        <v>1949</v>
      </c>
      <c r="G1322" s="36">
        <v>111</v>
      </c>
      <c r="H1322" s="36">
        <v>69</v>
      </c>
      <c r="I1322" s="36">
        <v>52</v>
      </c>
    </row>
    <row r="1323" spans="1:9">
      <c r="A1323" s="32">
        <v>2015</v>
      </c>
      <c r="B1323" s="38" t="s">
        <v>3386</v>
      </c>
      <c r="C1323" s="15" t="s">
        <v>2490</v>
      </c>
      <c r="D1323" s="29" t="s">
        <v>1949</v>
      </c>
      <c r="E1323" s="29" t="s">
        <v>1916</v>
      </c>
      <c r="F1323" s="29" t="s">
        <v>185</v>
      </c>
      <c r="G1323" s="36">
        <v>19</v>
      </c>
      <c r="H1323" s="36">
        <v>10</v>
      </c>
      <c r="I1323" s="36">
        <v>7</v>
      </c>
    </row>
    <row r="1324" spans="1:9">
      <c r="A1324" s="32">
        <v>2015</v>
      </c>
      <c r="B1324" s="38" t="s">
        <v>3386</v>
      </c>
      <c r="C1324" s="15" t="s">
        <v>2490</v>
      </c>
      <c r="D1324" s="29" t="s">
        <v>1949</v>
      </c>
      <c r="E1324" s="29" t="s">
        <v>1916</v>
      </c>
      <c r="F1324" s="29" t="s">
        <v>186</v>
      </c>
      <c r="G1324" s="36">
        <v>7</v>
      </c>
      <c r="H1324" s="36">
        <v>4</v>
      </c>
      <c r="I1324" s="36">
        <v>4</v>
      </c>
    </row>
    <row r="1325" spans="1:9">
      <c r="A1325" s="32">
        <v>2015</v>
      </c>
      <c r="B1325" s="38" t="s">
        <v>3386</v>
      </c>
      <c r="C1325" s="15" t="s">
        <v>2490</v>
      </c>
      <c r="D1325" s="29" t="s">
        <v>1949</v>
      </c>
      <c r="E1325" s="29" t="s">
        <v>1916</v>
      </c>
      <c r="F1325" s="29" t="s">
        <v>187</v>
      </c>
      <c r="G1325" s="36">
        <v>76</v>
      </c>
      <c r="H1325" s="36">
        <v>8</v>
      </c>
      <c r="I1325" s="36">
        <v>8</v>
      </c>
    </row>
    <row r="1326" spans="1:9">
      <c r="A1326" s="32">
        <v>2015</v>
      </c>
      <c r="B1326" s="38" t="s">
        <v>3386</v>
      </c>
      <c r="C1326" s="15" t="s">
        <v>2490</v>
      </c>
      <c r="D1326" s="29" t="s">
        <v>1949</v>
      </c>
      <c r="E1326" s="29" t="s">
        <v>1916</v>
      </c>
      <c r="F1326" s="29" t="s">
        <v>188</v>
      </c>
      <c r="G1326" s="36">
        <v>43</v>
      </c>
      <c r="H1326" s="36">
        <v>13</v>
      </c>
      <c r="I1326" s="36">
        <v>10</v>
      </c>
    </row>
    <row r="1327" spans="1:9">
      <c r="A1327" s="32">
        <v>2015</v>
      </c>
      <c r="B1327" s="38" t="s">
        <v>3386</v>
      </c>
      <c r="C1327" s="15" t="s">
        <v>2490</v>
      </c>
      <c r="D1327" s="29" t="s">
        <v>1949</v>
      </c>
      <c r="E1327" s="29" t="s">
        <v>1916</v>
      </c>
      <c r="F1327" s="29" t="s">
        <v>190</v>
      </c>
      <c r="G1327" s="36">
        <v>54</v>
      </c>
      <c r="H1327" s="36">
        <v>15</v>
      </c>
      <c r="I1327" s="36">
        <v>12</v>
      </c>
    </row>
    <row r="1328" spans="1:9">
      <c r="A1328" s="32">
        <v>2015</v>
      </c>
      <c r="B1328" s="38" t="s">
        <v>3386</v>
      </c>
      <c r="C1328" s="15" t="s">
        <v>2490</v>
      </c>
      <c r="D1328" s="29" t="s">
        <v>730</v>
      </c>
      <c r="E1328" s="29" t="s">
        <v>234</v>
      </c>
      <c r="F1328" s="29" t="s">
        <v>730</v>
      </c>
      <c r="G1328" s="36">
        <v>404</v>
      </c>
      <c r="H1328" s="36">
        <v>138</v>
      </c>
      <c r="I1328" s="36">
        <v>95</v>
      </c>
    </row>
    <row r="1329" spans="1:9">
      <c r="A1329" s="32">
        <v>2015</v>
      </c>
      <c r="B1329" s="38" t="s">
        <v>3386</v>
      </c>
      <c r="C1329" s="15" t="s">
        <v>2490</v>
      </c>
      <c r="D1329" s="29" t="s">
        <v>730</v>
      </c>
      <c r="E1329" s="29" t="s">
        <v>1916</v>
      </c>
      <c r="F1329" s="29" t="s">
        <v>193</v>
      </c>
      <c r="G1329" s="36">
        <v>4</v>
      </c>
      <c r="H1329" s="36">
        <v>4</v>
      </c>
      <c r="I1329" s="36">
        <v>4</v>
      </c>
    </row>
    <row r="1330" spans="1:9">
      <c r="A1330" s="32">
        <v>2015</v>
      </c>
      <c r="B1330" s="38" t="s">
        <v>3386</v>
      </c>
      <c r="C1330" s="15" t="s">
        <v>2490</v>
      </c>
      <c r="D1330" s="29" t="s">
        <v>1945</v>
      </c>
      <c r="E1330" s="29" t="s">
        <v>234</v>
      </c>
      <c r="F1330" s="29" t="s">
        <v>1945</v>
      </c>
      <c r="G1330" s="36">
        <v>24</v>
      </c>
      <c r="H1330" s="36">
        <v>23</v>
      </c>
      <c r="I1330" s="36">
        <v>23</v>
      </c>
    </row>
    <row r="1331" spans="1:9">
      <c r="A1331" s="32">
        <v>2015</v>
      </c>
      <c r="B1331" s="38" t="s">
        <v>3386</v>
      </c>
      <c r="C1331" s="15" t="s">
        <v>2490</v>
      </c>
      <c r="D1331" s="29" t="s">
        <v>1945</v>
      </c>
      <c r="E1331" s="29" t="s">
        <v>234</v>
      </c>
      <c r="F1331" s="29" t="s">
        <v>196</v>
      </c>
      <c r="G1331" s="36">
        <v>17</v>
      </c>
      <c r="H1331" s="36">
        <v>16</v>
      </c>
      <c r="I1331" s="36">
        <v>14</v>
      </c>
    </row>
    <row r="1332" spans="1:9">
      <c r="A1332" s="32">
        <v>2015</v>
      </c>
      <c r="B1332" s="38" t="s">
        <v>3386</v>
      </c>
      <c r="C1332" s="15" t="s">
        <v>2490</v>
      </c>
      <c r="D1332" s="29" t="s">
        <v>1945</v>
      </c>
      <c r="E1332" s="29" t="s">
        <v>1916</v>
      </c>
      <c r="F1332" s="29" t="s">
        <v>199</v>
      </c>
      <c r="G1332" s="36">
        <v>2</v>
      </c>
      <c r="H1332" s="36">
        <v>2</v>
      </c>
      <c r="I1332" s="36">
        <v>2</v>
      </c>
    </row>
    <row r="1333" spans="1:9">
      <c r="A1333" s="32">
        <v>2015</v>
      </c>
      <c r="B1333" s="38" t="s">
        <v>3386</v>
      </c>
      <c r="C1333" s="15" t="s">
        <v>2490</v>
      </c>
      <c r="D1333" s="29" t="s">
        <v>1945</v>
      </c>
      <c r="E1333" s="29" t="s">
        <v>1916</v>
      </c>
      <c r="F1333" s="29" t="s">
        <v>198</v>
      </c>
      <c r="G1333" s="36">
        <v>10</v>
      </c>
      <c r="H1333" s="36">
        <v>8</v>
      </c>
      <c r="I1333" s="36">
        <v>8</v>
      </c>
    </row>
    <row r="1334" spans="1:9">
      <c r="A1334" s="32">
        <v>2015</v>
      </c>
      <c r="B1334" s="38" t="s">
        <v>3386</v>
      </c>
      <c r="C1334" s="15" t="s">
        <v>2490</v>
      </c>
      <c r="D1334" s="29" t="s">
        <v>200</v>
      </c>
      <c r="E1334" s="29" t="s">
        <v>1916</v>
      </c>
      <c r="F1334" s="29" t="s">
        <v>202</v>
      </c>
      <c r="G1334" s="36">
        <v>3</v>
      </c>
      <c r="H1334" s="36">
        <v>1</v>
      </c>
      <c r="I1334" s="36">
        <v>1</v>
      </c>
    </row>
    <row r="1335" spans="1:9">
      <c r="A1335" s="32">
        <v>2015</v>
      </c>
      <c r="B1335" s="29" t="s">
        <v>3387</v>
      </c>
      <c r="C1335" s="15" t="s">
        <v>2490</v>
      </c>
      <c r="D1335" s="29" t="s">
        <v>1988</v>
      </c>
      <c r="E1335" s="29" t="s">
        <v>234</v>
      </c>
      <c r="F1335" s="29" t="s">
        <v>700</v>
      </c>
      <c r="G1335" s="36">
        <v>407</v>
      </c>
      <c r="H1335" s="36">
        <v>192</v>
      </c>
      <c r="I1335" s="36">
        <v>118</v>
      </c>
    </row>
    <row r="1336" spans="1:9">
      <c r="A1336" s="32">
        <v>2015</v>
      </c>
      <c r="B1336" s="29" t="s">
        <v>3387</v>
      </c>
      <c r="C1336" s="15" t="s">
        <v>2490</v>
      </c>
      <c r="D1336" s="29" t="s">
        <v>1988</v>
      </c>
      <c r="E1336" s="29" t="s">
        <v>234</v>
      </c>
      <c r="F1336" s="29" t="s">
        <v>1928</v>
      </c>
      <c r="G1336" s="36">
        <v>233</v>
      </c>
      <c r="H1336" s="36">
        <v>170</v>
      </c>
      <c r="I1336" s="36">
        <v>99</v>
      </c>
    </row>
    <row r="1337" spans="1:9">
      <c r="A1337" s="32">
        <v>2015</v>
      </c>
      <c r="B1337" s="29" t="s">
        <v>3387</v>
      </c>
      <c r="C1337" s="15" t="s">
        <v>2490</v>
      </c>
      <c r="D1337" s="29" t="s">
        <v>1988</v>
      </c>
      <c r="E1337" s="29" t="s">
        <v>1916</v>
      </c>
      <c r="F1337" s="29" t="s">
        <v>9</v>
      </c>
      <c r="G1337" s="36">
        <v>10</v>
      </c>
      <c r="H1337" s="36">
        <v>10</v>
      </c>
      <c r="I1337" s="36">
        <v>10</v>
      </c>
    </row>
    <row r="1338" spans="1:9">
      <c r="A1338" s="32">
        <v>2015</v>
      </c>
      <c r="B1338" s="29" t="s">
        <v>3387</v>
      </c>
      <c r="C1338" s="15" t="s">
        <v>2490</v>
      </c>
      <c r="D1338" s="29" t="s">
        <v>698</v>
      </c>
      <c r="E1338" s="29" t="s">
        <v>234</v>
      </c>
      <c r="F1338" s="29" t="s">
        <v>1920</v>
      </c>
      <c r="G1338" s="36">
        <v>407</v>
      </c>
      <c r="H1338" s="36">
        <v>192</v>
      </c>
      <c r="I1338" s="36">
        <v>118</v>
      </c>
    </row>
    <row r="1339" spans="1:9">
      <c r="A1339" s="32">
        <v>2015</v>
      </c>
      <c r="B1339" s="29" t="s">
        <v>3387</v>
      </c>
      <c r="C1339" s="15" t="s">
        <v>2490</v>
      </c>
      <c r="D1339" s="29" t="s">
        <v>698</v>
      </c>
      <c r="E1339" s="29" t="s">
        <v>234</v>
      </c>
      <c r="F1339" s="29" t="s">
        <v>1921</v>
      </c>
      <c r="G1339" s="36">
        <v>233</v>
      </c>
      <c r="H1339" s="36">
        <v>170</v>
      </c>
      <c r="I1339" s="36">
        <v>99</v>
      </c>
    </row>
    <row r="1340" spans="1:9">
      <c r="A1340" s="32">
        <v>2015</v>
      </c>
      <c r="B1340" s="29" t="s">
        <v>3387</v>
      </c>
      <c r="C1340" s="15" t="s">
        <v>2490</v>
      </c>
      <c r="D1340" s="29" t="s">
        <v>698</v>
      </c>
      <c r="E1340" s="29" t="s">
        <v>234</v>
      </c>
      <c r="F1340" s="29" t="s">
        <v>1933</v>
      </c>
      <c r="G1340" s="36">
        <v>163</v>
      </c>
      <c r="H1340" s="36">
        <v>72</v>
      </c>
      <c r="I1340" s="36">
        <v>56</v>
      </c>
    </row>
    <row r="1341" spans="1:9">
      <c r="A1341" s="32">
        <v>2015</v>
      </c>
      <c r="B1341" s="29" t="s">
        <v>3387</v>
      </c>
      <c r="C1341" s="15" t="s">
        <v>2490</v>
      </c>
      <c r="D1341" s="29" t="s">
        <v>698</v>
      </c>
      <c r="E1341" s="29" t="s">
        <v>1916</v>
      </c>
      <c r="F1341" s="29" t="s">
        <v>17</v>
      </c>
      <c r="G1341" s="36">
        <v>18</v>
      </c>
      <c r="H1341" s="36">
        <v>15</v>
      </c>
      <c r="I1341" s="36">
        <v>14</v>
      </c>
    </row>
    <row r="1342" spans="1:9">
      <c r="A1342" s="32">
        <v>2015</v>
      </c>
      <c r="B1342" s="29" t="s">
        <v>3387</v>
      </c>
      <c r="C1342" s="15" t="s">
        <v>2490</v>
      </c>
      <c r="D1342" s="29" t="s">
        <v>1987</v>
      </c>
      <c r="E1342" s="29" t="s">
        <v>234</v>
      </c>
      <c r="F1342" s="29" t="s">
        <v>1922</v>
      </c>
      <c r="G1342" s="36">
        <v>69</v>
      </c>
      <c r="H1342" s="36">
        <v>45</v>
      </c>
      <c r="I1342" s="36">
        <v>26</v>
      </c>
    </row>
    <row r="1343" spans="1:9">
      <c r="A1343" s="32">
        <v>2015</v>
      </c>
      <c r="B1343" s="29" t="s">
        <v>3387</v>
      </c>
      <c r="C1343" s="15" t="s">
        <v>2490</v>
      </c>
      <c r="D1343" s="29" t="s">
        <v>1987</v>
      </c>
      <c r="E1343" s="29" t="s">
        <v>234</v>
      </c>
      <c r="F1343" s="29" t="s">
        <v>1923</v>
      </c>
      <c r="G1343" s="36">
        <v>77</v>
      </c>
      <c r="H1343" s="36">
        <v>60</v>
      </c>
      <c r="I1343" s="36">
        <v>34</v>
      </c>
    </row>
    <row r="1344" spans="1:9">
      <c r="A1344" s="32">
        <v>2015</v>
      </c>
      <c r="B1344" s="29" t="s">
        <v>3387</v>
      </c>
      <c r="C1344" s="15" t="s">
        <v>2490</v>
      </c>
      <c r="D1344" s="29" t="s">
        <v>1987</v>
      </c>
      <c r="E1344" s="29" t="s">
        <v>234</v>
      </c>
      <c r="F1344" s="29" t="s">
        <v>1940</v>
      </c>
      <c r="G1344" s="36">
        <v>30</v>
      </c>
      <c r="H1344" s="36">
        <v>24</v>
      </c>
      <c r="I1344" s="36">
        <v>13</v>
      </c>
    </row>
    <row r="1345" spans="1:9">
      <c r="A1345" s="32">
        <v>2015</v>
      </c>
      <c r="B1345" s="29" t="s">
        <v>3387</v>
      </c>
      <c r="C1345" s="15" t="s">
        <v>2490</v>
      </c>
      <c r="D1345" s="29" t="s">
        <v>1987</v>
      </c>
      <c r="E1345" s="29" t="s">
        <v>234</v>
      </c>
      <c r="F1345" s="29" t="s">
        <v>1941</v>
      </c>
      <c r="G1345" s="36">
        <v>61</v>
      </c>
      <c r="H1345" s="36">
        <v>43</v>
      </c>
      <c r="I1345" s="36">
        <v>33</v>
      </c>
    </row>
    <row r="1346" spans="1:9">
      <c r="A1346" s="32">
        <v>2015</v>
      </c>
      <c r="B1346" s="29" t="s">
        <v>3387</v>
      </c>
      <c r="C1346" s="15" t="s">
        <v>2490</v>
      </c>
      <c r="D1346" s="29" t="s">
        <v>1987</v>
      </c>
      <c r="E1346" s="29" t="s">
        <v>234</v>
      </c>
      <c r="F1346" s="29" t="s">
        <v>1942</v>
      </c>
      <c r="G1346" s="36">
        <v>129</v>
      </c>
      <c r="H1346" s="36">
        <v>47</v>
      </c>
      <c r="I1346" s="36">
        <v>40</v>
      </c>
    </row>
    <row r="1347" spans="1:9">
      <c r="A1347" s="32">
        <v>2015</v>
      </c>
      <c r="B1347" s="29" t="s">
        <v>3387</v>
      </c>
      <c r="C1347" s="15" t="s">
        <v>2490</v>
      </c>
      <c r="D1347" s="29" t="s">
        <v>1987</v>
      </c>
      <c r="E1347" s="29" t="s">
        <v>1916</v>
      </c>
      <c r="F1347" s="29" t="s">
        <v>30</v>
      </c>
      <c r="G1347" s="36">
        <v>6</v>
      </c>
      <c r="H1347" s="36">
        <v>4</v>
      </c>
      <c r="I1347" s="36">
        <v>4</v>
      </c>
    </row>
    <row r="1348" spans="1:9">
      <c r="A1348" s="32">
        <v>2015</v>
      </c>
      <c r="B1348" s="29" t="s">
        <v>3387</v>
      </c>
      <c r="C1348" s="15" t="s">
        <v>2490</v>
      </c>
      <c r="D1348" s="29" t="s">
        <v>1987</v>
      </c>
      <c r="E1348" s="29" t="s">
        <v>1916</v>
      </c>
      <c r="F1348" s="29" t="s">
        <v>24</v>
      </c>
      <c r="G1348" s="36">
        <v>1</v>
      </c>
      <c r="H1348" s="36">
        <v>1</v>
      </c>
      <c r="I1348" s="36">
        <v>1</v>
      </c>
    </row>
    <row r="1349" spans="1:9">
      <c r="A1349" s="32">
        <v>2015</v>
      </c>
      <c r="B1349" s="29" t="s">
        <v>3387</v>
      </c>
      <c r="C1349" s="15" t="s">
        <v>2490</v>
      </c>
      <c r="D1349" s="29" t="s">
        <v>1987</v>
      </c>
      <c r="E1349" s="29" t="s">
        <v>1916</v>
      </c>
      <c r="F1349" s="29" t="s">
        <v>27</v>
      </c>
      <c r="G1349" s="36">
        <v>12</v>
      </c>
      <c r="H1349" s="36">
        <v>10</v>
      </c>
      <c r="I1349" s="36">
        <v>7</v>
      </c>
    </row>
    <row r="1350" spans="1:9">
      <c r="A1350" s="32">
        <v>2015</v>
      </c>
      <c r="B1350" s="29" t="s">
        <v>3387</v>
      </c>
      <c r="C1350" s="15" t="s">
        <v>2490</v>
      </c>
      <c r="D1350" s="29" t="s">
        <v>1987</v>
      </c>
      <c r="E1350" s="29" t="s">
        <v>1916</v>
      </c>
      <c r="F1350" s="29" t="s">
        <v>28</v>
      </c>
      <c r="G1350" s="36">
        <v>21</v>
      </c>
      <c r="H1350" s="36">
        <v>20</v>
      </c>
      <c r="I1350" s="36">
        <v>16</v>
      </c>
    </row>
    <row r="1351" spans="1:9">
      <c r="A1351" s="32">
        <v>2015</v>
      </c>
      <c r="B1351" s="29" t="s">
        <v>3387</v>
      </c>
      <c r="C1351" s="15" t="s">
        <v>2490</v>
      </c>
      <c r="D1351" s="29" t="s">
        <v>1987</v>
      </c>
      <c r="E1351" s="29" t="s">
        <v>1916</v>
      </c>
      <c r="F1351" s="29" t="s">
        <v>29</v>
      </c>
      <c r="G1351" s="36">
        <v>13</v>
      </c>
      <c r="H1351" s="36">
        <v>11</v>
      </c>
      <c r="I1351" s="36">
        <v>10</v>
      </c>
    </row>
    <row r="1352" spans="1:9">
      <c r="A1352" s="32">
        <v>2015</v>
      </c>
      <c r="B1352" s="29" t="s">
        <v>3387</v>
      </c>
      <c r="C1352" s="15" t="s">
        <v>2490</v>
      </c>
      <c r="D1352" s="29" t="s">
        <v>2496</v>
      </c>
      <c r="E1352" s="29" t="s">
        <v>234</v>
      </c>
      <c r="F1352" s="29" t="s">
        <v>1919</v>
      </c>
      <c r="G1352" s="36">
        <v>687</v>
      </c>
      <c r="H1352" s="36">
        <v>395</v>
      </c>
      <c r="I1352" s="36">
        <v>261</v>
      </c>
    </row>
    <row r="1353" spans="1:9">
      <c r="A1353" s="32">
        <v>2015</v>
      </c>
      <c r="B1353" s="29" t="s">
        <v>3387</v>
      </c>
      <c r="C1353" s="15" t="s">
        <v>2490</v>
      </c>
      <c r="D1353" s="29" t="s">
        <v>2496</v>
      </c>
      <c r="E1353" s="29" t="s">
        <v>234</v>
      </c>
      <c r="F1353" s="29" t="s">
        <v>1926</v>
      </c>
      <c r="G1353" s="36">
        <v>100</v>
      </c>
      <c r="H1353" s="36">
        <v>78</v>
      </c>
      <c r="I1353" s="36">
        <v>65</v>
      </c>
    </row>
    <row r="1354" spans="1:9">
      <c r="A1354" s="32">
        <v>2015</v>
      </c>
      <c r="B1354" s="29" t="s">
        <v>3387</v>
      </c>
      <c r="C1354" s="15" t="s">
        <v>2490</v>
      </c>
      <c r="D1354" s="29" t="s">
        <v>2496</v>
      </c>
      <c r="E1354" s="29" t="s">
        <v>234</v>
      </c>
      <c r="F1354" s="29" t="s">
        <v>1930</v>
      </c>
      <c r="G1354" s="36">
        <v>204</v>
      </c>
      <c r="H1354" s="36">
        <v>179</v>
      </c>
      <c r="I1354" s="36">
        <v>99</v>
      </c>
    </row>
    <row r="1355" spans="1:9">
      <c r="A1355" s="32">
        <v>2015</v>
      </c>
      <c r="B1355" s="29" t="s">
        <v>3387</v>
      </c>
      <c r="C1355" s="15" t="s">
        <v>2490</v>
      </c>
      <c r="D1355" s="29" t="s">
        <v>2496</v>
      </c>
      <c r="E1355" s="29" t="s">
        <v>1916</v>
      </c>
      <c r="F1355" s="29" t="s">
        <v>1185</v>
      </c>
      <c r="G1355" s="36">
        <v>11</v>
      </c>
      <c r="H1355" s="36">
        <v>9</v>
      </c>
      <c r="I1355" s="36">
        <v>7</v>
      </c>
    </row>
    <row r="1356" spans="1:9">
      <c r="A1356" s="32">
        <v>2015</v>
      </c>
      <c r="B1356" s="29" t="s">
        <v>3387</v>
      </c>
      <c r="C1356" s="15" t="s">
        <v>2490</v>
      </c>
      <c r="D1356" s="29" t="s">
        <v>2496</v>
      </c>
      <c r="E1356" s="29" t="s">
        <v>1916</v>
      </c>
      <c r="F1356" s="29" t="s">
        <v>35</v>
      </c>
      <c r="G1356" s="36">
        <v>96</v>
      </c>
      <c r="H1356" s="36">
        <v>74</v>
      </c>
      <c r="I1356" s="36">
        <v>69</v>
      </c>
    </row>
    <row r="1357" spans="1:9">
      <c r="A1357" s="32">
        <v>2015</v>
      </c>
      <c r="B1357" s="29" t="s">
        <v>3387</v>
      </c>
      <c r="C1357" s="15" t="s">
        <v>2490</v>
      </c>
      <c r="D1357" s="29" t="s">
        <v>2496</v>
      </c>
      <c r="E1357" s="29" t="s">
        <v>1916</v>
      </c>
      <c r="F1357" s="29" t="s">
        <v>36</v>
      </c>
      <c r="G1357" s="36">
        <v>144</v>
      </c>
      <c r="H1357" s="36">
        <v>127</v>
      </c>
      <c r="I1357" s="36">
        <v>115</v>
      </c>
    </row>
    <row r="1358" spans="1:9">
      <c r="A1358" s="32">
        <v>2015</v>
      </c>
      <c r="B1358" s="29" t="s">
        <v>3387</v>
      </c>
      <c r="C1358" s="15" t="s">
        <v>2490</v>
      </c>
      <c r="D1358" s="29" t="s">
        <v>2496</v>
      </c>
      <c r="E1358" s="29" t="s">
        <v>1916</v>
      </c>
      <c r="F1358" s="29" t="s">
        <v>37</v>
      </c>
      <c r="G1358" s="36">
        <v>17</v>
      </c>
      <c r="H1358" s="36">
        <v>17</v>
      </c>
      <c r="I1358" s="36">
        <v>16</v>
      </c>
    </row>
    <row r="1359" spans="1:9">
      <c r="A1359" s="32">
        <v>2015</v>
      </c>
      <c r="B1359" s="29" t="s">
        <v>3387</v>
      </c>
      <c r="C1359" s="15" t="s">
        <v>2490</v>
      </c>
      <c r="D1359" s="29" t="s">
        <v>2496</v>
      </c>
      <c r="E1359" s="29" t="s">
        <v>1916</v>
      </c>
      <c r="F1359" s="29" t="s">
        <v>38</v>
      </c>
      <c r="G1359" s="36">
        <v>14</v>
      </c>
      <c r="H1359" s="36">
        <v>11</v>
      </c>
      <c r="I1359" s="36">
        <v>8</v>
      </c>
    </row>
    <row r="1360" spans="1:9">
      <c r="A1360" s="32">
        <v>2015</v>
      </c>
      <c r="B1360" s="29" t="s">
        <v>3387</v>
      </c>
      <c r="C1360" s="15" t="s">
        <v>2490</v>
      </c>
      <c r="D1360" s="29" t="s">
        <v>2496</v>
      </c>
      <c r="E1360" s="29" t="s">
        <v>1916</v>
      </c>
      <c r="F1360" s="29" t="s">
        <v>39</v>
      </c>
      <c r="G1360" s="36">
        <v>19</v>
      </c>
      <c r="H1360" s="36">
        <v>15</v>
      </c>
      <c r="I1360" s="36">
        <v>12</v>
      </c>
    </row>
    <row r="1361" spans="1:9">
      <c r="A1361" s="32">
        <v>2015</v>
      </c>
      <c r="B1361" s="29" t="s">
        <v>3387</v>
      </c>
      <c r="C1361" s="15" t="s">
        <v>2490</v>
      </c>
      <c r="D1361" s="29" t="s">
        <v>2496</v>
      </c>
      <c r="E1361" s="29" t="s">
        <v>1916</v>
      </c>
      <c r="F1361" s="29" t="s">
        <v>40</v>
      </c>
      <c r="G1361" s="36">
        <v>39</v>
      </c>
      <c r="H1361" s="36">
        <v>33</v>
      </c>
      <c r="I1361" s="36">
        <v>23</v>
      </c>
    </row>
    <row r="1362" spans="1:9">
      <c r="A1362" s="32">
        <v>2015</v>
      </c>
      <c r="B1362" s="29" t="s">
        <v>3387</v>
      </c>
      <c r="C1362" s="15" t="s">
        <v>2490</v>
      </c>
      <c r="D1362" s="29" t="s">
        <v>2496</v>
      </c>
      <c r="E1362" s="29" t="s">
        <v>1916</v>
      </c>
      <c r="F1362" s="29" t="s">
        <v>41</v>
      </c>
      <c r="G1362" s="36">
        <v>27</v>
      </c>
      <c r="H1362" s="36">
        <v>24</v>
      </c>
      <c r="I1362" s="36">
        <v>19</v>
      </c>
    </row>
    <row r="1363" spans="1:9">
      <c r="A1363" s="32">
        <v>2015</v>
      </c>
      <c r="B1363" s="29" t="s">
        <v>3387</v>
      </c>
      <c r="C1363" s="15" t="s">
        <v>2490</v>
      </c>
      <c r="D1363" s="29" t="s">
        <v>2496</v>
      </c>
      <c r="E1363" s="29" t="s">
        <v>1916</v>
      </c>
      <c r="F1363" s="29" t="s">
        <v>42</v>
      </c>
      <c r="G1363" s="36">
        <v>51</v>
      </c>
      <c r="H1363" s="36">
        <v>39</v>
      </c>
      <c r="I1363" s="36">
        <v>35</v>
      </c>
    </row>
    <row r="1364" spans="1:9">
      <c r="A1364" s="32">
        <v>2015</v>
      </c>
      <c r="B1364" s="29" t="s">
        <v>3387</v>
      </c>
      <c r="C1364" s="15" t="s">
        <v>2490</v>
      </c>
      <c r="D1364" s="29" t="s">
        <v>2496</v>
      </c>
      <c r="E1364" s="29" t="s">
        <v>1916</v>
      </c>
      <c r="F1364" s="29" t="s">
        <v>43</v>
      </c>
      <c r="G1364" s="36">
        <v>16</v>
      </c>
      <c r="H1364" s="36">
        <v>15</v>
      </c>
      <c r="I1364" s="36">
        <v>12</v>
      </c>
    </row>
    <row r="1365" spans="1:9">
      <c r="A1365" s="32">
        <v>2015</v>
      </c>
      <c r="B1365" s="29" t="s">
        <v>3387</v>
      </c>
      <c r="C1365" s="15" t="s">
        <v>2490</v>
      </c>
      <c r="D1365" s="29" t="s">
        <v>2496</v>
      </c>
      <c r="E1365" s="29" t="s">
        <v>1916</v>
      </c>
      <c r="F1365" s="29" t="s">
        <v>44</v>
      </c>
      <c r="G1365" s="36">
        <v>17</v>
      </c>
      <c r="H1365" s="36">
        <v>13</v>
      </c>
      <c r="I1365" s="36">
        <v>11</v>
      </c>
    </row>
    <row r="1366" spans="1:9">
      <c r="A1366" s="32">
        <v>2015</v>
      </c>
      <c r="B1366" s="29" t="s">
        <v>3387</v>
      </c>
      <c r="C1366" s="15" t="s">
        <v>2490</v>
      </c>
      <c r="D1366" s="29" t="s">
        <v>2496</v>
      </c>
      <c r="E1366" s="29" t="s">
        <v>1916</v>
      </c>
      <c r="F1366" s="29" t="s">
        <v>45</v>
      </c>
      <c r="G1366" s="36">
        <v>15</v>
      </c>
      <c r="H1366" s="36">
        <v>14</v>
      </c>
      <c r="I1366" s="36">
        <v>13</v>
      </c>
    </row>
    <row r="1367" spans="1:9">
      <c r="A1367" s="32">
        <v>2015</v>
      </c>
      <c r="B1367" s="29" t="s">
        <v>3387</v>
      </c>
      <c r="C1367" s="15" t="s">
        <v>2490</v>
      </c>
      <c r="D1367" s="29" t="s">
        <v>2496</v>
      </c>
      <c r="E1367" s="29" t="s">
        <v>1916</v>
      </c>
      <c r="F1367" s="29" t="s">
        <v>46</v>
      </c>
      <c r="G1367" s="36">
        <v>7</v>
      </c>
      <c r="H1367" s="36">
        <v>6</v>
      </c>
      <c r="I1367" s="36">
        <v>5</v>
      </c>
    </row>
    <row r="1368" spans="1:9">
      <c r="A1368" s="32">
        <v>2015</v>
      </c>
      <c r="B1368" s="29" t="s">
        <v>3387</v>
      </c>
      <c r="C1368" s="15" t="s">
        <v>2490</v>
      </c>
      <c r="D1368" s="29" t="s">
        <v>2496</v>
      </c>
      <c r="E1368" s="29" t="s">
        <v>1916</v>
      </c>
      <c r="F1368" s="29" t="s">
        <v>47</v>
      </c>
      <c r="G1368" s="36">
        <v>40</v>
      </c>
      <c r="H1368" s="36">
        <v>35</v>
      </c>
      <c r="I1368" s="36">
        <v>31</v>
      </c>
    </row>
    <row r="1369" spans="1:9">
      <c r="A1369" s="32">
        <v>2015</v>
      </c>
      <c r="B1369" s="29" t="s">
        <v>3387</v>
      </c>
      <c r="C1369" s="15" t="s">
        <v>2490</v>
      </c>
      <c r="D1369" s="29" t="s">
        <v>2496</v>
      </c>
      <c r="E1369" s="29" t="s">
        <v>1916</v>
      </c>
      <c r="F1369" s="29" t="s">
        <v>49</v>
      </c>
      <c r="G1369" s="36">
        <v>36</v>
      </c>
      <c r="H1369" s="36">
        <v>21</v>
      </c>
      <c r="I1369" s="36">
        <v>19</v>
      </c>
    </row>
    <row r="1370" spans="1:9">
      <c r="A1370" s="32">
        <v>2015</v>
      </c>
      <c r="B1370" s="29" t="s">
        <v>3387</v>
      </c>
      <c r="C1370" s="15" t="s">
        <v>2490</v>
      </c>
      <c r="D1370" s="29" t="s">
        <v>2497</v>
      </c>
      <c r="E1370" s="29" t="s">
        <v>234</v>
      </c>
      <c r="F1370" s="29" t="s">
        <v>1927</v>
      </c>
      <c r="G1370" s="36">
        <v>546</v>
      </c>
      <c r="H1370" s="36">
        <v>275</v>
      </c>
      <c r="I1370" s="36">
        <v>153</v>
      </c>
    </row>
    <row r="1371" spans="1:9">
      <c r="A1371" s="32">
        <v>2015</v>
      </c>
      <c r="B1371" s="29" t="s">
        <v>3387</v>
      </c>
      <c r="C1371" s="15" t="s">
        <v>2490</v>
      </c>
      <c r="D1371" s="29" t="s">
        <v>2497</v>
      </c>
      <c r="E1371" s="29" t="s">
        <v>1916</v>
      </c>
      <c r="F1371" s="29" t="s">
        <v>71</v>
      </c>
      <c r="G1371" s="36">
        <v>5</v>
      </c>
      <c r="H1371" s="36">
        <v>5</v>
      </c>
      <c r="I1371" s="36">
        <v>4</v>
      </c>
    </row>
    <row r="1372" spans="1:9">
      <c r="A1372" s="32">
        <v>2015</v>
      </c>
      <c r="B1372" s="29" t="s">
        <v>3387</v>
      </c>
      <c r="C1372" s="15" t="s">
        <v>2490</v>
      </c>
      <c r="D1372" s="29" t="s">
        <v>2497</v>
      </c>
      <c r="E1372" s="29" t="s">
        <v>1916</v>
      </c>
      <c r="F1372" s="29" t="s">
        <v>54</v>
      </c>
      <c r="G1372" s="36">
        <v>83</v>
      </c>
      <c r="H1372" s="36">
        <v>43</v>
      </c>
      <c r="I1372" s="36">
        <v>37</v>
      </c>
    </row>
    <row r="1373" spans="1:9">
      <c r="A1373" s="32">
        <v>2015</v>
      </c>
      <c r="B1373" s="29" t="s">
        <v>3387</v>
      </c>
      <c r="C1373" s="15" t="s">
        <v>2490</v>
      </c>
      <c r="D1373" s="29" t="s">
        <v>2497</v>
      </c>
      <c r="E1373" s="29" t="s">
        <v>1916</v>
      </c>
      <c r="F1373" s="29" t="s">
        <v>55</v>
      </c>
      <c r="G1373" s="36">
        <v>57</v>
      </c>
      <c r="H1373" s="36">
        <v>38</v>
      </c>
      <c r="I1373" s="36">
        <v>28</v>
      </c>
    </row>
    <row r="1374" spans="1:9">
      <c r="A1374" s="32">
        <v>2015</v>
      </c>
      <c r="B1374" s="29" t="s">
        <v>3387</v>
      </c>
      <c r="C1374" s="15" t="s">
        <v>2490</v>
      </c>
      <c r="D1374" s="29" t="s">
        <v>2497</v>
      </c>
      <c r="E1374" s="29" t="s">
        <v>1916</v>
      </c>
      <c r="F1374" s="29" t="s">
        <v>57</v>
      </c>
      <c r="G1374" s="36">
        <v>15</v>
      </c>
      <c r="H1374" s="36">
        <v>14</v>
      </c>
      <c r="I1374" s="36">
        <v>9</v>
      </c>
    </row>
    <row r="1375" spans="1:9">
      <c r="A1375" s="32">
        <v>2015</v>
      </c>
      <c r="B1375" s="29" t="s">
        <v>3387</v>
      </c>
      <c r="C1375" s="15" t="s">
        <v>2490</v>
      </c>
      <c r="D1375" s="29" t="s">
        <v>2497</v>
      </c>
      <c r="E1375" s="29" t="s">
        <v>1916</v>
      </c>
      <c r="F1375" s="29" t="s">
        <v>58</v>
      </c>
      <c r="G1375" s="36">
        <v>19</v>
      </c>
      <c r="H1375" s="36">
        <v>16</v>
      </c>
      <c r="I1375" s="36">
        <v>15</v>
      </c>
    </row>
    <row r="1376" spans="1:9">
      <c r="A1376" s="32">
        <v>2015</v>
      </c>
      <c r="B1376" s="29" t="s">
        <v>3387</v>
      </c>
      <c r="C1376" s="15" t="s">
        <v>2490</v>
      </c>
      <c r="D1376" s="29" t="s">
        <v>2497</v>
      </c>
      <c r="E1376" s="29" t="s">
        <v>1916</v>
      </c>
      <c r="F1376" s="29" t="s">
        <v>59</v>
      </c>
      <c r="G1376" s="36">
        <v>3</v>
      </c>
      <c r="H1376" s="36">
        <v>3</v>
      </c>
      <c r="I1376" s="36">
        <v>3</v>
      </c>
    </row>
    <row r="1377" spans="1:9">
      <c r="A1377" s="32">
        <v>2015</v>
      </c>
      <c r="B1377" s="29" t="s">
        <v>3387</v>
      </c>
      <c r="C1377" s="15" t="s">
        <v>2490</v>
      </c>
      <c r="D1377" s="29" t="s">
        <v>2497</v>
      </c>
      <c r="E1377" s="29" t="s">
        <v>1916</v>
      </c>
      <c r="F1377" s="29" t="s">
        <v>60</v>
      </c>
      <c r="G1377" s="36">
        <v>1</v>
      </c>
      <c r="H1377" s="36">
        <v>1</v>
      </c>
      <c r="I1377" s="36">
        <v>1</v>
      </c>
    </row>
    <row r="1378" spans="1:9">
      <c r="A1378" s="32">
        <v>2015</v>
      </c>
      <c r="B1378" s="29" t="s">
        <v>3387</v>
      </c>
      <c r="C1378" s="15" t="s">
        <v>2490</v>
      </c>
      <c r="D1378" s="29" t="s">
        <v>2497</v>
      </c>
      <c r="E1378" s="29" t="s">
        <v>1916</v>
      </c>
      <c r="F1378" s="29" t="s">
        <v>61</v>
      </c>
      <c r="G1378" s="36">
        <v>1</v>
      </c>
      <c r="H1378" s="36">
        <v>1</v>
      </c>
      <c r="I1378" s="36">
        <v>1</v>
      </c>
    </row>
    <row r="1379" spans="1:9">
      <c r="A1379" s="32">
        <v>2015</v>
      </c>
      <c r="B1379" s="29" t="s">
        <v>3387</v>
      </c>
      <c r="C1379" s="15" t="s">
        <v>2490</v>
      </c>
      <c r="D1379" s="29" t="s">
        <v>2497</v>
      </c>
      <c r="E1379" s="29" t="s">
        <v>1916</v>
      </c>
      <c r="F1379" s="29" t="s">
        <v>62</v>
      </c>
      <c r="G1379" s="36">
        <v>2</v>
      </c>
      <c r="H1379" s="36">
        <v>2</v>
      </c>
      <c r="I1379" s="36">
        <v>2</v>
      </c>
    </row>
    <row r="1380" spans="1:9">
      <c r="A1380" s="32">
        <v>2015</v>
      </c>
      <c r="B1380" s="29" t="s">
        <v>3387</v>
      </c>
      <c r="C1380" s="15" t="s">
        <v>2490</v>
      </c>
      <c r="D1380" s="29" t="s">
        <v>2497</v>
      </c>
      <c r="E1380" s="29" t="s">
        <v>1916</v>
      </c>
      <c r="F1380" s="29" t="s">
        <v>63</v>
      </c>
      <c r="G1380" s="36">
        <v>18</v>
      </c>
      <c r="H1380" s="36">
        <v>13</v>
      </c>
      <c r="I1380" s="36">
        <v>12</v>
      </c>
    </row>
    <row r="1381" spans="1:9">
      <c r="A1381" s="32">
        <v>2015</v>
      </c>
      <c r="B1381" s="29" t="s">
        <v>3387</v>
      </c>
      <c r="C1381" s="15" t="s">
        <v>2490</v>
      </c>
      <c r="D1381" s="29" t="s">
        <v>2497</v>
      </c>
      <c r="E1381" s="29" t="s">
        <v>1916</v>
      </c>
      <c r="F1381" s="29" t="s">
        <v>65</v>
      </c>
      <c r="G1381" s="36">
        <v>28</v>
      </c>
      <c r="H1381" s="36">
        <v>24</v>
      </c>
      <c r="I1381" s="36">
        <v>20</v>
      </c>
    </row>
    <row r="1382" spans="1:9">
      <c r="A1382" s="32">
        <v>2015</v>
      </c>
      <c r="B1382" s="29" t="s">
        <v>3387</v>
      </c>
      <c r="C1382" s="15" t="s">
        <v>2490</v>
      </c>
      <c r="D1382" s="29" t="s">
        <v>2497</v>
      </c>
      <c r="E1382" s="29" t="s">
        <v>1916</v>
      </c>
      <c r="F1382" s="29" t="s">
        <v>66</v>
      </c>
      <c r="G1382" s="36">
        <v>1</v>
      </c>
      <c r="H1382" s="36">
        <v>1</v>
      </c>
      <c r="I1382" s="36">
        <v>1</v>
      </c>
    </row>
    <row r="1383" spans="1:9">
      <c r="A1383" s="32">
        <v>2015</v>
      </c>
      <c r="B1383" s="29" t="s">
        <v>3387</v>
      </c>
      <c r="C1383" s="15" t="s">
        <v>2490</v>
      </c>
      <c r="D1383" s="29" t="s">
        <v>2497</v>
      </c>
      <c r="E1383" s="29" t="s">
        <v>1916</v>
      </c>
      <c r="F1383" s="29" t="s">
        <v>69</v>
      </c>
      <c r="G1383" s="36">
        <v>2</v>
      </c>
      <c r="H1383" s="36">
        <v>0</v>
      </c>
      <c r="I1383" s="36">
        <v>0</v>
      </c>
    </row>
    <row r="1384" spans="1:9">
      <c r="A1384" s="32">
        <v>2015</v>
      </c>
      <c r="B1384" s="29" t="s">
        <v>3387</v>
      </c>
      <c r="C1384" s="15" t="s">
        <v>2490</v>
      </c>
      <c r="D1384" s="29" t="s">
        <v>2497</v>
      </c>
      <c r="E1384" s="29" t="s">
        <v>1916</v>
      </c>
      <c r="F1384" s="29" t="s">
        <v>70</v>
      </c>
      <c r="G1384" s="36">
        <v>1</v>
      </c>
      <c r="H1384" s="36">
        <v>1</v>
      </c>
      <c r="I1384" s="36">
        <v>1</v>
      </c>
    </row>
    <row r="1385" spans="1:9">
      <c r="A1385" s="32">
        <v>2015</v>
      </c>
      <c r="B1385" s="29" t="s">
        <v>3387</v>
      </c>
      <c r="C1385" s="15" t="s">
        <v>2490</v>
      </c>
      <c r="D1385" s="29" t="s">
        <v>2499</v>
      </c>
      <c r="E1385" s="29" t="s">
        <v>234</v>
      </c>
      <c r="F1385" s="29" t="s">
        <v>1924</v>
      </c>
      <c r="G1385" s="36">
        <v>131</v>
      </c>
      <c r="H1385" s="36">
        <v>100</v>
      </c>
      <c r="I1385" s="36">
        <v>66</v>
      </c>
    </row>
    <row r="1386" spans="1:9">
      <c r="A1386" s="32">
        <v>2015</v>
      </c>
      <c r="B1386" s="29" t="s">
        <v>3387</v>
      </c>
      <c r="C1386" s="15" t="s">
        <v>2490</v>
      </c>
      <c r="D1386" s="29" t="s">
        <v>2499</v>
      </c>
      <c r="E1386" s="29" t="s">
        <v>234</v>
      </c>
      <c r="F1386" s="29" t="s">
        <v>1943</v>
      </c>
      <c r="G1386" s="36">
        <v>190</v>
      </c>
      <c r="H1386" s="36">
        <v>136</v>
      </c>
      <c r="I1386" s="36">
        <v>100</v>
      </c>
    </row>
    <row r="1387" spans="1:9">
      <c r="A1387" s="32">
        <v>2015</v>
      </c>
      <c r="B1387" s="29" t="s">
        <v>3387</v>
      </c>
      <c r="C1387" s="15" t="s">
        <v>2490</v>
      </c>
      <c r="D1387" s="29" t="s">
        <v>2499</v>
      </c>
      <c r="E1387" s="29" t="s">
        <v>1916</v>
      </c>
      <c r="F1387" s="29" t="s">
        <v>74</v>
      </c>
      <c r="G1387" s="36">
        <v>35</v>
      </c>
      <c r="H1387" s="36">
        <v>33</v>
      </c>
      <c r="I1387" s="36">
        <v>26</v>
      </c>
    </row>
    <row r="1388" spans="1:9">
      <c r="A1388" s="32">
        <v>2015</v>
      </c>
      <c r="B1388" s="29" t="s">
        <v>3387</v>
      </c>
      <c r="C1388" s="15" t="s">
        <v>2490</v>
      </c>
      <c r="D1388" s="29" t="s">
        <v>2499</v>
      </c>
      <c r="E1388" s="29" t="s">
        <v>1916</v>
      </c>
      <c r="F1388" s="29" t="s">
        <v>75</v>
      </c>
      <c r="G1388" s="36">
        <v>23</v>
      </c>
      <c r="H1388" s="36">
        <v>21</v>
      </c>
      <c r="I1388" s="36">
        <v>17</v>
      </c>
    </row>
    <row r="1389" spans="1:9">
      <c r="A1389" s="32">
        <v>2015</v>
      </c>
      <c r="B1389" s="29" t="s">
        <v>3387</v>
      </c>
      <c r="C1389" s="15" t="s">
        <v>2490</v>
      </c>
      <c r="D1389" s="29" t="s">
        <v>2499</v>
      </c>
      <c r="E1389" s="29" t="s">
        <v>1916</v>
      </c>
      <c r="F1389" s="29" t="s">
        <v>76</v>
      </c>
      <c r="G1389" s="36">
        <v>34</v>
      </c>
      <c r="H1389" s="36">
        <v>27</v>
      </c>
      <c r="I1389" s="36">
        <v>21</v>
      </c>
    </row>
    <row r="1390" spans="1:9">
      <c r="A1390" s="32">
        <v>2015</v>
      </c>
      <c r="B1390" s="29" t="s">
        <v>3387</v>
      </c>
      <c r="C1390" s="15" t="s">
        <v>2490</v>
      </c>
      <c r="D1390" s="29" t="s">
        <v>2499</v>
      </c>
      <c r="E1390" s="29" t="s">
        <v>1916</v>
      </c>
      <c r="F1390" s="29" t="s">
        <v>79</v>
      </c>
      <c r="G1390" s="36">
        <v>24</v>
      </c>
      <c r="H1390" s="36">
        <v>22</v>
      </c>
      <c r="I1390" s="36">
        <v>10</v>
      </c>
    </row>
    <row r="1391" spans="1:9">
      <c r="A1391" s="32">
        <v>2015</v>
      </c>
      <c r="B1391" s="29" t="s">
        <v>3387</v>
      </c>
      <c r="C1391" s="15" t="s">
        <v>2490</v>
      </c>
      <c r="D1391" s="29" t="s">
        <v>2499</v>
      </c>
      <c r="E1391" s="29" t="s">
        <v>1916</v>
      </c>
      <c r="F1391" s="29" t="s">
        <v>81</v>
      </c>
      <c r="G1391" s="36">
        <v>17</v>
      </c>
      <c r="H1391" s="36">
        <v>13</v>
      </c>
      <c r="I1391" s="36">
        <v>7</v>
      </c>
    </row>
    <row r="1392" spans="1:9">
      <c r="A1392" s="32">
        <v>2015</v>
      </c>
      <c r="B1392" s="29" t="s">
        <v>3387</v>
      </c>
      <c r="C1392" s="15" t="s">
        <v>2490</v>
      </c>
      <c r="D1392" s="29" t="s">
        <v>2499</v>
      </c>
      <c r="E1392" s="29" t="s">
        <v>1916</v>
      </c>
      <c r="F1392" s="29" t="s">
        <v>82</v>
      </c>
      <c r="G1392" s="36">
        <v>14</v>
      </c>
      <c r="H1392" s="36">
        <v>13</v>
      </c>
      <c r="I1392" s="36">
        <v>8</v>
      </c>
    </row>
    <row r="1393" spans="1:9">
      <c r="A1393" s="32">
        <v>2015</v>
      </c>
      <c r="B1393" s="29" t="s">
        <v>3387</v>
      </c>
      <c r="C1393" s="15" t="s">
        <v>2490</v>
      </c>
      <c r="D1393" s="29" t="s">
        <v>3382</v>
      </c>
      <c r="E1393" s="29" t="s">
        <v>234</v>
      </c>
      <c r="F1393" s="29" t="s">
        <v>722</v>
      </c>
      <c r="G1393" s="36">
        <v>63</v>
      </c>
      <c r="H1393" s="36">
        <v>50</v>
      </c>
      <c r="I1393" s="36">
        <v>31</v>
      </c>
    </row>
    <row r="1394" spans="1:9">
      <c r="A1394" s="32">
        <v>2015</v>
      </c>
      <c r="B1394" s="29" t="s">
        <v>3387</v>
      </c>
      <c r="C1394" s="15" t="s">
        <v>2490</v>
      </c>
      <c r="D1394" s="29" t="s">
        <v>3382</v>
      </c>
      <c r="E1394" s="29" t="s">
        <v>234</v>
      </c>
      <c r="F1394" s="29" t="s">
        <v>1932</v>
      </c>
      <c r="G1394" s="36">
        <v>80</v>
      </c>
      <c r="H1394" s="36">
        <v>53</v>
      </c>
      <c r="I1394" s="36">
        <v>46</v>
      </c>
    </row>
    <row r="1395" spans="1:9">
      <c r="A1395" s="32">
        <v>2015</v>
      </c>
      <c r="B1395" s="29" t="s">
        <v>3387</v>
      </c>
      <c r="C1395" s="15" t="s">
        <v>2490</v>
      </c>
      <c r="D1395" s="29" t="s">
        <v>3382</v>
      </c>
      <c r="E1395" s="29" t="s">
        <v>234</v>
      </c>
      <c r="F1395" s="29" t="s">
        <v>1935</v>
      </c>
      <c r="G1395" s="36">
        <v>33</v>
      </c>
      <c r="H1395" s="36">
        <v>29</v>
      </c>
      <c r="I1395" s="36">
        <v>21</v>
      </c>
    </row>
    <row r="1396" spans="1:9">
      <c r="A1396" s="32">
        <v>2015</v>
      </c>
      <c r="B1396" s="29" t="s">
        <v>3387</v>
      </c>
      <c r="C1396" s="15" t="s">
        <v>2490</v>
      </c>
      <c r="D1396" s="29" t="s">
        <v>3382</v>
      </c>
      <c r="E1396" s="29" t="s">
        <v>234</v>
      </c>
      <c r="F1396" s="29" t="s">
        <v>1944</v>
      </c>
      <c r="G1396" s="36">
        <v>38</v>
      </c>
      <c r="H1396" s="36">
        <v>30</v>
      </c>
      <c r="I1396" s="36">
        <v>21</v>
      </c>
    </row>
    <row r="1397" spans="1:9">
      <c r="A1397" s="32">
        <v>2015</v>
      </c>
      <c r="B1397" s="29" t="s">
        <v>3387</v>
      </c>
      <c r="C1397" s="15" t="s">
        <v>2490</v>
      </c>
      <c r="D1397" s="29" t="s">
        <v>3382</v>
      </c>
      <c r="E1397" s="29" t="s">
        <v>1916</v>
      </c>
      <c r="F1397" s="29" t="s">
        <v>92</v>
      </c>
      <c r="G1397" s="36">
        <v>3</v>
      </c>
      <c r="H1397" s="36">
        <v>2</v>
      </c>
      <c r="I1397" s="36">
        <v>2</v>
      </c>
    </row>
    <row r="1398" spans="1:9">
      <c r="A1398" s="32">
        <v>2015</v>
      </c>
      <c r="B1398" s="29" t="s">
        <v>3387</v>
      </c>
      <c r="C1398" s="15" t="s">
        <v>2490</v>
      </c>
      <c r="D1398" s="29" t="s">
        <v>3382</v>
      </c>
      <c r="E1398" s="29" t="s">
        <v>1916</v>
      </c>
      <c r="F1398" s="29" t="s">
        <v>89</v>
      </c>
      <c r="G1398" s="36">
        <v>20</v>
      </c>
      <c r="H1398" s="36">
        <v>19</v>
      </c>
      <c r="I1398" s="36">
        <v>13</v>
      </c>
    </row>
    <row r="1399" spans="1:9">
      <c r="A1399" s="32">
        <v>2015</v>
      </c>
      <c r="B1399" s="29" t="s">
        <v>3387</v>
      </c>
      <c r="C1399" s="15" t="s">
        <v>2490</v>
      </c>
      <c r="D1399" s="29" t="s">
        <v>3382</v>
      </c>
      <c r="E1399" s="29" t="s">
        <v>1916</v>
      </c>
      <c r="F1399" s="29" t="s">
        <v>90</v>
      </c>
      <c r="G1399" s="36">
        <v>8</v>
      </c>
      <c r="H1399" s="36">
        <v>8</v>
      </c>
      <c r="I1399" s="36">
        <v>7</v>
      </c>
    </row>
    <row r="1400" spans="1:9">
      <c r="A1400" s="32">
        <v>2015</v>
      </c>
      <c r="B1400" s="29" t="s">
        <v>3387</v>
      </c>
      <c r="C1400" s="15" t="s">
        <v>2490</v>
      </c>
      <c r="D1400" s="29" t="s">
        <v>3382</v>
      </c>
      <c r="E1400" s="29" t="s">
        <v>1916</v>
      </c>
      <c r="F1400" s="29" t="s">
        <v>91</v>
      </c>
      <c r="G1400" s="36">
        <v>6</v>
      </c>
      <c r="H1400" s="36">
        <v>6</v>
      </c>
      <c r="I1400" s="36">
        <v>4</v>
      </c>
    </row>
    <row r="1401" spans="1:9">
      <c r="A1401" s="32">
        <v>2015</v>
      </c>
      <c r="B1401" s="29" t="s">
        <v>3387</v>
      </c>
      <c r="C1401" s="15" t="s">
        <v>2490</v>
      </c>
      <c r="D1401" s="29" t="s">
        <v>3383</v>
      </c>
      <c r="E1401" s="29" t="s">
        <v>234</v>
      </c>
      <c r="F1401" s="29" t="s">
        <v>1990</v>
      </c>
      <c r="G1401" s="36">
        <v>32</v>
      </c>
      <c r="H1401" s="36">
        <v>28</v>
      </c>
      <c r="I1401" s="36">
        <v>24</v>
      </c>
    </row>
    <row r="1402" spans="1:9">
      <c r="A1402" s="32">
        <v>2015</v>
      </c>
      <c r="B1402" s="29" t="s">
        <v>3387</v>
      </c>
      <c r="C1402" s="15" t="s">
        <v>2490</v>
      </c>
      <c r="D1402" s="29" t="s">
        <v>3383</v>
      </c>
      <c r="E1402" s="29" t="s">
        <v>234</v>
      </c>
      <c r="F1402" s="29" t="s">
        <v>1925</v>
      </c>
      <c r="G1402" s="36">
        <v>466</v>
      </c>
      <c r="H1402" s="36">
        <v>286</v>
      </c>
      <c r="I1402" s="36">
        <v>189</v>
      </c>
    </row>
    <row r="1403" spans="1:9">
      <c r="A1403" s="32">
        <v>2015</v>
      </c>
      <c r="B1403" s="29" t="s">
        <v>3387</v>
      </c>
      <c r="C1403" s="15" t="s">
        <v>2490</v>
      </c>
      <c r="D1403" s="29" t="s">
        <v>3383</v>
      </c>
      <c r="E1403" s="29" t="s">
        <v>234</v>
      </c>
      <c r="F1403" s="29" t="s">
        <v>94</v>
      </c>
      <c r="G1403" s="36">
        <v>144</v>
      </c>
      <c r="H1403" s="36">
        <v>98</v>
      </c>
      <c r="I1403" s="36">
        <v>64</v>
      </c>
    </row>
    <row r="1404" spans="1:9">
      <c r="A1404" s="32">
        <v>2015</v>
      </c>
      <c r="B1404" s="29" t="s">
        <v>3387</v>
      </c>
      <c r="C1404" s="15" t="s">
        <v>2490</v>
      </c>
      <c r="D1404" s="29" t="s">
        <v>3383</v>
      </c>
      <c r="E1404" s="29" t="s">
        <v>1916</v>
      </c>
      <c r="F1404" s="29" t="s">
        <v>100</v>
      </c>
      <c r="G1404" s="36">
        <v>2</v>
      </c>
      <c r="H1404" s="36">
        <v>2</v>
      </c>
      <c r="I1404" s="36">
        <v>2</v>
      </c>
    </row>
    <row r="1405" spans="1:9">
      <c r="A1405" s="32">
        <v>2015</v>
      </c>
      <c r="B1405" s="29" t="s">
        <v>3387</v>
      </c>
      <c r="C1405" s="15" t="s">
        <v>2490</v>
      </c>
      <c r="D1405" s="29" t="s">
        <v>3383</v>
      </c>
      <c r="E1405" s="29" t="s">
        <v>1916</v>
      </c>
      <c r="F1405" s="29" t="s">
        <v>101</v>
      </c>
      <c r="G1405" s="36">
        <v>23</v>
      </c>
      <c r="H1405" s="36">
        <v>20</v>
      </c>
      <c r="I1405" s="36">
        <v>15</v>
      </c>
    </row>
    <row r="1406" spans="1:9">
      <c r="A1406" s="32">
        <v>2015</v>
      </c>
      <c r="B1406" s="29" t="s">
        <v>3387</v>
      </c>
      <c r="C1406" s="15" t="s">
        <v>2490</v>
      </c>
      <c r="D1406" s="29" t="s">
        <v>3384</v>
      </c>
      <c r="E1406" s="29" t="s">
        <v>1916</v>
      </c>
      <c r="F1406" s="29" t="s">
        <v>104</v>
      </c>
      <c r="G1406" s="36">
        <v>2</v>
      </c>
      <c r="H1406" s="36">
        <v>2</v>
      </c>
      <c r="I1406" s="36">
        <v>2</v>
      </c>
    </row>
    <row r="1407" spans="1:9">
      <c r="A1407" s="32">
        <v>2015</v>
      </c>
      <c r="B1407" s="29" t="s">
        <v>3387</v>
      </c>
      <c r="C1407" s="15" t="s">
        <v>2490</v>
      </c>
      <c r="D1407" s="29" t="s">
        <v>3384</v>
      </c>
      <c r="E1407" s="29" t="s">
        <v>1916</v>
      </c>
      <c r="F1407" s="29" t="s">
        <v>103</v>
      </c>
      <c r="G1407" s="36">
        <v>8</v>
      </c>
      <c r="H1407" s="36">
        <v>2</v>
      </c>
      <c r="I1407" s="36">
        <v>2</v>
      </c>
    </row>
    <row r="1408" spans="1:9">
      <c r="A1408" s="32">
        <v>2015</v>
      </c>
      <c r="B1408" s="29" t="s">
        <v>3387</v>
      </c>
      <c r="C1408" s="15" t="s">
        <v>2490</v>
      </c>
      <c r="D1408" s="29" t="s">
        <v>709</v>
      </c>
      <c r="E1408" s="29" t="s">
        <v>234</v>
      </c>
      <c r="F1408" s="29" t="s">
        <v>106</v>
      </c>
      <c r="G1408" s="36">
        <v>31</v>
      </c>
      <c r="H1408" s="36">
        <v>21</v>
      </c>
      <c r="I1408" s="36">
        <v>14</v>
      </c>
    </row>
    <row r="1409" spans="1:9">
      <c r="A1409" s="32">
        <v>2015</v>
      </c>
      <c r="B1409" s="29" t="s">
        <v>3387</v>
      </c>
      <c r="C1409" s="15" t="s">
        <v>2490</v>
      </c>
      <c r="D1409" s="29" t="s">
        <v>709</v>
      </c>
      <c r="E1409" s="29" t="s">
        <v>1916</v>
      </c>
      <c r="F1409" s="29" t="s">
        <v>107</v>
      </c>
      <c r="G1409" s="36">
        <v>234</v>
      </c>
      <c r="H1409" s="36">
        <v>127</v>
      </c>
      <c r="I1409" s="36">
        <v>117</v>
      </c>
    </row>
    <row r="1410" spans="1:9">
      <c r="A1410" s="32">
        <v>2015</v>
      </c>
      <c r="B1410" s="29" t="s">
        <v>3387</v>
      </c>
      <c r="C1410" s="15" t="s">
        <v>2490</v>
      </c>
      <c r="D1410" s="29" t="s">
        <v>1931</v>
      </c>
      <c r="E1410" s="29" t="s">
        <v>234</v>
      </c>
      <c r="F1410" s="29" t="s">
        <v>1931</v>
      </c>
      <c r="G1410" s="36">
        <v>91</v>
      </c>
      <c r="H1410" s="36">
        <v>66</v>
      </c>
      <c r="I1410" s="36">
        <v>50</v>
      </c>
    </row>
    <row r="1411" spans="1:9">
      <c r="A1411" s="32">
        <v>2015</v>
      </c>
      <c r="B1411" s="29" t="s">
        <v>3387</v>
      </c>
      <c r="C1411" s="15" t="s">
        <v>2490</v>
      </c>
      <c r="D1411" s="29" t="s">
        <v>1931</v>
      </c>
      <c r="E1411" s="29" t="s">
        <v>1916</v>
      </c>
      <c r="F1411" s="29" t="s">
        <v>110</v>
      </c>
      <c r="G1411" s="36">
        <v>12</v>
      </c>
      <c r="H1411" s="36">
        <v>11</v>
      </c>
      <c r="I1411" s="36">
        <v>8</v>
      </c>
    </row>
    <row r="1412" spans="1:9">
      <c r="A1412" s="32">
        <v>2015</v>
      </c>
      <c r="B1412" s="29" t="s">
        <v>3387</v>
      </c>
      <c r="C1412" s="15" t="s">
        <v>2490</v>
      </c>
      <c r="D1412" s="29" t="s">
        <v>1931</v>
      </c>
      <c r="E1412" s="29" t="s">
        <v>1916</v>
      </c>
      <c r="F1412" s="29" t="s">
        <v>112</v>
      </c>
      <c r="G1412" s="36">
        <v>45</v>
      </c>
      <c r="H1412" s="36">
        <v>30</v>
      </c>
      <c r="I1412" s="36">
        <v>29</v>
      </c>
    </row>
    <row r="1413" spans="1:9">
      <c r="A1413" s="32">
        <v>2015</v>
      </c>
      <c r="B1413" s="29" t="s">
        <v>3387</v>
      </c>
      <c r="C1413" s="15" t="s">
        <v>2490</v>
      </c>
      <c r="D1413" s="29" t="s">
        <v>1989</v>
      </c>
      <c r="E1413" s="29" t="s">
        <v>234</v>
      </c>
      <c r="F1413" s="29" t="s">
        <v>1929</v>
      </c>
      <c r="G1413" s="36">
        <v>37</v>
      </c>
      <c r="H1413" s="36">
        <v>30</v>
      </c>
      <c r="I1413" s="36">
        <v>25</v>
      </c>
    </row>
    <row r="1414" spans="1:9">
      <c r="A1414" s="32">
        <v>2015</v>
      </c>
      <c r="B1414" s="29" t="s">
        <v>3387</v>
      </c>
      <c r="C1414" s="15" t="s">
        <v>2490</v>
      </c>
      <c r="D1414" s="29" t="s">
        <v>1989</v>
      </c>
      <c r="E1414" s="29" t="s">
        <v>1916</v>
      </c>
      <c r="F1414" s="29" t="s">
        <v>120</v>
      </c>
      <c r="G1414" s="36">
        <v>2</v>
      </c>
      <c r="H1414" s="36">
        <v>1</v>
      </c>
      <c r="I1414" s="36">
        <v>1</v>
      </c>
    </row>
    <row r="1415" spans="1:9">
      <c r="A1415" s="32">
        <v>2015</v>
      </c>
      <c r="B1415" s="29" t="s">
        <v>3387</v>
      </c>
      <c r="C1415" s="15" t="s">
        <v>2490</v>
      </c>
      <c r="D1415" s="29" t="s">
        <v>1989</v>
      </c>
      <c r="E1415" s="29" t="s">
        <v>1916</v>
      </c>
      <c r="F1415" s="29" t="s">
        <v>117</v>
      </c>
      <c r="G1415" s="36">
        <v>12</v>
      </c>
      <c r="H1415" s="36">
        <v>11</v>
      </c>
      <c r="I1415" s="36">
        <v>8</v>
      </c>
    </row>
    <row r="1416" spans="1:9">
      <c r="A1416" s="32">
        <v>2015</v>
      </c>
      <c r="B1416" s="29" t="s">
        <v>3387</v>
      </c>
      <c r="C1416" s="15" t="s">
        <v>2490</v>
      </c>
      <c r="D1416" s="29" t="s">
        <v>1989</v>
      </c>
      <c r="E1416" s="29" t="s">
        <v>1916</v>
      </c>
      <c r="F1416" s="29" t="s">
        <v>118</v>
      </c>
      <c r="G1416" s="36">
        <v>22</v>
      </c>
      <c r="H1416" s="36">
        <v>22</v>
      </c>
      <c r="I1416" s="36">
        <v>11</v>
      </c>
    </row>
    <row r="1417" spans="1:9">
      <c r="A1417" s="32">
        <v>2015</v>
      </c>
      <c r="B1417" s="29" t="s">
        <v>3387</v>
      </c>
      <c r="C1417" s="15" t="s">
        <v>2490</v>
      </c>
      <c r="D1417" s="29" t="s">
        <v>1989</v>
      </c>
      <c r="E1417" s="29" t="s">
        <v>1916</v>
      </c>
      <c r="F1417" s="29" t="s">
        <v>119</v>
      </c>
      <c r="G1417" s="36">
        <v>34</v>
      </c>
      <c r="H1417" s="36">
        <v>24</v>
      </c>
      <c r="I1417" s="36">
        <v>14</v>
      </c>
    </row>
    <row r="1418" spans="1:9">
      <c r="A1418" s="32">
        <v>2015</v>
      </c>
      <c r="B1418" s="29" t="s">
        <v>3387</v>
      </c>
      <c r="C1418" s="15" t="s">
        <v>2490</v>
      </c>
      <c r="D1418" s="29" t="s">
        <v>1934</v>
      </c>
      <c r="E1418" s="29" t="s">
        <v>234</v>
      </c>
      <c r="F1418" s="29" t="s">
        <v>1934</v>
      </c>
      <c r="G1418" s="36">
        <v>28</v>
      </c>
      <c r="H1418" s="36">
        <v>24</v>
      </c>
      <c r="I1418" s="36">
        <v>21</v>
      </c>
    </row>
    <row r="1419" spans="1:9">
      <c r="A1419" s="32">
        <v>2015</v>
      </c>
      <c r="B1419" s="29" t="s">
        <v>3387</v>
      </c>
      <c r="C1419" s="15" t="s">
        <v>2490</v>
      </c>
      <c r="D1419" s="29" t="s">
        <v>1934</v>
      </c>
      <c r="E1419" s="29" t="s">
        <v>234</v>
      </c>
      <c r="F1419" s="29" t="s">
        <v>122</v>
      </c>
      <c r="G1419" s="36">
        <v>2</v>
      </c>
      <c r="H1419" s="36">
        <v>2</v>
      </c>
      <c r="I1419" s="36">
        <v>2</v>
      </c>
    </row>
    <row r="1420" spans="1:9">
      <c r="A1420" s="32">
        <v>2015</v>
      </c>
      <c r="B1420" s="29" t="s">
        <v>3387</v>
      </c>
      <c r="C1420" s="15" t="s">
        <v>2490</v>
      </c>
      <c r="D1420" s="29" t="s">
        <v>1934</v>
      </c>
      <c r="E1420" s="29" t="s">
        <v>1916</v>
      </c>
      <c r="F1420" s="29" t="s">
        <v>125</v>
      </c>
      <c r="G1420" s="36">
        <v>5</v>
      </c>
      <c r="H1420" s="36">
        <v>4</v>
      </c>
      <c r="I1420" s="36">
        <v>1</v>
      </c>
    </row>
    <row r="1421" spans="1:9">
      <c r="A1421" s="32">
        <v>2015</v>
      </c>
      <c r="B1421" s="29" t="s">
        <v>3387</v>
      </c>
      <c r="C1421" s="15" t="s">
        <v>2490</v>
      </c>
      <c r="D1421" s="29" t="s">
        <v>1934</v>
      </c>
      <c r="E1421" s="29" t="s">
        <v>1916</v>
      </c>
      <c r="F1421" s="29" t="s">
        <v>124</v>
      </c>
      <c r="G1421" s="36">
        <v>14</v>
      </c>
      <c r="H1421" s="36">
        <v>11</v>
      </c>
      <c r="I1421" s="36">
        <v>9</v>
      </c>
    </row>
    <row r="1422" spans="1:9">
      <c r="A1422" s="32">
        <v>2015</v>
      </c>
      <c r="B1422" s="29" t="s">
        <v>3387</v>
      </c>
      <c r="C1422" s="15" t="s">
        <v>2490</v>
      </c>
      <c r="D1422" s="29" t="s">
        <v>2498</v>
      </c>
      <c r="E1422" s="29" t="s">
        <v>234</v>
      </c>
      <c r="F1422" s="29" t="s">
        <v>1958</v>
      </c>
      <c r="G1422" s="36">
        <v>227</v>
      </c>
      <c r="H1422" s="36">
        <v>168</v>
      </c>
      <c r="I1422" s="36">
        <v>84</v>
      </c>
    </row>
    <row r="1423" spans="1:9">
      <c r="A1423" s="32">
        <v>2015</v>
      </c>
      <c r="B1423" s="29" t="s">
        <v>3387</v>
      </c>
      <c r="C1423" s="15" t="s">
        <v>2490</v>
      </c>
      <c r="D1423" s="29" t="s">
        <v>2498</v>
      </c>
      <c r="E1423" s="29" t="s">
        <v>234</v>
      </c>
      <c r="F1423" s="29" t="s">
        <v>1936</v>
      </c>
      <c r="G1423" s="36">
        <v>94</v>
      </c>
      <c r="H1423" s="36">
        <v>77</v>
      </c>
      <c r="I1423" s="36">
        <v>37</v>
      </c>
    </row>
    <row r="1424" spans="1:9">
      <c r="A1424" s="32">
        <v>2015</v>
      </c>
      <c r="B1424" s="29" t="s">
        <v>3387</v>
      </c>
      <c r="C1424" s="15" t="s">
        <v>2490</v>
      </c>
      <c r="D1424" s="29" t="s">
        <v>2498</v>
      </c>
      <c r="E1424" s="29" t="s">
        <v>234</v>
      </c>
      <c r="F1424" s="29" t="s">
        <v>1937</v>
      </c>
      <c r="G1424" s="36">
        <v>69</v>
      </c>
      <c r="H1424" s="36">
        <v>62</v>
      </c>
      <c r="I1424" s="36">
        <v>31</v>
      </c>
    </row>
    <row r="1425" spans="1:9">
      <c r="A1425" s="32">
        <v>2015</v>
      </c>
      <c r="B1425" s="29" t="s">
        <v>3387</v>
      </c>
      <c r="C1425" s="15" t="s">
        <v>2490</v>
      </c>
      <c r="D1425" s="29" t="s">
        <v>2498</v>
      </c>
      <c r="E1425" s="29" t="s">
        <v>234</v>
      </c>
      <c r="F1425" s="29" t="s">
        <v>1938</v>
      </c>
      <c r="G1425" s="36">
        <v>407</v>
      </c>
      <c r="H1425" s="36">
        <v>340</v>
      </c>
      <c r="I1425" s="36">
        <v>164</v>
      </c>
    </row>
    <row r="1426" spans="1:9">
      <c r="A1426" s="32">
        <v>2015</v>
      </c>
      <c r="B1426" s="29" t="s">
        <v>3387</v>
      </c>
      <c r="C1426" s="15" t="s">
        <v>2490</v>
      </c>
      <c r="D1426" s="29" t="s">
        <v>2498</v>
      </c>
      <c r="E1426" s="29" t="s">
        <v>1916</v>
      </c>
      <c r="F1426" s="29" t="s">
        <v>144</v>
      </c>
      <c r="G1426" s="36">
        <v>11</v>
      </c>
      <c r="H1426" s="36">
        <v>5</v>
      </c>
      <c r="I1426" s="36">
        <v>2</v>
      </c>
    </row>
    <row r="1427" spans="1:9">
      <c r="A1427" s="32">
        <v>2015</v>
      </c>
      <c r="B1427" s="29" t="s">
        <v>3387</v>
      </c>
      <c r="C1427" s="15" t="s">
        <v>2490</v>
      </c>
      <c r="D1427" s="29" t="s">
        <v>2498</v>
      </c>
      <c r="E1427" s="29" t="s">
        <v>1916</v>
      </c>
      <c r="F1427" s="29" t="s">
        <v>131</v>
      </c>
      <c r="G1427" s="36">
        <v>49</v>
      </c>
      <c r="H1427" s="36">
        <v>24</v>
      </c>
      <c r="I1427" s="36">
        <v>22</v>
      </c>
    </row>
    <row r="1428" spans="1:9">
      <c r="A1428" s="32">
        <v>2015</v>
      </c>
      <c r="B1428" s="29" t="s">
        <v>3387</v>
      </c>
      <c r="C1428" s="15" t="s">
        <v>2490</v>
      </c>
      <c r="D1428" s="29" t="s">
        <v>2498</v>
      </c>
      <c r="E1428" s="29" t="s">
        <v>1916</v>
      </c>
      <c r="F1428" s="29" t="s">
        <v>132</v>
      </c>
      <c r="G1428" s="36">
        <v>10</v>
      </c>
      <c r="H1428" s="36">
        <v>10</v>
      </c>
      <c r="I1428" s="36">
        <v>7</v>
      </c>
    </row>
    <row r="1429" spans="1:9">
      <c r="A1429" s="32">
        <v>2015</v>
      </c>
      <c r="B1429" s="29" t="s">
        <v>3387</v>
      </c>
      <c r="C1429" s="15" t="s">
        <v>2490</v>
      </c>
      <c r="D1429" s="29" t="s">
        <v>2498</v>
      </c>
      <c r="E1429" s="29" t="s">
        <v>1916</v>
      </c>
      <c r="F1429" s="29" t="s">
        <v>133</v>
      </c>
      <c r="G1429" s="36">
        <v>56</v>
      </c>
      <c r="H1429" s="36">
        <v>35</v>
      </c>
      <c r="I1429" s="36">
        <v>27</v>
      </c>
    </row>
    <row r="1430" spans="1:9">
      <c r="A1430" s="32">
        <v>2015</v>
      </c>
      <c r="B1430" s="29" t="s">
        <v>3387</v>
      </c>
      <c r="C1430" s="15" t="s">
        <v>2490</v>
      </c>
      <c r="D1430" s="29" t="s">
        <v>2498</v>
      </c>
      <c r="E1430" s="29" t="s">
        <v>1916</v>
      </c>
      <c r="F1430" s="29" t="s">
        <v>134</v>
      </c>
      <c r="G1430" s="36">
        <v>20</v>
      </c>
      <c r="H1430" s="36">
        <v>15</v>
      </c>
      <c r="I1430" s="36">
        <v>14</v>
      </c>
    </row>
    <row r="1431" spans="1:9">
      <c r="A1431" s="32">
        <v>2015</v>
      </c>
      <c r="B1431" s="29" t="s">
        <v>3387</v>
      </c>
      <c r="C1431" s="15" t="s">
        <v>2490</v>
      </c>
      <c r="D1431" s="29" t="s">
        <v>2498</v>
      </c>
      <c r="E1431" s="29" t="s">
        <v>1916</v>
      </c>
      <c r="F1431" s="29" t="s">
        <v>135</v>
      </c>
      <c r="G1431" s="36">
        <v>26</v>
      </c>
      <c r="H1431" s="36">
        <v>20</v>
      </c>
      <c r="I1431" s="36">
        <v>18</v>
      </c>
    </row>
    <row r="1432" spans="1:9">
      <c r="A1432" s="32">
        <v>2015</v>
      </c>
      <c r="B1432" s="29" t="s">
        <v>3387</v>
      </c>
      <c r="C1432" s="15" t="s">
        <v>2490</v>
      </c>
      <c r="D1432" s="29" t="s">
        <v>2498</v>
      </c>
      <c r="E1432" s="29" t="s">
        <v>1916</v>
      </c>
      <c r="F1432" s="29" t="s">
        <v>136</v>
      </c>
      <c r="G1432" s="36">
        <v>16</v>
      </c>
      <c r="H1432" s="36">
        <v>13</v>
      </c>
      <c r="I1432" s="36">
        <v>11</v>
      </c>
    </row>
    <row r="1433" spans="1:9">
      <c r="A1433" s="32">
        <v>2015</v>
      </c>
      <c r="B1433" s="29" t="s">
        <v>3387</v>
      </c>
      <c r="C1433" s="15" t="s">
        <v>2490</v>
      </c>
      <c r="D1433" s="29" t="s">
        <v>2498</v>
      </c>
      <c r="E1433" s="29" t="s">
        <v>1916</v>
      </c>
      <c r="F1433" s="29" t="s">
        <v>139</v>
      </c>
      <c r="G1433" s="36">
        <v>9</v>
      </c>
      <c r="H1433" s="36">
        <v>8</v>
      </c>
      <c r="I1433" s="36">
        <v>4</v>
      </c>
    </row>
    <row r="1434" spans="1:9">
      <c r="A1434" s="32">
        <v>2015</v>
      </c>
      <c r="B1434" s="29" t="s">
        <v>3387</v>
      </c>
      <c r="C1434" s="15" t="s">
        <v>2490</v>
      </c>
      <c r="D1434" s="29" t="s">
        <v>2498</v>
      </c>
      <c r="E1434" s="29" t="s">
        <v>1916</v>
      </c>
      <c r="F1434" s="29" t="s">
        <v>140</v>
      </c>
      <c r="G1434" s="36">
        <v>26</v>
      </c>
      <c r="H1434" s="36">
        <v>22</v>
      </c>
      <c r="I1434" s="36">
        <v>16</v>
      </c>
    </row>
    <row r="1435" spans="1:9">
      <c r="A1435" s="32">
        <v>2015</v>
      </c>
      <c r="B1435" s="29" t="s">
        <v>3387</v>
      </c>
      <c r="C1435" s="15" t="s">
        <v>2490</v>
      </c>
      <c r="D1435" s="29" t="s">
        <v>2498</v>
      </c>
      <c r="E1435" s="29" t="s">
        <v>1916</v>
      </c>
      <c r="F1435" s="29" t="s">
        <v>141</v>
      </c>
      <c r="G1435" s="36">
        <v>16</v>
      </c>
      <c r="H1435" s="36">
        <v>10</v>
      </c>
      <c r="I1435" s="36">
        <v>9</v>
      </c>
    </row>
    <row r="1436" spans="1:9">
      <c r="A1436" s="32">
        <v>2015</v>
      </c>
      <c r="B1436" s="29" t="s">
        <v>3387</v>
      </c>
      <c r="C1436" s="15" t="s">
        <v>2490</v>
      </c>
      <c r="D1436" s="29" t="s">
        <v>2498</v>
      </c>
      <c r="E1436" s="29" t="s">
        <v>1916</v>
      </c>
      <c r="F1436" s="29" t="s">
        <v>142</v>
      </c>
      <c r="G1436" s="36">
        <v>14</v>
      </c>
      <c r="H1436" s="36">
        <v>14</v>
      </c>
      <c r="I1436" s="36">
        <v>7</v>
      </c>
    </row>
    <row r="1437" spans="1:9">
      <c r="A1437" s="32">
        <v>2015</v>
      </c>
      <c r="B1437" s="29" t="s">
        <v>3387</v>
      </c>
      <c r="C1437" s="15" t="s">
        <v>2490</v>
      </c>
      <c r="D1437" s="29" t="s">
        <v>2498</v>
      </c>
      <c r="E1437" s="29" t="s">
        <v>1916</v>
      </c>
      <c r="F1437" s="29" t="s">
        <v>143</v>
      </c>
      <c r="G1437" s="36">
        <v>13</v>
      </c>
      <c r="H1437" s="36">
        <v>12</v>
      </c>
      <c r="I1437" s="36">
        <v>9</v>
      </c>
    </row>
    <row r="1438" spans="1:9">
      <c r="A1438" s="32">
        <v>2015</v>
      </c>
      <c r="B1438" s="29" t="s">
        <v>3387</v>
      </c>
      <c r="C1438" s="15" t="s">
        <v>2490</v>
      </c>
      <c r="D1438" s="29" t="s">
        <v>1948</v>
      </c>
      <c r="E1438" s="29" t="s">
        <v>234</v>
      </c>
      <c r="F1438" s="29" t="s">
        <v>1948</v>
      </c>
      <c r="G1438" s="36">
        <v>860</v>
      </c>
      <c r="H1438" s="36">
        <v>132</v>
      </c>
      <c r="I1438" s="36">
        <v>99</v>
      </c>
    </row>
    <row r="1439" spans="1:9">
      <c r="A1439" s="32">
        <v>2015</v>
      </c>
      <c r="B1439" s="29" t="s">
        <v>3387</v>
      </c>
      <c r="C1439" s="15" t="s">
        <v>2490</v>
      </c>
      <c r="D1439" s="29" t="s">
        <v>1948</v>
      </c>
      <c r="E1439" s="29" t="s">
        <v>1916</v>
      </c>
      <c r="F1439" s="29" t="s">
        <v>148</v>
      </c>
      <c r="G1439" s="36">
        <v>7</v>
      </c>
      <c r="H1439" s="36">
        <v>2</v>
      </c>
      <c r="I1439" s="36">
        <v>2</v>
      </c>
    </row>
    <row r="1440" spans="1:9">
      <c r="A1440" s="32">
        <v>2015</v>
      </c>
      <c r="B1440" s="29" t="s">
        <v>3387</v>
      </c>
      <c r="C1440" s="15" t="s">
        <v>2490</v>
      </c>
      <c r="D1440" s="29" t="s">
        <v>1948</v>
      </c>
      <c r="E1440" s="29" t="s">
        <v>1916</v>
      </c>
      <c r="F1440" s="29" t="s">
        <v>149</v>
      </c>
      <c r="G1440" s="36">
        <v>7</v>
      </c>
      <c r="H1440" s="36">
        <v>1</v>
      </c>
      <c r="I1440" s="36">
        <v>1</v>
      </c>
    </row>
    <row r="1441" spans="1:9">
      <c r="A1441" s="32">
        <v>2015</v>
      </c>
      <c r="B1441" s="29" t="s">
        <v>3387</v>
      </c>
      <c r="C1441" s="15" t="s">
        <v>2490</v>
      </c>
      <c r="D1441" s="29" t="s">
        <v>1948</v>
      </c>
      <c r="E1441" s="29" t="s">
        <v>1916</v>
      </c>
      <c r="F1441" s="29" t="s">
        <v>150</v>
      </c>
      <c r="G1441" s="36">
        <v>71</v>
      </c>
      <c r="H1441" s="36">
        <v>6</v>
      </c>
      <c r="I1441" s="36">
        <v>6</v>
      </c>
    </row>
    <row r="1442" spans="1:9">
      <c r="A1442" s="32">
        <v>2015</v>
      </c>
      <c r="B1442" s="29" t="s">
        <v>3387</v>
      </c>
      <c r="C1442" s="15" t="s">
        <v>2490</v>
      </c>
      <c r="D1442" s="29" t="s">
        <v>1948</v>
      </c>
      <c r="E1442" s="29" t="s">
        <v>1916</v>
      </c>
      <c r="F1442" s="29" t="s">
        <v>154</v>
      </c>
      <c r="G1442" s="36">
        <v>5</v>
      </c>
      <c r="H1442" s="36">
        <v>1</v>
      </c>
      <c r="I1442" s="36">
        <v>1</v>
      </c>
    </row>
    <row r="1443" spans="1:9">
      <c r="A1443" s="32">
        <v>2015</v>
      </c>
      <c r="B1443" s="29" t="s">
        <v>3387</v>
      </c>
      <c r="C1443" s="15" t="s">
        <v>2490</v>
      </c>
      <c r="D1443" s="29" t="s">
        <v>1948</v>
      </c>
      <c r="E1443" s="29" t="s">
        <v>1916</v>
      </c>
      <c r="F1443" s="29" t="s">
        <v>155</v>
      </c>
      <c r="G1443" s="36">
        <v>5</v>
      </c>
      <c r="H1443" s="36">
        <v>2</v>
      </c>
      <c r="I1443" s="36">
        <v>2</v>
      </c>
    </row>
    <row r="1444" spans="1:9">
      <c r="A1444" s="32">
        <v>2015</v>
      </c>
      <c r="B1444" s="29" t="s">
        <v>3387</v>
      </c>
      <c r="C1444" s="15" t="s">
        <v>2490</v>
      </c>
      <c r="D1444" s="29" t="s">
        <v>1948</v>
      </c>
      <c r="E1444" s="29" t="s">
        <v>1916</v>
      </c>
      <c r="F1444" s="29" t="s">
        <v>156</v>
      </c>
      <c r="G1444" s="36">
        <v>14</v>
      </c>
      <c r="H1444" s="36">
        <v>2</v>
      </c>
      <c r="I1444" s="36">
        <v>2</v>
      </c>
    </row>
    <row r="1445" spans="1:9">
      <c r="A1445" s="32">
        <v>2015</v>
      </c>
      <c r="B1445" s="29" t="s">
        <v>3387</v>
      </c>
      <c r="C1445" s="15" t="s">
        <v>2490</v>
      </c>
      <c r="D1445" s="29" t="s">
        <v>1948</v>
      </c>
      <c r="E1445" s="29" t="s">
        <v>1916</v>
      </c>
      <c r="F1445" s="29" t="s">
        <v>157</v>
      </c>
      <c r="G1445" s="36">
        <v>16</v>
      </c>
      <c r="H1445" s="36">
        <v>3</v>
      </c>
      <c r="I1445" s="36">
        <v>3</v>
      </c>
    </row>
    <row r="1446" spans="1:9">
      <c r="A1446" s="32">
        <v>2015</v>
      </c>
      <c r="B1446" s="29" t="s">
        <v>3387</v>
      </c>
      <c r="C1446" s="15" t="s">
        <v>2490</v>
      </c>
      <c r="D1446" s="29" t="s">
        <v>1948</v>
      </c>
      <c r="E1446" s="29" t="s">
        <v>1916</v>
      </c>
      <c r="F1446" s="29" t="s">
        <v>158</v>
      </c>
      <c r="G1446" s="36">
        <v>56</v>
      </c>
      <c r="H1446" s="36">
        <v>5</v>
      </c>
      <c r="I1446" s="36">
        <v>4</v>
      </c>
    </row>
    <row r="1447" spans="1:9">
      <c r="A1447" s="32">
        <v>2015</v>
      </c>
      <c r="B1447" s="29" t="s">
        <v>3387</v>
      </c>
      <c r="C1447" s="15" t="s">
        <v>2490</v>
      </c>
      <c r="D1447" s="29" t="s">
        <v>1948</v>
      </c>
      <c r="E1447" s="29" t="s">
        <v>1916</v>
      </c>
      <c r="F1447" s="29" t="s">
        <v>159</v>
      </c>
      <c r="G1447" s="36">
        <v>1</v>
      </c>
      <c r="H1447" s="36">
        <v>1</v>
      </c>
      <c r="I1447" s="36">
        <v>1</v>
      </c>
    </row>
    <row r="1448" spans="1:9">
      <c r="A1448" s="32">
        <v>2015</v>
      </c>
      <c r="B1448" s="29" t="s">
        <v>3387</v>
      </c>
      <c r="C1448" s="15" t="s">
        <v>2490</v>
      </c>
      <c r="D1448" s="29" t="s">
        <v>1948</v>
      </c>
      <c r="E1448" s="29" t="s">
        <v>1916</v>
      </c>
      <c r="F1448" s="29" t="s">
        <v>160</v>
      </c>
      <c r="G1448" s="36">
        <v>2</v>
      </c>
      <c r="H1448" s="36">
        <v>2</v>
      </c>
      <c r="I1448" s="36">
        <v>2</v>
      </c>
    </row>
    <row r="1449" spans="1:9">
      <c r="A1449" s="32">
        <v>2015</v>
      </c>
      <c r="B1449" s="29" t="s">
        <v>3387</v>
      </c>
      <c r="C1449" s="15" t="s">
        <v>2490</v>
      </c>
      <c r="D1449" s="29" t="s">
        <v>1948</v>
      </c>
      <c r="E1449" s="29" t="s">
        <v>1916</v>
      </c>
      <c r="F1449" s="29" t="s">
        <v>161</v>
      </c>
      <c r="G1449" s="36">
        <v>14</v>
      </c>
      <c r="H1449" s="36">
        <v>4</v>
      </c>
      <c r="I1449" s="36">
        <v>4</v>
      </c>
    </row>
    <row r="1450" spans="1:9">
      <c r="A1450" s="32">
        <v>2015</v>
      </c>
      <c r="B1450" s="29" t="s">
        <v>3387</v>
      </c>
      <c r="C1450" s="15" t="s">
        <v>2490</v>
      </c>
      <c r="D1450" s="29" t="s">
        <v>1948</v>
      </c>
      <c r="E1450" s="29" t="s">
        <v>1916</v>
      </c>
      <c r="F1450" s="29" t="s">
        <v>162</v>
      </c>
      <c r="G1450" s="36">
        <v>11</v>
      </c>
      <c r="H1450" s="36">
        <v>4</v>
      </c>
      <c r="I1450" s="36">
        <v>4</v>
      </c>
    </row>
    <row r="1451" spans="1:9">
      <c r="A1451" s="32">
        <v>2015</v>
      </c>
      <c r="B1451" s="29" t="s">
        <v>3387</v>
      </c>
      <c r="C1451" s="15" t="s">
        <v>2490</v>
      </c>
      <c r="D1451" s="29" t="s">
        <v>1948</v>
      </c>
      <c r="E1451" s="29" t="s">
        <v>1916</v>
      </c>
      <c r="F1451" s="29" t="s">
        <v>163</v>
      </c>
      <c r="G1451" s="36">
        <v>196</v>
      </c>
      <c r="H1451" s="36">
        <v>9</v>
      </c>
      <c r="I1451" s="36">
        <v>8</v>
      </c>
    </row>
    <row r="1452" spans="1:9">
      <c r="A1452" s="32">
        <v>2015</v>
      </c>
      <c r="B1452" s="29" t="s">
        <v>3387</v>
      </c>
      <c r="C1452" s="15" t="s">
        <v>2490</v>
      </c>
      <c r="D1452" s="29" t="s">
        <v>1948</v>
      </c>
      <c r="E1452" s="29" t="s">
        <v>1916</v>
      </c>
      <c r="F1452" s="29" t="s">
        <v>164</v>
      </c>
      <c r="G1452" s="36">
        <v>2</v>
      </c>
      <c r="H1452" s="36">
        <v>1</v>
      </c>
      <c r="I1452" s="36">
        <v>1</v>
      </c>
    </row>
    <row r="1453" spans="1:9">
      <c r="A1453" s="32">
        <v>2015</v>
      </c>
      <c r="B1453" s="29" t="s">
        <v>3387</v>
      </c>
      <c r="C1453" s="15" t="s">
        <v>2490</v>
      </c>
      <c r="D1453" s="29" t="s">
        <v>1948</v>
      </c>
      <c r="E1453" s="29" t="s">
        <v>1916</v>
      </c>
      <c r="F1453" s="29" t="s">
        <v>165</v>
      </c>
      <c r="G1453" s="36">
        <v>1</v>
      </c>
      <c r="H1453" s="36">
        <v>0</v>
      </c>
      <c r="I1453" s="36">
        <v>0</v>
      </c>
    </row>
    <row r="1454" spans="1:9">
      <c r="A1454" s="32">
        <v>2015</v>
      </c>
      <c r="B1454" s="29" t="s">
        <v>3387</v>
      </c>
      <c r="C1454" s="15" t="s">
        <v>2490</v>
      </c>
      <c r="D1454" s="29" t="s">
        <v>1948</v>
      </c>
      <c r="E1454" s="29" t="s">
        <v>1916</v>
      </c>
      <c r="F1454" s="29" t="s">
        <v>166</v>
      </c>
      <c r="G1454" s="36">
        <v>28</v>
      </c>
      <c r="H1454" s="36">
        <v>1</v>
      </c>
      <c r="I1454" s="36">
        <v>1</v>
      </c>
    </row>
    <row r="1455" spans="1:9">
      <c r="A1455" s="32">
        <v>2015</v>
      </c>
      <c r="B1455" s="29" t="s">
        <v>3387</v>
      </c>
      <c r="C1455" s="15" t="s">
        <v>2490</v>
      </c>
      <c r="D1455" s="29" t="s">
        <v>1948</v>
      </c>
      <c r="E1455" s="29" t="s">
        <v>1916</v>
      </c>
      <c r="F1455" s="29" t="s">
        <v>168</v>
      </c>
      <c r="G1455" s="36">
        <v>32</v>
      </c>
      <c r="H1455" s="36">
        <v>1</v>
      </c>
      <c r="I1455" s="36">
        <v>1</v>
      </c>
    </row>
    <row r="1456" spans="1:9">
      <c r="A1456" s="32">
        <v>2015</v>
      </c>
      <c r="B1456" s="29" t="s">
        <v>3387</v>
      </c>
      <c r="C1456" s="15" t="s">
        <v>2490</v>
      </c>
      <c r="D1456" s="29" t="s">
        <v>1948</v>
      </c>
      <c r="E1456" s="29" t="s">
        <v>1916</v>
      </c>
      <c r="F1456" s="29" t="s">
        <v>169</v>
      </c>
      <c r="G1456" s="36">
        <v>1</v>
      </c>
      <c r="H1456" s="36">
        <v>1</v>
      </c>
      <c r="I1456" s="36">
        <v>1</v>
      </c>
    </row>
    <row r="1457" spans="1:9">
      <c r="A1457" s="32">
        <v>2015</v>
      </c>
      <c r="B1457" s="29" t="s">
        <v>3387</v>
      </c>
      <c r="C1457" s="15" t="s">
        <v>2490</v>
      </c>
      <c r="D1457" s="29" t="s">
        <v>1948</v>
      </c>
      <c r="E1457" s="29" t="s">
        <v>1916</v>
      </c>
      <c r="F1457" s="29" t="s">
        <v>172</v>
      </c>
      <c r="G1457" s="36">
        <v>5</v>
      </c>
      <c r="H1457" s="36">
        <v>2</v>
      </c>
      <c r="I1457" s="36">
        <v>2</v>
      </c>
    </row>
    <row r="1458" spans="1:9">
      <c r="A1458" s="32">
        <v>2015</v>
      </c>
      <c r="B1458" s="29" t="s">
        <v>3387</v>
      </c>
      <c r="C1458" s="15" t="s">
        <v>2490</v>
      </c>
      <c r="D1458" s="29" t="s">
        <v>1948</v>
      </c>
      <c r="E1458" s="29" t="s">
        <v>1916</v>
      </c>
      <c r="F1458" s="29" t="s">
        <v>173</v>
      </c>
      <c r="G1458" s="36">
        <v>133</v>
      </c>
      <c r="H1458" s="36">
        <v>12</v>
      </c>
      <c r="I1458" s="36">
        <v>12</v>
      </c>
    </row>
    <row r="1459" spans="1:9">
      <c r="A1459" s="32">
        <v>2015</v>
      </c>
      <c r="B1459" s="29" t="s">
        <v>3387</v>
      </c>
      <c r="C1459" s="15" t="s">
        <v>2490</v>
      </c>
      <c r="D1459" s="29" t="s">
        <v>1948</v>
      </c>
      <c r="E1459" s="29" t="s">
        <v>1916</v>
      </c>
      <c r="F1459" s="29" t="s">
        <v>176</v>
      </c>
      <c r="G1459" s="36">
        <v>46</v>
      </c>
      <c r="H1459" s="36">
        <v>10</v>
      </c>
      <c r="I1459" s="36">
        <v>10</v>
      </c>
    </row>
    <row r="1460" spans="1:9">
      <c r="A1460" s="32">
        <v>2015</v>
      </c>
      <c r="B1460" s="29" t="s">
        <v>3387</v>
      </c>
      <c r="C1460" s="15" t="s">
        <v>2490</v>
      </c>
      <c r="D1460" s="29" t="s">
        <v>1948</v>
      </c>
      <c r="E1460" s="29" t="s">
        <v>1916</v>
      </c>
      <c r="F1460" s="29" t="s">
        <v>174</v>
      </c>
      <c r="G1460" s="36">
        <v>8</v>
      </c>
      <c r="H1460" s="36">
        <v>3</v>
      </c>
      <c r="I1460" s="36">
        <v>3</v>
      </c>
    </row>
    <row r="1461" spans="1:9">
      <c r="A1461" s="32">
        <v>2015</v>
      </c>
      <c r="B1461" s="29" t="s">
        <v>3387</v>
      </c>
      <c r="C1461" s="15" t="s">
        <v>2490</v>
      </c>
      <c r="D1461" s="29" t="s">
        <v>1948</v>
      </c>
      <c r="E1461" s="29" t="s">
        <v>1916</v>
      </c>
      <c r="F1461" s="29" t="s">
        <v>175</v>
      </c>
      <c r="G1461" s="36">
        <v>2</v>
      </c>
      <c r="H1461" s="36">
        <v>2</v>
      </c>
      <c r="I1461" s="36">
        <v>2</v>
      </c>
    </row>
    <row r="1462" spans="1:9">
      <c r="A1462" s="32">
        <v>2015</v>
      </c>
      <c r="B1462" s="29" t="s">
        <v>3387</v>
      </c>
      <c r="C1462" s="15" t="s">
        <v>2490</v>
      </c>
      <c r="D1462" s="29" t="s">
        <v>1948</v>
      </c>
      <c r="E1462" s="29" t="s">
        <v>1916</v>
      </c>
      <c r="F1462" s="29" t="s">
        <v>177</v>
      </c>
      <c r="G1462" s="36">
        <v>2</v>
      </c>
      <c r="H1462" s="36">
        <v>2</v>
      </c>
      <c r="I1462" s="36">
        <v>2</v>
      </c>
    </row>
    <row r="1463" spans="1:9">
      <c r="A1463" s="32">
        <v>2015</v>
      </c>
      <c r="B1463" s="29" t="s">
        <v>3387</v>
      </c>
      <c r="C1463" s="15" t="s">
        <v>2490</v>
      </c>
      <c r="D1463" s="29" t="s">
        <v>1949</v>
      </c>
      <c r="E1463" s="29" t="s">
        <v>234</v>
      </c>
      <c r="F1463" s="29" t="s">
        <v>1949</v>
      </c>
      <c r="G1463" s="36">
        <v>58</v>
      </c>
      <c r="H1463" s="36">
        <v>42</v>
      </c>
      <c r="I1463" s="36">
        <v>35</v>
      </c>
    </row>
    <row r="1464" spans="1:9">
      <c r="A1464" s="32">
        <v>2015</v>
      </c>
      <c r="B1464" s="29" t="s">
        <v>3387</v>
      </c>
      <c r="C1464" s="15" t="s">
        <v>2490</v>
      </c>
      <c r="D1464" s="29" t="s">
        <v>730</v>
      </c>
      <c r="E1464" s="29" t="s">
        <v>234</v>
      </c>
      <c r="F1464" s="29" t="s">
        <v>730</v>
      </c>
      <c r="G1464" s="36">
        <v>342</v>
      </c>
      <c r="H1464" s="36">
        <v>148</v>
      </c>
      <c r="I1464" s="36">
        <v>94</v>
      </c>
    </row>
    <row r="1465" spans="1:9">
      <c r="A1465" s="32">
        <v>2015</v>
      </c>
      <c r="B1465" s="29" t="s">
        <v>3387</v>
      </c>
      <c r="C1465" s="15" t="s">
        <v>2490</v>
      </c>
      <c r="D1465" s="29" t="s">
        <v>1945</v>
      </c>
      <c r="E1465" s="29" t="s">
        <v>234</v>
      </c>
      <c r="F1465" s="29" t="s">
        <v>1945</v>
      </c>
      <c r="G1465" s="36">
        <v>22</v>
      </c>
      <c r="H1465" s="36">
        <v>20</v>
      </c>
      <c r="I1465" s="36">
        <v>17</v>
      </c>
    </row>
    <row r="1466" spans="1:9">
      <c r="A1466" s="32">
        <v>2015</v>
      </c>
      <c r="B1466" s="29" t="s">
        <v>3387</v>
      </c>
      <c r="C1466" s="15" t="s">
        <v>2490</v>
      </c>
      <c r="D1466" s="29" t="s">
        <v>1945</v>
      </c>
      <c r="E1466" s="29" t="s">
        <v>234</v>
      </c>
      <c r="F1466" s="29" t="s">
        <v>196</v>
      </c>
      <c r="G1466" s="36">
        <v>14</v>
      </c>
      <c r="H1466" s="36">
        <v>13</v>
      </c>
      <c r="I1466" s="36">
        <v>13</v>
      </c>
    </row>
    <row r="1467" spans="1:9">
      <c r="A1467" s="32">
        <v>2015</v>
      </c>
      <c r="B1467" s="29" t="s">
        <v>3387</v>
      </c>
      <c r="C1467" s="15" t="s">
        <v>2490</v>
      </c>
      <c r="D1467" s="29" t="s">
        <v>1945</v>
      </c>
      <c r="E1467" s="29" t="s">
        <v>1916</v>
      </c>
      <c r="F1467" s="29" t="s">
        <v>198</v>
      </c>
      <c r="G1467" s="36">
        <v>6</v>
      </c>
      <c r="H1467" s="36">
        <v>6</v>
      </c>
      <c r="I1467" s="36">
        <v>5</v>
      </c>
    </row>
    <row r="1468" spans="1:9">
      <c r="A1468" s="32">
        <v>2015</v>
      </c>
      <c r="B1468" s="29" t="s">
        <v>3387</v>
      </c>
      <c r="C1468" s="15" t="s">
        <v>2490</v>
      </c>
      <c r="D1468" s="29" t="s">
        <v>200</v>
      </c>
      <c r="E1468" s="29" t="s">
        <v>1916</v>
      </c>
      <c r="F1468" s="29" t="s">
        <v>202</v>
      </c>
      <c r="G1468" s="36">
        <v>9</v>
      </c>
      <c r="H1468" s="36">
        <v>7</v>
      </c>
      <c r="I1468" s="36">
        <v>7</v>
      </c>
    </row>
    <row r="1469" spans="1:9">
      <c r="A1469" s="32">
        <v>2015</v>
      </c>
      <c r="B1469" s="38" t="s">
        <v>3386</v>
      </c>
      <c r="C1469" s="37" t="s">
        <v>644</v>
      </c>
      <c r="D1469" s="29" t="s">
        <v>3385</v>
      </c>
      <c r="E1469" s="29" t="s">
        <v>234</v>
      </c>
      <c r="F1469" s="29" t="s">
        <v>1948</v>
      </c>
      <c r="G1469" s="36">
        <v>399</v>
      </c>
      <c r="H1469" s="36">
        <v>96</v>
      </c>
      <c r="I1469" s="36">
        <v>74</v>
      </c>
    </row>
    <row r="1470" spans="1:9">
      <c r="A1470" s="32">
        <v>2015</v>
      </c>
      <c r="B1470" s="38" t="s">
        <v>3386</v>
      </c>
      <c r="C1470" s="37" t="s">
        <v>644</v>
      </c>
      <c r="D1470" s="29" t="s">
        <v>2496</v>
      </c>
      <c r="E1470" s="29" t="s">
        <v>234</v>
      </c>
      <c r="F1470" s="29" t="s">
        <v>1919</v>
      </c>
      <c r="G1470" s="36">
        <v>205</v>
      </c>
      <c r="H1470" s="36">
        <v>161</v>
      </c>
      <c r="I1470" s="36">
        <v>146</v>
      </c>
    </row>
    <row r="1471" spans="1:9">
      <c r="A1471" s="32">
        <v>2015</v>
      </c>
      <c r="B1471" s="38" t="s">
        <v>3386</v>
      </c>
      <c r="C1471" s="37" t="s">
        <v>644</v>
      </c>
      <c r="D1471" s="29" t="s">
        <v>2496</v>
      </c>
      <c r="E1471" s="29" t="s">
        <v>234</v>
      </c>
      <c r="F1471" s="29" t="s">
        <v>1926</v>
      </c>
      <c r="G1471" s="36">
        <v>33</v>
      </c>
      <c r="H1471" s="36">
        <v>28</v>
      </c>
      <c r="I1471" s="36">
        <v>17</v>
      </c>
    </row>
    <row r="1472" spans="1:9">
      <c r="A1472" s="32">
        <v>2015</v>
      </c>
      <c r="B1472" s="38" t="s">
        <v>3386</v>
      </c>
      <c r="C1472" s="37" t="s">
        <v>644</v>
      </c>
      <c r="D1472" s="29" t="s">
        <v>2496</v>
      </c>
      <c r="E1472" s="29" t="s">
        <v>234</v>
      </c>
      <c r="F1472" s="29" t="s">
        <v>1930</v>
      </c>
      <c r="G1472" s="36">
        <v>64</v>
      </c>
      <c r="H1472" s="36">
        <v>57</v>
      </c>
      <c r="I1472" s="36">
        <v>46</v>
      </c>
    </row>
    <row r="1473" spans="1:9">
      <c r="A1473" s="32">
        <v>2015</v>
      </c>
      <c r="B1473" s="38" t="s">
        <v>3386</v>
      </c>
      <c r="C1473" s="37" t="s">
        <v>644</v>
      </c>
      <c r="D1473" s="29" t="s">
        <v>2496</v>
      </c>
      <c r="E1473" s="29" t="s">
        <v>234</v>
      </c>
      <c r="F1473" s="29" t="s">
        <v>1962</v>
      </c>
      <c r="G1473" s="36">
        <v>135</v>
      </c>
      <c r="H1473" s="36">
        <v>70</v>
      </c>
      <c r="I1473" s="36">
        <v>69</v>
      </c>
    </row>
    <row r="1474" spans="1:9">
      <c r="A1474" s="32">
        <v>2015</v>
      </c>
      <c r="B1474" s="38" t="s">
        <v>3386</v>
      </c>
      <c r="C1474" s="37" t="s">
        <v>644</v>
      </c>
      <c r="D1474" s="29" t="s">
        <v>2496</v>
      </c>
      <c r="E1474" s="29" t="s">
        <v>1916</v>
      </c>
      <c r="F1474" s="29" t="s">
        <v>203</v>
      </c>
      <c r="G1474" s="36">
        <v>37</v>
      </c>
      <c r="H1474" s="36">
        <v>35</v>
      </c>
      <c r="I1474" s="36">
        <v>29</v>
      </c>
    </row>
    <row r="1475" spans="1:9">
      <c r="A1475" s="32">
        <v>2015</v>
      </c>
      <c r="B1475" s="38" t="s">
        <v>3386</v>
      </c>
      <c r="C1475" s="37" t="s">
        <v>644</v>
      </c>
      <c r="D1475" s="29" t="s">
        <v>2496</v>
      </c>
      <c r="E1475" s="29" t="s">
        <v>1916</v>
      </c>
      <c r="F1475" s="29" t="s">
        <v>206</v>
      </c>
      <c r="G1475" s="36">
        <v>24</v>
      </c>
      <c r="H1475" s="36">
        <v>24</v>
      </c>
      <c r="I1475" s="36">
        <v>21</v>
      </c>
    </row>
    <row r="1476" spans="1:9">
      <c r="A1476" s="32">
        <v>2015</v>
      </c>
      <c r="B1476" s="38" t="s">
        <v>3386</v>
      </c>
      <c r="C1476" s="37" t="s">
        <v>644</v>
      </c>
      <c r="D1476" s="29" t="s">
        <v>2496</v>
      </c>
      <c r="E1476" s="29" t="s">
        <v>1916</v>
      </c>
      <c r="F1476" s="29" t="s">
        <v>1912</v>
      </c>
      <c r="G1476" s="36">
        <v>22</v>
      </c>
      <c r="H1476" s="36">
        <v>21</v>
      </c>
      <c r="I1476" s="36">
        <v>20</v>
      </c>
    </row>
    <row r="1477" spans="1:9">
      <c r="A1477" s="32">
        <v>2015</v>
      </c>
      <c r="B1477" s="38" t="s">
        <v>3386</v>
      </c>
      <c r="C1477" s="37" t="s">
        <v>644</v>
      </c>
      <c r="D1477" s="29" t="s">
        <v>2496</v>
      </c>
      <c r="E1477" s="29" t="s">
        <v>1916</v>
      </c>
      <c r="F1477" s="29" t="s">
        <v>204</v>
      </c>
      <c r="G1477" s="36">
        <v>27</v>
      </c>
      <c r="H1477" s="36">
        <v>21</v>
      </c>
      <c r="I1477" s="36">
        <v>15</v>
      </c>
    </row>
    <row r="1478" spans="1:9">
      <c r="A1478" s="32">
        <v>2015</v>
      </c>
      <c r="B1478" s="38" t="s">
        <v>3386</v>
      </c>
      <c r="C1478" s="37" t="s">
        <v>644</v>
      </c>
      <c r="D1478" s="29" t="s">
        <v>2496</v>
      </c>
      <c r="E1478" s="29" t="s">
        <v>1916</v>
      </c>
      <c r="F1478" s="29" t="s">
        <v>207</v>
      </c>
      <c r="G1478" s="36">
        <v>21</v>
      </c>
      <c r="H1478" s="36">
        <v>15</v>
      </c>
      <c r="I1478" s="36">
        <v>14</v>
      </c>
    </row>
    <row r="1479" spans="1:9">
      <c r="A1479" s="32">
        <v>2015</v>
      </c>
      <c r="B1479" s="38" t="s">
        <v>3386</v>
      </c>
      <c r="C1479" s="37" t="s">
        <v>644</v>
      </c>
      <c r="D1479" s="29" t="s">
        <v>2496</v>
      </c>
      <c r="E1479" s="29" t="s">
        <v>1916</v>
      </c>
      <c r="F1479" s="29" t="s">
        <v>205</v>
      </c>
      <c r="G1479" s="36">
        <v>44</v>
      </c>
      <c r="H1479" s="36">
        <v>35</v>
      </c>
      <c r="I1479" s="36">
        <v>28</v>
      </c>
    </row>
    <row r="1480" spans="1:9">
      <c r="A1480" s="32">
        <v>2015</v>
      </c>
      <c r="B1480" s="38" t="s">
        <v>3386</v>
      </c>
      <c r="C1480" s="37" t="s">
        <v>644</v>
      </c>
      <c r="D1480" s="29" t="s">
        <v>2496</v>
      </c>
      <c r="E1480" s="29" t="s">
        <v>1916</v>
      </c>
      <c r="F1480" s="29" t="s">
        <v>208</v>
      </c>
      <c r="G1480" s="36">
        <v>16</v>
      </c>
      <c r="H1480" s="36">
        <v>14</v>
      </c>
      <c r="I1480" s="36">
        <v>14</v>
      </c>
    </row>
    <row r="1481" spans="1:9">
      <c r="A1481" s="32">
        <v>2015</v>
      </c>
      <c r="B1481" s="38" t="s">
        <v>3386</v>
      </c>
      <c r="C1481" s="37" t="s">
        <v>644</v>
      </c>
      <c r="D1481" s="29" t="s">
        <v>2496</v>
      </c>
      <c r="E1481" s="29" t="s">
        <v>1916</v>
      </c>
      <c r="F1481" s="29" t="s">
        <v>2477</v>
      </c>
      <c r="G1481" s="36">
        <v>63</v>
      </c>
      <c r="H1481" s="36">
        <v>38</v>
      </c>
      <c r="I1481" s="36">
        <v>31</v>
      </c>
    </row>
    <row r="1482" spans="1:9">
      <c r="A1482" s="32">
        <v>2015</v>
      </c>
      <c r="B1482" s="38" t="s">
        <v>3386</v>
      </c>
      <c r="C1482" s="37" t="s">
        <v>644</v>
      </c>
      <c r="D1482" s="29" t="s">
        <v>2496</v>
      </c>
      <c r="E1482" s="29" t="s">
        <v>1916</v>
      </c>
      <c r="F1482" s="29" t="s">
        <v>2479</v>
      </c>
      <c r="G1482" s="36">
        <v>1</v>
      </c>
      <c r="H1482" s="36">
        <v>0</v>
      </c>
      <c r="I1482" s="36">
        <v>0</v>
      </c>
    </row>
    <row r="1483" spans="1:9">
      <c r="A1483" s="32">
        <v>2015</v>
      </c>
      <c r="B1483" s="38" t="s">
        <v>3386</v>
      </c>
      <c r="C1483" s="37" t="s">
        <v>644</v>
      </c>
      <c r="D1483" s="29" t="s">
        <v>2496</v>
      </c>
      <c r="E1483" s="29" t="s">
        <v>1916</v>
      </c>
      <c r="F1483" s="29" t="s">
        <v>2481</v>
      </c>
      <c r="G1483" s="36">
        <v>49</v>
      </c>
      <c r="H1483" s="36">
        <v>32</v>
      </c>
      <c r="I1483" s="36">
        <v>29</v>
      </c>
    </row>
    <row r="1484" spans="1:9">
      <c r="A1484" s="32">
        <v>2015</v>
      </c>
      <c r="B1484" s="38" t="s">
        <v>3386</v>
      </c>
      <c r="C1484" s="37" t="s">
        <v>644</v>
      </c>
      <c r="D1484" s="29" t="s">
        <v>2496</v>
      </c>
      <c r="E1484" s="29" t="s">
        <v>1916</v>
      </c>
      <c r="F1484" s="29" t="s">
        <v>49</v>
      </c>
      <c r="G1484" s="36">
        <v>3</v>
      </c>
      <c r="H1484" s="36">
        <v>0</v>
      </c>
      <c r="I1484" s="36">
        <v>0</v>
      </c>
    </row>
    <row r="1485" spans="1:9">
      <c r="A1485" s="32">
        <v>2015</v>
      </c>
      <c r="B1485" s="38" t="s">
        <v>3386</v>
      </c>
      <c r="C1485" s="37" t="s">
        <v>644</v>
      </c>
      <c r="D1485" s="29" t="s">
        <v>2496</v>
      </c>
      <c r="E1485" s="29" t="s">
        <v>1916</v>
      </c>
      <c r="F1485" s="29" t="s">
        <v>1187</v>
      </c>
      <c r="G1485" s="36">
        <v>11</v>
      </c>
      <c r="H1485" s="36">
        <v>10</v>
      </c>
      <c r="I1485" s="36">
        <v>6</v>
      </c>
    </row>
    <row r="1486" spans="1:9">
      <c r="A1486" s="32">
        <v>2015</v>
      </c>
      <c r="B1486" s="38" t="s">
        <v>3386</v>
      </c>
      <c r="C1486" s="37" t="s">
        <v>644</v>
      </c>
      <c r="D1486" s="29" t="s">
        <v>2691</v>
      </c>
      <c r="E1486" s="29" t="s">
        <v>234</v>
      </c>
      <c r="F1486" s="29" t="s">
        <v>700</v>
      </c>
      <c r="G1486" s="36">
        <v>109</v>
      </c>
      <c r="H1486" s="36">
        <v>73</v>
      </c>
      <c r="I1486" s="36">
        <v>59</v>
      </c>
    </row>
    <row r="1487" spans="1:9">
      <c r="A1487" s="32">
        <v>2015</v>
      </c>
      <c r="B1487" s="38" t="s">
        <v>3386</v>
      </c>
      <c r="C1487" s="37" t="s">
        <v>644</v>
      </c>
      <c r="D1487" s="29" t="s">
        <v>2691</v>
      </c>
      <c r="E1487" s="29" t="s">
        <v>234</v>
      </c>
      <c r="F1487" s="29" t="s">
        <v>1921</v>
      </c>
      <c r="G1487" s="36">
        <v>24</v>
      </c>
      <c r="H1487" s="36">
        <v>22</v>
      </c>
      <c r="I1487" s="36">
        <v>18</v>
      </c>
    </row>
    <row r="1488" spans="1:9">
      <c r="A1488" s="32">
        <v>2015</v>
      </c>
      <c r="B1488" s="38" t="s">
        <v>3386</v>
      </c>
      <c r="C1488" s="37" t="s">
        <v>644</v>
      </c>
      <c r="D1488" s="29" t="s">
        <v>2691</v>
      </c>
      <c r="E1488" s="29" t="s">
        <v>234</v>
      </c>
      <c r="F1488" s="29" t="s">
        <v>1924</v>
      </c>
      <c r="G1488" s="36">
        <v>30</v>
      </c>
      <c r="H1488" s="36">
        <v>30</v>
      </c>
      <c r="I1488" s="36">
        <v>24</v>
      </c>
    </row>
    <row r="1489" spans="1:9">
      <c r="A1489" s="32">
        <v>2015</v>
      </c>
      <c r="B1489" s="38" t="s">
        <v>3386</v>
      </c>
      <c r="C1489" s="37" t="s">
        <v>644</v>
      </c>
      <c r="D1489" s="29" t="s">
        <v>2691</v>
      </c>
      <c r="E1489" s="29" t="s">
        <v>234</v>
      </c>
      <c r="F1489" s="29" t="s">
        <v>1956</v>
      </c>
      <c r="G1489" s="36">
        <v>47</v>
      </c>
      <c r="H1489" s="36">
        <v>39</v>
      </c>
      <c r="I1489" s="36">
        <v>29</v>
      </c>
    </row>
    <row r="1490" spans="1:9">
      <c r="A1490" s="32">
        <v>2015</v>
      </c>
      <c r="B1490" s="38" t="s">
        <v>3386</v>
      </c>
      <c r="C1490" s="37" t="s">
        <v>644</v>
      </c>
      <c r="D1490" s="29" t="s">
        <v>2691</v>
      </c>
      <c r="E1490" s="29" t="s">
        <v>234</v>
      </c>
      <c r="F1490" s="29" t="s">
        <v>1927</v>
      </c>
      <c r="G1490" s="36">
        <v>142</v>
      </c>
      <c r="H1490" s="36">
        <v>111</v>
      </c>
      <c r="I1490" s="36">
        <v>86</v>
      </c>
    </row>
    <row r="1491" spans="1:9">
      <c r="A1491" s="32">
        <v>2015</v>
      </c>
      <c r="B1491" s="38" t="s">
        <v>3386</v>
      </c>
      <c r="C1491" s="37" t="s">
        <v>644</v>
      </c>
      <c r="D1491" s="29" t="s">
        <v>2691</v>
      </c>
      <c r="E1491" s="29" t="s">
        <v>234</v>
      </c>
      <c r="F1491" s="29" t="s">
        <v>1960</v>
      </c>
      <c r="G1491" s="36">
        <v>35</v>
      </c>
      <c r="H1491" s="36">
        <v>31</v>
      </c>
      <c r="I1491" s="36">
        <v>28</v>
      </c>
    </row>
    <row r="1492" spans="1:9">
      <c r="A1492" s="32">
        <v>2015</v>
      </c>
      <c r="B1492" s="38" t="s">
        <v>3386</v>
      </c>
      <c r="C1492" s="37" t="s">
        <v>644</v>
      </c>
      <c r="D1492" s="29" t="s">
        <v>2691</v>
      </c>
      <c r="E1492" s="29" t="s">
        <v>234</v>
      </c>
      <c r="F1492" s="29" t="s">
        <v>1934</v>
      </c>
      <c r="G1492" s="36">
        <v>5</v>
      </c>
      <c r="H1492" s="36">
        <v>5</v>
      </c>
      <c r="I1492" s="36">
        <v>3</v>
      </c>
    </row>
    <row r="1493" spans="1:9">
      <c r="A1493" s="32">
        <v>2015</v>
      </c>
      <c r="B1493" s="38" t="s">
        <v>3386</v>
      </c>
      <c r="C1493" s="37" t="s">
        <v>644</v>
      </c>
      <c r="D1493" s="29" t="s">
        <v>2691</v>
      </c>
      <c r="E1493" s="29" t="s">
        <v>234</v>
      </c>
      <c r="F1493" s="29" t="s">
        <v>730</v>
      </c>
      <c r="G1493" s="36">
        <v>113</v>
      </c>
      <c r="H1493" s="36">
        <v>83</v>
      </c>
      <c r="I1493" s="36">
        <v>70</v>
      </c>
    </row>
    <row r="1494" spans="1:9">
      <c r="A1494" s="32">
        <v>2015</v>
      </c>
      <c r="B1494" s="38" t="s">
        <v>3386</v>
      </c>
      <c r="C1494" s="37" t="s">
        <v>644</v>
      </c>
      <c r="D1494" s="29" t="s">
        <v>2691</v>
      </c>
      <c r="E1494" s="29" t="s">
        <v>1916</v>
      </c>
      <c r="F1494" s="29" t="s">
        <v>215</v>
      </c>
      <c r="G1494" s="36">
        <v>29</v>
      </c>
      <c r="H1494" s="36">
        <v>28</v>
      </c>
      <c r="I1494" s="36">
        <v>26</v>
      </c>
    </row>
    <row r="1495" spans="1:9">
      <c r="A1495" s="32">
        <v>2015</v>
      </c>
      <c r="B1495" s="38" t="s">
        <v>3386</v>
      </c>
      <c r="C1495" s="37" t="s">
        <v>644</v>
      </c>
      <c r="D1495" s="29" t="s">
        <v>2691</v>
      </c>
      <c r="E1495" s="29" t="s">
        <v>1916</v>
      </c>
      <c r="F1495" s="29" t="s">
        <v>55</v>
      </c>
      <c r="G1495" s="36">
        <v>39</v>
      </c>
      <c r="H1495" s="36">
        <v>38</v>
      </c>
      <c r="I1495" s="36">
        <v>30</v>
      </c>
    </row>
    <row r="1496" spans="1:9">
      <c r="A1496" s="32">
        <v>2015</v>
      </c>
      <c r="B1496" s="38" t="s">
        <v>3386</v>
      </c>
      <c r="C1496" s="37" t="s">
        <v>644</v>
      </c>
      <c r="D1496" s="29" t="s">
        <v>2691</v>
      </c>
      <c r="E1496" s="29" t="s">
        <v>1916</v>
      </c>
      <c r="F1496" s="29" t="s">
        <v>218</v>
      </c>
      <c r="G1496" s="36">
        <v>20</v>
      </c>
      <c r="H1496" s="36">
        <v>20</v>
      </c>
      <c r="I1496" s="36">
        <v>18</v>
      </c>
    </row>
    <row r="1497" spans="1:9">
      <c r="A1497" s="32">
        <v>2015</v>
      </c>
      <c r="B1497" s="38" t="s">
        <v>3386</v>
      </c>
      <c r="C1497" s="37" t="s">
        <v>644</v>
      </c>
      <c r="D1497" s="29" t="s">
        <v>2691</v>
      </c>
      <c r="E1497" s="29" t="s">
        <v>1916</v>
      </c>
      <c r="F1497" s="29" t="s">
        <v>216</v>
      </c>
      <c r="G1497" s="36">
        <v>32</v>
      </c>
      <c r="H1497" s="36">
        <v>28</v>
      </c>
      <c r="I1497" s="36">
        <v>23</v>
      </c>
    </row>
    <row r="1498" spans="1:9">
      <c r="A1498" s="32">
        <v>2015</v>
      </c>
      <c r="B1498" s="38" t="s">
        <v>3386</v>
      </c>
      <c r="C1498" s="37" t="s">
        <v>644</v>
      </c>
      <c r="D1498" s="29" t="s">
        <v>2691</v>
      </c>
      <c r="E1498" s="29" t="s">
        <v>1916</v>
      </c>
      <c r="F1498" s="29" t="s">
        <v>217</v>
      </c>
      <c r="G1498" s="36">
        <v>48</v>
      </c>
      <c r="H1498" s="36">
        <v>36</v>
      </c>
      <c r="I1498" s="36">
        <v>33</v>
      </c>
    </row>
    <row r="1499" spans="1:9">
      <c r="A1499" s="32">
        <v>2015</v>
      </c>
      <c r="B1499" s="38" t="s">
        <v>3386</v>
      </c>
      <c r="C1499" s="37" t="s">
        <v>644</v>
      </c>
      <c r="D1499" s="29" t="s">
        <v>2691</v>
      </c>
      <c r="E1499" s="29" t="s">
        <v>1916</v>
      </c>
      <c r="F1499" s="29" t="s">
        <v>1914</v>
      </c>
      <c r="G1499" s="36">
        <v>18</v>
      </c>
      <c r="H1499" s="36">
        <v>11</v>
      </c>
      <c r="I1499" s="36">
        <v>5</v>
      </c>
    </row>
    <row r="1500" spans="1:9">
      <c r="A1500" s="32">
        <v>2015</v>
      </c>
      <c r="B1500" s="38" t="s">
        <v>3386</v>
      </c>
      <c r="C1500" s="37" t="s">
        <v>644</v>
      </c>
      <c r="D1500" s="29" t="s">
        <v>2691</v>
      </c>
      <c r="E1500" s="29" t="s">
        <v>1916</v>
      </c>
      <c r="F1500" s="29" t="s">
        <v>220</v>
      </c>
      <c r="G1500" s="36">
        <v>43</v>
      </c>
      <c r="H1500" s="36">
        <v>42</v>
      </c>
      <c r="I1500" s="36">
        <v>28</v>
      </c>
    </row>
    <row r="1501" spans="1:9">
      <c r="A1501" s="32">
        <v>2015</v>
      </c>
      <c r="B1501" s="38" t="s">
        <v>3386</v>
      </c>
      <c r="C1501" s="37" t="s">
        <v>644</v>
      </c>
      <c r="D1501" s="29" t="s">
        <v>2691</v>
      </c>
      <c r="E1501" s="29" t="s">
        <v>1916</v>
      </c>
      <c r="F1501" s="29" t="s">
        <v>219</v>
      </c>
      <c r="G1501" s="36">
        <v>20</v>
      </c>
      <c r="H1501" s="36">
        <v>20</v>
      </c>
      <c r="I1501" s="36">
        <v>16</v>
      </c>
    </row>
    <row r="1502" spans="1:9">
      <c r="A1502" s="32">
        <v>2015</v>
      </c>
      <c r="B1502" s="38" t="s">
        <v>3386</v>
      </c>
      <c r="C1502" s="37" t="s">
        <v>644</v>
      </c>
      <c r="D1502" s="29" t="s">
        <v>2691</v>
      </c>
      <c r="E1502" s="29" t="s">
        <v>1916</v>
      </c>
      <c r="F1502" s="29" t="s">
        <v>222</v>
      </c>
      <c r="G1502" s="36">
        <v>29</v>
      </c>
      <c r="H1502" s="36">
        <v>25</v>
      </c>
      <c r="I1502" s="36">
        <v>20</v>
      </c>
    </row>
    <row r="1503" spans="1:9">
      <c r="A1503" s="32">
        <v>2015</v>
      </c>
      <c r="B1503" s="38" t="s">
        <v>3386</v>
      </c>
      <c r="C1503" s="37" t="s">
        <v>644</v>
      </c>
      <c r="D1503" s="29" t="s">
        <v>2498</v>
      </c>
      <c r="E1503" s="29" t="s">
        <v>234</v>
      </c>
      <c r="F1503" s="29" t="s">
        <v>1923</v>
      </c>
      <c r="G1503" s="36">
        <v>27</v>
      </c>
      <c r="H1503" s="36">
        <v>23</v>
      </c>
      <c r="I1503" s="36">
        <v>19</v>
      </c>
    </row>
    <row r="1504" spans="1:9">
      <c r="A1504" s="32">
        <v>2015</v>
      </c>
      <c r="B1504" s="38" t="s">
        <v>3386</v>
      </c>
      <c r="C1504" s="37" t="s">
        <v>644</v>
      </c>
      <c r="D1504" s="29" t="s">
        <v>2498</v>
      </c>
      <c r="E1504" s="29" t="s">
        <v>234</v>
      </c>
      <c r="F1504" s="29" t="s">
        <v>1958</v>
      </c>
      <c r="G1504" s="36">
        <v>161</v>
      </c>
      <c r="H1504" s="36">
        <v>126</v>
      </c>
      <c r="I1504" s="36">
        <v>110</v>
      </c>
    </row>
    <row r="1505" spans="1:9">
      <c r="A1505" s="32">
        <v>2015</v>
      </c>
      <c r="B1505" s="38" t="s">
        <v>3386</v>
      </c>
      <c r="C1505" s="37" t="s">
        <v>644</v>
      </c>
      <c r="D1505" s="29" t="s">
        <v>2498</v>
      </c>
      <c r="E1505" s="29" t="s">
        <v>234</v>
      </c>
      <c r="F1505" s="29" t="s">
        <v>1936</v>
      </c>
      <c r="G1505" s="36">
        <v>30</v>
      </c>
      <c r="H1505" s="36">
        <v>25</v>
      </c>
      <c r="I1505" s="36">
        <v>18</v>
      </c>
    </row>
    <row r="1506" spans="1:9">
      <c r="A1506" s="32">
        <v>2015</v>
      </c>
      <c r="B1506" s="38" t="s">
        <v>3386</v>
      </c>
      <c r="C1506" s="37" t="s">
        <v>644</v>
      </c>
      <c r="D1506" s="29" t="s">
        <v>2498</v>
      </c>
      <c r="E1506" s="29" t="s">
        <v>234</v>
      </c>
      <c r="F1506" s="29" t="s">
        <v>1937</v>
      </c>
      <c r="G1506" s="36">
        <v>66</v>
      </c>
      <c r="H1506" s="36">
        <v>64</v>
      </c>
      <c r="I1506" s="36">
        <v>57</v>
      </c>
    </row>
    <row r="1507" spans="1:9">
      <c r="A1507" s="32">
        <v>2015</v>
      </c>
      <c r="B1507" s="38" t="s">
        <v>3386</v>
      </c>
      <c r="C1507" s="37" t="s">
        <v>644</v>
      </c>
      <c r="D1507" s="29" t="s">
        <v>2498</v>
      </c>
      <c r="E1507" s="29" t="s">
        <v>234</v>
      </c>
      <c r="F1507" s="29" t="s">
        <v>1938</v>
      </c>
      <c r="G1507" s="36">
        <v>109</v>
      </c>
      <c r="H1507" s="36">
        <v>93</v>
      </c>
      <c r="I1507" s="36">
        <v>76</v>
      </c>
    </row>
    <row r="1508" spans="1:9">
      <c r="A1508" s="32">
        <v>2015</v>
      </c>
      <c r="B1508" s="38" t="s">
        <v>3386</v>
      </c>
      <c r="C1508" s="37" t="s">
        <v>644</v>
      </c>
      <c r="D1508" s="29" t="s">
        <v>2498</v>
      </c>
      <c r="E1508" s="29" t="s">
        <v>234</v>
      </c>
      <c r="F1508" s="29" t="s">
        <v>1959</v>
      </c>
      <c r="G1508" s="36">
        <v>5</v>
      </c>
      <c r="H1508" s="36">
        <v>4</v>
      </c>
      <c r="I1508" s="36">
        <v>5</v>
      </c>
    </row>
    <row r="1509" spans="1:9">
      <c r="A1509" s="32">
        <v>2015</v>
      </c>
      <c r="B1509" s="38" t="s">
        <v>3386</v>
      </c>
      <c r="C1509" s="37" t="s">
        <v>644</v>
      </c>
      <c r="D1509" s="29" t="s">
        <v>2498</v>
      </c>
      <c r="E1509" s="29" t="s">
        <v>1916</v>
      </c>
      <c r="F1509" s="29" t="s">
        <v>144</v>
      </c>
      <c r="G1509" s="36">
        <v>4</v>
      </c>
      <c r="H1509" s="36">
        <v>1</v>
      </c>
      <c r="I1509" s="36">
        <v>0</v>
      </c>
    </row>
    <row r="1510" spans="1:9">
      <c r="A1510" s="32">
        <v>2015</v>
      </c>
      <c r="B1510" s="38" t="s">
        <v>3386</v>
      </c>
      <c r="C1510" s="37" t="s">
        <v>644</v>
      </c>
      <c r="D1510" s="29" t="s">
        <v>2498</v>
      </c>
      <c r="E1510" s="29" t="s">
        <v>1916</v>
      </c>
      <c r="F1510" s="29" t="s">
        <v>225</v>
      </c>
      <c r="G1510" s="36">
        <v>7</v>
      </c>
      <c r="H1510" s="36">
        <v>6</v>
      </c>
      <c r="I1510" s="36">
        <v>6</v>
      </c>
    </row>
    <row r="1511" spans="1:9">
      <c r="A1511" s="32">
        <v>2015</v>
      </c>
      <c r="B1511" s="38" t="s">
        <v>3386</v>
      </c>
      <c r="C1511" s="37" t="s">
        <v>644</v>
      </c>
      <c r="D1511" s="29" t="s">
        <v>2498</v>
      </c>
      <c r="E1511" s="29" t="s">
        <v>1916</v>
      </c>
      <c r="F1511" s="29" t="s">
        <v>226</v>
      </c>
      <c r="G1511" s="36">
        <v>18</v>
      </c>
      <c r="H1511" s="36">
        <v>18</v>
      </c>
      <c r="I1511" s="36">
        <v>17</v>
      </c>
    </row>
    <row r="1512" spans="1:9">
      <c r="A1512" s="32">
        <v>2015</v>
      </c>
      <c r="B1512" s="38" t="s">
        <v>3386</v>
      </c>
      <c r="C1512" s="37" t="s">
        <v>644</v>
      </c>
      <c r="D1512" s="29" t="s">
        <v>2498</v>
      </c>
      <c r="E1512" s="29" t="s">
        <v>1916</v>
      </c>
      <c r="F1512" s="29" t="s">
        <v>133</v>
      </c>
      <c r="G1512" s="36">
        <v>26</v>
      </c>
      <c r="H1512" s="36">
        <v>25</v>
      </c>
      <c r="I1512" s="36">
        <v>24</v>
      </c>
    </row>
    <row r="1513" spans="1:9">
      <c r="A1513" s="32">
        <v>2015</v>
      </c>
      <c r="B1513" s="38" t="s">
        <v>3386</v>
      </c>
      <c r="C1513" s="37" t="s">
        <v>644</v>
      </c>
      <c r="D1513" s="29" t="s">
        <v>2498</v>
      </c>
      <c r="E1513" s="29" t="s">
        <v>1916</v>
      </c>
      <c r="F1513" s="29" t="s">
        <v>135</v>
      </c>
      <c r="G1513" s="36">
        <v>23</v>
      </c>
      <c r="H1513" s="36">
        <v>21</v>
      </c>
      <c r="I1513" s="36">
        <v>19</v>
      </c>
    </row>
    <row r="1514" spans="1:9">
      <c r="A1514" s="32">
        <v>2015</v>
      </c>
      <c r="B1514" s="38" t="s">
        <v>3386</v>
      </c>
      <c r="C1514" s="37" t="s">
        <v>644</v>
      </c>
      <c r="D1514" s="29" t="s">
        <v>2498</v>
      </c>
      <c r="E1514" s="29" t="s">
        <v>1916</v>
      </c>
      <c r="F1514" s="29" t="s">
        <v>4325</v>
      </c>
      <c r="G1514" s="36">
        <v>3</v>
      </c>
      <c r="H1514" s="36">
        <v>3</v>
      </c>
      <c r="I1514" s="36">
        <v>1</v>
      </c>
    </row>
    <row r="1515" spans="1:9">
      <c r="A1515" s="32">
        <v>2015</v>
      </c>
      <c r="B1515" s="38" t="s">
        <v>3386</v>
      </c>
      <c r="C1515" s="37" t="s">
        <v>644</v>
      </c>
      <c r="D1515" s="29" t="s">
        <v>2498</v>
      </c>
      <c r="E1515" s="29" t="s">
        <v>1916</v>
      </c>
      <c r="F1515" s="29" t="s">
        <v>227</v>
      </c>
      <c r="G1515" s="36">
        <v>14</v>
      </c>
      <c r="H1515" s="36">
        <v>14</v>
      </c>
      <c r="I1515" s="36">
        <v>14</v>
      </c>
    </row>
    <row r="1516" spans="1:9">
      <c r="A1516" s="32">
        <v>2015</v>
      </c>
      <c r="B1516" s="38" t="s">
        <v>3386</v>
      </c>
      <c r="C1516" s="37" t="s">
        <v>644</v>
      </c>
      <c r="D1516" s="29" t="s">
        <v>2498</v>
      </c>
      <c r="E1516" s="29" t="s">
        <v>1916</v>
      </c>
      <c r="F1516" s="29" t="s">
        <v>140</v>
      </c>
      <c r="G1516" s="36">
        <v>17</v>
      </c>
      <c r="H1516" s="36">
        <v>14</v>
      </c>
      <c r="I1516" s="36">
        <v>14</v>
      </c>
    </row>
    <row r="1517" spans="1:9">
      <c r="A1517" s="32">
        <v>2015</v>
      </c>
      <c r="B1517" s="38" t="s">
        <v>3386</v>
      </c>
      <c r="C1517" s="37" t="s">
        <v>644</v>
      </c>
      <c r="D1517" s="29" t="s">
        <v>3385</v>
      </c>
      <c r="E1517" s="29" t="s">
        <v>1916</v>
      </c>
      <c r="F1517" s="29" t="s">
        <v>51</v>
      </c>
      <c r="G1517" s="36">
        <v>1</v>
      </c>
      <c r="H1517" s="36">
        <v>0</v>
      </c>
      <c r="I1517" s="36">
        <v>0</v>
      </c>
    </row>
    <row r="1518" spans="1:9">
      <c r="A1518" s="32">
        <v>2015</v>
      </c>
      <c r="B1518" s="29" t="s">
        <v>3387</v>
      </c>
      <c r="C1518" s="37" t="s">
        <v>644</v>
      </c>
      <c r="D1518" s="29" t="s">
        <v>3385</v>
      </c>
      <c r="E1518" s="29" t="s">
        <v>234</v>
      </c>
      <c r="F1518" s="29" t="s">
        <v>1948</v>
      </c>
      <c r="G1518" s="36">
        <v>306</v>
      </c>
      <c r="H1518" s="36">
        <v>110</v>
      </c>
      <c r="I1518" s="36">
        <v>74</v>
      </c>
    </row>
    <row r="1519" spans="1:9">
      <c r="A1519" s="32">
        <v>2015</v>
      </c>
      <c r="B1519" s="29" t="s">
        <v>3387</v>
      </c>
      <c r="C1519" s="37" t="s">
        <v>644</v>
      </c>
      <c r="D1519" s="29" t="s">
        <v>2496</v>
      </c>
      <c r="E1519" s="29" t="s">
        <v>234</v>
      </c>
      <c r="F1519" s="29" t="s">
        <v>1919</v>
      </c>
      <c r="G1519" s="36">
        <v>225</v>
      </c>
      <c r="H1519" s="36">
        <v>145</v>
      </c>
      <c r="I1519" s="36">
        <v>117</v>
      </c>
    </row>
    <row r="1520" spans="1:9">
      <c r="A1520" s="32">
        <v>2015</v>
      </c>
      <c r="B1520" s="29" t="s">
        <v>3387</v>
      </c>
      <c r="C1520" s="37" t="s">
        <v>644</v>
      </c>
      <c r="D1520" s="29" t="s">
        <v>2496</v>
      </c>
      <c r="E1520" s="29" t="s">
        <v>234</v>
      </c>
      <c r="F1520" s="29" t="s">
        <v>1926</v>
      </c>
      <c r="G1520" s="36">
        <v>30</v>
      </c>
      <c r="H1520" s="36">
        <v>22</v>
      </c>
      <c r="I1520" s="36">
        <v>19</v>
      </c>
    </row>
    <row r="1521" spans="1:9">
      <c r="A1521" s="32">
        <v>2015</v>
      </c>
      <c r="B1521" s="29" t="s">
        <v>3387</v>
      </c>
      <c r="C1521" s="37" t="s">
        <v>644</v>
      </c>
      <c r="D1521" s="29" t="s">
        <v>2496</v>
      </c>
      <c r="E1521" s="29" t="s">
        <v>234</v>
      </c>
      <c r="F1521" s="29" t="s">
        <v>1930</v>
      </c>
      <c r="G1521" s="36">
        <v>61</v>
      </c>
      <c r="H1521" s="36">
        <v>50</v>
      </c>
      <c r="I1521" s="36">
        <v>39</v>
      </c>
    </row>
    <row r="1522" spans="1:9">
      <c r="A1522" s="32">
        <v>2015</v>
      </c>
      <c r="B1522" s="29" t="s">
        <v>3387</v>
      </c>
      <c r="C1522" s="37" t="s">
        <v>644</v>
      </c>
      <c r="D1522" s="29" t="s">
        <v>2496</v>
      </c>
      <c r="E1522" s="29" t="s">
        <v>234</v>
      </c>
      <c r="F1522" s="29" t="s">
        <v>1962</v>
      </c>
      <c r="G1522" s="36">
        <v>173</v>
      </c>
      <c r="H1522" s="36">
        <v>76</v>
      </c>
      <c r="I1522" s="36">
        <v>65</v>
      </c>
    </row>
    <row r="1523" spans="1:9">
      <c r="A1523" s="32">
        <v>2015</v>
      </c>
      <c r="B1523" s="29" t="s">
        <v>3387</v>
      </c>
      <c r="C1523" s="37" t="s">
        <v>644</v>
      </c>
      <c r="D1523" s="29" t="s">
        <v>2496</v>
      </c>
      <c r="E1523" s="29" t="s">
        <v>1916</v>
      </c>
      <c r="F1523" s="29" t="s">
        <v>203</v>
      </c>
      <c r="G1523" s="36">
        <v>39</v>
      </c>
      <c r="H1523" s="36">
        <v>36</v>
      </c>
      <c r="I1523" s="36">
        <v>29</v>
      </c>
    </row>
    <row r="1524" spans="1:9">
      <c r="A1524" s="32">
        <v>2015</v>
      </c>
      <c r="B1524" s="29" t="s">
        <v>3387</v>
      </c>
      <c r="C1524" s="37" t="s">
        <v>644</v>
      </c>
      <c r="D1524" s="29" t="s">
        <v>2496</v>
      </c>
      <c r="E1524" s="29" t="s">
        <v>1916</v>
      </c>
      <c r="F1524" s="29" t="s">
        <v>206</v>
      </c>
      <c r="G1524" s="36">
        <v>27</v>
      </c>
      <c r="H1524" s="36">
        <v>26</v>
      </c>
      <c r="I1524" s="36">
        <v>25</v>
      </c>
    </row>
    <row r="1525" spans="1:9">
      <c r="A1525" s="32">
        <v>2015</v>
      </c>
      <c r="B1525" s="29" t="s">
        <v>3387</v>
      </c>
      <c r="C1525" s="37" t="s">
        <v>644</v>
      </c>
      <c r="D1525" s="29" t="s">
        <v>2496</v>
      </c>
      <c r="E1525" s="29" t="s">
        <v>1916</v>
      </c>
      <c r="F1525" s="29" t="s">
        <v>1912</v>
      </c>
      <c r="G1525" s="36">
        <v>13</v>
      </c>
      <c r="H1525" s="36">
        <v>12</v>
      </c>
      <c r="I1525" s="36">
        <v>8</v>
      </c>
    </row>
    <row r="1526" spans="1:9">
      <c r="A1526" s="32">
        <v>2015</v>
      </c>
      <c r="B1526" s="29" t="s">
        <v>3387</v>
      </c>
      <c r="C1526" s="37" t="s">
        <v>644</v>
      </c>
      <c r="D1526" s="29" t="s">
        <v>2496</v>
      </c>
      <c r="E1526" s="29" t="s">
        <v>1916</v>
      </c>
      <c r="F1526" s="29" t="s">
        <v>204</v>
      </c>
      <c r="G1526" s="36">
        <v>28</v>
      </c>
      <c r="H1526" s="36">
        <v>20</v>
      </c>
      <c r="I1526" s="36">
        <v>10</v>
      </c>
    </row>
    <row r="1527" spans="1:9">
      <c r="A1527" s="32">
        <v>2015</v>
      </c>
      <c r="B1527" s="29" t="s">
        <v>3387</v>
      </c>
      <c r="C1527" s="37" t="s">
        <v>644</v>
      </c>
      <c r="D1527" s="29" t="s">
        <v>2496</v>
      </c>
      <c r="E1527" s="29" t="s">
        <v>1916</v>
      </c>
      <c r="F1527" s="29" t="s">
        <v>207</v>
      </c>
      <c r="G1527" s="36">
        <v>20</v>
      </c>
      <c r="H1527" s="36">
        <v>13</v>
      </c>
      <c r="I1527" s="36">
        <v>12</v>
      </c>
    </row>
    <row r="1528" spans="1:9">
      <c r="A1528" s="32">
        <v>2015</v>
      </c>
      <c r="B1528" s="29" t="s">
        <v>3387</v>
      </c>
      <c r="C1528" s="37" t="s">
        <v>644</v>
      </c>
      <c r="D1528" s="29" t="s">
        <v>2496</v>
      </c>
      <c r="E1528" s="29" t="s">
        <v>1916</v>
      </c>
      <c r="F1528" s="29" t="s">
        <v>205</v>
      </c>
      <c r="G1528" s="36">
        <v>47</v>
      </c>
      <c r="H1528" s="36">
        <v>40</v>
      </c>
      <c r="I1528" s="36">
        <v>34</v>
      </c>
    </row>
    <row r="1529" spans="1:9">
      <c r="A1529" s="32">
        <v>2015</v>
      </c>
      <c r="B1529" s="29" t="s">
        <v>3387</v>
      </c>
      <c r="C1529" s="37" t="s">
        <v>644</v>
      </c>
      <c r="D1529" s="29" t="s">
        <v>2496</v>
      </c>
      <c r="E1529" s="29" t="s">
        <v>1916</v>
      </c>
      <c r="F1529" s="29" t="s">
        <v>208</v>
      </c>
      <c r="G1529" s="36">
        <v>13</v>
      </c>
      <c r="H1529" s="36">
        <v>13</v>
      </c>
      <c r="I1529" s="36">
        <v>8</v>
      </c>
    </row>
    <row r="1530" spans="1:9">
      <c r="A1530" s="32">
        <v>2015</v>
      </c>
      <c r="B1530" s="29" t="s">
        <v>3387</v>
      </c>
      <c r="C1530" s="37" t="s">
        <v>644</v>
      </c>
      <c r="D1530" s="29" t="s">
        <v>2496</v>
      </c>
      <c r="E1530" s="29" t="s">
        <v>1916</v>
      </c>
      <c r="F1530" s="29" t="s">
        <v>47</v>
      </c>
      <c r="G1530" s="36">
        <v>17</v>
      </c>
      <c r="H1530" s="36">
        <v>17</v>
      </c>
      <c r="I1530" s="36">
        <v>13</v>
      </c>
    </row>
    <row r="1531" spans="1:9">
      <c r="A1531" s="32">
        <v>2015</v>
      </c>
      <c r="B1531" s="29" t="s">
        <v>3387</v>
      </c>
      <c r="C1531" s="37" t="s">
        <v>644</v>
      </c>
      <c r="D1531" s="29" t="s">
        <v>2496</v>
      </c>
      <c r="E1531" s="29" t="s">
        <v>1916</v>
      </c>
      <c r="F1531" s="29" t="s">
        <v>2477</v>
      </c>
      <c r="G1531" s="36">
        <v>45</v>
      </c>
      <c r="H1531" s="36">
        <v>31</v>
      </c>
      <c r="I1531" s="36">
        <v>26</v>
      </c>
    </row>
    <row r="1532" spans="1:9">
      <c r="A1532" s="32">
        <v>2015</v>
      </c>
      <c r="B1532" s="29" t="s">
        <v>3387</v>
      </c>
      <c r="C1532" s="37" t="s">
        <v>644</v>
      </c>
      <c r="D1532" s="29" t="s">
        <v>2496</v>
      </c>
      <c r="E1532" s="29" t="s">
        <v>1916</v>
      </c>
      <c r="F1532" s="29" t="s">
        <v>2479</v>
      </c>
      <c r="G1532" s="36">
        <v>29</v>
      </c>
      <c r="H1532" s="36">
        <v>26</v>
      </c>
      <c r="I1532" s="36">
        <v>21</v>
      </c>
    </row>
    <row r="1533" spans="1:9">
      <c r="A1533" s="32">
        <v>2015</v>
      </c>
      <c r="B1533" s="29" t="s">
        <v>3387</v>
      </c>
      <c r="C1533" s="37" t="s">
        <v>644</v>
      </c>
      <c r="D1533" s="29" t="s">
        <v>2496</v>
      </c>
      <c r="E1533" s="29" t="s">
        <v>1916</v>
      </c>
      <c r="F1533" s="29" t="s">
        <v>1187</v>
      </c>
      <c r="G1533" s="36">
        <v>12</v>
      </c>
      <c r="H1533" s="36">
        <v>9</v>
      </c>
      <c r="I1533" s="36">
        <v>6</v>
      </c>
    </row>
    <row r="1534" spans="1:9">
      <c r="A1534" s="32">
        <v>2015</v>
      </c>
      <c r="B1534" s="29" t="s">
        <v>3387</v>
      </c>
      <c r="C1534" s="37" t="s">
        <v>644</v>
      </c>
      <c r="D1534" s="29" t="s">
        <v>2496</v>
      </c>
      <c r="E1534" s="29" t="s">
        <v>1916</v>
      </c>
      <c r="F1534" s="29" t="s">
        <v>1188</v>
      </c>
      <c r="G1534" s="36">
        <v>18</v>
      </c>
      <c r="H1534" s="36">
        <v>17</v>
      </c>
      <c r="I1534" s="36">
        <v>13</v>
      </c>
    </row>
    <row r="1535" spans="1:9">
      <c r="A1535" s="32">
        <v>2015</v>
      </c>
      <c r="B1535" s="29" t="s">
        <v>3387</v>
      </c>
      <c r="C1535" s="37" t="s">
        <v>644</v>
      </c>
      <c r="D1535" s="29" t="s">
        <v>2691</v>
      </c>
      <c r="E1535" s="29" t="s">
        <v>234</v>
      </c>
      <c r="F1535" s="29" t="s">
        <v>700</v>
      </c>
      <c r="G1535" s="36">
        <v>84</v>
      </c>
      <c r="H1535" s="36">
        <v>63</v>
      </c>
      <c r="I1535" s="36">
        <v>48</v>
      </c>
    </row>
    <row r="1536" spans="1:9">
      <c r="A1536" s="32">
        <v>2015</v>
      </c>
      <c r="B1536" s="29" t="s">
        <v>3387</v>
      </c>
      <c r="C1536" s="37" t="s">
        <v>644</v>
      </c>
      <c r="D1536" s="29" t="s">
        <v>2691</v>
      </c>
      <c r="E1536" s="29" t="s">
        <v>234</v>
      </c>
      <c r="F1536" s="29" t="s">
        <v>1921</v>
      </c>
      <c r="G1536" s="36">
        <v>31</v>
      </c>
      <c r="H1536" s="36">
        <v>26</v>
      </c>
      <c r="I1536" s="36">
        <v>26</v>
      </c>
    </row>
    <row r="1537" spans="1:9">
      <c r="A1537" s="32">
        <v>2015</v>
      </c>
      <c r="B1537" s="29" t="s">
        <v>3387</v>
      </c>
      <c r="C1537" s="37" t="s">
        <v>644</v>
      </c>
      <c r="D1537" s="29" t="s">
        <v>2691</v>
      </c>
      <c r="E1537" s="29" t="s">
        <v>234</v>
      </c>
      <c r="F1537" s="29" t="s">
        <v>1924</v>
      </c>
      <c r="G1537" s="36">
        <v>43</v>
      </c>
      <c r="H1537" s="36">
        <v>40</v>
      </c>
      <c r="I1537" s="36">
        <v>39</v>
      </c>
    </row>
    <row r="1538" spans="1:9">
      <c r="A1538" s="32">
        <v>2015</v>
      </c>
      <c r="B1538" s="29" t="s">
        <v>3387</v>
      </c>
      <c r="C1538" s="37" t="s">
        <v>644</v>
      </c>
      <c r="D1538" s="29" t="s">
        <v>2691</v>
      </c>
      <c r="E1538" s="29" t="s">
        <v>234</v>
      </c>
      <c r="F1538" s="29" t="s">
        <v>1956</v>
      </c>
      <c r="G1538" s="36">
        <v>49</v>
      </c>
      <c r="H1538" s="36">
        <v>41</v>
      </c>
      <c r="I1538" s="36">
        <v>36</v>
      </c>
    </row>
    <row r="1539" spans="1:9">
      <c r="A1539" s="32">
        <v>2015</v>
      </c>
      <c r="B1539" s="29" t="s">
        <v>3387</v>
      </c>
      <c r="C1539" s="37" t="s">
        <v>644</v>
      </c>
      <c r="D1539" s="29" t="s">
        <v>2691</v>
      </c>
      <c r="E1539" s="29" t="s">
        <v>234</v>
      </c>
      <c r="F1539" s="29" t="s">
        <v>1927</v>
      </c>
      <c r="G1539" s="36">
        <v>151</v>
      </c>
      <c r="H1539" s="36">
        <v>109</v>
      </c>
      <c r="I1539" s="36">
        <v>89</v>
      </c>
    </row>
    <row r="1540" spans="1:9">
      <c r="A1540" s="32">
        <v>2015</v>
      </c>
      <c r="B1540" s="29" t="s">
        <v>3387</v>
      </c>
      <c r="C1540" s="37" t="s">
        <v>644</v>
      </c>
      <c r="D1540" s="29" t="s">
        <v>2691</v>
      </c>
      <c r="E1540" s="29" t="s">
        <v>234</v>
      </c>
      <c r="F1540" s="29" t="s">
        <v>1960</v>
      </c>
      <c r="G1540" s="36">
        <v>63</v>
      </c>
      <c r="H1540" s="36">
        <v>55</v>
      </c>
      <c r="I1540" s="36">
        <v>45</v>
      </c>
    </row>
    <row r="1541" spans="1:9">
      <c r="A1541" s="32">
        <v>2015</v>
      </c>
      <c r="B1541" s="29" t="s">
        <v>3387</v>
      </c>
      <c r="C1541" s="37" t="s">
        <v>644</v>
      </c>
      <c r="D1541" s="29" t="s">
        <v>2691</v>
      </c>
      <c r="E1541" s="29" t="s">
        <v>234</v>
      </c>
      <c r="F1541" s="29" t="s">
        <v>1934</v>
      </c>
      <c r="G1541" s="36">
        <v>8</v>
      </c>
      <c r="H1541" s="36">
        <v>7</v>
      </c>
      <c r="I1541" s="36">
        <v>7</v>
      </c>
    </row>
    <row r="1542" spans="1:9">
      <c r="A1542" s="32">
        <v>2015</v>
      </c>
      <c r="B1542" s="29" t="s">
        <v>3387</v>
      </c>
      <c r="C1542" s="37" t="s">
        <v>644</v>
      </c>
      <c r="D1542" s="29" t="s">
        <v>2691</v>
      </c>
      <c r="E1542" s="29" t="s">
        <v>234</v>
      </c>
      <c r="F1542" s="29" t="s">
        <v>730</v>
      </c>
      <c r="G1542" s="36">
        <v>114</v>
      </c>
      <c r="H1542" s="36">
        <v>86</v>
      </c>
      <c r="I1542" s="36">
        <v>68</v>
      </c>
    </row>
    <row r="1543" spans="1:9">
      <c r="A1543" s="32">
        <v>2015</v>
      </c>
      <c r="B1543" s="29" t="s">
        <v>3387</v>
      </c>
      <c r="C1543" s="37" t="s">
        <v>644</v>
      </c>
      <c r="D1543" s="29" t="s">
        <v>2691</v>
      </c>
      <c r="E1543" s="29" t="s">
        <v>1916</v>
      </c>
      <c r="F1543" s="29" t="s">
        <v>215</v>
      </c>
      <c r="G1543" s="36">
        <v>40</v>
      </c>
      <c r="H1543" s="36">
        <v>37</v>
      </c>
      <c r="I1543" s="36">
        <v>29</v>
      </c>
    </row>
    <row r="1544" spans="1:9">
      <c r="A1544" s="32">
        <v>2015</v>
      </c>
      <c r="B1544" s="29" t="s">
        <v>3387</v>
      </c>
      <c r="C1544" s="37" t="s">
        <v>644</v>
      </c>
      <c r="D1544" s="29" t="s">
        <v>2691</v>
      </c>
      <c r="E1544" s="29" t="s">
        <v>1916</v>
      </c>
      <c r="F1544" s="29" t="s">
        <v>55</v>
      </c>
      <c r="G1544" s="36">
        <v>27</v>
      </c>
      <c r="H1544" s="36">
        <v>25</v>
      </c>
      <c r="I1544" s="36">
        <v>21</v>
      </c>
    </row>
    <row r="1545" spans="1:9">
      <c r="A1545" s="32">
        <v>2015</v>
      </c>
      <c r="B1545" s="29" t="s">
        <v>3387</v>
      </c>
      <c r="C1545" s="37" t="s">
        <v>644</v>
      </c>
      <c r="D1545" s="29" t="s">
        <v>2691</v>
      </c>
      <c r="E1545" s="29" t="s">
        <v>1916</v>
      </c>
      <c r="F1545" s="29" t="s">
        <v>218</v>
      </c>
      <c r="G1545" s="36">
        <v>16</v>
      </c>
      <c r="H1545" s="36">
        <v>16</v>
      </c>
      <c r="I1545" s="36">
        <v>16</v>
      </c>
    </row>
    <row r="1546" spans="1:9">
      <c r="A1546" s="32">
        <v>2015</v>
      </c>
      <c r="B1546" s="29" t="s">
        <v>3387</v>
      </c>
      <c r="C1546" s="37" t="s">
        <v>644</v>
      </c>
      <c r="D1546" s="29" t="s">
        <v>2691</v>
      </c>
      <c r="E1546" s="29" t="s">
        <v>1916</v>
      </c>
      <c r="F1546" s="29" t="s">
        <v>216</v>
      </c>
      <c r="G1546" s="36">
        <v>24</v>
      </c>
      <c r="H1546" s="36">
        <v>21</v>
      </c>
      <c r="I1546" s="36">
        <v>20</v>
      </c>
    </row>
    <row r="1547" spans="1:9">
      <c r="A1547" s="32">
        <v>2015</v>
      </c>
      <c r="B1547" s="29" t="s">
        <v>3387</v>
      </c>
      <c r="C1547" s="37" t="s">
        <v>644</v>
      </c>
      <c r="D1547" s="29" t="s">
        <v>2691</v>
      </c>
      <c r="E1547" s="29" t="s">
        <v>1916</v>
      </c>
      <c r="F1547" s="29" t="s">
        <v>217</v>
      </c>
      <c r="G1547" s="36">
        <v>50</v>
      </c>
      <c r="H1547" s="36">
        <v>38</v>
      </c>
      <c r="I1547" s="36">
        <v>26</v>
      </c>
    </row>
    <row r="1548" spans="1:9">
      <c r="A1548" s="32">
        <v>2015</v>
      </c>
      <c r="B1548" s="29" t="s">
        <v>3387</v>
      </c>
      <c r="C1548" s="37" t="s">
        <v>644</v>
      </c>
      <c r="D1548" s="29" t="s">
        <v>2691</v>
      </c>
      <c r="E1548" s="29" t="s">
        <v>1916</v>
      </c>
      <c r="F1548" s="29" t="s">
        <v>1914</v>
      </c>
      <c r="G1548" s="36">
        <v>20</v>
      </c>
      <c r="H1548" s="36">
        <v>20</v>
      </c>
      <c r="I1548" s="36">
        <v>13</v>
      </c>
    </row>
    <row r="1549" spans="1:9">
      <c r="A1549" s="32">
        <v>2015</v>
      </c>
      <c r="B1549" s="29" t="s">
        <v>3387</v>
      </c>
      <c r="C1549" s="37" t="s">
        <v>644</v>
      </c>
      <c r="D1549" s="29" t="s">
        <v>2691</v>
      </c>
      <c r="E1549" s="29" t="s">
        <v>1916</v>
      </c>
      <c r="F1549" s="29" t="s">
        <v>220</v>
      </c>
      <c r="G1549" s="36">
        <v>45</v>
      </c>
      <c r="H1549" s="36">
        <v>32</v>
      </c>
      <c r="I1549" s="36">
        <v>28</v>
      </c>
    </row>
    <row r="1550" spans="1:9">
      <c r="A1550" s="32">
        <v>2015</v>
      </c>
      <c r="B1550" s="29" t="s">
        <v>3387</v>
      </c>
      <c r="C1550" s="37" t="s">
        <v>644</v>
      </c>
      <c r="D1550" s="29" t="s">
        <v>2691</v>
      </c>
      <c r="E1550" s="29" t="s">
        <v>1916</v>
      </c>
      <c r="F1550" s="29" t="s">
        <v>222</v>
      </c>
      <c r="G1550" s="36">
        <v>14</v>
      </c>
      <c r="H1550" s="36">
        <v>13</v>
      </c>
      <c r="I1550" s="36">
        <v>12</v>
      </c>
    </row>
    <row r="1551" spans="1:9">
      <c r="A1551" s="32">
        <v>2015</v>
      </c>
      <c r="B1551" s="29" t="s">
        <v>3387</v>
      </c>
      <c r="C1551" s="37" t="s">
        <v>644</v>
      </c>
      <c r="D1551" s="29" t="s">
        <v>2498</v>
      </c>
      <c r="E1551" s="29" t="s">
        <v>234</v>
      </c>
      <c r="F1551" s="29" t="s">
        <v>1923</v>
      </c>
      <c r="G1551" s="36">
        <v>29</v>
      </c>
      <c r="H1551" s="36">
        <v>18</v>
      </c>
      <c r="I1551" s="36">
        <v>15</v>
      </c>
    </row>
    <row r="1552" spans="1:9">
      <c r="A1552" s="32">
        <v>2015</v>
      </c>
      <c r="B1552" s="29" t="s">
        <v>3387</v>
      </c>
      <c r="C1552" s="37" t="s">
        <v>644</v>
      </c>
      <c r="D1552" s="29" t="s">
        <v>2498</v>
      </c>
      <c r="E1552" s="29" t="s">
        <v>234</v>
      </c>
      <c r="F1552" s="29" t="s">
        <v>1958</v>
      </c>
      <c r="G1552" s="36">
        <v>125</v>
      </c>
      <c r="H1552" s="36">
        <v>90</v>
      </c>
      <c r="I1552" s="36">
        <v>77</v>
      </c>
    </row>
    <row r="1553" spans="1:9">
      <c r="A1553" s="32">
        <v>2015</v>
      </c>
      <c r="B1553" s="29" t="s">
        <v>3387</v>
      </c>
      <c r="C1553" s="37" t="s">
        <v>644</v>
      </c>
      <c r="D1553" s="29" t="s">
        <v>2498</v>
      </c>
      <c r="E1553" s="29" t="s">
        <v>234</v>
      </c>
      <c r="F1553" s="29" t="s">
        <v>1936</v>
      </c>
      <c r="G1553" s="36">
        <v>32</v>
      </c>
      <c r="H1553" s="36">
        <v>29</v>
      </c>
      <c r="I1553" s="36">
        <v>21</v>
      </c>
    </row>
    <row r="1554" spans="1:9">
      <c r="A1554" s="32">
        <v>2015</v>
      </c>
      <c r="B1554" s="29" t="s">
        <v>3387</v>
      </c>
      <c r="C1554" s="37" t="s">
        <v>644</v>
      </c>
      <c r="D1554" s="29" t="s">
        <v>2498</v>
      </c>
      <c r="E1554" s="29" t="s">
        <v>234</v>
      </c>
      <c r="F1554" s="29" t="s">
        <v>1937</v>
      </c>
      <c r="G1554" s="36">
        <v>32</v>
      </c>
      <c r="H1554" s="36">
        <v>30</v>
      </c>
      <c r="I1554" s="36">
        <v>26</v>
      </c>
    </row>
    <row r="1555" spans="1:9">
      <c r="A1555" s="32">
        <v>2015</v>
      </c>
      <c r="B1555" s="29" t="s">
        <v>3387</v>
      </c>
      <c r="C1555" s="37" t="s">
        <v>644</v>
      </c>
      <c r="D1555" s="29" t="s">
        <v>2498</v>
      </c>
      <c r="E1555" s="29" t="s">
        <v>234</v>
      </c>
      <c r="F1555" s="29" t="s">
        <v>1938</v>
      </c>
      <c r="G1555" s="36">
        <v>122</v>
      </c>
      <c r="H1555" s="36">
        <v>93</v>
      </c>
      <c r="I1555" s="36">
        <v>73</v>
      </c>
    </row>
    <row r="1556" spans="1:9">
      <c r="A1556" s="32">
        <v>2015</v>
      </c>
      <c r="B1556" s="29" t="s">
        <v>3387</v>
      </c>
      <c r="C1556" s="37" t="s">
        <v>644</v>
      </c>
      <c r="D1556" s="29" t="s">
        <v>2498</v>
      </c>
      <c r="E1556" s="29" t="s">
        <v>234</v>
      </c>
      <c r="F1556" s="29" t="s">
        <v>1959</v>
      </c>
      <c r="G1556" s="36">
        <v>9</v>
      </c>
      <c r="H1556" s="36">
        <v>8</v>
      </c>
      <c r="I1556" s="36">
        <v>5</v>
      </c>
    </row>
    <row r="1557" spans="1:9">
      <c r="A1557" s="32">
        <v>2015</v>
      </c>
      <c r="B1557" s="29" t="s">
        <v>3387</v>
      </c>
      <c r="C1557" s="37" t="s">
        <v>644</v>
      </c>
      <c r="D1557" s="29" t="s">
        <v>2498</v>
      </c>
      <c r="E1557" s="29" t="s">
        <v>1916</v>
      </c>
      <c r="F1557" s="29" t="s">
        <v>144</v>
      </c>
      <c r="G1557" s="36">
        <v>5</v>
      </c>
      <c r="H1557" s="36">
        <v>3</v>
      </c>
      <c r="I1557" s="36">
        <v>3</v>
      </c>
    </row>
    <row r="1558" spans="1:9">
      <c r="A1558" s="32">
        <v>2015</v>
      </c>
      <c r="B1558" s="29" t="s">
        <v>3387</v>
      </c>
      <c r="C1558" s="37" t="s">
        <v>644</v>
      </c>
      <c r="D1558" s="29" t="s">
        <v>2498</v>
      </c>
      <c r="E1558" s="29" t="s">
        <v>1916</v>
      </c>
      <c r="F1558" s="29" t="s">
        <v>225</v>
      </c>
      <c r="G1558" s="36">
        <v>3</v>
      </c>
      <c r="H1558" s="36">
        <v>3</v>
      </c>
      <c r="I1558" s="36">
        <v>0</v>
      </c>
    </row>
    <row r="1559" spans="1:9">
      <c r="A1559" s="32">
        <v>2015</v>
      </c>
      <c r="B1559" s="29" t="s">
        <v>3387</v>
      </c>
      <c r="C1559" s="37" t="s">
        <v>644</v>
      </c>
      <c r="D1559" s="29" t="s">
        <v>2498</v>
      </c>
      <c r="E1559" s="29" t="s">
        <v>1916</v>
      </c>
      <c r="F1559" s="29" t="s">
        <v>226</v>
      </c>
      <c r="G1559" s="36">
        <v>11</v>
      </c>
      <c r="H1559" s="36">
        <v>11</v>
      </c>
      <c r="I1559" s="36">
        <v>10</v>
      </c>
    </row>
    <row r="1560" spans="1:9">
      <c r="A1560" s="32">
        <v>2015</v>
      </c>
      <c r="B1560" s="29" t="s">
        <v>3387</v>
      </c>
      <c r="C1560" s="37" t="s">
        <v>644</v>
      </c>
      <c r="D1560" s="29" t="s">
        <v>2498</v>
      </c>
      <c r="E1560" s="29" t="s">
        <v>1916</v>
      </c>
      <c r="F1560" s="29" t="s">
        <v>133</v>
      </c>
      <c r="G1560" s="36">
        <v>25</v>
      </c>
      <c r="H1560" s="36">
        <v>22</v>
      </c>
      <c r="I1560" s="36">
        <v>20</v>
      </c>
    </row>
    <row r="1561" spans="1:9">
      <c r="A1561" s="32">
        <v>2015</v>
      </c>
      <c r="B1561" s="29" t="s">
        <v>3387</v>
      </c>
      <c r="C1561" s="37" t="s">
        <v>644</v>
      </c>
      <c r="D1561" s="29" t="s">
        <v>2498</v>
      </c>
      <c r="E1561" s="29" t="s">
        <v>1916</v>
      </c>
      <c r="F1561" s="29" t="s">
        <v>135</v>
      </c>
      <c r="G1561" s="36">
        <v>20</v>
      </c>
      <c r="H1561" s="36">
        <v>19</v>
      </c>
      <c r="I1561" s="36">
        <v>18</v>
      </c>
    </row>
    <row r="1562" spans="1:9">
      <c r="A1562" s="32">
        <v>2015</v>
      </c>
      <c r="B1562" s="29" t="s">
        <v>3387</v>
      </c>
      <c r="C1562" s="37" t="s">
        <v>644</v>
      </c>
      <c r="D1562" s="29" t="s">
        <v>2498</v>
      </c>
      <c r="E1562" s="29" t="s">
        <v>1916</v>
      </c>
      <c r="F1562" s="29" t="s">
        <v>4325</v>
      </c>
      <c r="G1562" s="36">
        <v>4</v>
      </c>
      <c r="H1562" s="36">
        <v>4</v>
      </c>
      <c r="I1562" s="36">
        <v>4</v>
      </c>
    </row>
    <row r="1563" spans="1:9">
      <c r="A1563" s="32">
        <v>2015</v>
      </c>
      <c r="B1563" s="29" t="s">
        <v>3387</v>
      </c>
      <c r="C1563" s="37" t="s">
        <v>644</v>
      </c>
      <c r="D1563" s="29" t="s">
        <v>2498</v>
      </c>
      <c r="E1563" s="29" t="s">
        <v>1916</v>
      </c>
      <c r="F1563" s="29" t="s">
        <v>227</v>
      </c>
      <c r="G1563" s="36">
        <v>12</v>
      </c>
      <c r="H1563" s="36">
        <v>10</v>
      </c>
      <c r="I1563" s="36">
        <v>9</v>
      </c>
    </row>
    <row r="1564" spans="1:9">
      <c r="A1564" s="32">
        <v>2015</v>
      </c>
      <c r="B1564" s="29" t="s">
        <v>3387</v>
      </c>
      <c r="C1564" s="37" t="s">
        <v>644</v>
      </c>
      <c r="D1564" s="29" t="s">
        <v>2498</v>
      </c>
      <c r="E1564" s="29" t="s">
        <v>1916</v>
      </c>
      <c r="F1564" s="29" t="s">
        <v>140</v>
      </c>
      <c r="G1564" s="36">
        <v>12</v>
      </c>
      <c r="H1564" s="36">
        <v>6</v>
      </c>
      <c r="I1564" s="36">
        <v>6</v>
      </c>
    </row>
    <row r="1565" spans="1:9">
      <c r="A1565" s="32">
        <v>2015</v>
      </c>
      <c r="B1565" s="29" t="s">
        <v>3387</v>
      </c>
      <c r="C1565" s="37" t="s">
        <v>644</v>
      </c>
      <c r="D1565" s="29" t="s">
        <v>3385</v>
      </c>
      <c r="E1565" s="29" t="s">
        <v>1916</v>
      </c>
      <c r="F1565" s="29" t="s">
        <v>51</v>
      </c>
      <c r="G1565" s="36">
        <v>49</v>
      </c>
      <c r="H1565" s="36">
        <v>36</v>
      </c>
      <c r="I1565" s="36">
        <v>29</v>
      </c>
    </row>
    <row r="1566" spans="1:9">
      <c r="A1566" s="28">
        <v>2016</v>
      </c>
      <c r="B1566" s="38" t="s">
        <v>3386</v>
      </c>
      <c r="C1566" s="15" t="s">
        <v>2490</v>
      </c>
      <c r="D1566" s="29" t="s">
        <v>1988</v>
      </c>
      <c r="E1566" s="29" t="s">
        <v>234</v>
      </c>
      <c r="F1566" s="29" t="s">
        <v>700</v>
      </c>
      <c r="G1566" s="36">
        <v>665</v>
      </c>
      <c r="H1566" s="36">
        <v>188</v>
      </c>
      <c r="I1566" s="36">
        <v>121</v>
      </c>
    </row>
    <row r="1567" spans="1:9">
      <c r="A1567" s="28">
        <v>2016</v>
      </c>
      <c r="B1567" s="38" t="s">
        <v>3386</v>
      </c>
      <c r="C1567" s="15" t="s">
        <v>2490</v>
      </c>
      <c r="D1567" s="29" t="s">
        <v>1988</v>
      </c>
      <c r="E1567" s="29" t="s">
        <v>234</v>
      </c>
      <c r="F1567" s="29" t="s">
        <v>1928</v>
      </c>
      <c r="G1567" s="36">
        <v>252</v>
      </c>
      <c r="H1567" s="36">
        <v>185</v>
      </c>
      <c r="I1567" s="36">
        <v>122</v>
      </c>
    </row>
    <row r="1568" spans="1:9">
      <c r="A1568" s="28">
        <v>2016</v>
      </c>
      <c r="B1568" s="38" t="s">
        <v>3386</v>
      </c>
      <c r="C1568" s="15" t="s">
        <v>2490</v>
      </c>
      <c r="D1568" s="29" t="s">
        <v>1988</v>
      </c>
      <c r="E1568" s="29" t="s">
        <v>1916</v>
      </c>
      <c r="F1568" s="29" t="s">
        <v>9</v>
      </c>
      <c r="G1568" s="36">
        <v>7</v>
      </c>
      <c r="H1568" s="36">
        <v>7</v>
      </c>
      <c r="I1568" s="36">
        <v>6</v>
      </c>
    </row>
    <row r="1569" spans="1:9">
      <c r="A1569" s="28">
        <v>2016</v>
      </c>
      <c r="B1569" s="38" t="s">
        <v>3386</v>
      </c>
      <c r="C1569" s="15" t="s">
        <v>2490</v>
      </c>
      <c r="D1569" s="29" t="s">
        <v>1988</v>
      </c>
      <c r="E1569" s="29" t="s">
        <v>1916</v>
      </c>
      <c r="F1569" s="29" t="s">
        <v>11</v>
      </c>
      <c r="G1569" s="36">
        <v>29</v>
      </c>
      <c r="H1569" s="36">
        <v>20</v>
      </c>
      <c r="I1569" s="36">
        <v>16</v>
      </c>
    </row>
    <row r="1570" spans="1:9">
      <c r="A1570" s="28">
        <v>2016</v>
      </c>
      <c r="B1570" s="38" t="s">
        <v>3386</v>
      </c>
      <c r="C1570" s="15" t="s">
        <v>2490</v>
      </c>
      <c r="D1570" s="29" t="s">
        <v>698</v>
      </c>
      <c r="E1570" s="29" t="s">
        <v>234</v>
      </c>
      <c r="F1570" s="29" t="s">
        <v>1920</v>
      </c>
      <c r="G1570" s="36">
        <v>149</v>
      </c>
      <c r="H1570" s="36">
        <v>68</v>
      </c>
      <c r="I1570" s="36">
        <v>57</v>
      </c>
    </row>
    <row r="1571" spans="1:9">
      <c r="A1571" s="28">
        <v>2016</v>
      </c>
      <c r="B1571" s="38" t="s">
        <v>3386</v>
      </c>
      <c r="C1571" s="15" t="s">
        <v>2490</v>
      </c>
      <c r="D1571" s="29" t="s">
        <v>698</v>
      </c>
      <c r="E1571" s="29" t="s">
        <v>234</v>
      </c>
      <c r="F1571" s="29" t="s">
        <v>1921</v>
      </c>
      <c r="G1571" s="36">
        <v>196</v>
      </c>
      <c r="H1571" s="36">
        <v>109</v>
      </c>
      <c r="I1571" s="36">
        <v>79</v>
      </c>
    </row>
    <row r="1572" spans="1:9">
      <c r="A1572" s="28">
        <v>2016</v>
      </c>
      <c r="B1572" s="38" t="s">
        <v>3386</v>
      </c>
      <c r="C1572" s="15" t="s">
        <v>2490</v>
      </c>
      <c r="D1572" s="29" t="s">
        <v>698</v>
      </c>
      <c r="E1572" s="29" t="s">
        <v>234</v>
      </c>
      <c r="F1572" s="29" t="s">
        <v>1933</v>
      </c>
      <c r="G1572" s="36">
        <v>247</v>
      </c>
      <c r="H1572" s="36">
        <v>63</v>
      </c>
      <c r="I1572" s="36">
        <v>52</v>
      </c>
    </row>
    <row r="1573" spans="1:9">
      <c r="A1573" s="28">
        <v>2016</v>
      </c>
      <c r="B1573" s="38" t="s">
        <v>3386</v>
      </c>
      <c r="C1573" s="15" t="s">
        <v>2490</v>
      </c>
      <c r="D1573" s="29" t="s">
        <v>698</v>
      </c>
      <c r="E1573" s="29" t="s">
        <v>1916</v>
      </c>
      <c r="F1573" s="29" t="s">
        <v>17</v>
      </c>
      <c r="G1573" s="36">
        <v>17</v>
      </c>
      <c r="H1573" s="36">
        <v>16</v>
      </c>
      <c r="I1573" s="36">
        <v>13</v>
      </c>
    </row>
    <row r="1574" spans="1:9">
      <c r="A1574" s="28">
        <v>2016</v>
      </c>
      <c r="B1574" s="38" t="s">
        <v>3386</v>
      </c>
      <c r="C1574" s="15" t="s">
        <v>2490</v>
      </c>
      <c r="D1574" s="29" t="s">
        <v>1987</v>
      </c>
      <c r="E1574" s="29" t="s">
        <v>234</v>
      </c>
      <c r="F1574" s="29" t="s">
        <v>1922</v>
      </c>
      <c r="G1574" s="36">
        <v>130</v>
      </c>
      <c r="H1574" s="36">
        <v>39</v>
      </c>
      <c r="I1574" s="36">
        <v>28</v>
      </c>
    </row>
    <row r="1575" spans="1:9">
      <c r="A1575" s="28">
        <v>2016</v>
      </c>
      <c r="B1575" s="38" t="s">
        <v>3386</v>
      </c>
      <c r="C1575" s="15" t="s">
        <v>2490</v>
      </c>
      <c r="D1575" s="29" t="s">
        <v>1987</v>
      </c>
      <c r="E1575" s="29" t="s">
        <v>234</v>
      </c>
      <c r="F1575" s="29" t="s">
        <v>1923</v>
      </c>
      <c r="G1575" s="36">
        <v>167</v>
      </c>
      <c r="H1575" s="36">
        <v>94</v>
      </c>
      <c r="I1575" s="36">
        <v>56</v>
      </c>
    </row>
    <row r="1576" spans="1:9">
      <c r="A1576" s="28">
        <v>2016</v>
      </c>
      <c r="B1576" s="38" t="s">
        <v>3386</v>
      </c>
      <c r="C1576" s="15" t="s">
        <v>2490</v>
      </c>
      <c r="D1576" s="29" t="s">
        <v>1987</v>
      </c>
      <c r="E1576" s="29" t="s">
        <v>234</v>
      </c>
      <c r="F1576" s="29" t="s">
        <v>1940</v>
      </c>
      <c r="G1576" s="36">
        <v>85</v>
      </c>
      <c r="H1576" s="36">
        <v>43</v>
      </c>
      <c r="I1576" s="36">
        <v>28</v>
      </c>
    </row>
    <row r="1577" spans="1:9">
      <c r="A1577" s="28">
        <v>2016</v>
      </c>
      <c r="B1577" s="38" t="s">
        <v>3386</v>
      </c>
      <c r="C1577" s="15" t="s">
        <v>2490</v>
      </c>
      <c r="D1577" s="29" t="s">
        <v>1987</v>
      </c>
      <c r="E1577" s="29" t="s">
        <v>234</v>
      </c>
      <c r="F1577" s="29" t="s">
        <v>1941</v>
      </c>
      <c r="G1577" s="36">
        <v>126</v>
      </c>
      <c r="H1577" s="36">
        <v>61</v>
      </c>
      <c r="I1577" s="36">
        <v>46</v>
      </c>
    </row>
    <row r="1578" spans="1:9">
      <c r="A1578" s="28">
        <v>2016</v>
      </c>
      <c r="B1578" s="38" t="s">
        <v>3386</v>
      </c>
      <c r="C1578" s="15" t="s">
        <v>2490</v>
      </c>
      <c r="D1578" s="29" t="s">
        <v>1987</v>
      </c>
      <c r="E1578" s="29" t="s">
        <v>234</v>
      </c>
      <c r="F1578" s="29" t="s">
        <v>1942</v>
      </c>
      <c r="G1578" s="36">
        <v>188</v>
      </c>
      <c r="H1578" s="36">
        <v>49</v>
      </c>
      <c r="I1578" s="36">
        <v>41</v>
      </c>
    </row>
    <row r="1579" spans="1:9">
      <c r="A1579" s="28">
        <v>2016</v>
      </c>
      <c r="B1579" s="38" t="s">
        <v>3386</v>
      </c>
      <c r="C1579" s="15" t="s">
        <v>2490</v>
      </c>
      <c r="D1579" s="29" t="s">
        <v>1987</v>
      </c>
      <c r="E1579" s="29" t="s">
        <v>1916</v>
      </c>
      <c r="F1579" s="29" t="s">
        <v>30</v>
      </c>
      <c r="G1579" s="36">
        <v>18</v>
      </c>
      <c r="H1579" s="36">
        <v>5</v>
      </c>
      <c r="I1579" s="36">
        <v>4</v>
      </c>
    </row>
    <row r="1580" spans="1:9">
      <c r="A1580" s="28">
        <v>2016</v>
      </c>
      <c r="B1580" s="38" t="s">
        <v>3386</v>
      </c>
      <c r="C1580" s="15" t="s">
        <v>2490</v>
      </c>
      <c r="D1580" s="29" t="s">
        <v>1987</v>
      </c>
      <c r="E1580" s="29" t="s">
        <v>1916</v>
      </c>
      <c r="F1580" s="29" t="s">
        <v>24</v>
      </c>
      <c r="G1580" s="36">
        <v>11</v>
      </c>
      <c r="H1580" s="36">
        <v>11</v>
      </c>
      <c r="I1580" s="36">
        <v>9</v>
      </c>
    </row>
    <row r="1581" spans="1:9">
      <c r="A1581" s="28">
        <v>2016</v>
      </c>
      <c r="B1581" s="38" t="s">
        <v>3386</v>
      </c>
      <c r="C1581" s="15" t="s">
        <v>2490</v>
      </c>
      <c r="D1581" s="29" t="s">
        <v>1987</v>
      </c>
      <c r="E1581" s="29" t="s">
        <v>1916</v>
      </c>
      <c r="F1581" s="29" t="s">
        <v>2480</v>
      </c>
      <c r="G1581" s="36">
        <v>8</v>
      </c>
      <c r="H1581" s="36">
        <v>8</v>
      </c>
      <c r="I1581" s="36">
        <v>5</v>
      </c>
    </row>
    <row r="1582" spans="1:9">
      <c r="A1582" s="28">
        <v>2016</v>
      </c>
      <c r="B1582" s="38" t="s">
        <v>3386</v>
      </c>
      <c r="C1582" s="15" t="s">
        <v>2490</v>
      </c>
      <c r="D1582" s="29" t="s">
        <v>1987</v>
      </c>
      <c r="E1582" s="29" t="s">
        <v>1916</v>
      </c>
      <c r="F1582" s="29" t="s">
        <v>28</v>
      </c>
      <c r="G1582" s="36">
        <v>24</v>
      </c>
      <c r="H1582" s="36">
        <v>22</v>
      </c>
      <c r="I1582" s="36">
        <v>17</v>
      </c>
    </row>
    <row r="1583" spans="1:9">
      <c r="A1583" s="28">
        <v>2016</v>
      </c>
      <c r="B1583" s="38" t="s">
        <v>3386</v>
      </c>
      <c r="C1583" s="15" t="s">
        <v>2490</v>
      </c>
      <c r="D1583" s="29" t="s">
        <v>2496</v>
      </c>
      <c r="E1583" s="29" t="s">
        <v>234</v>
      </c>
      <c r="F1583" s="29" t="s">
        <v>1919</v>
      </c>
      <c r="G1583" s="36">
        <v>680</v>
      </c>
      <c r="H1583" s="36">
        <v>394</v>
      </c>
      <c r="I1583" s="36">
        <v>224</v>
      </c>
    </row>
    <row r="1584" spans="1:9">
      <c r="A1584" s="28">
        <v>2016</v>
      </c>
      <c r="B1584" s="38" t="s">
        <v>3386</v>
      </c>
      <c r="C1584" s="15" t="s">
        <v>2490</v>
      </c>
      <c r="D1584" s="29" t="s">
        <v>2496</v>
      </c>
      <c r="E1584" s="29" t="s">
        <v>234</v>
      </c>
      <c r="F1584" s="29" t="s">
        <v>1926</v>
      </c>
      <c r="G1584" s="36">
        <v>226</v>
      </c>
      <c r="H1584" s="36">
        <v>172</v>
      </c>
      <c r="I1584" s="36">
        <v>99</v>
      </c>
    </row>
    <row r="1585" spans="1:9">
      <c r="A1585" s="28">
        <v>2016</v>
      </c>
      <c r="B1585" s="38" t="s">
        <v>3386</v>
      </c>
      <c r="C1585" s="15" t="s">
        <v>2490</v>
      </c>
      <c r="D1585" s="29" t="s">
        <v>2496</v>
      </c>
      <c r="E1585" s="29" t="s">
        <v>234</v>
      </c>
      <c r="F1585" s="29" t="s">
        <v>1930</v>
      </c>
      <c r="G1585" s="36">
        <v>382</v>
      </c>
      <c r="H1585" s="36">
        <v>263</v>
      </c>
      <c r="I1585" s="36">
        <v>98</v>
      </c>
    </row>
    <row r="1586" spans="1:9">
      <c r="A1586" s="28">
        <v>2016</v>
      </c>
      <c r="B1586" s="38" t="s">
        <v>3386</v>
      </c>
      <c r="C1586" s="15" t="s">
        <v>2490</v>
      </c>
      <c r="D1586" s="29" t="s">
        <v>2496</v>
      </c>
      <c r="E1586" s="29" t="s">
        <v>1916</v>
      </c>
      <c r="F1586" s="29" t="s">
        <v>1185</v>
      </c>
      <c r="G1586" s="36">
        <v>18</v>
      </c>
      <c r="H1586" s="36">
        <v>15</v>
      </c>
      <c r="I1586" s="36">
        <v>8</v>
      </c>
    </row>
    <row r="1587" spans="1:9">
      <c r="A1587" s="28">
        <v>2016</v>
      </c>
      <c r="B1587" s="38" t="s">
        <v>3386</v>
      </c>
      <c r="C1587" s="15" t="s">
        <v>2490</v>
      </c>
      <c r="D1587" s="29" t="s">
        <v>2496</v>
      </c>
      <c r="E1587" s="29" t="s">
        <v>1916</v>
      </c>
      <c r="F1587" s="29" t="s">
        <v>35</v>
      </c>
      <c r="G1587" s="36">
        <v>90</v>
      </c>
      <c r="H1587" s="36">
        <v>77</v>
      </c>
      <c r="I1587" s="36">
        <v>64</v>
      </c>
    </row>
    <row r="1588" spans="1:9">
      <c r="A1588" s="28">
        <v>2016</v>
      </c>
      <c r="B1588" s="38" t="s">
        <v>3386</v>
      </c>
      <c r="C1588" s="15" t="s">
        <v>2490</v>
      </c>
      <c r="D1588" s="29" t="s">
        <v>2496</v>
      </c>
      <c r="E1588" s="29" t="s">
        <v>1916</v>
      </c>
      <c r="F1588" s="29" t="s">
        <v>36</v>
      </c>
      <c r="G1588" s="36">
        <v>154</v>
      </c>
      <c r="H1588" s="36">
        <v>134</v>
      </c>
      <c r="I1588" s="36">
        <v>116</v>
      </c>
    </row>
    <row r="1589" spans="1:9">
      <c r="A1589" s="28">
        <v>2016</v>
      </c>
      <c r="B1589" s="38" t="s">
        <v>3386</v>
      </c>
      <c r="C1589" s="15" t="s">
        <v>2490</v>
      </c>
      <c r="D1589" s="29" t="s">
        <v>2496</v>
      </c>
      <c r="E1589" s="29" t="s">
        <v>1916</v>
      </c>
      <c r="F1589" s="29" t="s">
        <v>37</v>
      </c>
      <c r="G1589" s="36">
        <v>16</v>
      </c>
      <c r="H1589" s="36">
        <v>14</v>
      </c>
      <c r="I1589" s="36">
        <v>12</v>
      </c>
    </row>
    <row r="1590" spans="1:9">
      <c r="A1590" s="28">
        <v>2016</v>
      </c>
      <c r="B1590" s="38" t="s">
        <v>3386</v>
      </c>
      <c r="C1590" s="15" t="s">
        <v>2490</v>
      </c>
      <c r="D1590" s="29" t="s">
        <v>2496</v>
      </c>
      <c r="E1590" s="29" t="s">
        <v>1916</v>
      </c>
      <c r="F1590" s="29" t="s">
        <v>38</v>
      </c>
      <c r="G1590" s="36">
        <v>20</v>
      </c>
      <c r="H1590" s="36">
        <v>20</v>
      </c>
      <c r="I1590" s="36">
        <v>15</v>
      </c>
    </row>
    <row r="1591" spans="1:9">
      <c r="A1591" s="28">
        <v>2016</v>
      </c>
      <c r="B1591" s="38" t="s">
        <v>3386</v>
      </c>
      <c r="C1591" s="15" t="s">
        <v>2490</v>
      </c>
      <c r="D1591" s="29" t="s">
        <v>2496</v>
      </c>
      <c r="E1591" s="29" t="s">
        <v>1916</v>
      </c>
      <c r="F1591" s="29" t="s">
        <v>39</v>
      </c>
      <c r="G1591" s="36">
        <v>23</v>
      </c>
      <c r="H1591" s="36">
        <v>18</v>
      </c>
      <c r="I1591" s="36">
        <v>13</v>
      </c>
    </row>
    <row r="1592" spans="1:9">
      <c r="A1592" s="28">
        <v>2016</v>
      </c>
      <c r="B1592" s="38" t="s">
        <v>3386</v>
      </c>
      <c r="C1592" s="15" t="s">
        <v>2490</v>
      </c>
      <c r="D1592" s="29" t="s">
        <v>2496</v>
      </c>
      <c r="E1592" s="29" t="s">
        <v>1916</v>
      </c>
      <c r="F1592" s="29" t="s">
        <v>40</v>
      </c>
      <c r="G1592" s="36">
        <v>58</v>
      </c>
      <c r="H1592" s="36">
        <v>41</v>
      </c>
      <c r="I1592" s="36">
        <v>23</v>
      </c>
    </row>
    <row r="1593" spans="1:9">
      <c r="A1593" s="28">
        <v>2016</v>
      </c>
      <c r="B1593" s="38" t="s">
        <v>3386</v>
      </c>
      <c r="C1593" s="15" t="s">
        <v>2490</v>
      </c>
      <c r="D1593" s="29" t="s">
        <v>2496</v>
      </c>
      <c r="E1593" s="29" t="s">
        <v>1916</v>
      </c>
      <c r="F1593" s="29" t="s">
        <v>41</v>
      </c>
      <c r="G1593" s="36">
        <v>29</v>
      </c>
      <c r="H1593" s="36">
        <v>25</v>
      </c>
      <c r="I1593" s="36">
        <v>19</v>
      </c>
    </row>
    <row r="1594" spans="1:9">
      <c r="A1594" s="28">
        <v>2016</v>
      </c>
      <c r="B1594" s="38" t="s">
        <v>3386</v>
      </c>
      <c r="C1594" s="15" t="s">
        <v>2490</v>
      </c>
      <c r="D1594" s="29" t="s">
        <v>2496</v>
      </c>
      <c r="E1594" s="29" t="s">
        <v>1916</v>
      </c>
      <c r="F1594" s="29" t="s">
        <v>42</v>
      </c>
      <c r="G1594" s="36">
        <v>71</v>
      </c>
      <c r="H1594" s="36">
        <v>39</v>
      </c>
      <c r="I1594" s="36">
        <v>33</v>
      </c>
    </row>
    <row r="1595" spans="1:9">
      <c r="A1595" s="28">
        <v>2016</v>
      </c>
      <c r="B1595" s="38" t="s">
        <v>3386</v>
      </c>
      <c r="C1595" s="15" t="s">
        <v>2490</v>
      </c>
      <c r="D1595" s="29" t="s">
        <v>2496</v>
      </c>
      <c r="E1595" s="29" t="s">
        <v>1916</v>
      </c>
      <c r="F1595" s="29" t="s">
        <v>43</v>
      </c>
      <c r="G1595" s="36">
        <v>21</v>
      </c>
      <c r="H1595" s="36">
        <v>14</v>
      </c>
      <c r="I1595" s="36">
        <v>7</v>
      </c>
    </row>
    <row r="1596" spans="1:9">
      <c r="A1596" s="28">
        <v>2016</v>
      </c>
      <c r="B1596" s="38" t="s">
        <v>3386</v>
      </c>
      <c r="C1596" s="15" t="s">
        <v>2490</v>
      </c>
      <c r="D1596" s="29" t="s">
        <v>2496</v>
      </c>
      <c r="E1596" s="29" t="s">
        <v>1916</v>
      </c>
      <c r="F1596" s="29" t="s">
        <v>44</v>
      </c>
      <c r="G1596" s="36">
        <v>18</v>
      </c>
      <c r="H1596" s="36">
        <v>17</v>
      </c>
      <c r="I1596" s="36">
        <v>16</v>
      </c>
    </row>
    <row r="1597" spans="1:9">
      <c r="A1597" s="28">
        <v>2016</v>
      </c>
      <c r="B1597" s="38" t="s">
        <v>3386</v>
      </c>
      <c r="C1597" s="15" t="s">
        <v>2490</v>
      </c>
      <c r="D1597" s="29" t="s">
        <v>2496</v>
      </c>
      <c r="E1597" s="29" t="s">
        <v>1916</v>
      </c>
      <c r="F1597" s="29" t="s">
        <v>45</v>
      </c>
      <c r="G1597" s="36">
        <v>5</v>
      </c>
      <c r="H1597" s="36">
        <v>5</v>
      </c>
      <c r="I1597" s="36">
        <v>4</v>
      </c>
    </row>
    <row r="1598" spans="1:9">
      <c r="A1598" s="28">
        <v>2016</v>
      </c>
      <c r="B1598" s="38" t="s">
        <v>3386</v>
      </c>
      <c r="C1598" s="15" t="s">
        <v>2490</v>
      </c>
      <c r="D1598" s="29" t="s">
        <v>2496</v>
      </c>
      <c r="E1598" s="29" t="s">
        <v>1916</v>
      </c>
      <c r="F1598" s="29" t="s">
        <v>46</v>
      </c>
      <c r="G1598" s="36">
        <v>22</v>
      </c>
      <c r="H1598" s="36">
        <v>19</v>
      </c>
      <c r="I1598" s="36">
        <v>16</v>
      </c>
    </row>
    <row r="1599" spans="1:9">
      <c r="A1599" s="28">
        <v>2016</v>
      </c>
      <c r="B1599" s="38" t="s">
        <v>3386</v>
      </c>
      <c r="C1599" s="15" t="s">
        <v>2490</v>
      </c>
      <c r="D1599" s="29" t="s">
        <v>2496</v>
      </c>
      <c r="E1599" s="29" t="s">
        <v>1916</v>
      </c>
      <c r="F1599" s="29" t="s">
        <v>47</v>
      </c>
      <c r="G1599" s="36">
        <v>41</v>
      </c>
      <c r="H1599" s="36">
        <v>34</v>
      </c>
      <c r="I1599" s="36">
        <v>30</v>
      </c>
    </row>
    <row r="1600" spans="1:9">
      <c r="A1600" s="28">
        <v>2016</v>
      </c>
      <c r="B1600" s="38" t="s">
        <v>3386</v>
      </c>
      <c r="C1600" s="15" t="s">
        <v>2490</v>
      </c>
      <c r="D1600" s="29" t="s">
        <v>2496</v>
      </c>
      <c r="E1600" s="29" t="s">
        <v>1916</v>
      </c>
      <c r="F1600" s="29" t="s">
        <v>48</v>
      </c>
      <c r="G1600" s="36">
        <v>11</v>
      </c>
      <c r="H1600" s="36">
        <v>11</v>
      </c>
      <c r="I1600" s="36">
        <v>9</v>
      </c>
    </row>
    <row r="1601" spans="1:9">
      <c r="A1601" s="28">
        <v>2016</v>
      </c>
      <c r="B1601" s="38" t="s">
        <v>3386</v>
      </c>
      <c r="C1601" s="15" t="s">
        <v>2490</v>
      </c>
      <c r="D1601" s="29" t="s">
        <v>2496</v>
      </c>
      <c r="E1601" s="29" t="s">
        <v>1916</v>
      </c>
      <c r="F1601" s="29" t="s">
        <v>49</v>
      </c>
      <c r="G1601" s="36">
        <v>38</v>
      </c>
      <c r="H1601" s="36">
        <v>28</v>
      </c>
      <c r="I1601" s="36">
        <v>21</v>
      </c>
    </row>
    <row r="1602" spans="1:9">
      <c r="A1602" s="28">
        <v>2016</v>
      </c>
      <c r="B1602" s="38" t="s">
        <v>3386</v>
      </c>
      <c r="C1602" s="15" t="s">
        <v>2490</v>
      </c>
      <c r="D1602" s="29" t="s">
        <v>2496</v>
      </c>
      <c r="E1602" s="29" t="s">
        <v>1916</v>
      </c>
      <c r="F1602" s="29" t="s">
        <v>51</v>
      </c>
      <c r="G1602" s="36">
        <v>15</v>
      </c>
      <c r="H1602" s="36">
        <v>12</v>
      </c>
      <c r="I1602" s="36">
        <v>8</v>
      </c>
    </row>
    <row r="1603" spans="1:9">
      <c r="A1603" s="28">
        <v>2016</v>
      </c>
      <c r="B1603" s="38" t="s">
        <v>3386</v>
      </c>
      <c r="C1603" s="15" t="s">
        <v>2490</v>
      </c>
      <c r="D1603" s="29" t="s">
        <v>2497</v>
      </c>
      <c r="E1603" s="29" t="s">
        <v>234</v>
      </c>
      <c r="F1603" s="29" t="s">
        <v>1927</v>
      </c>
      <c r="G1603" s="36">
        <v>925</v>
      </c>
      <c r="H1603" s="36">
        <v>244</v>
      </c>
      <c r="I1603" s="36">
        <v>122</v>
      </c>
    </row>
    <row r="1604" spans="1:9">
      <c r="A1604" s="28">
        <v>2016</v>
      </c>
      <c r="B1604" s="38" t="s">
        <v>3386</v>
      </c>
      <c r="C1604" s="15" t="s">
        <v>2490</v>
      </c>
      <c r="D1604" s="29" t="s">
        <v>2497</v>
      </c>
      <c r="E1604" s="29" t="s">
        <v>1916</v>
      </c>
      <c r="F1604" s="29" t="s">
        <v>54</v>
      </c>
      <c r="G1604" s="36">
        <v>66</v>
      </c>
      <c r="H1604" s="36">
        <v>52</v>
      </c>
      <c r="I1604" s="36">
        <v>41</v>
      </c>
    </row>
    <row r="1605" spans="1:9">
      <c r="A1605" s="28">
        <v>2016</v>
      </c>
      <c r="B1605" s="38" t="s">
        <v>3386</v>
      </c>
      <c r="C1605" s="15" t="s">
        <v>2490</v>
      </c>
      <c r="D1605" s="29" t="s">
        <v>2497</v>
      </c>
      <c r="E1605" s="29" t="s">
        <v>1916</v>
      </c>
      <c r="F1605" s="29" t="s">
        <v>55</v>
      </c>
      <c r="G1605" s="36">
        <v>67</v>
      </c>
      <c r="H1605" s="36">
        <v>38</v>
      </c>
      <c r="I1605" s="36">
        <v>37</v>
      </c>
    </row>
    <row r="1606" spans="1:9">
      <c r="A1606" s="28">
        <v>2016</v>
      </c>
      <c r="B1606" s="38" t="s">
        <v>3386</v>
      </c>
      <c r="C1606" s="15" t="s">
        <v>2490</v>
      </c>
      <c r="D1606" s="29" t="s">
        <v>2497</v>
      </c>
      <c r="E1606" s="29" t="s">
        <v>1916</v>
      </c>
      <c r="F1606" s="29" t="s">
        <v>56</v>
      </c>
      <c r="G1606" s="36">
        <v>4</v>
      </c>
      <c r="H1606" s="36">
        <v>0</v>
      </c>
      <c r="I1606" s="36">
        <v>0</v>
      </c>
    </row>
    <row r="1607" spans="1:9">
      <c r="A1607" s="28">
        <v>2016</v>
      </c>
      <c r="B1607" s="38" t="s">
        <v>3386</v>
      </c>
      <c r="C1607" s="15" t="s">
        <v>2490</v>
      </c>
      <c r="D1607" s="29" t="s">
        <v>2497</v>
      </c>
      <c r="E1607" s="29" t="s">
        <v>1916</v>
      </c>
      <c r="F1607" s="29" t="s">
        <v>57</v>
      </c>
      <c r="G1607" s="36">
        <v>2</v>
      </c>
      <c r="H1607" s="36">
        <v>2</v>
      </c>
      <c r="I1607" s="36">
        <v>2</v>
      </c>
    </row>
    <row r="1608" spans="1:9">
      <c r="A1608" s="28">
        <v>2016</v>
      </c>
      <c r="B1608" s="38" t="s">
        <v>3386</v>
      </c>
      <c r="C1608" s="15" t="s">
        <v>2490</v>
      </c>
      <c r="D1608" s="29" t="s">
        <v>2497</v>
      </c>
      <c r="E1608" s="29" t="s">
        <v>1916</v>
      </c>
      <c r="F1608" s="29" t="s">
        <v>58</v>
      </c>
      <c r="G1608" s="36">
        <v>1</v>
      </c>
      <c r="H1608" s="36">
        <v>1</v>
      </c>
      <c r="I1608" s="36">
        <v>1</v>
      </c>
    </row>
    <row r="1609" spans="1:9">
      <c r="A1609" s="28">
        <v>2016</v>
      </c>
      <c r="B1609" s="38" t="s">
        <v>3386</v>
      </c>
      <c r="C1609" s="15" t="s">
        <v>2490</v>
      </c>
      <c r="D1609" s="29" t="s">
        <v>2497</v>
      </c>
      <c r="E1609" s="29" t="s">
        <v>1916</v>
      </c>
      <c r="F1609" s="29" t="s">
        <v>59</v>
      </c>
      <c r="G1609" s="36">
        <v>34</v>
      </c>
      <c r="H1609" s="36">
        <v>31</v>
      </c>
      <c r="I1609" s="36">
        <v>27</v>
      </c>
    </row>
    <row r="1610" spans="1:9">
      <c r="A1610" s="28">
        <v>2016</v>
      </c>
      <c r="B1610" s="38" t="s">
        <v>3386</v>
      </c>
      <c r="C1610" s="15" t="s">
        <v>2490</v>
      </c>
      <c r="D1610" s="29" t="s">
        <v>2497</v>
      </c>
      <c r="E1610" s="29" t="s">
        <v>1916</v>
      </c>
      <c r="F1610" s="29" t="s">
        <v>60</v>
      </c>
      <c r="G1610" s="36">
        <v>21</v>
      </c>
      <c r="H1610" s="36">
        <v>19</v>
      </c>
      <c r="I1610" s="36">
        <v>15</v>
      </c>
    </row>
    <row r="1611" spans="1:9">
      <c r="A1611" s="28">
        <v>2016</v>
      </c>
      <c r="B1611" s="38" t="s">
        <v>3386</v>
      </c>
      <c r="C1611" s="15" t="s">
        <v>2490</v>
      </c>
      <c r="D1611" s="29" t="s">
        <v>2497</v>
      </c>
      <c r="E1611" s="29" t="s">
        <v>1916</v>
      </c>
      <c r="F1611" s="29" t="s">
        <v>61</v>
      </c>
      <c r="G1611" s="36">
        <v>16</v>
      </c>
      <c r="H1611" s="36">
        <v>16</v>
      </c>
      <c r="I1611" s="36">
        <v>15</v>
      </c>
    </row>
    <row r="1612" spans="1:9">
      <c r="A1612" s="28">
        <v>2016</v>
      </c>
      <c r="B1612" s="38" t="s">
        <v>3386</v>
      </c>
      <c r="C1612" s="15" t="s">
        <v>2490</v>
      </c>
      <c r="D1612" s="29" t="s">
        <v>2497</v>
      </c>
      <c r="E1612" s="29" t="s">
        <v>1916</v>
      </c>
      <c r="F1612" s="29" t="s">
        <v>62</v>
      </c>
      <c r="G1612" s="36">
        <v>83</v>
      </c>
      <c r="H1612" s="36">
        <v>50</v>
      </c>
      <c r="I1612" s="36">
        <v>47</v>
      </c>
    </row>
    <row r="1613" spans="1:9">
      <c r="A1613" s="28">
        <v>2016</v>
      </c>
      <c r="B1613" s="38" t="s">
        <v>3386</v>
      </c>
      <c r="C1613" s="15" t="s">
        <v>2490</v>
      </c>
      <c r="D1613" s="29" t="s">
        <v>2497</v>
      </c>
      <c r="E1613" s="29" t="s">
        <v>1916</v>
      </c>
      <c r="F1613" s="29" t="s">
        <v>64</v>
      </c>
      <c r="G1613" s="36">
        <v>17</v>
      </c>
      <c r="H1613" s="36">
        <v>17</v>
      </c>
      <c r="I1613" s="36">
        <v>15</v>
      </c>
    </row>
    <row r="1614" spans="1:9">
      <c r="A1614" s="28">
        <v>2016</v>
      </c>
      <c r="B1614" s="38" t="s">
        <v>3386</v>
      </c>
      <c r="C1614" s="15" t="s">
        <v>2490</v>
      </c>
      <c r="D1614" s="29" t="s">
        <v>2497</v>
      </c>
      <c r="E1614" s="29" t="s">
        <v>1916</v>
      </c>
      <c r="F1614" s="29" t="s">
        <v>65</v>
      </c>
      <c r="G1614" s="36">
        <v>57</v>
      </c>
      <c r="H1614" s="36">
        <v>43</v>
      </c>
      <c r="I1614" s="36">
        <v>37</v>
      </c>
    </row>
    <row r="1615" spans="1:9">
      <c r="A1615" s="28">
        <v>2016</v>
      </c>
      <c r="B1615" s="38" t="s">
        <v>3386</v>
      </c>
      <c r="C1615" s="15" t="s">
        <v>2490</v>
      </c>
      <c r="D1615" s="29" t="s">
        <v>2497</v>
      </c>
      <c r="E1615" s="29" t="s">
        <v>1916</v>
      </c>
      <c r="F1615" s="29" t="s">
        <v>66</v>
      </c>
      <c r="G1615" s="36">
        <v>26</v>
      </c>
      <c r="H1615" s="36">
        <v>22</v>
      </c>
      <c r="I1615" s="36">
        <v>19</v>
      </c>
    </row>
    <row r="1616" spans="1:9">
      <c r="A1616" s="28">
        <v>2016</v>
      </c>
      <c r="B1616" s="38" t="s">
        <v>3386</v>
      </c>
      <c r="C1616" s="15" t="s">
        <v>2490</v>
      </c>
      <c r="D1616" s="29" t="s">
        <v>2497</v>
      </c>
      <c r="E1616" s="29" t="s">
        <v>1916</v>
      </c>
      <c r="F1616" s="29" t="s">
        <v>70</v>
      </c>
      <c r="G1616" s="36">
        <v>19</v>
      </c>
      <c r="H1616" s="36">
        <v>18</v>
      </c>
      <c r="I1616" s="36">
        <v>14</v>
      </c>
    </row>
    <row r="1617" spans="1:9">
      <c r="A1617" s="28">
        <v>2016</v>
      </c>
      <c r="B1617" s="38" t="s">
        <v>3386</v>
      </c>
      <c r="C1617" s="15" t="s">
        <v>2490</v>
      </c>
      <c r="D1617" s="29" t="s">
        <v>2499</v>
      </c>
      <c r="E1617" s="29" t="s">
        <v>234</v>
      </c>
      <c r="F1617" s="29" t="s">
        <v>1924</v>
      </c>
      <c r="G1617" s="36">
        <v>244</v>
      </c>
      <c r="H1617" s="36">
        <v>149</v>
      </c>
      <c r="I1617" s="36">
        <v>91</v>
      </c>
    </row>
    <row r="1618" spans="1:9">
      <c r="A1618" s="28">
        <v>2016</v>
      </c>
      <c r="B1618" s="38" t="s">
        <v>3386</v>
      </c>
      <c r="C1618" s="15" t="s">
        <v>2490</v>
      </c>
      <c r="D1618" s="29" t="s">
        <v>2499</v>
      </c>
      <c r="E1618" s="29" t="s">
        <v>234</v>
      </c>
      <c r="F1618" s="29" t="s">
        <v>1943</v>
      </c>
      <c r="G1618" s="36">
        <v>403</v>
      </c>
      <c r="H1618" s="36">
        <v>138</v>
      </c>
      <c r="I1618" s="36">
        <v>82</v>
      </c>
    </row>
    <row r="1619" spans="1:9">
      <c r="A1619" s="28">
        <v>2016</v>
      </c>
      <c r="B1619" s="38" t="s">
        <v>3386</v>
      </c>
      <c r="C1619" s="15" t="s">
        <v>2490</v>
      </c>
      <c r="D1619" s="29" t="s">
        <v>2499</v>
      </c>
      <c r="E1619" s="29" t="s">
        <v>1916</v>
      </c>
      <c r="F1619" s="29" t="s">
        <v>74</v>
      </c>
      <c r="G1619" s="36">
        <v>41</v>
      </c>
      <c r="H1619" s="36">
        <v>40</v>
      </c>
      <c r="I1619" s="36">
        <v>30</v>
      </c>
    </row>
    <row r="1620" spans="1:9">
      <c r="A1620" s="28">
        <v>2016</v>
      </c>
      <c r="B1620" s="38" t="s">
        <v>3386</v>
      </c>
      <c r="C1620" s="15" t="s">
        <v>2490</v>
      </c>
      <c r="D1620" s="29" t="s">
        <v>2499</v>
      </c>
      <c r="E1620" s="29" t="s">
        <v>1916</v>
      </c>
      <c r="F1620" s="29" t="s">
        <v>75</v>
      </c>
      <c r="G1620" s="36">
        <v>13</v>
      </c>
      <c r="H1620" s="36">
        <v>13</v>
      </c>
      <c r="I1620" s="36">
        <v>8</v>
      </c>
    </row>
    <row r="1621" spans="1:9">
      <c r="A1621" s="28">
        <v>2016</v>
      </c>
      <c r="B1621" s="38" t="s">
        <v>3386</v>
      </c>
      <c r="C1621" s="15" t="s">
        <v>2490</v>
      </c>
      <c r="D1621" s="29" t="s">
        <v>2499</v>
      </c>
      <c r="E1621" s="29" t="s">
        <v>1916</v>
      </c>
      <c r="F1621" s="29" t="s">
        <v>76</v>
      </c>
      <c r="G1621" s="36">
        <v>21</v>
      </c>
      <c r="H1621" s="36">
        <v>19</v>
      </c>
      <c r="I1621" s="36">
        <v>12</v>
      </c>
    </row>
    <row r="1622" spans="1:9">
      <c r="A1622" s="28">
        <v>2016</v>
      </c>
      <c r="B1622" s="38" t="s">
        <v>3386</v>
      </c>
      <c r="C1622" s="15" t="s">
        <v>2490</v>
      </c>
      <c r="D1622" s="29" t="s">
        <v>2499</v>
      </c>
      <c r="E1622" s="29" t="s">
        <v>1916</v>
      </c>
      <c r="F1622" s="29" t="s">
        <v>77</v>
      </c>
      <c r="G1622" s="36">
        <v>70</v>
      </c>
      <c r="H1622" s="36">
        <v>49</v>
      </c>
      <c r="I1622" s="36">
        <v>43</v>
      </c>
    </row>
    <row r="1623" spans="1:9">
      <c r="A1623" s="28">
        <v>2016</v>
      </c>
      <c r="B1623" s="38" t="s">
        <v>3386</v>
      </c>
      <c r="C1623" s="15" t="s">
        <v>2490</v>
      </c>
      <c r="D1623" s="29" t="s">
        <v>2499</v>
      </c>
      <c r="E1623" s="29" t="s">
        <v>1916</v>
      </c>
      <c r="F1623" s="29" t="s">
        <v>79</v>
      </c>
      <c r="G1623" s="36">
        <v>12</v>
      </c>
      <c r="H1623" s="36">
        <v>11</v>
      </c>
      <c r="I1623" s="36">
        <v>11</v>
      </c>
    </row>
    <row r="1624" spans="1:9">
      <c r="A1624" s="28">
        <v>2016</v>
      </c>
      <c r="B1624" s="38" t="s">
        <v>3386</v>
      </c>
      <c r="C1624" s="15" t="s">
        <v>2490</v>
      </c>
      <c r="D1624" s="29" t="s">
        <v>2499</v>
      </c>
      <c r="E1624" s="29" t="s">
        <v>1916</v>
      </c>
      <c r="F1624" s="29" t="s">
        <v>81</v>
      </c>
      <c r="G1624" s="36">
        <v>15</v>
      </c>
      <c r="H1624" s="36">
        <v>14</v>
      </c>
      <c r="I1624" s="36">
        <v>10</v>
      </c>
    </row>
    <row r="1625" spans="1:9">
      <c r="A1625" s="28">
        <v>2016</v>
      </c>
      <c r="B1625" s="38" t="s">
        <v>3386</v>
      </c>
      <c r="C1625" s="15" t="s">
        <v>2490</v>
      </c>
      <c r="D1625" s="29" t="s">
        <v>2499</v>
      </c>
      <c r="E1625" s="29" t="s">
        <v>1916</v>
      </c>
      <c r="F1625" s="29" t="s">
        <v>82</v>
      </c>
      <c r="G1625" s="36">
        <v>25</v>
      </c>
      <c r="H1625" s="36">
        <v>24</v>
      </c>
      <c r="I1625" s="36">
        <v>18</v>
      </c>
    </row>
    <row r="1626" spans="1:9">
      <c r="A1626" s="28">
        <v>2016</v>
      </c>
      <c r="B1626" s="38" t="s">
        <v>3386</v>
      </c>
      <c r="C1626" s="15" t="s">
        <v>2490</v>
      </c>
      <c r="D1626" s="29" t="s">
        <v>3382</v>
      </c>
      <c r="E1626" s="29" t="s">
        <v>234</v>
      </c>
      <c r="F1626" s="29" t="s">
        <v>722</v>
      </c>
      <c r="G1626" s="36">
        <v>84</v>
      </c>
      <c r="H1626" s="36">
        <v>53</v>
      </c>
      <c r="I1626" s="36">
        <v>32</v>
      </c>
    </row>
    <row r="1627" spans="1:9">
      <c r="A1627" s="28">
        <v>2016</v>
      </c>
      <c r="B1627" s="38" t="s">
        <v>3386</v>
      </c>
      <c r="C1627" s="15" t="s">
        <v>2490</v>
      </c>
      <c r="D1627" s="29" t="s">
        <v>3382</v>
      </c>
      <c r="E1627" s="29" t="s">
        <v>234</v>
      </c>
      <c r="F1627" s="29" t="s">
        <v>1932</v>
      </c>
      <c r="G1627" s="36">
        <v>124</v>
      </c>
      <c r="H1627" s="36">
        <v>77</v>
      </c>
      <c r="I1627" s="36">
        <v>54</v>
      </c>
    </row>
    <row r="1628" spans="1:9">
      <c r="A1628" s="28">
        <v>2016</v>
      </c>
      <c r="B1628" s="38" t="s">
        <v>3386</v>
      </c>
      <c r="C1628" s="15" t="s">
        <v>2490</v>
      </c>
      <c r="D1628" s="29" t="s">
        <v>3382</v>
      </c>
      <c r="E1628" s="29" t="s">
        <v>234</v>
      </c>
      <c r="F1628" s="29" t="s">
        <v>1935</v>
      </c>
      <c r="G1628" s="36">
        <v>54</v>
      </c>
      <c r="H1628" s="36">
        <v>46</v>
      </c>
      <c r="I1628" s="36">
        <v>30</v>
      </c>
    </row>
    <row r="1629" spans="1:9">
      <c r="A1629" s="28">
        <v>2016</v>
      </c>
      <c r="B1629" s="38" t="s">
        <v>3386</v>
      </c>
      <c r="C1629" s="15" t="s">
        <v>2490</v>
      </c>
      <c r="D1629" s="29" t="s">
        <v>3382</v>
      </c>
      <c r="E1629" s="29" t="s">
        <v>234</v>
      </c>
      <c r="F1629" s="29" t="s">
        <v>1944</v>
      </c>
      <c r="G1629" s="36">
        <v>63</v>
      </c>
      <c r="H1629" s="36">
        <v>45</v>
      </c>
      <c r="I1629" s="36">
        <v>26</v>
      </c>
    </row>
    <row r="1630" spans="1:9">
      <c r="A1630" s="28">
        <v>2016</v>
      </c>
      <c r="B1630" s="38" t="s">
        <v>3386</v>
      </c>
      <c r="C1630" s="15" t="s">
        <v>2490</v>
      </c>
      <c r="D1630" s="29" t="s">
        <v>3382</v>
      </c>
      <c r="E1630" s="29" t="s">
        <v>1916</v>
      </c>
      <c r="F1630" s="29" t="s">
        <v>92</v>
      </c>
      <c r="G1630" s="36">
        <v>19</v>
      </c>
      <c r="H1630" s="36">
        <v>13</v>
      </c>
      <c r="I1630" s="36">
        <v>10</v>
      </c>
    </row>
    <row r="1631" spans="1:9">
      <c r="A1631" s="28">
        <v>2016</v>
      </c>
      <c r="B1631" s="38" t="s">
        <v>3386</v>
      </c>
      <c r="C1631" s="15" t="s">
        <v>2490</v>
      </c>
      <c r="D1631" s="29" t="s">
        <v>3382</v>
      </c>
      <c r="E1631" s="29" t="s">
        <v>1916</v>
      </c>
      <c r="F1631" s="29" t="s">
        <v>89</v>
      </c>
      <c r="G1631" s="36">
        <v>24</v>
      </c>
      <c r="H1631" s="36">
        <v>20</v>
      </c>
      <c r="I1631" s="36">
        <v>15</v>
      </c>
    </row>
    <row r="1632" spans="1:9">
      <c r="A1632" s="28">
        <v>2016</v>
      </c>
      <c r="B1632" s="38" t="s">
        <v>3386</v>
      </c>
      <c r="C1632" s="15" t="s">
        <v>2490</v>
      </c>
      <c r="D1632" s="29" t="s">
        <v>3382</v>
      </c>
      <c r="E1632" s="29" t="s">
        <v>1916</v>
      </c>
      <c r="F1632" s="29" t="s">
        <v>90</v>
      </c>
      <c r="G1632" s="36">
        <v>9</v>
      </c>
      <c r="H1632" s="36">
        <v>8</v>
      </c>
      <c r="I1632" s="36">
        <v>6</v>
      </c>
    </row>
    <row r="1633" spans="1:9">
      <c r="A1633" s="28">
        <v>2016</v>
      </c>
      <c r="B1633" s="38" t="s">
        <v>3386</v>
      </c>
      <c r="C1633" s="15" t="s">
        <v>2490</v>
      </c>
      <c r="D1633" s="29" t="s">
        <v>3382</v>
      </c>
      <c r="E1633" s="29" t="s">
        <v>1916</v>
      </c>
      <c r="F1633" s="29" t="s">
        <v>91</v>
      </c>
      <c r="G1633" s="36">
        <v>8</v>
      </c>
      <c r="H1633" s="36">
        <v>8</v>
      </c>
      <c r="I1633" s="36">
        <v>8</v>
      </c>
    </row>
    <row r="1634" spans="1:9">
      <c r="A1634" s="28">
        <v>2016</v>
      </c>
      <c r="B1634" s="38" t="s">
        <v>3386</v>
      </c>
      <c r="C1634" s="15" t="s">
        <v>2490</v>
      </c>
      <c r="D1634" s="29" t="s">
        <v>3383</v>
      </c>
      <c r="E1634" s="29" t="s">
        <v>234</v>
      </c>
      <c r="F1634" s="29" t="s">
        <v>1990</v>
      </c>
      <c r="G1634" s="36">
        <v>47</v>
      </c>
      <c r="H1634" s="36">
        <v>38</v>
      </c>
      <c r="I1634" s="36">
        <v>31</v>
      </c>
    </row>
    <row r="1635" spans="1:9">
      <c r="A1635" s="28">
        <v>2016</v>
      </c>
      <c r="B1635" s="38" t="s">
        <v>3386</v>
      </c>
      <c r="C1635" s="15" t="s">
        <v>2490</v>
      </c>
      <c r="D1635" s="29" t="s">
        <v>3383</v>
      </c>
      <c r="E1635" s="29" t="s">
        <v>234</v>
      </c>
      <c r="F1635" s="29" t="s">
        <v>1925</v>
      </c>
      <c r="G1635" s="36">
        <v>737</v>
      </c>
      <c r="H1635" s="36">
        <v>270</v>
      </c>
      <c r="I1635" s="36">
        <v>182</v>
      </c>
    </row>
    <row r="1636" spans="1:9">
      <c r="A1636" s="28">
        <v>2016</v>
      </c>
      <c r="B1636" s="38" t="s">
        <v>3386</v>
      </c>
      <c r="C1636" s="15" t="s">
        <v>2490</v>
      </c>
      <c r="D1636" s="29" t="s">
        <v>3383</v>
      </c>
      <c r="E1636" s="29" t="s">
        <v>234</v>
      </c>
      <c r="F1636" s="29" t="s">
        <v>94</v>
      </c>
      <c r="G1636" s="36">
        <v>302</v>
      </c>
      <c r="H1636" s="36">
        <v>147</v>
      </c>
      <c r="I1636" s="36">
        <v>93</v>
      </c>
    </row>
    <row r="1637" spans="1:9">
      <c r="A1637" s="28">
        <v>2016</v>
      </c>
      <c r="B1637" s="38" t="s">
        <v>3386</v>
      </c>
      <c r="C1637" s="15" t="s">
        <v>2490</v>
      </c>
      <c r="D1637" s="29" t="s">
        <v>3383</v>
      </c>
      <c r="E1637" s="29" t="s">
        <v>1916</v>
      </c>
      <c r="F1637" s="29" t="s">
        <v>97</v>
      </c>
      <c r="G1637" s="36">
        <v>37</v>
      </c>
      <c r="H1637" s="36">
        <v>35</v>
      </c>
      <c r="I1637" s="36">
        <v>28</v>
      </c>
    </row>
    <row r="1638" spans="1:9">
      <c r="A1638" s="28">
        <v>2016</v>
      </c>
      <c r="B1638" s="38" t="s">
        <v>3386</v>
      </c>
      <c r="C1638" s="15" t="s">
        <v>2490</v>
      </c>
      <c r="D1638" s="29" t="s">
        <v>3383</v>
      </c>
      <c r="E1638" s="29" t="s">
        <v>1916</v>
      </c>
      <c r="F1638" s="29" t="s">
        <v>98</v>
      </c>
      <c r="G1638" s="36">
        <v>16</v>
      </c>
      <c r="H1638" s="36">
        <v>14</v>
      </c>
      <c r="I1638" s="36">
        <v>13</v>
      </c>
    </row>
    <row r="1639" spans="1:9">
      <c r="A1639" s="28">
        <v>2016</v>
      </c>
      <c r="B1639" s="38" t="s">
        <v>3386</v>
      </c>
      <c r="C1639" s="15" t="s">
        <v>2490</v>
      </c>
      <c r="D1639" s="29" t="s">
        <v>3383</v>
      </c>
      <c r="E1639" s="29" t="s">
        <v>1916</v>
      </c>
      <c r="F1639" s="29" t="s">
        <v>99</v>
      </c>
      <c r="G1639" s="36">
        <v>24</v>
      </c>
      <c r="H1639" s="36">
        <v>23</v>
      </c>
      <c r="I1639" s="36">
        <v>16</v>
      </c>
    </row>
    <row r="1640" spans="1:9">
      <c r="A1640" s="28">
        <v>2016</v>
      </c>
      <c r="B1640" s="38" t="s">
        <v>3386</v>
      </c>
      <c r="C1640" s="15" t="s">
        <v>2490</v>
      </c>
      <c r="D1640" s="29" t="s">
        <v>3383</v>
      </c>
      <c r="E1640" s="29" t="s">
        <v>1916</v>
      </c>
      <c r="F1640" s="29" t="s">
        <v>100</v>
      </c>
      <c r="G1640" s="36">
        <v>15</v>
      </c>
      <c r="H1640" s="36">
        <v>13</v>
      </c>
      <c r="I1640" s="36">
        <v>9</v>
      </c>
    </row>
    <row r="1641" spans="1:9">
      <c r="A1641" s="28">
        <v>2016</v>
      </c>
      <c r="B1641" s="38" t="s">
        <v>3386</v>
      </c>
      <c r="C1641" s="15" t="s">
        <v>2490</v>
      </c>
      <c r="D1641" s="29" t="s">
        <v>3383</v>
      </c>
      <c r="E1641" s="29" t="s">
        <v>1916</v>
      </c>
      <c r="F1641" s="29" t="s">
        <v>101</v>
      </c>
      <c r="G1641" s="36">
        <v>35</v>
      </c>
      <c r="H1641" s="36">
        <v>28</v>
      </c>
      <c r="I1641" s="36">
        <v>24</v>
      </c>
    </row>
    <row r="1642" spans="1:9">
      <c r="A1642" s="28">
        <v>2016</v>
      </c>
      <c r="B1642" s="38" t="s">
        <v>3386</v>
      </c>
      <c r="C1642" s="15" t="s">
        <v>2490</v>
      </c>
      <c r="D1642" s="29" t="s">
        <v>3384</v>
      </c>
      <c r="E1642" s="29" t="s">
        <v>1916</v>
      </c>
      <c r="F1642" s="29" t="s">
        <v>104</v>
      </c>
      <c r="G1642" s="36">
        <v>1</v>
      </c>
      <c r="H1642" s="36">
        <v>1</v>
      </c>
      <c r="I1642" s="36">
        <v>1</v>
      </c>
    </row>
    <row r="1643" spans="1:9">
      <c r="A1643" s="28">
        <v>2016</v>
      </c>
      <c r="B1643" s="38" t="s">
        <v>3386</v>
      </c>
      <c r="C1643" s="15" t="s">
        <v>2490</v>
      </c>
      <c r="D1643" s="29" t="s">
        <v>3384</v>
      </c>
      <c r="E1643" s="29" t="s">
        <v>1916</v>
      </c>
      <c r="F1643" s="29" t="s">
        <v>103</v>
      </c>
      <c r="G1643" s="36">
        <v>6</v>
      </c>
      <c r="H1643" s="36">
        <v>6</v>
      </c>
      <c r="I1643" s="36">
        <v>5</v>
      </c>
    </row>
    <row r="1644" spans="1:9">
      <c r="A1644" s="28">
        <v>2016</v>
      </c>
      <c r="B1644" s="38" t="s">
        <v>3386</v>
      </c>
      <c r="C1644" s="15" t="s">
        <v>2490</v>
      </c>
      <c r="D1644" s="29" t="s">
        <v>709</v>
      </c>
      <c r="E1644" s="29" t="s">
        <v>234</v>
      </c>
      <c r="F1644" s="29" t="s">
        <v>1186</v>
      </c>
      <c r="G1644" s="36">
        <v>16</v>
      </c>
      <c r="H1644" s="36">
        <v>0</v>
      </c>
      <c r="I1644" s="36">
        <v>0</v>
      </c>
    </row>
    <row r="1645" spans="1:9">
      <c r="A1645" s="28">
        <v>2016</v>
      </c>
      <c r="B1645" s="38" t="s">
        <v>3386</v>
      </c>
      <c r="C1645" s="15" t="s">
        <v>2490</v>
      </c>
      <c r="D1645" s="29" t="s">
        <v>709</v>
      </c>
      <c r="E1645" s="29" t="s">
        <v>234</v>
      </c>
      <c r="F1645" s="29" t="s">
        <v>106</v>
      </c>
      <c r="G1645" s="36">
        <v>53</v>
      </c>
      <c r="H1645" s="36">
        <v>40</v>
      </c>
      <c r="I1645" s="36">
        <v>27</v>
      </c>
    </row>
    <row r="1646" spans="1:9">
      <c r="A1646" s="28">
        <v>2016</v>
      </c>
      <c r="B1646" s="38" t="s">
        <v>3386</v>
      </c>
      <c r="C1646" s="15" t="s">
        <v>2490</v>
      </c>
      <c r="D1646" s="29" t="s">
        <v>709</v>
      </c>
      <c r="E1646" s="29" t="s">
        <v>1916</v>
      </c>
      <c r="F1646" s="29" t="s">
        <v>107</v>
      </c>
      <c r="G1646" s="36">
        <v>147</v>
      </c>
      <c r="H1646" s="36">
        <v>114</v>
      </c>
      <c r="I1646" s="36">
        <v>97</v>
      </c>
    </row>
    <row r="1647" spans="1:9">
      <c r="A1647" s="28">
        <v>2016</v>
      </c>
      <c r="B1647" s="38" t="s">
        <v>3386</v>
      </c>
      <c r="C1647" s="15" t="s">
        <v>2490</v>
      </c>
      <c r="D1647" s="29" t="s">
        <v>1931</v>
      </c>
      <c r="E1647" s="29" t="s">
        <v>234</v>
      </c>
      <c r="F1647" s="29" t="s">
        <v>1931</v>
      </c>
      <c r="G1647" s="36">
        <v>226</v>
      </c>
      <c r="H1647" s="36">
        <v>114</v>
      </c>
      <c r="I1647" s="36">
        <v>85</v>
      </c>
    </row>
    <row r="1648" spans="1:9">
      <c r="A1648" s="28">
        <v>2016</v>
      </c>
      <c r="B1648" s="38" t="s">
        <v>3386</v>
      </c>
      <c r="C1648" s="15" t="s">
        <v>2490</v>
      </c>
      <c r="D1648" s="29" t="s">
        <v>1931</v>
      </c>
      <c r="E1648" s="29" t="s">
        <v>1916</v>
      </c>
      <c r="F1648" s="29" t="s">
        <v>110</v>
      </c>
      <c r="G1648" s="36">
        <v>10</v>
      </c>
      <c r="H1648" s="36">
        <v>10</v>
      </c>
      <c r="I1648" s="36">
        <v>9</v>
      </c>
    </row>
    <row r="1649" spans="1:9">
      <c r="A1649" s="28">
        <v>2016</v>
      </c>
      <c r="B1649" s="38" t="s">
        <v>3386</v>
      </c>
      <c r="C1649" s="15" t="s">
        <v>2490</v>
      </c>
      <c r="D1649" s="29" t="s">
        <v>1931</v>
      </c>
      <c r="E1649" s="29" t="s">
        <v>1916</v>
      </c>
      <c r="F1649" s="29" t="s">
        <v>111</v>
      </c>
      <c r="G1649" s="36">
        <v>9</v>
      </c>
      <c r="H1649" s="36">
        <v>9</v>
      </c>
      <c r="I1649" s="36">
        <v>6</v>
      </c>
    </row>
    <row r="1650" spans="1:9">
      <c r="A1650" s="28">
        <v>2016</v>
      </c>
      <c r="B1650" s="38" t="s">
        <v>3386</v>
      </c>
      <c r="C1650" s="15" t="s">
        <v>2490</v>
      </c>
      <c r="D1650" s="29" t="s">
        <v>1931</v>
      </c>
      <c r="E1650" s="29" t="s">
        <v>1916</v>
      </c>
      <c r="F1650" s="29" t="s">
        <v>113</v>
      </c>
      <c r="G1650" s="36">
        <v>2</v>
      </c>
      <c r="H1650" s="36">
        <v>0</v>
      </c>
      <c r="I1650" s="36">
        <v>0</v>
      </c>
    </row>
    <row r="1651" spans="1:9">
      <c r="A1651" s="28">
        <v>2016</v>
      </c>
      <c r="B1651" s="38" t="s">
        <v>3386</v>
      </c>
      <c r="C1651" s="15" t="s">
        <v>2490</v>
      </c>
      <c r="D1651" s="29" t="s">
        <v>1989</v>
      </c>
      <c r="E1651" s="29" t="s">
        <v>234</v>
      </c>
      <c r="F1651" s="29" t="s">
        <v>1929</v>
      </c>
      <c r="G1651" s="36">
        <v>62</v>
      </c>
      <c r="H1651" s="36">
        <v>49</v>
      </c>
      <c r="I1651" s="36">
        <v>36</v>
      </c>
    </row>
    <row r="1652" spans="1:9">
      <c r="A1652" s="28">
        <v>2016</v>
      </c>
      <c r="B1652" s="38" t="s">
        <v>3386</v>
      </c>
      <c r="C1652" s="15" t="s">
        <v>2490</v>
      </c>
      <c r="D1652" s="29" t="s">
        <v>1989</v>
      </c>
      <c r="E1652" s="29" t="s">
        <v>1916</v>
      </c>
      <c r="F1652" s="29" t="s">
        <v>120</v>
      </c>
      <c r="G1652" s="36">
        <v>1</v>
      </c>
      <c r="H1652" s="36">
        <v>1</v>
      </c>
      <c r="I1652" s="36">
        <v>1</v>
      </c>
    </row>
    <row r="1653" spans="1:9">
      <c r="A1653" s="28">
        <v>2016</v>
      </c>
      <c r="B1653" s="38" t="s">
        <v>3386</v>
      </c>
      <c r="C1653" s="15" t="s">
        <v>2490</v>
      </c>
      <c r="D1653" s="29" t="s">
        <v>1989</v>
      </c>
      <c r="E1653" s="29" t="s">
        <v>1916</v>
      </c>
      <c r="F1653" s="29" t="s">
        <v>117</v>
      </c>
      <c r="G1653" s="36">
        <v>17</v>
      </c>
      <c r="H1653" s="36">
        <v>17</v>
      </c>
      <c r="I1653" s="36">
        <v>12</v>
      </c>
    </row>
    <row r="1654" spans="1:9">
      <c r="A1654" s="28">
        <v>2016</v>
      </c>
      <c r="B1654" s="38" t="s">
        <v>3386</v>
      </c>
      <c r="C1654" s="15" t="s">
        <v>2490</v>
      </c>
      <c r="D1654" s="29" t="s">
        <v>1989</v>
      </c>
      <c r="E1654" s="29" t="s">
        <v>1916</v>
      </c>
      <c r="F1654" s="29" t="s">
        <v>118</v>
      </c>
      <c r="G1654" s="36">
        <v>31</v>
      </c>
      <c r="H1654" s="36">
        <v>29</v>
      </c>
      <c r="I1654" s="36">
        <v>19</v>
      </c>
    </row>
    <row r="1655" spans="1:9">
      <c r="A1655" s="28">
        <v>2016</v>
      </c>
      <c r="B1655" s="38" t="s">
        <v>3386</v>
      </c>
      <c r="C1655" s="15" t="s">
        <v>2490</v>
      </c>
      <c r="D1655" s="29" t="s">
        <v>1989</v>
      </c>
      <c r="E1655" s="29" t="s">
        <v>1916</v>
      </c>
      <c r="F1655" s="29" t="s">
        <v>119</v>
      </c>
      <c r="G1655" s="36">
        <v>23</v>
      </c>
      <c r="H1655" s="36">
        <v>19</v>
      </c>
      <c r="I1655" s="36">
        <v>8</v>
      </c>
    </row>
    <row r="1656" spans="1:9">
      <c r="A1656" s="28">
        <v>2016</v>
      </c>
      <c r="B1656" s="38" t="s">
        <v>3386</v>
      </c>
      <c r="C1656" s="15" t="s">
        <v>2490</v>
      </c>
      <c r="D1656" s="29" t="s">
        <v>1934</v>
      </c>
      <c r="E1656" s="29" t="s">
        <v>234</v>
      </c>
      <c r="F1656" s="29" t="s">
        <v>1934</v>
      </c>
      <c r="G1656" s="36">
        <v>45</v>
      </c>
      <c r="H1656" s="36">
        <v>36</v>
      </c>
      <c r="I1656" s="36">
        <v>21</v>
      </c>
    </row>
    <row r="1657" spans="1:9">
      <c r="A1657" s="28">
        <v>2016</v>
      </c>
      <c r="B1657" s="38" t="s">
        <v>3386</v>
      </c>
      <c r="C1657" s="15" t="s">
        <v>2490</v>
      </c>
      <c r="D1657" s="29" t="s">
        <v>1934</v>
      </c>
      <c r="E1657" s="29" t="s">
        <v>234</v>
      </c>
      <c r="F1657" s="29" t="s">
        <v>122</v>
      </c>
      <c r="G1657" s="36">
        <v>17</v>
      </c>
      <c r="H1657" s="36">
        <v>14</v>
      </c>
      <c r="I1657" s="36">
        <v>12</v>
      </c>
    </row>
    <row r="1658" spans="1:9">
      <c r="A1658" s="28">
        <v>2016</v>
      </c>
      <c r="B1658" s="38" t="s">
        <v>3386</v>
      </c>
      <c r="C1658" s="15" t="s">
        <v>2490</v>
      </c>
      <c r="D1658" s="29" t="s">
        <v>1934</v>
      </c>
      <c r="E1658" s="29" t="s">
        <v>1916</v>
      </c>
      <c r="F1658" s="29" t="s">
        <v>125</v>
      </c>
      <c r="G1658" s="36">
        <v>4</v>
      </c>
      <c r="H1658" s="36">
        <v>3</v>
      </c>
      <c r="I1658" s="36">
        <v>1</v>
      </c>
    </row>
    <row r="1659" spans="1:9">
      <c r="A1659" s="28">
        <v>2016</v>
      </c>
      <c r="B1659" s="38" t="s">
        <v>3386</v>
      </c>
      <c r="C1659" s="15" t="s">
        <v>2490</v>
      </c>
      <c r="D1659" s="29" t="s">
        <v>1934</v>
      </c>
      <c r="E1659" s="29" t="s">
        <v>1916</v>
      </c>
      <c r="F1659" s="29" t="s">
        <v>124</v>
      </c>
      <c r="G1659" s="36">
        <v>7</v>
      </c>
      <c r="H1659" s="36">
        <v>6</v>
      </c>
      <c r="I1659" s="36">
        <v>6</v>
      </c>
    </row>
    <row r="1660" spans="1:9">
      <c r="A1660" s="28">
        <v>2016</v>
      </c>
      <c r="B1660" s="38" t="s">
        <v>3386</v>
      </c>
      <c r="C1660" s="15" t="s">
        <v>2490</v>
      </c>
      <c r="D1660" s="29" t="s">
        <v>2498</v>
      </c>
      <c r="E1660" s="29" t="s">
        <v>234</v>
      </c>
      <c r="F1660" s="29" t="s">
        <v>1958</v>
      </c>
      <c r="G1660" s="36">
        <v>821</v>
      </c>
      <c r="H1660" s="36">
        <v>373</v>
      </c>
      <c r="I1660" s="36">
        <v>210</v>
      </c>
    </row>
    <row r="1661" spans="1:9">
      <c r="A1661" s="28">
        <v>2016</v>
      </c>
      <c r="B1661" s="38" t="s">
        <v>3386</v>
      </c>
      <c r="C1661" s="15" t="s">
        <v>2490</v>
      </c>
      <c r="D1661" s="29" t="s">
        <v>2498</v>
      </c>
      <c r="E1661" s="29" t="s">
        <v>234</v>
      </c>
      <c r="F1661" s="29" t="s">
        <v>1936</v>
      </c>
      <c r="G1661" s="36">
        <v>367</v>
      </c>
      <c r="H1661" s="36">
        <v>167</v>
      </c>
      <c r="I1661" s="36">
        <v>59</v>
      </c>
    </row>
    <row r="1662" spans="1:9">
      <c r="A1662" s="28">
        <v>2016</v>
      </c>
      <c r="B1662" s="38" t="s">
        <v>3386</v>
      </c>
      <c r="C1662" s="15" t="s">
        <v>2490</v>
      </c>
      <c r="D1662" s="29" t="s">
        <v>2498</v>
      </c>
      <c r="E1662" s="29" t="s">
        <v>234</v>
      </c>
      <c r="F1662" s="29" t="s">
        <v>1937</v>
      </c>
      <c r="G1662" s="36">
        <v>431</v>
      </c>
      <c r="H1662" s="36">
        <v>242</v>
      </c>
      <c r="I1662" s="36">
        <v>129</v>
      </c>
    </row>
    <row r="1663" spans="1:9">
      <c r="A1663" s="28">
        <v>2016</v>
      </c>
      <c r="B1663" s="38" t="s">
        <v>3386</v>
      </c>
      <c r="C1663" s="15" t="s">
        <v>2490</v>
      </c>
      <c r="D1663" s="29" t="s">
        <v>2498</v>
      </c>
      <c r="E1663" s="29" t="s">
        <v>234</v>
      </c>
      <c r="F1663" s="29" t="s">
        <v>1938</v>
      </c>
      <c r="G1663" s="36">
        <v>866</v>
      </c>
      <c r="H1663" s="36">
        <v>314</v>
      </c>
      <c r="I1663" s="36">
        <v>130</v>
      </c>
    </row>
    <row r="1664" spans="1:9">
      <c r="A1664" s="28">
        <v>2016</v>
      </c>
      <c r="B1664" s="38" t="s">
        <v>3386</v>
      </c>
      <c r="C1664" s="15" t="s">
        <v>2490</v>
      </c>
      <c r="D1664" s="29" t="s">
        <v>2498</v>
      </c>
      <c r="E1664" s="29" t="s">
        <v>1916</v>
      </c>
      <c r="F1664" s="29" t="s">
        <v>144</v>
      </c>
      <c r="G1664" s="36">
        <v>24</v>
      </c>
      <c r="H1664" s="36">
        <v>19</v>
      </c>
      <c r="I1664" s="36">
        <v>14</v>
      </c>
    </row>
    <row r="1665" spans="1:9">
      <c r="A1665" s="28">
        <v>2016</v>
      </c>
      <c r="B1665" s="38" t="s">
        <v>3386</v>
      </c>
      <c r="C1665" s="15" t="s">
        <v>2490</v>
      </c>
      <c r="D1665" s="29" t="s">
        <v>2498</v>
      </c>
      <c r="E1665" s="29" t="s">
        <v>1916</v>
      </c>
      <c r="F1665" s="29" t="s">
        <v>131</v>
      </c>
      <c r="G1665" s="36">
        <v>40</v>
      </c>
      <c r="H1665" s="36">
        <v>29</v>
      </c>
      <c r="I1665" s="36">
        <v>24</v>
      </c>
    </row>
    <row r="1666" spans="1:9">
      <c r="A1666" s="28">
        <v>2016</v>
      </c>
      <c r="B1666" s="38" t="s">
        <v>3386</v>
      </c>
      <c r="C1666" s="15" t="s">
        <v>2490</v>
      </c>
      <c r="D1666" s="29" t="s">
        <v>2498</v>
      </c>
      <c r="E1666" s="29" t="s">
        <v>1916</v>
      </c>
      <c r="F1666" s="29" t="s">
        <v>132</v>
      </c>
      <c r="G1666" s="36">
        <v>20</v>
      </c>
      <c r="H1666" s="36">
        <v>19</v>
      </c>
      <c r="I1666" s="36">
        <v>16</v>
      </c>
    </row>
    <row r="1667" spans="1:9">
      <c r="A1667" s="28">
        <v>2016</v>
      </c>
      <c r="B1667" s="38" t="s">
        <v>3386</v>
      </c>
      <c r="C1667" s="15" t="s">
        <v>2490</v>
      </c>
      <c r="D1667" s="29" t="s">
        <v>2498</v>
      </c>
      <c r="E1667" s="29" t="s">
        <v>1916</v>
      </c>
      <c r="F1667" s="29" t="s">
        <v>133</v>
      </c>
      <c r="G1667" s="36">
        <v>49</v>
      </c>
      <c r="H1667" s="36">
        <v>31</v>
      </c>
      <c r="I1667" s="36">
        <v>29</v>
      </c>
    </row>
    <row r="1668" spans="1:9">
      <c r="A1668" s="28">
        <v>2016</v>
      </c>
      <c r="B1668" s="38" t="s">
        <v>3386</v>
      </c>
      <c r="C1668" s="15" t="s">
        <v>2490</v>
      </c>
      <c r="D1668" s="29" t="s">
        <v>2498</v>
      </c>
      <c r="E1668" s="29" t="s">
        <v>1916</v>
      </c>
      <c r="F1668" s="29" t="s">
        <v>134</v>
      </c>
      <c r="G1668" s="36">
        <v>22</v>
      </c>
      <c r="H1668" s="36">
        <v>16</v>
      </c>
      <c r="I1668" s="36">
        <v>13</v>
      </c>
    </row>
    <row r="1669" spans="1:9">
      <c r="A1669" s="28">
        <v>2016</v>
      </c>
      <c r="B1669" s="38" t="s">
        <v>3386</v>
      </c>
      <c r="C1669" s="15" t="s">
        <v>2490</v>
      </c>
      <c r="D1669" s="29" t="s">
        <v>2498</v>
      </c>
      <c r="E1669" s="29" t="s">
        <v>1916</v>
      </c>
      <c r="F1669" s="29" t="s">
        <v>135</v>
      </c>
      <c r="G1669" s="36">
        <v>96</v>
      </c>
      <c r="H1669" s="36">
        <v>24</v>
      </c>
      <c r="I1669" s="36">
        <v>21</v>
      </c>
    </row>
    <row r="1670" spans="1:9">
      <c r="A1670" s="28">
        <v>2016</v>
      </c>
      <c r="B1670" s="38" t="s">
        <v>3386</v>
      </c>
      <c r="C1670" s="15" t="s">
        <v>2490</v>
      </c>
      <c r="D1670" s="29" t="s">
        <v>2498</v>
      </c>
      <c r="E1670" s="29" t="s">
        <v>1916</v>
      </c>
      <c r="F1670" s="29" t="s">
        <v>136</v>
      </c>
      <c r="G1670" s="36">
        <v>23</v>
      </c>
      <c r="H1670" s="36">
        <v>23</v>
      </c>
      <c r="I1670" s="36">
        <v>19</v>
      </c>
    </row>
    <row r="1671" spans="1:9">
      <c r="A1671" s="28">
        <v>2016</v>
      </c>
      <c r="B1671" s="38" t="s">
        <v>3386</v>
      </c>
      <c r="C1671" s="15" t="s">
        <v>2490</v>
      </c>
      <c r="D1671" s="29" t="s">
        <v>2498</v>
      </c>
      <c r="E1671" s="29" t="s">
        <v>1916</v>
      </c>
      <c r="F1671" s="29" t="s">
        <v>139</v>
      </c>
      <c r="G1671" s="36">
        <v>8</v>
      </c>
      <c r="H1671" s="36">
        <v>8</v>
      </c>
      <c r="I1671" s="36">
        <v>6</v>
      </c>
    </row>
    <row r="1672" spans="1:9">
      <c r="A1672" s="28">
        <v>2016</v>
      </c>
      <c r="B1672" s="38" t="s">
        <v>3386</v>
      </c>
      <c r="C1672" s="15" t="s">
        <v>2490</v>
      </c>
      <c r="D1672" s="29" t="s">
        <v>2498</v>
      </c>
      <c r="E1672" s="29" t="s">
        <v>1916</v>
      </c>
      <c r="F1672" s="29" t="s">
        <v>140</v>
      </c>
      <c r="G1672" s="36">
        <v>48</v>
      </c>
      <c r="H1672" s="36">
        <v>39</v>
      </c>
      <c r="I1672" s="36">
        <v>28</v>
      </c>
    </row>
    <row r="1673" spans="1:9">
      <c r="A1673" s="28">
        <v>2016</v>
      </c>
      <c r="B1673" s="38" t="s">
        <v>3386</v>
      </c>
      <c r="C1673" s="15" t="s">
        <v>2490</v>
      </c>
      <c r="D1673" s="29" t="s">
        <v>2498</v>
      </c>
      <c r="E1673" s="29" t="s">
        <v>1916</v>
      </c>
      <c r="F1673" s="29" t="s">
        <v>141</v>
      </c>
      <c r="G1673" s="36">
        <v>18</v>
      </c>
      <c r="H1673" s="36">
        <v>5</v>
      </c>
      <c r="I1673" s="36">
        <v>5</v>
      </c>
    </row>
    <row r="1674" spans="1:9">
      <c r="A1674" s="28">
        <v>2016</v>
      </c>
      <c r="B1674" s="38" t="s">
        <v>3386</v>
      </c>
      <c r="C1674" s="15" t="s">
        <v>2490</v>
      </c>
      <c r="D1674" s="29" t="s">
        <v>2498</v>
      </c>
      <c r="E1674" s="29" t="s">
        <v>1916</v>
      </c>
      <c r="F1674" s="29" t="s">
        <v>142</v>
      </c>
      <c r="G1674" s="36">
        <v>29</v>
      </c>
      <c r="H1674" s="36">
        <v>29</v>
      </c>
      <c r="I1674" s="36">
        <v>15</v>
      </c>
    </row>
    <row r="1675" spans="1:9">
      <c r="A1675" s="28">
        <v>2016</v>
      </c>
      <c r="B1675" s="38" t="s">
        <v>3386</v>
      </c>
      <c r="C1675" s="15" t="s">
        <v>2490</v>
      </c>
      <c r="D1675" s="29" t="s">
        <v>2498</v>
      </c>
      <c r="E1675" s="29" t="s">
        <v>1916</v>
      </c>
      <c r="F1675" s="29" t="s">
        <v>143</v>
      </c>
      <c r="G1675" s="36">
        <v>13</v>
      </c>
      <c r="H1675" s="36">
        <v>13</v>
      </c>
      <c r="I1675" s="36">
        <v>8</v>
      </c>
    </row>
    <row r="1676" spans="1:9">
      <c r="A1676" s="28">
        <v>2016</v>
      </c>
      <c r="B1676" s="38" t="s">
        <v>3386</v>
      </c>
      <c r="C1676" s="15" t="s">
        <v>2490</v>
      </c>
      <c r="D1676" s="29" t="s">
        <v>1948</v>
      </c>
      <c r="E1676" s="29" t="s">
        <v>234</v>
      </c>
      <c r="F1676" s="29" t="s">
        <v>1948</v>
      </c>
      <c r="G1676" s="36">
        <v>2365</v>
      </c>
      <c r="H1676" s="36">
        <v>141</v>
      </c>
      <c r="I1676" s="36">
        <v>93</v>
      </c>
    </row>
    <row r="1677" spans="1:9">
      <c r="A1677" s="28">
        <v>2016</v>
      </c>
      <c r="B1677" s="38" t="s">
        <v>3386</v>
      </c>
      <c r="C1677" s="15" t="s">
        <v>2490</v>
      </c>
      <c r="D1677" s="29" t="s">
        <v>1948</v>
      </c>
      <c r="E1677" s="29" t="s">
        <v>1916</v>
      </c>
      <c r="F1677" s="29" t="s">
        <v>181</v>
      </c>
      <c r="G1677" s="36">
        <v>14</v>
      </c>
      <c r="H1677" s="36">
        <v>6</v>
      </c>
      <c r="I1677" s="36">
        <v>5</v>
      </c>
    </row>
    <row r="1678" spans="1:9">
      <c r="A1678" s="28">
        <v>2016</v>
      </c>
      <c r="B1678" s="38" t="s">
        <v>3386</v>
      </c>
      <c r="C1678" s="15" t="s">
        <v>2490</v>
      </c>
      <c r="D1678" s="29" t="s">
        <v>1948</v>
      </c>
      <c r="E1678" s="29" t="s">
        <v>1916</v>
      </c>
      <c r="F1678" s="29" t="s">
        <v>147</v>
      </c>
      <c r="G1678" s="36">
        <v>106</v>
      </c>
      <c r="H1678" s="36">
        <v>6</v>
      </c>
      <c r="I1678" s="36">
        <v>6</v>
      </c>
    </row>
    <row r="1679" spans="1:9">
      <c r="A1679" s="28">
        <v>2016</v>
      </c>
      <c r="B1679" s="38" t="s">
        <v>3386</v>
      </c>
      <c r="C1679" s="15" t="s">
        <v>2490</v>
      </c>
      <c r="D1679" s="29" t="s">
        <v>1948</v>
      </c>
      <c r="E1679" s="29" t="s">
        <v>1916</v>
      </c>
      <c r="F1679" s="29" t="s">
        <v>148</v>
      </c>
      <c r="G1679" s="36">
        <v>4</v>
      </c>
      <c r="H1679" s="36">
        <v>2</v>
      </c>
      <c r="I1679" s="36">
        <v>2</v>
      </c>
    </row>
    <row r="1680" spans="1:9">
      <c r="A1680" s="28">
        <v>2016</v>
      </c>
      <c r="B1680" s="38" t="s">
        <v>3386</v>
      </c>
      <c r="C1680" s="15" t="s">
        <v>2490</v>
      </c>
      <c r="D1680" s="29" t="s">
        <v>1948</v>
      </c>
      <c r="E1680" s="29" t="s">
        <v>1916</v>
      </c>
      <c r="F1680" s="29" t="s">
        <v>151</v>
      </c>
      <c r="G1680" s="36">
        <v>104</v>
      </c>
      <c r="H1680" s="36">
        <v>2</v>
      </c>
      <c r="I1680" s="36">
        <v>2</v>
      </c>
    </row>
    <row r="1681" spans="1:9">
      <c r="A1681" s="28">
        <v>2016</v>
      </c>
      <c r="B1681" s="38" t="s">
        <v>3386</v>
      </c>
      <c r="C1681" s="15" t="s">
        <v>2490</v>
      </c>
      <c r="D1681" s="29" t="s">
        <v>1948</v>
      </c>
      <c r="E1681" s="29" t="s">
        <v>1916</v>
      </c>
      <c r="F1681" s="29" t="s">
        <v>154</v>
      </c>
      <c r="G1681" s="36">
        <v>8</v>
      </c>
      <c r="H1681" s="36">
        <v>1</v>
      </c>
      <c r="I1681" s="36">
        <v>1</v>
      </c>
    </row>
    <row r="1682" spans="1:9">
      <c r="A1682" s="28">
        <v>2016</v>
      </c>
      <c r="B1682" s="38" t="s">
        <v>3386</v>
      </c>
      <c r="C1682" s="15" t="s">
        <v>2490</v>
      </c>
      <c r="D1682" s="29" t="s">
        <v>1948</v>
      </c>
      <c r="E1682" s="29" t="s">
        <v>1916</v>
      </c>
      <c r="F1682" s="29" t="s">
        <v>155</v>
      </c>
      <c r="G1682" s="36">
        <v>6</v>
      </c>
      <c r="H1682" s="36">
        <v>2</v>
      </c>
      <c r="I1682" s="36">
        <v>2</v>
      </c>
    </row>
    <row r="1683" spans="1:9">
      <c r="A1683" s="28">
        <v>2016</v>
      </c>
      <c r="B1683" s="38" t="s">
        <v>3386</v>
      </c>
      <c r="C1683" s="15" t="s">
        <v>2490</v>
      </c>
      <c r="D1683" s="29" t="s">
        <v>1948</v>
      </c>
      <c r="E1683" s="29" t="s">
        <v>1916</v>
      </c>
      <c r="F1683" s="29" t="s">
        <v>157</v>
      </c>
      <c r="G1683" s="36">
        <v>16</v>
      </c>
      <c r="H1683" s="36">
        <v>4</v>
      </c>
      <c r="I1683" s="36">
        <v>3</v>
      </c>
    </row>
    <row r="1684" spans="1:9">
      <c r="A1684" s="28">
        <v>2016</v>
      </c>
      <c r="B1684" s="38" t="s">
        <v>3386</v>
      </c>
      <c r="C1684" s="15" t="s">
        <v>2490</v>
      </c>
      <c r="D1684" s="29" t="s">
        <v>1948</v>
      </c>
      <c r="E1684" s="29" t="s">
        <v>1916</v>
      </c>
      <c r="F1684" s="29" t="s">
        <v>159</v>
      </c>
      <c r="G1684" s="36">
        <v>3</v>
      </c>
      <c r="H1684" s="36">
        <v>1</v>
      </c>
      <c r="I1684" s="36">
        <v>1</v>
      </c>
    </row>
    <row r="1685" spans="1:9">
      <c r="A1685" s="28">
        <v>2016</v>
      </c>
      <c r="B1685" s="38" t="s">
        <v>3386</v>
      </c>
      <c r="C1685" s="15" t="s">
        <v>2490</v>
      </c>
      <c r="D1685" s="29" t="s">
        <v>1948</v>
      </c>
      <c r="E1685" s="29" t="s">
        <v>1916</v>
      </c>
      <c r="F1685" s="29" t="s">
        <v>160</v>
      </c>
      <c r="G1685" s="36">
        <v>4</v>
      </c>
      <c r="H1685" s="36">
        <v>0</v>
      </c>
      <c r="I1685" s="36">
        <v>0</v>
      </c>
    </row>
    <row r="1686" spans="1:9">
      <c r="A1686" s="28">
        <v>2016</v>
      </c>
      <c r="B1686" s="38" t="s">
        <v>3386</v>
      </c>
      <c r="C1686" s="15" t="s">
        <v>2490</v>
      </c>
      <c r="D1686" s="29" t="s">
        <v>1948</v>
      </c>
      <c r="E1686" s="29" t="s">
        <v>1916</v>
      </c>
      <c r="F1686" s="29" t="s">
        <v>161</v>
      </c>
      <c r="G1686" s="36">
        <v>29</v>
      </c>
      <c r="H1686" s="36">
        <v>4</v>
      </c>
      <c r="I1686" s="36">
        <v>4</v>
      </c>
    </row>
    <row r="1687" spans="1:9">
      <c r="A1687" s="28">
        <v>2016</v>
      </c>
      <c r="B1687" s="38" t="s">
        <v>3386</v>
      </c>
      <c r="C1687" s="15" t="s">
        <v>2490</v>
      </c>
      <c r="D1687" s="29" t="s">
        <v>1948</v>
      </c>
      <c r="E1687" s="29" t="s">
        <v>1916</v>
      </c>
      <c r="F1687" s="29" t="s">
        <v>162</v>
      </c>
      <c r="G1687" s="36">
        <v>17</v>
      </c>
      <c r="H1687" s="36">
        <v>4</v>
      </c>
      <c r="I1687" s="36">
        <v>4</v>
      </c>
    </row>
    <row r="1688" spans="1:9">
      <c r="A1688" s="28">
        <v>2016</v>
      </c>
      <c r="B1688" s="38" t="s">
        <v>3386</v>
      </c>
      <c r="C1688" s="15" t="s">
        <v>2490</v>
      </c>
      <c r="D1688" s="29" t="s">
        <v>1948</v>
      </c>
      <c r="E1688" s="29" t="s">
        <v>1916</v>
      </c>
      <c r="F1688" s="29" t="s">
        <v>163</v>
      </c>
      <c r="G1688" s="36">
        <v>205</v>
      </c>
      <c r="H1688" s="36">
        <v>9</v>
      </c>
      <c r="I1688" s="36">
        <v>9</v>
      </c>
    </row>
    <row r="1689" spans="1:9">
      <c r="A1689" s="28">
        <v>2016</v>
      </c>
      <c r="B1689" s="38" t="s">
        <v>3386</v>
      </c>
      <c r="C1689" s="15" t="s">
        <v>2490</v>
      </c>
      <c r="D1689" s="29" t="s">
        <v>1948</v>
      </c>
      <c r="E1689" s="29" t="s">
        <v>1916</v>
      </c>
      <c r="F1689" s="29" t="s">
        <v>164</v>
      </c>
      <c r="G1689" s="36">
        <v>3</v>
      </c>
      <c r="H1689" s="36">
        <v>1</v>
      </c>
      <c r="I1689" s="36">
        <v>1</v>
      </c>
    </row>
    <row r="1690" spans="1:9">
      <c r="A1690" s="28">
        <v>2016</v>
      </c>
      <c r="B1690" s="38" t="s">
        <v>3386</v>
      </c>
      <c r="C1690" s="15" t="s">
        <v>2490</v>
      </c>
      <c r="D1690" s="29" t="s">
        <v>1948</v>
      </c>
      <c r="E1690" s="29" t="s">
        <v>1916</v>
      </c>
      <c r="F1690" s="29" t="s">
        <v>165</v>
      </c>
      <c r="G1690" s="36">
        <v>2</v>
      </c>
      <c r="H1690" s="36">
        <v>1</v>
      </c>
      <c r="I1690" s="36">
        <v>1</v>
      </c>
    </row>
    <row r="1691" spans="1:9">
      <c r="A1691" s="28">
        <v>2016</v>
      </c>
      <c r="B1691" s="38" t="s">
        <v>3386</v>
      </c>
      <c r="C1691" s="15" t="s">
        <v>2490</v>
      </c>
      <c r="D1691" s="29" t="s">
        <v>1948</v>
      </c>
      <c r="E1691" s="29" t="s">
        <v>1916</v>
      </c>
      <c r="F1691" s="29" t="s">
        <v>167</v>
      </c>
      <c r="G1691" s="36">
        <v>40</v>
      </c>
      <c r="H1691" s="36">
        <v>2</v>
      </c>
      <c r="I1691" s="36">
        <v>2</v>
      </c>
    </row>
    <row r="1692" spans="1:9">
      <c r="A1692" s="28">
        <v>2016</v>
      </c>
      <c r="B1692" s="38" t="s">
        <v>3386</v>
      </c>
      <c r="C1692" s="15" t="s">
        <v>2490</v>
      </c>
      <c r="D1692" s="29" t="s">
        <v>1948</v>
      </c>
      <c r="E1692" s="29" t="s">
        <v>1916</v>
      </c>
      <c r="F1692" s="29" t="s">
        <v>168</v>
      </c>
      <c r="G1692" s="36">
        <v>42</v>
      </c>
      <c r="H1692" s="36">
        <v>1</v>
      </c>
      <c r="I1692" s="36">
        <v>1</v>
      </c>
    </row>
    <row r="1693" spans="1:9">
      <c r="A1693" s="28">
        <v>2016</v>
      </c>
      <c r="B1693" s="38" t="s">
        <v>3386</v>
      </c>
      <c r="C1693" s="15" t="s">
        <v>2490</v>
      </c>
      <c r="D1693" s="29" t="s">
        <v>1948</v>
      </c>
      <c r="E1693" s="29" t="s">
        <v>1916</v>
      </c>
      <c r="F1693" s="29" t="s">
        <v>169</v>
      </c>
      <c r="G1693" s="36">
        <v>3</v>
      </c>
      <c r="H1693" s="36">
        <v>1</v>
      </c>
      <c r="I1693" s="36">
        <v>1</v>
      </c>
    </row>
    <row r="1694" spans="1:9">
      <c r="A1694" s="28">
        <v>2016</v>
      </c>
      <c r="B1694" s="38" t="s">
        <v>3386</v>
      </c>
      <c r="C1694" s="15" t="s">
        <v>2490</v>
      </c>
      <c r="D1694" s="29" t="s">
        <v>1948</v>
      </c>
      <c r="E1694" s="29" t="s">
        <v>1916</v>
      </c>
      <c r="F1694" s="29" t="s">
        <v>170</v>
      </c>
      <c r="G1694" s="36">
        <v>102</v>
      </c>
      <c r="H1694" s="36">
        <v>6</v>
      </c>
      <c r="I1694" s="36">
        <v>6</v>
      </c>
    </row>
    <row r="1695" spans="1:9">
      <c r="A1695" s="28">
        <v>2016</v>
      </c>
      <c r="B1695" s="38" t="s">
        <v>3386</v>
      </c>
      <c r="C1695" s="15" t="s">
        <v>2490</v>
      </c>
      <c r="D1695" s="29" t="s">
        <v>1948</v>
      </c>
      <c r="E1695" s="29" t="s">
        <v>1916</v>
      </c>
      <c r="F1695" s="29" t="s">
        <v>171</v>
      </c>
      <c r="G1695" s="36">
        <v>51</v>
      </c>
      <c r="H1695" s="36">
        <v>2</v>
      </c>
      <c r="I1695" s="36">
        <v>2</v>
      </c>
    </row>
    <row r="1696" spans="1:9">
      <c r="A1696" s="28">
        <v>2016</v>
      </c>
      <c r="B1696" s="38" t="s">
        <v>3386</v>
      </c>
      <c r="C1696" s="15" t="s">
        <v>2490</v>
      </c>
      <c r="D1696" s="29" t="s">
        <v>1948</v>
      </c>
      <c r="E1696" s="29" t="s">
        <v>1916</v>
      </c>
      <c r="F1696" s="29" t="s">
        <v>172</v>
      </c>
      <c r="G1696" s="36">
        <v>11</v>
      </c>
      <c r="H1696" s="36">
        <v>1</v>
      </c>
      <c r="I1696" s="36">
        <v>1</v>
      </c>
    </row>
    <row r="1697" spans="1:9">
      <c r="A1697" s="28">
        <v>2016</v>
      </c>
      <c r="B1697" s="38" t="s">
        <v>3386</v>
      </c>
      <c r="C1697" s="15" t="s">
        <v>2490</v>
      </c>
      <c r="D1697" s="29" t="s">
        <v>1948</v>
      </c>
      <c r="E1697" s="29" t="s">
        <v>1916</v>
      </c>
      <c r="F1697" s="29" t="s">
        <v>2468</v>
      </c>
      <c r="G1697" s="36">
        <v>18</v>
      </c>
      <c r="H1697" s="36">
        <v>6</v>
      </c>
      <c r="I1697" s="36">
        <v>5</v>
      </c>
    </row>
    <row r="1698" spans="1:9">
      <c r="A1698" s="28">
        <v>2016</v>
      </c>
      <c r="B1698" s="38" t="s">
        <v>3386</v>
      </c>
      <c r="C1698" s="15" t="s">
        <v>2490</v>
      </c>
      <c r="D1698" s="29" t="s">
        <v>1948</v>
      </c>
      <c r="E1698" s="29" t="s">
        <v>1916</v>
      </c>
      <c r="F1698" s="29" t="s">
        <v>174</v>
      </c>
      <c r="G1698" s="36">
        <v>1</v>
      </c>
      <c r="H1698" s="36">
        <v>1</v>
      </c>
      <c r="I1698" s="36">
        <v>1</v>
      </c>
    </row>
    <row r="1699" spans="1:9">
      <c r="A1699" s="28">
        <v>2016</v>
      </c>
      <c r="B1699" s="38" t="s">
        <v>3386</v>
      </c>
      <c r="C1699" s="15" t="s">
        <v>2490</v>
      </c>
      <c r="D1699" s="29" t="s">
        <v>1948</v>
      </c>
      <c r="E1699" s="29" t="s">
        <v>1916</v>
      </c>
      <c r="F1699" s="29" t="s">
        <v>175</v>
      </c>
      <c r="G1699" s="36">
        <v>2</v>
      </c>
      <c r="H1699" s="36">
        <v>2</v>
      </c>
      <c r="I1699" s="36">
        <v>2</v>
      </c>
    </row>
    <row r="1700" spans="1:9">
      <c r="A1700" s="28">
        <v>2016</v>
      </c>
      <c r="B1700" s="38" t="s">
        <v>3386</v>
      </c>
      <c r="C1700" s="15" t="s">
        <v>2490</v>
      </c>
      <c r="D1700" s="29" t="s">
        <v>1948</v>
      </c>
      <c r="E1700" s="29" t="s">
        <v>1916</v>
      </c>
      <c r="F1700" s="29" t="s">
        <v>176</v>
      </c>
      <c r="G1700" s="36">
        <v>18</v>
      </c>
      <c r="H1700" s="36">
        <v>6</v>
      </c>
      <c r="I1700" s="36">
        <v>5</v>
      </c>
    </row>
    <row r="1701" spans="1:9">
      <c r="A1701" s="28">
        <v>2016</v>
      </c>
      <c r="B1701" s="38" t="s">
        <v>3386</v>
      </c>
      <c r="C1701" s="15" t="s">
        <v>2490</v>
      </c>
      <c r="D1701" s="29" t="s">
        <v>1948</v>
      </c>
      <c r="E1701" s="29" t="s">
        <v>1916</v>
      </c>
      <c r="F1701" s="29" t="s">
        <v>177</v>
      </c>
      <c r="G1701" s="36">
        <v>109</v>
      </c>
      <c r="H1701" s="36">
        <v>3</v>
      </c>
      <c r="I1701" s="36">
        <v>3</v>
      </c>
    </row>
    <row r="1702" spans="1:9">
      <c r="A1702" s="28">
        <v>2016</v>
      </c>
      <c r="B1702" s="38" t="s">
        <v>3386</v>
      </c>
      <c r="C1702" s="15" t="s">
        <v>2490</v>
      </c>
      <c r="D1702" s="29" t="s">
        <v>1948</v>
      </c>
      <c r="E1702" s="29" t="s">
        <v>1916</v>
      </c>
      <c r="F1702" s="29" t="s">
        <v>178</v>
      </c>
      <c r="G1702" s="36">
        <v>47</v>
      </c>
      <c r="H1702" s="36">
        <v>2</v>
      </c>
      <c r="I1702" s="36">
        <v>2</v>
      </c>
    </row>
    <row r="1703" spans="1:9">
      <c r="A1703" s="28">
        <v>2016</v>
      </c>
      <c r="B1703" s="38" t="s">
        <v>3386</v>
      </c>
      <c r="C1703" s="15" t="s">
        <v>2490</v>
      </c>
      <c r="D1703" s="29" t="s">
        <v>1948</v>
      </c>
      <c r="E1703" s="29" t="s">
        <v>1916</v>
      </c>
      <c r="F1703" s="29" t="s">
        <v>179</v>
      </c>
      <c r="G1703" s="36">
        <v>4</v>
      </c>
      <c r="H1703" s="36">
        <v>4</v>
      </c>
      <c r="I1703" s="36">
        <v>4</v>
      </c>
    </row>
    <row r="1704" spans="1:9">
      <c r="A1704" s="28">
        <v>2016</v>
      </c>
      <c r="B1704" s="38" t="s">
        <v>3386</v>
      </c>
      <c r="C1704" s="15" t="s">
        <v>2490</v>
      </c>
      <c r="D1704" s="29" t="s">
        <v>1948</v>
      </c>
      <c r="E1704" s="29" t="s">
        <v>1916</v>
      </c>
      <c r="F1704" s="29" t="s">
        <v>180</v>
      </c>
      <c r="G1704" s="36">
        <v>13</v>
      </c>
      <c r="H1704" s="36">
        <v>8</v>
      </c>
      <c r="I1704" s="36">
        <v>8</v>
      </c>
    </row>
    <row r="1705" spans="1:9">
      <c r="A1705" s="28">
        <v>2016</v>
      </c>
      <c r="B1705" s="38" t="s">
        <v>3386</v>
      </c>
      <c r="C1705" s="15" t="s">
        <v>2490</v>
      </c>
      <c r="D1705" s="29" t="s">
        <v>1949</v>
      </c>
      <c r="E1705" s="29" t="s">
        <v>234</v>
      </c>
      <c r="F1705" s="29" t="s">
        <v>1949</v>
      </c>
      <c r="G1705" s="36">
        <v>171</v>
      </c>
      <c r="H1705" s="36">
        <v>83</v>
      </c>
      <c r="I1705" s="36">
        <v>53</v>
      </c>
    </row>
    <row r="1706" spans="1:9">
      <c r="A1706" s="28">
        <v>2016</v>
      </c>
      <c r="B1706" s="38" t="s">
        <v>3386</v>
      </c>
      <c r="C1706" s="15" t="s">
        <v>2490</v>
      </c>
      <c r="D1706" s="29" t="s">
        <v>1949</v>
      </c>
      <c r="E1706" s="29" t="s">
        <v>1916</v>
      </c>
      <c r="F1706" s="29" t="s">
        <v>185</v>
      </c>
      <c r="G1706" s="36">
        <v>10</v>
      </c>
      <c r="H1706" s="36">
        <v>7</v>
      </c>
      <c r="I1706" s="36">
        <v>4</v>
      </c>
    </row>
    <row r="1707" spans="1:9">
      <c r="A1707" s="28">
        <v>2016</v>
      </c>
      <c r="B1707" s="38" t="s">
        <v>3386</v>
      </c>
      <c r="C1707" s="15" t="s">
        <v>2490</v>
      </c>
      <c r="D1707" s="29" t="s">
        <v>1949</v>
      </c>
      <c r="E1707" s="29" t="s">
        <v>1916</v>
      </c>
      <c r="F1707" s="29" t="s">
        <v>186</v>
      </c>
      <c r="G1707" s="36">
        <v>10</v>
      </c>
      <c r="H1707" s="36">
        <v>8</v>
      </c>
      <c r="I1707" s="36">
        <v>6</v>
      </c>
    </row>
    <row r="1708" spans="1:9">
      <c r="A1708" s="28">
        <v>2016</v>
      </c>
      <c r="B1708" s="38" t="s">
        <v>3386</v>
      </c>
      <c r="C1708" s="15" t="s">
        <v>2490</v>
      </c>
      <c r="D1708" s="29" t="s">
        <v>1949</v>
      </c>
      <c r="E1708" s="29" t="s">
        <v>1916</v>
      </c>
      <c r="F1708" s="29" t="s">
        <v>187</v>
      </c>
      <c r="G1708" s="36">
        <v>61</v>
      </c>
      <c r="H1708" s="36">
        <v>8</v>
      </c>
      <c r="I1708" s="36">
        <v>8</v>
      </c>
    </row>
    <row r="1709" spans="1:9">
      <c r="A1709" s="28">
        <v>2016</v>
      </c>
      <c r="B1709" s="38" t="s">
        <v>3386</v>
      </c>
      <c r="C1709" s="15" t="s">
        <v>2490</v>
      </c>
      <c r="D1709" s="29" t="s">
        <v>1949</v>
      </c>
      <c r="E1709" s="29" t="s">
        <v>1916</v>
      </c>
      <c r="F1709" s="29" t="s">
        <v>188</v>
      </c>
      <c r="G1709" s="36">
        <v>25</v>
      </c>
      <c r="H1709" s="36">
        <v>10</v>
      </c>
      <c r="I1709" s="36">
        <v>10</v>
      </c>
    </row>
    <row r="1710" spans="1:9">
      <c r="A1710" s="28">
        <v>2016</v>
      </c>
      <c r="B1710" s="38" t="s">
        <v>3386</v>
      </c>
      <c r="C1710" s="15" t="s">
        <v>2490</v>
      </c>
      <c r="D1710" s="29" t="s">
        <v>1949</v>
      </c>
      <c r="E1710" s="29" t="s">
        <v>1916</v>
      </c>
      <c r="F1710" s="29" t="s">
        <v>189</v>
      </c>
      <c r="G1710" s="36">
        <v>25</v>
      </c>
      <c r="H1710" s="36">
        <v>13</v>
      </c>
      <c r="I1710" s="36">
        <v>10</v>
      </c>
    </row>
    <row r="1711" spans="1:9">
      <c r="A1711" s="28">
        <v>2016</v>
      </c>
      <c r="B1711" s="38" t="s">
        <v>3386</v>
      </c>
      <c r="C1711" s="15" t="s">
        <v>2490</v>
      </c>
      <c r="D1711" s="29" t="s">
        <v>1949</v>
      </c>
      <c r="E1711" s="29" t="s">
        <v>1916</v>
      </c>
      <c r="F1711" s="29" t="s">
        <v>190</v>
      </c>
      <c r="G1711" s="36">
        <v>41</v>
      </c>
      <c r="H1711" s="36">
        <v>16</v>
      </c>
      <c r="I1711" s="36">
        <v>13</v>
      </c>
    </row>
    <row r="1712" spans="1:9">
      <c r="A1712" s="28">
        <v>2016</v>
      </c>
      <c r="B1712" s="38" t="s">
        <v>3386</v>
      </c>
      <c r="C1712" s="15" t="s">
        <v>2490</v>
      </c>
      <c r="D1712" s="29" t="s">
        <v>730</v>
      </c>
      <c r="E1712" s="29" t="s">
        <v>234</v>
      </c>
      <c r="F1712" s="29" t="s">
        <v>730</v>
      </c>
      <c r="G1712" s="36">
        <v>523</v>
      </c>
      <c r="H1712" s="36">
        <v>184</v>
      </c>
      <c r="I1712" s="36">
        <v>113</v>
      </c>
    </row>
    <row r="1713" spans="1:9">
      <c r="A1713" s="28">
        <v>2016</v>
      </c>
      <c r="B1713" s="38" t="s">
        <v>3386</v>
      </c>
      <c r="C1713" s="15" t="s">
        <v>2490</v>
      </c>
      <c r="D1713" s="29" t="s">
        <v>1945</v>
      </c>
      <c r="E1713" s="29" t="s">
        <v>234</v>
      </c>
      <c r="F1713" s="29" t="s">
        <v>1945</v>
      </c>
      <c r="G1713" s="36">
        <v>31</v>
      </c>
      <c r="H1713" s="36">
        <v>26</v>
      </c>
      <c r="I1713" s="36">
        <v>22</v>
      </c>
    </row>
    <row r="1714" spans="1:9">
      <c r="A1714" s="28">
        <v>2016</v>
      </c>
      <c r="B1714" s="38" t="s">
        <v>3386</v>
      </c>
      <c r="C1714" s="15" t="s">
        <v>2490</v>
      </c>
      <c r="D1714" s="29" t="s">
        <v>1945</v>
      </c>
      <c r="E1714" s="29" t="s">
        <v>234</v>
      </c>
      <c r="F1714" s="29" t="s">
        <v>196</v>
      </c>
      <c r="G1714" s="36">
        <v>32</v>
      </c>
      <c r="H1714" s="36">
        <v>20</v>
      </c>
      <c r="I1714" s="36">
        <v>11</v>
      </c>
    </row>
    <row r="1715" spans="1:9">
      <c r="A1715" s="28">
        <v>2016</v>
      </c>
      <c r="B1715" s="38" t="s">
        <v>3386</v>
      </c>
      <c r="C1715" s="15" t="s">
        <v>2490</v>
      </c>
      <c r="D1715" s="29" t="s">
        <v>1945</v>
      </c>
      <c r="E1715" s="29" t="s">
        <v>1916</v>
      </c>
      <c r="F1715" s="29" t="s">
        <v>199</v>
      </c>
      <c r="G1715" s="36">
        <v>3</v>
      </c>
      <c r="H1715" s="36">
        <v>3</v>
      </c>
      <c r="I1715" s="36">
        <v>3</v>
      </c>
    </row>
    <row r="1716" spans="1:9">
      <c r="A1716" s="28">
        <v>2016</v>
      </c>
      <c r="B1716" s="38" t="s">
        <v>3386</v>
      </c>
      <c r="C1716" s="15" t="s">
        <v>2490</v>
      </c>
      <c r="D1716" s="29" t="s">
        <v>1945</v>
      </c>
      <c r="E1716" s="29" t="s">
        <v>1916</v>
      </c>
      <c r="F1716" s="29" t="s">
        <v>198</v>
      </c>
      <c r="G1716" s="36">
        <v>7</v>
      </c>
      <c r="H1716" s="36">
        <v>7</v>
      </c>
      <c r="I1716" s="36">
        <v>6</v>
      </c>
    </row>
    <row r="1717" spans="1:9">
      <c r="A1717" s="28">
        <v>2016</v>
      </c>
      <c r="B1717" s="38" t="s">
        <v>3386</v>
      </c>
      <c r="C1717" s="15" t="s">
        <v>2490</v>
      </c>
      <c r="D1717" s="29" t="s">
        <v>200</v>
      </c>
      <c r="E1717" s="29" t="s">
        <v>1916</v>
      </c>
      <c r="F1717" s="29" t="s">
        <v>202</v>
      </c>
      <c r="G1717" s="36">
        <v>12</v>
      </c>
      <c r="H1717" s="36">
        <v>12</v>
      </c>
      <c r="I1717" s="36">
        <v>10</v>
      </c>
    </row>
    <row r="1718" spans="1:9">
      <c r="A1718" s="28">
        <v>2016</v>
      </c>
      <c r="B1718" s="29" t="s">
        <v>3387</v>
      </c>
      <c r="C1718" s="15" t="s">
        <v>2490</v>
      </c>
      <c r="D1718" s="29" t="s">
        <v>1988</v>
      </c>
      <c r="E1718" s="29" t="s">
        <v>234</v>
      </c>
      <c r="F1718" s="29" t="s">
        <v>700</v>
      </c>
      <c r="G1718" s="36">
        <v>385</v>
      </c>
      <c r="H1718" s="36">
        <v>166</v>
      </c>
      <c r="I1718" s="36">
        <v>103</v>
      </c>
    </row>
    <row r="1719" spans="1:9">
      <c r="A1719" s="28">
        <v>2016</v>
      </c>
      <c r="B1719" s="29" t="s">
        <v>3387</v>
      </c>
      <c r="C1719" s="15" t="s">
        <v>2490</v>
      </c>
      <c r="D1719" s="29" t="s">
        <v>1988</v>
      </c>
      <c r="E1719" s="29" t="s">
        <v>234</v>
      </c>
      <c r="F1719" s="29" t="s">
        <v>1928</v>
      </c>
      <c r="G1719" s="36">
        <v>238</v>
      </c>
      <c r="H1719" s="36">
        <v>139</v>
      </c>
      <c r="I1719" s="36">
        <v>89</v>
      </c>
    </row>
    <row r="1720" spans="1:9">
      <c r="A1720" s="28">
        <v>2016</v>
      </c>
      <c r="B1720" s="29" t="s">
        <v>3387</v>
      </c>
      <c r="C1720" s="15" t="s">
        <v>2490</v>
      </c>
      <c r="D1720" s="29" t="s">
        <v>1988</v>
      </c>
      <c r="E1720" s="29" t="s">
        <v>1916</v>
      </c>
      <c r="F1720" s="29" t="s">
        <v>9</v>
      </c>
      <c r="G1720" s="36">
        <v>12</v>
      </c>
      <c r="H1720" s="36">
        <v>12</v>
      </c>
      <c r="I1720" s="36">
        <v>10</v>
      </c>
    </row>
    <row r="1721" spans="1:9">
      <c r="A1721" s="28">
        <v>2016</v>
      </c>
      <c r="B1721" s="29" t="s">
        <v>3387</v>
      </c>
      <c r="C1721" s="15" t="s">
        <v>2490</v>
      </c>
      <c r="D1721" s="29" t="s">
        <v>698</v>
      </c>
      <c r="E1721" s="29" t="s">
        <v>234</v>
      </c>
      <c r="F1721" s="29" t="s">
        <v>1920</v>
      </c>
      <c r="G1721" s="36">
        <v>116</v>
      </c>
      <c r="H1721" s="36">
        <v>51</v>
      </c>
      <c r="I1721" s="36">
        <v>42</v>
      </c>
    </row>
    <row r="1722" spans="1:9">
      <c r="A1722" s="28">
        <v>2016</v>
      </c>
      <c r="B1722" s="29" t="s">
        <v>3387</v>
      </c>
      <c r="C1722" s="15" t="s">
        <v>2490</v>
      </c>
      <c r="D1722" s="29" t="s">
        <v>698</v>
      </c>
      <c r="E1722" s="29" t="s">
        <v>234</v>
      </c>
      <c r="F1722" s="29" t="s">
        <v>1921</v>
      </c>
      <c r="G1722" s="36">
        <v>158</v>
      </c>
      <c r="H1722" s="36">
        <v>102</v>
      </c>
      <c r="I1722" s="36">
        <v>74</v>
      </c>
    </row>
    <row r="1723" spans="1:9">
      <c r="A1723" s="28">
        <v>2016</v>
      </c>
      <c r="B1723" s="29" t="s">
        <v>3387</v>
      </c>
      <c r="C1723" s="15" t="s">
        <v>2490</v>
      </c>
      <c r="D1723" s="29" t="s">
        <v>698</v>
      </c>
      <c r="E1723" s="29" t="s">
        <v>234</v>
      </c>
      <c r="F1723" s="29" t="s">
        <v>1933</v>
      </c>
      <c r="G1723" s="36">
        <v>183</v>
      </c>
      <c r="H1723" s="36">
        <v>69</v>
      </c>
      <c r="I1723" s="36">
        <v>61</v>
      </c>
    </row>
    <row r="1724" spans="1:9">
      <c r="A1724" s="28">
        <v>2016</v>
      </c>
      <c r="B1724" s="29" t="s">
        <v>3387</v>
      </c>
      <c r="C1724" s="15" t="s">
        <v>2490</v>
      </c>
      <c r="D1724" s="29" t="s">
        <v>698</v>
      </c>
      <c r="E1724" s="29" t="s">
        <v>1916</v>
      </c>
      <c r="F1724" s="29" t="s">
        <v>16</v>
      </c>
      <c r="G1724" s="36">
        <v>23</v>
      </c>
      <c r="H1724" s="36">
        <v>20</v>
      </c>
      <c r="I1724" s="36">
        <v>20</v>
      </c>
    </row>
    <row r="1725" spans="1:9">
      <c r="A1725" s="28">
        <v>2016</v>
      </c>
      <c r="B1725" s="29" t="s">
        <v>3387</v>
      </c>
      <c r="C1725" s="15" t="s">
        <v>2490</v>
      </c>
      <c r="D1725" s="29" t="s">
        <v>698</v>
      </c>
      <c r="E1725" s="29" t="s">
        <v>1916</v>
      </c>
      <c r="F1725" s="29" t="s">
        <v>17</v>
      </c>
      <c r="G1725" s="36">
        <v>13</v>
      </c>
      <c r="H1725" s="36">
        <v>9</v>
      </c>
      <c r="I1725" s="36">
        <v>6</v>
      </c>
    </row>
    <row r="1726" spans="1:9">
      <c r="A1726" s="28">
        <v>2016</v>
      </c>
      <c r="B1726" s="29" t="s">
        <v>3387</v>
      </c>
      <c r="C1726" s="15" t="s">
        <v>2490</v>
      </c>
      <c r="D1726" s="29" t="s">
        <v>1987</v>
      </c>
      <c r="E1726" s="29" t="s">
        <v>234</v>
      </c>
      <c r="F1726" s="29" t="s">
        <v>1922</v>
      </c>
      <c r="G1726" s="36">
        <v>45</v>
      </c>
      <c r="H1726" s="36">
        <v>31</v>
      </c>
      <c r="I1726" s="36">
        <v>24</v>
      </c>
    </row>
    <row r="1727" spans="1:9">
      <c r="A1727" s="28">
        <v>2016</v>
      </c>
      <c r="B1727" s="29" t="s">
        <v>3387</v>
      </c>
      <c r="C1727" s="15" t="s">
        <v>2490</v>
      </c>
      <c r="D1727" s="29" t="s">
        <v>1987</v>
      </c>
      <c r="E1727" s="29" t="s">
        <v>234</v>
      </c>
      <c r="F1727" s="29" t="s">
        <v>1923</v>
      </c>
      <c r="G1727" s="36">
        <v>63</v>
      </c>
      <c r="H1727" s="36">
        <v>45</v>
      </c>
      <c r="I1727" s="36">
        <v>30</v>
      </c>
    </row>
    <row r="1728" spans="1:9">
      <c r="A1728" s="28">
        <v>2016</v>
      </c>
      <c r="B1728" s="29" t="s">
        <v>3387</v>
      </c>
      <c r="C1728" s="15" t="s">
        <v>2490</v>
      </c>
      <c r="D1728" s="29" t="s">
        <v>1987</v>
      </c>
      <c r="E1728" s="29" t="s">
        <v>234</v>
      </c>
      <c r="F1728" s="29" t="s">
        <v>1940</v>
      </c>
      <c r="G1728" s="36">
        <v>24</v>
      </c>
      <c r="H1728" s="36">
        <v>17</v>
      </c>
      <c r="I1728" s="36">
        <v>13</v>
      </c>
    </row>
    <row r="1729" spans="1:9">
      <c r="A1729" s="28">
        <v>2016</v>
      </c>
      <c r="B1729" s="29" t="s">
        <v>3387</v>
      </c>
      <c r="C1729" s="15" t="s">
        <v>2490</v>
      </c>
      <c r="D1729" s="29" t="s">
        <v>1987</v>
      </c>
      <c r="E1729" s="29" t="s">
        <v>234</v>
      </c>
      <c r="F1729" s="29" t="s">
        <v>1941</v>
      </c>
      <c r="G1729" s="36">
        <v>46</v>
      </c>
      <c r="H1729" s="36">
        <v>36</v>
      </c>
      <c r="I1729" s="36">
        <v>23</v>
      </c>
    </row>
    <row r="1730" spans="1:9">
      <c r="A1730" s="28">
        <v>2016</v>
      </c>
      <c r="B1730" s="29" t="s">
        <v>3387</v>
      </c>
      <c r="C1730" s="15" t="s">
        <v>2490</v>
      </c>
      <c r="D1730" s="29" t="s">
        <v>1987</v>
      </c>
      <c r="E1730" s="29" t="s">
        <v>234</v>
      </c>
      <c r="F1730" s="29" t="s">
        <v>1942</v>
      </c>
      <c r="G1730" s="36">
        <v>159</v>
      </c>
      <c r="H1730" s="36">
        <v>47</v>
      </c>
      <c r="I1730" s="36">
        <v>39</v>
      </c>
    </row>
    <row r="1731" spans="1:9">
      <c r="A1731" s="28">
        <v>2016</v>
      </c>
      <c r="B1731" s="29" t="s">
        <v>3387</v>
      </c>
      <c r="C1731" s="15" t="s">
        <v>2490</v>
      </c>
      <c r="D1731" s="29" t="s">
        <v>1987</v>
      </c>
      <c r="E1731" s="29" t="s">
        <v>1916</v>
      </c>
      <c r="F1731" s="29" t="s">
        <v>30</v>
      </c>
      <c r="G1731" s="36">
        <v>19</v>
      </c>
      <c r="H1731" s="36">
        <v>11</v>
      </c>
      <c r="I1731" s="36">
        <v>6</v>
      </c>
    </row>
    <row r="1732" spans="1:9">
      <c r="A1732" s="28">
        <v>2016</v>
      </c>
      <c r="B1732" s="29" t="s">
        <v>3387</v>
      </c>
      <c r="C1732" s="15" t="s">
        <v>2490</v>
      </c>
      <c r="D1732" s="29" t="s">
        <v>1987</v>
      </c>
      <c r="E1732" s="29" t="s">
        <v>1916</v>
      </c>
      <c r="F1732" s="29" t="s">
        <v>27</v>
      </c>
      <c r="G1732" s="36">
        <v>9</v>
      </c>
      <c r="H1732" s="36">
        <v>7</v>
      </c>
      <c r="I1732" s="36">
        <v>5</v>
      </c>
    </row>
    <row r="1733" spans="1:9">
      <c r="A1733" s="28">
        <v>2016</v>
      </c>
      <c r="B1733" s="29" t="s">
        <v>3387</v>
      </c>
      <c r="C1733" s="15" t="s">
        <v>2490</v>
      </c>
      <c r="D1733" s="29" t="s">
        <v>1987</v>
      </c>
      <c r="E1733" s="29" t="s">
        <v>1916</v>
      </c>
      <c r="F1733" s="29" t="s">
        <v>28</v>
      </c>
      <c r="G1733" s="36">
        <v>18</v>
      </c>
      <c r="H1733" s="36">
        <v>16</v>
      </c>
      <c r="I1733" s="36">
        <v>14</v>
      </c>
    </row>
    <row r="1734" spans="1:9">
      <c r="A1734" s="28">
        <v>2016</v>
      </c>
      <c r="B1734" s="29" t="s">
        <v>3387</v>
      </c>
      <c r="C1734" s="15" t="s">
        <v>2490</v>
      </c>
      <c r="D1734" s="29" t="s">
        <v>1987</v>
      </c>
      <c r="E1734" s="29" t="s">
        <v>1916</v>
      </c>
      <c r="F1734" s="29" t="s">
        <v>29</v>
      </c>
      <c r="G1734" s="36">
        <v>16</v>
      </c>
      <c r="H1734" s="36">
        <v>10</v>
      </c>
      <c r="I1734" s="36">
        <v>7</v>
      </c>
    </row>
    <row r="1735" spans="1:9">
      <c r="A1735" s="28">
        <v>2016</v>
      </c>
      <c r="B1735" s="29" t="s">
        <v>3387</v>
      </c>
      <c r="C1735" s="15" t="s">
        <v>2490</v>
      </c>
      <c r="D1735" s="29" t="s">
        <v>2496</v>
      </c>
      <c r="E1735" s="29" t="s">
        <v>234</v>
      </c>
      <c r="F1735" s="29" t="s">
        <v>1919</v>
      </c>
      <c r="G1735" s="36">
        <v>557</v>
      </c>
      <c r="H1735" s="36">
        <v>397</v>
      </c>
      <c r="I1735" s="36">
        <v>207</v>
      </c>
    </row>
    <row r="1736" spans="1:9">
      <c r="A1736" s="28">
        <v>2016</v>
      </c>
      <c r="B1736" s="29" t="s">
        <v>3387</v>
      </c>
      <c r="C1736" s="15" t="s">
        <v>2490</v>
      </c>
      <c r="D1736" s="29" t="s">
        <v>2496</v>
      </c>
      <c r="E1736" s="29" t="s">
        <v>234</v>
      </c>
      <c r="F1736" s="29" t="s">
        <v>1926</v>
      </c>
      <c r="G1736" s="36">
        <v>79</v>
      </c>
      <c r="H1736" s="36">
        <v>68</v>
      </c>
      <c r="I1736" s="36">
        <v>47</v>
      </c>
    </row>
    <row r="1737" spans="1:9">
      <c r="A1737" s="28">
        <v>2016</v>
      </c>
      <c r="B1737" s="29" t="s">
        <v>3387</v>
      </c>
      <c r="C1737" s="15" t="s">
        <v>2490</v>
      </c>
      <c r="D1737" s="29" t="s">
        <v>2496</v>
      </c>
      <c r="E1737" s="29" t="s">
        <v>234</v>
      </c>
      <c r="F1737" s="29" t="s">
        <v>1930</v>
      </c>
      <c r="G1737" s="36">
        <v>209</v>
      </c>
      <c r="H1737" s="36">
        <v>186</v>
      </c>
      <c r="I1737" s="36">
        <v>66</v>
      </c>
    </row>
    <row r="1738" spans="1:9">
      <c r="A1738" s="28">
        <v>2016</v>
      </c>
      <c r="B1738" s="29" t="s">
        <v>3387</v>
      </c>
      <c r="C1738" s="15" t="s">
        <v>2490</v>
      </c>
      <c r="D1738" s="29" t="s">
        <v>2496</v>
      </c>
      <c r="E1738" s="29" t="s">
        <v>1916</v>
      </c>
      <c r="F1738" s="29" t="s">
        <v>1185</v>
      </c>
      <c r="G1738" s="36">
        <v>12</v>
      </c>
      <c r="H1738" s="36">
        <v>12</v>
      </c>
      <c r="I1738" s="36">
        <v>6</v>
      </c>
    </row>
    <row r="1739" spans="1:9">
      <c r="A1739" s="28">
        <v>2016</v>
      </c>
      <c r="B1739" s="29" t="s">
        <v>3387</v>
      </c>
      <c r="C1739" s="15" t="s">
        <v>2490</v>
      </c>
      <c r="D1739" s="29" t="s">
        <v>2496</v>
      </c>
      <c r="E1739" s="29" t="s">
        <v>1916</v>
      </c>
      <c r="F1739" s="29" t="s">
        <v>35</v>
      </c>
      <c r="G1739" s="36">
        <v>71</v>
      </c>
      <c r="H1739" s="36">
        <v>65</v>
      </c>
      <c r="I1739" s="36">
        <v>60</v>
      </c>
    </row>
    <row r="1740" spans="1:9">
      <c r="A1740" s="28">
        <v>2016</v>
      </c>
      <c r="B1740" s="29" t="s">
        <v>3387</v>
      </c>
      <c r="C1740" s="15" t="s">
        <v>2490</v>
      </c>
      <c r="D1740" s="29" t="s">
        <v>2496</v>
      </c>
      <c r="E1740" s="29" t="s">
        <v>1916</v>
      </c>
      <c r="F1740" s="29" t="s">
        <v>36</v>
      </c>
      <c r="G1740" s="36">
        <v>122</v>
      </c>
      <c r="H1740" s="36">
        <v>106</v>
      </c>
      <c r="I1740" s="36">
        <v>91</v>
      </c>
    </row>
    <row r="1741" spans="1:9">
      <c r="A1741" s="28">
        <v>2016</v>
      </c>
      <c r="B1741" s="29" t="s">
        <v>3387</v>
      </c>
      <c r="C1741" s="15" t="s">
        <v>2490</v>
      </c>
      <c r="D1741" s="29" t="s">
        <v>2496</v>
      </c>
      <c r="E1741" s="29" t="s">
        <v>1916</v>
      </c>
      <c r="F1741" s="29" t="s">
        <v>37</v>
      </c>
      <c r="G1741" s="36">
        <v>14</v>
      </c>
      <c r="H1741" s="36">
        <v>13</v>
      </c>
      <c r="I1741" s="36">
        <v>12</v>
      </c>
    </row>
    <row r="1742" spans="1:9">
      <c r="A1742" s="28">
        <v>2016</v>
      </c>
      <c r="B1742" s="29" t="s">
        <v>3387</v>
      </c>
      <c r="C1742" s="15" t="s">
        <v>2490</v>
      </c>
      <c r="D1742" s="29" t="s">
        <v>2496</v>
      </c>
      <c r="E1742" s="29" t="s">
        <v>1916</v>
      </c>
      <c r="F1742" s="29" t="s">
        <v>38</v>
      </c>
      <c r="G1742" s="36">
        <v>11</v>
      </c>
      <c r="H1742" s="36">
        <v>11</v>
      </c>
      <c r="I1742" s="36">
        <v>9</v>
      </c>
    </row>
    <row r="1743" spans="1:9">
      <c r="A1743" s="28">
        <v>2016</v>
      </c>
      <c r="B1743" s="29" t="s">
        <v>3387</v>
      </c>
      <c r="C1743" s="15" t="s">
        <v>2490</v>
      </c>
      <c r="D1743" s="29" t="s">
        <v>2496</v>
      </c>
      <c r="E1743" s="29" t="s">
        <v>1916</v>
      </c>
      <c r="F1743" s="29" t="s">
        <v>39</v>
      </c>
      <c r="G1743" s="36">
        <v>17</v>
      </c>
      <c r="H1743" s="36">
        <v>15</v>
      </c>
      <c r="I1743" s="36">
        <v>7</v>
      </c>
    </row>
    <row r="1744" spans="1:9">
      <c r="A1744" s="28">
        <v>2016</v>
      </c>
      <c r="B1744" s="29" t="s">
        <v>3387</v>
      </c>
      <c r="C1744" s="15" t="s">
        <v>2490</v>
      </c>
      <c r="D1744" s="29" t="s">
        <v>2496</v>
      </c>
      <c r="E1744" s="29" t="s">
        <v>1916</v>
      </c>
      <c r="F1744" s="29" t="s">
        <v>40</v>
      </c>
      <c r="G1744" s="36">
        <v>38</v>
      </c>
      <c r="H1744" s="36">
        <v>25</v>
      </c>
      <c r="I1744" s="36">
        <v>21</v>
      </c>
    </row>
    <row r="1745" spans="1:9">
      <c r="A1745" s="28">
        <v>2016</v>
      </c>
      <c r="B1745" s="29" t="s">
        <v>3387</v>
      </c>
      <c r="C1745" s="15" t="s">
        <v>2490</v>
      </c>
      <c r="D1745" s="29" t="s">
        <v>2496</v>
      </c>
      <c r="E1745" s="29" t="s">
        <v>1916</v>
      </c>
      <c r="F1745" s="29" t="s">
        <v>41</v>
      </c>
      <c r="G1745" s="36">
        <v>19</v>
      </c>
      <c r="H1745" s="36">
        <v>10</v>
      </c>
      <c r="I1745" s="36">
        <v>9</v>
      </c>
    </row>
    <row r="1746" spans="1:9">
      <c r="A1746" s="28">
        <v>2016</v>
      </c>
      <c r="B1746" s="29" t="s">
        <v>3387</v>
      </c>
      <c r="C1746" s="15" t="s">
        <v>2490</v>
      </c>
      <c r="D1746" s="29" t="s">
        <v>2496</v>
      </c>
      <c r="E1746" s="29" t="s">
        <v>1916</v>
      </c>
      <c r="F1746" s="29" t="s">
        <v>42</v>
      </c>
      <c r="G1746" s="36">
        <v>53</v>
      </c>
      <c r="H1746" s="36">
        <v>35</v>
      </c>
      <c r="I1746" s="36">
        <v>34</v>
      </c>
    </row>
    <row r="1747" spans="1:9">
      <c r="A1747" s="28">
        <v>2016</v>
      </c>
      <c r="B1747" s="29" t="s">
        <v>3387</v>
      </c>
      <c r="C1747" s="15" t="s">
        <v>2490</v>
      </c>
      <c r="D1747" s="29" t="s">
        <v>2496</v>
      </c>
      <c r="E1747" s="29" t="s">
        <v>1916</v>
      </c>
      <c r="F1747" s="29" t="s">
        <v>43</v>
      </c>
      <c r="G1747" s="36">
        <v>14</v>
      </c>
      <c r="H1747" s="36">
        <v>11</v>
      </c>
      <c r="I1747" s="36">
        <v>5</v>
      </c>
    </row>
    <row r="1748" spans="1:9">
      <c r="A1748" s="28">
        <v>2016</v>
      </c>
      <c r="B1748" s="29" t="s">
        <v>3387</v>
      </c>
      <c r="C1748" s="15" t="s">
        <v>2490</v>
      </c>
      <c r="D1748" s="29" t="s">
        <v>2496</v>
      </c>
      <c r="E1748" s="29" t="s">
        <v>1916</v>
      </c>
      <c r="F1748" s="29" t="s">
        <v>44</v>
      </c>
      <c r="G1748" s="36">
        <v>11</v>
      </c>
      <c r="H1748" s="36">
        <v>10</v>
      </c>
      <c r="I1748" s="36">
        <v>10</v>
      </c>
    </row>
    <row r="1749" spans="1:9">
      <c r="A1749" s="28">
        <v>2016</v>
      </c>
      <c r="B1749" s="29" t="s">
        <v>3387</v>
      </c>
      <c r="C1749" s="15" t="s">
        <v>2490</v>
      </c>
      <c r="D1749" s="29" t="s">
        <v>2496</v>
      </c>
      <c r="E1749" s="29" t="s">
        <v>1916</v>
      </c>
      <c r="F1749" s="29" t="s">
        <v>45</v>
      </c>
      <c r="G1749" s="36">
        <v>1</v>
      </c>
      <c r="H1749" s="36">
        <v>0</v>
      </c>
      <c r="I1749" s="36">
        <v>0</v>
      </c>
    </row>
    <row r="1750" spans="1:9">
      <c r="A1750" s="28">
        <v>2016</v>
      </c>
      <c r="B1750" s="29" t="s">
        <v>3387</v>
      </c>
      <c r="C1750" s="15" t="s">
        <v>2490</v>
      </c>
      <c r="D1750" s="29" t="s">
        <v>2496</v>
      </c>
      <c r="E1750" s="29" t="s">
        <v>1916</v>
      </c>
      <c r="F1750" s="29" t="s">
        <v>46</v>
      </c>
      <c r="G1750" s="36">
        <v>20</v>
      </c>
      <c r="H1750" s="36">
        <v>16</v>
      </c>
      <c r="I1750" s="36">
        <v>16</v>
      </c>
    </row>
    <row r="1751" spans="1:9">
      <c r="A1751" s="28">
        <v>2016</v>
      </c>
      <c r="B1751" s="29" t="s">
        <v>3387</v>
      </c>
      <c r="C1751" s="15" t="s">
        <v>2490</v>
      </c>
      <c r="D1751" s="29" t="s">
        <v>2496</v>
      </c>
      <c r="E1751" s="29" t="s">
        <v>1916</v>
      </c>
      <c r="F1751" s="29" t="s">
        <v>47</v>
      </c>
      <c r="G1751" s="36">
        <v>43</v>
      </c>
      <c r="H1751" s="36">
        <v>34</v>
      </c>
      <c r="I1751" s="36">
        <v>33</v>
      </c>
    </row>
    <row r="1752" spans="1:9">
      <c r="A1752" s="28">
        <v>2016</v>
      </c>
      <c r="B1752" s="29" t="s">
        <v>3387</v>
      </c>
      <c r="C1752" s="15" t="s">
        <v>2490</v>
      </c>
      <c r="D1752" s="29" t="s">
        <v>2496</v>
      </c>
      <c r="E1752" s="29" t="s">
        <v>1916</v>
      </c>
      <c r="F1752" s="29" t="s">
        <v>48</v>
      </c>
      <c r="G1752" s="36">
        <v>1</v>
      </c>
      <c r="H1752" s="36">
        <v>1</v>
      </c>
      <c r="I1752" s="36">
        <v>1</v>
      </c>
    </row>
    <row r="1753" spans="1:9">
      <c r="A1753" s="28">
        <v>2016</v>
      </c>
      <c r="B1753" s="29" t="s">
        <v>3387</v>
      </c>
      <c r="C1753" s="15" t="s">
        <v>2490</v>
      </c>
      <c r="D1753" s="29" t="s">
        <v>2496</v>
      </c>
      <c r="E1753" s="29" t="s">
        <v>1916</v>
      </c>
      <c r="F1753" s="29" t="s">
        <v>49</v>
      </c>
      <c r="G1753" s="36">
        <v>32</v>
      </c>
      <c r="H1753" s="36">
        <v>22</v>
      </c>
      <c r="I1753" s="36">
        <v>15</v>
      </c>
    </row>
    <row r="1754" spans="1:9">
      <c r="A1754" s="28">
        <v>2016</v>
      </c>
      <c r="B1754" s="29" t="s">
        <v>3387</v>
      </c>
      <c r="C1754" s="15" t="s">
        <v>2490</v>
      </c>
      <c r="D1754" s="29" t="s">
        <v>2496</v>
      </c>
      <c r="E1754" s="29" t="s">
        <v>1916</v>
      </c>
      <c r="F1754" s="29" t="s">
        <v>2469</v>
      </c>
      <c r="G1754" s="36">
        <v>19</v>
      </c>
      <c r="H1754" s="36">
        <v>13</v>
      </c>
      <c r="I1754" s="36">
        <v>10</v>
      </c>
    </row>
    <row r="1755" spans="1:9">
      <c r="A1755" s="28">
        <v>2016</v>
      </c>
      <c r="B1755" s="29" t="s">
        <v>3387</v>
      </c>
      <c r="C1755" s="15" t="s">
        <v>2490</v>
      </c>
      <c r="D1755" s="29" t="s">
        <v>2496</v>
      </c>
      <c r="E1755" s="29" t="s">
        <v>1916</v>
      </c>
      <c r="F1755" s="29" t="s">
        <v>51</v>
      </c>
      <c r="G1755" s="36">
        <v>1</v>
      </c>
      <c r="H1755" s="36">
        <v>1</v>
      </c>
      <c r="I1755" s="36">
        <v>1</v>
      </c>
    </row>
    <row r="1756" spans="1:9">
      <c r="A1756" s="28">
        <v>2016</v>
      </c>
      <c r="B1756" s="29" t="s">
        <v>3387</v>
      </c>
      <c r="C1756" s="15" t="s">
        <v>2490</v>
      </c>
      <c r="D1756" s="29" t="s">
        <v>2497</v>
      </c>
      <c r="E1756" s="29" t="s">
        <v>234</v>
      </c>
      <c r="F1756" s="29" t="s">
        <v>1927</v>
      </c>
      <c r="G1756" s="36">
        <v>558</v>
      </c>
      <c r="H1756" s="36">
        <v>368</v>
      </c>
      <c r="I1756" s="36">
        <v>162</v>
      </c>
    </row>
    <row r="1757" spans="1:9">
      <c r="A1757" s="28">
        <v>2016</v>
      </c>
      <c r="B1757" s="29" t="s">
        <v>3387</v>
      </c>
      <c r="C1757" s="15" t="s">
        <v>2490</v>
      </c>
      <c r="D1757" s="29" t="s">
        <v>2497</v>
      </c>
      <c r="E1757" s="29" t="s">
        <v>1916</v>
      </c>
      <c r="F1757" s="29" t="s">
        <v>71</v>
      </c>
      <c r="G1757" s="36">
        <v>3</v>
      </c>
      <c r="H1757" s="36">
        <v>3</v>
      </c>
      <c r="I1757" s="36">
        <v>2</v>
      </c>
    </row>
    <row r="1758" spans="1:9">
      <c r="A1758" s="28">
        <v>2016</v>
      </c>
      <c r="B1758" s="29" t="s">
        <v>3387</v>
      </c>
      <c r="C1758" s="15" t="s">
        <v>2490</v>
      </c>
      <c r="D1758" s="29" t="s">
        <v>2497</v>
      </c>
      <c r="E1758" s="29" t="s">
        <v>1916</v>
      </c>
      <c r="F1758" s="29" t="s">
        <v>54</v>
      </c>
      <c r="G1758" s="36">
        <v>73</v>
      </c>
      <c r="H1758" s="36">
        <v>51</v>
      </c>
      <c r="I1758" s="36">
        <v>41</v>
      </c>
    </row>
    <row r="1759" spans="1:9">
      <c r="A1759" s="28">
        <v>2016</v>
      </c>
      <c r="B1759" s="29" t="s">
        <v>3387</v>
      </c>
      <c r="C1759" s="15" t="s">
        <v>2490</v>
      </c>
      <c r="D1759" s="29" t="s">
        <v>2497</v>
      </c>
      <c r="E1759" s="29" t="s">
        <v>1916</v>
      </c>
      <c r="F1759" s="29" t="s">
        <v>55</v>
      </c>
      <c r="G1759" s="36">
        <v>61</v>
      </c>
      <c r="H1759" s="36">
        <v>30</v>
      </c>
      <c r="I1759" s="36">
        <v>28</v>
      </c>
    </row>
    <row r="1760" spans="1:9">
      <c r="A1760" s="28">
        <v>2016</v>
      </c>
      <c r="B1760" s="29" t="s">
        <v>3387</v>
      </c>
      <c r="C1760" s="15" t="s">
        <v>2490</v>
      </c>
      <c r="D1760" s="29" t="s">
        <v>2497</v>
      </c>
      <c r="E1760" s="29" t="s">
        <v>1916</v>
      </c>
      <c r="F1760" s="29" t="s">
        <v>57</v>
      </c>
      <c r="G1760" s="36">
        <v>30</v>
      </c>
      <c r="H1760" s="36">
        <v>30</v>
      </c>
      <c r="I1760" s="36">
        <v>22</v>
      </c>
    </row>
    <row r="1761" spans="1:9">
      <c r="A1761" s="28">
        <v>2016</v>
      </c>
      <c r="B1761" s="29" t="s">
        <v>3387</v>
      </c>
      <c r="C1761" s="15" t="s">
        <v>2490</v>
      </c>
      <c r="D1761" s="29" t="s">
        <v>2497</v>
      </c>
      <c r="E1761" s="29" t="s">
        <v>1916</v>
      </c>
      <c r="F1761" s="29" t="s">
        <v>58</v>
      </c>
      <c r="G1761" s="36">
        <v>21</v>
      </c>
      <c r="H1761" s="36">
        <v>18</v>
      </c>
      <c r="I1761" s="36">
        <v>16</v>
      </c>
    </row>
    <row r="1762" spans="1:9">
      <c r="A1762" s="28">
        <v>2016</v>
      </c>
      <c r="B1762" s="29" t="s">
        <v>3387</v>
      </c>
      <c r="C1762" s="15" t="s">
        <v>2490</v>
      </c>
      <c r="D1762" s="29" t="s">
        <v>2497</v>
      </c>
      <c r="E1762" s="29" t="s">
        <v>1916</v>
      </c>
      <c r="F1762" s="29" t="s">
        <v>60</v>
      </c>
      <c r="G1762" s="36">
        <v>1</v>
      </c>
      <c r="H1762" s="36">
        <v>1</v>
      </c>
      <c r="I1762" s="36">
        <v>1</v>
      </c>
    </row>
    <row r="1763" spans="1:9">
      <c r="A1763" s="28">
        <v>2016</v>
      </c>
      <c r="B1763" s="29" t="s">
        <v>3387</v>
      </c>
      <c r="C1763" s="15" t="s">
        <v>2490</v>
      </c>
      <c r="D1763" s="29" t="s">
        <v>2497</v>
      </c>
      <c r="E1763" s="29" t="s">
        <v>1916</v>
      </c>
      <c r="F1763" s="29" t="s">
        <v>62</v>
      </c>
      <c r="G1763" s="36">
        <v>1</v>
      </c>
      <c r="H1763" s="36">
        <v>1</v>
      </c>
      <c r="I1763" s="36">
        <v>1</v>
      </c>
    </row>
    <row r="1764" spans="1:9">
      <c r="A1764" s="28">
        <v>2016</v>
      </c>
      <c r="B1764" s="29" t="s">
        <v>3387</v>
      </c>
      <c r="C1764" s="15" t="s">
        <v>2490</v>
      </c>
      <c r="D1764" s="29" t="s">
        <v>2497</v>
      </c>
      <c r="E1764" s="29" t="s">
        <v>1916</v>
      </c>
      <c r="F1764" s="29" t="s">
        <v>65</v>
      </c>
      <c r="G1764" s="36">
        <v>28</v>
      </c>
      <c r="H1764" s="36">
        <v>26</v>
      </c>
      <c r="I1764" s="36">
        <v>22</v>
      </c>
    </row>
    <row r="1765" spans="1:9">
      <c r="A1765" s="28">
        <v>2016</v>
      </c>
      <c r="B1765" s="29" t="s">
        <v>3387</v>
      </c>
      <c r="C1765" s="15" t="s">
        <v>2490</v>
      </c>
      <c r="D1765" s="29" t="s">
        <v>2497</v>
      </c>
      <c r="E1765" s="29" t="s">
        <v>1916</v>
      </c>
      <c r="F1765" s="29" t="s">
        <v>67</v>
      </c>
      <c r="G1765" s="36">
        <v>41</v>
      </c>
      <c r="H1765" s="36">
        <v>32</v>
      </c>
      <c r="I1765" s="36">
        <v>26</v>
      </c>
    </row>
    <row r="1766" spans="1:9">
      <c r="A1766" s="28">
        <v>2016</v>
      </c>
      <c r="B1766" s="29" t="s">
        <v>3387</v>
      </c>
      <c r="C1766" s="15" t="s">
        <v>2490</v>
      </c>
      <c r="D1766" s="29" t="s">
        <v>2497</v>
      </c>
      <c r="E1766" s="29" t="s">
        <v>1916</v>
      </c>
      <c r="F1766" s="29" t="s">
        <v>68</v>
      </c>
      <c r="G1766" s="36">
        <v>34</v>
      </c>
      <c r="H1766" s="36">
        <v>27</v>
      </c>
      <c r="I1766" s="36">
        <v>26</v>
      </c>
    </row>
    <row r="1767" spans="1:9">
      <c r="A1767" s="28">
        <v>2016</v>
      </c>
      <c r="B1767" s="29" t="s">
        <v>3387</v>
      </c>
      <c r="C1767" s="15" t="s">
        <v>2490</v>
      </c>
      <c r="D1767" s="29" t="s">
        <v>2499</v>
      </c>
      <c r="E1767" s="29" t="s">
        <v>234</v>
      </c>
      <c r="F1767" s="29" t="s">
        <v>1924</v>
      </c>
      <c r="G1767" s="36">
        <v>155</v>
      </c>
      <c r="H1767" s="36">
        <v>97</v>
      </c>
      <c r="I1767" s="36">
        <v>61</v>
      </c>
    </row>
    <row r="1768" spans="1:9">
      <c r="A1768" s="28">
        <v>2016</v>
      </c>
      <c r="B1768" s="29" t="s">
        <v>3387</v>
      </c>
      <c r="C1768" s="15" t="s">
        <v>2490</v>
      </c>
      <c r="D1768" s="29" t="s">
        <v>2499</v>
      </c>
      <c r="E1768" s="29" t="s">
        <v>234</v>
      </c>
      <c r="F1768" s="29" t="s">
        <v>1943</v>
      </c>
      <c r="G1768" s="36">
        <v>236</v>
      </c>
      <c r="H1768" s="36">
        <v>106</v>
      </c>
      <c r="I1768" s="36">
        <v>72</v>
      </c>
    </row>
    <row r="1769" spans="1:9">
      <c r="A1769" s="28">
        <v>2016</v>
      </c>
      <c r="B1769" s="29" t="s">
        <v>3387</v>
      </c>
      <c r="C1769" s="15" t="s">
        <v>2490</v>
      </c>
      <c r="D1769" s="29" t="s">
        <v>2499</v>
      </c>
      <c r="E1769" s="29" t="s">
        <v>1916</v>
      </c>
      <c r="F1769" s="29" t="s">
        <v>74</v>
      </c>
      <c r="G1769" s="36">
        <v>68</v>
      </c>
      <c r="H1769" s="36">
        <v>41</v>
      </c>
      <c r="I1769" s="36">
        <v>36</v>
      </c>
    </row>
    <row r="1770" spans="1:9">
      <c r="A1770" s="28">
        <v>2016</v>
      </c>
      <c r="B1770" s="29" t="s">
        <v>3387</v>
      </c>
      <c r="C1770" s="15" t="s">
        <v>2490</v>
      </c>
      <c r="D1770" s="29" t="s">
        <v>2499</v>
      </c>
      <c r="E1770" s="29" t="s">
        <v>1916</v>
      </c>
      <c r="F1770" s="29" t="s">
        <v>75</v>
      </c>
      <c r="G1770" s="36">
        <v>11</v>
      </c>
      <c r="H1770" s="36">
        <v>11</v>
      </c>
      <c r="I1770" s="36">
        <v>10</v>
      </c>
    </row>
    <row r="1771" spans="1:9">
      <c r="A1771" s="28">
        <v>2016</v>
      </c>
      <c r="B1771" s="29" t="s">
        <v>3387</v>
      </c>
      <c r="C1771" s="15" t="s">
        <v>2490</v>
      </c>
      <c r="D1771" s="29" t="s">
        <v>2499</v>
      </c>
      <c r="E1771" s="29" t="s">
        <v>1916</v>
      </c>
      <c r="F1771" s="29" t="s">
        <v>76</v>
      </c>
      <c r="G1771" s="36">
        <v>28</v>
      </c>
      <c r="H1771" s="36">
        <v>24</v>
      </c>
      <c r="I1771" s="36">
        <v>19</v>
      </c>
    </row>
    <row r="1772" spans="1:9">
      <c r="A1772" s="28">
        <v>2016</v>
      </c>
      <c r="B1772" s="29" t="s">
        <v>3387</v>
      </c>
      <c r="C1772" s="15" t="s">
        <v>2490</v>
      </c>
      <c r="D1772" s="29" t="s">
        <v>2499</v>
      </c>
      <c r="E1772" s="29" t="s">
        <v>1916</v>
      </c>
      <c r="F1772" s="29" t="s">
        <v>77</v>
      </c>
      <c r="G1772" s="36">
        <v>39</v>
      </c>
      <c r="H1772" s="36">
        <v>34</v>
      </c>
      <c r="I1772" s="36">
        <v>23</v>
      </c>
    </row>
    <row r="1773" spans="1:9">
      <c r="A1773" s="28">
        <v>2016</v>
      </c>
      <c r="B1773" s="29" t="s">
        <v>3387</v>
      </c>
      <c r="C1773" s="15" t="s">
        <v>2490</v>
      </c>
      <c r="D1773" s="29" t="s">
        <v>2499</v>
      </c>
      <c r="E1773" s="29" t="s">
        <v>1916</v>
      </c>
      <c r="F1773" s="29" t="s">
        <v>79</v>
      </c>
      <c r="G1773" s="36">
        <v>6</v>
      </c>
      <c r="H1773" s="36">
        <v>6</v>
      </c>
      <c r="I1773" s="36">
        <v>2</v>
      </c>
    </row>
    <row r="1774" spans="1:9">
      <c r="A1774" s="28">
        <v>2016</v>
      </c>
      <c r="B1774" s="29" t="s">
        <v>3387</v>
      </c>
      <c r="C1774" s="15" t="s">
        <v>2490</v>
      </c>
      <c r="D1774" s="29" t="s">
        <v>2499</v>
      </c>
      <c r="E1774" s="29" t="s">
        <v>1916</v>
      </c>
      <c r="F1774" s="29" t="s">
        <v>80</v>
      </c>
      <c r="G1774" s="36">
        <v>40</v>
      </c>
      <c r="H1774" s="36">
        <v>25</v>
      </c>
      <c r="I1774" s="36">
        <v>19</v>
      </c>
    </row>
    <row r="1775" spans="1:9">
      <c r="A1775" s="28">
        <v>2016</v>
      </c>
      <c r="B1775" s="29" t="s">
        <v>3387</v>
      </c>
      <c r="C1775" s="15" t="s">
        <v>2490</v>
      </c>
      <c r="D1775" s="29" t="s">
        <v>2499</v>
      </c>
      <c r="E1775" s="29" t="s">
        <v>1916</v>
      </c>
      <c r="F1775" s="29" t="s">
        <v>81</v>
      </c>
      <c r="G1775" s="36">
        <v>19</v>
      </c>
      <c r="H1775" s="36">
        <v>15</v>
      </c>
      <c r="I1775" s="36">
        <v>6</v>
      </c>
    </row>
    <row r="1776" spans="1:9">
      <c r="A1776" s="28">
        <v>2016</v>
      </c>
      <c r="B1776" s="29" t="s">
        <v>3387</v>
      </c>
      <c r="C1776" s="15" t="s">
        <v>2490</v>
      </c>
      <c r="D1776" s="29" t="s">
        <v>2499</v>
      </c>
      <c r="E1776" s="29" t="s">
        <v>1916</v>
      </c>
      <c r="F1776" s="29" t="s">
        <v>82</v>
      </c>
      <c r="G1776" s="36">
        <v>10</v>
      </c>
      <c r="H1776" s="36">
        <v>8</v>
      </c>
      <c r="I1776" s="36">
        <v>5</v>
      </c>
    </row>
    <row r="1777" spans="1:9">
      <c r="A1777" s="28">
        <v>2016</v>
      </c>
      <c r="B1777" s="29" t="s">
        <v>3387</v>
      </c>
      <c r="C1777" s="15" t="s">
        <v>2490</v>
      </c>
      <c r="D1777" s="29" t="s">
        <v>3382</v>
      </c>
      <c r="E1777" s="29" t="s">
        <v>234</v>
      </c>
      <c r="F1777" s="29" t="s">
        <v>722</v>
      </c>
      <c r="G1777" s="36">
        <v>71</v>
      </c>
      <c r="H1777" s="36">
        <v>55</v>
      </c>
      <c r="I1777" s="36">
        <v>36</v>
      </c>
    </row>
    <row r="1778" spans="1:9">
      <c r="A1778" s="28">
        <v>2016</v>
      </c>
      <c r="B1778" s="29" t="s">
        <v>3387</v>
      </c>
      <c r="C1778" s="15" t="s">
        <v>2490</v>
      </c>
      <c r="D1778" s="29" t="s">
        <v>3382</v>
      </c>
      <c r="E1778" s="29" t="s">
        <v>234</v>
      </c>
      <c r="F1778" s="29" t="s">
        <v>1932</v>
      </c>
      <c r="G1778" s="36">
        <v>86</v>
      </c>
      <c r="H1778" s="36">
        <v>57</v>
      </c>
      <c r="I1778" s="36">
        <v>37</v>
      </c>
    </row>
    <row r="1779" spans="1:9">
      <c r="A1779" s="28">
        <v>2016</v>
      </c>
      <c r="B1779" s="29" t="s">
        <v>3387</v>
      </c>
      <c r="C1779" s="15" t="s">
        <v>2490</v>
      </c>
      <c r="D1779" s="29" t="s">
        <v>3382</v>
      </c>
      <c r="E1779" s="29" t="s">
        <v>234</v>
      </c>
      <c r="F1779" s="29" t="s">
        <v>1935</v>
      </c>
      <c r="G1779" s="36">
        <v>43</v>
      </c>
      <c r="H1779" s="36">
        <v>41</v>
      </c>
      <c r="I1779" s="36">
        <v>31</v>
      </c>
    </row>
    <row r="1780" spans="1:9">
      <c r="A1780" s="28">
        <v>2016</v>
      </c>
      <c r="B1780" s="29" t="s">
        <v>3387</v>
      </c>
      <c r="C1780" s="15" t="s">
        <v>2490</v>
      </c>
      <c r="D1780" s="29" t="s">
        <v>3382</v>
      </c>
      <c r="E1780" s="29" t="s">
        <v>234</v>
      </c>
      <c r="F1780" s="29" t="s">
        <v>1944</v>
      </c>
      <c r="G1780" s="36">
        <v>44</v>
      </c>
      <c r="H1780" s="36">
        <v>30</v>
      </c>
      <c r="I1780" s="36">
        <v>22</v>
      </c>
    </row>
    <row r="1781" spans="1:9">
      <c r="A1781" s="28">
        <v>2016</v>
      </c>
      <c r="B1781" s="29" t="s">
        <v>3387</v>
      </c>
      <c r="C1781" s="15" t="s">
        <v>2490</v>
      </c>
      <c r="D1781" s="29" t="s">
        <v>3382</v>
      </c>
      <c r="E1781" s="29" t="s">
        <v>1916</v>
      </c>
      <c r="F1781" s="29" t="s">
        <v>89</v>
      </c>
      <c r="G1781" s="36">
        <v>15</v>
      </c>
      <c r="H1781" s="36">
        <v>12</v>
      </c>
      <c r="I1781" s="36">
        <v>8</v>
      </c>
    </row>
    <row r="1782" spans="1:9">
      <c r="A1782" s="28">
        <v>2016</v>
      </c>
      <c r="B1782" s="29" t="s">
        <v>3387</v>
      </c>
      <c r="C1782" s="15" t="s">
        <v>2490</v>
      </c>
      <c r="D1782" s="29" t="s">
        <v>3382</v>
      </c>
      <c r="E1782" s="29" t="s">
        <v>1916</v>
      </c>
      <c r="F1782" s="29" t="s">
        <v>90</v>
      </c>
      <c r="G1782" s="36">
        <v>5</v>
      </c>
      <c r="H1782" s="36">
        <v>5</v>
      </c>
      <c r="I1782" s="36">
        <v>2</v>
      </c>
    </row>
    <row r="1783" spans="1:9">
      <c r="A1783" s="28">
        <v>2016</v>
      </c>
      <c r="B1783" s="29" t="s">
        <v>3387</v>
      </c>
      <c r="C1783" s="15" t="s">
        <v>2490</v>
      </c>
      <c r="D1783" s="29" t="s">
        <v>3382</v>
      </c>
      <c r="E1783" s="29" t="s">
        <v>1916</v>
      </c>
      <c r="F1783" s="29" t="s">
        <v>91</v>
      </c>
      <c r="G1783" s="36">
        <v>12</v>
      </c>
      <c r="H1783" s="36">
        <v>11</v>
      </c>
      <c r="I1783" s="36">
        <v>10</v>
      </c>
    </row>
    <row r="1784" spans="1:9">
      <c r="A1784" s="28">
        <v>2016</v>
      </c>
      <c r="B1784" s="29" t="s">
        <v>3387</v>
      </c>
      <c r="C1784" s="15" t="s">
        <v>2490</v>
      </c>
      <c r="D1784" s="29" t="s">
        <v>3383</v>
      </c>
      <c r="E1784" s="29" t="s">
        <v>234</v>
      </c>
      <c r="F1784" s="29" t="s">
        <v>1990</v>
      </c>
      <c r="G1784" s="36">
        <v>17</v>
      </c>
      <c r="H1784" s="36">
        <v>13</v>
      </c>
      <c r="I1784" s="36">
        <v>12</v>
      </c>
    </row>
    <row r="1785" spans="1:9">
      <c r="A1785" s="28">
        <v>2016</v>
      </c>
      <c r="B1785" s="29" t="s">
        <v>3387</v>
      </c>
      <c r="C1785" s="15" t="s">
        <v>2490</v>
      </c>
      <c r="D1785" s="29" t="s">
        <v>3383</v>
      </c>
      <c r="E1785" s="29" t="s">
        <v>234</v>
      </c>
      <c r="F1785" s="29" t="s">
        <v>1925</v>
      </c>
      <c r="G1785" s="36">
        <v>434</v>
      </c>
      <c r="H1785" s="36">
        <v>268</v>
      </c>
      <c r="I1785" s="36">
        <v>181</v>
      </c>
    </row>
    <row r="1786" spans="1:9">
      <c r="A1786" s="28">
        <v>2016</v>
      </c>
      <c r="B1786" s="29" t="s">
        <v>3387</v>
      </c>
      <c r="C1786" s="15" t="s">
        <v>2490</v>
      </c>
      <c r="D1786" s="29" t="s">
        <v>3383</v>
      </c>
      <c r="E1786" s="29" t="s">
        <v>234</v>
      </c>
      <c r="F1786" s="29" t="s">
        <v>94</v>
      </c>
      <c r="G1786" s="36">
        <v>102</v>
      </c>
      <c r="H1786" s="36">
        <v>88</v>
      </c>
      <c r="I1786" s="36">
        <v>67</v>
      </c>
    </row>
    <row r="1787" spans="1:9">
      <c r="A1787" s="28">
        <v>2016</v>
      </c>
      <c r="B1787" s="29" t="s">
        <v>3387</v>
      </c>
      <c r="C1787" s="15" t="s">
        <v>2490</v>
      </c>
      <c r="D1787" s="29" t="s">
        <v>3383</v>
      </c>
      <c r="E1787" s="29" t="s">
        <v>1916</v>
      </c>
      <c r="F1787" s="29" t="s">
        <v>101</v>
      </c>
      <c r="G1787" s="36">
        <v>21</v>
      </c>
      <c r="H1787" s="36">
        <v>18</v>
      </c>
      <c r="I1787" s="36">
        <v>17</v>
      </c>
    </row>
    <row r="1788" spans="1:9">
      <c r="A1788" s="28">
        <v>2016</v>
      </c>
      <c r="B1788" s="29" t="s">
        <v>3387</v>
      </c>
      <c r="C1788" s="15" t="s">
        <v>2490</v>
      </c>
      <c r="D1788" s="29" t="s">
        <v>3384</v>
      </c>
      <c r="E1788" s="29" t="s">
        <v>1916</v>
      </c>
      <c r="F1788" s="29" t="s">
        <v>104</v>
      </c>
      <c r="G1788" s="36">
        <v>3</v>
      </c>
      <c r="H1788" s="36">
        <v>3</v>
      </c>
      <c r="I1788" s="36">
        <v>3</v>
      </c>
    </row>
    <row r="1789" spans="1:9">
      <c r="A1789" s="28">
        <v>2016</v>
      </c>
      <c r="B1789" s="29" t="s">
        <v>3387</v>
      </c>
      <c r="C1789" s="15" t="s">
        <v>2490</v>
      </c>
      <c r="D1789" s="29" t="s">
        <v>3384</v>
      </c>
      <c r="E1789" s="29" t="s">
        <v>1916</v>
      </c>
      <c r="F1789" s="29" t="s">
        <v>103</v>
      </c>
      <c r="G1789" s="36">
        <v>5</v>
      </c>
      <c r="H1789" s="36">
        <v>5</v>
      </c>
      <c r="I1789" s="36">
        <v>4</v>
      </c>
    </row>
    <row r="1790" spans="1:9">
      <c r="A1790" s="28">
        <v>2016</v>
      </c>
      <c r="B1790" s="29" t="s">
        <v>3387</v>
      </c>
      <c r="C1790" s="15" t="s">
        <v>2490</v>
      </c>
      <c r="D1790" s="29" t="s">
        <v>709</v>
      </c>
      <c r="E1790" s="29" t="s">
        <v>234</v>
      </c>
      <c r="F1790" s="29" t="s">
        <v>106</v>
      </c>
      <c r="G1790" s="36">
        <v>32</v>
      </c>
      <c r="H1790" s="36">
        <v>23</v>
      </c>
      <c r="I1790" s="36">
        <v>17</v>
      </c>
    </row>
    <row r="1791" spans="1:9">
      <c r="A1791" s="28">
        <v>2016</v>
      </c>
      <c r="B1791" s="29" t="s">
        <v>3387</v>
      </c>
      <c r="C1791" s="15" t="s">
        <v>2490</v>
      </c>
      <c r="D1791" s="29" t="s">
        <v>709</v>
      </c>
      <c r="E1791" s="29" t="s">
        <v>1916</v>
      </c>
      <c r="F1791" s="29" t="s">
        <v>107</v>
      </c>
      <c r="G1791" s="36">
        <v>345</v>
      </c>
      <c r="H1791" s="36">
        <v>236</v>
      </c>
      <c r="I1791" s="36">
        <v>225</v>
      </c>
    </row>
    <row r="1792" spans="1:9">
      <c r="A1792" s="28">
        <v>2016</v>
      </c>
      <c r="B1792" s="29" t="s">
        <v>3387</v>
      </c>
      <c r="C1792" s="15" t="s">
        <v>2490</v>
      </c>
      <c r="D1792" s="29" t="s">
        <v>1931</v>
      </c>
      <c r="E1792" s="29" t="s">
        <v>234</v>
      </c>
      <c r="F1792" s="29" t="s">
        <v>1931</v>
      </c>
      <c r="G1792" s="36">
        <v>103</v>
      </c>
      <c r="H1792" s="36">
        <v>77</v>
      </c>
      <c r="I1792" s="36">
        <v>64</v>
      </c>
    </row>
    <row r="1793" spans="1:9">
      <c r="A1793" s="28">
        <v>2016</v>
      </c>
      <c r="B1793" s="29" t="s">
        <v>3387</v>
      </c>
      <c r="C1793" s="15" t="s">
        <v>2490</v>
      </c>
      <c r="D1793" s="29" t="s">
        <v>1931</v>
      </c>
      <c r="E1793" s="29" t="s">
        <v>1916</v>
      </c>
      <c r="F1793" s="29" t="s">
        <v>110</v>
      </c>
      <c r="G1793" s="36">
        <v>13</v>
      </c>
      <c r="H1793" s="36">
        <v>11</v>
      </c>
      <c r="I1793" s="36">
        <v>11</v>
      </c>
    </row>
    <row r="1794" spans="1:9">
      <c r="A1794" s="28">
        <v>2016</v>
      </c>
      <c r="B1794" s="29" t="s">
        <v>3387</v>
      </c>
      <c r="C1794" s="15" t="s">
        <v>2490</v>
      </c>
      <c r="D1794" s="29" t="s">
        <v>1931</v>
      </c>
      <c r="E1794" s="29" t="s">
        <v>1916</v>
      </c>
      <c r="F1794" s="29" t="s">
        <v>112</v>
      </c>
      <c r="G1794" s="36">
        <v>38</v>
      </c>
      <c r="H1794" s="36">
        <v>28</v>
      </c>
      <c r="I1794" s="36">
        <v>25</v>
      </c>
    </row>
    <row r="1795" spans="1:9">
      <c r="A1795" s="28">
        <v>2016</v>
      </c>
      <c r="B1795" s="29" t="s">
        <v>3387</v>
      </c>
      <c r="C1795" s="15" t="s">
        <v>2490</v>
      </c>
      <c r="D1795" s="29" t="s">
        <v>1931</v>
      </c>
      <c r="E1795" s="29" t="s">
        <v>1916</v>
      </c>
      <c r="F1795" s="29" t="s">
        <v>113</v>
      </c>
      <c r="G1795" s="36">
        <v>6</v>
      </c>
      <c r="H1795" s="36">
        <v>6</v>
      </c>
      <c r="I1795" s="36">
        <v>4</v>
      </c>
    </row>
    <row r="1796" spans="1:9">
      <c r="A1796" s="28">
        <v>2016</v>
      </c>
      <c r="B1796" s="29" t="s">
        <v>3387</v>
      </c>
      <c r="C1796" s="15" t="s">
        <v>2490</v>
      </c>
      <c r="D1796" s="29" t="s">
        <v>1989</v>
      </c>
      <c r="E1796" s="29" t="s">
        <v>234</v>
      </c>
      <c r="F1796" s="29" t="s">
        <v>1929</v>
      </c>
      <c r="G1796" s="36">
        <v>38</v>
      </c>
      <c r="H1796" s="36">
        <v>35</v>
      </c>
      <c r="I1796" s="36">
        <v>26</v>
      </c>
    </row>
    <row r="1797" spans="1:9">
      <c r="A1797" s="28">
        <v>2016</v>
      </c>
      <c r="B1797" s="29" t="s">
        <v>3387</v>
      </c>
      <c r="C1797" s="15" t="s">
        <v>2490</v>
      </c>
      <c r="D1797" s="29" t="s">
        <v>1989</v>
      </c>
      <c r="E1797" s="29" t="s">
        <v>1916</v>
      </c>
      <c r="F1797" s="29" t="s">
        <v>120</v>
      </c>
      <c r="G1797" s="36">
        <v>2</v>
      </c>
      <c r="H1797" s="36">
        <v>2</v>
      </c>
      <c r="I1797" s="36">
        <v>2</v>
      </c>
    </row>
    <row r="1798" spans="1:9">
      <c r="A1798" s="28">
        <v>2016</v>
      </c>
      <c r="B1798" s="29" t="s">
        <v>3387</v>
      </c>
      <c r="C1798" s="15" t="s">
        <v>2490</v>
      </c>
      <c r="D1798" s="29" t="s">
        <v>1989</v>
      </c>
      <c r="E1798" s="29" t="s">
        <v>1916</v>
      </c>
      <c r="F1798" s="29" t="s">
        <v>117</v>
      </c>
      <c r="G1798" s="36">
        <v>32</v>
      </c>
      <c r="H1798" s="36">
        <v>25</v>
      </c>
      <c r="I1798" s="36">
        <v>19</v>
      </c>
    </row>
    <row r="1799" spans="1:9">
      <c r="A1799" s="28">
        <v>2016</v>
      </c>
      <c r="B1799" s="29" t="s">
        <v>3387</v>
      </c>
      <c r="C1799" s="15" t="s">
        <v>2490</v>
      </c>
      <c r="D1799" s="29" t="s">
        <v>1989</v>
      </c>
      <c r="E1799" s="29" t="s">
        <v>1916</v>
      </c>
      <c r="F1799" s="29" t="s">
        <v>118</v>
      </c>
      <c r="G1799" s="36">
        <v>24</v>
      </c>
      <c r="H1799" s="36">
        <v>24</v>
      </c>
      <c r="I1799" s="36">
        <v>15</v>
      </c>
    </row>
    <row r="1800" spans="1:9">
      <c r="A1800" s="28">
        <v>2016</v>
      </c>
      <c r="B1800" s="29" t="s">
        <v>3387</v>
      </c>
      <c r="C1800" s="15" t="s">
        <v>2490</v>
      </c>
      <c r="D1800" s="29" t="s">
        <v>1989</v>
      </c>
      <c r="E1800" s="29" t="s">
        <v>1916</v>
      </c>
      <c r="F1800" s="29" t="s">
        <v>119</v>
      </c>
      <c r="G1800" s="36">
        <v>33</v>
      </c>
      <c r="H1800" s="36">
        <v>27</v>
      </c>
      <c r="I1800" s="36">
        <v>19</v>
      </c>
    </row>
    <row r="1801" spans="1:9">
      <c r="A1801" s="28">
        <v>2016</v>
      </c>
      <c r="B1801" s="29" t="s">
        <v>3387</v>
      </c>
      <c r="C1801" s="15" t="s">
        <v>2490</v>
      </c>
      <c r="D1801" s="29" t="s">
        <v>1934</v>
      </c>
      <c r="E1801" s="29" t="s">
        <v>234</v>
      </c>
      <c r="F1801" s="29" t="s">
        <v>1934</v>
      </c>
      <c r="G1801" s="36">
        <v>47</v>
      </c>
      <c r="H1801" s="36">
        <v>31</v>
      </c>
      <c r="I1801" s="36">
        <v>23</v>
      </c>
    </row>
    <row r="1802" spans="1:9">
      <c r="A1802" s="28">
        <v>2016</v>
      </c>
      <c r="B1802" s="29" t="s">
        <v>3387</v>
      </c>
      <c r="C1802" s="15" t="s">
        <v>2490</v>
      </c>
      <c r="D1802" s="29" t="s">
        <v>1934</v>
      </c>
      <c r="E1802" s="29" t="s">
        <v>234</v>
      </c>
      <c r="F1802" s="29" t="s">
        <v>122</v>
      </c>
      <c r="G1802" s="36">
        <v>3</v>
      </c>
      <c r="H1802" s="36">
        <v>3</v>
      </c>
      <c r="I1802" s="36">
        <v>2</v>
      </c>
    </row>
    <row r="1803" spans="1:9">
      <c r="A1803" s="28">
        <v>2016</v>
      </c>
      <c r="B1803" s="29" t="s">
        <v>3387</v>
      </c>
      <c r="C1803" s="15" t="s">
        <v>2490</v>
      </c>
      <c r="D1803" s="29" t="s">
        <v>1934</v>
      </c>
      <c r="E1803" s="29" t="s">
        <v>1916</v>
      </c>
      <c r="F1803" s="29" t="s">
        <v>125</v>
      </c>
      <c r="G1803" s="36">
        <v>4</v>
      </c>
      <c r="H1803" s="36">
        <v>1</v>
      </c>
      <c r="I1803" s="36">
        <v>1</v>
      </c>
    </row>
    <row r="1804" spans="1:9">
      <c r="A1804" s="28">
        <v>2016</v>
      </c>
      <c r="B1804" s="29" t="s">
        <v>3387</v>
      </c>
      <c r="C1804" s="15" t="s">
        <v>2490</v>
      </c>
      <c r="D1804" s="29" t="s">
        <v>1934</v>
      </c>
      <c r="E1804" s="29" t="s">
        <v>1916</v>
      </c>
      <c r="F1804" s="29" t="s">
        <v>124</v>
      </c>
      <c r="G1804" s="36">
        <v>7</v>
      </c>
      <c r="H1804" s="36">
        <v>6</v>
      </c>
      <c r="I1804" s="36">
        <v>5</v>
      </c>
    </row>
    <row r="1805" spans="1:9">
      <c r="A1805" s="28">
        <v>2016</v>
      </c>
      <c r="B1805" s="29" t="s">
        <v>3387</v>
      </c>
      <c r="C1805" s="15" t="s">
        <v>2490</v>
      </c>
      <c r="D1805" s="29" t="s">
        <v>2498</v>
      </c>
      <c r="E1805" s="29" t="s">
        <v>234</v>
      </c>
      <c r="F1805" s="29" t="s">
        <v>1958</v>
      </c>
      <c r="G1805" s="36">
        <v>234</v>
      </c>
      <c r="H1805" s="36">
        <v>145</v>
      </c>
      <c r="I1805" s="36">
        <v>63</v>
      </c>
    </row>
    <row r="1806" spans="1:9">
      <c r="A1806" s="28">
        <v>2016</v>
      </c>
      <c r="B1806" s="29" t="s">
        <v>3387</v>
      </c>
      <c r="C1806" s="15" t="s">
        <v>2490</v>
      </c>
      <c r="D1806" s="29" t="s">
        <v>2498</v>
      </c>
      <c r="E1806" s="29" t="s">
        <v>234</v>
      </c>
      <c r="F1806" s="29" t="s">
        <v>1936</v>
      </c>
      <c r="G1806" s="36">
        <v>143</v>
      </c>
      <c r="H1806" s="36">
        <v>114</v>
      </c>
      <c r="I1806" s="36">
        <v>49</v>
      </c>
    </row>
    <row r="1807" spans="1:9">
      <c r="A1807" s="28">
        <v>2016</v>
      </c>
      <c r="B1807" s="29" t="s">
        <v>3387</v>
      </c>
      <c r="C1807" s="15" t="s">
        <v>2490</v>
      </c>
      <c r="D1807" s="29" t="s">
        <v>2498</v>
      </c>
      <c r="E1807" s="29" t="s">
        <v>234</v>
      </c>
      <c r="F1807" s="29" t="s">
        <v>1937</v>
      </c>
      <c r="G1807" s="36">
        <v>93</v>
      </c>
      <c r="H1807" s="36">
        <v>86</v>
      </c>
      <c r="I1807" s="36">
        <v>41</v>
      </c>
    </row>
    <row r="1808" spans="1:9">
      <c r="A1808" s="28">
        <v>2016</v>
      </c>
      <c r="B1808" s="29" t="s">
        <v>3387</v>
      </c>
      <c r="C1808" s="15" t="s">
        <v>2490</v>
      </c>
      <c r="D1808" s="29" t="s">
        <v>2498</v>
      </c>
      <c r="E1808" s="29" t="s">
        <v>234</v>
      </c>
      <c r="F1808" s="29" t="s">
        <v>1938</v>
      </c>
      <c r="G1808" s="36">
        <v>404</v>
      </c>
      <c r="H1808" s="36">
        <v>329</v>
      </c>
      <c r="I1808" s="36">
        <v>159</v>
      </c>
    </row>
    <row r="1809" spans="1:9">
      <c r="A1809" s="28">
        <v>2016</v>
      </c>
      <c r="B1809" s="29" t="s">
        <v>3387</v>
      </c>
      <c r="C1809" s="15" t="s">
        <v>2490</v>
      </c>
      <c r="D1809" s="29" t="s">
        <v>2498</v>
      </c>
      <c r="E1809" s="29" t="s">
        <v>1916</v>
      </c>
      <c r="F1809" s="29" t="s">
        <v>144</v>
      </c>
      <c r="G1809" s="36">
        <v>19</v>
      </c>
      <c r="H1809" s="36">
        <v>15</v>
      </c>
      <c r="I1809" s="36">
        <v>7</v>
      </c>
    </row>
    <row r="1810" spans="1:9">
      <c r="A1810" s="28">
        <v>2016</v>
      </c>
      <c r="B1810" s="29" t="s">
        <v>3387</v>
      </c>
      <c r="C1810" s="15" t="s">
        <v>2490</v>
      </c>
      <c r="D1810" s="29" t="s">
        <v>2498</v>
      </c>
      <c r="E1810" s="29" t="s">
        <v>1916</v>
      </c>
      <c r="F1810" s="29" t="s">
        <v>131</v>
      </c>
      <c r="G1810" s="36">
        <v>56</v>
      </c>
      <c r="H1810" s="36">
        <v>53</v>
      </c>
      <c r="I1810" s="36">
        <v>46</v>
      </c>
    </row>
    <row r="1811" spans="1:9">
      <c r="A1811" s="28">
        <v>2016</v>
      </c>
      <c r="B1811" s="29" t="s">
        <v>3387</v>
      </c>
      <c r="C1811" s="15" t="s">
        <v>2490</v>
      </c>
      <c r="D1811" s="29" t="s">
        <v>2498</v>
      </c>
      <c r="E1811" s="29" t="s">
        <v>1916</v>
      </c>
      <c r="F1811" s="29" t="s">
        <v>132</v>
      </c>
      <c r="G1811" s="36">
        <v>24</v>
      </c>
      <c r="H1811" s="36">
        <v>22</v>
      </c>
      <c r="I1811" s="36">
        <v>18</v>
      </c>
    </row>
    <row r="1812" spans="1:9">
      <c r="A1812" s="28">
        <v>2016</v>
      </c>
      <c r="B1812" s="29" t="s">
        <v>3387</v>
      </c>
      <c r="C1812" s="15" t="s">
        <v>2490</v>
      </c>
      <c r="D1812" s="29" t="s">
        <v>2498</v>
      </c>
      <c r="E1812" s="29" t="s">
        <v>1916</v>
      </c>
      <c r="F1812" s="29" t="s">
        <v>133</v>
      </c>
      <c r="G1812" s="36">
        <v>66</v>
      </c>
      <c r="H1812" s="36">
        <v>34</v>
      </c>
      <c r="I1812" s="36">
        <v>29</v>
      </c>
    </row>
    <row r="1813" spans="1:9">
      <c r="A1813" s="28">
        <v>2016</v>
      </c>
      <c r="B1813" s="29" t="s">
        <v>3387</v>
      </c>
      <c r="C1813" s="15" t="s">
        <v>2490</v>
      </c>
      <c r="D1813" s="29" t="s">
        <v>2498</v>
      </c>
      <c r="E1813" s="29" t="s">
        <v>1916</v>
      </c>
      <c r="F1813" s="29" t="s">
        <v>134</v>
      </c>
      <c r="G1813" s="36">
        <v>22</v>
      </c>
      <c r="H1813" s="36">
        <v>17</v>
      </c>
      <c r="I1813" s="36">
        <v>16</v>
      </c>
    </row>
    <row r="1814" spans="1:9">
      <c r="A1814" s="28">
        <v>2016</v>
      </c>
      <c r="B1814" s="29" t="s">
        <v>3387</v>
      </c>
      <c r="C1814" s="15" t="s">
        <v>2490</v>
      </c>
      <c r="D1814" s="29" t="s">
        <v>2498</v>
      </c>
      <c r="E1814" s="29" t="s">
        <v>1916</v>
      </c>
      <c r="F1814" s="29" t="s">
        <v>135</v>
      </c>
      <c r="G1814" s="36">
        <v>86</v>
      </c>
      <c r="H1814" s="36">
        <v>24</v>
      </c>
      <c r="I1814" s="36">
        <v>23</v>
      </c>
    </row>
    <row r="1815" spans="1:9">
      <c r="A1815" s="28">
        <v>2016</v>
      </c>
      <c r="B1815" s="29" t="s">
        <v>3387</v>
      </c>
      <c r="C1815" s="15" t="s">
        <v>2490</v>
      </c>
      <c r="D1815" s="29" t="s">
        <v>2498</v>
      </c>
      <c r="E1815" s="29" t="s">
        <v>1916</v>
      </c>
      <c r="F1815" s="29" t="s">
        <v>136</v>
      </c>
      <c r="G1815" s="36">
        <v>19</v>
      </c>
      <c r="H1815" s="36">
        <v>19</v>
      </c>
      <c r="I1815" s="36">
        <v>11</v>
      </c>
    </row>
    <row r="1816" spans="1:9">
      <c r="A1816" s="28">
        <v>2016</v>
      </c>
      <c r="B1816" s="29" t="s">
        <v>3387</v>
      </c>
      <c r="C1816" s="15" t="s">
        <v>2490</v>
      </c>
      <c r="D1816" s="29" t="s">
        <v>2498</v>
      </c>
      <c r="E1816" s="29" t="s">
        <v>1916</v>
      </c>
      <c r="F1816" s="29" t="s">
        <v>137</v>
      </c>
      <c r="G1816" s="36">
        <v>38</v>
      </c>
      <c r="H1816" s="36">
        <v>25</v>
      </c>
      <c r="I1816" s="36">
        <v>20</v>
      </c>
    </row>
    <row r="1817" spans="1:9">
      <c r="A1817" s="28">
        <v>2016</v>
      </c>
      <c r="B1817" s="29" t="s">
        <v>3387</v>
      </c>
      <c r="C1817" s="15" t="s">
        <v>2490</v>
      </c>
      <c r="D1817" s="29" t="s">
        <v>2498</v>
      </c>
      <c r="E1817" s="29" t="s">
        <v>1916</v>
      </c>
      <c r="F1817" s="29" t="s">
        <v>138</v>
      </c>
      <c r="G1817" s="36">
        <v>13</v>
      </c>
      <c r="H1817" s="36">
        <v>10</v>
      </c>
      <c r="I1817" s="36">
        <v>4</v>
      </c>
    </row>
    <row r="1818" spans="1:9">
      <c r="A1818" s="28">
        <v>2016</v>
      </c>
      <c r="B1818" s="29" t="s">
        <v>3387</v>
      </c>
      <c r="C1818" s="15" t="s">
        <v>2490</v>
      </c>
      <c r="D1818" s="29" t="s">
        <v>2498</v>
      </c>
      <c r="E1818" s="29" t="s">
        <v>1916</v>
      </c>
      <c r="F1818" s="29" t="s">
        <v>139</v>
      </c>
      <c r="G1818" s="36">
        <v>9</v>
      </c>
      <c r="H1818" s="36">
        <v>8</v>
      </c>
      <c r="I1818" s="36">
        <v>6</v>
      </c>
    </row>
    <row r="1819" spans="1:9">
      <c r="A1819" s="28">
        <v>2016</v>
      </c>
      <c r="B1819" s="29" t="s">
        <v>3387</v>
      </c>
      <c r="C1819" s="15" t="s">
        <v>2490</v>
      </c>
      <c r="D1819" s="29" t="s">
        <v>2498</v>
      </c>
      <c r="E1819" s="29" t="s">
        <v>1916</v>
      </c>
      <c r="F1819" s="29" t="s">
        <v>140</v>
      </c>
      <c r="G1819" s="36">
        <v>41</v>
      </c>
      <c r="H1819" s="36">
        <v>30</v>
      </c>
      <c r="I1819" s="36">
        <v>22</v>
      </c>
    </row>
    <row r="1820" spans="1:9">
      <c r="A1820" s="28">
        <v>2016</v>
      </c>
      <c r="B1820" s="29" t="s">
        <v>3387</v>
      </c>
      <c r="C1820" s="15" t="s">
        <v>2490</v>
      </c>
      <c r="D1820" s="29" t="s">
        <v>2498</v>
      </c>
      <c r="E1820" s="29" t="s">
        <v>1916</v>
      </c>
      <c r="F1820" s="29" t="s">
        <v>141</v>
      </c>
      <c r="G1820" s="36">
        <v>19</v>
      </c>
      <c r="H1820" s="36">
        <v>13</v>
      </c>
      <c r="I1820" s="36">
        <v>11</v>
      </c>
    </row>
    <row r="1821" spans="1:9">
      <c r="A1821" s="28">
        <v>2016</v>
      </c>
      <c r="B1821" s="29" t="s">
        <v>3387</v>
      </c>
      <c r="C1821" s="15" t="s">
        <v>2490</v>
      </c>
      <c r="D1821" s="29" t="s">
        <v>2498</v>
      </c>
      <c r="E1821" s="29" t="s">
        <v>1916</v>
      </c>
      <c r="F1821" s="29" t="s">
        <v>142</v>
      </c>
      <c r="G1821" s="36">
        <v>23</v>
      </c>
      <c r="H1821" s="36">
        <v>21</v>
      </c>
      <c r="I1821" s="36">
        <v>11</v>
      </c>
    </row>
    <row r="1822" spans="1:9">
      <c r="A1822" s="28">
        <v>2016</v>
      </c>
      <c r="B1822" s="29" t="s">
        <v>3387</v>
      </c>
      <c r="C1822" s="15" t="s">
        <v>2490</v>
      </c>
      <c r="D1822" s="29" t="s">
        <v>2498</v>
      </c>
      <c r="E1822" s="29" t="s">
        <v>1916</v>
      </c>
      <c r="F1822" s="29" t="s">
        <v>143</v>
      </c>
      <c r="G1822" s="36">
        <v>25</v>
      </c>
      <c r="H1822" s="36">
        <v>23</v>
      </c>
      <c r="I1822" s="36">
        <v>16</v>
      </c>
    </row>
    <row r="1823" spans="1:9">
      <c r="A1823" s="28">
        <v>2016</v>
      </c>
      <c r="B1823" s="29" t="s">
        <v>3387</v>
      </c>
      <c r="C1823" s="15" t="s">
        <v>2490</v>
      </c>
      <c r="D1823" s="29" t="s">
        <v>1948</v>
      </c>
      <c r="E1823" s="29" t="s">
        <v>234</v>
      </c>
      <c r="F1823" s="29" t="s">
        <v>1948</v>
      </c>
      <c r="G1823" s="36">
        <v>909</v>
      </c>
      <c r="H1823" s="36">
        <v>129</v>
      </c>
      <c r="I1823" s="36">
        <v>91</v>
      </c>
    </row>
    <row r="1824" spans="1:9">
      <c r="A1824" s="28">
        <v>2016</v>
      </c>
      <c r="B1824" s="29" t="s">
        <v>3387</v>
      </c>
      <c r="C1824" s="15" t="s">
        <v>2490</v>
      </c>
      <c r="D1824" s="29" t="s">
        <v>1948</v>
      </c>
      <c r="E1824" s="29" t="s">
        <v>1916</v>
      </c>
      <c r="F1824" s="29" t="s">
        <v>148</v>
      </c>
      <c r="G1824" s="36">
        <v>8</v>
      </c>
      <c r="H1824" s="36">
        <v>1</v>
      </c>
      <c r="I1824" s="36">
        <v>0</v>
      </c>
    </row>
    <row r="1825" spans="1:9">
      <c r="A1825" s="28">
        <v>2016</v>
      </c>
      <c r="B1825" s="29" t="s">
        <v>3387</v>
      </c>
      <c r="C1825" s="15" t="s">
        <v>2490</v>
      </c>
      <c r="D1825" s="29" t="s">
        <v>1948</v>
      </c>
      <c r="E1825" s="29" t="s">
        <v>1916</v>
      </c>
      <c r="F1825" s="29" t="s">
        <v>149</v>
      </c>
      <c r="G1825" s="36">
        <v>3</v>
      </c>
      <c r="H1825" s="36">
        <v>1</v>
      </c>
      <c r="I1825" s="36">
        <v>1</v>
      </c>
    </row>
    <row r="1826" spans="1:9">
      <c r="A1826" s="28">
        <v>2016</v>
      </c>
      <c r="B1826" s="29" t="s">
        <v>3387</v>
      </c>
      <c r="C1826" s="15" t="s">
        <v>2490</v>
      </c>
      <c r="D1826" s="29" t="s">
        <v>1948</v>
      </c>
      <c r="E1826" s="29" t="s">
        <v>1916</v>
      </c>
      <c r="F1826" s="29" t="s">
        <v>150</v>
      </c>
      <c r="G1826" s="36">
        <v>181</v>
      </c>
      <c r="H1826" s="36">
        <v>20</v>
      </c>
      <c r="I1826" s="36">
        <v>18</v>
      </c>
    </row>
    <row r="1827" spans="1:9">
      <c r="A1827" s="28">
        <v>2016</v>
      </c>
      <c r="B1827" s="29" t="s">
        <v>3387</v>
      </c>
      <c r="C1827" s="15" t="s">
        <v>2490</v>
      </c>
      <c r="D1827" s="29" t="s">
        <v>1948</v>
      </c>
      <c r="E1827" s="29" t="s">
        <v>1916</v>
      </c>
      <c r="F1827" s="29" t="s">
        <v>154</v>
      </c>
      <c r="G1827" s="36">
        <v>1</v>
      </c>
      <c r="H1827" s="36">
        <v>1</v>
      </c>
      <c r="I1827" s="36">
        <v>1</v>
      </c>
    </row>
    <row r="1828" spans="1:9">
      <c r="A1828" s="28">
        <v>2016</v>
      </c>
      <c r="B1828" s="29" t="s">
        <v>3387</v>
      </c>
      <c r="C1828" s="15" t="s">
        <v>2490</v>
      </c>
      <c r="D1828" s="29" t="s">
        <v>1948</v>
      </c>
      <c r="E1828" s="29" t="s">
        <v>1916</v>
      </c>
      <c r="F1828" s="29" t="s">
        <v>155</v>
      </c>
      <c r="G1828" s="36">
        <v>5</v>
      </c>
      <c r="H1828" s="36">
        <v>2</v>
      </c>
      <c r="I1828" s="36">
        <v>2</v>
      </c>
    </row>
    <row r="1829" spans="1:9">
      <c r="A1829" s="28">
        <v>2016</v>
      </c>
      <c r="B1829" s="29" t="s">
        <v>3387</v>
      </c>
      <c r="C1829" s="15" t="s">
        <v>2490</v>
      </c>
      <c r="D1829" s="29" t="s">
        <v>1948</v>
      </c>
      <c r="E1829" s="29" t="s">
        <v>1916</v>
      </c>
      <c r="F1829" s="29" t="s">
        <v>156</v>
      </c>
      <c r="G1829" s="36">
        <v>17</v>
      </c>
      <c r="H1829" s="36">
        <v>2</v>
      </c>
      <c r="I1829" s="36">
        <v>1</v>
      </c>
    </row>
    <row r="1830" spans="1:9">
      <c r="A1830" s="28">
        <v>2016</v>
      </c>
      <c r="B1830" s="29" t="s">
        <v>3387</v>
      </c>
      <c r="C1830" s="15" t="s">
        <v>2490</v>
      </c>
      <c r="D1830" s="29" t="s">
        <v>1948</v>
      </c>
      <c r="E1830" s="29" t="s">
        <v>1916</v>
      </c>
      <c r="F1830" s="29" t="s">
        <v>157</v>
      </c>
      <c r="G1830" s="36">
        <v>18</v>
      </c>
      <c r="H1830" s="36">
        <v>4</v>
      </c>
      <c r="I1830" s="36">
        <v>3</v>
      </c>
    </row>
    <row r="1831" spans="1:9">
      <c r="A1831" s="28">
        <v>2016</v>
      </c>
      <c r="B1831" s="29" t="s">
        <v>3387</v>
      </c>
      <c r="C1831" s="15" t="s">
        <v>2490</v>
      </c>
      <c r="D1831" s="29" t="s">
        <v>1948</v>
      </c>
      <c r="E1831" s="29" t="s">
        <v>1916</v>
      </c>
      <c r="F1831" s="29" t="s">
        <v>158</v>
      </c>
      <c r="G1831" s="36">
        <v>34</v>
      </c>
      <c r="H1831" s="36">
        <v>5</v>
      </c>
      <c r="I1831" s="36">
        <v>4</v>
      </c>
    </row>
    <row r="1832" spans="1:9">
      <c r="A1832" s="28">
        <v>2016</v>
      </c>
      <c r="B1832" s="29" t="s">
        <v>3387</v>
      </c>
      <c r="C1832" s="15" t="s">
        <v>2490</v>
      </c>
      <c r="D1832" s="29" t="s">
        <v>1948</v>
      </c>
      <c r="E1832" s="29" t="s">
        <v>1916</v>
      </c>
      <c r="F1832" s="29" t="s">
        <v>160</v>
      </c>
      <c r="G1832" s="36">
        <v>1</v>
      </c>
      <c r="H1832" s="36">
        <v>0</v>
      </c>
      <c r="I1832" s="36">
        <v>0</v>
      </c>
    </row>
    <row r="1833" spans="1:9">
      <c r="A1833" s="28">
        <v>2016</v>
      </c>
      <c r="B1833" s="29" t="s">
        <v>3387</v>
      </c>
      <c r="C1833" s="15" t="s">
        <v>2490</v>
      </c>
      <c r="D1833" s="29" t="s">
        <v>1948</v>
      </c>
      <c r="E1833" s="29" t="s">
        <v>1916</v>
      </c>
      <c r="F1833" s="29" t="s">
        <v>161</v>
      </c>
      <c r="G1833" s="36">
        <v>22</v>
      </c>
      <c r="H1833" s="36">
        <v>4</v>
      </c>
      <c r="I1833" s="36">
        <v>3</v>
      </c>
    </row>
    <row r="1834" spans="1:9">
      <c r="A1834" s="28">
        <v>2016</v>
      </c>
      <c r="B1834" s="29" t="s">
        <v>3387</v>
      </c>
      <c r="C1834" s="15" t="s">
        <v>2490</v>
      </c>
      <c r="D1834" s="29" t="s">
        <v>1948</v>
      </c>
      <c r="E1834" s="29" t="s">
        <v>1916</v>
      </c>
      <c r="F1834" s="29" t="s">
        <v>162</v>
      </c>
      <c r="G1834" s="36">
        <v>10</v>
      </c>
      <c r="H1834" s="36">
        <v>4</v>
      </c>
      <c r="I1834" s="36">
        <v>3</v>
      </c>
    </row>
    <row r="1835" spans="1:9">
      <c r="A1835" s="28">
        <v>2016</v>
      </c>
      <c r="B1835" s="29" t="s">
        <v>3387</v>
      </c>
      <c r="C1835" s="15" t="s">
        <v>2490</v>
      </c>
      <c r="D1835" s="29" t="s">
        <v>1948</v>
      </c>
      <c r="E1835" s="29" t="s">
        <v>1916</v>
      </c>
      <c r="F1835" s="29" t="s">
        <v>163</v>
      </c>
      <c r="G1835" s="36">
        <v>191</v>
      </c>
      <c r="H1835" s="36">
        <v>10</v>
      </c>
      <c r="I1835" s="36">
        <v>8</v>
      </c>
    </row>
    <row r="1836" spans="1:9">
      <c r="A1836" s="28">
        <v>2016</v>
      </c>
      <c r="B1836" s="29" t="s">
        <v>3387</v>
      </c>
      <c r="C1836" s="15" t="s">
        <v>2490</v>
      </c>
      <c r="D1836" s="29" t="s">
        <v>1948</v>
      </c>
      <c r="E1836" s="29" t="s">
        <v>1916</v>
      </c>
      <c r="F1836" s="29" t="s">
        <v>164</v>
      </c>
      <c r="G1836" s="36">
        <v>2</v>
      </c>
      <c r="H1836" s="36">
        <v>2</v>
      </c>
      <c r="I1836" s="36">
        <v>1</v>
      </c>
    </row>
    <row r="1837" spans="1:9">
      <c r="A1837" s="28">
        <v>2016</v>
      </c>
      <c r="B1837" s="29" t="s">
        <v>3387</v>
      </c>
      <c r="C1837" s="15" t="s">
        <v>2490</v>
      </c>
      <c r="D1837" s="29" t="s">
        <v>1948</v>
      </c>
      <c r="E1837" s="29" t="s">
        <v>1916</v>
      </c>
      <c r="F1837" s="29" t="s">
        <v>165</v>
      </c>
      <c r="G1837" s="36">
        <v>1</v>
      </c>
      <c r="H1837" s="36">
        <v>0</v>
      </c>
      <c r="I1837" s="36">
        <v>0</v>
      </c>
    </row>
    <row r="1838" spans="1:9">
      <c r="A1838" s="28">
        <v>2016</v>
      </c>
      <c r="B1838" s="29" t="s">
        <v>3387</v>
      </c>
      <c r="C1838" s="15" t="s">
        <v>2490</v>
      </c>
      <c r="D1838" s="29" t="s">
        <v>1948</v>
      </c>
      <c r="E1838" s="29" t="s">
        <v>1916</v>
      </c>
      <c r="F1838" s="29" t="s">
        <v>166</v>
      </c>
      <c r="G1838" s="36">
        <v>30</v>
      </c>
      <c r="H1838" s="36">
        <v>1</v>
      </c>
      <c r="I1838" s="36">
        <v>1</v>
      </c>
    </row>
    <row r="1839" spans="1:9">
      <c r="A1839" s="28">
        <v>2016</v>
      </c>
      <c r="B1839" s="29" t="s">
        <v>3387</v>
      </c>
      <c r="C1839" s="15" t="s">
        <v>2490</v>
      </c>
      <c r="D1839" s="29" t="s">
        <v>1948</v>
      </c>
      <c r="E1839" s="29" t="s">
        <v>1916</v>
      </c>
      <c r="F1839" s="29" t="s">
        <v>168</v>
      </c>
      <c r="G1839" s="36">
        <v>38</v>
      </c>
      <c r="H1839" s="36">
        <v>2</v>
      </c>
      <c r="I1839" s="36">
        <v>2</v>
      </c>
    </row>
    <row r="1840" spans="1:9">
      <c r="A1840" s="28">
        <v>2016</v>
      </c>
      <c r="B1840" s="29" t="s">
        <v>3387</v>
      </c>
      <c r="C1840" s="15" t="s">
        <v>2490</v>
      </c>
      <c r="D1840" s="29" t="s">
        <v>1948</v>
      </c>
      <c r="E1840" s="29" t="s">
        <v>1916</v>
      </c>
      <c r="F1840" s="29" t="s">
        <v>169</v>
      </c>
      <c r="G1840" s="36">
        <v>1</v>
      </c>
      <c r="H1840" s="36">
        <v>0</v>
      </c>
      <c r="I1840" s="36">
        <v>0</v>
      </c>
    </row>
    <row r="1841" spans="1:9">
      <c r="A1841" s="28">
        <v>2016</v>
      </c>
      <c r="B1841" s="29" t="s">
        <v>3387</v>
      </c>
      <c r="C1841" s="15" t="s">
        <v>2490</v>
      </c>
      <c r="D1841" s="29" t="s">
        <v>1948</v>
      </c>
      <c r="E1841" s="29" t="s">
        <v>1916</v>
      </c>
      <c r="F1841" s="29" t="s">
        <v>172</v>
      </c>
      <c r="G1841" s="36">
        <v>2</v>
      </c>
      <c r="H1841" s="36">
        <v>1</v>
      </c>
      <c r="I1841" s="36">
        <v>1</v>
      </c>
    </row>
    <row r="1842" spans="1:9">
      <c r="A1842" s="28">
        <v>2016</v>
      </c>
      <c r="B1842" s="29" t="s">
        <v>3387</v>
      </c>
      <c r="C1842" s="15" t="s">
        <v>2490</v>
      </c>
      <c r="D1842" s="29" t="s">
        <v>1948</v>
      </c>
      <c r="E1842" s="29" t="s">
        <v>1916</v>
      </c>
      <c r="F1842" s="29" t="s">
        <v>173</v>
      </c>
      <c r="G1842" s="36">
        <v>155</v>
      </c>
      <c r="H1842" s="36">
        <v>14</v>
      </c>
      <c r="I1842" s="36">
        <v>13</v>
      </c>
    </row>
    <row r="1843" spans="1:9">
      <c r="A1843" s="28">
        <v>2016</v>
      </c>
      <c r="B1843" s="29" t="s">
        <v>3387</v>
      </c>
      <c r="C1843" s="15" t="s">
        <v>2490</v>
      </c>
      <c r="D1843" s="29" t="s">
        <v>1948</v>
      </c>
      <c r="E1843" s="29" t="s">
        <v>1916</v>
      </c>
      <c r="F1843" s="29" t="s">
        <v>174</v>
      </c>
      <c r="G1843" s="36">
        <v>3</v>
      </c>
      <c r="H1843" s="36">
        <v>3</v>
      </c>
      <c r="I1843" s="36">
        <v>3</v>
      </c>
    </row>
    <row r="1844" spans="1:9">
      <c r="A1844" s="28">
        <v>2016</v>
      </c>
      <c r="B1844" s="29" t="s">
        <v>3387</v>
      </c>
      <c r="C1844" s="15" t="s">
        <v>2490</v>
      </c>
      <c r="D1844" s="29" t="s">
        <v>1948</v>
      </c>
      <c r="E1844" s="29" t="s">
        <v>1916</v>
      </c>
      <c r="F1844" s="29" t="s">
        <v>176</v>
      </c>
      <c r="G1844" s="36">
        <v>29</v>
      </c>
      <c r="H1844" s="36">
        <v>6</v>
      </c>
      <c r="I1844" s="36">
        <v>6</v>
      </c>
    </row>
    <row r="1845" spans="1:9">
      <c r="A1845" s="28">
        <v>2016</v>
      </c>
      <c r="B1845" s="29" t="s">
        <v>3387</v>
      </c>
      <c r="C1845" s="15" t="s">
        <v>2490</v>
      </c>
      <c r="D1845" s="29" t="s">
        <v>1948</v>
      </c>
      <c r="E1845" s="29" t="s">
        <v>1916</v>
      </c>
      <c r="F1845" s="29" t="s">
        <v>177</v>
      </c>
      <c r="G1845" s="36">
        <v>2</v>
      </c>
      <c r="H1845" s="36">
        <v>1</v>
      </c>
      <c r="I1845" s="36">
        <v>1</v>
      </c>
    </row>
    <row r="1846" spans="1:9">
      <c r="A1846" s="28">
        <v>2016</v>
      </c>
      <c r="B1846" s="29" t="s">
        <v>3387</v>
      </c>
      <c r="C1846" s="15" t="s">
        <v>2490</v>
      </c>
      <c r="D1846" s="29" t="s">
        <v>1949</v>
      </c>
      <c r="E1846" s="29" t="s">
        <v>234</v>
      </c>
      <c r="F1846" s="29" t="s">
        <v>1949</v>
      </c>
      <c r="G1846" s="36">
        <v>74</v>
      </c>
      <c r="H1846" s="36">
        <v>48</v>
      </c>
      <c r="I1846" s="36">
        <v>33</v>
      </c>
    </row>
    <row r="1847" spans="1:9">
      <c r="A1847" s="28">
        <v>2016</v>
      </c>
      <c r="B1847" s="29" t="s">
        <v>3387</v>
      </c>
      <c r="C1847" s="15" t="s">
        <v>2490</v>
      </c>
      <c r="D1847" s="29" t="s">
        <v>730</v>
      </c>
      <c r="E1847" s="29" t="s">
        <v>234</v>
      </c>
      <c r="F1847" s="29" t="s">
        <v>730</v>
      </c>
      <c r="G1847" s="36">
        <v>394</v>
      </c>
      <c r="H1847" s="36">
        <v>204</v>
      </c>
      <c r="I1847" s="36">
        <v>138</v>
      </c>
    </row>
    <row r="1848" spans="1:9">
      <c r="A1848" s="28">
        <v>2016</v>
      </c>
      <c r="B1848" s="29" t="s">
        <v>3387</v>
      </c>
      <c r="C1848" s="15" t="s">
        <v>2490</v>
      </c>
      <c r="D1848" s="29" t="s">
        <v>730</v>
      </c>
      <c r="E1848" s="29" t="s">
        <v>1916</v>
      </c>
      <c r="F1848" s="29" t="s">
        <v>193</v>
      </c>
      <c r="G1848" s="36">
        <v>39</v>
      </c>
      <c r="H1848" s="36">
        <v>31</v>
      </c>
      <c r="I1848" s="36">
        <v>24</v>
      </c>
    </row>
    <row r="1849" spans="1:9">
      <c r="A1849" s="28">
        <v>2016</v>
      </c>
      <c r="B1849" s="29" t="s">
        <v>3387</v>
      </c>
      <c r="C1849" s="15" t="s">
        <v>2490</v>
      </c>
      <c r="D1849" s="29" t="s">
        <v>1945</v>
      </c>
      <c r="E1849" s="29" t="s">
        <v>234</v>
      </c>
      <c r="F1849" s="29" t="s">
        <v>1945</v>
      </c>
      <c r="G1849" s="36">
        <v>13</v>
      </c>
      <c r="H1849" s="36">
        <v>10</v>
      </c>
      <c r="I1849" s="36">
        <v>8</v>
      </c>
    </row>
    <row r="1850" spans="1:9">
      <c r="A1850" s="28">
        <v>2016</v>
      </c>
      <c r="B1850" s="29" t="s">
        <v>3387</v>
      </c>
      <c r="C1850" s="15" t="s">
        <v>2490</v>
      </c>
      <c r="D1850" s="29" t="s">
        <v>1945</v>
      </c>
      <c r="E1850" s="29" t="s">
        <v>234</v>
      </c>
      <c r="F1850" s="29" t="s">
        <v>1184</v>
      </c>
      <c r="G1850" s="36">
        <v>31</v>
      </c>
      <c r="H1850" s="36">
        <v>30</v>
      </c>
      <c r="I1850" s="36">
        <v>26</v>
      </c>
    </row>
    <row r="1851" spans="1:9">
      <c r="A1851" s="28">
        <v>2016</v>
      </c>
      <c r="B1851" s="29" t="s">
        <v>3387</v>
      </c>
      <c r="C1851" s="15" t="s">
        <v>2490</v>
      </c>
      <c r="D1851" s="29" t="s">
        <v>1945</v>
      </c>
      <c r="E1851" s="29" t="s">
        <v>234</v>
      </c>
      <c r="F1851" s="29" t="s">
        <v>196</v>
      </c>
      <c r="G1851" s="36">
        <v>16</v>
      </c>
      <c r="H1851" s="36">
        <v>15</v>
      </c>
      <c r="I1851" s="36">
        <v>13</v>
      </c>
    </row>
    <row r="1852" spans="1:9">
      <c r="A1852" s="28">
        <v>2016</v>
      </c>
      <c r="B1852" s="29" t="s">
        <v>3387</v>
      </c>
      <c r="C1852" s="15" t="s">
        <v>2490</v>
      </c>
      <c r="D1852" s="29" t="s">
        <v>1945</v>
      </c>
      <c r="E1852" s="29" t="s">
        <v>1916</v>
      </c>
      <c r="F1852" s="29" t="s">
        <v>199</v>
      </c>
      <c r="G1852" s="36">
        <v>2</v>
      </c>
      <c r="H1852" s="36">
        <v>2</v>
      </c>
      <c r="I1852" s="36">
        <v>2</v>
      </c>
    </row>
    <row r="1853" spans="1:9">
      <c r="A1853" s="28">
        <v>2016</v>
      </c>
      <c r="B1853" s="29" t="s">
        <v>3387</v>
      </c>
      <c r="C1853" s="15" t="s">
        <v>2490</v>
      </c>
      <c r="D1853" s="29" t="s">
        <v>1945</v>
      </c>
      <c r="E1853" s="29" t="s">
        <v>1916</v>
      </c>
      <c r="F1853" s="29" t="s">
        <v>198</v>
      </c>
      <c r="G1853" s="36">
        <v>1</v>
      </c>
      <c r="H1853" s="36">
        <v>1</v>
      </c>
      <c r="I1853" s="36">
        <v>1</v>
      </c>
    </row>
    <row r="1854" spans="1:9">
      <c r="A1854" s="28">
        <v>2016</v>
      </c>
      <c r="B1854" s="29" t="s">
        <v>3387</v>
      </c>
      <c r="C1854" s="15" t="s">
        <v>2490</v>
      </c>
      <c r="D1854" s="29" t="s">
        <v>200</v>
      </c>
      <c r="E1854" s="29" t="s">
        <v>1916</v>
      </c>
      <c r="F1854" s="29" t="s">
        <v>202</v>
      </c>
      <c r="G1854" s="36">
        <v>10</v>
      </c>
      <c r="H1854" s="36">
        <v>10</v>
      </c>
      <c r="I1854" s="36">
        <v>9</v>
      </c>
    </row>
    <row r="1855" spans="1:9">
      <c r="A1855" s="28">
        <v>2016</v>
      </c>
      <c r="B1855" s="38" t="s">
        <v>3386</v>
      </c>
      <c r="C1855" s="37" t="s">
        <v>644</v>
      </c>
      <c r="D1855" s="29" t="s">
        <v>3385</v>
      </c>
      <c r="E1855" s="29" t="s">
        <v>234</v>
      </c>
      <c r="F1855" s="29" t="s">
        <v>1948</v>
      </c>
      <c r="G1855" s="36">
        <v>362</v>
      </c>
      <c r="H1855" s="36">
        <v>91</v>
      </c>
      <c r="I1855" s="36">
        <v>75</v>
      </c>
    </row>
    <row r="1856" spans="1:9">
      <c r="A1856" s="28">
        <v>2016</v>
      </c>
      <c r="B1856" s="38" t="s">
        <v>3386</v>
      </c>
      <c r="C1856" s="37" t="s">
        <v>644</v>
      </c>
      <c r="D1856" s="29" t="s">
        <v>2496</v>
      </c>
      <c r="E1856" s="29" t="s">
        <v>234</v>
      </c>
      <c r="F1856" s="29" t="s">
        <v>1919</v>
      </c>
      <c r="G1856" s="36">
        <v>222</v>
      </c>
      <c r="H1856" s="36">
        <v>144</v>
      </c>
      <c r="I1856" s="36">
        <v>124</v>
      </c>
    </row>
    <row r="1857" spans="1:9">
      <c r="A1857" s="28">
        <v>2016</v>
      </c>
      <c r="B1857" s="38" t="s">
        <v>3386</v>
      </c>
      <c r="C1857" s="37" t="s">
        <v>644</v>
      </c>
      <c r="D1857" s="29" t="s">
        <v>2496</v>
      </c>
      <c r="E1857" s="29" t="s">
        <v>234</v>
      </c>
      <c r="F1857" s="29" t="s">
        <v>1926</v>
      </c>
      <c r="G1857" s="36">
        <v>42</v>
      </c>
      <c r="H1857" s="36">
        <v>37</v>
      </c>
      <c r="I1857" s="36">
        <v>23</v>
      </c>
    </row>
    <row r="1858" spans="1:9">
      <c r="A1858" s="28">
        <v>2016</v>
      </c>
      <c r="B1858" s="38" t="s">
        <v>3386</v>
      </c>
      <c r="C1858" s="37" t="s">
        <v>644</v>
      </c>
      <c r="D1858" s="29" t="s">
        <v>2496</v>
      </c>
      <c r="E1858" s="29" t="s">
        <v>234</v>
      </c>
      <c r="F1858" s="29" t="s">
        <v>1930</v>
      </c>
      <c r="G1858" s="36">
        <v>55</v>
      </c>
      <c r="H1858" s="36">
        <v>41</v>
      </c>
      <c r="I1858" s="36">
        <v>36</v>
      </c>
    </row>
    <row r="1859" spans="1:9">
      <c r="A1859" s="28">
        <v>2016</v>
      </c>
      <c r="B1859" s="38" t="s">
        <v>3386</v>
      </c>
      <c r="C1859" s="37" t="s">
        <v>644</v>
      </c>
      <c r="D1859" s="29" t="s">
        <v>2496</v>
      </c>
      <c r="E1859" s="29" t="s">
        <v>234</v>
      </c>
      <c r="F1859" s="29" t="s">
        <v>1962</v>
      </c>
      <c r="G1859" s="36">
        <v>157</v>
      </c>
      <c r="H1859" s="36">
        <v>79</v>
      </c>
      <c r="I1859" s="36">
        <v>63</v>
      </c>
    </row>
    <row r="1860" spans="1:9">
      <c r="A1860" s="28">
        <v>2016</v>
      </c>
      <c r="B1860" s="38" t="s">
        <v>3386</v>
      </c>
      <c r="C1860" s="37" t="s">
        <v>644</v>
      </c>
      <c r="D1860" s="29" t="s">
        <v>2496</v>
      </c>
      <c r="E1860" s="29" t="s">
        <v>1916</v>
      </c>
      <c r="F1860" s="29" t="s">
        <v>203</v>
      </c>
      <c r="G1860" s="36">
        <v>37</v>
      </c>
      <c r="H1860" s="36">
        <v>36</v>
      </c>
      <c r="I1860" s="36">
        <v>31</v>
      </c>
    </row>
    <row r="1861" spans="1:9">
      <c r="A1861" s="28">
        <v>2016</v>
      </c>
      <c r="B1861" s="38" t="s">
        <v>3386</v>
      </c>
      <c r="C1861" s="37" t="s">
        <v>644</v>
      </c>
      <c r="D1861" s="29" t="s">
        <v>2496</v>
      </c>
      <c r="E1861" s="29" t="s">
        <v>1916</v>
      </c>
      <c r="F1861" s="29" t="s">
        <v>206</v>
      </c>
      <c r="G1861" s="36">
        <v>26</v>
      </c>
      <c r="H1861" s="36">
        <v>25</v>
      </c>
      <c r="I1861" s="36">
        <v>22</v>
      </c>
    </row>
    <row r="1862" spans="1:9">
      <c r="A1862" s="28">
        <v>2016</v>
      </c>
      <c r="B1862" s="38" t="s">
        <v>3386</v>
      </c>
      <c r="C1862" s="37" t="s">
        <v>644</v>
      </c>
      <c r="D1862" s="29" t="s">
        <v>2496</v>
      </c>
      <c r="E1862" s="29" t="s">
        <v>1916</v>
      </c>
      <c r="F1862" s="29" t="s">
        <v>204</v>
      </c>
      <c r="G1862" s="36">
        <v>31</v>
      </c>
      <c r="H1862" s="36">
        <v>21</v>
      </c>
      <c r="I1862" s="36">
        <v>16</v>
      </c>
    </row>
    <row r="1863" spans="1:9">
      <c r="A1863" s="28">
        <v>2016</v>
      </c>
      <c r="B1863" s="38" t="s">
        <v>3386</v>
      </c>
      <c r="C1863" s="37" t="s">
        <v>644</v>
      </c>
      <c r="D1863" s="29" t="s">
        <v>2496</v>
      </c>
      <c r="E1863" s="29" t="s">
        <v>1916</v>
      </c>
      <c r="F1863" s="29" t="s">
        <v>207</v>
      </c>
      <c r="G1863" s="36">
        <v>17</v>
      </c>
      <c r="H1863" s="36">
        <v>14</v>
      </c>
      <c r="I1863" s="36">
        <v>12</v>
      </c>
    </row>
    <row r="1864" spans="1:9">
      <c r="A1864" s="28">
        <v>2016</v>
      </c>
      <c r="B1864" s="38" t="s">
        <v>3386</v>
      </c>
      <c r="C1864" s="37" t="s">
        <v>644</v>
      </c>
      <c r="D1864" s="29" t="s">
        <v>2496</v>
      </c>
      <c r="E1864" s="29" t="s">
        <v>1916</v>
      </c>
      <c r="F1864" s="29" t="s">
        <v>205</v>
      </c>
      <c r="G1864" s="36">
        <v>27</v>
      </c>
      <c r="H1864" s="36">
        <v>22</v>
      </c>
      <c r="I1864" s="36">
        <v>20</v>
      </c>
    </row>
    <row r="1865" spans="1:9">
      <c r="A1865" s="28">
        <v>2016</v>
      </c>
      <c r="B1865" s="38" t="s">
        <v>3386</v>
      </c>
      <c r="C1865" s="37" t="s">
        <v>644</v>
      </c>
      <c r="D1865" s="29" t="s">
        <v>2496</v>
      </c>
      <c r="E1865" s="29" t="s">
        <v>1916</v>
      </c>
      <c r="F1865" s="29" t="s">
        <v>208</v>
      </c>
      <c r="G1865" s="36">
        <v>16</v>
      </c>
      <c r="H1865" s="36">
        <v>15</v>
      </c>
      <c r="I1865" s="36">
        <v>13</v>
      </c>
    </row>
    <row r="1866" spans="1:9">
      <c r="A1866" s="28">
        <v>2016</v>
      </c>
      <c r="B1866" s="38" t="s">
        <v>3386</v>
      </c>
      <c r="C1866" s="37" t="s">
        <v>644</v>
      </c>
      <c r="D1866" s="29" t="s">
        <v>2496</v>
      </c>
      <c r="E1866" s="29" t="s">
        <v>1916</v>
      </c>
      <c r="F1866" s="29" t="s">
        <v>47</v>
      </c>
      <c r="G1866" s="36">
        <v>19</v>
      </c>
      <c r="H1866" s="36">
        <v>16</v>
      </c>
      <c r="I1866" s="36">
        <v>14</v>
      </c>
    </row>
    <row r="1867" spans="1:9">
      <c r="A1867" s="28">
        <v>2016</v>
      </c>
      <c r="B1867" s="38" t="s">
        <v>3386</v>
      </c>
      <c r="C1867" s="37" t="s">
        <v>644</v>
      </c>
      <c r="D1867" s="29" t="s">
        <v>2496</v>
      </c>
      <c r="E1867" s="29" t="s">
        <v>1916</v>
      </c>
      <c r="F1867" s="29" t="s">
        <v>2477</v>
      </c>
      <c r="G1867" s="36">
        <v>49</v>
      </c>
      <c r="H1867" s="36">
        <v>39</v>
      </c>
      <c r="I1867" s="36">
        <v>32</v>
      </c>
    </row>
    <row r="1868" spans="1:9">
      <c r="A1868" s="28">
        <v>2016</v>
      </c>
      <c r="B1868" s="38" t="s">
        <v>3386</v>
      </c>
      <c r="C1868" s="37" t="s">
        <v>644</v>
      </c>
      <c r="D1868" s="29" t="s">
        <v>2496</v>
      </c>
      <c r="E1868" s="29" t="s">
        <v>1916</v>
      </c>
      <c r="F1868" s="29" t="s">
        <v>2481</v>
      </c>
      <c r="G1868" s="36">
        <v>42</v>
      </c>
      <c r="H1868" s="36">
        <v>36</v>
      </c>
      <c r="I1868" s="36">
        <v>27</v>
      </c>
    </row>
    <row r="1869" spans="1:9">
      <c r="A1869" s="28">
        <v>2016</v>
      </c>
      <c r="B1869" s="38" t="s">
        <v>3386</v>
      </c>
      <c r="C1869" s="37" t="s">
        <v>644</v>
      </c>
      <c r="D1869" s="29" t="s">
        <v>2496</v>
      </c>
      <c r="E1869" s="29" t="s">
        <v>1916</v>
      </c>
      <c r="F1869" s="29" t="s">
        <v>2482</v>
      </c>
      <c r="G1869" s="36">
        <v>15</v>
      </c>
      <c r="H1869" s="36">
        <v>14</v>
      </c>
      <c r="I1869" s="36">
        <v>11</v>
      </c>
    </row>
    <row r="1870" spans="1:9">
      <c r="A1870" s="28">
        <v>2016</v>
      </c>
      <c r="B1870" s="38" t="s">
        <v>3386</v>
      </c>
      <c r="C1870" s="37" t="s">
        <v>644</v>
      </c>
      <c r="D1870" s="29" t="s">
        <v>2496</v>
      </c>
      <c r="E1870" s="29" t="s">
        <v>1916</v>
      </c>
      <c r="F1870" s="29" t="s">
        <v>1187</v>
      </c>
      <c r="G1870" s="36">
        <v>11</v>
      </c>
      <c r="H1870" s="36">
        <v>9</v>
      </c>
      <c r="I1870" s="36">
        <v>9</v>
      </c>
    </row>
    <row r="1871" spans="1:9">
      <c r="A1871" s="28">
        <v>2016</v>
      </c>
      <c r="B1871" s="38" t="s">
        <v>3386</v>
      </c>
      <c r="C1871" s="37" t="s">
        <v>644</v>
      </c>
      <c r="D1871" s="29" t="s">
        <v>2496</v>
      </c>
      <c r="E1871" s="29" t="s">
        <v>1916</v>
      </c>
      <c r="F1871" s="29" t="s">
        <v>1188</v>
      </c>
      <c r="G1871" s="36">
        <v>25</v>
      </c>
      <c r="H1871" s="36">
        <v>21</v>
      </c>
      <c r="I1871" s="36">
        <v>19</v>
      </c>
    </row>
    <row r="1872" spans="1:9">
      <c r="A1872" s="28">
        <v>2016</v>
      </c>
      <c r="B1872" s="38" t="s">
        <v>3386</v>
      </c>
      <c r="C1872" s="37" t="s">
        <v>644</v>
      </c>
      <c r="D1872" s="29" t="s">
        <v>2691</v>
      </c>
      <c r="E1872" s="29" t="s">
        <v>234</v>
      </c>
      <c r="F1872" s="29" t="s">
        <v>700</v>
      </c>
      <c r="G1872" s="36">
        <v>127</v>
      </c>
      <c r="H1872" s="36">
        <v>73</v>
      </c>
      <c r="I1872" s="36">
        <v>61</v>
      </c>
    </row>
    <row r="1873" spans="1:9">
      <c r="A1873" s="28">
        <v>2016</v>
      </c>
      <c r="B1873" s="38" t="s">
        <v>3386</v>
      </c>
      <c r="C1873" s="37" t="s">
        <v>644</v>
      </c>
      <c r="D1873" s="29" t="s">
        <v>2691</v>
      </c>
      <c r="E1873" s="29" t="s">
        <v>234</v>
      </c>
      <c r="F1873" s="29" t="s">
        <v>1921</v>
      </c>
      <c r="G1873" s="36">
        <v>27</v>
      </c>
      <c r="H1873" s="36">
        <v>23</v>
      </c>
      <c r="I1873" s="36">
        <v>17</v>
      </c>
    </row>
    <row r="1874" spans="1:9">
      <c r="A1874" s="28">
        <v>2016</v>
      </c>
      <c r="B1874" s="38" t="s">
        <v>3386</v>
      </c>
      <c r="C1874" s="37" t="s">
        <v>644</v>
      </c>
      <c r="D1874" s="29" t="s">
        <v>2691</v>
      </c>
      <c r="E1874" s="29" t="s">
        <v>234</v>
      </c>
      <c r="F1874" s="29" t="s">
        <v>1924</v>
      </c>
      <c r="G1874" s="36">
        <v>36</v>
      </c>
      <c r="H1874" s="36">
        <v>32</v>
      </c>
      <c r="I1874" s="36">
        <v>22</v>
      </c>
    </row>
    <row r="1875" spans="1:9">
      <c r="A1875" s="28">
        <v>2016</v>
      </c>
      <c r="B1875" s="38" t="s">
        <v>3386</v>
      </c>
      <c r="C1875" s="37" t="s">
        <v>644</v>
      </c>
      <c r="D1875" s="29" t="s">
        <v>2691</v>
      </c>
      <c r="E1875" s="29" t="s">
        <v>234</v>
      </c>
      <c r="F1875" s="29" t="s">
        <v>1956</v>
      </c>
      <c r="G1875" s="36">
        <v>61</v>
      </c>
      <c r="H1875" s="36">
        <v>54</v>
      </c>
      <c r="I1875" s="36">
        <v>40</v>
      </c>
    </row>
    <row r="1876" spans="1:9">
      <c r="A1876" s="28">
        <v>2016</v>
      </c>
      <c r="B1876" s="38" t="s">
        <v>3386</v>
      </c>
      <c r="C1876" s="37" t="s">
        <v>644</v>
      </c>
      <c r="D1876" s="29" t="s">
        <v>2691</v>
      </c>
      <c r="E1876" s="29" t="s">
        <v>234</v>
      </c>
      <c r="F1876" s="29" t="s">
        <v>1927</v>
      </c>
      <c r="G1876" s="36">
        <v>260</v>
      </c>
      <c r="H1876" s="36">
        <v>194</v>
      </c>
      <c r="I1876" s="36">
        <v>153</v>
      </c>
    </row>
    <row r="1877" spans="1:9">
      <c r="A1877" s="28">
        <v>2016</v>
      </c>
      <c r="B1877" s="38" t="s">
        <v>3386</v>
      </c>
      <c r="C1877" s="37" t="s">
        <v>644</v>
      </c>
      <c r="D1877" s="29" t="s">
        <v>2691</v>
      </c>
      <c r="E1877" s="29" t="s">
        <v>234</v>
      </c>
      <c r="F1877" s="29" t="s">
        <v>1960</v>
      </c>
      <c r="G1877" s="36">
        <v>48</v>
      </c>
      <c r="H1877" s="36">
        <v>43</v>
      </c>
      <c r="I1877" s="36">
        <v>41</v>
      </c>
    </row>
    <row r="1878" spans="1:9">
      <c r="A1878" s="28">
        <v>2016</v>
      </c>
      <c r="B1878" s="38" t="s">
        <v>3386</v>
      </c>
      <c r="C1878" s="37" t="s">
        <v>644</v>
      </c>
      <c r="D1878" s="29" t="s">
        <v>2691</v>
      </c>
      <c r="E1878" s="29" t="s">
        <v>234</v>
      </c>
      <c r="F1878" s="29" t="s">
        <v>1934</v>
      </c>
      <c r="G1878" s="36">
        <v>2</v>
      </c>
      <c r="H1878" s="36">
        <v>2</v>
      </c>
      <c r="I1878" s="36">
        <v>1</v>
      </c>
    </row>
    <row r="1879" spans="1:9">
      <c r="A1879" s="28">
        <v>2016</v>
      </c>
      <c r="B1879" s="38" t="s">
        <v>3386</v>
      </c>
      <c r="C1879" s="37" t="s">
        <v>644</v>
      </c>
      <c r="D1879" s="29" t="s">
        <v>2691</v>
      </c>
      <c r="E1879" s="29" t="s">
        <v>234</v>
      </c>
      <c r="F1879" s="29" t="s">
        <v>730</v>
      </c>
      <c r="G1879" s="36">
        <v>181</v>
      </c>
      <c r="H1879" s="36">
        <v>109</v>
      </c>
      <c r="I1879" s="36">
        <v>93</v>
      </c>
    </row>
    <row r="1880" spans="1:9">
      <c r="A1880" s="28">
        <v>2016</v>
      </c>
      <c r="B1880" s="38" t="s">
        <v>3386</v>
      </c>
      <c r="C1880" s="37" t="s">
        <v>644</v>
      </c>
      <c r="D1880" s="29" t="s">
        <v>2691</v>
      </c>
      <c r="E1880" s="29" t="s">
        <v>1916</v>
      </c>
      <c r="F1880" s="29" t="s">
        <v>215</v>
      </c>
      <c r="G1880" s="36">
        <v>68</v>
      </c>
      <c r="H1880" s="36">
        <v>63</v>
      </c>
      <c r="I1880" s="36">
        <v>56</v>
      </c>
    </row>
    <row r="1881" spans="1:9">
      <c r="A1881" s="28">
        <v>2016</v>
      </c>
      <c r="B1881" s="38" t="s">
        <v>3386</v>
      </c>
      <c r="C1881" s="37" t="s">
        <v>644</v>
      </c>
      <c r="D1881" s="29" t="s">
        <v>2691</v>
      </c>
      <c r="E1881" s="29" t="s">
        <v>1916</v>
      </c>
      <c r="F1881" s="29" t="s">
        <v>55</v>
      </c>
      <c r="G1881" s="36">
        <v>42</v>
      </c>
      <c r="H1881" s="36">
        <v>38</v>
      </c>
      <c r="I1881" s="36">
        <v>31</v>
      </c>
    </row>
    <row r="1882" spans="1:9">
      <c r="A1882" s="28">
        <v>2016</v>
      </c>
      <c r="B1882" s="38" t="s">
        <v>3386</v>
      </c>
      <c r="C1882" s="37" t="s">
        <v>644</v>
      </c>
      <c r="D1882" s="29" t="s">
        <v>2691</v>
      </c>
      <c r="E1882" s="29" t="s">
        <v>1916</v>
      </c>
      <c r="F1882" s="29" t="s">
        <v>218</v>
      </c>
      <c r="G1882" s="36">
        <v>15</v>
      </c>
      <c r="H1882" s="36">
        <v>15</v>
      </c>
      <c r="I1882" s="36">
        <v>15</v>
      </c>
    </row>
    <row r="1883" spans="1:9">
      <c r="A1883" s="28">
        <v>2016</v>
      </c>
      <c r="B1883" s="38" t="s">
        <v>3386</v>
      </c>
      <c r="C1883" s="37" t="s">
        <v>644</v>
      </c>
      <c r="D1883" s="29" t="s">
        <v>2691</v>
      </c>
      <c r="E1883" s="29" t="s">
        <v>1916</v>
      </c>
      <c r="F1883" s="29" t="s">
        <v>216</v>
      </c>
      <c r="G1883" s="36">
        <v>28</v>
      </c>
      <c r="H1883" s="36">
        <v>27</v>
      </c>
      <c r="I1883" s="36">
        <v>26</v>
      </c>
    </row>
    <row r="1884" spans="1:9">
      <c r="A1884" s="28">
        <v>2016</v>
      </c>
      <c r="B1884" s="38" t="s">
        <v>3386</v>
      </c>
      <c r="C1884" s="37" t="s">
        <v>644</v>
      </c>
      <c r="D1884" s="29" t="s">
        <v>2691</v>
      </c>
      <c r="E1884" s="29" t="s">
        <v>1916</v>
      </c>
      <c r="F1884" s="29" t="s">
        <v>217</v>
      </c>
      <c r="G1884" s="36">
        <v>39</v>
      </c>
      <c r="H1884" s="36">
        <v>30</v>
      </c>
      <c r="I1884" s="36">
        <v>23</v>
      </c>
    </row>
    <row r="1885" spans="1:9">
      <c r="A1885" s="28">
        <v>2016</v>
      </c>
      <c r="B1885" s="38" t="s">
        <v>3386</v>
      </c>
      <c r="C1885" s="37" t="s">
        <v>644</v>
      </c>
      <c r="D1885" s="29" t="s">
        <v>2691</v>
      </c>
      <c r="E1885" s="29" t="s">
        <v>1916</v>
      </c>
      <c r="F1885" s="29" t="s">
        <v>1914</v>
      </c>
      <c r="G1885" s="36">
        <v>32</v>
      </c>
      <c r="H1885" s="36">
        <v>31</v>
      </c>
      <c r="I1885" s="36">
        <v>25</v>
      </c>
    </row>
    <row r="1886" spans="1:9">
      <c r="A1886" s="28">
        <v>2016</v>
      </c>
      <c r="B1886" s="38" t="s">
        <v>3386</v>
      </c>
      <c r="C1886" s="37" t="s">
        <v>644</v>
      </c>
      <c r="D1886" s="29" t="s">
        <v>2691</v>
      </c>
      <c r="E1886" s="29" t="s">
        <v>1916</v>
      </c>
      <c r="F1886" s="29" t="s">
        <v>220</v>
      </c>
      <c r="G1886" s="36">
        <v>46</v>
      </c>
      <c r="H1886" s="36">
        <v>38</v>
      </c>
      <c r="I1886" s="36">
        <v>29</v>
      </c>
    </row>
    <row r="1887" spans="1:9">
      <c r="A1887" s="28">
        <v>2016</v>
      </c>
      <c r="B1887" s="38" t="s">
        <v>3386</v>
      </c>
      <c r="C1887" s="37" t="s">
        <v>644</v>
      </c>
      <c r="D1887" s="29" t="s">
        <v>2691</v>
      </c>
      <c r="E1887" s="29" t="s">
        <v>1916</v>
      </c>
      <c r="F1887" s="29" t="s">
        <v>219</v>
      </c>
      <c r="G1887" s="36">
        <v>13</v>
      </c>
      <c r="H1887" s="36">
        <v>12</v>
      </c>
      <c r="I1887" s="36">
        <v>10</v>
      </c>
    </row>
    <row r="1888" spans="1:9">
      <c r="A1888" s="28">
        <v>2016</v>
      </c>
      <c r="B1888" s="38" t="s">
        <v>3386</v>
      </c>
      <c r="C1888" s="37" t="s">
        <v>644</v>
      </c>
      <c r="D1888" s="29" t="s">
        <v>2498</v>
      </c>
      <c r="E1888" s="29" t="s">
        <v>234</v>
      </c>
      <c r="F1888" s="29" t="s">
        <v>1923</v>
      </c>
      <c r="G1888" s="36">
        <v>81</v>
      </c>
      <c r="H1888" s="36">
        <v>51</v>
      </c>
      <c r="I1888" s="36">
        <v>21</v>
      </c>
    </row>
    <row r="1889" spans="1:9">
      <c r="A1889" s="28">
        <v>2016</v>
      </c>
      <c r="B1889" s="38" t="s">
        <v>3386</v>
      </c>
      <c r="C1889" s="37" t="s">
        <v>644</v>
      </c>
      <c r="D1889" s="29" t="s">
        <v>2498</v>
      </c>
      <c r="E1889" s="29" t="s">
        <v>234</v>
      </c>
      <c r="F1889" s="29" t="s">
        <v>1958</v>
      </c>
      <c r="G1889" s="36">
        <v>337</v>
      </c>
      <c r="H1889" s="36">
        <v>211</v>
      </c>
      <c r="I1889" s="36">
        <v>157</v>
      </c>
    </row>
    <row r="1890" spans="1:9">
      <c r="A1890" s="28">
        <v>2016</v>
      </c>
      <c r="B1890" s="38" t="s">
        <v>3386</v>
      </c>
      <c r="C1890" s="37" t="s">
        <v>644</v>
      </c>
      <c r="D1890" s="29" t="s">
        <v>2498</v>
      </c>
      <c r="E1890" s="29" t="s">
        <v>234</v>
      </c>
      <c r="F1890" s="29" t="s">
        <v>1936</v>
      </c>
      <c r="G1890" s="36">
        <v>78</v>
      </c>
      <c r="H1890" s="36">
        <v>52</v>
      </c>
      <c r="I1890" s="36">
        <v>37</v>
      </c>
    </row>
    <row r="1891" spans="1:9">
      <c r="A1891" s="28">
        <v>2016</v>
      </c>
      <c r="B1891" s="38" t="s">
        <v>3386</v>
      </c>
      <c r="C1891" s="37" t="s">
        <v>644</v>
      </c>
      <c r="D1891" s="29" t="s">
        <v>2498</v>
      </c>
      <c r="E1891" s="29" t="s">
        <v>234</v>
      </c>
      <c r="F1891" s="29" t="s">
        <v>1937</v>
      </c>
      <c r="G1891" s="36">
        <v>124</v>
      </c>
      <c r="H1891" s="36">
        <v>110</v>
      </c>
      <c r="I1891" s="36">
        <v>73</v>
      </c>
    </row>
    <row r="1892" spans="1:9">
      <c r="A1892" s="28">
        <v>2016</v>
      </c>
      <c r="B1892" s="38" t="s">
        <v>3386</v>
      </c>
      <c r="C1892" s="37" t="s">
        <v>644</v>
      </c>
      <c r="D1892" s="29" t="s">
        <v>2498</v>
      </c>
      <c r="E1892" s="29" t="s">
        <v>234</v>
      </c>
      <c r="F1892" s="29" t="s">
        <v>1938</v>
      </c>
      <c r="G1892" s="36">
        <v>184</v>
      </c>
      <c r="H1892" s="36">
        <v>142</v>
      </c>
      <c r="I1892" s="36">
        <v>103</v>
      </c>
    </row>
    <row r="1893" spans="1:9">
      <c r="A1893" s="28">
        <v>2016</v>
      </c>
      <c r="B1893" s="38" t="s">
        <v>3386</v>
      </c>
      <c r="C1893" s="37" t="s">
        <v>644</v>
      </c>
      <c r="D1893" s="29" t="s">
        <v>2498</v>
      </c>
      <c r="E1893" s="29" t="s">
        <v>234</v>
      </c>
      <c r="F1893" s="29" t="s">
        <v>1959</v>
      </c>
      <c r="G1893" s="36">
        <v>12</v>
      </c>
      <c r="H1893" s="36">
        <v>10</v>
      </c>
      <c r="I1893" s="36">
        <v>6</v>
      </c>
    </row>
    <row r="1894" spans="1:9">
      <c r="A1894" s="28">
        <v>2016</v>
      </c>
      <c r="B1894" s="38" t="s">
        <v>3386</v>
      </c>
      <c r="C1894" s="37" t="s">
        <v>644</v>
      </c>
      <c r="D1894" s="29" t="s">
        <v>2498</v>
      </c>
      <c r="E1894" s="29" t="s">
        <v>1916</v>
      </c>
      <c r="F1894" s="29" t="s">
        <v>144</v>
      </c>
      <c r="G1894" s="36">
        <v>5</v>
      </c>
      <c r="H1894" s="36">
        <v>4</v>
      </c>
      <c r="I1894" s="36">
        <v>3</v>
      </c>
    </row>
    <row r="1895" spans="1:9">
      <c r="A1895" s="28">
        <v>2016</v>
      </c>
      <c r="B1895" s="38" t="s">
        <v>3386</v>
      </c>
      <c r="C1895" s="37" t="s">
        <v>644</v>
      </c>
      <c r="D1895" s="29" t="s">
        <v>2498</v>
      </c>
      <c r="E1895" s="29" t="s">
        <v>1916</v>
      </c>
      <c r="F1895" s="29" t="s">
        <v>226</v>
      </c>
      <c r="G1895" s="36">
        <v>9</v>
      </c>
      <c r="H1895" s="36">
        <v>8</v>
      </c>
      <c r="I1895" s="36">
        <v>8</v>
      </c>
    </row>
    <row r="1896" spans="1:9">
      <c r="A1896" s="28">
        <v>2016</v>
      </c>
      <c r="B1896" s="38" t="s">
        <v>3386</v>
      </c>
      <c r="C1896" s="37" t="s">
        <v>644</v>
      </c>
      <c r="D1896" s="29" t="s">
        <v>2498</v>
      </c>
      <c r="E1896" s="29" t="s">
        <v>1916</v>
      </c>
      <c r="F1896" s="29" t="s">
        <v>133</v>
      </c>
      <c r="G1896" s="36">
        <v>26</v>
      </c>
      <c r="H1896" s="36">
        <v>20</v>
      </c>
      <c r="I1896" s="36">
        <v>19</v>
      </c>
    </row>
    <row r="1897" spans="1:9">
      <c r="A1897" s="28">
        <v>2016</v>
      </c>
      <c r="B1897" s="38" t="s">
        <v>3386</v>
      </c>
      <c r="C1897" s="37" t="s">
        <v>644</v>
      </c>
      <c r="D1897" s="29" t="s">
        <v>2498</v>
      </c>
      <c r="E1897" s="29" t="s">
        <v>1916</v>
      </c>
      <c r="F1897" s="29" t="s">
        <v>135</v>
      </c>
      <c r="G1897" s="36">
        <v>22</v>
      </c>
      <c r="H1897" s="36">
        <v>19</v>
      </c>
      <c r="I1897" s="36">
        <v>16</v>
      </c>
    </row>
    <row r="1898" spans="1:9">
      <c r="A1898" s="28">
        <v>2016</v>
      </c>
      <c r="B1898" s="38" t="s">
        <v>3386</v>
      </c>
      <c r="C1898" s="37" t="s">
        <v>644</v>
      </c>
      <c r="D1898" s="29" t="s">
        <v>2498</v>
      </c>
      <c r="E1898" s="29" t="s">
        <v>1916</v>
      </c>
      <c r="F1898" s="29" t="s">
        <v>4325</v>
      </c>
      <c r="G1898" s="36">
        <v>4</v>
      </c>
      <c r="H1898" s="36">
        <v>4</v>
      </c>
      <c r="I1898" s="36">
        <v>2</v>
      </c>
    </row>
    <row r="1899" spans="1:9">
      <c r="A1899" s="28">
        <v>2016</v>
      </c>
      <c r="B1899" s="38" t="s">
        <v>3386</v>
      </c>
      <c r="C1899" s="37" t="s">
        <v>644</v>
      </c>
      <c r="D1899" s="29" t="s">
        <v>2498</v>
      </c>
      <c r="E1899" s="29" t="s">
        <v>1916</v>
      </c>
      <c r="F1899" s="29" t="s">
        <v>227</v>
      </c>
      <c r="G1899" s="36">
        <v>16</v>
      </c>
      <c r="H1899" s="36">
        <v>15</v>
      </c>
      <c r="I1899" s="36">
        <v>13</v>
      </c>
    </row>
    <row r="1900" spans="1:9">
      <c r="A1900" s="28">
        <v>2016</v>
      </c>
      <c r="B1900" s="38" t="s">
        <v>3386</v>
      </c>
      <c r="C1900" s="37" t="s">
        <v>644</v>
      </c>
      <c r="D1900" s="29" t="s">
        <v>2498</v>
      </c>
      <c r="E1900" s="29" t="s">
        <v>1916</v>
      </c>
      <c r="F1900" s="29" t="s">
        <v>140</v>
      </c>
      <c r="G1900" s="36">
        <v>13</v>
      </c>
      <c r="H1900" s="36">
        <v>12</v>
      </c>
      <c r="I1900" s="36">
        <v>11</v>
      </c>
    </row>
    <row r="1901" spans="1:9">
      <c r="A1901" s="28">
        <v>2016</v>
      </c>
      <c r="B1901" s="29" t="s">
        <v>3387</v>
      </c>
      <c r="C1901" s="37" t="s">
        <v>644</v>
      </c>
      <c r="D1901" s="29" t="s">
        <v>3385</v>
      </c>
      <c r="E1901" s="29" t="s">
        <v>234</v>
      </c>
      <c r="F1901" s="29" t="s">
        <v>1948</v>
      </c>
      <c r="G1901" s="36">
        <v>235</v>
      </c>
      <c r="H1901" s="36">
        <v>101</v>
      </c>
      <c r="I1901" s="36">
        <v>75</v>
      </c>
    </row>
    <row r="1902" spans="1:9">
      <c r="A1902" s="28">
        <v>2016</v>
      </c>
      <c r="B1902" s="29" t="s">
        <v>3387</v>
      </c>
      <c r="C1902" s="37" t="s">
        <v>644</v>
      </c>
      <c r="D1902" s="29" t="s">
        <v>2496</v>
      </c>
      <c r="E1902" s="29" t="s">
        <v>234</v>
      </c>
      <c r="F1902" s="29" t="s">
        <v>1919</v>
      </c>
      <c r="G1902" s="36">
        <v>202</v>
      </c>
      <c r="H1902" s="36">
        <v>143</v>
      </c>
      <c r="I1902" s="36">
        <v>129</v>
      </c>
    </row>
    <row r="1903" spans="1:9">
      <c r="A1903" s="28">
        <v>2016</v>
      </c>
      <c r="B1903" s="29" t="s">
        <v>3387</v>
      </c>
      <c r="C1903" s="37" t="s">
        <v>644</v>
      </c>
      <c r="D1903" s="29" t="s">
        <v>2496</v>
      </c>
      <c r="E1903" s="29" t="s">
        <v>234</v>
      </c>
      <c r="F1903" s="29" t="s">
        <v>1926</v>
      </c>
      <c r="G1903" s="36">
        <v>16</v>
      </c>
      <c r="H1903" s="36">
        <v>16</v>
      </c>
      <c r="I1903" s="36">
        <v>12</v>
      </c>
    </row>
    <row r="1904" spans="1:9">
      <c r="A1904" s="28">
        <v>2016</v>
      </c>
      <c r="B1904" s="29" t="s">
        <v>3387</v>
      </c>
      <c r="C1904" s="37" t="s">
        <v>644</v>
      </c>
      <c r="D1904" s="29" t="s">
        <v>2496</v>
      </c>
      <c r="E1904" s="29" t="s">
        <v>234</v>
      </c>
      <c r="F1904" s="29" t="s">
        <v>1930</v>
      </c>
      <c r="G1904" s="36">
        <v>51</v>
      </c>
      <c r="H1904" s="36">
        <v>41</v>
      </c>
      <c r="I1904" s="36">
        <v>36</v>
      </c>
    </row>
    <row r="1905" spans="1:9">
      <c r="A1905" s="28">
        <v>2016</v>
      </c>
      <c r="B1905" s="29" t="s">
        <v>3387</v>
      </c>
      <c r="C1905" s="37" t="s">
        <v>644</v>
      </c>
      <c r="D1905" s="29" t="s">
        <v>2496</v>
      </c>
      <c r="E1905" s="29" t="s">
        <v>234</v>
      </c>
      <c r="F1905" s="29" t="s">
        <v>1962</v>
      </c>
      <c r="G1905" s="36">
        <v>107</v>
      </c>
      <c r="H1905" s="36">
        <v>70</v>
      </c>
      <c r="I1905" s="36">
        <v>55</v>
      </c>
    </row>
    <row r="1906" spans="1:9">
      <c r="A1906" s="28">
        <v>2016</v>
      </c>
      <c r="B1906" s="29" t="s">
        <v>3387</v>
      </c>
      <c r="C1906" s="37" t="s">
        <v>644</v>
      </c>
      <c r="D1906" s="29" t="s">
        <v>2496</v>
      </c>
      <c r="E1906" s="29" t="s">
        <v>1916</v>
      </c>
      <c r="F1906" s="29" t="s">
        <v>203</v>
      </c>
      <c r="G1906" s="36">
        <v>39</v>
      </c>
      <c r="H1906" s="36">
        <v>35</v>
      </c>
      <c r="I1906" s="36">
        <v>33</v>
      </c>
    </row>
    <row r="1907" spans="1:9">
      <c r="A1907" s="28">
        <v>2016</v>
      </c>
      <c r="B1907" s="29" t="s">
        <v>3387</v>
      </c>
      <c r="C1907" s="37" t="s">
        <v>644</v>
      </c>
      <c r="D1907" s="29" t="s">
        <v>2496</v>
      </c>
      <c r="E1907" s="29" t="s">
        <v>1916</v>
      </c>
      <c r="F1907" s="29" t="s">
        <v>206</v>
      </c>
      <c r="G1907" s="36">
        <v>19</v>
      </c>
      <c r="H1907" s="36">
        <v>18</v>
      </c>
      <c r="I1907" s="36">
        <v>17</v>
      </c>
    </row>
    <row r="1908" spans="1:9">
      <c r="A1908" s="28">
        <v>2016</v>
      </c>
      <c r="B1908" s="29" t="s">
        <v>3387</v>
      </c>
      <c r="C1908" s="37" t="s">
        <v>644</v>
      </c>
      <c r="D1908" s="29" t="s">
        <v>2496</v>
      </c>
      <c r="E1908" s="29" t="s">
        <v>1916</v>
      </c>
      <c r="F1908" s="29" t="s">
        <v>204</v>
      </c>
      <c r="G1908" s="36">
        <v>48</v>
      </c>
      <c r="H1908" s="36">
        <v>46</v>
      </c>
      <c r="I1908" s="36">
        <v>39</v>
      </c>
    </row>
    <row r="1909" spans="1:9">
      <c r="A1909" s="28">
        <v>2016</v>
      </c>
      <c r="B1909" s="29" t="s">
        <v>3387</v>
      </c>
      <c r="C1909" s="37" t="s">
        <v>644</v>
      </c>
      <c r="D1909" s="29" t="s">
        <v>2496</v>
      </c>
      <c r="E1909" s="29" t="s">
        <v>1916</v>
      </c>
      <c r="F1909" s="29" t="s">
        <v>207</v>
      </c>
      <c r="G1909" s="36">
        <v>1</v>
      </c>
      <c r="H1909" s="36">
        <v>0</v>
      </c>
      <c r="I1909" s="36">
        <v>0</v>
      </c>
    </row>
    <row r="1910" spans="1:9">
      <c r="A1910" s="28">
        <v>2016</v>
      </c>
      <c r="B1910" s="29" t="s">
        <v>3387</v>
      </c>
      <c r="C1910" s="37" t="s">
        <v>644</v>
      </c>
      <c r="D1910" s="29" t="s">
        <v>2496</v>
      </c>
      <c r="E1910" s="29" t="s">
        <v>1916</v>
      </c>
      <c r="F1910" s="29" t="s">
        <v>205</v>
      </c>
      <c r="G1910" s="36">
        <v>56</v>
      </c>
      <c r="H1910" s="36">
        <v>46</v>
      </c>
      <c r="I1910" s="36">
        <v>44</v>
      </c>
    </row>
    <row r="1911" spans="1:9">
      <c r="A1911" s="28">
        <v>2016</v>
      </c>
      <c r="B1911" s="29" t="s">
        <v>3387</v>
      </c>
      <c r="C1911" s="37" t="s">
        <v>644</v>
      </c>
      <c r="D1911" s="29" t="s">
        <v>2496</v>
      </c>
      <c r="E1911" s="29" t="s">
        <v>1916</v>
      </c>
      <c r="F1911" s="29" t="s">
        <v>2477</v>
      </c>
      <c r="G1911" s="36">
        <v>51</v>
      </c>
      <c r="H1911" s="36">
        <v>39</v>
      </c>
      <c r="I1911" s="36">
        <v>30</v>
      </c>
    </row>
    <row r="1912" spans="1:9">
      <c r="A1912" s="28">
        <v>2016</v>
      </c>
      <c r="B1912" s="29" t="s">
        <v>3387</v>
      </c>
      <c r="C1912" s="37" t="s">
        <v>644</v>
      </c>
      <c r="D1912" s="29" t="s">
        <v>2496</v>
      </c>
      <c r="E1912" s="29" t="s">
        <v>1916</v>
      </c>
      <c r="F1912" s="29" t="s">
        <v>2483</v>
      </c>
      <c r="G1912" s="36">
        <v>20</v>
      </c>
      <c r="H1912" s="36">
        <v>19</v>
      </c>
      <c r="I1912" s="36">
        <v>15</v>
      </c>
    </row>
    <row r="1913" spans="1:9">
      <c r="A1913" s="28">
        <v>2016</v>
      </c>
      <c r="B1913" s="29" t="s">
        <v>3387</v>
      </c>
      <c r="C1913" s="37" t="s">
        <v>644</v>
      </c>
      <c r="D1913" s="29" t="s">
        <v>2496</v>
      </c>
      <c r="E1913" s="29" t="s">
        <v>1916</v>
      </c>
      <c r="F1913" s="29" t="s">
        <v>1187</v>
      </c>
      <c r="G1913" s="36">
        <v>20</v>
      </c>
      <c r="H1913" s="36">
        <v>20</v>
      </c>
      <c r="I1913" s="36">
        <v>16</v>
      </c>
    </row>
    <row r="1914" spans="1:9">
      <c r="A1914" s="28">
        <v>2016</v>
      </c>
      <c r="B1914" s="29" t="s">
        <v>3387</v>
      </c>
      <c r="C1914" s="37" t="s">
        <v>644</v>
      </c>
      <c r="D1914" s="29" t="s">
        <v>2496</v>
      </c>
      <c r="E1914" s="29" t="s">
        <v>1916</v>
      </c>
      <c r="F1914" s="29" t="s">
        <v>1188</v>
      </c>
      <c r="G1914" s="36">
        <v>15</v>
      </c>
      <c r="H1914" s="36">
        <v>14</v>
      </c>
      <c r="I1914" s="36">
        <v>13</v>
      </c>
    </row>
    <row r="1915" spans="1:9">
      <c r="A1915" s="28">
        <v>2016</v>
      </c>
      <c r="B1915" s="29" t="s">
        <v>3387</v>
      </c>
      <c r="C1915" s="37" t="s">
        <v>644</v>
      </c>
      <c r="D1915" s="29" t="s">
        <v>2691</v>
      </c>
      <c r="E1915" s="29" t="s">
        <v>234</v>
      </c>
      <c r="F1915" s="29" t="s">
        <v>700</v>
      </c>
      <c r="G1915" s="36">
        <v>90</v>
      </c>
      <c r="H1915" s="36">
        <v>69</v>
      </c>
      <c r="I1915" s="36">
        <v>52</v>
      </c>
    </row>
    <row r="1916" spans="1:9">
      <c r="A1916" s="28">
        <v>2016</v>
      </c>
      <c r="B1916" s="29" t="s">
        <v>3387</v>
      </c>
      <c r="C1916" s="37" t="s">
        <v>644</v>
      </c>
      <c r="D1916" s="29" t="s">
        <v>2691</v>
      </c>
      <c r="E1916" s="29" t="s">
        <v>234</v>
      </c>
      <c r="F1916" s="29" t="s">
        <v>1921</v>
      </c>
      <c r="G1916" s="36">
        <v>38</v>
      </c>
      <c r="H1916" s="36">
        <v>32</v>
      </c>
      <c r="I1916" s="36">
        <v>31</v>
      </c>
    </row>
    <row r="1917" spans="1:9">
      <c r="A1917" s="28">
        <v>2016</v>
      </c>
      <c r="B1917" s="29" t="s">
        <v>3387</v>
      </c>
      <c r="C1917" s="37" t="s">
        <v>644</v>
      </c>
      <c r="D1917" s="29" t="s">
        <v>2691</v>
      </c>
      <c r="E1917" s="29" t="s">
        <v>234</v>
      </c>
      <c r="F1917" s="29" t="s">
        <v>1924</v>
      </c>
      <c r="G1917" s="36">
        <v>38</v>
      </c>
      <c r="H1917" s="36">
        <v>38</v>
      </c>
      <c r="I1917" s="36">
        <v>29</v>
      </c>
    </row>
    <row r="1918" spans="1:9">
      <c r="A1918" s="28">
        <v>2016</v>
      </c>
      <c r="B1918" s="29" t="s">
        <v>3387</v>
      </c>
      <c r="C1918" s="37" t="s">
        <v>644</v>
      </c>
      <c r="D1918" s="29" t="s">
        <v>2691</v>
      </c>
      <c r="E1918" s="29" t="s">
        <v>234</v>
      </c>
      <c r="F1918" s="29" t="s">
        <v>1956</v>
      </c>
      <c r="G1918" s="36">
        <v>60</v>
      </c>
      <c r="H1918" s="36">
        <v>45</v>
      </c>
      <c r="I1918" s="36">
        <v>37</v>
      </c>
    </row>
    <row r="1919" spans="1:9">
      <c r="A1919" s="28">
        <v>2016</v>
      </c>
      <c r="B1919" s="29" t="s">
        <v>3387</v>
      </c>
      <c r="C1919" s="37" t="s">
        <v>644</v>
      </c>
      <c r="D1919" s="29" t="s">
        <v>2691</v>
      </c>
      <c r="E1919" s="29" t="s">
        <v>234</v>
      </c>
      <c r="F1919" s="29" t="s">
        <v>1927</v>
      </c>
      <c r="G1919" s="36">
        <v>131</v>
      </c>
      <c r="H1919" s="36">
        <v>107</v>
      </c>
      <c r="I1919" s="36">
        <v>87</v>
      </c>
    </row>
    <row r="1920" spans="1:9">
      <c r="A1920" s="28">
        <v>2016</v>
      </c>
      <c r="B1920" s="29" t="s">
        <v>3387</v>
      </c>
      <c r="C1920" s="37" t="s">
        <v>644</v>
      </c>
      <c r="D1920" s="29" t="s">
        <v>2691</v>
      </c>
      <c r="E1920" s="29" t="s">
        <v>234</v>
      </c>
      <c r="F1920" s="29" t="s">
        <v>1960</v>
      </c>
      <c r="G1920" s="36">
        <v>55</v>
      </c>
      <c r="H1920" s="36">
        <v>48</v>
      </c>
      <c r="I1920" s="36">
        <v>41</v>
      </c>
    </row>
    <row r="1921" spans="1:9">
      <c r="A1921" s="28">
        <v>2016</v>
      </c>
      <c r="B1921" s="29" t="s">
        <v>3387</v>
      </c>
      <c r="C1921" s="37" t="s">
        <v>644</v>
      </c>
      <c r="D1921" s="29" t="s">
        <v>2691</v>
      </c>
      <c r="E1921" s="29" t="s">
        <v>234</v>
      </c>
      <c r="F1921" s="29" t="s">
        <v>1934</v>
      </c>
      <c r="G1921" s="36">
        <v>14</v>
      </c>
      <c r="H1921" s="36">
        <v>14</v>
      </c>
      <c r="I1921" s="36">
        <v>15</v>
      </c>
    </row>
    <row r="1922" spans="1:9">
      <c r="A1922" s="28">
        <v>2016</v>
      </c>
      <c r="B1922" s="29" t="s">
        <v>3387</v>
      </c>
      <c r="C1922" s="37" t="s">
        <v>644</v>
      </c>
      <c r="D1922" s="29" t="s">
        <v>2691</v>
      </c>
      <c r="E1922" s="29" t="s">
        <v>234</v>
      </c>
      <c r="F1922" s="29" t="s">
        <v>730</v>
      </c>
      <c r="G1922" s="36">
        <v>105</v>
      </c>
      <c r="H1922" s="36">
        <v>71</v>
      </c>
      <c r="I1922" s="36">
        <v>64</v>
      </c>
    </row>
    <row r="1923" spans="1:9">
      <c r="A1923" s="28">
        <v>2016</v>
      </c>
      <c r="B1923" s="29" t="s">
        <v>3387</v>
      </c>
      <c r="C1923" s="37" t="s">
        <v>644</v>
      </c>
      <c r="D1923" s="29" t="s">
        <v>2691</v>
      </c>
      <c r="E1923" s="29" t="s">
        <v>1916</v>
      </c>
      <c r="F1923" s="29" t="s">
        <v>215</v>
      </c>
      <c r="G1923" s="36">
        <v>56</v>
      </c>
      <c r="H1923" s="36">
        <v>45</v>
      </c>
      <c r="I1923" s="36">
        <v>41</v>
      </c>
    </row>
    <row r="1924" spans="1:9">
      <c r="A1924" s="28">
        <v>2016</v>
      </c>
      <c r="B1924" s="29" t="s">
        <v>3387</v>
      </c>
      <c r="C1924" s="37" t="s">
        <v>644</v>
      </c>
      <c r="D1924" s="29" t="s">
        <v>2691</v>
      </c>
      <c r="E1924" s="29" t="s">
        <v>1916</v>
      </c>
      <c r="F1924" s="29" t="s">
        <v>55</v>
      </c>
      <c r="G1924" s="36">
        <v>26</v>
      </c>
      <c r="H1924" s="36">
        <v>25</v>
      </c>
      <c r="I1924" s="36">
        <v>19</v>
      </c>
    </row>
    <row r="1925" spans="1:9">
      <c r="A1925" s="28">
        <v>2016</v>
      </c>
      <c r="B1925" s="29" t="s">
        <v>3387</v>
      </c>
      <c r="C1925" s="37" t="s">
        <v>644</v>
      </c>
      <c r="D1925" s="29" t="s">
        <v>2691</v>
      </c>
      <c r="E1925" s="29" t="s">
        <v>1916</v>
      </c>
      <c r="F1925" s="29" t="s">
        <v>218</v>
      </c>
      <c r="G1925" s="36">
        <v>15</v>
      </c>
      <c r="H1925" s="36">
        <v>15</v>
      </c>
      <c r="I1925" s="36">
        <v>15</v>
      </c>
    </row>
    <row r="1926" spans="1:9">
      <c r="A1926" s="28">
        <v>2016</v>
      </c>
      <c r="B1926" s="29" t="s">
        <v>3387</v>
      </c>
      <c r="C1926" s="37" t="s">
        <v>644</v>
      </c>
      <c r="D1926" s="29" t="s">
        <v>2691</v>
      </c>
      <c r="E1926" s="29" t="s">
        <v>1916</v>
      </c>
      <c r="F1926" s="29" t="s">
        <v>216</v>
      </c>
      <c r="G1926" s="36">
        <v>32</v>
      </c>
      <c r="H1926" s="36">
        <v>25</v>
      </c>
      <c r="I1926" s="36">
        <v>20</v>
      </c>
    </row>
    <row r="1927" spans="1:9">
      <c r="A1927" s="28">
        <v>2016</v>
      </c>
      <c r="B1927" s="29" t="s">
        <v>3387</v>
      </c>
      <c r="C1927" s="37" t="s">
        <v>644</v>
      </c>
      <c r="D1927" s="29" t="s">
        <v>2691</v>
      </c>
      <c r="E1927" s="29" t="s">
        <v>1916</v>
      </c>
      <c r="F1927" s="29" t="s">
        <v>217</v>
      </c>
      <c r="G1927" s="36">
        <v>53</v>
      </c>
      <c r="H1927" s="36">
        <v>44</v>
      </c>
      <c r="I1927" s="36">
        <v>37</v>
      </c>
    </row>
    <row r="1928" spans="1:9">
      <c r="A1928" s="28">
        <v>2016</v>
      </c>
      <c r="B1928" s="29" t="s">
        <v>3387</v>
      </c>
      <c r="C1928" s="37" t="s">
        <v>644</v>
      </c>
      <c r="D1928" s="29" t="s">
        <v>2691</v>
      </c>
      <c r="E1928" s="29" t="s">
        <v>1916</v>
      </c>
      <c r="F1928" s="29" t="s">
        <v>1914</v>
      </c>
      <c r="G1928" s="36">
        <v>31</v>
      </c>
      <c r="H1928" s="36">
        <v>24</v>
      </c>
      <c r="I1928" s="36">
        <v>15</v>
      </c>
    </row>
    <row r="1929" spans="1:9">
      <c r="A1929" s="28">
        <v>2016</v>
      </c>
      <c r="B1929" s="29" t="s">
        <v>3387</v>
      </c>
      <c r="C1929" s="37" t="s">
        <v>644</v>
      </c>
      <c r="D1929" s="29" t="s">
        <v>2691</v>
      </c>
      <c r="E1929" s="29" t="s">
        <v>1916</v>
      </c>
      <c r="F1929" s="29" t="s">
        <v>220</v>
      </c>
      <c r="G1929" s="36">
        <v>51</v>
      </c>
      <c r="H1929" s="36">
        <v>39</v>
      </c>
      <c r="I1929" s="36">
        <v>35</v>
      </c>
    </row>
    <row r="1930" spans="1:9">
      <c r="A1930" s="28">
        <v>2016</v>
      </c>
      <c r="B1930" s="29" t="s">
        <v>3387</v>
      </c>
      <c r="C1930" s="37" t="s">
        <v>644</v>
      </c>
      <c r="D1930" s="29" t="s">
        <v>2691</v>
      </c>
      <c r="E1930" s="29" t="s">
        <v>1916</v>
      </c>
      <c r="F1930" s="29" t="s">
        <v>107</v>
      </c>
      <c r="G1930" s="36">
        <v>60</v>
      </c>
      <c r="H1930" s="36">
        <v>51</v>
      </c>
      <c r="I1930" s="36">
        <v>47</v>
      </c>
    </row>
    <row r="1931" spans="1:9">
      <c r="A1931" s="28">
        <v>2016</v>
      </c>
      <c r="B1931" s="29" t="s">
        <v>3387</v>
      </c>
      <c r="C1931" s="37" t="s">
        <v>644</v>
      </c>
      <c r="D1931" s="29" t="s">
        <v>2691</v>
      </c>
      <c r="E1931" s="29" t="s">
        <v>1916</v>
      </c>
      <c r="F1931" s="29" t="s">
        <v>222</v>
      </c>
      <c r="G1931" s="36">
        <v>23</v>
      </c>
      <c r="H1931" s="36">
        <v>19</v>
      </c>
      <c r="I1931" s="36">
        <v>19</v>
      </c>
    </row>
    <row r="1932" spans="1:9">
      <c r="A1932" s="28">
        <v>2016</v>
      </c>
      <c r="B1932" s="29" t="s">
        <v>3387</v>
      </c>
      <c r="C1932" s="37" t="s">
        <v>644</v>
      </c>
      <c r="D1932" s="29" t="s">
        <v>2498</v>
      </c>
      <c r="E1932" s="29" t="s">
        <v>234</v>
      </c>
      <c r="F1932" s="29" t="s">
        <v>1923</v>
      </c>
      <c r="G1932" s="36">
        <v>40</v>
      </c>
      <c r="H1932" s="36">
        <v>38</v>
      </c>
      <c r="I1932" s="36">
        <v>30</v>
      </c>
    </row>
    <row r="1933" spans="1:9">
      <c r="A1933" s="28">
        <v>2016</v>
      </c>
      <c r="B1933" s="29" t="s">
        <v>3387</v>
      </c>
      <c r="C1933" s="37" t="s">
        <v>644</v>
      </c>
      <c r="D1933" s="29" t="s">
        <v>2498</v>
      </c>
      <c r="E1933" s="29" t="s">
        <v>234</v>
      </c>
      <c r="F1933" s="29" t="s">
        <v>1958</v>
      </c>
      <c r="G1933" s="36">
        <v>79</v>
      </c>
      <c r="H1933" s="36">
        <v>74</v>
      </c>
      <c r="I1933" s="36">
        <v>64</v>
      </c>
    </row>
    <row r="1934" spans="1:9">
      <c r="A1934" s="28">
        <v>2016</v>
      </c>
      <c r="B1934" s="29" t="s">
        <v>3387</v>
      </c>
      <c r="C1934" s="37" t="s">
        <v>644</v>
      </c>
      <c r="D1934" s="29" t="s">
        <v>2498</v>
      </c>
      <c r="E1934" s="29" t="s">
        <v>234</v>
      </c>
      <c r="F1934" s="29" t="s">
        <v>1936</v>
      </c>
      <c r="G1934" s="36">
        <v>40</v>
      </c>
      <c r="H1934" s="36">
        <v>35</v>
      </c>
      <c r="I1934" s="36">
        <v>36</v>
      </c>
    </row>
    <row r="1935" spans="1:9">
      <c r="A1935" s="28">
        <v>2016</v>
      </c>
      <c r="B1935" s="29" t="s">
        <v>3387</v>
      </c>
      <c r="C1935" s="37" t="s">
        <v>644</v>
      </c>
      <c r="D1935" s="29" t="s">
        <v>2498</v>
      </c>
      <c r="E1935" s="29" t="s">
        <v>234</v>
      </c>
      <c r="F1935" s="29" t="s">
        <v>1937</v>
      </c>
      <c r="G1935" s="36">
        <v>20</v>
      </c>
      <c r="H1935" s="36">
        <v>20</v>
      </c>
      <c r="I1935" s="36">
        <v>20</v>
      </c>
    </row>
    <row r="1936" spans="1:9">
      <c r="A1936" s="28">
        <v>2016</v>
      </c>
      <c r="B1936" s="29" t="s">
        <v>3387</v>
      </c>
      <c r="C1936" s="37" t="s">
        <v>644</v>
      </c>
      <c r="D1936" s="29" t="s">
        <v>2498</v>
      </c>
      <c r="E1936" s="29" t="s">
        <v>234</v>
      </c>
      <c r="F1936" s="29" t="s">
        <v>1938</v>
      </c>
      <c r="G1936" s="36">
        <v>83</v>
      </c>
      <c r="H1936" s="36">
        <v>73</v>
      </c>
      <c r="I1936" s="36">
        <v>60</v>
      </c>
    </row>
    <row r="1937" spans="1:9">
      <c r="A1937" s="28">
        <v>2016</v>
      </c>
      <c r="B1937" s="29" t="s">
        <v>3387</v>
      </c>
      <c r="C1937" s="37" t="s">
        <v>644</v>
      </c>
      <c r="D1937" s="29" t="s">
        <v>2498</v>
      </c>
      <c r="E1937" s="29" t="s">
        <v>234</v>
      </c>
      <c r="F1937" s="29" t="s">
        <v>1959</v>
      </c>
      <c r="G1937" s="36">
        <v>5</v>
      </c>
      <c r="H1937" s="36">
        <v>3</v>
      </c>
      <c r="I1937" s="36">
        <v>4</v>
      </c>
    </row>
    <row r="1938" spans="1:9">
      <c r="A1938" s="28">
        <v>2016</v>
      </c>
      <c r="B1938" s="29" t="s">
        <v>3387</v>
      </c>
      <c r="C1938" s="37" t="s">
        <v>644</v>
      </c>
      <c r="D1938" s="29" t="s">
        <v>2498</v>
      </c>
      <c r="E1938" s="29" t="s">
        <v>1916</v>
      </c>
      <c r="F1938" s="29" t="s">
        <v>144</v>
      </c>
      <c r="G1938" s="36">
        <v>6</v>
      </c>
      <c r="H1938" s="36">
        <v>6</v>
      </c>
      <c r="I1938" s="36">
        <v>1</v>
      </c>
    </row>
    <row r="1939" spans="1:9">
      <c r="A1939" s="28">
        <v>2016</v>
      </c>
      <c r="B1939" s="29" t="s">
        <v>3387</v>
      </c>
      <c r="C1939" s="37" t="s">
        <v>644</v>
      </c>
      <c r="D1939" s="29" t="s">
        <v>2498</v>
      </c>
      <c r="E1939" s="29" t="s">
        <v>1916</v>
      </c>
      <c r="F1939" s="29" t="s">
        <v>2484</v>
      </c>
      <c r="G1939" s="36">
        <v>4</v>
      </c>
      <c r="H1939" s="36">
        <v>4</v>
      </c>
      <c r="I1939" s="36">
        <v>4</v>
      </c>
    </row>
    <row r="1940" spans="1:9">
      <c r="A1940" s="28">
        <v>2016</v>
      </c>
      <c r="B1940" s="29" t="s">
        <v>3387</v>
      </c>
      <c r="C1940" s="37" t="s">
        <v>644</v>
      </c>
      <c r="D1940" s="29" t="s">
        <v>2498</v>
      </c>
      <c r="E1940" s="29" t="s">
        <v>1916</v>
      </c>
      <c r="F1940" s="29" t="s">
        <v>226</v>
      </c>
      <c r="G1940" s="36">
        <v>15</v>
      </c>
      <c r="H1940" s="36">
        <v>15</v>
      </c>
      <c r="I1940" s="36">
        <v>13</v>
      </c>
    </row>
    <row r="1941" spans="1:9">
      <c r="A1941" s="28">
        <v>2016</v>
      </c>
      <c r="B1941" s="29" t="s">
        <v>3387</v>
      </c>
      <c r="C1941" s="37" t="s">
        <v>644</v>
      </c>
      <c r="D1941" s="29" t="s">
        <v>2498</v>
      </c>
      <c r="E1941" s="29" t="s">
        <v>1916</v>
      </c>
      <c r="F1941" s="29" t="s">
        <v>133</v>
      </c>
      <c r="G1941" s="36">
        <v>36</v>
      </c>
      <c r="H1941" s="36">
        <v>35</v>
      </c>
      <c r="I1941" s="36">
        <v>29</v>
      </c>
    </row>
    <row r="1942" spans="1:9">
      <c r="A1942" s="28">
        <v>2016</v>
      </c>
      <c r="B1942" s="29" t="s">
        <v>3387</v>
      </c>
      <c r="C1942" s="37" t="s">
        <v>644</v>
      </c>
      <c r="D1942" s="29" t="s">
        <v>2498</v>
      </c>
      <c r="E1942" s="29" t="s">
        <v>1916</v>
      </c>
      <c r="F1942" s="29" t="s">
        <v>135</v>
      </c>
      <c r="G1942" s="36">
        <v>13</v>
      </c>
      <c r="H1942" s="36">
        <v>13</v>
      </c>
      <c r="I1942" s="36">
        <v>12</v>
      </c>
    </row>
    <row r="1943" spans="1:9">
      <c r="A1943" s="28">
        <v>2016</v>
      </c>
      <c r="B1943" s="29" t="s">
        <v>3387</v>
      </c>
      <c r="C1943" s="37" t="s">
        <v>644</v>
      </c>
      <c r="D1943" s="29" t="s">
        <v>2498</v>
      </c>
      <c r="E1943" s="29" t="s">
        <v>1916</v>
      </c>
      <c r="F1943" s="29" t="s">
        <v>227</v>
      </c>
      <c r="G1943" s="36">
        <v>15</v>
      </c>
      <c r="H1943" s="36">
        <v>15</v>
      </c>
      <c r="I1943" s="36">
        <v>13</v>
      </c>
    </row>
    <row r="1944" spans="1:9">
      <c r="A1944" s="28">
        <v>2016</v>
      </c>
      <c r="B1944" s="29" t="s">
        <v>3387</v>
      </c>
      <c r="C1944" s="37" t="s">
        <v>644</v>
      </c>
      <c r="D1944" s="29" t="s">
        <v>2498</v>
      </c>
      <c r="E1944" s="29" t="s">
        <v>1916</v>
      </c>
      <c r="F1944" s="29" t="s">
        <v>140</v>
      </c>
      <c r="G1944" s="36">
        <v>17</v>
      </c>
      <c r="H1944" s="36">
        <v>13</v>
      </c>
      <c r="I1944" s="36">
        <v>13</v>
      </c>
    </row>
    <row r="1945" spans="1:9">
      <c r="A1945" s="28">
        <v>2016</v>
      </c>
      <c r="B1945" s="29" t="s">
        <v>3387</v>
      </c>
      <c r="C1945" s="37" t="s">
        <v>644</v>
      </c>
      <c r="D1945" s="29" t="s">
        <v>2498</v>
      </c>
      <c r="E1945" s="29" t="s">
        <v>1916</v>
      </c>
      <c r="F1945" s="29" t="s">
        <v>1870</v>
      </c>
      <c r="G1945" s="36">
        <v>8</v>
      </c>
      <c r="H1945" s="36">
        <v>8</v>
      </c>
      <c r="I1945" s="36">
        <v>8</v>
      </c>
    </row>
    <row r="1946" spans="1:9">
      <c r="A1946" s="28">
        <v>2016</v>
      </c>
      <c r="B1946" s="29" t="s">
        <v>3387</v>
      </c>
      <c r="C1946" s="37" t="s">
        <v>644</v>
      </c>
      <c r="D1946" s="29" t="s">
        <v>3385</v>
      </c>
      <c r="E1946" s="29" t="s">
        <v>1916</v>
      </c>
      <c r="F1946" s="29" t="s">
        <v>51</v>
      </c>
      <c r="G1946" s="36">
        <v>53</v>
      </c>
      <c r="H1946" s="36">
        <v>25</v>
      </c>
      <c r="I1946" s="36">
        <v>23</v>
      </c>
    </row>
    <row r="1947" spans="1:9">
      <c r="A1947" s="32">
        <v>2017</v>
      </c>
      <c r="B1947" s="38" t="s">
        <v>3386</v>
      </c>
      <c r="C1947" s="15" t="s">
        <v>2490</v>
      </c>
      <c r="D1947" s="29" t="s">
        <v>1988</v>
      </c>
      <c r="E1947" s="29" t="s">
        <v>234</v>
      </c>
      <c r="F1947" s="29" t="s">
        <v>700</v>
      </c>
      <c r="G1947" s="36">
        <v>536</v>
      </c>
      <c r="H1947" s="36">
        <v>161</v>
      </c>
      <c r="I1947" s="36">
        <v>107</v>
      </c>
    </row>
    <row r="1948" spans="1:9">
      <c r="A1948" s="32">
        <v>2017</v>
      </c>
      <c r="B1948" s="38" t="s">
        <v>3386</v>
      </c>
      <c r="C1948" s="15" t="s">
        <v>2490</v>
      </c>
      <c r="D1948" s="29" t="s">
        <v>1988</v>
      </c>
      <c r="E1948" s="29" t="s">
        <v>234</v>
      </c>
      <c r="F1948" s="29" t="s">
        <v>1928</v>
      </c>
      <c r="G1948" s="36">
        <v>196</v>
      </c>
      <c r="H1948" s="36">
        <v>163</v>
      </c>
      <c r="I1948" s="36">
        <v>105</v>
      </c>
    </row>
    <row r="1949" spans="1:9">
      <c r="A1949" s="32">
        <v>2017</v>
      </c>
      <c r="B1949" s="38" t="s">
        <v>3386</v>
      </c>
      <c r="C1949" s="15" t="s">
        <v>2490</v>
      </c>
      <c r="D1949" s="29" t="s">
        <v>1988</v>
      </c>
      <c r="E1949" s="29" t="s">
        <v>1916</v>
      </c>
      <c r="F1949" s="29" t="s">
        <v>9</v>
      </c>
      <c r="G1949" s="36">
        <v>6</v>
      </c>
      <c r="H1949" s="36">
        <v>6</v>
      </c>
      <c r="I1949" s="36">
        <v>5</v>
      </c>
    </row>
    <row r="1950" spans="1:9">
      <c r="A1950" s="32">
        <v>2017</v>
      </c>
      <c r="B1950" s="38" t="s">
        <v>3386</v>
      </c>
      <c r="C1950" s="15" t="s">
        <v>2490</v>
      </c>
      <c r="D1950" s="29" t="s">
        <v>1988</v>
      </c>
      <c r="E1950" s="29" t="s">
        <v>1916</v>
      </c>
      <c r="F1950" s="29" t="s">
        <v>10</v>
      </c>
      <c r="G1950" s="36">
        <v>8</v>
      </c>
      <c r="H1950" s="36">
        <v>8</v>
      </c>
      <c r="I1950" s="36">
        <v>8</v>
      </c>
    </row>
    <row r="1951" spans="1:9">
      <c r="A1951" s="32">
        <v>2017</v>
      </c>
      <c r="B1951" s="38" t="s">
        <v>3386</v>
      </c>
      <c r="C1951" s="15" t="s">
        <v>2490</v>
      </c>
      <c r="D1951" s="29" t="s">
        <v>1988</v>
      </c>
      <c r="E1951" s="29" t="s">
        <v>1916</v>
      </c>
      <c r="F1951" s="29" t="s">
        <v>11</v>
      </c>
      <c r="G1951" s="36">
        <v>25</v>
      </c>
      <c r="H1951" s="36">
        <v>17</v>
      </c>
      <c r="I1951" s="36">
        <v>15</v>
      </c>
    </row>
    <row r="1952" spans="1:9">
      <c r="A1952" s="32">
        <v>2017</v>
      </c>
      <c r="B1952" s="38" t="s">
        <v>3386</v>
      </c>
      <c r="C1952" s="15" t="s">
        <v>2490</v>
      </c>
      <c r="D1952" s="29" t="s">
        <v>698</v>
      </c>
      <c r="E1952" s="29" t="s">
        <v>234</v>
      </c>
      <c r="F1952" s="29" t="s">
        <v>1920</v>
      </c>
      <c r="G1952" s="36">
        <v>128</v>
      </c>
      <c r="H1952" s="36">
        <v>52</v>
      </c>
      <c r="I1952" s="36">
        <v>44</v>
      </c>
    </row>
    <row r="1953" spans="1:9">
      <c r="A1953" s="32">
        <v>2017</v>
      </c>
      <c r="B1953" s="38" t="s">
        <v>3386</v>
      </c>
      <c r="C1953" s="15" t="s">
        <v>2490</v>
      </c>
      <c r="D1953" s="29" t="s">
        <v>698</v>
      </c>
      <c r="E1953" s="29" t="s">
        <v>234</v>
      </c>
      <c r="F1953" s="29" t="s">
        <v>1921</v>
      </c>
      <c r="G1953" s="36">
        <v>190</v>
      </c>
      <c r="H1953" s="36">
        <v>102</v>
      </c>
      <c r="I1953" s="36">
        <v>81</v>
      </c>
    </row>
    <row r="1954" spans="1:9">
      <c r="A1954" s="32">
        <v>2017</v>
      </c>
      <c r="B1954" s="38" t="s">
        <v>3386</v>
      </c>
      <c r="C1954" s="15" t="s">
        <v>2490</v>
      </c>
      <c r="D1954" s="29" t="s">
        <v>698</v>
      </c>
      <c r="E1954" s="29" t="s">
        <v>234</v>
      </c>
      <c r="F1954" s="29" t="s">
        <v>1933</v>
      </c>
      <c r="G1954" s="36">
        <v>189</v>
      </c>
      <c r="H1954" s="36">
        <v>79</v>
      </c>
      <c r="I1954" s="36">
        <v>64</v>
      </c>
    </row>
    <row r="1955" spans="1:9">
      <c r="A1955" s="32">
        <v>2017</v>
      </c>
      <c r="B1955" s="38" t="s">
        <v>3386</v>
      </c>
      <c r="C1955" s="15" t="s">
        <v>2490</v>
      </c>
      <c r="D1955" s="29" t="s">
        <v>698</v>
      </c>
      <c r="E1955" s="29" t="s">
        <v>1916</v>
      </c>
      <c r="F1955" s="29" t="s">
        <v>17</v>
      </c>
      <c r="G1955" s="36">
        <v>15</v>
      </c>
      <c r="H1955" s="36">
        <v>12</v>
      </c>
      <c r="I1955" s="36">
        <v>10</v>
      </c>
    </row>
    <row r="1956" spans="1:9">
      <c r="A1956" s="32">
        <v>2017</v>
      </c>
      <c r="B1956" s="38" t="s">
        <v>3386</v>
      </c>
      <c r="C1956" s="15" t="s">
        <v>2490</v>
      </c>
      <c r="D1956" s="29" t="s">
        <v>1987</v>
      </c>
      <c r="E1956" s="29" t="s">
        <v>234</v>
      </c>
      <c r="F1956" s="29" t="s">
        <v>1922</v>
      </c>
      <c r="G1956" s="36">
        <v>125</v>
      </c>
      <c r="H1956" s="36">
        <v>52</v>
      </c>
      <c r="I1956" s="36">
        <v>32</v>
      </c>
    </row>
    <row r="1957" spans="1:9">
      <c r="A1957" s="32">
        <v>2017</v>
      </c>
      <c r="B1957" s="38" t="s">
        <v>3386</v>
      </c>
      <c r="C1957" s="15" t="s">
        <v>2490</v>
      </c>
      <c r="D1957" s="29" t="s">
        <v>1987</v>
      </c>
      <c r="E1957" s="29" t="s">
        <v>234</v>
      </c>
      <c r="F1957" s="29" t="s">
        <v>1923</v>
      </c>
      <c r="G1957" s="36">
        <v>148</v>
      </c>
      <c r="H1957" s="36">
        <v>94</v>
      </c>
      <c r="I1957" s="36">
        <v>55</v>
      </c>
    </row>
    <row r="1958" spans="1:9">
      <c r="A1958" s="32">
        <v>2017</v>
      </c>
      <c r="B1958" s="38" t="s">
        <v>3386</v>
      </c>
      <c r="C1958" s="15" t="s">
        <v>2490</v>
      </c>
      <c r="D1958" s="29" t="s">
        <v>1987</v>
      </c>
      <c r="E1958" s="29" t="s">
        <v>234</v>
      </c>
      <c r="F1958" s="29" t="s">
        <v>1940</v>
      </c>
      <c r="G1958" s="36">
        <v>56</v>
      </c>
      <c r="H1958" s="36">
        <v>32</v>
      </c>
      <c r="I1958" s="36">
        <v>17</v>
      </c>
    </row>
    <row r="1959" spans="1:9">
      <c r="A1959" s="32">
        <v>2017</v>
      </c>
      <c r="B1959" s="38" t="s">
        <v>3386</v>
      </c>
      <c r="C1959" s="15" t="s">
        <v>2490</v>
      </c>
      <c r="D1959" s="29" t="s">
        <v>1987</v>
      </c>
      <c r="E1959" s="29" t="s">
        <v>234</v>
      </c>
      <c r="F1959" s="29" t="s">
        <v>1941</v>
      </c>
      <c r="G1959" s="36">
        <v>130</v>
      </c>
      <c r="H1959" s="36">
        <v>65</v>
      </c>
      <c r="I1959" s="36">
        <v>36</v>
      </c>
    </row>
    <row r="1960" spans="1:9">
      <c r="A1960" s="32">
        <v>2017</v>
      </c>
      <c r="B1960" s="38" t="s">
        <v>3386</v>
      </c>
      <c r="C1960" s="15" t="s">
        <v>2490</v>
      </c>
      <c r="D1960" s="29" t="s">
        <v>1987</v>
      </c>
      <c r="E1960" s="29" t="s">
        <v>234</v>
      </c>
      <c r="F1960" s="29" t="s">
        <v>1942</v>
      </c>
      <c r="G1960" s="36">
        <v>232</v>
      </c>
      <c r="H1960" s="36">
        <v>45</v>
      </c>
      <c r="I1960" s="36">
        <v>38</v>
      </c>
    </row>
    <row r="1961" spans="1:9">
      <c r="A1961" s="32">
        <v>2017</v>
      </c>
      <c r="B1961" s="38" t="s">
        <v>3386</v>
      </c>
      <c r="C1961" s="15" t="s">
        <v>2490</v>
      </c>
      <c r="D1961" s="29" t="s">
        <v>1987</v>
      </c>
      <c r="E1961" s="29" t="s">
        <v>1916</v>
      </c>
      <c r="F1961" s="29" t="s">
        <v>30</v>
      </c>
      <c r="G1961" s="36">
        <v>19</v>
      </c>
      <c r="H1961" s="36">
        <v>13</v>
      </c>
      <c r="I1961" s="36">
        <v>11</v>
      </c>
    </row>
    <row r="1962" spans="1:9">
      <c r="A1962" s="32">
        <v>2017</v>
      </c>
      <c r="B1962" s="38" t="s">
        <v>3386</v>
      </c>
      <c r="C1962" s="15" t="s">
        <v>2490</v>
      </c>
      <c r="D1962" s="29" t="s">
        <v>1987</v>
      </c>
      <c r="E1962" s="29" t="s">
        <v>1916</v>
      </c>
      <c r="F1962" s="29" t="s">
        <v>24</v>
      </c>
      <c r="G1962" s="36">
        <v>19</v>
      </c>
      <c r="H1962" s="36">
        <v>19</v>
      </c>
      <c r="I1962" s="36">
        <v>15</v>
      </c>
    </row>
    <row r="1963" spans="1:9">
      <c r="A1963" s="32">
        <v>2017</v>
      </c>
      <c r="B1963" s="38" t="s">
        <v>3386</v>
      </c>
      <c r="C1963" s="15" t="s">
        <v>2490</v>
      </c>
      <c r="D1963" s="29" t="s">
        <v>1987</v>
      </c>
      <c r="E1963" s="29" t="s">
        <v>1916</v>
      </c>
      <c r="F1963" s="29" t="s">
        <v>2480</v>
      </c>
      <c r="G1963" s="36">
        <v>12</v>
      </c>
      <c r="H1963" s="36">
        <v>11</v>
      </c>
      <c r="I1963" s="36">
        <v>9</v>
      </c>
    </row>
    <row r="1964" spans="1:9">
      <c r="A1964" s="32">
        <v>2017</v>
      </c>
      <c r="B1964" s="38" t="s">
        <v>3386</v>
      </c>
      <c r="C1964" s="15" t="s">
        <v>2490</v>
      </c>
      <c r="D1964" s="29" t="s">
        <v>1987</v>
      </c>
      <c r="E1964" s="29" t="s">
        <v>1916</v>
      </c>
      <c r="F1964" s="29" t="s">
        <v>28</v>
      </c>
      <c r="G1964" s="36">
        <v>19</v>
      </c>
      <c r="H1964" s="36">
        <v>14</v>
      </c>
      <c r="I1964" s="36">
        <v>12</v>
      </c>
    </row>
    <row r="1965" spans="1:9">
      <c r="A1965" s="32">
        <v>2017</v>
      </c>
      <c r="B1965" s="38" t="s">
        <v>3386</v>
      </c>
      <c r="C1965" s="15" t="s">
        <v>2490</v>
      </c>
      <c r="D1965" s="29" t="s">
        <v>2496</v>
      </c>
      <c r="E1965" s="29" t="s">
        <v>234</v>
      </c>
      <c r="F1965" s="29" t="s">
        <v>1919</v>
      </c>
      <c r="G1965" s="36">
        <v>594</v>
      </c>
      <c r="H1965" s="36">
        <v>418</v>
      </c>
      <c r="I1965" s="36">
        <v>233</v>
      </c>
    </row>
    <row r="1966" spans="1:9">
      <c r="A1966" s="32">
        <v>2017</v>
      </c>
      <c r="B1966" s="38" t="s">
        <v>3386</v>
      </c>
      <c r="C1966" s="15" t="s">
        <v>2490</v>
      </c>
      <c r="D1966" s="29" t="s">
        <v>2496</v>
      </c>
      <c r="E1966" s="29" t="s">
        <v>234</v>
      </c>
      <c r="F1966" s="29" t="s">
        <v>1926</v>
      </c>
      <c r="G1966" s="36">
        <v>150</v>
      </c>
      <c r="H1966" s="36">
        <v>121</v>
      </c>
      <c r="I1966" s="36">
        <v>84</v>
      </c>
    </row>
    <row r="1967" spans="1:9">
      <c r="A1967" s="32">
        <v>2017</v>
      </c>
      <c r="B1967" s="38" t="s">
        <v>3386</v>
      </c>
      <c r="C1967" s="15" t="s">
        <v>2490</v>
      </c>
      <c r="D1967" s="29" t="s">
        <v>2496</v>
      </c>
      <c r="E1967" s="29" t="s">
        <v>234</v>
      </c>
      <c r="F1967" s="29" t="s">
        <v>1930</v>
      </c>
      <c r="G1967" s="36">
        <v>312</v>
      </c>
      <c r="H1967" s="36">
        <v>270</v>
      </c>
      <c r="I1967" s="36">
        <v>142</v>
      </c>
    </row>
    <row r="1968" spans="1:9">
      <c r="A1968" s="32">
        <v>2017</v>
      </c>
      <c r="B1968" s="38" t="s">
        <v>3386</v>
      </c>
      <c r="C1968" s="15" t="s">
        <v>2490</v>
      </c>
      <c r="D1968" s="29" t="s">
        <v>2496</v>
      </c>
      <c r="E1968" s="29" t="s">
        <v>1916</v>
      </c>
      <c r="F1968" s="29" t="s">
        <v>1185</v>
      </c>
      <c r="G1968" s="36">
        <v>11</v>
      </c>
      <c r="H1968" s="36">
        <v>9</v>
      </c>
      <c r="I1968" s="36">
        <v>5</v>
      </c>
    </row>
    <row r="1969" spans="1:9">
      <c r="A1969" s="32">
        <v>2017</v>
      </c>
      <c r="B1969" s="38" t="s">
        <v>3386</v>
      </c>
      <c r="C1969" s="15" t="s">
        <v>2490</v>
      </c>
      <c r="D1969" s="29" t="s">
        <v>2496</v>
      </c>
      <c r="E1969" s="29" t="s">
        <v>1916</v>
      </c>
      <c r="F1969" s="29" t="s">
        <v>35</v>
      </c>
      <c r="G1969" s="36">
        <v>61</v>
      </c>
      <c r="H1969" s="36">
        <v>60</v>
      </c>
      <c r="I1969" s="36">
        <v>51</v>
      </c>
    </row>
    <row r="1970" spans="1:9">
      <c r="A1970" s="32">
        <v>2017</v>
      </c>
      <c r="B1970" s="38" t="s">
        <v>3386</v>
      </c>
      <c r="C1970" s="15" t="s">
        <v>2490</v>
      </c>
      <c r="D1970" s="29" t="s">
        <v>2496</v>
      </c>
      <c r="E1970" s="29" t="s">
        <v>1916</v>
      </c>
      <c r="F1970" s="29" t="s">
        <v>36</v>
      </c>
      <c r="G1970" s="36">
        <v>155</v>
      </c>
      <c r="H1970" s="36">
        <v>136</v>
      </c>
      <c r="I1970" s="36">
        <v>110</v>
      </c>
    </row>
    <row r="1971" spans="1:9">
      <c r="A1971" s="32">
        <v>2017</v>
      </c>
      <c r="B1971" s="38" t="s">
        <v>3386</v>
      </c>
      <c r="C1971" s="15" t="s">
        <v>2490</v>
      </c>
      <c r="D1971" s="29" t="s">
        <v>2496</v>
      </c>
      <c r="E1971" s="29" t="s">
        <v>1916</v>
      </c>
      <c r="F1971" s="29" t="s">
        <v>37</v>
      </c>
      <c r="G1971" s="36">
        <v>25</v>
      </c>
      <c r="H1971" s="36">
        <v>24</v>
      </c>
      <c r="I1971" s="36">
        <v>20</v>
      </c>
    </row>
    <row r="1972" spans="1:9">
      <c r="A1972" s="32">
        <v>2017</v>
      </c>
      <c r="B1972" s="38" t="s">
        <v>3386</v>
      </c>
      <c r="C1972" s="15" t="s">
        <v>2490</v>
      </c>
      <c r="D1972" s="29" t="s">
        <v>2496</v>
      </c>
      <c r="E1972" s="29" t="s">
        <v>1916</v>
      </c>
      <c r="F1972" s="29" t="s">
        <v>38</v>
      </c>
      <c r="G1972" s="36">
        <v>13</v>
      </c>
      <c r="H1972" s="36">
        <v>13</v>
      </c>
      <c r="I1972" s="36">
        <v>5</v>
      </c>
    </row>
    <row r="1973" spans="1:9">
      <c r="A1973" s="32">
        <v>2017</v>
      </c>
      <c r="B1973" s="38" t="s">
        <v>3386</v>
      </c>
      <c r="C1973" s="15" t="s">
        <v>2490</v>
      </c>
      <c r="D1973" s="29" t="s">
        <v>2496</v>
      </c>
      <c r="E1973" s="29" t="s">
        <v>1916</v>
      </c>
      <c r="F1973" s="29" t="s">
        <v>39</v>
      </c>
      <c r="G1973" s="36">
        <v>27</v>
      </c>
      <c r="H1973" s="36">
        <v>25</v>
      </c>
      <c r="I1973" s="36">
        <v>21</v>
      </c>
    </row>
    <row r="1974" spans="1:9">
      <c r="A1974" s="32">
        <v>2017</v>
      </c>
      <c r="B1974" s="38" t="s">
        <v>3386</v>
      </c>
      <c r="C1974" s="15" t="s">
        <v>2490</v>
      </c>
      <c r="D1974" s="29" t="s">
        <v>2496</v>
      </c>
      <c r="E1974" s="29" t="s">
        <v>1916</v>
      </c>
      <c r="F1974" s="29" t="s">
        <v>40</v>
      </c>
      <c r="G1974" s="36">
        <v>52</v>
      </c>
      <c r="H1974" s="36">
        <v>43</v>
      </c>
      <c r="I1974" s="36">
        <v>36</v>
      </c>
    </row>
    <row r="1975" spans="1:9">
      <c r="A1975" s="32">
        <v>2017</v>
      </c>
      <c r="B1975" s="38" t="s">
        <v>3386</v>
      </c>
      <c r="C1975" s="15" t="s">
        <v>2490</v>
      </c>
      <c r="D1975" s="29" t="s">
        <v>2496</v>
      </c>
      <c r="E1975" s="29" t="s">
        <v>1916</v>
      </c>
      <c r="F1975" s="29" t="s">
        <v>41</v>
      </c>
      <c r="G1975" s="36">
        <v>30</v>
      </c>
      <c r="H1975" s="36">
        <v>18</v>
      </c>
      <c r="I1975" s="36">
        <v>15</v>
      </c>
    </row>
    <row r="1976" spans="1:9">
      <c r="A1976" s="32">
        <v>2017</v>
      </c>
      <c r="B1976" s="38" t="s">
        <v>3386</v>
      </c>
      <c r="C1976" s="15" t="s">
        <v>2490</v>
      </c>
      <c r="D1976" s="29" t="s">
        <v>2496</v>
      </c>
      <c r="E1976" s="29" t="s">
        <v>1916</v>
      </c>
      <c r="F1976" s="29" t="s">
        <v>42</v>
      </c>
      <c r="G1976" s="36">
        <v>58</v>
      </c>
      <c r="H1976" s="36">
        <v>45</v>
      </c>
      <c r="I1976" s="36">
        <v>33</v>
      </c>
    </row>
    <row r="1977" spans="1:9">
      <c r="A1977" s="32">
        <v>2017</v>
      </c>
      <c r="B1977" s="38" t="s">
        <v>3386</v>
      </c>
      <c r="C1977" s="15" t="s">
        <v>2490</v>
      </c>
      <c r="D1977" s="29" t="s">
        <v>2496</v>
      </c>
      <c r="E1977" s="29" t="s">
        <v>1916</v>
      </c>
      <c r="F1977" s="29" t="s">
        <v>43</v>
      </c>
      <c r="G1977" s="36">
        <v>13</v>
      </c>
      <c r="H1977" s="36">
        <v>12</v>
      </c>
      <c r="I1977" s="36">
        <v>9</v>
      </c>
    </row>
    <row r="1978" spans="1:9">
      <c r="A1978" s="32">
        <v>2017</v>
      </c>
      <c r="B1978" s="38" t="s">
        <v>3386</v>
      </c>
      <c r="C1978" s="15" t="s">
        <v>2490</v>
      </c>
      <c r="D1978" s="29" t="s">
        <v>2496</v>
      </c>
      <c r="E1978" s="29" t="s">
        <v>1916</v>
      </c>
      <c r="F1978" s="29" t="s">
        <v>44</v>
      </c>
      <c r="G1978" s="36">
        <v>5</v>
      </c>
      <c r="H1978" s="36">
        <v>3</v>
      </c>
      <c r="I1978" s="36">
        <v>3</v>
      </c>
    </row>
    <row r="1979" spans="1:9">
      <c r="A1979" s="32">
        <v>2017</v>
      </c>
      <c r="B1979" s="38" t="s">
        <v>3386</v>
      </c>
      <c r="C1979" s="15" t="s">
        <v>2490</v>
      </c>
      <c r="D1979" s="29" t="s">
        <v>2496</v>
      </c>
      <c r="E1979" s="29" t="s">
        <v>1916</v>
      </c>
      <c r="F1979" s="29" t="s">
        <v>45</v>
      </c>
      <c r="G1979" s="36">
        <v>9</v>
      </c>
      <c r="H1979" s="36">
        <v>9</v>
      </c>
      <c r="I1979" s="36">
        <v>8</v>
      </c>
    </row>
    <row r="1980" spans="1:9">
      <c r="A1980" s="32">
        <v>2017</v>
      </c>
      <c r="B1980" s="38" t="s">
        <v>3386</v>
      </c>
      <c r="C1980" s="15" t="s">
        <v>2490</v>
      </c>
      <c r="D1980" s="29" t="s">
        <v>2496</v>
      </c>
      <c r="E1980" s="29" t="s">
        <v>1916</v>
      </c>
      <c r="F1980" s="29" t="s">
        <v>46</v>
      </c>
      <c r="G1980" s="36">
        <v>26</v>
      </c>
      <c r="H1980" s="36">
        <v>23</v>
      </c>
      <c r="I1980" s="36">
        <v>19</v>
      </c>
    </row>
    <row r="1981" spans="1:9">
      <c r="A1981" s="32">
        <v>2017</v>
      </c>
      <c r="B1981" s="38" t="s">
        <v>3386</v>
      </c>
      <c r="C1981" s="15" t="s">
        <v>2490</v>
      </c>
      <c r="D1981" s="29" t="s">
        <v>2496</v>
      </c>
      <c r="E1981" s="29" t="s">
        <v>1916</v>
      </c>
      <c r="F1981" s="29" t="s">
        <v>47</v>
      </c>
      <c r="G1981" s="36">
        <v>30</v>
      </c>
      <c r="H1981" s="36">
        <v>27</v>
      </c>
      <c r="I1981" s="36">
        <v>25</v>
      </c>
    </row>
    <row r="1982" spans="1:9">
      <c r="A1982" s="32">
        <v>2017</v>
      </c>
      <c r="B1982" s="38" t="s">
        <v>3386</v>
      </c>
      <c r="C1982" s="15" t="s">
        <v>2490</v>
      </c>
      <c r="D1982" s="29" t="s">
        <v>2496</v>
      </c>
      <c r="E1982" s="29" t="s">
        <v>1916</v>
      </c>
      <c r="F1982" s="29" t="s">
        <v>48</v>
      </c>
      <c r="G1982" s="36">
        <v>25</v>
      </c>
      <c r="H1982" s="36">
        <v>23</v>
      </c>
      <c r="I1982" s="36">
        <v>20</v>
      </c>
    </row>
    <row r="1983" spans="1:9">
      <c r="A1983" s="32">
        <v>2017</v>
      </c>
      <c r="B1983" s="38" t="s">
        <v>3386</v>
      </c>
      <c r="C1983" s="15" t="s">
        <v>2490</v>
      </c>
      <c r="D1983" s="29" t="s">
        <v>2496</v>
      </c>
      <c r="E1983" s="29" t="s">
        <v>1916</v>
      </c>
      <c r="F1983" s="29" t="s">
        <v>2853</v>
      </c>
      <c r="G1983" s="36">
        <v>14</v>
      </c>
      <c r="H1983" s="36">
        <v>14</v>
      </c>
      <c r="I1983" s="36">
        <v>13</v>
      </c>
    </row>
    <row r="1984" spans="1:9">
      <c r="A1984" s="32">
        <v>2017</v>
      </c>
      <c r="B1984" s="38" t="s">
        <v>3386</v>
      </c>
      <c r="C1984" s="15" t="s">
        <v>2490</v>
      </c>
      <c r="D1984" s="29" t="s">
        <v>2496</v>
      </c>
      <c r="E1984" s="29" t="s">
        <v>1916</v>
      </c>
      <c r="F1984" s="29" t="s">
        <v>49</v>
      </c>
      <c r="G1984" s="36">
        <v>23</v>
      </c>
      <c r="H1984" s="36">
        <v>18</v>
      </c>
      <c r="I1984" s="36">
        <v>14</v>
      </c>
    </row>
    <row r="1985" spans="1:9">
      <c r="A1985" s="32">
        <v>2017</v>
      </c>
      <c r="B1985" s="38" t="s">
        <v>3386</v>
      </c>
      <c r="C1985" s="15" t="s">
        <v>2490</v>
      </c>
      <c r="D1985" s="29" t="s">
        <v>2496</v>
      </c>
      <c r="E1985" s="29" t="s">
        <v>1916</v>
      </c>
      <c r="F1985" s="29" t="s">
        <v>50</v>
      </c>
      <c r="G1985" s="36">
        <v>38</v>
      </c>
      <c r="H1985" s="36">
        <v>37</v>
      </c>
      <c r="I1985" s="36">
        <v>21</v>
      </c>
    </row>
    <row r="1986" spans="1:9">
      <c r="A1986" s="32">
        <v>2017</v>
      </c>
      <c r="B1986" s="38" t="s">
        <v>3386</v>
      </c>
      <c r="C1986" s="15" t="s">
        <v>2490</v>
      </c>
      <c r="D1986" s="29" t="s">
        <v>2496</v>
      </c>
      <c r="E1986" s="29" t="s">
        <v>1916</v>
      </c>
      <c r="F1986" s="29" t="s">
        <v>2469</v>
      </c>
      <c r="G1986" s="36">
        <v>18</v>
      </c>
      <c r="H1986" s="36">
        <v>18</v>
      </c>
      <c r="I1986" s="36">
        <v>13</v>
      </c>
    </row>
    <row r="1987" spans="1:9">
      <c r="A1987" s="32">
        <v>2017</v>
      </c>
      <c r="B1987" s="38" t="s">
        <v>3386</v>
      </c>
      <c r="C1987" s="15" t="s">
        <v>2490</v>
      </c>
      <c r="D1987" s="29" t="s">
        <v>1041</v>
      </c>
      <c r="E1987" s="29" t="s">
        <v>1916</v>
      </c>
      <c r="F1987" s="29" t="s">
        <v>51</v>
      </c>
      <c r="G1987" s="36">
        <v>20</v>
      </c>
      <c r="H1987" s="36">
        <v>19</v>
      </c>
      <c r="I1987" s="36">
        <v>9</v>
      </c>
    </row>
    <row r="1988" spans="1:9">
      <c r="A1988" s="32">
        <v>2017</v>
      </c>
      <c r="B1988" s="38" t="s">
        <v>3386</v>
      </c>
      <c r="C1988" s="15" t="s">
        <v>2490</v>
      </c>
      <c r="D1988" s="29" t="s">
        <v>2497</v>
      </c>
      <c r="E1988" s="29" t="s">
        <v>234</v>
      </c>
      <c r="F1988" s="29" t="s">
        <v>1927</v>
      </c>
      <c r="G1988" s="36">
        <v>747</v>
      </c>
      <c r="H1988" s="36">
        <v>215</v>
      </c>
      <c r="I1988" s="36">
        <v>105</v>
      </c>
    </row>
    <row r="1989" spans="1:9">
      <c r="A1989" s="32">
        <v>2017</v>
      </c>
      <c r="B1989" s="38" t="s">
        <v>3386</v>
      </c>
      <c r="C1989" s="15" t="s">
        <v>2490</v>
      </c>
      <c r="D1989" s="29" t="s">
        <v>2497</v>
      </c>
      <c r="E1989" s="29" t="s">
        <v>1916</v>
      </c>
      <c r="F1989" s="29" t="s">
        <v>54</v>
      </c>
      <c r="G1989" s="36">
        <v>56</v>
      </c>
      <c r="H1989" s="36">
        <v>53</v>
      </c>
      <c r="I1989" s="36">
        <v>41</v>
      </c>
    </row>
    <row r="1990" spans="1:9">
      <c r="A1990" s="32">
        <v>2017</v>
      </c>
      <c r="B1990" s="38" t="s">
        <v>3386</v>
      </c>
      <c r="C1990" s="15" t="s">
        <v>2490</v>
      </c>
      <c r="D1990" s="29" t="s">
        <v>2497</v>
      </c>
      <c r="E1990" s="29" t="s">
        <v>1916</v>
      </c>
      <c r="F1990" s="29" t="s">
        <v>55</v>
      </c>
      <c r="G1990" s="36">
        <v>45</v>
      </c>
      <c r="H1990" s="36">
        <v>26</v>
      </c>
      <c r="I1990" s="36">
        <v>26</v>
      </c>
    </row>
    <row r="1991" spans="1:9">
      <c r="A1991" s="32">
        <v>2017</v>
      </c>
      <c r="B1991" s="38" t="s">
        <v>3386</v>
      </c>
      <c r="C1991" s="15" t="s">
        <v>2490</v>
      </c>
      <c r="D1991" s="29" t="s">
        <v>2497</v>
      </c>
      <c r="E1991" s="29" t="s">
        <v>1916</v>
      </c>
      <c r="F1991" s="29" t="s">
        <v>59</v>
      </c>
      <c r="G1991" s="36">
        <v>72</v>
      </c>
      <c r="H1991" s="36">
        <v>58</v>
      </c>
      <c r="I1991" s="36">
        <v>54</v>
      </c>
    </row>
    <row r="1992" spans="1:9">
      <c r="A1992" s="32">
        <v>2017</v>
      </c>
      <c r="B1992" s="38" t="s">
        <v>3386</v>
      </c>
      <c r="C1992" s="15" t="s">
        <v>2490</v>
      </c>
      <c r="D1992" s="29" t="s">
        <v>2497</v>
      </c>
      <c r="E1992" s="29" t="s">
        <v>1916</v>
      </c>
      <c r="F1992" s="29" t="s">
        <v>60</v>
      </c>
      <c r="G1992" s="36">
        <v>29</v>
      </c>
      <c r="H1992" s="36">
        <v>25</v>
      </c>
      <c r="I1992" s="36">
        <v>20</v>
      </c>
    </row>
    <row r="1993" spans="1:9">
      <c r="A1993" s="32">
        <v>2017</v>
      </c>
      <c r="B1993" s="38" t="s">
        <v>3386</v>
      </c>
      <c r="C1993" s="15" t="s">
        <v>2490</v>
      </c>
      <c r="D1993" s="29" t="s">
        <v>2497</v>
      </c>
      <c r="E1993" s="29" t="s">
        <v>1916</v>
      </c>
      <c r="F1993" s="29" t="s">
        <v>61</v>
      </c>
      <c r="G1993" s="36">
        <v>18</v>
      </c>
      <c r="H1993" s="36">
        <v>18</v>
      </c>
      <c r="I1993" s="36">
        <v>17</v>
      </c>
    </row>
    <row r="1994" spans="1:9">
      <c r="A1994" s="32">
        <v>2017</v>
      </c>
      <c r="B1994" s="38" t="s">
        <v>3386</v>
      </c>
      <c r="C1994" s="15" t="s">
        <v>2490</v>
      </c>
      <c r="D1994" s="29" t="s">
        <v>2497</v>
      </c>
      <c r="E1994" s="29" t="s">
        <v>1916</v>
      </c>
      <c r="F1994" s="29" t="s">
        <v>62</v>
      </c>
      <c r="G1994" s="36">
        <v>71</v>
      </c>
      <c r="H1994" s="36">
        <v>57</v>
      </c>
      <c r="I1994" s="36">
        <v>50</v>
      </c>
    </row>
    <row r="1995" spans="1:9">
      <c r="A1995" s="32">
        <v>2017</v>
      </c>
      <c r="B1995" s="38" t="s">
        <v>3386</v>
      </c>
      <c r="C1995" s="15" t="s">
        <v>2490</v>
      </c>
      <c r="D1995" s="29" t="s">
        <v>2497</v>
      </c>
      <c r="E1995" s="29" t="s">
        <v>1916</v>
      </c>
      <c r="F1995" s="29" t="s">
        <v>64</v>
      </c>
      <c r="G1995" s="36">
        <v>24</v>
      </c>
      <c r="H1995" s="36">
        <v>23</v>
      </c>
      <c r="I1995" s="36">
        <v>18</v>
      </c>
    </row>
    <row r="1996" spans="1:9">
      <c r="A1996" s="32">
        <v>2017</v>
      </c>
      <c r="B1996" s="38" t="s">
        <v>3386</v>
      </c>
      <c r="C1996" s="15" t="s">
        <v>2490</v>
      </c>
      <c r="D1996" s="29" t="s">
        <v>2497</v>
      </c>
      <c r="E1996" s="29" t="s">
        <v>1916</v>
      </c>
      <c r="F1996" s="29" t="s">
        <v>65</v>
      </c>
      <c r="G1996" s="36">
        <v>39</v>
      </c>
      <c r="H1996" s="36">
        <v>34</v>
      </c>
      <c r="I1996" s="36">
        <v>21</v>
      </c>
    </row>
    <row r="1997" spans="1:9">
      <c r="A1997" s="32">
        <v>2017</v>
      </c>
      <c r="B1997" s="38" t="s">
        <v>3386</v>
      </c>
      <c r="C1997" s="15" t="s">
        <v>2490</v>
      </c>
      <c r="D1997" s="29" t="s">
        <v>2497</v>
      </c>
      <c r="E1997" s="29" t="s">
        <v>1916</v>
      </c>
      <c r="F1997" s="29" t="s">
        <v>66</v>
      </c>
      <c r="G1997" s="36">
        <v>20</v>
      </c>
      <c r="H1997" s="36">
        <v>19</v>
      </c>
      <c r="I1997" s="36">
        <v>17</v>
      </c>
    </row>
    <row r="1998" spans="1:9">
      <c r="A1998" s="32">
        <v>2017</v>
      </c>
      <c r="B1998" s="38" t="s">
        <v>3386</v>
      </c>
      <c r="C1998" s="15" t="s">
        <v>2490</v>
      </c>
      <c r="D1998" s="29" t="s">
        <v>2497</v>
      </c>
      <c r="E1998" s="29" t="s">
        <v>1916</v>
      </c>
      <c r="F1998" s="29" t="s">
        <v>67</v>
      </c>
      <c r="G1998" s="36">
        <v>29</v>
      </c>
      <c r="H1998" s="36">
        <v>20</v>
      </c>
      <c r="I1998" s="36">
        <v>17</v>
      </c>
    </row>
    <row r="1999" spans="1:9">
      <c r="A1999" s="32">
        <v>2017</v>
      </c>
      <c r="B1999" s="38" t="s">
        <v>3386</v>
      </c>
      <c r="C1999" s="15" t="s">
        <v>2490</v>
      </c>
      <c r="D1999" s="29" t="s">
        <v>2497</v>
      </c>
      <c r="E1999" s="29" t="s">
        <v>1916</v>
      </c>
      <c r="F1999" s="29" t="s">
        <v>70</v>
      </c>
      <c r="G1999" s="36">
        <v>13</v>
      </c>
      <c r="H1999" s="36">
        <v>13</v>
      </c>
      <c r="I1999" s="36">
        <v>12</v>
      </c>
    </row>
    <row r="2000" spans="1:9">
      <c r="A2000" s="32">
        <v>2017</v>
      </c>
      <c r="B2000" s="38" t="s">
        <v>3386</v>
      </c>
      <c r="C2000" s="15" t="s">
        <v>2490</v>
      </c>
      <c r="D2000" s="29" t="s">
        <v>2499</v>
      </c>
      <c r="E2000" s="29" t="s">
        <v>234</v>
      </c>
      <c r="F2000" s="29" t="s">
        <v>1924</v>
      </c>
      <c r="G2000" s="36">
        <v>233</v>
      </c>
      <c r="H2000" s="36">
        <v>144</v>
      </c>
      <c r="I2000" s="36">
        <v>73</v>
      </c>
    </row>
    <row r="2001" spans="1:9">
      <c r="A2001" s="32">
        <v>2017</v>
      </c>
      <c r="B2001" s="38" t="s">
        <v>3386</v>
      </c>
      <c r="C2001" s="15" t="s">
        <v>2490</v>
      </c>
      <c r="D2001" s="29" t="s">
        <v>2499</v>
      </c>
      <c r="E2001" s="29" t="s">
        <v>234</v>
      </c>
      <c r="F2001" s="29" t="s">
        <v>1943</v>
      </c>
      <c r="G2001" s="36">
        <v>329</v>
      </c>
      <c r="H2001" s="36">
        <v>147</v>
      </c>
      <c r="I2001" s="36">
        <v>71</v>
      </c>
    </row>
    <row r="2002" spans="1:9">
      <c r="A2002" s="32">
        <v>2017</v>
      </c>
      <c r="B2002" s="38" t="s">
        <v>3386</v>
      </c>
      <c r="C2002" s="15" t="s">
        <v>2490</v>
      </c>
      <c r="D2002" s="29" t="s">
        <v>2499</v>
      </c>
      <c r="E2002" s="29" t="s">
        <v>1916</v>
      </c>
      <c r="F2002" s="29" t="s">
        <v>74</v>
      </c>
      <c r="G2002" s="36">
        <v>52</v>
      </c>
      <c r="H2002" s="36">
        <v>46</v>
      </c>
      <c r="I2002" s="36">
        <v>35</v>
      </c>
    </row>
    <row r="2003" spans="1:9">
      <c r="A2003" s="32">
        <v>2017</v>
      </c>
      <c r="B2003" s="38" t="s">
        <v>3386</v>
      </c>
      <c r="C2003" s="15" t="s">
        <v>2490</v>
      </c>
      <c r="D2003" s="29" t="s">
        <v>2499</v>
      </c>
      <c r="E2003" s="29" t="s">
        <v>1916</v>
      </c>
      <c r="F2003" s="29" t="s">
        <v>75</v>
      </c>
      <c r="G2003" s="36">
        <v>17</v>
      </c>
      <c r="H2003" s="36">
        <v>16</v>
      </c>
      <c r="I2003" s="36">
        <v>10</v>
      </c>
    </row>
    <row r="2004" spans="1:9">
      <c r="A2004" s="32">
        <v>2017</v>
      </c>
      <c r="B2004" s="38" t="s">
        <v>3386</v>
      </c>
      <c r="C2004" s="15" t="s">
        <v>2490</v>
      </c>
      <c r="D2004" s="29" t="s">
        <v>2499</v>
      </c>
      <c r="E2004" s="29" t="s">
        <v>1916</v>
      </c>
      <c r="F2004" s="29" t="s">
        <v>76</v>
      </c>
      <c r="G2004" s="36">
        <v>29</v>
      </c>
      <c r="H2004" s="36">
        <v>26</v>
      </c>
      <c r="I2004" s="36">
        <v>21</v>
      </c>
    </row>
    <row r="2005" spans="1:9">
      <c r="A2005" s="32">
        <v>2017</v>
      </c>
      <c r="B2005" s="38" t="s">
        <v>3386</v>
      </c>
      <c r="C2005" s="15" t="s">
        <v>2490</v>
      </c>
      <c r="D2005" s="29" t="s">
        <v>2499</v>
      </c>
      <c r="E2005" s="29" t="s">
        <v>1916</v>
      </c>
      <c r="F2005" s="29" t="s">
        <v>77</v>
      </c>
      <c r="G2005" s="36">
        <v>35</v>
      </c>
      <c r="H2005" s="36">
        <v>29</v>
      </c>
      <c r="I2005" s="36">
        <v>20</v>
      </c>
    </row>
    <row r="2006" spans="1:9">
      <c r="A2006" s="32">
        <v>2017</v>
      </c>
      <c r="B2006" s="38" t="s">
        <v>3386</v>
      </c>
      <c r="C2006" s="15" t="s">
        <v>2490</v>
      </c>
      <c r="D2006" s="29" t="s">
        <v>2499</v>
      </c>
      <c r="E2006" s="29" t="s">
        <v>1916</v>
      </c>
      <c r="F2006" s="29" t="s">
        <v>79</v>
      </c>
      <c r="G2006" s="36">
        <v>13</v>
      </c>
      <c r="H2006" s="36">
        <v>11</v>
      </c>
      <c r="I2006" s="36">
        <v>8</v>
      </c>
    </row>
    <row r="2007" spans="1:9">
      <c r="A2007" s="32">
        <v>2017</v>
      </c>
      <c r="B2007" s="38" t="s">
        <v>3386</v>
      </c>
      <c r="C2007" s="15" t="s">
        <v>2490</v>
      </c>
      <c r="D2007" s="29" t="s">
        <v>2499</v>
      </c>
      <c r="E2007" s="29" t="s">
        <v>1916</v>
      </c>
      <c r="F2007" s="29" t="s">
        <v>80</v>
      </c>
      <c r="G2007" s="36">
        <v>42</v>
      </c>
      <c r="H2007" s="36">
        <v>32</v>
      </c>
      <c r="I2007" s="36">
        <v>20</v>
      </c>
    </row>
    <row r="2008" spans="1:9">
      <c r="A2008" s="32">
        <v>2017</v>
      </c>
      <c r="B2008" s="38" t="s">
        <v>3386</v>
      </c>
      <c r="C2008" s="15" t="s">
        <v>2490</v>
      </c>
      <c r="D2008" s="29" t="s">
        <v>2499</v>
      </c>
      <c r="E2008" s="29" t="s">
        <v>1916</v>
      </c>
      <c r="F2008" s="29" t="s">
        <v>81</v>
      </c>
      <c r="G2008" s="36">
        <v>17</v>
      </c>
      <c r="H2008" s="36">
        <v>11</v>
      </c>
      <c r="I2008" s="36">
        <v>6</v>
      </c>
    </row>
    <row r="2009" spans="1:9">
      <c r="A2009" s="32">
        <v>2017</v>
      </c>
      <c r="B2009" s="38" t="s">
        <v>3386</v>
      </c>
      <c r="C2009" s="15" t="s">
        <v>2490</v>
      </c>
      <c r="D2009" s="29" t="s">
        <v>2499</v>
      </c>
      <c r="E2009" s="29" t="s">
        <v>1916</v>
      </c>
      <c r="F2009" s="29" t="s">
        <v>82</v>
      </c>
      <c r="G2009" s="36">
        <v>16</v>
      </c>
      <c r="H2009" s="36">
        <v>13</v>
      </c>
      <c r="I2009" s="36">
        <v>4</v>
      </c>
    </row>
    <row r="2010" spans="1:9">
      <c r="A2010" s="32">
        <v>2017</v>
      </c>
      <c r="B2010" s="38" t="s">
        <v>3386</v>
      </c>
      <c r="C2010" s="15" t="s">
        <v>2490</v>
      </c>
      <c r="D2010" s="29" t="s">
        <v>3382</v>
      </c>
      <c r="E2010" s="29" t="s">
        <v>234</v>
      </c>
      <c r="F2010" s="29" t="s">
        <v>722</v>
      </c>
      <c r="G2010" s="36">
        <v>66</v>
      </c>
      <c r="H2010" s="36">
        <v>45</v>
      </c>
      <c r="I2010" s="36">
        <v>25</v>
      </c>
    </row>
    <row r="2011" spans="1:9">
      <c r="A2011" s="32">
        <v>2017</v>
      </c>
      <c r="B2011" s="38" t="s">
        <v>3386</v>
      </c>
      <c r="C2011" s="15" t="s">
        <v>2490</v>
      </c>
      <c r="D2011" s="29" t="s">
        <v>3382</v>
      </c>
      <c r="E2011" s="29" t="s">
        <v>234</v>
      </c>
      <c r="F2011" s="29" t="s">
        <v>1932</v>
      </c>
      <c r="G2011" s="36">
        <v>102</v>
      </c>
      <c r="H2011" s="36">
        <v>44</v>
      </c>
      <c r="I2011" s="36">
        <v>29</v>
      </c>
    </row>
    <row r="2012" spans="1:9">
      <c r="A2012" s="32">
        <v>2017</v>
      </c>
      <c r="B2012" s="38" t="s">
        <v>3386</v>
      </c>
      <c r="C2012" s="15" t="s">
        <v>2490</v>
      </c>
      <c r="D2012" s="29" t="s">
        <v>3382</v>
      </c>
      <c r="E2012" s="29" t="s">
        <v>234</v>
      </c>
      <c r="F2012" s="29" t="s">
        <v>1935</v>
      </c>
      <c r="G2012" s="36">
        <v>49</v>
      </c>
      <c r="H2012" s="36">
        <v>42</v>
      </c>
      <c r="I2012" s="36">
        <v>27</v>
      </c>
    </row>
    <row r="2013" spans="1:9">
      <c r="A2013" s="32">
        <v>2017</v>
      </c>
      <c r="B2013" s="38" t="s">
        <v>3386</v>
      </c>
      <c r="C2013" s="15" t="s">
        <v>2490</v>
      </c>
      <c r="D2013" s="29" t="s">
        <v>3382</v>
      </c>
      <c r="E2013" s="29" t="s">
        <v>234</v>
      </c>
      <c r="F2013" s="29" t="s">
        <v>1944</v>
      </c>
      <c r="G2013" s="36">
        <v>70</v>
      </c>
      <c r="H2013" s="36">
        <v>39</v>
      </c>
      <c r="I2013" s="36">
        <v>24</v>
      </c>
    </row>
    <row r="2014" spans="1:9">
      <c r="A2014" s="32">
        <v>2017</v>
      </c>
      <c r="B2014" s="38" t="s">
        <v>3386</v>
      </c>
      <c r="C2014" s="15" t="s">
        <v>2490</v>
      </c>
      <c r="D2014" s="29" t="s">
        <v>3382</v>
      </c>
      <c r="E2014" s="29" t="s">
        <v>1916</v>
      </c>
      <c r="F2014" s="29" t="s">
        <v>92</v>
      </c>
      <c r="G2014" s="36">
        <v>19</v>
      </c>
      <c r="H2014" s="36">
        <v>13</v>
      </c>
      <c r="I2014" s="36">
        <v>9</v>
      </c>
    </row>
    <row r="2015" spans="1:9">
      <c r="A2015" s="32">
        <v>2017</v>
      </c>
      <c r="B2015" s="38" t="s">
        <v>3386</v>
      </c>
      <c r="C2015" s="15" t="s">
        <v>2490</v>
      </c>
      <c r="D2015" s="29" t="s">
        <v>3382</v>
      </c>
      <c r="E2015" s="29" t="s">
        <v>1916</v>
      </c>
      <c r="F2015" s="29" t="s">
        <v>89</v>
      </c>
      <c r="G2015" s="36">
        <v>15</v>
      </c>
      <c r="H2015" s="36">
        <v>15</v>
      </c>
      <c r="I2015" s="36">
        <v>12</v>
      </c>
    </row>
    <row r="2016" spans="1:9">
      <c r="A2016" s="32">
        <v>2017</v>
      </c>
      <c r="B2016" s="38" t="s">
        <v>3386</v>
      </c>
      <c r="C2016" s="15" t="s">
        <v>2490</v>
      </c>
      <c r="D2016" s="29" t="s">
        <v>3382</v>
      </c>
      <c r="E2016" s="29" t="s">
        <v>1916</v>
      </c>
      <c r="F2016" s="29" t="s">
        <v>90</v>
      </c>
      <c r="G2016" s="36">
        <v>11</v>
      </c>
      <c r="H2016" s="36">
        <v>11</v>
      </c>
      <c r="I2016" s="36">
        <v>9</v>
      </c>
    </row>
    <row r="2017" spans="1:9">
      <c r="A2017" s="32">
        <v>2017</v>
      </c>
      <c r="B2017" s="38" t="s">
        <v>3386</v>
      </c>
      <c r="C2017" s="15" t="s">
        <v>2490</v>
      </c>
      <c r="D2017" s="29" t="s">
        <v>3382</v>
      </c>
      <c r="E2017" s="29" t="s">
        <v>1916</v>
      </c>
      <c r="F2017" s="29" t="s">
        <v>91</v>
      </c>
      <c r="G2017" s="36">
        <v>8</v>
      </c>
      <c r="H2017" s="36">
        <v>8</v>
      </c>
      <c r="I2017" s="36">
        <v>8</v>
      </c>
    </row>
    <row r="2018" spans="1:9">
      <c r="A2018" s="32">
        <v>2017</v>
      </c>
      <c r="B2018" s="38" t="s">
        <v>3386</v>
      </c>
      <c r="C2018" s="15" t="s">
        <v>2490</v>
      </c>
      <c r="D2018" s="29" t="s">
        <v>3383</v>
      </c>
      <c r="E2018" s="29" t="s">
        <v>234</v>
      </c>
      <c r="F2018" s="29" t="s">
        <v>1990</v>
      </c>
      <c r="G2018" s="36">
        <v>42</v>
      </c>
      <c r="H2018" s="36">
        <v>36</v>
      </c>
      <c r="I2018" s="36">
        <v>26</v>
      </c>
    </row>
    <row r="2019" spans="1:9">
      <c r="A2019" s="32">
        <v>2017</v>
      </c>
      <c r="B2019" s="38" t="s">
        <v>3386</v>
      </c>
      <c r="C2019" s="15" t="s">
        <v>2490</v>
      </c>
      <c r="D2019" s="29" t="s">
        <v>3383</v>
      </c>
      <c r="E2019" s="29" t="s">
        <v>234</v>
      </c>
      <c r="F2019" s="29" t="s">
        <v>1925</v>
      </c>
      <c r="G2019" s="36">
        <v>572</v>
      </c>
      <c r="H2019" s="36">
        <v>240</v>
      </c>
      <c r="I2019" s="36">
        <v>180</v>
      </c>
    </row>
    <row r="2020" spans="1:9">
      <c r="A2020" s="32">
        <v>2017</v>
      </c>
      <c r="B2020" s="38" t="s">
        <v>3386</v>
      </c>
      <c r="C2020" s="15" t="s">
        <v>2490</v>
      </c>
      <c r="D2020" s="29" t="s">
        <v>3383</v>
      </c>
      <c r="E2020" s="29" t="s">
        <v>1916</v>
      </c>
      <c r="F2020" s="29" t="s">
        <v>97</v>
      </c>
      <c r="G2020" s="36">
        <v>36</v>
      </c>
      <c r="H2020" s="36">
        <v>34</v>
      </c>
      <c r="I2020" s="36">
        <v>28</v>
      </c>
    </row>
    <row r="2021" spans="1:9">
      <c r="A2021" s="32">
        <v>2017</v>
      </c>
      <c r="B2021" s="38" t="s">
        <v>3386</v>
      </c>
      <c r="C2021" s="15" t="s">
        <v>2490</v>
      </c>
      <c r="D2021" s="29" t="s">
        <v>3383</v>
      </c>
      <c r="E2021" s="29" t="s">
        <v>1916</v>
      </c>
      <c r="F2021" s="29" t="s">
        <v>98</v>
      </c>
      <c r="G2021" s="36">
        <v>6</v>
      </c>
      <c r="H2021" s="36">
        <v>6</v>
      </c>
      <c r="I2021" s="36">
        <v>2</v>
      </c>
    </row>
    <row r="2022" spans="1:9">
      <c r="A2022" s="32">
        <v>2017</v>
      </c>
      <c r="B2022" s="38" t="s">
        <v>3386</v>
      </c>
      <c r="C2022" s="15" t="s">
        <v>2490</v>
      </c>
      <c r="D2022" s="29" t="s">
        <v>3383</v>
      </c>
      <c r="E2022" s="29" t="s">
        <v>234</v>
      </c>
      <c r="F2022" s="29" t="s">
        <v>94</v>
      </c>
      <c r="G2022" s="36">
        <v>234</v>
      </c>
      <c r="H2022" s="36">
        <v>120</v>
      </c>
      <c r="I2022" s="36">
        <v>85</v>
      </c>
    </row>
    <row r="2023" spans="1:9">
      <c r="A2023" s="32">
        <v>2017</v>
      </c>
      <c r="B2023" s="38" t="s">
        <v>3386</v>
      </c>
      <c r="C2023" s="15" t="s">
        <v>2490</v>
      </c>
      <c r="D2023" s="29" t="s">
        <v>3383</v>
      </c>
      <c r="E2023" s="29" t="s">
        <v>1916</v>
      </c>
      <c r="F2023" s="29" t="s">
        <v>99</v>
      </c>
      <c r="G2023" s="36">
        <v>17</v>
      </c>
      <c r="H2023" s="36">
        <v>17</v>
      </c>
      <c r="I2023" s="36">
        <v>13</v>
      </c>
    </row>
    <row r="2024" spans="1:9">
      <c r="A2024" s="32">
        <v>2017</v>
      </c>
      <c r="B2024" s="38" t="s">
        <v>3386</v>
      </c>
      <c r="C2024" s="15" t="s">
        <v>2490</v>
      </c>
      <c r="D2024" s="29" t="s">
        <v>3383</v>
      </c>
      <c r="E2024" s="29" t="s">
        <v>1916</v>
      </c>
      <c r="F2024" s="29" t="s">
        <v>100</v>
      </c>
      <c r="G2024" s="36">
        <v>14</v>
      </c>
      <c r="H2024" s="36">
        <v>13</v>
      </c>
      <c r="I2024" s="36">
        <v>10</v>
      </c>
    </row>
    <row r="2025" spans="1:9">
      <c r="A2025" s="32">
        <v>2017</v>
      </c>
      <c r="B2025" s="38" t="s">
        <v>3386</v>
      </c>
      <c r="C2025" s="15" t="s">
        <v>2490</v>
      </c>
      <c r="D2025" s="29" t="s">
        <v>3383</v>
      </c>
      <c r="E2025" s="29" t="s">
        <v>1916</v>
      </c>
      <c r="F2025" s="29" t="s">
        <v>101</v>
      </c>
      <c r="G2025" s="36">
        <v>21</v>
      </c>
      <c r="H2025" s="36">
        <v>19</v>
      </c>
      <c r="I2025" s="36">
        <v>15</v>
      </c>
    </row>
    <row r="2026" spans="1:9">
      <c r="A2026" s="32">
        <v>2017</v>
      </c>
      <c r="B2026" s="38" t="s">
        <v>3386</v>
      </c>
      <c r="C2026" s="15" t="s">
        <v>2490</v>
      </c>
      <c r="D2026" s="29" t="s">
        <v>3384</v>
      </c>
      <c r="E2026" s="29" t="s">
        <v>1916</v>
      </c>
      <c r="F2026" s="29" t="s">
        <v>104</v>
      </c>
      <c r="G2026" s="36">
        <v>2</v>
      </c>
      <c r="H2026" s="36">
        <v>2</v>
      </c>
      <c r="I2026" s="36">
        <v>2</v>
      </c>
    </row>
    <row r="2027" spans="1:9">
      <c r="A2027" s="32">
        <v>2017</v>
      </c>
      <c r="B2027" s="38" t="s">
        <v>3386</v>
      </c>
      <c r="C2027" s="15" t="s">
        <v>2490</v>
      </c>
      <c r="D2027" s="29" t="s">
        <v>3384</v>
      </c>
      <c r="E2027" s="29" t="s">
        <v>1916</v>
      </c>
      <c r="F2027" s="29" t="s">
        <v>103</v>
      </c>
      <c r="G2027" s="36">
        <v>7</v>
      </c>
      <c r="H2027" s="36">
        <v>7</v>
      </c>
      <c r="I2027" s="36">
        <v>5</v>
      </c>
    </row>
    <row r="2028" spans="1:9">
      <c r="A2028" s="32">
        <v>2017</v>
      </c>
      <c r="B2028" s="38" t="s">
        <v>3386</v>
      </c>
      <c r="C2028" s="15" t="s">
        <v>2490</v>
      </c>
      <c r="D2028" s="29" t="s">
        <v>709</v>
      </c>
      <c r="E2028" s="29" t="s">
        <v>234</v>
      </c>
      <c r="F2028" s="29" t="s">
        <v>106</v>
      </c>
      <c r="G2028" s="36">
        <v>31</v>
      </c>
      <c r="H2028" s="36">
        <v>25</v>
      </c>
      <c r="I2028" s="36">
        <v>19</v>
      </c>
    </row>
    <row r="2029" spans="1:9">
      <c r="A2029" s="32">
        <v>2017</v>
      </c>
      <c r="B2029" s="38" t="s">
        <v>3386</v>
      </c>
      <c r="C2029" s="15" t="s">
        <v>2490</v>
      </c>
      <c r="D2029" s="29" t="s">
        <v>709</v>
      </c>
      <c r="E2029" s="29" t="s">
        <v>1916</v>
      </c>
      <c r="F2029" s="29" t="s">
        <v>107</v>
      </c>
      <c r="G2029" s="36">
        <v>92</v>
      </c>
      <c r="H2029" s="36">
        <v>48</v>
      </c>
      <c r="I2029" s="36">
        <v>38</v>
      </c>
    </row>
    <row r="2030" spans="1:9">
      <c r="A2030" s="32">
        <v>2017</v>
      </c>
      <c r="B2030" s="38" t="s">
        <v>3386</v>
      </c>
      <c r="C2030" s="15" t="s">
        <v>2490</v>
      </c>
      <c r="D2030" s="29" t="s">
        <v>1931</v>
      </c>
      <c r="E2030" s="29" t="s">
        <v>234</v>
      </c>
      <c r="F2030" s="29" t="s">
        <v>1931</v>
      </c>
      <c r="G2030" s="36">
        <v>160</v>
      </c>
      <c r="H2030" s="36">
        <v>92</v>
      </c>
      <c r="I2030" s="36">
        <v>74</v>
      </c>
    </row>
    <row r="2031" spans="1:9">
      <c r="A2031" s="32">
        <v>2017</v>
      </c>
      <c r="B2031" s="38" t="s">
        <v>3386</v>
      </c>
      <c r="C2031" s="15" t="s">
        <v>2490</v>
      </c>
      <c r="D2031" s="29" t="s">
        <v>1931</v>
      </c>
      <c r="E2031" s="29" t="s">
        <v>1916</v>
      </c>
      <c r="F2031" s="29" t="s">
        <v>110</v>
      </c>
      <c r="G2031" s="36">
        <v>23</v>
      </c>
      <c r="H2031" s="36">
        <v>14</v>
      </c>
      <c r="I2031" s="36">
        <v>12</v>
      </c>
    </row>
    <row r="2032" spans="1:9">
      <c r="A2032" s="32">
        <v>2017</v>
      </c>
      <c r="B2032" s="38" t="s">
        <v>3386</v>
      </c>
      <c r="C2032" s="15" t="s">
        <v>2490</v>
      </c>
      <c r="D2032" s="29" t="s">
        <v>1931</v>
      </c>
      <c r="E2032" s="29" t="s">
        <v>1916</v>
      </c>
      <c r="F2032" s="29" t="s">
        <v>111</v>
      </c>
      <c r="G2032" s="36">
        <v>10</v>
      </c>
      <c r="H2032" s="36">
        <v>10</v>
      </c>
      <c r="I2032" s="36">
        <v>8</v>
      </c>
    </row>
    <row r="2033" spans="1:9">
      <c r="A2033" s="32">
        <v>2017</v>
      </c>
      <c r="B2033" s="38" t="s">
        <v>3386</v>
      </c>
      <c r="C2033" s="15" t="s">
        <v>2490</v>
      </c>
      <c r="D2033" s="29" t="s">
        <v>1989</v>
      </c>
      <c r="E2033" s="29" t="s">
        <v>234</v>
      </c>
      <c r="F2033" s="29" t="s">
        <v>1929</v>
      </c>
      <c r="G2033" s="36">
        <v>58</v>
      </c>
      <c r="H2033" s="36">
        <v>48</v>
      </c>
      <c r="I2033" s="36">
        <v>33</v>
      </c>
    </row>
    <row r="2034" spans="1:9">
      <c r="A2034" s="32">
        <v>2017</v>
      </c>
      <c r="B2034" s="38" t="s">
        <v>3386</v>
      </c>
      <c r="C2034" s="15" t="s">
        <v>2490</v>
      </c>
      <c r="D2034" s="29" t="s">
        <v>1989</v>
      </c>
      <c r="E2034" s="29" t="s">
        <v>1916</v>
      </c>
      <c r="F2034" s="29" t="s">
        <v>120</v>
      </c>
      <c r="G2034" s="36">
        <v>4</v>
      </c>
      <c r="H2034" s="36">
        <v>2</v>
      </c>
      <c r="I2034" s="36">
        <v>1</v>
      </c>
    </row>
    <row r="2035" spans="1:9">
      <c r="A2035" s="32">
        <v>2017</v>
      </c>
      <c r="B2035" s="38" t="s">
        <v>3386</v>
      </c>
      <c r="C2035" s="15" t="s">
        <v>2490</v>
      </c>
      <c r="D2035" s="29" t="s">
        <v>1989</v>
      </c>
      <c r="E2035" s="29" t="s">
        <v>1916</v>
      </c>
      <c r="F2035" s="29" t="s">
        <v>117</v>
      </c>
      <c r="G2035" s="36">
        <v>22</v>
      </c>
      <c r="H2035" s="36">
        <v>19</v>
      </c>
      <c r="I2035" s="36">
        <v>17</v>
      </c>
    </row>
    <row r="2036" spans="1:9">
      <c r="A2036" s="32">
        <v>2017</v>
      </c>
      <c r="B2036" s="38" t="s">
        <v>3386</v>
      </c>
      <c r="C2036" s="15" t="s">
        <v>2490</v>
      </c>
      <c r="D2036" s="29" t="s">
        <v>1989</v>
      </c>
      <c r="E2036" s="29" t="s">
        <v>1916</v>
      </c>
      <c r="F2036" s="29" t="s">
        <v>118</v>
      </c>
      <c r="G2036" s="36">
        <v>30</v>
      </c>
      <c r="H2036" s="36">
        <v>27</v>
      </c>
      <c r="I2036" s="36">
        <v>20</v>
      </c>
    </row>
    <row r="2037" spans="1:9">
      <c r="A2037" s="32">
        <v>2017</v>
      </c>
      <c r="B2037" s="38" t="s">
        <v>3386</v>
      </c>
      <c r="C2037" s="15" t="s">
        <v>2490</v>
      </c>
      <c r="D2037" s="29" t="s">
        <v>1989</v>
      </c>
      <c r="E2037" s="29" t="s">
        <v>1916</v>
      </c>
      <c r="F2037" s="29" t="s">
        <v>119</v>
      </c>
      <c r="G2037" s="36">
        <v>22</v>
      </c>
      <c r="H2037" s="36">
        <v>21</v>
      </c>
      <c r="I2037" s="36">
        <v>17</v>
      </c>
    </row>
    <row r="2038" spans="1:9">
      <c r="A2038" s="32">
        <v>2017</v>
      </c>
      <c r="B2038" s="38" t="s">
        <v>3386</v>
      </c>
      <c r="C2038" s="15" t="s">
        <v>2490</v>
      </c>
      <c r="D2038" s="29" t="s">
        <v>1934</v>
      </c>
      <c r="E2038" s="29" t="s">
        <v>234</v>
      </c>
      <c r="F2038" s="29" t="s">
        <v>1934</v>
      </c>
      <c r="G2038" s="36">
        <v>39</v>
      </c>
      <c r="H2038" s="36">
        <v>26</v>
      </c>
      <c r="I2038" s="36">
        <v>17</v>
      </c>
    </row>
    <row r="2039" spans="1:9">
      <c r="A2039" s="32">
        <v>2017</v>
      </c>
      <c r="B2039" s="38" t="s">
        <v>3386</v>
      </c>
      <c r="C2039" s="15" t="s">
        <v>2490</v>
      </c>
      <c r="D2039" s="29" t="s">
        <v>1934</v>
      </c>
      <c r="E2039" s="29" t="s">
        <v>1916</v>
      </c>
      <c r="F2039" s="29" t="s">
        <v>125</v>
      </c>
      <c r="G2039" s="36">
        <v>8</v>
      </c>
      <c r="H2039" s="36">
        <v>6</v>
      </c>
      <c r="I2039" s="36">
        <v>5</v>
      </c>
    </row>
    <row r="2040" spans="1:9">
      <c r="A2040" s="32">
        <v>2017</v>
      </c>
      <c r="B2040" s="38" t="s">
        <v>3386</v>
      </c>
      <c r="C2040" s="15" t="s">
        <v>2490</v>
      </c>
      <c r="D2040" s="29" t="s">
        <v>1934</v>
      </c>
      <c r="E2040" s="29" t="s">
        <v>234</v>
      </c>
      <c r="F2040" s="29" t="s">
        <v>122</v>
      </c>
      <c r="G2040" s="36">
        <v>11</v>
      </c>
      <c r="H2040" s="36">
        <v>8</v>
      </c>
      <c r="I2040" s="36">
        <v>6</v>
      </c>
    </row>
    <row r="2041" spans="1:9">
      <c r="A2041" s="32">
        <v>2017</v>
      </c>
      <c r="B2041" s="38" t="s">
        <v>3386</v>
      </c>
      <c r="C2041" s="15" t="s">
        <v>2490</v>
      </c>
      <c r="D2041" s="29" t="s">
        <v>1934</v>
      </c>
      <c r="E2041" s="29" t="s">
        <v>1916</v>
      </c>
      <c r="F2041" s="29" t="s">
        <v>124</v>
      </c>
      <c r="G2041" s="36">
        <v>8</v>
      </c>
      <c r="H2041" s="36">
        <v>8</v>
      </c>
      <c r="I2041" s="36">
        <v>8</v>
      </c>
    </row>
    <row r="2042" spans="1:9">
      <c r="A2042" s="32">
        <v>2017</v>
      </c>
      <c r="B2042" s="38" t="s">
        <v>3386</v>
      </c>
      <c r="C2042" s="15" t="s">
        <v>2490</v>
      </c>
      <c r="D2042" s="29" t="s">
        <v>2498</v>
      </c>
      <c r="E2042" s="29" t="s">
        <v>234</v>
      </c>
      <c r="F2042" s="29" t="s">
        <v>1958</v>
      </c>
      <c r="G2042" s="36">
        <v>590</v>
      </c>
      <c r="H2042" s="36">
        <v>227</v>
      </c>
      <c r="I2042" s="36">
        <v>112</v>
      </c>
    </row>
    <row r="2043" spans="1:9">
      <c r="A2043" s="32">
        <v>2017</v>
      </c>
      <c r="B2043" s="38" t="s">
        <v>3386</v>
      </c>
      <c r="C2043" s="15" t="s">
        <v>2490</v>
      </c>
      <c r="D2043" s="29" t="s">
        <v>2498</v>
      </c>
      <c r="E2043" s="29" t="s">
        <v>234</v>
      </c>
      <c r="F2043" s="29" t="s">
        <v>1936</v>
      </c>
      <c r="G2043" s="36">
        <v>328</v>
      </c>
      <c r="H2043" s="36">
        <v>176</v>
      </c>
      <c r="I2043" s="36">
        <v>99</v>
      </c>
    </row>
    <row r="2044" spans="1:9">
      <c r="A2044" s="32">
        <v>2017</v>
      </c>
      <c r="B2044" s="38" t="s">
        <v>3386</v>
      </c>
      <c r="C2044" s="15" t="s">
        <v>2490</v>
      </c>
      <c r="D2044" s="29" t="s">
        <v>2498</v>
      </c>
      <c r="E2044" s="29" t="s">
        <v>234</v>
      </c>
      <c r="F2044" s="29" t="s">
        <v>1937</v>
      </c>
      <c r="G2044" s="36">
        <v>302</v>
      </c>
      <c r="H2044" s="36">
        <v>224</v>
      </c>
      <c r="I2044" s="36">
        <v>120</v>
      </c>
    </row>
    <row r="2045" spans="1:9">
      <c r="A2045" s="32">
        <v>2017</v>
      </c>
      <c r="B2045" s="38" t="s">
        <v>3386</v>
      </c>
      <c r="C2045" s="15" t="s">
        <v>2490</v>
      </c>
      <c r="D2045" s="29" t="s">
        <v>2498</v>
      </c>
      <c r="E2045" s="29" t="s">
        <v>234</v>
      </c>
      <c r="F2045" s="29" t="s">
        <v>1938</v>
      </c>
      <c r="G2045" s="36">
        <v>614</v>
      </c>
      <c r="H2045" s="36">
        <v>377</v>
      </c>
      <c r="I2045" s="36">
        <v>189</v>
      </c>
    </row>
    <row r="2046" spans="1:9">
      <c r="A2046" s="32">
        <v>2017</v>
      </c>
      <c r="B2046" s="38" t="s">
        <v>3386</v>
      </c>
      <c r="C2046" s="15" t="s">
        <v>2490</v>
      </c>
      <c r="D2046" s="29" t="s">
        <v>2498</v>
      </c>
      <c r="E2046" s="29" t="s">
        <v>1916</v>
      </c>
      <c r="F2046" s="29" t="s">
        <v>144</v>
      </c>
      <c r="G2046" s="36">
        <v>21</v>
      </c>
      <c r="H2046" s="36">
        <v>17</v>
      </c>
      <c r="I2046" s="36">
        <v>7</v>
      </c>
    </row>
    <row r="2047" spans="1:9">
      <c r="A2047" s="32">
        <v>2017</v>
      </c>
      <c r="B2047" s="38" t="s">
        <v>3386</v>
      </c>
      <c r="C2047" s="15" t="s">
        <v>2490</v>
      </c>
      <c r="D2047" s="29" t="s">
        <v>2498</v>
      </c>
      <c r="E2047" s="29" t="s">
        <v>1916</v>
      </c>
      <c r="F2047" s="29" t="s">
        <v>131</v>
      </c>
      <c r="G2047" s="36">
        <v>49</v>
      </c>
      <c r="H2047" s="36">
        <v>42</v>
      </c>
      <c r="I2047" s="36">
        <v>35</v>
      </c>
    </row>
    <row r="2048" spans="1:9">
      <c r="A2048" s="32">
        <v>2017</v>
      </c>
      <c r="B2048" s="38" t="s">
        <v>3386</v>
      </c>
      <c r="C2048" s="15" t="s">
        <v>2490</v>
      </c>
      <c r="D2048" s="29" t="s">
        <v>2498</v>
      </c>
      <c r="E2048" s="29" t="s">
        <v>1916</v>
      </c>
      <c r="F2048" s="29" t="s">
        <v>132</v>
      </c>
      <c r="G2048" s="36">
        <v>37</v>
      </c>
      <c r="H2048" s="36">
        <v>31</v>
      </c>
      <c r="I2048" s="36">
        <v>17</v>
      </c>
    </row>
    <row r="2049" spans="1:9">
      <c r="A2049" s="32">
        <v>2017</v>
      </c>
      <c r="B2049" s="38" t="s">
        <v>3386</v>
      </c>
      <c r="C2049" s="15" t="s">
        <v>2490</v>
      </c>
      <c r="D2049" s="29" t="s">
        <v>2498</v>
      </c>
      <c r="E2049" s="29" t="s">
        <v>1916</v>
      </c>
      <c r="F2049" s="29" t="s">
        <v>133</v>
      </c>
      <c r="G2049" s="36">
        <v>71</v>
      </c>
      <c r="H2049" s="36">
        <v>49</v>
      </c>
      <c r="I2049" s="36">
        <v>43</v>
      </c>
    </row>
    <row r="2050" spans="1:9">
      <c r="A2050" s="32">
        <v>2017</v>
      </c>
      <c r="B2050" s="38" t="s">
        <v>3386</v>
      </c>
      <c r="C2050" s="15" t="s">
        <v>2490</v>
      </c>
      <c r="D2050" s="29" t="s">
        <v>2498</v>
      </c>
      <c r="E2050" s="29" t="s">
        <v>1916</v>
      </c>
      <c r="F2050" s="29" t="s">
        <v>134</v>
      </c>
      <c r="G2050" s="36">
        <v>12</v>
      </c>
      <c r="H2050" s="36">
        <v>10</v>
      </c>
      <c r="I2050" s="36">
        <v>8</v>
      </c>
    </row>
    <row r="2051" spans="1:9">
      <c r="A2051" s="32">
        <v>2017</v>
      </c>
      <c r="B2051" s="38" t="s">
        <v>3386</v>
      </c>
      <c r="C2051" s="15" t="s">
        <v>2490</v>
      </c>
      <c r="D2051" s="29" t="s">
        <v>2498</v>
      </c>
      <c r="E2051" s="29" t="s">
        <v>1916</v>
      </c>
      <c r="F2051" s="29" t="s">
        <v>135</v>
      </c>
      <c r="G2051" s="36">
        <v>63</v>
      </c>
      <c r="H2051" s="36">
        <v>22</v>
      </c>
      <c r="I2051" s="36">
        <v>20</v>
      </c>
    </row>
    <row r="2052" spans="1:9">
      <c r="A2052" s="32">
        <v>2017</v>
      </c>
      <c r="B2052" s="38" t="s">
        <v>3386</v>
      </c>
      <c r="C2052" s="15" t="s">
        <v>2490</v>
      </c>
      <c r="D2052" s="29" t="s">
        <v>2498</v>
      </c>
      <c r="E2052" s="29" t="s">
        <v>1916</v>
      </c>
      <c r="F2052" s="29" t="s">
        <v>136</v>
      </c>
      <c r="G2052" s="36">
        <v>12</v>
      </c>
      <c r="H2052" s="36">
        <v>11</v>
      </c>
      <c r="I2052" s="36">
        <v>6</v>
      </c>
    </row>
    <row r="2053" spans="1:9">
      <c r="A2053" s="32">
        <v>2017</v>
      </c>
      <c r="B2053" s="38" t="s">
        <v>3386</v>
      </c>
      <c r="C2053" s="15" t="s">
        <v>2490</v>
      </c>
      <c r="D2053" s="29" t="s">
        <v>2498</v>
      </c>
      <c r="E2053" s="29" t="s">
        <v>1916</v>
      </c>
      <c r="F2053" s="29" t="s">
        <v>137</v>
      </c>
      <c r="G2053" s="36">
        <v>36</v>
      </c>
      <c r="H2053" s="36">
        <v>19</v>
      </c>
      <c r="I2053" s="36">
        <v>15</v>
      </c>
    </row>
    <row r="2054" spans="1:9">
      <c r="A2054" s="32">
        <v>2017</v>
      </c>
      <c r="B2054" s="38" t="s">
        <v>3386</v>
      </c>
      <c r="C2054" s="15" t="s">
        <v>2490</v>
      </c>
      <c r="D2054" s="29" t="s">
        <v>2498</v>
      </c>
      <c r="E2054" s="29" t="s">
        <v>1916</v>
      </c>
      <c r="F2054" s="29" t="s">
        <v>138</v>
      </c>
      <c r="G2054" s="36">
        <v>9</v>
      </c>
      <c r="H2054" s="36">
        <v>9</v>
      </c>
      <c r="I2054" s="36">
        <v>6</v>
      </c>
    </row>
    <row r="2055" spans="1:9">
      <c r="A2055" s="32">
        <v>2017</v>
      </c>
      <c r="B2055" s="38" t="s">
        <v>3386</v>
      </c>
      <c r="C2055" s="15" t="s">
        <v>2490</v>
      </c>
      <c r="D2055" s="29" t="s">
        <v>2498</v>
      </c>
      <c r="E2055" s="29" t="s">
        <v>1916</v>
      </c>
      <c r="F2055" s="29" t="s">
        <v>139</v>
      </c>
      <c r="G2055" s="36">
        <v>11</v>
      </c>
      <c r="H2055" s="36">
        <v>10</v>
      </c>
      <c r="I2055" s="36">
        <v>7</v>
      </c>
    </row>
    <row r="2056" spans="1:9">
      <c r="A2056" s="32">
        <v>2017</v>
      </c>
      <c r="B2056" s="38" t="s">
        <v>3386</v>
      </c>
      <c r="C2056" s="15" t="s">
        <v>2490</v>
      </c>
      <c r="D2056" s="29" t="s">
        <v>2498</v>
      </c>
      <c r="E2056" s="29" t="s">
        <v>1916</v>
      </c>
      <c r="F2056" s="29" t="s">
        <v>140</v>
      </c>
      <c r="G2056" s="36">
        <v>42</v>
      </c>
      <c r="H2056" s="36">
        <v>25</v>
      </c>
      <c r="I2056" s="36">
        <v>16</v>
      </c>
    </row>
    <row r="2057" spans="1:9">
      <c r="A2057" s="32">
        <v>2017</v>
      </c>
      <c r="B2057" s="38" t="s">
        <v>3386</v>
      </c>
      <c r="C2057" s="15" t="s">
        <v>2490</v>
      </c>
      <c r="D2057" s="29" t="s">
        <v>2498</v>
      </c>
      <c r="E2057" s="29" t="s">
        <v>1916</v>
      </c>
      <c r="F2057" s="29" t="s">
        <v>141</v>
      </c>
      <c r="G2057" s="36">
        <v>8</v>
      </c>
      <c r="H2057" s="36">
        <v>6</v>
      </c>
      <c r="I2057" s="36">
        <v>6</v>
      </c>
    </row>
    <row r="2058" spans="1:9">
      <c r="A2058" s="32">
        <v>2017</v>
      </c>
      <c r="B2058" s="38" t="s">
        <v>3386</v>
      </c>
      <c r="C2058" s="15" t="s">
        <v>2490</v>
      </c>
      <c r="D2058" s="29" t="s">
        <v>2498</v>
      </c>
      <c r="E2058" s="29" t="s">
        <v>1916</v>
      </c>
      <c r="F2058" s="29" t="s">
        <v>142</v>
      </c>
      <c r="G2058" s="36">
        <v>17</v>
      </c>
      <c r="H2058" s="36">
        <v>16</v>
      </c>
      <c r="I2058" s="36">
        <v>13</v>
      </c>
    </row>
    <row r="2059" spans="1:9">
      <c r="A2059" s="32">
        <v>2017</v>
      </c>
      <c r="B2059" s="38" t="s">
        <v>3386</v>
      </c>
      <c r="C2059" s="15" t="s">
        <v>2490</v>
      </c>
      <c r="D2059" s="29" t="s">
        <v>2498</v>
      </c>
      <c r="E2059" s="29" t="s">
        <v>1916</v>
      </c>
      <c r="F2059" s="29" t="s">
        <v>143</v>
      </c>
      <c r="G2059" s="36">
        <v>24</v>
      </c>
      <c r="H2059" s="36">
        <v>21</v>
      </c>
      <c r="I2059" s="36">
        <v>16</v>
      </c>
    </row>
    <row r="2060" spans="1:9">
      <c r="A2060" s="32">
        <v>2017</v>
      </c>
      <c r="B2060" s="38" t="s">
        <v>3386</v>
      </c>
      <c r="C2060" s="15" t="s">
        <v>2490</v>
      </c>
      <c r="D2060" s="29" t="s">
        <v>1948</v>
      </c>
      <c r="E2060" s="29" t="s">
        <v>234</v>
      </c>
      <c r="F2060" s="29" t="s">
        <v>1948</v>
      </c>
      <c r="G2060" s="36">
        <v>1951</v>
      </c>
      <c r="H2060" s="36">
        <v>139</v>
      </c>
      <c r="I2060" s="36">
        <v>98</v>
      </c>
    </row>
    <row r="2061" spans="1:9">
      <c r="A2061" s="32">
        <v>2017</v>
      </c>
      <c r="B2061" s="38" t="s">
        <v>3386</v>
      </c>
      <c r="C2061" s="15" t="s">
        <v>2490</v>
      </c>
      <c r="D2061" s="29" t="s">
        <v>1948</v>
      </c>
      <c r="E2061" s="29" t="s">
        <v>1916</v>
      </c>
      <c r="F2061" s="29" t="s">
        <v>181</v>
      </c>
      <c r="G2061" s="36">
        <v>7</v>
      </c>
      <c r="H2061" s="36">
        <v>5</v>
      </c>
      <c r="I2061" s="36">
        <v>5</v>
      </c>
    </row>
    <row r="2062" spans="1:9">
      <c r="A2062" s="32">
        <v>2017</v>
      </c>
      <c r="B2062" s="38" t="s">
        <v>3386</v>
      </c>
      <c r="C2062" s="15" t="s">
        <v>2490</v>
      </c>
      <c r="D2062" s="29" t="s">
        <v>1948</v>
      </c>
      <c r="E2062" s="29" t="s">
        <v>1916</v>
      </c>
      <c r="F2062" s="29" t="s">
        <v>147</v>
      </c>
      <c r="G2062" s="36">
        <v>135</v>
      </c>
      <c r="H2062" s="36">
        <v>7</v>
      </c>
      <c r="I2062" s="36">
        <v>6</v>
      </c>
    </row>
    <row r="2063" spans="1:9">
      <c r="A2063" s="32">
        <v>2017</v>
      </c>
      <c r="B2063" s="38" t="s">
        <v>3386</v>
      </c>
      <c r="C2063" s="15" t="s">
        <v>2490</v>
      </c>
      <c r="D2063" s="29" t="s">
        <v>1948</v>
      </c>
      <c r="E2063" s="29" t="s">
        <v>1916</v>
      </c>
      <c r="F2063" s="29" t="s">
        <v>148</v>
      </c>
      <c r="G2063" s="36">
        <v>8</v>
      </c>
      <c r="H2063" s="36">
        <v>2</v>
      </c>
      <c r="I2063" s="36">
        <v>2</v>
      </c>
    </row>
    <row r="2064" spans="1:9">
      <c r="A2064" s="32">
        <v>2017</v>
      </c>
      <c r="B2064" s="38" t="s">
        <v>3386</v>
      </c>
      <c r="C2064" s="15" t="s">
        <v>2490</v>
      </c>
      <c r="D2064" s="29" t="s">
        <v>1948</v>
      </c>
      <c r="E2064" s="29" t="s">
        <v>1916</v>
      </c>
      <c r="F2064" s="29" t="s">
        <v>151</v>
      </c>
      <c r="G2064" s="36">
        <v>120</v>
      </c>
      <c r="H2064" s="36">
        <v>2</v>
      </c>
      <c r="I2064" s="36">
        <v>2</v>
      </c>
    </row>
    <row r="2065" spans="1:9">
      <c r="A2065" s="32">
        <v>2017</v>
      </c>
      <c r="B2065" s="38" t="s">
        <v>3386</v>
      </c>
      <c r="C2065" s="15" t="s">
        <v>2490</v>
      </c>
      <c r="D2065" s="29" t="s">
        <v>1948</v>
      </c>
      <c r="E2065" s="29" t="s">
        <v>1916</v>
      </c>
      <c r="F2065" s="29" t="s">
        <v>152</v>
      </c>
      <c r="G2065" s="36">
        <v>94</v>
      </c>
      <c r="H2065" s="36">
        <v>2</v>
      </c>
      <c r="I2065" s="36">
        <v>2</v>
      </c>
    </row>
    <row r="2066" spans="1:9">
      <c r="A2066" s="32">
        <v>2017</v>
      </c>
      <c r="B2066" s="38" t="s">
        <v>3386</v>
      </c>
      <c r="C2066" s="15" t="s">
        <v>2490</v>
      </c>
      <c r="D2066" s="29" t="s">
        <v>1948</v>
      </c>
      <c r="E2066" s="29" t="s">
        <v>1916</v>
      </c>
      <c r="F2066" s="29" t="s">
        <v>154</v>
      </c>
      <c r="G2066" s="36">
        <v>7</v>
      </c>
      <c r="H2066" s="36">
        <v>1</v>
      </c>
      <c r="I2066" s="36">
        <v>1</v>
      </c>
    </row>
    <row r="2067" spans="1:9">
      <c r="A2067" s="32">
        <v>2017</v>
      </c>
      <c r="B2067" s="38" t="s">
        <v>3386</v>
      </c>
      <c r="C2067" s="15" t="s">
        <v>2490</v>
      </c>
      <c r="D2067" s="29" t="s">
        <v>1948</v>
      </c>
      <c r="E2067" s="29" t="s">
        <v>1916</v>
      </c>
      <c r="F2067" s="29" t="s">
        <v>155</v>
      </c>
      <c r="G2067" s="36">
        <v>13</v>
      </c>
      <c r="H2067" s="36">
        <v>2</v>
      </c>
      <c r="I2067" s="36">
        <v>2</v>
      </c>
    </row>
    <row r="2068" spans="1:9">
      <c r="A2068" s="32">
        <v>2017</v>
      </c>
      <c r="B2068" s="38" t="s">
        <v>3386</v>
      </c>
      <c r="C2068" s="15" t="s">
        <v>2490</v>
      </c>
      <c r="D2068" s="29" t="s">
        <v>1948</v>
      </c>
      <c r="E2068" s="29" t="s">
        <v>1916</v>
      </c>
      <c r="F2068" s="29" t="s">
        <v>157</v>
      </c>
      <c r="G2068" s="36">
        <v>13</v>
      </c>
      <c r="H2068" s="36">
        <v>3</v>
      </c>
      <c r="I2068" s="36">
        <v>3</v>
      </c>
    </row>
    <row r="2069" spans="1:9">
      <c r="A2069" s="32">
        <v>2017</v>
      </c>
      <c r="B2069" s="38" t="s">
        <v>3386</v>
      </c>
      <c r="C2069" s="15" t="s">
        <v>2490</v>
      </c>
      <c r="D2069" s="29" t="s">
        <v>1948</v>
      </c>
      <c r="E2069" s="29" t="s">
        <v>1916</v>
      </c>
      <c r="F2069" s="29" t="s">
        <v>159</v>
      </c>
      <c r="G2069" s="36">
        <v>4</v>
      </c>
      <c r="H2069" s="36">
        <v>0</v>
      </c>
      <c r="I2069" s="36">
        <v>0</v>
      </c>
    </row>
    <row r="2070" spans="1:9">
      <c r="A2070" s="32">
        <v>2017</v>
      </c>
      <c r="B2070" s="38" t="s">
        <v>3386</v>
      </c>
      <c r="C2070" s="15" t="s">
        <v>2490</v>
      </c>
      <c r="D2070" s="29" t="s">
        <v>1948</v>
      </c>
      <c r="E2070" s="29" t="s">
        <v>1916</v>
      </c>
      <c r="F2070" s="29" t="s">
        <v>160</v>
      </c>
      <c r="G2070" s="36">
        <v>1</v>
      </c>
      <c r="H2070" s="36">
        <v>0</v>
      </c>
      <c r="I2070" s="36">
        <v>0</v>
      </c>
    </row>
    <row r="2071" spans="1:9">
      <c r="A2071" s="32">
        <v>2017</v>
      </c>
      <c r="B2071" s="38" t="s">
        <v>3386</v>
      </c>
      <c r="C2071" s="15" t="s">
        <v>2490</v>
      </c>
      <c r="D2071" s="29" t="s">
        <v>1948</v>
      </c>
      <c r="E2071" s="29" t="s">
        <v>1916</v>
      </c>
      <c r="F2071" s="29" t="s">
        <v>161</v>
      </c>
      <c r="G2071" s="36">
        <v>24</v>
      </c>
      <c r="H2071" s="36">
        <v>5</v>
      </c>
      <c r="I2071" s="36">
        <v>4</v>
      </c>
    </row>
    <row r="2072" spans="1:9">
      <c r="A2072" s="32">
        <v>2017</v>
      </c>
      <c r="B2072" s="38" t="s">
        <v>3386</v>
      </c>
      <c r="C2072" s="15" t="s">
        <v>2490</v>
      </c>
      <c r="D2072" s="29" t="s">
        <v>1948</v>
      </c>
      <c r="E2072" s="29" t="s">
        <v>1916</v>
      </c>
      <c r="F2072" s="29" t="s">
        <v>162</v>
      </c>
      <c r="G2072" s="36">
        <v>14</v>
      </c>
      <c r="H2072" s="36">
        <v>4</v>
      </c>
      <c r="I2072" s="36">
        <v>4</v>
      </c>
    </row>
    <row r="2073" spans="1:9">
      <c r="A2073" s="32">
        <v>2017</v>
      </c>
      <c r="B2073" s="38" t="s">
        <v>3386</v>
      </c>
      <c r="C2073" s="15" t="s">
        <v>2490</v>
      </c>
      <c r="D2073" s="29" t="s">
        <v>1948</v>
      </c>
      <c r="E2073" s="29" t="s">
        <v>1916</v>
      </c>
      <c r="F2073" s="29" t="s">
        <v>163</v>
      </c>
      <c r="G2073" s="36">
        <v>191</v>
      </c>
      <c r="H2073" s="36">
        <v>8</v>
      </c>
      <c r="I2073" s="36">
        <v>7</v>
      </c>
    </row>
    <row r="2074" spans="1:9">
      <c r="A2074" s="32">
        <v>2017</v>
      </c>
      <c r="B2074" s="38" t="s">
        <v>3386</v>
      </c>
      <c r="C2074" s="15" t="s">
        <v>2490</v>
      </c>
      <c r="D2074" s="29" t="s">
        <v>1948</v>
      </c>
      <c r="E2074" s="29" t="s">
        <v>1916</v>
      </c>
      <c r="F2074" s="29" t="s">
        <v>164</v>
      </c>
      <c r="G2074" s="36">
        <v>4</v>
      </c>
      <c r="H2074" s="36">
        <v>2</v>
      </c>
      <c r="I2074" s="36">
        <v>2</v>
      </c>
    </row>
    <row r="2075" spans="1:9">
      <c r="A2075" s="32">
        <v>2017</v>
      </c>
      <c r="B2075" s="38" t="s">
        <v>3386</v>
      </c>
      <c r="C2075" s="15" t="s">
        <v>2490</v>
      </c>
      <c r="D2075" s="29" t="s">
        <v>1948</v>
      </c>
      <c r="E2075" s="29" t="s">
        <v>1916</v>
      </c>
      <c r="F2075" s="29" t="s">
        <v>165</v>
      </c>
      <c r="G2075" s="36">
        <v>4</v>
      </c>
      <c r="H2075" s="36">
        <v>1</v>
      </c>
      <c r="I2075" s="36">
        <v>1</v>
      </c>
    </row>
    <row r="2076" spans="1:9">
      <c r="A2076" s="32">
        <v>2017</v>
      </c>
      <c r="B2076" s="38" t="s">
        <v>3386</v>
      </c>
      <c r="C2076" s="15" t="s">
        <v>2490</v>
      </c>
      <c r="D2076" s="29" t="s">
        <v>1948</v>
      </c>
      <c r="E2076" s="29" t="s">
        <v>1916</v>
      </c>
      <c r="F2076" s="29" t="s">
        <v>167</v>
      </c>
      <c r="G2076" s="36">
        <v>60</v>
      </c>
      <c r="H2076" s="36">
        <v>2</v>
      </c>
      <c r="I2076" s="36">
        <v>2</v>
      </c>
    </row>
    <row r="2077" spans="1:9">
      <c r="A2077" s="32">
        <v>2017</v>
      </c>
      <c r="B2077" s="38" t="s">
        <v>3386</v>
      </c>
      <c r="C2077" s="15" t="s">
        <v>2490</v>
      </c>
      <c r="D2077" s="29" t="s">
        <v>1948</v>
      </c>
      <c r="E2077" s="29" t="s">
        <v>1916</v>
      </c>
      <c r="F2077" s="29" t="s">
        <v>168</v>
      </c>
      <c r="G2077" s="36">
        <v>39</v>
      </c>
      <c r="H2077" s="36">
        <v>2</v>
      </c>
      <c r="I2077" s="36">
        <v>2</v>
      </c>
    </row>
    <row r="2078" spans="1:9">
      <c r="A2078" s="32">
        <v>2017</v>
      </c>
      <c r="B2078" s="38" t="s">
        <v>3386</v>
      </c>
      <c r="C2078" s="15" t="s">
        <v>2490</v>
      </c>
      <c r="D2078" s="29" t="s">
        <v>1948</v>
      </c>
      <c r="E2078" s="29" t="s">
        <v>1916</v>
      </c>
      <c r="F2078" s="29" t="s">
        <v>169</v>
      </c>
      <c r="G2078" s="36">
        <v>6</v>
      </c>
      <c r="H2078" s="36">
        <v>2</v>
      </c>
      <c r="I2078" s="36">
        <v>2</v>
      </c>
    </row>
    <row r="2079" spans="1:9">
      <c r="A2079" s="32">
        <v>2017</v>
      </c>
      <c r="B2079" s="38" t="s">
        <v>3386</v>
      </c>
      <c r="C2079" s="15" t="s">
        <v>2490</v>
      </c>
      <c r="D2079" s="29" t="s">
        <v>1948</v>
      </c>
      <c r="E2079" s="29" t="s">
        <v>1916</v>
      </c>
      <c r="F2079" s="29" t="s">
        <v>170</v>
      </c>
      <c r="G2079" s="36">
        <v>107</v>
      </c>
      <c r="H2079" s="36">
        <v>6</v>
      </c>
      <c r="I2079" s="36">
        <v>6</v>
      </c>
    </row>
    <row r="2080" spans="1:9">
      <c r="A2080" s="32">
        <v>2017</v>
      </c>
      <c r="B2080" s="38" t="s">
        <v>3386</v>
      </c>
      <c r="C2080" s="15" t="s">
        <v>2490</v>
      </c>
      <c r="D2080" s="29" t="s">
        <v>1948</v>
      </c>
      <c r="E2080" s="29" t="s">
        <v>1916</v>
      </c>
      <c r="F2080" s="29" t="s">
        <v>171</v>
      </c>
      <c r="G2080" s="36">
        <v>60</v>
      </c>
      <c r="H2080" s="36">
        <v>2</v>
      </c>
      <c r="I2080" s="36">
        <v>2</v>
      </c>
    </row>
    <row r="2081" spans="1:9">
      <c r="A2081" s="32">
        <v>2017</v>
      </c>
      <c r="B2081" s="38" t="s">
        <v>3386</v>
      </c>
      <c r="C2081" s="15" t="s">
        <v>2490</v>
      </c>
      <c r="D2081" s="29" t="s">
        <v>1948</v>
      </c>
      <c r="E2081" s="29" t="s">
        <v>1916</v>
      </c>
      <c r="F2081" s="29" t="s">
        <v>172</v>
      </c>
      <c r="G2081" s="36">
        <v>10</v>
      </c>
      <c r="H2081" s="36">
        <v>0</v>
      </c>
      <c r="I2081" s="36">
        <v>0</v>
      </c>
    </row>
    <row r="2082" spans="1:9">
      <c r="A2082" s="32">
        <v>2017</v>
      </c>
      <c r="B2082" s="38" t="s">
        <v>3386</v>
      </c>
      <c r="C2082" s="15" t="s">
        <v>2490</v>
      </c>
      <c r="D2082" s="29" t="s">
        <v>1948</v>
      </c>
      <c r="E2082" s="29" t="s">
        <v>1916</v>
      </c>
      <c r="F2082" s="29" t="s">
        <v>174</v>
      </c>
      <c r="G2082" s="36">
        <v>2</v>
      </c>
      <c r="H2082" s="36">
        <v>2</v>
      </c>
      <c r="I2082" s="36">
        <v>2</v>
      </c>
    </row>
    <row r="2083" spans="1:9">
      <c r="A2083" s="32">
        <v>2017</v>
      </c>
      <c r="B2083" s="38" t="s">
        <v>3386</v>
      </c>
      <c r="C2083" s="15" t="s">
        <v>2490</v>
      </c>
      <c r="D2083" s="29" t="s">
        <v>1948</v>
      </c>
      <c r="E2083" s="29" t="s">
        <v>1916</v>
      </c>
      <c r="F2083" s="29" t="s">
        <v>175</v>
      </c>
      <c r="G2083" s="36">
        <v>3</v>
      </c>
      <c r="H2083" s="36">
        <v>2</v>
      </c>
      <c r="I2083" s="36">
        <v>2</v>
      </c>
    </row>
    <row r="2084" spans="1:9">
      <c r="A2084" s="32">
        <v>2017</v>
      </c>
      <c r="B2084" s="38" t="s">
        <v>3386</v>
      </c>
      <c r="C2084" s="15" t="s">
        <v>2490</v>
      </c>
      <c r="D2084" s="29" t="s">
        <v>1948</v>
      </c>
      <c r="E2084" s="29" t="s">
        <v>1916</v>
      </c>
      <c r="F2084" s="29" t="s">
        <v>176</v>
      </c>
      <c r="G2084" s="36">
        <v>82</v>
      </c>
      <c r="H2084" s="36">
        <v>12</v>
      </c>
      <c r="I2084" s="36">
        <v>10</v>
      </c>
    </row>
    <row r="2085" spans="1:9">
      <c r="A2085" s="32">
        <v>2017</v>
      </c>
      <c r="B2085" s="38" t="s">
        <v>3386</v>
      </c>
      <c r="C2085" s="15" t="s">
        <v>2490</v>
      </c>
      <c r="D2085" s="29" t="s">
        <v>1948</v>
      </c>
      <c r="E2085" s="29" t="s">
        <v>1916</v>
      </c>
      <c r="F2085" s="29" t="s">
        <v>177</v>
      </c>
      <c r="G2085" s="36">
        <v>108</v>
      </c>
      <c r="H2085" s="36">
        <v>3</v>
      </c>
      <c r="I2085" s="36">
        <v>3</v>
      </c>
    </row>
    <row r="2086" spans="1:9">
      <c r="A2086" s="32">
        <v>2017</v>
      </c>
      <c r="B2086" s="38" t="s">
        <v>3386</v>
      </c>
      <c r="C2086" s="15" t="s">
        <v>2490</v>
      </c>
      <c r="D2086" s="29" t="s">
        <v>1948</v>
      </c>
      <c r="E2086" s="29" t="s">
        <v>1916</v>
      </c>
      <c r="F2086" s="29" t="s">
        <v>178</v>
      </c>
      <c r="G2086" s="36">
        <v>69</v>
      </c>
      <c r="H2086" s="36">
        <v>2</v>
      </c>
      <c r="I2086" s="36">
        <v>2</v>
      </c>
    </row>
    <row r="2087" spans="1:9">
      <c r="A2087" s="32">
        <v>2017</v>
      </c>
      <c r="B2087" s="38" t="s">
        <v>3386</v>
      </c>
      <c r="C2087" s="15" t="s">
        <v>2490</v>
      </c>
      <c r="D2087" s="29" t="s">
        <v>1948</v>
      </c>
      <c r="E2087" s="29" t="s">
        <v>1916</v>
      </c>
      <c r="F2087" s="29" t="s">
        <v>180</v>
      </c>
      <c r="G2087" s="36">
        <v>9</v>
      </c>
      <c r="H2087" s="36">
        <v>9</v>
      </c>
      <c r="I2087" s="36">
        <v>7</v>
      </c>
    </row>
    <row r="2088" spans="1:9">
      <c r="A2088" s="32">
        <v>2017</v>
      </c>
      <c r="B2088" s="38" t="s">
        <v>3386</v>
      </c>
      <c r="C2088" s="15" t="s">
        <v>2490</v>
      </c>
      <c r="D2088" s="29" t="s">
        <v>1949</v>
      </c>
      <c r="E2088" s="29" t="s">
        <v>234</v>
      </c>
      <c r="F2088" s="29" t="s">
        <v>1949</v>
      </c>
      <c r="G2088" s="36">
        <v>172</v>
      </c>
      <c r="H2088" s="36">
        <v>64</v>
      </c>
      <c r="I2088" s="36">
        <v>42</v>
      </c>
    </row>
    <row r="2089" spans="1:9">
      <c r="A2089" s="32">
        <v>2017</v>
      </c>
      <c r="B2089" s="38" t="s">
        <v>3386</v>
      </c>
      <c r="C2089" s="15" t="s">
        <v>2490</v>
      </c>
      <c r="D2089" s="29" t="s">
        <v>1949</v>
      </c>
      <c r="E2089" s="29" t="s">
        <v>1916</v>
      </c>
      <c r="F2089" s="29" t="s">
        <v>184</v>
      </c>
      <c r="G2089" s="36">
        <v>62</v>
      </c>
      <c r="H2089" s="36">
        <v>8</v>
      </c>
      <c r="I2089" s="36">
        <v>7</v>
      </c>
    </row>
    <row r="2090" spans="1:9">
      <c r="A2090" s="32">
        <v>2017</v>
      </c>
      <c r="B2090" s="38" t="s">
        <v>3386</v>
      </c>
      <c r="C2090" s="15" t="s">
        <v>2490</v>
      </c>
      <c r="D2090" s="29" t="s">
        <v>1949</v>
      </c>
      <c r="E2090" s="29" t="s">
        <v>1916</v>
      </c>
      <c r="F2090" s="29" t="s">
        <v>185</v>
      </c>
      <c r="G2090" s="36">
        <v>11</v>
      </c>
      <c r="H2090" s="36">
        <v>7</v>
      </c>
      <c r="I2090" s="36">
        <v>5</v>
      </c>
    </row>
    <row r="2091" spans="1:9">
      <c r="A2091" s="32">
        <v>2017</v>
      </c>
      <c r="B2091" s="38" t="s">
        <v>3386</v>
      </c>
      <c r="C2091" s="15" t="s">
        <v>2490</v>
      </c>
      <c r="D2091" s="29" t="s">
        <v>1949</v>
      </c>
      <c r="E2091" s="29" t="s">
        <v>1916</v>
      </c>
      <c r="F2091" s="29" t="s">
        <v>186</v>
      </c>
      <c r="G2091" s="36">
        <v>11</v>
      </c>
      <c r="H2091" s="36">
        <v>9</v>
      </c>
      <c r="I2091" s="36">
        <v>9</v>
      </c>
    </row>
    <row r="2092" spans="1:9">
      <c r="A2092" s="32">
        <v>2017</v>
      </c>
      <c r="B2092" s="38" t="s">
        <v>3386</v>
      </c>
      <c r="C2092" s="15" t="s">
        <v>2490</v>
      </c>
      <c r="D2092" s="29" t="s">
        <v>1949</v>
      </c>
      <c r="E2092" s="29" t="s">
        <v>1916</v>
      </c>
      <c r="F2092" s="29" t="s">
        <v>187</v>
      </c>
      <c r="G2092" s="36">
        <v>65</v>
      </c>
      <c r="H2092" s="36">
        <v>9</v>
      </c>
      <c r="I2092" s="36">
        <v>8</v>
      </c>
    </row>
    <row r="2093" spans="1:9">
      <c r="A2093" s="32">
        <v>2017</v>
      </c>
      <c r="B2093" s="38" t="s">
        <v>3386</v>
      </c>
      <c r="C2093" s="15" t="s">
        <v>2490</v>
      </c>
      <c r="D2093" s="29" t="s">
        <v>1949</v>
      </c>
      <c r="E2093" s="29" t="s">
        <v>1916</v>
      </c>
      <c r="F2093" s="29" t="s">
        <v>188</v>
      </c>
      <c r="G2093" s="36">
        <v>36</v>
      </c>
      <c r="H2093" s="36">
        <v>13</v>
      </c>
      <c r="I2093" s="36">
        <v>10</v>
      </c>
    </row>
    <row r="2094" spans="1:9">
      <c r="A2094" s="32">
        <v>2017</v>
      </c>
      <c r="B2094" s="38" t="s">
        <v>3386</v>
      </c>
      <c r="C2094" s="15" t="s">
        <v>2490</v>
      </c>
      <c r="D2094" s="29" t="s">
        <v>1949</v>
      </c>
      <c r="E2094" s="29" t="s">
        <v>1916</v>
      </c>
      <c r="F2094" s="29" t="s">
        <v>189</v>
      </c>
      <c r="G2094" s="36">
        <v>31</v>
      </c>
      <c r="H2094" s="36">
        <v>12</v>
      </c>
      <c r="I2094" s="36">
        <v>12</v>
      </c>
    </row>
    <row r="2095" spans="1:9">
      <c r="A2095" s="32">
        <v>2017</v>
      </c>
      <c r="B2095" s="38" t="s">
        <v>3386</v>
      </c>
      <c r="C2095" s="15" t="s">
        <v>2490</v>
      </c>
      <c r="D2095" s="29" t="s">
        <v>1949</v>
      </c>
      <c r="E2095" s="29" t="s">
        <v>1916</v>
      </c>
      <c r="F2095" s="29" t="s">
        <v>190</v>
      </c>
      <c r="G2095" s="36">
        <v>45</v>
      </c>
      <c r="H2095" s="36">
        <v>12</v>
      </c>
      <c r="I2095" s="36">
        <v>12</v>
      </c>
    </row>
    <row r="2096" spans="1:9">
      <c r="A2096" s="32">
        <v>2017</v>
      </c>
      <c r="B2096" s="38" t="s">
        <v>3386</v>
      </c>
      <c r="C2096" s="15" t="s">
        <v>2490</v>
      </c>
      <c r="D2096" s="29" t="s">
        <v>730</v>
      </c>
      <c r="E2096" s="29" t="s">
        <v>234</v>
      </c>
      <c r="F2096" s="29" t="s">
        <v>730</v>
      </c>
      <c r="G2096" s="36">
        <v>418</v>
      </c>
      <c r="H2096" s="36">
        <v>190</v>
      </c>
      <c r="I2096" s="36">
        <v>124</v>
      </c>
    </row>
    <row r="2097" spans="1:9">
      <c r="A2097" s="32">
        <v>2017</v>
      </c>
      <c r="B2097" s="38" t="s">
        <v>3386</v>
      </c>
      <c r="C2097" s="15" t="s">
        <v>2490</v>
      </c>
      <c r="D2097" s="29" t="s">
        <v>1945</v>
      </c>
      <c r="E2097" s="29" t="s">
        <v>234</v>
      </c>
      <c r="F2097" s="29" t="s">
        <v>1945</v>
      </c>
      <c r="G2097" s="36">
        <v>29</v>
      </c>
      <c r="H2097" s="36">
        <v>26</v>
      </c>
      <c r="I2097" s="36">
        <v>25</v>
      </c>
    </row>
    <row r="2098" spans="1:9">
      <c r="A2098" s="32">
        <v>2017</v>
      </c>
      <c r="B2098" s="38" t="s">
        <v>3386</v>
      </c>
      <c r="C2098" s="15" t="s">
        <v>2490</v>
      </c>
      <c r="D2098" s="29" t="s">
        <v>1945</v>
      </c>
      <c r="E2098" s="29" t="s">
        <v>1916</v>
      </c>
      <c r="F2098" s="29" t="s">
        <v>199</v>
      </c>
      <c r="G2098" s="36">
        <v>4</v>
      </c>
      <c r="H2098" s="36">
        <v>4</v>
      </c>
      <c r="I2098" s="36">
        <v>3</v>
      </c>
    </row>
    <row r="2099" spans="1:9">
      <c r="A2099" s="32">
        <v>2017</v>
      </c>
      <c r="B2099" s="38" t="s">
        <v>3386</v>
      </c>
      <c r="C2099" s="15" t="s">
        <v>2490</v>
      </c>
      <c r="D2099" s="29" t="s">
        <v>1945</v>
      </c>
      <c r="E2099" s="29" t="s">
        <v>234</v>
      </c>
      <c r="F2099" s="29" t="s">
        <v>1184</v>
      </c>
      <c r="G2099" s="36">
        <v>28</v>
      </c>
      <c r="H2099" s="36">
        <v>28</v>
      </c>
      <c r="I2099" s="36">
        <v>24</v>
      </c>
    </row>
    <row r="2100" spans="1:9">
      <c r="A2100" s="32">
        <v>2017</v>
      </c>
      <c r="B2100" s="38" t="s">
        <v>3386</v>
      </c>
      <c r="C2100" s="15" t="s">
        <v>2490</v>
      </c>
      <c r="D2100" s="29" t="s">
        <v>1945</v>
      </c>
      <c r="E2100" s="29" t="s">
        <v>234</v>
      </c>
      <c r="F2100" s="29" t="s">
        <v>196</v>
      </c>
      <c r="G2100" s="36">
        <v>13</v>
      </c>
      <c r="H2100" s="36">
        <v>10</v>
      </c>
      <c r="I2100" s="36">
        <v>10</v>
      </c>
    </row>
    <row r="2101" spans="1:9">
      <c r="A2101" s="32">
        <v>2017</v>
      </c>
      <c r="B2101" s="38" t="s">
        <v>3386</v>
      </c>
      <c r="C2101" s="15" t="s">
        <v>2490</v>
      </c>
      <c r="D2101" s="29" t="s">
        <v>1945</v>
      </c>
      <c r="E2101" s="29" t="s">
        <v>1916</v>
      </c>
      <c r="F2101" s="29" t="s">
        <v>198</v>
      </c>
      <c r="G2101" s="36">
        <v>11</v>
      </c>
      <c r="H2101" s="36">
        <v>10</v>
      </c>
      <c r="I2101" s="36">
        <v>10</v>
      </c>
    </row>
    <row r="2102" spans="1:9">
      <c r="A2102" s="32">
        <v>2017</v>
      </c>
      <c r="B2102" s="38" t="s">
        <v>3386</v>
      </c>
      <c r="C2102" s="15" t="s">
        <v>2490</v>
      </c>
      <c r="D2102" s="29" t="s">
        <v>200</v>
      </c>
      <c r="E2102" s="29" t="s">
        <v>1916</v>
      </c>
      <c r="F2102" s="29" t="s">
        <v>202</v>
      </c>
      <c r="G2102" s="36">
        <v>11</v>
      </c>
      <c r="H2102" s="36">
        <v>11</v>
      </c>
      <c r="I2102" s="36">
        <v>9</v>
      </c>
    </row>
    <row r="2103" spans="1:9">
      <c r="A2103" s="32">
        <v>2017</v>
      </c>
      <c r="B2103" s="38" t="s">
        <v>3386</v>
      </c>
      <c r="C2103" s="15" t="s">
        <v>2490</v>
      </c>
      <c r="D2103" s="29" t="s">
        <v>200</v>
      </c>
      <c r="E2103" s="29" t="s">
        <v>1916</v>
      </c>
      <c r="F2103" s="29" t="s">
        <v>202</v>
      </c>
      <c r="G2103" s="36">
        <v>11</v>
      </c>
      <c r="H2103" s="36">
        <v>11</v>
      </c>
      <c r="I2103" s="36">
        <v>9</v>
      </c>
    </row>
    <row r="2104" spans="1:9">
      <c r="A2104" s="32">
        <v>2017</v>
      </c>
      <c r="B2104" s="29" t="s">
        <v>3387</v>
      </c>
      <c r="C2104" s="15" t="s">
        <v>2490</v>
      </c>
      <c r="D2104" s="29" t="s">
        <v>1988</v>
      </c>
      <c r="E2104" s="29" t="s">
        <v>234</v>
      </c>
      <c r="F2104" s="29" t="s">
        <v>700</v>
      </c>
      <c r="G2104" s="36">
        <v>342</v>
      </c>
      <c r="H2104" s="36">
        <v>167</v>
      </c>
      <c r="I2104" s="36">
        <v>108</v>
      </c>
    </row>
    <row r="2105" spans="1:9">
      <c r="A2105" s="32">
        <v>2017</v>
      </c>
      <c r="B2105" s="29" t="s">
        <v>3387</v>
      </c>
      <c r="C2105" s="15" t="s">
        <v>2490</v>
      </c>
      <c r="D2105" s="29" t="s">
        <v>1988</v>
      </c>
      <c r="E2105" s="29" t="s">
        <v>234</v>
      </c>
      <c r="F2105" s="29" t="s">
        <v>1928</v>
      </c>
      <c r="G2105" s="36">
        <v>171</v>
      </c>
      <c r="H2105" s="36">
        <v>140</v>
      </c>
      <c r="I2105" s="36">
        <v>90</v>
      </c>
    </row>
    <row r="2106" spans="1:9">
      <c r="A2106" s="32">
        <v>2017</v>
      </c>
      <c r="B2106" s="29" t="s">
        <v>3387</v>
      </c>
      <c r="C2106" s="15" t="s">
        <v>2490</v>
      </c>
      <c r="D2106" s="29" t="s">
        <v>1988</v>
      </c>
      <c r="E2106" s="29" t="s">
        <v>1916</v>
      </c>
      <c r="F2106" s="29" t="s">
        <v>9</v>
      </c>
      <c r="G2106" s="36">
        <v>11</v>
      </c>
      <c r="H2106" s="36">
        <v>11</v>
      </c>
      <c r="I2106" s="36">
        <v>10</v>
      </c>
    </row>
    <row r="2107" spans="1:9">
      <c r="A2107" s="32">
        <v>2017</v>
      </c>
      <c r="B2107" s="29" t="s">
        <v>3387</v>
      </c>
      <c r="C2107" s="15" t="s">
        <v>2490</v>
      </c>
      <c r="D2107" s="29" t="s">
        <v>1988</v>
      </c>
      <c r="E2107" s="29" t="s">
        <v>1916</v>
      </c>
      <c r="F2107" s="29" t="s">
        <v>10</v>
      </c>
      <c r="G2107" s="36">
        <v>14</v>
      </c>
      <c r="H2107" s="36">
        <v>13</v>
      </c>
      <c r="I2107" s="36">
        <v>8</v>
      </c>
    </row>
    <row r="2108" spans="1:9">
      <c r="A2108" s="32">
        <v>2017</v>
      </c>
      <c r="B2108" s="29" t="s">
        <v>3387</v>
      </c>
      <c r="C2108" s="15" t="s">
        <v>2490</v>
      </c>
      <c r="D2108" s="29" t="s">
        <v>698</v>
      </c>
      <c r="E2108" s="29" t="s">
        <v>234</v>
      </c>
      <c r="F2108" s="29" t="s">
        <v>1920</v>
      </c>
      <c r="G2108" s="36">
        <v>98</v>
      </c>
      <c r="H2108" s="36">
        <v>51</v>
      </c>
      <c r="I2108" s="36">
        <v>45</v>
      </c>
    </row>
    <row r="2109" spans="1:9">
      <c r="A2109" s="32">
        <v>2017</v>
      </c>
      <c r="B2109" s="29" t="s">
        <v>3387</v>
      </c>
      <c r="C2109" s="15" t="s">
        <v>2490</v>
      </c>
      <c r="D2109" s="29" t="s">
        <v>698</v>
      </c>
      <c r="E2109" s="29" t="s">
        <v>234</v>
      </c>
      <c r="F2109" s="29" t="s">
        <v>1921</v>
      </c>
      <c r="G2109" s="36">
        <v>151</v>
      </c>
      <c r="H2109" s="36">
        <v>101</v>
      </c>
      <c r="I2109" s="36">
        <v>76</v>
      </c>
    </row>
    <row r="2110" spans="1:9">
      <c r="A2110" s="32">
        <v>2017</v>
      </c>
      <c r="B2110" s="29" t="s">
        <v>3387</v>
      </c>
      <c r="C2110" s="15" t="s">
        <v>2490</v>
      </c>
      <c r="D2110" s="29" t="s">
        <v>698</v>
      </c>
      <c r="E2110" s="29" t="s">
        <v>234</v>
      </c>
      <c r="F2110" s="29" t="s">
        <v>1933</v>
      </c>
      <c r="G2110" s="36">
        <v>171</v>
      </c>
      <c r="H2110" s="36">
        <v>74</v>
      </c>
      <c r="I2110" s="36">
        <v>61</v>
      </c>
    </row>
    <row r="2111" spans="1:9">
      <c r="A2111" s="32">
        <v>2017</v>
      </c>
      <c r="B2111" s="29" t="s">
        <v>3387</v>
      </c>
      <c r="C2111" s="15" t="s">
        <v>2490</v>
      </c>
      <c r="D2111" s="29" t="s">
        <v>698</v>
      </c>
      <c r="E2111" s="29" t="s">
        <v>1916</v>
      </c>
      <c r="F2111" s="29" t="s">
        <v>17</v>
      </c>
      <c r="G2111" s="36">
        <v>12</v>
      </c>
      <c r="H2111" s="36">
        <v>11</v>
      </c>
      <c r="I2111" s="36">
        <v>8</v>
      </c>
    </row>
    <row r="2112" spans="1:9">
      <c r="A2112" s="32">
        <v>2017</v>
      </c>
      <c r="B2112" s="29" t="s">
        <v>3387</v>
      </c>
      <c r="C2112" s="15" t="s">
        <v>2490</v>
      </c>
      <c r="D2112" s="29" t="s">
        <v>698</v>
      </c>
      <c r="E2112" s="29" t="s">
        <v>1916</v>
      </c>
      <c r="F2112" s="29" t="s">
        <v>16</v>
      </c>
      <c r="G2112" s="36">
        <v>10</v>
      </c>
      <c r="H2112" s="36">
        <v>10</v>
      </c>
      <c r="I2112" s="36">
        <v>9</v>
      </c>
    </row>
    <row r="2113" spans="1:9">
      <c r="A2113" s="32">
        <v>2017</v>
      </c>
      <c r="B2113" s="29" t="s">
        <v>3387</v>
      </c>
      <c r="C2113" s="15" t="s">
        <v>2490</v>
      </c>
      <c r="D2113" s="29" t="s">
        <v>1987</v>
      </c>
      <c r="E2113" s="29" t="s">
        <v>234</v>
      </c>
      <c r="F2113" s="29" t="s">
        <v>1922</v>
      </c>
      <c r="G2113" s="36">
        <v>25</v>
      </c>
      <c r="H2113" s="36">
        <v>15</v>
      </c>
      <c r="I2113" s="36">
        <v>11</v>
      </c>
    </row>
    <row r="2114" spans="1:9">
      <c r="A2114" s="32">
        <v>2017</v>
      </c>
      <c r="B2114" s="29" t="s">
        <v>3387</v>
      </c>
      <c r="C2114" s="15" t="s">
        <v>2490</v>
      </c>
      <c r="D2114" s="29" t="s">
        <v>1987</v>
      </c>
      <c r="E2114" s="29" t="s">
        <v>234</v>
      </c>
      <c r="F2114" s="29" t="s">
        <v>1923</v>
      </c>
      <c r="G2114" s="36">
        <v>66</v>
      </c>
      <c r="H2114" s="36">
        <v>49</v>
      </c>
      <c r="I2114" s="36">
        <v>21</v>
      </c>
    </row>
    <row r="2115" spans="1:9">
      <c r="A2115" s="32">
        <v>2017</v>
      </c>
      <c r="B2115" s="29" t="s">
        <v>3387</v>
      </c>
      <c r="C2115" s="15" t="s">
        <v>2490</v>
      </c>
      <c r="D2115" s="29" t="s">
        <v>1987</v>
      </c>
      <c r="E2115" s="29" t="s">
        <v>234</v>
      </c>
      <c r="F2115" s="29" t="s">
        <v>1940</v>
      </c>
      <c r="G2115" s="36">
        <v>25</v>
      </c>
      <c r="H2115" s="36">
        <v>16</v>
      </c>
      <c r="I2115" s="36">
        <v>10</v>
      </c>
    </row>
    <row r="2116" spans="1:9">
      <c r="A2116" s="32">
        <v>2017</v>
      </c>
      <c r="B2116" s="29" t="s">
        <v>3387</v>
      </c>
      <c r="C2116" s="15" t="s">
        <v>2490</v>
      </c>
      <c r="D2116" s="29" t="s">
        <v>1987</v>
      </c>
      <c r="E2116" s="29" t="s">
        <v>234</v>
      </c>
      <c r="F2116" s="29" t="s">
        <v>1941</v>
      </c>
      <c r="G2116" s="36">
        <v>67</v>
      </c>
      <c r="H2116" s="36">
        <v>48</v>
      </c>
      <c r="I2116" s="36">
        <v>32</v>
      </c>
    </row>
    <row r="2117" spans="1:9">
      <c r="A2117" s="32">
        <v>2017</v>
      </c>
      <c r="B2117" s="29" t="s">
        <v>3387</v>
      </c>
      <c r="C2117" s="15" t="s">
        <v>2490</v>
      </c>
      <c r="D2117" s="29" t="s">
        <v>1987</v>
      </c>
      <c r="E2117" s="29" t="s">
        <v>234</v>
      </c>
      <c r="F2117" s="29" t="s">
        <v>1942</v>
      </c>
      <c r="G2117" s="36">
        <v>138</v>
      </c>
      <c r="H2117" s="36">
        <v>47</v>
      </c>
      <c r="I2117" s="36">
        <v>40</v>
      </c>
    </row>
    <row r="2118" spans="1:9">
      <c r="A2118" s="32">
        <v>2017</v>
      </c>
      <c r="B2118" s="29" t="s">
        <v>3387</v>
      </c>
      <c r="C2118" s="15" t="s">
        <v>2490</v>
      </c>
      <c r="D2118" s="29" t="s">
        <v>1987</v>
      </c>
      <c r="E2118" s="29" t="s">
        <v>1916</v>
      </c>
      <c r="F2118" s="29" t="s">
        <v>30</v>
      </c>
      <c r="G2118" s="36">
        <v>12</v>
      </c>
      <c r="H2118" s="36">
        <v>7</v>
      </c>
      <c r="I2118" s="36">
        <v>5</v>
      </c>
    </row>
    <row r="2119" spans="1:9">
      <c r="A2119" s="32">
        <v>2017</v>
      </c>
      <c r="B2119" s="29" t="s">
        <v>3387</v>
      </c>
      <c r="C2119" s="15" t="s">
        <v>2490</v>
      </c>
      <c r="D2119" s="29" t="s">
        <v>1987</v>
      </c>
      <c r="E2119" s="29" t="s">
        <v>1916</v>
      </c>
      <c r="F2119" s="29" t="s">
        <v>27</v>
      </c>
      <c r="G2119" s="36">
        <v>13</v>
      </c>
      <c r="H2119" s="36">
        <v>12</v>
      </c>
      <c r="I2119" s="36">
        <v>11</v>
      </c>
    </row>
    <row r="2120" spans="1:9">
      <c r="A2120" s="32">
        <v>2017</v>
      </c>
      <c r="B2120" s="29" t="s">
        <v>3387</v>
      </c>
      <c r="C2120" s="15" t="s">
        <v>2490</v>
      </c>
      <c r="D2120" s="29" t="s">
        <v>1987</v>
      </c>
      <c r="E2120" s="29" t="s">
        <v>1916</v>
      </c>
      <c r="F2120" s="29" t="s">
        <v>28</v>
      </c>
      <c r="G2120" s="36">
        <v>18</v>
      </c>
      <c r="H2120" s="36">
        <v>16</v>
      </c>
      <c r="I2120" s="36">
        <v>10</v>
      </c>
    </row>
    <row r="2121" spans="1:9">
      <c r="A2121" s="32">
        <v>2017</v>
      </c>
      <c r="B2121" s="29" t="s">
        <v>3387</v>
      </c>
      <c r="C2121" s="15" t="s">
        <v>2490</v>
      </c>
      <c r="D2121" s="29" t="s">
        <v>1987</v>
      </c>
      <c r="E2121" s="29" t="s">
        <v>1916</v>
      </c>
      <c r="F2121" s="29" t="s">
        <v>29</v>
      </c>
      <c r="G2121" s="36">
        <v>11</v>
      </c>
      <c r="H2121" s="36">
        <v>8</v>
      </c>
      <c r="I2121" s="36">
        <v>8</v>
      </c>
    </row>
    <row r="2122" spans="1:9">
      <c r="A2122" s="32">
        <v>2017</v>
      </c>
      <c r="B2122" s="29" t="s">
        <v>3387</v>
      </c>
      <c r="C2122" s="15" t="s">
        <v>2490</v>
      </c>
      <c r="D2122" s="29" t="s">
        <v>1987</v>
      </c>
      <c r="E2122" s="29" t="s">
        <v>1916</v>
      </c>
      <c r="F2122" s="29" t="s">
        <v>2533</v>
      </c>
      <c r="G2122" s="36">
        <v>2</v>
      </c>
      <c r="H2122" s="36">
        <v>0</v>
      </c>
      <c r="I2122" s="36">
        <v>0</v>
      </c>
    </row>
    <row r="2123" spans="1:9">
      <c r="A2123" s="32">
        <v>2017</v>
      </c>
      <c r="B2123" s="29" t="s">
        <v>3387</v>
      </c>
      <c r="C2123" s="15" t="s">
        <v>2490</v>
      </c>
      <c r="D2123" s="29" t="s">
        <v>2496</v>
      </c>
      <c r="E2123" s="29" t="s">
        <v>234</v>
      </c>
      <c r="F2123" s="29" t="s">
        <v>1919</v>
      </c>
      <c r="G2123" s="36">
        <v>612</v>
      </c>
      <c r="H2123" s="36">
        <v>456</v>
      </c>
      <c r="I2123" s="36">
        <v>236</v>
      </c>
    </row>
    <row r="2124" spans="1:9">
      <c r="A2124" s="32">
        <v>2017</v>
      </c>
      <c r="B2124" s="29" t="s">
        <v>3387</v>
      </c>
      <c r="C2124" s="15" t="s">
        <v>2490</v>
      </c>
      <c r="D2124" s="29" t="s">
        <v>2496</v>
      </c>
      <c r="E2124" s="29" t="s">
        <v>234</v>
      </c>
      <c r="F2124" s="29" t="s">
        <v>1926</v>
      </c>
      <c r="G2124" s="36">
        <v>66</v>
      </c>
      <c r="H2124" s="36">
        <v>60</v>
      </c>
      <c r="I2124" s="36">
        <v>46</v>
      </c>
    </row>
    <row r="2125" spans="1:9">
      <c r="A2125" s="32">
        <v>2017</v>
      </c>
      <c r="B2125" s="29" t="s">
        <v>3387</v>
      </c>
      <c r="C2125" s="15" t="s">
        <v>2490</v>
      </c>
      <c r="D2125" s="29" t="s">
        <v>2496</v>
      </c>
      <c r="E2125" s="29" t="s">
        <v>234</v>
      </c>
      <c r="F2125" s="29" t="s">
        <v>1930</v>
      </c>
      <c r="G2125" s="36">
        <v>206</v>
      </c>
      <c r="H2125" s="36">
        <v>182</v>
      </c>
      <c r="I2125" s="36">
        <v>71</v>
      </c>
    </row>
    <row r="2126" spans="1:9">
      <c r="A2126" s="32">
        <v>2017</v>
      </c>
      <c r="B2126" s="29" t="s">
        <v>3387</v>
      </c>
      <c r="C2126" s="15" t="s">
        <v>2490</v>
      </c>
      <c r="D2126" s="29" t="s">
        <v>2496</v>
      </c>
      <c r="E2126" s="29" t="s">
        <v>1916</v>
      </c>
      <c r="F2126" s="29" t="s">
        <v>1185</v>
      </c>
      <c r="G2126" s="36">
        <v>11</v>
      </c>
      <c r="H2126" s="36">
        <v>10</v>
      </c>
      <c r="I2126" s="36">
        <v>10</v>
      </c>
    </row>
    <row r="2127" spans="1:9">
      <c r="A2127" s="32">
        <v>2017</v>
      </c>
      <c r="B2127" s="29" t="s">
        <v>3387</v>
      </c>
      <c r="C2127" s="15" t="s">
        <v>2490</v>
      </c>
      <c r="D2127" s="29" t="s">
        <v>2496</v>
      </c>
      <c r="E2127" s="29" t="s">
        <v>1916</v>
      </c>
      <c r="F2127" s="29" t="s">
        <v>35</v>
      </c>
      <c r="G2127" s="36">
        <v>54</v>
      </c>
      <c r="H2127" s="36">
        <v>52</v>
      </c>
      <c r="I2127" s="36">
        <v>46</v>
      </c>
    </row>
    <row r="2128" spans="1:9">
      <c r="A2128" s="32">
        <v>2017</v>
      </c>
      <c r="B2128" s="29" t="s">
        <v>3387</v>
      </c>
      <c r="C2128" s="15" t="s">
        <v>2490</v>
      </c>
      <c r="D2128" s="29" t="s">
        <v>2496</v>
      </c>
      <c r="E2128" s="29" t="s">
        <v>1916</v>
      </c>
      <c r="F2128" s="29" t="s">
        <v>36</v>
      </c>
      <c r="G2128" s="36">
        <v>117</v>
      </c>
      <c r="H2128" s="36">
        <v>110</v>
      </c>
      <c r="I2128" s="36">
        <v>84</v>
      </c>
    </row>
    <row r="2129" spans="1:9">
      <c r="A2129" s="32">
        <v>2017</v>
      </c>
      <c r="B2129" s="29" t="s">
        <v>3387</v>
      </c>
      <c r="C2129" s="15" t="s">
        <v>2490</v>
      </c>
      <c r="D2129" s="29" t="s">
        <v>2496</v>
      </c>
      <c r="E2129" s="29" t="s">
        <v>1916</v>
      </c>
      <c r="F2129" s="29" t="s">
        <v>37</v>
      </c>
      <c r="G2129" s="36">
        <v>15</v>
      </c>
      <c r="H2129" s="36">
        <v>13</v>
      </c>
      <c r="I2129" s="36">
        <v>11</v>
      </c>
    </row>
    <row r="2130" spans="1:9">
      <c r="A2130" s="32">
        <v>2017</v>
      </c>
      <c r="B2130" s="29" t="s">
        <v>3387</v>
      </c>
      <c r="C2130" s="15" t="s">
        <v>2490</v>
      </c>
      <c r="D2130" s="29" t="s">
        <v>2496</v>
      </c>
      <c r="E2130" s="29" t="s">
        <v>1916</v>
      </c>
      <c r="F2130" s="29" t="s">
        <v>38</v>
      </c>
      <c r="G2130" s="36">
        <v>4</v>
      </c>
      <c r="H2130" s="36">
        <v>0</v>
      </c>
      <c r="I2130" s="36">
        <v>0</v>
      </c>
    </row>
    <row r="2131" spans="1:9">
      <c r="A2131" s="32">
        <v>2017</v>
      </c>
      <c r="B2131" s="29" t="s">
        <v>3387</v>
      </c>
      <c r="C2131" s="15" t="s">
        <v>2490</v>
      </c>
      <c r="D2131" s="29" t="s">
        <v>2496</v>
      </c>
      <c r="E2131" s="29" t="s">
        <v>1916</v>
      </c>
      <c r="F2131" s="29" t="s">
        <v>39</v>
      </c>
      <c r="G2131" s="36">
        <v>22</v>
      </c>
      <c r="H2131" s="36">
        <v>20</v>
      </c>
      <c r="I2131" s="36">
        <v>14</v>
      </c>
    </row>
    <row r="2132" spans="1:9">
      <c r="A2132" s="32">
        <v>2017</v>
      </c>
      <c r="B2132" s="29" t="s">
        <v>3387</v>
      </c>
      <c r="C2132" s="15" t="s">
        <v>2490</v>
      </c>
      <c r="D2132" s="29" t="s">
        <v>2496</v>
      </c>
      <c r="E2132" s="29" t="s">
        <v>1916</v>
      </c>
      <c r="F2132" s="29" t="s">
        <v>40</v>
      </c>
      <c r="G2132" s="36">
        <v>24</v>
      </c>
      <c r="H2132" s="36">
        <v>20</v>
      </c>
      <c r="I2132" s="36">
        <v>0</v>
      </c>
    </row>
    <row r="2133" spans="1:9">
      <c r="A2133" s="32">
        <v>2017</v>
      </c>
      <c r="B2133" s="29" t="s">
        <v>3387</v>
      </c>
      <c r="C2133" s="15" t="s">
        <v>2490</v>
      </c>
      <c r="D2133" s="29" t="s">
        <v>2496</v>
      </c>
      <c r="E2133" s="29" t="s">
        <v>1916</v>
      </c>
      <c r="F2133" s="29" t="s">
        <v>41</v>
      </c>
      <c r="G2133" s="36">
        <v>11</v>
      </c>
      <c r="H2133" s="36">
        <v>4</v>
      </c>
      <c r="I2133" s="36">
        <v>1</v>
      </c>
    </row>
    <row r="2134" spans="1:9">
      <c r="A2134" s="32">
        <v>2017</v>
      </c>
      <c r="B2134" s="29" t="s">
        <v>3387</v>
      </c>
      <c r="C2134" s="15" t="s">
        <v>2490</v>
      </c>
      <c r="D2134" s="29" t="s">
        <v>2496</v>
      </c>
      <c r="E2134" s="29" t="s">
        <v>1916</v>
      </c>
      <c r="F2134" s="29" t="s">
        <v>42</v>
      </c>
      <c r="G2134" s="36">
        <v>21</v>
      </c>
      <c r="H2134" s="36">
        <v>15</v>
      </c>
      <c r="I2134" s="36">
        <v>0</v>
      </c>
    </row>
    <row r="2135" spans="1:9">
      <c r="A2135" s="32">
        <v>2017</v>
      </c>
      <c r="B2135" s="29" t="s">
        <v>3387</v>
      </c>
      <c r="C2135" s="15" t="s">
        <v>2490</v>
      </c>
      <c r="D2135" s="29" t="s">
        <v>2496</v>
      </c>
      <c r="E2135" s="29" t="s">
        <v>1916</v>
      </c>
      <c r="F2135" s="29" t="s">
        <v>43</v>
      </c>
      <c r="G2135" s="36">
        <v>5</v>
      </c>
      <c r="H2135" s="36">
        <v>5</v>
      </c>
      <c r="I2135" s="36">
        <v>4</v>
      </c>
    </row>
    <row r="2136" spans="1:9">
      <c r="A2136" s="32">
        <v>2017</v>
      </c>
      <c r="B2136" s="29" t="s">
        <v>3387</v>
      </c>
      <c r="C2136" s="15" t="s">
        <v>2490</v>
      </c>
      <c r="D2136" s="29" t="s">
        <v>2496</v>
      </c>
      <c r="E2136" s="29" t="s">
        <v>1916</v>
      </c>
      <c r="F2136" s="29" t="s">
        <v>44</v>
      </c>
      <c r="G2136" s="36">
        <v>6</v>
      </c>
      <c r="H2136" s="36">
        <v>6</v>
      </c>
      <c r="I2136" s="36">
        <v>0</v>
      </c>
    </row>
    <row r="2137" spans="1:9">
      <c r="A2137" s="32">
        <v>2017</v>
      </c>
      <c r="B2137" s="29" t="s">
        <v>3387</v>
      </c>
      <c r="C2137" s="15" t="s">
        <v>2490</v>
      </c>
      <c r="D2137" s="29" t="s">
        <v>2496</v>
      </c>
      <c r="E2137" s="29" t="s">
        <v>1916</v>
      </c>
      <c r="F2137" s="29" t="s">
        <v>45</v>
      </c>
      <c r="G2137" s="36">
        <v>2</v>
      </c>
      <c r="H2137" s="36">
        <v>0</v>
      </c>
      <c r="I2137" s="36">
        <v>0</v>
      </c>
    </row>
    <row r="2138" spans="1:9">
      <c r="A2138" s="32">
        <v>2017</v>
      </c>
      <c r="B2138" s="29" t="s">
        <v>3387</v>
      </c>
      <c r="C2138" s="15" t="s">
        <v>2490</v>
      </c>
      <c r="D2138" s="29" t="s">
        <v>2496</v>
      </c>
      <c r="E2138" s="29" t="s">
        <v>1916</v>
      </c>
      <c r="F2138" s="29" t="s">
        <v>46</v>
      </c>
      <c r="G2138" s="36">
        <v>14</v>
      </c>
      <c r="H2138" s="36">
        <v>13</v>
      </c>
      <c r="I2138" s="36">
        <v>12</v>
      </c>
    </row>
    <row r="2139" spans="1:9">
      <c r="A2139" s="32">
        <v>2017</v>
      </c>
      <c r="B2139" s="29" t="s">
        <v>3387</v>
      </c>
      <c r="C2139" s="15" t="s">
        <v>2490</v>
      </c>
      <c r="D2139" s="29" t="s">
        <v>2496</v>
      </c>
      <c r="E2139" s="29" t="s">
        <v>1916</v>
      </c>
      <c r="F2139" s="29" t="s">
        <v>47</v>
      </c>
      <c r="G2139" s="36">
        <v>28</v>
      </c>
      <c r="H2139" s="36">
        <v>26</v>
      </c>
      <c r="I2139" s="36">
        <v>26</v>
      </c>
    </row>
    <row r="2140" spans="1:9">
      <c r="A2140" s="32">
        <v>2017</v>
      </c>
      <c r="B2140" s="29" t="s">
        <v>3387</v>
      </c>
      <c r="C2140" s="15" t="s">
        <v>2490</v>
      </c>
      <c r="D2140" s="29" t="s">
        <v>2496</v>
      </c>
      <c r="E2140" s="29" t="s">
        <v>1916</v>
      </c>
      <c r="F2140" s="29" t="s">
        <v>49</v>
      </c>
      <c r="G2140" s="36">
        <v>34</v>
      </c>
      <c r="H2140" s="36">
        <v>22</v>
      </c>
      <c r="I2140" s="36">
        <v>21</v>
      </c>
    </row>
    <row r="2141" spans="1:9">
      <c r="A2141" s="32">
        <v>2017</v>
      </c>
      <c r="B2141" s="29" t="s">
        <v>3387</v>
      </c>
      <c r="C2141" s="15" t="s">
        <v>2490</v>
      </c>
      <c r="D2141" s="29" t="s">
        <v>2496</v>
      </c>
      <c r="E2141" s="29" t="s">
        <v>1916</v>
      </c>
      <c r="F2141" s="29" t="s">
        <v>50</v>
      </c>
      <c r="G2141" s="36">
        <v>1</v>
      </c>
      <c r="H2141" s="36">
        <v>1</v>
      </c>
      <c r="I2141" s="36">
        <v>1</v>
      </c>
    </row>
    <row r="2142" spans="1:9">
      <c r="A2142" s="32">
        <v>2017</v>
      </c>
      <c r="B2142" s="29" t="s">
        <v>3387</v>
      </c>
      <c r="C2142" s="15" t="s">
        <v>2490</v>
      </c>
      <c r="D2142" s="29" t="s">
        <v>2496</v>
      </c>
      <c r="E2142" s="29" t="s">
        <v>1916</v>
      </c>
      <c r="F2142" s="29" t="s">
        <v>2469</v>
      </c>
      <c r="G2142" s="36">
        <v>11</v>
      </c>
      <c r="H2142" s="36">
        <v>10</v>
      </c>
      <c r="I2142" s="36">
        <v>7</v>
      </c>
    </row>
    <row r="2143" spans="1:9">
      <c r="A2143" s="32">
        <v>2017</v>
      </c>
      <c r="B2143" s="29" t="s">
        <v>3387</v>
      </c>
      <c r="C2143" s="15" t="s">
        <v>2490</v>
      </c>
      <c r="D2143" s="29" t="s">
        <v>2497</v>
      </c>
      <c r="E2143" s="29" t="s">
        <v>234</v>
      </c>
      <c r="F2143" s="29" t="s">
        <v>1927</v>
      </c>
      <c r="G2143" s="36">
        <v>602</v>
      </c>
      <c r="H2143" s="36">
        <v>257</v>
      </c>
      <c r="I2143" s="36">
        <v>145</v>
      </c>
    </row>
    <row r="2144" spans="1:9">
      <c r="A2144" s="32">
        <v>2017</v>
      </c>
      <c r="B2144" s="29" t="s">
        <v>3387</v>
      </c>
      <c r="C2144" s="15" t="s">
        <v>2490</v>
      </c>
      <c r="D2144" s="29" t="s">
        <v>2497</v>
      </c>
      <c r="E2144" s="29" t="s">
        <v>1916</v>
      </c>
      <c r="F2144" s="29" t="s">
        <v>71</v>
      </c>
      <c r="G2144" s="36">
        <v>6</v>
      </c>
      <c r="H2144" s="36">
        <v>4</v>
      </c>
      <c r="I2144" s="36">
        <v>2</v>
      </c>
    </row>
    <row r="2145" spans="1:9">
      <c r="A2145" s="32">
        <v>2017</v>
      </c>
      <c r="B2145" s="29" t="s">
        <v>3387</v>
      </c>
      <c r="C2145" s="15" t="s">
        <v>2490</v>
      </c>
      <c r="D2145" s="29" t="s">
        <v>2497</v>
      </c>
      <c r="E2145" s="29" t="s">
        <v>1916</v>
      </c>
      <c r="F2145" s="29" t="s">
        <v>54</v>
      </c>
      <c r="G2145" s="36">
        <v>60</v>
      </c>
      <c r="H2145" s="36">
        <v>40</v>
      </c>
      <c r="I2145" s="36">
        <v>34</v>
      </c>
    </row>
    <row r="2146" spans="1:9">
      <c r="A2146" s="32">
        <v>2017</v>
      </c>
      <c r="B2146" s="29" t="s">
        <v>3387</v>
      </c>
      <c r="C2146" s="15" t="s">
        <v>2490</v>
      </c>
      <c r="D2146" s="29" t="s">
        <v>2497</v>
      </c>
      <c r="E2146" s="29" t="s">
        <v>1916</v>
      </c>
      <c r="F2146" s="29" t="s">
        <v>55</v>
      </c>
      <c r="G2146" s="36">
        <v>65</v>
      </c>
      <c r="H2146" s="36">
        <v>43</v>
      </c>
      <c r="I2146" s="36">
        <v>34</v>
      </c>
    </row>
    <row r="2147" spans="1:9">
      <c r="A2147" s="32">
        <v>2017</v>
      </c>
      <c r="B2147" s="29" t="s">
        <v>3387</v>
      </c>
      <c r="C2147" s="15" t="s">
        <v>2490</v>
      </c>
      <c r="D2147" s="29" t="s">
        <v>2497</v>
      </c>
      <c r="E2147" s="29" t="s">
        <v>1916</v>
      </c>
      <c r="F2147" s="29" t="s">
        <v>57</v>
      </c>
      <c r="G2147" s="36">
        <v>24</v>
      </c>
      <c r="H2147" s="36">
        <v>20</v>
      </c>
      <c r="I2147" s="36">
        <v>14</v>
      </c>
    </row>
    <row r="2148" spans="1:9">
      <c r="A2148" s="32">
        <v>2017</v>
      </c>
      <c r="B2148" s="29" t="s">
        <v>3387</v>
      </c>
      <c r="C2148" s="15" t="s">
        <v>2490</v>
      </c>
      <c r="D2148" s="29" t="s">
        <v>2497</v>
      </c>
      <c r="E2148" s="29" t="s">
        <v>1916</v>
      </c>
      <c r="F2148" s="29" t="s">
        <v>58</v>
      </c>
      <c r="G2148" s="36">
        <v>13</v>
      </c>
      <c r="H2148" s="36">
        <v>11</v>
      </c>
      <c r="I2148" s="36">
        <v>11</v>
      </c>
    </row>
    <row r="2149" spans="1:9">
      <c r="A2149" s="32">
        <v>2017</v>
      </c>
      <c r="B2149" s="29" t="s">
        <v>3387</v>
      </c>
      <c r="C2149" s="15" t="s">
        <v>2490</v>
      </c>
      <c r="D2149" s="29" t="s">
        <v>2497</v>
      </c>
      <c r="E2149" s="29" t="s">
        <v>1916</v>
      </c>
      <c r="F2149" s="29" t="s">
        <v>65</v>
      </c>
      <c r="G2149" s="36">
        <v>39</v>
      </c>
      <c r="H2149" s="36">
        <v>33</v>
      </c>
      <c r="I2149" s="36">
        <v>27</v>
      </c>
    </row>
    <row r="2150" spans="1:9">
      <c r="A2150" s="32">
        <v>2017</v>
      </c>
      <c r="B2150" s="29" t="s">
        <v>3387</v>
      </c>
      <c r="C2150" s="15" t="s">
        <v>2490</v>
      </c>
      <c r="D2150" s="29" t="s">
        <v>2497</v>
      </c>
      <c r="E2150" s="29" t="s">
        <v>1916</v>
      </c>
      <c r="F2150" s="29" t="s">
        <v>67</v>
      </c>
      <c r="G2150" s="36">
        <v>26</v>
      </c>
      <c r="H2150" s="36">
        <v>23</v>
      </c>
      <c r="I2150" s="36">
        <v>15</v>
      </c>
    </row>
    <row r="2151" spans="1:9">
      <c r="A2151" s="32">
        <v>2017</v>
      </c>
      <c r="B2151" s="29" t="s">
        <v>3387</v>
      </c>
      <c r="C2151" s="15" t="s">
        <v>2490</v>
      </c>
      <c r="D2151" s="29" t="s">
        <v>2497</v>
      </c>
      <c r="E2151" s="29" t="s">
        <v>1916</v>
      </c>
      <c r="F2151" s="29" t="s">
        <v>68</v>
      </c>
      <c r="G2151" s="36">
        <v>29</v>
      </c>
      <c r="H2151" s="36">
        <v>23</v>
      </c>
      <c r="I2151" s="36">
        <v>19</v>
      </c>
    </row>
    <row r="2152" spans="1:9">
      <c r="A2152" s="32">
        <v>2017</v>
      </c>
      <c r="B2152" s="29" t="s">
        <v>3387</v>
      </c>
      <c r="C2152" s="15" t="s">
        <v>2490</v>
      </c>
      <c r="D2152" s="29" t="s">
        <v>2499</v>
      </c>
      <c r="E2152" s="29" t="s">
        <v>234</v>
      </c>
      <c r="F2152" s="29" t="s">
        <v>1924</v>
      </c>
      <c r="G2152" s="36">
        <v>126</v>
      </c>
      <c r="H2152" s="36">
        <v>90</v>
      </c>
      <c r="I2152" s="36">
        <v>46</v>
      </c>
    </row>
    <row r="2153" spans="1:9">
      <c r="A2153" s="32">
        <v>2017</v>
      </c>
      <c r="B2153" s="29" t="s">
        <v>3387</v>
      </c>
      <c r="C2153" s="15" t="s">
        <v>2490</v>
      </c>
      <c r="D2153" s="29" t="s">
        <v>2499</v>
      </c>
      <c r="E2153" s="29" t="s">
        <v>234</v>
      </c>
      <c r="F2153" s="29" t="s">
        <v>1943</v>
      </c>
      <c r="G2153" s="36">
        <v>197</v>
      </c>
      <c r="H2153" s="36">
        <v>126</v>
      </c>
      <c r="I2153" s="36">
        <v>85</v>
      </c>
    </row>
    <row r="2154" spans="1:9">
      <c r="A2154" s="32">
        <v>2017</v>
      </c>
      <c r="B2154" s="29" t="s">
        <v>3387</v>
      </c>
      <c r="C2154" s="15" t="s">
        <v>2490</v>
      </c>
      <c r="D2154" s="29" t="s">
        <v>2499</v>
      </c>
      <c r="E2154" s="29" t="s">
        <v>1916</v>
      </c>
      <c r="F2154" s="29" t="s">
        <v>74</v>
      </c>
      <c r="G2154" s="36">
        <v>41</v>
      </c>
      <c r="H2154" s="36">
        <v>36</v>
      </c>
      <c r="I2154" s="36">
        <v>30</v>
      </c>
    </row>
    <row r="2155" spans="1:9">
      <c r="A2155" s="32">
        <v>2017</v>
      </c>
      <c r="B2155" s="29" t="s">
        <v>3387</v>
      </c>
      <c r="C2155" s="15" t="s">
        <v>2490</v>
      </c>
      <c r="D2155" s="29" t="s">
        <v>2499</v>
      </c>
      <c r="E2155" s="29" t="s">
        <v>1916</v>
      </c>
      <c r="F2155" s="29" t="s">
        <v>75</v>
      </c>
      <c r="G2155" s="36">
        <v>17</v>
      </c>
      <c r="H2155" s="36">
        <v>17</v>
      </c>
      <c r="I2155" s="36">
        <v>13</v>
      </c>
    </row>
    <row r="2156" spans="1:9">
      <c r="A2156" s="32">
        <v>2017</v>
      </c>
      <c r="B2156" s="29" t="s">
        <v>3387</v>
      </c>
      <c r="C2156" s="15" t="s">
        <v>2490</v>
      </c>
      <c r="D2156" s="29" t="s">
        <v>2499</v>
      </c>
      <c r="E2156" s="29" t="s">
        <v>1916</v>
      </c>
      <c r="F2156" s="29" t="s">
        <v>76</v>
      </c>
      <c r="G2156" s="36">
        <v>22</v>
      </c>
      <c r="H2156" s="36">
        <v>18</v>
      </c>
      <c r="I2156" s="36">
        <v>10</v>
      </c>
    </row>
    <row r="2157" spans="1:9">
      <c r="A2157" s="32">
        <v>2017</v>
      </c>
      <c r="B2157" s="29" t="s">
        <v>3387</v>
      </c>
      <c r="C2157" s="15" t="s">
        <v>2490</v>
      </c>
      <c r="D2157" s="29" t="s">
        <v>2499</v>
      </c>
      <c r="E2157" s="29" t="s">
        <v>1916</v>
      </c>
      <c r="F2157" s="29" t="s">
        <v>77</v>
      </c>
      <c r="G2157" s="36">
        <v>27</v>
      </c>
      <c r="H2157" s="36">
        <v>20</v>
      </c>
      <c r="I2157" s="36">
        <v>13</v>
      </c>
    </row>
    <row r="2158" spans="1:9">
      <c r="A2158" s="32">
        <v>2017</v>
      </c>
      <c r="B2158" s="29" t="s">
        <v>3387</v>
      </c>
      <c r="C2158" s="15" t="s">
        <v>2490</v>
      </c>
      <c r="D2158" s="29" t="s">
        <v>2499</v>
      </c>
      <c r="E2158" s="29" t="s">
        <v>1916</v>
      </c>
      <c r="F2158" s="29" t="s">
        <v>79</v>
      </c>
      <c r="G2158" s="36">
        <v>12</v>
      </c>
      <c r="H2158" s="36">
        <v>10</v>
      </c>
      <c r="I2158" s="36">
        <v>4</v>
      </c>
    </row>
    <row r="2159" spans="1:9">
      <c r="A2159" s="32">
        <v>2017</v>
      </c>
      <c r="B2159" s="29" t="s">
        <v>3387</v>
      </c>
      <c r="C2159" s="15" t="s">
        <v>2490</v>
      </c>
      <c r="D2159" s="29" t="s">
        <v>2499</v>
      </c>
      <c r="E2159" s="29" t="s">
        <v>1916</v>
      </c>
      <c r="F2159" s="29" t="s">
        <v>80</v>
      </c>
      <c r="G2159" s="36">
        <v>107</v>
      </c>
      <c r="H2159" s="36">
        <v>45</v>
      </c>
      <c r="I2159" s="36">
        <v>26</v>
      </c>
    </row>
    <row r="2160" spans="1:9">
      <c r="A2160" s="32">
        <v>2017</v>
      </c>
      <c r="B2160" s="29" t="s">
        <v>3387</v>
      </c>
      <c r="C2160" s="15" t="s">
        <v>2490</v>
      </c>
      <c r="D2160" s="29" t="s">
        <v>2499</v>
      </c>
      <c r="E2160" s="29" t="s">
        <v>1916</v>
      </c>
      <c r="F2160" s="29" t="s">
        <v>81</v>
      </c>
      <c r="G2160" s="36">
        <v>2</v>
      </c>
      <c r="H2160" s="36">
        <v>0</v>
      </c>
      <c r="I2160" s="36">
        <v>0</v>
      </c>
    </row>
    <row r="2161" spans="1:9">
      <c r="A2161" s="32">
        <v>2017</v>
      </c>
      <c r="B2161" s="29" t="s">
        <v>3387</v>
      </c>
      <c r="C2161" s="15" t="s">
        <v>2490</v>
      </c>
      <c r="D2161" s="29" t="s">
        <v>2499</v>
      </c>
      <c r="E2161" s="29" t="s">
        <v>1916</v>
      </c>
      <c r="F2161" s="29" t="s">
        <v>82</v>
      </c>
      <c r="G2161" s="36">
        <v>7</v>
      </c>
      <c r="H2161" s="36">
        <v>6</v>
      </c>
      <c r="I2161" s="36">
        <v>3</v>
      </c>
    </row>
    <row r="2162" spans="1:9">
      <c r="A2162" s="32">
        <v>2017</v>
      </c>
      <c r="B2162" s="29" t="s">
        <v>3387</v>
      </c>
      <c r="C2162" s="15" t="s">
        <v>2490</v>
      </c>
      <c r="D2162" s="29" t="s">
        <v>3382</v>
      </c>
      <c r="E2162" s="29" t="s">
        <v>234</v>
      </c>
      <c r="F2162" s="29" t="s">
        <v>722</v>
      </c>
      <c r="G2162" s="36">
        <v>45</v>
      </c>
      <c r="H2162" s="36">
        <v>36</v>
      </c>
      <c r="I2162" s="36">
        <v>28</v>
      </c>
    </row>
    <row r="2163" spans="1:9">
      <c r="A2163" s="32">
        <v>2017</v>
      </c>
      <c r="B2163" s="29" t="s">
        <v>3387</v>
      </c>
      <c r="C2163" s="15" t="s">
        <v>2490</v>
      </c>
      <c r="D2163" s="29" t="s">
        <v>3382</v>
      </c>
      <c r="E2163" s="29" t="s">
        <v>234</v>
      </c>
      <c r="F2163" s="29" t="s">
        <v>1932</v>
      </c>
      <c r="G2163" s="36">
        <v>73</v>
      </c>
      <c r="H2163" s="36">
        <v>54</v>
      </c>
      <c r="I2163" s="36">
        <v>38</v>
      </c>
    </row>
    <row r="2164" spans="1:9">
      <c r="A2164" s="32">
        <v>2017</v>
      </c>
      <c r="B2164" s="29" t="s">
        <v>3387</v>
      </c>
      <c r="C2164" s="15" t="s">
        <v>2490</v>
      </c>
      <c r="D2164" s="29" t="s">
        <v>3382</v>
      </c>
      <c r="E2164" s="29" t="s">
        <v>234</v>
      </c>
      <c r="F2164" s="29" t="s">
        <v>1935</v>
      </c>
      <c r="G2164" s="36">
        <v>44</v>
      </c>
      <c r="H2164" s="36">
        <v>42</v>
      </c>
      <c r="I2164" s="36">
        <v>23</v>
      </c>
    </row>
    <row r="2165" spans="1:9">
      <c r="A2165" s="32">
        <v>2017</v>
      </c>
      <c r="B2165" s="29" t="s">
        <v>3387</v>
      </c>
      <c r="C2165" s="15" t="s">
        <v>2490</v>
      </c>
      <c r="D2165" s="29" t="s">
        <v>3382</v>
      </c>
      <c r="E2165" s="29" t="s">
        <v>234</v>
      </c>
      <c r="F2165" s="29" t="s">
        <v>1944</v>
      </c>
      <c r="G2165" s="36">
        <v>39</v>
      </c>
      <c r="H2165" s="36">
        <v>30</v>
      </c>
      <c r="I2165" s="36">
        <v>16</v>
      </c>
    </row>
    <row r="2166" spans="1:9">
      <c r="A2166" s="32">
        <v>2017</v>
      </c>
      <c r="B2166" s="29" t="s">
        <v>3387</v>
      </c>
      <c r="C2166" s="15" t="s">
        <v>2490</v>
      </c>
      <c r="D2166" s="29" t="s">
        <v>3382</v>
      </c>
      <c r="E2166" s="29" t="s">
        <v>1916</v>
      </c>
      <c r="F2166" s="29" t="s">
        <v>92</v>
      </c>
      <c r="G2166" s="36">
        <v>1</v>
      </c>
      <c r="H2166" s="36">
        <v>1</v>
      </c>
      <c r="I2166" s="36">
        <v>1</v>
      </c>
    </row>
    <row r="2167" spans="1:9">
      <c r="A2167" s="32">
        <v>2017</v>
      </c>
      <c r="B2167" s="29" t="s">
        <v>3387</v>
      </c>
      <c r="C2167" s="15" t="s">
        <v>2490</v>
      </c>
      <c r="D2167" s="29" t="s">
        <v>3382</v>
      </c>
      <c r="E2167" s="29" t="s">
        <v>1916</v>
      </c>
      <c r="F2167" s="29" t="s">
        <v>88</v>
      </c>
      <c r="G2167" s="36">
        <v>22</v>
      </c>
      <c r="H2167" s="36">
        <v>21</v>
      </c>
      <c r="I2167" s="36">
        <v>17</v>
      </c>
    </row>
    <row r="2168" spans="1:9">
      <c r="A2168" s="32">
        <v>2017</v>
      </c>
      <c r="B2168" s="29" t="s">
        <v>3387</v>
      </c>
      <c r="C2168" s="15" t="s">
        <v>2490</v>
      </c>
      <c r="D2168" s="29" t="s">
        <v>3382</v>
      </c>
      <c r="E2168" s="29" t="s">
        <v>1916</v>
      </c>
      <c r="F2168" s="29" t="s">
        <v>89</v>
      </c>
      <c r="G2168" s="36">
        <v>10</v>
      </c>
      <c r="H2168" s="36">
        <v>6</v>
      </c>
      <c r="I2168" s="36">
        <v>6</v>
      </c>
    </row>
    <row r="2169" spans="1:9">
      <c r="A2169" s="32">
        <v>2017</v>
      </c>
      <c r="B2169" s="29" t="s">
        <v>3387</v>
      </c>
      <c r="C2169" s="15" t="s">
        <v>2490</v>
      </c>
      <c r="D2169" s="29" t="s">
        <v>3382</v>
      </c>
      <c r="E2169" s="29" t="s">
        <v>1916</v>
      </c>
      <c r="F2169" s="29" t="s">
        <v>90</v>
      </c>
      <c r="G2169" s="36">
        <v>6</v>
      </c>
      <c r="H2169" s="36">
        <v>6</v>
      </c>
      <c r="I2169" s="36">
        <v>6</v>
      </c>
    </row>
    <row r="2170" spans="1:9">
      <c r="A2170" s="32">
        <v>2017</v>
      </c>
      <c r="B2170" s="29" t="s">
        <v>3387</v>
      </c>
      <c r="C2170" s="15" t="s">
        <v>2490</v>
      </c>
      <c r="D2170" s="29" t="s">
        <v>3382</v>
      </c>
      <c r="E2170" s="29" t="s">
        <v>1916</v>
      </c>
      <c r="F2170" s="29" t="s">
        <v>91</v>
      </c>
      <c r="G2170" s="36">
        <v>6</v>
      </c>
      <c r="H2170" s="36">
        <v>6</v>
      </c>
      <c r="I2170" s="36">
        <v>5</v>
      </c>
    </row>
    <row r="2171" spans="1:9">
      <c r="A2171" s="32">
        <v>2017</v>
      </c>
      <c r="B2171" s="29" t="s">
        <v>3387</v>
      </c>
      <c r="C2171" s="15" t="s">
        <v>2490</v>
      </c>
      <c r="D2171" s="29" t="s">
        <v>3383</v>
      </c>
      <c r="E2171" s="29" t="s">
        <v>234</v>
      </c>
      <c r="F2171" s="29" t="s">
        <v>1990</v>
      </c>
      <c r="G2171" s="36">
        <v>45</v>
      </c>
      <c r="H2171" s="36">
        <v>41</v>
      </c>
      <c r="I2171" s="36">
        <v>9</v>
      </c>
    </row>
    <row r="2172" spans="1:9">
      <c r="A2172" s="32">
        <v>2017</v>
      </c>
      <c r="B2172" s="29" t="s">
        <v>3387</v>
      </c>
      <c r="C2172" s="15" t="s">
        <v>2490</v>
      </c>
      <c r="D2172" s="29" t="s">
        <v>3383</v>
      </c>
      <c r="E2172" s="29" t="s">
        <v>234</v>
      </c>
      <c r="F2172" s="29" t="s">
        <v>1925</v>
      </c>
      <c r="G2172" s="36">
        <v>415</v>
      </c>
      <c r="H2172" s="36">
        <v>231</v>
      </c>
      <c r="I2172" s="36">
        <v>180</v>
      </c>
    </row>
    <row r="2173" spans="1:9">
      <c r="A2173" s="32">
        <v>2017</v>
      </c>
      <c r="B2173" s="29" t="s">
        <v>3387</v>
      </c>
      <c r="C2173" s="15" t="s">
        <v>2490</v>
      </c>
      <c r="D2173" s="29" t="s">
        <v>3383</v>
      </c>
      <c r="E2173" s="29" t="s">
        <v>234</v>
      </c>
      <c r="F2173" s="29" t="s">
        <v>94</v>
      </c>
      <c r="G2173" s="36">
        <v>88</v>
      </c>
      <c r="H2173" s="36">
        <v>72</v>
      </c>
      <c r="I2173" s="36">
        <v>51</v>
      </c>
    </row>
    <row r="2174" spans="1:9">
      <c r="A2174" s="32">
        <v>2017</v>
      </c>
      <c r="B2174" s="29" t="s">
        <v>3387</v>
      </c>
      <c r="C2174" s="15" t="s">
        <v>2490</v>
      </c>
      <c r="D2174" s="29" t="s">
        <v>3383</v>
      </c>
      <c r="E2174" s="29" t="s">
        <v>1916</v>
      </c>
      <c r="F2174" s="29" t="s">
        <v>101</v>
      </c>
      <c r="G2174" s="36">
        <v>17</v>
      </c>
      <c r="H2174" s="36">
        <v>17</v>
      </c>
      <c r="I2174" s="36">
        <v>13</v>
      </c>
    </row>
    <row r="2175" spans="1:9">
      <c r="A2175" s="32">
        <v>2017</v>
      </c>
      <c r="B2175" s="29" t="s">
        <v>3387</v>
      </c>
      <c r="C2175" s="15" t="s">
        <v>2490</v>
      </c>
      <c r="D2175" s="29" t="s">
        <v>3384</v>
      </c>
      <c r="E2175" s="29" t="s">
        <v>1916</v>
      </c>
      <c r="F2175" s="29" t="s">
        <v>103</v>
      </c>
      <c r="G2175" s="36">
        <v>4</v>
      </c>
      <c r="H2175" s="36">
        <v>4</v>
      </c>
      <c r="I2175" s="36">
        <v>3</v>
      </c>
    </row>
    <row r="2176" spans="1:9">
      <c r="A2176" s="32">
        <v>2017</v>
      </c>
      <c r="B2176" s="29" t="s">
        <v>3387</v>
      </c>
      <c r="C2176" s="15" t="s">
        <v>2490</v>
      </c>
      <c r="D2176" s="29" t="s">
        <v>709</v>
      </c>
      <c r="E2176" s="29" t="s">
        <v>234</v>
      </c>
      <c r="F2176" s="29" t="s">
        <v>106</v>
      </c>
      <c r="G2176" s="36">
        <v>25</v>
      </c>
      <c r="H2176" s="36">
        <v>20</v>
      </c>
      <c r="I2176" s="36">
        <v>12</v>
      </c>
    </row>
    <row r="2177" spans="1:9">
      <c r="A2177" s="32">
        <v>2017</v>
      </c>
      <c r="B2177" s="29" t="s">
        <v>3387</v>
      </c>
      <c r="C2177" s="15" t="s">
        <v>2490</v>
      </c>
      <c r="D2177" s="29" t="s">
        <v>709</v>
      </c>
      <c r="E2177" s="29" t="s">
        <v>1916</v>
      </c>
      <c r="F2177" s="29" t="s">
        <v>107</v>
      </c>
      <c r="G2177" s="36">
        <v>41</v>
      </c>
      <c r="H2177" s="36">
        <v>38</v>
      </c>
      <c r="I2177" s="36">
        <v>28</v>
      </c>
    </row>
    <row r="2178" spans="1:9">
      <c r="A2178" s="32">
        <v>2017</v>
      </c>
      <c r="B2178" s="29" t="s">
        <v>3387</v>
      </c>
      <c r="C2178" s="15" t="s">
        <v>2490</v>
      </c>
      <c r="D2178" s="29" t="s">
        <v>1931</v>
      </c>
      <c r="E2178" s="29" t="s">
        <v>234</v>
      </c>
      <c r="F2178" s="29" t="s">
        <v>1931</v>
      </c>
      <c r="G2178" s="36">
        <v>86</v>
      </c>
      <c r="H2178" s="36">
        <v>68</v>
      </c>
      <c r="I2178" s="36">
        <v>51</v>
      </c>
    </row>
    <row r="2179" spans="1:9">
      <c r="A2179" s="32">
        <v>2017</v>
      </c>
      <c r="B2179" s="29" t="s">
        <v>3387</v>
      </c>
      <c r="C2179" s="15" t="s">
        <v>2490</v>
      </c>
      <c r="D2179" s="29" t="s">
        <v>1931</v>
      </c>
      <c r="E2179" s="29" t="s">
        <v>1916</v>
      </c>
      <c r="F2179" s="29" t="s">
        <v>110</v>
      </c>
      <c r="G2179" s="36">
        <v>23</v>
      </c>
      <c r="H2179" s="36">
        <v>14</v>
      </c>
      <c r="I2179" s="36">
        <v>13</v>
      </c>
    </row>
    <row r="2180" spans="1:9">
      <c r="A2180" s="32">
        <v>2017</v>
      </c>
      <c r="B2180" s="29" t="s">
        <v>3387</v>
      </c>
      <c r="C2180" s="15" t="s">
        <v>2490</v>
      </c>
      <c r="D2180" s="29" t="s">
        <v>1931</v>
      </c>
      <c r="E2180" s="29" t="s">
        <v>1916</v>
      </c>
      <c r="F2180" s="29" t="s">
        <v>112</v>
      </c>
      <c r="G2180" s="36">
        <v>36</v>
      </c>
      <c r="H2180" s="36">
        <v>32</v>
      </c>
      <c r="I2180" s="36">
        <v>25</v>
      </c>
    </row>
    <row r="2181" spans="1:9">
      <c r="A2181" s="32">
        <v>2017</v>
      </c>
      <c r="B2181" s="29" t="s">
        <v>3387</v>
      </c>
      <c r="C2181" s="15" t="s">
        <v>2490</v>
      </c>
      <c r="D2181" s="29" t="s">
        <v>1931</v>
      </c>
      <c r="E2181" s="29" t="s">
        <v>1916</v>
      </c>
      <c r="F2181" s="29" t="s">
        <v>2854</v>
      </c>
      <c r="G2181" s="36">
        <v>12</v>
      </c>
      <c r="H2181" s="36">
        <v>9</v>
      </c>
      <c r="I2181" s="36">
        <v>5</v>
      </c>
    </row>
    <row r="2182" spans="1:9">
      <c r="A2182" s="32">
        <v>2017</v>
      </c>
      <c r="B2182" s="29" t="s">
        <v>3387</v>
      </c>
      <c r="C2182" s="15" t="s">
        <v>2490</v>
      </c>
      <c r="D2182" s="29" t="s">
        <v>1989</v>
      </c>
      <c r="E2182" s="29" t="s">
        <v>234</v>
      </c>
      <c r="F2182" s="29" t="s">
        <v>1929</v>
      </c>
      <c r="G2182" s="36">
        <v>36</v>
      </c>
      <c r="H2182" s="36">
        <v>34</v>
      </c>
      <c r="I2182" s="36">
        <v>18</v>
      </c>
    </row>
    <row r="2183" spans="1:9">
      <c r="A2183" s="32">
        <v>2017</v>
      </c>
      <c r="B2183" s="29" t="s">
        <v>3387</v>
      </c>
      <c r="C2183" s="15" t="s">
        <v>2490</v>
      </c>
      <c r="D2183" s="29" t="s">
        <v>1989</v>
      </c>
      <c r="E2183" s="29" t="s">
        <v>1916</v>
      </c>
      <c r="F2183" s="29" t="s">
        <v>120</v>
      </c>
      <c r="G2183" s="36">
        <v>1</v>
      </c>
      <c r="H2183" s="36">
        <v>0</v>
      </c>
      <c r="I2183" s="36">
        <v>0</v>
      </c>
    </row>
    <row r="2184" spans="1:9">
      <c r="A2184" s="32">
        <v>2017</v>
      </c>
      <c r="B2184" s="29" t="s">
        <v>3387</v>
      </c>
      <c r="C2184" s="15" t="s">
        <v>2490</v>
      </c>
      <c r="D2184" s="29" t="s">
        <v>1989</v>
      </c>
      <c r="E2184" s="29" t="s">
        <v>1916</v>
      </c>
      <c r="F2184" s="29" t="s">
        <v>117</v>
      </c>
      <c r="G2184" s="36">
        <v>18</v>
      </c>
      <c r="H2184" s="36">
        <v>11</v>
      </c>
      <c r="I2184" s="36">
        <v>5</v>
      </c>
    </row>
    <row r="2185" spans="1:9">
      <c r="A2185" s="32">
        <v>2017</v>
      </c>
      <c r="B2185" s="29" t="s">
        <v>3387</v>
      </c>
      <c r="C2185" s="15" t="s">
        <v>2490</v>
      </c>
      <c r="D2185" s="29" t="s">
        <v>1989</v>
      </c>
      <c r="E2185" s="29" t="s">
        <v>1916</v>
      </c>
      <c r="F2185" s="29" t="s">
        <v>118</v>
      </c>
      <c r="G2185" s="36">
        <v>17</v>
      </c>
      <c r="H2185" s="36">
        <v>13</v>
      </c>
      <c r="I2185" s="36">
        <v>7</v>
      </c>
    </row>
    <row r="2186" spans="1:9">
      <c r="A2186" s="32">
        <v>2017</v>
      </c>
      <c r="B2186" s="29" t="s">
        <v>3387</v>
      </c>
      <c r="C2186" s="15" t="s">
        <v>2490</v>
      </c>
      <c r="D2186" s="29" t="s">
        <v>1989</v>
      </c>
      <c r="E2186" s="29" t="s">
        <v>1916</v>
      </c>
      <c r="F2186" s="29" t="s">
        <v>119</v>
      </c>
      <c r="G2186" s="36">
        <v>14</v>
      </c>
      <c r="H2186" s="36">
        <v>13</v>
      </c>
      <c r="I2186" s="36">
        <v>11</v>
      </c>
    </row>
    <row r="2187" spans="1:9">
      <c r="A2187" s="32">
        <v>2017</v>
      </c>
      <c r="B2187" s="29" t="s">
        <v>3387</v>
      </c>
      <c r="C2187" s="15" t="s">
        <v>2490</v>
      </c>
      <c r="D2187" s="29" t="s">
        <v>1934</v>
      </c>
      <c r="E2187" s="29" t="s">
        <v>234</v>
      </c>
      <c r="F2187" s="29" t="s">
        <v>1934</v>
      </c>
      <c r="G2187" s="36">
        <v>35</v>
      </c>
      <c r="H2187" s="36">
        <v>24</v>
      </c>
      <c r="I2187" s="36">
        <v>18</v>
      </c>
    </row>
    <row r="2188" spans="1:9">
      <c r="A2188" s="32">
        <v>2017</v>
      </c>
      <c r="B2188" s="29" t="s">
        <v>3387</v>
      </c>
      <c r="C2188" s="15" t="s">
        <v>2490</v>
      </c>
      <c r="D2188" s="29" t="s">
        <v>1934</v>
      </c>
      <c r="E2188" s="29" t="s">
        <v>1916</v>
      </c>
      <c r="F2188" s="29" t="s">
        <v>125</v>
      </c>
      <c r="G2188" s="36">
        <v>5</v>
      </c>
      <c r="H2188" s="36">
        <v>2</v>
      </c>
      <c r="I2188" s="36">
        <v>2</v>
      </c>
    </row>
    <row r="2189" spans="1:9">
      <c r="A2189" s="32">
        <v>2017</v>
      </c>
      <c r="B2189" s="29" t="s">
        <v>3387</v>
      </c>
      <c r="C2189" s="15" t="s">
        <v>2490</v>
      </c>
      <c r="D2189" s="29" t="s">
        <v>1934</v>
      </c>
      <c r="E2189" s="29" t="s">
        <v>234</v>
      </c>
      <c r="F2189" s="29" t="s">
        <v>122</v>
      </c>
      <c r="G2189" s="36">
        <v>6</v>
      </c>
      <c r="H2189" s="36">
        <v>3</v>
      </c>
      <c r="I2189" s="36">
        <v>2</v>
      </c>
    </row>
    <row r="2190" spans="1:9">
      <c r="A2190" s="32">
        <v>2017</v>
      </c>
      <c r="B2190" s="29" t="s">
        <v>3387</v>
      </c>
      <c r="C2190" s="15" t="s">
        <v>2490</v>
      </c>
      <c r="D2190" s="29" t="s">
        <v>1934</v>
      </c>
      <c r="E2190" s="29" t="s">
        <v>1916</v>
      </c>
      <c r="F2190" s="29" t="s">
        <v>124</v>
      </c>
      <c r="G2190" s="36">
        <v>9</v>
      </c>
      <c r="H2190" s="36">
        <v>9</v>
      </c>
      <c r="I2190" s="36">
        <v>8</v>
      </c>
    </row>
    <row r="2191" spans="1:9">
      <c r="A2191" s="32">
        <v>2017</v>
      </c>
      <c r="B2191" s="29" t="s">
        <v>3387</v>
      </c>
      <c r="C2191" s="15" t="s">
        <v>2490</v>
      </c>
      <c r="D2191" s="29" t="s">
        <v>2498</v>
      </c>
      <c r="E2191" s="29" t="s">
        <v>234</v>
      </c>
      <c r="F2191" s="29" t="s">
        <v>1958</v>
      </c>
      <c r="G2191" s="36">
        <v>203</v>
      </c>
      <c r="H2191" s="36">
        <v>164</v>
      </c>
      <c r="I2191" s="36">
        <v>84</v>
      </c>
    </row>
    <row r="2192" spans="1:9">
      <c r="A2192" s="32">
        <v>2017</v>
      </c>
      <c r="B2192" s="29" t="s">
        <v>3387</v>
      </c>
      <c r="C2192" s="15" t="s">
        <v>2490</v>
      </c>
      <c r="D2192" s="29" t="s">
        <v>2498</v>
      </c>
      <c r="E2192" s="29" t="s">
        <v>234</v>
      </c>
      <c r="F2192" s="29" t="s">
        <v>1936</v>
      </c>
      <c r="G2192" s="36">
        <v>152</v>
      </c>
      <c r="H2192" s="36">
        <v>115</v>
      </c>
      <c r="I2192" s="36">
        <v>42</v>
      </c>
    </row>
    <row r="2193" spans="1:9">
      <c r="A2193" s="32">
        <v>2017</v>
      </c>
      <c r="B2193" s="29" t="s">
        <v>3387</v>
      </c>
      <c r="C2193" s="15" t="s">
        <v>2490</v>
      </c>
      <c r="D2193" s="29" t="s">
        <v>2498</v>
      </c>
      <c r="E2193" s="29" t="s">
        <v>234</v>
      </c>
      <c r="F2193" s="29" t="s">
        <v>1937</v>
      </c>
      <c r="G2193" s="36">
        <v>88</v>
      </c>
      <c r="H2193" s="36">
        <v>81</v>
      </c>
      <c r="I2193" s="36">
        <v>37</v>
      </c>
    </row>
    <row r="2194" spans="1:9">
      <c r="A2194" s="32">
        <v>2017</v>
      </c>
      <c r="B2194" s="29" t="s">
        <v>3387</v>
      </c>
      <c r="C2194" s="15" t="s">
        <v>2490</v>
      </c>
      <c r="D2194" s="29" t="s">
        <v>2498</v>
      </c>
      <c r="E2194" s="29" t="s">
        <v>234</v>
      </c>
      <c r="F2194" s="29" t="s">
        <v>1938</v>
      </c>
      <c r="G2194" s="36">
        <v>374</v>
      </c>
      <c r="H2194" s="36">
        <v>293</v>
      </c>
      <c r="I2194" s="36">
        <v>121</v>
      </c>
    </row>
    <row r="2195" spans="1:9">
      <c r="A2195" s="32">
        <v>2017</v>
      </c>
      <c r="B2195" s="29" t="s">
        <v>3387</v>
      </c>
      <c r="C2195" s="15" t="s">
        <v>2490</v>
      </c>
      <c r="D2195" s="29" t="s">
        <v>2498</v>
      </c>
      <c r="E2195" s="29" t="s">
        <v>1916</v>
      </c>
      <c r="F2195" s="29" t="s">
        <v>144</v>
      </c>
      <c r="G2195" s="36">
        <v>15</v>
      </c>
      <c r="H2195" s="36">
        <v>14</v>
      </c>
      <c r="I2195" s="36">
        <v>4</v>
      </c>
    </row>
    <row r="2196" spans="1:9">
      <c r="A2196" s="32">
        <v>2017</v>
      </c>
      <c r="B2196" s="29" t="s">
        <v>3387</v>
      </c>
      <c r="C2196" s="15" t="s">
        <v>2490</v>
      </c>
      <c r="D2196" s="29" t="s">
        <v>2498</v>
      </c>
      <c r="E2196" s="29" t="s">
        <v>1916</v>
      </c>
      <c r="F2196" s="29" t="s">
        <v>131</v>
      </c>
      <c r="G2196" s="36">
        <v>40</v>
      </c>
      <c r="H2196" s="36">
        <v>29</v>
      </c>
      <c r="I2196" s="36">
        <v>22</v>
      </c>
    </row>
    <row r="2197" spans="1:9">
      <c r="A2197" s="32">
        <v>2017</v>
      </c>
      <c r="B2197" s="29" t="s">
        <v>3387</v>
      </c>
      <c r="C2197" s="15" t="s">
        <v>2490</v>
      </c>
      <c r="D2197" s="29" t="s">
        <v>2498</v>
      </c>
      <c r="E2197" s="29" t="s">
        <v>1916</v>
      </c>
      <c r="F2197" s="29" t="s">
        <v>132</v>
      </c>
      <c r="G2197" s="36">
        <v>27</v>
      </c>
      <c r="H2197" s="36">
        <v>24</v>
      </c>
      <c r="I2197" s="36">
        <v>21</v>
      </c>
    </row>
    <row r="2198" spans="1:9">
      <c r="A2198" s="32">
        <v>2017</v>
      </c>
      <c r="B2198" s="29" t="s">
        <v>3387</v>
      </c>
      <c r="C2198" s="15" t="s">
        <v>2490</v>
      </c>
      <c r="D2198" s="29" t="s">
        <v>2498</v>
      </c>
      <c r="E2198" s="29" t="s">
        <v>1916</v>
      </c>
      <c r="F2198" s="29" t="s">
        <v>133</v>
      </c>
      <c r="G2198" s="36">
        <v>57</v>
      </c>
      <c r="H2198" s="36">
        <v>38</v>
      </c>
      <c r="I2198" s="36">
        <v>32</v>
      </c>
    </row>
    <row r="2199" spans="1:9">
      <c r="A2199" s="32">
        <v>2017</v>
      </c>
      <c r="B2199" s="29" t="s">
        <v>3387</v>
      </c>
      <c r="C2199" s="15" t="s">
        <v>2490</v>
      </c>
      <c r="D2199" s="29" t="s">
        <v>2498</v>
      </c>
      <c r="E2199" s="29" t="s">
        <v>1916</v>
      </c>
      <c r="F2199" s="29" t="s">
        <v>134</v>
      </c>
      <c r="G2199" s="36">
        <v>19</v>
      </c>
      <c r="H2199" s="36">
        <v>16</v>
      </c>
      <c r="I2199" s="36">
        <v>12</v>
      </c>
    </row>
    <row r="2200" spans="1:9">
      <c r="A2200" s="32">
        <v>2017</v>
      </c>
      <c r="B2200" s="29" t="s">
        <v>3387</v>
      </c>
      <c r="C2200" s="15" t="s">
        <v>2490</v>
      </c>
      <c r="D2200" s="29" t="s">
        <v>2498</v>
      </c>
      <c r="E2200" s="29" t="s">
        <v>1916</v>
      </c>
      <c r="F2200" s="29" t="s">
        <v>135</v>
      </c>
      <c r="G2200" s="36">
        <v>47</v>
      </c>
      <c r="H2200" s="36">
        <v>25</v>
      </c>
      <c r="I2200" s="36">
        <v>21</v>
      </c>
    </row>
    <row r="2201" spans="1:9">
      <c r="A2201" s="32">
        <v>2017</v>
      </c>
      <c r="B2201" s="29" t="s">
        <v>3387</v>
      </c>
      <c r="C2201" s="15" t="s">
        <v>2490</v>
      </c>
      <c r="D2201" s="29" t="s">
        <v>2498</v>
      </c>
      <c r="E2201" s="29" t="s">
        <v>1916</v>
      </c>
      <c r="F2201" s="29" t="s">
        <v>136</v>
      </c>
      <c r="G2201" s="36">
        <v>9</v>
      </c>
      <c r="H2201" s="36">
        <v>8</v>
      </c>
      <c r="I2201" s="36">
        <v>6</v>
      </c>
    </row>
    <row r="2202" spans="1:9">
      <c r="A2202" s="32">
        <v>2017</v>
      </c>
      <c r="B2202" s="29" t="s">
        <v>3387</v>
      </c>
      <c r="C2202" s="15" t="s">
        <v>2490</v>
      </c>
      <c r="D2202" s="29" t="s">
        <v>2498</v>
      </c>
      <c r="E2202" s="29" t="s">
        <v>1916</v>
      </c>
      <c r="F2202" s="29" t="s">
        <v>137</v>
      </c>
      <c r="G2202" s="36">
        <v>43</v>
      </c>
      <c r="H2202" s="36">
        <v>20</v>
      </c>
      <c r="I2202" s="36">
        <v>18</v>
      </c>
    </row>
    <row r="2203" spans="1:9">
      <c r="A2203" s="32">
        <v>2017</v>
      </c>
      <c r="B2203" s="29" t="s">
        <v>3387</v>
      </c>
      <c r="C2203" s="15" t="s">
        <v>2490</v>
      </c>
      <c r="D2203" s="29" t="s">
        <v>2498</v>
      </c>
      <c r="E2203" s="29" t="s">
        <v>1916</v>
      </c>
      <c r="F2203" s="29" t="s">
        <v>138</v>
      </c>
      <c r="G2203" s="36">
        <v>6</v>
      </c>
      <c r="H2203" s="36">
        <v>5</v>
      </c>
      <c r="I2203" s="36">
        <v>4</v>
      </c>
    </row>
    <row r="2204" spans="1:9">
      <c r="A2204" s="32">
        <v>2017</v>
      </c>
      <c r="B2204" s="29" t="s">
        <v>3387</v>
      </c>
      <c r="C2204" s="15" t="s">
        <v>2490</v>
      </c>
      <c r="D2204" s="29" t="s">
        <v>2498</v>
      </c>
      <c r="E2204" s="29" t="s">
        <v>1916</v>
      </c>
      <c r="F2204" s="29" t="s">
        <v>139</v>
      </c>
      <c r="G2204" s="36">
        <v>9</v>
      </c>
      <c r="H2204" s="36">
        <v>9</v>
      </c>
      <c r="I2204" s="36">
        <v>6</v>
      </c>
    </row>
    <row r="2205" spans="1:9">
      <c r="A2205" s="32">
        <v>2017</v>
      </c>
      <c r="B2205" s="29" t="s">
        <v>3387</v>
      </c>
      <c r="C2205" s="15" t="s">
        <v>2490</v>
      </c>
      <c r="D2205" s="29" t="s">
        <v>2498</v>
      </c>
      <c r="E2205" s="29" t="s">
        <v>1916</v>
      </c>
      <c r="F2205" s="29" t="s">
        <v>140</v>
      </c>
      <c r="G2205" s="36">
        <v>42</v>
      </c>
      <c r="H2205" s="36">
        <v>35</v>
      </c>
      <c r="I2205" s="36">
        <v>24</v>
      </c>
    </row>
    <row r="2206" spans="1:9">
      <c r="A2206" s="32">
        <v>2017</v>
      </c>
      <c r="B2206" s="29" t="s">
        <v>3387</v>
      </c>
      <c r="C2206" s="15" t="s">
        <v>2490</v>
      </c>
      <c r="D2206" s="29" t="s">
        <v>2498</v>
      </c>
      <c r="E2206" s="29" t="s">
        <v>1916</v>
      </c>
      <c r="F2206" s="29" t="s">
        <v>141</v>
      </c>
      <c r="G2206" s="36">
        <v>8</v>
      </c>
      <c r="H2206" s="36">
        <v>6</v>
      </c>
      <c r="I2206" s="36">
        <v>4</v>
      </c>
    </row>
    <row r="2207" spans="1:9">
      <c r="A2207" s="32">
        <v>2017</v>
      </c>
      <c r="B2207" s="29" t="s">
        <v>3387</v>
      </c>
      <c r="C2207" s="15" t="s">
        <v>2490</v>
      </c>
      <c r="D2207" s="29" t="s">
        <v>2498</v>
      </c>
      <c r="E2207" s="29" t="s">
        <v>1916</v>
      </c>
      <c r="F2207" s="29" t="s">
        <v>142</v>
      </c>
      <c r="G2207" s="36">
        <v>17</v>
      </c>
      <c r="H2207" s="36">
        <v>14</v>
      </c>
      <c r="I2207" s="36">
        <v>9</v>
      </c>
    </row>
    <row r="2208" spans="1:9">
      <c r="A2208" s="32">
        <v>2017</v>
      </c>
      <c r="B2208" s="29" t="s">
        <v>3387</v>
      </c>
      <c r="C2208" s="15" t="s">
        <v>2490</v>
      </c>
      <c r="D2208" s="29" t="s">
        <v>2498</v>
      </c>
      <c r="E2208" s="29" t="s">
        <v>1916</v>
      </c>
      <c r="F2208" s="29" t="s">
        <v>143</v>
      </c>
      <c r="G2208" s="36">
        <v>18</v>
      </c>
      <c r="H2208" s="36">
        <v>15</v>
      </c>
      <c r="I2208" s="36">
        <v>10</v>
      </c>
    </row>
    <row r="2209" spans="1:9">
      <c r="A2209" s="32">
        <v>2017</v>
      </c>
      <c r="B2209" s="29" t="s">
        <v>3387</v>
      </c>
      <c r="C2209" s="15" t="s">
        <v>2490</v>
      </c>
      <c r="D2209" s="29" t="s">
        <v>1948</v>
      </c>
      <c r="E2209" s="29" t="s">
        <v>234</v>
      </c>
      <c r="F2209" s="29" t="s">
        <v>1948</v>
      </c>
      <c r="G2209" s="36">
        <v>868</v>
      </c>
      <c r="H2209" s="36">
        <v>127</v>
      </c>
      <c r="I2209" s="36">
        <v>89</v>
      </c>
    </row>
    <row r="2210" spans="1:9">
      <c r="A2210" s="32">
        <v>2017</v>
      </c>
      <c r="B2210" s="29" t="s">
        <v>3387</v>
      </c>
      <c r="C2210" s="15" t="s">
        <v>2490</v>
      </c>
      <c r="D2210" s="29" t="s">
        <v>1948</v>
      </c>
      <c r="E2210" s="29" t="s">
        <v>1916</v>
      </c>
      <c r="F2210" s="29" t="s">
        <v>148</v>
      </c>
      <c r="G2210" s="36">
        <v>6</v>
      </c>
      <c r="H2210" s="36">
        <v>2</v>
      </c>
      <c r="I2210" s="36">
        <v>2</v>
      </c>
    </row>
    <row r="2211" spans="1:9">
      <c r="A2211" s="32">
        <v>2017</v>
      </c>
      <c r="B2211" s="29" t="s">
        <v>3387</v>
      </c>
      <c r="C2211" s="15" t="s">
        <v>2490</v>
      </c>
      <c r="D2211" s="29" t="s">
        <v>1948</v>
      </c>
      <c r="E2211" s="29" t="s">
        <v>1916</v>
      </c>
      <c r="F2211" s="29" t="s">
        <v>149</v>
      </c>
      <c r="G2211" s="36">
        <v>2</v>
      </c>
      <c r="H2211" s="36">
        <v>1</v>
      </c>
      <c r="I2211" s="36">
        <v>1</v>
      </c>
    </row>
    <row r="2212" spans="1:9">
      <c r="A2212" s="32">
        <v>2017</v>
      </c>
      <c r="B2212" s="29" t="s">
        <v>3387</v>
      </c>
      <c r="C2212" s="15" t="s">
        <v>2490</v>
      </c>
      <c r="D2212" s="29" t="s">
        <v>1948</v>
      </c>
      <c r="E2212" s="29" t="s">
        <v>1916</v>
      </c>
      <c r="F2212" s="29" t="s">
        <v>150</v>
      </c>
      <c r="G2212" s="36">
        <v>180</v>
      </c>
      <c r="H2212" s="36">
        <v>10</v>
      </c>
      <c r="I2212" s="36">
        <v>10</v>
      </c>
    </row>
    <row r="2213" spans="1:9">
      <c r="A2213" s="32">
        <v>2017</v>
      </c>
      <c r="B2213" s="29" t="s">
        <v>3387</v>
      </c>
      <c r="C2213" s="15" t="s">
        <v>2490</v>
      </c>
      <c r="D2213" s="29" t="s">
        <v>1948</v>
      </c>
      <c r="E2213" s="29" t="s">
        <v>1916</v>
      </c>
      <c r="F2213" s="29" t="s">
        <v>152</v>
      </c>
      <c r="G2213" s="36">
        <v>2</v>
      </c>
      <c r="H2213" s="36">
        <v>2</v>
      </c>
      <c r="I2213" s="36">
        <v>2</v>
      </c>
    </row>
    <row r="2214" spans="1:9">
      <c r="A2214" s="32">
        <v>2017</v>
      </c>
      <c r="B2214" s="29" t="s">
        <v>3387</v>
      </c>
      <c r="C2214" s="15" t="s">
        <v>2490</v>
      </c>
      <c r="D2214" s="29" t="s">
        <v>1948</v>
      </c>
      <c r="E2214" s="29" t="s">
        <v>1916</v>
      </c>
      <c r="F2214" s="29" t="s">
        <v>154</v>
      </c>
      <c r="G2214" s="36">
        <v>8</v>
      </c>
      <c r="H2214" s="36">
        <v>1</v>
      </c>
      <c r="I2214" s="36">
        <v>1</v>
      </c>
    </row>
    <row r="2215" spans="1:9">
      <c r="A2215" s="32">
        <v>2017</v>
      </c>
      <c r="B2215" s="29" t="s">
        <v>3387</v>
      </c>
      <c r="C2215" s="15" t="s">
        <v>2490</v>
      </c>
      <c r="D2215" s="29" t="s">
        <v>1948</v>
      </c>
      <c r="E2215" s="29" t="s">
        <v>1916</v>
      </c>
      <c r="F2215" s="29" t="s">
        <v>155</v>
      </c>
      <c r="G2215" s="36">
        <v>6</v>
      </c>
      <c r="H2215" s="36">
        <v>3</v>
      </c>
      <c r="I2215" s="36">
        <v>2</v>
      </c>
    </row>
    <row r="2216" spans="1:9">
      <c r="A2216" s="32">
        <v>2017</v>
      </c>
      <c r="B2216" s="29" t="s">
        <v>3387</v>
      </c>
      <c r="C2216" s="15" t="s">
        <v>2490</v>
      </c>
      <c r="D2216" s="29" t="s">
        <v>1948</v>
      </c>
      <c r="E2216" s="29" t="s">
        <v>1916</v>
      </c>
      <c r="F2216" s="29" t="s">
        <v>156</v>
      </c>
      <c r="G2216" s="36">
        <v>16</v>
      </c>
      <c r="H2216" s="36">
        <v>3</v>
      </c>
      <c r="I2216" s="36">
        <v>2</v>
      </c>
    </row>
    <row r="2217" spans="1:9">
      <c r="A2217" s="32">
        <v>2017</v>
      </c>
      <c r="B2217" s="29" t="s">
        <v>3387</v>
      </c>
      <c r="C2217" s="15" t="s">
        <v>2490</v>
      </c>
      <c r="D2217" s="29" t="s">
        <v>1948</v>
      </c>
      <c r="E2217" s="29" t="s">
        <v>1916</v>
      </c>
      <c r="F2217" s="29" t="s">
        <v>157</v>
      </c>
      <c r="G2217" s="36">
        <v>11</v>
      </c>
      <c r="H2217" s="36">
        <v>3</v>
      </c>
      <c r="I2217" s="36">
        <v>3</v>
      </c>
    </row>
    <row r="2218" spans="1:9">
      <c r="A2218" s="32">
        <v>2017</v>
      </c>
      <c r="B2218" s="29" t="s">
        <v>3387</v>
      </c>
      <c r="C2218" s="15" t="s">
        <v>2490</v>
      </c>
      <c r="D2218" s="29" t="s">
        <v>1948</v>
      </c>
      <c r="E2218" s="29" t="s">
        <v>1916</v>
      </c>
      <c r="F2218" s="29" t="s">
        <v>158</v>
      </c>
      <c r="G2218" s="36">
        <v>36</v>
      </c>
      <c r="H2218" s="36">
        <v>4</v>
      </c>
      <c r="I2218" s="36">
        <v>4</v>
      </c>
    </row>
    <row r="2219" spans="1:9">
      <c r="A2219" s="32">
        <v>2017</v>
      </c>
      <c r="B2219" s="29" t="s">
        <v>3387</v>
      </c>
      <c r="C2219" s="15" t="s">
        <v>2490</v>
      </c>
      <c r="D2219" s="29" t="s">
        <v>1948</v>
      </c>
      <c r="E2219" s="29" t="s">
        <v>1916</v>
      </c>
      <c r="F2219" s="29" t="s">
        <v>159</v>
      </c>
      <c r="G2219" s="36">
        <v>1</v>
      </c>
      <c r="H2219" s="36">
        <v>1</v>
      </c>
      <c r="I2219" s="36">
        <v>1</v>
      </c>
    </row>
    <row r="2220" spans="1:9">
      <c r="A2220" s="32">
        <v>2017</v>
      </c>
      <c r="B2220" s="29" t="s">
        <v>3387</v>
      </c>
      <c r="C2220" s="15" t="s">
        <v>2490</v>
      </c>
      <c r="D2220" s="29" t="s">
        <v>1948</v>
      </c>
      <c r="E2220" s="29" t="s">
        <v>1916</v>
      </c>
      <c r="F2220" s="29" t="s">
        <v>161</v>
      </c>
      <c r="G2220" s="36">
        <v>16</v>
      </c>
      <c r="H2220" s="36">
        <v>3</v>
      </c>
      <c r="I2220" s="36">
        <v>3</v>
      </c>
    </row>
    <row r="2221" spans="1:9">
      <c r="A2221" s="32">
        <v>2017</v>
      </c>
      <c r="B2221" s="29" t="s">
        <v>3387</v>
      </c>
      <c r="C2221" s="15" t="s">
        <v>2490</v>
      </c>
      <c r="D2221" s="29" t="s">
        <v>1948</v>
      </c>
      <c r="E2221" s="29" t="s">
        <v>1916</v>
      </c>
      <c r="F2221" s="29" t="s">
        <v>162</v>
      </c>
      <c r="G2221" s="36">
        <v>10</v>
      </c>
      <c r="H2221" s="36">
        <v>4</v>
      </c>
      <c r="I2221" s="36">
        <v>3</v>
      </c>
    </row>
    <row r="2222" spans="1:9">
      <c r="A2222" s="32">
        <v>2017</v>
      </c>
      <c r="B2222" s="29" t="s">
        <v>3387</v>
      </c>
      <c r="C2222" s="15" t="s">
        <v>2490</v>
      </c>
      <c r="D2222" s="29" t="s">
        <v>1948</v>
      </c>
      <c r="E2222" s="29" t="s">
        <v>1916</v>
      </c>
      <c r="F2222" s="29" t="s">
        <v>163</v>
      </c>
      <c r="G2222" s="36">
        <v>151</v>
      </c>
      <c r="H2222" s="36">
        <v>7</v>
      </c>
      <c r="I2222" s="36">
        <v>7</v>
      </c>
    </row>
    <row r="2223" spans="1:9">
      <c r="A2223" s="32">
        <v>2017</v>
      </c>
      <c r="B2223" s="29" t="s">
        <v>3387</v>
      </c>
      <c r="C2223" s="15" t="s">
        <v>2490</v>
      </c>
      <c r="D2223" s="29" t="s">
        <v>1948</v>
      </c>
      <c r="E2223" s="29" t="s">
        <v>1916</v>
      </c>
      <c r="F2223" s="29" t="s">
        <v>164</v>
      </c>
      <c r="G2223" s="36">
        <v>1</v>
      </c>
      <c r="H2223" s="36">
        <v>1</v>
      </c>
      <c r="I2223" s="36">
        <v>1</v>
      </c>
    </row>
    <row r="2224" spans="1:9">
      <c r="A2224" s="32">
        <v>2017</v>
      </c>
      <c r="B2224" s="29" t="s">
        <v>3387</v>
      </c>
      <c r="C2224" s="15" t="s">
        <v>2490</v>
      </c>
      <c r="D2224" s="29" t="s">
        <v>1948</v>
      </c>
      <c r="E2224" s="29" t="s">
        <v>1916</v>
      </c>
      <c r="F2224" s="29" t="s">
        <v>165</v>
      </c>
      <c r="G2224" s="36">
        <v>1</v>
      </c>
      <c r="H2224" s="36">
        <v>0</v>
      </c>
      <c r="I2224" s="36">
        <v>0</v>
      </c>
    </row>
    <row r="2225" spans="1:9">
      <c r="A2225" s="32">
        <v>2017</v>
      </c>
      <c r="B2225" s="29" t="s">
        <v>3387</v>
      </c>
      <c r="C2225" s="15" t="s">
        <v>2490</v>
      </c>
      <c r="D2225" s="29" t="s">
        <v>1948</v>
      </c>
      <c r="E2225" s="29" t="s">
        <v>1916</v>
      </c>
      <c r="F2225" s="29" t="s">
        <v>166</v>
      </c>
      <c r="G2225" s="36">
        <v>32</v>
      </c>
      <c r="H2225" s="36">
        <v>1</v>
      </c>
      <c r="I2225" s="36">
        <v>1</v>
      </c>
    </row>
    <row r="2226" spans="1:9">
      <c r="A2226" s="32">
        <v>2017</v>
      </c>
      <c r="B2226" s="29" t="s">
        <v>3387</v>
      </c>
      <c r="C2226" s="15" t="s">
        <v>2490</v>
      </c>
      <c r="D2226" s="29" t="s">
        <v>1948</v>
      </c>
      <c r="E2226" s="29" t="s">
        <v>1916</v>
      </c>
      <c r="F2226" s="29" t="s">
        <v>168</v>
      </c>
      <c r="G2226" s="36">
        <v>44</v>
      </c>
      <c r="H2226" s="36">
        <v>2</v>
      </c>
      <c r="I2226" s="36">
        <v>2</v>
      </c>
    </row>
    <row r="2227" spans="1:9">
      <c r="A2227" s="32">
        <v>2017</v>
      </c>
      <c r="B2227" s="29" t="s">
        <v>3387</v>
      </c>
      <c r="C2227" s="15" t="s">
        <v>2490</v>
      </c>
      <c r="D2227" s="29" t="s">
        <v>1948</v>
      </c>
      <c r="E2227" s="29" t="s">
        <v>1916</v>
      </c>
      <c r="F2227" s="29" t="s">
        <v>172</v>
      </c>
      <c r="G2227" s="36">
        <v>7</v>
      </c>
      <c r="H2227" s="36">
        <v>1</v>
      </c>
      <c r="I2227" s="36">
        <v>1</v>
      </c>
    </row>
    <row r="2228" spans="1:9">
      <c r="A2228" s="32">
        <v>2017</v>
      </c>
      <c r="B2228" s="29" t="s">
        <v>3387</v>
      </c>
      <c r="C2228" s="15" t="s">
        <v>2490</v>
      </c>
      <c r="D2228" s="29" t="s">
        <v>1948</v>
      </c>
      <c r="E2228" s="29" t="s">
        <v>1916</v>
      </c>
      <c r="F2228" s="29" t="s">
        <v>173</v>
      </c>
      <c r="G2228" s="36">
        <v>151</v>
      </c>
      <c r="H2228" s="36">
        <v>11</v>
      </c>
      <c r="I2228" s="36">
        <v>11</v>
      </c>
    </row>
    <row r="2229" spans="1:9">
      <c r="A2229" s="32">
        <v>2017</v>
      </c>
      <c r="B2229" s="29" t="s">
        <v>3387</v>
      </c>
      <c r="C2229" s="15" t="s">
        <v>2490</v>
      </c>
      <c r="D2229" s="29" t="s">
        <v>1948</v>
      </c>
      <c r="E2229" s="29" t="s">
        <v>1916</v>
      </c>
      <c r="F2229" s="29" t="s">
        <v>176</v>
      </c>
      <c r="G2229" s="36">
        <v>44</v>
      </c>
      <c r="H2229" s="36">
        <v>6</v>
      </c>
      <c r="I2229" s="36">
        <v>5</v>
      </c>
    </row>
    <row r="2230" spans="1:9">
      <c r="A2230" s="32">
        <v>2017</v>
      </c>
      <c r="B2230" s="29" t="s">
        <v>3387</v>
      </c>
      <c r="C2230" s="15" t="s">
        <v>2490</v>
      </c>
      <c r="D2230" s="29" t="s">
        <v>1948</v>
      </c>
      <c r="E2230" s="29" t="s">
        <v>1916</v>
      </c>
      <c r="F2230" s="29" t="s">
        <v>177</v>
      </c>
      <c r="G2230" s="36">
        <v>2</v>
      </c>
      <c r="H2230" s="36">
        <v>2</v>
      </c>
      <c r="I2230" s="36">
        <v>2</v>
      </c>
    </row>
    <row r="2231" spans="1:9">
      <c r="A2231" s="32">
        <v>2017</v>
      </c>
      <c r="B2231" s="29" t="s">
        <v>3387</v>
      </c>
      <c r="C2231" s="15" t="s">
        <v>2490</v>
      </c>
      <c r="D2231" s="29" t="s">
        <v>1949</v>
      </c>
      <c r="E2231" s="29" t="s">
        <v>234</v>
      </c>
      <c r="F2231" s="29" t="s">
        <v>1949</v>
      </c>
      <c r="G2231" s="36">
        <v>73</v>
      </c>
      <c r="H2231" s="36">
        <v>56</v>
      </c>
      <c r="I2231" s="36">
        <v>38</v>
      </c>
    </row>
    <row r="2232" spans="1:9">
      <c r="A2232" s="32">
        <v>2017</v>
      </c>
      <c r="B2232" s="29" t="s">
        <v>3387</v>
      </c>
      <c r="C2232" s="15" t="s">
        <v>2490</v>
      </c>
      <c r="D2232" s="29" t="s">
        <v>730</v>
      </c>
      <c r="E2232" s="29" t="s">
        <v>234</v>
      </c>
      <c r="F2232" s="29" t="s">
        <v>730</v>
      </c>
      <c r="G2232" s="36">
        <v>347</v>
      </c>
      <c r="H2232" s="36">
        <v>175</v>
      </c>
      <c r="I2232" s="36">
        <v>112</v>
      </c>
    </row>
    <row r="2233" spans="1:9">
      <c r="A2233" s="32">
        <v>2017</v>
      </c>
      <c r="B2233" s="29" t="s">
        <v>3387</v>
      </c>
      <c r="C2233" s="15" t="s">
        <v>2490</v>
      </c>
      <c r="D2233" s="29" t="s">
        <v>1945</v>
      </c>
      <c r="E2233" s="29" t="s">
        <v>234</v>
      </c>
      <c r="F2233" s="29" t="s">
        <v>1945</v>
      </c>
      <c r="G2233" s="36">
        <v>17</v>
      </c>
      <c r="H2233" s="36">
        <v>13</v>
      </c>
      <c r="I2233" s="36">
        <v>12</v>
      </c>
    </row>
    <row r="2234" spans="1:9">
      <c r="A2234" s="32">
        <v>2017</v>
      </c>
      <c r="B2234" s="29" t="s">
        <v>3387</v>
      </c>
      <c r="C2234" s="15" t="s">
        <v>2490</v>
      </c>
      <c r="D2234" s="29" t="s">
        <v>1945</v>
      </c>
      <c r="E2234" s="29" t="s">
        <v>234</v>
      </c>
      <c r="F2234" s="29" t="s">
        <v>1184</v>
      </c>
      <c r="G2234" s="36">
        <v>27</v>
      </c>
      <c r="H2234" s="36">
        <v>27</v>
      </c>
      <c r="I2234" s="36">
        <v>22</v>
      </c>
    </row>
    <row r="2235" spans="1:9">
      <c r="A2235" s="32">
        <v>2017</v>
      </c>
      <c r="B2235" s="29" t="s">
        <v>3387</v>
      </c>
      <c r="C2235" s="15" t="s">
        <v>2490</v>
      </c>
      <c r="D2235" s="29" t="s">
        <v>1945</v>
      </c>
      <c r="E2235" s="29" t="s">
        <v>234</v>
      </c>
      <c r="F2235" s="29" t="s">
        <v>196</v>
      </c>
      <c r="G2235" s="36">
        <v>48</v>
      </c>
      <c r="H2235" s="36">
        <v>45</v>
      </c>
      <c r="I2235" s="36">
        <v>20</v>
      </c>
    </row>
    <row r="2236" spans="1:9">
      <c r="A2236" s="32">
        <v>2017</v>
      </c>
      <c r="B2236" s="29" t="s">
        <v>3387</v>
      </c>
      <c r="C2236" s="15" t="s">
        <v>2490</v>
      </c>
      <c r="D2236" s="29" t="s">
        <v>1945</v>
      </c>
      <c r="E2236" s="29" t="s">
        <v>1916</v>
      </c>
      <c r="F2236" s="29" t="s">
        <v>198</v>
      </c>
      <c r="G2236" s="36">
        <v>4</v>
      </c>
      <c r="H2236" s="36">
        <v>4</v>
      </c>
      <c r="I2236" s="36">
        <v>4</v>
      </c>
    </row>
    <row r="2237" spans="1:9">
      <c r="A2237" s="32">
        <v>2017</v>
      </c>
      <c r="B2237" s="29" t="s">
        <v>3387</v>
      </c>
      <c r="C2237" s="15" t="s">
        <v>2490</v>
      </c>
      <c r="D2237" s="29" t="s">
        <v>200</v>
      </c>
      <c r="E2237" s="29" t="s">
        <v>1916</v>
      </c>
      <c r="F2237" s="29" t="s">
        <v>202</v>
      </c>
      <c r="G2237" s="36">
        <v>7</v>
      </c>
      <c r="H2237" s="36">
        <v>7</v>
      </c>
      <c r="I2237" s="36">
        <v>5</v>
      </c>
    </row>
    <row r="2238" spans="1:9">
      <c r="A2238" s="32">
        <v>2017</v>
      </c>
      <c r="B2238" s="29" t="s">
        <v>3387</v>
      </c>
      <c r="C2238" s="15" t="s">
        <v>2490</v>
      </c>
      <c r="D2238" s="29" t="s">
        <v>200</v>
      </c>
      <c r="E2238" s="29" t="s">
        <v>1916</v>
      </c>
      <c r="F2238" s="29" t="s">
        <v>202</v>
      </c>
      <c r="G2238" s="36">
        <v>7</v>
      </c>
      <c r="H2238" s="36">
        <v>7</v>
      </c>
      <c r="I2238" s="36">
        <v>5</v>
      </c>
    </row>
    <row r="2239" spans="1:9">
      <c r="A2239" s="32">
        <v>2017</v>
      </c>
      <c r="B2239" s="38" t="s">
        <v>3386</v>
      </c>
      <c r="C2239" s="57" t="s">
        <v>644</v>
      </c>
      <c r="D2239" s="29" t="s">
        <v>3385</v>
      </c>
      <c r="E2239" s="29" t="s">
        <v>234</v>
      </c>
      <c r="F2239" s="29" t="s">
        <v>1948</v>
      </c>
      <c r="G2239" s="36">
        <v>218</v>
      </c>
      <c r="H2239" s="36">
        <v>92</v>
      </c>
      <c r="I2239" s="36">
        <v>73</v>
      </c>
    </row>
    <row r="2240" spans="1:9">
      <c r="A2240" s="32">
        <v>2017</v>
      </c>
      <c r="B2240" s="38" t="s">
        <v>3386</v>
      </c>
      <c r="C2240" s="57" t="s">
        <v>644</v>
      </c>
      <c r="D2240" s="29" t="s">
        <v>3385</v>
      </c>
      <c r="E2240" s="29" t="s">
        <v>234</v>
      </c>
      <c r="F2240" s="29" t="s">
        <v>1942</v>
      </c>
      <c r="G2240" s="36">
        <v>101</v>
      </c>
      <c r="H2240" s="36">
        <v>48</v>
      </c>
      <c r="I2240" s="36">
        <v>36</v>
      </c>
    </row>
    <row r="2241" spans="1:9">
      <c r="A2241" s="32">
        <v>2017</v>
      </c>
      <c r="B2241" s="38" t="s">
        <v>3386</v>
      </c>
      <c r="C2241" s="37" t="s">
        <v>644</v>
      </c>
      <c r="D2241" s="29" t="s">
        <v>2496</v>
      </c>
      <c r="E2241" s="29" t="s">
        <v>234</v>
      </c>
      <c r="F2241" s="29" t="s">
        <v>1919</v>
      </c>
      <c r="G2241" s="36">
        <v>142</v>
      </c>
      <c r="H2241" s="36">
        <v>112</v>
      </c>
      <c r="I2241" s="36">
        <v>97</v>
      </c>
    </row>
    <row r="2242" spans="1:9">
      <c r="A2242" s="32">
        <v>2017</v>
      </c>
      <c r="B2242" s="38" t="s">
        <v>3386</v>
      </c>
      <c r="C2242" s="37" t="s">
        <v>644</v>
      </c>
      <c r="D2242" s="29" t="s">
        <v>2496</v>
      </c>
      <c r="E2242" s="29" t="s">
        <v>234</v>
      </c>
      <c r="F2242" s="29" t="s">
        <v>1926</v>
      </c>
      <c r="G2242" s="36">
        <v>33</v>
      </c>
      <c r="H2242" s="36">
        <v>30</v>
      </c>
      <c r="I2242" s="36">
        <v>16</v>
      </c>
    </row>
    <row r="2243" spans="1:9">
      <c r="A2243" s="32">
        <v>2017</v>
      </c>
      <c r="B2243" s="38" t="s">
        <v>3386</v>
      </c>
      <c r="C2243" s="37" t="s">
        <v>644</v>
      </c>
      <c r="D2243" s="29" t="s">
        <v>2496</v>
      </c>
      <c r="E2243" s="29" t="s">
        <v>234</v>
      </c>
      <c r="F2243" s="29" t="s">
        <v>1930</v>
      </c>
      <c r="G2243" s="36">
        <v>38</v>
      </c>
      <c r="H2243" s="36">
        <v>37</v>
      </c>
      <c r="I2243" s="36">
        <v>26</v>
      </c>
    </row>
    <row r="2244" spans="1:9">
      <c r="A2244" s="32">
        <v>2017</v>
      </c>
      <c r="B2244" s="38" t="s">
        <v>3386</v>
      </c>
      <c r="C2244" s="37" t="s">
        <v>644</v>
      </c>
      <c r="D2244" s="29" t="s">
        <v>2496</v>
      </c>
      <c r="E2244" s="29" t="s">
        <v>234</v>
      </c>
      <c r="F2244" s="29" t="s">
        <v>1962</v>
      </c>
      <c r="G2244" s="36">
        <v>104</v>
      </c>
      <c r="H2244" s="36">
        <v>67</v>
      </c>
      <c r="I2244" s="36">
        <v>63</v>
      </c>
    </row>
    <row r="2245" spans="1:9">
      <c r="A2245" s="32">
        <v>2017</v>
      </c>
      <c r="B2245" s="38" t="s">
        <v>3386</v>
      </c>
      <c r="C2245" s="37" t="s">
        <v>644</v>
      </c>
      <c r="D2245" s="29" t="s">
        <v>2496</v>
      </c>
      <c r="E2245" s="29" t="s">
        <v>1916</v>
      </c>
      <c r="F2245" s="29" t="s">
        <v>203</v>
      </c>
      <c r="G2245" s="36">
        <v>33</v>
      </c>
      <c r="H2245" s="36">
        <v>32</v>
      </c>
      <c r="I2245" s="36">
        <v>28</v>
      </c>
    </row>
    <row r="2246" spans="1:9">
      <c r="A2246" s="32">
        <v>2017</v>
      </c>
      <c r="B2246" s="38" t="s">
        <v>3386</v>
      </c>
      <c r="C2246" s="37" t="s">
        <v>644</v>
      </c>
      <c r="D2246" s="29" t="s">
        <v>2496</v>
      </c>
      <c r="E2246" s="29" t="s">
        <v>1916</v>
      </c>
      <c r="F2246" s="29" t="s">
        <v>206</v>
      </c>
      <c r="G2246" s="36">
        <v>16</v>
      </c>
      <c r="H2246" s="36">
        <v>15</v>
      </c>
      <c r="I2246" s="36">
        <v>13</v>
      </c>
    </row>
    <row r="2247" spans="1:9">
      <c r="A2247" s="32">
        <v>2017</v>
      </c>
      <c r="B2247" s="38" t="s">
        <v>3386</v>
      </c>
      <c r="C2247" s="37" t="s">
        <v>644</v>
      </c>
      <c r="D2247" s="29" t="s">
        <v>2496</v>
      </c>
      <c r="E2247" s="29" t="s">
        <v>1916</v>
      </c>
      <c r="F2247" s="29" t="s">
        <v>204</v>
      </c>
      <c r="G2247" s="36">
        <v>39</v>
      </c>
      <c r="H2247" s="36">
        <v>34</v>
      </c>
      <c r="I2247" s="36">
        <v>27</v>
      </c>
    </row>
    <row r="2248" spans="1:9">
      <c r="A2248" s="32">
        <v>2017</v>
      </c>
      <c r="B2248" s="38" t="s">
        <v>3386</v>
      </c>
      <c r="C2248" s="37" t="s">
        <v>644</v>
      </c>
      <c r="D2248" s="29" t="s">
        <v>2496</v>
      </c>
      <c r="E2248" s="29" t="s">
        <v>1916</v>
      </c>
      <c r="F2248" s="29" t="s">
        <v>207</v>
      </c>
      <c r="G2248" s="36"/>
      <c r="H2248" s="36"/>
      <c r="I2248" s="36"/>
    </row>
    <row r="2249" spans="1:9">
      <c r="A2249" s="32">
        <v>2017</v>
      </c>
      <c r="B2249" s="38" t="s">
        <v>3386</v>
      </c>
      <c r="C2249" s="37" t="s">
        <v>644</v>
      </c>
      <c r="D2249" s="29" t="s">
        <v>2496</v>
      </c>
      <c r="E2249" s="29" t="s">
        <v>1916</v>
      </c>
      <c r="F2249" s="29" t="s">
        <v>205</v>
      </c>
      <c r="G2249" s="36">
        <v>37</v>
      </c>
      <c r="H2249" s="36">
        <v>35</v>
      </c>
      <c r="I2249" s="36">
        <v>33</v>
      </c>
    </row>
    <row r="2250" spans="1:9">
      <c r="A2250" s="32">
        <v>2017</v>
      </c>
      <c r="B2250" s="38" t="s">
        <v>3386</v>
      </c>
      <c r="C2250" s="37" t="s">
        <v>644</v>
      </c>
      <c r="D2250" s="29" t="s">
        <v>2496</v>
      </c>
      <c r="E2250" s="29" t="s">
        <v>1916</v>
      </c>
      <c r="F2250" s="29" t="s">
        <v>208</v>
      </c>
      <c r="G2250" s="36"/>
      <c r="H2250" s="36"/>
      <c r="I2250" s="36"/>
    </row>
    <row r="2251" spans="1:9">
      <c r="A2251" s="32">
        <v>2017</v>
      </c>
      <c r="B2251" s="38" t="s">
        <v>3386</v>
      </c>
      <c r="C2251" s="37" t="s">
        <v>644</v>
      </c>
      <c r="D2251" s="29" t="s">
        <v>2496</v>
      </c>
      <c r="E2251" s="29" t="s">
        <v>1916</v>
      </c>
      <c r="F2251" s="29" t="s">
        <v>2477</v>
      </c>
      <c r="G2251" s="36">
        <v>35</v>
      </c>
      <c r="H2251" s="36">
        <v>25</v>
      </c>
      <c r="I2251" s="36">
        <v>21</v>
      </c>
    </row>
    <row r="2252" spans="1:9">
      <c r="A2252" s="32">
        <v>2017</v>
      </c>
      <c r="B2252" s="38" t="s">
        <v>3386</v>
      </c>
      <c r="C2252" s="37" t="s">
        <v>644</v>
      </c>
      <c r="D2252" s="29" t="s">
        <v>2496</v>
      </c>
      <c r="E2252" s="29" t="s">
        <v>1916</v>
      </c>
      <c r="F2252" s="29" t="s">
        <v>2481</v>
      </c>
      <c r="G2252" s="36">
        <v>30</v>
      </c>
      <c r="H2252" s="36">
        <v>25</v>
      </c>
      <c r="I2252" s="36">
        <v>19</v>
      </c>
    </row>
    <row r="2253" spans="1:9">
      <c r="A2253" s="32">
        <v>2017</v>
      </c>
      <c r="B2253" s="38" t="s">
        <v>3386</v>
      </c>
      <c r="C2253" s="37" t="s">
        <v>644</v>
      </c>
      <c r="D2253" s="29" t="s">
        <v>2496</v>
      </c>
      <c r="E2253" s="29" t="s">
        <v>1916</v>
      </c>
      <c r="F2253" s="29" t="s">
        <v>2482</v>
      </c>
      <c r="G2253" s="36">
        <v>1</v>
      </c>
      <c r="H2253" s="36">
        <v>1</v>
      </c>
      <c r="I2253" s="36">
        <v>2</v>
      </c>
    </row>
    <row r="2254" spans="1:9">
      <c r="A2254" s="32">
        <v>2017</v>
      </c>
      <c r="B2254" s="38" t="s">
        <v>3386</v>
      </c>
      <c r="C2254" s="37" t="s">
        <v>644</v>
      </c>
      <c r="D2254" s="29" t="s">
        <v>2496</v>
      </c>
      <c r="E2254" s="29" t="s">
        <v>1916</v>
      </c>
      <c r="F2254" s="29" t="s">
        <v>1187</v>
      </c>
      <c r="G2254" s="36">
        <v>13</v>
      </c>
      <c r="H2254" s="36">
        <v>13</v>
      </c>
      <c r="I2254" s="36">
        <v>12</v>
      </c>
    </row>
    <row r="2255" spans="1:9">
      <c r="A2255" s="32">
        <v>2017</v>
      </c>
      <c r="B2255" s="38" t="s">
        <v>3386</v>
      </c>
      <c r="C2255" s="37" t="s">
        <v>644</v>
      </c>
      <c r="D2255" s="29" t="s">
        <v>2496</v>
      </c>
      <c r="E2255" s="29" t="s">
        <v>1916</v>
      </c>
      <c r="F2255" s="29" t="s">
        <v>1188</v>
      </c>
      <c r="G2255" s="36">
        <v>15</v>
      </c>
      <c r="H2255" s="36">
        <v>14</v>
      </c>
      <c r="I2255" s="36">
        <v>14</v>
      </c>
    </row>
    <row r="2256" spans="1:9">
      <c r="A2256" s="32">
        <v>2017</v>
      </c>
      <c r="B2256" s="38" t="s">
        <v>3386</v>
      </c>
      <c r="C2256" s="37" t="s">
        <v>644</v>
      </c>
      <c r="D2256" s="29" t="s">
        <v>2691</v>
      </c>
      <c r="E2256" s="29" t="s">
        <v>234</v>
      </c>
      <c r="F2256" s="29" t="s">
        <v>700</v>
      </c>
      <c r="G2256" s="36">
        <v>89</v>
      </c>
      <c r="H2256" s="36">
        <v>59</v>
      </c>
      <c r="I2256" s="36">
        <v>54</v>
      </c>
    </row>
    <row r="2257" spans="1:9">
      <c r="A2257" s="32">
        <v>2017</v>
      </c>
      <c r="B2257" s="38" t="s">
        <v>3386</v>
      </c>
      <c r="C2257" s="37" t="s">
        <v>644</v>
      </c>
      <c r="D2257" s="29" t="s">
        <v>2691</v>
      </c>
      <c r="E2257" s="29" t="s">
        <v>234</v>
      </c>
      <c r="F2257" s="29" t="s">
        <v>1921</v>
      </c>
      <c r="G2257" s="36">
        <v>30</v>
      </c>
      <c r="H2257" s="36">
        <v>27</v>
      </c>
      <c r="I2257" s="36">
        <v>22</v>
      </c>
    </row>
    <row r="2258" spans="1:9">
      <c r="A2258" s="32">
        <v>2017</v>
      </c>
      <c r="B2258" s="38" t="s">
        <v>3386</v>
      </c>
      <c r="C2258" s="37" t="s">
        <v>644</v>
      </c>
      <c r="D2258" s="29" t="s">
        <v>2691</v>
      </c>
      <c r="E2258" s="29" t="s">
        <v>234</v>
      </c>
      <c r="F2258" s="29" t="s">
        <v>1924</v>
      </c>
      <c r="G2258" s="36">
        <v>47</v>
      </c>
      <c r="H2258" s="36">
        <v>40</v>
      </c>
      <c r="I2258" s="36">
        <v>34</v>
      </c>
    </row>
    <row r="2259" spans="1:9">
      <c r="A2259" s="32">
        <v>2017</v>
      </c>
      <c r="B2259" s="38" t="s">
        <v>3386</v>
      </c>
      <c r="C2259" s="37" t="s">
        <v>644</v>
      </c>
      <c r="D2259" s="29" t="s">
        <v>2691</v>
      </c>
      <c r="E2259" s="29" t="s">
        <v>234</v>
      </c>
      <c r="F2259" s="29" t="s">
        <v>1956</v>
      </c>
      <c r="G2259" s="36">
        <v>46</v>
      </c>
      <c r="H2259" s="36">
        <v>35</v>
      </c>
      <c r="I2259" s="36">
        <v>25</v>
      </c>
    </row>
    <row r="2260" spans="1:9">
      <c r="A2260" s="32">
        <v>2017</v>
      </c>
      <c r="B2260" s="38" t="s">
        <v>3386</v>
      </c>
      <c r="C2260" s="37" t="s">
        <v>644</v>
      </c>
      <c r="D2260" s="29" t="s">
        <v>2691</v>
      </c>
      <c r="E2260" s="29" t="s">
        <v>234</v>
      </c>
      <c r="F2260" s="29" t="s">
        <v>1927</v>
      </c>
      <c r="G2260" s="36">
        <v>151</v>
      </c>
      <c r="H2260" s="36">
        <v>83</v>
      </c>
      <c r="I2260" s="36">
        <v>73</v>
      </c>
    </row>
    <row r="2261" spans="1:9">
      <c r="A2261" s="32">
        <v>2017</v>
      </c>
      <c r="B2261" s="38" t="s">
        <v>3386</v>
      </c>
      <c r="C2261" s="37" t="s">
        <v>644</v>
      </c>
      <c r="D2261" s="29" t="s">
        <v>2691</v>
      </c>
      <c r="E2261" s="29" t="s">
        <v>234</v>
      </c>
      <c r="F2261" s="29" t="s">
        <v>1960</v>
      </c>
      <c r="G2261" s="36">
        <v>33</v>
      </c>
      <c r="H2261" s="36">
        <v>31</v>
      </c>
      <c r="I2261" s="36">
        <v>30</v>
      </c>
    </row>
    <row r="2262" spans="1:9">
      <c r="A2262" s="32">
        <v>2017</v>
      </c>
      <c r="B2262" s="38" t="s">
        <v>3386</v>
      </c>
      <c r="C2262" s="37" t="s">
        <v>644</v>
      </c>
      <c r="D2262" s="29" t="s">
        <v>2691</v>
      </c>
      <c r="E2262" s="29" t="s">
        <v>234</v>
      </c>
      <c r="F2262" s="29" t="s">
        <v>1934</v>
      </c>
      <c r="G2262" s="36">
        <v>8</v>
      </c>
      <c r="H2262" s="36">
        <v>8</v>
      </c>
      <c r="I2262" s="36">
        <v>8</v>
      </c>
    </row>
    <row r="2263" spans="1:9">
      <c r="A2263" s="32">
        <v>2017</v>
      </c>
      <c r="B2263" s="38" t="s">
        <v>3386</v>
      </c>
      <c r="C2263" s="37" t="s">
        <v>644</v>
      </c>
      <c r="D2263" s="29" t="s">
        <v>2691</v>
      </c>
      <c r="E2263" s="29" t="s">
        <v>234</v>
      </c>
      <c r="F2263" s="29" t="s">
        <v>730</v>
      </c>
      <c r="G2263" s="36">
        <v>122</v>
      </c>
      <c r="H2263" s="36">
        <v>77</v>
      </c>
      <c r="I2263" s="36">
        <v>63</v>
      </c>
    </row>
    <row r="2264" spans="1:9">
      <c r="A2264" s="32">
        <v>2017</v>
      </c>
      <c r="B2264" s="38" t="s">
        <v>3386</v>
      </c>
      <c r="C2264" s="37" t="s">
        <v>644</v>
      </c>
      <c r="D2264" s="29" t="s">
        <v>2691</v>
      </c>
      <c r="E2264" s="29" t="s">
        <v>1916</v>
      </c>
      <c r="F2264" s="29" t="s">
        <v>215</v>
      </c>
      <c r="G2264" s="36">
        <v>37</v>
      </c>
      <c r="H2264" s="36">
        <v>35</v>
      </c>
      <c r="I2264" s="36">
        <v>27</v>
      </c>
    </row>
    <row r="2265" spans="1:9">
      <c r="A2265" s="32">
        <v>2017</v>
      </c>
      <c r="B2265" s="38" t="s">
        <v>3386</v>
      </c>
      <c r="C2265" s="37" t="s">
        <v>644</v>
      </c>
      <c r="D2265" s="29" t="s">
        <v>2691</v>
      </c>
      <c r="E2265" s="29" t="s">
        <v>1916</v>
      </c>
      <c r="F2265" s="29" t="s">
        <v>55</v>
      </c>
      <c r="G2265" s="36">
        <v>26</v>
      </c>
      <c r="H2265" s="36">
        <v>24</v>
      </c>
      <c r="I2265" s="36">
        <v>20</v>
      </c>
    </row>
    <row r="2266" spans="1:9">
      <c r="A2266" s="32">
        <v>2017</v>
      </c>
      <c r="B2266" s="38" t="s">
        <v>3386</v>
      </c>
      <c r="C2266" s="37" t="s">
        <v>644</v>
      </c>
      <c r="D2266" s="29" t="s">
        <v>2691</v>
      </c>
      <c r="E2266" s="29" t="s">
        <v>1916</v>
      </c>
      <c r="F2266" s="29" t="s">
        <v>218</v>
      </c>
      <c r="G2266" s="36">
        <v>16</v>
      </c>
      <c r="H2266" s="36">
        <v>16</v>
      </c>
      <c r="I2266" s="36">
        <v>14</v>
      </c>
    </row>
    <row r="2267" spans="1:9">
      <c r="A2267" s="32">
        <v>2017</v>
      </c>
      <c r="B2267" s="38" t="s">
        <v>3386</v>
      </c>
      <c r="C2267" s="37" t="s">
        <v>644</v>
      </c>
      <c r="D2267" s="29" t="s">
        <v>2691</v>
      </c>
      <c r="E2267" s="29" t="s">
        <v>1916</v>
      </c>
      <c r="F2267" s="29" t="s">
        <v>216</v>
      </c>
      <c r="G2267" s="36">
        <v>32</v>
      </c>
      <c r="H2267" s="36">
        <v>24</v>
      </c>
      <c r="I2267" s="36">
        <v>23</v>
      </c>
    </row>
    <row r="2268" spans="1:9">
      <c r="A2268" s="32">
        <v>2017</v>
      </c>
      <c r="B2268" s="38" t="s">
        <v>3386</v>
      </c>
      <c r="C2268" s="37" t="s">
        <v>644</v>
      </c>
      <c r="D2268" s="29" t="s">
        <v>2691</v>
      </c>
      <c r="E2268" s="29" t="s">
        <v>1916</v>
      </c>
      <c r="F2268" s="29" t="s">
        <v>217</v>
      </c>
      <c r="G2268" s="36">
        <v>56</v>
      </c>
      <c r="H2268" s="36">
        <v>45</v>
      </c>
      <c r="I2268" s="36">
        <v>44</v>
      </c>
    </row>
    <row r="2269" spans="1:9">
      <c r="A2269" s="32">
        <v>2017</v>
      </c>
      <c r="B2269" s="38" t="s">
        <v>3386</v>
      </c>
      <c r="C2269" s="37" t="s">
        <v>644</v>
      </c>
      <c r="D2269" s="29" t="s">
        <v>2691</v>
      </c>
      <c r="E2269" s="29" t="s">
        <v>1916</v>
      </c>
      <c r="F2269" s="29" t="s">
        <v>1914</v>
      </c>
      <c r="G2269" s="36">
        <v>26</v>
      </c>
      <c r="H2269" s="36">
        <v>26</v>
      </c>
      <c r="I2269" s="36">
        <v>20</v>
      </c>
    </row>
    <row r="2270" spans="1:9">
      <c r="A2270" s="32">
        <v>2017</v>
      </c>
      <c r="B2270" s="38" t="s">
        <v>3386</v>
      </c>
      <c r="C2270" s="37" t="s">
        <v>644</v>
      </c>
      <c r="D2270" s="29" t="s">
        <v>2691</v>
      </c>
      <c r="E2270" s="29" t="s">
        <v>1916</v>
      </c>
      <c r="F2270" s="29" t="s">
        <v>220</v>
      </c>
      <c r="G2270" s="36">
        <v>44</v>
      </c>
      <c r="H2270" s="36">
        <v>41</v>
      </c>
      <c r="I2270" s="36">
        <v>33</v>
      </c>
    </row>
    <row r="2271" spans="1:9">
      <c r="A2271" s="32">
        <v>2017</v>
      </c>
      <c r="B2271" s="38" t="s">
        <v>3386</v>
      </c>
      <c r="C2271" s="37" t="s">
        <v>644</v>
      </c>
      <c r="D2271" s="29" t="s">
        <v>2691</v>
      </c>
      <c r="E2271" s="29" t="s">
        <v>1916</v>
      </c>
      <c r="F2271" s="29" t="s">
        <v>219</v>
      </c>
      <c r="G2271" s="36">
        <v>16</v>
      </c>
      <c r="H2271" s="36">
        <v>16</v>
      </c>
      <c r="I2271" s="36">
        <v>14</v>
      </c>
    </row>
    <row r="2272" spans="1:9">
      <c r="A2272" s="32">
        <v>2017</v>
      </c>
      <c r="B2272" s="38" t="s">
        <v>3386</v>
      </c>
      <c r="C2272" s="37" t="s">
        <v>644</v>
      </c>
      <c r="D2272" s="29" t="s">
        <v>2498</v>
      </c>
      <c r="E2272" s="29" t="s">
        <v>234</v>
      </c>
      <c r="F2272" s="29" t="s">
        <v>1923</v>
      </c>
      <c r="G2272" s="36">
        <v>58</v>
      </c>
      <c r="H2272" s="36">
        <v>48</v>
      </c>
      <c r="I2272" s="36">
        <v>38</v>
      </c>
    </row>
    <row r="2273" spans="1:9">
      <c r="A2273" s="32">
        <v>2017</v>
      </c>
      <c r="B2273" s="38" t="s">
        <v>3386</v>
      </c>
      <c r="C2273" s="37" t="s">
        <v>644</v>
      </c>
      <c r="D2273" s="29" t="s">
        <v>2498</v>
      </c>
      <c r="E2273" s="29" t="s">
        <v>234</v>
      </c>
      <c r="F2273" s="29" t="s">
        <v>1958</v>
      </c>
      <c r="G2273" s="36">
        <v>207</v>
      </c>
      <c r="H2273" s="36">
        <v>161</v>
      </c>
      <c r="I2273" s="36">
        <v>127</v>
      </c>
    </row>
    <row r="2274" spans="1:9">
      <c r="A2274" s="32">
        <v>2017</v>
      </c>
      <c r="B2274" s="38" t="s">
        <v>3386</v>
      </c>
      <c r="C2274" s="37" t="s">
        <v>644</v>
      </c>
      <c r="D2274" s="29" t="s">
        <v>2498</v>
      </c>
      <c r="E2274" s="29" t="s">
        <v>234</v>
      </c>
      <c r="F2274" s="29" t="s">
        <v>1936</v>
      </c>
      <c r="G2274" s="36">
        <v>80</v>
      </c>
      <c r="H2274" s="36">
        <v>74</v>
      </c>
      <c r="I2274" s="36">
        <v>51</v>
      </c>
    </row>
    <row r="2275" spans="1:9">
      <c r="A2275" s="32">
        <v>2017</v>
      </c>
      <c r="B2275" s="38" t="s">
        <v>3386</v>
      </c>
      <c r="C2275" s="37" t="s">
        <v>644</v>
      </c>
      <c r="D2275" s="29" t="s">
        <v>2498</v>
      </c>
      <c r="E2275" s="29" t="s">
        <v>234</v>
      </c>
      <c r="F2275" s="29" t="s">
        <v>1937</v>
      </c>
      <c r="G2275" s="36">
        <v>76</v>
      </c>
      <c r="H2275" s="36">
        <v>69</v>
      </c>
      <c r="I2275" s="36">
        <v>53</v>
      </c>
    </row>
    <row r="2276" spans="1:9">
      <c r="A2276" s="32">
        <v>2017</v>
      </c>
      <c r="B2276" s="38" t="s">
        <v>3386</v>
      </c>
      <c r="C2276" s="37" t="s">
        <v>644</v>
      </c>
      <c r="D2276" s="29" t="s">
        <v>2498</v>
      </c>
      <c r="E2276" s="29" t="s">
        <v>234</v>
      </c>
      <c r="F2276" s="29" t="s">
        <v>1938</v>
      </c>
      <c r="G2276" s="36">
        <v>101</v>
      </c>
      <c r="H2276" s="36">
        <v>90</v>
      </c>
      <c r="I2276" s="36">
        <v>67</v>
      </c>
    </row>
    <row r="2277" spans="1:9">
      <c r="A2277" s="32">
        <v>2017</v>
      </c>
      <c r="B2277" s="38" t="s">
        <v>3386</v>
      </c>
      <c r="C2277" s="37" t="s">
        <v>644</v>
      </c>
      <c r="D2277" s="29" t="s">
        <v>2498</v>
      </c>
      <c r="E2277" s="29" t="s">
        <v>234</v>
      </c>
      <c r="F2277" s="29" t="s">
        <v>1959</v>
      </c>
      <c r="G2277" s="36">
        <v>10</v>
      </c>
      <c r="H2277" s="36">
        <v>8</v>
      </c>
      <c r="I2277" s="36">
        <v>6</v>
      </c>
    </row>
    <row r="2278" spans="1:9">
      <c r="A2278" s="32">
        <v>2017</v>
      </c>
      <c r="B2278" s="38" t="s">
        <v>3386</v>
      </c>
      <c r="C2278" s="37" t="s">
        <v>644</v>
      </c>
      <c r="D2278" s="29" t="s">
        <v>2498</v>
      </c>
      <c r="E2278" s="29" t="s">
        <v>1916</v>
      </c>
      <c r="F2278" s="29" t="s">
        <v>144</v>
      </c>
      <c r="G2278" s="36">
        <v>4</v>
      </c>
      <c r="H2278" s="36">
        <v>4</v>
      </c>
      <c r="I2278" s="36">
        <v>1</v>
      </c>
    </row>
    <row r="2279" spans="1:9">
      <c r="A2279" s="32">
        <v>2017</v>
      </c>
      <c r="B2279" s="38" t="s">
        <v>3386</v>
      </c>
      <c r="C2279" s="37" t="s">
        <v>644</v>
      </c>
      <c r="D2279" s="29" t="s">
        <v>2498</v>
      </c>
      <c r="E2279" s="29" t="s">
        <v>1916</v>
      </c>
      <c r="F2279" s="29" t="s">
        <v>226</v>
      </c>
      <c r="G2279" s="36">
        <v>8</v>
      </c>
      <c r="H2279" s="36">
        <v>7</v>
      </c>
      <c r="I2279" s="36">
        <v>8</v>
      </c>
    </row>
    <row r="2280" spans="1:9">
      <c r="A2280" s="32">
        <v>2017</v>
      </c>
      <c r="B2280" s="38" t="s">
        <v>3386</v>
      </c>
      <c r="C2280" s="37" t="s">
        <v>644</v>
      </c>
      <c r="D2280" s="29" t="s">
        <v>2498</v>
      </c>
      <c r="E2280" s="29" t="s">
        <v>1916</v>
      </c>
      <c r="F2280" s="29" t="s">
        <v>133</v>
      </c>
      <c r="G2280" s="36">
        <v>20</v>
      </c>
      <c r="H2280" s="36">
        <v>17</v>
      </c>
      <c r="I2280" s="36">
        <v>18</v>
      </c>
    </row>
    <row r="2281" spans="1:9">
      <c r="A2281" s="32">
        <v>2017</v>
      </c>
      <c r="B2281" s="38" t="s">
        <v>3386</v>
      </c>
      <c r="C2281" s="37" t="s">
        <v>644</v>
      </c>
      <c r="D2281" s="29" t="s">
        <v>2498</v>
      </c>
      <c r="E2281" s="29" t="s">
        <v>1916</v>
      </c>
      <c r="F2281" s="29" t="s">
        <v>135</v>
      </c>
      <c r="G2281" s="36">
        <v>24</v>
      </c>
      <c r="H2281" s="36">
        <v>22</v>
      </c>
      <c r="I2281" s="36">
        <v>19</v>
      </c>
    </row>
    <row r="2282" spans="1:9">
      <c r="A2282" s="32">
        <v>2017</v>
      </c>
      <c r="B2282" s="38" t="s">
        <v>3386</v>
      </c>
      <c r="C2282" s="37" t="s">
        <v>644</v>
      </c>
      <c r="D2282" s="29" t="s">
        <v>2498</v>
      </c>
      <c r="E2282" s="29" t="s">
        <v>1916</v>
      </c>
      <c r="F2282" s="29" t="s">
        <v>4325</v>
      </c>
      <c r="G2282" s="36">
        <v>6</v>
      </c>
      <c r="H2282" s="36">
        <v>5</v>
      </c>
      <c r="I2282" s="36">
        <v>5</v>
      </c>
    </row>
    <row r="2283" spans="1:9">
      <c r="A2283" s="32">
        <v>2017</v>
      </c>
      <c r="B2283" s="38" t="s">
        <v>3386</v>
      </c>
      <c r="C2283" s="37" t="s">
        <v>644</v>
      </c>
      <c r="D2283" s="29" t="s">
        <v>2498</v>
      </c>
      <c r="E2283" s="29" t="s">
        <v>1916</v>
      </c>
      <c r="F2283" s="29" t="s">
        <v>227</v>
      </c>
      <c r="G2283" s="36">
        <v>6</v>
      </c>
      <c r="H2283" s="36">
        <v>5</v>
      </c>
      <c r="I2283" s="36">
        <v>4</v>
      </c>
    </row>
    <row r="2284" spans="1:9">
      <c r="A2284" s="32">
        <v>2017</v>
      </c>
      <c r="B2284" s="38" t="s">
        <v>3386</v>
      </c>
      <c r="C2284" s="37" t="s">
        <v>644</v>
      </c>
      <c r="D2284" s="29" t="s">
        <v>2496</v>
      </c>
      <c r="E2284" s="29" t="s">
        <v>1916</v>
      </c>
      <c r="F2284" s="29" t="s">
        <v>2909</v>
      </c>
      <c r="G2284" s="36">
        <v>13</v>
      </c>
      <c r="H2284" s="36">
        <v>9</v>
      </c>
      <c r="I2284" s="36">
        <v>5</v>
      </c>
    </row>
    <row r="2285" spans="1:9">
      <c r="A2285" s="32">
        <v>2017</v>
      </c>
      <c r="B2285" s="38" t="s">
        <v>3386</v>
      </c>
      <c r="C2285" s="37" t="s">
        <v>644</v>
      </c>
      <c r="D2285" s="29" t="s">
        <v>2496</v>
      </c>
      <c r="E2285" s="29" t="s">
        <v>1916</v>
      </c>
      <c r="F2285" s="29" t="s">
        <v>1912</v>
      </c>
      <c r="G2285" s="36">
        <v>18</v>
      </c>
      <c r="H2285" s="36">
        <v>17</v>
      </c>
      <c r="I2285" s="36">
        <v>16</v>
      </c>
    </row>
    <row r="2286" spans="1:9">
      <c r="A2286" s="32">
        <v>2017</v>
      </c>
      <c r="B2286" s="38" t="s">
        <v>3386</v>
      </c>
      <c r="C2286" s="37" t="s">
        <v>644</v>
      </c>
      <c r="D2286" s="29" t="s">
        <v>2498</v>
      </c>
      <c r="E2286" s="29" t="s">
        <v>1916</v>
      </c>
      <c r="F2286" s="29" t="s">
        <v>2914</v>
      </c>
      <c r="G2286" s="36">
        <v>1</v>
      </c>
      <c r="H2286" s="36"/>
      <c r="I2286" s="36"/>
    </row>
    <row r="2287" spans="1:9">
      <c r="A2287" s="32">
        <v>2017</v>
      </c>
      <c r="B2287" s="38" t="s">
        <v>3386</v>
      </c>
      <c r="C2287" s="37" t="s">
        <v>644</v>
      </c>
      <c r="D2287" s="29" t="s">
        <v>2498</v>
      </c>
      <c r="E2287" s="29" t="s">
        <v>1916</v>
      </c>
      <c r="F2287" s="29" t="s">
        <v>2484</v>
      </c>
      <c r="G2287" s="36">
        <v>13</v>
      </c>
      <c r="H2287" s="36">
        <v>13</v>
      </c>
      <c r="I2287" s="36">
        <v>3</v>
      </c>
    </row>
    <row r="2288" spans="1:9">
      <c r="A2288" s="32">
        <v>2017</v>
      </c>
      <c r="B2288" s="38" t="s">
        <v>3386</v>
      </c>
      <c r="C2288" s="37" t="s">
        <v>644</v>
      </c>
      <c r="D2288" s="29" t="s">
        <v>3385</v>
      </c>
      <c r="E2288" s="29" t="s">
        <v>1916</v>
      </c>
      <c r="F2288" s="29" t="s">
        <v>168</v>
      </c>
      <c r="G2288" s="36">
        <v>20</v>
      </c>
      <c r="H2288" s="36">
        <v>3</v>
      </c>
      <c r="I2288" s="36">
        <v>3</v>
      </c>
    </row>
    <row r="2289" spans="1:9">
      <c r="A2289" s="32">
        <v>2017</v>
      </c>
      <c r="B2289" s="38" t="s">
        <v>3386</v>
      </c>
      <c r="C2289" s="37" t="s">
        <v>644</v>
      </c>
      <c r="D2289" s="29" t="s">
        <v>2496</v>
      </c>
      <c r="E2289" s="29" t="s">
        <v>1916</v>
      </c>
      <c r="F2289" s="29" t="s">
        <v>2483</v>
      </c>
      <c r="G2289" s="36">
        <v>1</v>
      </c>
      <c r="H2289" s="36">
        <v>1</v>
      </c>
      <c r="I2289" s="36"/>
    </row>
    <row r="2290" spans="1:9">
      <c r="A2290" s="32">
        <v>2017</v>
      </c>
      <c r="B2290" s="38" t="s">
        <v>3386</v>
      </c>
      <c r="C2290" s="37" t="s">
        <v>644</v>
      </c>
      <c r="D2290" s="29" t="s">
        <v>2691</v>
      </c>
      <c r="E2290" s="29" t="s">
        <v>1916</v>
      </c>
      <c r="F2290" s="29" t="s">
        <v>1917</v>
      </c>
      <c r="G2290" s="36">
        <v>19</v>
      </c>
      <c r="H2290" s="36">
        <v>18</v>
      </c>
      <c r="I2290" s="36">
        <v>16</v>
      </c>
    </row>
    <row r="2291" spans="1:9">
      <c r="A2291" s="32">
        <v>2017</v>
      </c>
      <c r="B2291" s="38" t="s">
        <v>3386</v>
      </c>
      <c r="C2291" s="37" t="s">
        <v>644</v>
      </c>
      <c r="D2291" s="29" t="s">
        <v>2691</v>
      </c>
      <c r="E2291" s="29" t="s">
        <v>1916</v>
      </c>
      <c r="F2291" s="29" t="s">
        <v>107</v>
      </c>
      <c r="G2291" s="36">
        <v>1</v>
      </c>
      <c r="H2291" s="36"/>
      <c r="I2291" s="36"/>
    </row>
    <row r="2292" spans="1:9">
      <c r="A2292" s="32">
        <v>2017</v>
      </c>
      <c r="B2292" s="38" t="s">
        <v>3386</v>
      </c>
      <c r="C2292" s="37" t="s">
        <v>644</v>
      </c>
      <c r="D2292" s="29" t="s">
        <v>2498</v>
      </c>
      <c r="E2292" s="29" t="s">
        <v>1916</v>
      </c>
      <c r="F2292" s="29" t="s">
        <v>1870</v>
      </c>
      <c r="G2292" s="36">
        <v>9</v>
      </c>
      <c r="H2292" s="36">
        <v>7</v>
      </c>
      <c r="I2292" s="36">
        <v>6</v>
      </c>
    </row>
    <row r="2293" spans="1:9">
      <c r="A2293" s="32">
        <v>2017</v>
      </c>
      <c r="B2293" s="38" t="s">
        <v>3386</v>
      </c>
      <c r="C2293" s="37" t="s">
        <v>644</v>
      </c>
      <c r="D2293" s="29" t="s">
        <v>3385</v>
      </c>
      <c r="E2293" s="29" t="s">
        <v>1916</v>
      </c>
      <c r="F2293" s="29" t="s">
        <v>51</v>
      </c>
      <c r="G2293" s="36">
        <v>1</v>
      </c>
      <c r="H2293" s="36">
        <v>1</v>
      </c>
      <c r="I2293" s="36">
        <v>1</v>
      </c>
    </row>
    <row r="2294" spans="1:9">
      <c r="A2294" s="32">
        <v>2017</v>
      </c>
      <c r="B2294" s="38" t="s">
        <v>3386</v>
      </c>
      <c r="C2294" s="37" t="s">
        <v>644</v>
      </c>
      <c r="D2294" s="29" t="s">
        <v>2498</v>
      </c>
      <c r="E2294" s="29" t="s">
        <v>1916</v>
      </c>
      <c r="F2294" s="29" t="s">
        <v>140</v>
      </c>
      <c r="G2294" s="36">
        <v>12</v>
      </c>
      <c r="H2294" s="36">
        <v>12</v>
      </c>
      <c r="I2294" s="36">
        <v>10</v>
      </c>
    </row>
    <row r="2295" spans="1:9">
      <c r="A2295" s="32">
        <v>2017</v>
      </c>
      <c r="B2295" s="29" t="s">
        <v>3387</v>
      </c>
      <c r="C2295" s="37" t="s">
        <v>644</v>
      </c>
      <c r="D2295" s="29" t="s">
        <v>3385</v>
      </c>
      <c r="E2295" s="29" t="s">
        <v>234</v>
      </c>
      <c r="F2295" s="29" t="s">
        <v>1948</v>
      </c>
      <c r="G2295" s="36">
        <v>233</v>
      </c>
      <c r="H2295" s="36">
        <v>116</v>
      </c>
      <c r="I2295" s="36">
        <v>76</v>
      </c>
    </row>
    <row r="2296" spans="1:9">
      <c r="A2296" s="32">
        <v>2017</v>
      </c>
      <c r="B2296" s="29" t="s">
        <v>3387</v>
      </c>
      <c r="C2296" s="37" t="s">
        <v>644</v>
      </c>
      <c r="D2296" s="29" t="s">
        <v>3385</v>
      </c>
      <c r="E2296" s="29" t="s">
        <v>234</v>
      </c>
      <c r="F2296" s="29" t="s">
        <v>1942</v>
      </c>
      <c r="G2296" s="36">
        <v>81</v>
      </c>
      <c r="H2296" s="36">
        <v>55</v>
      </c>
      <c r="I2296" s="36">
        <v>49</v>
      </c>
    </row>
    <row r="2297" spans="1:9">
      <c r="A2297" s="32">
        <v>2017</v>
      </c>
      <c r="B2297" s="29" t="s">
        <v>3387</v>
      </c>
      <c r="C2297" s="37" t="s">
        <v>644</v>
      </c>
      <c r="D2297" s="29" t="s">
        <v>2496</v>
      </c>
      <c r="E2297" s="29" t="s">
        <v>234</v>
      </c>
      <c r="F2297" s="29" t="s">
        <v>1919</v>
      </c>
      <c r="G2297" s="36">
        <v>145</v>
      </c>
      <c r="H2297" s="36">
        <v>124</v>
      </c>
      <c r="I2297" s="36">
        <v>103</v>
      </c>
    </row>
    <row r="2298" spans="1:9">
      <c r="A2298" s="32">
        <v>2017</v>
      </c>
      <c r="B2298" s="29" t="s">
        <v>3387</v>
      </c>
      <c r="C2298" s="37" t="s">
        <v>644</v>
      </c>
      <c r="D2298" s="29" t="s">
        <v>2496</v>
      </c>
      <c r="E2298" s="29" t="s">
        <v>234</v>
      </c>
      <c r="F2298" s="29" t="s">
        <v>1926</v>
      </c>
      <c r="G2298" s="36">
        <v>16</v>
      </c>
      <c r="H2298" s="36">
        <v>15</v>
      </c>
      <c r="I2298" s="36">
        <v>13</v>
      </c>
    </row>
    <row r="2299" spans="1:9">
      <c r="A2299" s="32">
        <v>2017</v>
      </c>
      <c r="B2299" s="29" t="s">
        <v>3387</v>
      </c>
      <c r="C2299" s="37" t="s">
        <v>644</v>
      </c>
      <c r="D2299" s="29" t="s">
        <v>2496</v>
      </c>
      <c r="E2299" s="29" t="s">
        <v>234</v>
      </c>
      <c r="F2299" s="29" t="s">
        <v>1930</v>
      </c>
      <c r="G2299" s="36">
        <v>32</v>
      </c>
      <c r="H2299" s="36">
        <v>30</v>
      </c>
      <c r="I2299" s="36">
        <v>22</v>
      </c>
    </row>
    <row r="2300" spans="1:9">
      <c r="A2300" s="32">
        <v>2017</v>
      </c>
      <c r="B2300" s="29" t="s">
        <v>3387</v>
      </c>
      <c r="C2300" s="37" t="s">
        <v>644</v>
      </c>
      <c r="D2300" s="29" t="s">
        <v>2496</v>
      </c>
      <c r="E2300" s="29" t="s">
        <v>234</v>
      </c>
      <c r="F2300" s="29" t="s">
        <v>1962</v>
      </c>
      <c r="G2300" s="36">
        <v>84</v>
      </c>
      <c r="H2300" s="36">
        <v>56</v>
      </c>
      <c r="I2300" s="36">
        <v>43</v>
      </c>
    </row>
    <row r="2301" spans="1:9">
      <c r="A2301" s="32">
        <v>2017</v>
      </c>
      <c r="B2301" s="29" t="s">
        <v>3387</v>
      </c>
      <c r="C2301" s="37" t="s">
        <v>644</v>
      </c>
      <c r="D2301" s="29" t="s">
        <v>2496</v>
      </c>
      <c r="E2301" s="29" t="s">
        <v>1916</v>
      </c>
      <c r="F2301" s="29" t="s">
        <v>203</v>
      </c>
      <c r="G2301" s="36">
        <v>21</v>
      </c>
      <c r="H2301" s="36">
        <v>20</v>
      </c>
      <c r="I2301" s="36">
        <v>19</v>
      </c>
    </row>
    <row r="2302" spans="1:9">
      <c r="A2302" s="32">
        <v>2017</v>
      </c>
      <c r="B2302" s="29" t="s">
        <v>3387</v>
      </c>
      <c r="C2302" s="37" t="s">
        <v>644</v>
      </c>
      <c r="D2302" s="29" t="s">
        <v>2496</v>
      </c>
      <c r="E2302" s="29" t="s">
        <v>1916</v>
      </c>
      <c r="F2302" s="29" t="s">
        <v>206</v>
      </c>
      <c r="G2302" s="36">
        <v>22</v>
      </c>
      <c r="H2302" s="36">
        <v>20</v>
      </c>
      <c r="I2302" s="36">
        <v>16</v>
      </c>
    </row>
    <row r="2303" spans="1:9">
      <c r="A2303" s="32">
        <v>2017</v>
      </c>
      <c r="B2303" s="29" t="s">
        <v>3387</v>
      </c>
      <c r="C2303" s="37" t="s">
        <v>644</v>
      </c>
      <c r="D2303" s="29" t="s">
        <v>2496</v>
      </c>
      <c r="E2303" s="29" t="s">
        <v>1916</v>
      </c>
      <c r="F2303" s="29" t="s">
        <v>204</v>
      </c>
      <c r="G2303" s="36">
        <v>33</v>
      </c>
      <c r="H2303" s="36">
        <v>32</v>
      </c>
      <c r="I2303" s="36">
        <v>18</v>
      </c>
    </row>
    <row r="2304" spans="1:9">
      <c r="A2304" s="32">
        <v>2017</v>
      </c>
      <c r="B2304" s="29" t="s">
        <v>3387</v>
      </c>
      <c r="C2304" s="37" t="s">
        <v>644</v>
      </c>
      <c r="D2304" s="29" t="s">
        <v>2496</v>
      </c>
      <c r="E2304" s="29" t="s">
        <v>1916</v>
      </c>
      <c r="F2304" s="29" t="s">
        <v>205</v>
      </c>
      <c r="G2304" s="36">
        <v>37</v>
      </c>
      <c r="H2304" s="36">
        <v>32</v>
      </c>
      <c r="I2304" s="36">
        <v>29</v>
      </c>
    </row>
    <row r="2305" spans="1:9">
      <c r="A2305" s="32">
        <v>2017</v>
      </c>
      <c r="B2305" s="29" t="s">
        <v>3387</v>
      </c>
      <c r="C2305" s="37" t="s">
        <v>644</v>
      </c>
      <c r="D2305" s="29" t="s">
        <v>2496</v>
      </c>
      <c r="E2305" s="29" t="s">
        <v>1916</v>
      </c>
      <c r="F2305" s="29" t="s">
        <v>2477</v>
      </c>
      <c r="G2305" s="36">
        <v>74</v>
      </c>
      <c r="H2305" s="36">
        <v>64</v>
      </c>
      <c r="I2305" s="36">
        <v>57</v>
      </c>
    </row>
    <row r="2306" spans="1:9">
      <c r="A2306" s="32">
        <v>2017</v>
      </c>
      <c r="B2306" s="29" t="s">
        <v>3387</v>
      </c>
      <c r="C2306" s="37" t="s">
        <v>644</v>
      </c>
      <c r="D2306" s="29" t="s">
        <v>2496</v>
      </c>
      <c r="E2306" s="29" t="s">
        <v>1916</v>
      </c>
      <c r="F2306" s="29" t="s">
        <v>2481</v>
      </c>
      <c r="G2306" s="36">
        <v>1</v>
      </c>
      <c r="H2306" s="36"/>
      <c r="I2306" s="36"/>
    </row>
    <row r="2307" spans="1:9">
      <c r="A2307" s="32">
        <v>2017</v>
      </c>
      <c r="B2307" s="29" t="s">
        <v>3387</v>
      </c>
      <c r="C2307" s="37" t="s">
        <v>644</v>
      </c>
      <c r="D2307" s="29" t="s">
        <v>2496</v>
      </c>
      <c r="E2307" s="29" t="s">
        <v>1916</v>
      </c>
      <c r="F2307" s="29" t="s">
        <v>2482</v>
      </c>
      <c r="G2307" s="36">
        <v>2</v>
      </c>
      <c r="H2307" s="36"/>
      <c r="I2307" s="36"/>
    </row>
    <row r="2308" spans="1:9">
      <c r="A2308" s="32">
        <v>2017</v>
      </c>
      <c r="B2308" s="29" t="s">
        <v>3387</v>
      </c>
      <c r="C2308" s="37" t="s">
        <v>644</v>
      </c>
      <c r="D2308" s="29" t="s">
        <v>2496</v>
      </c>
      <c r="E2308" s="29" t="s">
        <v>1916</v>
      </c>
      <c r="F2308" s="29" t="s">
        <v>1187</v>
      </c>
      <c r="G2308" s="36">
        <v>24</v>
      </c>
      <c r="H2308" s="36">
        <v>24</v>
      </c>
      <c r="I2308" s="36">
        <v>18</v>
      </c>
    </row>
    <row r="2309" spans="1:9">
      <c r="A2309" s="32">
        <v>2017</v>
      </c>
      <c r="B2309" s="29" t="s">
        <v>3387</v>
      </c>
      <c r="C2309" s="37" t="s">
        <v>644</v>
      </c>
      <c r="D2309" s="29" t="s">
        <v>2496</v>
      </c>
      <c r="E2309" s="29" t="s">
        <v>1916</v>
      </c>
      <c r="F2309" s="29" t="s">
        <v>1188</v>
      </c>
      <c r="G2309" s="36">
        <v>7</v>
      </c>
      <c r="H2309" s="36">
        <v>7</v>
      </c>
      <c r="I2309" s="36"/>
    </row>
    <row r="2310" spans="1:9">
      <c r="A2310" s="32">
        <v>2017</v>
      </c>
      <c r="B2310" s="29" t="s">
        <v>3387</v>
      </c>
      <c r="C2310" s="37" t="s">
        <v>644</v>
      </c>
      <c r="D2310" s="29" t="s">
        <v>2691</v>
      </c>
      <c r="E2310" s="29" t="s">
        <v>234</v>
      </c>
      <c r="F2310" s="29" t="s">
        <v>700</v>
      </c>
      <c r="G2310" s="36">
        <v>85</v>
      </c>
      <c r="H2310" s="36">
        <v>61</v>
      </c>
      <c r="I2310" s="36">
        <v>55</v>
      </c>
    </row>
    <row r="2311" spans="1:9">
      <c r="A2311" s="32">
        <v>2017</v>
      </c>
      <c r="B2311" s="29" t="s">
        <v>3387</v>
      </c>
      <c r="C2311" s="37" t="s">
        <v>644</v>
      </c>
      <c r="D2311" s="29" t="s">
        <v>2691</v>
      </c>
      <c r="E2311" s="29" t="s">
        <v>234</v>
      </c>
      <c r="F2311" s="29" t="s">
        <v>1921</v>
      </c>
      <c r="G2311" s="36">
        <v>22</v>
      </c>
      <c r="H2311" s="36">
        <v>22</v>
      </c>
      <c r="I2311" s="36">
        <v>20</v>
      </c>
    </row>
    <row r="2312" spans="1:9">
      <c r="A2312" s="32">
        <v>2017</v>
      </c>
      <c r="B2312" s="29" t="s">
        <v>3387</v>
      </c>
      <c r="C2312" s="37" t="s">
        <v>644</v>
      </c>
      <c r="D2312" s="29" t="s">
        <v>2691</v>
      </c>
      <c r="E2312" s="29" t="s">
        <v>234</v>
      </c>
      <c r="F2312" s="29" t="s">
        <v>1924</v>
      </c>
      <c r="G2312" s="36">
        <v>36</v>
      </c>
      <c r="H2312" s="36">
        <v>34</v>
      </c>
      <c r="I2312" s="36">
        <v>32</v>
      </c>
    </row>
    <row r="2313" spans="1:9">
      <c r="A2313" s="32">
        <v>2017</v>
      </c>
      <c r="B2313" s="29" t="s">
        <v>3387</v>
      </c>
      <c r="C2313" s="37" t="s">
        <v>644</v>
      </c>
      <c r="D2313" s="29" t="s">
        <v>2691</v>
      </c>
      <c r="E2313" s="29" t="s">
        <v>234</v>
      </c>
      <c r="F2313" s="29" t="s">
        <v>1956</v>
      </c>
      <c r="G2313" s="36">
        <v>52</v>
      </c>
      <c r="H2313" s="36">
        <v>46</v>
      </c>
      <c r="I2313" s="36">
        <v>37</v>
      </c>
    </row>
    <row r="2314" spans="1:9">
      <c r="A2314" s="32">
        <v>2017</v>
      </c>
      <c r="B2314" s="29" t="s">
        <v>3387</v>
      </c>
      <c r="C2314" s="37" t="s">
        <v>644</v>
      </c>
      <c r="D2314" s="29" t="s">
        <v>2691</v>
      </c>
      <c r="E2314" s="29" t="s">
        <v>234</v>
      </c>
      <c r="F2314" s="29" t="s">
        <v>1927</v>
      </c>
      <c r="G2314" s="36">
        <v>123</v>
      </c>
      <c r="H2314" s="36">
        <v>102</v>
      </c>
      <c r="I2314" s="36">
        <v>76</v>
      </c>
    </row>
    <row r="2315" spans="1:9">
      <c r="A2315" s="32">
        <v>2017</v>
      </c>
      <c r="B2315" s="29" t="s">
        <v>3387</v>
      </c>
      <c r="C2315" s="37" t="s">
        <v>644</v>
      </c>
      <c r="D2315" s="29" t="s">
        <v>2691</v>
      </c>
      <c r="E2315" s="29" t="s">
        <v>234</v>
      </c>
      <c r="F2315" s="29" t="s">
        <v>1960</v>
      </c>
      <c r="G2315" s="36">
        <v>51</v>
      </c>
      <c r="H2315" s="36">
        <v>49</v>
      </c>
      <c r="I2315" s="36">
        <v>40</v>
      </c>
    </row>
    <row r="2316" spans="1:9">
      <c r="A2316" s="32">
        <v>2017</v>
      </c>
      <c r="B2316" s="29" t="s">
        <v>3387</v>
      </c>
      <c r="C2316" s="37" t="s">
        <v>644</v>
      </c>
      <c r="D2316" s="29" t="s">
        <v>2691</v>
      </c>
      <c r="E2316" s="29" t="s">
        <v>234</v>
      </c>
      <c r="F2316" s="29" t="s">
        <v>1934</v>
      </c>
      <c r="G2316" s="36">
        <v>11</v>
      </c>
      <c r="H2316" s="36">
        <v>11</v>
      </c>
      <c r="I2316" s="36">
        <v>11</v>
      </c>
    </row>
    <row r="2317" spans="1:9">
      <c r="A2317" s="32">
        <v>2017</v>
      </c>
      <c r="B2317" s="29" t="s">
        <v>3387</v>
      </c>
      <c r="C2317" s="37" t="s">
        <v>644</v>
      </c>
      <c r="D2317" s="29" t="s">
        <v>2691</v>
      </c>
      <c r="E2317" s="29" t="s">
        <v>234</v>
      </c>
      <c r="F2317" s="29" t="s">
        <v>730</v>
      </c>
      <c r="G2317" s="36">
        <v>88</v>
      </c>
      <c r="H2317" s="36">
        <v>65</v>
      </c>
      <c r="I2317" s="36">
        <v>50</v>
      </c>
    </row>
    <row r="2318" spans="1:9">
      <c r="A2318" s="32">
        <v>2017</v>
      </c>
      <c r="B2318" s="29" t="s">
        <v>3387</v>
      </c>
      <c r="C2318" s="37" t="s">
        <v>644</v>
      </c>
      <c r="D2318" s="29" t="s">
        <v>2691</v>
      </c>
      <c r="E2318" s="29" t="s">
        <v>1916</v>
      </c>
      <c r="F2318" s="29" t="s">
        <v>215</v>
      </c>
      <c r="G2318" s="36">
        <v>39</v>
      </c>
      <c r="H2318" s="36">
        <v>38</v>
      </c>
      <c r="I2318" s="36">
        <v>31</v>
      </c>
    </row>
    <row r="2319" spans="1:9">
      <c r="A2319" s="32">
        <v>2017</v>
      </c>
      <c r="B2319" s="29" t="s">
        <v>3387</v>
      </c>
      <c r="C2319" s="37" t="s">
        <v>644</v>
      </c>
      <c r="D2319" s="29" t="s">
        <v>2691</v>
      </c>
      <c r="E2319" s="29" t="s">
        <v>1916</v>
      </c>
      <c r="F2319" s="29" t="s">
        <v>55</v>
      </c>
      <c r="G2319" s="36">
        <v>13</v>
      </c>
      <c r="H2319" s="36">
        <v>13</v>
      </c>
      <c r="I2319" s="36">
        <v>11</v>
      </c>
    </row>
    <row r="2320" spans="1:9">
      <c r="A2320" s="32">
        <v>2017</v>
      </c>
      <c r="B2320" s="29" t="s">
        <v>3387</v>
      </c>
      <c r="C2320" s="37" t="s">
        <v>644</v>
      </c>
      <c r="D2320" s="29" t="s">
        <v>2691</v>
      </c>
      <c r="E2320" s="29" t="s">
        <v>1916</v>
      </c>
      <c r="F2320" s="29" t="s">
        <v>218</v>
      </c>
      <c r="G2320" s="36">
        <v>10</v>
      </c>
      <c r="H2320" s="36">
        <v>10</v>
      </c>
      <c r="I2320" s="36">
        <v>10</v>
      </c>
    </row>
    <row r="2321" spans="1:9">
      <c r="A2321" s="32">
        <v>2017</v>
      </c>
      <c r="B2321" s="29" t="s">
        <v>3387</v>
      </c>
      <c r="C2321" s="37" t="s">
        <v>644</v>
      </c>
      <c r="D2321" s="29" t="s">
        <v>2691</v>
      </c>
      <c r="E2321" s="29" t="s">
        <v>1916</v>
      </c>
      <c r="F2321" s="29" t="s">
        <v>216</v>
      </c>
      <c r="G2321" s="36">
        <v>36</v>
      </c>
      <c r="H2321" s="36">
        <v>28</v>
      </c>
      <c r="I2321" s="36">
        <v>24</v>
      </c>
    </row>
    <row r="2322" spans="1:9">
      <c r="A2322" s="32">
        <v>2017</v>
      </c>
      <c r="B2322" s="29" t="s">
        <v>3387</v>
      </c>
      <c r="C2322" s="37" t="s">
        <v>644</v>
      </c>
      <c r="D2322" s="29" t="s">
        <v>2691</v>
      </c>
      <c r="E2322" s="29" t="s">
        <v>1916</v>
      </c>
      <c r="F2322" s="29" t="s">
        <v>217</v>
      </c>
      <c r="G2322" s="36">
        <v>39</v>
      </c>
      <c r="H2322" s="36">
        <v>30</v>
      </c>
      <c r="I2322" s="36">
        <v>28</v>
      </c>
    </row>
    <row r="2323" spans="1:9">
      <c r="A2323" s="32">
        <v>2017</v>
      </c>
      <c r="B2323" s="29" t="s">
        <v>3387</v>
      </c>
      <c r="C2323" s="37" t="s">
        <v>644</v>
      </c>
      <c r="D2323" s="29" t="s">
        <v>2691</v>
      </c>
      <c r="E2323" s="29" t="s">
        <v>1916</v>
      </c>
      <c r="F2323" s="29" t="s">
        <v>1914</v>
      </c>
      <c r="G2323" s="36">
        <v>14</v>
      </c>
      <c r="H2323" s="36">
        <v>12</v>
      </c>
      <c r="I2323" s="36">
        <v>11</v>
      </c>
    </row>
    <row r="2324" spans="1:9">
      <c r="A2324" s="32">
        <v>2017</v>
      </c>
      <c r="B2324" s="29" t="s">
        <v>3387</v>
      </c>
      <c r="C2324" s="37" t="s">
        <v>644</v>
      </c>
      <c r="D2324" s="29" t="s">
        <v>2691</v>
      </c>
      <c r="E2324" s="29" t="s">
        <v>1916</v>
      </c>
      <c r="F2324" s="29" t="s">
        <v>220</v>
      </c>
      <c r="G2324" s="36">
        <v>38</v>
      </c>
      <c r="H2324" s="36">
        <v>37</v>
      </c>
      <c r="I2324" s="36">
        <v>25</v>
      </c>
    </row>
    <row r="2325" spans="1:9">
      <c r="A2325" s="32">
        <v>2017</v>
      </c>
      <c r="B2325" s="29" t="s">
        <v>3387</v>
      </c>
      <c r="C2325" s="37" t="s">
        <v>644</v>
      </c>
      <c r="D2325" s="29" t="s">
        <v>2498</v>
      </c>
      <c r="E2325" s="29" t="s">
        <v>234</v>
      </c>
      <c r="F2325" s="29" t="s">
        <v>1923</v>
      </c>
      <c r="G2325" s="36">
        <v>25</v>
      </c>
      <c r="H2325" s="36">
        <v>25</v>
      </c>
      <c r="I2325" s="36">
        <v>17</v>
      </c>
    </row>
    <row r="2326" spans="1:9">
      <c r="A2326" s="32">
        <v>2017</v>
      </c>
      <c r="B2326" s="29" t="s">
        <v>3387</v>
      </c>
      <c r="C2326" s="37" t="s">
        <v>644</v>
      </c>
      <c r="D2326" s="29" t="s">
        <v>2498</v>
      </c>
      <c r="E2326" s="29" t="s">
        <v>234</v>
      </c>
      <c r="F2326" s="29" t="s">
        <v>1958</v>
      </c>
      <c r="G2326" s="36">
        <v>78</v>
      </c>
      <c r="H2326" s="36">
        <v>73</v>
      </c>
      <c r="I2326" s="36">
        <v>64</v>
      </c>
    </row>
    <row r="2327" spans="1:9">
      <c r="A2327" s="32">
        <v>2017</v>
      </c>
      <c r="B2327" s="29" t="s">
        <v>3387</v>
      </c>
      <c r="C2327" s="37" t="s">
        <v>644</v>
      </c>
      <c r="D2327" s="29" t="s">
        <v>2498</v>
      </c>
      <c r="E2327" s="29" t="s">
        <v>234</v>
      </c>
      <c r="F2327" s="29" t="s">
        <v>1936</v>
      </c>
      <c r="G2327" s="36">
        <v>26</v>
      </c>
      <c r="H2327" s="36">
        <v>26</v>
      </c>
      <c r="I2327" s="36">
        <v>26</v>
      </c>
    </row>
    <row r="2328" spans="1:9">
      <c r="A2328" s="32">
        <v>2017</v>
      </c>
      <c r="B2328" s="29" t="s">
        <v>3387</v>
      </c>
      <c r="C2328" s="37" t="s">
        <v>644</v>
      </c>
      <c r="D2328" s="29" t="s">
        <v>2498</v>
      </c>
      <c r="E2328" s="29" t="s">
        <v>234</v>
      </c>
      <c r="F2328" s="29" t="s">
        <v>1937</v>
      </c>
      <c r="G2328" s="36">
        <v>25</v>
      </c>
      <c r="H2328" s="36">
        <v>25</v>
      </c>
      <c r="I2328" s="36">
        <v>20</v>
      </c>
    </row>
    <row r="2329" spans="1:9">
      <c r="A2329" s="32">
        <v>2017</v>
      </c>
      <c r="B2329" s="29" t="s">
        <v>3387</v>
      </c>
      <c r="C2329" s="37" t="s">
        <v>644</v>
      </c>
      <c r="D2329" s="29" t="s">
        <v>2498</v>
      </c>
      <c r="E2329" s="29" t="s">
        <v>234</v>
      </c>
      <c r="F2329" s="29" t="s">
        <v>1938</v>
      </c>
      <c r="G2329" s="36">
        <v>89</v>
      </c>
      <c r="H2329" s="36">
        <v>82</v>
      </c>
      <c r="I2329" s="36">
        <v>59</v>
      </c>
    </row>
    <row r="2330" spans="1:9">
      <c r="A2330" s="32">
        <v>2017</v>
      </c>
      <c r="B2330" s="29" t="s">
        <v>3387</v>
      </c>
      <c r="C2330" s="37" t="s">
        <v>644</v>
      </c>
      <c r="D2330" s="29" t="s">
        <v>2498</v>
      </c>
      <c r="E2330" s="29" t="s">
        <v>234</v>
      </c>
      <c r="F2330" s="29" t="s">
        <v>1959</v>
      </c>
      <c r="G2330" s="36">
        <v>4</v>
      </c>
      <c r="H2330" s="36">
        <v>4</v>
      </c>
      <c r="I2330" s="36">
        <v>4</v>
      </c>
    </row>
    <row r="2331" spans="1:9">
      <c r="A2331" s="32">
        <v>2017</v>
      </c>
      <c r="B2331" s="29" t="s">
        <v>3387</v>
      </c>
      <c r="C2331" s="37" t="s">
        <v>644</v>
      </c>
      <c r="D2331" s="29" t="s">
        <v>2498</v>
      </c>
      <c r="E2331" s="29" t="s">
        <v>1916</v>
      </c>
      <c r="F2331" s="29" t="s">
        <v>144</v>
      </c>
      <c r="G2331" s="36">
        <v>5</v>
      </c>
      <c r="H2331" s="36">
        <v>5</v>
      </c>
      <c r="I2331" s="36">
        <v>2</v>
      </c>
    </row>
    <row r="2332" spans="1:9">
      <c r="A2332" s="32">
        <v>2017</v>
      </c>
      <c r="B2332" s="29" t="s">
        <v>3387</v>
      </c>
      <c r="C2332" s="37" t="s">
        <v>644</v>
      </c>
      <c r="D2332" s="29" t="s">
        <v>2498</v>
      </c>
      <c r="E2332" s="29" t="s">
        <v>1916</v>
      </c>
      <c r="F2332" s="29" t="s">
        <v>226</v>
      </c>
      <c r="G2332" s="36">
        <v>6</v>
      </c>
      <c r="H2332" s="36">
        <v>6</v>
      </c>
      <c r="I2332" s="36"/>
    </row>
    <row r="2333" spans="1:9">
      <c r="A2333" s="32">
        <v>2017</v>
      </c>
      <c r="B2333" s="29" t="s">
        <v>3387</v>
      </c>
      <c r="C2333" s="37" t="s">
        <v>644</v>
      </c>
      <c r="D2333" s="29" t="s">
        <v>2498</v>
      </c>
      <c r="E2333" s="29" t="s">
        <v>1916</v>
      </c>
      <c r="F2333" s="29" t="s">
        <v>133</v>
      </c>
      <c r="G2333" s="36">
        <v>20</v>
      </c>
      <c r="H2333" s="36">
        <v>20</v>
      </c>
      <c r="I2333" s="36">
        <v>14</v>
      </c>
    </row>
    <row r="2334" spans="1:9">
      <c r="A2334" s="32">
        <v>2017</v>
      </c>
      <c r="B2334" s="29" t="s">
        <v>3387</v>
      </c>
      <c r="C2334" s="37" t="s">
        <v>644</v>
      </c>
      <c r="D2334" s="29" t="s">
        <v>2498</v>
      </c>
      <c r="E2334" s="29" t="s">
        <v>1916</v>
      </c>
      <c r="F2334" s="29" t="s">
        <v>135</v>
      </c>
      <c r="G2334" s="36">
        <v>15</v>
      </c>
      <c r="H2334" s="36">
        <v>14</v>
      </c>
      <c r="I2334" s="36">
        <v>12</v>
      </c>
    </row>
    <row r="2335" spans="1:9">
      <c r="A2335" s="32">
        <v>2017</v>
      </c>
      <c r="B2335" s="29" t="s">
        <v>3387</v>
      </c>
      <c r="C2335" s="37" t="s">
        <v>644</v>
      </c>
      <c r="D2335" s="29" t="s">
        <v>2498</v>
      </c>
      <c r="E2335" s="29" t="s">
        <v>1916</v>
      </c>
      <c r="F2335" s="29" t="s">
        <v>4325</v>
      </c>
      <c r="G2335" s="36">
        <v>3</v>
      </c>
      <c r="H2335" s="36">
        <v>3</v>
      </c>
      <c r="I2335" s="36">
        <v>1</v>
      </c>
    </row>
    <row r="2336" spans="1:9">
      <c r="A2336" s="32">
        <v>2017</v>
      </c>
      <c r="B2336" s="29" t="s">
        <v>3387</v>
      </c>
      <c r="C2336" s="37" t="s">
        <v>644</v>
      </c>
      <c r="D2336" s="29" t="s">
        <v>2498</v>
      </c>
      <c r="E2336" s="29" t="s">
        <v>1916</v>
      </c>
      <c r="F2336" s="29" t="s">
        <v>227</v>
      </c>
      <c r="G2336" s="36">
        <v>14</v>
      </c>
      <c r="H2336" s="36">
        <v>12</v>
      </c>
      <c r="I2336" s="36">
        <v>8</v>
      </c>
    </row>
    <row r="2337" spans="1:9">
      <c r="A2337" s="32">
        <v>2017</v>
      </c>
      <c r="B2337" s="29" t="s">
        <v>3387</v>
      </c>
      <c r="C2337" s="37" t="s">
        <v>644</v>
      </c>
      <c r="D2337" s="29" t="s">
        <v>2498</v>
      </c>
      <c r="E2337" s="29" t="s">
        <v>1916</v>
      </c>
      <c r="F2337" s="29" t="s">
        <v>140</v>
      </c>
      <c r="G2337" s="36">
        <v>25</v>
      </c>
      <c r="H2337" s="36">
        <v>22</v>
      </c>
      <c r="I2337" s="36">
        <v>13</v>
      </c>
    </row>
    <row r="2338" spans="1:9">
      <c r="A2338" s="32">
        <v>2017</v>
      </c>
      <c r="B2338" s="29" t="s">
        <v>3387</v>
      </c>
      <c r="C2338" s="37" t="s">
        <v>644</v>
      </c>
      <c r="D2338" s="29" t="s">
        <v>2496</v>
      </c>
      <c r="E2338" s="29" t="s">
        <v>1916</v>
      </c>
      <c r="F2338" s="29" t="s">
        <v>2909</v>
      </c>
      <c r="G2338" s="36">
        <v>4</v>
      </c>
      <c r="H2338" s="36">
        <v>1</v>
      </c>
      <c r="I2338" s="36">
        <v>2</v>
      </c>
    </row>
    <row r="2339" spans="1:9">
      <c r="A2339" s="32">
        <v>2017</v>
      </c>
      <c r="B2339" s="29" t="s">
        <v>3387</v>
      </c>
      <c r="C2339" s="37" t="s">
        <v>644</v>
      </c>
      <c r="D2339" s="29" t="s">
        <v>2496</v>
      </c>
      <c r="E2339" s="29" t="s">
        <v>1916</v>
      </c>
      <c r="F2339" s="29" t="s">
        <v>1912</v>
      </c>
      <c r="G2339" s="36">
        <v>12</v>
      </c>
      <c r="H2339" s="36">
        <v>10</v>
      </c>
      <c r="I2339" s="36">
        <v>10</v>
      </c>
    </row>
    <row r="2340" spans="1:9">
      <c r="A2340" s="32">
        <v>2017</v>
      </c>
      <c r="B2340" s="29" t="s">
        <v>3387</v>
      </c>
      <c r="C2340" s="37" t="s">
        <v>644</v>
      </c>
      <c r="D2340" s="29" t="s">
        <v>2498</v>
      </c>
      <c r="E2340" s="29" t="s">
        <v>1916</v>
      </c>
      <c r="F2340" s="29" t="s">
        <v>2484</v>
      </c>
      <c r="G2340" s="36">
        <v>11</v>
      </c>
      <c r="H2340" s="36">
        <v>11</v>
      </c>
      <c r="I2340" s="36">
        <v>5</v>
      </c>
    </row>
    <row r="2341" spans="1:9">
      <c r="A2341" s="32">
        <v>2017</v>
      </c>
      <c r="B2341" s="29" t="s">
        <v>3387</v>
      </c>
      <c r="C2341" s="37" t="s">
        <v>644</v>
      </c>
      <c r="D2341" s="29" t="s">
        <v>3385</v>
      </c>
      <c r="E2341" s="29" t="s">
        <v>1916</v>
      </c>
      <c r="F2341" s="29" t="s">
        <v>168</v>
      </c>
      <c r="G2341" s="36">
        <v>20</v>
      </c>
      <c r="H2341" s="36">
        <v>3</v>
      </c>
      <c r="I2341" s="36">
        <v>3</v>
      </c>
    </row>
    <row r="2342" spans="1:9">
      <c r="A2342" s="32">
        <v>2017</v>
      </c>
      <c r="B2342" s="29" t="s">
        <v>3387</v>
      </c>
      <c r="C2342" s="37" t="s">
        <v>644</v>
      </c>
      <c r="D2342" s="29" t="s">
        <v>2496</v>
      </c>
      <c r="E2342" s="29" t="s">
        <v>1916</v>
      </c>
      <c r="F2342" s="29" t="s">
        <v>2483</v>
      </c>
      <c r="G2342" s="36">
        <v>20</v>
      </c>
      <c r="H2342" s="36">
        <v>16</v>
      </c>
      <c r="I2342" s="36">
        <v>14</v>
      </c>
    </row>
    <row r="2343" spans="1:9">
      <c r="A2343" s="32">
        <v>2017</v>
      </c>
      <c r="B2343" s="29" t="s">
        <v>3387</v>
      </c>
      <c r="C2343" s="37" t="s">
        <v>644</v>
      </c>
      <c r="D2343" s="29" t="s">
        <v>2691</v>
      </c>
      <c r="E2343" s="29" t="s">
        <v>1916</v>
      </c>
      <c r="F2343" s="29" t="s">
        <v>1917</v>
      </c>
      <c r="G2343" s="36">
        <v>15</v>
      </c>
      <c r="H2343" s="36">
        <v>14</v>
      </c>
      <c r="I2343" s="36">
        <v>13</v>
      </c>
    </row>
    <row r="2344" spans="1:9">
      <c r="A2344" s="32">
        <v>2017</v>
      </c>
      <c r="B2344" s="29" t="s">
        <v>3387</v>
      </c>
      <c r="C2344" s="37" t="s">
        <v>644</v>
      </c>
      <c r="D2344" s="29" t="s">
        <v>2691</v>
      </c>
      <c r="E2344" s="29" t="s">
        <v>1916</v>
      </c>
      <c r="F2344" s="29" t="s">
        <v>107</v>
      </c>
      <c r="G2344" s="36">
        <v>97</v>
      </c>
      <c r="H2344" s="36">
        <v>74</v>
      </c>
      <c r="I2344" s="58"/>
    </row>
    <row r="2345" spans="1:9">
      <c r="A2345" s="32">
        <v>2017</v>
      </c>
      <c r="B2345" s="29" t="s">
        <v>3387</v>
      </c>
      <c r="C2345" s="37" t="s">
        <v>644</v>
      </c>
      <c r="D2345" s="29" t="s">
        <v>2498</v>
      </c>
      <c r="E2345" s="29" t="s">
        <v>1916</v>
      </c>
      <c r="F2345" s="29" t="s">
        <v>1870</v>
      </c>
      <c r="G2345" s="36">
        <v>7</v>
      </c>
      <c r="H2345" s="36">
        <v>7</v>
      </c>
      <c r="I2345" s="36">
        <v>5</v>
      </c>
    </row>
    <row r="2346" spans="1:9">
      <c r="A2346" s="32">
        <v>2017</v>
      </c>
      <c r="B2346" s="29" t="s">
        <v>3387</v>
      </c>
      <c r="C2346" s="37" t="s">
        <v>644</v>
      </c>
      <c r="D2346" s="29" t="s">
        <v>3385</v>
      </c>
      <c r="E2346" s="29" t="s">
        <v>1916</v>
      </c>
      <c r="F2346" s="29" t="s">
        <v>51</v>
      </c>
      <c r="G2346" s="36">
        <v>51</v>
      </c>
      <c r="H2346" s="36">
        <v>30</v>
      </c>
      <c r="I2346" s="36">
        <v>24</v>
      </c>
    </row>
    <row r="2347" spans="1:9">
      <c r="A2347" s="32">
        <v>2017</v>
      </c>
      <c r="B2347" s="29" t="s">
        <v>3387</v>
      </c>
      <c r="C2347" s="37" t="s">
        <v>644</v>
      </c>
      <c r="D2347" s="29" t="s">
        <v>3385</v>
      </c>
      <c r="E2347" s="29" t="s">
        <v>1916</v>
      </c>
      <c r="F2347" s="29" t="s">
        <v>161</v>
      </c>
      <c r="G2347" s="36">
        <v>16</v>
      </c>
      <c r="H2347" s="36">
        <v>5</v>
      </c>
      <c r="I2347" s="36">
        <v>5</v>
      </c>
    </row>
    <row r="2348" spans="1:9">
      <c r="A2348" s="32">
        <v>2017</v>
      </c>
      <c r="B2348" s="29" t="s">
        <v>3387</v>
      </c>
      <c r="C2348" s="37" t="s">
        <v>644</v>
      </c>
      <c r="D2348" s="29" t="s">
        <v>2691</v>
      </c>
      <c r="E2348" s="29" t="s">
        <v>1916</v>
      </c>
      <c r="F2348" s="29" t="s">
        <v>222</v>
      </c>
      <c r="G2348" s="36">
        <v>25</v>
      </c>
      <c r="H2348" s="36">
        <v>23</v>
      </c>
      <c r="I2348" s="36">
        <v>17</v>
      </c>
    </row>
    <row r="2349" spans="1:9">
      <c r="A2349" s="32">
        <v>2017</v>
      </c>
      <c r="B2349" s="29" t="s">
        <v>3387</v>
      </c>
      <c r="C2349" s="37" t="s">
        <v>644</v>
      </c>
      <c r="D2349" s="29" t="s">
        <v>3385</v>
      </c>
      <c r="E2349" s="29" t="s">
        <v>1916</v>
      </c>
      <c r="F2349" s="29" t="s">
        <v>1931</v>
      </c>
      <c r="G2349" s="36">
        <v>36</v>
      </c>
      <c r="H2349" s="36">
        <v>35</v>
      </c>
      <c r="I2349" s="36">
        <v>30</v>
      </c>
    </row>
    <row r="2350" spans="1:9">
      <c r="A2350" s="32">
        <v>2017</v>
      </c>
      <c r="B2350" s="29" t="s">
        <v>3387</v>
      </c>
      <c r="C2350" s="37" t="s">
        <v>644</v>
      </c>
      <c r="D2350" s="29" t="s">
        <v>2496</v>
      </c>
      <c r="E2350" s="29" t="s">
        <v>1916</v>
      </c>
      <c r="F2350" s="29" t="s">
        <v>2909</v>
      </c>
      <c r="G2350" s="36">
        <v>4</v>
      </c>
      <c r="H2350" s="36">
        <v>1</v>
      </c>
      <c r="I2350" s="36">
        <v>2</v>
      </c>
    </row>
    <row r="2351" spans="1:9">
      <c r="A2351" s="32">
        <v>2017</v>
      </c>
      <c r="B2351" s="29" t="s">
        <v>3387</v>
      </c>
      <c r="C2351" s="37" t="s">
        <v>644</v>
      </c>
      <c r="D2351" s="29" t="s">
        <v>2691</v>
      </c>
      <c r="E2351" s="29" t="s">
        <v>1916</v>
      </c>
      <c r="F2351" s="29" t="s">
        <v>194</v>
      </c>
      <c r="G2351" s="36">
        <v>6</v>
      </c>
      <c r="H2351" s="36">
        <v>2</v>
      </c>
      <c r="I2351" s="36"/>
    </row>
    <row r="2352" spans="1:9">
      <c r="A2352" s="28">
        <v>2018</v>
      </c>
      <c r="B2352" s="38" t="s">
        <v>3386</v>
      </c>
      <c r="C2352" s="15" t="s">
        <v>2490</v>
      </c>
      <c r="D2352" s="29" t="s">
        <v>3771</v>
      </c>
      <c r="E2352" s="29" t="s">
        <v>234</v>
      </c>
      <c r="F2352" s="29" t="s">
        <v>700</v>
      </c>
      <c r="G2352" s="36">
        <v>366</v>
      </c>
      <c r="H2352" s="36">
        <v>176</v>
      </c>
      <c r="I2352" s="36">
        <v>116</v>
      </c>
    </row>
    <row r="2353" spans="1:9">
      <c r="A2353" s="28">
        <v>2018</v>
      </c>
      <c r="B2353" s="38" t="s">
        <v>3386</v>
      </c>
      <c r="C2353" s="15" t="s">
        <v>2490</v>
      </c>
      <c r="D2353" s="29" t="s">
        <v>3771</v>
      </c>
      <c r="E2353" s="29" t="s">
        <v>234</v>
      </c>
      <c r="F2353" s="29" t="s">
        <v>1928</v>
      </c>
      <c r="G2353" s="36">
        <v>163</v>
      </c>
      <c r="H2353" s="36">
        <v>142</v>
      </c>
      <c r="I2353" s="36">
        <v>96</v>
      </c>
    </row>
    <row r="2354" spans="1:9">
      <c r="A2354" s="28">
        <v>2018</v>
      </c>
      <c r="B2354" s="38" t="s">
        <v>3386</v>
      </c>
      <c r="C2354" s="15" t="s">
        <v>2490</v>
      </c>
      <c r="D2354" s="29" t="s">
        <v>3771</v>
      </c>
      <c r="E2354" s="29" t="s">
        <v>1916</v>
      </c>
      <c r="F2354" s="29" t="s">
        <v>9</v>
      </c>
      <c r="G2354" s="36">
        <v>5</v>
      </c>
      <c r="H2354" s="36">
        <v>0</v>
      </c>
      <c r="I2354" s="36">
        <v>0</v>
      </c>
    </row>
    <row r="2355" spans="1:9">
      <c r="A2355" s="28">
        <v>2018</v>
      </c>
      <c r="B2355" s="38" t="s">
        <v>3386</v>
      </c>
      <c r="C2355" s="15" t="s">
        <v>2490</v>
      </c>
      <c r="D2355" s="29" t="s">
        <v>3771</v>
      </c>
      <c r="E2355" s="29" t="s">
        <v>1916</v>
      </c>
      <c r="F2355" s="29" t="s">
        <v>10</v>
      </c>
      <c r="G2355" s="36">
        <v>12</v>
      </c>
      <c r="H2355" s="36">
        <v>10</v>
      </c>
      <c r="I2355" s="36">
        <v>8</v>
      </c>
    </row>
    <row r="2356" spans="1:9">
      <c r="A2356" s="28">
        <v>2018</v>
      </c>
      <c r="B2356" s="38" t="s">
        <v>3386</v>
      </c>
      <c r="C2356" s="15" t="s">
        <v>2490</v>
      </c>
      <c r="D2356" s="29" t="s">
        <v>3771</v>
      </c>
      <c r="E2356" s="29" t="s">
        <v>1916</v>
      </c>
      <c r="F2356" s="29" t="s">
        <v>17</v>
      </c>
      <c r="G2356" s="36">
        <v>1</v>
      </c>
      <c r="H2356" s="36">
        <v>0</v>
      </c>
      <c r="I2356" s="36">
        <v>0</v>
      </c>
    </row>
    <row r="2357" spans="1:9">
      <c r="A2357" s="28">
        <v>2018</v>
      </c>
      <c r="B2357" s="38" t="s">
        <v>3386</v>
      </c>
      <c r="C2357" s="15" t="s">
        <v>2490</v>
      </c>
      <c r="D2357" s="29" t="s">
        <v>3771</v>
      </c>
      <c r="E2357" s="29" t="s">
        <v>1916</v>
      </c>
      <c r="F2357" s="29" t="s">
        <v>11</v>
      </c>
      <c r="G2357" s="36">
        <v>24</v>
      </c>
      <c r="H2357" s="36">
        <v>15</v>
      </c>
      <c r="I2357" s="36">
        <v>12</v>
      </c>
    </row>
    <row r="2358" spans="1:9">
      <c r="A2358" s="28">
        <v>2018</v>
      </c>
      <c r="B2358" s="38" t="s">
        <v>3386</v>
      </c>
      <c r="C2358" s="15" t="s">
        <v>2490</v>
      </c>
      <c r="D2358" s="29" t="s">
        <v>698</v>
      </c>
      <c r="E2358" s="29" t="s">
        <v>234</v>
      </c>
      <c r="F2358" s="29" t="s">
        <v>1920</v>
      </c>
      <c r="G2358" s="36">
        <v>101</v>
      </c>
      <c r="H2358" s="36">
        <v>51</v>
      </c>
      <c r="I2358" s="36">
        <v>41</v>
      </c>
    </row>
    <row r="2359" spans="1:9">
      <c r="A2359" s="28">
        <v>2018</v>
      </c>
      <c r="B2359" s="38" t="s">
        <v>3386</v>
      </c>
      <c r="C2359" s="15" t="s">
        <v>2490</v>
      </c>
      <c r="D2359" s="29" t="s">
        <v>698</v>
      </c>
      <c r="E2359" s="29" t="s">
        <v>234</v>
      </c>
      <c r="F2359" s="29" t="s">
        <v>1921</v>
      </c>
      <c r="G2359" s="36">
        <v>152</v>
      </c>
      <c r="H2359" s="36">
        <v>92</v>
      </c>
      <c r="I2359" s="36">
        <v>66</v>
      </c>
    </row>
    <row r="2360" spans="1:9">
      <c r="A2360" s="28">
        <v>2018</v>
      </c>
      <c r="B2360" s="38" t="s">
        <v>3386</v>
      </c>
      <c r="C2360" s="15" t="s">
        <v>2490</v>
      </c>
      <c r="D2360" s="29" t="s">
        <v>698</v>
      </c>
      <c r="E2360" s="29" t="s">
        <v>234</v>
      </c>
      <c r="F2360" s="29" t="s">
        <v>1933</v>
      </c>
      <c r="G2360" s="36">
        <v>160</v>
      </c>
      <c r="H2360" s="36">
        <v>63</v>
      </c>
      <c r="I2360" s="36">
        <v>49</v>
      </c>
    </row>
    <row r="2361" spans="1:9">
      <c r="A2361" s="28">
        <v>2018</v>
      </c>
      <c r="B2361" s="38" t="s">
        <v>3386</v>
      </c>
      <c r="C2361" s="15" t="s">
        <v>2490</v>
      </c>
      <c r="D2361" s="29" t="s">
        <v>698</v>
      </c>
      <c r="E2361" s="29" t="s">
        <v>1916</v>
      </c>
      <c r="F2361" s="29" t="s">
        <v>202</v>
      </c>
      <c r="G2361" s="36">
        <v>1</v>
      </c>
      <c r="H2361" s="36">
        <v>1</v>
      </c>
      <c r="I2361" s="36">
        <v>1</v>
      </c>
    </row>
    <row r="2362" spans="1:9">
      <c r="A2362" s="28">
        <v>2018</v>
      </c>
      <c r="B2362" s="38" t="s">
        <v>3386</v>
      </c>
      <c r="C2362" s="15" t="s">
        <v>2490</v>
      </c>
      <c r="D2362" s="29" t="s">
        <v>698</v>
      </c>
      <c r="E2362" s="29" t="s">
        <v>1916</v>
      </c>
      <c r="F2362" s="29" t="s">
        <v>17</v>
      </c>
      <c r="G2362" s="36">
        <v>13</v>
      </c>
      <c r="H2362" s="36">
        <v>12</v>
      </c>
      <c r="I2362" s="36">
        <v>8</v>
      </c>
    </row>
    <row r="2363" spans="1:9">
      <c r="A2363" s="28">
        <v>2018</v>
      </c>
      <c r="B2363" s="38" t="s">
        <v>3386</v>
      </c>
      <c r="C2363" s="15" t="s">
        <v>2490</v>
      </c>
      <c r="D2363" s="29" t="s">
        <v>1987</v>
      </c>
      <c r="E2363" s="29" t="s">
        <v>234</v>
      </c>
      <c r="F2363" s="29" t="s">
        <v>1922</v>
      </c>
      <c r="G2363" s="36">
        <v>66</v>
      </c>
      <c r="H2363" s="36">
        <v>32</v>
      </c>
      <c r="I2363" s="36">
        <v>24</v>
      </c>
    </row>
    <row r="2364" spans="1:9">
      <c r="A2364" s="28">
        <v>2018</v>
      </c>
      <c r="B2364" s="38" t="s">
        <v>3386</v>
      </c>
      <c r="C2364" s="15" t="s">
        <v>2490</v>
      </c>
      <c r="D2364" s="29" t="s">
        <v>1987</v>
      </c>
      <c r="E2364" s="29" t="s">
        <v>234</v>
      </c>
      <c r="F2364" s="29" t="s">
        <v>1923</v>
      </c>
      <c r="G2364" s="36">
        <v>81</v>
      </c>
      <c r="H2364" s="36">
        <v>61</v>
      </c>
      <c r="I2364" s="36">
        <v>39</v>
      </c>
    </row>
    <row r="2365" spans="1:9">
      <c r="A2365" s="28">
        <v>2018</v>
      </c>
      <c r="B2365" s="38" t="s">
        <v>3386</v>
      </c>
      <c r="C2365" s="15" t="s">
        <v>2490</v>
      </c>
      <c r="D2365" s="29" t="s">
        <v>1987</v>
      </c>
      <c r="E2365" s="29" t="s">
        <v>234</v>
      </c>
      <c r="F2365" s="29" t="s">
        <v>1940</v>
      </c>
      <c r="G2365" s="36">
        <v>38</v>
      </c>
      <c r="H2365" s="36">
        <v>28</v>
      </c>
      <c r="I2365" s="36">
        <v>14</v>
      </c>
    </row>
    <row r="2366" spans="1:9">
      <c r="A2366" s="28">
        <v>2018</v>
      </c>
      <c r="B2366" s="38" t="s">
        <v>3386</v>
      </c>
      <c r="C2366" s="15" t="s">
        <v>2490</v>
      </c>
      <c r="D2366" s="29" t="s">
        <v>1987</v>
      </c>
      <c r="E2366" s="29" t="s">
        <v>234</v>
      </c>
      <c r="F2366" s="29" t="s">
        <v>1941</v>
      </c>
      <c r="G2366" s="36">
        <v>82</v>
      </c>
      <c r="H2366" s="36">
        <v>53</v>
      </c>
      <c r="I2366" s="36">
        <v>35</v>
      </c>
    </row>
    <row r="2367" spans="1:9">
      <c r="A2367" s="28">
        <v>2018</v>
      </c>
      <c r="B2367" s="38" t="s">
        <v>3386</v>
      </c>
      <c r="C2367" s="15" t="s">
        <v>2490</v>
      </c>
      <c r="D2367" s="29" t="s">
        <v>1987</v>
      </c>
      <c r="E2367" s="29" t="s">
        <v>234</v>
      </c>
      <c r="F2367" s="29" t="s">
        <v>1942</v>
      </c>
      <c r="G2367" s="36">
        <v>146</v>
      </c>
      <c r="H2367" s="36">
        <v>50</v>
      </c>
      <c r="I2367" s="36">
        <v>39</v>
      </c>
    </row>
    <row r="2368" spans="1:9">
      <c r="A2368" s="28">
        <v>2018</v>
      </c>
      <c r="B2368" s="38" t="s">
        <v>3386</v>
      </c>
      <c r="C2368" s="15" t="s">
        <v>2490</v>
      </c>
      <c r="D2368" s="29" t="s">
        <v>1987</v>
      </c>
      <c r="E2368" s="29" t="s">
        <v>1916</v>
      </c>
      <c r="F2368" s="29" t="s">
        <v>30</v>
      </c>
      <c r="G2368" s="36">
        <v>1</v>
      </c>
      <c r="H2368" s="36">
        <v>0</v>
      </c>
      <c r="I2368" s="36">
        <v>0</v>
      </c>
    </row>
    <row r="2369" spans="1:9">
      <c r="A2369" s="28">
        <v>2018</v>
      </c>
      <c r="B2369" s="38" t="s">
        <v>3386</v>
      </c>
      <c r="C2369" s="15" t="s">
        <v>2490</v>
      </c>
      <c r="D2369" s="29" t="s">
        <v>1987</v>
      </c>
      <c r="E2369" s="29" t="s">
        <v>1916</v>
      </c>
      <c r="F2369" s="29" t="s">
        <v>24</v>
      </c>
      <c r="G2369" s="36">
        <v>13</v>
      </c>
      <c r="H2369" s="36">
        <v>11</v>
      </c>
      <c r="I2369" s="36">
        <v>7</v>
      </c>
    </row>
    <row r="2370" spans="1:9">
      <c r="A2370" s="28">
        <v>2018</v>
      </c>
      <c r="B2370" s="38" t="s">
        <v>3386</v>
      </c>
      <c r="C2370" s="15" t="s">
        <v>2490</v>
      </c>
      <c r="D2370" s="29" t="s">
        <v>1987</v>
      </c>
      <c r="E2370" s="29" t="s">
        <v>1916</v>
      </c>
      <c r="F2370" s="29" t="s">
        <v>35</v>
      </c>
      <c r="G2370" s="36">
        <v>1</v>
      </c>
      <c r="H2370" s="36">
        <v>1</v>
      </c>
      <c r="I2370" s="36">
        <v>1</v>
      </c>
    </row>
    <row r="2371" spans="1:9">
      <c r="A2371" s="28">
        <v>2018</v>
      </c>
      <c r="B2371" s="38" t="s">
        <v>3386</v>
      </c>
      <c r="C2371" s="15" t="s">
        <v>2490</v>
      </c>
      <c r="D2371" s="29" t="s">
        <v>1987</v>
      </c>
      <c r="E2371" s="29" t="s">
        <v>1916</v>
      </c>
      <c r="F2371" s="29" t="s">
        <v>2480</v>
      </c>
      <c r="G2371" s="36">
        <v>12</v>
      </c>
      <c r="H2371" s="36">
        <v>11</v>
      </c>
      <c r="I2371" s="36">
        <v>11</v>
      </c>
    </row>
    <row r="2372" spans="1:9">
      <c r="A2372" s="28">
        <v>2018</v>
      </c>
      <c r="B2372" s="38" t="s">
        <v>3386</v>
      </c>
      <c r="C2372" s="15" t="s">
        <v>2490</v>
      </c>
      <c r="D2372" s="29" t="s">
        <v>1987</v>
      </c>
      <c r="E2372" s="29" t="s">
        <v>1916</v>
      </c>
      <c r="F2372" s="29" t="s">
        <v>27</v>
      </c>
      <c r="G2372" s="36">
        <v>3</v>
      </c>
      <c r="H2372" s="36">
        <v>0</v>
      </c>
      <c r="I2372" s="36">
        <v>0</v>
      </c>
    </row>
    <row r="2373" spans="1:9">
      <c r="A2373" s="28">
        <v>2018</v>
      </c>
      <c r="B2373" s="38" t="s">
        <v>3386</v>
      </c>
      <c r="C2373" s="15" t="s">
        <v>2490</v>
      </c>
      <c r="D2373" s="29" t="s">
        <v>1987</v>
      </c>
      <c r="E2373" s="29" t="s">
        <v>1916</v>
      </c>
      <c r="F2373" s="29" t="s">
        <v>28</v>
      </c>
      <c r="G2373" s="36">
        <v>12</v>
      </c>
      <c r="H2373" s="36">
        <v>9</v>
      </c>
      <c r="I2373" s="36">
        <v>7</v>
      </c>
    </row>
    <row r="2374" spans="1:9">
      <c r="A2374" s="28">
        <v>2018</v>
      </c>
      <c r="B2374" s="38" t="s">
        <v>3386</v>
      </c>
      <c r="C2374" s="15" t="s">
        <v>2490</v>
      </c>
      <c r="D2374" s="29" t="s">
        <v>1987</v>
      </c>
      <c r="E2374" s="29" t="s">
        <v>1916</v>
      </c>
      <c r="F2374" s="29" t="s">
        <v>29</v>
      </c>
      <c r="G2374" s="36">
        <v>4</v>
      </c>
      <c r="H2374" s="36">
        <v>0</v>
      </c>
      <c r="I2374" s="36">
        <v>0</v>
      </c>
    </row>
    <row r="2375" spans="1:9">
      <c r="A2375" s="28">
        <v>2018</v>
      </c>
      <c r="B2375" s="38" t="s">
        <v>3386</v>
      </c>
      <c r="C2375" s="15" t="s">
        <v>2490</v>
      </c>
      <c r="D2375" s="29" t="s">
        <v>1987</v>
      </c>
      <c r="E2375" s="29" t="s">
        <v>1916</v>
      </c>
      <c r="F2375" s="29" t="s">
        <v>2533</v>
      </c>
      <c r="G2375" s="36">
        <v>5</v>
      </c>
      <c r="H2375" s="36">
        <v>5</v>
      </c>
      <c r="I2375" s="36">
        <v>3</v>
      </c>
    </row>
    <row r="2376" spans="1:9">
      <c r="A2376" s="28">
        <v>2018</v>
      </c>
      <c r="B2376" s="38" t="s">
        <v>3386</v>
      </c>
      <c r="C2376" s="15" t="s">
        <v>2490</v>
      </c>
      <c r="D2376" s="29" t="s">
        <v>3772</v>
      </c>
      <c r="E2376" s="29" t="s">
        <v>234</v>
      </c>
      <c r="F2376" s="29" t="s">
        <v>1919</v>
      </c>
      <c r="G2376" s="36">
        <v>580</v>
      </c>
      <c r="H2376" s="36">
        <v>457</v>
      </c>
      <c r="I2376" s="36">
        <v>232</v>
      </c>
    </row>
    <row r="2377" spans="1:9">
      <c r="A2377" s="28">
        <v>2018</v>
      </c>
      <c r="B2377" s="38" t="s">
        <v>3386</v>
      </c>
      <c r="C2377" s="15" t="s">
        <v>2490</v>
      </c>
      <c r="D2377" s="29" t="s">
        <v>3772</v>
      </c>
      <c r="E2377" s="29" t="s">
        <v>234</v>
      </c>
      <c r="F2377" s="29" t="s">
        <v>1926</v>
      </c>
      <c r="G2377" s="36">
        <v>120</v>
      </c>
      <c r="H2377" s="36">
        <v>104</v>
      </c>
      <c r="I2377" s="36">
        <v>78</v>
      </c>
    </row>
    <row r="2378" spans="1:9">
      <c r="A2378" s="28">
        <v>2018</v>
      </c>
      <c r="B2378" s="38" t="s">
        <v>3386</v>
      </c>
      <c r="C2378" s="15" t="s">
        <v>2490</v>
      </c>
      <c r="D2378" s="29" t="s">
        <v>3772</v>
      </c>
      <c r="E2378" s="29" t="s">
        <v>234</v>
      </c>
      <c r="F2378" s="29" t="s">
        <v>1930</v>
      </c>
      <c r="G2378" s="36">
        <v>246</v>
      </c>
      <c r="H2378" s="36">
        <v>219</v>
      </c>
      <c r="I2378" s="36">
        <v>97</v>
      </c>
    </row>
    <row r="2379" spans="1:9">
      <c r="A2379" s="28">
        <v>2018</v>
      </c>
      <c r="B2379" s="38" t="s">
        <v>3386</v>
      </c>
      <c r="C2379" s="15" t="s">
        <v>2490</v>
      </c>
      <c r="D2379" s="29" t="s">
        <v>3772</v>
      </c>
      <c r="E2379" s="29" t="s">
        <v>1916</v>
      </c>
      <c r="F2379" s="29" t="s">
        <v>1185</v>
      </c>
      <c r="G2379" s="36">
        <v>14</v>
      </c>
      <c r="H2379" s="36">
        <v>12</v>
      </c>
      <c r="I2379" s="36">
        <v>7</v>
      </c>
    </row>
    <row r="2380" spans="1:9">
      <c r="A2380" s="28">
        <v>2018</v>
      </c>
      <c r="B2380" s="38" t="s">
        <v>3386</v>
      </c>
      <c r="C2380" s="15" t="s">
        <v>2490</v>
      </c>
      <c r="D2380" s="29" t="s">
        <v>3772</v>
      </c>
      <c r="E2380" s="29" t="s">
        <v>1916</v>
      </c>
      <c r="F2380" s="29" t="s">
        <v>35</v>
      </c>
      <c r="G2380" s="36">
        <v>53</v>
      </c>
      <c r="H2380" s="36">
        <v>49</v>
      </c>
      <c r="I2380" s="36">
        <v>38</v>
      </c>
    </row>
    <row r="2381" spans="1:9">
      <c r="A2381" s="28">
        <v>2018</v>
      </c>
      <c r="B2381" s="38" t="s">
        <v>3386</v>
      </c>
      <c r="C2381" s="15" t="s">
        <v>2490</v>
      </c>
      <c r="D2381" s="29" t="s">
        <v>3772</v>
      </c>
      <c r="E2381" s="29" t="s">
        <v>1916</v>
      </c>
      <c r="F2381" s="29" t="s">
        <v>36</v>
      </c>
      <c r="G2381" s="36">
        <v>67</v>
      </c>
      <c r="H2381" s="36">
        <v>61</v>
      </c>
      <c r="I2381" s="36">
        <v>48</v>
      </c>
    </row>
    <row r="2382" spans="1:9">
      <c r="A2382" s="28">
        <v>2018</v>
      </c>
      <c r="B2382" s="38" t="s">
        <v>3386</v>
      </c>
      <c r="C2382" s="15" t="s">
        <v>2490</v>
      </c>
      <c r="D2382" s="29" t="s">
        <v>3772</v>
      </c>
      <c r="E2382" s="29" t="s">
        <v>1916</v>
      </c>
      <c r="F2382" s="29" t="s">
        <v>37</v>
      </c>
      <c r="G2382" s="36">
        <v>16</v>
      </c>
      <c r="H2382" s="36">
        <v>16</v>
      </c>
      <c r="I2382" s="36">
        <v>13</v>
      </c>
    </row>
    <row r="2383" spans="1:9">
      <c r="A2383" s="28">
        <v>2018</v>
      </c>
      <c r="B2383" s="38" t="s">
        <v>3386</v>
      </c>
      <c r="C2383" s="15" t="s">
        <v>2490</v>
      </c>
      <c r="D2383" s="29" t="s">
        <v>3772</v>
      </c>
      <c r="E2383" s="29" t="s">
        <v>1916</v>
      </c>
      <c r="F2383" s="29" t="s">
        <v>65</v>
      </c>
      <c r="G2383" s="36">
        <v>1</v>
      </c>
      <c r="H2383" s="36">
        <v>0</v>
      </c>
      <c r="I2383" s="36">
        <v>0</v>
      </c>
    </row>
    <row r="2384" spans="1:9">
      <c r="A2384" s="28">
        <v>2018</v>
      </c>
      <c r="B2384" s="38" t="s">
        <v>3386</v>
      </c>
      <c r="C2384" s="15" t="s">
        <v>2490</v>
      </c>
      <c r="D2384" s="29" t="s">
        <v>3772</v>
      </c>
      <c r="E2384" s="29" t="s">
        <v>1916</v>
      </c>
      <c r="F2384" s="29" t="s">
        <v>2540</v>
      </c>
      <c r="G2384" s="36">
        <v>7</v>
      </c>
      <c r="H2384" s="36">
        <v>7</v>
      </c>
      <c r="I2384" s="36">
        <v>5</v>
      </c>
    </row>
    <row r="2385" spans="1:9">
      <c r="A2385" s="28">
        <v>2018</v>
      </c>
      <c r="B2385" s="38" t="s">
        <v>3386</v>
      </c>
      <c r="C2385" s="15" t="s">
        <v>2490</v>
      </c>
      <c r="D2385" s="29" t="s">
        <v>3772</v>
      </c>
      <c r="E2385" s="29" t="s">
        <v>1916</v>
      </c>
      <c r="F2385" s="29" t="s">
        <v>2536</v>
      </c>
      <c r="G2385" s="36">
        <v>12</v>
      </c>
      <c r="H2385" s="36">
        <v>11</v>
      </c>
      <c r="I2385" s="36">
        <v>7</v>
      </c>
    </row>
    <row r="2386" spans="1:9">
      <c r="A2386" s="28">
        <v>2018</v>
      </c>
      <c r="B2386" s="38" t="s">
        <v>3386</v>
      </c>
      <c r="C2386" s="15" t="s">
        <v>2490</v>
      </c>
      <c r="D2386" s="29" t="s">
        <v>3772</v>
      </c>
      <c r="E2386" s="29" t="s">
        <v>1916</v>
      </c>
      <c r="F2386" s="29" t="s">
        <v>40</v>
      </c>
      <c r="G2386" s="36">
        <v>33</v>
      </c>
      <c r="H2386" s="36">
        <v>32</v>
      </c>
      <c r="I2386" s="36">
        <v>26</v>
      </c>
    </row>
    <row r="2387" spans="1:9">
      <c r="A2387" s="28">
        <v>2018</v>
      </c>
      <c r="B2387" s="38" t="s">
        <v>3386</v>
      </c>
      <c r="C2387" s="15" t="s">
        <v>2490</v>
      </c>
      <c r="D2387" s="29" t="s">
        <v>3772</v>
      </c>
      <c r="E2387" s="29" t="s">
        <v>1916</v>
      </c>
      <c r="F2387" s="29" t="s">
        <v>41</v>
      </c>
      <c r="G2387" s="36">
        <v>32</v>
      </c>
      <c r="H2387" s="36">
        <v>24</v>
      </c>
      <c r="I2387" s="36">
        <v>20</v>
      </c>
    </row>
    <row r="2388" spans="1:9">
      <c r="A2388" s="28">
        <v>2018</v>
      </c>
      <c r="B2388" s="38" t="s">
        <v>3386</v>
      </c>
      <c r="C2388" s="15" t="s">
        <v>2490</v>
      </c>
      <c r="D2388" s="29" t="s">
        <v>3772</v>
      </c>
      <c r="E2388" s="29" t="s">
        <v>1916</v>
      </c>
      <c r="F2388" s="29" t="s">
        <v>42</v>
      </c>
      <c r="G2388" s="36">
        <v>54</v>
      </c>
      <c r="H2388" s="36">
        <v>43</v>
      </c>
      <c r="I2388" s="36">
        <v>34</v>
      </c>
    </row>
    <row r="2389" spans="1:9">
      <c r="A2389" s="28">
        <v>2018</v>
      </c>
      <c r="B2389" s="38" t="s">
        <v>3386</v>
      </c>
      <c r="C2389" s="15" t="s">
        <v>2490</v>
      </c>
      <c r="D2389" s="29" t="s">
        <v>3772</v>
      </c>
      <c r="E2389" s="29" t="s">
        <v>1916</v>
      </c>
      <c r="F2389" s="29" t="s">
        <v>43</v>
      </c>
      <c r="G2389" s="36">
        <v>8</v>
      </c>
      <c r="H2389" s="36">
        <v>7</v>
      </c>
      <c r="I2389" s="36">
        <v>6</v>
      </c>
    </row>
    <row r="2390" spans="1:9">
      <c r="A2390" s="28">
        <v>2018</v>
      </c>
      <c r="B2390" s="38" t="s">
        <v>3386</v>
      </c>
      <c r="C2390" s="15" t="s">
        <v>2490</v>
      </c>
      <c r="D2390" s="29" t="s">
        <v>3772</v>
      </c>
      <c r="E2390" s="29" t="s">
        <v>1916</v>
      </c>
      <c r="F2390" s="29" t="s">
        <v>44</v>
      </c>
      <c r="G2390" s="36">
        <v>12</v>
      </c>
      <c r="H2390" s="36">
        <v>12</v>
      </c>
      <c r="I2390" s="36">
        <v>9</v>
      </c>
    </row>
    <row r="2391" spans="1:9">
      <c r="A2391" s="28">
        <v>2018</v>
      </c>
      <c r="B2391" s="38" t="s">
        <v>3386</v>
      </c>
      <c r="C2391" s="15" t="s">
        <v>2490</v>
      </c>
      <c r="D2391" s="29" t="s">
        <v>3772</v>
      </c>
      <c r="E2391" s="29" t="s">
        <v>1916</v>
      </c>
      <c r="F2391" s="29" t="s">
        <v>45</v>
      </c>
      <c r="G2391" s="36">
        <v>5</v>
      </c>
      <c r="H2391" s="36">
        <v>4</v>
      </c>
      <c r="I2391" s="36">
        <v>3</v>
      </c>
    </row>
    <row r="2392" spans="1:9">
      <c r="A2392" s="28">
        <v>2018</v>
      </c>
      <c r="B2392" s="38" t="s">
        <v>3386</v>
      </c>
      <c r="C2392" s="15" t="s">
        <v>2490</v>
      </c>
      <c r="D2392" s="29" t="s">
        <v>3772</v>
      </c>
      <c r="E2392" s="29" t="s">
        <v>1916</v>
      </c>
      <c r="F2392" s="29" t="s">
        <v>46</v>
      </c>
      <c r="G2392" s="36">
        <v>12</v>
      </c>
      <c r="H2392" s="36">
        <v>11</v>
      </c>
      <c r="I2392" s="36">
        <v>8</v>
      </c>
    </row>
    <row r="2393" spans="1:9">
      <c r="A2393" s="28">
        <v>2018</v>
      </c>
      <c r="B2393" s="38" t="s">
        <v>3386</v>
      </c>
      <c r="C2393" s="15" t="s">
        <v>2490</v>
      </c>
      <c r="D2393" s="29" t="s">
        <v>3772</v>
      </c>
      <c r="E2393" s="29" t="s">
        <v>1916</v>
      </c>
      <c r="F2393" s="29" t="s">
        <v>47</v>
      </c>
      <c r="G2393" s="36">
        <v>26</v>
      </c>
      <c r="H2393" s="36">
        <v>24</v>
      </c>
      <c r="I2393" s="36">
        <v>20</v>
      </c>
    </row>
    <row r="2394" spans="1:9">
      <c r="A2394" s="28">
        <v>2018</v>
      </c>
      <c r="B2394" s="38" t="s">
        <v>3386</v>
      </c>
      <c r="C2394" s="15" t="s">
        <v>2490</v>
      </c>
      <c r="D2394" s="29" t="s">
        <v>3772</v>
      </c>
      <c r="E2394" s="29" t="s">
        <v>1916</v>
      </c>
      <c r="F2394" s="29" t="s">
        <v>3777</v>
      </c>
      <c r="G2394" s="36">
        <v>5</v>
      </c>
      <c r="H2394" s="36">
        <v>4</v>
      </c>
      <c r="I2394" s="36">
        <v>2</v>
      </c>
    </row>
    <row r="2395" spans="1:9">
      <c r="A2395" s="28">
        <v>2018</v>
      </c>
      <c r="B2395" s="38" t="s">
        <v>3386</v>
      </c>
      <c r="C2395" s="15" t="s">
        <v>2490</v>
      </c>
      <c r="D2395" s="29" t="s">
        <v>3772</v>
      </c>
      <c r="E2395" s="29" t="s">
        <v>1916</v>
      </c>
      <c r="F2395" s="29" t="s">
        <v>48</v>
      </c>
      <c r="G2395" s="36">
        <v>26</v>
      </c>
      <c r="H2395" s="36">
        <v>24</v>
      </c>
      <c r="I2395" s="36">
        <v>17</v>
      </c>
    </row>
    <row r="2396" spans="1:9">
      <c r="A2396" s="28">
        <v>2018</v>
      </c>
      <c r="B2396" s="38" t="s">
        <v>3386</v>
      </c>
      <c r="C2396" s="15" t="s">
        <v>2490</v>
      </c>
      <c r="D2396" s="29" t="s">
        <v>3772</v>
      </c>
      <c r="E2396" s="29" t="s">
        <v>1916</v>
      </c>
      <c r="F2396" s="29" t="s">
        <v>49</v>
      </c>
      <c r="G2396" s="36">
        <v>32</v>
      </c>
      <c r="H2396" s="36">
        <v>21</v>
      </c>
      <c r="I2396" s="36">
        <v>19</v>
      </c>
    </row>
    <row r="2397" spans="1:9">
      <c r="A2397" s="28">
        <v>2018</v>
      </c>
      <c r="B2397" s="38" t="s">
        <v>3386</v>
      </c>
      <c r="C2397" s="15" t="s">
        <v>2490</v>
      </c>
      <c r="D2397" s="29" t="s">
        <v>3772</v>
      </c>
      <c r="E2397" s="29" t="s">
        <v>1916</v>
      </c>
      <c r="F2397" s="29" t="s">
        <v>50</v>
      </c>
      <c r="G2397" s="36">
        <v>28</v>
      </c>
      <c r="H2397" s="36">
        <v>26</v>
      </c>
      <c r="I2397" s="36">
        <v>18</v>
      </c>
    </row>
    <row r="2398" spans="1:9">
      <c r="A2398" s="28">
        <v>2018</v>
      </c>
      <c r="B2398" s="38" t="s">
        <v>3386</v>
      </c>
      <c r="C2398" s="15" t="s">
        <v>2490</v>
      </c>
      <c r="D2398" s="29" t="s">
        <v>3772</v>
      </c>
      <c r="E2398" s="29" t="s">
        <v>1916</v>
      </c>
      <c r="F2398" s="29" t="s">
        <v>2469</v>
      </c>
      <c r="G2398" s="36">
        <v>15</v>
      </c>
      <c r="H2398" s="36">
        <v>14</v>
      </c>
      <c r="I2398" s="36">
        <v>7</v>
      </c>
    </row>
    <row r="2399" spans="1:9">
      <c r="A2399" s="28">
        <v>2018</v>
      </c>
      <c r="B2399" s="38" t="s">
        <v>3386</v>
      </c>
      <c r="C2399" s="15" t="s">
        <v>2490</v>
      </c>
      <c r="D2399" s="29" t="s">
        <v>2497</v>
      </c>
      <c r="E2399" s="29" t="s">
        <v>234</v>
      </c>
      <c r="F2399" s="29" t="s">
        <v>1927</v>
      </c>
      <c r="G2399" s="36">
        <v>677</v>
      </c>
      <c r="H2399" s="36">
        <v>218</v>
      </c>
      <c r="I2399" s="36">
        <v>111</v>
      </c>
    </row>
    <row r="2400" spans="1:9">
      <c r="A2400" s="28">
        <v>2018</v>
      </c>
      <c r="B2400" s="38" t="s">
        <v>3386</v>
      </c>
      <c r="C2400" s="15" t="s">
        <v>2490</v>
      </c>
      <c r="D2400" s="29" t="s">
        <v>2497</v>
      </c>
      <c r="E2400" s="29" t="s">
        <v>1916</v>
      </c>
      <c r="F2400" s="29" t="s">
        <v>97</v>
      </c>
      <c r="G2400" s="36">
        <v>1</v>
      </c>
      <c r="H2400" s="36">
        <v>1</v>
      </c>
      <c r="I2400" s="36">
        <v>0</v>
      </c>
    </row>
    <row r="2401" spans="1:9">
      <c r="A2401" s="28">
        <v>2018</v>
      </c>
      <c r="B2401" s="38" t="s">
        <v>3386</v>
      </c>
      <c r="C2401" s="15" t="s">
        <v>2490</v>
      </c>
      <c r="D2401" s="29" t="s">
        <v>2497</v>
      </c>
      <c r="E2401" s="29" t="s">
        <v>1916</v>
      </c>
      <c r="F2401" s="29" t="s">
        <v>54</v>
      </c>
      <c r="G2401" s="36">
        <v>53</v>
      </c>
      <c r="H2401" s="36">
        <v>44</v>
      </c>
      <c r="I2401" s="36">
        <v>29</v>
      </c>
    </row>
    <row r="2402" spans="1:9">
      <c r="A2402" s="28">
        <v>2018</v>
      </c>
      <c r="B2402" s="38" t="s">
        <v>3386</v>
      </c>
      <c r="C2402" s="15" t="s">
        <v>2490</v>
      </c>
      <c r="D2402" s="29" t="s">
        <v>2497</v>
      </c>
      <c r="E2402" s="29" t="s">
        <v>1916</v>
      </c>
      <c r="F2402" s="29" t="s">
        <v>55</v>
      </c>
      <c r="G2402" s="36">
        <v>53</v>
      </c>
      <c r="H2402" s="36">
        <v>35</v>
      </c>
      <c r="I2402" s="36">
        <v>32</v>
      </c>
    </row>
    <row r="2403" spans="1:9">
      <c r="A2403" s="28">
        <v>2018</v>
      </c>
      <c r="B2403" s="38" t="s">
        <v>3386</v>
      </c>
      <c r="C2403" s="15" t="s">
        <v>2490</v>
      </c>
      <c r="D2403" s="29" t="s">
        <v>2497</v>
      </c>
      <c r="E2403" s="29" t="s">
        <v>1916</v>
      </c>
      <c r="F2403" s="29" t="s">
        <v>59</v>
      </c>
      <c r="G2403" s="36">
        <v>30</v>
      </c>
      <c r="H2403" s="36">
        <v>24</v>
      </c>
      <c r="I2403" s="36">
        <v>21</v>
      </c>
    </row>
    <row r="2404" spans="1:9">
      <c r="A2404" s="28">
        <v>2018</v>
      </c>
      <c r="B2404" s="38" t="s">
        <v>3386</v>
      </c>
      <c r="C2404" s="15" t="s">
        <v>2490</v>
      </c>
      <c r="D2404" s="29" t="s">
        <v>2497</v>
      </c>
      <c r="E2404" s="29" t="s">
        <v>1916</v>
      </c>
      <c r="F2404" s="29" t="s">
        <v>60</v>
      </c>
      <c r="G2404" s="36">
        <v>20</v>
      </c>
      <c r="H2404" s="36">
        <v>17</v>
      </c>
      <c r="I2404" s="36">
        <v>16</v>
      </c>
    </row>
    <row r="2405" spans="1:9">
      <c r="A2405" s="28">
        <v>2018</v>
      </c>
      <c r="B2405" s="38" t="s">
        <v>3386</v>
      </c>
      <c r="C2405" s="15" t="s">
        <v>2490</v>
      </c>
      <c r="D2405" s="29" t="s">
        <v>2497</v>
      </c>
      <c r="E2405" s="29" t="s">
        <v>1916</v>
      </c>
      <c r="F2405" s="29" t="s">
        <v>61</v>
      </c>
      <c r="G2405" s="36">
        <v>17</v>
      </c>
      <c r="H2405" s="36">
        <v>17</v>
      </c>
      <c r="I2405" s="36">
        <v>15</v>
      </c>
    </row>
    <row r="2406" spans="1:9">
      <c r="A2406" s="28">
        <v>2018</v>
      </c>
      <c r="B2406" s="38" t="s">
        <v>3386</v>
      </c>
      <c r="C2406" s="15" t="s">
        <v>2490</v>
      </c>
      <c r="D2406" s="29" t="s">
        <v>2497</v>
      </c>
      <c r="E2406" s="29" t="s">
        <v>1916</v>
      </c>
      <c r="F2406" s="29" t="s">
        <v>62</v>
      </c>
      <c r="G2406" s="36">
        <v>89</v>
      </c>
      <c r="H2406" s="36">
        <v>50</v>
      </c>
      <c r="I2406" s="36">
        <v>47</v>
      </c>
    </row>
    <row r="2407" spans="1:9">
      <c r="A2407" s="28">
        <v>2018</v>
      </c>
      <c r="B2407" s="38" t="s">
        <v>3386</v>
      </c>
      <c r="C2407" s="15" t="s">
        <v>2490</v>
      </c>
      <c r="D2407" s="29" t="s">
        <v>2497</v>
      </c>
      <c r="E2407" s="29" t="s">
        <v>1916</v>
      </c>
      <c r="F2407" s="29" t="s">
        <v>64</v>
      </c>
      <c r="G2407" s="36">
        <v>23</v>
      </c>
      <c r="H2407" s="36">
        <v>22</v>
      </c>
      <c r="I2407" s="36">
        <v>17</v>
      </c>
    </row>
    <row r="2408" spans="1:9">
      <c r="A2408" s="28">
        <v>2018</v>
      </c>
      <c r="B2408" s="38" t="s">
        <v>3386</v>
      </c>
      <c r="C2408" s="15" t="s">
        <v>2490</v>
      </c>
      <c r="D2408" s="29" t="s">
        <v>2497</v>
      </c>
      <c r="E2408" s="29" t="s">
        <v>1916</v>
      </c>
      <c r="F2408" s="29" t="s">
        <v>65</v>
      </c>
      <c r="G2408" s="36">
        <v>48</v>
      </c>
      <c r="H2408" s="36">
        <v>30</v>
      </c>
      <c r="I2408" s="36">
        <v>27</v>
      </c>
    </row>
    <row r="2409" spans="1:9">
      <c r="A2409" s="28">
        <v>2018</v>
      </c>
      <c r="B2409" s="38" t="s">
        <v>3386</v>
      </c>
      <c r="C2409" s="15" t="s">
        <v>2490</v>
      </c>
      <c r="D2409" s="29" t="s">
        <v>2497</v>
      </c>
      <c r="E2409" s="29" t="s">
        <v>1916</v>
      </c>
      <c r="F2409" s="29" t="s">
        <v>66</v>
      </c>
      <c r="G2409" s="36">
        <v>24</v>
      </c>
      <c r="H2409" s="36">
        <v>20</v>
      </c>
      <c r="I2409" s="36">
        <v>14</v>
      </c>
    </row>
    <row r="2410" spans="1:9">
      <c r="A2410" s="28">
        <v>2018</v>
      </c>
      <c r="B2410" s="38" t="s">
        <v>3386</v>
      </c>
      <c r="C2410" s="15" t="s">
        <v>2490</v>
      </c>
      <c r="D2410" s="29" t="s">
        <v>2497</v>
      </c>
      <c r="E2410" s="29" t="s">
        <v>1916</v>
      </c>
      <c r="F2410" s="29" t="s">
        <v>67</v>
      </c>
      <c r="G2410" s="36">
        <v>30</v>
      </c>
      <c r="H2410" s="36">
        <v>30</v>
      </c>
      <c r="I2410" s="36">
        <v>20</v>
      </c>
    </row>
    <row r="2411" spans="1:9">
      <c r="A2411" s="28">
        <v>2018</v>
      </c>
      <c r="B2411" s="38" t="s">
        <v>3386</v>
      </c>
      <c r="C2411" s="15" t="s">
        <v>2490</v>
      </c>
      <c r="D2411" s="29" t="s">
        <v>2497</v>
      </c>
      <c r="E2411" s="29" t="s">
        <v>1916</v>
      </c>
      <c r="F2411" s="29" t="s">
        <v>70</v>
      </c>
      <c r="G2411" s="36">
        <v>18</v>
      </c>
      <c r="H2411" s="36">
        <v>18</v>
      </c>
      <c r="I2411" s="36">
        <v>12</v>
      </c>
    </row>
    <row r="2412" spans="1:9">
      <c r="A2412" s="28">
        <v>2018</v>
      </c>
      <c r="B2412" s="38" t="s">
        <v>3386</v>
      </c>
      <c r="C2412" s="15" t="s">
        <v>2490</v>
      </c>
      <c r="D2412" s="29" t="s">
        <v>3773</v>
      </c>
      <c r="E2412" s="29" t="s">
        <v>234</v>
      </c>
      <c r="F2412" s="29" t="s">
        <v>1924</v>
      </c>
      <c r="G2412" s="36">
        <v>172</v>
      </c>
      <c r="H2412" s="36">
        <v>119</v>
      </c>
      <c r="I2412" s="36">
        <v>68</v>
      </c>
    </row>
    <row r="2413" spans="1:9">
      <c r="A2413" s="28">
        <v>2018</v>
      </c>
      <c r="B2413" s="38" t="s">
        <v>3386</v>
      </c>
      <c r="C2413" s="15" t="s">
        <v>2490</v>
      </c>
      <c r="D2413" s="29" t="s">
        <v>3773</v>
      </c>
      <c r="E2413" s="29" t="s">
        <v>234</v>
      </c>
      <c r="F2413" s="29" t="s">
        <v>1943</v>
      </c>
      <c r="G2413" s="36">
        <v>235</v>
      </c>
      <c r="H2413" s="36">
        <v>140</v>
      </c>
      <c r="I2413" s="36">
        <v>79</v>
      </c>
    </row>
    <row r="2414" spans="1:9">
      <c r="A2414" s="28">
        <v>2018</v>
      </c>
      <c r="B2414" s="38" t="s">
        <v>3386</v>
      </c>
      <c r="C2414" s="15" t="s">
        <v>2490</v>
      </c>
      <c r="D2414" s="29" t="s">
        <v>3773</v>
      </c>
      <c r="E2414" s="29" t="s">
        <v>1916</v>
      </c>
      <c r="F2414" s="29" t="s">
        <v>92</v>
      </c>
      <c r="G2414" s="36">
        <v>1</v>
      </c>
      <c r="H2414" s="36">
        <v>1</v>
      </c>
      <c r="I2414" s="36">
        <v>1</v>
      </c>
    </row>
    <row r="2415" spans="1:9">
      <c r="A2415" s="28">
        <v>2018</v>
      </c>
      <c r="B2415" s="38" t="s">
        <v>3386</v>
      </c>
      <c r="C2415" s="15" t="s">
        <v>2490</v>
      </c>
      <c r="D2415" s="29" t="s">
        <v>3773</v>
      </c>
      <c r="E2415" s="29" t="s">
        <v>1916</v>
      </c>
      <c r="F2415" s="29" t="s">
        <v>74</v>
      </c>
      <c r="G2415" s="36">
        <v>74</v>
      </c>
      <c r="H2415" s="36">
        <v>42</v>
      </c>
      <c r="I2415" s="36">
        <v>30</v>
      </c>
    </row>
    <row r="2416" spans="1:9">
      <c r="A2416" s="28">
        <v>2018</v>
      </c>
      <c r="B2416" s="38" t="s">
        <v>3386</v>
      </c>
      <c r="C2416" s="15" t="s">
        <v>2490</v>
      </c>
      <c r="D2416" s="29" t="s">
        <v>3773</v>
      </c>
      <c r="E2416" s="29" t="s">
        <v>1916</v>
      </c>
      <c r="F2416" s="29" t="s">
        <v>75</v>
      </c>
      <c r="G2416" s="36">
        <v>14</v>
      </c>
      <c r="H2416" s="36">
        <v>13</v>
      </c>
      <c r="I2416" s="36">
        <v>10</v>
      </c>
    </row>
    <row r="2417" spans="1:9">
      <c r="A2417" s="28">
        <v>2018</v>
      </c>
      <c r="B2417" s="38" t="s">
        <v>3386</v>
      </c>
      <c r="C2417" s="15" t="s">
        <v>2490</v>
      </c>
      <c r="D2417" s="29" t="s">
        <v>3773</v>
      </c>
      <c r="E2417" s="29" t="s">
        <v>1916</v>
      </c>
      <c r="F2417" s="29" t="s">
        <v>76</v>
      </c>
      <c r="G2417" s="36">
        <v>16</v>
      </c>
      <c r="H2417" s="36">
        <v>15</v>
      </c>
      <c r="I2417" s="36">
        <v>11</v>
      </c>
    </row>
    <row r="2418" spans="1:9">
      <c r="A2418" s="28">
        <v>2018</v>
      </c>
      <c r="B2418" s="38" t="s">
        <v>3386</v>
      </c>
      <c r="C2418" s="15" t="s">
        <v>2490</v>
      </c>
      <c r="D2418" s="29" t="s">
        <v>3773</v>
      </c>
      <c r="E2418" s="29" t="s">
        <v>1916</v>
      </c>
      <c r="F2418" s="29" t="s">
        <v>77</v>
      </c>
      <c r="G2418" s="36">
        <v>19</v>
      </c>
      <c r="H2418" s="36">
        <v>17</v>
      </c>
      <c r="I2418" s="36">
        <v>6</v>
      </c>
    </row>
    <row r="2419" spans="1:9">
      <c r="A2419" s="28">
        <v>2018</v>
      </c>
      <c r="B2419" s="38" t="s">
        <v>3386</v>
      </c>
      <c r="C2419" s="15" t="s">
        <v>2490</v>
      </c>
      <c r="D2419" s="29" t="s">
        <v>3773</v>
      </c>
      <c r="E2419" s="29" t="s">
        <v>1916</v>
      </c>
      <c r="F2419" s="29" t="s">
        <v>78</v>
      </c>
      <c r="G2419" s="36">
        <v>5</v>
      </c>
      <c r="H2419" s="36">
        <v>5</v>
      </c>
      <c r="I2419" s="36">
        <v>3</v>
      </c>
    </row>
    <row r="2420" spans="1:9">
      <c r="A2420" s="28">
        <v>2018</v>
      </c>
      <c r="B2420" s="38" t="s">
        <v>3386</v>
      </c>
      <c r="C2420" s="15" t="s">
        <v>2490</v>
      </c>
      <c r="D2420" s="29" t="s">
        <v>3773</v>
      </c>
      <c r="E2420" s="29" t="s">
        <v>1916</v>
      </c>
      <c r="F2420" s="29" t="s">
        <v>79</v>
      </c>
      <c r="G2420" s="36">
        <v>12</v>
      </c>
      <c r="H2420" s="36">
        <v>10</v>
      </c>
      <c r="I2420" s="36">
        <v>5</v>
      </c>
    </row>
    <row r="2421" spans="1:9">
      <c r="A2421" s="28">
        <v>2018</v>
      </c>
      <c r="B2421" s="38" t="s">
        <v>3386</v>
      </c>
      <c r="C2421" s="15" t="s">
        <v>2490</v>
      </c>
      <c r="D2421" s="29" t="s">
        <v>3773</v>
      </c>
      <c r="E2421" s="29" t="s">
        <v>1916</v>
      </c>
      <c r="F2421" s="29" t="s">
        <v>80</v>
      </c>
      <c r="G2421" s="36">
        <v>93</v>
      </c>
      <c r="H2421" s="36">
        <v>56</v>
      </c>
      <c r="I2421" s="36">
        <v>34</v>
      </c>
    </row>
    <row r="2422" spans="1:9">
      <c r="A2422" s="28">
        <v>2018</v>
      </c>
      <c r="B2422" s="38" t="s">
        <v>3386</v>
      </c>
      <c r="C2422" s="15" t="s">
        <v>2490</v>
      </c>
      <c r="D2422" s="29" t="s">
        <v>3773</v>
      </c>
      <c r="E2422" s="29" t="s">
        <v>1916</v>
      </c>
      <c r="F2422" s="29" t="s">
        <v>81</v>
      </c>
      <c r="G2422" s="36">
        <v>4</v>
      </c>
      <c r="H2422" s="36">
        <v>0</v>
      </c>
      <c r="I2422" s="36">
        <v>0</v>
      </c>
    </row>
    <row r="2423" spans="1:9">
      <c r="A2423" s="28">
        <v>2018</v>
      </c>
      <c r="B2423" s="38" t="s">
        <v>3386</v>
      </c>
      <c r="C2423" s="15" t="s">
        <v>2490</v>
      </c>
      <c r="D2423" s="29" t="s">
        <v>3773</v>
      </c>
      <c r="E2423" s="29" t="s">
        <v>1916</v>
      </c>
      <c r="F2423" s="29" t="s">
        <v>82</v>
      </c>
      <c r="G2423" s="36">
        <v>5</v>
      </c>
      <c r="H2423" s="36">
        <v>0</v>
      </c>
      <c r="I2423" s="36">
        <v>0</v>
      </c>
    </row>
    <row r="2424" spans="1:9">
      <c r="A2424" s="28">
        <v>2018</v>
      </c>
      <c r="B2424" s="38" t="s">
        <v>3386</v>
      </c>
      <c r="C2424" s="15" t="s">
        <v>2490</v>
      </c>
      <c r="D2424" s="29" t="s">
        <v>3382</v>
      </c>
      <c r="E2424" s="29" t="s">
        <v>234</v>
      </c>
      <c r="F2424" s="29" t="s">
        <v>722</v>
      </c>
      <c r="G2424" s="36">
        <v>63</v>
      </c>
      <c r="H2424" s="36">
        <v>47</v>
      </c>
      <c r="I2424" s="36">
        <v>33</v>
      </c>
    </row>
    <row r="2425" spans="1:9">
      <c r="A2425" s="28">
        <v>2018</v>
      </c>
      <c r="B2425" s="38" t="s">
        <v>3386</v>
      </c>
      <c r="C2425" s="15" t="s">
        <v>2490</v>
      </c>
      <c r="D2425" s="29" t="s">
        <v>3382</v>
      </c>
      <c r="E2425" s="29" t="s">
        <v>234</v>
      </c>
      <c r="F2425" s="29" t="s">
        <v>1932</v>
      </c>
      <c r="G2425" s="36">
        <v>98</v>
      </c>
      <c r="H2425" s="36">
        <v>54</v>
      </c>
      <c r="I2425" s="36">
        <v>39</v>
      </c>
    </row>
    <row r="2426" spans="1:9">
      <c r="A2426" s="28">
        <v>2018</v>
      </c>
      <c r="B2426" s="38" t="s">
        <v>3386</v>
      </c>
      <c r="C2426" s="15" t="s">
        <v>2490</v>
      </c>
      <c r="D2426" s="29" t="s">
        <v>3382</v>
      </c>
      <c r="E2426" s="29" t="s">
        <v>234</v>
      </c>
      <c r="F2426" s="29" t="s">
        <v>1935</v>
      </c>
      <c r="G2426" s="36">
        <v>42</v>
      </c>
      <c r="H2426" s="36">
        <v>37</v>
      </c>
      <c r="I2426" s="36">
        <v>24</v>
      </c>
    </row>
    <row r="2427" spans="1:9">
      <c r="A2427" s="28">
        <v>2018</v>
      </c>
      <c r="B2427" s="38" t="s">
        <v>3386</v>
      </c>
      <c r="C2427" s="15" t="s">
        <v>2490</v>
      </c>
      <c r="D2427" s="29" t="s">
        <v>3382</v>
      </c>
      <c r="E2427" s="29" t="s">
        <v>234</v>
      </c>
      <c r="F2427" s="29" t="s">
        <v>1944</v>
      </c>
      <c r="G2427" s="36">
        <v>27</v>
      </c>
      <c r="H2427" s="36">
        <v>22</v>
      </c>
      <c r="I2427" s="36">
        <v>15</v>
      </c>
    </row>
    <row r="2428" spans="1:9">
      <c r="A2428" s="28">
        <v>2018</v>
      </c>
      <c r="B2428" s="38" t="s">
        <v>3386</v>
      </c>
      <c r="C2428" s="15" t="s">
        <v>2490</v>
      </c>
      <c r="D2428" s="29" t="s">
        <v>3382</v>
      </c>
      <c r="E2428" s="29" t="s">
        <v>1916</v>
      </c>
      <c r="F2428" s="29" t="s">
        <v>92</v>
      </c>
      <c r="G2428" s="36">
        <v>4</v>
      </c>
      <c r="H2428" s="36">
        <v>4</v>
      </c>
      <c r="I2428" s="36">
        <v>3</v>
      </c>
    </row>
    <row r="2429" spans="1:9">
      <c r="A2429" s="28">
        <v>2018</v>
      </c>
      <c r="B2429" s="38" t="s">
        <v>3386</v>
      </c>
      <c r="C2429" s="15" t="s">
        <v>2490</v>
      </c>
      <c r="D2429" s="29" t="s">
        <v>3382</v>
      </c>
      <c r="E2429" s="29" t="s">
        <v>1916</v>
      </c>
      <c r="F2429" s="29" t="s">
        <v>88</v>
      </c>
      <c r="G2429" s="36">
        <v>21</v>
      </c>
      <c r="H2429" s="36">
        <v>20</v>
      </c>
      <c r="I2429" s="36">
        <v>12</v>
      </c>
    </row>
    <row r="2430" spans="1:9">
      <c r="A2430" s="28">
        <v>2018</v>
      </c>
      <c r="B2430" s="38" t="s">
        <v>3386</v>
      </c>
      <c r="C2430" s="15" t="s">
        <v>2490</v>
      </c>
      <c r="D2430" s="29" t="s">
        <v>3382</v>
      </c>
      <c r="E2430" s="29" t="s">
        <v>1916</v>
      </c>
      <c r="F2430" s="29" t="s">
        <v>107</v>
      </c>
      <c r="G2430" s="36">
        <v>1</v>
      </c>
      <c r="H2430" s="36">
        <v>1</v>
      </c>
      <c r="I2430" s="36">
        <v>1</v>
      </c>
    </row>
    <row r="2431" spans="1:9">
      <c r="A2431" s="28">
        <v>2018</v>
      </c>
      <c r="B2431" s="38" t="s">
        <v>3386</v>
      </c>
      <c r="C2431" s="15" t="s">
        <v>2490</v>
      </c>
      <c r="D2431" s="29" t="s">
        <v>3382</v>
      </c>
      <c r="E2431" s="29" t="s">
        <v>1916</v>
      </c>
      <c r="F2431" s="29" t="s">
        <v>89</v>
      </c>
      <c r="G2431" s="36">
        <v>13</v>
      </c>
      <c r="H2431" s="36">
        <v>12</v>
      </c>
      <c r="I2431" s="36">
        <v>11</v>
      </c>
    </row>
    <row r="2432" spans="1:9">
      <c r="A2432" s="28">
        <v>2018</v>
      </c>
      <c r="B2432" s="38" t="s">
        <v>3386</v>
      </c>
      <c r="C2432" s="15" t="s">
        <v>2490</v>
      </c>
      <c r="D2432" s="29" t="s">
        <v>3382</v>
      </c>
      <c r="E2432" s="29" t="s">
        <v>1916</v>
      </c>
      <c r="F2432" s="29" t="s">
        <v>90</v>
      </c>
      <c r="G2432" s="36">
        <v>6</v>
      </c>
      <c r="H2432" s="36">
        <v>6</v>
      </c>
      <c r="I2432" s="36">
        <v>4</v>
      </c>
    </row>
    <row r="2433" spans="1:9">
      <c r="A2433" s="28">
        <v>2018</v>
      </c>
      <c r="B2433" s="38" t="s">
        <v>3386</v>
      </c>
      <c r="C2433" s="15" t="s">
        <v>2490</v>
      </c>
      <c r="D2433" s="29" t="s">
        <v>3382</v>
      </c>
      <c r="E2433" s="29" t="s">
        <v>1916</v>
      </c>
      <c r="F2433" s="29" t="s">
        <v>91</v>
      </c>
      <c r="G2433" s="36">
        <v>6</v>
      </c>
      <c r="H2433" s="36">
        <v>4</v>
      </c>
      <c r="I2433" s="36">
        <v>2</v>
      </c>
    </row>
    <row r="2434" spans="1:9">
      <c r="A2434" s="28">
        <v>2018</v>
      </c>
      <c r="B2434" s="38" t="s">
        <v>3386</v>
      </c>
      <c r="C2434" s="15" t="s">
        <v>2490</v>
      </c>
      <c r="D2434" s="29" t="s">
        <v>3774</v>
      </c>
      <c r="E2434" s="29" t="s">
        <v>234</v>
      </c>
      <c r="F2434" s="29" t="s">
        <v>1990</v>
      </c>
      <c r="G2434" s="36">
        <v>46</v>
      </c>
      <c r="H2434" s="36">
        <v>40</v>
      </c>
      <c r="I2434" s="36">
        <v>28</v>
      </c>
    </row>
    <row r="2435" spans="1:9">
      <c r="A2435" s="28">
        <v>2018</v>
      </c>
      <c r="B2435" s="38" t="s">
        <v>3386</v>
      </c>
      <c r="C2435" s="15" t="s">
        <v>2490</v>
      </c>
      <c r="D2435" s="29" t="s">
        <v>3774</v>
      </c>
      <c r="E2435" s="29" t="s">
        <v>234</v>
      </c>
      <c r="F2435" s="29" t="s">
        <v>1925</v>
      </c>
      <c r="G2435" s="36">
        <v>442</v>
      </c>
      <c r="H2435" s="36">
        <v>234</v>
      </c>
      <c r="I2435" s="36">
        <v>183</v>
      </c>
    </row>
    <row r="2436" spans="1:9">
      <c r="A2436" s="28">
        <v>2018</v>
      </c>
      <c r="B2436" s="38" t="s">
        <v>3386</v>
      </c>
      <c r="C2436" s="15" t="s">
        <v>2490</v>
      </c>
      <c r="D2436" s="29" t="s">
        <v>3774</v>
      </c>
      <c r="E2436" s="29" t="s">
        <v>1916</v>
      </c>
      <c r="F2436" s="29" t="s">
        <v>97</v>
      </c>
      <c r="G2436" s="36">
        <v>38</v>
      </c>
      <c r="H2436" s="36">
        <v>37</v>
      </c>
      <c r="I2436" s="36">
        <v>31</v>
      </c>
    </row>
    <row r="2437" spans="1:9">
      <c r="A2437" s="28">
        <v>2018</v>
      </c>
      <c r="B2437" s="38" t="s">
        <v>3386</v>
      </c>
      <c r="C2437" s="15" t="s">
        <v>2490</v>
      </c>
      <c r="D2437" s="29" t="s">
        <v>3774</v>
      </c>
      <c r="E2437" s="29" t="s">
        <v>1916</v>
      </c>
      <c r="F2437" s="29" t="s">
        <v>75</v>
      </c>
      <c r="G2437" s="36">
        <v>1</v>
      </c>
      <c r="H2437" s="36">
        <v>1</v>
      </c>
      <c r="I2437" s="36">
        <v>1</v>
      </c>
    </row>
    <row r="2438" spans="1:9">
      <c r="A2438" s="28">
        <v>2018</v>
      </c>
      <c r="B2438" s="38" t="s">
        <v>3386</v>
      </c>
      <c r="C2438" s="15" t="s">
        <v>2490</v>
      </c>
      <c r="D2438" s="29" t="s">
        <v>3774</v>
      </c>
      <c r="E2438" s="29" t="s">
        <v>1916</v>
      </c>
      <c r="F2438" s="29" t="s">
        <v>98</v>
      </c>
      <c r="G2438" s="36">
        <v>15</v>
      </c>
      <c r="H2438" s="36">
        <v>15</v>
      </c>
      <c r="I2438" s="36">
        <v>6</v>
      </c>
    </row>
    <row r="2439" spans="1:9">
      <c r="A2439" s="28">
        <v>2018</v>
      </c>
      <c r="B2439" s="38" t="s">
        <v>3386</v>
      </c>
      <c r="C2439" s="15" t="s">
        <v>2490</v>
      </c>
      <c r="D2439" s="29" t="s">
        <v>3774</v>
      </c>
      <c r="E2439" s="29" t="s">
        <v>234</v>
      </c>
      <c r="F2439" s="29" t="s">
        <v>94</v>
      </c>
      <c r="G2439" s="36">
        <v>134</v>
      </c>
      <c r="H2439" s="36">
        <v>107</v>
      </c>
      <c r="I2439" s="36">
        <v>77</v>
      </c>
    </row>
    <row r="2440" spans="1:9">
      <c r="A2440" s="28">
        <v>2018</v>
      </c>
      <c r="B2440" s="38" t="s">
        <v>3386</v>
      </c>
      <c r="C2440" s="15" t="s">
        <v>2490</v>
      </c>
      <c r="D2440" s="29" t="s">
        <v>3774</v>
      </c>
      <c r="E2440" s="29" t="s">
        <v>1916</v>
      </c>
      <c r="F2440" s="29" t="s">
        <v>99</v>
      </c>
      <c r="G2440" s="36">
        <v>14</v>
      </c>
      <c r="H2440" s="36">
        <v>14</v>
      </c>
      <c r="I2440" s="36">
        <v>9</v>
      </c>
    </row>
    <row r="2441" spans="1:9">
      <c r="A2441" s="28">
        <v>2018</v>
      </c>
      <c r="B2441" s="38" t="s">
        <v>3386</v>
      </c>
      <c r="C2441" s="15" t="s">
        <v>2490</v>
      </c>
      <c r="D2441" s="29" t="s">
        <v>3774</v>
      </c>
      <c r="E2441" s="29" t="s">
        <v>1916</v>
      </c>
      <c r="F2441" s="29" t="s">
        <v>100</v>
      </c>
      <c r="G2441" s="36">
        <v>2</v>
      </c>
      <c r="H2441" s="36">
        <v>2</v>
      </c>
      <c r="I2441" s="36">
        <v>0</v>
      </c>
    </row>
    <row r="2442" spans="1:9">
      <c r="A2442" s="28">
        <v>2018</v>
      </c>
      <c r="B2442" s="38" t="s">
        <v>3386</v>
      </c>
      <c r="C2442" s="15" t="s">
        <v>2490</v>
      </c>
      <c r="D2442" s="29" t="s">
        <v>3774</v>
      </c>
      <c r="E2442" s="29" t="s">
        <v>1916</v>
      </c>
      <c r="F2442" s="29" t="s">
        <v>3778</v>
      </c>
      <c r="G2442" s="36">
        <v>22</v>
      </c>
      <c r="H2442" s="36">
        <v>20</v>
      </c>
      <c r="I2442" s="36">
        <v>14</v>
      </c>
    </row>
    <row r="2443" spans="1:9">
      <c r="A2443" s="28">
        <v>2018</v>
      </c>
      <c r="B2443" s="38" t="s">
        <v>3386</v>
      </c>
      <c r="C2443" s="15" t="s">
        <v>2490</v>
      </c>
      <c r="D2443" s="29" t="s">
        <v>3384</v>
      </c>
      <c r="E2443" s="29" t="s">
        <v>1916</v>
      </c>
      <c r="F2443" s="29" t="s">
        <v>30</v>
      </c>
      <c r="G2443" s="36">
        <v>1</v>
      </c>
      <c r="H2443" s="36">
        <v>1</v>
      </c>
      <c r="I2443" s="36">
        <v>1</v>
      </c>
    </row>
    <row r="2444" spans="1:9">
      <c r="A2444" s="28">
        <v>2018</v>
      </c>
      <c r="B2444" s="38" t="s">
        <v>3386</v>
      </c>
      <c r="C2444" s="15" t="s">
        <v>2490</v>
      </c>
      <c r="D2444" s="29" t="s">
        <v>709</v>
      </c>
      <c r="E2444" s="29" t="s">
        <v>1916</v>
      </c>
      <c r="F2444" s="29" t="s">
        <v>110</v>
      </c>
      <c r="G2444" s="36">
        <v>1</v>
      </c>
      <c r="H2444" s="36">
        <v>0</v>
      </c>
      <c r="I2444" s="36">
        <v>0</v>
      </c>
    </row>
    <row r="2445" spans="1:9">
      <c r="A2445" s="28">
        <v>2018</v>
      </c>
      <c r="B2445" s="38" t="s">
        <v>3386</v>
      </c>
      <c r="C2445" s="15" t="s">
        <v>2490</v>
      </c>
      <c r="D2445" s="29" t="s">
        <v>709</v>
      </c>
      <c r="E2445" s="29" t="s">
        <v>234</v>
      </c>
      <c r="F2445" s="29" t="s">
        <v>122</v>
      </c>
      <c r="G2445" s="36">
        <v>6</v>
      </c>
      <c r="H2445" s="36">
        <v>3</v>
      </c>
      <c r="I2445" s="36">
        <v>2</v>
      </c>
    </row>
    <row r="2446" spans="1:9">
      <c r="A2446" s="28">
        <v>2018</v>
      </c>
      <c r="B2446" s="38" t="s">
        <v>3386</v>
      </c>
      <c r="C2446" s="15" t="s">
        <v>2490</v>
      </c>
      <c r="D2446" s="29" t="s">
        <v>709</v>
      </c>
      <c r="E2446" s="29" t="s">
        <v>234</v>
      </c>
      <c r="F2446" s="29" t="s">
        <v>106</v>
      </c>
      <c r="G2446" s="36">
        <v>32</v>
      </c>
      <c r="H2446" s="36">
        <v>27</v>
      </c>
      <c r="I2446" s="36">
        <v>23</v>
      </c>
    </row>
    <row r="2447" spans="1:9">
      <c r="A2447" s="28">
        <v>2018</v>
      </c>
      <c r="B2447" s="38" t="s">
        <v>3386</v>
      </c>
      <c r="C2447" s="15" t="s">
        <v>2490</v>
      </c>
      <c r="D2447" s="29" t="s">
        <v>709</v>
      </c>
      <c r="E2447" s="29" t="s">
        <v>1916</v>
      </c>
      <c r="F2447" s="29" t="s">
        <v>107</v>
      </c>
      <c r="G2447" s="36">
        <v>99</v>
      </c>
      <c r="H2447" s="36">
        <v>62</v>
      </c>
      <c r="I2447" s="36">
        <v>54</v>
      </c>
    </row>
    <row r="2448" spans="1:9">
      <c r="A2448" s="28">
        <v>2018</v>
      </c>
      <c r="B2448" s="38" t="s">
        <v>3386</v>
      </c>
      <c r="C2448" s="15" t="s">
        <v>2490</v>
      </c>
      <c r="D2448" s="29" t="s">
        <v>1931</v>
      </c>
      <c r="E2448" s="29" t="s">
        <v>234</v>
      </c>
      <c r="F2448" s="29" t="s">
        <v>1931</v>
      </c>
      <c r="G2448" s="36">
        <v>130</v>
      </c>
      <c r="H2448" s="36">
        <v>100</v>
      </c>
      <c r="I2448" s="36">
        <v>71</v>
      </c>
    </row>
    <row r="2449" spans="1:9">
      <c r="A2449" s="28">
        <v>2018</v>
      </c>
      <c r="B2449" s="38" t="s">
        <v>3386</v>
      </c>
      <c r="C2449" s="15" t="s">
        <v>2490</v>
      </c>
      <c r="D2449" s="29" t="s">
        <v>1931</v>
      </c>
      <c r="E2449" s="29" t="s">
        <v>1916</v>
      </c>
      <c r="F2449" s="29" t="s">
        <v>120</v>
      </c>
      <c r="G2449" s="36">
        <v>1</v>
      </c>
      <c r="H2449" s="36">
        <v>1</v>
      </c>
      <c r="I2449" s="36">
        <v>0</v>
      </c>
    </row>
    <row r="2450" spans="1:9">
      <c r="A2450" s="28">
        <v>2018</v>
      </c>
      <c r="B2450" s="38" t="s">
        <v>3386</v>
      </c>
      <c r="C2450" s="15" t="s">
        <v>2490</v>
      </c>
      <c r="D2450" s="29" t="s">
        <v>1931</v>
      </c>
      <c r="E2450" s="29" t="s">
        <v>1916</v>
      </c>
      <c r="F2450" s="29" t="s">
        <v>110</v>
      </c>
      <c r="G2450" s="36">
        <v>17</v>
      </c>
      <c r="H2450" s="36">
        <v>13</v>
      </c>
      <c r="I2450" s="36">
        <v>11</v>
      </c>
    </row>
    <row r="2451" spans="1:9">
      <c r="A2451" s="28">
        <v>2018</v>
      </c>
      <c r="B2451" s="38" t="s">
        <v>3386</v>
      </c>
      <c r="C2451" s="15" t="s">
        <v>2490</v>
      </c>
      <c r="D2451" s="29" t="s">
        <v>1931</v>
      </c>
      <c r="E2451" s="29" t="s">
        <v>1916</v>
      </c>
      <c r="F2451" s="29" t="s">
        <v>111</v>
      </c>
      <c r="G2451" s="36">
        <v>9</v>
      </c>
      <c r="H2451" s="36">
        <v>9</v>
      </c>
      <c r="I2451" s="36">
        <v>8</v>
      </c>
    </row>
    <row r="2452" spans="1:9">
      <c r="A2452" s="28">
        <v>2018</v>
      </c>
      <c r="B2452" s="38" t="s">
        <v>3386</v>
      </c>
      <c r="C2452" s="15" t="s">
        <v>2490</v>
      </c>
      <c r="D2452" s="29" t="s">
        <v>1931</v>
      </c>
      <c r="E2452" s="29" t="s">
        <v>1916</v>
      </c>
      <c r="F2452" s="29" t="s">
        <v>112</v>
      </c>
      <c r="G2452" s="36">
        <v>12</v>
      </c>
      <c r="H2452" s="36">
        <v>0</v>
      </c>
      <c r="I2452" s="36">
        <v>0</v>
      </c>
    </row>
    <row r="2453" spans="1:9">
      <c r="A2453" s="28">
        <v>2018</v>
      </c>
      <c r="B2453" s="38" t="s">
        <v>3386</v>
      </c>
      <c r="C2453" s="15" t="s">
        <v>2490</v>
      </c>
      <c r="D2453" s="29" t="s">
        <v>1931</v>
      </c>
      <c r="E2453" s="29" t="s">
        <v>1916</v>
      </c>
      <c r="F2453" s="29" t="s">
        <v>2538</v>
      </c>
      <c r="G2453" s="36">
        <v>11</v>
      </c>
      <c r="H2453" s="36">
        <v>10</v>
      </c>
      <c r="I2453" s="36">
        <v>9</v>
      </c>
    </row>
    <row r="2454" spans="1:9">
      <c r="A2454" s="28">
        <v>2018</v>
      </c>
      <c r="B2454" s="38" t="s">
        <v>3386</v>
      </c>
      <c r="C2454" s="15" t="s">
        <v>2490</v>
      </c>
      <c r="D2454" s="29" t="s">
        <v>1931</v>
      </c>
      <c r="E2454" s="29" t="s">
        <v>1916</v>
      </c>
      <c r="F2454" s="29" t="s">
        <v>2539</v>
      </c>
      <c r="G2454" s="36">
        <v>33</v>
      </c>
      <c r="H2454" s="36">
        <v>25</v>
      </c>
      <c r="I2454" s="36">
        <v>22</v>
      </c>
    </row>
    <row r="2455" spans="1:9">
      <c r="A2455" s="28">
        <v>2018</v>
      </c>
      <c r="B2455" s="38" t="s">
        <v>3386</v>
      </c>
      <c r="C2455" s="15" t="s">
        <v>2490</v>
      </c>
      <c r="D2455" s="29" t="s">
        <v>1931</v>
      </c>
      <c r="E2455" s="29" t="s">
        <v>1916</v>
      </c>
      <c r="F2455" s="29" t="s">
        <v>3781</v>
      </c>
      <c r="G2455" s="36">
        <v>2</v>
      </c>
      <c r="H2455" s="36">
        <v>0</v>
      </c>
      <c r="I2455" s="36">
        <v>0</v>
      </c>
    </row>
    <row r="2456" spans="1:9">
      <c r="A2456" s="28">
        <v>2018</v>
      </c>
      <c r="B2456" s="38" t="s">
        <v>3386</v>
      </c>
      <c r="C2456" s="15" t="s">
        <v>2490</v>
      </c>
      <c r="D2456" s="29" t="s">
        <v>3775</v>
      </c>
      <c r="E2456" s="29" t="s">
        <v>234</v>
      </c>
      <c r="F2456" s="29" t="s">
        <v>1929</v>
      </c>
      <c r="G2456" s="36">
        <v>43</v>
      </c>
      <c r="H2456" s="36">
        <v>37</v>
      </c>
      <c r="I2456" s="36">
        <v>27</v>
      </c>
    </row>
    <row r="2457" spans="1:9">
      <c r="A2457" s="28">
        <v>2018</v>
      </c>
      <c r="B2457" s="38" t="s">
        <v>3386</v>
      </c>
      <c r="C2457" s="15" t="s">
        <v>2490</v>
      </c>
      <c r="D2457" s="29" t="s">
        <v>3775</v>
      </c>
      <c r="E2457" s="29" t="s">
        <v>1916</v>
      </c>
      <c r="F2457" s="29" t="s">
        <v>120</v>
      </c>
      <c r="G2457" s="36">
        <v>2</v>
      </c>
      <c r="H2457" s="36">
        <v>2</v>
      </c>
      <c r="I2457" s="36">
        <v>0</v>
      </c>
    </row>
    <row r="2458" spans="1:9">
      <c r="A2458" s="28">
        <v>2018</v>
      </c>
      <c r="B2458" s="38" t="s">
        <v>3386</v>
      </c>
      <c r="C2458" s="15" t="s">
        <v>2490</v>
      </c>
      <c r="D2458" s="29" t="s">
        <v>3775</v>
      </c>
      <c r="E2458" s="29" t="s">
        <v>1916</v>
      </c>
      <c r="F2458" s="29" t="s">
        <v>125</v>
      </c>
      <c r="G2458" s="36">
        <v>1</v>
      </c>
      <c r="H2458" s="36">
        <v>1</v>
      </c>
      <c r="I2458" s="36">
        <v>1</v>
      </c>
    </row>
    <row r="2459" spans="1:9">
      <c r="A2459" s="28">
        <v>2018</v>
      </c>
      <c r="B2459" s="38" t="s">
        <v>3386</v>
      </c>
      <c r="C2459" s="15" t="s">
        <v>2490</v>
      </c>
      <c r="D2459" s="29" t="s">
        <v>3775</v>
      </c>
      <c r="E2459" s="29" t="s">
        <v>1916</v>
      </c>
      <c r="F2459" s="29" t="s">
        <v>117</v>
      </c>
      <c r="G2459" s="36">
        <v>15</v>
      </c>
      <c r="H2459" s="36">
        <v>14</v>
      </c>
      <c r="I2459" s="36">
        <v>8</v>
      </c>
    </row>
    <row r="2460" spans="1:9">
      <c r="A2460" s="28">
        <v>2018</v>
      </c>
      <c r="B2460" s="38" t="s">
        <v>3386</v>
      </c>
      <c r="C2460" s="15" t="s">
        <v>2490</v>
      </c>
      <c r="D2460" s="29" t="s">
        <v>3775</v>
      </c>
      <c r="E2460" s="29" t="s">
        <v>1916</v>
      </c>
      <c r="F2460" s="29" t="s">
        <v>118</v>
      </c>
      <c r="G2460" s="36">
        <v>13</v>
      </c>
      <c r="H2460" s="36">
        <v>12</v>
      </c>
      <c r="I2460" s="36">
        <v>7</v>
      </c>
    </row>
    <row r="2461" spans="1:9">
      <c r="A2461" s="28">
        <v>2018</v>
      </c>
      <c r="B2461" s="38" t="s">
        <v>3386</v>
      </c>
      <c r="C2461" s="15" t="s">
        <v>2490</v>
      </c>
      <c r="D2461" s="29" t="s">
        <v>3775</v>
      </c>
      <c r="E2461" s="29" t="s">
        <v>1916</v>
      </c>
      <c r="F2461" s="29" t="s">
        <v>119</v>
      </c>
      <c r="G2461" s="36">
        <v>16</v>
      </c>
      <c r="H2461" s="36">
        <v>16</v>
      </c>
      <c r="I2461" s="36">
        <v>14</v>
      </c>
    </row>
    <row r="2462" spans="1:9">
      <c r="A2462" s="28">
        <v>2018</v>
      </c>
      <c r="B2462" s="38" t="s">
        <v>3386</v>
      </c>
      <c r="C2462" s="15" t="s">
        <v>2490</v>
      </c>
      <c r="D2462" s="29" t="s">
        <v>1934</v>
      </c>
      <c r="E2462" s="29" t="s">
        <v>234</v>
      </c>
      <c r="F2462" s="29" t="s">
        <v>1934</v>
      </c>
      <c r="G2462" s="36">
        <v>46</v>
      </c>
      <c r="H2462" s="36">
        <v>31</v>
      </c>
      <c r="I2462" s="36">
        <v>22</v>
      </c>
    </row>
    <row r="2463" spans="1:9">
      <c r="A2463" s="28">
        <v>2018</v>
      </c>
      <c r="B2463" s="38" t="s">
        <v>3386</v>
      </c>
      <c r="C2463" s="15" t="s">
        <v>2490</v>
      </c>
      <c r="D2463" s="29" t="s">
        <v>1934</v>
      </c>
      <c r="E2463" s="29" t="s">
        <v>1916</v>
      </c>
      <c r="F2463" s="29" t="s">
        <v>125</v>
      </c>
      <c r="G2463" s="36">
        <v>3</v>
      </c>
      <c r="H2463" s="36">
        <v>2</v>
      </c>
      <c r="I2463" s="36">
        <v>1</v>
      </c>
    </row>
    <row r="2464" spans="1:9">
      <c r="A2464" s="28">
        <v>2018</v>
      </c>
      <c r="B2464" s="38" t="s">
        <v>3386</v>
      </c>
      <c r="C2464" s="15" t="s">
        <v>2490</v>
      </c>
      <c r="D2464" s="29" t="s">
        <v>1934</v>
      </c>
      <c r="E2464" s="29" t="s">
        <v>1916</v>
      </c>
      <c r="F2464" s="29" t="s">
        <v>131</v>
      </c>
      <c r="G2464" s="36">
        <v>1</v>
      </c>
      <c r="H2464" s="36">
        <v>1</v>
      </c>
      <c r="I2464" s="36">
        <v>1</v>
      </c>
    </row>
    <row r="2465" spans="1:9">
      <c r="A2465" s="28">
        <v>2018</v>
      </c>
      <c r="B2465" s="38" t="s">
        <v>3386</v>
      </c>
      <c r="C2465" s="15" t="s">
        <v>2490</v>
      </c>
      <c r="D2465" s="29" t="s">
        <v>1934</v>
      </c>
      <c r="E2465" s="29" t="s">
        <v>1916</v>
      </c>
      <c r="F2465" s="29" t="s">
        <v>124</v>
      </c>
      <c r="G2465" s="36">
        <v>14</v>
      </c>
      <c r="H2465" s="36">
        <v>13</v>
      </c>
      <c r="I2465" s="36">
        <v>12</v>
      </c>
    </row>
    <row r="2466" spans="1:9">
      <c r="A2466" s="28">
        <v>2018</v>
      </c>
      <c r="B2466" s="38" t="s">
        <v>3386</v>
      </c>
      <c r="C2466" s="15" t="s">
        <v>2490</v>
      </c>
      <c r="D2466" s="29" t="s">
        <v>2498</v>
      </c>
      <c r="E2466" s="29" t="s">
        <v>234</v>
      </c>
      <c r="F2466" s="29" t="s">
        <v>1958</v>
      </c>
      <c r="G2466" s="36">
        <v>357</v>
      </c>
      <c r="H2466" s="36">
        <v>236</v>
      </c>
      <c r="I2466" s="36">
        <v>138</v>
      </c>
    </row>
    <row r="2467" spans="1:9">
      <c r="A2467" s="28">
        <v>2018</v>
      </c>
      <c r="B2467" s="38" t="s">
        <v>3386</v>
      </c>
      <c r="C2467" s="15" t="s">
        <v>2490</v>
      </c>
      <c r="D2467" s="29" t="s">
        <v>2498</v>
      </c>
      <c r="E2467" s="29" t="s">
        <v>234</v>
      </c>
      <c r="F2467" s="29" t="s">
        <v>1936</v>
      </c>
      <c r="G2467" s="36">
        <v>231</v>
      </c>
      <c r="H2467" s="36">
        <v>177</v>
      </c>
      <c r="I2467" s="36">
        <v>86</v>
      </c>
    </row>
    <row r="2468" spans="1:9">
      <c r="A2468" s="28">
        <v>2018</v>
      </c>
      <c r="B2468" s="38" t="s">
        <v>3386</v>
      </c>
      <c r="C2468" s="15" t="s">
        <v>2490</v>
      </c>
      <c r="D2468" s="29" t="s">
        <v>2498</v>
      </c>
      <c r="E2468" s="29" t="s">
        <v>234</v>
      </c>
      <c r="F2468" s="29" t="s">
        <v>1937</v>
      </c>
      <c r="G2468" s="36">
        <v>189</v>
      </c>
      <c r="H2468" s="36">
        <v>157</v>
      </c>
      <c r="I2468" s="36">
        <v>90</v>
      </c>
    </row>
    <row r="2469" spans="1:9">
      <c r="A2469" s="28">
        <v>2018</v>
      </c>
      <c r="B2469" s="38" t="s">
        <v>3386</v>
      </c>
      <c r="C2469" s="15" t="s">
        <v>2490</v>
      </c>
      <c r="D2469" s="29" t="s">
        <v>2498</v>
      </c>
      <c r="E2469" s="29" t="s">
        <v>234</v>
      </c>
      <c r="F2469" s="29" t="s">
        <v>1938</v>
      </c>
      <c r="G2469" s="36">
        <v>395</v>
      </c>
      <c r="H2469" s="36">
        <v>304</v>
      </c>
      <c r="I2469" s="36">
        <v>149</v>
      </c>
    </row>
    <row r="2470" spans="1:9">
      <c r="A2470" s="28">
        <v>2018</v>
      </c>
      <c r="B2470" s="38" t="s">
        <v>3386</v>
      </c>
      <c r="C2470" s="15" t="s">
        <v>2490</v>
      </c>
      <c r="D2470" s="29" t="s">
        <v>2498</v>
      </c>
      <c r="E2470" s="29" t="s">
        <v>1916</v>
      </c>
      <c r="F2470" s="29" t="s">
        <v>181</v>
      </c>
      <c r="G2470" s="36">
        <v>1</v>
      </c>
      <c r="H2470" s="36">
        <v>1</v>
      </c>
      <c r="I2470" s="36">
        <v>1</v>
      </c>
    </row>
    <row r="2471" spans="1:9">
      <c r="A2471" s="28">
        <v>2018</v>
      </c>
      <c r="B2471" s="38" t="s">
        <v>3386</v>
      </c>
      <c r="C2471" s="15" t="s">
        <v>2490</v>
      </c>
      <c r="D2471" s="29" t="s">
        <v>2498</v>
      </c>
      <c r="E2471" s="29" t="s">
        <v>1916</v>
      </c>
      <c r="F2471" s="29" t="s">
        <v>144</v>
      </c>
      <c r="G2471" s="36">
        <v>8</v>
      </c>
      <c r="H2471" s="36">
        <v>6</v>
      </c>
      <c r="I2471" s="36">
        <v>3</v>
      </c>
    </row>
    <row r="2472" spans="1:9">
      <c r="A2472" s="28">
        <v>2018</v>
      </c>
      <c r="B2472" s="38" t="s">
        <v>3386</v>
      </c>
      <c r="C2472" s="15" t="s">
        <v>2490</v>
      </c>
      <c r="D2472" s="29" t="s">
        <v>2498</v>
      </c>
      <c r="E2472" s="29" t="s">
        <v>1916</v>
      </c>
      <c r="F2472" s="29" t="s">
        <v>131</v>
      </c>
      <c r="G2472" s="36">
        <v>58</v>
      </c>
      <c r="H2472" s="36">
        <v>50</v>
      </c>
      <c r="I2472" s="36">
        <v>43</v>
      </c>
    </row>
    <row r="2473" spans="1:9">
      <c r="A2473" s="28">
        <v>2018</v>
      </c>
      <c r="B2473" s="38" t="s">
        <v>3386</v>
      </c>
      <c r="C2473" s="15" t="s">
        <v>2490</v>
      </c>
      <c r="D2473" s="29" t="s">
        <v>2498</v>
      </c>
      <c r="E2473" s="29" t="s">
        <v>1916</v>
      </c>
      <c r="F2473" s="29" t="s">
        <v>132</v>
      </c>
      <c r="G2473" s="36">
        <v>18</v>
      </c>
      <c r="H2473" s="36">
        <v>18</v>
      </c>
      <c r="I2473" s="36">
        <v>13</v>
      </c>
    </row>
    <row r="2474" spans="1:9">
      <c r="A2474" s="28">
        <v>2018</v>
      </c>
      <c r="B2474" s="38" t="s">
        <v>3386</v>
      </c>
      <c r="C2474" s="15" t="s">
        <v>2490</v>
      </c>
      <c r="D2474" s="29" t="s">
        <v>2498</v>
      </c>
      <c r="E2474" s="29" t="s">
        <v>1916</v>
      </c>
      <c r="F2474" s="29" t="s">
        <v>133</v>
      </c>
      <c r="G2474" s="36">
        <v>68</v>
      </c>
      <c r="H2474" s="36">
        <v>43</v>
      </c>
      <c r="I2474" s="36">
        <v>35</v>
      </c>
    </row>
    <row r="2475" spans="1:9">
      <c r="A2475" s="28">
        <v>2018</v>
      </c>
      <c r="B2475" s="38" t="s">
        <v>3386</v>
      </c>
      <c r="C2475" s="15" t="s">
        <v>2490</v>
      </c>
      <c r="D2475" s="29" t="s">
        <v>2498</v>
      </c>
      <c r="E2475" s="29" t="s">
        <v>1916</v>
      </c>
      <c r="F2475" s="29" t="s">
        <v>134</v>
      </c>
      <c r="G2475" s="36">
        <v>20</v>
      </c>
      <c r="H2475" s="36">
        <v>16</v>
      </c>
      <c r="I2475" s="36">
        <v>12</v>
      </c>
    </row>
    <row r="2476" spans="1:9">
      <c r="A2476" s="28">
        <v>2018</v>
      </c>
      <c r="B2476" s="38" t="s">
        <v>3386</v>
      </c>
      <c r="C2476" s="15" t="s">
        <v>2490</v>
      </c>
      <c r="D2476" s="29" t="s">
        <v>2498</v>
      </c>
      <c r="E2476" s="29" t="s">
        <v>1916</v>
      </c>
      <c r="F2476" s="29" t="s">
        <v>135</v>
      </c>
      <c r="G2476" s="36">
        <v>47</v>
      </c>
      <c r="H2476" s="36">
        <v>33</v>
      </c>
      <c r="I2476" s="36">
        <v>29</v>
      </c>
    </row>
    <row r="2477" spans="1:9">
      <c r="A2477" s="28">
        <v>2018</v>
      </c>
      <c r="B2477" s="38" t="s">
        <v>3386</v>
      </c>
      <c r="C2477" s="15" t="s">
        <v>2490</v>
      </c>
      <c r="D2477" s="29" t="s">
        <v>2498</v>
      </c>
      <c r="E2477" s="29" t="s">
        <v>1916</v>
      </c>
      <c r="F2477" s="29" t="s">
        <v>136</v>
      </c>
      <c r="G2477" s="36">
        <v>17</v>
      </c>
      <c r="H2477" s="36">
        <v>16</v>
      </c>
      <c r="I2477" s="36">
        <v>11</v>
      </c>
    </row>
    <row r="2478" spans="1:9">
      <c r="A2478" s="28">
        <v>2018</v>
      </c>
      <c r="B2478" s="38" t="s">
        <v>3386</v>
      </c>
      <c r="C2478" s="15" t="s">
        <v>2490</v>
      </c>
      <c r="D2478" s="29" t="s">
        <v>2498</v>
      </c>
      <c r="E2478" s="29" t="s">
        <v>1916</v>
      </c>
      <c r="F2478" s="29" t="s">
        <v>137</v>
      </c>
      <c r="G2478" s="36">
        <v>38</v>
      </c>
      <c r="H2478" s="36">
        <v>21</v>
      </c>
      <c r="I2478" s="36">
        <v>16</v>
      </c>
    </row>
    <row r="2479" spans="1:9">
      <c r="A2479" s="28">
        <v>2018</v>
      </c>
      <c r="B2479" s="38" t="s">
        <v>3386</v>
      </c>
      <c r="C2479" s="15" t="s">
        <v>2490</v>
      </c>
      <c r="D2479" s="29" t="s">
        <v>2498</v>
      </c>
      <c r="E2479" s="29" t="s">
        <v>1916</v>
      </c>
      <c r="F2479" s="29" t="s">
        <v>138</v>
      </c>
      <c r="G2479" s="36">
        <v>19</v>
      </c>
      <c r="H2479" s="36">
        <v>17</v>
      </c>
      <c r="I2479" s="36">
        <v>11</v>
      </c>
    </row>
    <row r="2480" spans="1:9">
      <c r="A2480" s="28">
        <v>2018</v>
      </c>
      <c r="B2480" s="38" t="s">
        <v>3386</v>
      </c>
      <c r="C2480" s="15" t="s">
        <v>2490</v>
      </c>
      <c r="D2480" s="29" t="s">
        <v>2498</v>
      </c>
      <c r="E2480" s="29" t="s">
        <v>1916</v>
      </c>
      <c r="F2480" s="29" t="s">
        <v>139</v>
      </c>
      <c r="G2480" s="36">
        <v>8</v>
      </c>
      <c r="H2480" s="36">
        <v>7</v>
      </c>
      <c r="I2480" s="36">
        <v>4</v>
      </c>
    </row>
    <row r="2481" spans="1:9">
      <c r="A2481" s="28">
        <v>2018</v>
      </c>
      <c r="B2481" s="38" t="s">
        <v>3386</v>
      </c>
      <c r="C2481" s="15" t="s">
        <v>2490</v>
      </c>
      <c r="D2481" s="29" t="s">
        <v>2498</v>
      </c>
      <c r="E2481" s="29" t="s">
        <v>1916</v>
      </c>
      <c r="F2481" s="29" t="s">
        <v>140</v>
      </c>
      <c r="G2481" s="36">
        <v>40</v>
      </c>
      <c r="H2481" s="36">
        <v>32</v>
      </c>
      <c r="I2481" s="36">
        <v>16</v>
      </c>
    </row>
    <row r="2482" spans="1:9">
      <c r="A2482" s="28">
        <v>2018</v>
      </c>
      <c r="B2482" s="38" t="s">
        <v>3386</v>
      </c>
      <c r="C2482" s="15" t="s">
        <v>2490</v>
      </c>
      <c r="D2482" s="29" t="s">
        <v>2498</v>
      </c>
      <c r="E2482" s="29" t="s">
        <v>1916</v>
      </c>
      <c r="F2482" s="29" t="s">
        <v>141</v>
      </c>
      <c r="G2482" s="36">
        <v>13</v>
      </c>
      <c r="H2482" s="36">
        <v>10</v>
      </c>
      <c r="I2482" s="36">
        <v>7</v>
      </c>
    </row>
    <row r="2483" spans="1:9">
      <c r="A2483" s="28">
        <v>2018</v>
      </c>
      <c r="B2483" s="38" t="s">
        <v>3386</v>
      </c>
      <c r="C2483" s="15" t="s">
        <v>2490</v>
      </c>
      <c r="D2483" s="29" t="s">
        <v>2498</v>
      </c>
      <c r="E2483" s="29" t="s">
        <v>1916</v>
      </c>
      <c r="F2483" s="29" t="s">
        <v>142</v>
      </c>
      <c r="G2483" s="36">
        <v>10</v>
      </c>
      <c r="H2483" s="36">
        <v>8</v>
      </c>
      <c r="I2483" s="36">
        <v>8</v>
      </c>
    </row>
    <row r="2484" spans="1:9">
      <c r="A2484" s="28">
        <v>2018</v>
      </c>
      <c r="B2484" s="38" t="s">
        <v>3386</v>
      </c>
      <c r="C2484" s="15" t="s">
        <v>2490</v>
      </c>
      <c r="D2484" s="29" t="s">
        <v>2498</v>
      </c>
      <c r="E2484" s="29" t="s">
        <v>1916</v>
      </c>
      <c r="F2484" s="29" t="s">
        <v>143</v>
      </c>
      <c r="G2484" s="36">
        <v>13</v>
      </c>
      <c r="H2484" s="36">
        <v>13</v>
      </c>
      <c r="I2484" s="36">
        <v>11</v>
      </c>
    </row>
    <row r="2485" spans="1:9">
      <c r="A2485" s="28">
        <v>2018</v>
      </c>
      <c r="B2485" s="38" t="s">
        <v>3386</v>
      </c>
      <c r="C2485" s="15" t="s">
        <v>2490</v>
      </c>
      <c r="D2485" s="29" t="s">
        <v>1948</v>
      </c>
      <c r="E2485" s="29" t="s">
        <v>234</v>
      </c>
      <c r="F2485" s="29" t="s">
        <v>1948</v>
      </c>
      <c r="G2485" s="36">
        <v>1496</v>
      </c>
      <c r="H2485" s="36">
        <v>145</v>
      </c>
      <c r="I2485" s="36">
        <v>94</v>
      </c>
    </row>
    <row r="2486" spans="1:9">
      <c r="A2486" s="28">
        <v>2018</v>
      </c>
      <c r="B2486" s="38" t="s">
        <v>3386</v>
      </c>
      <c r="C2486" s="15" t="s">
        <v>2490</v>
      </c>
      <c r="D2486" s="29" t="s">
        <v>1948</v>
      </c>
      <c r="E2486" s="29" t="s">
        <v>1916</v>
      </c>
      <c r="F2486" s="29" t="s">
        <v>181</v>
      </c>
      <c r="G2486" s="36">
        <v>6</v>
      </c>
      <c r="H2486" s="36">
        <v>3</v>
      </c>
      <c r="I2486" s="36">
        <v>3</v>
      </c>
    </row>
    <row r="2487" spans="1:9">
      <c r="A2487" s="28">
        <v>2018</v>
      </c>
      <c r="B2487" s="38" t="s">
        <v>3386</v>
      </c>
      <c r="C2487" s="15" t="s">
        <v>2490</v>
      </c>
      <c r="D2487" s="29" t="s">
        <v>1948</v>
      </c>
      <c r="E2487" s="29" t="s">
        <v>1916</v>
      </c>
      <c r="F2487" s="29" t="s">
        <v>147</v>
      </c>
      <c r="G2487" s="36">
        <v>93</v>
      </c>
      <c r="H2487" s="36">
        <v>6</v>
      </c>
      <c r="I2487" s="36">
        <v>6</v>
      </c>
    </row>
    <row r="2488" spans="1:9">
      <c r="A2488" s="28">
        <v>2018</v>
      </c>
      <c r="B2488" s="38" t="s">
        <v>3386</v>
      </c>
      <c r="C2488" s="15" t="s">
        <v>2490</v>
      </c>
      <c r="D2488" s="29" t="s">
        <v>1948</v>
      </c>
      <c r="E2488" s="29" t="s">
        <v>1916</v>
      </c>
      <c r="F2488" s="29" t="s">
        <v>148</v>
      </c>
      <c r="G2488" s="36">
        <v>2</v>
      </c>
      <c r="H2488" s="36">
        <v>1</v>
      </c>
      <c r="I2488" s="36">
        <v>1</v>
      </c>
    </row>
    <row r="2489" spans="1:9">
      <c r="A2489" s="28">
        <v>2018</v>
      </c>
      <c r="B2489" s="38" t="s">
        <v>3386</v>
      </c>
      <c r="C2489" s="15" t="s">
        <v>2490</v>
      </c>
      <c r="D2489" s="29" t="s">
        <v>1948</v>
      </c>
      <c r="E2489" s="29" t="s">
        <v>1916</v>
      </c>
      <c r="F2489" s="29" t="s">
        <v>151</v>
      </c>
      <c r="G2489" s="36">
        <v>127</v>
      </c>
      <c r="H2489" s="36">
        <v>3</v>
      </c>
      <c r="I2489" s="36">
        <v>2</v>
      </c>
    </row>
    <row r="2490" spans="1:9">
      <c r="A2490" s="28">
        <v>2018</v>
      </c>
      <c r="B2490" s="38" t="s">
        <v>3386</v>
      </c>
      <c r="C2490" s="15" t="s">
        <v>2490</v>
      </c>
      <c r="D2490" s="29" t="s">
        <v>1948</v>
      </c>
      <c r="E2490" s="29" t="s">
        <v>1916</v>
      </c>
      <c r="F2490" s="29" t="s">
        <v>152</v>
      </c>
      <c r="G2490" s="36">
        <v>120</v>
      </c>
      <c r="H2490" s="36">
        <v>2</v>
      </c>
      <c r="I2490" s="36">
        <v>2</v>
      </c>
    </row>
    <row r="2491" spans="1:9">
      <c r="A2491" s="28">
        <v>2018</v>
      </c>
      <c r="B2491" s="38" t="s">
        <v>3386</v>
      </c>
      <c r="C2491" s="15" t="s">
        <v>2490</v>
      </c>
      <c r="D2491" s="29" t="s">
        <v>1948</v>
      </c>
      <c r="E2491" s="29" t="s">
        <v>1916</v>
      </c>
      <c r="F2491" s="29" t="s">
        <v>153</v>
      </c>
      <c r="G2491" s="36">
        <v>1</v>
      </c>
      <c r="H2491" s="36">
        <v>1</v>
      </c>
      <c r="I2491" s="36">
        <v>1</v>
      </c>
    </row>
    <row r="2492" spans="1:9">
      <c r="A2492" s="28">
        <v>2018</v>
      </c>
      <c r="B2492" s="38" t="s">
        <v>3386</v>
      </c>
      <c r="C2492" s="15" t="s">
        <v>2490</v>
      </c>
      <c r="D2492" s="29" t="s">
        <v>1948</v>
      </c>
      <c r="E2492" s="29" t="s">
        <v>1916</v>
      </c>
      <c r="F2492" s="29" t="s">
        <v>154</v>
      </c>
      <c r="G2492" s="36">
        <v>7</v>
      </c>
      <c r="H2492" s="36">
        <v>1</v>
      </c>
      <c r="I2492" s="36">
        <v>1</v>
      </c>
    </row>
    <row r="2493" spans="1:9">
      <c r="A2493" s="28">
        <v>2018</v>
      </c>
      <c r="B2493" s="38" t="s">
        <v>3386</v>
      </c>
      <c r="C2493" s="15" t="s">
        <v>2490</v>
      </c>
      <c r="D2493" s="29" t="s">
        <v>1948</v>
      </c>
      <c r="E2493" s="29" t="s">
        <v>1916</v>
      </c>
      <c r="F2493" s="29" t="s">
        <v>185</v>
      </c>
      <c r="G2493" s="36">
        <v>1</v>
      </c>
      <c r="H2493" s="36">
        <v>0</v>
      </c>
      <c r="I2493" s="36">
        <v>0</v>
      </c>
    </row>
    <row r="2494" spans="1:9">
      <c r="A2494" s="28">
        <v>2018</v>
      </c>
      <c r="B2494" s="38" t="s">
        <v>3386</v>
      </c>
      <c r="C2494" s="15" t="s">
        <v>2490</v>
      </c>
      <c r="D2494" s="29" t="s">
        <v>1948</v>
      </c>
      <c r="E2494" s="29" t="s">
        <v>1916</v>
      </c>
      <c r="F2494" s="29" t="s">
        <v>155</v>
      </c>
      <c r="G2494" s="36">
        <v>1</v>
      </c>
      <c r="H2494" s="36">
        <v>1</v>
      </c>
      <c r="I2494" s="36">
        <v>1</v>
      </c>
    </row>
    <row r="2495" spans="1:9">
      <c r="A2495" s="28">
        <v>2018</v>
      </c>
      <c r="B2495" s="38" t="s">
        <v>3386</v>
      </c>
      <c r="C2495" s="15" t="s">
        <v>2490</v>
      </c>
      <c r="D2495" s="29" t="s">
        <v>1948</v>
      </c>
      <c r="E2495" s="29" t="s">
        <v>1916</v>
      </c>
      <c r="F2495" s="29" t="s">
        <v>157</v>
      </c>
      <c r="G2495" s="36">
        <v>14</v>
      </c>
      <c r="H2495" s="36">
        <v>3</v>
      </c>
      <c r="I2495" s="36">
        <v>3</v>
      </c>
    </row>
    <row r="2496" spans="1:9">
      <c r="A2496" s="28">
        <v>2018</v>
      </c>
      <c r="B2496" s="38" t="s">
        <v>3386</v>
      </c>
      <c r="C2496" s="15" t="s">
        <v>2490</v>
      </c>
      <c r="D2496" s="29" t="s">
        <v>1948</v>
      </c>
      <c r="E2496" s="29" t="s">
        <v>1916</v>
      </c>
      <c r="F2496" s="29" t="s">
        <v>161</v>
      </c>
      <c r="G2496" s="36">
        <v>14</v>
      </c>
      <c r="H2496" s="36">
        <v>4</v>
      </c>
      <c r="I2496" s="36">
        <v>4</v>
      </c>
    </row>
    <row r="2497" spans="1:9">
      <c r="A2497" s="28">
        <v>2018</v>
      </c>
      <c r="B2497" s="38" t="s">
        <v>3386</v>
      </c>
      <c r="C2497" s="15" t="s">
        <v>2490</v>
      </c>
      <c r="D2497" s="29" t="s">
        <v>1948</v>
      </c>
      <c r="E2497" s="29" t="s">
        <v>1916</v>
      </c>
      <c r="F2497" s="29" t="s">
        <v>162</v>
      </c>
      <c r="G2497" s="36">
        <v>11</v>
      </c>
      <c r="H2497" s="36">
        <v>6</v>
      </c>
      <c r="I2497" s="36">
        <v>4</v>
      </c>
    </row>
    <row r="2498" spans="1:9">
      <c r="A2498" s="28">
        <v>2018</v>
      </c>
      <c r="B2498" s="38" t="s">
        <v>3386</v>
      </c>
      <c r="C2498" s="15" t="s">
        <v>2490</v>
      </c>
      <c r="D2498" s="29" t="s">
        <v>1948</v>
      </c>
      <c r="E2498" s="29" t="s">
        <v>1916</v>
      </c>
      <c r="F2498" s="29" t="s">
        <v>163</v>
      </c>
      <c r="G2498" s="36">
        <v>147</v>
      </c>
      <c r="H2498" s="36">
        <v>8</v>
      </c>
      <c r="I2498" s="36">
        <v>7</v>
      </c>
    </row>
    <row r="2499" spans="1:9">
      <c r="A2499" s="28">
        <v>2018</v>
      </c>
      <c r="B2499" s="38" t="s">
        <v>3386</v>
      </c>
      <c r="C2499" s="15" t="s">
        <v>2490</v>
      </c>
      <c r="D2499" s="29" t="s">
        <v>1948</v>
      </c>
      <c r="E2499" s="29" t="s">
        <v>1916</v>
      </c>
      <c r="F2499" s="29" t="s">
        <v>164</v>
      </c>
      <c r="G2499" s="36">
        <v>1</v>
      </c>
      <c r="H2499" s="36">
        <v>1</v>
      </c>
      <c r="I2499" s="36">
        <v>0</v>
      </c>
    </row>
    <row r="2500" spans="1:9">
      <c r="A2500" s="28">
        <v>2018</v>
      </c>
      <c r="B2500" s="38" t="s">
        <v>3386</v>
      </c>
      <c r="C2500" s="15" t="s">
        <v>2490</v>
      </c>
      <c r="D2500" s="29" t="s">
        <v>1948</v>
      </c>
      <c r="E2500" s="29" t="s">
        <v>1916</v>
      </c>
      <c r="F2500" s="29" t="s">
        <v>2534</v>
      </c>
      <c r="G2500" s="36">
        <v>3</v>
      </c>
      <c r="H2500" s="36">
        <v>1</v>
      </c>
      <c r="I2500" s="36">
        <v>1</v>
      </c>
    </row>
    <row r="2501" spans="1:9">
      <c r="A2501" s="28">
        <v>2018</v>
      </c>
      <c r="B2501" s="38" t="s">
        <v>3386</v>
      </c>
      <c r="C2501" s="15" t="s">
        <v>2490</v>
      </c>
      <c r="D2501" s="29" t="s">
        <v>1948</v>
      </c>
      <c r="E2501" s="29" t="s">
        <v>1916</v>
      </c>
      <c r="F2501" s="29" t="s">
        <v>167</v>
      </c>
      <c r="G2501" s="36">
        <v>42</v>
      </c>
      <c r="H2501" s="36">
        <v>2</v>
      </c>
      <c r="I2501" s="36">
        <v>2</v>
      </c>
    </row>
    <row r="2502" spans="1:9">
      <c r="A2502" s="28">
        <v>2018</v>
      </c>
      <c r="B2502" s="38" t="s">
        <v>3386</v>
      </c>
      <c r="C2502" s="15" t="s">
        <v>2490</v>
      </c>
      <c r="D2502" s="29" t="s">
        <v>1948</v>
      </c>
      <c r="E2502" s="29" t="s">
        <v>1916</v>
      </c>
      <c r="F2502" s="29" t="s">
        <v>168</v>
      </c>
      <c r="G2502" s="36">
        <v>34</v>
      </c>
      <c r="H2502" s="36">
        <v>3</v>
      </c>
      <c r="I2502" s="36">
        <v>1</v>
      </c>
    </row>
    <row r="2503" spans="1:9">
      <c r="A2503" s="28">
        <v>2018</v>
      </c>
      <c r="B2503" s="38" t="s">
        <v>3386</v>
      </c>
      <c r="C2503" s="15" t="s">
        <v>2490</v>
      </c>
      <c r="D2503" s="29" t="s">
        <v>1948</v>
      </c>
      <c r="E2503" s="29" t="s">
        <v>1916</v>
      </c>
      <c r="F2503" s="29" t="s">
        <v>169</v>
      </c>
      <c r="G2503" s="36">
        <v>10</v>
      </c>
      <c r="H2503" s="36">
        <v>1</v>
      </c>
      <c r="I2503" s="36">
        <v>1</v>
      </c>
    </row>
    <row r="2504" spans="1:9">
      <c r="A2504" s="28">
        <v>2018</v>
      </c>
      <c r="B2504" s="38" t="s">
        <v>3386</v>
      </c>
      <c r="C2504" s="15" t="s">
        <v>2490</v>
      </c>
      <c r="D2504" s="29" t="s">
        <v>1948</v>
      </c>
      <c r="E2504" s="29" t="s">
        <v>1916</v>
      </c>
      <c r="F2504" s="29" t="s">
        <v>170</v>
      </c>
      <c r="G2504" s="36">
        <v>93</v>
      </c>
      <c r="H2504" s="36">
        <v>6</v>
      </c>
      <c r="I2504" s="36">
        <v>6</v>
      </c>
    </row>
    <row r="2505" spans="1:9">
      <c r="A2505" s="28">
        <v>2018</v>
      </c>
      <c r="B2505" s="38" t="s">
        <v>3386</v>
      </c>
      <c r="C2505" s="15" t="s">
        <v>2490</v>
      </c>
      <c r="D2505" s="29" t="s">
        <v>1948</v>
      </c>
      <c r="E2505" s="29" t="s">
        <v>1916</v>
      </c>
      <c r="F2505" s="29" t="s">
        <v>171</v>
      </c>
      <c r="G2505" s="36">
        <v>60</v>
      </c>
      <c r="H2505" s="36">
        <v>2</v>
      </c>
      <c r="I2505" s="36">
        <v>2</v>
      </c>
    </row>
    <row r="2506" spans="1:9">
      <c r="A2506" s="28">
        <v>2018</v>
      </c>
      <c r="B2506" s="38" t="s">
        <v>3386</v>
      </c>
      <c r="C2506" s="15" t="s">
        <v>2490</v>
      </c>
      <c r="D2506" s="29" t="s">
        <v>1948</v>
      </c>
      <c r="E2506" s="29" t="s">
        <v>1916</v>
      </c>
      <c r="F2506" s="29" t="s">
        <v>172</v>
      </c>
      <c r="G2506" s="36">
        <v>4</v>
      </c>
      <c r="H2506" s="36">
        <v>2</v>
      </c>
      <c r="I2506" s="36">
        <v>1</v>
      </c>
    </row>
    <row r="2507" spans="1:9">
      <c r="A2507" s="28">
        <v>2018</v>
      </c>
      <c r="B2507" s="38" t="s">
        <v>3386</v>
      </c>
      <c r="C2507" s="15" t="s">
        <v>2490</v>
      </c>
      <c r="D2507" s="29" t="s">
        <v>1948</v>
      </c>
      <c r="E2507" s="29" t="s">
        <v>1916</v>
      </c>
      <c r="F2507" s="29" t="s">
        <v>2468</v>
      </c>
      <c r="G2507" s="36">
        <v>44</v>
      </c>
      <c r="H2507" s="36">
        <v>5</v>
      </c>
      <c r="I2507" s="36">
        <v>4</v>
      </c>
    </row>
    <row r="2508" spans="1:9">
      <c r="A2508" s="28">
        <v>2018</v>
      </c>
      <c r="B2508" s="38" t="s">
        <v>3386</v>
      </c>
      <c r="C2508" s="15" t="s">
        <v>2490</v>
      </c>
      <c r="D2508" s="29" t="s">
        <v>1948</v>
      </c>
      <c r="E2508" s="29" t="s">
        <v>1916</v>
      </c>
      <c r="F2508" s="29" t="s">
        <v>174</v>
      </c>
      <c r="G2508" s="36">
        <v>1</v>
      </c>
      <c r="H2508" s="36">
        <v>1</v>
      </c>
      <c r="I2508" s="36">
        <v>1</v>
      </c>
    </row>
    <row r="2509" spans="1:9">
      <c r="A2509" s="28">
        <v>2018</v>
      </c>
      <c r="B2509" s="38" t="s">
        <v>3386</v>
      </c>
      <c r="C2509" s="15" t="s">
        <v>2490</v>
      </c>
      <c r="D2509" s="29" t="s">
        <v>1948</v>
      </c>
      <c r="E2509" s="29" t="s">
        <v>1916</v>
      </c>
      <c r="F2509" s="29" t="s">
        <v>175</v>
      </c>
      <c r="G2509" s="36">
        <v>5</v>
      </c>
      <c r="H2509" s="36">
        <v>4</v>
      </c>
      <c r="I2509" s="36">
        <v>4</v>
      </c>
    </row>
    <row r="2510" spans="1:9">
      <c r="A2510" s="28">
        <v>2018</v>
      </c>
      <c r="B2510" s="38" t="s">
        <v>3386</v>
      </c>
      <c r="C2510" s="15" t="s">
        <v>2490</v>
      </c>
      <c r="D2510" s="29" t="s">
        <v>1948</v>
      </c>
      <c r="E2510" s="29" t="s">
        <v>1916</v>
      </c>
      <c r="F2510" s="29" t="s">
        <v>176</v>
      </c>
      <c r="G2510" s="36">
        <v>44</v>
      </c>
      <c r="H2510" s="36">
        <v>5</v>
      </c>
      <c r="I2510" s="36">
        <v>4</v>
      </c>
    </row>
    <row r="2511" spans="1:9">
      <c r="A2511" s="28">
        <v>2018</v>
      </c>
      <c r="B2511" s="38" t="s">
        <v>3386</v>
      </c>
      <c r="C2511" s="15" t="s">
        <v>2490</v>
      </c>
      <c r="D2511" s="29" t="s">
        <v>1948</v>
      </c>
      <c r="E2511" s="29" t="s">
        <v>1916</v>
      </c>
      <c r="F2511" s="29" t="s">
        <v>177</v>
      </c>
      <c r="G2511" s="36">
        <v>82</v>
      </c>
      <c r="H2511" s="36">
        <v>3</v>
      </c>
      <c r="I2511" s="36">
        <v>3</v>
      </c>
    </row>
    <row r="2512" spans="1:9">
      <c r="A2512" s="28">
        <v>2018</v>
      </c>
      <c r="B2512" s="38" t="s">
        <v>3386</v>
      </c>
      <c r="C2512" s="15" t="s">
        <v>2490</v>
      </c>
      <c r="D2512" s="29" t="s">
        <v>1948</v>
      </c>
      <c r="E2512" s="29" t="s">
        <v>1916</v>
      </c>
      <c r="F2512" s="29" t="s">
        <v>178</v>
      </c>
      <c r="G2512" s="36">
        <v>50</v>
      </c>
      <c r="H2512" s="36">
        <v>2</v>
      </c>
      <c r="I2512" s="36">
        <v>2</v>
      </c>
    </row>
    <row r="2513" spans="1:9">
      <c r="A2513" s="28">
        <v>2018</v>
      </c>
      <c r="B2513" s="38" t="s">
        <v>3386</v>
      </c>
      <c r="C2513" s="15" t="s">
        <v>2490</v>
      </c>
      <c r="D2513" s="29" t="s">
        <v>1948</v>
      </c>
      <c r="E2513" s="29" t="s">
        <v>1916</v>
      </c>
      <c r="F2513" s="29" t="s">
        <v>179</v>
      </c>
      <c r="G2513" s="36">
        <v>9</v>
      </c>
      <c r="H2513" s="36">
        <v>7</v>
      </c>
      <c r="I2513" s="36">
        <v>4</v>
      </c>
    </row>
    <row r="2514" spans="1:9">
      <c r="A2514" s="28">
        <v>2018</v>
      </c>
      <c r="B2514" s="38" t="s">
        <v>3386</v>
      </c>
      <c r="C2514" s="15" t="s">
        <v>2490</v>
      </c>
      <c r="D2514" s="29" t="s">
        <v>1948</v>
      </c>
      <c r="E2514" s="29" t="s">
        <v>1916</v>
      </c>
      <c r="F2514" s="29" t="s">
        <v>180</v>
      </c>
      <c r="G2514" s="36">
        <v>16</v>
      </c>
      <c r="H2514" s="36">
        <v>12</v>
      </c>
      <c r="I2514" s="36">
        <v>9</v>
      </c>
    </row>
    <row r="2515" spans="1:9">
      <c r="A2515" s="28">
        <v>2018</v>
      </c>
      <c r="B2515" s="38" t="s">
        <v>3386</v>
      </c>
      <c r="C2515" s="15" t="s">
        <v>2490</v>
      </c>
      <c r="D2515" s="29" t="s">
        <v>1949</v>
      </c>
      <c r="E2515" s="29" t="s">
        <v>234</v>
      </c>
      <c r="F2515" s="29" t="s">
        <v>1949</v>
      </c>
      <c r="G2515" s="36">
        <v>104</v>
      </c>
      <c r="H2515" s="36">
        <v>61</v>
      </c>
      <c r="I2515" s="36">
        <v>40</v>
      </c>
    </row>
    <row r="2516" spans="1:9">
      <c r="A2516" s="28">
        <v>2018</v>
      </c>
      <c r="B2516" s="38" t="s">
        <v>3386</v>
      </c>
      <c r="C2516" s="15" t="s">
        <v>2490</v>
      </c>
      <c r="D2516" s="29" t="s">
        <v>1949</v>
      </c>
      <c r="E2516" s="29" t="s">
        <v>1916</v>
      </c>
      <c r="F2516" s="29" t="s">
        <v>194</v>
      </c>
      <c r="G2516" s="36">
        <v>1</v>
      </c>
      <c r="H2516" s="36">
        <v>1</v>
      </c>
      <c r="I2516" s="36">
        <v>1</v>
      </c>
    </row>
    <row r="2517" spans="1:9">
      <c r="A2517" s="28">
        <v>2018</v>
      </c>
      <c r="B2517" s="38" t="s">
        <v>3386</v>
      </c>
      <c r="C2517" s="15" t="s">
        <v>2490</v>
      </c>
      <c r="D2517" s="29" t="s">
        <v>1949</v>
      </c>
      <c r="E2517" s="29" t="s">
        <v>1916</v>
      </c>
      <c r="F2517" s="29" t="s">
        <v>184</v>
      </c>
      <c r="G2517" s="36">
        <v>70</v>
      </c>
      <c r="H2517" s="36">
        <v>6</v>
      </c>
      <c r="I2517" s="36">
        <v>6</v>
      </c>
    </row>
    <row r="2518" spans="1:9">
      <c r="A2518" s="28">
        <v>2018</v>
      </c>
      <c r="B2518" s="38" t="s">
        <v>3386</v>
      </c>
      <c r="C2518" s="15" t="s">
        <v>2490</v>
      </c>
      <c r="D2518" s="29" t="s">
        <v>1949</v>
      </c>
      <c r="E2518" s="29" t="s">
        <v>1916</v>
      </c>
      <c r="F2518" s="29" t="s">
        <v>185</v>
      </c>
      <c r="G2518" s="36">
        <v>12</v>
      </c>
      <c r="H2518" s="36">
        <v>8</v>
      </c>
      <c r="I2518" s="36">
        <v>8</v>
      </c>
    </row>
    <row r="2519" spans="1:9">
      <c r="A2519" s="28">
        <v>2018</v>
      </c>
      <c r="B2519" s="38" t="s">
        <v>3386</v>
      </c>
      <c r="C2519" s="15" t="s">
        <v>2490</v>
      </c>
      <c r="D2519" s="29" t="s">
        <v>1949</v>
      </c>
      <c r="E2519" s="29" t="s">
        <v>1916</v>
      </c>
      <c r="F2519" s="29" t="s">
        <v>186</v>
      </c>
      <c r="G2519" s="36">
        <v>12</v>
      </c>
      <c r="H2519" s="36">
        <v>9</v>
      </c>
      <c r="I2519" s="36">
        <v>5</v>
      </c>
    </row>
    <row r="2520" spans="1:9">
      <c r="A2520" s="28">
        <v>2018</v>
      </c>
      <c r="B2520" s="38" t="s">
        <v>3386</v>
      </c>
      <c r="C2520" s="15" t="s">
        <v>2490</v>
      </c>
      <c r="D2520" s="29" t="s">
        <v>1949</v>
      </c>
      <c r="E2520" s="29" t="s">
        <v>1916</v>
      </c>
      <c r="F2520" s="29" t="s">
        <v>187</v>
      </c>
      <c r="G2520" s="36">
        <v>49</v>
      </c>
      <c r="H2520" s="36">
        <v>9</v>
      </c>
      <c r="I2520" s="36">
        <v>8</v>
      </c>
    </row>
    <row r="2521" spans="1:9">
      <c r="A2521" s="28">
        <v>2018</v>
      </c>
      <c r="B2521" s="38" t="s">
        <v>3386</v>
      </c>
      <c r="C2521" s="15" t="s">
        <v>2490</v>
      </c>
      <c r="D2521" s="29" t="s">
        <v>1949</v>
      </c>
      <c r="E2521" s="29" t="s">
        <v>1916</v>
      </c>
      <c r="F2521" s="29" t="s">
        <v>188</v>
      </c>
      <c r="G2521" s="36">
        <v>34</v>
      </c>
      <c r="H2521" s="36">
        <v>10</v>
      </c>
      <c r="I2521" s="36">
        <v>10</v>
      </c>
    </row>
    <row r="2522" spans="1:9">
      <c r="A2522" s="28">
        <v>2018</v>
      </c>
      <c r="B2522" s="38" t="s">
        <v>3386</v>
      </c>
      <c r="C2522" s="15" t="s">
        <v>2490</v>
      </c>
      <c r="D2522" s="29" t="s">
        <v>1949</v>
      </c>
      <c r="E2522" s="29" t="s">
        <v>1916</v>
      </c>
      <c r="F2522" s="29" t="s">
        <v>189</v>
      </c>
      <c r="G2522" s="36">
        <v>28</v>
      </c>
      <c r="H2522" s="36">
        <v>13</v>
      </c>
      <c r="I2522" s="36">
        <v>12</v>
      </c>
    </row>
    <row r="2523" spans="1:9">
      <c r="A2523" s="28">
        <v>2018</v>
      </c>
      <c r="B2523" s="38" t="s">
        <v>3386</v>
      </c>
      <c r="C2523" s="15" t="s">
        <v>2490</v>
      </c>
      <c r="D2523" s="29" t="s">
        <v>1949</v>
      </c>
      <c r="E2523" s="29" t="s">
        <v>1916</v>
      </c>
      <c r="F2523" s="29" t="s">
        <v>190</v>
      </c>
      <c r="G2523" s="36">
        <v>39</v>
      </c>
      <c r="H2523" s="36">
        <v>12</v>
      </c>
      <c r="I2523" s="36">
        <v>12</v>
      </c>
    </row>
    <row r="2524" spans="1:9">
      <c r="A2524" s="28">
        <v>2018</v>
      </c>
      <c r="B2524" s="38" t="s">
        <v>3386</v>
      </c>
      <c r="C2524" s="15" t="s">
        <v>2490</v>
      </c>
      <c r="D2524" s="29" t="s">
        <v>730</v>
      </c>
      <c r="E2524" s="29" t="s">
        <v>234</v>
      </c>
      <c r="F2524" s="29" t="s">
        <v>730</v>
      </c>
      <c r="G2524" s="36">
        <v>299</v>
      </c>
      <c r="H2524" s="36">
        <v>155</v>
      </c>
      <c r="I2524" s="36">
        <v>114</v>
      </c>
    </row>
    <row r="2525" spans="1:9">
      <c r="A2525" s="28">
        <v>2018</v>
      </c>
      <c r="B2525" s="38" t="s">
        <v>3386</v>
      </c>
      <c r="C2525" s="15" t="s">
        <v>2490</v>
      </c>
      <c r="D2525" s="29" t="s">
        <v>730</v>
      </c>
      <c r="E2525" s="29" t="s">
        <v>1916</v>
      </c>
      <c r="F2525" s="29" t="s">
        <v>194</v>
      </c>
      <c r="G2525" s="36">
        <v>4</v>
      </c>
      <c r="H2525" s="36">
        <v>1</v>
      </c>
      <c r="I2525" s="36">
        <v>1</v>
      </c>
    </row>
    <row r="2526" spans="1:9">
      <c r="A2526" s="28">
        <v>2018</v>
      </c>
      <c r="B2526" s="38" t="s">
        <v>3386</v>
      </c>
      <c r="C2526" s="15" t="s">
        <v>2490</v>
      </c>
      <c r="D2526" s="29" t="s">
        <v>730</v>
      </c>
      <c r="E2526" s="29" t="s">
        <v>1916</v>
      </c>
      <c r="F2526" s="29" t="s">
        <v>51</v>
      </c>
      <c r="G2526" s="36">
        <v>1</v>
      </c>
      <c r="H2526" s="36">
        <v>1</v>
      </c>
      <c r="I2526" s="36">
        <v>1</v>
      </c>
    </row>
    <row r="2527" spans="1:9">
      <c r="A2527" s="28">
        <v>2018</v>
      </c>
      <c r="B2527" s="38" t="s">
        <v>3386</v>
      </c>
      <c r="C2527" s="15" t="s">
        <v>2490</v>
      </c>
      <c r="D2527" s="29" t="s">
        <v>1945</v>
      </c>
      <c r="E2527" s="29" t="s">
        <v>234</v>
      </c>
      <c r="F2527" s="29" t="s">
        <v>1945</v>
      </c>
      <c r="G2527" s="36">
        <v>50</v>
      </c>
      <c r="H2527" s="36">
        <v>36</v>
      </c>
      <c r="I2527" s="36">
        <v>24</v>
      </c>
    </row>
    <row r="2528" spans="1:9">
      <c r="A2528" s="28">
        <v>2018</v>
      </c>
      <c r="B2528" s="38" t="s">
        <v>3386</v>
      </c>
      <c r="C2528" s="15" t="s">
        <v>2490</v>
      </c>
      <c r="D2528" s="29" t="s">
        <v>1945</v>
      </c>
      <c r="E2528" s="29" t="s">
        <v>1916</v>
      </c>
      <c r="F2528" s="29" t="s">
        <v>199</v>
      </c>
      <c r="G2528" s="36">
        <v>7</v>
      </c>
      <c r="H2528" s="36">
        <v>5</v>
      </c>
      <c r="I2528" s="36">
        <v>1</v>
      </c>
    </row>
    <row r="2529" spans="1:9">
      <c r="A2529" s="28">
        <v>2018</v>
      </c>
      <c r="B2529" s="38" t="s">
        <v>3386</v>
      </c>
      <c r="C2529" s="15" t="s">
        <v>2490</v>
      </c>
      <c r="D2529" s="29" t="s">
        <v>1945</v>
      </c>
      <c r="E2529" s="29" t="s">
        <v>234</v>
      </c>
      <c r="F2529" s="29" t="s">
        <v>1184</v>
      </c>
      <c r="G2529" s="36">
        <v>30</v>
      </c>
      <c r="H2529" s="36">
        <v>26</v>
      </c>
      <c r="I2529" s="36">
        <v>20</v>
      </c>
    </row>
    <row r="2530" spans="1:9">
      <c r="A2530" s="28">
        <v>2018</v>
      </c>
      <c r="B2530" s="38" t="s">
        <v>3386</v>
      </c>
      <c r="C2530" s="15" t="s">
        <v>2490</v>
      </c>
      <c r="D2530" s="29" t="s">
        <v>1945</v>
      </c>
      <c r="E2530" s="29" t="s">
        <v>234</v>
      </c>
      <c r="F2530" s="29" t="s">
        <v>196</v>
      </c>
      <c r="G2530" s="36">
        <v>15</v>
      </c>
      <c r="H2530" s="36">
        <v>8</v>
      </c>
      <c r="I2530" s="36">
        <v>6</v>
      </c>
    </row>
    <row r="2531" spans="1:9">
      <c r="A2531" s="28">
        <v>2018</v>
      </c>
      <c r="B2531" s="38" t="s">
        <v>3386</v>
      </c>
      <c r="C2531" s="15" t="s">
        <v>2490</v>
      </c>
      <c r="D2531" s="29" t="s">
        <v>1945</v>
      </c>
      <c r="E2531" s="29" t="s">
        <v>1916</v>
      </c>
      <c r="F2531" s="29" t="s">
        <v>198</v>
      </c>
      <c r="G2531" s="36">
        <v>12</v>
      </c>
      <c r="H2531" s="36">
        <v>7</v>
      </c>
      <c r="I2531" s="36">
        <v>4</v>
      </c>
    </row>
    <row r="2532" spans="1:9">
      <c r="A2532" s="28">
        <v>2018</v>
      </c>
      <c r="B2532" s="38" t="s">
        <v>3386</v>
      </c>
      <c r="C2532" s="15" t="s">
        <v>2490</v>
      </c>
      <c r="D2532" s="29" t="s">
        <v>200</v>
      </c>
      <c r="E2532" s="29" t="s">
        <v>1916</v>
      </c>
      <c r="F2532" s="29" t="s">
        <v>202</v>
      </c>
      <c r="G2532" s="36">
        <v>17</v>
      </c>
      <c r="H2532" s="36">
        <v>16</v>
      </c>
      <c r="I2532" s="36">
        <v>9</v>
      </c>
    </row>
    <row r="2533" spans="1:9">
      <c r="A2533" s="28">
        <v>2018</v>
      </c>
      <c r="B2533" s="38" t="s">
        <v>3386</v>
      </c>
      <c r="C2533" s="15" t="s">
        <v>2490</v>
      </c>
      <c r="D2533" s="29" t="s">
        <v>200</v>
      </c>
      <c r="E2533" s="29" t="s">
        <v>1916</v>
      </c>
      <c r="F2533" s="29" t="s">
        <v>103</v>
      </c>
      <c r="G2533" s="36">
        <v>1</v>
      </c>
      <c r="H2533" s="36">
        <v>1</v>
      </c>
      <c r="I2533" s="36">
        <v>1</v>
      </c>
    </row>
    <row r="2534" spans="1:9">
      <c r="A2534" s="28">
        <v>2018</v>
      </c>
      <c r="B2534" s="38" t="s">
        <v>3386</v>
      </c>
      <c r="C2534" s="15" t="s">
        <v>2490</v>
      </c>
      <c r="D2534" s="29" t="s">
        <v>1041</v>
      </c>
      <c r="E2534" s="29" t="s">
        <v>1916</v>
      </c>
      <c r="F2534" s="29" t="s">
        <v>199</v>
      </c>
      <c r="G2534" s="36">
        <v>1</v>
      </c>
      <c r="H2534" s="36">
        <v>1</v>
      </c>
      <c r="I2534" s="36">
        <v>1</v>
      </c>
    </row>
    <row r="2535" spans="1:9">
      <c r="A2535" s="28">
        <v>2018</v>
      </c>
      <c r="B2535" s="38" t="s">
        <v>3386</v>
      </c>
      <c r="C2535" s="15" t="s">
        <v>2490</v>
      </c>
      <c r="D2535" s="29" t="s">
        <v>1041</v>
      </c>
      <c r="E2535" s="29" t="s">
        <v>1916</v>
      </c>
      <c r="F2535" s="29" t="s">
        <v>51</v>
      </c>
      <c r="G2535" s="36">
        <v>18</v>
      </c>
      <c r="H2535" s="36">
        <v>14</v>
      </c>
      <c r="I2535" s="36">
        <v>10</v>
      </c>
    </row>
    <row r="2536" spans="1:9">
      <c r="A2536" s="28">
        <v>2018</v>
      </c>
      <c r="B2536" s="29" t="s">
        <v>3387</v>
      </c>
      <c r="C2536" s="15" t="s">
        <v>2490</v>
      </c>
      <c r="D2536" s="29" t="s">
        <v>3771</v>
      </c>
      <c r="E2536" s="29" t="s">
        <v>234</v>
      </c>
      <c r="F2536" s="29" t="s">
        <v>700</v>
      </c>
      <c r="G2536" s="36">
        <v>233</v>
      </c>
      <c r="H2536" s="36">
        <v>178</v>
      </c>
      <c r="I2536" s="36">
        <v>98</v>
      </c>
    </row>
    <row r="2537" spans="1:9">
      <c r="A2537" s="28">
        <v>2018</v>
      </c>
      <c r="B2537" s="29" t="s">
        <v>3387</v>
      </c>
      <c r="C2537" s="15" t="s">
        <v>2490</v>
      </c>
      <c r="D2537" s="29" t="s">
        <v>3771</v>
      </c>
      <c r="E2537" s="29" t="s">
        <v>234</v>
      </c>
      <c r="F2537" s="29" t="s">
        <v>1928</v>
      </c>
      <c r="G2537" s="36">
        <v>142</v>
      </c>
      <c r="H2537" s="36">
        <v>134</v>
      </c>
      <c r="I2537" s="36">
        <v>81</v>
      </c>
    </row>
    <row r="2538" spans="1:9">
      <c r="A2538" s="28">
        <v>2018</v>
      </c>
      <c r="B2538" s="29" t="s">
        <v>3387</v>
      </c>
      <c r="C2538" s="15" t="s">
        <v>2490</v>
      </c>
      <c r="D2538" s="29" t="s">
        <v>3771</v>
      </c>
      <c r="E2538" s="29" t="s">
        <v>1916</v>
      </c>
      <c r="F2538" s="29" t="s">
        <v>9</v>
      </c>
      <c r="G2538" s="36">
        <v>13</v>
      </c>
      <c r="H2538" s="36">
        <v>13</v>
      </c>
      <c r="I2538" s="36">
        <v>11</v>
      </c>
    </row>
    <row r="2539" spans="1:9">
      <c r="A2539" s="28">
        <v>2018</v>
      </c>
      <c r="B2539" s="29" t="s">
        <v>3387</v>
      </c>
      <c r="C2539" s="15" t="s">
        <v>2490</v>
      </c>
      <c r="D2539" s="29" t="s">
        <v>3771</v>
      </c>
      <c r="E2539" s="29" t="s">
        <v>1916</v>
      </c>
      <c r="F2539" s="29" t="s">
        <v>10</v>
      </c>
      <c r="G2539" s="36">
        <v>13</v>
      </c>
      <c r="H2539" s="36">
        <v>10</v>
      </c>
      <c r="I2539" s="36">
        <v>3</v>
      </c>
    </row>
    <row r="2540" spans="1:9">
      <c r="A2540" s="28">
        <v>2018</v>
      </c>
      <c r="B2540" s="29" t="s">
        <v>3387</v>
      </c>
      <c r="C2540" s="15" t="s">
        <v>2490</v>
      </c>
      <c r="D2540" s="29" t="s">
        <v>698</v>
      </c>
      <c r="E2540" s="29" t="s">
        <v>234</v>
      </c>
      <c r="F2540" s="29" t="s">
        <v>1920</v>
      </c>
      <c r="G2540" s="36">
        <v>72</v>
      </c>
      <c r="H2540" s="36">
        <v>57</v>
      </c>
      <c r="I2540" s="36">
        <v>47</v>
      </c>
    </row>
    <row r="2541" spans="1:9">
      <c r="A2541" s="28">
        <v>2018</v>
      </c>
      <c r="B2541" s="29" t="s">
        <v>3387</v>
      </c>
      <c r="C2541" s="15" t="s">
        <v>2490</v>
      </c>
      <c r="D2541" s="29" t="s">
        <v>698</v>
      </c>
      <c r="E2541" s="29" t="s">
        <v>234</v>
      </c>
      <c r="F2541" s="29" t="s">
        <v>1921</v>
      </c>
      <c r="G2541" s="36">
        <v>138</v>
      </c>
      <c r="H2541" s="36">
        <v>101</v>
      </c>
      <c r="I2541" s="36">
        <v>79</v>
      </c>
    </row>
    <row r="2542" spans="1:9">
      <c r="A2542" s="28">
        <v>2018</v>
      </c>
      <c r="B2542" s="29" t="s">
        <v>3387</v>
      </c>
      <c r="C2542" s="15" t="s">
        <v>2490</v>
      </c>
      <c r="D2542" s="29" t="s">
        <v>698</v>
      </c>
      <c r="E2542" s="29" t="s">
        <v>234</v>
      </c>
      <c r="F2542" s="29" t="s">
        <v>1933</v>
      </c>
      <c r="G2542" s="36">
        <v>157</v>
      </c>
      <c r="H2542" s="36">
        <v>62</v>
      </c>
      <c r="I2542" s="36">
        <v>51</v>
      </c>
    </row>
    <row r="2543" spans="1:9">
      <c r="A2543" s="28">
        <v>2018</v>
      </c>
      <c r="B2543" s="29" t="s">
        <v>3387</v>
      </c>
      <c r="C2543" s="15" t="s">
        <v>2490</v>
      </c>
      <c r="D2543" s="29" t="s">
        <v>698</v>
      </c>
      <c r="E2543" s="29" t="s">
        <v>1916</v>
      </c>
      <c r="F2543" s="29" t="s">
        <v>16</v>
      </c>
      <c r="G2543" s="36">
        <v>20</v>
      </c>
      <c r="H2543" s="36">
        <v>18</v>
      </c>
      <c r="I2543" s="36">
        <v>8</v>
      </c>
    </row>
    <row r="2544" spans="1:9">
      <c r="A2544" s="28">
        <v>2018</v>
      </c>
      <c r="B2544" s="29" t="s">
        <v>3387</v>
      </c>
      <c r="C2544" s="15" t="s">
        <v>2490</v>
      </c>
      <c r="D2544" s="29" t="s">
        <v>698</v>
      </c>
      <c r="E2544" s="29" t="s">
        <v>1916</v>
      </c>
      <c r="F2544" s="29" t="s">
        <v>17</v>
      </c>
      <c r="G2544" s="36">
        <v>12</v>
      </c>
      <c r="H2544" s="36">
        <v>9</v>
      </c>
      <c r="I2544" s="36">
        <v>4</v>
      </c>
    </row>
    <row r="2545" spans="1:9">
      <c r="A2545" s="28">
        <v>2018</v>
      </c>
      <c r="B2545" s="29" t="s">
        <v>3387</v>
      </c>
      <c r="C2545" s="15" t="s">
        <v>2490</v>
      </c>
      <c r="D2545" s="29" t="s">
        <v>1987</v>
      </c>
      <c r="E2545" s="29" t="s">
        <v>234</v>
      </c>
      <c r="F2545" s="29" t="s">
        <v>1922</v>
      </c>
      <c r="G2545" s="36">
        <v>67</v>
      </c>
      <c r="H2545" s="36">
        <v>28</v>
      </c>
      <c r="I2545" s="36">
        <v>15</v>
      </c>
    </row>
    <row r="2546" spans="1:9">
      <c r="A2546" s="28">
        <v>2018</v>
      </c>
      <c r="B2546" s="29" t="s">
        <v>3387</v>
      </c>
      <c r="C2546" s="15" t="s">
        <v>2490</v>
      </c>
      <c r="D2546" s="29" t="s">
        <v>1987</v>
      </c>
      <c r="E2546" s="29" t="s">
        <v>234</v>
      </c>
      <c r="F2546" s="29" t="s">
        <v>1923</v>
      </c>
      <c r="G2546" s="36">
        <v>69</v>
      </c>
      <c r="H2546" s="36">
        <v>53</v>
      </c>
      <c r="I2546" s="36">
        <v>33</v>
      </c>
    </row>
    <row r="2547" spans="1:9">
      <c r="A2547" s="28">
        <v>2018</v>
      </c>
      <c r="B2547" s="29" t="s">
        <v>3387</v>
      </c>
      <c r="C2547" s="15" t="s">
        <v>2490</v>
      </c>
      <c r="D2547" s="29" t="s">
        <v>1987</v>
      </c>
      <c r="E2547" s="29" t="s">
        <v>234</v>
      </c>
      <c r="F2547" s="29" t="s">
        <v>1940</v>
      </c>
      <c r="G2547" s="36">
        <v>28</v>
      </c>
      <c r="H2547" s="36">
        <v>18</v>
      </c>
      <c r="I2547" s="36">
        <v>14</v>
      </c>
    </row>
    <row r="2548" spans="1:9">
      <c r="A2548" s="28">
        <v>2018</v>
      </c>
      <c r="B2548" s="29" t="s">
        <v>3387</v>
      </c>
      <c r="C2548" s="15" t="s">
        <v>2490</v>
      </c>
      <c r="D2548" s="29" t="s">
        <v>1987</v>
      </c>
      <c r="E2548" s="29" t="s">
        <v>234</v>
      </c>
      <c r="F2548" s="29" t="s">
        <v>1941</v>
      </c>
      <c r="G2548" s="36">
        <v>47</v>
      </c>
      <c r="H2548" s="36">
        <v>31</v>
      </c>
      <c r="I2548" s="36">
        <v>16</v>
      </c>
    </row>
    <row r="2549" spans="1:9">
      <c r="A2549" s="28">
        <v>2018</v>
      </c>
      <c r="B2549" s="29" t="s">
        <v>3387</v>
      </c>
      <c r="C2549" s="15" t="s">
        <v>2490</v>
      </c>
      <c r="D2549" s="29" t="s">
        <v>1987</v>
      </c>
      <c r="E2549" s="29" t="s">
        <v>234</v>
      </c>
      <c r="F2549" s="29" t="s">
        <v>1942</v>
      </c>
      <c r="G2549" s="36">
        <v>121</v>
      </c>
      <c r="H2549" s="36">
        <v>53</v>
      </c>
      <c r="I2549" s="36">
        <v>37</v>
      </c>
    </row>
    <row r="2550" spans="1:9">
      <c r="A2550" s="28">
        <v>2018</v>
      </c>
      <c r="B2550" s="29" t="s">
        <v>3387</v>
      </c>
      <c r="C2550" s="15" t="s">
        <v>2490</v>
      </c>
      <c r="D2550" s="29" t="s">
        <v>1987</v>
      </c>
      <c r="E2550" s="29" t="s">
        <v>1916</v>
      </c>
      <c r="F2550" s="29" t="s">
        <v>30</v>
      </c>
      <c r="G2550" s="36">
        <v>7</v>
      </c>
      <c r="H2550" s="36">
        <v>6</v>
      </c>
      <c r="I2550" s="36">
        <v>5</v>
      </c>
    </row>
    <row r="2551" spans="1:9">
      <c r="A2551" s="28">
        <v>2018</v>
      </c>
      <c r="B2551" s="29" t="s">
        <v>3387</v>
      </c>
      <c r="C2551" s="15" t="s">
        <v>2490</v>
      </c>
      <c r="D2551" s="29" t="s">
        <v>1987</v>
      </c>
      <c r="E2551" s="29" t="s">
        <v>1916</v>
      </c>
      <c r="F2551" s="29" t="s">
        <v>27</v>
      </c>
      <c r="G2551" s="36">
        <v>12</v>
      </c>
      <c r="H2551" s="36">
        <v>9</v>
      </c>
      <c r="I2551" s="36">
        <v>9</v>
      </c>
    </row>
    <row r="2552" spans="1:9">
      <c r="A2552" s="28">
        <v>2018</v>
      </c>
      <c r="B2552" s="29" t="s">
        <v>3387</v>
      </c>
      <c r="C2552" s="15" t="s">
        <v>2490</v>
      </c>
      <c r="D2552" s="29" t="s">
        <v>1987</v>
      </c>
      <c r="E2552" s="29" t="s">
        <v>1916</v>
      </c>
      <c r="F2552" s="29" t="s">
        <v>28</v>
      </c>
      <c r="G2552" s="36">
        <v>15</v>
      </c>
      <c r="H2552" s="36">
        <v>11</v>
      </c>
      <c r="I2552" s="36">
        <v>6</v>
      </c>
    </row>
    <row r="2553" spans="1:9">
      <c r="A2553" s="28">
        <v>2018</v>
      </c>
      <c r="B2553" s="29" t="s">
        <v>3387</v>
      </c>
      <c r="C2553" s="15" t="s">
        <v>2490</v>
      </c>
      <c r="D2553" s="29" t="s">
        <v>1987</v>
      </c>
      <c r="E2553" s="29" t="s">
        <v>1916</v>
      </c>
      <c r="F2553" s="29" t="s">
        <v>29</v>
      </c>
      <c r="G2553" s="36">
        <v>11</v>
      </c>
      <c r="H2553" s="36">
        <v>8</v>
      </c>
      <c r="I2553" s="36">
        <v>6</v>
      </c>
    </row>
    <row r="2554" spans="1:9">
      <c r="A2554" s="28">
        <v>2018</v>
      </c>
      <c r="B2554" s="29" t="s">
        <v>3387</v>
      </c>
      <c r="C2554" s="15" t="s">
        <v>2490</v>
      </c>
      <c r="D2554" s="29" t="s">
        <v>1987</v>
      </c>
      <c r="E2554" s="29" t="s">
        <v>1916</v>
      </c>
      <c r="F2554" s="29" t="s">
        <v>2533</v>
      </c>
      <c r="G2554" s="36">
        <v>4</v>
      </c>
      <c r="H2554" s="36">
        <v>4</v>
      </c>
      <c r="I2554" s="36">
        <v>3</v>
      </c>
    </row>
    <row r="2555" spans="1:9">
      <c r="A2555" s="28">
        <v>2018</v>
      </c>
      <c r="B2555" s="29" t="s">
        <v>3387</v>
      </c>
      <c r="C2555" s="15" t="s">
        <v>2490</v>
      </c>
      <c r="D2555" s="29" t="s">
        <v>3772</v>
      </c>
      <c r="E2555" s="29" t="s">
        <v>234</v>
      </c>
      <c r="F2555" s="29" t="s">
        <v>1919</v>
      </c>
      <c r="G2555" s="36">
        <v>495</v>
      </c>
      <c r="H2555" s="36">
        <v>444</v>
      </c>
      <c r="I2555" s="36">
        <v>209</v>
      </c>
    </row>
    <row r="2556" spans="1:9">
      <c r="A2556" s="28">
        <v>2018</v>
      </c>
      <c r="B2556" s="29" t="s">
        <v>3387</v>
      </c>
      <c r="C2556" s="15" t="s">
        <v>2490</v>
      </c>
      <c r="D2556" s="29" t="s">
        <v>3772</v>
      </c>
      <c r="E2556" s="29" t="s">
        <v>234</v>
      </c>
      <c r="F2556" s="29" t="s">
        <v>1926</v>
      </c>
      <c r="G2556" s="36">
        <v>67</v>
      </c>
      <c r="H2556" s="36">
        <v>57</v>
      </c>
      <c r="I2556" s="36">
        <v>46</v>
      </c>
    </row>
    <row r="2557" spans="1:9">
      <c r="A2557" s="28">
        <v>2018</v>
      </c>
      <c r="B2557" s="29" t="s">
        <v>3387</v>
      </c>
      <c r="C2557" s="15" t="s">
        <v>2490</v>
      </c>
      <c r="D2557" s="29" t="s">
        <v>3772</v>
      </c>
      <c r="E2557" s="29" t="s">
        <v>234</v>
      </c>
      <c r="F2557" s="29" t="s">
        <v>1930</v>
      </c>
      <c r="G2557" s="36">
        <v>183</v>
      </c>
      <c r="H2557" s="36">
        <v>173</v>
      </c>
      <c r="I2557" s="36">
        <v>67</v>
      </c>
    </row>
    <row r="2558" spans="1:9">
      <c r="A2558" s="28">
        <v>2018</v>
      </c>
      <c r="B2558" s="29" t="s">
        <v>3387</v>
      </c>
      <c r="C2558" s="15" t="s">
        <v>2490</v>
      </c>
      <c r="D2558" s="29" t="s">
        <v>3772</v>
      </c>
      <c r="E2558" s="29" t="s">
        <v>1916</v>
      </c>
      <c r="F2558" s="29" t="s">
        <v>1185</v>
      </c>
      <c r="G2558" s="36">
        <v>10</v>
      </c>
      <c r="H2558" s="36">
        <v>9</v>
      </c>
      <c r="I2558" s="36">
        <v>6</v>
      </c>
    </row>
    <row r="2559" spans="1:9">
      <c r="A2559" s="28">
        <v>2018</v>
      </c>
      <c r="B2559" s="29" t="s">
        <v>3387</v>
      </c>
      <c r="C2559" s="15" t="s">
        <v>2490</v>
      </c>
      <c r="D2559" s="29" t="s">
        <v>3772</v>
      </c>
      <c r="E2559" s="29" t="s">
        <v>1916</v>
      </c>
      <c r="F2559" s="29" t="s">
        <v>35</v>
      </c>
      <c r="G2559" s="36">
        <v>44</v>
      </c>
      <c r="H2559" s="36">
        <v>40</v>
      </c>
      <c r="I2559" s="36">
        <v>30</v>
      </c>
    </row>
    <row r="2560" spans="1:9">
      <c r="A2560" s="28">
        <v>2018</v>
      </c>
      <c r="B2560" s="29" t="s">
        <v>3387</v>
      </c>
      <c r="C2560" s="15" t="s">
        <v>2490</v>
      </c>
      <c r="D2560" s="29" t="s">
        <v>3772</v>
      </c>
      <c r="E2560" s="29" t="s">
        <v>1916</v>
      </c>
      <c r="F2560" s="29" t="s">
        <v>36</v>
      </c>
      <c r="G2560" s="36">
        <v>74</v>
      </c>
      <c r="H2560" s="36">
        <v>70</v>
      </c>
      <c r="I2560" s="36">
        <v>56</v>
      </c>
    </row>
    <row r="2561" spans="1:9">
      <c r="A2561" s="28">
        <v>2018</v>
      </c>
      <c r="B2561" s="29" t="s">
        <v>3387</v>
      </c>
      <c r="C2561" s="15" t="s">
        <v>2490</v>
      </c>
      <c r="D2561" s="29" t="s">
        <v>3772</v>
      </c>
      <c r="E2561" s="29" t="s">
        <v>1916</v>
      </c>
      <c r="F2561" s="29" t="s">
        <v>37</v>
      </c>
      <c r="G2561" s="36">
        <v>15</v>
      </c>
      <c r="H2561" s="36">
        <v>15</v>
      </c>
      <c r="I2561" s="36">
        <v>14</v>
      </c>
    </row>
    <row r="2562" spans="1:9">
      <c r="A2562" s="28">
        <v>2018</v>
      </c>
      <c r="B2562" s="29" t="s">
        <v>3387</v>
      </c>
      <c r="C2562" s="15" t="s">
        <v>2490</v>
      </c>
      <c r="D2562" s="29" t="s">
        <v>3772</v>
      </c>
      <c r="E2562" s="29" t="s">
        <v>1916</v>
      </c>
      <c r="F2562" s="29" t="s">
        <v>2540</v>
      </c>
      <c r="G2562" s="36">
        <v>14</v>
      </c>
      <c r="H2562" s="36">
        <v>0</v>
      </c>
      <c r="I2562" s="36">
        <v>0</v>
      </c>
    </row>
    <row r="2563" spans="1:9">
      <c r="A2563" s="28">
        <v>2018</v>
      </c>
      <c r="B2563" s="29" t="s">
        <v>3387</v>
      </c>
      <c r="C2563" s="15" t="s">
        <v>2490</v>
      </c>
      <c r="D2563" s="29" t="s">
        <v>3772</v>
      </c>
      <c r="E2563" s="29" t="s">
        <v>1916</v>
      </c>
      <c r="F2563" s="29" t="s">
        <v>2536</v>
      </c>
      <c r="G2563" s="36">
        <v>5</v>
      </c>
      <c r="H2563" s="36">
        <v>3</v>
      </c>
      <c r="I2563" s="36">
        <v>2</v>
      </c>
    </row>
    <row r="2564" spans="1:9">
      <c r="A2564" s="28">
        <v>2018</v>
      </c>
      <c r="B2564" s="29" t="s">
        <v>3387</v>
      </c>
      <c r="C2564" s="15" t="s">
        <v>2490</v>
      </c>
      <c r="D2564" s="29" t="s">
        <v>3772</v>
      </c>
      <c r="E2564" s="29" t="s">
        <v>1916</v>
      </c>
      <c r="F2564" s="29" t="s">
        <v>40</v>
      </c>
      <c r="G2564" s="36">
        <v>16</v>
      </c>
      <c r="H2564" s="36">
        <v>11</v>
      </c>
      <c r="I2564" s="36">
        <v>0</v>
      </c>
    </row>
    <row r="2565" spans="1:9">
      <c r="A2565" s="28">
        <v>2018</v>
      </c>
      <c r="B2565" s="29" t="s">
        <v>3387</v>
      </c>
      <c r="C2565" s="15" t="s">
        <v>2490</v>
      </c>
      <c r="D2565" s="29" t="s">
        <v>3772</v>
      </c>
      <c r="E2565" s="29" t="s">
        <v>1916</v>
      </c>
      <c r="F2565" s="29" t="s">
        <v>41</v>
      </c>
      <c r="G2565" s="36">
        <v>4</v>
      </c>
      <c r="H2565" s="36">
        <v>0</v>
      </c>
      <c r="I2565" s="36">
        <v>0</v>
      </c>
    </row>
    <row r="2566" spans="1:9">
      <c r="A2566" s="28">
        <v>2018</v>
      </c>
      <c r="B2566" s="29" t="s">
        <v>3387</v>
      </c>
      <c r="C2566" s="15" t="s">
        <v>2490</v>
      </c>
      <c r="D2566" s="29" t="s">
        <v>3772</v>
      </c>
      <c r="E2566" s="29" t="s">
        <v>1916</v>
      </c>
      <c r="F2566" s="29" t="s">
        <v>42</v>
      </c>
      <c r="G2566" s="36">
        <v>10</v>
      </c>
      <c r="H2566" s="36">
        <v>5</v>
      </c>
      <c r="I2566" s="36">
        <v>0</v>
      </c>
    </row>
    <row r="2567" spans="1:9">
      <c r="A2567" s="28">
        <v>2018</v>
      </c>
      <c r="B2567" s="29" t="s">
        <v>3387</v>
      </c>
      <c r="C2567" s="15" t="s">
        <v>2490</v>
      </c>
      <c r="D2567" s="29" t="s">
        <v>3772</v>
      </c>
      <c r="E2567" s="29" t="s">
        <v>1916</v>
      </c>
      <c r="F2567" s="29" t="s">
        <v>43</v>
      </c>
      <c r="G2567" s="36">
        <v>13</v>
      </c>
      <c r="H2567" s="36">
        <v>13</v>
      </c>
      <c r="I2567" s="36">
        <v>11</v>
      </c>
    </row>
    <row r="2568" spans="1:9">
      <c r="A2568" s="28">
        <v>2018</v>
      </c>
      <c r="B2568" s="29" t="s">
        <v>3387</v>
      </c>
      <c r="C2568" s="15" t="s">
        <v>2490</v>
      </c>
      <c r="D2568" s="29" t="s">
        <v>3772</v>
      </c>
      <c r="E2568" s="29" t="s">
        <v>1916</v>
      </c>
      <c r="F2568" s="29" t="s">
        <v>44</v>
      </c>
      <c r="G2568" s="36">
        <v>2</v>
      </c>
      <c r="H2568" s="36">
        <v>1</v>
      </c>
      <c r="I2568" s="36">
        <v>0</v>
      </c>
    </row>
    <row r="2569" spans="1:9">
      <c r="A2569" s="28">
        <v>2018</v>
      </c>
      <c r="B2569" s="29" t="s">
        <v>3387</v>
      </c>
      <c r="C2569" s="15" t="s">
        <v>2490</v>
      </c>
      <c r="D2569" s="29" t="s">
        <v>3772</v>
      </c>
      <c r="E2569" s="29" t="s">
        <v>1916</v>
      </c>
      <c r="F2569" s="29" t="s">
        <v>45</v>
      </c>
      <c r="G2569" s="36">
        <v>1</v>
      </c>
      <c r="H2569" s="36">
        <v>1</v>
      </c>
      <c r="I2569" s="36">
        <v>0</v>
      </c>
    </row>
    <row r="2570" spans="1:9">
      <c r="A2570" s="28">
        <v>2018</v>
      </c>
      <c r="B2570" s="29" t="s">
        <v>3387</v>
      </c>
      <c r="C2570" s="15" t="s">
        <v>2490</v>
      </c>
      <c r="D2570" s="29" t="s">
        <v>3772</v>
      </c>
      <c r="E2570" s="29" t="s">
        <v>1916</v>
      </c>
      <c r="F2570" s="29" t="s">
        <v>46</v>
      </c>
      <c r="G2570" s="36">
        <v>5</v>
      </c>
      <c r="H2570" s="36">
        <v>5</v>
      </c>
      <c r="I2570" s="36">
        <v>5</v>
      </c>
    </row>
    <row r="2571" spans="1:9">
      <c r="A2571" s="28">
        <v>2018</v>
      </c>
      <c r="B2571" s="29" t="s">
        <v>3387</v>
      </c>
      <c r="C2571" s="15" t="s">
        <v>2490</v>
      </c>
      <c r="D2571" s="29" t="s">
        <v>3772</v>
      </c>
      <c r="E2571" s="29" t="s">
        <v>1916</v>
      </c>
      <c r="F2571" s="29" t="s">
        <v>47</v>
      </c>
      <c r="G2571" s="36">
        <v>37</v>
      </c>
      <c r="H2571" s="36">
        <v>28</v>
      </c>
      <c r="I2571" s="36">
        <v>19</v>
      </c>
    </row>
    <row r="2572" spans="1:9">
      <c r="A2572" s="28">
        <v>2018</v>
      </c>
      <c r="B2572" s="29" t="s">
        <v>3387</v>
      </c>
      <c r="C2572" s="15" t="s">
        <v>2490</v>
      </c>
      <c r="D2572" s="29" t="s">
        <v>3772</v>
      </c>
      <c r="E2572" s="29" t="s">
        <v>1916</v>
      </c>
      <c r="F2572" s="29" t="s">
        <v>49</v>
      </c>
      <c r="G2572" s="36">
        <v>27</v>
      </c>
      <c r="H2572" s="36">
        <v>20</v>
      </c>
      <c r="I2572" s="36">
        <v>18</v>
      </c>
    </row>
    <row r="2573" spans="1:9">
      <c r="A2573" s="28">
        <v>2018</v>
      </c>
      <c r="B2573" s="29" t="s">
        <v>3387</v>
      </c>
      <c r="C2573" s="15" t="s">
        <v>2490</v>
      </c>
      <c r="D2573" s="29" t="s">
        <v>3772</v>
      </c>
      <c r="E2573" s="29" t="s">
        <v>1916</v>
      </c>
      <c r="F2573" s="29" t="s">
        <v>2469</v>
      </c>
      <c r="G2573" s="36">
        <v>12</v>
      </c>
      <c r="H2573" s="36">
        <v>12</v>
      </c>
      <c r="I2573" s="36">
        <v>2</v>
      </c>
    </row>
    <row r="2574" spans="1:9">
      <c r="A2574" s="28">
        <v>2018</v>
      </c>
      <c r="B2574" s="29" t="s">
        <v>3387</v>
      </c>
      <c r="C2574" s="15" t="s">
        <v>2490</v>
      </c>
      <c r="D2574" s="29" t="s">
        <v>2497</v>
      </c>
      <c r="E2574" s="29" t="s">
        <v>234</v>
      </c>
      <c r="F2574" s="29" t="s">
        <v>1927</v>
      </c>
      <c r="G2574" s="36">
        <v>549</v>
      </c>
      <c r="H2574" s="36">
        <v>257</v>
      </c>
      <c r="I2574" s="36">
        <v>127</v>
      </c>
    </row>
    <row r="2575" spans="1:9">
      <c r="A2575" s="28">
        <v>2018</v>
      </c>
      <c r="B2575" s="29" t="s">
        <v>3387</v>
      </c>
      <c r="C2575" s="15" t="s">
        <v>2490</v>
      </c>
      <c r="D2575" s="29" t="s">
        <v>2497</v>
      </c>
      <c r="E2575" s="29" t="s">
        <v>1916</v>
      </c>
      <c r="F2575" s="29" t="s">
        <v>71</v>
      </c>
      <c r="G2575" s="36">
        <v>4</v>
      </c>
      <c r="H2575" s="36">
        <v>4</v>
      </c>
      <c r="I2575" s="36">
        <v>3</v>
      </c>
    </row>
    <row r="2576" spans="1:9">
      <c r="A2576" s="28">
        <v>2018</v>
      </c>
      <c r="B2576" s="29" t="s">
        <v>3387</v>
      </c>
      <c r="C2576" s="15" t="s">
        <v>2490</v>
      </c>
      <c r="D2576" s="29" t="s">
        <v>2497</v>
      </c>
      <c r="E2576" s="29" t="s">
        <v>1916</v>
      </c>
      <c r="F2576" s="29" t="s">
        <v>54</v>
      </c>
      <c r="G2576" s="36">
        <v>43</v>
      </c>
      <c r="H2576" s="36">
        <v>42</v>
      </c>
      <c r="I2576" s="36">
        <v>35</v>
      </c>
    </row>
    <row r="2577" spans="1:9">
      <c r="A2577" s="28">
        <v>2018</v>
      </c>
      <c r="B2577" s="29" t="s">
        <v>3387</v>
      </c>
      <c r="C2577" s="15" t="s">
        <v>2490</v>
      </c>
      <c r="D2577" s="29" t="s">
        <v>2497</v>
      </c>
      <c r="E2577" s="29" t="s">
        <v>1916</v>
      </c>
      <c r="F2577" s="29" t="s">
        <v>55</v>
      </c>
      <c r="G2577" s="36">
        <v>67</v>
      </c>
      <c r="H2577" s="36">
        <v>35</v>
      </c>
      <c r="I2577" s="36">
        <v>32</v>
      </c>
    </row>
    <row r="2578" spans="1:9">
      <c r="A2578" s="28">
        <v>2018</v>
      </c>
      <c r="B2578" s="29" t="s">
        <v>3387</v>
      </c>
      <c r="C2578" s="15" t="s">
        <v>2490</v>
      </c>
      <c r="D2578" s="29" t="s">
        <v>2497</v>
      </c>
      <c r="E2578" s="29" t="s">
        <v>1916</v>
      </c>
      <c r="F2578" s="29" t="s">
        <v>3782</v>
      </c>
      <c r="G2578" s="36">
        <v>12</v>
      </c>
      <c r="H2578" s="36">
        <v>10</v>
      </c>
      <c r="I2578" s="36">
        <v>9</v>
      </c>
    </row>
    <row r="2579" spans="1:9">
      <c r="A2579" s="28">
        <v>2018</v>
      </c>
      <c r="B2579" s="29" t="s">
        <v>3387</v>
      </c>
      <c r="C2579" s="15" t="s">
        <v>2490</v>
      </c>
      <c r="D2579" s="29" t="s">
        <v>2497</v>
      </c>
      <c r="E2579" s="29" t="s">
        <v>1916</v>
      </c>
      <c r="F2579" s="29" t="s">
        <v>65</v>
      </c>
      <c r="G2579" s="36">
        <v>44</v>
      </c>
      <c r="H2579" s="36">
        <v>40</v>
      </c>
      <c r="I2579" s="36">
        <v>34</v>
      </c>
    </row>
    <row r="2580" spans="1:9">
      <c r="A2580" s="28">
        <v>2018</v>
      </c>
      <c r="B2580" s="29" t="s">
        <v>3387</v>
      </c>
      <c r="C2580" s="15" t="s">
        <v>2490</v>
      </c>
      <c r="D2580" s="29" t="s">
        <v>2497</v>
      </c>
      <c r="E2580" s="29" t="s">
        <v>1916</v>
      </c>
      <c r="F2580" s="29" t="s">
        <v>67</v>
      </c>
      <c r="G2580" s="36">
        <v>20</v>
      </c>
      <c r="H2580" s="36">
        <v>16</v>
      </c>
      <c r="I2580" s="36">
        <v>11</v>
      </c>
    </row>
    <row r="2581" spans="1:9">
      <c r="A2581" s="28">
        <v>2018</v>
      </c>
      <c r="B2581" s="29" t="s">
        <v>3387</v>
      </c>
      <c r="C2581" s="15" t="s">
        <v>2490</v>
      </c>
      <c r="D2581" s="29" t="s">
        <v>2497</v>
      </c>
      <c r="E2581" s="29" t="s">
        <v>1916</v>
      </c>
      <c r="F2581" s="29" t="s">
        <v>68</v>
      </c>
      <c r="G2581" s="36">
        <v>17</v>
      </c>
      <c r="H2581" s="36">
        <v>16</v>
      </c>
      <c r="I2581" s="36">
        <v>12</v>
      </c>
    </row>
    <row r="2582" spans="1:9">
      <c r="A2582" s="28">
        <v>2018</v>
      </c>
      <c r="B2582" s="29" t="s">
        <v>3387</v>
      </c>
      <c r="C2582" s="15" t="s">
        <v>2490</v>
      </c>
      <c r="D2582" s="29" t="s">
        <v>3773</v>
      </c>
      <c r="E2582" s="29" t="s">
        <v>234</v>
      </c>
      <c r="F2582" s="29" t="s">
        <v>1924</v>
      </c>
      <c r="G2582" s="36">
        <v>137</v>
      </c>
      <c r="H2582" s="36">
        <v>121</v>
      </c>
      <c r="I2582" s="36">
        <v>75</v>
      </c>
    </row>
    <row r="2583" spans="1:9">
      <c r="A2583" s="28">
        <v>2018</v>
      </c>
      <c r="B2583" s="29" t="s">
        <v>3387</v>
      </c>
      <c r="C2583" s="15" t="s">
        <v>2490</v>
      </c>
      <c r="D2583" s="29" t="s">
        <v>3773</v>
      </c>
      <c r="E2583" s="29" t="s">
        <v>234</v>
      </c>
      <c r="F2583" s="29" t="s">
        <v>1943</v>
      </c>
      <c r="G2583" s="36">
        <v>165</v>
      </c>
      <c r="H2583" s="36">
        <v>114</v>
      </c>
      <c r="I2583" s="36">
        <v>71</v>
      </c>
    </row>
    <row r="2584" spans="1:9">
      <c r="A2584" s="28">
        <v>2018</v>
      </c>
      <c r="B2584" s="29" t="s">
        <v>3387</v>
      </c>
      <c r="C2584" s="15" t="s">
        <v>2490</v>
      </c>
      <c r="D2584" s="29" t="s">
        <v>3773</v>
      </c>
      <c r="E2584" s="29" t="s">
        <v>1916</v>
      </c>
      <c r="F2584" s="29" t="s">
        <v>74</v>
      </c>
      <c r="G2584" s="36">
        <v>34</v>
      </c>
      <c r="H2584" s="36">
        <v>29</v>
      </c>
      <c r="I2584" s="36">
        <v>14</v>
      </c>
    </row>
    <row r="2585" spans="1:9">
      <c r="A2585" s="28">
        <v>2018</v>
      </c>
      <c r="B2585" s="29" t="s">
        <v>3387</v>
      </c>
      <c r="C2585" s="15" t="s">
        <v>2490</v>
      </c>
      <c r="D2585" s="29" t="s">
        <v>3773</v>
      </c>
      <c r="E2585" s="29" t="s">
        <v>1916</v>
      </c>
      <c r="F2585" s="29" t="s">
        <v>75</v>
      </c>
      <c r="G2585" s="36">
        <v>12</v>
      </c>
      <c r="H2585" s="36">
        <v>9</v>
      </c>
      <c r="I2585" s="36">
        <v>7</v>
      </c>
    </row>
    <row r="2586" spans="1:9">
      <c r="A2586" s="28">
        <v>2018</v>
      </c>
      <c r="B2586" s="29" t="s">
        <v>3387</v>
      </c>
      <c r="C2586" s="15" t="s">
        <v>2490</v>
      </c>
      <c r="D2586" s="29" t="s">
        <v>3773</v>
      </c>
      <c r="E2586" s="29" t="s">
        <v>1916</v>
      </c>
      <c r="F2586" s="29" t="s">
        <v>76</v>
      </c>
      <c r="G2586" s="36">
        <v>17</v>
      </c>
      <c r="H2586" s="36">
        <v>11</v>
      </c>
      <c r="I2586" s="36">
        <v>6</v>
      </c>
    </row>
    <row r="2587" spans="1:9">
      <c r="A2587" s="28">
        <v>2018</v>
      </c>
      <c r="B2587" s="29" t="s">
        <v>3387</v>
      </c>
      <c r="C2587" s="15" t="s">
        <v>2490</v>
      </c>
      <c r="D2587" s="29" t="s">
        <v>3773</v>
      </c>
      <c r="E2587" s="29" t="s">
        <v>1916</v>
      </c>
      <c r="F2587" s="29" t="s">
        <v>77</v>
      </c>
      <c r="G2587" s="36">
        <v>18</v>
      </c>
      <c r="H2587" s="36">
        <v>17</v>
      </c>
      <c r="I2587" s="36">
        <v>8</v>
      </c>
    </row>
    <row r="2588" spans="1:9">
      <c r="A2588" s="28">
        <v>2018</v>
      </c>
      <c r="B2588" s="29" t="s">
        <v>3387</v>
      </c>
      <c r="C2588" s="15" t="s">
        <v>2490</v>
      </c>
      <c r="D2588" s="29" t="s">
        <v>3773</v>
      </c>
      <c r="E2588" s="29" t="s">
        <v>1916</v>
      </c>
      <c r="F2588" s="29" t="s">
        <v>78</v>
      </c>
      <c r="G2588" s="36">
        <v>3</v>
      </c>
      <c r="H2588" s="36">
        <v>3</v>
      </c>
      <c r="I2588" s="36">
        <v>2</v>
      </c>
    </row>
    <row r="2589" spans="1:9">
      <c r="A2589" s="28">
        <v>2018</v>
      </c>
      <c r="B2589" s="29" t="s">
        <v>3387</v>
      </c>
      <c r="C2589" s="15" t="s">
        <v>2490</v>
      </c>
      <c r="D2589" s="29" t="s">
        <v>3773</v>
      </c>
      <c r="E2589" s="29" t="s">
        <v>1916</v>
      </c>
      <c r="F2589" s="29" t="s">
        <v>79</v>
      </c>
      <c r="G2589" s="36">
        <v>11</v>
      </c>
      <c r="H2589" s="36">
        <v>8</v>
      </c>
      <c r="I2589" s="36">
        <v>3</v>
      </c>
    </row>
    <row r="2590" spans="1:9">
      <c r="A2590" s="28">
        <v>2018</v>
      </c>
      <c r="B2590" s="29" t="s">
        <v>3387</v>
      </c>
      <c r="C2590" s="15" t="s">
        <v>2490</v>
      </c>
      <c r="D2590" s="29" t="s">
        <v>3773</v>
      </c>
      <c r="E2590" s="29" t="s">
        <v>1916</v>
      </c>
      <c r="F2590" s="29" t="s">
        <v>80</v>
      </c>
      <c r="G2590" s="36">
        <v>67</v>
      </c>
      <c r="H2590" s="36">
        <v>42</v>
      </c>
      <c r="I2590" s="36">
        <v>24</v>
      </c>
    </row>
    <row r="2591" spans="1:9">
      <c r="A2591" s="28">
        <v>2018</v>
      </c>
      <c r="B2591" s="29" t="s">
        <v>3387</v>
      </c>
      <c r="C2591" s="15" t="s">
        <v>2490</v>
      </c>
      <c r="D2591" s="29" t="s">
        <v>3773</v>
      </c>
      <c r="E2591" s="29" t="s">
        <v>1916</v>
      </c>
      <c r="F2591" s="29" t="s">
        <v>81</v>
      </c>
      <c r="G2591" s="36">
        <v>13</v>
      </c>
      <c r="H2591" s="36">
        <v>11</v>
      </c>
      <c r="I2591" s="36">
        <v>4</v>
      </c>
    </row>
    <row r="2592" spans="1:9">
      <c r="A2592" s="28">
        <v>2018</v>
      </c>
      <c r="B2592" s="29" t="s">
        <v>3387</v>
      </c>
      <c r="C2592" s="15" t="s">
        <v>2490</v>
      </c>
      <c r="D2592" s="29" t="s">
        <v>3382</v>
      </c>
      <c r="E2592" s="29" t="s">
        <v>234</v>
      </c>
      <c r="F2592" s="29" t="s">
        <v>722</v>
      </c>
      <c r="G2592" s="36">
        <v>49</v>
      </c>
      <c r="H2592" s="36">
        <v>37</v>
      </c>
      <c r="I2592" s="36">
        <v>23</v>
      </c>
    </row>
    <row r="2593" spans="1:9">
      <c r="A2593" s="28">
        <v>2018</v>
      </c>
      <c r="B2593" s="29" t="s">
        <v>3387</v>
      </c>
      <c r="C2593" s="15" t="s">
        <v>2490</v>
      </c>
      <c r="D2593" s="29" t="s">
        <v>3382</v>
      </c>
      <c r="E2593" s="29" t="s">
        <v>234</v>
      </c>
      <c r="F2593" s="29" t="s">
        <v>1932</v>
      </c>
      <c r="G2593" s="36">
        <v>65</v>
      </c>
      <c r="H2593" s="36">
        <v>51</v>
      </c>
      <c r="I2593" s="36">
        <v>32</v>
      </c>
    </row>
    <row r="2594" spans="1:9">
      <c r="A2594" s="28">
        <v>2018</v>
      </c>
      <c r="B2594" s="29" t="s">
        <v>3387</v>
      </c>
      <c r="C2594" s="15" t="s">
        <v>2490</v>
      </c>
      <c r="D2594" s="29" t="s">
        <v>3382</v>
      </c>
      <c r="E2594" s="29" t="s">
        <v>234</v>
      </c>
      <c r="F2594" s="29" t="s">
        <v>1935</v>
      </c>
      <c r="G2594" s="36">
        <v>20</v>
      </c>
      <c r="H2594" s="36">
        <v>19</v>
      </c>
      <c r="I2594" s="36">
        <v>11</v>
      </c>
    </row>
    <row r="2595" spans="1:9">
      <c r="A2595" s="28">
        <v>2018</v>
      </c>
      <c r="B2595" s="29" t="s">
        <v>3387</v>
      </c>
      <c r="C2595" s="15" t="s">
        <v>2490</v>
      </c>
      <c r="D2595" s="29" t="s">
        <v>3382</v>
      </c>
      <c r="E2595" s="29" t="s">
        <v>234</v>
      </c>
      <c r="F2595" s="29" t="s">
        <v>1944</v>
      </c>
      <c r="G2595" s="36">
        <v>28</v>
      </c>
      <c r="H2595" s="36">
        <v>25</v>
      </c>
      <c r="I2595" s="36">
        <v>20</v>
      </c>
    </row>
    <row r="2596" spans="1:9">
      <c r="A2596" s="28">
        <v>2018</v>
      </c>
      <c r="B2596" s="29" t="s">
        <v>3387</v>
      </c>
      <c r="C2596" s="15" t="s">
        <v>2490</v>
      </c>
      <c r="D2596" s="29" t="s">
        <v>3382</v>
      </c>
      <c r="E2596" s="29" t="s">
        <v>1916</v>
      </c>
      <c r="F2596" s="29" t="s">
        <v>88</v>
      </c>
      <c r="G2596" s="36">
        <v>1</v>
      </c>
      <c r="H2596" s="36">
        <v>1</v>
      </c>
      <c r="I2596" s="36">
        <v>0</v>
      </c>
    </row>
    <row r="2597" spans="1:9">
      <c r="A2597" s="28">
        <v>2018</v>
      </c>
      <c r="B2597" s="29" t="s">
        <v>3387</v>
      </c>
      <c r="C2597" s="15" t="s">
        <v>2490</v>
      </c>
      <c r="D2597" s="29" t="s">
        <v>3382</v>
      </c>
      <c r="E2597" s="29" t="s">
        <v>1916</v>
      </c>
      <c r="F2597" s="29" t="s">
        <v>3779</v>
      </c>
      <c r="G2597" s="36">
        <v>18</v>
      </c>
      <c r="H2597" s="36">
        <v>7</v>
      </c>
      <c r="I2597" s="36">
        <v>3</v>
      </c>
    </row>
    <row r="2598" spans="1:9">
      <c r="A2598" s="28">
        <v>2018</v>
      </c>
      <c r="B2598" s="29" t="s">
        <v>3387</v>
      </c>
      <c r="C2598" s="15" t="s">
        <v>2490</v>
      </c>
      <c r="D2598" s="29" t="s">
        <v>3382</v>
      </c>
      <c r="E2598" s="29" t="s">
        <v>1916</v>
      </c>
      <c r="F2598" s="29" t="s">
        <v>89</v>
      </c>
      <c r="G2598" s="36">
        <v>10</v>
      </c>
      <c r="H2598" s="36">
        <v>9</v>
      </c>
      <c r="I2598" s="36">
        <v>6</v>
      </c>
    </row>
    <row r="2599" spans="1:9">
      <c r="A2599" s="28">
        <v>2018</v>
      </c>
      <c r="B2599" s="29" t="s">
        <v>3387</v>
      </c>
      <c r="C2599" s="15" t="s">
        <v>2490</v>
      </c>
      <c r="D2599" s="29" t="s">
        <v>3382</v>
      </c>
      <c r="E2599" s="29" t="s">
        <v>1916</v>
      </c>
      <c r="F2599" s="29" t="s">
        <v>90</v>
      </c>
      <c r="G2599" s="36">
        <v>6</v>
      </c>
      <c r="H2599" s="36">
        <v>6</v>
      </c>
      <c r="I2599" s="36">
        <v>5</v>
      </c>
    </row>
    <row r="2600" spans="1:9">
      <c r="A2600" s="28">
        <v>2018</v>
      </c>
      <c r="B2600" s="29" t="s">
        <v>3387</v>
      </c>
      <c r="C2600" s="15" t="s">
        <v>2490</v>
      </c>
      <c r="D2600" s="29" t="s">
        <v>3382</v>
      </c>
      <c r="E2600" s="29" t="s">
        <v>1916</v>
      </c>
      <c r="F2600" s="29" t="s">
        <v>91</v>
      </c>
      <c r="G2600" s="36">
        <v>7</v>
      </c>
      <c r="H2600" s="36">
        <v>7</v>
      </c>
      <c r="I2600" s="36">
        <v>5</v>
      </c>
    </row>
    <row r="2601" spans="1:9">
      <c r="A2601" s="28">
        <v>2018</v>
      </c>
      <c r="B2601" s="29" t="s">
        <v>3387</v>
      </c>
      <c r="C2601" s="15" t="s">
        <v>2490</v>
      </c>
      <c r="D2601" s="29" t="s">
        <v>3774</v>
      </c>
      <c r="E2601" s="29" t="s">
        <v>234</v>
      </c>
      <c r="F2601" s="29" t="s">
        <v>1990</v>
      </c>
      <c r="G2601" s="36">
        <v>16</v>
      </c>
      <c r="H2601" s="36">
        <v>12</v>
      </c>
      <c r="I2601" s="36">
        <v>11</v>
      </c>
    </row>
    <row r="2602" spans="1:9">
      <c r="A2602" s="28">
        <v>2018</v>
      </c>
      <c r="B2602" s="29" t="s">
        <v>3387</v>
      </c>
      <c r="C2602" s="15" t="s">
        <v>2490</v>
      </c>
      <c r="D2602" s="29" t="s">
        <v>3774</v>
      </c>
      <c r="E2602" s="29" t="s">
        <v>234</v>
      </c>
      <c r="F2602" s="29" t="s">
        <v>1925</v>
      </c>
      <c r="G2602" s="36">
        <v>343</v>
      </c>
      <c r="H2602" s="36">
        <v>246</v>
      </c>
      <c r="I2602" s="36">
        <v>159</v>
      </c>
    </row>
    <row r="2603" spans="1:9">
      <c r="A2603" s="28">
        <v>2018</v>
      </c>
      <c r="B2603" s="29" t="s">
        <v>3387</v>
      </c>
      <c r="C2603" s="15" t="s">
        <v>2490</v>
      </c>
      <c r="D2603" s="29" t="s">
        <v>3774</v>
      </c>
      <c r="E2603" s="29" t="s">
        <v>234</v>
      </c>
      <c r="F2603" s="29" t="s">
        <v>2855</v>
      </c>
      <c r="G2603" s="36">
        <v>93</v>
      </c>
      <c r="H2603" s="36">
        <v>85</v>
      </c>
      <c r="I2603" s="36">
        <v>61</v>
      </c>
    </row>
    <row r="2604" spans="1:9">
      <c r="A2604" s="28">
        <v>2018</v>
      </c>
      <c r="B2604" s="29" t="s">
        <v>3387</v>
      </c>
      <c r="C2604" s="15" t="s">
        <v>2490</v>
      </c>
      <c r="D2604" s="29" t="s">
        <v>3774</v>
      </c>
      <c r="E2604" s="29" t="s">
        <v>1916</v>
      </c>
      <c r="F2604" s="29" t="s">
        <v>100</v>
      </c>
      <c r="G2604" s="36">
        <v>8</v>
      </c>
      <c r="H2604" s="36">
        <v>7</v>
      </c>
      <c r="I2604" s="36">
        <v>2</v>
      </c>
    </row>
    <row r="2605" spans="1:9">
      <c r="A2605" s="28">
        <v>2018</v>
      </c>
      <c r="B2605" s="29" t="s">
        <v>3387</v>
      </c>
      <c r="C2605" s="15" t="s">
        <v>2490</v>
      </c>
      <c r="D2605" s="29" t="s">
        <v>3774</v>
      </c>
      <c r="E2605" s="29" t="s">
        <v>1916</v>
      </c>
      <c r="F2605" s="29" t="s">
        <v>3778</v>
      </c>
      <c r="G2605" s="36">
        <v>19</v>
      </c>
      <c r="H2605" s="36">
        <v>18</v>
      </c>
      <c r="I2605" s="36">
        <v>14</v>
      </c>
    </row>
    <row r="2606" spans="1:9">
      <c r="A2606" s="28">
        <v>2018</v>
      </c>
      <c r="B2606" s="29" t="s">
        <v>3387</v>
      </c>
      <c r="C2606" s="15" t="s">
        <v>2490</v>
      </c>
      <c r="D2606" s="29" t="s">
        <v>709</v>
      </c>
      <c r="E2606" s="29" t="s">
        <v>234</v>
      </c>
      <c r="F2606" s="29" t="s">
        <v>3780</v>
      </c>
      <c r="G2606" s="36">
        <v>27</v>
      </c>
      <c r="H2606" s="36">
        <v>23</v>
      </c>
      <c r="I2606" s="36">
        <v>16</v>
      </c>
    </row>
    <row r="2607" spans="1:9">
      <c r="A2607" s="28">
        <v>2018</v>
      </c>
      <c r="B2607" s="29" t="s">
        <v>3387</v>
      </c>
      <c r="C2607" s="15" t="s">
        <v>2490</v>
      </c>
      <c r="D2607" s="29" t="s">
        <v>709</v>
      </c>
      <c r="E2607" s="29" t="s">
        <v>234</v>
      </c>
      <c r="F2607" s="29" t="s">
        <v>122</v>
      </c>
      <c r="G2607" s="36">
        <v>3</v>
      </c>
      <c r="H2607" s="36">
        <v>2</v>
      </c>
      <c r="I2607" s="36">
        <v>2</v>
      </c>
    </row>
    <row r="2608" spans="1:9">
      <c r="A2608" s="28">
        <v>2018</v>
      </c>
      <c r="B2608" s="29" t="s">
        <v>3387</v>
      </c>
      <c r="C2608" s="15" t="s">
        <v>2490</v>
      </c>
      <c r="D2608" s="29" t="s">
        <v>709</v>
      </c>
      <c r="E2608" s="29" t="s">
        <v>1916</v>
      </c>
      <c r="F2608" s="29" t="s">
        <v>107</v>
      </c>
      <c r="G2608" s="36">
        <v>59</v>
      </c>
      <c r="H2608" s="36">
        <v>28</v>
      </c>
      <c r="I2608" s="36">
        <v>23</v>
      </c>
    </row>
    <row r="2609" spans="1:9">
      <c r="A2609" s="28">
        <v>2018</v>
      </c>
      <c r="B2609" s="29" t="s">
        <v>3387</v>
      </c>
      <c r="C2609" s="15" t="s">
        <v>2490</v>
      </c>
      <c r="D2609" s="29" t="s">
        <v>1931</v>
      </c>
      <c r="E2609" s="29" t="s">
        <v>234</v>
      </c>
      <c r="F2609" s="29" t="s">
        <v>1931</v>
      </c>
      <c r="G2609" s="36">
        <v>99</v>
      </c>
      <c r="H2609" s="36">
        <v>74</v>
      </c>
      <c r="I2609" s="36">
        <v>50</v>
      </c>
    </row>
    <row r="2610" spans="1:9">
      <c r="A2610" s="28">
        <v>2018</v>
      </c>
      <c r="B2610" s="29" t="s">
        <v>3387</v>
      </c>
      <c r="C2610" s="15" t="s">
        <v>2490</v>
      </c>
      <c r="D2610" s="29" t="s">
        <v>1931</v>
      </c>
      <c r="E2610" s="29" t="s">
        <v>1916</v>
      </c>
      <c r="F2610" s="29" t="s">
        <v>110</v>
      </c>
      <c r="G2610" s="36">
        <v>21</v>
      </c>
      <c r="H2610" s="36">
        <v>17</v>
      </c>
      <c r="I2610" s="36">
        <v>12</v>
      </c>
    </row>
    <row r="2611" spans="1:9">
      <c r="A2611" s="28">
        <v>2018</v>
      </c>
      <c r="B2611" s="29" t="s">
        <v>3387</v>
      </c>
      <c r="C2611" s="15" t="s">
        <v>2490</v>
      </c>
      <c r="D2611" s="29" t="s">
        <v>1931</v>
      </c>
      <c r="E2611" s="29" t="s">
        <v>1916</v>
      </c>
      <c r="F2611" s="29" t="s">
        <v>112</v>
      </c>
      <c r="G2611" s="36">
        <v>21</v>
      </c>
      <c r="H2611" s="36">
        <v>18</v>
      </c>
      <c r="I2611" s="36">
        <v>13</v>
      </c>
    </row>
    <row r="2612" spans="1:9">
      <c r="A2612" s="28">
        <v>2018</v>
      </c>
      <c r="B2612" s="29" t="s">
        <v>3387</v>
      </c>
      <c r="C2612" s="15" t="s">
        <v>2490</v>
      </c>
      <c r="D2612" s="29" t="s">
        <v>1931</v>
      </c>
      <c r="E2612" s="29" t="s">
        <v>1916</v>
      </c>
      <c r="F2612" s="29" t="s">
        <v>2537</v>
      </c>
      <c r="G2612" s="36">
        <v>11</v>
      </c>
      <c r="H2612" s="36">
        <v>11</v>
      </c>
      <c r="I2612" s="36">
        <v>8</v>
      </c>
    </row>
    <row r="2613" spans="1:9">
      <c r="A2613" s="28">
        <v>2018</v>
      </c>
      <c r="B2613" s="29" t="s">
        <v>3387</v>
      </c>
      <c r="C2613" s="15" t="s">
        <v>2490</v>
      </c>
      <c r="D2613" s="29" t="s">
        <v>1931</v>
      </c>
      <c r="E2613" s="29" t="s">
        <v>1916</v>
      </c>
      <c r="F2613" s="29" t="s">
        <v>3781</v>
      </c>
      <c r="G2613" s="36">
        <v>24</v>
      </c>
      <c r="H2613" s="36">
        <v>16</v>
      </c>
      <c r="I2613" s="36">
        <v>15</v>
      </c>
    </row>
    <row r="2614" spans="1:9">
      <c r="A2614" s="28">
        <v>2018</v>
      </c>
      <c r="B2614" s="29" t="s">
        <v>3387</v>
      </c>
      <c r="C2614" s="15" t="s">
        <v>2490</v>
      </c>
      <c r="D2614" s="29" t="s">
        <v>3775</v>
      </c>
      <c r="E2614" s="29" t="s">
        <v>234</v>
      </c>
      <c r="F2614" s="29" t="s">
        <v>1929</v>
      </c>
      <c r="G2614" s="36">
        <v>32</v>
      </c>
      <c r="H2614" s="36">
        <v>30</v>
      </c>
      <c r="I2614" s="36">
        <v>22</v>
      </c>
    </row>
    <row r="2615" spans="1:9">
      <c r="A2615" s="28">
        <v>2018</v>
      </c>
      <c r="B2615" s="29" t="s">
        <v>3387</v>
      </c>
      <c r="C2615" s="15" t="s">
        <v>2490</v>
      </c>
      <c r="D2615" s="29" t="s">
        <v>3775</v>
      </c>
      <c r="E2615" s="29" t="s">
        <v>1916</v>
      </c>
      <c r="F2615" s="29" t="s">
        <v>120</v>
      </c>
      <c r="G2615" s="36">
        <v>1</v>
      </c>
      <c r="H2615" s="36">
        <v>1</v>
      </c>
      <c r="I2615" s="36">
        <v>1</v>
      </c>
    </row>
    <row r="2616" spans="1:9">
      <c r="A2616" s="28">
        <v>2018</v>
      </c>
      <c r="B2616" s="29" t="s">
        <v>3387</v>
      </c>
      <c r="C2616" s="15" t="s">
        <v>2490</v>
      </c>
      <c r="D2616" s="29" t="s">
        <v>3775</v>
      </c>
      <c r="E2616" s="29" t="s">
        <v>1916</v>
      </c>
      <c r="F2616" s="29" t="s">
        <v>117</v>
      </c>
      <c r="G2616" s="36">
        <v>20</v>
      </c>
      <c r="H2616" s="36">
        <v>17</v>
      </c>
      <c r="I2616" s="36">
        <v>9</v>
      </c>
    </row>
    <row r="2617" spans="1:9">
      <c r="A2617" s="28">
        <v>2018</v>
      </c>
      <c r="B2617" s="29" t="s">
        <v>3387</v>
      </c>
      <c r="C2617" s="15" t="s">
        <v>2490</v>
      </c>
      <c r="D2617" s="29" t="s">
        <v>3775</v>
      </c>
      <c r="E2617" s="29" t="s">
        <v>1916</v>
      </c>
      <c r="F2617" s="29" t="s">
        <v>118</v>
      </c>
      <c r="G2617" s="36">
        <v>22</v>
      </c>
      <c r="H2617" s="36">
        <v>21</v>
      </c>
      <c r="I2617" s="36">
        <v>10</v>
      </c>
    </row>
    <row r="2618" spans="1:9">
      <c r="A2618" s="28">
        <v>2018</v>
      </c>
      <c r="B2618" s="29" t="s">
        <v>3387</v>
      </c>
      <c r="C2618" s="15" t="s">
        <v>2490</v>
      </c>
      <c r="D2618" s="29" t="s">
        <v>3775</v>
      </c>
      <c r="E2618" s="29" t="s">
        <v>1916</v>
      </c>
      <c r="F2618" s="29" t="s">
        <v>119</v>
      </c>
      <c r="G2618" s="36">
        <v>25</v>
      </c>
      <c r="H2618" s="36">
        <v>25</v>
      </c>
      <c r="I2618" s="36">
        <v>11</v>
      </c>
    </row>
    <row r="2619" spans="1:9">
      <c r="A2619" s="28">
        <v>2018</v>
      </c>
      <c r="B2619" s="29" t="s">
        <v>3387</v>
      </c>
      <c r="C2619" s="15" t="s">
        <v>2490</v>
      </c>
      <c r="D2619" s="29" t="s">
        <v>1934</v>
      </c>
      <c r="E2619" s="29" t="s">
        <v>234</v>
      </c>
      <c r="F2619" s="29" t="s">
        <v>1934</v>
      </c>
      <c r="G2619" s="36">
        <v>33</v>
      </c>
      <c r="H2619" s="36">
        <v>28</v>
      </c>
      <c r="I2619" s="36">
        <v>20</v>
      </c>
    </row>
    <row r="2620" spans="1:9">
      <c r="A2620" s="28">
        <v>2018</v>
      </c>
      <c r="B2620" s="29" t="s">
        <v>3387</v>
      </c>
      <c r="C2620" s="15" t="s">
        <v>2490</v>
      </c>
      <c r="D2620" s="29" t="s">
        <v>1934</v>
      </c>
      <c r="E2620" s="29" t="s">
        <v>1916</v>
      </c>
      <c r="F2620" s="29" t="s">
        <v>125</v>
      </c>
      <c r="G2620" s="36">
        <v>2</v>
      </c>
      <c r="H2620" s="36">
        <v>2</v>
      </c>
      <c r="I2620" s="36">
        <v>0</v>
      </c>
    </row>
    <row r="2621" spans="1:9">
      <c r="A2621" s="28">
        <v>2018</v>
      </c>
      <c r="B2621" s="29" t="s">
        <v>3387</v>
      </c>
      <c r="C2621" s="15" t="s">
        <v>2490</v>
      </c>
      <c r="D2621" s="29" t="s">
        <v>1934</v>
      </c>
      <c r="E2621" s="29" t="s">
        <v>1916</v>
      </c>
      <c r="F2621" s="29" t="s">
        <v>124</v>
      </c>
      <c r="G2621" s="36">
        <v>5</v>
      </c>
      <c r="H2621" s="36">
        <v>5</v>
      </c>
      <c r="I2621" s="36">
        <v>5</v>
      </c>
    </row>
    <row r="2622" spans="1:9">
      <c r="A2622" s="28">
        <v>2018</v>
      </c>
      <c r="B2622" s="29" t="s">
        <v>3387</v>
      </c>
      <c r="C2622" s="15" t="s">
        <v>2490</v>
      </c>
      <c r="D2622" s="29" t="s">
        <v>2498</v>
      </c>
      <c r="E2622" s="29" t="s">
        <v>234</v>
      </c>
      <c r="F2622" s="29" t="s">
        <v>1958</v>
      </c>
      <c r="G2622" s="36">
        <v>172</v>
      </c>
      <c r="H2622" s="36">
        <v>136</v>
      </c>
      <c r="I2622" s="36">
        <v>59</v>
      </c>
    </row>
    <row r="2623" spans="1:9">
      <c r="A2623" s="28">
        <v>2018</v>
      </c>
      <c r="B2623" s="29" t="s">
        <v>3387</v>
      </c>
      <c r="C2623" s="15" t="s">
        <v>2490</v>
      </c>
      <c r="D2623" s="29" t="s">
        <v>2498</v>
      </c>
      <c r="E2623" s="29" t="s">
        <v>234</v>
      </c>
      <c r="F2623" s="29" t="s">
        <v>1936</v>
      </c>
      <c r="G2623" s="36">
        <v>105</v>
      </c>
      <c r="H2623" s="36">
        <v>99</v>
      </c>
      <c r="I2623" s="36">
        <v>41</v>
      </c>
    </row>
    <row r="2624" spans="1:9">
      <c r="A2624" s="28">
        <v>2018</v>
      </c>
      <c r="B2624" s="29" t="s">
        <v>3387</v>
      </c>
      <c r="C2624" s="15" t="s">
        <v>2490</v>
      </c>
      <c r="D2624" s="29" t="s">
        <v>2498</v>
      </c>
      <c r="E2624" s="29" t="s">
        <v>234</v>
      </c>
      <c r="F2624" s="29" t="s">
        <v>1937</v>
      </c>
      <c r="G2624" s="36">
        <v>91</v>
      </c>
      <c r="H2624" s="36">
        <v>86</v>
      </c>
      <c r="I2624" s="36">
        <v>39</v>
      </c>
    </row>
    <row r="2625" spans="1:9">
      <c r="A2625" s="28">
        <v>2018</v>
      </c>
      <c r="B2625" s="29" t="s">
        <v>3387</v>
      </c>
      <c r="C2625" s="15" t="s">
        <v>2490</v>
      </c>
      <c r="D2625" s="29" t="s">
        <v>2498</v>
      </c>
      <c r="E2625" s="29" t="s">
        <v>234</v>
      </c>
      <c r="F2625" s="29" t="s">
        <v>1938</v>
      </c>
      <c r="G2625" s="36">
        <v>286</v>
      </c>
      <c r="H2625" s="36">
        <v>209</v>
      </c>
      <c r="I2625" s="36">
        <v>85</v>
      </c>
    </row>
    <row r="2626" spans="1:9">
      <c r="A2626" s="28">
        <v>2018</v>
      </c>
      <c r="B2626" s="29" t="s">
        <v>3387</v>
      </c>
      <c r="C2626" s="15" t="s">
        <v>2490</v>
      </c>
      <c r="D2626" s="29" t="s">
        <v>2498</v>
      </c>
      <c r="E2626" s="29" t="s">
        <v>1916</v>
      </c>
      <c r="F2626" s="29" t="s">
        <v>144</v>
      </c>
      <c r="G2626" s="36">
        <v>12</v>
      </c>
      <c r="H2626" s="36">
        <v>10</v>
      </c>
      <c r="I2626" s="36">
        <v>6</v>
      </c>
    </row>
    <row r="2627" spans="1:9">
      <c r="A2627" s="28">
        <v>2018</v>
      </c>
      <c r="B2627" s="29" t="s">
        <v>3387</v>
      </c>
      <c r="C2627" s="15" t="s">
        <v>2490</v>
      </c>
      <c r="D2627" s="29" t="s">
        <v>2498</v>
      </c>
      <c r="E2627" s="29" t="s">
        <v>1916</v>
      </c>
      <c r="F2627" s="29" t="s">
        <v>131</v>
      </c>
      <c r="G2627" s="36">
        <v>45</v>
      </c>
      <c r="H2627" s="36">
        <v>36</v>
      </c>
      <c r="I2627" s="36">
        <v>35</v>
      </c>
    </row>
    <row r="2628" spans="1:9">
      <c r="A2628" s="28">
        <v>2018</v>
      </c>
      <c r="B2628" s="29" t="s">
        <v>3387</v>
      </c>
      <c r="C2628" s="15" t="s">
        <v>2490</v>
      </c>
      <c r="D2628" s="29" t="s">
        <v>2498</v>
      </c>
      <c r="E2628" s="29" t="s">
        <v>1916</v>
      </c>
      <c r="F2628" s="29" t="s">
        <v>132</v>
      </c>
      <c r="G2628" s="36">
        <v>27</v>
      </c>
      <c r="H2628" s="36">
        <v>24</v>
      </c>
      <c r="I2628" s="36">
        <v>19</v>
      </c>
    </row>
    <row r="2629" spans="1:9">
      <c r="A2629" s="28">
        <v>2018</v>
      </c>
      <c r="B2629" s="29" t="s">
        <v>3387</v>
      </c>
      <c r="C2629" s="15" t="s">
        <v>2490</v>
      </c>
      <c r="D2629" s="29" t="s">
        <v>2498</v>
      </c>
      <c r="E2629" s="29" t="s">
        <v>1916</v>
      </c>
      <c r="F2629" s="29" t="s">
        <v>133</v>
      </c>
      <c r="G2629" s="36">
        <v>66</v>
      </c>
      <c r="H2629" s="36">
        <v>44</v>
      </c>
      <c r="I2629" s="36">
        <v>39</v>
      </c>
    </row>
    <row r="2630" spans="1:9">
      <c r="A2630" s="28">
        <v>2018</v>
      </c>
      <c r="B2630" s="29" t="s">
        <v>3387</v>
      </c>
      <c r="C2630" s="15" t="s">
        <v>2490</v>
      </c>
      <c r="D2630" s="29" t="s">
        <v>2498</v>
      </c>
      <c r="E2630" s="29" t="s">
        <v>1916</v>
      </c>
      <c r="F2630" s="29" t="s">
        <v>134</v>
      </c>
      <c r="G2630" s="36">
        <v>11</v>
      </c>
      <c r="H2630" s="36">
        <v>9</v>
      </c>
      <c r="I2630" s="36">
        <v>6</v>
      </c>
    </row>
    <row r="2631" spans="1:9">
      <c r="A2631" s="28">
        <v>2018</v>
      </c>
      <c r="B2631" s="29" t="s">
        <v>3387</v>
      </c>
      <c r="C2631" s="15" t="s">
        <v>2490</v>
      </c>
      <c r="D2631" s="29" t="s">
        <v>2498</v>
      </c>
      <c r="E2631" s="29" t="s">
        <v>1916</v>
      </c>
      <c r="F2631" s="29" t="s">
        <v>135</v>
      </c>
      <c r="G2631" s="36">
        <v>53</v>
      </c>
      <c r="H2631" s="36">
        <v>35</v>
      </c>
      <c r="I2631" s="36">
        <v>27</v>
      </c>
    </row>
    <row r="2632" spans="1:9">
      <c r="A2632" s="28">
        <v>2018</v>
      </c>
      <c r="B2632" s="29" t="s">
        <v>3387</v>
      </c>
      <c r="C2632" s="15" t="s">
        <v>2490</v>
      </c>
      <c r="D2632" s="29" t="s">
        <v>2498</v>
      </c>
      <c r="E2632" s="29" t="s">
        <v>1916</v>
      </c>
      <c r="F2632" s="29" t="s">
        <v>136</v>
      </c>
      <c r="G2632" s="36">
        <v>16</v>
      </c>
      <c r="H2632" s="36">
        <v>15</v>
      </c>
      <c r="I2632" s="36">
        <v>14</v>
      </c>
    </row>
    <row r="2633" spans="1:9">
      <c r="A2633" s="28">
        <v>2018</v>
      </c>
      <c r="B2633" s="29" t="s">
        <v>3387</v>
      </c>
      <c r="C2633" s="15" t="s">
        <v>2490</v>
      </c>
      <c r="D2633" s="29" t="s">
        <v>2498</v>
      </c>
      <c r="E2633" s="29" t="s">
        <v>1916</v>
      </c>
      <c r="F2633" s="29" t="s">
        <v>137</v>
      </c>
      <c r="G2633" s="36">
        <v>51</v>
      </c>
      <c r="H2633" s="36">
        <v>26</v>
      </c>
      <c r="I2633" s="36">
        <v>18</v>
      </c>
    </row>
    <row r="2634" spans="1:9">
      <c r="A2634" s="28">
        <v>2018</v>
      </c>
      <c r="B2634" s="29" t="s">
        <v>3387</v>
      </c>
      <c r="C2634" s="15" t="s">
        <v>2490</v>
      </c>
      <c r="D2634" s="29" t="s">
        <v>2498</v>
      </c>
      <c r="E2634" s="29" t="s">
        <v>1916</v>
      </c>
      <c r="F2634" s="29" t="s">
        <v>138</v>
      </c>
      <c r="G2634" s="36">
        <v>10</v>
      </c>
      <c r="H2634" s="36">
        <v>9</v>
      </c>
      <c r="I2634" s="36">
        <v>5</v>
      </c>
    </row>
    <row r="2635" spans="1:9">
      <c r="A2635" s="28">
        <v>2018</v>
      </c>
      <c r="B2635" s="29" t="s">
        <v>3387</v>
      </c>
      <c r="C2635" s="15" t="s">
        <v>2490</v>
      </c>
      <c r="D2635" s="29" t="s">
        <v>2498</v>
      </c>
      <c r="E2635" s="29" t="s">
        <v>1916</v>
      </c>
      <c r="F2635" s="29" t="s">
        <v>139</v>
      </c>
      <c r="G2635" s="36">
        <v>4</v>
      </c>
      <c r="H2635" s="36">
        <v>4</v>
      </c>
      <c r="I2635" s="36">
        <v>1</v>
      </c>
    </row>
    <row r="2636" spans="1:9">
      <c r="A2636" s="28">
        <v>2018</v>
      </c>
      <c r="B2636" s="29" t="s">
        <v>3387</v>
      </c>
      <c r="C2636" s="15" t="s">
        <v>2490</v>
      </c>
      <c r="D2636" s="29" t="s">
        <v>2498</v>
      </c>
      <c r="E2636" s="29" t="s">
        <v>1916</v>
      </c>
      <c r="F2636" s="29" t="s">
        <v>140</v>
      </c>
      <c r="G2636" s="36">
        <v>33</v>
      </c>
      <c r="H2636" s="36">
        <v>27</v>
      </c>
      <c r="I2636" s="36">
        <v>20</v>
      </c>
    </row>
    <row r="2637" spans="1:9">
      <c r="A2637" s="28">
        <v>2018</v>
      </c>
      <c r="B2637" s="29" t="s">
        <v>3387</v>
      </c>
      <c r="C2637" s="15" t="s">
        <v>2490</v>
      </c>
      <c r="D2637" s="29" t="s">
        <v>2498</v>
      </c>
      <c r="E2637" s="29" t="s">
        <v>1916</v>
      </c>
      <c r="F2637" s="29" t="s">
        <v>141</v>
      </c>
      <c r="G2637" s="36">
        <v>16</v>
      </c>
      <c r="H2637" s="36">
        <v>8</v>
      </c>
      <c r="I2637" s="36">
        <v>6</v>
      </c>
    </row>
    <row r="2638" spans="1:9">
      <c r="A2638" s="28">
        <v>2018</v>
      </c>
      <c r="B2638" s="29" t="s">
        <v>3387</v>
      </c>
      <c r="C2638" s="15" t="s">
        <v>2490</v>
      </c>
      <c r="D2638" s="29" t="s">
        <v>2498</v>
      </c>
      <c r="E2638" s="29" t="s">
        <v>1916</v>
      </c>
      <c r="F2638" s="29" t="s">
        <v>142</v>
      </c>
      <c r="G2638" s="36">
        <v>13</v>
      </c>
      <c r="H2638" s="36">
        <v>11</v>
      </c>
      <c r="I2638" s="36">
        <v>7</v>
      </c>
    </row>
    <row r="2639" spans="1:9">
      <c r="A2639" s="28">
        <v>2018</v>
      </c>
      <c r="B2639" s="29" t="s">
        <v>3387</v>
      </c>
      <c r="C2639" s="15" t="s">
        <v>2490</v>
      </c>
      <c r="D2639" s="29" t="s">
        <v>2498</v>
      </c>
      <c r="E2639" s="29" t="s">
        <v>1916</v>
      </c>
      <c r="F2639" s="29" t="s">
        <v>143</v>
      </c>
      <c r="G2639" s="36">
        <v>10</v>
      </c>
      <c r="H2639" s="36">
        <v>9</v>
      </c>
      <c r="I2639" s="36">
        <v>6</v>
      </c>
    </row>
    <row r="2640" spans="1:9">
      <c r="A2640" s="28">
        <v>2018</v>
      </c>
      <c r="B2640" s="29" t="s">
        <v>3387</v>
      </c>
      <c r="C2640" s="15" t="s">
        <v>2490</v>
      </c>
      <c r="D2640" s="29" t="s">
        <v>1948</v>
      </c>
      <c r="E2640" s="29" t="s">
        <v>234</v>
      </c>
      <c r="F2640" s="29" t="s">
        <v>1948</v>
      </c>
      <c r="G2640" s="36">
        <v>1116</v>
      </c>
      <c r="H2640" s="36">
        <v>126</v>
      </c>
      <c r="I2640" s="36">
        <v>91</v>
      </c>
    </row>
    <row r="2641" spans="1:9">
      <c r="A2641" s="28">
        <v>2018</v>
      </c>
      <c r="B2641" s="29" t="s">
        <v>3387</v>
      </c>
      <c r="C2641" s="15" t="s">
        <v>2490</v>
      </c>
      <c r="D2641" s="29" t="s">
        <v>1948</v>
      </c>
      <c r="E2641" s="29" t="s">
        <v>1916</v>
      </c>
      <c r="F2641" s="29" t="s">
        <v>148</v>
      </c>
      <c r="G2641" s="36">
        <v>7</v>
      </c>
      <c r="H2641" s="36">
        <v>2</v>
      </c>
      <c r="I2641" s="36">
        <v>2</v>
      </c>
    </row>
    <row r="2642" spans="1:9">
      <c r="A2642" s="28">
        <v>2018</v>
      </c>
      <c r="B2642" s="29" t="s">
        <v>3387</v>
      </c>
      <c r="C2642" s="15" t="s">
        <v>2490</v>
      </c>
      <c r="D2642" s="29" t="s">
        <v>1948</v>
      </c>
      <c r="E2642" s="29" t="s">
        <v>1916</v>
      </c>
      <c r="F2642" s="29" t="s">
        <v>149</v>
      </c>
      <c r="G2642" s="36">
        <v>2</v>
      </c>
      <c r="H2642" s="36">
        <v>1</v>
      </c>
      <c r="I2642" s="36">
        <v>1</v>
      </c>
    </row>
    <row r="2643" spans="1:9">
      <c r="A2643" s="28">
        <v>2018</v>
      </c>
      <c r="B2643" s="29" t="s">
        <v>3387</v>
      </c>
      <c r="C2643" s="15" t="s">
        <v>2490</v>
      </c>
      <c r="D2643" s="29" t="s">
        <v>1948</v>
      </c>
      <c r="E2643" s="29" t="s">
        <v>1916</v>
      </c>
      <c r="F2643" s="29" t="s">
        <v>2535</v>
      </c>
      <c r="G2643" s="36">
        <v>3</v>
      </c>
      <c r="H2643" s="36">
        <v>1</v>
      </c>
      <c r="I2643" s="36">
        <v>1</v>
      </c>
    </row>
    <row r="2644" spans="1:9">
      <c r="A2644" s="28">
        <v>2018</v>
      </c>
      <c r="B2644" s="29" t="s">
        <v>3387</v>
      </c>
      <c r="C2644" s="15" t="s">
        <v>2490</v>
      </c>
      <c r="D2644" s="29" t="s">
        <v>1948</v>
      </c>
      <c r="E2644" s="29" t="s">
        <v>1916</v>
      </c>
      <c r="F2644" s="29" t="s">
        <v>150</v>
      </c>
      <c r="G2644" s="36">
        <v>80</v>
      </c>
      <c r="H2644" s="36">
        <v>7</v>
      </c>
      <c r="I2644" s="36">
        <v>6</v>
      </c>
    </row>
    <row r="2645" spans="1:9">
      <c r="A2645" s="28">
        <v>2018</v>
      </c>
      <c r="B2645" s="29" t="s">
        <v>3387</v>
      </c>
      <c r="C2645" s="15" t="s">
        <v>2490</v>
      </c>
      <c r="D2645" s="29" t="s">
        <v>1948</v>
      </c>
      <c r="E2645" s="29" t="s">
        <v>1916</v>
      </c>
      <c r="F2645" s="29" t="s">
        <v>152</v>
      </c>
      <c r="G2645" s="36">
        <v>2</v>
      </c>
      <c r="H2645" s="36">
        <v>2</v>
      </c>
      <c r="I2645" s="36">
        <v>2</v>
      </c>
    </row>
    <row r="2646" spans="1:9">
      <c r="A2646" s="28">
        <v>2018</v>
      </c>
      <c r="B2646" s="29" t="s">
        <v>3387</v>
      </c>
      <c r="C2646" s="15" t="s">
        <v>2490</v>
      </c>
      <c r="D2646" s="29" t="s">
        <v>1948</v>
      </c>
      <c r="E2646" s="29" t="s">
        <v>1916</v>
      </c>
      <c r="F2646" s="29" t="s">
        <v>155</v>
      </c>
      <c r="G2646" s="36">
        <v>6</v>
      </c>
      <c r="H2646" s="36">
        <v>2</v>
      </c>
      <c r="I2646" s="36">
        <v>2</v>
      </c>
    </row>
    <row r="2647" spans="1:9">
      <c r="A2647" s="28">
        <v>2018</v>
      </c>
      <c r="B2647" s="29" t="s">
        <v>3387</v>
      </c>
      <c r="C2647" s="15" t="s">
        <v>2490</v>
      </c>
      <c r="D2647" s="29" t="s">
        <v>1948</v>
      </c>
      <c r="E2647" s="29" t="s">
        <v>1916</v>
      </c>
      <c r="F2647" s="29" t="s">
        <v>156</v>
      </c>
      <c r="G2647" s="36">
        <v>23</v>
      </c>
      <c r="H2647" s="36">
        <v>2</v>
      </c>
      <c r="I2647" s="36">
        <v>2</v>
      </c>
    </row>
    <row r="2648" spans="1:9">
      <c r="A2648" s="28">
        <v>2018</v>
      </c>
      <c r="B2648" s="29" t="s">
        <v>3387</v>
      </c>
      <c r="C2648" s="15" t="s">
        <v>2490</v>
      </c>
      <c r="D2648" s="29" t="s">
        <v>1948</v>
      </c>
      <c r="E2648" s="29" t="s">
        <v>1916</v>
      </c>
      <c r="F2648" s="29" t="s">
        <v>157</v>
      </c>
      <c r="G2648" s="36">
        <v>20</v>
      </c>
      <c r="H2648" s="36">
        <v>3</v>
      </c>
      <c r="I2648" s="36">
        <v>3</v>
      </c>
    </row>
    <row r="2649" spans="1:9">
      <c r="A2649" s="28">
        <v>2018</v>
      </c>
      <c r="B2649" s="29" t="s">
        <v>3387</v>
      </c>
      <c r="C2649" s="15" t="s">
        <v>2490</v>
      </c>
      <c r="D2649" s="29" t="s">
        <v>1948</v>
      </c>
      <c r="E2649" s="29" t="s">
        <v>1916</v>
      </c>
      <c r="F2649" s="29" t="s">
        <v>158</v>
      </c>
      <c r="G2649" s="36">
        <v>38</v>
      </c>
      <c r="H2649" s="36">
        <v>6</v>
      </c>
      <c r="I2649" s="36">
        <v>5</v>
      </c>
    </row>
    <row r="2650" spans="1:9">
      <c r="A2650" s="28">
        <v>2018</v>
      </c>
      <c r="B2650" s="29" t="s">
        <v>3387</v>
      </c>
      <c r="C2650" s="15" t="s">
        <v>2490</v>
      </c>
      <c r="D2650" s="29" t="s">
        <v>1948</v>
      </c>
      <c r="E2650" s="29" t="s">
        <v>1916</v>
      </c>
      <c r="F2650" s="29" t="s">
        <v>159</v>
      </c>
      <c r="G2650" s="36">
        <v>2</v>
      </c>
      <c r="H2650" s="36">
        <v>1</v>
      </c>
      <c r="I2650" s="36">
        <v>1</v>
      </c>
    </row>
    <row r="2651" spans="1:9">
      <c r="A2651" s="28">
        <v>2018</v>
      </c>
      <c r="B2651" s="29" t="s">
        <v>3387</v>
      </c>
      <c r="C2651" s="15" t="s">
        <v>2490</v>
      </c>
      <c r="D2651" s="29" t="s">
        <v>1948</v>
      </c>
      <c r="E2651" s="29" t="s">
        <v>1916</v>
      </c>
      <c r="F2651" s="29" t="s">
        <v>160</v>
      </c>
      <c r="G2651" s="36">
        <v>2</v>
      </c>
      <c r="H2651" s="36">
        <v>2</v>
      </c>
      <c r="I2651" s="36">
        <v>1</v>
      </c>
    </row>
    <row r="2652" spans="1:9">
      <c r="A2652" s="28">
        <v>2018</v>
      </c>
      <c r="B2652" s="29" t="s">
        <v>3387</v>
      </c>
      <c r="C2652" s="15" t="s">
        <v>2490</v>
      </c>
      <c r="D2652" s="29" t="s">
        <v>1948</v>
      </c>
      <c r="E2652" s="29" t="s">
        <v>1916</v>
      </c>
      <c r="F2652" s="29" t="s">
        <v>161</v>
      </c>
      <c r="G2652" s="36">
        <v>29</v>
      </c>
      <c r="H2652" s="36">
        <v>4</v>
      </c>
      <c r="I2652" s="36">
        <v>4</v>
      </c>
    </row>
    <row r="2653" spans="1:9">
      <c r="A2653" s="28">
        <v>2018</v>
      </c>
      <c r="B2653" s="29" t="s">
        <v>3387</v>
      </c>
      <c r="C2653" s="15" t="s">
        <v>2490</v>
      </c>
      <c r="D2653" s="29" t="s">
        <v>1948</v>
      </c>
      <c r="E2653" s="29" t="s">
        <v>1916</v>
      </c>
      <c r="F2653" s="29" t="s">
        <v>162</v>
      </c>
      <c r="G2653" s="36">
        <v>12</v>
      </c>
      <c r="H2653" s="36">
        <v>5</v>
      </c>
      <c r="I2653" s="36">
        <v>3</v>
      </c>
    </row>
    <row r="2654" spans="1:9">
      <c r="A2654" s="28">
        <v>2018</v>
      </c>
      <c r="B2654" s="29" t="s">
        <v>3387</v>
      </c>
      <c r="C2654" s="15" t="s">
        <v>2490</v>
      </c>
      <c r="D2654" s="29" t="s">
        <v>1948</v>
      </c>
      <c r="E2654" s="29" t="s">
        <v>1916</v>
      </c>
      <c r="F2654" s="29" t="s">
        <v>163</v>
      </c>
      <c r="G2654" s="36">
        <v>154</v>
      </c>
      <c r="H2654" s="36">
        <v>10</v>
      </c>
      <c r="I2654" s="36">
        <v>8</v>
      </c>
    </row>
    <row r="2655" spans="1:9">
      <c r="A2655" s="28">
        <v>2018</v>
      </c>
      <c r="B2655" s="29" t="s">
        <v>3387</v>
      </c>
      <c r="C2655" s="15" t="s">
        <v>2490</v>
      </c>
      <c r="D2655" s="29" t="s">
        <v>1948</v>
      </c>
      <c r="E2655" s="29" t="s">
        <v>1916</v>
      </c>
      <c r="F2655" s="29" t="s">
        <v>164</v>
      </c>
      <c r="G2655" s="36">
        <v>2</v>
      </c>
      <c r="H2655" s="36">
        <v>1</v>
      </c>
      <c r="I2655" s="36">
        <v>0</v>
      </c>
    </row>
    <row r="2656" spans="1:9">
      <c r="A2656" s="28">
        <v>2018</v>
      </c>
      <c r="B2656" s="29" t="s">
        <v>3387</v>
      </c>
      <c r="C2656" s="15" t="s">
        <v>2490</v>
      </c>
      <c r="D2656" s="29" t="s">
        <v>1948</v>
      </c>
      <c r="E2656" s="29" t="s">
        <v>1916</v>
      </c>
      <c r="F2656" s="29" t="s">
        <v>2534</v>
      </c>
      <c r="G2656" s="36">
        <v>6</v>
      </c>
      <c r="H2656" s="36">
        <v>1</v>
      </c>
      <c r="I2656" s="36">
        <v>0</v>
      </c>
    </row>
    <row r="2657" spans="1:9">
      <c r="A2657" s="28">
        <v>2018</v>
      </c>
      <c r="B2657" s="29" t="s">
        <v>3387</v>
      </c>
      <c r="C2657" s="15" t="s">
        <v>2490</v>
      </c>
      <c r="D2657" s="29" t="s">
        <v>1948</v>
      </c>
      <c r="E2657" s="29" t="s">
        <v>1916</v>
      </c>
      <c r="F2657" s="29" t="s">
        <v>165</v>
      </c>
      <c r="G2657" s="36">
        <v>1</v>
      </c>
      <c r="H2657" s="36">
        <v>1</v>
      </c>
      <c r="I2657" s="36">
        <v>1</v>
      </c>
    </row>
    <row r="2658" spans="1:9">
      <c r="A2658" s="28">
        <v>2018</v>
      </c>
      <c r="B2658" s="29" t="s">
        <v>3387</v>
      </c>
      <c r="C2658" s="15" t="s">
        <v>2490</v>
      </c>
      <c r="D2658" s="29" t="s">
        <v>1948</v>
      </c>
      <c r="E2658" s="29" t="s">
        <v>1916</v>
      </c>
      <c r="F2658" s="29" t="s">
        <v>166</v>
      </c>
      <c r="G2658" s="36">
        <v>32</v>
      </c>
      <c r="H2658" s="36">
        <v>1</v>
      </c>
      <c r="I2658" s="36">
        <v>1</v>
      </c>
    </row>
    <row r="2659" spans="1:9">
      <c r="A2659" s="28">
        <v>2018</v>
      </c>
      <c r="B2659" s="29" t="s">
        <v>3387</v>
      </c>
      <c r="C2659" s="15" t="s">
        <v>2490</v>
      </c>
      <c r="D2659" s="29" t="s">
        <v>1948</v>
      </c>
      <c r="E2659" s="29" t="s">
        <v>1916</v>
      </c>
      <c r="F2659" s="29" t="s">
        <v>168</v>
      </c>
      <c r="G2659" s="36">
        <v>30</v>
      </c>
      <c r="H2659" s="36">
        <v>2</v>
      </c>
      <c r="I2659" s="36">
        <v>2</v>
      </c>
    </row>
    <row r="2660" spans="1:9">
      <c r="A2660" s="28">
        <v>2018</v>
      </c>
      <c r="B2660" s="29" t="s">
        <v>3387</v>
      </c>
      <c r="C2660" s="15" t="s">
        <v>2490</v>
      </c>
      <c r="D2660" s="29" t="s">
        <v>1948</v>
      </c>
      <c r="E2660" s="29" t="s">
        <v>1916</v>
      </c>
      <c r="F2660" s="29" t="s">
        <v>169</v>
      </c>
      <c r="G2660" s="36">
        <v>1</v>
      </c>
      <c r="H2660" s="36">
        <v>1</v>
      </c>
      <c r="I2660" s="36">
        <v>1</v>
      </c>
    </row>
    <row r="2661" spans="1:9">
      <c r="A2661" s="28">
        <v>2018</v>
      </c>
      <c r="B2661" s="29" t="s">
        <v>3387</v>
      </c>
      <c r="C2661" s="15" t="s">
        <v>2490</v>
      </c>
      <c r="D2661" s="29" t="s">
        <v>1948</v>
      </c>
      <c r="E2661" s="29" t="s">
        <v>1916</v>
      </c>
      <c r="F2661" s="29" t="s">
        <v>172</v>
      </c>
      <c r="G2661" s="36">
        <v>8</v>
      </c>
      <c r="H2661" s="36">
        <v>2</v>
      </c>
      <c r="I2661" s="36">
        <v>1</v>
      </c>
    </row>
    <row r="2662" spans="1:9">
      <c r="A2662" s="28">
        <v>2018</v>
      </c>
      <c r="B2662" s="29" t="s">
        <v>3387</v>
      </c>
      <c r="C2662" s="15" t="s">
        <v>2490</v>
      </c>
      <c r="D2662" s="29" t="s">
        <v>1948</v>
      </c>
      <c r="E2662" s="29" t="s">
        <v>1916</v>
      </c>
      <c r="F2662" s="29" t="s">
        <v>173</v>
      </c>
      <c r="G2662" s="36">
        <v>110</v>
      </c>
      <c r="H2662" s="36">
        <v>11</v>
      </c>
      <c r="I2662" s="36">
        <v>11</v>
      </c>
    </row>
    <row r="2663" spans="1:9">
      <c r="A2663" s="28">
        <v>2018</v>
      </c>
      <c r="B2663" s="29" t="s">
        <v>3387</v>
      </c>
      <c r="C2663" s="15" t="s">
        <v>2490</v>
      </c>
      <c r="D2663" s="29" t="s">
        <v>1948</v>
      </c>
      <c r="E2663" s="29" t="s">
        <v>1916</v>
      </c>
      <c r="F2663" s="29" t="s">
        <v>174</v>
      </c>
      <c r="G2663" s="36">
        <v>2</v>
      </c>
      <c r="H2663" s="36">
        <v>2</v>
      </c>
      <c r="I2663" s="36">
        <v>2</v>
      </c>
    </row>
    <row r="2664" spans="1:9">
      <c r="A2664" s="28">
        <v>2018</v>
      </c>
      <c r="B2664" s="29" t="s">
        <v>3387</v>
      </c>
      <c r="C2664" s="15" t="s">
        <v>2490</v>
      </c>
      <c r="D2664" s="29" t="s">
        <v>1948</v>
      </c>
      <c r="E2664" s="29" t="s">
        <v>1916</v>
      </c>
      <c r="F2664" s="29" t="s">
        <v>176</v>
      </c>
      <c r="G2664" s="36">
        <v>34</v>
      </c>
      <c r="H2664" s="36">
        <v>5</v>
      </c>
      <c r="I2664" s="36">
        <v>5</v>
      </c>
    </row>
    <row r="2665" spans="1:9">
      <c r="A2665" s="28">
        <v>2018</v>
      </c>
      <c r="B2665" s="29" t="s">
        <v>3387</v>
      </c>
      <c r="C2665" s="15" t="s">
        <v>2490</v>
      </c>
      <c r="D2665" s="29" t="s">
        <v>1948</v>
      </c>
      <c r="E2665" s="29" t="s">
        <v>1916</v>
      </c>
      <c r="F2665" s="29" t="s">
        <v>177</v>
      </c>
      <c r="G2665" s="36">
        <v>2</v>
      </c>
      <c r="H2665" s="36">
        <v>2</v>
      </c>
      <c r="I2665" s="36">
        <v>2</v>
      </c>
    </row>
    <row r="2666" spans="1:9">
      <c r="A2666" s="28">
        <v>2018</v>
      </c>
      <c r="B2666" s="29" t="s">
        <v>3387</v>
      </c>
      <c r="C2666" s="15" t="s">
        <v>2490</v>
      </c>
      <c r="D2666" s="29" t="s">
        <v>1948</v>
      </c>
      <c r="E2666" s="29" t="s">
        <v>1916</v>
      </c>
      <c r="F2666" s="29" t="s">
        <v>180</v>
      </c>
      <c r="G2666" s="36">
        <v>26</v>
      </c>
      <c r="H2666" s="36">
        <v>21</v>
      </c>
      <c r="I2666" s="36">
        <v>18</v>
      </c>
    </row>
    <row r="2667" spans="1:9">
      <c r="A2667" s="28">
        <v>2018</v>
      </c>
      <c r="B2667" s="29" t="s">
        <v>3387</v>
      </c>
      <c r="C2667" s="15" t="s">
        <v>2490</v>
      </c>
      <c r="D2667" s="29" t="s">
        <v>1949</v>
      </c>
      <c r="E2667" s="29" t="s">
        <v>234</v>
      </c>
      <c r="F2667" s="29" t="s">
        <v>1949</v>
      </c>
      <c r="G2667" s="36">
        <v>77</v>
      </c>
      <c r="H2667" s="36">
        <v>52</v>
      </c>
      <c r="I2667" s="36">
        <v>36</v>
      </c>
    </row>
    <row r="2668" spans="1:9">
      <c r="A2668" s="28">
        <v>2018</v>
      </c>
      <c r="B2668" s="29" t="s">
        <v>3387</v>
      </c>
      <c r="C2668" s="15" t="s">
        <v>2490</v>
      </c>
      <c r="D2668" s="29" t="s">
        <v>730</v>
      </c>
      <c r="E2668" s="29" t="s">
        <v>234</v>
      </c>
      <c r="F2668" s="29" t="s">
        <v>730</v>
      </c>
      <c r="G2668" s="36">
        <v>298</v>
      </c>
      <c r="H2668" s="36">
        <v>167</v>
      </c>
      <c r="I2668" s="36">
        <v>95</v>
      </c>
    </row>
    <row r="2669" spans="1:9">
      <c r="A2669" s="28">
        <v>2018</v>
      </c>
      <c r="B2669" s="29" t="s">
        <v>3387</v>
      </c>
      <c r="C2669" s="15" t="s">
        <v>2490</v>
      </c>
      <c r="D2669" s="29" t="s">
        <v>730</v>
      </c>
      <c r="E2669" s="29" t="s">
        <v>1916</v>
      </c>
      <c r="F2669" s="29" t="s">
        <v>3776</v>
      </c>
      <c r="G2669" s="36">
        <v>11</v>
      </c>
      <c r="H2669" s="36">
        <v>8</v>
      </c>
      <c r="I2669" s="36">
        <v>6</v>
      </c>
    </row>
    <row r="2670" spans="1:9">
      <c r="A2670" s="28">
        <v>2018</v>
      </c>
      <c r="B2670" s="29" t="s">
        <v>3387</v>
      </c>
      <c r="C2670" s="15" t="s">
        <v>2490</v>
      </c>
      <c r="D2670" s="29" t="s">
        <v>730</v>
      </c>
      <c r="E2670" s="29" t="s">
        <v>1916</v>
      </c>
      <c r="F2670" s="29" t="s">
        <v>193</v>
      </c>
      <c r="G2670" s="36">
        <v>31</v>
      </c>
      <c r="H2670" s="36">
        <v>25</v>
      </c>
      <c r="I2670" s="36">
        <v>23</v>
      </c>
    </row>
    <row r="2671" spans="1:9">
      <c r="A2671" s="28">
        <v>2018</v>
      </c>
      <c r="B2671" s="29" t="s">
        <v>3387</v>
      </c>
      <c r="C2671" s="15" t="s">
        <v>2490</v>
      </c>
      <c r="D2671" s="29" t="s">
        <v>1945</v>
      </c>
      <c r="E2671" s="29" t="s">
        <v>234</v>
      </c>
      <c r="F2671" s="29" t="s">
        <v>1945</v>
      </c>
      <c r="G2671" s="36">
        <v>15</v>
      </c>
      <c r="H2671" s="36">
        <v>13</v>
      </c>
      <c r="I2671" s="36">
        <v>13</v>
      </c>
    </row>
    <row r="2672" spans="1:9">
      <c r="A2672" s="28">
        <v>2018</v>
      </c>
      <c r="B2672" s="29" t="s">
        <v>3387</v>
      </c>
      <c r="C2672" s="15" t="s">
        <v>2490</v>
      </c>
      <c r="D2672" s="29" t="s">
        <v>1945</v>
      </c>
      <c r="E2672" s="29" t="s">
        <v>1916</v>
      </c>
      <c r="F2672" s="29" t="s">
        <v>199</v>
      </c>
      <c r="G2672" s="36">
        <v>2</v>
      </c>
      <c r="H2672" s="36">
        <v>1</v>
      </c>
      <c r="I2672" s="36">
        <v>1</v>
      </c>
    </row>
    <row r="2673" spans="1:9">
      <c r="A2673" s="28">
        <v>2018</v>
      </c>
      <c r="B2673" s="29" t="s">
        <v>3387</v>
      </c>
      <c r="C2673" s="15" t="s">
        <v>2490</v>
      </c>
      <c r="D2673" s="29" t="s">
        <v>1945</v>
      </c>
      <c r="E2673" s="29" t="s">
        <v>234</v>
      </c>
      <c r="F2673" s="29" t="s">
        <v>1184</v>
      </c>
      <c r="G2673" s="36">
        <v>78</v>
      </c>
      <c r="H2673" s="36">
        <v>73</v>
      </c>
      <c r="I2673" s="36">
        <v>65</v>
      </c>
    </row>
    <row r="2674" spans="1:9">
      <c r="A2674" s="28">
        <v>2018</v>
      </c>
      <c r="B2674" s="29" t="s">
        <v>3387</v>
      </c>
      <c r="C2674" s="15" t="s">
        <v>2490</v>
      </c>
      <c r="D2674" s="29" t="s">
        <v>1945</v>
      </c>
      <c r="E2674" s="29" t="s">
        <v>234</v>
      </c>
      <c r="F2674" s="29" t="s">
        <v>196</v>
      </c>
      <c r="G2674" s="36">
        <v>33</v>
      </c>
      <c r="H2674" s="36">
        <v>33</v>
      </c>
      <c r="I2674" s="36">
        <v>28</v>
      </c>
    </row>
    <row r="2675" spans="1:9">
      <c r="A2675" s="28">
        <v>2018</v>
      </c>
      <c r="B2675" s="29" t="s">
        <v>3387</v>
      </c>
      <c r="C2675" s="15" t="s">
        <v>2490</v>
      </c>
      <c r="D2675" s="29" t="s">
        <v>1945</v>
      </c>
      <c r="E2675" s="29" t="s">
        <v>1916</v>
      </c>
      <c r="F2675" s="29" t="s">
        <v>198</v>
      </c>
      <c r="G2675" s="36">
        <v>9</v>
      </c>
      <c r="H2675" s="36">
        <v>8</v>
      </c>
      <c r="I2675" s="36">
        <v>6</v>
      </c>
    </row>
    <row r="2676" spans="1:9">
      <c r="A2676" s="28">
        <v>2018</v>
      </c>
      <c r="B2676" s="29" t="s">
        <v>3387</v>
      </c>
      <c r="C2676" s="15" t="s">
        <v>2490</v>
      </c>
      <c r="D2676" s="29" t="s">
        <v>200</v>
      </c>
      <c r="E2676" s="29" t="s">
        <v>1916</v>
      </c>
      <c r="F2676" s="29" t="s">
        <v>202</v>
      </c>
      <c r="G2676" s="36">
        <v>17</v>
      </c>
      <c r="H2676" s="36">
        <v>16</v>
      </c>
      <c r="I2676" s="36">
        <v>14</v>
      </c>
    </row>
    <row r="2677" spans="1:9">
      <c r="A2677" s="28">
        <v>2018</v>
      </c>
      <c r="B2677" s="29" t="s">
        <v>3387</v>
      </c>
      <c r="C2677" s="15" t="s">
        <v>2490</v>
      </c>
      <c r="D2677" s="29" t="s">
        <v>1041</v>
      </c>
      <c r="E2677" s="29" t="s">
        <v>1916</v>
      </c>
      <c r="F2677" s="29" t="s">
        <v>51</v>
      </c>
      <c r="G2677" s="36">
        <v>14</v>
      </c>
      <c r="H2677" s="36">
        <v>14</v>
      </c>
      <c r="I2677" s="36">
        <v>5</v>
      </c>
    </row>
  </sheetData>
  <sheetProtection autoFilter="0" pivotTables="0"/>
  <autoFilter ref="A1:I2677">
    <filterColumn colId="0">
      <filters>
        <filter val="2014"/>
        <filter val="2015"/>
        <filter val="2016"/>
        <filter val="2017"/>
        <filter val="2018"/>
      </filters>
    </filterColumn>
  </autoFilter>
  <sortState ref="A7:I1526">
    <sortCondition ref="A7:A1526"/>
    <sortCondition descending="1" ref="C7:C1526"/>
    <sortCondition ref="B7:B1526"/>
    <sortCondition ref="D7:D1526"/>
    <sortCondition descending="1" ref="E7:E1526"/>
    <sortCondition ref="F7:F1526"/>
  </sortState>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tabColor rgb="FF009ED6"/>
  </sheetPr>
  <dimension ref="A1:E34"/>
  <sheetViews>
    <sheetView zoomScale="85" zoomScaleNormal="85" workbookViewId="0">
      <pane ySplit="1" topLeftCell="A2" activePane="bottomLeft" state="frozen"/>
      <selection pane="bottomLeft" activeCell="C1" sqref="C1"/>
    </sheetView>
  </sheetViews>
  <sheetFormatPr baseColWidth="10" defaultColWidth="11" defaultRowHeight="16.5"/>
  <cols>
    <col min="2" max="2" width="13" bestFit="1" customWidth="1"/>
    <col min="3" max="3" width="17.75" bestFit="1" customWidth="1"/>
    <col min="4" max="4" width="17.25" bestFit="1" customWidth="1"/>
    <col min="5" max="5" width="17.625" bestFit="1" customWidth="1"/>
  </cols>
  <sheetData>
    <row r="1" spans="1:5">
      <c r="A1" s="159" t="s">
        <v>319</v>
      </c>
      <c r="B1" s="159" t="s">
        <v>229</v>
      </c>
      <c r="C1" s="159" t="s">
        <v>1256</v>
      </c>
      <c r="D1" s="159" t="s">
        <v>1158</v>
      </c>
      <c r="E1" s="159" t="s">
        <v>1799</v>
      </c>
    </row>
    <row r="2" spans="1:5">
      <c r="A2" s="88">
        <v>2008</v>
      </c>
      <c r="B2" s="108" t="s">
        <v>2490</v>
      </c>
      <c r="C2" s="190" t="s">
        <v>1257</v>
      </c>
      <c r="D2" s="193">
        <v>771</v>
      </c>
      <c r="E2" s="260">
        <v>211267769</v>
      </c>
    </row>
    <row r="3" spans="1:5">
      <c r="A3" s="88">
        <v>2008</v>
      </c>
      <c r="B3" s="108" t="s">
        <v>2490</v>
      </c>
      <c r="C3" s="190" t="s">
        <v>1258</v>
      </c>
      <c r="D3" s="193">
        <v>1611</v>
      </c>
      <c r="E3" s="260">
        <v>52945000</v>
      </c>
    </row>
    <row r="4" spans="1:5">
      <c r="A4" s="88">
        <v>2008</v>
      </c>
      <c r="B4" s="108" t="s">
        <v>2490</v>
      </c>
      <c r="C4" s="190" t="s">
        <v>1259</v>
      </c>
      <c r="D4" s="193">
        <v>377</v>
      </c>
      <c r="E4" s="260">
        <v>56693975</v>
      </c>
    </row>
    <row r="5" spans="1:5">
      <c r="A5" s="82">
        <v>2009</v>
      </c>
      <c r="B5" s="108" t="s">
        <v>2490</v>
      </c>
      <c r="C5" s="190" t="s">
        <v>1257</v>
      </c>
      <c r="D5" s="193">
        <v>1347</v>
      </c>
      <c r="E5" s="260">
        <v>482963155</v>
      </c>
    </row>
    <row r="6" spans="1:5">
      <c r="A6" s="82">
        <v>2009</v>
      </c>
      <c r="B6" s="108" t="s">
        <v>2490</v>
      </c>
      <c r="C6" s="190" t="s">
        <v>1258</v>
      </c>
      <c r="D6" s="193">
        <v>490</v>
      </c>
      <c r="E6" s="260">
        <v>80612326</v>
      </c>
    </row>
    <row r="7" spans="1:5">
      <c r="A7" s="82">
        <v>2009</v>
      </c>
      <c r="B7" s="108" t="s">
        <v>2490</v>
      </c>
      <c r="C7" s="190" t="s">
        <v>1259</v>
      </c>
      <c r="D7" s="193">
        <v>2181</v>
      </c>
      <c r="E7" s="260">
        <v>72702629</v>
      </c>
    </row>
    <row r="8" spans="1:5">
      <c r="A8" s="88">
        <v>2010</v>
      </c>
      <c r="B8" s="108" t="s">
        <v>2490</v>
      </c>
      <c r="C8" s="190" t="s">
        <v>1257</v>
      </c>
      <c r="D8" s="193">
        <v>1679</v>
      </c>
      <c r="E8" s="260">
        <v>926874370</v>
      </c>
    </row>
    <row r="9" spans="1:5">
      <c r="A9" s="88">
        <v>2010</v>
      </c>
      <c r="B9" s="108" t="s">
        <v>2490</v>
      </c>
      <c r="C9" s="190" t="s">
        <v>1258</v>
      </c>
      <c r="D9" s="193">
        <v>504</v>
      </c>
      <c r="E9" s="260">
        <v>74566652</v>
      </c>
    </row>
    <row r="10" spans="1:5">
      <c r="A10" s="88">
        <v>2010</v>
      </c>
      <c r="B10" s="108" t="s">
        <v>2490</v>
      </c>
      <c r="C10" s="190" t="s">
        <v>1259</v>
      </c>
      <c r="D10" s="193">
        <v>426</v>
      </c>
      <c r="E10" s="260">
        <v>54168600</v>
      </c>
    </row>
    <row r="11" spans="1:5">
      <c r="A11" s="82">
        <v>2011</v>
      </c>
      <c r="B11" s="108" t="s">
        <v>2490</v>
      </c>
      <c r="C11" s="190" t="s">
        <v>1257</v>
      </c>
      <c r="D11" s="193">
        <v>1026</v>
      </c>
      <c r="E11" s="260">
        <v>1465836052</v>
      </c>
    </row>
    <row r="12" spans="1:5">
      <c r="A12" s="82">
        <v>2011</v>
      </c>
      <c r="B12" s="108" t="s">
        <v>2490</v>
      </c>
      <c r="C12" s="190" t="s">
        <v>1258</v>
      </c>
      <c r="D12" s="193">
        <v>265</v>
      </c>
      <c r="E12" s="260">
        <v>63275412</v>
      </c>
    </row>
    <row r="13" spans="1:5">
      <c r="A13" s="82">
        <v>2011</v>
      </c>
      <c r="B13" s="108" t="s">
        <v>2490</v>
      </c>
      <c r="C13" s="190" t="s">
        <v>1259</v>
      </c>
      <c r="D13" s="193">
        <v>833</v>
      </c>
      <c r="E13" s="260">
        <v>79456427</v>
      </c>
    </row>
    <row r="14" spans="1:5">
      <c r="A14" s="88">
        <v>2012</v>
      </c>
      <c r="B14" s="108" t="s">
        <v>2490</v>
      </c>
      <c r="C14" s="190" t="s">
        <v>1257</v>
      </c>
      <c r="D14" s="193">
        <v>487</v>
      </c>
      <c r="E14" s="260">
        <v>853052633</v>
      </c>
    </row>
    <row r="15" spans="1:5">
      <c r="A15" s="88">
        <v>2012</v>
      </c>
      <c r="B15" s="108" t="s">
        <v>2490</v>
      </c>
      <c r="C15" s="190" t="s">
        <v>1258</v>
      </c>
      <c r="D15" s="193">
        <v>373</v>
      </c>
      <c r="E15" s="260">
        <v>100399994</v>
      </c>
    </row>
    <row r="16" spans="1:5">
      <c r="A16" s="88">
        <v>2012</v>
      </c>
      <c r="B16" s="108" t="s">
        <v>2490</v>
      </c>
      <c r="C16" s="190" t="s">
        <v>1259</v>
      </c>
      <c r="D16" s="193">
        <v>478</v>
      </c>
      <c r="E16" s="260">
        <v>699636261</v>
      </c>
    </row>
    <row r="17" spans="1:5">
      <c r="A17" s="82">
        <v>2013</v>
      </c>
      <c r="B17" s="108" t="s">
        <v>2490</v>
      </c>
      <c r="C17" s="190" t="s">
        <v>1257</v>
      </c>
      <c r="D17" s="193">
        <v>1042</v>
      </c>
      <c r="E17" s="260">
        <v>1088550181.5447066</v>
      </c>
    </row>
    <row r="18" spans="1:5">
      <c r="A18" s="82">
        <v>2013</v>
      </c>
      <c r="B18" s="108" t="s">
        <v>2490</v>
      </c>
      <c r="C18" s="190" t="s">
        <v>1258</v>
      </c>
      <c r="D18" s="193">
        <v>307</v>
      </c>
      <c r="E18" s="260">
        <v>114185790.38981289</v>
      </c>
    </row>
    <row r="19" spans="1:5">
      <c r="A19" s="82">
        <v>2013</v>
      </c>
      <c r="B19" s="108" t="s">
        <v>2490</v>
      </c>
      <c r="C19" s="190" t="s">
        <v>1259</v>
      </c>
      <c r="D19" s="193">
        <v>413</v>
      </c>
      <c r="E19" s="260">
        <v>514455174.06548047</v>
      </c>
    </row>
    <row r="20" spans="1:5">
      <c r="A20" s="88">
        <v>2014</v>
      </c>
      <c r="B20" s="108" t="s">
        <v>2490</v>
      </c>
      <c r="C20" s="190" t="s">
        <v>1257</v>
      </c>
      <c r="D20" s="193">
        <v>1203</v>
      </c>
      <c r="E20" s="260">
        <v>987501397</v>
      </c>
    </row>
    <row r="21" spans="1:5">
      <c r="A21" s="88">
        <v>2014</v>
      </c>
      <c r="B21" s="108" t="s">
        <v>2490</v>
      </c>
      <c r="C21" s="190" t="s">
        <v>1258</v>
      </c>
      <c r="D21" s="193">
        <v>192</v>
      </c>
      <c r="E21" s="260">
        <v>120953950</v>
      </c>
    </row>
    <row r="22" spans="1:5">
      <c r="A22" s="88">
        <v>2014</v>
      </c>
      <c r="B22" s="108" t="s">
        <v>2490</v>
      </c>
      <c r="C22" s="190" t="s">
        <v>1259</v>
      </c>
      <c r="D22" s="193">
        <v>414</v>
      </c>
      <c r="E22" s="260">
        <v>479835529</v>
      </c>
    </row>
    <row r="23" spans="1:5">
      <c r="A23" s="82">
        <v>2015</v>
      </c>
      <c r="B23" s="108" t="s">
        <v>2490</v>
      </c>
      <c r="C23" s="190" t="s">
        <v>1257</v>
      </c>
      <c r="D23" s="193">
        <v>1083</v>
      </c>
      <c r="E23" s="260">
        <v>1019483823</v>
      </c>
    </row>
    <row r="24" spans="1:5">
      <c r="A24" s="82">
        <v>2015</v>
      </c>
      <c r="B24" s="108" t="s">
        <v>2490</v>
      </c>
      <c r="C24" s="190" t="s">
        <v>1258</v>
      </c>
      <c r="D24" s="193">
        <v>316</v>
      </c>
      <c r="E24" s="260">
        <v>72270380</v>
      </c>
    </row>
    <row r="25" spans="1:5">
      <c r="A25" s="82">
        <v>2015</v>
      </c>
      <c r="B25" s="108" t="s">
        <v>2490</v>
      </c>
      <c r="C25" s="190" t="s">
        <v>1259</v>
      </c>
      <c r="D25" s="193">
        <v>457</v>
      </c>
      <c r="E25" s="260">
        <v>654779405</v>
      </c>
    </row>
    <row r="26" spans="1:5">
      <c r="A26" s="88">
        <v>2016</v>
      </c>
      <c r="B26" s="108" t="s">
        <v>2490</v>
      </c>
      <c r="C26" s="190" t="s">
        <v>1257</v>
      </c>
      <c r="D26" s="193">
        <v>804</v>
      </c>
      <c r="E26" s="260">
        <v>1000302694</v>
      </c>
    </row>
    <row r="27" spans="1:5">
      <c r="A27" s="88">
        <v>2016</v>
      </c>
      <c r="B27" s="108" t="s">
        <v>2490</v>
      </c>
      <c r="C27" s="190" t="s">
        <v>1258</v>
      </c>
      <c r="D27" s="193">
        <v>286</v>
      </c>
      <c r="E27" s="260">
        <v>75313274</v>
      </c>
    </row>
    <row r="28" spans="1:5">
      <c r="A28" s="88">
        <v>2016</v>
      </c>
      <c r="B28" s="108" t="s">
        <v>2490</v>
      </c>
      <c r="C28" s="190" t="s">
        <v>1259</v>
      </c>
      <c r="D28" s="193">
        <v>331</v>
      </c>
      <c r="E28" s="260">
        <v>238308751</v>
      </c>
    </row>
    <row r="29" spans="1:5">
      <c r="A29" s="82">
        <v>2017</v>
      </c>
      <c r="B29" s="108" t="s">
        <v>2490</v>
      </c>
      <c r="C29" s="190" t="s">
        <v>1257</v>
      </c>
      <c r="D29" s="193">
        <v>956</v>
      </c>
      <c r="E29" s="260">
        <v>1372446572</v>
      </c>
    </row>
    <row r="30" spans="1:5">
      <c r="A30" s="82">
        <v>2017</v>
      </c>
      <c r="B30" s="108" t="s">
        <v>2490</v>
      </c>
      <c r="C30" s="190" t="s">
        <v>1258</v>
      </c>
      <c r="D30" s="193">
        <v>462</v>
      </c>
      <c r="E30" s="260">
        <v>183258546</v>
      </c>
    </row>
    <row r="31" spans="1:5">
      <c r="A31" s="82">
        <v>2017</v>
      </c>
      <c r="B31" s="108" t="s">
        <v>2490</v>
      </c>
      <c r="C31" s="190" t="s">
        <v>1259</v>
      </c>
      <c r="D31" s="193">
        <v>358</v>
      </c>
      <c r="E31" s="260">
        <v>170104826</v>
      </c>
    </row>
    <row r="32" spans="1:5">
      <c r="A32" s="88">
        <v>2018</v>
      </c>
      <c r="B32" s="108" t="s">
        <v>2490</v>
      </c>
      <c r="C32" s="190" t="s">
        <v>1257</v>
      </c>
      <c r="D32" s="193">
        <v>952</v>
      </c>
      <c r="E32" s="260">
        <v>1264161954</v>
      </c>
    </row>
    <row r="33" spans="1:5">
      <c r="A33" s="88">
        <v>2018</v>
      </c>
      <c r="B33" s="108" t="s">
        <v>2490</v>
      </c>
      <c r="C33" s="190" t="s">
        <v>1258</v>
      </c>
      <c r="D33" s="193">
        <v>253</v>
      </c>
      <c r="E33" s="260">
        <v>58504785</v>
      </c>
    </row>
    <row r="34" spans="1:5">
      <c r="A34" s="88">
        <v>2018</v>
      </c>
      <c r="B34" s="108" t="s">
        <v>2490</v>
      </c>
      <c r="C34" s="190" t="s">
        <v>1259</v>
      </c>
      <c r="D34" s="193">
        <v>320</v>
      </c>
      <c r="E34" s="260">
        <v>434788791</v>
      </c>
    </row>
  </sheetData>
  <sheetProtection autoFilter="0" pivotTables="0"/>
  <autoFilter ref="A1:E28"/>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tabColor rgb="FF009ED6"/>
  </sheetPr>
  <dimension ref="A1:E91"/>
  <sheetViews>
    <sheetView zoomScale="85" zoomScaleNormal="85" workbookViewId="0">
      <pane ySplit="1" topLeftCell="A68" activePane="bottomLeft" state="frozen"/>
      <selection pane="bottomLeft" activeCell="E91" sqref="E91"/>
    </sheetView>
  </sheetViews>
  <sheetFormatPr baseColWidth="10" defaultColWidth="11" defaultRowHeight="16.5"/>
  <cols>
    <col min="1" max="1" width="11.125" style="1" bestFit="1" customWidth="1"/>
    <col min="2" max="2" width="14.125" style="1" bestFit="1" customWidth="1"/>
    <col min="3" max="3" width="55.5" style="1" bestFit="1" customWidth="1"/>
    <col min="4" max="4" width="16.75" style="1" bestFit="1" customWidth="1"/>
    <col min="5" max="5" width="17.625" style="1" bestFit="1" customWidth="1"/>
    <col min="6" max="16384" width="11" style="1"/>
  </cols>
  <sheetData>
    <row r="1" spans="1:5">
      <c r="A1" s="159" t="s">
        <v>319</v>
      </c>
      <c r="B1" s="159" t="s">
        <v>229</v>
      </c>
      <c r="C1" s="159" t="s">
        <v>1223</v>
      </c>
      <c r="D1" s="159" t="s">
        <v>1268</v>
      </c>
      <c r="E1" s="159" t="s">
        <v>1799</v>
      </c>
    </row>
    <row r="2" spans="1:5">
      <c r="A2" s="82">
        <v>2007</v>
      </c>
      <c r="B2" s="108" t="s">
        <v>2490</v>
      </c>
      <c r="C2" s="190" t="s">
        <v>1262</v>
      </c>
      <c r="D2" s="193">
        <v>1946</v>
      </c>
      <c r="E2" s="260">
        <v>365214562</v>
      </c>
    </row>
    <row r="3" spans="1:5">
      <c r="A3" s="82">
        <v>2007</v>
      </c>
      <c r="B3" s="108" t="s">
        <v>2490</v>
      </c>
      <c r="C3" s="190" t="s">
        <v>1263</v>
      </c>
      <c r="D3" s="193">
        <v>101</v>
      </c>
      <c r="E3" s="260">
        <v>258798567</v>
      </c>
    </row>
    <row r="4" spans="1:5">
      <c r="A4" s="82">
        <v>2007</v>
      </c>
      <c r="B4" s="108" t="s">
        <v>2490</v>
      </c>
      <c r="C4" s="190" t="s">
        <v>1264</v>
      </c>
      <c r="D4" s="193">
        <v>6973</v>
      </c>
      <c r="E4" s="260">
        <v>553774533</v>
      </c>
    </row>
    <row r="5" spans="1:5">
      <c r="A5" s="88">
        <v>2008</v>
      </c>
      <c r="B5" s="108" t="s">
        <v>2490</v>
      </c>
      <c r="C5" s="190" t="s">
        <v>1260</v>
      </c>
      <c r="D5" s="193">
        <v>3174</v>
      </c>
      <c r="E5" s="260">
        <v>1412473415</v>
      </c>
    </row>
    <row r="6" spans="1:5">
      <c r="A6" s="88">
        <v>2008</v>
      </c>
      <c r="B6" s="108" t="s">
        <v>2490</v>
      </c>
      <c r="C6" s="190" t="s">
        <v>1261</v>
      </c>
      <c r="D6" s="193">
        <v>87</v>
      </c>
      <c r="E6" s="260">
        <v>300900550</v>
      </c>
    </row>
    <row r="7" spans="1:5">
      <c r="A7" s="88">
        <v>2008</v>
      </c>
      <c r="B7" s="108" t="s">
        <v>2490</v>
      </c>
      <c r="C7" s="190" t="s">
        <v>1262</v>
      </c>
      <c r="D7" s="193">
        <v>1952</v>
      </c>
      <c r="E7" s="260">
        <v>407939091</v>
      </c>
    </row>
    <row r="8" spans="1:5">
      <c r="A8" s="88">
        <v>2008</v>
      </c>
      <c r="B8" s="108" t="s">
        <v>2490</v>
      </c>
      <c r="C8" s="190" t="s">
        <v>1263</v>
      </c>
      <c r="D8" s="193">
        <v>511</v>
      </c>
      <c r="E8" s="260">
        <v>1163054958</v>
      </c>
    </row>
    <row r="9" spans="1:5">
      <c r="A9" s="88">
        <v>2008</v>
      </c>
      <c r="B9" s="108" t="s">
        <v>2490</v>
      </c>
      <c r="C9" s="190" t="s">
        <v>1264</v>
      </c>
      <c r="D9" s="193">
        <v>6909</v>
      </c>
      <c r="E9" s="260">
        <v>588701124</v>
      </c>
    </row>
    <row r="10" spans="1:5">
      <c r="A10" s="82">
        <v>2009</v>
      </c>
      <c r="B10" s="108" t="s">
        <v>2490</v>
      </c>
      <c r="C10" s="190" t="s">
        <v>1260</v>
      </c>
      <c r="D10" s="193">
        <v>3108</v>
      </c>
      <c r="E10" s="260">
        <v>2370031431</v>
      </c>
    </row>
    <row r="11" spans="1:5">
      <c r="A11" s="82">
        <v>2009</v>
      </c>
      <c r="B11" s="108" t="s">
        <v>2490</v>
      </c>
      <c r="C11" s="190" t="s">
        <v>1261</v>
      </c>
      <c r="D11" s="193">
        <v>241</v>
      </c>
      <c r="E11" s="260">
        <v>990942850</v>
      </c>
    </row>
    <row r="12" spans="1:5">
      <c r="A12" s="82">
        <v>2009</v>
      </c>
      <c r="B12" s="108" t="s">
        <v>2490</v>
      </c>
      <c r="C12" s="190" t="s">
        <v>1262</v>
      </c>
      <c r="D12" s="193">
        <v>1957</v>
      </c>
      <c r="E12" s="260">
        <v>399969627</v>
      </c>
    </row>
    <row r="13" spans="1:5">
      <c r="A13" s="82">
        <v>2009</v>
      </c>
      <c r="B13" s="108" t="s">
        <v>2490</v>
      </c>
      <c r="C13" s="190" t="s">
        <v>1263</v>
      </c>
      <c r="D13" s="193">
        <v>434</v>
      </c>
      <c r="E13" s="260">
        <v>1236669125</v>
      </c>
    </row>
    <row r="14" spans="1:5">
      <c r="A14" s="82">
        <v>2009</v>
      </c>
      <c r="B14" s="108" t="s">
        <v>2490</v>
      </c>
      <c r="C14" s="190" t="s">
        <v>1264</v>
      </c>
      <c r="D14" s="193">
        <v>6688</v>
      </c>
      <c r="E14" s="260">
        <v>559561849</v>
      </c>
    </row>
    <row r="15" spans="1:5">
      <c r="A15" s="88">
        <v>2010</v>
      </c>
      <c r="B15" s="108" t="s">
        <v>2490</v>
      </c>
      <c r="C15" s="190" t="s">
        <v>1260</v>
      </c>
      <c r="D15" s="193">
        <v>3068</v>
      </c>
      <c r="E15" s="260">
        <v>3978062527</v>
      </c>
    </row>
    <row r="16" spans="1:5">
      <c r="A16" s="88">
        <v>2010</v>
      </c>
      <c r="B16" s="108" t="s">
        <v>2490</v>
      </c>
      <c r="C16" s="190" t="s">
        <v>1261</v>
      </c>
      <c r="D16" s="193">
        <v>284</v>
      </c>
      <c r="E16" s="260">
        <v>1325925070</v>
      </c>
    </row>
    <row r="17" spans="1:5">
      <c r="A17" s="88">
        <v>2010</v>
      </c>
      <c r="B17" s="108" t="s">
        <v>2490</v>
      </c>
      <c r="C17" s="190" t="s">
        <v>1262</v>
      </c>
      <c r="D17" s="193">
        <v>1907</v>
      </c>
      <c r="E17" s="260">
        <v>451656248</v>
      </c>
    </row>
    <row r="18" spans="1:5">
      <c r="A18" s="88">
        <v>2010</v>
      </c>
      <c r="B18" s="108" t="s">
        <v>2490</v>
      </c>
      <c r="C18" s="190" t="s">
        <v>1263</v>
      </c>
      <c r="D18" s="193">
        <v>279</v>
      </c>
      <c r="E18" s="260">
        <v>1513074952</v>
      </c>
    </row>
    <row r="19" spans="1:5">
      <c r="A19" s="88">
        <v>2010</v>
      </c>
      <c r="B19" s="108" t="s">
        <v>2490</v>
      </c>
      <c r="C19" s="190" t="s">
        <v>1264</v>
      </c>
      <c r="D19" s="193">
        <v>6931</v>
      </c>
      <c r="E19" s="260">
        <v>616206516</v>
      </c>
    </row>
    <row r="20" spans="1:5">
      <c r="A20" s="82">
        <v>2011</v>
      </c>
      <c r="B20" s="108" t="s">
        <v>2490</v>
      </c>
      <c r="C20" s="190" t="s">
        <v>1260</v>
      </c>
      <c r="D20" s="193">
        <v>3801</v>
      </c>
      <c r="E20" s="260">
        <v>4338927456</v>
      </c>
    </row>
    <row r="21" spans="1:5">
      <c r="A21" s="82">
        <v>2011</v>
      </c>
      <c r="B21" s="108" t="s">
        <v>2490</v>
      </c>
      <c r="C21" s="190" t="s">
        <v>1261</v>
      </c>
      <c r="D21" s="193">
        <v>361</v>
      </c>
      <c r="E21" s="260">
        <v>1628794165</v>
      </c>
    </row>
    <row r="22" spans="1:5">
      <c r="A22" s="82">
        <v>2011</v>
      </c>
      <c r="B22" s="108" t="s">
        <v>2490</v>
      </c>
      <c r="C22" s="190" t="s">
        <v>1262</v>
      </c>
      <c r="D22" s="193">
        <v>1847</v>
      </c>
      <c r="E22" s="260">
        <v>462823489</v>
      </c>
    </row>
    <row r="23" spans="1:5">
      <c r="A23" s="82">
        <v>2011</v>
      </c>
      <c r="B23" s="108" t="s">
        <v>2490</v>
      </c>
      <c r="C23" s="190" t="s">
        <v>1263</v>
      </c>
      <c r="D23" s="193">
        <v>397</v>
      </c>
      <c r="E23" s="260">
        <v>1182142060</v>
      </c>
    </row>
    <row r="24" spans="1:5">
      <c r="A24" s="82">
        <v>2011</v>
      </c>
      <c r="B24" s="108" t="s">
        <v>2490</v>
      </c>
      <c r="C24" s="190" t="s">
        <v>1264</v>
      </c>
      <c r="D24" s="193">
        <v>6894</v>
      </c>
      <c r="E24" s="260">
        <v>546651014</v>
      </c>
    </row>
    <row r="25" spans="1:5">
      <c r="A25" s="88">
        <v>2012</v>
      </c>
      <c r="B25" s="108" t="s">
        <v>2490</v>
      </c>
      <c r="C25" s="190" t="s">
        <v>1260</v>
      </c>
      <c r="D25" s="193">
        <v>2887</v>
      </c>
      <c r="E25" s="260">
        <v>4780857105</v>
      </c>
    </row>
    <row r="26" spans="1:5">
      <c r="A26" s="88">
        <v>2012</v>
      </c>
      <c r="B26" s="108" t="s">
        <v>2490</v>
      </c>
      <c r="C26" s="190" t="s">
        <v>1261</v>
      </c>
      <c r="D26" s="193">
        <v>421</v>
      </c>
      <c r="E26" s="260">
        <v>2005197160</v>
      </c>
    </row>
    <row r="27" spans="1:5">
      <c r="A27" s="88">
        <v>2012</v>
      </c>
      <c r="B27" s="108" t="s">
        <v>2490</v>
      </c>
      <c r="C27" s="190" t="s">
        <v>1262</v>
      </c>
      <c r="D27" s="193">
        <v>1804</v>
      </c>
      <c r="E27" s="260">
        <v>472152015</v>
      </c>
    </row>
    <row r="28" spans="1:5">
      <c r="A28" s="88">
        <v>2012</v>
      </c>
      <c r="B28" s="108" t="s">
        <v>2490</v>
      </c>
      <c r="C28" s="190" t="s">
        <v>1263</v>
      </c>
      <c r="D28" s="193">
        <v>361</v>
      </c>
      <c r="E28" s="260">
        <v>1154077398</v>
      </c>
    </row>
    <row r="29" spans="1:5">
      <c r="A29" s="88">
        <v>2012</v>
      </c>
      <c r="B29" s="108" t="s">
        <v>2490</v>
      </c>
      <c r="C29" s="190" t="s">
        <v>1264</v>
      </c>
      <c r="D29" s="193">
        <v>6959</v>
      </c>
      <c r="E29" s="260">
        <v>659918549</v>
      </c>
    </row>
    <row r="30" spans="1:5">
      <c r="A30" s="88">
        <v>2012</v>
      </c>
      <c r="B30" s="261" t="s">
        <v>644</v>
      </c>
      <c r="C30" s="190" t="s">
        <v>1265</v>
      </c>
      <c r="D30" s="193">
        <v>145</v>
      </c>
      <c r="E30" s="260">
        <v>305185000</v>
      </c>
    </row>
    <row r="31" spans="1:5">
      <c r="A31" s="88">
        <v>2012</v>
      </c>
      <c r="B31" s="261" t="s">
        <v>644</v>
      </c>
      <c r="C31" s="190" t="s">
        <v>1266</v>
      </c>
      <c r="D31" s="193">
        <v>304</v>
      </c>
      <c r="E31" s="260">
        <v>12000000</v>
      </c>
    </row>
    <row r="32" spans="1:5">
      <c r="A32" s="88">
        <v>2012</v>
      </c>
      <c r="B32" s="261" t="s">
        <v>644</v>
      </c>
      <c r="C32" s="190" t="s">
        <v>3122</v>
      </c>
      <c r="D32" s="193">
        <v>3</v>
      </c>
      <c r="E32" s="260">
        <v>933179000</v>
      </c>
    </row>
    <row r="33" spans="1:5">
      <c r="A33" s="82">
        <v>2013</v>
      </c>
      <c r="B33" s="108" t="s">
        <v>2490</v>
      </c>
      <c r="C33" s="190" t="s">
        <v>1260</v>
      </c>
      <c r="D33" s="193">
        <v>2856</v>
      </c>
      <c r="E33" s="260">
        <v>5399660885</v>
      </c>
    </row>
    <row r="34" spans="1:5">
      <c r="A34" s="82">
        <v>2013</v>
      </c>
      <c r="B34" s="108" t="s">
        <v>2490</v>
      </c>
      <c r="C34" s="190" t="s">
        <v>1261</v>
      </c>
      <c r="D34" s="193">
        <v>452</v>
      </c>
      <c r="E34" s="260">
        <v>2410776165</v>
      </c>
    </row>
    <row r="35" spans="1:5">
      <c r="A35" s="82">
        <v>2013</v>
      </c>
      <c r="B35" s="108" t="s">
        <v>2490</v>
      </c>
      <c r="C35" s="190" t="s">
        <v>1262</v>
      </c>
      <c r="D35" s="193">
        <v>1682</v>
      </c>
      <c r="E35" s="260">
        <v>488569605</v>
      </c>
    </row>
    <row r="36" spans="1:5">
      <c r="A36" s="82">
        <v>2013</v>
      </c>
      <c r="B36" s="108" t="s">
        <v>2490</v>
      </c>
      <c r="C36" s="190" t="s">
        <v>1263</v>
      </c>
      <c r="D36" s="193">
        <v>392</v>
      </c>
      <c r="E36" s="260">
        <v>1176361698</v>
      </c>
    </row>
    <row r="37" spans="1:5">
      <c r="A37" s="82">
        <v>2013</v>
      </c>
      <c r="B37" s="108" t="s">
        <v>2490</v>
      </c>
      <c r="C37" s="190" t="s">
        <v>1264</v>
      </c>
      <c r="D37" s="193">
        <v>6682</v>
      </c>
      <c r="E37" s="260">
        <v>662325675</v>
      </c>
    </row>
    <row r="38" spans="1:5">
      <c r="A38" s="82">
        <v>2013</v>
      </c>
      <c r="B38" s="261" t="s">
        <v>644</v>
      </c>
      <c r="C38" s="190" t="s">
        <v>1265</v>
      </c>
      <c r="D38" s="193">
        <v>185</v>
      </c>
      <c r="E38" s="260">
        <v>356736000</v>
      </c>
    </row>
    <row r="39" spans="1:5">
      <c r="A39" s="82">
        <v>2013</v>
      </c>
      <c r="B39" s="261" t="s">
        <v>644</v>
      </c>
      <c r="C39" s="190" t="s">
        <v>1266</v>
      </c>
      <c r="D39" s="193">
        <v>454</v>
      </c>
      <c r="E39" s="260">
        <v>22500000</v>
      </c>
    </row>
    <row r="40" spans="1:5">
      <c r="A40" s="82">
        <v>2013</v>
      </c>
      <c r="B40" s="261" t="s">
        <v>644</v>
      </c>
      <c r="C40" s="190" t="s">
        <v>3122</v>
      </c>
      <c r="D40" s="193">
        <v>5</v>
      </c>
      <c r="E40" s="260">
        <v>1033004000</v>
      </c>
    </row>
    <row r="41" spans="1:5">
      <c r="A41" s="82">
        <v>2013</v>
      </c>
      <c r="B41" s="261" t="s">
        <v>644</v>
      </c>
      <c r="C41" s="190" t="s">
        <v>1267</v>
      </c>
      <c r="D41" s="193">
        <v>6</v>
      </c>
      <c r="E41" s="260">
        <v>9895000</v>
      </c>
    </row>
    <row r="42" spans="1:5">
      <c r="A42" s="88">
        <v>2014</v>
      </c>
      <c r="B42" s="108" t="s">
        <v>2490</v>
      </c>
      <c r="C42" s="190" t="s">
        <v>1260</v>
      </c>
      <c r="D42" s="193">
        <v>2876</v>
      </c>
      <c r="E42" s="260">
        <v>8573475511</v>
      </c>
    </row>
    <row r="43" spans="1:5">
      <c r="A43" s="88">
        <v>2014</v>
      </c>
      <c r="B43" s="108" t="s">
        <v>2490</v>
      </c>
      <c r="C43" s="190" t="s">
        <v>1261</v>
      </c>
      <c r="D43" s="193">
        <v>482</v>
      </c>
      <c r="E43" s="260">
        <v>2701817295</v>
      </c>
    </row>
    <row r="44" spans="1:5">
      <c r="A44" s="88">
        <v>2014</v>
      </c>
      <c r="B44" s="108" t="s">
        <v>2490</v>
      </c>
      <c r="C44" s="190" t="s">
        <v>1262</v>
      </c>
      <c r="D44" s="193">
        <v>1707</v>
      </c>
      <c r="E44" s="260">
        <v>533235199</v>
      </c>
    </row>
    <row r="45" spans="1:5">
      <c r="A45" s="88">
        <v>2014</v>
      </c>
      <c r="B45" s="108" t="s">
        <v>2490</v>
      </c>
      <c r="C45" s="190" t="s">
        <v>1263</v>
      </c>
      <c r="D45" s="193">
        <v>362</v>
      </c>
      <c r="E45" s="260">
        <v>1089172661</v>
      </c>
    </row>
    <row r="46" spans="1:5">
      <c r="A46" s="88">
        <v>2014</v>
      </c>
      <c r="B46" s="108" t="s">
        <v>2490</v>
      </c>
      <c r="C46" s="190" t="s">
        <v>1264</v>
      </c>
      <c r="D46" s="193">
        <v>6368</v>
      </c>
      <c r="E46" s="260">
        <v>671787447</v>
      </c>
    </row>
    <row r="47" spans="1:5">
      <c r="A47" s="88">
        <v>2014</v>
      </c>
      <c r="B47" s="261" t="s">
        <v>644</v>
      </c>
      <c r="C47" s="190" t="s">
        <v>1265</v>
      </c>
      <c r="D47" s="193">
        <v>176</v>
      </c>
      <c r="E47" s="260">
        <v>454189000</v>
      </c>
    </row>
    <row r="48" spans="1:5">
      <c r="A48" s="88">
        <v>2014</v>
      </c>
      <c r="B48" s="261" t="s">
        <v>644</v>
      </c>
      <c r="C48" s="190" t="s">
        <v>1266</v>
      </c>
      <c r="D48" s="193">
        <v>653</v>
      </c>
      <c r="E48" s="260">
        <v>17600000</v>
      </c>
    </row>
    <row r="49" spans="1:5">
      <c r="A49" s="88">
        <v>2014</v>
      </c>
      <c r="B49" s="261" t="s">
        <v>644</v>
      </c>
      <c r="C49" s="190" t="s">
        <v>3122</v>
      </c>
      <c r="D49" s="193">
        <v>665</v>
      </c>
      <c r="E49" s="260">
        <v>1124657000</v>
      </c>
    </row>
    <row r="50" spans="1:5">
      <c r="A50" s="88">
        <v>2014</v>
      </c>
      <c r="B50" s="261" t="s">
        <v>644</v>
      </c>
      <c r="C50" s="190" t="s">
        <v>1260</v>
      </c>
      <c r="D50" s="193">
        <v>795</v>
      </c>
      <c r="E50" s="260">
        <v>305000000</v>
      </c>
    </row>
    <row r="51" spans="1:5">
      <c r="A51" s="88">
        <v>2014</v>
      </c>
      <c r="B51" s="261" t="s">
        <v>644</v>
      </c>
      <c r="C51" s="190" t="s">
        <v>1267</v>
      </c>
      <c r="D51" s="193">
        <v>6</v>
      </c>
      <c r="E51" s="260">
        <v>7392000</v>
      </c>
    </row>
    <row r="52" spans="1:5">
      <c r="A52" s="82">
        <v>2015</v>
      </c>
      <c r="B52" s="108" t="s">
        <v>2490</v>
      </c>
      <c r="C52" s="190" t="s">
        <v>1260</v>
      </c>
      <c r="D52" s="193">
        <v>2901</v>
      </c>
      <c r="E52" s="260">
        <v>11800762569</v>
      </c>
    </row>
    <row r="53" spans="1:5">
      <c r="A53" s="82">
        <v>2015</v>
      </c>
      <c r="B53" s="108" t="s">
        <v>2490</v>
      </c>
      <c r="C53" s="190" t="s">
        <v>1261</v>
      </c>
      <c r="D53" s="193">
        <v>473</v>
      </c>
      <c r="E53" s="260">
        <v>2824081535</v>
      </c>
    </row>
    <row r="54" spans="1:5">
      <c r="A54" s="82">
        <v>2015</v>
      </c>
      <c r="B54" s="108" t="s">
        <v>2490</v>
      </c>
      <c r="C54" s="190" t="s">
        <v>1262</v>
      </c>
      <c r="D54" s="193">
        <v>1702</v>
      </c>
      <c r="E54" s="260">
        <v>573144467</v>
      </c>
    </row>
    <row r="55" spans="1:5">
      <c r="A55" s="82">
        <v>2015</v>
      </c>
      <c r="B55" s="108" t="s">
        <v>2490</v>
      </c>
      <c r="C55" s="190" t="s">
        <v>1263</v>
      </c>
      <c r="D55" s="193">
        <v>312</v>
      </c>
      <c r="E55" s="260">
        <v>884106938</v>
      </c>
    </row>
    <row r="56" spans="1:5">
      <c r="A56" s="82">
        <v>2015</v>
      </c>
      <c r="B56" s="108" t="s">
        <v>2490</v>
      </c>
      <c r="C56" s="190" t="s">
        <v>1264</v>
      </c>
      <c r="D56" s="193">
        <v>6406</v>
      </c>
      <c r="E56" s="260">
        <v>675934150</v>
      </c>
    </row>
    <row r="57" spans="1:5">
      <c r="A57" s="82">
        <v>2015</v>
      </c>
      <c r="B57" s="261" t="s">
        <v>644</v>
      </c>
      <c r="C57" s="190" t="s">
        <v>1265</v>
      </c>
      <c r="D57" s="193">
        <v>183</v>
      </c>
      <c r="E57" s="260">
        <v>445100000</v>
      </c>
    </row>
    <row r="58" spans="1:5">
      <c r="A58" s="82">
        <v>2015</v>
      </c>
      <c r="B58" s="261" t="s">
        <v>644</v>
      </c>
      <c r="C58" s="190" t="s">
        <v>1266</v>
      </c>
      <c r="D58" s="193">
        <v>753</v>
      </c>
      <c r="E58" s="260">
        <v>15900000</v>
      </c>
    </row>
    <row r="59" spans="1:5">
      <c r="A59" s="82">
        <v>2015</v>
      </c>
      <c r="B59" s="261" t="s">
        <v>644</v>
      </c>
      <c r="C59" s="190" t="s">
        <v>3122</v>
      </c>
      <c r="D59" s="193">
        <v>693</v>
      </c>
      <c r="E59" s="260">
        <v>1218393282</v>
      </c>
    </row>
    <row r="60" spans="1:5">
      <c r="A60" s="82">
        <v>2015</v>
      </c>
      <c r="B60" s="261" t="s">
        <v>644</v>
      </c>
      <c r="C60" s="190" t="s">
        <v>1260</v>
      </c>
      <c r="D60" s="193">
        <v>676</v>
      </c>
      <c r="E60" s="260">
        <v>706557417</v>
      </c>
    </row>
    <row r="61" spans="1:5">
      <c r="A61" s="82">
        <v>2015</v>
      </c>
      <c r="B61" s="261" t="s">
        <v>644</v>
      </c>
      <c r="C61" s="190" t="s">
        <v>1267</v>
      </c>
      <c r="D61" s="193">
        <v>4</v>
      </c>
      <c r="E61" s="260">
        <v>9200000</v>
      </c>
    </row>
    <row r="62" spans="1:5">
      <c r="A62" s="88">
        <v>2016</v>
      </c>
      <c r="B62" s="108" t="s">
        <v>2490</v>
      </c>
      <c r="C62" s="190" t="s">
        <v>1260</v>
      </c>
      <c r="D62" s="193">
        <v>3158</v>
      </c>
      <c r="E62" s="260">
        <v>13053085416</v>
      </c>
    </row>
    <row r="63" spans="1:5">
      <c r="A63" s="88">
        <v>2016</v>
      </c>
      <c r="B63" s="108" t="s">
        <v>2490</v>
      </c>
      <c r="C63" s="190" t="s">
        <v>1261</v>
      </c>
      <c r="D63" s="193">
        <v>463</v>
      </c>
      <c r="E63" s="260">
        <v>3113474580</v>
      </c>
    </row>
    <row r="64" spans="1:5">
      <c r="A64" s="88">
        <v>2016</v>
      </c>
      <c r="B64" s="108" t="s">
        <v>2490</v>
      </c>
      <c r="C64" s="190" t="s">
        <v>1262</v>
      </c>
      <c r="D64" s="193">
        <v>1677</v>
      </c>
      <c r="E64" s="260">
        <v>635475126</v>
      </c>
    </row>
    <row r="65" spans="1:5">
      <c r="A65" s="88">
        <v>2016</v>
      </c>
      <c r="B65" s="108" t="s">
        <v>2490</v>
      </c>
      <c r="C65" s="190" t="s">
        <v>1263</v>
      </c>
      <c r="D65" s="193">
        <v>293</v>
      </c>
      <c r="E65" s="260">
        <v>835576802</v>
      </c>
    </row>
    <row r="66" spans="1:5">
      <c r="A66" s="88">
        <v>2016</v>
      </c>
      <c r="B66" s="108" t="s">
        <v>2490</v>
      </c>
      <c r="C66" s="190" t="s">
        <v>1264</v>
      </c>
      <c r="D66" s="193">
        <v>6652</v>
      </c>
      <c r="E66" s="260">
        <v>678742860</v>
      </c>
    </row>
    <row r="67" spans="1:5">
      <c r="A67" s="88">
        <v>2016</v>
      </c>
      <c r="B67" s="261" t="s">
        <v>644</v>
      </c>
      <c r="C67" s="190" t="s">
        <v>1265</v>
      </c>
      <c r="D67" s="193">
        <v>202</v>
      </c>
      <c r="E67" s="260">
        <v>440337000</v>
      </c>
    </row>
    <row r="68" spans="1:5">
      <c r="A68" s="88">
        <v>2016</v>
      </c>
      <c r="B68" s="261" t="s">
        <v>644</v>
      </c>
      <c r="C68" s="190" t="s">
        <v>1266</v>
      </c>
      <c r="D68" s="193">
        <v>1120</v>
      </c>
      <c r="E68" s="260">
        <v>12000000</v>
      </c>
    </row>
    <row r="69" spans="1:5">
      <c r="A69" s="88">
        <v>2016</v>
      </c>
      <c r="B69" s="261" t="s">
        <v>644</v>
      </c>
      <c r="C69" s="190" t="s">
        <v>3122</v>
      </c>
      <c r="D69" s="193">
        <v>735</v>
      </c>
      <c r="E69" s="260">
        <v>1372000000</v>
      </c>
    </row>
    <row r="70" spans="1:5">
      <c r="A70" s="88">
        <v>2016</v>
      </c>
      <c r="B70" s="261" t="s">
        <v>644</v>
      </c>
      <c r="C70" s="190" t="s">
        <v>1260</v>
      </c>
      <c r="D70" s="193">
        <v>774</v>
      </c>
      <c r="E70" s="260">
        <v>917000000</v>
      </c>
    </row>
    <row r="71" spans="1:5">
      <c r="A71" s="88">
        <v>2016</v>
      </c>
      <c r="B71" s="261" t="s">
        <v>644</v>
      </c>
      <c r="C71" s="190" t="s">
        <v>1267</v>
      </c>
      <c r="D71" s="193">
        <v>4</v>
      </c>
      <c r="E71" s="260">
        <v>9200000</v>
      </c>
    </row>
    <row r="72" spans="1:5">
      <c r="A72" s="82">
        <v>2017</v>
      </c>
      <c r="B72" s="108" t="s">
        <v>2490</v>
      </c>
      <c r="C72" s="190" t="s">
        <v>1260</v>
      </c>
      <c r="D72" s="193">
        <v>2958</v>
      </c>
      <c r="E72" s="260">
        <v>14154710302</v>
      </c>
    </row>
    <row r="73" spans="1:5">
      <c r="A73" s="82">
        <v>2017</v>
      </c>
      <c r="B73" s="108" t="s">
        <v>2490</v>
      </c>
      <c r="C73" s="190" t="s">
        <v>1261</v>
      </c>
      <c r="D73" s="193">
        <v>456</v>
      </c>
      <c r="E73" s="260">
        <v>3664271213</v>
      </c>
    </row>
    <row r="74" spans="1:5">
      <c r="A74" s="82">
        <v>2017</v>
      </c>
      <c r="B74" s="108" t="s">
        <v>2490</v>
      </c>
      <c r="C74" s="190" t="s">
        <v>1262</v>
      </c>
      <c r="D74" s="193">
        <v>1629</v>
      </c>
      <c r="E74" s="260">
        <v>4274497258</v>
      </c>
    </row>
    <row r="75" spans="1:5">
      <c r="A75" s="82">
        <v>2017</v>
      </c>
      <c r="B75" s="108" t="s">
        <v>2490</v>
      </c>
      <c r="C75" s="190" t="s">
        <v>1263</v>
      </c>
      <c r="D75" s="193">
        <v>269</v>
      </c>
      <c r="E75" s="260">
        <v>760597677</v>
      </c>
    </row>
    <row r="76" spans="1:5">
      <c r="A76" s="82">
        <v>2017</v>
      </c>
      <c r="B76" s="108" t="s">
        <v>2490</v>
      </c>
      <c r="C76" s="190" t="s">
        <v>1264</v>
      </c>
      <c r="D76" s="193">
        <v>6550</v>
      </c>
      <c r="E76" s="260">
        <v>686520109</v>
      </c>
    </row>
    <row r="77" spans="1:5">
      <c r="A77" s="82">
        <v>2017</v>
      </c>
      <c r="B77" s="261" t="s">
        <v>644</v>
      </c>
      <c r="C77" s="190" t="s">
        <v>1265</v>
      </c>
      <c r="D77" s="193">
        <v>170</v>
      </c>
      <c r="E77" s="260">
        <v>457207000</v>
      </c>
    </row>
    <row r="78" spans="1:5">
      <c r="A78" s="82">
        <v>2017</v>
      </c>
      <c r="B78" s="261" t="s">
        <v>644</v>
      </c>
      <c r="C78" s="190" t="s">
        <v>1266</v>
      </c>
      <c r="D78" s="193">
        <v>1000</v>
      </c>
      <c r="E78" s="260">
        <v>181000000</v>
      </c>
    </row>
    <row r="79" spans="1:5">
      <c r="A79" s="82">
        <v>2017</v>
      </c>
      <c r="B79" s="261" t="s">
        <v>644</v>
      </c>
      <c r="C79" s="190" t="s">
        <v>3122</v>
      </c>
      <c r="D79" s="193">
        <v>748</v>
      </c>
      <c r="E79" s="260">
        <v>1529473277</v>
      </c>
    </row>
    <row r="80" spans="1:5">
      <c r="A80" s="82">
        <v>2017</v>
      </c>
      <c r="B80" s="261" t="s">
        <v>644</v>
      </c>
      <c r="C80" s="190" t="s">
        <v>1260</v>
      </c>
      <c r="D80" s="193">
        <v>806</v>
      </c>
      <c r="E80" s="260">
        <v>1059689943</v>
      </c>
    </row>
    <row r="81" spans="1:5">
      <c r="A81" s="82">
        <v>2017</v>
      </c>
      <c r="B81" s="261" t="s">
        <v>644</v>
      </c>
      <c r="C81" s="190" t="s">
        <v>1267</v>
      </c>
      <c r="D81" s="193">
        <v>3</v>
      </c>
      <c r="E81" s="260">
        <v>4500000</v>
      </c>
    </row>
    <row r="82" spans="1:5">
      <c r="A82" s="88">
        <v>2018</v>
      </c>
      <c r="B82" s="108" t="s">
        <v>2490</v>
      </c>
      <c r="C82" s="190" t="s">
        <v>1260</v>
      </c>
      <c r="D82" s="193">
        <v>3093</v>
      </c>
      <c r="E82" s="260">
        <v>15461664939</v>
      </c>
    </row>
    <row r="83" spans="1:5">
      <c r="A83" s="88">
        <v>2018</v>
      </c>
      <c r="B83" s="108" t="s">
        <v>2490</v>
      </c>
      <c r="C83" s="190" t="s">
        <v>1261</v>
      </c>
      <c r="D83" s="193">
        <v>458</v>
      </c>
      <c r="E83" s="260">
        <v>3909203180</v>
      </c>
    </row>
    <row r="84" spans="1:5">
      <c r="A84" s="88">
        <v>2018</v>
      </c>
      <c r="B84" s="108" t="s">
        <v>2490</v>
      </c>
      <c r="C84" s="190" t="s">
        <v>1262</v>
      </c>
      <c r="D84" s="193">
        <v>1702</v>
      </c>
      <c r="E84" s="260">
        <v>748371483</v>
      </c>
    </row>
    <row r="85" spans="1:5">
      <c r="A85" s="88">
        <v>2018</v>
      </c>
      <c r="B85" s="108" t="s">
        <v>2490</v>
      </c>
      <c r="C85" s="190" t="s">
        <v>1263</v>
      </c>
      <c r="D85" s="193">
        <v>311</v>
      </c>
      <c r="E85" s="260">
        <v>573795795</v>
      </c>
    </row>
    <row r="86" spans="1:5">
      <c r="A86" s="88">
        <v>2018</v>
      </c>
      <c r="B86" s="108" t="s">
        <v>2490</v>
      </c>
      <c r="C86" s="190" t="s">
        <v>1264</v>
      </c>
      <c r="D86" s="193">
        <v>6072</v>
      </c>
      <c r="E86" s="260">
        <v>666014478</v>
      </c>
    </row>
    <row r="87" spans="1:5">
      <c r="A87" s="88">
        <v>2018</v>
      </c>
      <c r="B87" s="262" t="s">
        <v>644</v>
      </c>
      <c r="C87" s="263" t="s">
        <v>1265</v>
      </c>
      <c r="D87" s="193">
        <v>180</v>
      </c>
      <c r="E87" s="260">
        <v>461850000</v>
      </c>
    </row>
    <row r="88" spans="1:5">
      <c r="A88" s="88">
        <v>2018</v>
      </c>
      <c r="B88" s="262" t="s">
        <v>644</v>
      </c>
      <c r="C88" s="263" t="s">
        <v>1266</v>
      </c>
      <c r="D88" s="193">
        <v>1000</v>
      </c>
      <c r="E88" s="260">
        <v>117000000</v>
      </c>
    </row>
    <row r="89" spans="1:5">
      <c r="A89" s="88">
        <v>2018</v>
      </c>
      <c r="B89" s="262" t="s">
        <v>644</v>
      </c>
      <c r="C89" s="263" t="s">
        <v>3122</v>
      </c>
      <c r="D89" s="193">
        <v>736</v>
      </c>
      <c r="E89" s="260">
        <v>1610495692</v>
      </c>
    </row>
    <row r="90" spans="1:5">
      <c r="A90" s="88">
        <v>2018</v>
      </c>
      <c r="B90" s="262" t="s">
        <v>644</v>
      </c>
      <c r="C90" s="263" t="s">
        <v>1260</v>
      </c>
      <c r="D90" s="193">
        <v>744</v>
      </c>
      <c r="E90" s="264">
        <v>1141918284</v>
      </c>
    </row>
    <row r="91" spans="1:5">
      <c r="A91" s="88">
        <v>2018</v>
      </c>
      <c r="B91" s="262" t="s">
        <v>644</v>
      </c>
      <c r="C91" s="263" t="s">
        <v>1267</v>
      </c>
      <c r="D91" s="193">
        <v>6</v>
      </c>
      <c r="E91" s="264">
        <v>9500000</v>
      </c>
    </row>
  </sheetData>
  <sheetProtection autoFilter="0" pivotTables="0"/>
  <autoFilter ref="A1:E81"/>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tabColor rgb="FF009ED6"/>
  </sheetPr>
  <dimension ref="A1:E70"/>
  <sheetViews>
    <sheetView zoomScale="85" zoomScaleNormal="85" workbookViewId="0">
      <pane ySplit="1" topLeftCell="A41" activePane="bottomLeft" state="frozen"/>
      <selection pane="bottomLeft"/>
    </sheetView>
  </sheetViews>
  <sheetFormatPr baseColWidth="10" defaultColWidth="11" defaultRowHeight="16.5"/>
  <cols>
    <col min="1" max="1" width="11.125" style="1" bestFit="1" customWidth="1"/>
    <col min="2" max="2" width="14.125" style="1" bestFit="1" customWidth="1"/>
    <col min="3" max="3" width="55.5" style="1" bestFit="1" customWidth="1"/>
    <col min="4" max="4" width="17.25" style="1" bestFit="1" customWidth="1"/>
    <col min="5" max="5" width="18.125" style="1" bestFit="1" customWidth="1"/>
    <col min="6" max="16384" width="11" style="1"/>
  </cols>
  <sheetData>
    <row r="1" spans="1:5">
      <c r="A1" s="159" t="s">
        <v>319</v>
      </c>
      <c r="B1" s="159" t="s">
        <v>229</v>
      </c>
      <c r="C1" s="159" t="s">
        <v>1206</v>
      </c>
      <c r="D1" s="159" t="s">
        <v>1158</v>
      </c>
      <c r="E1" s="159" t="s">
        <v>1798</v>
      </c>
    </row>
    <row r="2" spans="1:5">
      <c r="A2" s="82">
        <v>2007</v>
      </c>
      <c r="B2" s="108" t="s">
        <v>2490</v>
      </c>
      <c r="C2" s="190" t="s">
        <v>1269</v>
      </c>
      <c r="D2" s="193">
        <v>1666</v>
      </c>
      <c r="E2" s="260">
        <v>6995867</v>
      </c>
    </row>
    <row r="3" spans="1:5">
      <c r="A3" s="82">
        <v>2007</v>
      </c>
      <c r="B3" s="108" t="s">
        <v>2490</v>
      </c>
      <c r="C3" s="190" t="s">
        <v>1270</v>
      </c>
      <c r="D3" s="193">
        <v>302</v>
      </c>
      <c r="E3" s="260">
        <v>24905463</v>
      </c>
    </row>
    <row r="4" spans="1:5">
      <c r="A4" s="82">
        <v>2007</v>
      </c>
      <c r="B4" s="108" t="s">
        <v>2490</v>
      </c>
      <c r="C4" s="190" t="s">
        <v>1271</v>
      </c>
      <c r="D4" s="193">
        <v>324</v>
      </c>
      <c r="E4" s="260">
        <v>62930480</v>
      </c>
    </row>
    <row r="5" spans="1:5">
      <c r="A5" s="82">
        <v>2007</v>
      </c>
      <c r="B5" s="108" t="s">
        <v>2490</v>
      </c>
      <c r="C5" s="190" t="s">
        <v>1272</v>
      </c>
      <c r="D5" s="193">
        <v>44</v>
      </c>
      <c r="E5" s="260">
        <v>6024428</v>
      </c>
    </row>
    <row r="6" spans="1:5">
      <c r="A6" s="82">
        <v>2007</v>
      </c>
      <c r="B6" s="108" t="s">
        <v>2490</v>
      </c>
      <c r="C6" s="190" t="s">
        <v>1273</v>
      </c>
      <c r="D6" s="193">
        <v>3380</v>
      </c>
      <c r="E6" s="260">
        <v>354890122</v>
      </c>
    </row>
    <row r="7" spans="1:5">
      <c r="A7" s="82">
        <v>2007</v>
      </c>
      <c r="B7" s="108" t="s">
        <v>2490</v>
      </c>
      <c r="C7" s="190" t="s">
        <v>1274</v>
      </c>
      <c r="D7" s="193">
        <v>1257</v>
      </c>
      <c r="E7" s="260">
        <v>98028173</v>
      </c>
    </row>
    <row r="8" spans="1:5">
      <c r="A8" s="88">
        <v>2008</v>
      </c>
      <c r="B8" s="108" t="s">
        <v>2490</v>
      </c>
      <c r="C8" s="190" t="s">
        <v>1269</v>
      </c>
      <c r="D8" s="193">
        <v>1740</v>
      </c>
      <c r="E8" s="260">
        <v>8352000</v>
      </c>
    </row>
    <row r="9" spans="1:5">
      <c r="A9" s="88">
        <v>2008</v>
      </c>
      <c r="B9" s="108" t="s">
        <v>2490</v>
      </c>
      <c r="C9" s="190" t="s">
        <v>1270</v>
      </c>
      <c r="D9" s="193">
        <v>260</v>
      </c>
      <c r="E9" s="260">
        <v>21021220</v>
      </c>
    </row>
    <row r="10" spans="1:5">
      <c r="A10" s="88">
        <v>2008</v>
      </c>
      <c r="B10" s="108" t="s">
        <v>2490</v>
      </c>
      <c r="C10" s="190" t="s">
        <v>1271</v>
      </c>
      <c r="D10" s="193">
        <v>318</v>
      </c>
      <c r="E10" s="260">
        <v>54605994</v>
      </c>
    </row>
    <row r="11" spans="1:5">
      <c r="A11" s="88">
        <v>2008</v>
      </c>
      <c r="B11" s="108" t="s">
        <v>2490</v>
      </c>
      <c r="C11" s="190" t="s">
        <v>1272</v>
      </c>
      <c r="D11" s="193">
        <v>12</v>
      </c>
      <c r="E11" s="260">
        <v>456750</v>
      </c>
    </row>
    <row r="12" spans="1:5">
      <c r="A12" s="88">
        <v>2008</v>
      </c>
      <c r="B12" s="108" t="s">
        <v>2490</v>
      </c>
      <c r="C12" s="190" t="s">
        <v>1273</v>
      </c>
      <c r="D12" s="193">
        <v>3333</v>
      </c>
      <c r="E12" s="260">
        <v>393534000</v>
      </c>
    </row>
    <row r="13" spans="1:5">
      <c r="A13" s="88">
        <v>2008</v>
      </c>
      <c r="B13" s="108" t="s">
        <v>2490</v>
      </c>
      <c r="C13" s="190" t="s">
        <v>1274</v>
      </c>
      <c r="D13" s="193">
        <v>1246</v>
      </c>
      <c r="E13" s="260">
        <v>110731160</v>
      </c>
    </row>
    <row r="14" spans="1:5">
      <c r="A14" s="82">
        <v>2009</v>
      </c>
      <c r="B14" s="108" t="s">
        <v>2490</v>
      </c>
      <c r="C14" s="190" t="s">
        <v>1269</v>
      </c>
      <c r="D14" s="193">
        <v>1565</v>
      </c>
      <c r="E14" s="260">
        <v>8056004</v>
      </c>
    </row>
    <row r="15" spans="1:5">
      <c r="A15" s="82">
        <v>2009</v>
      </c>
      <c r="B15" s="108" t="s">
        <v>2490</v>
      </c>
      <c r="C15" s="190" t="s">
        <v>1270</v>
      </c>
      <c r="D15" s="193">
        <v>293</v>
      </c>
      <c r="E15" s="260">
        <v>31164660</v>
      </c>
    </row>
    <row r="16" spans="1:5">
      <c r="A16" s="82">
        <v>2009</v>
      </c>
      <c r="B16" s="108" t="s">
        <v>2490</v>
      </c>
      <c r="C16" s="190" t="s">
        <v>1271</v>
      </c>
      <c r="D16" s="193">
        <v>213</v>
      </c>
      <c r="E16" s="260">
        <v>27970147</v>
      </c>
    </row>
    <row r="17" spans="1:5">
      <c r="A17" s="82">
        <v>2009</v>
      </c>
      <c r="B17" s="108" t="s">
        <v>2490</v>
      </c>
      <c r="C17" s="190" t="s">
        <v>1273</v>
      </c>
      <c r="D17" s="193">
        <v>3402</v>
      </c>
      <c r="E17" s="260">
        <v>377622000</v>
      </c>
    </row>
    <row r="18" spans="1:5">
      <c r="A18" s="82">
        <v>2009</v>
      </c>
      <c r="B18" s="108" t="s">
        <v>2490</v>
      </c>
      <c r="C18" s="190" t="s">
        <v>1274</v>
      </c>
      <c r="D18" s="193">
        <v>1205</v>
      </c>
      <c r="E18" s="260">
        <v>114379288</v>
      </c>
    </row>
    <row r="19" spans="1:5">
      <c r="A19" s="88">
        <v>2010</v>
      </c>
      <c r="B19" s="108" t="s">
        <v>2490</v>
      </c>
      <c r="C19" s="190" t="s">
        <v>1269</v>
      </c>
      <c r="D19" s="193">
        <v>1730</v>
      </c>
      <c r="E19" s="260">
        <v>8312500</v>
      </c>
    </row>
    <row r="20" spans="1:5">
      <c r="A20" s="88">
        <v>2010</v>
      </c>
      <c r="B20" s="108" t="s">
        <v>2490</v>
      </c>
      <c r="C20" s="190" t="s">
        <v>1270</v>
      </c>
      <c r="D20" s="193">
        <v>352</v>
      </c>
      <c r="E20" s="260">
        <v>28957780</v>
      </c>
    </row>
    <row r="21" spans="1:5">
      <c r="A21" s="88">
        <v>2010</v>
      </c>
      <c r="B21" s="108" t="s">
        <v>2490</v>
      </c>
      <c r="C21" s="190" t="s">
        <v>1271</v>
      </c>
      <c r="D21" s="193">
        <v>167</v>
      </c>
      <c r="E21" s="260">
        <v>51737508</v>
      </c>
    </row>
    <row r="22" spans="1:5">
      <c r="A22" s="88">
        <v>2010</v>
      </c>
      <c r="B22" s="108" t="s">
        <v>2490</v>
      </c>
      <c r="C22" s="190" t="s">
        <v>1273</v>
      </c>
      <c r="D22" s="193">
        <v>3384</v>
      </c>
      <c r="E22" s="260">
        <v>387468000</v>
      </c>
    </row>
    <row r="23" spans="1:5">
      <c r="A23" s="88">
        <v>2010</v>
      </c>
      <c r="B23" s="108" t="s">
        <v>2490</v>
      </c>
      <c r="C23" s="190" t="s">
        <v>1274</v>
      </c>
      <c r="D23" s="193">
        <v>1298</v>
      </c>
      <c r="E23" s="260">
        <v>139730728</v>
      </c>
    </row>
    <row r="24" spans="1:5">
      <c r="A24" s="82">
        <v>2011</v>
      </c>
      <c r="B24" s="108" t="s">
        <v>2490</v>
      </c>
      <c r="C24" s="190" t="s">
        <v>1269</v>
      </c>
      <c r="D24" s="193">
        <v>1714</v>
      </c>
      <c r="E24" s="260">
        <v>20466420</v>
      </c>
    </row>
    <row r="25" spans="1:5">
      <c r="A25" s="82">
        <v>2011</v>
      </c>
      <c r="B25" s="108" t="s">
        <v>2490</v>
      </c>
      <c r="C25" s="190" t="s">
        <v>1270</v>
      </c>
      <c r="D25" s="193">
        <v>329</v>
      </c>
      <c r="E25" s="260">
        <v>21309650</v>
      </c>
    </row>
    <row r="26" spans="1:5">
      <c r="A26" s="82">
        <v>2011</v>
      </c>
      <c r="B26" s="108" t="s">
        <v>2490</v>
      </c>
      <c r="C26" s="190" t="s">
        <v>1271</v>
      </c>
      <c r="D26" s="193">
        <v>181</v>
      </c>
      <c r="E26" s="260">
        <v>59519155</v>
      </c>
    </row>
    <row r="27" spans="1:5">
      <c r="A27" s="82">
        <v>2011</v>
      </c>
      <c r="B27" s="108" t="s">
        <v>2490</v>
      </c>
      <c r="C27" s="190" t="s">
        <v>1273</v>
      </c>
      <c r="D27" s="193">
        <v>3292</v>
      </c>
      <c r="E27" s="260">
        <v>390576000</v>
      </c>
    </row>
    <row r="28" spans="1:5">
      <c r="A28" s="82">
        <v>2011</v>
      </c>
      <c r="B28" s="108" t="s">
        <v>2490</v>
      </c>
      <c r="C28" s="190" t="s">
        <v>1274</v>
      </c>
      <c r="D28" s="193">
        <v>1300</v>
      </c>
      <c r="E28" s="260">
        <v>44339789</v>
      </c>
    </row>
    <row r="29" spans="1:5">
      <c r="A29" s="82">
        <v>2011</v>
      </c>
      <c r="B29" s="108" t="s">
        <v>2490</v>
      </c>
      <c r="C29" s="190" t="s">
        <v>1275</v>
      </c>
      <c r="D29" s="193">
        <v>78</v>
      </c>
      <c r="E29" s="260">
        <v>10440000</v>
      </c>
    </row>
    <row r="30" spans="1:5">
      <c r="A30" s="88">
        <v>2012</v>
      </c>
      <c r="B30" s="108" t="s">
        <v>2490</v>
      </c>
      <c r="C30" s="190" t="s">
        <v>1269</v>
      </c>
      <c r="D30" s="193">
        <v>1791</v>
      </c>
      <c r="E30" s="260">
        <v>21492358</v>
      </c>
    </row>
    <row r="31" spans="1:5">
      <c r="A31" s="88">
        <v>2012</v>
      </c>
      <c r="B31" s="108" t="s">
        <v>2490</v>
      </c>
      <c r="C31" s="190" t="s">
        <v>1270</v>
      </c>
      <c r="D31" s="193">
        <v>330</v>
      </c>
      <c r="E31" s="260">
        <v>20899082</v>
      </c>
    </row>
    <row r="32" spans="1:5">
      <c r="A32" s="88">
        <v>2012</v>
      </c>
      <c r="B32" s="108" t="s">
        <v>2490</v>
      </c>
      <c r="C32" s="190" t="s">
        <v>1271</v>
      </c>
      <c r="D32" s="193">
        <v>193</v>
      </c>
      <c r="E32" s="260">
        <v>44378204</v>
      </c>
    </row>
    <row r="33" spans="1:5">
      <c r="A33" s="88">
        <v>2012</v>
      </c>
      <c r="B33" s="108" t="s">
        <v>2490</v>
      </c>
      <c r="C33" s="190" t="s">
        <v>1273</v>
      </c>
      <c r="D33" s="193">
        <v>3363</v>
      </c>
      <c r="E33" s="260">
        <v>433203800</v>
      </c>
    </row>
    <row r="34" spans="1:5">
      <c r="A34" s="88">
        <v>2012</v>
      </c>
      <c r="B34" s="108" t="s">
        <v>2490</v>
      </c>
      <c r="C34" s="190" t="s">
        <v>1274</v>
      </c>
      <c r="D34" s="193">
        <v>1227</v>
      </c>
      <c r="E34" s="260">
        <v>135073105</v>
      </c>
    </row>
    <row r="35" spans="1:5">
      <c r="A35" s="88">
        <v>2012</v>
      </c>
      <c r="B35" s="108" t="s">
        <v>2490</v>
      </c>
      <c r="C35" s="190" t="s">
        <v>1275</v>
      </c>
      <c r="D35" s="193">
        <v>55</v>
      </c>
      <c r="E35" s="260">
        <v>4872000</v>
      </c>
    </row>
    <row r="36" spans="1:5">
      <c r="A36" s="82">
        <v>2013</v>
      </c>
      <c r="B36" s="108" t="s">
        <v>2490</v>
      </c>
      <c r="C36" s="190" t="s">
        <v>1269</v>
      </c>
      <c r="D36" s="193">
        <v>1781</v>
      </c>
      <c r="E36" s="260">
        <v>21600000</v>
      </c>
    </row>
    <row r="37" spans="1:5">
      <c r="A37" s="82">
        <v>2013</v>
      </c>
      <c r="B37" s="108" t="s">
        <v>2490</v>
      </c>
      <c r="C37" s="190" t="s">
        <v>1270</v>
      </c>
      <c r="D37" s="193">
        <v>275</v>
      </c>
      <c r="E37" s="260">
        <v>21914800</v>
      </c>
    </row>
    <row r="38" spans="1:5">
      <c r="A38" s="82">
        <v>2013</v>
      </c>
      <c r="B38" s="108" t="s">
        <v>2490</v>
      </c>
      <c r="C38" s="190" t="s">
        <v>1271</v>
      </c>
      <c r="D38" s="193">
        <v>224</v>
      </c>
      <c r="E38" s="260">
        <v>73110980</v>
      </c>
    </row>
    <row r="39" spans="1:5">
      <c r="A39" s="82">
        <v>2013</v>
      </c>
      <c r="B39" s="108" t="s">
        <v>2490</v>
      </c>
      <c r="C39" s="190" t="s">
        <v>1273</v>
      </c>
      <c r="D39" s="193">
        <v>3213</v>
      </c>
      <c r="E39" s="260">
        <v>401625000</v>
      </c>
    </row>
    <row r="40" spans="1:5">
      <c r="A40" s="82">
        <v>2013</v>
      </c>
      <c r="B40" s="108" t="s">
        <v>2490</v>
      </c>
      <c r="C40" s="190" t="s">
        <v>1274</v>
      </c>
      <c r="D40" s="193">
        <v>1022</v>
      </c>
      <c r="E40" s="260">
        <v>140780895</v>
      </c>
    </row>
    <row r="41" spans="1:5">
      <c r="A41" s="82">
        <v>2013</v>
      </c>
      <c r="B41" s="108" t="s">
        <v>2490</v>
      </c>
      <c r="C41" s="190" t="s">
        <v>1275</v>
      </c>
      <c r="D41" s="193">
        <v>167</v>
      </c>
      <c r="E41" s="260">
        <v>3294000</v>
      </c>
    </row>
    <row r="42" spans="1:5">
      <c r="A42" s="88">
        <v>2014</v>
      </c>
      <c r="B42" s="108" t="s">
        <v>2490</v>
      </c>
      <c r="C42" s="190" t="s">
        <v>1269</v>
      </c>
      <c r="D42" s="193">
        <v>1708</v>
      </c>
      <c r="E42" s="260">
        <v>18674840</v>
      </c>
    </row>
    <row r="43" spans="1:5">
      <c r="A43" s="88">
        <v>2014</v>
      </c>
      <c r="B43" s="108" t="s">
        <v>2490</v>
      </c>
      <c r="C43" s="190" t="s">
        <v>1270</v>
      </c>
      <c r="D43" s="193">
        <v>271</v>
      </c>
      <c r="E43" s="260">
        <v>22014250</v>
      </c>
    </row>
    <row r="44" spans="1:5">
      <c r="A44" s="88">
        <v>2014</v>
      </c>
      <c r="B44" s="108" t="s">
        <v>2490</v>
      </c>
      <c r="C44" s="190" t="s">
        <v>1271</v>
      </c>
      <c r="D44" s="193">
        <v>172</v>
      </c>
      <c r="E44" s="260">
        <v>65397186</v>
      </c>
    </row>
    <row r="45" spans="1:5">
      <c r="A45" s="88">
        <v>2014</v>
      </c>
      <c r="B45" s="108" t="s">
        <v>2490</v>
      </c>
      <c r="C45" s="190" t="s">
        <v>1273</v>
      </c>
      <c r="D45" s="193">
        <v>3250</v>
      </c>
      <c r="E45" s="260">
        <v>406250000</v>
      </c>
    </row>
    <row r="46" spans="1:5">
      <c r="A46" s="88">
        <v>2014</v>
      </c>
      <c r="B46" s="108" t="s">
        <v>2490</v>
      </c>
      <c r="C46" s="190" t="s">
        <v>1274</v>
      </c>
      <c r="D46" s="193">
        <v>967</v>
      </c>
      <c r="E46" s="260">
        <v>159451171</v>
      </c>
    </row>
    <row r="47" spans="1:5">
      <c r="A47" s="82">
        <v>2015</v>
      </c>
      <c r="B47" s="108" t="s">
        <v>2490</v>
      </c>
      <c r="C47" s="190" t="s">
        <v>1269</v>
      </c>
      <c r="D47" s="193">
        <v>1760</v>
      </c>
      <c r="E47" s="260">
        <v>9760800</v>
      </c>
    </row>
    <row r="48" spans="1:5">
      <c r="A48" s="82">
        <v>2015</v>
      </c>
      <c r="B48" s="108" t="s">
        <v>2490</v>
      </c>
      <c r="C48" s="190" t="s">
        <v>1270</v>
      </c>
      <c r="D48" s="193">
        <v>320</v>
      </c>
      <c r="E48" s="260">
        <v>24565560</v>
      </c>
    </row>
    <row r="49" spans="1:5">
      <c r="A49" s="82">
        <v>2015</v>
      </c>
      <c r="B49" s="108" t="s">
        <v>2490</v>
      </c>
      <c r="C49" s="190" t="s">
        <v>1271</v>
      </c>
      <c r="D49" s="193">
        <v>180</v>
      </c>
      <c r="E49" s="260">
        <v>92130000</v>
      </c>
    </row>
    <row r="50" spans="1:5">
      <c r="A50" s="82">
        <v>2015</v>
      </c>
      <c r="B50" s="108" t="s">
        <v>2490</v>
      </c>
      <c r="C50" s="190" t="s">
        <v>1273</v>
      </c>
      <c r="D50" s="193">
        <v>2952</v>
      </c>
      <c r="E50" s="260">
        <v>404425000</v>
      </c>
    </row>
    <row r="51" spans="1:5">
      <c r="A51" s="82">
        <v>2015</v>
      </c>
      <c r="B51" s="108" t="s">
        <v>2490</v>
      </c>
      <c r="C51" s="190" t="s">
        <v>1274</v>
      </c>
      <c r="D51" s="193">
        <v>1194</v>
      </c>
      <c r="E51" s="260">
        <v>145052790</v>
      </c>
    </row>
    <row r="52" spans="1:5">
      <c r="A52" s="82">
        <v>2015</v>
      </c>
      <c r="B52" s="108" t="s">
        <v>2490</v>
      </c>
      <c r="C52" s="190" t="s">
        <v>1275</v>
      </c>
      <c r="D52" s="193">
        <v>340</v>
      </c>
      <c r="E52" s="260">
        <v>6380000</v>
      </c>
    </row>
    <row r="53" spans="1:5">
      <c r="A53" s="88">
        <v>2016</v>
      </c>
      <c r="B53" s="108" t="s">
        <v>2490</v>
      </c>
      <c r="C53" s="190" t="s">
        <v>1269</v>
      </c>
      <c r="D53" s="193">
        <v>1720</v>
      </c>
      <c r="E53" s="260">
        <v>20296000</v>
      </c>
    </row>
    <row r="54" spans="1:5">
      <c r="A54" s="88">
        <v>2016</v>
      </c>
      <c r="B54" s="108" t="s">
        <v>2490</v>
      </c>
      <c r="C54" s="190" t="s">
        <v>1270</v>
      </c>
      <c r="D54" s="193">
        <v>283</v>
      </c>
      <c r="E54" s="260">
        <v>22752700</v>
      </c>
    </row>
    <row r="55" spans="1:5">
      <c r="A55" s="88">
        <v>2016</v>
      </c>
      <c r="B55" s="108" t="s">
        <v>2490</v>
      </c>
      <c r="C55" s="190" t="s">
        <v>1271</v>
      </c>
      <c r="D55" s="193">
        <v>123</v>
      </c>
      <c r="E55" s="260">
        <v>68608727</v>
      </c>
    </row>
    <row r="56" spans="1:5">
      <c r="A56" s="88">
        <v>2016</v>
      </c>
      <c r="B56" s="108" t="s">
        <v>2490</v>
      </c>
      <c r="C56" s="190" t="s">
        <v>1273</v>
      </c>
      <c r="D56" s="193">
        <v>3317</v>
      </c>
      <c r="E56" s="260">
        <v>413625000</v>
      </c>
    </row>
    <row r="57" spans="1:5">
      <c r="A57" s="88">
        <v>2016</v>
      </c>
      <c r="B57" s="108" t="s">
        <v>2490</v>
      </c>
      <c r="C57" s="190" t="s">
        <v>1274</v>
      </c>
      <c r="D57" s="193">
        <v>1149</v>
      </c>
      <c r="E57" s="260">
        <v>152580433</v>
      </c>
    </row>
    <row r="58" spans="1:5">
      <c r="A58" s="88">
        <v>2016</v>
      </c>
      <c r="B58" s="108" t="s">
        <v>2490</v>
      </c>
      <c r="C58" s="190" t="s">
        <v>1275</v>
      </c>
      <c r="D58" s="193">
        <v>60</v>
      </c>
      <c r="E58" s="260">
        <v>880000</v>
      </c>
    </row>
    <row r="59" spans="1:5">
      <c r="A59" s="82">
        <v>2017</v>
      </c>
      <c r="B59" s="108" t="s">
        <v>2490</v>
      </c>
      <c r="C59" s="190" t="s">
        <v>1269</v>
      </c>
      <c r="D59" s="193">
        <v>1720</v>
      </c>
      <c r="E59" s="260">
        <v>29019340</v>
      </c>
    </row>
    <row r="60" spans="1:5">
      <c r="A60" s="82">
        <v>2017</v>
      </c>
      <c r="B60" s="108" t="s">
        <v>2490</v>
      </c>
      <c r="C60" s="190" t="s">
        <v>1270</v>
      </c>
      <c r="D60" s="193">
        <v>270</v>
      </c>
      <c r="E60" s="260">
        <v>21724533</v>
      </c>
    </row>
    <row r="61" spans="1:5">
      <c r="A61" s="82">
        <v>2017</v>
      </c>
      <c r="B61" s="108" t="s">
        <v>2490</v>
      </c>
      <c r="C61" s="190" t="s">
        <v>1271</v>
      </c>
      <c r="D61" s="193">
        <v>115</v>
      </c>
      <c r="E61" s="260">
        <v>66818698</v>
      </c>
    </row>
    <row r="62" spans="1:5">
      <c r="A62" s="82">
        <v>2017</v>
      </c>
      <c r="B62" s="108" t="s">
        <v>2490</v>
      </c>
      <c r="C62" s="190" t="s">
        <v>1273</v>
      </c>
      <c r="D62" s="193">
        <v>3317</v>
      </c>
      <c r="E62" s="260">
        <v>435837000</v>
      </c>
    </row>
    <row r="63" spans="1:5">
      <c r="A63" s="82">
        <v>2017</v>
      </c>
      <c r="B63" s="108" t="s">
        <v>2490</v>
      </c>
      <c r="C63" s="190" t="s">
        <v>1274</v>
      </c>
      <c r="D63" s="193">
        <v>1100</v>
      </c>
      <c r="E63" s="260">
        <v>130450886</v>
      </c>
    </row>
    <row r="64" spans="1:5">
      <c r="A64" s="82">
        <v>2017</v>
      </c>
      <c r="B64" s="108" t="s">
        <v>2490</v>
      </c>
      <c r="C64" s="190" t="s">
        <v>1275</v>
      </c>
      <c r="D64" s="193">
        <v>28</v>
      </c>
      <c r="E64" s="260">
        <v>2669652</v>
      </c>
    </row>
    <row r="65" spans="1:5">
      <c r="A65" s="88">
        <v>2018</v>
      </c>
      <c r="B65" s="108" t="s">
        <v>2490</v>
      </c>
      <c r="C65" s="190" t="s">
        <v>1269</v>
      </c>
      <c r="D65" s="193">
        <v>1850</v>
      </c>
      <c r="E65" s="260">
        <v>31591525</v>
      </c>
    </row>
    <row r="66" spans="1:5">
      <c r="A66" s="88">
        <v>2018</v>
      </c>
      <c r="B66" s="108" t="s">
        <v>2490</v>
      </c>
      <c r="C66" s="190" t="s">
        <v>1270</v>
      </c>
      <c r="D66" s="193">
        <v>295</v>
      </c>
      <c r="E66" s="260">
        <v>29426319</v>
      </c>
    </row>
    <row r="67" spans="1:5">
      <c r="A67" s="88">
        <v>2018</v>
      </c>
      <c r="B67" s="108" t="s">
        <v>2490</v>
      </c>
      <c r="C67" s="190" t="s">
        <v>1271</v>
      </c>
      <c r="D67" s="193">
        <v>130</v>
      </c>
      <c r="E67" s="260">
        <v>68550000</v>
      </c>
    </row>
    <row r="68" spans="1:5">
      <c r="A68" s="88">
        <v>2018</v>
      </c>
      <c r="B68" s="108" t="s">
        <v>2490</v>
      </c>
      <c r="C68" s="190" t="s">
        <v>1273</v>
      </c>
      <c r="D68" s="193">
        <v>3247</v>
      </c>
      <c r="E68" s="260">
        <v>450237000</v>
      </c>
    </row>
    <row r="69" spans="1:5">
      <c r="A69" s="88">
        <v>2018</v>
      </c>
      <c r="B69" s="108" t="s">
        <v>2490</v>
      </c>
      <c r="C69" s="190" t="s">
        <v>1274</v>
      </c>
      <c r="D69" s="193">
        <v>1200</v>
      </c>
      <c r="E69" s="260">
        <v>148451159</v>
      </c>
    </row>
    <row r="70" spans="1:5">
      <c r="A70" s="88">
        <v>2018</v>
      </c>
      <c r="B70" s="108" t="s">
        <v>2490</v>
      </c>
      <c r="C70" s="190" t="s">
        <v>1275</v>
      </c>
      <c r="D70" s="193">
        <v>49</v>
      </c>
      <c r="E70" s="260">
        <v>6433320</v>
      </c>
    </row>
  </sheetData>
  <sheetProtection autoFilter="0" pivotTables="0"/>
  <autoFilter ref="A1:E58"/>
  <pageMargins left="0.7" right="0.7" top="0.75" bottom="0.75" header="0.3" footer="0.3"/>
  <pageSetup paperSize="9" orientation="portrait"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tabColor rgb="FF009ED6"/>
  </sheetPr>
  <dimension ref="A1:E567"/>
  <sheetViews>
    <sheetView zoomScale="85" zoomScaleNormal="85" workbookViewId="0">
      <pane ySplit="1" topLeftCell="A538" activePane="bottomLeft" state="frozen"/>
      <selection activeCell="D448" sqref="D448"/>
      <selection pane="bottomLeft"/>
    </sheetView>
  </sheetViews>
  <sheetFormatPr baseColWidth="10" defaultColWidth="11" defaultRowHeight="16.5"/>
  <cols>
    <col min="1" max="1" width="8.75" bestFit="1" customWidth="1"/>
    <col min="2" max="2" width="11" bestFit="1" customWidth="1"/>
    <col min="3" max="3" width="19" bestFit="1" customWidth="1"/>
    <col min="4" max="4" width="89" bestFit="1" customWidth="1"/>
    <col min="5" max="5" width="15" bestFit="1" customWidth="1"/>
  </cols>
  <sheetData>
    <row r="1" spans="1:5">
      <c r="A1" s="159" t="s">
        <v>319</v>
      </c>
      <c r="B1" s="159" t="s">
        <v>229</v>
      </c>
      <c r="C1" s="159" t="s">
        <v>1256</v>
      </c>
      <c r="D1" s="159" t="s">
        <v>1388</v>
      </c>
      <c r="E1" s="159" t="s">
        <v>1389</v>
      </c>
    </row>
    <row r="2" spans="1:5">
      <c r="A2" s="103">
        <v>2015</v>
      </c>
      <c r="B2" s="108" t="s">
        <v>2490</v>
      </c>
      <c r="C2" s="190" t="s">
        <v>1276</v>
      </c>
      <c r="D2" s="190" t="s">
        <v>1390</v>
      </c>
      <c r="E2" s="193">
        <v>300</v>
      </c>
    </row>
    <row r="3" spans="1:5">
      <c r="A3" s="103">
        <v>2015</v>
      </c>
      <c r="B3" s="108" t="s">
        <v>2490</v>
      </c>
      <c r="C3" s="190" t="s">
        <v>1276</v>
      </c>
      <c r="D3" s="190" t="s">
        <v>1391</v>
      </c>
      <c r="E3" s="193">
        <v>50</v>
      </c>
    </row>
    <row r="4" spans="1:5">
      <c r="A4" s="103">
        <v>2015</v>
      </c>
      <c r="B4" s="108" t="s">
        <v>2490</v>
      </c>
      <c r="C4" s="190" t="s">
        <v>1276</v>
      </c>
      <c r="D4" s="190" t="s">
        <v>1368</v>
      </c>
      <c r="E4" s="193">
        <v>100</v>
      </c>
    </row>
    <row r="5" spans="1:5">
      <c r="A5" s="103">
        <v>2015</v>
      </c>
      <c r="B5" s="108" t="s">
        <v>2490</v>
      </c>
      <c r="C5" s="190" t="s">
        <v>1276</v>
      </c>
      <c r="D5" s="190" t="s">
        <v>1392</v>
      </c>
      <c r="E5" s="193">
        <v>100</v>
      </c>
    </row>
    <row r="6" spans="1:5">
      <c r="A6" s="103">
        <v>2015</v>
      </c>
      <c r="B6" s="108" t="s">
        <v>2490</v>
      </c>
      <c r="C6" s="190" t="s">
        <v>1276</v>
      </c>
      <c r="D6" s="190" t="s">
        <v>1393</v>
      </c>
      <c r="E6" s="193">
        <v>600</v>
      </c>
    </row>
    <row r="7" spans="1:5">
      <c r="A7" s="103">
        <v>2015</v>
      </c>
      <c r="B7" s="108" t="s">
        <v>2490</v>
      </c>
      <c r="C7" s="190" t="s">
        <v>1276</v>
      </c>
      <c r="D7" s="190" t="s">
        <v>1394</v>
      </c>
      <c r="E7" s="193">
        <v>600</v>
      </c>
    </row>
    <row r="8" spans="1:5">
      <c r="A8" s="103">
        <v>2015</v>
      </c>
      <c r="B8" s="108" t="s">
        <v>2490</v>
      </c>
      <c r="C8" s="190" t="s">
        <v>1276</v>
      </c>
      <c r="D8" s="190" t="s">
        <v>1395</v>
      </c>
      <c r="E8" s="193">
        <v>250</v>
      </c>
    </row>
    <row r="9" spans="1:5">
      <c r="A9" s="103">
        <v>2015</v>
      </c>
      <c r="B9" s="108" t="s">
        <v>2490</v>
      </c>
      <c r="C9" s="190" t="s">
        <v>1276</v>
      </c>
      <c r="D9" s="190" t="s">
        <v>1396</v>
      </c>
      <c r="E9" s="193">
        <v>500</v>
      </c>
    </row>
    <row r="10" spans="1:5">
      <c r="A10" s="103">
        <v>2015</v>
      </c>
      <c r="B10" s="108" t="s">
        <v>2490</v>
      </c>
      <c r="C10" s="190" t="s">
        <v>1276</v>
      </c>
      <c r="D10" s="190" t="s">
        <v>1396</v>
      </c>
      <c r="E10" s="193">
        <v>500</v>
      </c>
    </row>
    <row r="11" spans="1:5">
      <c r="A11" s="103">
        <v>2015</v>
      </c>
      <c r="B11" s="108" t="s">
        <v>2490</v>
      </c>
      <c r="C11" s="190" t="s">
        <v>1276</v>
      </c>
      <c r="D11" s="190" t="s">
        <v>1397</v>
      </c>
      <c r="E11" s="193">
        <v>300</v>
      </c>
    </row>
    <row r="12" spans="1:5">
      <c r="A12" s="103">
        <v>2015</v>
      </c>
      <c r="B12" s="108" t="s">
        <v>2490</v>
      </c>
      <c r="C12" s="190" t="s">
        <v>1276</v>
      </c>
      <c r="D12" s="190" t="s">
        <v>1398</v>
      </c>
      <c r="E12" s="193">
        <v>300</v>
      </c>
    </row>
    <row r="13" spans="1:5">
      <c r="A13" s="103">
        <v>2015</v>
      </c>
      <c r="B13" s="108" t="s">
        <v>2490</v>
      </c>
      <c r="C13" s="190" t="s">
        <v>1276</v>
      </c>
      <c r="D13" s="190" t="s">
        <v>1399</v>
      </c>
      <c r="E13" s="193">
        <v>300</v>
      </c>
    </row>
    <row r="14" spans="1:5">
      <c r="A14" s="103">
        <v>2015</v>
      </c>
      <c r="B14" s="108" t="s">
        <v>2490</v>
      </c>
      <c r="C14" s="190" t="s">
        <v>1276</v>
      </c>
      <c r="D14" s="190" t="s">
        <v>1400</v>
      </c>
      <c r="E14" s="193">
        <v>300</v>
      </c>
    </row>
    <row r="15" spans="1:5">
      <c r="A15" s="103">
        <v>2015</v>
      </c>
      <c r="B15" s="108" t="s">
        <v>2490</v>
      </c>
      <c r="C15" s="190" t="s">
        <v>1276</v>
      </c>
      <c r="D15" s="190" t="s">
        <v>1401</v>
      </c>
      <c r="E15" s="193">
        <v>200</v>
      </c>
    </row>
    <row r="16" spans="1:5">
      <c r="A16" s="103">
        <v>2015</v>
      </c>
      <c r="B16" s="108" t="s">
        <v>2490</v>
      </c>
      <c r="C16" s="190" t="s">
        <v>1276</v>
      </c>
      <c r="D16" s="190" t="s">
        <v>1402</v>
      </c>
      <c r="E16" s="193">
        <v>200</v>
      </c>
    </row>
    <row r="17" spans="1:5">
      <c r="A17" s="103">
        <v>2015</v>
      </c>
      <c r="B17" s="108" t="s">
        <v>2490</v>
      </c>
      <c r="C17" s="190" t="s">
        <v>1276</v>
      </c>
      <c r="D17" s="190" t="s">
        <v>1403</v>
      </c>
      <c r="E17" s="193">
        <v>300</v>
      </c>
    </row>
    <row r="18" spans="1:5">
      <c r="A18" s="103">
        <v>2015</v>
      </c>
      <c r="B18" s="108" t="s">
        <v>2490</v>
      </c>
      <c r="C18" s="190" t="s">
        <v>1276</v>
      </c>
      <c r="D18" s="190" t="s">
        <v>1404</v>
      </c>
      <c r="E18" s="193">
        <v>100</v>
      </c>
    </row>
    <row r="19" spans="1:5">
      <c r="A19" s="103">
        <v>2015</v>
      </c>
      <c r="B19" s="108" t="s">
        <v>2490</v>
      </c>
      <c r="C19" s="190" t="s">
        <v>1276</v>
      </c>
      <c r="D19" s="190" t="s">
        <v>1405</v>
      </c>
      <c r="E19" s="193">
        <v>300</v>
      </c>
    </row>
    <row r="20" spans="1:5">
      <c r="A20" s="103">
        <v>2015</v>
      </c>
      <c r="B20" s="108" t="s">
        <v>2490</v>
      </c>
      <c r="C20" s="190" t="s">
        <v>1276</v>
      </c>
      <c r="D20" s="190" t="s">
        <v>1406</v>
      </c>
      <c r="E20" s="193">
        <v>500</v>
      </c>
    </row>
    <row r="21" spans="1:5">
      <c r="A21" s="103">
        <v>2015</v>
      </c>
      <c r="B21" s="108" t="s">
        <v>2490</v>
      </c>
      <c r="C21" s="190" t="s">
        <v>1276</v>
      </c>
      <c r="D21" s="190" t="s">
        <v>1407</v>
      </c>
      <c r="E21" s="193">
        <v>400</v>
      </c>
    </row>
    <row r="22" spans="1:5">
      <c r="A22" s="103">
        <v>2015</v>
      </c>
      <c r="B22" s="108" t="s">
        <v>2490</v>
      </c>
      <c r="C22" s="190" t="s">
        <v>1276</v>
      </c>
      <c r="D22" s="190" t="s">
        <v>1407</v>
      </c>
      <c r="E22" s="193">
        <v>100</v>
      </c>
    </row>
    <row r="23" spans="1:5">
      <c r="A23" s="103">
        <v>2015</v>
      </c>
      <c r="B23" s="108" t="s">
        <v>2490</v>
      </c>
      <c r="C23" s="190" t="s">
        <v>1276</v>
      </c>
      <c r="D23" s="190" t="s">
        <v>1408</v>
      </c>
      <c r="E23" s="193">
        <v>200</v>
      </c>
    </row>
    <row r="24" spans="1:5">
      <c r="A24" s="103">
        <v>2015</v>
      </c>
      <c r="B24" s="108" t="s">
        <v>2490</v>
      </c>
      <c r="C24" s="190" t="s">
        <v>1276</v>
      </c>
      <c r="D24" s="190" t="s">
        <v>1409</v>
      </c>
      <c r="E24" s="193">
        <v>300</v>
      </c>
    </row>
    <row r="25" spans="1:5">
      <c r="A25" s="103">
        <v>2015</v>
      </c>
      <c r="B25" s="108" t="s">
        <v>2490</v>
      </c>
      <c r="C25" s="190" t="s">
        <v>1276</v>
      </c>
      <c r="D25" s="190" t="s">
        <v>1410</v>
      </c>
      <c r="E25" s="193">
        <v>300</v>
      </c>
    </row>
    <row r="26" spans="1:5">
      <c r="A26" s="103">
        <v>2015</v>
      </c>
      <c r="B26" s="108" t="s">
        <v>2490</v>
      </c>
      <c r="C26" s="190" t="s">
        <v>1276</v>
      </c>
      <c r="D26" s="190" t="s">
        <v>1411</v>
      </c>
      <c r="E26" s="193">
        <v>100</v>
      </c>
    </row>
    <row r="27" spans="1:5">
      <c r="A27" s="103">
        <v>2015</v>
      </c>
      <c r="B27" s="108" t="s">
        <v>2490</v>
      </c>
      <c r="C27" s="190" t="s">
        <v>1276</v>
      </c>
      <c r="D27" s="190" t="s">
        <v>1412</v>
      </c>
      <c r="E27" s="193">
        <v>500</v>
      </c>
    </row>
    <row r="28" spans="1:5">
      <c r="A28" s="103">
        <v>2015</v>
      </c>
      <c r="B28" s="108" t="s">
        <v>2490</v>
      </c>
      <c r="C28" s="190" t="s">
        <v>1276</v>
      </c>
      <c r="D28" s="190" t="s">
        <v>1413</v>
      </c>
      <c r="E28" s="193">
        <v>1000</v>
      </c>
    </row>
    <row r="29" spans="1:5">
      <c r="A29" s="103">
        <v>2015</v>
      </c>
      <c r="B29" s="108" t="s">
        <v>2490</v>
      </c>
      <c r="C29" s="190" t="s">
        <v>1276</v>
      </c>
      <c r="D29" s="190" t="s">
        <v>1414</v>
      </c>
      <c r="E29" s="193">
        <v>500</v>
      </c>
    </row>
    <row r="30" spans="1:5">
      <c r="A30" s="103">
        <v>2015</v>
      </c>
      <c r="B30" s="108" t="s">
        <v>2490</v>
      </c>
      <c r="C30" s="190" t="s">
        <v>1276</v>
      </c>
      <c r="D30" s="190" t="s">
        <v>1415</v>
      </c>
      <c r="E30" s="193">
        <v>500</v>
      </c>
    </row>
    <row r="31" spans="1:5">
      <c r="A31" s="103">
        <v>2015</v>
      </c>
      <c r="B31" s="108" t="s">
        <v>2490</v>
      </c>
      <c r="C31" s="190" t="s">
        <v>1276</v>
      </c>
      <c r="D31" s="190" t="s">
        <v>1416</v>
      </c>
      <c r="E31" s="193">
        <v>300</v>
      </c>
    </row>
    <row r="32" spans="1:5">
      <c r="A32" s="103">
        <v>2015</v>
      </c>
      <c r="B32" s="108" t="s">
        <v>2490</v>
      </c>
      <c r="C32" s="190" t="s">
        <v>1276</v>
      </c>
      <c r="D32" s="190" t="s">
        <v>1417</v>
      </c>
      <c r="E32" s="193">
        <v>200</v>
      </c>
    </row>
    <row r="33" spans="1:5">
      <c r="A33" s="103">
        <v>2015</v>
      </c>
      <c r="B33" s="108" t="s">
        <v>2490</v>
      </c>
      <c r="C33" s="190" t="s">
        <v>1276</v>
      </c>
      <c r="D33" s="190" t="s">
        <v>1418</v>
      </c>
      <c r="E33" s="193">
        <v>500</v>
      </c>
    </row>
    <row r="34" spans="1:5">
      <c r="A34" s="103">
        <v>2015</v>
      </c>
      <c r="B34" s="108" t="s">
        <v>2490</v>
      </c>
      <c r="C34" s="190" t="s">
        <v>1276</v>
      </c>
      <c r="D34" s="190" t="s">
        <v>1419</v>
      </c>
      <c r="E34" s="193">
        <v>300</v>
      </c>
    </row>
    <row r="35" spans="1:5">
      <c r="A35" s="103">
        <v>2015</v>
      </c>
      <c r="B35" s="108" t="s">
        <v>2490</v>
      </c>
      <c r="C35" s="190" t="s">
        <v>1276</v>
      </c>
      <c r="D35" s="190" t="s">
        <v>1420</v>
      </c>
      <c r="E35" s="193">
        <v>500</v>
      </c>
    </row>
    <row r="36" spans="1:5">
      <c r="A36" s="103">
        <v>2015</v>
      </c>
      <c r="B36" s="108" t="s">
        <v>2490</v>
      </c>
      <c r="C36" s="190" t="s">
        <v>1276</v>
      </c>
      <c r="D36" s="190" t="s">
        <v>1421</v>
      </c>
      <c r="E36" s="193">
        <v>300</v>
      </c>
    </row>
    <row r="37" spans="1:5">
      <c r="A37" s="103">
        <v>2015</v>
      </c>
      <c r="B37" s="108" t="s">
        <v>2490</v>
      </c>
      <c r="C37" s="190" t="s">
        <v>1276</v>
      </c>
      <c r="D37" s="190" t="s">
        <v>1422</v>
      </c>
      <c r="E37" s="193">
        <v>200</v>
      </c>
    </row>
    <row r="38" spans="1:5">
      <c r="A38" s="103">
        <v>2015</v>
      </c>
      <c r="B38" s="108" t="s">
        <v>2490</v>
      </c>
      <c r="C38" s="190" t="s">
        <v>1276</v>
      </c>
      <c r="D38" s="190" t="s">
        <v>1423</v>
      </c>
      <c r="E38" s="193">
        <v>200</v>
      </c>
    </row>
    <row r="39" spans="1:5">
      <c r="A39" s="103">
        <v>2015</v>
      </c>
      <c r="B39" s="108" t="s">
        <v>2490</v>
      </c>
      <c r="C39" s="190" t="s">
        <v>1276</v>
      </c>
      <c r="D39" s="190" t="s">
        <v>1424</v>
      </c>
      <c r="E39" s="193">
        <v>50</v>
      </c>
    </row>
    <row r="40" spans="1:5">
      <c r="A40" s="103">
        <v>2015</v>
      </c>
      <c r="B40" s="108" t="s">
        <v>2490</v>
      </c>
      <c r="C40" s="190" t="s">
        <v>1276</v>
      </c>
      <c r="D40" s="190" t="s">
        <v>1425</v>
      </c>
      <c r="E40" s="193">
        <v>400</v>
      </c>
    </row>
    <row r="41" spans="1:5">
      <c r="A41" s="103">
        <v>2015</v>
      </c>
      <c r="B41" s="108" t="s">
        <v>2490</v>
      </c>
      <c r="C41" s="190" t="s">
        <v>1276</v>
      </c>
      <c r="D41" s="190" t="s">
        <v>1426</v>
      </c>
      <c r="E41" s="193">
        <v>100</v>
      </c>
    </row>
    <row r="42" spans="1:5">
      <c r="A42" s="103">
        <v>2015</v>
      </c>
      <c r="B42" s="108" t="s">
        <v>2490</v>
      </c>
      <c r="C42" s="190" t="s">
        <v>1276</v>
      </c>
      <c r="D42" s="190" t="s">
        <v>1427</v>
      </c>
      <c r="E42" s="193">
        <v>200</v>
      </c>
    </row>
    <row r="43" spans="1:5">
      <c r="A43" s="103">
        <v>2015</v>
      </c>
      <c r="B43" s="108" t="s">
        <v>2490</v>
      </c>
      <c r="C43" s="190" t="s">
        <v>1276</v>
      </c>
      <c r="D43" s="190" t="s">
        <v>1428</v>
      </c>
      <c r="E43" s="193">
        <v>1200</v>
      </c>
    </row>
    <row r="44" spans="1:5">
      <c r="A44" s="103">
        <v>2015</v>
      </c>
      <c r="B44" s="108" t="s">
        <v>2490</v>
      </c>
      <c r="C44" s="190" t="s">
        <v>1276</v>
      </c>
      <c r="D44" s="190" t="s">
        <v>1429</v>
      </c>
      <c r="E44" s="193">
        <v>270</v>
      </c>
    </row>
    <row r="45" spans="1:5">
      <c r="A45" s="103">
        <v>2015</v>
      </c>
      <c r="B45" s="108" t="s">
        <v>2490</v>
      </c>
      <c r="C45" s="190" t="s">
        <v>1276</v>
      </c>
      <c r="D45" s="190" t="s">
        <v>1430</v>
      </c>
      <c r="E45" s="193">
        <v>200</v>
      </c>
    </row>
    <row r="46" spans="1:5">
      <c r="A46" s="103">
        <v>2015</v>
      </c>
      <c r="B46" s="108" t="s">
        <v>2490</v>
      </c>
      <c r="C46" s="190" t="s">
        <v>1276</v>
      </c>
      <c r="D46" s="190" t="s">
        <v>1431</v>
      </c>
      <c r="E46" s="193">
        <v>200</v>
      </c>
    </row>
    <row r="47" spans="1:5">
      <c r="A47" s="103">
        <v>2015</v>
      </c>
      <c r="B47" s="108" t="s">
        <v>2490</v>
      </c>
      <c r="C47" s="190" t="s">
        <v>1276</v>
      </c>
      <c r="D47" s="190" t="s">
        <v>1432</v>
      </c>
      <c r="E47" s="193">
        <v>200</v>
      </c>
    </row>
    <row r="48" spans="1:5">
      <c r="A48" s="103">
        <v>2015</v>
      </c>
      <c r="B48" s="108" t="s">
        <v>2490</v>
      </c>
      <c r="C48" s="190" t="s">
        <v>1276</v>
      </c>
      <c r="D48" s="190" t="s">
        <v>1433</v>
      </c>
      <c r="E48" s="193">
        <v>400</v>
      </c>
    </row>
    <row r="49" spans="1:5">
      <c r="A49" s="103">
        <v>2015</v>
      </c>
      <c r="B49" s="108" t="s">
        <v>2490</v>
      </c>
      <c r="C49" s="190" t="s">
        <v>1276</v>
      </c>
      <c r="D49" s="190" t="s">
        <v>1434</v>
      </c>
      <c r="E49" s="193">
        <v>100</v>
      </c>
    </row>
    <row r="50" spans="1:5">
      <c r="A50" s="103">
        <v>2015</v>
      </c>
      <c r="B50" s="108" t="s">
        <v>2490</v>
      </c>
      <c r="C50" s="190" t="s">
        <v>1276</v>
      </c>
      <c r="D50" s="190" t="s">
        <v>1435</v>
      </c>
      <c r="E50" s="193">
        <v>50</v>
      </c>
    </row>
    <row r="51" spans="1:5">
      <c r="A51" s="103">
        <v>2015</v>
      </c>
      <c r="B51" s="108" t="s">
        <v>2490</v>
      </c>
      <c r="C51" s="190" t="s">
        <v>1276</v>
      </c>
      <c r="D51" s="190" t="s">
        <v>1436</v>
      </c>
      <c r="E51" s="193">
        <v>100</v>
      </c>
    </row>
    <row r="52" spans="1:5">
      <c r="A52" s="103">
        <v>2015</v>
      </c>
      <c r="B52" s="108" t="s">
        <v>2490</v>
      </c>
      <c r="C52" s="190" t="s">
        <v>1276</v>
      </c>
      <c r="D52" s="190" t="s">
        <v>1437</v>
      </c>
      <c r="E52" s="193">
        <v>500</v>
      </c>
    </row>
    <row r="53" spans="1:5">
      <c r="A53" s="103">
        <v>2015</v>
      </c>
      <c r="B53" s="108" t="s">
        <v>2490</v>
      </c>
      <c r="C53" s="190" t="s">
        <v>1276</v>
      </c>
      <c r="D53" s="190" t="s">
        <v>1438</v>
      </c>
      <c r="E53" s="193">
        <v>300</v>
      </c>
    </row>
    <row r="54" spans="1:5">
      <c r="A54" s="103">
        <v>2015</v>
      </c>
      <c r="B54" s="108" t="s">
        <v>2490</v>
      </c>
      <c r="C54" s="190" t="s">
        <v>1276</v>
      </c>
      <c r="D54" s="190" t="s">
        <v>1439</v>
      </c>
      <c r="E54" s="193">
        <v>300</v>
      </c>
    </row>
    <row r="55" spans="1:5">
      <c r="A55" s="103">
        <v>2015</v>
      </c>
      <c r="B55" s="108" t="s">
        <v>2490</v>
      </c>
      <c r="C55" s="190" t="s">
        <v>1276</v>
      </c>
      <c r="D55" s="190" t="s">
        <v>1440</v>
      </c>
      <c r="E55" s="193">
        <v>150</v>
      </c>
    </row>
    <row r="56" spans="1:5">
      <c r="A56" s="103">
        <v>2015</v>
      </c>
      <c r="B56" s="108" t="s">
        <v>2490</v>
      </c>
      <c r="C56" s="190" t="s">
        <v>1276</v>
      </c>
      <c r="D56" s="190" t="s">
        <v>1441</v>
      </c>
      <c r="E56" s="193">
        <v>200</v>
      </c>
    </row>
    <row r="57" spans="1:5">
      <c r="A57" s="103">
        <v>2015</v>
      </c>
      <c r="B57" s="108" t="s">
        <v>2490</v>
      </c>
      <c r="C57" s="190" t="s">
        <v>1276</v>
      </c>
      <c r="D57" s="190" t="s">
        <v>1442</v>
      </c>
      <c r="E57" s="193">
        <v>1200</v>
      </c>
    </row>
    <row r="58" spans="1:5">
      <c r="A58" s="103">
        <v>2015</v>
      </c>
      <c r="B58" s="108" t="s">
        <v>2490</v>
      </c>
      <c r="C58" s="190" t="s">
        <v>1276</v>
      </c>
      <c r="D58" s="190" t="s">
        <v>1443</v>
      </c>
      <c r="E58" s="193">
        <v>100</v>
      </c>
    </row>
    <row r="59" spans="1:5">
      <c r="A59" s="103">
        <v>2015</v>
      </c>
      <c r="B59" s="108" t="s">
        <v>2490</v>
      </c>
      <c r="C59" s="190" t="s">
        <v>1276</v>
      </c>
      <c r="D59" s="190" t="s">
        <v>1444</v>
      </c>
      <c r="E59" s="193">
        <v>200</v>
      </c>
    </row>
    <row r="60" spans="1:5">
      <c r="A60" s="103">
        <v>2015</v>
      </c>
      <c r="B60" s="108" t="s">
        <v>2490</v>
      </c>
      <c r="C60" s="190" t="s">
        <v>1276</v>
      </c>
      <c r="D60" s="190" t="s">
        <v>1445</v>
      </c>
      <c r="E60" s="193">
        <v>300</v>
      </c>
    </row>
    <row r="61" spans="1:5">
      <c r="A61" s="103">
        <v>2015</v>
      </c>
      <c r="B61" s="108" t="s">
        <v>2490</v>
      </c>
      <c r="C61" s="190" t="s">
        <v>1276</v>
      </c>
      <c r="D61" s="190" t="s">
        <v>1446</v>
      </c>
      <c r="E61" s="193">
        <v>200</v>
      </c>
    </row>
    <row r="62" spans="1:5">
      <c r="A62" s="103">
        <v>2015</v>
      </c>
      <c r="B62" s="108" t="s">
        <v>2490</v>
      </c>
      <c r="C62" s="190" t="s">
        <v>1276</v>
      </c>
      <c r="D62" s="190" t="s">
        <v>1447</v>
      </c>
      <c r="E62" s="193">
        <v>100</v>
      </c>
    </row>
    <row r="63" spans="1:5">
      <c r="A63" s="103">
        <v>2015</v>
      </c>
      <c r="B63" s="108" t="s">
        <v>2490</v>
      </c>
      <c r="C63" s="190" t="s">
        <v>1276</v>
      </c>
      <c r="D63" s="190" t="s">
        <v>1448</v>
      </c>
      <c r="E63" s="193">
        <v>100</v>
      </c>
    </row>
    <row r="64" spans="1:5">
      <c r="A64" s="103">
        <v>2015</v>
      </c>
      <c r="B64" s="108" t="s">
        <v>2490</v>
      </c>
      <c r="C64" s="190" t="s">
        <v>1276</v>
      </c>
      <c r="D64" s="190" t="s">
        <v>1449</v>
      </c>
      <c r="E64" s="193">
        <v>100</v>
      </c>
    </row>
    <row r="65" spans="1:5">
      <c r="A65" s="103">
        <v>2015</v>
      </c>
      <c r="B65" s="108" t="s">
        <v>2490</v>
      </c>
      <c r="C65" s="190" t="s">
        <v>1276</v>
      </c>
      <c r="D65" s="190" t="s">
        <v>1450</v>
      </c>
      <c r="E65" s="193">
        <v>200</v>
      </c>
    </row>
    <row r="66" spans="1:5">
      <c r="A66" s="103">
        <v>2015</v>
      </c>
      <c r="B66" s="108" t="s">
        <v>2490</v>
      </c>
      <c r="C66" s="190" t="s">
        <v>1276</v>
      </c>
      <c r="D66" s="190" t="s">
        <v>1451</v>
      </c>
      <c r="E66" s="193">
        <v>200</v>
      </c>
    </row>
    <row r="67" spans="1:5">
      <c r="A67" s="103">
        <v>2015</v>
      </c>
      <c r="B67" s="108" t="s">
        <v>2490</v>
      </c>
      <c r="C67" s="190" t="s">
        <v>1276</v>
      </c>
      <c r="D67" s="190" t="s">
        <v>1452</v>
      </c>
      <c r="E67" s="193">
        <v>100</v>
      </c>
    </row>
    <row r="68" spans="1:5">
      <c r="A68" s="103">
        <v>2015</v>
      </c>
      <c r="B68" s="108" t="s">
        <v>2490</v>
      </c>
      <c r="C68" s="190" t="s">
        <v>1276</v>
      </c>
      <c r="D68" s="190" t="s">
        <v>1453</v>
      </c>
      <c r="E68" s="193">
        <v>50</v>
      </c>
    </row>
    <row r="69" spans="1:5">
      <c r="A69" s="103">
        <v>2015</v>
      </c>
      <c r="B69" s="108" t="s">
        <v>2490</v>
      </c>
      <c r="C69" s="190" t="s">
        <v>1276</v>
      </c>
      <c r="D69" s="190" t="s">
        <v>1321</v>
      </c>
      <c r="E69" s="193">
        <v>100</v>
      </c>
    </row>
    <row r="70" spans="1:5">
      <c r="A70" s="103">
        <v>2015</v>
      </c>
      <c r="B70" s="108" t="s">
        <v>2490</v>
      </c>
      <c r="C70" s="190" t="s">
        <v>1276</v>
      </c>
      <c r="D70" s="190" t="s">
        <v>1454</v>
      </c>
      <c r="E70" s="193">
        <v>300</v>
      </c>
    </row>
    <row r="71" spans="1:5">
      <c r="A71" s="103">
        <v>2015</v>
      </c>
      <c r="B71" s="108" t="s">
        <v>2490</v>
      </c>
      <c r="C71" s="190" t="s">
        <v>1276</v>
      </c>
      <c r="D71" s="190" t="s">
        <v>1454</v>
      </c>
      <c r="E71" s="193">
        <v>300</v>
      </c>
    </row>
    <row r="72" spans="1:5">
      <c r="A72" s="103">
        <v>2015</v>
      </c>
      <c r="B72" s="108" t="s">
        <v>2490</v>
      </c>
      <c r="C72" s="190" t="s">
        <v>1276</v>
      </c>
      <c r="D72" s="190" t="s">
        <v>1455</v>
      </c>
      <c r="E72" s="193">
        <v>300</v>
      </c>
    </row>
    <row r="73" spans="1:5">
      <c r="A73" s="103">
        <v>2015</v>
      </c>
      <c r="B73" s="108" t="s">
        <v>2490</v>
      </c>
      <c r="C73" s="190" t="s">
        <v>1276</v>
      </c>
      <c r="D73" s="190" t="s">
        <v>1456</v>
      </c>
      <c r="E73" s="193">
        <v>400</v>
      </c>
    </row>
    <row r="74" spans="1:5">
      <c r="A74" s="103">
        <v>2015</v>
      </c>
      <c r="B74" s="108" t="s">
        <v>2490</v>
      </c>
      <c r="C74" s="190" t="s">
        <v>1276</v>
      </c>
      <c r="D74" s="190" t="s">
        <v>1457</v>
      </c>
      <c r="E74" s="193">
        <v>300</v>
      </c>
    </row>
    <row r="75" spans="1:5">
      <c r="A75" s="103">
        <v>2015</v>
      </c>
      <c r="B75" s="108" t="s">
        <v>2490</v>
      </c>
      <c r="C75" s="190" t="s">
        <v>1276</v>
      </c>
      <c r="D75" s="190" t="s">
        <v>1458</v>
      </c>
      <c r="E75" s="193">
        <v>400</v>
      </c>
    </row>
    <row r="76" spans="1:5">
      <c r="A76" s="103">
        <v>2015</v>
      </c>
      <c r="B76" s="108" t="s">
        <v>2490</v>
      </c>
      <c r="C76" s="190" t="s">
        <v>1276</v>
      </c>
      <c r="D76" s="190" t="s">
        <v>1459</v>
      </c>
      <c r="E76" s="193">
        <v>100</v>
      </c>
    </row>
    <row r="77" spans="1:5">
      <c r="A77" s="103">
        <v>2015</v>
      </c>
      <c r="B77" s="108" t="s">
        <v>2490</v>
      </c>
      <c r="C77" s="190" t="s">
        <v>1276</v>
      </c>
      <c r="D77" s="190" t="s">
        <v>1460</v>
      </c>
      <c r="E77" s="193">
        <v>600</v>
      </c>
    </row>
    <row r="78" spans="1:5">
      <c r="A78" s="103">
        <v>2015</v>
      </c>
      <c r="B78" s="108" t="s">
        <v>2490</v>
      </c>
      <c r="C78" s="190" t="s">
        <v>1276</v>
      </c>
      <c r="D78" s="190" t="s">
        <v>1461</v>
      </c>
      <c r="E78" s="193">
        <v>100</v>
      </c>
    </row>
    <row r="79" spans="1:5">
      <c r="A79" s="103">
        <v>2015</v>
      </c>
      <c r="B79" s="108" t="s">
        <v>2490</v>
      </c>
      <c r="C79" s="190" t="s">
        <v>1276</v>
      </c>
      <c r="D79" s="190" t="s">
        <v>1462</v>
      </c>
      <c r="E79" s="193">
        <v>500</v>
      </c>
    </row>
    <row r="80" spans="1:5">
      <c r="A80" s="103">
        <v>2015</v>
      </c>
      <c r="B80" s="108" t="s">
        <v>2490</v>
      </c>
      <c r="C80" s="190" t="s">
        <v>1276</v>
      </c>
      <c r="D80" s="190" t="s">
        <v>1463</v>
      </c>
      <c r="E80" s="193">
        <v>300</v>
      </c>
    </row>
    <row r="81" spans="1:5">
      <c r="A81" s="103">
        <v>2015</v>
      </c>
      <c r="B81" s="108" t="s">
        <v>2490</v>
      </c>
      <c r="C81" s="190" t="s">
        <v>1276</v>
      </c>
      <c r="D81" s="190" t="s">
        <v>1464</v>
      </c>
      <c r="E81" s="193">
        <v>500</v>
      </c>
    </row>
    <row r="82" spans="1:5">
      <c r="A82" s="103">
        <v>2015</v>
      </c>
      <c r="B82" s="108" t="s">
        <v>2490</v>
      </c>
      <c r="C82" s="190" t="s">
        <v>1276</v>
      </c>
      <c r="D82" s="190" t="s">
        <v>1465</v>
      </c>
      <c r="E82" s="193">
        <v>200</v>
      </c>
    </row>
    <row r="83" spans="1:5">
      <c r="A83" s="103">
        <v>2015</v>
      </c>
      <c r="B83" s="108" t="s">
        <v>2490</v>
      </c>
      <c r="C83" s="190" t="s">
        <v>1276</v>
      </c>
      <c r="D83" s="190" t="s">
        <v>1466</v>
      </c>
      <c r="E83" s="193">
        <v>300</v>
      </c>
    </row>
    <row r="84" spans="1:5">
      <c r="A84" s="103">
        <v>2015</v>
      </c>
      <c r="B84" s="108" t="s">
        <v>2490</v>
      </c>
      <c r="C84" s="190" t="s">
        <v>1276</v>
      </c>
      <c r="D84" s="190" t="s">
        <v>1467</v>
      </c>
      <c r="E84" s="193">
        <v>200</v>
      </c>
    </row>
    <row r="85" spans="1:5">
      <c r="A85" s="103">
        <v>2015</v>
      </c>
      <c r="B85" s="108" t="s">
        <v>2490</v>
      </c>
      <c r="C85" s="190" t="s">
        <v>1276</v>
      </c>
      <c r="D85" s="190" t="s">
        <v>1468</v>
      </c>
      <c r="E85" s="193">
        <v>400</v>
      </c>
    </row>
    <row r="86" spans="1:5">
      <c r="A86" s="103">
        <v>2015</v>
      </c>
      <c r="B86" s="108" t="s">
        <v>2490</v>
      </c>
      <c r="C86" s="190" t="s">
        <v>1276</v>
      </c>
      <c r="D86" s="190" t="s">
        <v>1469</v>
      </c>
      <c r="E86" s="193">
        <v>100</v>
      </c>
    </row>
    <row r="87" spans="1:5">
      <c r="A87" s="103">
        <v>2015</v>
      </c>
      <c r="B87" s="108" t="s">
        <v>2490</v>
      </c>
      <c r="C87" s="190" t="s">
        <v>1276</v>
      </c>
      <c r="D87" s="190" t="s">
        <v>1470</v>
      </c>
      <c r="E87" s="193">
        <v>300</v>
      </c>
    </row>
    <row r="88" spans="1:5">
      <c r="A88" s="103">
        <v>2015</v>
      </c>
      <c r="B88" s="108" t="s">
        <v>2490</v>
      </c>
      <c r="C88" s="190" t="s">
        <v>1276</v>
      </c>
      <c r="D88" s="190" t="s">
        <v>1471</v>
      </c>
      <c r="E88" s="193">
        <v>400</v>
      </c>
    </row>
    <row r="89" spans="1:5">
      <c r="A89" s="103">
        <v>2015</v>
      </c>
      <c r="B89" s="108" t="s">
        <v>2490</v>
      </c>
      <c r="C89" s="190" t="s">
        <v>1276</v>
      </c>
      <c r="D89" s="190" t="s">
        <v>1472</v>
      </c>
      <c r="E89" s="193">
        <v>400</v>
      </c>
    </row>
    <row r="90" spans="1:5">
      <c r="A90" s="103">
        <v>2015</v>
      </c>
      <c r="B90" s="108" t="s">
        <v>2490</v>
      </c>
      <c r="C90" s="190" t="s">
        <v>1276</v>
      </c>
      <c r="D90" s="190" t="s">
        <v>1473</v>
      </c>
      <c r="E90" s="193">
        <v>300</v>
      </c>
    </row>
    <row r="91" spans="1:5">
      <c r="A91" s="103">
        <v>2015</v>
      </c>
      <c r="B91" s="108" t="s">
        <v>2490</v>
      </c>
      <c r="C91" s="190" t="s">
        <v>1276</v>
      </c>
      <c r="D91" s="190" t="s">
        <v>1474</v>
      </c>
      <c r="E91" s="193">
        <v>200</v>
      </c>
    </row>
    <row r="92" spans="1:5">
      <c r="A92" s="103">
        <v>2015</v>
      </c>
      <c r="B92" s="108" t="s">
        <v>2490</v>
      </c>
      <c r="C92" s="190" t="s">
        <v>1276</v>
      </c>
      <c r="D92" s="190" t="s">
        <v>1475</v>
      </c>
      <c r="E92" s="193">
        <v>300</v>
      </c>
    </row>
    <row r="93" spans="1:5">
      <c r="A93" s="103">
        <v>2015</v>
      </c>
      <c r="B93" s="108" t="s">
        <v>2490</v>
      </c>
      <c r="C93" s="190" t="s">
        <v>1276</v>
      </c>
      <c r="D93" s="190" t="s">
        <v>1476</v>
      </c>
      <c r="E93" s="193">
        <v>100</v>
      </c>
    </row>
    <row r="94" spans="1:5">
      <c r="A94" s="103">
        <v>2015</v>
      </c>
      <c r="B94" s="108" t="s">
        <v>2490</v>
      </c>
      <c r="C94" s="190" t="s">
        <v>1346</v>
      </c>
      <c r="D94" s="190" t="s">
        <v>1477</v>
      </c>
      <c r="E94" s="193">
        <v>100</v>
      </c>
    </row>
    <row r="95" spans="1:5">
      <c r="A95" s="103">
        <v>2015</v>
      </c>
      <c r="B95" s="108" t="s">
        <v>2490</v>
      </c>
      <c r="C95" s="190" t="s">
        <v>1346</v>
      </c>
      <c r="D95" s="190" t="s">
        <v>1478</v>
      </c>
      <c r="E95" s="193">
        <v>100</v>
      </c>
    </row>
    <row r="96" spans="1:5">
      <c r="A96" s="103">
        <v>2015</v>
      </c>
      <c r="B96" s="108" t="s">
        <v>2490</v>
      </c>
      <c r="C96" s="190" t="s">
        <v>1346</v>
      </c>
      <c r="D96" s="190" t="s">
        <v>1479</v>
      </c>
      <c r="E96" s="193">
        <v>100</v>
      </c>
    </row>
    <row r="97" spans="1:5">
      <c r="A97" s="103">
        <v>2015</v>
      </c>
      <c r="B97" s="108" t="s">
        <v>2490</v>
      </c>
      <c r="C97" s="190" t="s">
        <v>1346</v>
      </c>
      <c r="D97" s="190" t="s">
        <v>1480</v>
      </c>
      <c r="E97" s="193">
        <v>100</v>
      </c>
    </row>
    <row r="98" spans="1:5">
      <c r="A98" s="103">
        <v>2015</v>
      </c>
      <c r="B98" s="108" t="s">
        <v>2490</v>
      </c>
      <c r="C98" s="190" t="s">
        <v>1346</v>
      </c>
      <c r="D98" s="190" t="s">
        <v>1481</v>
      </c>
      <c r="E98" s="193">
        <v>300</v>
      </c>
    </row>
    <row r="99" spans="1:5">
      <c r="A99" s="103">
        <v>2015</v>
      </c>
      <c r="B99" s="108" t="s">
        <v>2490</v>
      </c>
      <c r="C99" s="190" t="s">
        <v>1346</v>
      </c>
      <c r="D99" s="190" t="s">
        <v>1482</v>
      </c>
      <c r="E99" s="193">
        <v>300</v>
      </c>
    </row>
    <row r="100" spans="1:5">
      <c r="A100" s="103">
        <v>2015</v>
      </c>
      <c r="B100" s="108" t="s">
        <v>2490</v>
      </c>
      <c r="C100" s="190" t="s">
        <v>1346</v>
      </c>
      <c r="D100" s="190" t="s">
        <v>1483</v>
      </c>
      <c r="E100" s="193">
        <v>300</v>
      </c>
    </row>
    <row r="101" spans="1:5">
      <c r="A101" s="103">
        <v>2015</v>
      </c>
      <c r="B101" s="108" t="s">
        <v>2490</v>
      </c>
      <c r="C101" s="190" t="s">
        <v>1346</v>
      </c>
      <c r="D101" s="190" t="s">
        <v>1484</v>
      </c>
      <c r="E101" s="193">
        <v>150</v>
      </c>
    </row>
    <row r="102" spans="1:5">
      <c r="A102" s="103">
        <v>2015</v>
      </c>
      <c r="B102" s="108" t="s">
        <v>2490</v>
      </c>
      <c r="C102" s="190" t="s">
        <v>1346</v>
      </c>
      <c r="D102" s="190" t="s">
        <v>1485</v>
      </c>
      <c r="E102" s="193">
        <v>150</v>
      </c>
    </row>
    <row r="103" spans="1:5">
      <c r="A103" s="103">
        <v>2015</v>
      </c>
      <c r="B103" s="108" t="s">
        <v>2490</v>
      </c>
      <c r="C103" s="190" t="s">
        <v>1346</v>
      </c>
      <c r="D103" s="190" t="s">
        <v>1486</v>
      </c>
      <c r="E103" s="193">
        <v>50</v>
      </c>
    </row>
    <row r="104" spans="1:5">
      <c r="A104" s="103">
        <v>2015</v>
      </c>
      <c r="B104" s="108" t="s">
        <v>2490</v>
      </c>
      <c r="C104" s="190" t="s">
        <v>1346</v>
      </c>
      <c r="D104" s="190" t="s">
        <v>1487</v>
      </c>
      <c r="E104" s="193">
        <v>50</v>
      </c>
    </row>
    <row r="105" spans="1:5">
      <c r="A105" s="103">
        <v>2015</v>
      </c>
      <c r="B105" s="108" t="s">
        <v>2490</v>
      </c>
      <c r="C105" s="190" t="s">
        <v>1346</v>
      </c>
      <c r="D105" s="190" t="s">
        <v>1488</v>
      </c>
      <c r="E105" s="193">
        <v>150</v>
      </c>
    </row>
    <row r="106" spans="1:5">
      <c r="A106" s="103">
        <v>2015</v>
      </c>
      <c r="B106" s="108" t="s">
        <v>2490</v>
      </c>
      <c r="C106" s="190" t="s">
        <v>1346</v>
      </c>
      <c r="D106" s="190" t="s">
        <v>1489</v>
      </c>
      <c r="E106" s="193">
        <v>150</v>
      </c>
    </row>
    <row r="107" spans="1:5">
      <c r="A107" s="103">
        <v>2015</v>
      </c>
      <c r="B107" s="108" t="s">
        <v>2490</v>
      </c>
      <c r="C107" s="190" t="s">
        <v>1346</v>
      </c>
      <c r="D107" s="190" t="s">
        <v>1351</v>
      </c>
      <c r="E107" s="193">
        <v>150</v>
      </c>
    </row>
    <row r="108" spans="1:5">
      <c r="A108" s="103">
        <v>2015</v>
      </c>
      <c r="B108" s="108" t="s">
        <v>2490</v>
      </c>
      <c r="C108" s="190" t="s">
        <v>1346</v>
      </c>
      <c r="D108" s="190" t="s">
        <v>1490</v>
      </c>
      <c r="E108" s="193">
        <v>150</v>
      </c>
    </row>
    <row r="109" spans="1:5">
      <c r="A109" s="103">
        <v>2015</v>
      </c>
      <c r="B109" s="108" t="s">
        <v>2490</v>
      </c>
      <c r="C109" s="190" t="s">
        <v>1346</v>
      </c>
      <c r="D109" s="190" t="s">
        <v>1491</v>
      </c>
      <c r="E109" s="193">
        <v>150</v>
      </c>
    </row>
    <row r="110" spans="1:5">
      <c r="A110" s="103">
        <v>2015</v>
      </c>
      <c r="B110" s="108" t="s">
        <v>2490</v>
      </c>
      <c r="C110" s="190" t="s">
        <v>1346</v>
      </c>
      <c r="D110" s="190" t="s">
        <v>1492</v>
      </c>
      <c r="E110" s="193">
        <v>150</v>
      </c>
    </row>
    <row r="111" spans="1:5">
      <c r="A111" s="103">
        <v>2015</v>
      </c>
      <c r="B111" s="108" t="s">
        <v>2490</v>
      </c>
      <c r="C111" s="190" t="s">
        <v>1346</v>
      </c>
      <c r="D111" s="190" t="s">
        <v>1493</v>
      </c>
      <c r="E111" s="193">
        <v>50</v>
      </c>
    </row>
    <row r="112" spans="1:5">
      <c r="A112" s="103">
        <v>2015</v>
      </c>
      <c r="B112" s="108" t="s">
        <v>2490</v>
      </c>
      <c r="C112" s="190" t="s">
        <v>1346</v>
      </c>
      <c r="D112" s="190" t="s">
        <v>1494</v>
      </c>
      <c r="E112" s="193">
        <v>70</v>
      </c>
    </row>
    <row r="113" spans="1:5">
      <c r="A113" s="103">
        <v>2015</v>
      </c>
      <c r="B113" s="108" t="s">
        <v>2490</v>
      </c>
      <c r="C113" s="190" t="s">
        <v>1346</v>
      </c>
      <c r="D113" s="190" t="s">
        <v>1495</v>
      </c>
      <c r="E113" s="193">
        <v>50</v>
      </c>
    </row>
    <row r="114" spans="1:5">
      <c r="A114" s="103">
        <v>2015</v>
      </c>
      <c r="B114" s="108" t="s">
        <v>2490</v>
      </c>
      <c r="C114" s="190" t="s">
        <v>1346</v>
      </c>
      <c r="D114" s="190" t="s">
        <v>1496</v>
      </c>
      <c r="E114" s="193">
        <v>300</v>
      </c>
    </row>
    <row r="115" spans="1:5">
      <c r="A115" s="103">
        <v>2015</v>
      </c>
      <c r="B115" s="108" t="s">
        <v>2490</v>
      </c>
      <c r="C115" s="190" t="s">
        <v>1346</v>
      </c>
      <c r="D115" s="190" t="s">
        <v>1497</v>
      </c>
      <c r="E115" s="193">
        <v>100</v>
      </c>
    </row>
    <row r="116" spans="1:5">
      <c r="A116" s="103">
        <v>2015</v>
      </c>
      <c r="B116" s="108" t="s">
        <v>2490</v>
      </c>
      <c r="C116" s="190" t="s">
        <v>1346</v>
      </c>
      <c r="D116" s="190" t="s">
        <v>1498</v>
      </c>
      <c r="E116" s="193">
        <v>50</v>
      </c>
    </row>
    <row r="117" spans="1:5">
      <c r="A117" s="103">
        <v>2015</v>
      </c>
      <c r="B117" s="108" t="s">
        <v>2490</v>
      </c>
      <c r="C117" s="190" t="s">
        <v>1346</v>
      </c>
      <c r="D117" s="190" t="s">
        <v>1499</v>
      </c>
      <c r="E117" s="193">
        <v>50</v>
      </c>
    </row>
    <row r="118" spans="1:5">
      <c r="A118" s="103">
        <v>2015</v>
      </c>
      <c r="B118" s="108" t="s">
        <v>2490</v>
      </c>
      <c r="C118" s="190" t="s">
        <v>1346</v>
      </c>
      <c r="D118" s="190" t="s">
        <v>1500</v>
      </c>
      <c r="E118" s="193">
        <v>300</v>
      </c>
    </row>
    <row r="119" spans="1:5">
      <c r="A119" s="103">
        <v>2015</v>
      </c>
      <c r="B119" s="108" t="s">
        <v>2490</v>
      </c>
      <c r="C119" s="190" t="s">
        <v>1346</v>
      </c>
      <c r="D119" s="190" t="s">
        <v>1501</v>
      </c>
      <c r="E119" s="193">
        <v>300</v>
      </c>
    </row>
    <row r="120" spans="1:5">
      <c r="A120" s="103">
        <v>2015</v>
      </c>
      <c r="B120" s="108" t="s">
        <v>2490</v>
      </c>
      <c r="C120" s="190" t="s">
        <v>1346</v>
      </c>
      <c r="D120" s="190" t="s">
        <v>1502</v>
      </c>
      <c r="E120" s="193">
        <v>50</v>
      </c>
    </row>
    <row r="121" spans="1:5">
      <c r="A121" s="103">
        <v>2015</v>
      </c>
      <c r="B121" s="108" t="s">
        <v>2490</v>
      </c>
      <c r="C121" s="190" t="s">
        <v>1346</v>
      </c>
      <c r="D121" s="190" t="s">
        <v>1503</v>
      </c>
      <c r="E121" s="193">
        <v>50</v>
      </c>
    </row>
    <row r="122" spans="1:5">
      <c r="A122" s="103">
        <v>2015</v>
      </c>
      <c r="B122" s="108" t="s">
        <v>2490</v>
      </c>
      <c r="C122" s="190" t="s">
        <v>1346</v>
      </c>
      <c r="D122" s="190" t="s">
        <v>1504</v>
      </c>
      <c r="E122" s="193">
        <v>50</v>
      </c>
    </row>
    <row r="123" spans="1:5">
      <c r="A123" s="103">
        <v>2015</v>
      </c>
      <c r="B123" s="108" t="s">
        <v>2490</v>
      </c>
      <c r="C123" s="190" t="s">
        <v>1346</v>
      </c>
      <c r="D123" s="190" t="s">
        <v>1505</v>
      </c>
      <c r="E123" s="193">
        <v>50</v>
      </c>
    </row>
    <row r="124" spans="1:5">
      <c r="A124" s="103">
        <v>2015</v>
      </c>
      <c r="B124" s="108" t="s">
        <v>2490</v>
      </c>
      <c r="C124" s="190" t="s">
        <v>1346</v>
      </c>
      <c r="D124" s="190" t="s">
        <v>1506</v>
      </c>
      <c r="E124" s="193">
        <v>250</v>
      </c>
    </row>
    <row r="125" spans="1:5">
      <c r="A125" s="103">
        <v>2015</v>
      </c>
      <c r="B125" s="108" t="s">
        <v>2490</v>
      </c>
      <c r="C125" s="190" t="s">
        <v>1346</v>
      </c>
      <c r="D125" s="190" t="s">
        <v>1507</v>
      </c>
      <c r="E125" s="193">
        <v>250</v>
      </c>
    </row>
    <row r="126" spans="1:5">
      <c r="A126" s="103">
        <v>2015</v>
      </c>
      <c r="B126" s="108" t="s">
        <v>2490</v>
      </c>
      <c r="C126" s="190" t="s">
        <v>1346</v>
      </c>
      <c r="D126" s="190" t="s">
        <v>1508</v>
      </c>
      <c r="E126" s="193">
        <v>125875</v>
      </c>
    </row>
    <row r="127" spans="1:5">
      <c r="A127" s="103">
        <v>2015</v>
      </c>
      <c r="B127" s="108" t="s">
        <v>2490</v>
      </c>
      <c r="C127" s="190" t="s">
        <v>1346</v>
      </c>
      <c r="D127" s="190" t="s">
        <v>1509</v>
      </c>
      <c r="E127" s="193">
        <v>125875</v>
      </c>
    </row>
    <row r="128" spans="1:5">
      <c r="A128" s="103">
        <v>2015</v>
      </c>
      <c r="B128" s="108" t="s">
        <v>2490</v>
      </c>
      <c r="C128" s="190" t="s">
        <v>1346</v>
      </c>
      <c r="D128" s="190" t="s">
        <v>1510</v>
      </c>
      <c r="E128" s="193">
        <v>125875</v>
      </c>
    </row>
    <row r="129" spans="1:5">
      <c r="A129" s="103">
        <v>2015</v>
      </c>
      <c r="B129" s="108" t="s">
        <v>2490</v>
      </c>
      <c r="C129" s="190" t="s">
        <v>1346</v>
      </c>
      <c r="D129" s="190" t="s">
        <v>1511</v>
      </c>
      <c r="E129" s="193">
        <v>125875</v>
      </c>
    </row>
    <row r="130" spans="1:5">
      <c r="A130" s="103">
        <v>2015</v>
      </c>
      <c r="B130" s="108" t="s">
        <v>2490</v>
      </c>
      <c r="C130" s="190" t="s">
        <v>1346</v>
      </c>
      <c r="D130" s="190" t="s">
        <v>1512</v>
      </c>
      <c r="E130" s="193">
        <v>250</v>
      </c>
    </row>
    <row r="131" spans="1:5">
      <c r="A131" s="103">
        <v>2015</v>
      </c>
      <c r="B131" s="108" t="s">
        <v>2490</v>
      </c>
      <c r="C131" s="190" t="s">
        <v>1346</v>
      </c>
      <c r="D131" s="190" t="s">
        <v>1513</v>
      </c>
      <c r="E131" s="193">
        <v>250</v>
      </c>
    </row>
    <row r="132" spans="1:5">
      <c r="A132" s="103">
        <v>2015</v>
      </c>
      <c r="B132" s="108" t="s">
        <v>2490</v>
      </c>
      <c r="C132" s="190" t="s">
        <v>1346</v>
      </c>
      <c r="D132" s="190" t="s">
        <v>1514</v>
      </c>
      <c r="E132" s="193">
        <v>300</v>
      </c>
    </row>
    <row r="133" spans="1:5">
      <c r="A133" s="103">
        <v>2015</v>
      </c>
      <c r="B133" s="108" t="s">
        <v>2490</v>
      </c>
      <c r="C133" s="190" t="s">
        <v>1346</v>
      </c>
      <c r="D133" s="190" t="s">
        <v>1515</v>
      </c>
      <c r="E133" s="193">
        <v>300</v>
      </c>
    </row>
    <row r="134" spans="1:5">
      <c r="A134" s="103">
        <v>2015</v>
      </c>
      <c r="B134" s="108" t="s">
        <v>2490</v>
      </c>
      <c r="C134" s="190" t="s">
        <v>1346</v>
      </c>
      <c r="D134" s="190" t="s">
        <v>1516</v>
      </c>
      <c r="E134" s="193">
        <v>50</v>
      </c>
    </row>
    <row r="135" spans="1:5">
      <c r="A135" s="103">
        <v>2015</v>
      </c>
      <c r="B135" s="108" t="s">
        <v>2490</v>
      </c>
      <c r="C135" s="190" t="s">
        <v>1346</v>
      </c>
      <c r="D135" s="190" t="s">
        <v>1517</v>
      </c>
      <c r="E135" s="193">
        <v>50</v>
      </c>
    </row>
    <row r="136" spans="1:5">
      <c r="A136" s="103">
        <v>2015</v>
      </c>
      <c r="B136" s="108" t="s">
        <v>2490</v>
      </c>
      <c r="C136" s="190" t="s">
        <v>1346</v>
      </c>
      <c r="D136" s="190" t="s">
        <v>1518</v>
      </c>
      <c r="E136" s="193">
        <v>50</v>
      </c>
    </row>
    <row r="137" spans="1:5">
      <c r="A137" s="103">
        <v>2015</v>
      </c>
      <c r="B137" s="108" t="s">
        <v>2490</v>
      </c>
      <c r="C137" s="190" t="s">
        <v>1346</v>
      </c>
      <c r="D137" s="190" t="s">
        <v>1519</v>
      </c>
      <c r="E137" s="193">
        <v>300</v>
      </c>
    </row>
    <row r="138" spans="1:5">
      <c r="A138" s="103">
        <v>2015</v>
      </c>
      <c r="B138" s="108" t="s">
        <v>2490</v>
      </c>
      <c r="C138" s="190" t="s">
        <v>1346</v>
      </c>
      <c r="D138" s="190" t="s">
        <v>1520</v>
      </c>
      <c r="E138" s="193">
        <v>300</v>
      </c>
    </row>
    <row r="139" spans="1:5">
      <c r="A139" s="103">
        <v>2015</v>
      </c>
      <c r="B139" s="108" t="s">
        <v>2490</v>
      </c>
      <c r="C139" s="190" t="s">
        <v>1346</v>
      </c>
      <c r="D139" s="190" t="s">
        <v>1521</v>
      </c>
      <c r="E139" s="193">
        <v>300</v>
      </c>
    </row>
    <row r="140" spans="1:5">
      <c r="A140" s="103">
        <v>2015</v>
      </c>
      <c r="B140" s="108" t="s">
        <v>2490</v>
      </c>
      <c r="C140" s="190" t="s">
        <v>1346</v>
      </c>
      <c r="D140" s="190" t="s">
        <v>1522</v>
      </c>
      <c r="E140" s="193">
        <v>10</v>
      </c>
    </row>
    <row r="141" spans="1:5">
      <c r="A141" s="103">
        <v>2015</v>
      </c>
      <c r="B141" s="108" t="s">
        <v>2490</v>
      </c>
      <c r="C141" s="190" t="s">
        <v>1346</v>
      </c>
      <c r="D141" s="190" t="s">
        <v>1523</v>
      </c>
      <c r="E141" s="193">
        <v>10</v>
      </c>
    </row>
    <row r="142" spans="1:5">
      <c r="A142" s="103">
        <v>2015</v>
      </c>
      <c r="B142" s="108" t="s">
        <v>2490</v>
      </c>
      <c r="C142" s="190" t="s">
        <v>1346</v>
      </c>
      <c r="D142" s="190" t="s">
        <v>1524</v>
      </c>
      <c r="E142" s="193">
        <v>10</v>
      </c>
    </row>
    <row r="143" spans="1:5">
      <c r="A143" s="103">
        <v>2015</v>
      </c>
      <c r="B143" s="108" t="s">
        <v>2490</v>
      </c>
      <c r="C143" s="190" t="s">
        <v>1346</v>
      </c>
      <c r="D143" s="190" t="s">
        <v>1525</v>
      </c>
      <c r="E143" s="193">
        <v>10</v>
      </c>
    </row>
    <row r="144" spans="1:5">
      <c r="A144" s="103">
        <v>2015</v>
      </c>
      <c r="B144" s="108" t="s">
        <v>2490</v>
      </c>
      <c r="C144" s="190" t="s">
        <v>1346</v>
      </c>
      <c r="D144" s="190" t="s">
        <v>1526</v>
      </c>
      <c r="E144" s="193">
        <v>10</v>
      </c>
    </row>
    <row r="145" spans="1:5">
      <c r="A145" s="103">
        <v>2015</v>
      </c>
      <c r="B145" s="108" t="s">
        <v>2490</v>
      </c>
      <c r="C145" s="190" t="s">
        <v>1346</v>
      </c>
      <c r="D145" s="190" t="s">
        <v>1527</v>
      </c>
      <c r="E145" s="193">
        <v>10</v>
      </c>
    </row>
    <row r="146" spans="1:5">
      <c r="A146" s="103">
        <v>2015</v>
      </c>
      <c r="B146" s="108" t="s">
        <v>2490</v>
      </c>
      <c r="C146" s="190" t="s">
        <v>1346</v>
      </c>
      <c r="D146" s="190" t="s">
        <v>1528</v>
      </c>
      <c r="E146" s="193">
        <v>300</v>
      </c>
    </row>
    <row r="147" spans="1:5">
      <c r="A147" s="103">
        <v>2015</v>
      </c>
      <c r="B147" s="108" t="s">
        <v>2490</v>
      </c>
      <c r="C147" s="190" t="s">
        <v>1346</v>
      </c>
      <c r="D147" s="190" t="s">
        <v>1529</v>
      </c>
      <c r="E147" s="193">
        <v>300</v>
      </c>
    </row>
    <row r="148" spans="1:5">
      <c r="A148" s="103">
        <v>2015</v>
      </c>
      <c r="B148" s="108" t="s">
        <v>2490</v>
      </c>
      <c r="C148" s="190" t="s">
        <v>1367</v>
      </c>
      <c r="D148" s="190" t="s">
        <v>1530</v>
      </c>
      <c r="E148" s="193">
        <v>200</v>
      </c>
    </row>
    <row r="149" spans="1:5">
      <c r="A149" s="103">
        <v>2015</v>
      </c>
      <c r="B149" s="261" t="s">
        <v>644</v>
      </c>
      <c r="C149" s="190" t="s">
        <v>1374</v>
      </c>
      <c r="D149" s="190" t="s">
        <v>1376</v>
      </c>
      <c r="E149" s="193">
        <v>300</v>
      </c>
    </row>
    <row r="150" spans="1:5">
      <c r="A150" s="103">
        <v>2015</v>
      </c>
      <c r="B150" s="261" t="s">
        <v>644</v>
      </c>
      <c r="C150" s="190" t="s">
        <v>1374</v>
      </c>
      <c r="D150" s="190" t="s">
        <v>1375</v>
      </c>
      <c r="E150" s="193">
        <v>100</v>
      </c>
    </row>
    <row r="151" spans="1:5">
      <c r="A151" s="103">
        <v>2015</v>
      </c>
      <c r="B151" s="261" t="s">
        <v>644</v>
      </c>
      <c r="C151" s="190" t="s">
        <v>1346</v>
      </c>
      <c r="D151" s="190" t="s">
        <v>1380</v>
      </c>
      <c r="E151" s="193">
        <v>100</v>
      </c>
    </row>
    <row r="152" spans="1:5">
      <c r="A152" s="103">
        <v>2015</v>
      </c>
      <c r="B152" s="261" t="s">
        <v>644</v>
      </c>
      <c r="C152" s="190" t="s">
        <v>1346</v>
      </c>
      <c r="D152" s="190" t="s">
        <v>1379</v>
      </c>
      <c r="E152" s="193">
        <v>100</v>
      </c>
    </row>
    <row r="153" spans="1:5">
      <c r="A153" s="103">
        <v>2015</v>
      </c>
      <c r="B153" s="261" t="s">
        <v>644</v>
      </c>
      <c r="C153" s="190" t="s">
        <v>1346</v>
      </c>
      <c r="D153" s="190" t="s">
        <v>1383</v>
      </c>
      <c r="E153" s="193">
        <v>100</v>
      </c>
    </row>
    <row r="154" spans="1:5">
      <c r="A154" s="103">
        <v>2015</v>
      </c>
      <c r="B154" s="261" t="s">
        <v>644</v>
      </c>
      <c r="C154" s="190" t="s">
        <v>1346</v>
      </c>
      <c r="D154" s="190" t="s">
        <v>1381</v>
      </c>
      <c r="E154" s="193">
        <v>100</v>
      </c>
    </row>
    <row r="155" spans="1:5">
      <c r="A155" s="103">
        <v>2015</v>
      </c>
      <c r="B155" s="261" t="s">
        <v>644</v>
      </c>
      <c r="C155" s="190" t="s">
        <v>1346</v>
      </c>
      <c r="D155" s="190" t="s">
        <v>1377</v>
      </c>
      <c r="E155" s="193">
        <v>100</v>
      </c>
    </row>
    <row r="156" spans="1:5">
      <c r="A156" s="103">
        <v>2015</v>
      </c>
      <c r="B156" s="261" t="s">
        <v>644</v>
      </c>
      <c r="C156" s="190" t="s">
        <v>1346</v>
      </c>
      <c r="D156" s="190" t="s">
        <v>1382</v>
      </c>
      <c r="E156" s="193">
        <v>100</v>
      </c>
    </row>
    <row r="157" spans="1:5">
      <c r="A157" s="103">
        <v>2015</v>
      </c>
      <c r="B157" s="261" t="s">
        <v>644</v>
      </c>
      <c r="C157" s="190" t="s">
        <v>1346</v>
      </c>
      <c r="D157" s="190" t="s">
        <v>1378</v>
      </c>
      <c r="E157" s="193">
        <v>100</v>
      </c>
    </row>
    <row r="158" spans="1:5">
      <c r="A158" s="103">
        <v>2015</v>
      </c>
      <c r="B158" s="261" t="s">
        <v>644</v>
      </c>
      <c r="C158" s="190" t="s">
        <v>1384</v>
      </c>
      <c r="D158" s="190" t="s">
        <v>1386</v>
      </c>
      <c r="E158" s="193">
        <v>100</v>
      </c>
    </row>
    <row r="159" spans="1:5">
      <c r="A159" s="103">
        <v>2015</v>
      </c>
      <c r="B159" s="261" t="s">
        <v>644</v>
      </c>
      <c r="C159" s="190" t="s">
        <v>1384</v>
      </c>
      <c r="D159" s="190" t="s">
        <v>1387</v>
      </c>
      <c r="E159" s="193">
        <v>100</v>
      </c>
    </row>
    <row r="160" spans="1:5">
      <c r="A160" s="103">
        <v>2015</v>
      </c>
      <c r="B160" s="261" t="s">
        <v>644</v>
      </c>
      <c r="C160" s="190" t="s">
        <v>1384</v>
      </c>
      <c r="D160" s="190" t="s">
        <v>1385</v>
      </c>
      <c r="E160" s="193">
        <v>113</v>
      </c>
    </row>
    <row r="161" spans="1:5">
      <c r="A161" s="103">
        <v>2015</v>
      </c>
      <c r="B161" s="261" t="s">
        <v>644</v>
      </c>
      <c r="C161" s="190" t="s">
        <v>333</v>
      </c>
      <c r="D161" s="190" t="s">
        <v>1370</v>
      </c>
      <c r="E161" s="193">
        <v>113</v>
      </c>
    </row>
    <row r="162" spans="1:5">
      <c r="A162" s="103">
        <v>2015</v>
      </c>
      <c r="B162" s="261" t="s">
        <v>644</v>
      </c>
      <c r="C162" s="190" t="s">
        <v>333</v>
      </c>
      <c r="D162" s="190" t="s">
        <v>1371</v>
      </c>
      <c r="E162" s="193">
        <v>100</v>
      </c>
    </row>
    <row r="163" spans="1:5">
      <c r="A163" s="103">
        <v>2015</v>
      </c>
      <c r="B163" s="261" t="s">
        <v>644</v>
      </c>
      <c r="C163" s="190" t="s">
        <v>333</v>
      </c>
      <c r="D163" s="190" t="s">
        <v>1373</v>
      </c>
      <c r="E163" s="193">
        <v>30</v>
      </c>
    </row>
    <row r="164" spans="1:5">
      <c r="A164" s="103">
        <v>2015</v>
      </c>
      <c r="B164" s="261" t="s">
        <v>644</v>
      </c>
      <c r="C164" s="190" t="s">
        <v>333</v>
      </c>
      <c r="D164" s="190" t="s">
        <v>1369</v>
      </c>
      <c r="E164" s="193">
        <v>100</v>
      </c>
    </row>
    <row r="165" spans="1:5">
      <c r="A165" s="103">
        <v>2015</v>
      </c>
      <c r="B165" s="261" t="s">
        <v>644</v>
      </c>
      <c r="C165" s="190" t="s">
        <v>333</v>
      </c>
      <c r="D165" s="190" t="s">
        <v>1372</v>
      </c>
      <c r="E165" s="193">
        <v>100</v>
      </c>
    </row>
    <row r="166" spans="1:5">
      <c r="A166" s="88">
        <v>2016</v>
      </c>
      <c r="B166" s="108" t="s">
        <v>2490</v>
      </c>
      <c r="C166" s="190" t="s">
        <v>1276</v>
      </c>
      <c r="D166" s="190" t="s">
        <v>1277</v>
      </c>
      <c r="E166" s="193">
        <v>300</v>
      </c>
    </row>
    <row r="167" spans="1:5">
      <c r="A167" s="88">
        <v>2016</v>
      </c>
      <c r="B167" s="108" t="s">
        <v>2490</v>
      </c>
      <c r="C167" s="190" t="s">
        <v>1276</v>
      </c>
      <c r="D167" s="190" t="s">
        <v>1278</v>
      </c>
      <c r="E167" s="193">
        <v>100</v>
      </c>
    </row>
    <row r="168" spans="1:5">
      <c r="A168" s="88">
        <v>2016</v>
      </c>
      <c r="B168" s="108" t="s">
        <v>2490</v>
      </c>
      <c r="C168" s="190" t="s">
        <v>1276</v>
      </c>
      <c r="D168" s="190" t="s">
        <v>1279</v>
      </c>
      <c r="E168" s="193">
        <v>300</v>
      </c>
    </row>
    <row r="169" spans="1:5">
      <c r="A169" s="88">
        <v>2016</v>
      </c>
      <c r="B169" s="108" t="s">
        <v>2490</v>
      </c>
      <c r="C169" s="190" t="s">
        <v>1276</v>
      </c>
      <c r="D169" s="190" t="s">
        <v>1280</v>
      </c>
      <c r="E169" s="193">
        <v>300</v>
      </c>
    </row>
    <row r="170" spans="1:5">
      <c r="A170" s="88">
        <v>2016</v>
      </c>
      <c r="B170" s="108" t="s">
        <v>2490</v>
      </c>
      <c r="C170" s="190" t="s">
        <v>1276</v>
      </c>
      <c r="D170" s="190" t="s">
        <v>1281</v>
      </c>
      <c r="E170" s="193">
        <v>400</v>
      </c>
    </row>
    <row r="171" spans="1:5">
      <c r="A171" s="88">
        <v>2016</v>
      </c>
      <c r="B171" s="108" t="s">
        <v>2490</v>
      </c>
      <c r="C171" s="190" t="s">
        <v>1276</v>
      </c>
      <c r="D171" s="190" t="s">
        <v>1282</v>
      </c>
      <c r="E171" s="193">
        <v>300</v>
      </c>
    </row>
    <row r="172" spans="1:5">
      <c r="A172" s="88">
        <v>2016</v>
      </c>
      <c r="B172" s="108" t="s">
        <v>2490</v>
      </c>
      <c r="C172" s="190" t="s">
        <v>1276</v>
      </c>
      <c r="D172" s="190" t="s">
        <v>1283</v>
      </c>
      <c r="E172" s="193">
        <v>100</v>
      </c>
    </row>
    <row r="173" spans="1:5">
      <c r="A173" s="88">
        <v>2016</v>
      </c>
      <c r="B173" s="108" t="s">
        <v>2490</v>
      </c>
      <c r="C173" s="190" t="s">
        <v>1276</v>
      </c>
      <c r="D173" s="190" t="s">
        <v>2517</v>
      </c>
      <c r="E173" s="193">
        <v>200</v>
      </c>
    </row>
    <row r="174" spans="1:5">
      <c r="A174" s="88">
        <v>2016</v>
      </c>
      <c r="B174" s="108" t="s">
        <v>2490</v>
      </c>
      <c r="C174" s="190" t="s">
        <v>1276</v>
      </c>
      <c r="D174" s="190" t="s">
        <v>1284</v>
      </c>
      <c r="E174" s="193">
        <v>530</v>
      </c>
    </row>
    <row r="175" spans="1:5">
      <c r="A175" s="88">
        <v>2016</v>
      </c>
      <c r="B175" s="108" t="s">
        <v>2490</v>
      </c>
      <c r="C175" s="190" t="s">
        <v>1276</v>
      </c>
      <c r="D175" s="190" t="s">
        <v>1285</v>
      </c>
      <c r="E175" s="193">
        <v>1800</v>
      </c>
    </row>
    <row r="176" spans="1:5">
      <c r="A176" s="88">
        <v>2016</v>
      </c>
      <c r="B176" s="108" t="s">
        <v>2490</v>
      </c>
      <c r="C176" s="190" t="s">
        <v>1276</v>
      </c>
      <c r="D176" s="190" t="s">
        <v>2518</v>
      </c>
      <c r="E176" s="193">
        <v>1000</v>
      </c>
    </row>
    <row r="177" spans="1:5">
      <c r="A177" s="88">
        <v>2016</v>
      </c>
      <c r="B177" s="108" t="s">
        <v>2490</v>
      </c>
      <c r="C177" s="190" t="s">
        <v>1276</v>
      </c>
      <c r="D177" s="190" t="s">
        <v>1286</v>
      </c>
      <c r="E177" s="193">
        <v>400</v>
      </c>
    </row>
    <row r="178" spans="1:5">
      <c r="A178" s="88">
        <v>2016</v>
      </c>
      <c r="B178" s="108" t="s">
        <v>2490</v>
      </c>
      <c r="C178" s="190" t="s">
        <v>1276</v>
      </c>
      <c r="D178" s="190" t="s">
        <v>1287</v>
      </c>
      <c r="E178" s="193">
        <v>300</v>
      </c>
    </row>
    <row r="179" spans="1:5">
      <c r="A179" s="88">
        <v>2016</v>
      </c>
      <c r="B179" s="108" t="s">
        <v>2490</v>
      </c>
      <c r="C179" s="190" t="s">
        <v>1276</v>
      </c>
      <c r="D179" s="190" t="s">
        <v>1288</v>
      </c>
      <c r="E179" s="193">
        <v>400</v>
      </c>
    </row>
    <row r="180" spans="1:5">
      <c r="A180" s="88">
        <v>2016</v>
      </c>
      <c r="B180" s="108" t="s">
        <v>2490</v>
      </c>
      <c r="C180" s="190" t="s">
        <v>1276</v>
      </c>
      <c r="D180" s="190" t="s">
        <v>1289</v>
      </c>
      <c r="E180" s="193">
        <v>400</v>
      </c>
    </row>
    <row r="181" spans="1:5">
      <c r="A181" s="88">
        <v>2016</v>
      </c>
      <c r="B181" s="108" t="s">
        <v>2490</v>
      </c>
      <c r="C181" s="190" t="s">
        <v>1276</v>
      </c>
      <c r="D181" s="190" t="s">
        <v>1290</v>
      </c>
      <c r="E181" s="193">
        <v>400</v>
      </c>
    </row>
    <row r="182" spans="1:5">
      <c r="A182" s="88">
        <v>2016</v>
      </c>
      <c r="B182" s="108" t="s">
        <v>2490</v>
      </c>
      <c r="C182" s="190" t="s">
        <v>1276</v>
      </c>
      <c r="D182" s="190" t="s">
        <v>1291</v>
      </c>
      <c r="E182" s="193">
        <v>1000</v>
      </c>
    </row>
    <row r="183" spans="1:5">
      <c r="A183" s="88">
        <v>2016</v>
      </c>
      <c r="B183" s="108" t="s">
        <v>2490</v>
      </c>
      <c r="C183" s="190" t="s">
        <v>1276</v>
      </c>
      <c r="D183" s="190" t="s">
        <v>1292</v>
      </c>
      <c r="E183" s="193">
        <v>400</v>
      </c>
    </row>
    <row r="184" spans="1:5">
      <c r="A184" s="88">
        <v>2016</v>
      </c>
      <c r="B184" s="108" t="s">
        <v>2490</v>
      </c>
      <c r="C184" s="190" t="s">
        <v>1276</v>
      </c>
      <c r="D184" s="190" t="s">
        <v>1293</v>
      </c>
      <c r="E184" s="193">
        <v>300</v>
      </c>
    </row>
    <row r="185" spans="1:5">
      <c r="A185" s="88">
        <v>2016</v>
      </c>
      <c r="B185" s="108" t="s">
        <v>2490</v>
      </c>
      <c r="C185" s="190" t="s">
        <v>1276</v>
      </c>
      <c r="D185" s="190" t="s">
        <v>1294</v>
      </c>
      <c r="E185" s="193">
        <v>1000</v>
      </c>
    </row>
    <row r="186" spans="1:5">
      <c r="A186" s="88">
        <v>2016</v>
      </c>
      <c r="B186" s="108" t="s">
        <v>2490</v>
      </c>
      <c r="C186" s="190" t="s">
        <v>1276</v>
      </c>
      <c r="D186" s="190" t="s">
        <v>1295</v>
      </c>
      <c r="E186" s="193">
        <v>300</v>
      </c>
    </row>
    <row r="187" spans="1:5">
      <c r="A187" s="88">
        <v>2016</v>
      </c>
      <c r="B187" s="108" t="s">
        <v>2490</v>
      </c>
      <c r="C187" s="190" t="s">
        <v>1276</v>
      </c>
      <c r="D187" s="190" t="s">
        <v>1296</v>
      </c>
      <c r="E187" s="193">
        <v>400</v>
      </c>
    </row>
    <row r="188" spans="1:5">
      <c r="A188" s="88">
        <v>2016</v>
      </c>
      <c r="B188" s="108" t="s">
        <v>2490</v>
      </c>
      <c r="C188" s="190" t="s">
        <v>1276</v>
      </c>
      <c r="D188" s="190" t="s">
        <v>1297</v>
      </c>
      <c r="E188" s="193">
        <v>400</v>
      </c>
    </row>
    <row r="189" spans="1:5">
      <c r="A189" s="88">
        <v>2016</v>
      </c>
      <c r="B189" s="108" t="s">
        <v>2490</v>
      </c>
      <c r="C189" s="190" t="s">
        <v>1276</v>
      </c>
      <c r="D189" s="190" t="s">
        <v>1298</v>
      </c>
      <c r="E189" s="193">
        <v>500</v>
      </c>
    </row>
    <row r="190" spans="1:5">
      <c r="A190" s="88">
        <v>2016</v>
      </c>
      <c r="B190" s="108" t="s">
        <v>2490</v>
      </c>
      <c r="C190" s="190" t="s">
        <v>1276</v>
      </c>
      <c r="D190" s="190" t="s">
        <v>1299</v>
      </c>
      <c r="E190" s="193">
        <v>100</v>
      </c>
    </row>
    <row r="191" spans="1:5">
      <c r="A191" s="88">
        <v>2016</v>
      </c>
      <c r="B191" s="108" t="s">
        <v>2490</v>
      </c>
      <c r="C191" s="190" t="s">
        <v>1276</v>
      </c>
      <c r="D191" s="190" t="s">
        <v>1300</v>
      </c>
      <c r="E191" s="193">
        <v>100</v>
      </c>
    </row>
    <row r="192" spans="1:5">
      <c r="A192" s="88">
        <v>2016</v>
      </c>
      <c r="B192" s="108" t="s">
        <v>2490</v>
      </c>
      <c r="C192" s="190" t="s">
        <v>1276</v>
      </c>
      <c r="D192" s="190" t="s">
        <v>1301</v>
      </c>
      <c r="E192" s="193">
        <v>300</v>
      </c>
    </row>
    <row r="193" spans="1:5">
      <c r="A193" s="88">
        <v>2016</v>
      </c>
      <c r="B193" s="108" t="s">
        <v>2490</v>
      </c>
      <c r="C193" s="190" t="s">
        <v>1276</v>
      </c>
      <c r="D193" s="190" t="s">
        <v>1302</v>
      </c>
      <c r="E193" s="193">
        <v>500</v>
      </c>
    </row>
    <row r="194" spans="1:5">
      <c r="A194" s="88">
        <v>2016</v>
      </c>
      <c r="B194" s="108" t="s">
        <v>2490</v>
      </c>
      <c r="C194" s="190" t="s">
        <v>1276</v>
      </c>
      <c r="D194" s="190" t="s">
        <v>1303</v>
      </c>
      <c r="E194" s="193">
        <v>100</v>
      </c>
    </row>
    <row r="195" spans="1:5">
      <c r="A195" s="88">
        <v>2016</v>
      </c>
      <c r="B195" s="108" t="s">
        <v>2490</v>
      </c>
      <c r="C195" s="190" t="s">
        <v>1276</v>
      </c>
      <c r="D195" s="190" t="s">
        <v>1304</v>
      </c>
      <c r="E195" s="193">
        <v>700</v>
      </c>
    </row>
    <row r="196" spans="1:5">
      <c r="A196" s="88">
        <v>2016</v>
      </c>
      <c r="B196" s="108" t="s">
        <v>2490</v>
      </c>
      <c r="C196" s="190" t="s">
        <v>1276</v>
      </c>
      <c r="D196" s="190" t="s">
        <v>1305</v>
      </c>
      <c r="E196" s="193">
        <v>200</v>
      </c>
    </row>
    <row r="197" spans="1:5">
      <c r="A197" s="88">
        <v>2016</v>
      </c>
      <c r="B197" s="108" t="s">
        <v>2490</v>
      </c>
      <c r="C197" s="190" t="s">
        <v>1276</v>
      </c>
      <c r="D197" s="190" t="s">
        <v>1306</v>
      </c>
      <c r="E197" s="193">
        <v>150</v>
      </c>
    </row>
    <row r="198" spans="1:5">
      <c r="A198" s="88">
        <v>2016</v>
      </c>
      <c r="B198" s="108" t="s">
        <v>2490</v>
      </c>
      <c r="C198" s="190" t="s">
        <v>1276</v>
      </c>
      <c r="D198" s="190" t="s">
        <v>1307</v>
      </c>
      <c r="E198" s="193">
        <v>200</v>
      </c>
    </row>
    <row r="199" spans="1:5">
      <c r="A199" s="88">
        <v>2016</v>
      </c>
      <c r="B199" s="108" t="s">
        <v>2490</v>
      </c>
      <c r="C199" s="190" t="s">
        <v>1276</v>
      </c>
      <c r="D199" s="190" t="s">
        <v>1308</v>
      </c>
      <c r="E199" s="193">
        <v>200</v>
      </c>
    </row>
    <row r="200" spans="1:5">
      <c r="A200" s="88">
        <v>2016</v>
      </c>
      <c r="B200" s="108" t="s">
        <v>2490</v>
      </c>
      <c r="C200" s="190" t="s">
        <v>1276</v>
      </c>
      <c r="D200" s="190" t="s">
        <v>1309</v>
      </c>
      <c r="E200" s="193">
        <v>300</v>
      </c>
    </row>
    <row r="201" spans="1:5">
      <c r="A201" s="88">
        <v>2016</v>
      </c>
      <c r="B201" s="108" t="s">
        <v>2490</v>
      </c>
      <c r="C201" s="190" t="s">
        <v>1276</v>
      </c>
      <c r="D201" s="190" t="s">
        <v>1310</v>
      </c>
      <c r="E201" s="193">
        <v>300</v>
      </c>
    </row>
    <row r="202" spans="1:5">
      <c r="A202" s="88">
        <v>2016</v>
      </c>
      <c r="B202" s="108" t="s">
        <v>2490</v>
      </c>
      <c r="C202" s="190" t="s">
        <v>1276</v>
      </c>
      <c r="D202" s="190" t="s">
        <v>1311</v>
      </c>
      <c r="E202" s="193">
        <v>1000</v>
      </c>
    </row>
    <row r="203" spans="1:5">
      <c r="A203" s="88">
        <v>2016</v>
      </c>
      <c r="B203" s="108" t="s">
        <v>2490</v>
      </c>
      <c r="C203" s="190" t="s">
        <v>1276</v>
      </c>
      <c r="D203" s="190" t="s">
        <v>1312</v>
      </c>
      <c r="E203" s="193">
        <v>1000</v>
      </c>
    </row>
    <row r="204" spans="1:5">
      <c r="A204" s="88">
        <v>2016</v>
      </c>
      <c r="B204" s="108" t="s">
        <v>2490</v>
      </c>
      <c r="C204" s="190" t="s">
        <v>1276</v>
      </c>
      <c r="D204" s="190" t="s">
        <v>1313</v>
      </c>
      <c r="E204" s="193">
        <v>600</v>
      </c>
    </row>
    <row r="205" spans="1:5">
      <c r="A205" s="88">
        <v>2016</v>
      </c>
      <c r="B205" s="108" t="s">
        <v>2490</v>
      </c>
      <c r="C205" s="190" t="s">
        <v>1276</v>
      </c>
      <c r="D205" s="190" t="s">
        <v>1314</v>
      </c>
      <c r="E205" s="193">
        <v>300</v>
      </c>
    </row>
    <row r="206" spans="1:5">
      <c r="A206" s="88">
        <v>2016</v>
      </c>
      <c r="B206" s="108" t="s">
        <v>2490</v>
      </c>
      <c r="C206" s="190" t="s">
        <v>1276</v>
      </c>
      <c r="D206" s="190" t="s">
        <v>1315</v>
      </c>
      <c r="E206" s="193">
        <v>150</v>
      </c>
    </row>
    <row r="207" spans="1:5">
      <c r="A207" s="88">
        <v>2016</v>
      </c>
      <c r="B207" s="108" t="s">
        <v>2490</v>
      </c>
      <c r="C207" s="190" t="s">
        <v>1276</v>
      </c>
      <c r="D207" s="190" t="s">
        <v>1316</v>
      </c>
      <c r="E207" s="193">
        <v>200</v>
      </c>
    </row>
    <row r="208" spans="1:5">
      <c r="A208" s="88">
        <v>2016</v>
      </c>
      <c r="B208" s="108" t="s">
        <v>2490</v>
      </c>
      <c r="C208" s="190" t="s">
        <v>1276</v>
      </c>
      <c r="D208" s="190" t="s">
        <v>2519</v>
      </c>
      <c r="E208" s="193">
        <v>600</v>
      </c>
    </row>
    <row r="209" spans="1:5">
      <c r="A209" s="88">
        <v>2016</v>
      </c>
      <c r="B209" s="108" t="s">
        <v>2490</v>
      </c>
      <c r="C209" s="190" t="s">
        <v>1276</v>
      </c>
      <c r="D209" s="190" t="s">
        <v>1317</v>
      </c>
      <c r="E209" s="193">
        <v>400</v>
      </c>
    </row>
    <row r="210" spans="1:5">
      <c r="A210" s="88">
        <v>2016</v>
      </c>
      <c r="B210" s="108" t="s">
        <v>2490</v>
      </c>
      <c r="C210" s="190" t="s">
        <v>1276</v>
      </c>
      <c r="D210" s="190" t="s">
        <v>1318</v>
      </c>
      <c r="E210" s="193">
        <v>300</v>
      </c>
    </row>
    <row r="211" spans="1:5">
      <c r="A211" s="88">
        <v>2016</v>
      </c>
      <c r="B211" s="108" t="s">
        <v>2490</v>
      </c>
      <c r="C211" s="190" t="s">
        <v>1276</v>
      </c>
      <c r="D211" s="190" t="s">
        <v>1319</v>
      </c>
      <c r="E211" s="193">
        <v>600</v>
      </c>
    </row>
    <row r="212" spans="1:5">
      <c r="A212" s="88">
        <v>2016</v>
      </c>
      <c r="B212" s="108" t="s">
        <v>2490</v>
      </c>
      <c r="C212" s="190" t="s">
        <v>1276</v>
      </c>
      <c r="D212" s="190" t="s">
        <v>1320</v>
      </c>
      <c r="E212" s="193">
        <v>500</v>
      </c>
    </row>
    <row r="213" spans="1:5">
      <c r="A213" s="88">
        <v>2016</v>
      </c>
      <c r="B213" s="108" t="s">
        <v>2490</v>
      </c>
      <c r="C213" s="190" t="s">
        <v>1276</v>
      </c>
      <c r="D213" s="190" t="s">
        <v>1321</v>
      </c>
      <c r="E213" s="193">
        <v>200</v>
      </c>
    </row>
    <row r="214" spans="1:5">
      <c r="A214" s="88">
        <v>2016</v>
      </c>
      <c r="B214" s="108" t="s">
        <v>2490</v>
      </c>
      <c r="C214" s="190" t="s">
        <v>1276</v>
      </c>
      <c r="D214" s="190" t="s">
        <v>1322</v>
      </c>
      <c r="E214" s="193">
        <v>200</v>
      </c>
    </row>
    <row r="215" spans="1:5">
      <c r="A215" s="88">
        <v>2016</v>
      </c>
      <c r="B215" s="108" t="s">
        <v>2490</v>
      </c>
      <c r="C215" s="190" t="s">
        <v>1276</v>
      </c>
      <c r="D215" s="190" t="s">
        <v>1323</v>
      </c>
      <c r="E215" s="193">
        <v>100</v>
      </c>
    </row>
    <row r="216" spans="1:5">
      <c r="A216" s="88">
        <v>2016</v>
      </c>
      <c r="B216" s="108" t="s">
        <v>2490</v>
      </c>
      <c r="C216" s="190" t="s">
        <v>1276</v>
      </c>
      <c r="D216" s="190" t="s">
        <v>1324</v>
      </c>
      <c r="E216" s="193">
        <v>150</v>
      </c>
    </row>
    <row r="217" spans="1:5">
      <c r="A217" s="88">
        <v>2016</v>
      </c>
      <c r="B217" s="108" t="s">
        <v>2490</v>
      </c>
      <c r="C217" s="190" t="s">
        <v>1276</v>
      </c>
      <c r="D217" s="190" t="s">
        <v>1324</v>
      </c>
      <c r="E217" s="193">
        <v>100</v>
      </c>
    </row>
    <row r="218" spans="1:5">
      <c r="A218" s="88">
        <v>2016</v>
      </c>
      <c r="B218" s="108" t="s">
        <v>2490</v>
      </c>
      <c r="C218" s="190" t="s">
        <v>1276</v>
      </c>
      <c r="D218" s="190" t="s">
        <v>1325</v>
      </c>
      <c r="E218" s="193">
        <v>300</v>
      </c>
    </row>
    <row r="219" spans="1:5">
      <c r="A219" s="88">
        <v>2016</v>
      </c>
      <c r="B219" s="108" t="s">
        <v>2490</v>
      </c>
      <c r="C219" s="190" t="s">
        <v>1276</v>
      </c>
      <c r="D219" s="190" t="s">
        <v>1326</v>
      </c>
      <c r="E219" s="193">
        <v>300</v>
      </c>
    </row>
    <row r="220" spans="1:5">
      <c r="A220" s="88">
        <v>2016</v>
      </c>
      <c r="B220" s="108" t="s">
        <v>2490</v>
      </c>
      <c r="C220" s="190" t="s">
        <v>1276</v>
      </c>
      <c r="D220" s="190" t="s">
        <v>1327</v>
      </c>
      <c r="E220" s="193">
        <v>400</v>
      </c>
    </row>
    <row r="221" spans="1:5">
      <c r="A221" s="88">
        <v>2016</v>
      </c>
      <c r="B221" s="108" t="s">
        <v>2490</v>
      </c>
      <c r="C221" s="190" t="s">
        <v>1276</v>
      </c>
      <c r="D221" s="190" t="s">
        <v>1328</v>
      </c>
      <c r="E221" s="193">
        <v>400</v>
      </c>
    </row>
    <row r="222" spans="1:5">
      <c r="A222" s="88">
        <v>2016</v>
      </c>
      <c r="B222" s="108" t="s">
        <v>2490</v>
      </c>
      <c r="C222" s="190" t="s">
        <v>1276</v>
      </c>
      <c r="D222" s="190" t="s">
        <v>1329</v>
      </c>
      <c r="E222" s="193">
        <v>300</v>
      </c>
    </row>
    <row r="223" spans="1:5">
      <c r="A223" s="88">
        <v>2016</v>
      </c>
      <c r="B223" s="108" t="s">
        <v>2490</v>
      </c>
      <c r="C223" s="190" t="s">
        <v>1276</v>
      </c>
      <c r="D223" s="190" t="s">
        <v>1330</v>
      </c>
      <c r="E223" s="193">
        <v>300</v>
      </c>
    </row>
    <row r="224" spans="1:5">
      <c r="A224" s="88">
        <v>2016</v>
      </c>
      <c r="B224" s="108" t="s">
        <v>2490</v>
      </c>
      <c r="C224" s="190" t="s">
        <v>1276</v>
      </c>
      <c r="D224" s="190" t="s">
        <v>1331</v>
      </c>
      <c r="E224" s="193">
        <v>200</v>
      </c>
    </row>
    <row r="225" spans="1:5">
      <c r="A225" s="88">
        <v>2016</v>
      </c>
      <c r="B225" s="108" t="s">
        <v>2490</v>
      </c>
      <c r="C225" s="190" t="s">
        <v>1276</v>
      </c>
      <c r="D225" s="190" t="s">
        <v>1332</v>
      </c>
      <c r="E225" s="193">
        <v>300</v>
      </c>
    </row>
    <row r="226" spans="1:5">
      <c r="A226" s="88">
        <v>2016</v>
      </c>
      <c r="B226" s="108" t="s">
        <v>2490</v>
      </c>
      <c r="C226" s="190" t="s">
        <v>1276</v>
      </c>
      <c r="D226" s="190" t="s">
        <v>1333</v>
      </c>
      <c r="E226" s="193">
        <v>100</v>
      </c>
    </row>
    <row r="227" spans="1:5">
      <c r="A227" s="88">
        <v>2016</v>
      </c>
      <c r="B227" s="108" t="s">
        <v>2490</v>
      </c>
      <c r="C227" s="190" t="s">
        <v>1276</v>
      </c>
      <c r="D227" s="190" t="s">
        <v>1334</v>
      </c>
      <c r="E227" s="193">
        <v>2000</v>
      </c>
    </row>
    <row r="228" spans="1:5">
      <c r="A228" s="88">
        <v>2016</v>
      </c>
      <c r="B228" s="108" t="s">
        <v>2490</v>
      </c>
      <c r="C228" s="190" t="s">
        <v>1276</v>
      </c>
      <c r="D228" s="190" t="s">
        <v>1335</v>
      </c>
      <c r="E228" s="193">
        <v>2000</v>
      </c>
    </row>
    <row r="229" spans="1:5">
      <c r="A229" s="88">
        <v>2016</v>
      </c>
      <c r="B229" s="108" t="s">
        <v>2490</v>
      </c>
      <c r="C229" s="190" t="s">
        <v>1276</v>
      </c>
      <c r="D229" s="190" t="s">
        <v>1336</v>
      </c>
      <c r="E229" s="193">
        <v>200</v>
      </c>
    </row>
    <row r="230" spans="1:5">
      <c r="A230" s="88">
        <v>2016</v>
      </c>
      <c r="B230" s="108" t="s">
        <v>2490</v>
      </c>
      <c r="C230" s="190" t="s">
        <v>1276</v>
      </c>
      <c r="D230" s="190" t="s">
        <v>5404</v>
      </c>
      <c r="E230" s="193">
        <v>350</v>
      </c>
    </row>
    <row r="231" spans="1:5">
      <c r="A231" s="88">
        <v>2016</v>
      </c>
      <c r="B231" s="108" t="s">
        <v>2490</v>
      </c>
      <c r="C231" s="190" t="s">
        <v>1276</v>
      </c>
      <c r="D231" s="190" t="s">
        <v>1337</v>
      </c>
      <c r="E231" s="193">
        <v>100</v>
      </c>
    </row>
    <row r="232" spans="1:5">
      <c r="A232" s="88">
        <v>2016</v>
      </c>
      <c r="B232" s="108" t="s">
        <v>2490</v>
      </c>
      <c r="C232" s="190" t="s">
        <v>1276</v>
      </c>
      <c r="D232" s="190" t="s">
        <v>1338</v>
      </c>
      <c r="E232" s="193">
        <v>160</v>
      </c>
    </row>
    <row r="233" spans="1:5">
      <c r="A233" s="88">
        <v>2016</v>
      </c>
      <c r="B233" s="108" t="s">
        <v>2490</v>
      </c>
      <c r="C233" s="190" t="s">
        <v>1276</v>
      </c>
      <c r="D233" s="190" t="s">
        <v>1339</v>
      </c>
      <c r="E233" s="193">
        <v>300</v>
      </c>
    </row>
    <row r="234" spans="1:5">
      <c r="A234" s="88">
        <v>2016</v>
      </c>
      <c r="B234" s="108" t="s">
        <v>2490</v>
      </c>
      <c r="C234" s="190" t="s">
        <v>1276</v>
      </c>
      <c r="D234" s="190" t="s">
        <v>1340</v>
      </c>
      <c r="E234" s="193">
        <v>300</v>
      </c>
    </row>
    <row r="235" spans="1:5">
      <c r="A235" s="88">
        <v>2016</v>
      </c>
      <c r="B235" s="108" t="s">
        <v>2490</v>
      </c>
      <c r="C235" s="190" t="s">
        <v>1276</v>
      </c>
      <c r="D235" s="190" t="s">
        <v>1341</v>
      </c>
      <c r="E235" s="193">
        <v>300</v>
      </c>
    </row>
    <row r="236" spans="1:5">
      <c r="A236" s="88">
        <v>2016</v>
      </c>
      <c r="B236" s="108" t="s">
        <v>2490</v>
      </c>
      <c r="C236" s="190" t="s">
        <v>1276</v>
      </c>
      <c r="D236" s="190" t="s">
        <v>1342</v>
      </c>
      <c r="E236" s="193">
        <v>300</v>
      </c>
    </row>
    <row r="237" spans="1:5">
      <c r="A237" s="88">
        <v>2016</v>
      </c>
      <c r="B237" s="108" t="s">
        <v>2490</v>
      </c>
      <c r="C237" s="190" t="s">
        <v>1276</v>
      </c>
      <c r="D237" s="190" t="s">
        <v>1343</v>
      </c>
      <c r="E237" s="193">
        <v>500</v>
      </c>
    </row>
    <row r="238" spans="1:5">
      <c r="A238" s="88">
        <v>2016</v>
      </c>
      <c r="B238" s="108" t="s">
        <v>2490</v>
      </c>
      <c r="C238" s="190" t="s">
        <v>1276</v>
      </c>
      <c r="D238" s="190" t="s">
        <v>1344</v>
      </c>
      <c r="E238" s="193">
        <v>400</v>
      </c>
    </row>
    <row r="239" spans="1:5">
      <c r="A239" s="88">
        <v>2016</v>
      </c>
      <c r="B239" s="108" t="s">
        <v>2490</v>
      </c>
      <c r="C239" s="190" t="s">
        <v>1276</v>
      </c>
      <c r="D239" s="190" t="s">
        <v>1345</v>
      </c>
      <c r="E239" s="193">
        <v>300</v>
      </c>
    </row>
    <row r="240" spans="1:5">
      <c r="A240" s="88">
        <v>2016</v>
      </c>
      <c r="B240" s="108" t="s">
        <v>2490</v>
      </c>
      <c r="C240" s="190" t="s">
        <v>1346</v>
      </c>
      <c r="D240" s="190" t="s">
        <v>1347</v>
      </c>
      <c r="E240" s="193">
        <v>100</v>
      </c>
    </row>
    <row r="241" spans="1:5">
      <c r="A241" s="88">
        <v>2016</v>
      </c>
      <c r="B241" s="108" t="s">
        <v>2490</v>
      </c>
      <c r="C241" s="190" t="s">
        <v>1346</v>
      </c>
      <c r="D241" s="190" t="s">
        <v>1348</v>
      </c>
      <c r="E241" s="193">
        <v>100</v>
      </c>
    </row>
    <row r="242" spans="1:5">
      <c r="A242" s="88">
        <v>2016</v>
      </c>
      <c r="B242" s="108" t="s">
        <v>2490</v>
      </c>
      <c r="C242" s="190" t="s">
        <v>1346</v>
      </c>
      <c r="D242" s="190" t="s">
        <v>1349</v>
      </c>
      <c r="E242" s="193">
        <v>100</v>
      </c>
    </row>
    <row r="243" spans="1:5">
      <c r="A243" s="88">
        <v>2016</v>
      </c>
      <c r="B243" s="108" t="s">
        <v>2490</v>
      </c>
      <c r="C243" s="190" t="s">
        <v>1346</v>
      </c>
      <c r="D243" s="190" t="s">
        <v>1350</v>
      </c>
      <c r="E243" s="193">
        <v>200</v>
      </c>
    </row>
    <row r="244" spans="1:5">
      <c r="A244" s="88">
        <v>2016</v>
      </c>
      <c r="B244" s="108" t="s">
        <v>2490</v>
      </c>
      <c r="C244" s="190" t="s">
        <v>1346</v>
      </c>
      <c r="D244" s="190" t="s">
        <v>1351</v>
      </c>
      <c r="E244" s="193">
        <v>150</v>
      </c>
    </row>
    <row r="245" spans="1:5">
      <c r="A245" s="88">
        <v>2016</v>
      </c>
      <c r="B245" s="108" t="s">
        <v>2490</v>
      </c>
      <c r="C245" s="190" t="s">
        <v>1346</v>
      </c>
      <c r="D245" s="190" t="s">
        <v>1352</v>
      </c>
      <c r="E245" s="193">
        <v>150</v>
      </c>
    </row>
    <row r="246" spans="1:5">
      <c r="A246" s="88">
        <v>2016</v>
      </c>
      <c r="B246" s="108" t="s">
        <v>2490</v>
      </c>
      <c r="C246" s="190" t="s">
        <v>1346</v>
      </c>
      <c r="D246" s="190" t="s">
        <v>1353</v>
      </c>
      <c r="E246" s="193">
        <v>50</v>
      </c>
    </row>
    <row r="247" spans="1:5">
      <c r="A247" s="88">
        <v>2016</v>
      </c>
      <c r="B247" s="108" t="s">
        <v>2490</v>
      </c>
      <c r="C247" s="190" t="s">
        <v>1346</v>
      </c>
      <c r="D247" s="190" t="s">
        <v>2520</v>
      </c>
      <c r="E247" s="193">
        <v>300</v>
      </c>
    </row>
    <row r="248" spans="1:5">
      <c r="A248" s="88">
        <v>2016</v>
      </c>
      <c r="B248" s="108" t="s">
        <v>2490</v>
      </c>
      <c r="C248" s="190" t="s">
        <v>1346</v>
      </c>
      <c r="D248" s="190" t="s">
        <v>1354</v>
      </c>
      <c r="E248" s="193">
        <v>25</v>
      </c>
    </row>
    <row r="249" spans="1:5">
      <c r="A249" s="88">
        <v>2016</v>
      </c>
      <c r="B249" s="108" t="s">
        <v>2490</v>
      </c>
      <c r="C249" s="190" t="s">
        <v>1346</v>
      </c>
      <c r="D249" s="190" t="s">
        <v>1355</v>
      </c>
      <c r="E249" s="193">
        <v>200</v>
      </c>
    </row>
    <row r="250" spans="1:5">
      <c r="A250" s="88">
        <v>2016</v>
      </c>
      <c r="B250" s="108" t="s">
        <v>2490</v>
      </c>
      <c r="C250" s="190" t="s">
        <v>1346</v>
      </c>
      <c r="D250" s="190" t="s">
        <v>1356</v>
      </c>
      <c r="E250" s="193">
        <v>50</v>
      </c>
    </row>
    <row r="251" spans="1:5">
      <c r="A251" s="88">
        <v>2016</v>
      </c>
      <c r="B251" s="108" t="s">
        <v>2490</v>
      </c>
      <c r="C251" s="190" t="s">
        <v>1346</v>
      </c>
      <c r="D251" s="190" t="s">
        <v>1357</v>
      </c>
      <c r="E251" s="193">
        <v>100875</v>
      </c>
    </row>
    <row r="252" spans="1:5">
      <c r="A252" s="88">
        <v>2016</v>
      </c>
      <c r="B252" s="108" t="s">
        <v>2490</v>
      </c>
      <c r="C252" s="190" t="s">
        <v>1346</v>
      </c>
      <c r="D252" s="190" t="s">
        <v>1358</v>
      </c>
      <c r="E252" s="193">
        <v>100875</v>
      </c>
    </row>
    <row r="253" spans="1:5">
      <c r="A253" s="88">
        <v>2016</v>
      </c>
      <c r="B253" s="108" t="s">
        <v>2490</v>
      </c>
      <c r="C253" s="190" t="s">
        <v>1346</v>
      </c>
      <c r="D253" s="190" t="s">
        <v>1359</v>
      </c>
      <c r="E253" s="193">
        <v>100875</v>
      </c>
    </row>
    <row r="254" spans="1:5">
      <c r="A254" s="88">
        <v>2016</v>
      </c>
      <c r="B254" s="108" t="s">
        <v>2490</v>
      </c>
      <c r="C254" s="190" t="s">
        <v>1346</v>
      </c>
      <c r="D254" s="190" t="s">
        <v>1360</v>
      </c>
      <c r="E254" s="193">
        <v>100875</v>
      </c>
    </row>
    <row r="255" spans="1:5">
      <c r="A255" s="88">
        <v>2016</v>
      </c>
      <c r="B255" s="108" t="s">
        <v>2490</v>
      </c>
      <c r="C255" s="190" t="s">
        <v>1346</v>
      </c>
      <c r="D255" s="190" t="s">
        <v>1361</v>
      </c>
      <c r="E255" s="193">
        <v>250</v>
      </c>
    </row>
    <row r="256" spans="1:5">
      <c r="A256" s="88">
        <v>2016</v>
      </c>
      <c r="B256" s="108" t="s">
        <v>2490</v>
      </c>
      <c r="C256" s="190" t="s">
        <v>1346</v>
      </c>
      <c r="D256" s="190" t="s">
        <v>1362</v>
      </c>
      <c r="E256" s="193">
        <v>250</v>
      </c>
    </row>
    <row r="257" spans="1:5">
      <c r="A257" s="88">
        <v>2016</v>
      </c>
      <c r="B257" s="108" t="s">
        <v>2490</v>
      </c>
      <c r="C257" s="190" t="s">
        <v>1346</v>
      </c>
      <c r="D257" s="190" t="s">
        <v>1363</v>
      </c>
      <c r="E257" s="193">
        <v>50</v>
      </c>
    </row>
    <row r="258" spans="1:5">
      <c r="A258" s="88">
        <v>2016</v>
      </c>
      <c r="B258" s="108" t="s">
        <v>2490</v>
      </c>
      <c r="C258" s="190" t="s">
        <v>1346</v>
      </c>
      <c r="D258" s="190" t="s">
        <v>1364</v>
      </c>
      <c r="E258" s="193">
        <v>300</v>
      </c>
    </row>
    <row r="259" spans="1:5">
      <c r="A259" s="88">
        <v>2016</v>
      </c>
      <c r="B259" s="108" t="s">
        <v>2490</v>
      </c>
      <c r="C259" s="190" t="s">
        <v>1346</v>
      </c>
      <c r="D259" s="190" t="s">
        <v>1365</v>
      </c>
      <c r="E259" s="193">
        <v>50</v>
      </c>
    </row>
    <row r="260" spans="1:5">
      <c r="A260" s="88">
        <v>2016</v>
      </c>
      <c r="B260" s="108" t="s">
        <v>2490</v>
      </c>
      <c r="C260" s="190" t="s">
        <v>1346</v>
      </c>
      <c r="D260" s="190" t="s">
        <v>1366</v>
      </c>
      <c r="E260" s="193">
        <v>50</v>
      </c>
    </row>
    <row r="261" spans="1:5">
      <c r="A261" s="88">
        <v>2016</v>
      </c>
      <c r="B261" s="108" t="s">
        <v>2490</v>
      </c>
      <c r="C261" s="190" t="s">
        <v>1367</v>
      </c>
      <c r="D261" s="190" t="s">
        <v>1368</v>
      </c>
      <c r="E261" s="193">
        <v>100</v>
      </c>
    </row>
    <row r="262" spans="1:5">
      <c r="A262" s="88">
        <v>2016</v>
      </c>
      <c r="B262" s="261" t="s">
        <v>644</v>
      </c>
      <c r="C262" s="190" t="s">
        <v>333</v>
      </c>
      <c r="D262" s="190" t="s">
        <v>1370</v>
      </c>
      <c r="E262" s="193">
        <v>113</v>
      </c>
    </row>
    <row r="263" spans="1:5">
      <c r="A263" s="88">
        <v>2016</v>
      </c>
      <c r="B263" s="261" t="s">
        <v>644</v>
      </c>
      <c r="C263" s="190" t="s">
        <v>333</v>
      </c>
      <c r="D263" s="190" t="s">
        <v>1371</v>
      </c>
      <c r="E263" s="193">
        <v>100</v>
      </c>
    </row>
    <row r="264" spans="1:5">
      <c r="A264" s="88">
        <v>2016</v>
      </c>
      <c r="B264" s="261" t="s">
        <v>644</v>
      </c>
      <c r="C264" s="190" t="s">
        <v>333</v>
      </c>
      <c r="D264" s="190" t="s">
        <v>1373</v>
      </c>
      <c r="E264" s="193">
        <v>30</v>
      </c>
    </row>
    <row r="265" spans="1:5">
      <c r="A265" s="88">
        <v>2016</v>
      </c>
      <c r="B265" s="261" t="s">
        <v>644</v>
      </c>
      <c r="C265" s="190" t="s">
        <v>333</v>
      </c>
      <c r="D265" s="190" t="s">
        <v>1369</v>
      </c>
      <c r="E265" s="193">
        <v>100</v>
      </c>
    </row>
    <row r="266" spans="1:5">
      <c r="A266" s="88">
        <v>2016</v>
      </c>
      <c r="B266" s="261" t="s">
        <v>644</v>
      </c>
      <c r="C266" s="190" t="s">
        <v>333</v>
      </c>
      <c r="D266" s="190" t="s">
        <v>1372</v>
      </c>
      <c r="E266" s="193">
        <v>100</v>
      </c>
    </row>
    <row r="267" spans="1:5">
      <c r="A267" s="88">
        <v>2016</v>
      </c>
      <c r="B267" s="261" t="s">
        <v>644</v>
      </c>
      <c r="C267" s="190" t="s">
        <v>1374</v>
      </c>
      <c r="D267" s="190" t="s">
        <v>1376</v>
      </c>
      <c r="E267" s="193">
        <v>300</v>
      </c>
    </row>
    <row r="268" spans="1:5">
      <c r="A268" s="88">
        <v>2016</v>
      </c>
      <c r="B268" s="261" t="s">
        <v>644</v>
      </c>
      <c r="C268" s="190" t="s">
        <v>1374</v>
      </c>
      <c r="D268" s="190" t="s">
        <v>1375</v>
      </c>
      <c r="E268" s="193">
        <v>100</v>
      </c>
    </row>
    <row r="269" spans="1:5">
      <c r="A269" s="88">
        <v>2016</v>
      </c>
      <c r="B269" s="261" t="s">
        <v>644</v>
      </c>
      <c r="C269" s="190" t="s">
        <v>1346</v>
      </c>
      <c r="D269" s="190" t="s">
        <v>1380</v>
      </c>
      <c r="E269" s="193">
        <v>100</v>
      </c>
    </row>
    <row r="270" spans="1:5">
      <c r="A270" s="88">
        <v>2016</v>
      </c>
      <c r="B270" s="261" t="s">
        <v>644</v>
      </c>
      <c r="C270" s="190" t="s">
        <v>1346</v>
      </c>
      <c r="D270" s="190" t="s">
        <v>1379</v>
      </c>
      <c r="E270" s="193">
        <v>100</v>
      </c>
    </row>
    <row r="271" spans="1:5">
      <c r="A271" s="88">
        <v>2016</v>
      </c>
      <c r="B271" s="261" t="s">
        <v>644</v>
      </c>
      <c r="C271" s="190" t="s">
        <v>1346</v>
      </c>
      <c r="D271" s="190" t="s">
        <v>1383</v>
      </c>
      <c r="E271" s="193">
        <v>100</v>
      </c>
    </row>
    <row r="272" spans="1:5">
      <c r="A272" s="88">
        <v>2016</v>
      </c>
      <c r="B272" s="261" t="s">
        <v>644</v>
      </c>
      <c r="C272" s="190" t="s">
        <v>1346</v>
      </c>
      <c r="D272" s="190" t="s">
        <v>1381</v>
      </c>
      <c r="E272" s="193">
        <v>100</v>
      </c>
    </row>
    <row r="273" spans="1:5">
      <c r="A273" s="88">
        <v>2016</v>
      </c>
      <c r="B273" s="261" t="s">
        <v>644</v>
      </c>
      <c r="C273" s="190" t="s">
        <v>1346</v>
      </c>
      <c r="D273" s="190" t="s">
        <v>1377</v>
      </c>
      <c r="E273" s="193">
        <v>100</v>
      </c>
    </row>
    <row r="274" spans="1:5">
      <c r="A274" s="88">
        <v>2016</v>
      </c>
      <c r="B274" s="261" t="s">
        <v>644</v>
      </c>
      <c r="C274" s="190" t="s">
        <v>1346</v>
      </c>
      <c r="D274" s="190" t="s">
        <v>1382</v>
      </c>
      <c r="E274" s="193">
        <v>100</v>
      </c>
    </row>
    <row r="275" spans="1:5">
      <c r="A275" s="88">
        <v>2016</v>
      </c>
      <c r="B275" s="261" t="s">
        <v>644</v>
      </c>
      <c r="C275" s="190" t="s">
        <v>1346</v>
      </c>
      <c r="D275" s="190" t="s">
        <v>1378</v>
      </c>
      <c r="E275" s="193">
        <v>100</v>
      </c>
    </row>
    <row r="276" spans="1:5">
      <c r="A276" s="88">
        <v>2016</v>
      </c>
      <c r="B276" s="261" t="s">
        <v>644</v>
      </c>
      <c r="C276" s="190" t="s">
        <v>1384</v>
      </c>
      <c r="D276" s="190" t="s">
        <v>1386</v>
      </c>
      <c r="E276" s="193">
        <v>100</v>
      </c>
    </row>
    <row r="277" spans="1:5">
      <c r="A277" s="88">
        <v>2016</v>
      </c>
      <c r="B277" s="261" t="s">
        <v>644</v>
      </c>
      <c r="C277" s="190" t="s">
        <v>1384</v>
      </c>
      <c r="D277" s="190" t="s">
        <v>1387</v>
      </c>
      <c r="E277" s="193">
        <v>100</v>
      </c>
    </row>
    <row r="278" spans="1:5">
      <c r="A278" s="88">
        <v>2016</v>
      </c>
      <c r="B278" s="261" t="s">
        <v>644</v>
      </c>
      <c r="C278" s="190" t="s">
        <v>1384</v>
      </c>
      <c r="D278" s="190" t="s">
        <v>1385</v>
      </c>
      <c r="E278" s="193">
        <v>113</v>
      </c>
    </row>
    <row r="279" spans="1:5">
      <c r="A279" s="103">
        <v>2017</v>
      </c>
      <c r="B279" s="108" t="s">
        <v>2490</v>
      </c>
      <c r="C279" s="190" t="s">
        <v>1384</v>
      </c>
      <c r="D279" s="190" t="s">
        <v>1431</v>
      </c>
      <c r="E279" s="193">
        <v>100</v>
      </c>
    </row>
    <row r="280" spans="1:5">
      <c r="A280" s="103">
        <v>2017</v>
      </c>
      <c r="B280" s="108" t="s">
        <v>2490</v>
      </c>
      <c r="C280" s="190" t="s">
        <v>1384</v>
      </c>
      <c r="D280" s="190" t="s">
        <v>2706</v>
      </c>
      <c r="E280" s="193">
        <v>100</v>
      </c>
    </row>
    <row r="281" spans="1:5">
      <c r="A281" s="103">
        <v>2017</v>
      </c>
      <c r="B281" s="108" t="s">
        <v>2490</v>
      </c>
      <c r="C281" s="190" t="s">
        <v>1384</v>
      </c>
      <c r="D281" s="190" t="s">
        <v>1406</v>
      </c>
      <c r="E281" s="193">
        <v>200</v>
      </c>
    </row>
    <row r="282" spans="1:5">
      <c r="A282" s="103">
        <v>2017</v>
      </c>
      <c r="B282" s="108" t="s">
        <v>2490</v>
      </c>
      <c r="C282" s="190" t="s">
        <v>1384</v>
      </c>
      <c r="D282" s="190" t="s">
        <v>2707</v>
      </c>
      <c r="E282" s="193">
        <v>200</v>
      </c>
    </row>
    <row r="283" spans="1:5">
      <c r="A283" s="103">
        <v>2017</v>
      </c>
      <c r="B283" s="108" t="s">
        <v>2490</v>
      </c>
      <c r="C283" s="190" t="s">
        <v>1384</v>
      </c>
      <c r="D283" s="190" t="s">
        <v>2708</v>
      </c>
      <c r="E283" s="193">
        <v>100</v>
      </c>
    </row>
    <row r="284" spans="1:5">
      <c r="A284" s="103">
        <v>2017</v>
      </c>
      <c r="B284" s="108" t="s">
        <v>2490</v>
      </c>
      <c r="C284" s="190" t="s">
        <v>1384</v>
      </c>
      <c r="D284" s="190" t="s">
        <v>2709</v>
      </c>
      <c r="E284" s="193">
        <v>100</v>
      </c>
    </row>
    <row r="285" spans="1:5">
      <c r="A285" s="103">
        <v>2017</v>
      </c>
      <c r="B285" s="108" t="s">
        <v>2490</v>
      </c>
      <c r="C285" s="190" t="s">
        <v>1384</v>
      </c>
      <c r="D285" s="190" t="s">
        <v>5405</v>
      </c>
      <c r="E285" s="193">
        <v>100</v>
      </c>
    </row>
    <row r="286" spans="1:5">
      <c r="A286" s="103">
        <v>2017</v>
      </c>
      <c r="B286" s="108" t="s">
        <v>2490</v>
      </c>
      <c r="C286" s="190" t="s">
        <v>1384</v>
      </c>
      <c r="D286" s="190" t="s">
        <v>5446</v>
      </c>
      <c r="E286" s="193">
        <v>200</v>
      </c>
    </row>
    <row r="287" spans="1:5">
      <c r="A287" s="103">
        <v>2017</v>
      </c>
      <c r="B287" s="108" t="s">
        <v>2490</v>
      </c>
      <c r="C287" s="190" t="s">
        <v>1384</v>
      </c>
      <c r="D287" s="190" t="s">
        <v>2710</v>
      </c>
      <c r="E287" s="193">
        <v>100</v>
      </c>
    </row>
    <row r="288" spans="1:5">
      <c r="A288" s="103">
        <v>2017</v>
      </c>
      <c r="B288" s="108" t="s">
        <v>2490</v>
      </c>
      <c r="C288" s="190" t="s">
        <v>1384</v>
      </c>
      <c r="D288" s="190" t="s">
        <v>2711</v>
      </c>
      <c r="E288" s="193">
        <v>200</v>
      </c>
    </row>
    <row r="289" spans="1:5">
      <c r="A289" s="103">
        <v>2017</v>
      </c>
      <c r="B289" s="108" t="s">
        <v>2490</v>
      </c>
      <c r="C289" s="190" t="s">
        <v>1384</v>
      </c>
      <c r="D289" s="190" t="s">
        <v>2712</v>
      </c>
      <c r="E289" s="193">
        <v>100</v>
      </c>
    </row>
    <row r="290" spans="1:5">
      <c r="A290" s="103">
        <v>2017</v>
      </c>
      <c r="B290" s="108" t="s">
        <v>2490</v>
      </c>
      <c r="C290" s="190" t="s">
        <v>1384</v>
      </c>
      <c r="D290" s="190" t="s">
        <v>5406</v>
      </c>
      <c r="E290" s="193">
        <v>100</v>
      </c>
    </row>
    <row r="291" spans="1:5">
      <c r="A291" s="103">
        <v>2017</v>
      </c>
      <c r="B291" s="108" t="s">
        <v>2490</v>
      </c>
      <c r="C291" s="190" t="s">
        <v>1276</v>
      </c>
      <c r="D291" s="190" t="s">
        <v>2713</v>
      </c>
      <c r="E291" s="193">
        <v>100000</v>
      </c>
    </row>
    <row r="292" spans="1:5">
      <c r="A292" s="103">
        <v>2017</v>
      </c>
      <c r="B292" s="108" t="s">
        <v>2490</v>
      </c>
      <c r="C292" s="190" t="s">
        <v>1276</v>
      </c>
      <c r="D292" s="190" t="s">
        <v>2714</v>
      </c>
      <c r="E292" s="193">
        <v>100000</v>
      </c>
    </row>
    <row r="293" spans="1:5">
      <c r="A293" s="103">
        <v>2017</v>
      </c>
      <c r="B293" s="108" t="s">
        <v>2490</v>
      </c>
      <c r="C293" s="190" t="s">
        <v>1276</v>
      </c>
      <c r="D293" s="190" t="s">
        <v>2715</v>
      </c>
      <c r="E293" s="193">
        <v>100000</v>
      </c>
    </row>
    <row r="294" spans="1:5">
      <c r="A294" s="103">
        <v>2017</v>
      </c>
      <c r="B294" s="108" t="s">
        <v>2490</v>
      </c>
      <c r="C294" s="190" t="s">
        <v>1276</v>
      </c>
      <c r="D294" s="190" t="s">
        <v>2716</v>
      </c>
      <c r="E294" s="193">
        <v>100000</v>
      </c>
    </row>
    <row r="295" spans="1:5">
      <c r="A295" s="103">
        <v>2017</v>
      </c>
      <c r="B295" s="108" t="s">
        <v>2490</v>
      </c>
      <c r="C295" s="190" t="s">
        <v>1276</v>
      </c>
      <c r="D295" s="190" t="s">
        <v>2717</v>
      </c>
      <c r="E295" s="193">
        <v>100</v>
      </c>
    </row>
    <row r="296" spans="1:5">
      <c r="A296" s="103">
        <v>2017</v>
      </c>
      <c r="B296" s="108" t="s">
        <v>2490</v>
      </c>
      <c r="C296" s="190" t="s">
        <v>1276</v>
      </c>
      <c r="D296" s="190" t="s">
        <v>2718</v>
      </c>
      <c r="E296" s="193">
        <v>100</v>
      </c>
    </row>
    <row r="297" spans="1:5">
      <c r="A297" s="103">
        <v>2017</v>
      </c>
      <c r="B297" s="108" t="s">
        <v>2490</v>
      </c>
      <c r="C297" s="190" t="s">
        <v>1276</v>
      </c>
      <c r="D297" s="190" t="s">
        <v>2719</v>
      </c>
      <c r="E297" s="193">
        <v>50</v>
      </c>
    </row>
    <row r="298" spans="1:5">
      <c r="A298" s="103">
        <v>2017</v>
      </c>
      <c r="B298" s="108" t="s">
        <v>2490</v>
      </c>
      <c r="C298" s="190" t="s">
        <v>1276</v>
      </c>
      <c r="D298" s="190" t="s">
        <v>2720</v>
      </c>
      <c r="E298" s="193">
        <v>50</v>
      </c>
    </row>
    <row r="299" spans="1:5">
      <c r="A299" s="103">
        <v>2017</v>
      </c>
      <c r="B299" s="108" t="s">
        <v>2490</v>
      </c>
      <c r="C299" s="190" t="s">
        <v>1276</v>
      </c>
      <c r="D299" s="190" t="s">
        <v>2721</v>
      </c>
      <c r="E299" s="193">
        <v>150</v>
      </c>
    </row>
    <row r="300" spans="1:5">
      <c r="A300" s="103">
        <v>2017</v>
      </c>
      <c r="B300" s="108" t="s">
        <v>2490</v>
      </c>
      <c r="C300" s="190" t="s">
        <v>1276</v>
      </c>
      <c r="D300" s="190" t="s">
        <v>2722</v>
      </c>
      <c r="E300" s="193">
        <v>100</v>
      </c>
    </row>
    <row r="301" spans="1:5">
      <c r="A301" s="103">
        <v>2017</v>
      </c>
      <c r="B301" s="108" t="s">
        <v>2490</v>
      </c>
      <c r="C301" s="190" t="s">
        <v>1276</v>
      </c>
      <c r="D301" s="190" t="s">
        <v>2723</v>
      </c>
      <c r="E301" s="193">
        <v>100</v>
      </c>
    </row>
    <row r="302" spans="1:5">
      <c r="A302" s="103">
        <v>2017</v>
      </c>
      <c r="B302" s="108" t="s">
        <v>2490</v>
      </c>
      <c r="C302" s="190" t="s">
        <v>1276</v>
      </c>
      <c r="D302" s="190" t="s">
        <v>2724</v>
      </c>
      <c r="E302" s="193">
        <v>200</v>
      </c>
    </row>
    <row r="303" spans="1:5">
      <c r="A303" s="103">
        <v>2017</v>
      </c>
      <c r="B303" s="108" t="s">
        <v>2490</v>
      </c>
      <c r="C303" s="190" t="s">
        <v>1276</v>
      </c>
      <c r="D303" s="190" t="s">
        <v>2725</v>
      </c>
      <c r="E303" s="193">
        <v>200</v>
      </c>
    </row>
    <row r="304" spans="1:5">
      <c r="A304" s="103">
        <v>2017</v>
      </c>
      <c r="B304" s="108" t="s">
        <v>2490</v>
      </c>
      <c r="C304" s="190" t="s">
        <v>1276</v>
      </c>
      <c r="D304" s="190" t="s">
        <v>2726</v>
      </c>
      <c r="E304" s="193">
        <v>150</v>
      </c>
    </row>
    <row r="305" spans="1:5">
      <c r="A305" s="103">
        <v>2017</v>
      </c>
      <c r="B305" s="108" t="s">
        <v>2490</v>
      </c>
      <c r="C305" s="190" t="s">
        <v>1276</v>
      </c>
      <c r="D305" s="190" t="s">
        <v>2727</v>
      </c>
      <c r="E305" s="193">
        <v>300</v>
      </c>
    </row>
    <row r="306" spans="1:5">
      <c r="A306" s="103">
        <v>2017</v>
      </c>
      <c r="B306" s="108" t="s">
        <v>2490</v>
      </c>
      <c r="C306" s="190" t="s">
        <v>1276</v>
      </c>
      <c r="D306" s="190" t="s">
        <v>2728</v>
      </c>
      <c r="E306" s="193">
        <v>300</v>
      </c>
    </row>
    <row r="307" spans="1:5">
      <c r="A307" s="103">
        <v>2017</v>
      </c>
      <c r="B307" s="108" t="s">
        <v>2490</v>
      </c>
      <c r="C307" s="190" t="s">
        <v>1276</v>
      </c>
      <c r="D307" s="190" t="s">
        <v>2729</v>
      </c>
      <c r="E307" s="193">
        <v>25</v>
      </c>
    </row>
    <row r="308" spans="1:5">
      <c r="A308" s="103">
        <v>2017</v>
      </c>
      <c r="B308" s="108" t="s">
        <v>2490</v>
      </c>
      <c r="C308" s="190" t="s">
        <v>1276</v>
      </c>
      <c r="D308" s="190" t="s">
        <v>2730</v>
      </c>
      <c r="E308" s="193">
        <v>25</v>
      </c>
    </row>
    <row r="309" spans="1:5">
      <c r="A309" s="103">
        <v>2017</v>
      </c>
      <c r="B309" s="108" t="s">
        <v>2490</v>
      </c>
      <c r="C309" s="190" t="s">
        <v>1276</v>
      </c>
      <c r="D309" s="190" t="s">
        <v>2731</v>
      </c>
      <c r="E309" s="193">
        <v>300</v>
      </c>
    </row>
    <row r="310" spans="1:5">
      <c r="A310" s="103">
        <v>2017</v>
      </c>
      <c r="B310" s="108" t="s">
        <v>2490</v>
      </c>
      <c r="C310" s="190" t="s">
        <v>1276</v>
      </c>
      <c r="D310" s="190" t="s">
        <v>2732</v>
      </c>
      <c r="E310" s="193">
        <v>50</v>
      </c>
    </row>
    <row r="311" spans="1:5">
      <c r="A311" s="103">
        <v>2017</v>
      </c>
      <c r="B311" s="108" t="s">
        <v>2490</v>
      </c>
      <c r="C311" s="190" t="s">
        <v>1276</v>
      </c>
      <c r="D311" s="190" t="s">
        <v>2733</v>
      </c>
      <c r="E311" s="193">
        <v>50</v>
      </c>
    </row>
    <row r="312" spans="1:5">
      <c r="A312" s="103">
        <v>2017</v>
      </c>
      <c r="B312" s="108" t="s">
        <v>2490</v>
      </c>
      <c r="C312" s="190" t="s">
        <v>1276</v>
      </c>
      <c r="D312" s="190" t="s">
        <v>2734</v>
      </c>
      <c r="E312" s="193">
        <v>300</v>
      </c>
    </row>
    <row r="313" spans="1:5">
      <c r="A313" s="103">
        <v>2017</v>
      </c>
      <c r="B313" s="108" t="s">
        <v>2490</v>
      </c>
      <c r="C313" s="190" t="s">
        <v>1276</v>
      </c>
      <c r="D313" s="190" t="s">
        <v>2735</v>
      </c>
      <c r="E313" s="193">
        <v>300</v>
      </c>
    </row>
    <row r="314" spans="1:5">
      <c r="A314" s="103">
        <v>2017</v>
      </c>
      <c r="B314" s="108" t="s">
        <v>2490</v>
      </c>
      <c r="C314" s="190" t="s">
        <v>1276</v>
      </c>
      <c r="D314" s="190" t="s">
        <v>2736</v>
      </c>
      <c r="E314" s="193">
        <v>400</v>
      </c>
    </row>
    <row r="315" spans="1:5">
      <c r="A315" s="103">
        <v>2017</v>
      </c>
      <c r="B315" s="108" t="s">
        <v>2490</v>
      </c>
      <c r="C315" s="190" t="s">
        <v>1276</v>
      </c>
      <c r="D315" s="190" t="s">
        <v>5446</v>
      </c>
      <c r="E315" s="193">
        <v>200</v>
      </c>
    </row>
    <row r="316" spans="1:5">
      <c r="A316" s="103">
        <v>2017</v>
      </c>
      <c r="B316" s="108" t="s">
        <v>2490</v>
      </c>
      <c r="C316" s="190" t="s">
        <v>1276</v>
      </c>
      <c r="D316" s="190" t="s">
        <v>2737</v>
      </c>
      <c r="E316" s="193">
        <v>1000</v>
      </c>
    </row>
    <row r="317" spans="1:5">
      <c r="A317" s="103">
        <v>2017</v>
      </c>
      <c r="B317" s="108" t="s">
        <v>2490</v>
      </c>
      <c r="C317" s="190" t="s">
        <v>1276</v>
      </c>
      <c r="D317" s="190" t="s">
        <v>2738</v>
      </c>
      <c r="E317" s="193">
        <v>150</v>
      </c>
    </row>
    <row r="318" spans="1:5">
      <c r="A318" s="103">
        <v>2017</v>
      </c>
      <c r="B318" s="108" t="s">
        <v>2490</v>
      </c>
      <c r="C318" s="190" t="s">
        <v>1276</v>
      </c>
      <c r="D318" s="190" t="s">
        <v>2739</v>
      </c>
      <c r="E318" s="193">
        <v>100</v>
      </c>
    </row>
    <row r="319" spans="1:5">
      <c r="A319" s="103">
        <v>2017</v>
      </c>
      <c r="B319" s="108" t="s">
        <v>2490</v>
      </c>
      <c r="C319" s="190" t="s">
        <v>1276</v>
      </c>
      <c r="D319" s="190" t="s">
        <v>5407</v>
      </c>
      <c r="E319" s="193">
        <v>350</v>
      </c>
    </row>
    <row r="320" spans="1:5">
      <c r="A320" s="103">
        <v>2017</v>
      </c>
      <c r="B320" s="108" t="s">
        <v>2490</v>
      </c>
      <c r="C320" s="190" t="s">
        <v>1276</v>
      </c>
      <c r="D320" s="190" t="s">
        <v>2740</v>
      </c>
      <c r="E320" s="193">
        <v>400</v>
      </c>
    </row>
    <row r="321" spans="1:5">
      <c r="A321" s="103">
        <v>2017</v>
      </c>
      <c r="B321" s="108" t="s">
        <v>2490</v>
      </c>
      <c r="C321" s="190" t="s">
        <v>1276</v>
      </c>
      <c r="D321" s="190" t="s">
        <v>2741</v>
      </c>
      <c r="E321" s="193">
        <v>300</v>
      </c>
    </row>
    <row r="322" spans="1:5">
      <c r="A322" s="103">
        <v>2017</v>
      </c>
      <c r="B322" s="108" t="s">
        <v>2490</v>
      </c>
      <c r="C322" s="190" t="s">
        <v>1276</v>
      </c>
      <c r="D322" s="190" t="s">
        <v>5408</v>
      </c>
      <c r="E322" s="193">
        <v>300</v>
      </c>
    </row>
    <row r="323" spans="1:5">
      <c r="A323" s="103">
        <v>2017</v>
      </c>
      <c r="B323" s="108" t="s">
        <v>2490</v>
      </c>
      <c r="C323" s="190" t="s">
        <v>1276</v>
      </c>
      <c r="D323" s="190" t="s">
        <v>2742</v>
      </c>
      <c r="E323" s="193">
        <v>100</v>
      </c>
    </row>
    <row r="324" spans="1:5">
      <c r="A324" s="103">
        <v>2017</v>
      </c>
      <c r="B324" s="108" t="s">
        <v>2490</v>
      </c>
      <c r="C324" s="190" t="s">
        <v>1276</v>
      </c>
      <c r="D324" s="190" t="s">
        <v>2743</v>
      </c>
      <c r="E324" s="193">
        <v>300</v>
      </c>
    </row>
    <row r="325" spans="1:5">
      <c r="A325" s="103">
        <v>2017</v>
      </c>
      <c r="B325" s="108" t="s">
        <v>2490</v>
      </c>
      <c r="C325" s="190" t="s">
        <v>1276</v>
      </c>
      <c r="D325" s="190" t="s">
        <v>5409</v>
      </c>
      <c r="E325" s="193">
        <v>500</v>
      </c>
    </row>
    <row r="326" spans="1:5">
      <c r="A326" s="103">
        <v>2017</v>
      </c>
      <c r="B326" s="108" t="s">
        <v>2490</v>
      </c>
      <c r="C326" s="190" t="s">
        <v>1276</v>
      </c>
      <c r="D326" s="190" t="s">
        <v>2744</v>
      </c>
      <c r="E326" s="193">
        <v>400</v>
      </c>
    </row>
    <row r="327" spans="1:5">
      <c r="A327" s="103">
        <v>2017</v>
      </c>
      <c r="B327" s="108" t="s">
        <v>2490</v>
      </c>
      <c r="C327" s="190" t="s">
        <v>1276</v>
      </c>
      <c r="D327" s="190" t="s">
        <v>2745</v>
      </c>
      <c r="E327" s="193">
        <v>400</v>
      </c>
    </row>
    <row r="328" spans="1:5">
      <c r="A328" s="103">
        <v>2017</v>
      </c>
      <c r="B328" s="108" t="s">
        <v>2490</v>
      </c>
      <c r="C328" s="190" t="s">
        <v>1276</v>
      </c>
      <c r="D328" s="190" t="s">
        <v>5410</v>
      </c>
      <c r="E328" s="193">
        <v>400</v>
      </c>
    </row>
    <row r="329" spans="1:5">
      <c r="A329" s="103">
        <v>2017</v>
      </c>
      <c r="B329" s="108" t="s">
        <v>2490</v>
      </c>
      <c r="C329" s="190" t="s">
        <v>1276</v>
      </c>
      <c r="D329" s="190" t="s">
        <v>2746</v>
      </c>
      <c r="E329" s="193">
        <v>400</v>
      </c>
    </row>
    <row r="330" spans="1:5">
      <c r="A330" s="103">
        <v>2017</v>
      </c>
      <c r="B330" s="108" t="s">
        <v>2490</v>
      </c>
      <c r="C330" s="190" t="s">
        <v>1276</v>
      </c>
      <c r="D330" s="190" t="s">
        <v>2747</v>
      </c>
      <c r="E330" s="193">
        <v>300</v>
      </c>
    </row>
    <row r="331" spans="1:5">
      <c r="A331" s="103">
        <v>2017</v>
      </c>
      <c r="B331" s="108" t="s">
        <v>2490</v>
      </c>
      <c r="C331" s="190" t="s">
        <v>1276</v>
      </c>
      <c r="D331" s="190" t="s">
        <v>2748</v>
      </c>
      <c r="E331" s="193">
        <v>200</v>
      </c>
    </row>
    <row r="332" spans="1:5">
      <c r="A332" s="103">
        <v>2017</v>
      </c>
      <c r="B332" s="108" t="s">
        <v>2490</v>
      </c>
      <c r="C332" s="190" t="s">
        <v>1276</v>
      </c>
      <c r="D332" s="190" t="s">
        <v>2749</v>
      </c>
      <c r="E332" s="193">
        <v>1500</v>
      </c>
    </row>
    <row r="333" spans="1:5">
      <c r="A333" s="103">
        <v>2017</v>
      </c>
      <c r="B333" s="108" t="s">
        <v>2490</v>
      </c>
      <c r="C333" s="190" t="s">
        <v>1276</v>
      </c>
      <c r="D333" s="190" t="s">
        <v>2750</v>
      </c>
      <c r="E333" s="193">
        <v>300</v>
      </c>
    </row>
    <row r="334" spans="1:5">
      <c r="A334" s="103">
        <v>2017</v>
      </c>
      <c r="B334" s="108" t="s">
        <v>2490</v>
      </c>
      <c r="C334" s="190" t="s">
        <v>1276</v>
      </c>
      <c r="D334" s="190" t="s">
        <v>2751</v>
      </c>
      <c r="E334" s="193">
        <v>300</v>
      </c>
    </row>
    <row r="335" spans="1:5">
      <c r="A335" s="103">
        <v>2017</v>
      </c>
      <c r="B335" s="108" t="s">
        <v>2490</v>
      </c>
      <c r="C335" s="190" t="s">
        <v>1276</v>
      </c>
      <c r="D335" s="190" t="s">
        <v>2752</v>
      </c>
      <c r="E335" s="193">
        <v>300</v>
      </c>
    </row>
    <row r="336" spans="1:5">
      <c r="A336" s="103">
        <v>2017</v>
      </c>
      <c r="B336" s="108" t="s">
        <v>2490</v>
      </c>
      <c r="C336" s="190" t="s">
        <v>1276</v>
      </c>
      <c r="D336" s="190" t="s">
        <v>5411</v>
      </c>
      <c r="E336" s="193">
        <v>300</v>
      </c>
    </row>
    <row r="337" spans="1:5">
      <c r="A337" s="103">
        <v>2017</v>
      </c>
      <c r="B337" s="108" t="s">
        <v>2490</v>
      </c>
      <c r="C337" s="190" t="s">
        <v>1276</v>
      </c>
      <c r="D337" s="190" t="s">
        <v>2753</v>
      </c>
      <c r="E337" s="193">
        <v>4600</v>
      </c>
    </row>
    <row r="338" spans="1:5">
      <c r="A338" s="103">
        <v>2017</v>
      </c>
      <c r="B338" s="108" t="s">
        <v>2490</v>
      </c>
      <c r="C338" s="190" t="s">
        <v>1276</v>
      </c>
      <c r="D338" s="190" t="s">
        <v>2754</v>
      </c>
      <c r="E338" s="193">
        <v>100</v>
      </c>
    </row>
    <row r="339" spans="1:5">
      <c r="A339" s="103">
        <v>2017</v>
      </c>
      <c r="B339" s="108" t="s">
        <v>2490</v>
      </c>
      <c r="C339" s="190" t="s">
        <v>1276</v>
      </c>
      <c r="D339" s="190" t="s">
        <v>5412</v>
      </c>
      <c r="E339" s="193">
        <v>1350</v>
      </c>
    </row>
    <row r="340" spans="1:5">
      <c r="A340" s="103">
        <v>2017</v>
      </c>
      <c r="B340" s="108" t="s">
        <v>2490</v>
      </c>
      <c r="C340" s="190" t="s">
        <v>1276</v>
      </c>
      <c r="D340" s="190" t="s">
        <v>2755</v>
      </c>
      <c r="E340" s="193">
        <v>100</v>
      </c>
    </row>
    <row r="341" spans="1:5">
      <c r="A341" s="103">
        <v>2017</v>
      </c>
      <c r="B341" s="108" t="s">
        <v>2490</v>
      </c>
      <c r="C341" s="190" t="s">
        <v>1276</v>
      </c>
      <c r="D341" s="190" t="s">
        <v>2756</v>
      </c>
      <c r="E341" s="193">
        <v>400</v>
      </c>
    </row>
    <row r="342" spans="1:5">
      <c r="A342" s="103">
        <v>2017</v>
      </c>
      <c r="B342" s="108" t="s">
        <v>2490</v>
      </c>
      <c r="C342" s="190" t="s">
        <v>1276</v>
      </c>
      <c r="D342" s="190" t="s">
        <v>2757</v>
      </c>
      <c r="E342" s="193">
        <v>400</v>
      </c>
    </row>
    <row r="343" spans="1:5">
      <c r="A343" s="103">
        <v>2017</v>
      </c>
      <c r="B343" s="108" t="s">
        <v>2490</v>
      </c>
      <c r="C343" s="190" t="s">
        <v>1276</v>
      </c>
      <c r="D343" s="190" t="s">
        <v>2758</v>
      </c>
      <c r="E343" s="193">
        <v>1000</v>
      </c>
    </row>
    <row r="344" spans="1:5">
      <c r="A344" s="103">
        <v>2017</v>
      </c>
      <c r="B344" s="108" t="s">
        <v>2490</v>
      </c>
      <c r="C344" s="190" t="s">
        <v>1276</v>
      </c>
      <c r="D344" s="190" t="s">
        <v>5413</v>
      </c>
      <c r="E344" s="193">
        <v>400</v>
      </c>
    </row>
    <row r="345" spans="1:5">
      <c r="A345" s="103">
        <v>2017</v>
      </c>
      <c r="B345" s="108" t="s">
        <v>2490</v>
      </c>
      <c r="C345" s="190" t="s">
        <v>1276</v>
      </c>
      <c r="D345" s="190" t="s">
        <v>2759</v>
      </c>
      <c r="E345" s="193">
        <v>150</v>
      </c>
    </row>
    <row r="346" spans="1:5">
      <c r="A346" s="103">
        <v>2017</v>
      </c>
      <c r="B346" s="108" t="s">
        <v>2490</v>
      </c>
      <c r="C346" s="190" t="s">
        <v>1276</v>
      </c>
      <c r="D346" s="190" t="s">
        <v>2760</v>
      </c>
      <c r="E346" s="193">
        <v>300</v>
      </c>
    </row>
    <row r="347" spans="1:5">
      <c r="A347" s="103">
        <v>2017</v>
      </c>
      <c r="B347" s="108" t="s">
        <v>2490</v>
      </c>
      <c r="C347" s="190" t="s">
        <v>1276</v>
      </c>
      <c r="D347" s="190" t="s">
        <v>2761</v>
      </c>
      <c r="E347" s="193">
        <v>300</v>
      </c>
    </row>
    <row r="348" spans="1:5">
      <c r="A348" s="103">
        <v>2017</v>
      </c>
      <c r="B348" s="108" t="s">
        <v>2490</v>
      </c>
      <c r="C348" s="190" t="s">
        <v>1276</v>
      </c>
      <c r="D348" s="190" t="s">
        <v>2762</v>
      </c>
      <c r="E348" s="193">
        <v>100</v>
      </c>
    </row>
    <row r="349" spans="1:5">
      <c r="A349" s="103">
        <v>2017</v>
      </c>
      <c r="B349" s="108" t="s">
        <v>2490</v>
      </c>
      <c r="C349" s="190" t="s">
        <v>1276</v>
      </c>
      <c r="D349" s="190" t="s">
        <v>2763</v>
      </c>
      <c r="E349" s="193">
        <v>400</v>
      </c>
    </row>
    <row r="350" spans="1:5">
      <c r="A350" s="103">
        <v>2017</v>
      </c>
      <c r="B350" s="108" t="s">
        <v>2490</v>
      </c>
      <c r="C350" s="190" t="s">
        <v>1276</v>
      </c>
      <c r="D350" s="190" t="s">
        <v>2764</v>
      </c>
      <c r="E350" s="193">
        <v>300</v>
      </c>
    </row>
    <row r="351" spans="1:5">
      <c r="A351" s="103">
        <v>2017</v>
      </c>
      <c r="B351" s="108" t="s">
        <v>2490</v>
      </c>
      <c r="C351" s="190" t="s">
        <v>1276</v>
      </c>
      <c r="D351" s="190" t="s">
        <v>5414</v>
      </c>
      <c r="E351" s="193">
        <v>300</v>
      </c>
    </row>
    <row r="352" spans="1:5">
      <c r="A352" s="103">
        <v>2017</v>
      </c>
      <c r="B352" s="108" t="s">
        <v>2490</v>
      </c>
      <c r="C352" s="190" t="s">
        <v>1276</v>
      </c>
      <c r="D352" s="190" t="s">
        <v>2765</v>
      </c>
      <c r="E352" s="193">
        <v>1000</v>
      </c>
    </row>
    <row r="353" spans="1:5">
      <c r="A353" s="103">
        <v>2017</v>
      </c>
      <c r="B353" s="108" t="s">
        <v>2490</v>
      </c>
      <c r="C353" s="190" t="s">
        <v>1276</v>
      </c>
      <c r="D353" s="190" t="s">
        <v>2766</v>
      </c>
      <c r="E353" s="193">
        <v>400</v>
      </c>
    </row>
    <row r="354" spans="1:5">
      <c r="A354" s="103">
        <v>2017</v>
      </c>
      <c r="B354" s="108" t="s">
        <v>2490</v>
      </c>
      <c r="C354" s="190" t="s">
        <v>1276</v>
      </c>
      <c r="D354" s="190" t="s">
        <v>2767</v>
      </c>
      <c r="E354" s="193">
        <v>200</v>
      </c>
    </row>
    <row r="355" spans="1:5">
      <c r="A355" s="103">
        <v>2017</v>
      </c>
      <c r="B355" s="108" t="s">
        <v>2490</v>
      </c>
      <c r="C355" s="190" t="s">
        <v>1276</v>
      </c>
      <c r="D355" s="190" t="s">
        <v>5415</v>
      </c>
      <c r="E355" s="193">
        <v>100</v>
      </c>
    </row>
    <row r="356" spans="1:5">
      <c r="A356" s="103">
        <v>2017</v>
      </c>
      <c r="B356" s="108" t="s">
        <v>2490</v>
      </c>
      <c r="C356" s="190" t="s">
        <v>1276</v>
      </c>
      <c r="D356" s="190" t="s">
        <v>2768</v>
      </c>
      <c r="E356" s="193">
        <v>300</v>
      </c>
    </row>
    <row r="357" spans="1:5">
      <c r="A357" s="103">
        <v>2017</v>
      </c>
      <c r="B357" s="108" t="s">
        <v>2490</v>
      </c>
      <c r="C357" s="190" t="s">
        <v>1276</v>
      </c>
      <c r="D357" s="190" t="s">
        <v>2769</v>
      </c>
      <c r="E357" s="193">
        <v>300</v>
      </c>
    </row>
    <row r="358" spans="1:5">
      <c r="A358" s="103">
        <v>2017</v>
      </c>
      <c r="B358" s="108" t="s">
        <v>2490</v>
      </c>
      <c r="C358" s="190" t="s">
        <v>1276</v>
      </c>
      <c r="D358" s="190" t="s">
        <v>2770</v>
      </c>
      <c r="E358" s="193">
        <v>300</v>
      </c>
    </row>
    <row r="359" spans="1:5">
      <c r="A359" s="103">
        <v>2017</v>
      </c>
      <c r="B359" s="108" t="s">
        <v>2490</v>
      </c>
      <c r="C359" s="190" t="s">
        <v>1276</v>
      </c>
      <c r="D359" s="190" t="s">
        <v>2771</v>
      </c>
      <c r="E359" s="193">
        <v>200</v>
      </c>
    </row>
    <row r="360" spans="1:5">
      <c r="A360" s="103">
        <v>2017</v>
      </c>
      <c r="B360" s="108" t="s">
        <v>2490</v>
      </c>
      <c r="C360" s="190" t="s">
        <v>1276</v>
      </c>
      <c r="D360" s="190" t="s">
        <v>2772</v>
      </c>
      <c r="E360" s="193">
        <v>300</v>
      </c>
    </row>
    <row r="361" spans="1:5">
      <c r="A361" s="103">
        <v>2017</v>
      </c>
      <c r="B361" s="108" t="s">
        <v>2490</v>
      </c>
      <c r="C361" s="190" t="s">
        <v>1276</v>
      </c>
      <c r="D361" s="190" t="s">
        <v>2773</v>
      </c>
      <c r="E361" s="193">
        <v>300</v>
      </c>
    </row>
    <row r="362" spans="1:5">
      <c r="A362" s="103">
        <v>2017</v>
      </c>
      <c r="B362" s="108" t="s">
        <v>2490</v>
      </c>
      <c r="C362" s="190" t="s">
        <v>1276</v>
      </c>
      <c r="D362" s="190" t="s">
        <v>5416</v>
      </c>
      <c r="E362" s="193">
        <v>300</v>
      </c>
    </row>
    <row r="363" spans="1:5">
      <c r="A363" s="103">
        <v>2017</v>
      </c>
      <c r="B363" s="108" t="s">
        <v>2490</v>
      </c>
      <c r="C363" s="190" t="s">
        <v>1276</v>
      </c>
      <c r="D363" s="190" t="s">
        <v>5417</v>
      </c>
      <c r="E363" s="193">
        <v>2000</v>
      </c>
    </row>
    <row r="364" spans="1:5">
      <c r="A364" s="103">
        <v>2017</v>
      </c>
      <c r="B364" s="108" t="s">
        <v>2490</v>
      </c>
      <c r="C364" s="190" t="s">
        <v>1276</v>
      </c>
      <c r="D364" s="190" t="s">
        <v>5418</v>
      </c>
      <c r="E364" s="193">
        <v>300</v>
      </c>
    </row>
    <row r="365" spans="1:5">
      <c r="A365" s="103">
        <v>2017</v>
      </c>
      <c r="B365" s="108" t="s">
        <v>2490</v>
      </c>
      <c r="C365" s="190" t="s">
        <v>1276</v>
      </c>
      <c r="D365" s="190" t="s">
        <v>5419</v>
      </c>
      <c r="E365" s="193">
        <v>500</v>
      </c>
    </row>
    <row r="366" spans="1:5">
      <c r="A366" s="103">
        <v>2017</v>
      </c>
      <c r="B366" s="108" t="s">
        <v>2490</v>
      </c>
      <c r="C366" s="190" t="s">
        <v>1276</v>
      </c>
      <c r="D366" s="190" t="s">
        <v>5420</v>
      </c>
      <c r="E366" s="193">
        <v>300</v>
      </c>
    </row>
    <row r="367" spans="1:5">
      <c r="A367" s="103">
        <v>2017</v>
      </c>
      <c r="B367" s="108" t="s">
        <v>2490</v>
      </c>
      <c r="C367" s="190" t="s">
        <v>1276</v>
      </c>
      <c r="D367" s="190" t="s">
        <v>2774</v>
      </c>
      <c r="E367" s="193">
        <v>400</v>
      </c>
    </row>
    <row r="368" spans="1:5">
      <c r="A368" s="103">
        <v>2017</v>
      </c>
      <c r="B368" s="108" t="s">
        <v>2490</v>
      </c>
      <c r="C368" s="190" t="s">
        <v>1276</v>
      </c>
      <c r="D368" s="190" t="s">
        <v>5421</v>
      </c>
      <c r="E368" s="193">
        <v>400</v>
      </c>
    </row>
    <row r="369" spans="1:5">
      <c r="A369" s="103">
        <v>2017</v>
      </c>
      <c r="B369" s="108" t="s">
        <v>2490</v>
      </c>
      <c r="C369" s="190" t="s">
        <v>1276</v>
      </c>
      <c r="D369" s="190" t="s">
        <v>2775</v>
      </c>
      <c r="E369" s="193">
        <v>200</v>
      </c>
    </row>
    <row r="370" spans="1:5">
      <c r="A370" s="103">
        <v>2017</v>
      </c>
      <c r="B370" s="108" t="s">
        <v>2490</v>
      </c>
      <c r="C370" s="190" t="s">
        <v>1276</v>
      </c>
      <c r="D370" s="190" t="s">
        <v>2776</v>
      </c>
      <c r="E370" s="193">
        <v>300</v>
      </c>
    </row>
    <row r="371" spans="1:5">
      <c r="A371" s="103">
        <v>2017</v>
      </c>
      <c r="B371" s="108" t="s">
        <v>2490</v>
      </c>
      <c r="C371" s="190" t="s">
        <v>1276</v>
      </c>
      <c r="D371" s="190" t="s">
        <v>2777</v>
      </c>
      <c r="E371" s="193">
        <v>100</v>
      </c>
    </row>
    <row r="372" spans="1:5">
      <c r="A372" s="103">
        <v>2017</v>
      </c>
      <c r="B372" s="108" t="s">
        <v>2490</v>
      </c>
      <c r="C372" s="190" t="s">
        <v>1276</v>
      </c>
      <c r="D372" s="190" t="s">
        <v>2778</v>
      </c>
      <c r="E372" s="193">
        <v>200</v>
      </c>
    </row>
    <row r="373" spans="1:5">
      <c r="A373" s="103">
        <v>2017</v>
      </c>
      <c r="B373" s="108" t="s">
        <v>2490</v>
      </c>
      <c r="C373" s="190" t="s">
        <v>1276</v>
      </c>
      <c r="D373" s="190" t="s">
        <v>2779</v>
      </c>
      <c r="E373" s="193">
        <v>100</v>
      </c>
    </row>
    <row r="374" spans="1:5">
      <c r="A374" s="103">
        <v>2017</v>
      </c>
      <c r="B374" s="108" t="s">
        <v>2490</v>
      </c>
      <c r="C374" s="190" t="s">
        <v>1276</v>
      </c>
      <c r="D374" s="190" t="s">
        <v>2780</v>
      </c>
      <c r="E374" s="193">
        <v>300</v>
      </c>
    </row>
    <row r="375" spans="1:5">
      <c r="A375" s="103">
        <v>2017</v>
      </c>
      <c r="B375" s="108" t="s">
        <v>2490</v>
      </c>
      <c r="C375" s="190" t="s">
        <v>1276</v>
      </c>
      <c r="D375" s="190" t="s">
        <v>2781</v>
      </c>
      <c r="E375" s="193">
        <v>100</v>
      </c>
    </row>
    <row r="376" spans="1:5">
      <c r="A376" s="103">
        <v>2017</v>
      </c>
      <c r="B376" s="108" t="s">
        <v>2490</v>
      </c>
      <c r="C376" s="190" t="s">
        <v>1276</v>
      </c>
      <c r="D376" s="190" t="s">
        <v>2782</v>
      </c>
      <c r="E376" s="193">
        <v>100</v>
      </c>
    </row>
    <row r="377" spans="1:5">
      <c r="A377" s="103">
        <v>2017</v>
      </c>
      <c r="B377" s="108" t="s">
        <v>2490</v>
      </c>
      <c r="C377" s="190" t="s">
        <v>1276</v>
      </c>
      <c r="D377" s="190" t="s">
        <v>2783</v>
      </c>
      <c r="E377" s="193">
        <v>200</v>
      </c>
    </row>
    <row r="378" spans="1:5">
      <c r="A378" s="103">
        <v>2017</v>
      </c>
      <c r="B378" s="108" t="s">
        <v>2490</v>
      </c>
      <c r="C378" s="190" t="s">
        <v>1276</v>
      </c>
      <c r="D378" s="190" t="s">
        <v>2784</v>
      </c>
      <c r="E378" s="193">
        <v>500</v>
      </c>
    </row>
    <row r="379" spans="1:5">
      <c r="A379" s="103">
        <v>2017</v>
      </c>
      <c r="B379" s="108" t="s">
        <v>2490</v>
      </c>
      <c r="C379" s="190" t="s">
        <v>1276</v>
      </c>
      <c r="D379" s="190" t="s">
        <v>5445</v>
      </c>
      <c r="E379" s="193">
        <v>1500</v>
      </c>
    </row>
    <row r="380" spans="1:5">
      <c r="A380" s="103">
        <v>2017</v>
      </c>
      <c r="B380" s="108" t="s">
        <v>2490</v>
      </c>
      <c r="C380" s="190" t="s">
        <v>1276</v>
      </c>
      <c r="D380" s="190" t="s">
        <v>5422</v>
      </c>
      <c r="E380" s="193">
        <v>200</v>
      </c>
    </row>
    <row r="381" spans="1:5">
      <c r="A381" s="103">
        <v>2017</v>
      </c>
      <c r="B381" s="108" t="s">
        <v>2490</v>
      </c>
      <c r="C381" s="190" t="s">
        <v>1276</v>
      </c>
      <c r="D381" s="190" t="s">
        <v>2785</v>
      </c>
      <c r="E381" s="193">
        <v>300</v>
      </c>
    </row>
    <row r="382" spans="1:5">
      <c r="A382" s="103">
        <v>2017</v>
      </c>
      <c r="B382" s="108" t="s">
        <v>2490</v>
      </c>
      <c r="C382" s="190" t="s">
        <v>1276</v>
      </c>
      <c r="D382" s="190" t="s">
        <v>2786</v>
      </c>
      <c r="E382" s="193">
        <v>300</v>
      </c>
    </row>
    <row r="383" spans="1:5">
      <c r="A383" s="103">
        <v>2017</v>
      </c>
      <c r="B383" s="108" t="s">
        <v>2490</v>
      </c>
      <c r="C383" s="190" t="s">
        <v>1276</v>
      </c>
      <c r="D383" s="190" t="s">
        <v>2787</v>
      </c>
      <c r="E383" s="193">
        <v>300</v>
      </c>
    </row>
    <row r="384" spans="1:5">
      <c r="A384" s="103">
        <v>2017</v>
      </c>
      <c r="B384" s="108" t="s">
        <v>2490</v>
      </c>
      <c r="C384" s="190" t="s">
        <v>1276</v>
      </c>
      <c r="D384" s="190" t="s">
        <v>2788</v>
      </c>
      <c r="E384" s="193">
        <v>350</v>
      </c>
    </row>
    <row r="385" spans="1:5">
      <c r="A385" s="103">
        <v>2017</v>
      </c>
      <c r="B385" s="108" t="s">
        <v>2490</v>
      </c>
      <c r="C385" s="190" t="s">
        <v>1276</v>
      </c>
      <c r="D385" s="190" t="s">
        <v>2789</v>
      </c>
      <c r="E385" s="193">
        <v>300</v>
      </c>
    </row>
    <row r="386" spans="1:5">
      <c r="A386" s="103">
        <v>2017</v>
      </c>
      <c r="B386" s="108" t="s">
        <v>2490</v>
      </c>
      <c r="C386" s="190" t="s">
        <v>1276</v>
      </c>
      <c r="D386" s="190" t="s">
        <v>2790</v>
      </c>
      <c r="E386" s="193">
        <v>400</v>
      </c>
    </row>
    <row r="387" spans="1:5">
      <c r="A387" s="103">
        <v>2017</v>
      </c>
      <c r="B387" s="108" t="s">
        <v>2490</v>
      </c>
      <c r="C387" s="190" t="s">
        <v>1276</v>
      </c>
      <c r="D387" s="190" t="s">
        <v>2791</v>
      </c>
      <c r="E387" s="193">
        <v>150</v>
      </c>
    </row>
    <row r="388" spans="1:5">
      <c r="A388" s="103">
        <v>2017</v>
      </c>
      <c r="B388" s="108" t="s">
        <v>2490</v>
      </c>
      <c r="C388" s="190" t="s">
        <v>1367</v>
      </c>
      <c r="D388" s="190" t="s">
        <v>5423</v>
      </c>
      <c r="E388" s="193">
        <v>500</v>
      </c>
    </row>
    <row r="389" spans="1:5">
      <c r="A389" s="103">
        <v>2017</v>
      </c>
      <c r="B389" s="261" t="s">
        <v>644</v>
      </c>
      <c r="C389" s="190" t="s">
        <v>1374</v>
      </c>
      <c r="D389" s="190" t="s">
        <v>3123</v>
      </c>
      <c r="E389" s="193">
        <v>40</v>
      </c>
    </row>
    <row r="390" spans="1:5">
      <c r="A390" s="103">
        <v>2017</v>
      </c>
      <c r="B390" s="261" t="s">
        <v>644</v>
      </c>
      <c r="C390" s="190" t="s">
        <v>1374</v>
      </c>
      <c r="D390" s="190" t="s">
        <v>3124</v>
      </c>
      <c r="E390" s="193">
        <v>34</v>
      </c>
    </row>
    <row r="391" spans="1:5">
      <c r="A391" s="103">
        <v>2017</v>
      </c>
      <c r="B391" s="261" t="s">
        <v>644</v>
      </c>
      <c r="C391" s="190" t="s">
        <v>1374</v>
      </c>
      <c r="D391" s="190" t="s">
        <v>3125</v>
      </c>
      <c r="E391" s="193">
        <v>250</v>
      </c>
    </row>
    <row r="392" spans="1:5">
      <c r="A392" s="103">
        <v>2017</v>
      </c>
      <c r="B392" s="290" t="s">
        <v>644</v>
      </c>
      <c r="C392" s="190" t="s">
        <v>1374</v>
      </c>
      <c r="D392" s="190" t="s">
        <v>3126</v>
      </c>
      <c r="E392" s="193">
        <v>230</v>
      </c>
    </row>
    <row r="393" spans="1:5">
      <c r="A393" s="103">
        <v>2017</v>
      </c>
      <c r="B393" s="290" t="s">
        <v>644</v>
      </c>
      <c r="C393" s="190" t="s">
        <v>1374</v>
      </c>
      <c r="D393" s="190" t="s">
        <v>3127</v>
      </c>
      <c r="E393" s="193">
        <v>1000</v>
      </c>
    </row>
    <row r="394" spans="1:5">
      <c r="A394" s="103">
        <v>2017</v>
      </c>
      <c r="B394" s="290" t="s">
        <v>644</v>
      </c>
      <c r="C394" s="190" t="s">
        <v>1374</v>
      </c>
      <c r="D394" s="190" t="s">
        <v>3128</v>
      </c>
      <c r="E394" s="193">
        <v>50</v>
      </c>
    </row>
    <row r="395" spans="1:5">
      <c r="A395" s="103">
        <v>2017</v>
      </c>
      <c r="B395" s="290" t="s">
        <v>644</v>
      </c>
      <c r="C395" s="190" t="s">
        <v>1374</v>
      </c>
      <c r="D395" s="190" t="s">
        <v>3129</v>
      </c>
      <c r="E395" s="193">
        <v>400</v>
      </c>
    </row>
    <row r="396" spans="1:5">
      <c r="A396" s="103">
        <v>2017</v>
      </c>
      <c r="B396" s="290" t="s">
        <v>644</v>
      </c>
      <c r="C396" s="190" t="s">
        <v>1276</v>
      </c>
      <c r="D396" s="190" t="s">
        <v>0</v>
      </c>
      <c r="E396" s="193">
        <v>100</v>
      </c>
    </row>
    <row r="397" spans="1:5">
      <c r="A397" s="103">
        <v>2017</v>
      </c>
      <c r="B397" s="290" t="s">
        <v>644</v>
      </c>
      <c r="C397" s="190" t="s">
        <v>1276</v>
      </c>
      <c r="D397" s="190" t="s">
        <v>3130</v>
      </c>
      <c r="E397" s="193">
        <v>100</v>
      </c>
    </row>
    <row r="398" spans="1:5">
      <c r="A398" s="103">
        <v>2017</v>
      </c>
      <c r="B398" s="290" t="s">
        <v>644</v>
      </c>
      <c r="C398" s="190" t="s">
        <v>1276</v>
      </c>
      <c r="D398" s="190" t="s">
        <v>3131</v>
      </c>
      <c r="E398" s="193">
        <v>100</v>
      </c>
    </row>
    <row r="399" spans="1:5">
      <c r="A399" s="103">
        <v>2017</v>
      </c>
      <c r="B399" s="290" t="s">
        <v>644</v>
      </c>
      <c r="C399" s="190" t="s">
        <v>1276</v>
      </c>
      <c r="D399" s="190" t="s">
        <v>3132</v>
      </c>
      <c r="E399" s="193">
        <v>150</v>
      </c>
    </row>
    <row r="400" spans="1:5">
      <c r="A400" s="103">
        <v>2017</v>
      </c>
      <c r="B400" s="290" t="s">
        <v>644</v>
      </c>
      <c r="C400" s="190" t="s">
        <v>1276</v>
      </c>
      <c r="D400" s="190" t="s">
        <v>3133</v>
      </c>
      <c r="E400" s="193">
        <v>150</v>
      </c>
    </row>
    <row r="401" spans="1:5">
      <c r="A401" s="103">
        <v>2017</v>
      </c>
      <c r="B401" s="290" t="s">
        <v>644</v>
      </c>
      <c r="C401" s="190" t="s">
        <v>1276</v>
      </c>
      <c r="D401" s="190" t="s">
        <v>3134</v>
      </c>
      <c r="E401" s="193">
        <v>100</v>
      </c>
    </row>
    <row r="402" spans="1:5">
      <c r="A402" s="103">
        <v>2017</v>
      </c>
      <c r="B402" s="290" t="s">
        <v>644</v>
      </c>
      <c r="C402" s="190" t="s">
        <v>1346</v>
      </c>
      <c r="D402" s="190" t="s">
        <v>1380</v>
      </c>
      <c r="E402" s="193">
        <v>100</v>
      </c>
    </row>
    <row r="403" spans="1:5">
      <c r="A403" s="103">
        <v>2017</v>
      </c>
      <c r="B403" s="290" t="s">
        <v>644</v>
      </c>
      <c r="C403" s="190" t="s">
        <v>1346</v>
      </c>
      <c r="D403" s="190" t="s">
        <v>1383</v>
      </c>
      <c r="E403" s="193">
        <v>300</v>
      </c>
    </row>
    <row r="404" spans="1:5">
      <c r="A404" s="103">
        <v>2017</v>
      </c>
      <c r="B404" s="290" t="s">
        <v>644</v>
      </c>
      <c r="C404" s="190" t="s">
        <v>1346</v>
      </c>
      <c r="D404" s="190" t="s">
        <v>5424</v>
      </c>
      <c r="E404" s="193">
        <v>200</v>
      </c>
    </row>
    <row r="405" spans="1:5">
      <c r="A405" s="103">
        <v>2017</v>
      </c>
      <c r="B405" s="290" t="s">
        <v>644</v>
      </c>
      <c r="C405" s="190" t="s">
        <v>1346</v>
      </c>
      <c r="D405" s="190" t="s">
        <v>1377</v>
      </c>
      <c r="E405" s="193">
        <v>200</v>
      </c>
    </row>
    <row r="406" spans="1:5">
      <c r="A406" s="103">
        <v>2017</v>
      </c>
      <c r="B406" s="290" t="s">
        <v>644</v>
      </c>
      <c r="C406" s="190" t="s">
        <v>1346</v>
      </c>
      <c r="D406" s="190" t="s">
        <v>1382</v>
      </c>
      <c r="E406" s="193">
        <v>90</v>
      </c>
    </row>
    <row r="407" spans="1:5">
      <c r="A407" s="103">
        <v>2017</v>
      </c>
      <c r="B407" s="290" t="s">
        <v>644</v>
      </c>
      <c r="C407" s="190" t="s">
        <v>1346</v>
      </c>
      <c r="D407" s="190" t="s">
        <v>1378</v>
      </c>
      <c r="E407" s="193">
        <v>100</v>
      </c>
    </row>
    <row r="408" spans="1:5">
      <c r="A408" s="103">
        <v>2017</v>
      </c>
      <c r="B408" s="290" t="s">
        <v>644</v>
      </c>
      <c r="C408" s="190" t="s">
        <v>1384</v>
      </c>
      <c r="D408" s="190" t="s">
        <v>5425</v>
      </c>
      <c r="E408" s="193">
        <v>120</v>
      </c>
    </row>
    <row r="409" spans="1:5">
      <c r="A409" s="103">
        <v>2017</v>
      </c>
      <c r="B409" s="290" t="s">
        <v>644</v>
      </c>
      <c r="C409" s="190" t="s">
        <v>1384</v>
      </c>
      <c r="D409" s="190" t="s">
        <v>5426</v>
      </c>
      <c r="E409" s="193">
        <v>45</v>
      </c>
    </row>
    <row r="410" spans="1:5">
      <c r="A410" s="103">
        <v>2017</v>
      </c>
      <c r="B410" s="290" t="s">
        <v>644</v>
      </c>
      <c r="C410" s="190" t="s">
        <v>1384</v>
      </c>
      <c r="D410" s="190" t="s">
        <v>3135</v>
      </c>
      <c r="E410" s="193">
        <v>150</v>
      </c>
    </row>
    <row r="411" spans="1:5">
      <c r="A411" s="103">
        <v>2017</v>
      </c>
      <c r="B411" s="290" t="s">
        <v>644</v>
      </c>
      <c r="C411" s="190" t="s">
        <v>1384</v>
      </c>
      <c r="D411" s="190" t="s">
        <v>5427</v>
      </c>
      <c r="E411" s="193">
        <v>100</v>
      </c>
    </row>
    <row r="412" spans="1:5">
      <c r="A412" s="103">
        <v>2017</v>
      </c>
      <c r="B412" s="290" t="s">
        <v>644</v>
      </c>
      <c r="C412" s="190" t="s">
        <v>1384</v>
      </c>
      <c r="D412" s="190" t="s">
        <v>3136</v>
      </c>
      <c r="E412" s="193">
        <v>100</v>
      </c>
    </row>
    <row r="413" spans="1:5">
      <c r="A413" s="103">
        <v>2017</v>
      </c>
      <c r="B413" s="290" t="s">
        <v>644</v>
      </c>
      <c r="C413" s="190" t="s">
        <v>1384</v>
      </c>
      <c r="D413" s="190" t="s">
        <v>3130</v>
      </c>
      <c r="E413" s="193">
        <v>100</v>
      </c>
    </row>
    <row r="414" spans="1:5">
      <c r="A414" s="103">
        <v>2017</v>
      </c>
      <c r="B414" s="290" t="s">
        <v>644</v>
      </c>
      <c r="C414" s="190" t="s">
        <v>1384</v>
      </c>
      <c r="D414" s="190" t="s">
        <v>3137</v>
      </c>
      <c r="E414" s="193">
        <v>100</v>
      </c>
    </row>
    <row r="415" spans="1:5">
      <c r="A415" s="103">
        <v>2017</v>
      </c>
      <c r="B415" s="290" t="s">
        <v>644</v>
      </c>
      <c r="C415" s="190" t="s">
        <v>1384</v>
      </c>
      <c r="D415" s="190" t="s">
        <v>5428</v>
      </c>
      <c r="E415" s="193">
        <v>350</v>
      </c>
    </row>
    <row r="416" spans="1:5">
      <c r="A416" s="88">
        <v>2018</v>
      </c>
      <c r="B416" s="291" t="s">
        <v>644</v>
      </c>
      <c r="C416" s="190" t="s">
        <v>1276</v>
      </c>
      <c r="D416" s="190" t="s">
        <v>5177</v>
      </c>
      <c r="E416" s="193">
        <v>100</v>
      </c>
    </row>
    <row r="417" spans="1:5">
      <c r="A417" s="88">
        <v>2018</v>
      </c>
      <c r="B417" s="291" t="s">
        <v>644</v>
      </c>
      <c r="C417" s="190" t="s">
        <v>1276</v>
      </c>
      <c r="D417" s="190" t="s">
        <v>5178</v>
      </c>
      <c r="E417" s="193">
        <v>100</v>
      </c>
    </row>
    <row r="418" spans="1:5">
      <c r="A418" s="88">
        <v>2018</v>
      </c>
      <c r="B418" s="291" t="s">
        <v>644</v>
      </c>
      <c r="C418" s="190" t="s">
        <v>1276</v>
      </c>
      <c r="D418" s="190" t="s">
        <v>5179</v>
      </c>
      <c r="E418" s="193">
        <v>100</v>
      </c>
    </row>
    <row r="419" spans="1:5">
      <c r="A419" s="88">
        <v>2018</v>
      </c>
      <c r="B419" s="291" t="s">
        <v>644</v>
      </c>
      <c r="C419" s="190" t="s">
        <v>1276</v>
      </c>
      <c r="D419" s="190" t="s">
        <v>5180</v>
      </c>
      <c r="E419" s="193">
        <v>100</v>
      </c>
    </row>
    <row r="420" spans="1:5">
      <c r="A420" s="88">
        <v>2018</v>
      </c>
      <c r="B420" s="291" t="s">
        <v>644</v>
      </c>
      <c r="C420" s="190" t="s">
        <v>1276</v>
      </c>
      <c r="D420" s="190" t="s">
        <v>5181</v>
      </c>
      <c r="E420" s="193">
        <v>300</v>
      </c>
    </row>
    <row r="421" spans="1:5">
      <c r="A421" s="88">
        <v>2018</v>
      </c>
      <c r="B421" s="291" t="s">
        <v>644</v>
      </c>
      <c r="C421" s="190" t="s">
        <v>1276</v>
      </c>
      <c r="D421" s="190" t="s">
        <v>5182</v>
      </c>
      <c r="E421" s="193">
        <v>50</v>
      </c>
    </row>
    <row r="422" spans="1:5">
      <c r="A422" s="88">
        <v>2018</v>
      </c>
      <c r="B422" s="291" t="s">
        <v>644</v>
      </c>
      <c r="C422" s="190" t="s">
        <v>1276</v>
      </c>
      <c r="D422" s="190" t="s">
        <v>5183</v>
      </c>
      <c r="E422" s="193">
        <v>80</v>
      </c>
    </row>
    <row r="423" spans="1:5">
      <c r="A423" s="88">
        <v>2018</v>
      </c>
      <c r="B423" s="291" t="s">
        <v>644</v>
      </c>
      <c r="C423" s="190" t="s">
        <v>1276</v>
      </c>
      <c r="D423" s="190" t="s">
        <v>5184</v>
      </c>
      <c r="E423" s="193">
        <v>100</v>
      </c>
    </row>
    <row r="424" spans="1:5">
      <c r="A424" s="88">
        <v>2018</v>
      </c>
      <c r="B424" s="291" t="s">
        <v>644</v>
      </c>
      <c r="C424" s="190" t="s">
        <v>1276</v>
      </c>
      <c r="D424" s="190" t="s">
        <v>5185</v>
      </c>
      <c r="E424" s="193">
        <v>100</v>
      </c>
    </row>
    <row r="425" spans="1:5">
      <c r="A425" s="88">
        <v>2018</v>
      </c>
      <c r="B425" s="291" t="s">
        <v>644</v>
      </c>
      <c r="C425" s="190" t="s">
        <v>1276</v>
      </c>
      <c r="D425" s="190" t="s">
        <v>5186</v>
      </c>
      <c r="E425" s="193">
        <v>80</v>
      </c>
    </row>
    <row r="426" spans="1:5">
      <c r="A426" s="88">
        <v>2018</v>
      </c>
      <c r="B426" s="291" t="s">
        <v>644</v>
      </c>
      <c r="C426" s="190" t="s">
        <v>1276</v>
      </c>
      <c r="D426" s="190" t="s">
        <v>5187</v>
      </c>
      <c r="E426" s="193">
        <v>100</v>
      </c>
    </row>
    <row r="427" spans="1:5">
      <c r="A427" s="88">
        <v>2018</v>
      </c>
      <c r="B427" s="291" t="s">
        <v>644</v>
      </c>
      <c r="C427" s="190" t="s">
        <v>1276</v>
      </c>
      <c r="D427" s="190" t="s">
        <v>5188</v>
      </c>
      <c r="E427" s="193">
        <v>200</v>
      </c>
    </row>
    <row r="428" spans="1:5">
      <c r="A428" s="88">
        <v>2018</v>
      </c>
      <c r="B428" s="291" t="s">
        <v>644</v>
      </c>
      <c r="C428" s="190" t="s">
        <v>1276</v>
      </c>
      <c r="D428" s="190" t="s">
        <v>5189</v>
      </c>
      <c r="E428" s="193">
        <v>100</v>
      </c>
    </row>
    <row r="429" spans="1:5">
      <c r="A429" s="88">
        <v>2018</v>
      </c>
      <c r="B429" s="291" t="s">
        <v>644</v>
      </c>
      <c r="C429" s="190" t="s">
        <v>1276</v>
      </c>
      <c r="D429" s="190" t="s">
        <v>5190</v>
      </c>
      <c r="E429" s="193">
        <v>100</v>
      </c>
    </row>
    <row r="430" spans="1:5">
      <c r="A430" s="88">
        <v>2018</v>
      </c>
      <c r="B430" s="291" t="s">
        <v>644</v>
      </c>
      <c r="C430" s="190" t="s">
        <v>1276</v>
      </c>
      <c r="D430" s="190" t="s">
        <v>5191</v>
      </c>
      <c r="E430" s="193">
        <v>100</v>
      </c>
    </row>
    <row r="431" spans="1:5">
      <c r="A431" s="88">
        <v>2018</v>
      </c>
      <c r="B431" s="291" t="s">
        <v>644</v>
      </c>
      <c r="C431" s="190" t="s">
        <v>1276</v>
      </c>
      <c r="D431" s="190" t="s">
        <v>5192</v>
      </c>
      <c r="E431" s="193">
        <v>100</v>
      </c>
    </row>
    <row r="432" spans="1:5">
      <c r="A432" s="88">
        <v>2018</v>
      </c>
      <c r="B432" s="291" t="s">
        <v>644</v>
      </c>
      <c r="C432" s="190" t="s">
        <v>1276</v>
      </c>
      <c r="D432" s="190" t="s">
        <v>5193</v>
      </c>
      <c r="E432" s="193">
        <v>100</v>
      </c>
    </row>
    <row r="433" spans="1:5">
      <c r="A433" s="88">
        <v>2018</v>
      </c>
      <c r="B433" s="291" t="s">
        <v>644</v>
      </c>
      <c r="C433" s="190" t="s">
        <v>1276</v>
      </c>
      <c r="D433" s="190" t="s">
        <v>5194</v>
      </c>
      <c r="E433" s="193">
        <v>300</v>
      </c>
    </row>
    <row r="434" spans="1:5">
      <c r="A434" s="88">
        <v>2018</v>
      </c>
      <c r="B434" s="291" t="s">
        <v>644</v>
      </c>
      <c r="C434" s="190" t="s">
        <v>1276</v>
      </c>
      <c r="D434" s="190" t="s">
        <v>5195</v>
      </c>
      <c r="E434" s="193">
        <v>100</v>
      </c>
    </row>
    <row r="435" spans="1:5">
      <c r="A435" s="88">
        <v>2018</v>
      </c>
      <c r="B435" s="291" t="s">
        <v>644</v>
      </c>
      <c r="C435" s="190" t="s">
        <v>1276</v>
      </c>
      <c r="D435" s="190" t="s">
        <v>5196</v>
      </c>
      <c r="E435" s="193">
        <v>100</v>
      </c>
    </row>
    <row r="436" spans="1:5">
      <c r="A436" s="88">
        <v>2018</v>
      </c>
      <c r="B436" s="291" t="s">
        <v>644</v>
      </c>
      <c r="C436" s="190" t="s">
        <v>1276</v>
      </c>
      <c r="D436" s="190" t="s">
        <v>5197</v>
      </c>
      <c r="E436" s="193">
        <v>100</v>
      </c>
    </row>
    <row r="437" spans="1:5">
      <c r="A437" s="88">
        <v>2018</v>
      </c>
      <c r="B437" s="291" t="s">
        <v>644</v>
      </c>
      <c r="C437" s="190" t="s">
        <v>1276</v>
      </c>
      <c r="D437" s="190" t="s">
        <v>5198</v>
      </c>
      <c r="E437" s="193">
        <v>100</v>
      </c>
    </row>
    <row r="438" spans="1:5">
      <c r="A438" s="88">
        <v>2018</v>
      </c>
      <c r="B438" s="291" t="s">
        <v>644</v>
      </c>
      <c r="C438" s="190" t="s">
        <v>1276</v>
      </c>
      <c r="D438" s="190" t="s">
        <v>5199</v>
      </c>
      <c r="E438" s="193">
        <v>100</v>
      </c>
    </row>
    <row r="439" spans="1:5">
      <c r="A439" s="88">
        <v>2018</v>
      </c>
      <c r="B439" s="291" t="s">
        <v>644</v>
      </c>
      <c r="C439" s="190" t="s">
        <v>1276</v>
      </c>
      <c r="D439" s="190" t="s">
        <v>5200</v>
      </c>
      <c r="E439" s="193">
        <v>100</v>
      </c>
    </row>
    <row r="440" spans="1:5">
      <c r="A440" s="88">
        <v>2018</v>
      </c>
      <c r="B440" s="291" t="s">
        <v>644</v>
      </c>
      <c r="C440" s="190" t="s">
        <v>1276</v>
      </c>
      <c r="D440" s="190" t="s">
        <v>5201</v>
      </c>
      <c r="E440" s="193">
        <v>100</v>
      </c>
    </row>
    <row r="441" spans="1:5">
      <c r="A441" s="88">
        <v>2018</v>
      </c>
      <c r="B441" s="291" t="s">
        <v>644</v>
      </c>
      <c r="C441" s="190" t="s">
        <v>1276</v>
      </c>
      <c r="D441" s="190" t="s">
        <v>5202</v>
      </c>
      <c r="E441" s="193">
        <v>100</v>
      </c>
    </row>
    <row r="442" spans="1:5">
      <c r="A442" s="88">
        <v>2018</v>
      </c>
      <c r="B442" s="291" t="s">
        <v>644</v>
      </c>
      <c r="C442" s="190" t="s">
        <v>1276</v>
      </c>
      <c r="D442" s="190" t="s">
        <v>5184</v>
      </c>
      <c r="E442" s="193">
        <v>100</v>
      </c>
    </row>
    <row r="443" spans="1:5">
      <c r="A443" s="88">
        <v>2018</v>
      </c>
      <c r="B443" s="291" t="s">
        <v>644</v>
      </c>
      <c r="C443" s="190" t="s">
        <v>1276</v>
      </c>
      <c r="D443" s="190" t="s">
        <v>5203</v>
      </c>
      <c r="E443" s="193">
        <v>100</v>
      </c>
    </row>
    <row r="444" spans="1:5">
      <c r="A444" s="88">
        <v>2018</v>
      </c>
      <c r="B444" s="291" t="s">
        <v>644</v>
      </c>
      <c r="C444" s="190" t="s">
        <v>1276</v>
      </c>
      <c r="D444" s="190" t="s">
        <v>5204</v>
      </c>
      <c r="E444" s="193">
        <v>100</v>
      </c>
    </row>
    <row r="445" spans="1:5">
      <c r="A445" s="88">
        <v>2018</v>
      </c>
      <c r="B445" s="291" t="s">
        <v>644</v>
      </c>
      <c r="C445" s="190" t="s">
        <v>1276</v>
      </c>
      <c r="D445" s="190" t="s">
        <v>5205</v>
      </c>
      <c r="E445" s="193">
        <v>100</v>
      </c>
    </row>
    <row r="446" spans="1:5">
      <c r="A446" s="88">
        <v>2018</v>
      </c>
      <c r="B446" s="291" t="s">
        <v>644</v>
      </c>
      <c r="C446" s="190" t="s">
        <v>1276</v>
      </c>
      <c r="D446" s="190" t="s">
        <v>5206</v>
      </c>
      <c r="E446" s="193">
        <v>100</v>
      </c>
    </row>
    <row r="447" spans="1:5">
      <c r="A447" s="88">
        <v>2018</v>
      </c>
      <c r="B447" s="291" t="s">
        <v>644</v>
      </c>
      <c r="C447" s="190" t="s">
        <v>1276</v>
      </c>
      <c r="D447" s="190" t="s">
        <v>5207</v>
      </c>
      <c r="E447" s="193">
        <v>200</v>
      </c>
    </row>
    <row r="448" spans="1:5">
      <c r="A448" s="88">
        <v>2018</v>
      </c>
      <c r="B448" s="291" t="s">
        <v>644</v>
      </c>
      <c r="C448" s="190" t="s">
        <v>1276</v>
      </c>
      <c r="D448" s="190" t="s">
        <v>5208</v>
      </c>
      <c r="E448" s="193">
        <v>100</v>
      </c>
    </row>
    <row r="449" spans="1:5">
      <c r="A449" s="88">
        <v>2018</v>
      </c>
      <c r="B449" s="291" t="s">
        <v>644</v>
      </c>
      <c r="C449" s="190" t="s">
        <v>1276</v>
      </c>
      <c r="D449" s="190" t="s">
        <v>5187</v>
      </c>
      <c r="E449" s="193">
        <v>100</v>
      </c>
    </row>
    <row r="450" spans="1:5">
      <c r="A450" s="88">
        <v>2018</v>
      </c>
      <c r="B450" s="291" t="s">
        <v>644</v>
      </c>
      <c r="C450" s="190" t="s">
        <v>1276</v>
      </c>
      <c r="D450" s="190" t="s">
        <v>5209</v>
      </c>
      <c r="E450" s="193">
        <v>80</v>
      </c>
    </row>
    <row r="451" spans="1:5">
      <c r="A451" s="88">
        <v>2018</v>
      </c>
      <c r="B451" s="291" t="s">
        <v>644</v>
      </c>
      <c r="C451" s="190" t="s">
        <v>1276</v>
      </c>
      <c r="D451" s="190" t="s">
        <v>5210</v>
      </c>
      <c r="E451" s="193">
        <v>100</v>
      </c>
    </row>
    <row r="452" spans="1:5">
      <c r="A452" s="88">
        <v>2018</v>
      </c>
      <c r="B452" s="291" t="s">
        <v>644</v>
      </c>
      <c r="C452" s="190" t="s">
        <v>1276</v>
      </c>
      <c r="D452" s="190" t="s">
        <v>5211</v>
      </c>
      <c r="E452" s="193">
        <v>100</v>
      </c>
    </row>
    <row r="453" spans="1:5">
      <c r="A453" s="88">
        <v>2018</v>
      </c>
      <c r="B453" s="291" t="s">
        <v>644</v>
      </c>
      <c r="C453" s="190" t="s">
        <v>1276</v>
      </c>
      <c r="D453" s="190" t="s">
        <v>5212</v>
      </c>
      <c r="E453" s="193">
        <v>100</v>
      </c>
    </row>
    <row r="454" spans="1:5">
      <c r="A454" s="88">
        <v>2018</v>
      </c>
      <c r="B454" s="291" t="s">
        <v>644</v>
      </c>
      <c r="C454" s="190" t="s">
        <v>1276</v>
      </c>
      <c r="D454" s="190" t="s">
        <v>5213</v>
      </c>
      <c r="E454" s="193">
        <v>100</v>
      </c>
    </row>
    <row r="455" spans="1:5">
      <c r="A455" s="88">
        <v>2018</v>
      </c>
      <c r="B455" s="291" t="s">
        <v>644</v>
      </c>
      <c r="C455" s="190" t="s">
        <v>1276</v>
      </c>
      <c r="D455" s="190" t="s">
        <v>5214</v>
      </c>
      <c r="E455" s="193">
        <v>100</v>
      </c>
    </row>
    <row r="456" spans="1:5">
      <c r="A456" s="88">
        <v>2018</v>
      </c>
      <c r="B456" s="291" t="s">
        <v>644</v>
      </c>
      <c r="C456" s="190" t="s">
        <v>1276</v>
      </c>
      <c r="D456" s="190" t="s">
        <v>5215</v>
      </c>
      <c r="E456" s="193">
        <v>100</v>
      </c>
    </row>
    <row r="457" spans="1:5">
      <c r="A457" s="88">
        <v>2018</v>
      </c>
      <c r="B457" s="291" t="s">
        <v>644</v>
      </c>
      <c r="C457" s="190" t="s">
        <v>1276</v>
      </c>
      <c r="D457" s="190" t="s">
        <v>5216</v>
      </c>
      <c r="E457" s="193">
        <v>100</v>
      </c>
    </row>
    <row r="458" spans="1:5">
      <c r="A458" s="88">
        <v>2018</v>
      </c>
      <c r="B458" s="291" t="s">
        <v>644</v>
      </c>
      <c r="C458" s="190" t="s">
        <v>1276</v>
      </c>
      <c r="D458" s="190" t="s">
        <v>5217</v>
      </c>
      <c r="E458" s="193">
        <v>100</v>
      </c>
    </row>
    <row r="459" spans="1:5">
      <c r="A459" s="88">
        <v>2018</v>
      </c>
      <c r="B459" s="291" t="s">
        <v>644</v>
      </c>
      <c r="C459" s="190" t="s">
        <v>1276</v>
      </c>
      <c r="D459" s="190" t="s">
        <v>5218</v>
      </c>
      <c r="E459" s="193">
        <v>100</v>
      </c>
    </row>
    <row r="460" spans="1:5">
      <c r="A460" s="88">
        <v>2018</v>
      </c>
      <c r="B460" s="291" t="s">
        <v>644</v>
      </c>
      <c r="C460" s="190" t="s">
        <v>1346</v>
      </c>
      <c r="D460" s="190" t="s">
        <v>1380</v>
      </c>
      <c r="E460" s="193">
        <v>100</v>
      </c>
    </row>
    <row r="461" spans="1:5">
      <c r="A461" s="88">
        <v>2018</v>
      </c>
      <c r="B461" s="291" t="s">
        <v>644</v>
      </c>
      <c r="C461" s="190" t="s">
        <v>1346</v>
      </c>
      <c r="D461" s="190" t="s">
        <v>5219</v>
      </c>
      <c r="E461" s="193">
        <v>100</v>
      </c>
    </row>
    <row r="462" spans="1:5">
      <c r="A462" s="88">
        <v>2018</v>
      </c>
      <c r="B462" s="291" t="s">
        <v>644</v>
      </c>
      <c r="C462" s="190" t="s">
        <v>1346</v>
      </c>
      <c r="D462" s="190" t="s">
        <v>5220</v>
      </c>
      <c r="E462" s="193">
        <v>100</v>
      </c>
    </row>
    <row r="463" spans="1:5">
      <c r="A463" s="88">
        <v>2018</v>
      </c>
      <c r="B463" s="291" t="s">
        <v>644</v>
      </c>
      <c r="C463" s="190" t="s">
        <v>1346</v>
      </c>
      <c r="D463" s="190" t="s">
        <v>1377</v>
      </c>
      <c r="E463" s="193">
        <v>100</v>
      </c>
    </row>
    <row r="464" spans="1:5">
      <c r="A464" s="88">
        <v>2018</v>
      </c>
      <c r="B464" s="291" t="s">
        <v>644</v>
      </c>
      <c r="C464" s="190" t="s">
        <v>1346</v>
      </c>
      <c r="D464" s="190" t="s">
        <v>5221</v>
      </c>
      <c r="E464" s="193">
        <v>100</v>
      </c>
    </row>
    <row r="465" spans="1:5">
      <c r="A465" s="88">
        <v>2018</v>
      </c>
      <c r="B465" s="291" t="s">
        <v>644</v>
      </c>
      <c r="C465" s="190" t="s">
        <v>1346</v>
      </c>
      <c r="D465" s="190" t="s">
        <v>1378</v>
      </c>
      <c r="E465" s="193">
        <v>100</v>
      </c>
    </row>
    <row r="466" spans="1:5">
      <c r="A466" s="88">
        <v>2018</v>
      </c>
      <c r="B466" s="291" t="s">
        <v>644</v>
      </c>
      <c r="C466" s="190" t="s">
        <v>1384</v>
      </c>
      <c r="D466" s="190" t="s">
        <v>5222</v>
      </c>
      <c r="E466" s="193">
        <v>100</v>
      </c>
    </row>
    <row r="467" spans="1:5">
      <c r="A467" s="88">
        <v>2018</v>
      </c>
      <c r="B467" s="291" t="s">
        <v>644</v>
      </c>
      <c r="C467" s="190" t="s">
        <v>1384</v>
      </c>
      <c r="D467" s="190" t="s">
        <v>5223</v>
      </c>
      <c r="E467" s="193">
        <v>100</v>
      </c>
    </row>
    <row r="468" spans="1:5">
      <c r="A468" s="88">
        <v>2018</v>
      </c>
      <c r="B468" s="291" t="s">
        <v>644</v>
      </c>
      <c r="C468" s="190" t="s">
        <v>1384</v>
      </c>
      <c r="D468" s="190" t="s">
        <v>5427</v>
      </c>
      <c r="E468" s="193">
        <v>100</v>
      </c>
    </row>
    <row r="469" spans="1:5">
      <c r="A469" s="88">
        <v>2018</v>
      </c>
      <c r="B469" s="291" t="s">
        <v>644</v>
      </c>
      <c r="C469" s="190" t="s">
        <v>1384</v>
      </c>
      <c r="D469" s="190" t="s">
        <v>3136</v>
      </c>
      <c r="E469" s="193">
        <v>100</v>
      </c>
    </row>
    <row r="470" spans="1:5">
      <c r="A470" s="88">
        <v>2018</v>
      </c>
      <c r="B470" s="291" t="s">
        <v>644</v>
      </c>
      <c r="C470" s="190" t="s">
        <v>1384</v>
      </c>
      <c r="D470" s="190" t="s">
        <v>5194</v>
      </c>
      <c r="E470" s="193">
        <v>125</v>
      </c>
    </row>
    <row r="471" spans="1:5">
      <c r="A471" s="88">
        <v>2018</v>
      </c>
      <c r="B471" s="291" t="s">
        <v>644</v>
      </c>
      <c r="C471" s="190" t="s">
        <v>1384</v>
      </c>
      <c r="D471" s="190" t="s">
        <v>1375</v>
      </c>
      <c r="E471" s="193">
        <v>80</v>
      </c>
    </row>
    <row r="472" spans="1:5">
      <c r="A472" s="88">
        <v>2018</v>
      </c>
      <c r="B472" s="291" t="s">
        <v>644</v>
      </c>
      <c r="C472" s="190" t="s">
        <v>1384</v>
      </c>
      <c r="D472" s="190" t="s">
        <v>3131</v>
      </c>
      <c r="E472" s="193">
        <v>80</v>
      </c>
    </row>
    <row r="473" spans="1:5">
      <c r="A473" s="88">
        <v>2018</v>
      </c>
      <c r="B473" s="291" t="s">
        <v>644</v>
      </c>
      <c r="C473" s="190" t="s">
        <v>1374</v>
      </c>
      <c r="D473" s="190" t="s">
        <v>5224</v>
      </c>
      <c r="E473" s="193">
        <v>500</v>
      </c>
    </row>
    <row r="474" spans="1:5">
      <c r="A474" s="88">
        <v>2018</v>
      </c>
      <c r="B474" s="291" t="s">
        <v>644</v>
      </c>
      <c r="C474" s="190" t="s">
        <v>1374</v>
      </c>
      <c r="D474" s="190" t="s">
        <v>5225</v>
      </c>
      <c r="E474" s="193">
        <v>500</v>
      </c>
    </row>
    <row r="475" spans="1:5">
      <c r="A475" s="88">
        <v>2018</v>
      </c>
      <c r="B475" s="291" t="s">
        <v>644</v>
      </c>
      <c r="C475" s="190" t="s">
        <v>1374</v>
      </c>
      <c r="D475" s="190" t="s">
        <v>5226</v>
      </c>
      <c r="E475" s="193">
        <v>500</v>
      </c>
    </row>
    <row r="476" spans="1:5">
      <c r="A476" s="88">
        <v>2018</v>
      </c>
      <c r="B476" s="108" t="s">
        <v>2490</v>
      </c>
      <c r="C476" s="190" t="s">
        <v>1384</v>
      </c>
      <c r="D476" s="190" t="s">
        <v>5429</v>
      </c>
      <c r="E476" s="193">
        <v>100</v>
      </c>
    </row>
    <row r="477" spans="1:5">
      <c r="A477" s="88">
        <v>2018</v>
      </c>
      <c r="B477" s="108" t="s">
        <v>2490</v>
      </c>
      <c r="C477" s="190" t="s">
        <v>1384</v>
      </c>
      <c r="D477" s="190" t="s">
        <v>5227</v>
      </c>
      <c r="E477" s="193">
        <v>100</v>
      </c>
    </row>
    <row r="478" spans="1:5">
      <c r="A478" s="88">
        <v>2018</v>
      </c>
      <c r="B478" s="108" t="s">
        <v>2490</v>
      </c>
      <c r="C478" s="190" t="s">
        <v>1384</v>
      </c>
      <c r="D478" s="190" t="s">
        <v>5228</v>
      </c>
      <c r="E478" s="193">
        <v>200</v>
      </c>
    </row>
    <row r="479" spans="1:5">
      <c r="A479" s="88">
        <v>2018</v>
      </c>
      <c r="B479" s="108" t="s">
        <v>2490</v>
      </c>
      <c r="C479" s="190" t="s">
        <v>1384</v>
      </c>
      <c r="D479" s="190" t="s">
        <v>5229</v>
      </c>
      <c r="E479" s="193">
        <v>200</v>
      </c>
    </row>
    <row r="480" spans="1:5">
      <c r="A480" s="88">
        <v>2018</v>
      </c>
      <c r="B480" s="108" t="s">
        <v>2490</v>
      </c>
      <c r="C480" s="190" t="s">
        <v>1384</v>
      </c>
      <c r="D480" s="190" t="s">
        <v>5230</v>
      </c>
      <c r="E480" s="193">
        <v>100</v>
      </c>
    </row>
    <row r="481" spans="1:5">
      <c r="A481" s="88">
        <v>2018</v>
      </c>
      <c r="B481" s="108" t="s">
        <v>2490</v>
      </c>
      <c r="C481" s="190" t="s">
        <v>1384</v>
      </c>
      <c r="D481" s="190" t="s">
        <v>5430</v>
      </c>
      <c r="E481" s="193">
        <v>100</v>
      </c>
    </row>
    <row r="482" spans="1:5">
      <c r="A482" s="88">
        <v>2018</v>
      </c>
      <c r="B482" s="108" t="s">
        <v>2490</v>
      </c>
      <c r="C482" s="190" t="s">
        <v>1384</v>
      </c>
      <c r="D482" s="190" t="s">
        <v>5431</v>
      </c>
      <c r="E482" s="193">
        <v>100</v>
      </c>
    </row>
    <row r="483" spans="1:5">
      <c r="A483" s="88">
        <v>2018</v>
      </c>
      <c r="B483" s="108" t="s">
        <v>2490</v>
      </c>
      <c r="C483" s="190" t="s">
        <v>1384</v>
      </c>
      <c r="D483" s="190" t="s">
        <v>5231</v>
      </c>
      <c r="E483" s="193">
        <v>100</v>
      </c>
    </row>
    <row r="484" spans="1:5">
      <c r="A484" s="88">
        <v>2018</v>
      </c>
      <c r="B484" s="108" t="s">
        <v>2490</v>
      </c>
      <c r="C484" s="190" t="s">
        <v>1384</v>
      </c>
      <c r="D484" s="190" t="s">
        <v>5432</v>
      </c>
      <c r="E484" s="193">
        <v>50</v>
      </c>
    </row>
    <row r="485" spans="1:5">
      <c r="A485" s="88">
        <v>2018</v>
      </c>
      <c r="B485" s="108" t="s">
        <v>2490</v>
      </c>
      <c r="C485" s="190" t="s">
        <v>1384</v>
      </c>
      <c r="D485" s="190" t="s">
        <v>5433</v>
      </c>
      <c r="E485" s="193">
        <v>100</v>
      </c>
    </row>
    <row r="486" spans="1:5">
      <c r="A486" s="88">
        <v>2018</v>
      </c>
      <c r="B486" s="108" t="s">
        <v>2490</v>
      </c>
      <c r="C486" s="190" t="s">
        <v>1384</v>
      </c>
      <c r="D486" s="190" t="s">
        <v>5434</v>
      </c>
      <c r="E486" s="193">
        <v>50</v>
      </c>
    </row>
    <row r="487" spans="1:5">
      <c r="A487" s="88">
        <v>2018</v>
      </c>
      <c r="B487" s="108" t="s">
        <v>2490</v>
      </c>
      <c r="C487" s="190" t="s">
        <v>1384</v>
      </c>
      <c r="D487" s="190" t="s">
        <v>5435</v>
      </c>
      <c r="E487" s="193">
        <v>200</v>
      </c>
    </row>
    <row r="488" spans="1:5">
      <c r="A488" s="88">
        <v>2018</v>
      </c>
      <c r="B488" s="108" t="s">
        <v>2490</v>
      </c>
      <c r="C488" s="190" t="s">
        <v>1346</v>
      </c>
      <c r="D488" s="190" t="s">
        <v>5232</v>
      </c>
      <c r="E488" s="193">
        <v>100000</v>
      </c>
    </row>
    <row r="489" spans="1:5">
      <c r="A489" s="88">
        <v>2018</v>
      </c>
      <c r="B489" s="108" t="s">
        <v>2490</v>
      </c>
      <c r="C489" s="190" t="s">
        <v>1346</v>
      </c>
      <c r="D489" s="190" t="s">
        <v>5233</v>
      </c>
      <c r="E489" s="193">
        <v>100000</v>
      </c>
    </row>
    <row r="490" spans="1:5">
      <c r="A490" s="88">
        <v>2018</v>
      </c>
      <c r="B490" s="108" t="s">
        <v>2490</v>
      </c>
      <c r="C490" s="190" t="s">
        <v>1346</v>
      </c>
      <c r="D490" s="190" t="s">
        <v>5234</v>
      </c>
      <c r="E490" s="193">
        <v>100000</v>
      </c>
    </row>
    <row r="491" spans="1:5">
      <c r="A491" s="88">
        <v>2018</v>
      </c>
      <c r="B491" s="108" t="s">
        <v>2490</v>
      </c>
      <c r="C491" s="190" t="s">
        <v>1346</v>
      </c>
      <c r="D491" s="190" t="s">
        <v>5235</v>
      </c>
      <c r="E491" s="193">
        <v>100000</v>
      </c>
    </row>
    <row r="492" spans="1:5">
      <c r="A492" s="88">
        <v>2018</v>
      </c>
      <c r="B492" s="108" t="s">
        <v>2490</v>
      </c>
      <c r="C492" s="190" t="s">
        <v>1276</v>
      </c>
      <c r="D492" s="190" t="s">
        <v>5236</v>
      </c>
      <c r="E492" s="193">
        <v>300</v>
      </c>
    </row>
    <row r="493" spans="1:5">
      <c r="A493" s="88">
        <v>2018</v>
      </c>
      <c r="B493" s="108" t="s">
        <v>2490</v>
      </c>
      <c r="C493" s="190" t="s">
        <v>1276</v>
      </c>
      <c r="D493" s="190" t="s">
        <v>5237</v>
      </c>
      <c r="E493" s="193">
        <v>1000</v>
      </c>
    </row>
    <row r="494" spans="1:5">
      <c r="A494" s="88">
        <v>2018</v>
      </c>
      <c r="B494" s="108" t="s">
        <v>2490</v>
      </c>
      <c r="C494" s="190" t="s">
        <v>1276</v>
      </c>
      <c r="D494" s="190" t="s">
        <v>5238</v>
      </c>
      <c r="E494" s="193">
        <v>300</v>
      </c>
    </row>
    <row r="495" spans="1:5">
      <c r="A495" s="88">
        <v>2018</v>
      </c>
      <c r="B495" s="108" t="s">
        <v>2490</v>
      </c>
      <c r="C495" s="190" t="s">
        <v>1276</v>
      </c>
      <c r="D495" s="190" t="s">
        <v>5239</v>
      </c>
      <c r="E495" s="193">
        <v>200</v>
      </c>
    </row>
    <row r="496" spans="1:5">
      <c r="A496" s="88">
        <v>2018</v>
      </c>
      <c r="B496" s="108" t="s">
        <v>2490</v>
      </c>
      <c r="C496" s="190" t="s">
        <v>1276</v>
      </c>
      <c r="D496" s="190" t="s">
        <v>5240</v>
      </c>
      <c r="E496" s="193">
        <v>200</v>
      </c>
    </row>
    <row r="497" spans="1:5">
      <c r="A497" s="88">
        <v>2018</v>
      </c>
      <c r="B497" s="108" t="s">
        <v>2490</v>
      </c>
      <c r="C497" s="190" t="s">
        <v>1276</v>
      </c>
      <c r="D497" s="190" t="s">
        <v>5241</v>
      </c>
      <c r="E497" s="193">
        <v>300</v>
      </c>
    </row>
    <row r="498" spans="1:5">
      <c r="A498" s="88">
        <v>2018</v>
      </c>
      <c r="B498" s="108" t="s">
        <v>2490</v>
      </c>
      <c r="C498" s="190" t="s">
        <v>1276</v>
      </c>
      <c r="D498" s="190" t="s">
        <v>5242</v>
      </c>
      <c r="E498" s="193">
        <v>300</v>
      </c>
    </row>
    <row r="499" spans="1:5">
      <c r="A499" s="88">
        <v>2018</v>
      </c>
      <c r="B499" s="108" t="s">
        <v>2490</v>
      </c>
      <c r="C499" s="190" t="s">
        <v>1276</v>
      </c>
      <c r="D499" s="190" t="s">
        <v>5243</v>
      </c>
      <c r="E499" s="193">
        <v>300</v>
      </c>
    </row>
    <row r="500" spans="1:5">
      <c r="A500" s="88">
        <v>2018</v>
      </c>
      <c r="B500" s="108" t="s">
        <v>2490</v>
      </c>
      <c r="C500" s="190" t="s">
        <v>1276</v>
      </c>
      <c r="D500" s="190" t="s">
        <v>5244</v>
      </c>
      <c r="E500" s="193">
        <v>300</v>
      </c>
    </row>
    <row r="501" spans="1:5">
      <c r="A501" s="88">
        <v>2018</v>
      </c>
      <c r="B501" s="108" t="s">
        <v>2490</v>
      </c>
      <c r="C501" s="190" t="s">
        <v>1276</v>
      </c>
      <c r="D501" s="190" t="s">
        <v>5436</v>
      </c>
      <c r="E501" s="193">
        <v>300</v>
      </c>
    </row>
    <row r="502" spans="1:5">
      <c r="A502" s="88">
        <v>2018</v>
      </c>
      <c r="B502" s="108" t="s">
        <v>2490</v>
      </c>
      <c r="C502" s="190" t="s">
        <v>1276</v>
      </c>
      <c r="D502" s="190" t="s">
        <v>5245</v>
      </c>
      <c r="E502" s="193">
        <v>300</v>
      </c>
    </row>
    <row r="503" spans="1:5">
      <c r="A503" s="88">
        <v>2018</v>
      </c>
      <c r="B503" s="108" t="s">
        <v>2490</v>
      </c>
      <c r="C503" s="190" t="s">
        <v>1276</v>
      </c>
      <c r="D503" s="190" t="s">
        <v>5246</v>
      </c>
      <c r="E503" s="193">
        <v>400</v>
      </c>
    </row>
    <row r="504" spans="1:5">
      <c r="A504" s="88">
        <v>2018</v>
      </c>
      <c r="B504" s="108" t="s">
        <v>2490</v>
      </c>
      <c r="C504" s="190" t="s">
        <v>1276</v>
      </c>
      <c r="D504" s="190" t="s">
        <v>5247</v>
      </c>
      <c r="E504" s="193">
        <v>500</v>
      </c>
    </row>
    <row r="505" spans="1:5">
      <c r="A505" s="88">
        <v>2018</v>
      </c>
      <c r="B505" s="108" t="s">
        <v>2490</v>
      </c>
      <c r="C505" s="190" t="s">
        <v>1276</v>
      </c>
      <c r="D505" s="190" t="s">
        <v>5248</v>
      </c>
      <c r="E505" s="193">
        <v>300</v>
      </c>
    </row>
    <row r="506" spans="1:5">
      <c r="A506" s="88">
        <v>2018</v>
      </c>
      <c r="B506" s="108" t="s">
        <v>2490</v>
      </c>
      <c r="C506" s="190" t="s">
        <v>1276</v>
      </c>
      <c r="D506" s="190" t="s">
        <v>5249</v>
      </c>
      <c r="E506" s="193">
        <v>300</v>
      </c>
    </row>
    <row r="507" spans="1:5">
      <c r="A507" s="88">
        <v>2018</v>
      </c>
      <c r="B507" s="108" t="s">
        <v>2490</v>
      </c>
      <c r="C507" s="190" t="s">
        <v>1276</v>
      </c>
      <c r="D507" s="190" t="s">
        <v>102</v>
      </c>
      <c r="E507" s="193">
        <v>200</v>
      </c>
    </row>
    <row r="508" spans="1:5">
      <c r="A508" s="88">
        <v>2018</v>
      </c>
      <c r="B508" s="108" t="s">
        <v>2490</v>
      </c>
      <c r="C508" s="190" t="s">
        <v>1276</v>
      </c>
      <c r="D508" s="190" t="s">
        <v>5250</v>
      </c>
      <c r="E508" s="193">
        <v>300</v>
      </c>
    </row>
    <row r="509" spans="1:5">
      <c r="A509" s="88">
        <v>2018</v>
      </c>
      <c r="B509" s="108" t="s">
        <v>2490</v>
      </c>
      <c r="C509" s="190" t="s">
        <v>1276</v>
      </c>
      <c r="D509" s="190" t="s">
        <v>5251</v>
      </c>
      <c r="E509" s="193">
        <v>300</v>
      </c>
    </row>
    <row r="510" spans="1:5">
      <c r="A510" s="88">
        <v>2018</v>
      </c>
      <c r="B510" s="108" t="s">
        <v>2490</v>
      </c>
      <c r="C510" s="190" t="s">
        <v>1276</v>
      </c>
      <c r="D510" s="190" t="s">
        <v>5252</v>
      </c>
      <c r="E510" s="193">
        <v>1000</v>
      </c>
    </row>
    <row r="511" spans="1:5">
      <c r="A511" s="88">
        <v>2018</v>
      </c>
      <c r="B511" s="108" t="s">
        <v>2490</v>
      </c>
      <c r="C511" s="190" t="s">
        <v>1276</v>
      </c>
      <c r="D511" s="190" t="s">
        <v>5253</v>
      </c>
      <c r="E511" s="193">
        <v>300</v>
      </c>
    </row>
    <row r="512" spans="1:5">
      <c r="A512" s="88">
        <v>2018</v>
      </c>
      <c r="B512" s="108" t="s">
        <v>2490</v>
      </c>
      <c r="C512" s="190" t="s">
        <v>1276</v>
      </c>
      <c r="D512" s="190" t="s">
        <v>5254</v>
      </c>
      <c r="E512" s="193">
        <v>700</v>
      </c>
    </row>
    <row r="513" spans="1:5">
      <c r="A513" s="88">
        <v>2018</v>
      </c>
      <c r="B513" s="108" t="s">
        <v>2490</v>
      </c>
      <c r="C513" s="190" t="s">
        <v>1276</v>
      </c>
      <c r="D513" s="190" t="s">
        <v>5255</v>
      </c>
      <c r="E513" s="193">
        <v>600</v>
      </c>
    </row>
    <row r="514" spans="1:5">
      <c r="A514" s="88">
        <v>2018</v>
      </c>
      <c r="B514" s="108" t="s">
        <v>2490</v>
      </c>
      <c r="C514" s="190" t="s">
        <v>1276</v>
      </c>
      <c r="D514" s="190" t="s">
        <v>5256</v>
      </c>
      <c r="E514" s="193">
        <v>500</v>
      </c>
    </row>
    <row r="515" spans="1:5">
      <c r="A515" s="88">
        <v>2018</v>
      </c>
      <c r="B515" s="108" t="s">
        <v>2490</v>
      </c>
      <c r="C515" s="190" t="s">
        <v>1276</v>
      </c>
      <c r="D515" s="190" t="s">
        <v>5257</v>
      </c>
      <c r="E515" s="193">
        <v>600</v>
      </c>
    </row>
    <row r="516" spans="1:5">
      <c r="A516" s="88">
        <v>2018</v>
      </c>
      <c r="B516" s="108" t="s">
        <v>2490</v>
      </c>
      <c r="C516" s="190" t="s">
        <v>1276</v>
      </c>
      <c r="D516" s="190" t="s">
        <v>5258</v>
      </c>
      <c r="E516" s="193">
        <v>600</v>
      </c>
    </row>
    <row r="517" spans="1:5">
      <c r="A517" s="88">
        <v>2018</v>
      </c>
      <c r="B517" s="108" t="s">
        <v>2490</v>
      </c>
      <c r="C517" s="190" t="s">
        <v>1276</v>
      </c>
      <c r="D517" s="190" t="s">
        <v>5437</v>
      </c>
      <c r="E517" s="193">
        <v>600</v>
      </c>
    </row>
    <row r="518" spans="1:5">
      <c r="A518" s="88">
        <v>2018</v>
      </c>
      <c r="B518" s="108" t="s">
        <v>2490</v>
      </c>
      <c r="C518" s="190" t="s">
        <v>1276</v>
      </c>
      <c r="D518" s="190" t="s">
        <v>5259</v>
      </c>
      <c r="E518" s="193">
        <v>600</v>
      </c>
    </row>
    <row r="519" spans="1:5">
      <c r="A519" s="88">
        <v>2018</v>
      </c>
      <c r="B519" s="108" t="s">
        <v>2490</v>
      </c>
      <c r="C519" s="190" t="s">
        <v>1276</v>
      </c>
      <c r="D519" s="190" t="s">
        <v>5260</v>
      </c>
      <c r="E519" s="193">
        <v>600</v>
      </c>
    </row>
    <row r="520" spans="1:5">
      <c r="A520" s="88">
        <v>2018</v>
      </c>
      <c r="B520" s="108" t="s">
        <v>2490</v>
      </c>
      <c r="C520" s="190" t="s">
        <v>1276</v>
      </c>
      <c r="D520" s="190" t="s">
        <v>5261</v>
      </c>
      <c r="E520" s="193">
        <v>600</v>
      </c>
    </row>
    <row r="521" spans="1:5">
      <c r="A521" s="88">
        <v>2018</v>
      </c>
      <c r="B521" s="108" t="s">
        <v>2490</v>
      </c>
      <c r="C521" s="190" t="s">
        <v>1276</v>
      </c>
      <c r="D521" s="190" t="s">
        <v>5262</v>
      </c>
      <c r="E521" s="193">
        <v>125</v>
      </c>
    </row>
    <row r="522" spans="1:5">
      <c r="A522" s="88">
        <v>2018</v>
      </c>
      <c r="B522" s="108" t="s">
        <v>2490</v>
      </c>
      <c r="C522" s="190" t="s">
        <v>1276</v>
      </c>
      <c r="D522" s="190" t="s">
        <v>5263</v>
      </c>
      <c r="E522" s="193">
        <v>400</v>
      </c>
    </row>
    <row r="523" spans="1:5">
      <c r="A523" s="88">
        <v>2018</v>
      </c>
      <c r="B523" s="108" t="s">
        <v>2490</v>
      </c>
      <c r="C523" s="190" t="s">
        <v>1276</v>
      </c>
      <c r="D523" s="190" t="s">
        <v>5264</v>
      </c>
      <c r="E523" s="193">
        <v>300</v>
      </c>
    </row>
    <row r="524" spans="1:5">
      <c r="A524" s="88">
        <v>2018</v>
      </c>
      <c r="B524" s="108" t="s">
        <v>2490</v>
      </c>
      <c r="C524" s="190" t="s">
        <v>1276</v>
      </c>
      <c r="D524" s="190" t="s">
        <v>5265</v>
      </c>
      <c r="E524" s="193">
        <v>1500</v>
      </c>
    </row>
    <row r="525" spans="1:5">
      <c r="A525" s="88">
        <v>2018</v>
      </c>
      <c r="B525" s="108" t="s">
        <v>2490</v>
      </c>
      <c r="C525" s="190" t="s">
        <v>1276</v>
      </c>
      <c r="D525" s="190" t="s">
        <v>5266</v>
      </c>
      <c r="E525" s="193">
        <v>400</v>
      </c>
    </row>
    <row r="526" spans="1:5">
      <c r="A526" s="88">
        <v>2018</v>
      </c>
      <c r="B526" s="108" t="s">
        <v>2490</v>
      </c>
      <c r="C526" s="190" t="s">
        <v>1276</v>
      </c>
      <c r="D526" s="190" t="s">
        <v>5267</v>
      </c>
      <c r="E526" s="193">
        <v>200</v>
      </c>
    </row>
    <row r="527" spans="1:5">
      <c r="A527" s="88">
        <v>2018</v>
      </c>
      <c r="B527" s="108" t="s">
        <v>2490</v>
      </c>
      <c r="C527" s="190" t="s">
        <v>1276</v>
      </c>
      <c r="D527" s="190" t="s">
        <v>5268</v>
      </c>
      <c r="E527" s="193">
        <v>300</v>
      </c>
    </row>
    <row r="528" spans="1:5">
      <c r="A528" s="88">
        <v>2018</v>
      </c>
      <c r="B528" s="108" t="s">
        <v>2490</v>
      </c>
      <c r="C528" s="190" t="s">
        <v>1276</v>
      </c>
      <c r="D528" s="190" t="s">
        <v>5269</v>
      </c>
      <c r="E528" s="193">
        <v>300</v>
      </c>
    </row>
    <row r="529" spans="1:5">
      <c r="A529" s="88">
        <v>2018</v>
      </c>
      <c r="B529" s="108" t="s">
        <v>2490</v>
      </c>
      <c r="C529" s="190" t="s">
        <v>1276</v>
      </c>
      <c r="D529" s="190" t="s">
        <v>5270</v>
      </c>
      <c r="E529" s="193">
        <v>300</v>
      </c>
    </row>
    <row r="530" spans="1:5">
      <c r="A530" s="88">
        <v>2018</v>
      </c>
      <c r="B530" s="108" t="s">
        <v>2490</v>
      </c>
      <c r="C530" s="190" t="s">
        <v>1276</v>
      </c>
      <c r="D530" s="190" t="s">
        <v>5271</v>
      </c>
      <c r="E530" s="193">
        <v>300</v>
      </c>
    </row>
    <row r="531" spans="1:5">
      <c r="A531" s="88">
        <v>2018</v>
      </c>
      <c r="B531" s="108" t="s">
        <v>2490</v>
      </c>
      <c r="C531" s="190" t="s">
        <v>1276</v>
      </c>
      <c r="D531" s="190" t="s">
        <v>5272</v>
      </c>
      <c r="E531" s="193">
        <v>300</v>
      </c>
    </row>
    <row r="532" spans="1:5">
      <c r="A532" s="88">
        <v>2018</v>
      </c>
      <c r="B532" s="108" t="s">
        <v>2490</v>
      </c>
      <c r="C532" s="190" t="s">
        <v>1276</v>
      </c>
      <c r="D532" s="190" t="s">
        <v>5273</v>
      </c>
      <c r="E532" s="193">
        <v>300</v>
      </c>
    </row>
    <row r="533" spans="1:5">
      <c r="A533" s="88">
        <v>2018</v>
      </c>
      <c r="B533" s="108" t="s">
        <v>2490</v>
      </c>
      <c r="C533" s="190" t="s">
        <v>1276</v>
      </c>
      <c r="D533" s="190" t="s">
        <v>5274</v>
      </c>
      <c r="E533" s="193">
        <v>400</v>
      </c>
    </row>
    <row r="534" spans="1:5">
      <c r="A534" s="88">
        <v>2018</v>
      </c>
      <c r="B534" s="108" t="s">
        <v>2490</v>
      </c>
      <c r="C534" s="190" t="s">
        <v>1276</v>
      </c>
      <c r="D534" s="190" t="s">
        <v>5275</v>
      </c>
      <c r="E534" s="193">
        <v>300</v>
      </c>
    </row>
    <row r="535" spans="1:5">
      <c r="A535" s="88">
        <v>2018</v>
      </c>
      <c r="B535" s="108" t="s">
        <v>2490</v>
      </c>
      <c r="C535" s="190" t="s">
        <v>1276</v>
      </c>
      <c r="D535" s="190" t="s">
        <v>5276</v>
      </c>
      <c r="E535" s="193">
        <v>300</v>
      </c>
    </row>
    <row r="536" spans="1:5">
      <c r="A536" s="88">
        <v>2018</v>
      </c>
      <c r="B536" s="108" t="s">
        <v>2490</v>
      </c>
      <c r="C536" s="190" t="s">
        <v>1276</v>
      </c>
      <c r="D536" s="190" t="s">
        <v>5277</v>
      </c>
      <c r="E536" s="193">
        <v>500</v>
      </c>
    </row>
    <row r="537" spans="1:5">
      <c r="A537" s="88">
        <v>2018</v>
      </c>
      <c r="B537" s="108" t="s">
        <v>2490</v>
      </c>
      <c r="C537" s="190" t="s">
        <v>1276</v>
      </c>
      <c r="D537" s="190" t="s">
        <v>5278</v>
      </c>
      <c r="E537" s="193">
        <v>300</v>
      </c>
    </row>
    <row r="538" spans="1:5">
      <c r="A538" s="88">
        <v>2018</v>
      </c>
      <c r="B538" s="108" t="s">
        <v>2490</v>
      </c>
      <c r="C538" s="190" t="s">
        <v>1276</v>
      </c>
      <c r="D538" s="190" t="s">
        <v>5279</v>
      </c>
      <c r="E538" s="193">
        <v>300</v>
      </c>
    </row>
    <row r="539" spans="1:5">
      <c r="A539" s="88">
        <v>2018</v>
      </c>
      <c r="B539" s="108" t="s">
        <v>2490</v>
      </c>
      <c r="C539" s="190" t="s">
        <v>1276</v>
      </c>
      <c r="D539" s="190" t="s">
        <v>5280</v>
      </c>
      <c r="E539" s="193">
        <v>500</v>
      </c>
    </row>
    <row r="540" spans="1:5">
      <c r="A540" s="88">
        <v>2018</v>
      </c>
      <c r="B540" s="108" t="s">
        <v>2490</v>
      </c>
      <c r="C540" s="190" t="s">
        <v>1276</v>
      </c>
      <c r="D540" s="190" t="s">
        <v>5438</v>
      </c>
      <c r="E540" s="193">
        <v>150</v>
      </c>
    </row>
    <row r="541" spans="1:5">
      <c r="A541" s="88">
        <v>2018</v>
      </c>
      <c r="B541" s="108" t="s">
        <v>2490</v>
      </c>
      <c r="C541" s="190" t="s">
        <v>1276</v>
      </c>
      <c r="D541" s="190" t="s">
        <v>5281</v>
      </c>
      <c r="E541" s="193">
        <v>200</v>
      </c>
    </row>
    <row r="542" spans="1:5">
      <c r="A542" s="88">
        <v>2018</v>
      </c>
      <c r="B542" s="108" t="s">
        <v>2490</v>
      </c>
      <c r="C542" s="190" t="s">
        <v>1276</v>
      </c>
      <c r="D542" s="190" t="s">
        <v>5282</v>
      </c>
      <c r="E542" s="193">
        <v>80</v>
      </c>
    </row>
    <row r="543" spans="1:5">
      <c r="A543" s="88">
        <v>2018</v>
      </c>
      <c r="B543" s="108" t="s">
        <v>2490</v>
      </c>
      <c r="C543" s="190" t="s">
        <v>1276</v>
      </c>
      <c r="D543" s="190" t="s">
        <v>5439</v>
      </c>
      <c r="E543" s="193">
        <v>150</v>
      </c>
    </row>
    <row r="544" spans="1:5">
      <c r="A544" s="88">
        <v>2018</v>
      </c>
      <c r="B544" s="108" t="s">
        <v>2490</v>
      </c>
      <c r="C544" s="190" t="s">
        <v>1276</v>
      </c>
      <c r="D544" s="190" t="s">
        <v>5440</v>
      </c>
      <c r="E544" s="193">
        <v>200</v>
      </c>
    </row>
    <row r="545" spans="1:5">
      <c r="A545" s="88">
        <v>2018</v>
      </c>
      <c r="B545" s="108" t="s">
        <v>2490</v>
      </c>
      <c r="C545" s="190" t="s">
        <v>1276</v>
      </c>
      <c r="D545" s="190" t="s">
        <v>5441</v>
      </c>
      <c r="E545" s="193">
        <v>100</v>
      </c>
    </row>
    <row r="546" spans="1:5">
      <c r="A546" s="88">
        <v>2018</v>
      </c>
      <c r="B546" s="108" t="s">
        <v>2490</v>
      </c>
      <c r="C546" s="190" t="s">
        <v>1276</v>
      </c>
      <c r="D546" s="190" t="s">
        <v>5283</v>
      </c>
      <c r="E546" s="193">
        <v>150</v>
      </c>
    </row>
    <row r="547" spans="1:5">
      <c r="A547" s="88">
        <v>2018</v>
      </c>
      <c r="B547" s="108" t="s">
        <v>2490</v>
      </c>
      <c r="C547" s="190" t="s">
        <v>1276</v>
      </c>
      <c r="D547" s="190" t="s">
        <v>5442</v>
      </c>
      <c r="E547" s="193">
        <v>70</v>
      </c>
    </row>
    <row r="548" spans="1:5">
      <c r="A548" s="88">
        <v>2018</v>
      </c>
      <c r="B548" s="108" t="s">
        <v>2490</v>
      </c>
      <c r="C548" s="190" t="s">
        <v>1276</v>
      </c>
      <c r="D548" s="190" t="s">
        <v>5443</v>
      </c>
      <c r="E548" s="193">
        <v>40</v>
      </c>
    </row>
    <row r="549" spans="1:5">
      <c r="A549" s="88">
        <v>2018</v>
      </c>
      <c r="B549" s="108" t="s">
        <v>2490</v>
      </c>
      <c r="C549" s="190" t="s">
        <v>1276</v>
      </c>
      <c r="D549" s="190" t="s">
        <v>5444</v>
      </c>
      <c r="E549" s="193">
        <v>100</v>
      </c>
    </row>
    <row r="550" spans="1:5">
      <c r="A550" s="88">
        <v>2018</v>
      </c>
      <c r="B550" s="108" t="s">
        <v>2490</v>
      </c>
      <c r="C550" s="190" t="s">
        <v>1276</v>
      </c>
      <c r="D550" s="190" t="s">
        <v>5284</v>
      </c>
      <c r="E550" s="193">
        <v>300</v>
      </c>
    </row>
    <row r="551" spans="1:5">
      <c r="A551" s="88">
        <v>2018</v>
      </c>
      <c r="B551" s="108" t="s">
        <v>2490</v>
      </c>
      <c r="C551" s="190" t="s">
        <v>1276</v>
      </c>
      <c r="D551" s="190" t="s">
        <v>5285</v>
      </c>
      <c r="E551" s="193">
        <v>50</v>
      </c>
    </row>
    <row r="552" spans="1:5">
      <c r="A552" s="88">
        <v>2018</v>
      </c>
      <c r="B552" s="108" t="s">
        <v>2490</v>
      </c>
      <c r="C552" s="190" t="s">
        <v>1276</v>
      </c>
      <c r="D552" s="190" t="s">
        <v>5447</v>
      </c>
      <c r="E552" s="193">
        <v>300</v>
      </c>
    </row>
    <row r="553" spans="1:5">
      <c r="A553" s="88">
        <v>2018</v>
      </c>
      <c r="B553" s="108" t="s">
        <v>2490</v>
      </c>
      <c r="C553" s="190" t="s">
        <v>1276</v>
      </c>
      <c r="D553" s="190" t="s">
        <v>5286</v>
      </c>
      <c r="E553" s="193">
        <v>300</v>
      </c>
    </row>
    <row r="554" spans="1:5">
      <c r="A554" s="88">
        <v>2018</v>
      </c>
      <c r="B554" s="108" t="s">
        <v>2490</v>
      </c>
      <c r="C554" s="190" t="s">
        <v>1276</v>
      </c>
      <c r="D554" s="190" t="s">
        <v>5287</v>
      </c>
      <c r="E554" s="193">
        <v>1000</v>
      </c>
    </row>
    <row r="555" spans="1:5">
      <c r="A555" s="88">
        <v>2018</v>
      </c>
      <c r="B555" s="108" t="s">
        <v>2490</v>
      </c>
      <c r="C555" s="190" t="s">
        <v>1276</v>
      </c>
      <c r="D555" s="190" t="s">
        <v>5288</v>
      </c>
      <c r="E555" s="193">
        <v>300</v>
      </c>
    </row>
    <row r="556" spans="1:5">
      <c r="A556" s="88">
        <v>2018</v>
      </c>
      <c r="B556" s="108" t="s">
        <v>2490</v>
      </c>
      <c r="C556" s="190" t="s">
        <v>1276</v>
      </c>
      <c r="D556" s="190" t="s">
        <v>5289</v>
      </c>
      <c r="E556" s="193">
        <v>300</v>
      </c>
    </row>
    <row r="557" spans="1:5">
      <c r="A557" s="88">
        <v>2018</v>
      </c>
      <c r="B557" s="108" t="s">
        <v>2490</v>
      </c>
      <c r="C557" s="190" t="s">
        <v>1276</v>
      </c>
      <c r="D557" s="190" t="s">
        <v>5290</v>
      </c>
      <c r="E557" s="193">
        <v>1000</v>
      </c>
    </row>
    <row r="558" spans="1:5">
      <c r="A558" s="88">
        <v>2018</v>
      </c>
      <c r="B558" s="108" t="s">
        <v>2490</v>
      </c>
      <c r="C558" s="190" t="s">
        <v>1276</v>
      </c>
      <c r="D558" s="190" t="s">
        <v>5291</v>
      </c>
      <c r="E558" s="193">
        <v>300</v>
      </c>
    </row>
    <row r="559" spans="1:5">
      <c r="A559" s="88">
        <v>2018</v>
      </c>
      <c r="B559" s="108" t="s">
        <v>2490</v>
      </c>
      <c r="C559" s="190" t="s">
        <v>1276</v>
      </c>
      <c r="D559" s="190" t="s">
        <v>5292</v>
      </c>
      <c r="E559" s="193">
        <v>300</v>
      </c>
    </row>
    <row r="560" spans="1:5">
      <c r="A560" s="88">
        <v>2018</v>
      </c>
      <c r="B560" s="108" t="s">
        <v>2490</v>
      </c>
      <c r="C560" s="190" t="s">
        <v>1276</v>
      </c>
      <c r="D560" s="190" t="s">
        <v>5293</v>
      </c>
      <c r="E560" s="193">
        <v>300</v>
      </c>
    </row>
    <row r="561" spans="1:5">
      <c r="A561" s="88">
        <v>2018</v>
      </c>
      <c r="B561" s="108" t="s">
        <v>2490</v>
      </c>
      <c r="C561" s="190" t="s">
        <v>1276</v>
      </c>
      <c r="D561" s="190" t="s">
        <v>5447</v>
      </c>
      <c r="E561" s="193">
        <v>300</v>
      </c>
    </row>
    <row r="562" spans="1:5">
      <c r="A562" s="88">
        <v>2018</v>
      </c>
      <c r="B562" s="108" t="s">
        <v>2490</v>
      </c>
      <c r="C562" s="190" t="s">
        <v>1276</v>
      </c>
      <c r="D562" s="190" t="s">
        <v>5294</v>
      </c>
      <c r="E562" s="193">
        <v>300</v>
      </c>
    </row>
    <row r="563" spans="1:5">
      <c r="A563" s="88">
        <v>2018</v>
      </c>
      <c r="B563" s="108" t="s">
        <v>2490</v>
      </c>
      <c r="C563" s="190" t="s">
        <v>1276</v>
      </c>
      <c r="D563" s="190" t="s">
        <v>5295</v>
      </c>
      <c r="E563" s="193">
        <v>400</v>
      </c>
    </row>
    <row r="564" spans="1:5">
      <c r="A564" s="88">
        <v>2018</v>
      </c>
      <c r="B564" s="108" t="s">
        <v>2490</v>
      </c>
      <c r="C564" s="190" t="s">
        <v>1276</v>
      </c>
      <c r="D564" s="190" t="s">
        <v>5296</v>
      </c>
      <c r="E564" s="193">
        <v>400</v>
      </c>
    </row>
    <row r="565" spans="1:5">
      <c r="A565" s="88">
        <v>2018</v>
      </c>
      <c r="B565" s="108" t="s">
        <v>2490</v>
      </c>
      <c r="C565" s="190" t="s">
        <v>1276</v>
      </c>
      <c r="D565" s="190" t="s">
        <v>5297</v>
      </c>
      <c r="E565" s="193">
        <v>300</v>
      </c>
    </row>
    <row r="566" spans="1:5">
      <c r="A566" s="88">
        <v>2018</v>
      </c>
      <c r="B566" s="108" t="s">
        <v>2490</v>
      </c>
      <c r="C566" s="190" t="s">
        <v>1276</v>
      </c>
      <c r="D566" s="190" t="s">
        <v>5298</v>
      </c>
      <c r="E566" s="193">
        <v>200</v>
      </c>
    </row>
    <row r="567" spans="1:5">
      <c r="A567" s="88">
        <v>2018</v>
      </c>
      <c r="B567" s="108" t="s">
        <v>2490</v>
      </c>
      <c r="C567" s="190" t="s">
        <v>1367</v>
      </c>
      <c r="D567" s="190" t="s">
        <v>1341</v>
      </c>
      <c r="E567" s="193">
        <v>200</v>
      </c>
    </row>
  </sheetData>
  <sheetProtection autoFilter="0" pivotTables="0"/>
  <autoFilter ref="A1:E567"/>
  <sortState ref="A7:E304">
    <sortCondition ref="A7:A304"/>
    <sortCondition descending="1" ref="B7:B304"/>
    <sortCondition ref="C7:C304"/>
    <sortCondition ref="D7:D304"/>
    <sortCondition descending="1" ref="E7:E304"/>
  </sortState>
  <hyperlinks>
    <hyperlink ref="D431" location="_ftn1" display="_ftn1"/>
    <hyperlink ref="D442" location="_ftn2" display="_ftn2"/>
    <hyperlink ref="D450" location="_ftn1" display="_ftn1"/>
    <hyperlink ref="D455" location="_ftn1" display="_ftn1"/>
    <hyperlink ref="D456" location="_ftn2" display="_ftn2"/>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tabColor rgb="FF009ED6"/>
  </sheetPr>
  <dimension ref="A1:G234"/>
  <sheetViews>
    <sheetView zoomScale="85" zoomScaleNormal="85" workbookViewId="0">
      <pane ySplit="1" topLeftCell="A191" activePane="bottomLeft" state="frozen"/>
      <selection activeCell="D448" sqref="D448"/>
      <selection pane="bottomLeft" activeCell="H188" sqref="H188"/>
    </sheetView>
  </sheetViews>
  <sheetFormatPr baseColWidth="10" defaultColWidth="11" defaultRowHeight="14.25"/>
  <cols>
    <col min="1" max="1" width="8.5" style="86" bestFit="1" customWidth="1"/>
    <col min="2" max="2" width="10.125" style="86" bestFit="1" customWidth="1"/>
    <col min="3" max="3" width="57.5" style="86" bestFit="1" customWidth="1"/>
    <col min="4" max="4" width="11.75" style="86" bestFit="1" customWidth="1"/>
    <col min="5" max="5" width="8.875" style="86" bestFit="1" customWidth="1"/>
    <col min="6" max="6" width="22.875" style="86" bestFit="1" customWidth="1"/>
    <col min="7" max="7" width="12" style="86" bestFit="1" customWidth="1"/>
    <col min="8" max="16384" width="11" style="86"/>
  </cols>
  <sheetData>
    <row r="1" spans="1:7">
      <c r="A1" s="159" t="s">
        <v>3429</v>
      </c>
      <c r="B1" s="159" t="s">
        <v>228</v>
      </c>
      <c r="C1" s="159" t="s">
        <v>5450</v>
      </c>
      <c r="D1" s="159" t="s">
        <v>5448</v>
      </c>
      <c r="E1" s="159" t="s">
        <v>3390</v>
      </c>
      <c r="F1" s="159" t="s">
        <v>5449</v>
      </c>
      <c r="G1" s="168" t="s">
        <v>3886</v>
      </c>
    </row>
    <row r="2" spans="1:7">
      <c r="A2" s="88">
        <v>2016</v>
      </c>
      <c r="B2" s="108" t="s">
        <v>2490</v>
      </c>
      <c r="C2" s="190" t="s">
        <v>1542</v>
      </c>
      <c r="D2" s="88" t="s">
        <v>1554</v>
      </c>
      <c r="E2" s="88" t="s">
        <v>1541</v>
      </c>
      <c r="F2" s="190" t="s">
        <v>1537</v>
      </c>
      <c r="G2" s="107">
        <v>3357</v>
      </c>
    </row>
    <row r="3" spans="1:7">
      <c r="A3" s="88">
        <v>2016</v>
      </c>
      <c r="B3" s="108" t="s">
        <v>2490</v>
      </c>
      <c r="C3" s="190" t="s">
        <v>1542</v>
      </c>
      <c r="D3" s="88" t="s">
        <v>1554</v>
      </c>
      <c r="E3" s="88" t="s">
        <v>1541</v>
      </c>
      <c r="F3" s="190" t="s">
        <v>1539</v>
      </c>
      <c r="G3" s="107">
        <v>3962</v>
      </c>
    </row>
    <row r="4" spans="1:7">
      <c r="A4" s="88">
        <v>2016</v>
      </c>
      <c r="B4" s="108" t="s">
        <v>2490</v>
      </c>
      <c r="C4" s="190" t="s">
        <v>1542</v>
      </c>
      <c r="D4" s="88" t="s">
        <v>1554</v>
      </c>
      <c r="E4" s="88" t="s">
        <v>1541</v>
      </c>
      <c r="F4" s="190" t="s">
        <v>1535</v>
      </c>
      <c r="G4" s="107">
        <v>355</v>
      </c>
    </row>
    <row r="5" spans="1:7">
      <c r="A5" s="88">
        <v>2016</v>
      </c>
      <c r="B5" s="108" t="s">
        <v>2490</v>
      </c>
      <c r="C5" s="190" t="s">
        <v>1542</v>
      </c>
      <c r="D5" s="88" t="s">
        <v>1554</v>
      </c>
      <c r="E5" s="88" t="s">
        <v>1541</v>
      </c>
      <c r="F5" s="190" t="s">
        <v>1531</v>
      </c>
      <c r="G5" s="107">
        <v>226011</v>
      </c>
    </row>
    <row r="6" spans="1:7">
      <c r="A6" s="88">
        <v>2016</v>
      </c>
      <c r="B6" s="108" t="s">
        <v>2490</v>
      </c>
      <c r="C6" s="190" t="s">
        <v>1542</v>
      </c>
      <c r="D6" s="88" t="s">
        <v>1554</v>
      </c>
      <c r="E6" s="88" t="s">
        <v>1541</v>
      </c>
      <c r="F6" s="190" t="s">
        <v>1536</v>
      </c>
      <c r="G6" s="107">
        <v>378</v>
      </c>
    </row>
    <row r="7" spans="1:7">
      <c r="A7" s="88">
        <v>2016</v>
      </c>
      <c r="B7" s="108" t="s">
        <v>2490</v>
      </c>
      <c r="C7" s="190" t="s">
        <v>1542</v>
      </c>
      <c r="D7" s="88" t="s">
        <v>1554</v>
      </c>
      <c r="E7" s="88" t="s">
        <v>1541</v>
      </c>
      <c r="F7" s="190" t="s">
        <v>1534</v>
      </c>
      <c r="G7" s="107">
        <v>6853</v>
      </c>
    </row>
    <row r="8" spans="1:7">
      <c r="A8" s="88">
        <v>2016</v>
      </c>
      <c r="B8" s="108" t="s">
        <v>2490</v>
      </c>
      <c r="C8" s="190" t="s">
        <v>1542</v>
      </c>
      <c r="D8" s="88" t="s">
        <v>1554</v>
      </c>
      <c r="E8" s="88" t="s">
        <v>1541</v>
      </c>
      <c r="F8" s="190" t="s">
        <v>1532</v>
      </c>
      <c r="G8" s="107">
        <v>5920</v>
      </c>
    </row>
    <row r="9" spans="1:7">
      <c r="A9" s="88">
        <v>2016</v>
      </c>
      <c r="B9" s="108" t="s">
        <v>2490</v>
      </c>
      <c r="C9" s="190" t="s">
        <v>1542</v>
      </c>
      <c r="D9" s="88" t="s">
        <v>1554</v>
      </c>
      <c r="E9" s="88" t="s">
        <v>1541</v>
      </c>
      <c r="F9" s="190" t="s">
        <v>1533</v>
      </c>
      <c r="G9" s="107">
        <v>56268</v>
      </c>
    </row>
    <row r="10" spans="1:7">
      <c r="A10" s="88">
        <v>2016</v>
      </c>
      <c r="B10" s="108" t="s">
        <v>2490</v>
      </c>
      <c r="C10" s="190" t="s">
        <v>1542</v>
      </c>
      <c r="D10" s="88" t="s">
        <v>1554</v>
      </c>
      <c r="E10" s="88" t="s">
        <v>1541</v>
      </c>
      <c r="F10" s="190" t="s">
        <v>1538</v>
      </c>
      <c r="G10" s="107">
        <v>10723</v>
      </c>
    </row>
    <row r="11" spans="1:7">
      <c r="A11" s="88">
        <v>2016</v>
      </c>
      <c r="B11" s="108" t="s">
        <v>2490</v>
      </c>
      <c r="C11" s="190" t="s">
        <v>1542</v>
      </c>
      <c r="D11" s="88" t="s">
        <v>1554</v>
      </c>
      <c r="E11" s="88" t="s">
        <v>1540</v>
      </c>
      <c r="F11" s="190" t="s">
        <v>1537</v>
      </c>
      <c r="G11" s="107">
        <v>7232</v>
      </c>
    </row>
    <row r="12" spans="1:7">
      <c r="A12" s="88">
        <v>2016</v>
      </c>
      <c r="B12" s="108" t="s">
        <v>2490</v>
      </c>
      <c r="C12" s="190" t="s">
        <v>1542</v>
      </c>
      <c r="D12" s="88" t="s">
        <v>1554</v>
      </c>
      <c r="E12" s="88" t="s">
        <v>1540</v>
      </c>
      <c r="F12" s="190" t="s">
        <v>1539</v>
      </c>
      <c r="G12" s="107">
        <v>9497</v>
      </c>
    </row>
    <row r="13" spans="1:7">
      <c r="A13" s="88">
        <v>2016</v>
      </c>
      <c r="B13" s="108" t="s">
        <v>2490</v>
      </c>
      <c r="C13" s="190" t="s">
        <v>1542</v>
      </c>
      <c r="D13" s="88" t="s">
        <v>1554</v>
      </c>
      <c r="E13" s="88" t="s">
        <v>1540</v>
      </c>
      <c r="F13" s="190" t="s">
        <v>1535</v>
      </c>
      <c r="G13" s="107">
        <v>620</v>
      </c>
    </row>
    <row r="14" spans="1:7">
      <c r="A14" s="88">
        <v>2016</v>
      </c>
      <c r="B14" s="108" t="s">
        <v>2490</v>
      </c>
      <c r="C14" s="190" t="s">
        <v>1542</v>
      </c>
      <c r="D14" s="88" t="s">
        <v>1554</v>
      </c>
      <c r="E14" s="88" t="s">
        <v>1540</v>
      </c>
      <c r="F14" s="190" t="s">
        <v>1531</v>
      </c>
      <c r="G14" s="107">
        <v>311917</v>
      </c>
    </row>
    <row r="15" spans="1:7">
      <c r="A15" s="88">
        <v>2016</v>
      </c>
      <c r="B15" s="108" t="s">
        <v>2490</v>
      </c>
      <c r="C15" s="190" t="s">
        <v>1542</v>
      </c>
      <c r="D15" s="88" t="s">
        <v>1554</v>
      </c>
      <c r="E15" s="88" t="s">
        <v>1540</v>
      </c>
      <c r="F15" s="190" t="s">
        <v>1536</v>
      </c>
      <c r="G15" s="107">
        <v>1131</v>
      </c>
    </row>
    <row r="16" spans="1:7">
      <c r="A16" s="88">
        <v>2016</v>
      </c>
      <c r="B16" s="108" t="s">
        <v>2490</v>
      </c>
      <c r="C16" s="190" t="s">
        <v>1542</v>
      </c>
      <c r="D16" s="88" t="s">
        <v>1554</v>
      </c>
      <c r="E16" s="88" t="s">
        <v>1540</v>
      </c>
      <c r="F16" s="190" t="s">
        <v>1534</v>
      </c>
      <c r="G16" s="107">
        <v>29615</v>
      </c>
    </row>
    <row r="17" spans="1:7">
      <c r="A17" s="88">
        <v>2016</v>
      </c>
      <c r="B17" s="108" t="s">
        <v>2490</v>
      </c>
      <c r="C17" s="190" t="s">
        <v>1542</v>
      </c>
      <c r="D17" s="88" t="s">
        <v>1554</v>
      </c>
      <c r="E17" s="88" t="s">
        <v>1540</v>
      </c>
      <c r="F17" s="190" t="s">
        <v>1533</v>
      </c>
      <c r="G17" s="107">
        <v>76712</v>
      </c>
    </row>
    <row r="18" spans="1:7">
      <c r="A18" s="88">
        <v>2016</v>
      </c>
      <c r="B18" s="108" t="s">
        <v>2490</v>
      </c>
      <c r="C18" s="190" t="s">
        <v>1542</v>
      </c>
      <c r="D18" s="88" t="s">
        <v>1554</v>
      </c>
      <c r="E18" s="88" t="s">
        <v>1540</v>
      </c>
      <c r="F18" s="190" t="s">
        <v>1538</v>
      </c>
      <c r="G18" s="107">
        <v>14118</v>
      </c>
    </row>
    <row r="19" spans="1:7">
      <c r="A19" s="88">
        <v>2016</v>
      </c>
      <c r="B19" s="108" t="s">
        <v>2490</v>
      </c>
      <c r="C19" s="190" t="s">
        <v>1543</v>
      </c>
      <c r="D19" s="88" t="s">
        <v>1554</v>
      </c>
      <c r="E19" s="88" t="s">
        <v>1541</v>
      </c>
      <c r="F19" s="190" t="s">
        <v>1537</v>
      </c>
      <c r="G19" s="107">
        <v>155</v>
      </c>
    </row>
    <row r="20" spans="1:7">
      <c r="A20" s="88">
        <v>2016</v>
      </c>
      <c r="B20" s="108" t="s">
        <v>2490</v>
      </c>
      <c r="C20" s="190" t="s">
        <v>1543</v>
      </c>
      <c r="D20" s="88" t="s">
        <v>1554</v>
      </c>
      <c r="E20" s="88" t="s">
        <v>1541</v>
      </c>
      <c r="F20" s="190" t="s">
        <v>1539</v>
      </c>
      <c r="G20" s="107">
        <v>1</v>
      </c>
    </row>
    <row r="21" spans="1:7">
      <c r="A21" s="88">
        <v>2016</v>
      </c>
      <c r="B21" s="108" t="s">
        <v>2490</v>
      </c>
      <c r="C21" s="190" t="s">
        <v>1543</v>
      </c>
      <c r="D21" s="88" t="s">
        <v>1554</v>
      </c>
      <c r="E21" s="88" t="s">
        <v>1541</v>
      </c>
      <c r="F21" s="190" t="s">
        <v>1531</v>
      </c>
      <c r="G21" s="107">
        <v>9306</v>
      </c>
    </row>
    <row r="22" spans="1:7">
      <c r="A22" s="88">
        <v>2016</v>
      </c>
      <c r="B22" s="108" t="s">
        <v>2490</v>
      </c>
      <c r="C22" s="190" t="s">
        <v>1543</v>
      </c>
      <c r="D22" s="88" t="s">
        <v>1554</v>
      </c>
      <c r="E22" s="88" t="s">
        <v>1541</v>
      </c>
      <c r="F22" s="190" t="s">
        <v>1532</v>
      </c>
      <c r="G22" s="107">
        <v>50</v>
      </c>
    </row>
    <row r="23" spans="1:7">
      <c r="A23" s="88">
        <v>2016</v>
      </c>
      <c r="B23" s="108" t="s">
        <v>2490</v>
      </c>
      <c r="C23" s="190" t="s">
        <v>1543</v>
      </c>
      <c r="D23" s="88" t="s">
        <v>1554</v>
      </c>
      <c r="E23" s="88" t="s">
        <v>1541</v>
      </c>
      <c r="F23" s="190" t="s">
        <v>1533</v>
      </c>
      <c r="G23" s="107">
        <v>3</v>
      </c>
    </row>
    <row r="24" spans="1:7">
      <c r="A24" s="88">
        <v>2016</v>
      </c>
      <c r="B24" s="108" t="s">
        <v>2490</v>
      </c>
      <c r="C24" s="190" t="s">
        <v>1543</v>
      </c>
      <c r="D24" s="88" t="s">
        <v>1554</v>
      </c>
      <c r="E24" s="88" t="s">
        <v>1540</v>
      </c>
      <c r="F24" s="190" t="s">
        <v>1537</v>
      </c>
      <c r="G24" s="107">
        <v>192</v>
      </c>
    </row>
    <row r="25" spans="1:7">
      <c r="A25" s="88">
        <v>2016</v>
      </c>
      <c r="B25" s="108" t="s">
        <v>2490</v>
      </c>
      <c r="C25" s="190" t="s">
        <v>1543</v>
      </c>
      <c r="D25" s="88" t="s">
        <v>1554</v>
      </c>
      <c r="E25" s="88" t="s">
        <v>1540</v>
      </c>
      <c r="F25" s="190" t="s">
        <v>1539</v>
      </c>
      <c r="G25" s="107">
        <v>1</v>
      </c>
    </row>
    <row r="26" spans="1:7">
      <c r="A26" s="88">
        <v>2016</v>
      </c>
      <c r="B26" s="108" t="s">
        <v>2490</v>
      </c>
      <c r="C26" s="190" t="s">
        <v>1543</v>
      </c>
      <c r="D26" s="88" t="s">
        <v>1554</v>
      </c>
      <c r="E26" s="88" t="s">
        <v>1540</v>
      </c>
      <c r="F26" s="190" t="s">
        <v>1531</v>
      </c>
      <c r="G26" s="107">
        <v>11587</v>
      </c>
    </row>
    <row r="27" spans="1:7">
      <c r="A27" s="88">
        <v>2016</v>
      </c>
      <c r="B27" s="108" t="s">
        <v>2490</v>
      </c>
      <c r="C27" s="190" t="s">
        <v>1543</v>
      </c>
      <c r="D27" s="88" t="s">
        <v>1554</v>
      </c>
      <c r="E27" s="88" t="s">
        <v>1540</v>
      </c>
      <c r="F27" s="190" t="s">
        <v>1533</v>
      </c>
      <c r="G27" s="107">
        <v>3</v>
      </c>
    </row>
    <row r="28" spans="1:7">
      <c r="A28" s="88">
        <v>2016</v>
      </c>
      <c r="B28" s="108" t="s">
        <v>2490</v>
      </c>
      <c r="C28" s="190" t="s">
        <v>1544</v>
      </c>
      <c r="D28" s="88" t="s">
        <v>1554</v>
      </c>
      <c r="E28" s="88" t="s">
        <v>1541</v>
      </c>
      <c r="F28" s="190" t="s">
        <v>1537</v>
      </c>
      <c r="G28" s="107">
        <v>154</v>
      </c>
    </row>
    <row r="29" spans="1:7">
      <c r="A29" s="88">
        <v>2016</v>
      </c>
      <c r="B29" s="108" t="s">
        <v>2490</v>
      </c>
      <c r="C29" s="190" t="s">
        <v>1544</v>
      </c>
      <c r="D29" s="88" t="s">
        <v>1554</v>
      </c>
      <c r="E29" s="88" t="s">
        <v>1541</v>
      </c>
      <c r="F29" s="190" t="s">
        <v>1531</v>
      </c>
      <c r="G29" s="107">
        <v>69344</v>
      </c>
    </row>
    <row r="30" spans="1:7">
      <c r="A30" s="88">
        <v>2016</v>
      </c>
      <c r="B30" s="108" t="s">
        <v>2490</v>
      </c>
      <c r="C30" s="190" t="s">
        <v>1544</v>
      </c>
      <c r="D30" s="88" t="s">
        <v>1554</v>
      </c>
      <c r="E30" s="88" t="s">
        <v>1541</v>
      </c>
      <c r="F30" s="190" t="s">
        <v>1532</v>
      </c>
      <c r="G30" s="107">
        <v>245</v>
      </c>
    </row>
    <row r="31" spans="1:7">
      <c r="A31" s="88">
        <v>2016</v>
      </c>
      <c r="B31" s="108" t="s">
        <v>2490</v>
      </c>
      <c r="C31" s="190" t="s">
        <v>1544</v>
      </c>
      <c r="D31" s="88" t="s">
        <v>1554</v>
      </c>
      <c r="E31" s="88" t="s">
        <v>1541</v>
      </c>
      <c r="F31" s="190" t="s">
        <v>1533</v>
      </c>
      <c r="G31" s="107">
        <v>580</v>
      </c>
    </row>
    <row r="32" spans="1:7">
      <c r="A32" s="88">
        <v>2016</v>
      </c>
      <c r="B32" s="108" t="s">
        <v>2490</v>
      </c>
      <c r="C32" s="190" t="s">
        <v>1544</v>
      </c>
      <c r="D32" s="88" t="s">
        <v>1554</v>
      </c>
      <c r="E32" s="88" t="s">
        <v>1541</v>
      </c>
      <c r="F32" s="190" t="s">
        <v>1538</v>
      </c>
      <c r="G32" s="107">
        <v>1</v>
      </c>
    </row>
    <row r="33" spans="1:7">
      <c r="A33" s="88">
        <v>2016</v>
      </c>
      <c r="B33" s="108" t="s">
        <v>2490</v>
      </c>
      <c r="C33" s="190" t="s">
        <v>1544</v>
      </c>
      <c r="D33" s="88" t="s">
        <v>1554</v>
      </c>
      <c r="E33" s="88" t="s">
        <v>1540</v>
      </c>
      <c r="F33" s="190" t="s">
        <v>1537</v>
      </c>
      <c r="G33" s="107">
        <v>167</v>
      </c>
    </row>
    <row r="34" spans="1:7">
      <c r="A34" s="88">
        <v>2016</v>
      </c>
      <c r="B34" s="108" t="s">
        <v>2490</v>
      </c>
      <c r="C34" s="190" t="s">
        <v>1544</v>
      </c>
      <c r="D34" s="88" t="s">
        <v>1554</v>
      </c>
      <c r="E34" s="88" t="s">
        <v>1540</v>
      </c>
      <c r="F34" s="190" t="s">
        <v>1531</v>
      </c>
      <c r="G34" s="107">
        <v>91521</v>
      </c>
    </row>
    <row r="35" spans="1:7">
      <c r="A35" s="88">
        <v>2016</v>
      </c>
      <c r="B35" s="108" t="s">
        <v>2490</v>
      </c>
      <c r="C35" s="190" t="s">
        <v>1544</v>
      </c>
      <c r="D35" s="88" t="s">
        <v>1554</v>
      </c>
      <c r="E35" s="88" t="s">
        <v>1540</v>
      </c>
      <c r="F35" s="190" t="s">
        <v>1534</v>
      </c>
      <c r="G35" s="107">
        <v>1</v>
      </c>
    </row>
    <row r="36" spans="1:7">
      <c r="A36" s="88">
        <v>2016</v>
      </c>
      <c r="B36" s="108" t="s">
        <v>2490</v>
      </c>
      <c r="C36" s="190" t="s">
        <v>1544</v>
      </c>
      <c r="D36" s="88" t="s">
        <v>1554</v>
      </c>
      <c r="E36" s="88" t="s">
        <v>1540</v>
      </c>
      <c r="F36" s="190" t="s">
        <v>1533</v>
      </c>
      <c r="G36" s="107">
        <v>583</v>
      </c>
    </row>
    <row r="37" spans="1:7">
      <c r="A37" s="88">
        <v>2016</v>
      </c>
      <c r="B37" s="108" t="s">
        <v>2490</v>
      </c>
      <c r="C37" s="190" t="s">
        <v>1544</v>
      </c>
      <c r="D37" s="88" t="s">
        <v>1554</v>
      </c>
      <c r="E37" s="88" t="s">
        <v>1540</v>
      </c>
      <c r="F37" s="190" t="s">
        <v>1538</v>
      </c>
      <c r="G37" s="107">
        <v>2</v>
      </c>
    </row>
    <row r="38" spans="1:7">
      <c r="A38" s="88">
        <v>2016</v>
      </c>
      <c r="B38" s="108" t="s">
        <v>2490</v>
      </c>
      <c r="C38" s="190" t="s">
        <v>1545</v>
      </c>
      <c r="D38" s="88" t="s">
        <v>1554</v>
      </c>
      <c r="E38" s="88" t="s">
        <v>1541</v>
      </c>
      <c r="F38" s="190" t="s">
        <v>1531</v>
      </c>
      <c r="G38" s="107">
        <v>1917</v>
      </c>
    </row>
    <row r="39" spans="1:7">
      <c r="A39" s="88">
        <v>2016</v>
      </c>
      <c r="B39" s="108" t="s">
        <v>2490</v>
      </c>
      <c r="C39" s="190" t="s">
        <v>1545</v>
      </c>
      <c r="D39" s="88" t="s">
        <v>1554</v>
      </c>
      <c r="E39" s="88" t="s">
        <v>1541</v>
      </c>
      <c r="F39" s="190" t="s">
        <v>1532</v>
      </c>
      <c r="G39" s="107">
        <v>30</v>
      </c>
    </row>
    <row r="40" spans="1:7">
      <c r="A40" s="88">
        <v>2016</v>
      </c>
      <c r="B40" s="108" t="s">
        <v>2490</v>
      </c>
      <c r="C40" s="190" t="s">
        <v>1545</v>
      </c>
      <c r="D40" s="88" t="s">
        <v>1554</v>
      </c>
      <c r="E40" s="88" t="s">
        <v>1541</v>
      </c>
      <c r="F40" s="190" t="s">
        <v>1538</v>
      </c>
      <c r="G40" s="107">
        <v>43</v>
      </c>
    </row>
    <row r="41" spans="1:7">
      <c r="A41" s="88">
        <v>2016</v>
      </c>
      <c r="B41" s="108" t="s">
        <v>2490</v>
      </c>
      <c r="C41" s="190" t="s">
        <v>1545</v>
      </c>
      <c r="D41" s="88" t="s">
        <v>1554</v>
      </c>
      <c r="E41" s="88" t="s">
        <v>1540</v>
      </c>
      <c r="F41" s="190" t="s">
        <v>1531</v>
      </c>
      <c r="G41" s="107">
        <v>2213</v>
      </c>
    </row>
    <row r="42" spans="1:7">
      <c r="A42" s="88">
        <v>2016</v>
      </c>
      <c r="B42" s="108" t="s">
        <v>2490</v>
      </c>
      <c r="C42" s="190" t="s">
        <v>1545</v>
      </c>
      <c r="D42" s="88" t="s">
        <v>1554</v>
      </c>
      <c r="E42" s="88" t="s">
        <v>1540</v>
      </c>
      <c r="F42" s="190" t="s">
        <v>1536</v>
      </c>
      <c r="G42" s="107">
        <v>1</v>
      </c>
    </row>
    <row r="43" spans="1:7">
      <c r="A43" s="88">
        <v>2016</v>
      </c>
      <c r="B43" s="108" t="s">
        <v>2490</v>
      </c>
      <c r="C43" s="190" t="s">
        <v>1545</v>
      </c>
      <c r="D43" s="88" t="s">
        <v>1554</v>
      </c>
      <c r="E43" s="88" t="s">
        <v>1540</v>
      </c>
      <c r="F43" s="190" t="s">
        <v>1538</v>
      </c>
      <c r="G43" s="107">
        <v>65</v>
      </c>
    </row>
    <row r="44" spans="1:7">
      <c r="A44" s="88">
        <v>2016</v>
      </c>
      <c r="B44" s="108" t="s">
        <v>2490</v>
      </c>
      <c r="C44" s="190" t="s">
        <v>1546</v>
      </c>
      <c r="D44" s="88" t="s">
        <v>1554</v>
      </c>
      <c r="E44" s="88" t="s">
        <v>1541</v>
      </c>
      <c r="F44" s="190" t="s">
        <v>1537</v>
      </c>
      <c r="G44" s="107">
        <v>13</v>
      </c>
    </row>
    <row r="45" spans="1:7">
      <c r="A45" s="88">
        <v>2016</v>
      </c>
      <c r="B45" s="108" t="s">
        <v>2490</v>
      </c>
      <c r="C45" s="190" t="s">
        <v>1546</v>
      </c>
      <c r="D45" s="88" t="s">
        <v>1554</v>
      </c>
      <c r="E45" s="88" t="s">
        <v>1541</v>
      </c>
      <c r="F45" s="190" t="s">
        <v>1531</v>
      </c>
      <c r="G45" s="107">
        <v>1520</v>
      </c>
    </row>
    <row r="46" spans="1:7">
      <c r="A46" s="88">
        <v>2016</v>
      </c>
      <c r="B46" s="108" t="s">
        <v>2490</v>
      </c>
      <c r="C46" s="190" t="s">
        <v>1546</v>
      </c>
      <c r="D46" s="88" t="s">
        <v>1554</v>
      </c>
      <c r="E46" s="88" t="s">
        <v>1541</v>
      </c>
      <c r="F46" s="190" t="s">
        <v>1532</v>
      </c>
      <c r="G46" s="107">
        <v>48</v>
      </c>
    </row>
    <row r="47" spans="1:7">
      <c r="A47" s="88">
        <v>2016</v>
      </c>
      <c r="B47" s="108" t="s">
        <v>2490</v>
      </c>
      <c r="C47" s="190" t="s">
        <v>1546</v>
      </c>
      <c r="D47" s="88" t="s">
        <v>1554</v>
      </c>
      <c r="E47" s="88" t="s">
        <v>1541</v>
      </c>
      <c r="F47" s="190" t="s">
        <v>1533</v>
      </c>
      <c r="G47" s="107">
        <v>128</v>
      </c>
    </row>
    <row r="48" spans="1:7">
      <c r="A48" s="88">
        <v>2016</v>
      </c>
      <c r="B48" s="108" t="s">
        <v>2490</v>
      </c>
      <c r="C48" s="190" t="s">
        <v>1546</v>
      </c>
      <c r="D48" s="88" t="s">
        <v>1554</v>
      </c>
      <c r="E48" s="88" t="s">
        <v>1540</v>
      </c>
      <c r="F48" s="190" t="s">
        <v>1537</v>
      </c>
      <c r="G48" s="107">
        <v>20</v>
      </c>
    </row>
    <row r="49" spans="1:7">
      <c r="A49" s="88">
        <v>2016</v>
      </c>
      <c r="B49" s="108" t="s">
        <v>2490</v>
      </c>
      <c r="C49" s="190" t="s">
        <v>1546</v>
      </c>
      <c r="D49" s="88" t="s">
        <v>1554</v>
      </c>
      <c r="E49" s="88" t="s">
        <v>1540</v>
      </c>
      <c r="F49" s="190" t="s">
        <v>1531</v>
      </c>
      <c r="G49" s="107">
        <v>2193</v>
      </c>
    </row>
    <row r="50" spans="1:7">
      <c r="A50" s="88">
        <v>2016</v>
      </c>
      <c r="B50" s="108" t="s">
        <v>2490</v>
      </c>
      <c r="C50" s="190" t="s">
        <v>1546</v>
      </c>
      <c r="D50" s="88" t="s">
        <v>1554</v>
      </c>
      <c r="E50" s="88" t="s">
        <v>1540</v>
      </c>
      <c r="F50" s="190" t="s">
        <v>1533</v>
      </c>
      <c r="G50" s="107">
        <v>139</v>
      </c>
    </row>
    <row r="51" spans="1:7">
      <c r="A51" s="88">
        <v>2016</v>
      </c>
      <c r="B51" s="108" t="s">
        <v>2490</v>
      </c>
      <c r="C51" s="190" t="s">
        <v>1547</v>
      </c>
      <c r="D51" s="88" t="s">
        <v>1554</v>
      </c>
      <c r="E51" s="88" t="s">
        <v>1541</v>
      </c>
      <c r="F51" s="190" t="s">
        <v>1531</v>
      </c>
      <c r="G51" s="107">
        <v>343</v>
      </c>
    </row>
    <row r="52" spans="1:7">
      <c r="A52" s="88">
        <v>2016</v>
      </c>
      <c r="B52" s="108" t="s">
        <v>2490</v>
      </c>
      <c r="C52" s="190" t="s">
        <v>1547</v>
      </c>
      <c r="D52" s="88" t="s">
        <v>1554</v>
      </c>
      <c r="E52" s="88" t="s">
        <v>1540</v>
      </c>
      <c r="F52" s="190" t="s">
        <v>1531</v>
      </c>
      <c r="G52" s="107">
        <v>409</v>
      </c>
    </row>
    <row r="53" spans="1:7">
      <c r="A53" s="88">
        <v>2016</v>
      </c>
      <c r="B53" s="108" t="s">
        <v>2490</v>
      </c>
      <c r="C53" s="190" t="s">
        <v>1548</v>
      </c>
      <c r="D53" s="88" t="s">
        <v>1554</v>
      </c>
      <c r="E53" s="88" t="s">
        <v>1541</v>
      </c>
      <c r="F53" s="190" t="s">
        <v>1537</v>
      </c>
      <c r="G53" s="107">
        <v>1</v>
      </c>
    </row>
    <row r="54" spans="1:7">
      <c r="A54" s="88">
        <v>2016</v>
      </c>
      <c r="B54" s="108" t="s">
        <v>2490</v>
      </c>
      <c r="C54" s="190" t="s">
        <v>1548</v>
      </c>
      <c r="D54" s="88" t="s">
        <v>1554</v>
      </c>
      <c r="E54" s="88" t="s">
        <v>1541</v>
      </c>
      <c r="F54" s="190" t="s">
        <v>1531</v>
      </c>
      <c r="G54" s="107">
        <v>127</v>
      </c>
    </row>
    <row r="55" spans="1:7">
      <c r="A55" s="88">
        <v>2016</v>
      </c>
      <c r="B55" s="108" t="s">
        <v>2490</v>
      </c>
      <c r="C55" s="190" t="s">
        <v>1548</v>
      </c>
      <c r="D55" s="88" t="s">
        <v>1554</v>
      </c>
      <c r="E55" s="88" t="s">
        <v>1540</v>
      </c>
      <c r="F55" s="190" t="s">
        <v>1537</v>
      </c>
      <c r="G55" s="107">
        <v>11</v>
      </c>
    </row>
    <row r="56" spans="1:7">
      <c r="A56" s="88">
        <v>2016</v>
      </c>
      <c r="B56" s="108" t="s">
        <v>2490</v>
      </c>
      <c r="C56" s="190" t="s">
        <v>1548</v>
      </c>
      <c r="D56" s="88" t="s">
        <v>1554</v>
      </c>
      <c r="E56" s="88" t="s">
        <v>1540</v>
      </c>
      <c r="F56" s="190" t="s">
        <v>1531</v>
      </c>
      <c r="G56" s="107">
        <v>151</v>
      </c>
    </row>
    <row r="57" spans="1:7">
      <c r="A57" s="88">
        <v>2016</v>
      </c>
      <c r="B57" s="108" t="s">
        <v>2490</v>
      </c>
      <c r="C57" s="190" t="s">
        <v>1549</v>
      </c>
      <c r="D57" s="88" t="s">
        <v>1554</v>
      </c>
      <c r="E57" s="88" t="s">
        <v>1541</v>
      </c>
      <c r="F57" s="190" t="s">
        <v>1537</v>
      </c>
      <c r="G57" s="107">
        <v>9</v>
      </c>
    </row>
    <row r="58" spans="1:7">
      <c r="A58" s="88">
        <v>2016</v>
      </c>
      <c r="B58" s="108" t="s">
        <v>2490</v>
      </c>
      <c r="C58" s="190" t="s">
        <v>1549</v>
      </c>
      <c r="D58" s="88" t="s">
        <v>1554</v>
      </c>
      <c r="E58" s="88" t="s">
        <v>1541</v>
      </c>
      <c r="F58" s="190" t="s">
        <v>1539</v>
      </c>
      <c r="G58" s="107">
        <v>2190</v>
      </c>
    </row>
    <row r="59" spans="1:7">
      <c r="A59" s="88">
        <v>2016</v>
      </c>
      <c r="B59" s="108" t="s">
        <v>2490</v>
      </c>
      <c r="C59" s="190" t="s">
        <v>1549</v>
      </c>
      <c r="D59" s="88" t="s">
        <v>1554</v>
      </c>
      <c r="E59" s="88" t="s">
        <v>1541</v>
      </c>
      <c r="F59" s="190" t="s">
        <v>1531</v>
      </c>
      <c r="G59" s="107">
        <v>1</v>
      </c>
    </row>
    <row r="60" spans="1:7">
      <c r="A60" s="88">
        <v>2016</v>
      </c>
      <c r="B60" s="108" t="s">
        <v>2490</v>
      </c>
      <c r="C60" s="190" t="s">
        <v>1549</v>
      </c>
      <c r="D60" s="88" t="s">
        <v>1554</v>
      </c>
      <c r="E60" s="88" t="s">
        <v>1541</v>
      </c>
      <c r="F60" s="190" t="s">
        <v>1534</v>
      </c>
      <c r="G60" s="107">
        <v>1</v>
      </c>
    </row>
    <row r="61" spans="1:7">
      <c r="A61" s="88">
        <v>2016</v>
      </c>
      <c r="B61" s="108" t="s">
        <v>2490</v>
      </c>
      <c r="C61" s="190" t="s">
        <v>1549</v>
      </c>
      <c r="D61" s="88" t="s">
        <v>1554</v>
      </c>
      <c r="E61" s="88" t="s">
        <v>1541</v>
      </c>
      <c r="F61" s="190" t="s">
        <v>1538</v>
      </c>
      <c r="G61" s="107">
        <v>5</v>
      </c>
    </row>
    <row r="62" spans="1:7">
      <c r="A62" s="88">
        <v>2016</v>
      </c>
      <c r="B62" s="108" t="s">
        <v>2490</v>
      </c>
      <c r="C62" s="190" t="s">
        <v>1549</v>
      </c>
      <c r="D62" s="88" t="s">
        <v>1554</v>
      </c>
      <c r="E62" s="88" t="s">
        <v>1540</v>
      </c>
      <c r="F62" s="190" t="s">
        <v>1537</v>
      </c>
      <c r="G62" s="107">
        <v>2172</v>
      </c>
    </row>
    <row r="63" spans="1:7">
      <c r="A63" s="88">
        <v>2016</v>
      </c>
      <c r="B63" s="108" t="s">
        <v>2490</v>
      </c>
      <c r="C63" s="190" t="s">
        <v>1549</v>
      </c>
      <c r="D63" s="88" t="s">
        <v>1554</v>
      </c>
      <c r="E63" s="88" t="s">
        <v>1540</v>
      </c>
      <c r="F63" s="190" t="s">
        <v>1539</v>
      </c>
      <c r="G63" s="107">
        <v>3201</v>
      </c>
    </row>
    <row r="64" spans="1:7">
      <c r="A64" s="88">
        <v>2016</v>
      </c>
      <c r="B64" s="108" t="s">
        <v>2490</v>
      </c>
      <c r="C64" s="190" t="s">
        <v>1549</v>
      </c>
      <c r="D64" s="88" t="s">
        <v>1554</v>
      </c>
      <c r="E64" s="88" t="s">
        <v>1540</v>
      </c>
      <c r="F64" s="190" t="s">
        <v>1531</v>
      </c>
      <c r="G64" s="107">
        <v>1</v>
      </c>
    </row>
    <row r="65" spans="1:7">
      <c r="A65" s="88">
        <v>2016</v>
      </c>
      <c r="B65" s="108" t="s">
        <v>2490</v>
      </c>
      <c r="C65" s="190" t="s">
        <v>1549</v>
      </c>
      <c r="D65" s="88" t="s">
        <v>1554</v>
      </c>
      <c r="E65" s="88" t="s">
        <v>1540</v>
      </c>
      <c r="F65" s="190" t="s">
        <v>1534</v>
      </c>
      <c r="G65" s="107">
        <v>1</v>
      </c>
    </row>
    <row r="66" spans="1:7">
      <c r="A66" s="88">
        <v>2016</v>
      </c>
      <c r="B66" s="108" t="s">
        <v>2490</v>
      </c>
      <c r="C66" s="190" t="s">
        <v>1549</v>
      </c>
      <c r="D66" s="88" t="s">
        <v>1554</v>
      </c>
      <c r="E66" s="88" t="s">
        <v>1540</v>
      </c>
      <c r="F66" s="190" t="s">
        <v>1538</v>
      </c>
      <c r="G66" s="107">
        <v>8</v>
      </c>
    </row>
    <row r="67" spans="1:7">
      <c r="A67" s="88">
        <v>2016</v>
      </c>
      <c r="B67" s="108" t="s">
        <v>2490</v>
      </c>
      <c r="C67" s="190" t="s">
        <v>1550</v>
      </c>
      <c r="D67" s="88" t="s">
        <v>1554</v>
      </c>
      <c r="E67" s="88" t="s">
        <v>1541</v>
      </c>
      <c r="F67" s="190" t="s">
        <v>1531</v>
      </c>
      <c r="G67" s="107">
        <v>385</v>
      </c>
    </row>
    <row r="68" spans="1:7">
      <c r="A68" s="88">
        <v>2016</v>
      </c>
      <c r="B68" s="108" t="s">
        <v>2490</v>
      </c>
      <c r="C68" s="190" t="s">
        <v>1550</v>
      </c>
      <c r="D68" s="88" t="s">
        <v>1554</v>
      </c>
      <c r="E68" s="88" t="s">
        <v>1541</v>
      </c>
      <c r="F68" s="190" t="s">
        <v>1532</v>
      </c>
      <c r="G68" s="107">
        <v>3</v>
      </c>
    </row>
    <row r="69" spans="1:7">
      <c r="A69" s="88">
        <v>2016</v>
      </c>
      <c r="B69" s="108" t="s">
        <v>2490</v>
      </c>
      <c r="C69" s="190" t="s">
        <v>1550</v>
      </c>
      <c r="D69" s="88" t="s">
        <v>1554</v>
      </c>
      <c r="E69" s="88" t="s">
        <v>1540</v>
      </c>
      <c r="F69" s="190" t="s">
        <v>1531</v>
      </c>
      <c r="G69" s="107">
        <v>4243</v>
      </c>
    </row>
    <row r="70" spans="1:7">
      <c r="A70" s="88">
        <v>2016</v>
      </c>
      <c r="B70" s="108" t="s">
        <v>2490</v>
      </c>
      <c r="C70" s="190" t="s">
        <v>1551</v>
      </c>
      <c r="D70" s="88" t="s">
        <v>1554</v>
      </c>
      <c r="E70" s="88" t="s">
        <v>1541</v>
      </c>
      <c r="F70" s="190" t="s">
        <v>1531</v>
      </c>
      <c r="G70" s="107">
        <v>313</v>
      </c>
    </row>
    <row r="71" spans="1:7">
      <c r="A71" s="88">
        <v>2016</v>
      </c>
      <c r="B71" s="108" t="s">
        <v>2490</v>
      </c>
      <c r="C71" s="190" t="s">
        <v>1551</v>
      </c>
      <c r="D71" s="88" t="s">
        <v>1554</v>
      </c>
      <c r="E71" s="88" t="s">
        <v>1540</v>
      </c>
      <c r="F71" s="190" t="s">
        <v>1537</v>
      </c>
      <c r="G71" s="107">
        <v>6</v>
      </c>
    </row>
    <row r="72" spans="1:7">
      <c r="A72" s="88">
        <v>2016</v>
      </c>
      <c r="B72" s="108" t="s">
        <v>2490</v>
      </c>
      <c r="C72" s="190" t="s">
        <v>1551</v>
      </c>
      <c r="D72" s="88" t="s">
        <v>1554</v>
      </c>
      <c r="E72" s="88" t="s">
        <v>1540</v>
      </c>
      <c r="F72" s="190" t="s">
        <v>1531</v>
      </c>
      <c r="G72" s="107">
        <v>1845</v>
      </c>
    </row>
    <row r="73" spans="1:7">
      <c r="A73" s="88">
        <v>2016</v>
      </c>
      <c r="B73" s="108" t="s">
        <v>2490</v>
      </c>
      <c r="C73" s="190" t="s">
        <v>1553</v>
      </c>
      <c r="D73" s="88" t="s">
        <v>1555</v>
      </c>
      <c r="E73" s="88" t="s">
        <v>1541</v>
      </c>
      <c r="F73" s="190" t="s">
        <v>1533</v>
      </c>
      <c r="G73" s="107">
        <v>4117994</v>
      </c>
    </row>
    <row r="74" spans="1:7">
      <c r="A74" s="88">
        <v>2016</v>
      </c>
      <c r="B74" s="108" t="s">
        <v>2490</v>
      </c>
      <c r="C74" s="190" t="s">
        <v>1552</v>
      </c>
      <c r="D74" s="88" t="s">
        <v>1555</v>
      </c>
      <c r="E74" s="88" t="s">
        <v>1541</v>
      </c>
      <c r="F74" s="190" t="s">
        <v>1539</v>
      </c>
      <c r="G74" s="107">
        <v>194580</v>
      </c>
    </row>
    <row r="75" spans="1:7">
      <c r="A75" s="88">
        <v>2016</v>
      </c>
      <c r="B75" s="108" t="s">
        <v>2490</v>
      </c>
      <c r="C75" s="190" t="s">
        <v>1552</v>
      </c>
      <c r="D75" s="88" t="s">
        <v>1555</v>
      </c>
      <c r="E75" s="88" t="s">
        <v>1541</v>
      </c>
      <c r="F75" s="190" t="s">
        <v>1531</v>
      </c>
      <c r="G75" s="107">
        <v>478847</v>
      </c>
    </row>
    <row r="76" spans="1:7">
      <c r="A76" s="88">
        <v>2016</v>
      </c>
      <c r="B76" s="108" t="s">
        <v>2490</v>
      </c>
      <c r="C76" s="190" t="s">
        <v>1552</v>
      </c>
      <c r="D76" s="88" t="s">
        <v>1555</v>
      </c>
      <c r="E76" s="88" t="s">
        <v>1541</v>
      </c>
      <c r="F76" s="190" t="s">
        <v>1536</v>
      </c>
      <c r="G76" s="107">
        <v>550275</v>
      </c>
    </row>
    <row r="77" spans="1:7">
      <c r="A77" s="88">
        <v>2016</v>
      </c>
      <c r="B77" s="108" t="s">
        <v>2490</v>
      </c>
      <c r="C77" s="190" t="s">
        <v>1552</v>
      </c>
      <c r="D77" s="88" t="s">
        <v>1555</v>
      </c>
      <c r="E77" s="88" t="s">
        <v>1541</v>
      </c>
      <c r="F77" s="190" t="s">
        <v>1534</v>
      </c>
      <c r="G77" s="107">
        <v>51892</v>
      </c>
    </row>
    <row r="78" spans="1:7">
      <c r="A78" s="88">
        <v>2016</v>
      </c>
      <c r="B78" s="108" t="s">
        <v>2490</v>
      </c>
      <c r="C78" s="190" t="s">
        <v>1552</v>
      </c>
      <c r="D78" s="88" t="s">
        <v>1555</v>
      </c>
      <c r="E78" s="88" t="s">
        <v>1541</v>
      </c>
      <c r="F78" s="190" t="s">
        <v>1532</v>
      </c>
      <c r="G78" s="107">
        <v>32872</v>
      </c>
    </row>
    <row r="79" spans="1:7">
      <c r="A79" s="88">
        <v>2016</v>
      </c>
      <c r="B79" s="108" t="s">
        <v>2490</v>
      </c>
      <c r="C79" s="190" t="s">
        <v>1552</v>
      </c>
      <c r="D79" s="88" t="s">
        <v>1555</v>
      </c>
      <c r="E79" s="88" t="s">
        <v>1541</v>
      </c>
      <c r="F79" s="190" t="s">
        <v>1533</v>
      </c>
      <c r="G79" s="107">
        <v>33563</v>
      </c>
    </row>
    <row r="80" spans="1:7">
      <c r="A80" s="88">
        <v>2016</v>
      </c>
      <c r="B80" s="108" t="s">
        <v>2490</v>
      </c>
      <c r="C80" s="190" t="s">
        <v>1552</v>
      </c>
      <c r="D80" s="88" t="s">
        <v>1555</v>
      </c>
      <c r="E80" s="88" t="s">
        <v>1541</v>
      </c>
      <c r="F80" s="190" t="s">
        <v>1538</v>
      </c>
      <c r="G80" s="107">
        <v>39037</v>
      </c>
    </row>
    <row r="81" spans="1:7">
      <c r="A81" s="82">
        <v>2017</v>
      </c>
      <c r="B81" s="108" t="s">
        <v>2490</v>
      </c>
      <c r="C81" s="190" t="s">
        <v>1543</v>
      </c>
      <c r="D81" s="88" t="s">
        <v>1554</v>
      </c>
      <c r="E81" s="88" t="s">
        <v>1541</v>
      </c>
      <c r="F81" s="190" t="s">
        <v>1537</v>
      </c>
      <c r="G81" s="107">
        <v>156</v>
      </c>
    </row>
    <row r="82" spans="1:7">
      <c r="A82" s="82">
        <v>2017</v>
      </c>
      <c r="B82" s="108" t="s">
        <v>2490</v>
      </c>
      <c r="C82" s="190" t="s">
        <v>1543</v>
      </c>
      <c r="D82" s="88" t="s">
        <v>1554</v>
      </c>
      <c r="E82" s="88" t="s">
        <v>1541</v>
      </c>
      <c r="F82" s="190" t="s">
        <v>1539</v>
      </c>
      <c r="G82" s="107">
        <v>1</v>
      </c>
    </row>
    <row r="83" spans="1:7">
      <c r="A83" s="82">
        <v>2017</v>
      </c>
      <c r="B83" s="108" t="s">
        <v>2490</v>
      </c>
      <c r="C83" s="190" t="s">
        <v>1543</v>
      </c>
      <c r="D83" s="88" t="s">
        <v>1554</v>
      </c>
      <c r="E83" s="88" t="s">
        <v>1541</v>
      </c>
      <c r="F83" s="190" t="s">
        <v>1531</v>
      </c>
      <c r="G83" s="107">
        <v>9716</v>
      </c>
    </row>
    <row r="84" spans="1:7">
      <c r="A84" s="82">
        <v>2017</v>
      </c>
      <c r="B84" s="108" t="s">
        <v>2490</v>
      </c>
      <c r="C84" s="190" t="s">
        <v>1543</v>
      </c>
      <c r="D84" s="88" t="s">
        <v>1554</v>
      </c>
      <c r="E84" s="88" t="s">
        <v>1541</v>
      </c>
      <c r="F84" s="190" t="s">
        <v>1532</v>
      </c>
      <c r="G84" s="107">
        <v>11</v>
      </c>
    </row>
    <row r="85" spans="1:7">
      <c r="A85" s="82">
        <v>2017</v>
      </c>
      <c r="B85" s="108" t="s">
        <v>2490</v>
      </c>
      <c r="C85" s="190" t="s">
        <v>1543</v>
      </c>
      <c r="D85" s="88" t="s">
        <v>1554</v>
      </c>
      <c r="E85" s="88" t="s">
        <v>1541</v>
      </c>
      <c r="F85" s="190" t="s">
        <v>1533</v>
      </c>
      <c r="G85" s="107">
        <v>3</v>
      </c>
    </row>
    <row r="86" spans="1:7">
      <c r="A86" s="82">
        <v>2017</v>
      </c>
      <c r="B86" s="108" t="s">
        <v>2490</v>
      </c>
      <c r="C86" s="190" t="s">
        <v>1543</v>
      </c>
      <c r="D86" s="88" t="s">
        <v>1554</v>
      </c>
      <c r="E86" s="88" t="s">
        <v>1541</v>
      </c>
      <c r="F86" s="190" t="s">
        <v>1538</v>
      </c>
      <c r="G86" s="107">
        <v>1</v>
      </c>
    </row>
    <row r="87" spans="1:7">
      <c r="A87" s="82">
        <v>2017</v>
      </c>
      <c r="B87" s="108" t="s">
        <v>2490</v>
      </c>
      <c r="C87" s="190" t="s">
        <v>1543</v>
      </c>
      <c r="D87" s="88" t="s">
        <v>1554</v>
      </c>
      <c r="E87" s="88" t="s">
        <v>1540</v>
      </c>
      <c r="F87" s="190" t="s">
        <v>1537</v>
      </c>
      <c r="G87" s="107">
        <v>191</v>
      </c>
    </row>
    <row r="88" spans="1:7">
      <c r="A88" s="82">
        <v>2017</v>
      </c>
      <c r="B88" s="108" t="s">
        <v>2490</v>
      </c>
      <c r="C88" s="190" t="s">
        <v>1543</v>
      </c>
      <c r="D88" s="88" t="s">
        <v>1554</v>
      </c>
      <c r="E88" s="88" t="s">
        <v>1540</v>
      </c>
      <c r="F88" s="190" t="s">
        <v>1539</v>
      </c>
      <c r="G88" s="107">
        <v>1</v>
      </c>
    </row>
    <row r="89" spans="1:7">
      <c r="A89" s="82">
        <v>2017</v>
      </c>
      <c r="B89" s="108" t="s">
        <v>2490</v>
      </c>
      <c r="C89" s="190" t="s">
        <v>1543</v>
      </c>
      <c r="D89" s="88" t="s">
        <v>1554</v>
      </c>
      <c r="E89" s="88" t="s">
        <v>1540</v>
      </c>
      <c r="F89" s="190" t="s">
        <v>1531</v>
      </c>
      <c r="G89" s="107">
        <v>12032</v>
      </c>
    </row>
    <row r="90" spans="1:7">
      <c r="A90" s="82">
        <v>2017</v>
      </c>
      <c r="B90" s="108" t="s">
        <v>2490</v>
      </c>
      <c r="C90" s="190" t="s">
        <v>1543</v>
      </c>
      <c r="D90" s="88" t="s">
        <v>1554</v>
      </c>
      <c r="E90" s="88" t="s">
        <v>1540</v>
      </c>
      <c r="F90" s="190" t="s">
        <v>1533</v>
      </c>
      <c r="G90" s="107">
        <v>3</v>
      </c>
    </row>
    <row r="91" spans="1:7">
      <c r="A91" s="82">
        <v>2017</v>
      </c>
      <c r="B91" s="108" t="s">
        <v>2490</v>
      </c>
      <c r="C91" s="190" t="s">
        <v>1543</v>
      </c>
      <c r="D91" s="88" t="s">
        <v>1554</v>
      </c>
      <c r="E91" s="88" t="s">
        <v>1540</v>
      </c>
      <c r="F91" s="190" t="s">
        <v>1538</v>
      </c>
      <c r="G91" s="107">
        <v>1</v>
      </c>
    </row>
    <row r="92" spans="1:7">
      <c r="A92" s="82">
        <v>2017</v>
      </c>
      <c r="B92" s="108" t="s">
        <v>2490</v>
      </c>
      <c r="C92" s="190" t="s">
        <v>1544</v>
      </c>
      <c r="D92" s="88" t="s">
        <v>1554</v>
      </c>
      <c r="E92" s="88" t="s">
        <v>1541</v>
      </c>
      <c r="F92" s="190" t="s">
        <v>1537</v>
      </c>
      <c r="G92" s="107">
        <v>322</v>
      </c>
    </row>
    <row r="93" spans="1:7">
      <c r="A93" s="82">
        <v>2017</v>
      </c>
      <c r="B93" s="108" t="s">
        <v>2490</v>
      </c>
      <c r="C93" s="190" t="s">
        <v>1544</v>
      </c>
      <c r="D93" s="88" t="s">
        <v>1554</v>
      </c>
      <c r="E93" s="88" t="s">
        <v>1541</v>
      </c>
      <c r="F93" s="190" t="s">
        <v>1531</v>
      </c>
      <c r="G93" s="107">
        <v>70032</v>
      </c>
    </row>
    <row r="94" spans="1:7">
      <c r="A94" s="82">
        <v>2017</v>
      </c>
      <c r="B94" s="108" t="s">
        <v>2490</v>
      </c>
      <c r="C94" s="190" t="s">
        <v>1544</v>
      </c>
      <c r="D94" s="88" t="s">
        <v>1554</v>
      </c>
      <c r="E94" s="88" t="s">
        <v>1541</v>
      </c>
      <c r="F94" s="190" t="s">
        <v>1532</v>
      </c>
      <c r="G94" s="107">
        <v>408</v>
      </c>
    </row>
    <row r="95" spans="1:7">
      <c r="A95" s="82">
        <v>2017</v>
      </c>
      <c r="B95" s="108" t="s">
        <v>2490</v>
      </c>
      <c r="C95" s="190" t="s">
        <v>1544</v>
      </c>
      <c r="D95" s="88" t="s">
        <v>1554</v>
      </c>
      <c r="E95" s="88" t="s">
        <v>1541</v>
      </c>
      <c r="F95" s="190" t="s">
        <v>1533</v>
      </c>
      <c r="G95" s="107">
        <v>579</v>
      </c>
    </row>
    <row r="96" spans="1:7">
      <c r="A96" s="82">
        <v>2017</v>
      </c>
      <c r="B96" s="108" t="s">
        <v>2490</v>
      </c>
      <c r="C96" s="190" t="s">
        <v>1544</v>
      </c>
      <c r="D96" s="88" t="s">
        <v>1554</v>
      </c>
      <c r="E96" s="88" t="s">
        <v>1541</v>
      </c>
      <c r="F96" s="190" t="s">
        <v>1538</v>
      </c>
      <c r="G96" s="107">
        <v>1</v>
      </c>
    </row>
    <row r="97" spans="1:7">
      <c r="A97" s="82">
        <v>2017</v>
      </c>
      <c r="B97" s="108" t="s">
        <v>2490</v>
      </c>
      <c r="C97" s="190" t="s">
        <v>1544</v>
      </c>
      <c r="D97" s="88" t="s">
        <v>1554</v>
      </c>
      <c r="E97" s="88" t="s">
        <v>1540</v>
      </c>
      <c r="F97" s="190" t="s">
        <v>1537</v>
      </c>
      <c r="G97" s="107">
        <v>336</v>
      </c>
    </row>
    <row r="98" spans="1:7">
      <c r="A98" s="82">
        <v>2017</v>
      </c>
      <c r="B98" s="108" t="s">
        <v>2490</v>
      </c>
      <c r="C98" s="190" t="s">
        <v>1544</v>
      </c>
      <c r="D98" s="88" t="s">
        <v>1554</v>
      </c>
      <c r="E98" s="88" t="s">
        <v>1540</v>
      </c>
      <c r="F98" s="190" t="s">
        <v>1539</v>
      </c>
      <c r="G98" s="107">
        <v>1</v>
      </c>
    </row>
    <row r="99" spans="1:7">
      <c r="A99" s="82">
        <v>2017</v>
      </c>
      <c r="B99" s="108" t="s">
        <v>2490</v>
      </c>
      <c r="C99" s="190" t="s">
        <v>1544</v>
      </c>
      <c r="D99" s="88" t="s">
        <v>1554</v>
      </c>
      <c r="E99" s="88" t="s">
        <v>1540</v>
      </c>
      <c r="F99" s="190" t="s">
        <v>1531</v>
      </c>
      <c r="G99" s="107">
        <v>92141</v>
      </c>
    </row>
    <row r="100" spans="1:7">
      <c r="A100" s="82">
        <v>2017</v>
      </c>
      <c r="B100" s="108" t="s">
        <v>2490</v>
      </c>
      <c r="C100" s="190" t="s">
        <v>1544</v>
      </c>
      <c r="D100" s="88" t="s">
        <v>1554</v>
      </c>
      <c r="E100" s="88" t="s">
        <v>1540</v>
      </c>
      <c r="F100" s="190" t="s">
        <v>1534</v>
      </c>
      <c r="G100" s="107">
        <v>2</v>
      </c>
    </row>
    <row r="101" spans="1:7">
      <c r="A101" s="82">
        <v>2017</v>
      </c>
      <c r="B101" s="108" t="s">
        <v>2490</v>
      </c>
      <c r="C101" s="190" t="s">
        <v>1544</v>
      </c>
      <c r="D101" s="88" t="s">
        <v>1554</v>
      </c>
      <c r="E101" s="88" t="s">
        <v>1540</v>
      </c>
      <c r="F101" s="190" t="s">
        <v>1533</v>
      </c>
      <c r="G101" s="107">
        <v>582</v>
      </c>
    </row>
    <row r="102" spans="1:7">
      <c r="A102" s="82">
        <v>2017</v>
      </c>
      <c r="B102" s="108" t="s">
        <v>2490</v>
      </c>
      <c r="C102" s="190" t="s">
        <v>1544</v>
      </c>
      <c r="D102" s="88" t="s">
        <v>1554</v>
      </c>
      <c r="E102" s="88" t="s">
        <v>1540</v>
      </c>
      <c r="F102" s="190" t="s">
        <v>1538</v>
      </c>
      <c r="G102" s="107">
        <v>2</v>
      </c>
    </row>
    <row r="103" spans="1:7">
      <c r="A103" s="82">
        <v>2017</v>
      </c>
      <c r="B103" s="108" t="s">
        <v>2490</v>
      </c>
      <c r="C103" s="190" t="s">
        <v>2792</v>
      </c>
      <c r="D103" s="88" t="s">
        <v>1554</v>
      </c>
      <c r="E103" s="88" t="s">
        <v>1541</v>
      </c>
      <c r="F103" s="190" t="s">
        <v>1537</v>
      </c>
      <c r="G103" s="107">
        <v>3367</v>
      </c>
    </row>
    <row r="104" spans="1:7">
      <c r="A104" s="82">
        <v>2017</v>
      </c>
      <c r="B104" s="108" t="s">
        <v>2490</v>
      </c>
      <c r="C104" s="190" t="s">
        <v>2792</v>
      </c>
      <c r="D104" s="88" t="s">
        <v>1554</v>
      </c>
      <c r="E104" s="88" t="s">
        <v>1541</v>
      </c>
      <c r="F104" s="190" t="s">
        <v>1539</v>
      </c>
      <c r="G104" s="107">
        <v>4139</v>
      </c>
    </row>
    <row r="105" spans="1:7">
      <c r="A105" s="82">
        <v>2017</v>
      </c>
      <c r="B105" s="108" t="s">
        <v>2490</v>
      </c>
      <c r="C105" s="190" t="s">
        <v>2792</v>
      </c>
      <c r="D105" s="88" t="s">
        <v>1554</v>
      </c>
      <c r="E105" s="88" t="s">
        <v>1541</v>
      </c>
      <c r="F105" s="190" t="s">
        <v>1535</v>
      </c>
      <c r="G105" s="107">
        <v>354</v>
      </c>
    </row>
    <row r="106" spans="1:7">
      <c r="A106" s="82">
        <v>2017</v>
      </c>
      <c r="B106" s="108" t="s">
        <v>2490</v>
      </c>
      <c r="C106" s="190" t="s">
        <v>2792</v>
      </c>
      <c r="D106" s="88" t="s">
        <v>1554</v>
      </c>
      <c r="E106" s="88" t="s">
        <v>1541</v>
      </c>
      <c r="F106" s="190" t="s">
        <v>1531</v>
      </c>
      <c r="G106" s="107">
        <v>229786</v>
      </c>
    </row>
    <row r="107" spans="1:7">
      <c r="A107" s="82">
        <v>2017</v>
      </c>
      <c r="B107" s="108" t="s">
        <v>2490</v>
      </c>
      <c r="C107" s="190" t="s">
        <v>2792</v>
      </c>
      <c r="D107" s="88" t="s">
        <v>1554</v>
      </c>
      <c r="E107" s="88" t="s">
        <v>1541</v>
      </c>
      <c r="F107" s="190" t="s">
        <v>1536</v>
      </c>
      <c r="G107" s="107">
        <v>307</v>
      </c>
    </row>
    <row r="108" spans="1:7">
      <c r="A108" s="82">
        <v>2017</v>
      </c>
      <c r="B108" s="108" t="s">
        <v>2490</v>
      </c>
      <c r="C108" s="190" t="s">
        <v>2792</v>
      </c>
      <c r="D108" s="88" t="s">
        <v>1554</v>
      </c>
      <c r="E108" s="88" t="s">
        <v>1541</v>
      </c>
      <c r="F108" s="190" t="s">
        <v>1534</v>
      </c>
      <c r="G108" s="107">
        <v>6930</v>
      </c>
    </row>
    <row r="109" spans="1:7">
      <c r="A109" s="82">
        <v>2017</v>
      </c>
      <c r="B109" s="108" t="s">
        <v>2490</v>
      </c>
      <c r="C109" s="190" t="s">
        <v>2792</v>
      </c>
      <c r="D109" s="88" t="s">
        <v>1554</v>
      </c>
      <c r="E109" s="88" t="s">
        <v>1541</v>
      </c>
      <c r="F109" s="190" t="s">
        <v>1532</v>
      </c>
      <c r="G109" s="107">
        <v>5939</v>
      </c>
    </row>
    <row r="110" spans="1:7">
      <c r="A110" s="82">
        <v>2017</v>
      </c>
      <c r="B110" s="108" t="s">
        <v>2490</v>
      </c>
      <c r="C110" s="190" t="s">
        <v>2792</v>
      </c>
      <c r="D110" s="88" t="s">
        <v>1554</v>
      </c>
      <c r="E110" s="88" t="s">
        <v>1541</v>
      </c>
      <c r="F110" s="190" t="s">
        <v>1533</v>
      </c>
      <c r="G110" s="107">
        <v>58866</v>
      </c>
    </row>
    <row r="111" spans="1:7">
      <c r="A111" s="82">
        <v>2017</v>
      </c>
      <c r="B111" s="108" t="s">
        <v>2490</v>
      </c>
      <c r="C111" s="190" t="s">
        <v>2792</v>
      </c>
      <c r="D111" s="88" t="s">
        <v>1554</v>
      </c>
      <c r="E111" s="88" t="s">
        <v>1541</v>
      </c>
      <c r="F111" s="190" t="s">
        <v>1538</v>
      </c>
      <c r="G111" s="107">
        <v>10876</v>
      </c>
    </row>
    <row r="112" spans="1:7">
      <c r="A112" s="82">
        <v>2017</v>
      </c>
      <c r="B112" s="108" t="s">
        <v>2490</v>
      </c>
      <c r="C112" s="190" t="s">
        <v>2792</v>
      </c>
      <c r="D112" s="88" t="s">
        <v>1554</v>
      </c>
      <c r="E112" s="88" t="s">
        <v>1540</v>
      </c>
      <c r="F112" s="190" t="s">
        <v>1537</v>
      </c>
      <c r="G112" s="107">
        <v>7390</v>
      </c>
    </row>
    <row r="113" spans="1:7">
      <c r="A113" s="82">
        <v>2017</v>
      </c>
      <c r="B113" s="108" t="s">
        <v>2490</v>
      </c>
      <c r="C113" s="190" t="s">
        <v>2792</v>
      </c>
      <c r="D113" s="88" t="s">
        <v>1554</v>
      </c>
      <c r="E113" s="88" t="s">
        <v>1540</v>
      </c>
      <c r="F113" s="190" t="s">
        <v>1539</v>
      </c>
      <c r="G113" s="107">
        <v>9803</v>
      </c>
    </row>
    <row r="114" spans="1:7">
      <c r="A114" s="82">
        <v>2017</v>
      </c>
      <c r="B114" s="108" t="s">
        <v>2490</v>
      </c>
      <c r="C114" s="190" t="s">
        <v>2792</v>
      </c>
      <c r="D114" s="88" t="s">
        <v>1554</v>
      </c>
      <c r="E114" s="88" t="s">
        <v>1540</v>
      </c>
      <c r="F114" s="190" t="s">
        <v>1535</v>
      </c>
      <c r="G114" s="107">
        <v>620</v>
      </c>
    </row>
    <row r="115" spans="1:7">
      <c r="A115" s="82">
        <v>2017</v>
      </c>
      <c r="B115" s="108" t="s">
        <v>2490</v>
      </c>
      <c r="C115" s="190" t="s">
        <v>2792</v>
      </c>
      <c r="D115" s="88" t="s">
        <v>1554</v>
      </c>
      <c r="E115" s="88" t="s">
        <v>1540</v>
      </c>
      <c r="F115" s="190" t="s">
        <v>1531</v>
      </c>
      <c r="G115" s="107">
        <v>316464</v>
      </c>
    </row>
    <row r="116" spans="1:7">
      <c r="A116" s="82">
        <v>2017</v>
      </c>
      <c r="B116" s="108" t="s">
        <v>2490</v>
      </c>
      <c r="C116" s="190" t="s">
        <v>2792</v>
      </c>
      <c r="D116" s="88" t="s">
        <v>1554</v>
      </c>
      <c r="E116" s="88" t="s">
        <v>1540</v>
      </c>
      <c r="F116" s="190" t="s">
        <v>1536</v>
      </c>
      <c r="G116" s="107">
        <v>1062</v>
      </c>
    </row>
    <row r="117" spans="1:7">
      <c r="A117" s="82">
        <v>2017</v>
      </c>
      <c r="B117" s="108" t="s">
        <v>2490</v>
      </c>
      <c r="C117" s="190" t="s">
        <v>2792</v>
      </c>
      <c r="D117" s="88" t="s">
        <v>1554</v>
      </c>
      <c r="E117" s="88" t="s">
        <v>1540</v>
      </c>
      <c r="F117" s="190" t="s">
        <v>1534</v>
      </c>
      <c r="G117" s="107">
        <v>30296</v>
      </c>
    </row>
    <row r="118" spans="1:7">
      <c r="A118" s="82">
        <v>2017</v>
      </c>
      <c r="B118" s="108" t="s">
        <v>2490</v>
      </c>
      <c r="C118" s="190" t="s">
        <v>2792</v>
      </c>
      <c r="D118" s="88" t="s">
        <v>1554</v>
      </c>
      <c r="E118" s="88" t="s">
        <v>1540</v>
      </c>
      <c r="F118" s="190" t="s">
        <v>1533</v>
      </c>
      <c r="G118" s="107">
        <v>79475</v>
      </c>
    </row>
    <row r="119" spans="1:7">
      <c r="A119" s="82">
        <v>2017</v>
      </c>
      <c r="B119" s="108" t="s">
        <v>2490</v>
      </c>
      <c r="C119" s="190" t="s">
        <v>2792</v>
      </c>
      <c r="D119" s="88" t="s">
        <v>1554</v>
      </c>
      <c r="E119" s="88" t="s">
        <v>1540</v>
      </c>
      <c r="F119" s="190" t="s">
        <v>1538</v>
      </c>
      <c r="G119" s="107">
        <v>14458</v>
      </c>
    </row>
    <row r="120" spans="1:7">
      <c r="A120" s="82">
        <v>2017</v>
      </c>
      <c r="B120" s="108" t="s">
        <v>2490</v>
      </c>
      <c r="C120" s="190" t="s">
        <v>1545</v>
      </c>
      <c r="D120" s="88" t="s">
        <v>1554</v>
      </c>
      <c r="E120" s="88" t="s">
        <v>1541</v>
      </c>
      <c r="F120" s="190" t="s">
        <v>1531</v>
      </c>
      <c r="G120" s="107">
        <v>1964</v>
      </c>
    </row>
    <row r="121" spans="1:7">
      <c r="A121" s="82">
        <v>2017</v>
      </c>
      <c r="B121" s="108" t="s">
        <v>2490</v>
      </c>
      <c r="C121" s="190" t="s">
        <v>1545</v>
      </c>
      <c r="D121" s="88" t="s">
        <v>1554</v>
      </c>
      <c r="E121" s="88" t="s">
        <v>1541</v>
      </c>
      <c r="F121" s="190" t="s">
        <v>1532</v>
      </c>
      <c r="G121" s="107">
        <v>30</v>
      </c>
    </row>
    <row r="122" spans="1:7">
      <c r="A122" s="82">
        <v>2017</v>
      </c>
      <c r="B122" s="108" t="s">
        <v>2490</v>
      </c>
      <c r="C122" s="190" t="s">
        <v>1545</v>
      </c>
      <c r="D122" s="88" t="s">
        <v>1554</v>
      </c>
      <c r="E122" s="88" t="s">
        <v>1541</v>
      </c>
      <c r="F122" s="190" t="s">
        <v>1538</v>
      </c>
      <c r="G122" s="107">
        <v>43</v>
      </c>
    </row>
    <row r="123" spans="1:7">
      <c r="A123" s="82">
        <v>2017</v>
      </c>
      <c r="B123" s="108" t="s">
        <v>2490</v>
      </c>
      <c r="C123" s="190" t="s">
        <v>1545</v>
      </c>
      <c r="D123" s="88" t="s">
        <v>1554</v>
      </c>
      <c r="E123" s="88" t="s">
        <v>1540</v>
      </c>
      <c r="F123" s="190" t="s">
        <v>1531</v>
      </c>
      <c r="G123" s="107">
        <v>2260</v>
      </c>
    </row>
    <row r="124" spans="1:7">
      <c r="A124" s="82">
        <v>2017</v>
      </c>
      <c r="B124" s="108" t="s">
        <v>2490</v>
      </c>
      <c r="C124" s="190" t="s">
        <v>1545</v>
      </c>
      <c r="D124" s="88" t="s">
        <v>1554</v>
      </c>
      <c r="E124" s="88" t="s">
        <v>1540</v>
      </c>
      <c r="F124" s="190" t="s">
        <v>1536</v>
      </c>
      <c r="G124" s="107">
        <v>1</v>
      </c>
    </row>
    <row r="125" spans="1:7">
      <c r="A125" s="82">
        <v>2017</v>
      </c>
      <c r="B125" s="108" t="s">
        <v>2490</v>
      </c>
      <c r="C125" s="190" t="s">
        <v>1545</v>
      </c>
      <c r="D125" s="88" t="s">
        <v>1554</v>
      </c>
      <c r="E125" s="88" t="s">
        <v>1540</v>
      </c>
      <c r="F125" s="190" t="s">
        <v>1538</v>
      </c>
      <c r="G125" s="107">
        <v>65</v>
      </c>
    </row>
    <row r="126" spans="1:7">
      <c r="A126" s="82">
        <v>2017</v>
      </c>
      <c r="B126" s="108" t="s">
        <v>2490</v>
      </c>
      <c r="C126" s="190" t="s">
        <v>1546</v>
      </c>
      <c r="D126" s="88" t="s">
        <v>1554</v>
      </c>
      <c r="E126" s="88" t="s">
        <v>1541</v>
      </c>
      <c r="F126" s="190" t="s">
        <v>1537</v>
      </c>
      <c r="G126" s="107">
        <v>13</v>
      </c>
    </row>
    <row r="127" spans="1:7">
      <c r="A127" s="82">
        <v>2017</v>
      </c>
      <c r="B127" s="108" t="s">
        <v>2490</v>
      </c>
      <c r="C127" s="190" t="s">
        <v>1546</v>
      </c>
      <c r="D127" s="88" t="s">
        <v>1554</v>
      </c>
      <c r="E127" s="88" t="s">
        <v>1541</v>
      </c>
      <c r="F127" s="190" t="s">
        <v>1531</v>
      </c>
      <c r="G127" s="107">
        <v>1539</v>
      </c>
    </row>
    <row r="128" spans="1:7">
      <c r="A128" s="82">
        <v>2017</v>
      </c>
      <c r="B128" s="108" t="s">
        <v>2490</v>
      </c>
      <c r="C128" s="190" t="s">
        <v>1546</v>
      </c>
      <c r="D128" s="88" t="s">
        <v>1554</v>
      </c>
      <c r="E128" s="88" t="s">
        <v>1541</v>
      </c>
      <c r="F128" s="190" t="s">
        <v>1532</v>
      </c>
      <c r="G128" s="107">
        <v>43</v>
      </c>
    </row>
    <row r="129" spans="1:7">
      <c r="A129" s="82">
        <v>2017</v>
      </c>
      <c r="B129" s="108" t="s">
        <v>2490</v>
      </c>
      <c r="C129" s="190" t="s">
        <v>1546</v>
      </c>
      <c r="D129" s="88" t="s">
        <v>1554</v>
      </c>
      <c r="E129" s="88" t="s">
        <v>1541</v>
      </c>
      <c r="F129" s="190" t="s">
        <v>1533</v>
      </c>
      <c r="G129" s="107">
        <v>128</v>
      </c>
    </row>
    <row r="130" spans="1:7">
      <c r="A130" s="82">
        <v>2017</v>
      </c>
      <c r="B130" s="108" t="s">
        <v>2490</v>
      </c>
      <c r="C130" s="190" t="s">
        <v>1546</v>
      </c>
      <c r="D130" s="88" t="s">
        <v>1554</v>
      </c>
      <c r="E130" s="88" t="s">
        <v>1540</v>
      </c>
      <c r="F130" s="190" t="s">
        <v>1537</v>
      </c>
      <c r="G130" s="107">
        <v>20</v>
      </c>
    </row>
    <row r="131" spans="1:7">
      <c r="A131" s="82">
        <v>2017</v>
      </c>
      <c r="B131" s="108" t="s">
        <v>2490</v>
      </c>
      <c r="C131" s="190" t="s">
        <v>1546</v>
      </c>
      <c r="D131" s="88" t="s">
        <v>1554</v>
      </c>
      <c r="E131" s="88" t="s">
        <v>1540</v>
      </c>
      <c r="F131" s="190" t="s">
        <v>1531</v>
      </c>
      <c r="G131" s="107">
        <v>2217</v>
      </c>
    </row>
    <row r="132" spans="1:7">
      <c r="A132" s="82">
        <v>2017</v>
      </c>
      <c r="B132" s="108" t="s">
        <v>2490</v>
      </c>
      <c r="C132" s="190" t="s">
        <v>1546</v>
      </c>
      <c r="D132" s="88" t="s">
        <v>1554</v>
      </c>
      <c r="E132" s="88" t="s">
        <v>1540</v>
      </c>
      <c r="F132" s="190" t="s">
        <v>1533</v>
      </c>
      <c r="G132" s="107">
        <v>139</v>
      </c>
    </row>
    <row r="133" spans="1:7">
      <c r="A133" s="82">
        <v>2017</v>
      </c>
      <c r="B133" s="108" t="s">
        <v>2490</v>
      </c>
      <c r="C133" s="190" t="s">
        <v>1547</v>
      </c>
      <c r="D133" s="88" t="s">
        <v>1554</v>
      </c>
      <c r="E133" s="88" t="s">
        <v>1541</v>
      </c>
      <c r="F133" s="190" t="s">
        <v>1531</v>
      </c>
      <c r="G133" s="107">
        <v>344</v>
      </c>
    </row>
    <row r="134" spans="1:7">
      <c r="A134" s="82">
        <v>2017</v>
      </c>
      <c r="B134" s="108" t="s">
        <v>2490</v>
      </c>
      <c r="C134" s="190" t="s">
        <v>1547</v>
      </c>
      <c r="D134" s="88" t="s">
        <v>1554</v>
      </c>
      <c r="E134" s="88" t="s">
        <v>1540</v>
      </c>
      <c r="F134" s="190" t="s">
        <v>1531</v>
      </c>
      <c r="G134" s="107">
        <v>410</v>
      </c>
    </row>
    <row r="135" spans="1:7">
      <c r="A135" s="82">
        <v>2017</v>
      </c>
      <c r="B135" s="108" t="s">
        <v>2490</v>
      </c>
      <c r="C135" s="190" t="s">
        <v>2793</v>
      </c>
      <c r="D135" s="88" t="s">
        <v>1554</v>
      </c>
      <c r="E135" s="88" t="s">
        <v>1541</v>
      </c>
      <c r="F135" s="190" t="s">
        <v>1537</v>
      </c>
      <c r="G135" s="107">
        <v>1</v>
      </c>
    </row>
    <row r="136" spans="1:7">
      <c r="A136" s="82">
        <v>2017</v>
      </c>
      <c r="B136" s="108" t="s">
        <v>2490</v>
      </c>
      <c r="C136" s="190" t="s">
        <v>2793</v>
      </c>
      <c r="D136" s="88" t="s">
        <v>1554</v>
      </c>
      <c r="E136" s="88" t="s">
        <v>1541</v>
      </c>
      <c r="F136" s="190" t="s">
        <v>1531</v>
      </c>
      <c r="G136" s="107">
        <v>127</v>
      </c>
    </row>
    <row r="137" spans="1:7">
      <c r="A137" s="82">
        <v>2017</v>
      </c>
      <c r="B137" s="108" t="s">
        <v>2490</v>
      </c>
      <c r="C137" s="190" t="s">
        <v>2793</v>
      </c>
      <c r="D137" s="88" t="s">
        <v>1554</v>
      </c>
      <c r="E137" s="88" t="s">
        <v>1541</v>
      </c>
      <c r="F137" s="190" t="s">
        <v>1532</v>
      </c>
      <c r="G137" s="107">
        <v>1</v>
      </c>
    </row>
    <row r="138" spans="1:7">
      <c r="A138" s="82">
        <v>2017</v>
      </c>
      <c r="B138" s="108" t="s">
        <v>2490</v>
      </c>
      <c r="C138" s="190" t="s">
        <v>2793</v>
      </c>
      <c r="D138" s="88" t="s">
        <v>1554</v>
      </c>
      <c r="E138" s="88" t="s">
        <v>1540</v>
      </c>
      <c r="F138" s="190" t="s">
        <v>1537</v>
      </c>
      <c r="G138" s="107">
        <v>11</v>
      </c>
    </row>
    <row r="139" spans="1:7">
      <c r="A139" s="82">
        <v>2017</v>
      </c>
      <c r="B139" s="108" t="s">
        <v>2490</v>
      </c>
      <c r="C139" s="190" t="s">
        <v>2793</v>
      </c>
      <c r="D139" s="88" t="s">
        <v>1554</v>
      </c>
      <c r="E139" s="88" t="s">
        <v>1540</v>
      </c>
      <c r="F139" s="190" t="s">
        <v>1531</v>
      </c>
      <c r="G139" s="107">
        <v>151</v>
      </c>
    </row>
    <row r="140" spans="1:7">
      <c r="A140" s="82">
        <v>2017</v>
      </c>
      <c r="B140" s="108" t="s">
        <v>2490</v>
      </c>
      <c r="C140" s="190" t="s">
        <v>1549</v>
      </c>
      <c r="D140" s="88" t="s">
        <v>1554</v>
      </c>
      <c r="E140" s="88" t="s">
        <v>1541</v>
      </c>
      <c r="F140" s="190" t="s">
        <v>1537</v>
      </c>
      <c r="G140" s="107">
        <v>9</v>
      </c>
    </row>
    <row r="141" spans="1:7">
      <c r="A141" s="82">
        <v>2017</v>
      </c>
      <c r="B141" s="108" t="s">
        <v>2490</v>
      </c>
      <c r="C141" s="190" t="s">
        <v>1549</v>
      </c>
      <c r="D141" s="88" t="s">
        <v>1554</v>
      </c>
      <c r="E141" s="88" t="s">
        <v>1541</v>
      </c>
      <c r="F141" s="190" t="s">
        <v>1539</v>
      </c>
      <c r="G141" s="107">
        <v>2119</v>
      </c>
    </row>
    <row r="142" spans="1:7">
      <c r="A142" s="82">
        <v>2017</v>
      </c>
      <c r="B142" s="108" t="s">
        <v>2490</v>
      </c>
      <c r="C142" s="190" t="s">
        <v>1549</v>
      </c>
      <c r="D142" s="88" t="s">
        <v>1554</v>
      </c>
      <c r="E142" s="88" t="s">
        <v>1541</v>
      </c>
      <c r="F142" s="190" t="s">
        <v>1531</v>
      </c>
      <c r="G142" s="107">
        <v>1</v>
      </c>
    </row>
    <row r="143" spans="1:7">
      <c r="A143" s="82">
        <v>2017</v>
      </c>
      <c r="B143" s="108" t="s">
        <v>2490</v>
      </c>
      <c r="C143" s="190" t="s">
        <v>1549</v>
      </c>
      <c r="D143" s="88" t="s">
        <v>1554</v>
      </c>
      <c r="E143" s="88" t="s">
        <v>1541</v>
      </c>
      <c r="F143" s="190" t="s">
        <v>1534</v>
      </c>
      <c r="G143" s="107">
        <v>1</v>
      </c>
    </row>
    <row r="144" spans="1:7">
      <c r="A144" s="82">
        <v>2017</v>
      </c>
      <c r="B144" s="108" t="s">
        <v>2490</v>
      </c>
      <c r="C144" s="190" t="s">
        <v>1549</v>
      </c>
      <c r="D144" s="88" t="s">
        <v>1554</v>
      </c>
      <c r="E144" s="88" t="s">
        <v>1541</v>
      </c>
      <c r="F144" s="190" t="s">
        <v>1538</v>
      </c>
      <c r="G144" s="107">
        <v>5</v>
      </c>
    </row>
    <row r="145" spans="1:7">
      <c r="A145" s="82">
        <v>2017</v>
      </c>
      <c r="B145" s="108" t="s">
        <v>2490</v>
      </c>
      <c r="C145" s="190" t="s">
        <v>1549</v>
      </c>
      <c r="D145" s="88" t="s">
        <v>1554</v>
      </c>
      <c r="E145" s="88" t="s">
        <v>1540</v>
      </c>
      <c r="F145" s="190" t="s">
        <v>1537</v>
      </c>
      <c r="G145" s="107">
        <v>2172</v>
      </c>
    </row>
    <row r="146" spans="1:7">
      <c r="A146" s="82">
        <v>2017</v>
      </c>
      <c r="B146" s="108" t="s">
        <v>2490</v>
      </c>
      <c r="C146" s="190" t="s">
        <v>1549</v>
      </c>
      <c r="D146" s="88" t="s">
        <v>1554</v>
      </c>
      <c r="E146" s="88" t="s">
        <v>1540</v>
      </c>
      <c r="F146" s="190" t="s">
        <v>1539</v>
      </c>
      <c r="G146" s="107">
        <v>3201</v>
      </c>
    </row>
    <row r="147" spans="1:7">
      <c r="A147" s="82">
        <v>2017</v>
      </c>
      <c r="B147" s="108" t="s">
        <v>2490</v>
      </c>
      <c r="C147" s="190" t="s">
        <v>1549</v>
      </c>
      <c r="D147" s="88" t="s">
        <v>1554</v>
      </c>
      <c r="E147" s="88" t="s">
        <v>1540</v>
      </c>
      <c r="F147" s="190" t="s">
        <v>1531</v>
      </c>
      <c r="G147" s="107">
        <v>1</v>
      </c>
    </row>
    <row r="148" spans="1:7">
      <c r="A148" s="82">
        <v>2017</v>
      </c>
      <c r="B148" s="108" t="s">
        <v>2490</v>
      </c>
      <c r="C148" s="190" t="s">
        <v>1549</v>
      </c>
      <c r="D148" s="88" t="s">
        <v>1554</v>
      </c>
      <c r="E148" s="88" t="s">
        <v>1540</v>
      </c>
      <c r="F148" s="190" t="s">
        <v>1534</v>
      </c>
      <c r="G148" s="107">
        <v>1</v>
      </c>
    </row>
    <row r="149" spans="1:7">
      <c r="A149" s="82">
        <v>2017</v>
      </c>
      <c r="B149" s="108" t="s">
        <v>2490</v>
      </c>
      <c r="C149" s="190" t="s">
        <v>1549</v>
      </c>
      <c r="D149" s="88" t="s">
        <v>1554</v>
      </c>
      <c r="E149" s="88" t="s">
        <v>1540</v>
      </c>
      <c r="F149" s="190" t="s">
        <v>1538</v>
      </c>
      <c r="G149" s="107">
        <v>8</v>
      </c>
    </row>
    <row r="150" spans="1:7">
      <c r="A150" s="82">
        <v>2017</v>
      </c>
      <c r="B150" s="108" t="s">
        <v>2490</v>
      </c>
      <c r="C150" s="190" t="s">
        <v>2794</v>
      </c>
      <c r="D150" s="88" t="s">
        <v>1554</v>
      </c>
      <c r="E150" s="88" t="s">
        <v>1541</v>
      </c>
      <c r="F150" s="190" t="s">
        <v>1531</v>
      </c>
      <c r="G150" s="107">
        <v>385</v>
      </c>
    </row>
    <row r="151" spans="1:7">
      <c r="A151" s="82">
        <v>2017</v>
      </c>
      <c r="B151" s="108" t="s">
        <v>2490</v>
      </c>
      <c r="C151" s="190" t="s">
        <v>2794</v>
      </c>
      <c r="D151" s="88" t="s">
        <v>1554</v>
      </c>
      <c r="E151" s="88" t="s">
        <v>1541</v>
      </c>
      <c r="F151" s="190" t="s">
        <v>1532</v>
      </c>
      <c r="G151" s="107">
        <v>4</v>
      </c>
    </row>
    <row r="152" spans="1:7">
      <c r="A152" s="82">
        <v>2017</v>
      </c>
      <c r="B152" s="108" t="s">
        <v>2490</v>
      </c>
      <c r="C152" s="190" t="s">
        <v>2794</v>
      </c>
      <c r="D152" s="88" t="s">
        <v>1554</v>
      </c>
      <c r="E152" s="88" t="s">
        <v>1540</v>
      </c>
      <c r="F152" s="190" t="s">
        <v>1531</v>
      </c>
      <c r="G152" s="107">
        <v>4243</v>
      </c>
    </row>
    <row r="153" spans="1:7">
      <c r="A153" s="82">
        <v>2017</v>
      </c>
      <c r="B153" s="108" t="s">
        <v>2490</v>
      </c>
      <c r="C153" s="190" t="s">
        <v>1551</v>
      </c>
      <c r="D153" s="88" t="s">
        <v>1554</v>
      </c>
      <c r="E153" s="88" t="s">
        <v>1541</v>
      </c>
      <c r="F153" s="190" t="s">
        <v>1531</v>
      </c>
      <c r="G153" s="107">
        <v>316</v>
      </c>
    </row>
    <row r="154" spans="1:7">
      <c r="A154" s="82">
        <v>2017</v>
      </c>
      <c r="B154" s="108" t="s">
        <v>2490</v>
      </c>
      <c r="C154" s="190" t="s">
        <v>1551</v>
      </c>
      <c r="D154" s="88" t="s">
        <v>1554</v>
      </c>
      <c r="E154" s="88" t="s">
        <v>1540</v>
      </c>
      <c r="F154" s="190" t="s">
        <v>1537</v>
      </c>
      <c r="G154" s="107">
        <v>6</v>
      </c>
    </row>
    <row r="155" spans="1:7">
      <c r="A155" s="82">
        <v>2017</v>
      </c>
      <c r="B155" s="108" t="s">
        <v>2490</v>
      </c>
      <c r="C155" s="190" t="s">
        <v>1551</v>
      </c>
      <c r="D155" s="88" t="s">
        <v>1554</v>
      </c>
      <c r="E155" s="88" t="s">
        <v>1540</v>
      </c>
      <c r="F155" s="190" t="s">
        <v>1531</v>
      </c>
      <c r="G155" s="107">
        <v>1883</v>
      </c>
    </row>
    <row r="156" spans="1:7">
      <c r="A156" s="82">
        <v>2017</v>
      </c>
      <c r="B156" s="108" t="s">
        <v>2490</v>
      </c>
      <c r="C156" s="190" t="s">
        <v>1553</v>
      </c>
      <c r="D156" s="88" t="s">
        <v>1555</v>
      </c>
      <c r="E156" s="88" t="s">
        <v>1541</v>
      </c>
      <c r="F156" s="190" t="s">
        <v>1533</v>
      </c>
      <c r="G156" s="107">
        <v>4572509</v>
      </c>
    </row>
    <row r="157" spans="1:7">
      <c r="A157" s="82">
        <v>2017</v>
      </c>
      <c r="B157" s="108" t="s">
        <v>2490</v>
      </c>
      <c r="C157" s="190" t="s">
        <v>1552</v>
      </c>
      <c r="D157" s="88" t="s">
        <v>1555</v>
      </c>
      <c r="E157" s="88" t="s">
        <v>1541</v>
      </c>
      <c r="F157" s="190" t="s">
        <v>1539</v>
      </c>
      <c r="G157" s="107">
        <v>203206</v>
      </c>
    </row>
    <row r="158" spans="1:7">
      <c r="A158" s="82">
        <v>2017</v>
      </c>
      <c r="B158" s="108" t="s">
        <v>2490</v>
      </c>
      <c r="C158" s="190" t="s">
        <v>1552</v>
      </c>
      <c r="D158" s="88" t="s">
        <v>1555</v>
      </c>
      <c r="E158" s="88" t="s">
        <v>1541</v>
      </c>
      <c r="F158" s="190" t="s">
        <v>1531</v>
      </c>
      <c r="G158" s="107">
        <v>427158</v>
      </c>
    </row>
    <row r="159" spans="1:7">
      <c r="A159" s="82">
        <v>2017</v>
      </c>
      <c r="B159" s="108" t="s">
        <v>2490</v>
      </c>
      <c r="C159" s="190" t="s">
        <v>1552</v>
      </c>
      <c r="D159" s="88" t="s">
        <v>1555</v>
      </c>
      <c r="E159" s="88" t="s">
        <v>1541</v>
      </c>
      <c r="F159" s="190" t="s">
        <v>1534</v>
      </c>
      <c r="G159" s="107">
        <v>52157</v>
      </c>
    </row>
    <row r="160" spans="1:7">
      <c r="A160" s="82">
        <v>2017</v>
      </c>
      <c r="B160" s="108" t="s">
        <v>2490</v>
      </c>
      <c r="C160" s="190" t="s">
        <v>1552</v>
      </c>
      <c r="D160" s="88" t="s">
        <v>1555</v>
      </c>
      <c r="E160" s="88" t="s">
        <v>1541</v>
      </c>
      <c r="F160" s="190" t="s">
        <v>1532</v>
      </c>
      <c r="G160" s="107">
        <v>48859</v>
      </c>
    </row>
    <row r="161" spans="1:7">
      <c r="A161" s="82">
        <v>2017</v>
      </c>
      <c r="B161" s="108" t="s">
        <v>2490</v>
      </c>
      <c r="C161" s="190" t="s">
        <v>1552</v>
      </c>
      <c r="D161" s="88" t="s">
        <v>1555</v>
      </c>
      <c r="E161" s="88" t="s">
        <v>1541</v>
      </c>
      <c r="F161" s="190" t="s">
        <v>1533</v>
      </c>
      <c r="G161" s="107">
        <v>37920</v>
      </c>
    </row>
    <row r="162" spans="1:7">
      <c r="A162" s="82">
        <v>2017</v>
      </c>
      <c r="B162" s="108" t="s">
        <v>2490</v>
      </c>
      <c r="C162" s="190" t="s">
        <v>1552</v>
      </c>
      <c r="D162" s="88" t="s">
        <v>1555</v>
      </c>
      <c r="E162" s="88" t="s">
        <v>1541</v>
      </c>
      <c r="F162" s="190" t="s">
        <v>1538</v>
      </c>
      <c r="G162" s="107">
        <v>46936</v>
      </c>
    </row>
    <row r="163" spans="1:7">
      <c r="A163" s="273">
        <v>2018</v>
      </c>
      <c r="B163" s="108" t="s">
        <v>2490</v>
      </c>
      <c r="C163" s="190" t="s">
        <v>1543</v>
      </c>
      <c r="D163" s="273" t="s">
        <v>1554</v>
      </c>
      <c r="E163" s="273" t="s">
        <v>1541</v>
      </c>
      <c r="F163" s="190" t="s">
        <v>1537</v>
      </c>
      <c r="G163" s="293">
        <v>155</v>
      </c>
    </row>
    <row r="164" spans="1:7">
      <c r="A164" s="273">
        <v>2018</v>
      </c>
      <c r="B164" s="108" t="s">
        <v>2490</v>
      </c>
      <c r="C164" s="190" t="s">
        <v>1543</v>
      </c>
      <c r="D164" s="273" t="s">
        <v>1554</v>
      </c>
      <c r="E164" s="273" t="s">
        <v>1541</v>
      </c>
      <c r="F164" s="190" t="s">
        <v>1539</v>
      </c>
      <c r="G164" s="293">
        <v>1</v>
      </c>
    </row>
    <row r="165" spans="1:7">
      <c r="A165" s="273">
        <v>2018</v>
      </c>
      <c r="B165" s="108" t="s">
        <v>2490</v>
      </c>
      <c r="C165" s="190" t="s">
        <v>1543</v>
      </c>
      <c r="D165" s="273" t="s">
        <v>1554</v>
      </c>
      <c r="E165" s="273" t="s">
        <v>1541</v>
      </c>
      <c r="F165" s="190" t="s">
        <v>1531</v>
      </c>
      <c r="G165" s="293">
        <v>9919</v>
      </c>
    </row>
    <row r="166" spans="1:7">
      <c r="A166" s="273">
        <v>2018</v>
      </c>
      <c r="B166" s="108" t="s">
        <v>2490</v>
      </c>
      <c r="C166" s="190" t="s">
        <v>1543</v>
      </c>
      <c r="D166" s="273" t="s">
        <v>1554</v>
      </c>
      <c r="E166" s="273" t="s">
        <v>1541</v>
      </c>
      <c r="F166" s="190" t="s">
        <v>1532</v>
      </c>
      <c r="G166" s="293">
        <v>9</v>
      </c>
    </row>
    <row r="167" spans="1:7">
      <c r="A167" s="273">
        <v>2018</v>
      </c>
      <c r="B167" s="108" t="s">
        <v>2490</v>
      </c>
      <c r="C167" s="190" t="s">
        <v>1543</v>
      </c>
      <c r="D167" s="273" t="s">
        <v>1554</v>
      </c>
      <c r="E167" s="273" t="s">
        <v>1541</v>
      </c>
      <c r="F167" s="190" t="s">
        <v>1533</v>
      </c>
      <c r="G167" s="293">
        <v>3</v>
      </c>
    </row>
    <row r="168" spans="1:7">
      <c r="A168" s="273">
        <v>2018</v>
      </c>
      <c r="B168" s="108" t="s">
        <v>2490</v>
      </c>
      <c r="C168" s="190" t="s">
        <v>1543</v>
      </c>
      <c r="D168" s="273" t="s">
        <v>1554</v>
      </c>
      <c r="E168" s="273" t="s">
        <v>1541</v>
      </c>
      <c r="F168" s="190" t="s">
        <v>1538</v>
      </c>
      <c r="G168" s="293">
        <v>1</v>
      </c>
    </row>
    <row r="169" spans="1:7">
      <c r="A169" s="273">
        <v>2018</v>
      </c>
      <c r="B169" s="108" t="s">
        <v>2490</v>
      </c>
      <c r="C169" s="190" t="s">
        <v>1543</v>
      </c>
      <c r="D169" s="273" t="s">
        <v>1554</v>
      </c>
      <c r="E169" s="273" t="s">
        <v>1540</v>
      </c>
      <c r="F169" s="190" t="s">
        <v>1537</v>
      </c>
      <c r="G169" s="293">
        <v>189</v>
      </c>
    </row>
    <row r="170" spans="1:7">
      <c r="A170" s="273">
        <v>2018</v>
      </c>
      <c r="B170" s="108" t="s">
        <v>2490</v>
      </c>
      <c r="C170" s="190" t="s">
        <v>1543</v>
      </c>
      <c r="D170" s="273" t="s">
        <v>1554</v>
      </c>
      <c r="E170" s="273" t="s">
        <v>1540</v>
      </c>
      <c r="F170" s="190" t="s">
        <v>1539</v>
      </c>
      <c r="G170" s="293">
        <v>1</v>
      </c>
    </row>
    <row r="171" spans="1:7">
      <c r="A171" s="273">
        <v>2018</v>
      </c>
      <c r="B171" s="108" t="s">
        <v>2490</v>
      </c>
      <c r="C171" s="190" t="s">
        <v>1543</v>
      </c>
      <c r="D171" s="273" t="s">
        <v>1554</v>
      </c>
      <c r="E171" s="273" t="s">
        <v>1540</v>
      </c>
      <c r="F171" s="190" t="s">
        <v>1531</v>
      </c>
      <c r="G171" s="293">
        <v>12490</v>
      </c>
    </row>
    <row r="172" spans="1:7">
      <c r="A172" s="273">
        <v>2018</v>
      </c>
      <c r="B172" s="108" t="s">
        <v>2490</v>
      </c>
      <c r="C172" s="190" t="s">
        <v>1543</v>
      </c>
      <c r="D172" s="273" t="s">
        <v>1554</v>
      </c>
      <c r="E172" s="273" t="s">
        <v>1540</v>
      </c>
      <c r="F172" s="190" t="s">
        <v>1533</v>
      </c>
      <c r="G172" s="293">
        <v>3</v>
      </c>
    </row>
    <row r="173" spans="1:7">
      <c r="A173" s="273">
        <v>2018</v>
      </c>
      <c r="B173" s="108" t="s">
        <v>2490</v>
      </c>
      <c r="C173" s="190" t="s">
        <v>1543</v>
      </c>
      <c r="D173" s="273" t="s">
        <v>1554</v>
      </c>
      <c r="E173" s="273" t="s">
        <v>1540</v>
      </c>
      <c r="F173" s="190" t="s">
        <v>1538</v>
      </c>
      <c r="G173" s="293">
        <v>1</v>
      </c>
    </row>
    <row r="174" spans="1:7">
      <c r="A174" s="273">
        <v>2018</v>
      </c>
      <c r="B174" s="108" t="s">
        <v>2490</v>
      </c>
      <c r="C174" s="292" t="s">
        <v>1544</v>
      </c>
      <c r="D174" s="273" t="s">
        <v>1554</v>
      </c>
      <c r="E174" s="273" t="s">
        <v>1541</v>
      </c>
      <c r="F174" s="190" t="s">
        <v>1537</v>
      </c>
      <c r="G174" s="293">
        <v>326</v>
      </c>
    </row>
    <row r="175" spans="1:7">
      <c r="A175" s="273">
        <v>2018</v>
      </c>
      <c r="B175" s="108" t="s">
        <v>2490</v>
      </c>
      <c r="C175" s="292" t="s">
        <v>1544</v>
      </c>
      <c r="D175" s="273" t="s">
        <v>1554</v>
      </c>
      <c r="E175" s="273" t="s">
        <v>1541</v>
      </c>
      <c r="F175" s="190" t="s">
        <v>1531</v>
      </c>
      <c r="G175" s="293">
        <v>70613</v>
      </c>
    </row>
    <row r="176" spans="1:7">
      <c r="A176" s="273">
        <v>2018</v>
      </c>
      <c r="B176" s="108" t="s">
        <v>2490</v>
      </c>
      <c r="C176" s="292" t="s">
        <v>1544</v>
      </c>
      <c r="D176" s="273" t="s">
        <v>1554</v>
      </c>
      <c r="E176" s="273" t="s">
        <v>1541</v>
      </c>
      <c r="F176" s="190" t="s">
        <v>1532</v>
      </c>
      <c r="G176" s="293">
        <v>317</v>
      </c>
    </row>
    <row r="177" spans="1:7">
      <c r="A177" s="273">
        <v>2018</v>
      </c>
      <c r="B177" s="108" t="s">
        <v>2490</v>
      </c>
      <c r="C177" s="292" t="s">
        <v>1544</v>
      </c>
      <c r="D177" s="273" t="s">
        <v>1554</v>
      </c>
      <c r="E177" s="273" t="s">
        <v>1541</v>
      </c>
      <c r="F177" s="190" t="s">
        <v>1533</v>
      </c>
      <c r="G177" s="293">
        <v>580</v>
      </c>
    </row>
    <row r="178" spans="1:7">
      <c r="A178" s="273">
        <v>2018</v>
      </c>
      <c r="B178" s="108" t="s">
        <v>2490</v>
      </c>
      <c r="C178" s="292" t="s">
        <v>1544</v>
      </c>
      <c r="D178" s="273" t="s">
        <v>1554</v>
      </c>
      <c r="E178" s="273" t="s">
        <v>1541</v>
      </c>
      <c r="F178" s="190" t="s">
        <v>1538</v>
      </c>
      <c r="G178" s="293">
        <v>1</v>
      </c>
    </row>
    <row r="179" spans="1:7">
      <c r="A179" s="273">
        <v>2018</v>
      </c>
      <c r="B179" s="108" t="s">
        <v>2490</v>
      </c>
      <c r="C179" s="292" t="s">
        <v>1544</v>
      </c>
      <c r="D179" s="273" t="s">
        <v>1554</v>
      </c>
      <c r="E179" s="273" t="s">
        <v>1540</v>
      </c>
      <c r="F179" s="190" t="s">
        <v>1537</v>
      </c>
      <c r="G179" s="293">
        <v>341</v>
      </c>
    </row>
    <row r="180" spans="1:7">
      <c r="A180" s="273">
        <v>2018</v>
      </c>
      <c r="B180" s="108" t="s">
        <v>2490</v>
      </c>
      <c r="C180" s="292" t="s">
        <v>1544</v>
      </c>
      <c r="D180" s="273" t="s">
        <v>1554</v>
      </c>
      <c r="E180" s="273" t="s">
        <v>1540</v>
      </c>
      <c r="F180" s="190" t="s">
        <v>1539</v>
      </c>
      <c r="G180" s="293">
        <v>1</v>
      </c>
    </row>
    <row r="181" spans="1:7">
      <c r="A181" s="273">
        <v>2018</v>
      </c>
      <c r="B181" s="108" t="s">
        <v>2490</v>
      </c>
      <c r="C181" s="292" t="s">
        <v>1544</v>
      </c>
      <c r="D181" s="273" t="s">
        <v>1554</v>
      </c>
      <c r="E181" s="273" t="s">
        <v>1540</v>
      </c>
      <c r="F181" s="190" t="s">
        <v>1531</v>
      </c>
      <c r="G181" s="293">
        <v>93028</v>
      </c>
    </row>
    <row r="182" spans="1:7">
      <c r="A182" s="273">
        <v>2018</v>
      </c>
      <c r="B182" s="108" t="s">
        <v>2490</v>
      </c>
      <c r="C182" s="292" t="s">
        <v>1544</v>
      </c>
      <c r="D182" s="273" t="s">
        <v>1554</v>
      </c>
      <c r="E182" s="273" t="s">
        <v>1540</v>
      </c>
      <c r="F182" s="190" t="s">
        <v>1534</v>
      </c>
      <c r="G182" s="293">
        <v>2</v>
      </c>
    </row>
    <row r="183" spans="1:7">
      <c r="A183" s="273">
        <v>2018</v>
      </c>
      <c r="B183" s="108" t="s">
        <v>2490</v>
      </c>
      <c r="C183" s="292" t="s">
        <v>1544</v>
      </c>
      <c r="D183" s="273" t="s">
        <v>1554</v>
      </c>
      <c r="E183" s="273" t="s">
        <v>1540</v>
      </c>
      <c r="F183" s="190" t="s">
        <v>1533</v>
      </c>
      <c r="G183" s="293">
        <v>583</v>
      </c>
    </row>
    <row r="184" spans="1:7">
      <c r="A184" s="273">
        <v>2018</v>
      </c>
      <c r="B184" s="108" t="s">
        <v>2490</v>
      </c>
      <c r="C184" s="292" t="s">
        <v>1544</v>
      </c>
      <c r="D184" s="273" t="s">
        <v>1554</v>
      </c>
      <c r="E184" s="273" t="s">
        <v>1540</v>
      </c>
      <c r="F184" s="190" t="s">
        <v>1538</v>
      </c>
      <c r="G184" s="293">
        <v>2</v>
      </c>
    </row>
    <row r="185" spans="1:7">
      <c r="A185" s="273">
        <v>2018</v>
      </c>
      <c r="B185" s="108" t="s">
        <v>2490</v>
      </c>
      <c r="C185" s="292" t="s">
        <v>2792</v>
      </c>
      <c r="D185" s="273" t="s">
        <v>1554</v>
      </c>
      <c r="E185" s="273" t="s">
        <v>1541</v>
      </c>
      <c r="F185" s="190" t="s">
        <v>1537</v>
      </c>
      <c r="G185" s="293">
        <v>3368</v>
      </c>
    </row>
    <row r="186" spans="1:7">
      <c r="A186" s="273">
        <v>2018</v>
      </c>
      <c r="B186" s="108" t="s">
        <v>2490</v>
      </c>
      <c r="C186" s="292" t="s">
        <v>2792</v>
      </c>
      <c r="D186" s="273" t="s">
        <v>1554</v>
      </c>
      <c r="E186" s="273" t="s">
        <v>1541</v>
      </c>
      <c r="F186" s="190" t="s">
        <v>1539</v>
      </c>
      <c r="G186" s="293">
        <v>6429</v>
      </c>
    </row>
    <row r="187" spans="1:7">
      <c r="A187" s="273">
        <v>2018</v>
      </c>
      <c r="B187" s="108" t="s">
        <v>2490</v>
      </c>
      <c r="C187" s="292" t="s">
        <v>2792</v>
      </c>
      <c r="D187" s="273" t="s">
        <v>1554</v>
      </c>
      <c r="E187" s="273" t="s">
        <v>1541</v>
      </c>
      <c r="F187" s="190" t="s">
        <v>1535</v>
      </c>
      <c r="G187" s="293">
        <v>355</v>
      </c>
    </row>
    <row r="188" spans="1:7">
      <c r="A188" s="273">
        <v>2018</v>
      </c>
      <c r="B188" s="108" t="s">
        <v>2490</v>
      </c>
      <c r="C188" s="292" t="s">
        <v>2792</v>
      </c>
      <c r="D188" s="273" t="s">
        <v>1554</v>
      </c>
      <c r="E188" s="273" t="s">
        <v>1541</v>
      </c>
      <c r="F188" s="190" t="s">
        <v>1531</v>
      </c>
      <c r="G188" s="293">
        <v>233902</v>
      </c>
    </row>
    <row r="189" spans="1:7">
      <c r="A189" s="273">
        <v>2018</v>
      </c>
      <c r="B189" s="108" t="s">
        <v>2490</v>
      </c>
      <c r="C189" s="292" t="s">
        <v>2792</v>
      </c>
      <c r="D189" s="273" t="s">
        <v>1554</v>
      </c>
      <c r="E189" s="273" t="s">
        <v>1541</v>
      </c>
      <c r="F189" s="190" t="s">
        <v>1536</v>
      </c>
      <c r="G189" s="293">
        <v>307</v>
      </c>
    </row>
    <row r="190" spans="1:7">
      <c r="A190" s="273">
        <v>2018</v>
      </c>
      <c r="B190" s="108" t="s">
        <v>2490</v>
      </c>
      <c r="C190" s="292" t="s">
        <v>2792</v>
      </c>
      <c r="D190" s="273" t="s">
        <v>1554</v>
      </c>
      <c r="E190" s="273" t="s">
        <v>1541</v>
      </c>
      <c r="F190" s="190" t="s">
        <v>1534</v>
      </c>
      <c r="G190" s="293">
        <v>7119</v>
      </c>
    </row>
    <row r="191" spans="1:7">
      <c r="A191" s="273">
        <v>2018</v>
      </c>
      <c r="B191" s="108" t="s">
        <v>2490</v>
      </c>
      <c r="C191" s="292" t="s">
        <v>2792</v>
      </c>
      <c r="D191" s="273" t="s">
        <v>1554</v>
      </c>
      <c r="E191" s="273" t="s">
        <v>1541</v>
      </c>
      <c r="F191" s="190" t="s">
        <v>1532</v>
      </c>
      <c r="G191" s="293">
        <v>5959</v>
      </c>
    </row>
    <row r="192" spans="1:7">
      <c r="A192" s="273">
        <v>2018</v>
      </c>
      <c r="B192" s="108" t="s">
        <v>2490</v>
      </c>
      <c r="C192" s="292" t="s">
        <v>2792</v>
      </c>
      <c r="D192" s="273" t="s">
        <v>1554</v>
      </c>
      <c r="E192" s="273" t="s">
        <v>1541</v>
      </c>
      <c r="F192" s="190" t="s">
        <v>1533</v>
      </c>
      <c r="G192" s="293">
        <v>60511</v>
      </c>
    </row>
    <row r="193" spans="1:7">
      <c r="A193" s="273">
        <v>2018</v>
      </c>
      <c r="B193" s="108" t="s">
        <v>2490</v>
      </c>
      <c r="C193" s="292" t="s">
        <v>2792</v>
      </c>
      <c r="D193" s="273" t="s">
        <v>1554</v>
      </c>
      <c r="E193" s="273" t="s">
        <v>1541</v>
      </c>
      <c r="F193" s="190" t="s">
        <v>1538</v>
      </c>
      <c r="G193" s="293">
        <v>10821</v>
      </c>
    </row>
    <row r="194" spans="1:7">
      <c r="A194" s="273">
        <v>2018</v>
      </c>
      <c r="B194" s="108" t="s">
        <v>2490</v>
      </c>
      <c r="C194" s="292" t="s">
        <v>2792</v>
      </c>
      <c r="D194" s="273" t="s">
        <v>1554</v>
      </c>
      <c r="E194" s="273" t="s">
        <v>1540</v>
      </c>
      <c r="F194" s="190" t="s">
        <v>1537</v>
      </c>
      <c r="G194" s="293">
        <v>9669</v>
      </c>
    </row>
    <row r="195" spans="1:7">
      <c r="A195" s="273">
        <v>2018</v>
      </c>
      <c r="B195" s="108" t="s">
        <v>2490</v>
      </c>
      <c r="C195" s="292" t="s">
        <v>2792</v>
      </c>
      <c r="D195" s="273" t="s">
        <v>1554</v>
      </c>
      <c r="E195" s="273" t="s">
        <v>1540</v>
      </c>
      <c r="F195" s="190" t="s">
        <v>1539</v>
      </c>
      <c r="G195" s="293">
        <v>13143</v>
      </c>
    </row>
    <row r="196" spans="1:7">
      <c r="A196" s="273">
        <v>2018</v>
      </c>
      <c r="B196" s="108" t="s">
        <v>2490</v>
      </c>
      <c r="C196" s="292" t="s">
        <v>2792</v>
      </c>
      <c r="D196" s="273" t="s">
        <v>1554</v>
      </c>
      <c r="E196" s="273" t="s">
        <v>1540</v>
      </c>
      <c r="F196" s="190" t="s">
        <v>1535</v>
      </c>
      <c r="G196" s="293">
        <v>624</v>
      </c>
    </row>
    <row r="197" spans="1:7">
      <c r="A197" s="273">
        <v>2018</v>
      </c>
      <c r="B197" s="108" t="s">
        <v>2490</v>
      </c>
      <c r="C197" s="292" t="s">
        <v>2792</v>
      </c>
      <c r="D197" s="273" t="s">
        <v>1554</v>
      </c>
      <c r="E197" s="273" t="s">
        <v>1540</v>
      </c>
      <c r="F197" s="190" t="s">
        <v>1531</v>
      </c>
      <c r="G197" s="293">
        <v>316609</v>
      </c>
    </row>
    <row r="198" spans="1:7">
      <c r="A198" s="273">
        <v>2018</v>
      </c>
      <c r="B198" s="108" t="s">
        <v>2490</v>
      </c>
      <c r="C198" s="292" t="s">
        <v>2792</v>
      </c>
      <c r="D198" s="273" t="s">
        <v>1554</v>
      </c>
      <c r="E198" s="273" t="s">
        <v>1540</v>
      </c>
      <c r="F198" s="190" t="s">
        <v>1536</v>
      </c>
      <c r="G198" s="293">
        <v>1065</v>
      </c>
    </row>
    <row r="199" spans="1:7">
      <c r="A199" s="273">
        <v>2018</v>
      </c>
      <c r="B199" s="108" t="s">
        <v>2490</v>
      </c>
      <c r="C199" s="292" t="s">
        <v>2792</v>
      </c>
      <c r="D199" s="273" t="s">
        <v>1554</v>
      </c>
      <c r="E199" s="273" t="s">
        <v>1540</v>
      </c>
      <c r="F199" s="190" t="s">
        <v>1534</v>
      </c>
      <c r="G199" s="293">
        <v>31355</v>
      </c>
    </row>
    <row r="200" spans="1:7">
      <c r="A200" s="273">
        <v>2018</v>
      </c>
      <c r="B200" s="108" t="s">
        <v>2490</v>
      </c>
      <c r="C200" s="292" t="s">
        <v>2792</v>
      </c>
      <c r="D200" s="273" t="s">
        <v>1554</v>
      </c>
      <c r="E200" s="273" t="s">
        <v>1540</v>
      </c>
      <c r="F200" s="190" t="s">
        <v>1533</v>
      </c>
      <c r="G200" s="293">
        <v>81115</v>
      </c>
    </row>
    <row r="201" spans="1:7">
      <c r="A201" s="273">
        <v>2018</v>
      </c>
      <c r="B201" s="108" t="s">
        <v>2490</v>
      </c>
      <c r="C201" s="292" t="s">
        <v>2792</v>
      </c>
      <c r="D201" s="273" t="s">
        <v>1554</v>
      </c>
      <c r="E201" s="273" t="s">
        <v>1540</v>
      </c>
      <c r="F201" s="190" t="s">
        <v>1538</v>
      </c>
      <c r="G201" s="293">
        <v>14575</v>
      </c>
    </row>
    <row r="202" spans="1:7">
      <c r="A202" s="273">
        <v>2018</v>
      </c>
      <c r="B202" s="108" t="s">
        <v>2490</v>
      </c>
      <c r="C202" s="292" t="s">
        <v>1545</v>
      </c>
      <c r="D202" s="273" t="s">
        <v>1554</v>
      </c>
      <c r="E202" s="273" t="s">
        <v>1541</v>
      </c>
      <c r="F202" s="190" t="s">
        <v>1531</v>
      </c>
      <c r="G202" s="293">
        <v>2031</v>
      </c>
    </row>
    <row r="203" spans="1:7">
      <c r="A203" s="273">
        <v>2018</v>
      </c>
      <c r="B203" s="108" t="s">
        <v>2490</v>
      </c>
      <c r="C203" s="292" t="s">
        <v>1545</v>
      </c>
      <c r="D203" s="273" t="s">
        <v>1554</v>
      </c>
      <c r="E203" s="273" t="s">
        <v>1541</v>
      </c>
      <c r="F203" s="190" t="s">
        <v>1532</v>
      </c>
      <c r="G203" s="293">
        <v>24</v>
      </c>
    </row>
    <row r="204" spans="1:7">
      <c r="A204" s="273">
        <v>2018</v>
      </c>
      <c r="B204" s="108" t="s">
        <v>2490</v>
      </c>
      <c r="C204" s="292" t="s">
        <v>1545</v>
      </c>
      <c r="D204" s="273" t="s">
        <v>1554</v>
      </c>
      <c r="E204" s="273" t="s">
        <v>1541</v>
      </c>
      <c r="F204" s="190" t="s">
        <v>1538</v>
      </c>
      <c r="G204" s="293">
        <v>41</v>
      </c>
    </row>
    <row r="205" spans="1:7">
      <c r="A205" s="273">
        <v>2018</v>
      </c>
      <c r="B205" s="108" t="s">
        <v>2490</v>
      </c>
      <c r="C205" s="292" t="s">
        <v>1545</v>
      </c>
      <c r="D205" s="273" t="s">
        <v>1554</v>
      </c>
      <c r="E205" s="273" t="s">
        <v>1540</v>
      </c>
      <c r="F205" s="190" t="s">
        <v>1531</v>
      </c>
      <c r="G205" s="293">
        <v>2334</v>
      </c>
    </row>
    <row r="206" spans="1:7">
      <c r="A206" s="273">
        <v>2018</v>
      </c>
      <c r="B206" s="108" t="s">
        <v>2490</v>
      </c>
      <c r="C206" s="292" t="s">
        <v>1545</v>
      </c>
      <c r="D206" s="273" t="s">
        <v>1554</v>
      </c>
      <c r="E206" s="273" t="s">
        <v>1540</v>
      </c>
      <c r="F206" s="190" t="s">
        <v>1536</v>
      </c>
      <c r="G206" s="293">
        <v>1</v>
      </c>
    </row>
    <row r="207" spans="1:7">
      <c r="A207" s="273">
        <v>2018</v>
      </c>
      <c r="B207" s="108" t="s">
        <v>2490</v>
      </c>
      <c r="C207" s="292" t="s">
        <v>1545</v>
      </c>
      <c r="D207" s="273" t="s">
        <v>1554</v>
      </c>
      <c r="E207" s="273" t="s">
        <v>1540</v>
      </c>
      <c r="F207" s="190" t="s">
        <v>1538</v>
      </c>
      <c r="G207" s="293">
        <v>65</v>
      </c>
    </row>
    <row r="208" spans="1:7">
      <c r="A208" s="273">
        <v>2018</v>
      </c>
      <c r="B208" s="108" t="s">
        <v>2490</v>
      </c>
      <c r="C208" s="292" t="s">
        <v>1546</v>
      </c>
      <c r="D208" s="273" t="s">
        <v>1554</v>
      </c>
      <c r="E208" s="273" t="s">
        <v>1541</v>
      </c>
      <c r="F208" s="190" t="s">
        <v>1537</v>
      </c>
      <c r="G208" s="293">
        <v>5</v>
      </c>
    </row>
    <row r="209" spans="1:7">
      <c r="A209" s="273">
        <v>2018</v>
      </c>
      <c r="B209" s="108" t="s">
        <v>2490</v>
      </c>
      <c r="C209" s="292" t="s">
        <v>1546</v>
      </c>
      <c r="D209" s="273" t="s">
        <v>1554</v>
      </c>
      <c r="E209" s="273" t="s">
        <v>1541</v>
      </c>
      <c r="F209" s="190" t="s">
        <v>1531</v>
      </c>
      <c r="G209" s="293">
        <v>1552</v>
      </c>
    </row>
    <row r="210" spans="1:7">
      <c r="A210" s="273">
        <v>2018</v>
      </c>
      <c r="B210" s="108" t="s">
        <v>2490</v>
      </c>
      <c r="C210" s="292" t="s">
        <v>1546</v>
      </c>
      <c r="D210" s="273" t="s">
        <v>1554</v>
      </c>
      <c r="E210" s="273" t="s">
        <v>1541</v>
      </c>
      <c r="F210" s="190" t="s">
        <v>1532</v>
      </c>
      <c r="G210" s="293">
        <v>6</v>
      </c>
    </row>
    <row r="211" spans="1:7">
      <c r="A211" s="273">
        <v>2018</v>
      </c>
      <c r="B211" s="108" t="s">
        <v>2490</v>
      </c>
      <c r="C211" s="292" t="s">
        <v>1546</v>
      </c>
      <c r="D211" s="273" t="s">
        <v>1554</v>
      </c>
      <c r="E211" s="273" t="s">
        <v>1541</v>
      </c>
      <c r="F211" s="190" t="s">
        <v>1533</v>
      </c>
      <c r="G211" s="293">
        <v>131</v>
      </c>
    </row>
    <row r="212" spans="1:7">
      <c r="A212" s="273">
        <v>2018</v>
      </c>
      <c r="B212" s="108" t="s">
        <v>2490</v>
      </c>
      <c r="C212" s="292" t="s">
        <v>1546</v>
      </c>
      <c r="D212" s="273" t="s">
        <v>1554</v>
      </c>
      <c r="E212" s="273" t="s">
        <v>1540</v>
      </c>
      <c r="F212" s="190" t="s">
        <v>1537</v>
      </c>
      <c r="G212" s="293">
        <v>6</v>
      </c>
    </row>
    <row r="213" spans="1:7">
      <c r="A213" s="273">
        <v>2018</v>
      </c>
      <c r="B213" s="108" t="s">
        <v>2490</v>
      </c>
      <c r="C213" s="292" t="s">
        <v>1546</v>
      </c>
      <c r="D213" s="273" t="s">
        <v>1554</v>
      </c>
      <c r="E213" s="273" t="s">
        <v>1540</v>
      </c>
      <c r="F213" s="190" t="s">
        <v>1531</v>
      </c>
      <c r="G213" s="293">
        <v>2229</v>
      </c>
    </row>
    <row r="214" spans="1:7">
      <c r="A214" s="273">
        <v>2018</v>
      </c>
      <c r="B214" s="108" t="s">
        <v>2490</v>
      </c>
      <c r="C214" s="292" t="s">
        <v>1546</v>
      </c>
      <c r="D214" s="273" t="s">
        <v>1554</v>
      </c>
      <c r="E214" s="273" t="s">
        <v>1540</v>
      </c>
      <c r="F214" s="190" t="s">
        <v>1533</v>
      </c>
      <c r="G214" s="293">
        <v>136</v>
      </c>
    </row>
    <row r="215" spans="1:7">
      <c r="A215" s="273">
        <v>2018</v>
      </c>
      <c r="B215" s="108" t="s">
        <v>2490</v>
      </c>
      <c r="C215" s="292" t="s">
        <v>1547</v>
      </c>
      <c r="D215" s="273" t="s">
        <v>1554</v>
      </c>
      <c r="E215" s="273" t="s">
        <v>1541</v>
      </c>
      <c r="F215" s="190" t="s">
        <v>1531</v>
      </c>
      <c r="G215" s="293">
        <v>344</v>
      </c>
    </row>
    <row r="216" spans="1:7">
      <c r="A216" s="273">
        <v>2018</v>
      </c>
      <c r="B216" s="108" t="s">
        <v>2490</v>
      </c>
      <c r="C216" s="292" t="s">
        <v>1547</v>
      </c>
      <c r="D216" s="273" t="s">
        <v>1554</v>
      </c>
      <c r="E216" s="273" t="s">
        <v>1540</v>
      </c>
      <c r="F216" s="190" t="s">
        <v>1531</v>
      </c>
      <c r="G216" s="293">
        <v>410</v>
      </c>
    </row>
    <row r="217" spans="1:7">
      <c r="A217" s="273">
        <v>2018</v>
      </c>
      <c r="B217" s="108" t="s">
        <v>2490</v>
      </c>
      <c r="C217" s="292" t="s">
        <v>2793</v>
      </c>
      <c r="D217" s="273" t="s">
        <v>1554</v>
      </c>
      <c r="E217" s="273" t="s">
        <v>1541</v>
      </c>
      <c r="F217" s="190" t="s">
        <v>1537</v>
      </c>
      <c r="G217" s="293">
        <v>1</v>
      </c>
    </row>
    <row r="218" spans="1:7">
      <c r="A218" s="273">
        <v>2018</v>
      </c>
      <c r="B218" s="108" t="s">
        <v>2490</v>
      </c>
      <c r="C218" s="292" t="s">
        <v>2793</v>
      </c>
      <c r="D218" s="273" t="s">
        <v>1554</v>
      </c>
      <c r="E218" s="273" t="s">
        <v>1541</v>
      </c>
      <c r="F218" s="190" t="s">
        <v>1531</v>
      </c>
      <c r="G218" s="293">
        <v>127</v>
      </c>
    </row>
    <row r="219" spans="1:7">
      <c r="A219" s="273">
        <v>2018</v>
      </c>
      <c r="B219" s="108" t="s">
        <v>2490</v>
      </c>
      <c r="C219" s="292" t="s">
        <v>2793</v>
      </c>
      <c r="D219" s="273" t="s">
        <v>1554</v>
      </c>
      <c r="E219" s="273" t="s">
        <v>1540</v>
      </c>
      <c r="F219" s="190" t="s">
        <v>1537</v>
      </c>
      <c r="G219" s="293">
        <v>11</v>
      </c>
    </row>
    <row r="220" spans="1:7">
      <c r="A220" s="273">
        <v>2018</v>
      </c>
      <c r="B220" s="108" t="s">
        <v>2490</v>
      </c>
      <c r="C220" s="292" t="s">
        <v>2793</v>
      </c>
      <c r="D220" s="273" t="s">
        <v>1554</v>
      </c>
      <c r="E220" s="273" t="s">
        <v>1540</v>
      </c>
      <c r="F220" s="190" t="s">
        <v>1531</v>
      </c>
      <c r="G220" s="293">
        <v>151</v>
      </c>
    </row>
    <row r="221" spans="1:7">
      <c r="A221" s="273">
        <v>2018</v>
      </c>
      <c r="B221" s="108" t="s">
        <v>2490</v>
      </c>
      <c r="C221" s="292" t="s">
        <v>2794</v>
      </c>
      <c r="D221" s="273" t="s">
        <v>1554</v>
      </c>
      <c r="E221" s="273" t="s">
        <v>1541</v>
      </c>
      <c r="F221" s="190" t="s">
        <v>1531</v>
      </c>
      <c r="G221" s="293">
        <v>385</v>
      </c>
    </row>
    <row r="222" spans="1:7">
      <c r="A222" s="273">
        <v>2018</v>
      </c>
      <c r="B222" s="108" t="s">
        <v>2490</v>
      </c>
      <c r="C222" s="292" t="s">
        <v>2794</v>
      </c>
      <c r="D222" s="273" t="s">
        <v>1554</v>
      </c>
      <c r="E222" s="273" t="s">
        <v>1541</v>
      </c>
      <c r="F222" s="190" t="s">
        <v>1532</v>
      </c>
      <c r="G222" s="293">
        <v>3</v>
      </c>
    </row>
    <row r="223" spans="1:7">
      <c r="A223" s="273">
        <v>2018</v>
      </c>
      <c r="B223" s="108" t="s">
        <v>2490</v>
      </c>
      <c r="C223" s="292" t="s">
        <v>2794</v>
      </c>
      <c r="D223" s="273" t="s">
        <v>1554</v>
      </c>
      <c r="E223" s="273" t="s">
        <v>1540</v>
      </c>
      <c r="F223" s="190" t="s">
        <v>1531</v>
      </c>
      <c r="G223" s="293">
        <v>4243</v>
      </c>
    </row>
    <row r="224" spans="1:7">
      <c r="A224" s="273">
        <v>2018</v>
      </c>
      <c r="B224" s="108" t="s">
        <v>2490</v>
      </c>
      <c r="C224" s="190" t="s">
        <v>1551</v>
      </c>
      <c r="D224" s="273" t="s">
        <v>1554</v>
      </c>
      <c r="E224" s="273" t="s">
        <v>1541</v>
      </c>
      <c r="F224" s="190" t="s">
        <v>1537</v>
      </c>
      <c r="G224" s="293">
        <v>1</v>
      </c>
    </row>
    <row r="225" spans="1:7">
      <c r="A225" s="273">
        <v>2018</v>
      </c>
      <c r="B225" s="108" t="s">
        <v>2490</v>
      </c>
      <c r="C225" s="190" t="s">
        <v>1551</v>
      </c>
      <c r="D225" s="273" t="s">
        <v>1554</v>
      </c>
      <c r="E225" s="273" t="s">
        <v>1541</v>
      </c>
      <c r="F225" s="190" t="s">
        <v>1531</v>
      </c>
      <c r="G225" s="293">
        <v>320</v>
      </c>
    </row>
    <row r="226" spans="1:7">
      <c r="A226" s="273">
        <v>2018</v>
      </c>
      <c r="B226" s="108" t="s">
        <v>2490</v>
      </c>
      <c r="C226" s="190" t="s">
        <v>1551</v>
      </c>
      <c r="D226" s="273" t="s">
        <v>1554</v>
      </c>
      <c r="E226" s="273" t="s">
        <v>1540</v>
      </c>
      <c r="F226" s="190" t="s">
        <v>1537</v>
      </c>
      <c r="G226" s="293">
        <v>7</v>
      </c>
    </row>
    <row r="227" spans="1:7">
      <c r="A227" s="273">
        <v>2018</v>
      </c>
      <c r="B227" s="108" t="s">
        <v>2490</v>
      </c>
      <c r="C227" s="190" t="s">
        <v>1551</v>
      </c>
      <c r="D227" s="273" t="s">
        <v>1554</v>
      </c>
      <c r="E227" s="273" t="s">
        <v>1540</v>
      </c>
      <c r="F227" s="190" t="s">
        <v>1531</v>
      </c>
      <c r="G227" s="293">
        <v>1922</v>
      </c>
    </row>
    <row r="228" spans="1:7">
      <c r="A228" s="273">
        <v>2018</v>
      </c>
      <c r="B228" s="108" t="s">
        <v>2490</v>
      </c>
      <c r="C228" s="292" t="s">
        <v>1553</v>
      </c>
      <c r="D228" s="273" t="s">
        <v>1555</v>
      </c>
      <c r="E228" s="273" t="s">
        <v>1541</v>
      </c>
      <c r="F228" s="190" t="s">
        <v>1533</v>
      </c>
      <c r="G228" s="293">
        <v>4791729</v>
      </c>
    </row>
    <row r="229" spans="1:7">
      <c r="A229" s="273">
        <v>2018</v>
      </c>
      <c r="B229" s="108" t="s">
        <v>2490</v>
      </c>
      <c r="C229" s="292" t="s">
        <v>1552</v>
      </c>
      <c r="D229" s="273" t="s">
        <v>1555</v>
      </c>
      <c r="E229" s="273" t="s">
        <v>1541</v>
      </c>
      <c r="F229" s="190" t="s">
        <v>1539</v>
      </c>
      <c r="G229" s="293">
        <v>203206</v>
      </c>
    </row>
    <row r="230" spans="1:7">
      <c r="A230" s="273">
        <v>2018</v>
      </c>
      <c r="B230" s="108" t="s">
        <v>2490</v>
      </c>
      <c r="C230" s="292" t="s">
        <v>1552</v>
      </c>
      <c r="D230" s="273" t="s">
        <v>1555</v>
      </c>
      <c r="E230" s="273" t="s">
        <v>1541</v>
      </c>
      <c r="F230" s="190" t="s">
        <v>1531</v>
      </c>
      <c r="G230" s="293">
        <v>437649</v>
      </c>
    </row>
    <row r="231" spans="1:7">
      <c r="A231" s="273">
        <v>2018</v>
      </c>
      <c r="B231" s="108" t="s">
        <v>2490</v>
      </c>
      <c r="C231" s="292" t="s">
        <v>1552</v>
      </c>
      <c r="D231" s="273" t="s">
        <v>1555</v>
      </c>
      <c r="E231" s="273" t="s">
        <v>1541</v>
      </c>
      <c r="F231" s="190" t="s">
        <v>1534</v>
      </c>
      <c r="G231" s="293">
        <v>52157</v>
      </c>
    </row>
    <row r="232" spans="1:7">
      <c r="A232" s="273">
        <v>2018</v>
      </c>
      <c r="B232" s="108" t="s">
        <v>2490</v>
      </c>
      <c r="C232" s="292" t="s">
        <v>1552</v>
      </c>
      <c r="D232" s="273" t="s">
        <v>1555</v>
      </c>
      <c r="E232" s="273" t="s">
        <v>1541</v>
      </c>
      <c r="F232" s="190" t="s">
        <v>1532</v>
      </c>
      <c r="G232" s="293">
        <v>38960</v>
      </c>
    </row>
    <row r="233" spans="1:7">
      <c r="A233" s="273">
        <v>2018</v>
      </c>
      <c r="B233" s="108" t="s">
        <v>2490</v>
      </c>
      <c r="C233" s="292" t="s">
        <v>1552</v>
      </c>
      <c r="D233" s="273" t="s">
        <v>1555</v>
      </c>
      <c r="E233" s="273" t="s">
        <v>1541</v>
      </c>
      <c r="F233" s="190" t="s">
        <v>1533</v>
      </c>
      <c r="G233" s="293">
        <v>42700</v>
      </c>
    </row>
    <row r="234" spans="1:7">
      <c r="A234" s="273">
        <v>2018</v>
      </c>
      <c r="B234" s="108" t="s">
        <v>2490</v>
      </c>
      <c r="C234" s="292" t="s">
        <v>1552</v>
      </c>
      <c r="D234" s="273" t="s">
        <v>1555</v>
      </c>
      <c r="E234" s="273" t="s">
        <v>1541</v>
      </c>
      <c r="F234" s="190" t="s">
        <v>1538</v>
      </c>
      <c r="G234" s="293">
        <v>46936</v>
      </c>
    </row>
  </sheetData>
  <sheetProtection autoFilter="0" pivotTables="0"/>
  <autoFilter ref="A1:G234"/>
  <sortState ref="A2:G621">
    <sortCondition ref="A2:A621"/>
    <sortCondition ref="B2:B621"/>
    <sortCondition ref="C2:C621"/>
    <sortCondition ref="D2:D621"/>
    <sortCondition ref="E2:E621"/>
    <sortCondition ref="F2:F621"/>
  </sortState>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tabColor rgb="FF009ED6"/>
  </sheetPr>
  <dimension ref="A1:E69"/>
  <sheetViews>
    <sheetView zoomScale="85" zoomScaleNormal="85" workbookViewId="0">
      <pane ySplit="1" topLeftCell="A47" activePane="bottomLeft" state="frozen"/>
      <selection activeCell="D448" sqref="D448"/>
      <selection pane="bottomLeft" activeCell="G61" sqref="G61"/>
    </sheetView>
  </sheetViews>
  <sheetFormatPr baseColWidth="10" defaultRowHeight="16.5"/>
  <cols>
    <col min="1" max="1" width="8.75" bestFit="1" customWidth="1"/>
    <col min="2" max="2" width="11" bestFit="1" customWidth="1"/>
    <col min="3" max="3" width="21.625" bestFit="1" customWidth="1"/>
    <col min="4" max="4" width="11.25" bestFit="1" customWidth="1"/>
    <col min="5" max="5" width="14.25" bestFit="1" customWidth="1"/>
  </cols>
  <sheetData>
    <row r="1" spans="1:5">
      <c r="A1" s="159" t="s">
        <v>319</v>
      </c>
      <c r="B1" s="159" t="s">
        <v>229</v>
      </c>
      <c r="C1" s="159" t="s">
        <v>2460</v>
      </c>
      <c r="D1" s="168" t="s">
        <v>2457</v>
      </c>
      <c r="E1" s="168" t="s">
        <v>2458</v>
      </c>
    </row>
    <row r="2" spans="1:5">
      <c r="A2" s="88">
        <v>2014</v>
      </c>
      <c r="B2" s="261" t="s">
        <v>644</v>
      </c>
      <c r="C2" s="190" t="s">
        <v>2459</v>
      </c>
      <c r="D2" s="107">
        <v>443</v>
      </c>
      <c r="E2" s="107">
        <v>738</v>
      </c>
    </row>
    <row r="3" spans="1:5">
      <c r="A3" s="88">
        <v>2014</v>
      </c>
      <c r="B3" s="261" t="s">
        <v>644</v>
      </c>
      <c r="C3" s="190" t="s">
        <v>2444</v>
      </c>
      <c r="D3" s="107">
        <v>1</v>
      </c>
      <c r="E3" s="107">
        <v>6</v>
      </c>
    </row>
    <row r="4" spans="1:5">
      <c r="A4" s="88">
        <v>2014</v>
      </c>
      <c r="B4" s="261" t="s">
        <v>644</v>
      </c>
      <c r="C4" s="190" t="s">
        <v>2445</v>
      </c>
      <c r="D4" s="107">
        <v>74</v>
      </c>
      <c r="E4" s="107">
        <v>74</v>
      </c>
    </row>
    <row r="5" spans="1:5">
      <c r="A5" s="88">
        <v>2014</v>
      </c>
      <c r="B5" s="261" t="s">
        <v>644</v>
      </c>
      <c r="C5" s="190" t="s">
        <v>2447</v>
      </c>
      <c r="D5" s="107">
        <v>64</v>
      </c>
      <c r="E5" s="107">
        <v>205</v>
      </c>
    </row>
    <row r="6" spans="1:5">
      <c r="A6" s="88">
        <v>2014</v>
      </c>
      <c r="B6" s="261" t="s">
        <v>644</v>
      </c>
      <c r="C6" s="190" t="s">
        <v>2448</v>
      </c>
      <c r="D6" s="107">
        <v>57612</v>
      </c>
      <c r="E6" s="107">
        <v>80066</v>
      </c>
    </row>
    <row r="7" spans="1:5">
      <c r="A7" s="88">
        <v>2014</v>
      </c>
      <c r="B7" s="261" t="s">
        <v>644</v>
      </c>
      <c r="C7" s="190" t="s">
        <v>2449</v>
      </c>
      <c r="D7" s="107">
        <v>35</v>
      </c>
      <c r="E7" s="107">
        <v>233</v>
      </c>
    </row>
    <row r="8" spans="1:5">
      <c r="A8" s="88">
        <v>2014</v>
      </c>
      <c r="B8" s="261" t="s">
        <v>644</v>
      </c>
      <c r="C8" s="190" t="s">
        <v>2450</v>
      </c>
      <c r="D8" s="107">
        <v>8</v>
      </c>
      <c r="E8" s="107">
        <v>8</v>
      </c>
    </row>
    <row r="9" spans="1:5">
      <c r="A9" s="88">
        <v>2014</v>
      </c>
      <c r="B9" s="261" t="s">
        <v>644</v>
      </c>
      <c r="C9" s="190" t="s">
        <v>2451</v>
      </c>
      <c r="D9" s="107">
        <v>32</v>
      </c>
      <c r="E9" s="107">
        <v>58</v>
      </c>
    </row>
    <row r="10" spans="1:5">
      <c r="A10" s="88">
        <v>2014</v>
      </c>
      <c r="B10" s="261" t="s">
        <v>644</v>
      </c>
      <c r="C10" s="190" t="s">
        <v>2453</v>
      </c>
      <c r="D10" s="107">
        <v>634</v>
      </c>
      <c r="E10" s="107">
        <v>4645</v>
      </c>
    </row>
    <row r="11" spans="1:5">
      <c r="A11" s="88">
        <v>2014</v>
      </c>
      <c r="B11" s="261" t="s">
        <v>644</v>
      </c>
      <c r="C11" s="190" t="s">
        <v>2454</v>
      </c>
      <c r="D11" s="107">
        <v>1605</v>
      </c>
      <c r="E11" s="107">
        <v>72986</v>
      </c>
    </row>
    <row r="12" spans="1:5">
      <c r="A12" s="88">
        <v>2014</v>
      </c>
      <c r="B12" s="261" t="s">
        <v>644</v>
      </c>
      <c r="C12" s="190" t="s">
        <v>2455</v>
      </c>
      <c r="D12" s="107">
        <v>5152</v>
      </c>
      <c r="E12" s="107">
        <v>5225</v>
      </c>
    </row>
    <row r="13" spans="1:5">
      <c r="A13" s="88">
        <v>2014</v>
      </c>
      <c r="B13" s="261" t="s">
        <v>644</v>
      </c>
      <c r="C13" s="190" t="s">
        <v>2456</v>
      </c>
      <c r="D13" s="107">
        <v>1622</v>
      </c>
      <c r="E13" s="107">
        <v>2624</v>
      </c>
    </row>
    <row r="14" spans="1:5">
      <c r="A14" s="82">
        <v>2015</v>
      </c>
      <c r="B14" s="261" t="s">
        <v>644</v>
      </c>
      <c r="C14" s="190" t="s">
        <v>2459</v>
      </c>
      <c r="D14" s="107">
        <v>443</v>
      </c>
      <c r="E14" s="107">
        <v>625</v>
      </c>
    </row>
    <row r="15" spans="1:5">
      <c r="A15" s="82">
        <v>2015</v>
      </c>
      <c r="B15" s="261" t="s">
        <v>644</v>
      </c>
      <c r="C15" s="190" t="s">
        <v>2444</v>
      </c>
      <c r="D15" s="107">
        <v>1</v>
      </c>
      <c r="E15" s="107">
        <v>6</v>
      </c>
    </row>
    <row r="16" spans="1:5">
      <c r="A16" s="82">
        <v>2015</v>
      </c>
      <c r="B16" s="261" t="s">
        <v>644</v>
      </c>
      <c r="C16" s="190" t="s">
        <v>2445</v>
      </c>
      <c r="D16" s="107">
        <v>77</v>
      </c>
      <c r="E16" s="107">
        <v>77</v>
      </c>
    </row>
    <row r="17" spans="1:5">
      <c r="A17" s="82">
        <v>2015</v>
      </c>
      <c r="B17" s="261" t="s">
        <v>644</v>
      </c>
      <c r="C17" s="190" t="s">
        <v>2446</v>
      </c>
      <c r="D17" s="107">
        <v>1628</v>
      </c>
      <c r="E17" s="107">
        <v>0</v>
      </c>
    </row>
    <row r="18" spans="1:5">
      <c r="A18" s="82">
        <v>2015</v>
      </c>
      <c r="B18" s="261" t="s">
        <v>644</v>
      </c>
      <c r="C18" s="190" t="s">
        <v>2447</v>
      </c>
      <c r="D18" s="107">
        <v>41</v>
      </c>
      <c r="E18" s="107">
        <v>151</v>
      </c>
    </row>
    <row r="19" spans="1:5">
      <c r="A19" s="82">
        <v>2015</v>
      </c>
      <c r="B19" s="261" t="s">
        <v>644</v>
      </c>
      <c r="C19" s="190" t="s">
        <v>2448</v>
      </c>
      <c r="D19" s="107">
        <v>58285</v>
      </c>
      <c r="E19" s="107">
        <v>81066</v>
      </c>
    </row>
    <row r="20" spans="1:5">
      <c r="A20" s="82">
        <v>2015</v>
      </c>
      <c r="B20" s="261" t="s">
        <v>644</v>
      </c>
      <c r="C20" s="190" t="s">
        <v>2449</v>
      </c>
      <c r="D20" s="107">
        <v>35</v>
      </c>
      <c r="E20" s="107">
        <v>240</v>
      </c>
    </row>
    <row r="21" spans="1:5">
      <c r="A21" s="82">
        <v>2015</v>
      </c>
      <c r="B21" s="261" t="s">
        <v>644</v>
      </c>
      <c r="C21" s="190" t="s">
        <v>2450</v>
      </c>
      <c r="D21" s="107">
        <v>8</v>
      </c>
      <c r="E21" s="107">
        <v>8</v>
      </c>
    </row>
    <row r="22" spans="1:5">
      <c r="A22" s="82">
        <v>2015</v>
      </c>
      <c r="B22" s="261" t="s">
        <v>644</v>
      </c>
      <c r="C22" s="190" t="s">
        <v>2451</v>
      </c>
      <c r="D22" s="107">
        <v>24</v>
      </c>
      <c r="E22" s="107">
        <v>56</v>
      </c>
    </row>
    <row r="23" spans="1:5">
      <c r="A23" s="82">
        <v>2015</v>
      </c>
      <c r="B23" s="261" t="s">
        <v>644</v>
      </c>
      <c r="C23" s="190" t="s">
        <v>2452</v>
      </c>
      <c r="D23" s="107">
        <v>6</v>
      </c>
      <c r="E23" s="107">
        <v>39</v>
      </c>
    </row>
    <row r="24" spans="1:5">
      <c r="A24" s="82">
        <v>2015</v>
      </c>
      <c r="B24" s="261" t="s">
        <v>644</v>
      </c>
      <c r="C24" s="190" t="s">
        <v>2453</v>
      </c>
      <c r="D24" s="107">
        <v>637</v>
      </c>
      <c r="E24" s="107">
        <v>4845</v>
      </c>
    </row>
    <row r="25" spans="1:5">
      <c r="A25" s="82">
        <v>2015</v>
      </c>
      <c r="B25" s="261" t="s">
        <v>644</v>
      </c>
      <c r="C25" s="190" t="s">
        <v>2454</v>
      </c>
      <c r="D25" s="107">
        <v>0</v>
      </c>
      <c r="E25" s="107">
        <v>75614</v>
      </c>
    </row>
    <row r="26" spans="1:5">
      <c r="A26" s="82">
        <v>2015</v>
      </c>
      <c r="B26" s="261" t="s">
        <v>644</v>
      </c>
      <c r="C26" s="190" t="s">
        <v>2455</v>
      </c>
      <c r="D26" s="107">
        <v>5620</v>
      </c>
      <c r="E26" s="107">
        <v>5693</v>
      </c>
    </row>
    <row r="27" spans="1:5">
      <c r="A27" s="82">
        <v>2015</v>
      </c>
      <c r="B27" s="261" t="s">
        <v>644</v>
      </c>
      <c r="C27" s="190" t="s">
        <v>2456</v>
      </c>
      <c r="D27" s="107">
        <v>1609</v>
      </c>
      <c r="E27" s="107">
        <v>2602</v>
      </c>
    </row>
    <row r="28" spans="1:5">
      <c r="A28" s="88">
        <v>2016</v>
      </c>
      <c r="B28" s="261" t="s">
        <v>644</v>
      </c>
      <c r="C28" s="190" t="s">
        <v>2459</v>
      </c>
      <c r="D28" s="107">
        <v>442</v>
      </c>
      <c r="E28" s="107">
        <v>611</v>
      </c>
    </row>
    <row r="29" spans="1:5">
      <c r="A29" s="88">
        <v>2016</v>
      </c>
      <c r="B29" s="261" t="s">
        <v>644</v>
      </c>
      <c r="C29" s="190" t="s">
        <v>2444</v>
      </c>
      <c r="D29" s="107">
        <v>1</v>
      </c>
      <c r="E29" s="107">
        <v>6</v>
      </c>
    </row>
    <row r="30" spans="1:5">
      <c r="A30" s="88">
        <v>2016</v>
      </c>
      <c r="B30" s="261" t="s">
        <v>644</v>
      </c>
      <c r="C30" s="190" t="s">
        <v>2445</v>
      </c>
      <c r="D30" s="107">
        <v>83</v>
      </c>
      <c r="E30" s="107">
        <v>83</v>
      </c>
    </row>
    <row r="31" spans="1:5">
      <c r="A31" s="88">
        <v>2016</v>
      </c>
      <c r="B31" s="261" t="s">
        <v>644</v>
      </c>
      <c r="C31" s="190" t="s">
        <v>2446</v>
      </c>
      <c r="D31" s="107">
        <v>1574</v>
      </c>
      <c r="E31" s="107">
        <v>0</v>
      </c>
    </row>
    <row r="32" spans="1:5">
      <c r="A32" s="88">
        <v>2016</v>
      </c>
      <c r="B32" s="261" t="s">
        <v>644</v>
      </c>
      <c r="C32" s="190" t="s">
        <v>2447</v>
      </c>
      <c r="D32" s="107">
        <v>41</v>
      </c>
      <c r="E32" s="107">
        <v>151</v>
      </c>
    </row>
    <row r="33" spans="1:5">
      <c r="A33" s="88">
        <v>2016</v>
      </c>
      <c r="B33" s="261" t="s">
        <v>644</v>
      </c>
      <c r="C33" s="190" t="s">
        <v>2448</v>
      </c>
      <c r="D33" s="107">
        <v>57243</v>
      </c>
      <c r="E33" s="107">
        <v>79837</v>
      </c>
    </row>
    <row r="34" spans="1:5">
      <c r="A34" s="88">
        <v>2016</v>
      </c>
      <c r="B34" s="261" t="s">
        <v>644</v>
      </c>
      <c r="C34" s="190" t="s">
        <v>2449</v>
      </c>
      <c r="D34" s="107">
        <v>35</v>
      </c>
      <c r="E34" s="107">
        <v>240</v>
      </c>
    </row>
    <row r="35" spans="1:5">
      <c r="A35" s="88">
        <v>2016</v>
      </c>
      <c r="B35" s="261" t="s">
        <v>644</v>
      </c>
      <c r="C35" s="190" t="s">
        <v>2450</v>
      </c>
      <c r="D35" s="107">
        <v>8</v>
      </c>
      <c r="E35" s="107">
        <v>8</v>
      </c>
    </row>
    <row r="36" spans="1:5">
      <c r="A36" s="88">
        <v>2016</v>
      </c>
      <c r="B36" s="261" t="s">
        <v>644</v>
      </c>
      <c r="C36" s="190" t="s">
        <v>2451</v>
      </c>
      <c r="D36" s="107">
        <v>24</v>
      </c>
      <c r="E36" s="107">
        <v>56</v>
      </c>
    </row>
    <row r="37" spans="1:5">
      <c r="A37" s="88">
        <v>2016</v>
      </c>
      <c r="B37" s="261" t="s">
        <v>644</v>
      </c>
      <c r="C37" s="190" t="s">
        <v>2452</v>
      </c>
      <c r="D37" s="107">
        <v>7</v>
      </c>
      <c r="E37" s="107">
        <v>59</v>
      </c>
    </row>
    <row r="38" spans="1:5">
      <c r="A38" s="88">
        <v>2016</v>
      </c>
      <c r="B38" s="261" t="s">
        <v>644</v>
      </c>
      <c r="C38" s="190" t="s">
        <v>2453</v>
      </c>
      <c r="D38" s="107">
        <v>632</v>
      </c>
      <c r="E38" s="107">
        <v>4780</v>
      </c>
    </row>
    <row r="39" spans="1:5">
      <c r="A39" s="88">
        <v>2016</v>
      </c>
      <c r="B39" s="261" t="s">
        <v>644</v>
      </c>
      <c r="C39" s="190" t="s">
        <v>2454</v>
      </c>
      <c r="D39" s="107">
        <v>0</v>
      </c>
      <c r="E39" s="107">
        <v>74497</v>
      </c>
    </row>
    <row r="40" spans="1:5">
      <c r="A40" s="88">
        <v>2016</v>
      </c>
      <c r="B40" s="261" t="s">
        <v>644</v>
      </c>
      <c r="C40" s="190" t="s">
        <v>2455</v>
      </c>
      <c r="D40" s="107">
        <v>5748</v>
      </c>
      <c r="E40" s="107">
        <v>5812</v>
      </c>
    </row>
    <row r="41" spans="1:5">
      <c r="A41" s="88">
        <v>2016</v>
      </c>
      <c r="B41" s="261" t="s">
        <v>644</v>
      </c>
      <c r="C41" s="190" t="s">
        <v>2456</v>
      </c>
      <c r="D41" s="107">
        <v>1614</v>
      </c>
      <c r="E41" s="107">
        <v>2604</v>
      </c>
    </row>
    <row r="42" spans="1:5">
      <c r="A42" s="82">
        <v>2017</v>
      </c>
      <c r="B42" s="261" t="s">
        <v>644</v>
      </c>
      <c r="C42" s="190" t="s">
        <v>2459</v>
      </c>
      <c r="D42" s="107">
        <v>452</v>
      </c>
      <c r="E42" s="107">
        <v>624</v>
      </c>
    </row>
    <row r="43" spans="1:5">
      <c r="A43" s="82">
        <v>2017</v>
      </c>
      <c r="B43" s="261" t="s">
        <v>644</v>
      </c>
      <c r="C43" s="190" t="s">
        <v>2444</v>
      </c>
      <c r="D43" s="107">
        <v>3</v>
      </c>
      <c r="E43" s="107">
        <v>14</v>
      </c>
    </row>
    <row r="44" spans="1:5">
      <c r="A44" s="82">
        <v>2017</v>
      </c>
      <c r="B44" s="261" t="s">
        <v>644</v>
      </c>
      <c r="C44" s="190" t="s">
        <v>2445</v>
      </c>
      <c r="D44" s="107">
        <v>96</v>
      </c>
      <c r="E44" s="107">
        <v>96</v>
      </c>
    </row>
    <row r="45" spans="1:5">
      <c r="A45" s="82">
        <v>2017</v>
      </c>
      <c r="B45" s="261" t="s">
        <v>644</v>
      </c>
      <c r="C45" s="190" t="s">
        <v>2446</v>
      </c>
      <c r="D45" s="107">
        <v>1633</v>
      </c>
      <c r="E45" s="107">
        <v>0</v>
      </c>
    </row>
    <row r="46" spans="1:5">
      <c r="A46" s="82">
        <v>2017</v>
      </c>
      <c r="B46" s="261" t="s">
        <v>644</v>
      </c>
      <c r="C46" s="190" t="s">
        <v>2447</v>
      </c>
      <c r="D46" s="107">
        <v>62</v>
      </c>
      <c r="E46" s="107">
        <v>220</v>
      </c>
    </row>
    <row r="47" spans="1:5">
      <c r="A47" s="82">
        <v>2017</v>
      </c>
      <c r="B47" s="261" t="s">
        <v>644</v>
      </c>
      <c r="C47" s="190" t="s">
        <v>2448</v>
      </c>
      <c r="D47" s="107">
        <v>60520</v>
      </c>
      <c r="E47" s="107">
        <v>85215</v>
      </c>
    </row>
    <row r="48" spans="1:5">
      <c r="A48" s="82">
        <v>2017</v>
      </c>
      <c r="B48" s="261" t="s">
        <v>644</v>
      </c>
      <c r="C48" s="190" t="s">
        <v>2449</v>
      </c>
      <c r="D48" s="107">
        <v>35</v>
      </c>
      <c r="E48" s="107">
        <v>240</v>
      </c>
    </row>
    <row r="49" spans="1:5">
      <c r="A49" s="82">
        <v>2017</v>
      </c>
      <c r="B49" s="261" t="s">
        <v>644</v>
      </c>
      <c r="C49" s="190" t="s">
        <v>2450</v>
      </c>
      <c r="D49" s="107">
        <v>8</v>
      </c>
      <c r="E49" s="107">
        <v>8</v>
      </c>
    </row>
    <row r="50" spans="1:5">
      <c r="A50" s="82">
        <v>2017</v>
      </c>
      <c r="B50" s="261" t="s">
        <v>644</v>
      </c>
      <c r="C50" s="190" t="s">
        <v>2451</v>
      </c>
      <c r="D50" s="107">
        <v>24</v>
      </c>
      <c r="E50" s="107">
        <v>56</v>
      </c>
    </row>
    <row r="51" spans="1:5">
      <c r="A51" s="82">
        <v>2017</v>
      </c>
      <c r="B51" s="261" t="s">
        <v>644</v>
      </c>
      <c r="C51" s="190" t="s">
        <v>2452</v>
      </c>
      <c r="D51" s="107">
        <v>7</v>
      </c>
      <c r="E51" s="107">
        <v>65</v>
      </c>
    </row>
    <row r="52" spans="1:5">
      <c r="A52" s="82">
        <v>2017</v>
      </c>
      <c r="B52" s="261" t="s">
        <v>644</v>
      </c>
      <c r="C52" s="190" t="s">
        <v>2453</v>
      </c>
      <c r="D52" s="107">
        <v>660</v>
      </c>
      <c r="E52" s="107">
        <v>5103</v>
      </c>
    </row>
    <row r="53" spans="1:5">
      <c r="A53" s="82">
        <v>2017</v>
      </c>
      <c r="B53" s="261" t="s">
        <v>644</v>
      </c>
      <c r="C53" s="190" t="s">
        <v>2454</v>
      </c>
      <c r="D53" s="107">
        <v>0</v>
      </c>
      <c r="E53" s="107">
        <v>75674</v>
      </c>
    </row>
    <row r="54" spans="1:5">
      <c r="A54" s="82">
        <v>2017</v>
      </c>
      <c r="B54" s="261" t="s">
        <v>644</v>
      </c>
      <c r="C54" s="190" t="s">
        <v>2455</v>
      </c>
      <c r="D54" s="107">
        <v>5721</v>
      </c>
      <c r="E54" s="107">
        <v>5785</v>
      </c>
    </row>
    <row r="55" spans="1:5">
      <c r="A55" s="82">
        <v>2017</v>
      </c>
      <c r="B55" s="261" t="s">
        <v>644</v>
      </c>
      <c r="C55" s="190" t="s">
        <v>2456</v>
      </c>
      <c r="D55" s="107">
        <v>1627</v>
      </c>
      <c r="E55" s="107">
        <v>2637</v>
      </c>
    </row>
    <row r="56" spans="1:5">
      <c r="A56" s="273">
        <v>2018</v>
      </c>
      <c r="B56" s="261" t="s">
        <v>644</v>
      </c>
      <c r="C56" s="292" t="s">
        <v>2459</v>
      </c>
      <c r="D56" s="293">
        <v>453</v>
      </c>
      <c r="E56" s="293">
        <v>625</v>
      </c>
    </row>
    <row r="57" spans="1:5">
      <c r="A57" s="273">
        <v>2018</v>
      </c>
      <c r="B57" s="261" t="s">
        <v>644</v>
      </c>
      <c r="C57" s="292" t="s">
        <v>2444</v>
      </c>
      <c r="D57" s="293">
        <v>3</v>
      </c>
      <c r="E57" s="293">
        <v>14</v>
      </c>
    </row>
    <row r="58" spans="1:5">
      <c r="A58" s="273">
        <v>2018</v>
      </c>
      <c r="B58" s="261" t="s">
        <v>644</v>
      </c>
      <c r="C58" s="292" t="s">
        <v>2445</v>
      </c>
      <c r="D58" s="293">
        <v>96</v>
      </c>
      <c r="E58" s="293">
        <v>96</v>
      </c>
    </row>
    <row r="59" spans="1:5">
      <c r="A59" s="273">
        <v>2018</v>
      </c>
      <c r="B59" s="261" t="s">
        <v>644</v>
      </c>
      <c r="C59" s="292" t="s">
        <v>2446</v>
      </c>
      <c r="D59" s="293">
        <v>1634</v>
      </c>
      <c r="E59" s="293">
        <v>0</v>
      </c>
    </row>
    <row r="60" spans="1:5">
      <c r="A60" s="273">
        <v>2018</v>
      </c>
      <c r="B60" s="261" t="s">
        <v>644</v>
      </c>
      <c r="C60" s="292" t="s">
        <v>2447</v>
      </c>
      <c r="D60" s="293">
        <v>62</v>
      </c>
      <c r="E60" s="293">
        <v>220</v>
      </c>
    </row>
    <row r="61" spans="1:5">
      <c r="A61" s="273">
        <v>2018</v>
      </c>
      <c r="B61" s="261" t="s">
        <v>644</v>
      </c>
      <c r="C61" s="292" t="s">
        <v>2448</v>
      </c>
      <c r="D61" s="293">
        <v>61343</v>
      </c>
      <c r="E61" s="293">
        <v>86454</v>
      </c>
    </row>
    <row r="62" spans="1:5">
      <c r="A62" s="273">
        <v>2018</v>
      </c>
      <c r="B62" s="261" t="s">
        <v>644</v>
      </c>
      <c r="C62" s="292" t="s">
        <v>2449</v>
      </c>
      <c r="D62" s="293">
        <v>35</v>
      </c>
      <c r="E62" s="293">
        <v>240</v>
      </c>
    </row>
    <row r="63" spans="1:5">
      <c r="A63" s="273">
        <v>2018</v>
      </c>
      <c r="B63" s="261" t="s">
        <v>644</v>
      </c>
      <c r="C63" s="292" t="s">
        <v>2450</v>
      </c>
      <c r="D63" s="293">
        <v>8</v>
      </c>
      <c r="E63" s="293">
        <v>8</v>
      </c>
    </row>
    <row r="64" spans="1:5">
      <c r="A64" s="273">
        <v>2018</v>
      </c>
      <c r="B64" s="261" t="s">
        <v>644</v>
      </c>
      <c r="C64" s="292" t="s">
        <v>2451</v>
      </c>
      <c r="D64" s="293">
        <v>24</v>
      </c>
      <c r="E64" s="293">
        <v>56</v>
      </c>
    </row>
    <row r="65" spans="1:5">
      <c r="A65" s="273">
        <v>2018</v>
      </c>
      <c r="B65" s="261" t="s">
        <v>644</v>
      </c>
      <c r="C65" s="292" t="s">
        <v>2452</v>
      </c>
      <c r="D65" s="293">
        <v>7</v>
      </c>
      <c r="E65" s="293">
        <v>91</v>
      </c>
    </row>
    <row r="66" spans="1:5">
      <c r="A66" s="273">
        <v>2018</v>
      </c>
      <c r="B66" s="261" t="s">
        <v>644</v>
      </c>
      <c r="C66" s="292" t="s">
        <v>2453</v>
      </c>
      <c r="D66" s="293">
        <v>673</v>
      </c>
      <c r="E66" s="293">
        <v>5183</v>
      </c>
    </row>
    <row r="67" spans="1:5">
      <c r="A67" s="273">
        <v>2018</v>
      </c>
      <c r="B67" s="261" t="s">
        <v>644</v>
      </c>
      <c r="C67" s="292" t="s">
        <v>2454</v>
      </c>
      <c r="D67" s="293">
        <v>0</v>
      </c>
      <c r="E67" s="293">
        <v>76659</v>
      </c>
    </row>
    <row r="68" spans="1:5">
      <c r="A68" s="273">
        <v>2018</v>
      </c>
      <c r="B68" s="261" t="s">
        <v>644</v>
      </c>
      <c r="C68" s="292" t="s">
        <v>2455</v>
      </c>
      <c r="D68" s="293">
        <v>5712</v>
      </c>
      <c r="E68" s="293">
        <v>5776</v>
      </c>
    </row>
    <row r="69" spans="1:5">
      <c r="A69" s="273">
        <v>2018</v>
      </c>
      <c r="B69" s="261" t="s">
        <v>644</v>
      </c>
      <c r="C69" s="292" t="s">
        <v>2456</v>
      </c>
      <c r="D69" s="293">
        <v>1700</v>
      </c>
      <c r="E69" s="293">
        <v>2721</v>
      </c>
    </row>
  </sheetData>
  <sheetProtection autoFilter="0" pivotTables="0"/>
  <autoFilter ref="A1:E55"/>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tabColor rgb="FF009ED6"/>
  </sheetPr>
  <dimension ref="A1:D132"/>
  <sheetViews>
    <sheetView zoomScale="85" zoomScaleNormal="85" workbookViewId="0">
      <pane ySplit="1" topLeftCell="A94" activePane="bottomLeft" state="frozen"/>
      <selection activeCell="D448" sqref="D448"/>
      <selection pane="bottomLeft" activeCell="C115" sqref="C115"/>
    </sheetView>
  </sheetViews>
  <sheetFormatPr baseColWidth="10" defaultRowHeight="16.5"/>
  <cols>
    <col min="1" max="1" width="8.75" bestFit="1" customWidth="1"/>
    <col min="2" max="2" width="11" bestFit="1" customWidth="1"/>
    <col min="3" max="3" width="43.5" bestFit="1" customWidth="1"/>
    <col min="4" max="4" width="12.75" bestFit="1" customWidth="1"/>
  </cols>
  <sheetData>
    <row r="1" spans="1:4">
      <c r="A1" s="159" t="s">
        <v>319</v>
      </c>
      <c r="B1" s="159" t="s">
        <v>229</v>
      </c>
      <c r="C1" s="159" t="s">
        <v>679</v>
      </c>
      <c r="D1" s="159" t="s">
        <v>1559</v>
      </c>
    </row>
    <row r="2" spans="1:4">
      <c r="A2" s="273">
        <v>2014</v>
      </c>
      <c r="B2" s="108" t="s">
        <v>2490</v>
      </c>
      <c r="C2" s="190" t="s">
        <v>5</v>
      </c>
      <c r="D2" s="107">
        <v>578</v>
      </c>
    </row>
    <row r="3" spans="1:4">
      <c r="A3" s="273">
        <v>2014</v>
      </c>
      <c r="B3" s="108" t="s">
        <v>2490</v>
      </c>
      <c r="C3" s="190" t="s">
        <v>12</v>
      </c>
      <c r="D3" s="107">
        <v>214</v>
      </c>
    </row>
    <row r="4" spans="1:4">
      <c r="A4" s="273">
        <v>2014</v>
      </c>
      <c r="B4" s="108" t="s">
        <v>2490</v>
      </c>
      <c r="C4" s="190" t="s">
        <v>18</v>
      </c>
      <c r="D4" s="107">
        <v>662</v>
      </c>
    </row>
    <row r="5" spans="1:4">
      <c r="A5" s="273">
        <v>2014</v>
      </c>
      <c r="B5" s="108" t="s">
        <v>2490</v>
      </c>
      <c r="C5" s="190" t="s">
        <v>31</v>
      </c>
      <c r="D5" s="107">
        <v>999</v>
      </c>
    </row>
    <row r="6" spans="1:4">
      <c r="A6" s="273">
        <v>2014</v>
      </c>
      <c r="B6" s="108" t="s">
        <v>2490</v>
      </c>
      <c r="C6" s="190" t="s">
        <v>52</v>
      </c>
      <c r="D6" s="107">
        <v>354</v>
      </c>
    </row>
    <row r="7" spans="1:4">
      <c r="A7" s="273">
        <v>2014</v>
      </c>
      <c r="B7" s="108" t="s">
        <v>2490</v>
      </c>
      <c r="C7" s="190" t="s">
        <v>72</v>
      </c>
      <c r="D7" s="107">
        <v>530</v>
      </c>
    </row>
    <row r="8" spans="1:4">
      <c r="A8" s="273">
        <v>2014</v>
      </c>
      <c r="B8" s="108" t="s">
        <v>2490</v>
      </c>
      <c r="C8" s="190" t="s">
        <v>83</v>
      </c>
      <c r="D8" s="107">
        <v>284</v>
      </c>
    </row>
    <row r="9" spans="1:4">
      <c r="A9" s="273">
        <v>2014</v>
      </c>
      <c r="B9" s="108" t="s">
        <v>2490</v>
      </c>
      <c r="C9" s="190" t="s">
        <v>93</v>
      </c>
      <c r="D9" s="107">
        <v>859</v>
      </c>
    </row>
    <row r="10" spans="1:4">
      <c r="A10" s="273">
        <v>2014</v>
      </c>
      <c r="B10" s="108" t="s">
        <v>2490</v>
      </c>
      <c r="C10" s="190" t="s">
        <v>105</v>
      </c>
      <c r="D10" s="107">
        <v>492</v>
      </c>
    </row>
    <row r="11" spans="1:4">
      <c r="A11" s="273">
        <v>2014</v>
      </c>
      <c r="B11" s="108" t="s">
        <v>2490</v>
      </c>
      <c r="C11" s="190" t="s">
        <v>108</v>
      </c>
      <c r="D11" s="107">
        <v>195</v>
      </c>
    </row>
    <row r="12" spans="1:4">
      <c r="A12" s="273">
        <v>2014</v>
      </c>
      <c r="B12" s="108" t="s">
        <v>2490</v>
      </c>
      <c r="C12" s="190" t="s">
        <v>114</v>
      </c>
      <c r="D12" s="107">
        <v>158</v>
      </c>
    </row>
    <row r="13" spans="1:4">
      <c r="A13" s="273">
        <v>2014</v>
      </c>
      <c r="B13" s="108" t="s">
        <v>2490</v>
      </c>
      <c r="C13" s="190" t="s">
        <v>121</v>
      </c>
      <c r="D13" s="107">
        <v>35</v>
      </c>
    </row>
    <row r="14" spans="1:4">
      <c r="A14" s="273">
        <v>2014</v>
      </c>
      <c r="B14" s="108" t="s">
        <v>2490</v>
      </c>
      <c r="C14" s="190" t="s">
        <v>126</v>
      </c>
      <c r="D14" s="107">
        <v>93</v>
      </c>
    </row>
    <row r="15" spans="1:4">
      <c r="A15" s="273">
        <v>2014</v>
      </c>
      <c r="B15" s="108" t="s">
        <v>2490</v>
      </c>
      <c r="C15" s="190" t="s">
        <v>145</v>
      </c>
      <c r="D15" s="107">
        <v>646</v>
      </c>
    </row>
    <row r="16" spans="1:4">
      <c r="A16" s="273">
        <v>2014</v>
      </c>
      <c r="B16" s="108" t="s">
        <v>2490</v>
      </c>
      <c r="C16" s="190" t="s">
        <v>182</v>
      </c>
      <c r="D16" s="107">
        <v>411</v>
      </c>
    </row>
    <row r="17" spans="1:4">
      <c r="A17" s="273">
        <v>2014</v>
      </c>
      <c r="B17" s="108" t="s">
        <v>2490</v>
      </c>
      <c r="C17" s="190" t="s">
        <v>191</v>
      </c>
      <c r="D17" s="107">
        <v>335</v>
      </c>
    </row>
    <row r="18" spans="1:4">
      <c r="A18" s="273">
        <v>2014</v>
      </c>
      <c r="B18" s="108" t="s">
        <v>2490</v>
      </c>
      <c r="C18" s="190" t="s">
        <v>195</v>
      </c>
      <c r="D18" s="107">
        <v>56</v>
      </c>
    </row>
    <row r="19" spans="1:4">
      <c r="A19" s="273">
        <v>2014</v>
      </c>
      <c r="B19" s="108" t="s">
        <v>2490</v>
      </c>
      <c r="C19" s="190" t="s">
        <v>1558</v>
      </c>
      <c r="D19" s="107">
        <v>536</v>
      </c>
    </row>
    <row r="20" spans="1:4">
      <c r="A20" s="273">
        <v>2014</v>
      </c>
      <c r="B20" s="261" t="s">
        <v>644</v>
      </c>
      <c r="C20" s="190" t="s">
        <v>1557</v>
      </c>
      <c r="D20" s="107">
        <v>50</v>
      </c>
    </row>
    <row r="21" spans="1:4">
      <c r="A21" s="273">
        <v>2014</v>
      </c>
      <c r="B21" s="261" t="s">
        <v>644</v>
      </c>
      <c r="C21" s="190" t="s">
        <v>213</v>
      </c>
      <c r="D21" s="107">
        <v>208</v>
      </c>
    </row>
    <row r="22" spans="1:4">
      <c r="A22" s="273">
        <v>2014</v>
      </c>
      <c r="B22" s="261" t="s">
        <v>644</v>
      </c>
      <c r="C22" s="190" t="s">
        <v>31</v>
      </c>
      <c r="D22" s="107">
        <v>487</v>
      </c>
    </row>
    <row r="23" spans="1:4">
      <c r="A23" s="273">
        <v>2014</v>
      </c>
      <c r="B23" s="261" t="s">
        <v>644</v>
      </c>
      <c r="C23" s="190" t="s">
        <v>214</v>
      </c>
      <c r="D23" s="107">
        <v>493</v>
      </c>
    </row>
    <row r="24" spans="1:4">
      <c r="A24" s="273">
        <v>2014</v>
      </c>
      <c r="B24" s="261" t="s">
        <v>644</v>
      </c>
      <c r="C24" s="190" t="s">
        <v>126</v>
      </c>
      <c r="D24" s="107">
        <v>362</v>
      </c>
    </row>
    <row r="25" spans="1:4">
      <c r="A25" s="273">
        <v>2014</v>
      </c>
      <c r="B25" s="261" t="s">
        <v>644</v>
      </c>
      <c r="C25" s="190" t="s">
        <v>1558</v>
      </c>
      <c r="D25" s="107">
        <v>1525</v>
      </c>
    </row>
    <row r="26" spans="1:4">
      <c r="A26" s="103">
        <v>2015</v>
      </c>
      <c r="B26" s="108" t="s">
        <v>2490</v>
      </c>
      <c r="C26" s="190" t="s">
        <v>5</v>
      </c>
      <c r="D26" s="107">
        <v>530</v>
      </c>
    </row>
    <row r="27" spans="1:4">
      <c r="A27" s="103">
        <v>2015</v>
      </c>
      <c r="B27" s="108" t="s">
        <v>2490</v>
      </c>
      <c r="C27" s="190" t="s">
        <v>12</v>
      </c>
      <c r="D27" s="107">
        <v>314</v>
      </c>
    </row>
    <row r="28" spans="1:4">
      <c r="A28" s="103">
        <v>2015</v>
      </c>
      <c r="B28" s="108" t="s">
        <v>2490</v>
      </c>
      <c r="C28" s="190" t="s">
        <v>18</v>
      </c>
      <c r="D28" s="107">
        <v>644</v>
      </c>
    </row>
    <row r="29" spans="1:4">
      <c r="A29" s="103">
        <v>2015</v>
      </c>
      <c r="B29" s="108" t="s">
        <v>2490</v>
      </c>
      <c r="C29" s="190" t="s">
        <v>31</v>
      </c>
      <c r="D29" s="107">
        <v>1313</v>
      </c>
    </row>
    <row r="30" spans="1:4">
      <c r="A30" s="103">
        <v>2015</v>
      </c>
      <c r="B30" s="108" t="s">
        <v>2490</v>
      </c>
      <c r="C30" s="190" t="s">
        <v>52</v>
      </c>
      <c r="D30" s="107">
        <v>589</v>
      </c>
    </row>
    <row r="31" spans="1:4">
      <c r="A31" s="103">
        <v>2015</v>
      </c>
      <c r="B31" s="108" t="s">
        <v>2490</v>
      </c>
      <c r="C31" s="190" t="s">
        <v>72</v>
      </c>
      <c r="D31" s="107">
        <v>472</v>
      </c>
    </row>
    <row r="32" spans="1:4">
      <c r="A32" s="103">
        <v>2015</v>
      </c>
      <c r="B32" s="108" t="s">
        <v>2490</v>
      </c>
      <c r="C32" s="190" t="s">
        <v>83</v>
      </c>
      <c r="D32" s="107">
        <v>346</v>
      </c>
    </row>
    <row r="33" spans="1:4">
      <c r="A33" s="103">
        <v>2015</v>
      </c>
      <c r="B33" s="108" t="s">
        <v>2490</v>
      </c>
      <c r="C33" s="190" t="s">
        <v>93</v>
      </c>
      <c r="D33" s="107">
        <v>903</v>
      </c>
    </row>
    <row r="34" spans="1:4">
      <c r="A34" s="103">
        <v>2015</v>
      </c>
      <c r="B34" s="108" t="s">
        <v>2490</v>
      </c>
      <c r="C34" s="190" t="s">
        <v>102</v>
      </c>
      <c r="D34" s="107">
        <v>6</v>
      </c>
    </row>
    <row r="35" spans="1:4">
      <c r="A35" s="103">
        <v>2015</v>
      </c>
      <c r="B35" s="108" t="s">
        <v>2490</v>
      </c>
      <c r="C35" s="190" t="s">
        <v>105</v>
      </c>
      <c r="D35" s="107">
        <v>329</v>
      </c>
    </row>
    <row r="36" spans="1:4">
      <c r="A36" s="103">
        <v>2015</v>
      </c>
      <c r="B36" s="108" t="s">
        <v>2490</v>
      </c>
      <c r="C36" s="190" t="s">
        <v>108</v>
      </c>
      <c r="D36" s="107">
        <v>242</v>
      </c>
    </row>
    <row r="37" spans="1:4">
      <c r="A37" s="103">
        <v>2015</v>
      </c>
      <c r="B37" s="108" t="s">
        <v>2490</v>
      </c>
      <c r="C37" s="190" t="s">
        <v>114</v>
      </c>
      <c r="D37" s="107">
        <v>146</v>
      </c>
    </row>
    <row r="38" spans="1:4">
      <c r="A38" s="103">
        <v>2015</v>
      </c>
      <c r="B38" s="108" t="s">
        <v>2490</v>
      </c>
      <c r="C38" s="190" t="s">
        <v>121</v>
      </c>
      <c r="D38" s="107">
        <v>25</v>
      </c>
    </row>
    <row r="39" spans="1:4">
      <c r="A39" s="103">
        <v>2015</v>
      </c>
      <c r="B39" s="108" t="s">
        <v>2490</v>
      </c>
      <c r="C39" s="190" t="s">
        <v>126</v>
      </c>
      <c r="D39" s="107">
        <v>950</v>
      </c>
    </row>
    <row r="40" spans="1:4">
      <c r="A40" s="103">
        <v>2015</v>
      </c>
      <c r="B40" s="108" t="s">
        <v>2490</v>
      </c>
      <c r="C40" s="190" t="s">
        <v>145</v>
      </c>
      <c r="D40" s="107">
        <v>543</v>
      </c>
    </row>
    <row r="41" spans="1:4">
      <c r="A41" s="103">
        <v>2015</v>
      </c>
      <c r="B41" s="108" t="s">
        <v>2490</v>
      </c>
      <c r="C41" s="190" t="s">
        <v>182</v>
      </c>
      <c r="D41" s="107">
        <v>395</v>
      </c>
    </row>
    <row r="42" spans="1:4">
      <c r="A42" s="103">
        <v>2015</v>
      </c>
      <c r="B42" s="108" t="s">
        <v>2490</v>
      </c>
      <c r="C42" s="190" t="s">
        <v>191</v>
      </c>
      <c r="D42" s="107">
        <v>125</v>
      </c>
    </row>
    <row r="43" spans="1:4">
      <c r="A43" s="103">
        <v>2015</v>
      </c>
      <c r="B43" s="108" t="s">
        <v>2490</v>
      </c>
      <c r="C43" s="190" t="s">
        <v>195</v>
      </c>
      <c r="D43" s="107">
        <v>85</v>
      </c>
    </row>
    <row r="44" spans="1:4">
      <c r="A44" s="103">
        <v>2015</v>
      </c>
      <c r="B44" s="108" t="s">
        <v>2490</v>
      </c>
      <c r="C44" s="190" t="s">
        <v>1558</v>
      </c>
      <c r="D44" s="107">
        <v>1176</v>
      </c>
    </row>
    <row r="45" spans="1:4">
      <c r="A45" s="103">
        <v>2015</v>
      </c>
      <c r="B45" s="261" t="s">
        <v>644</v>
      </c>
      <c r="C45" s="190" t="s">
        <v>1557</v>
      </c>
      <c r="D45" s="107">
        <v>7</v>
      </c>
    </row>
    <row r="46" spans="1:4">
      <c r="A46" s="103">
        <v>2015</v>
      </c>
      <c r="B46" s="261" t="s">
        <v>644</v>
      </c>
      <c r="C46" s="190" t="s">
        <v>213</v>
      </c>
      <c r="D46" s="107">
        <v>346</v>
      </c>
    </row>
    <row r="47" spans="1:4">
      <c r="A47" s="103">
        <v>2015</v>
      </c>
      <c r="B47" s="261" t="s">
        <v>644</v>
      </c>
      <c r="C47" s="190" t="s">
        <v>31</v>
      </c>
      <c r="D47" s="107">
        <v>301</v>
      </c>
    </row>
    <row r="48" spans="1:4">
      <c r="A48" s="103">
        <v>2015</v>
      </c>
      <c r="B48" s="261" t="s">
        <v>644</v>
      </c>
      <c r="C48" s="190" t="s">
        <v>214</v>
      </c>
      <c r="D48" s="107">
        <v>900</v>
      </c>
    </row>
    <row r="49" spans="1:4">
      <c r="A49" s="103">
        <v>2015</v>
      </c>
      <c r="B49" s="261" t="s">
        <v>644</v>
      </c>
      <c r="C49" s="190" t="s">
        <v>126</v>
      </c>
      <c r="D49" s="107">
        <v>593</v>
      </c>
    </row>
    <row r="50" spans="1:4">
      <c r="A50" s="103">
        <v>2015</v>
      </c>
      <c r="B50" s="261" t="s">
        <v>644</v>
      </c>
      <c r="C50" s="190" t="s">
        <v>1558</v>
      </c>
      <c r="D50" s="107">
        <v>1630</v>
      </c>
    </row>
    <row r="51" spans="1:4">
      <c r="A51" s="273">
        <v>2016</v>
      </c>
      <c r="B51" s="108" t="s">
        <v>2490</v>
      </c>
      <c r="C51" s="190" t="s">
        <v>5</v>
      </c>
      <c r="D51" s="107">
        <v>534</v>
      </c>
    </row>
    <row r="52" spans="1:4">
      <c r="A52" s="273">
        <v>2016</v>
      </c>
      <c r="B52" s="108" t="s">
        <v>2490</v>
      </c>
      <c r="C52" s="190" t="s">
        <v>12</v>
      </c>
      <c r="D52" s="107">
        <v>482</v>
      </c>
    </row>
    <row r="53" spans="1:4">
      <c r="A53" s="273">
        <v>2016</v>
      </c>
      <c r="B53" s="108" t="s">
        <v>2490</v>
      </c>
      <c r="C53" s="190" t="s">
        <v>18</v>
      </c>
      <c r="D53" s="107">
        <v>811</v>
      </c>
    </row>
    <row r="54" spans="1:4">
      <c r="A54" s="273">
        <v>2016</v>
      </c>
      <c r="B54" s="108" t="s">
        <v>2490</v>
      </c>
      <c r="C54" s="190" t="s">
        <v>31</v>
      </c>
      <c r="D54" s="107">
        <v>1441</v>
      </c>
    </row>
    <row r="55" spans="1:4">
      <c r="A55" s="273">
        <v>2016</v>
      </c>
      <c r="B55" s="108" t="s">
        <v>2490</v>
      </c>
      <c r="C55" s="190" t="s">
        <v>52</v>
      </c>
      <c r="D55" s="107">
        <v>446</v>
      </c>
    </row>
    <row r="56" spans="1:4">
      <c r="A56" s="273">
        <v>2016</v>
      </c>
      <c r="B56" s="108" t="s">
        <v>2490</v>
      </c>
      <c r="C56" s="190" t="s">
        <v>72</v>
      </c>
      <c r="D56" s="107">
        <v>823</v>
      </c>
    </row>
    <row r="57" spans="1:4">
      <c r="A57" s="273">
        <v>2016</v>
      </c>
      <c r="B57" s="108" t="s">
        <v>2490</v>
      </c>
      <c r="C57" s="190" t="s">
        <v>83</v>
      </c>
      <c r="D57" s="107">
        <v>519</v>
      </c>
    </row>
    <row r="58" spans="1:4">
      <c r="A58" s="273">
        <v>2016</v>
      </c>
      <c r="B58" s="108" t="s">
        <v>2490</v>
      </c>
      <c r="C58" s="190" t="s">
        <v>93</v>
      </c>
      <c r="D58" s="107">
        <v>1034</v>
      </c>
    </row>
    <row r="59" spans="1:4">
      <c r="A59" s="273">
        <v>2016</v>
      </c>
      <c r="B59" s="108" t="s">
        <v>2490</v>
      </c>
      <c r="C59" s="190" t="s">
        <v>102</v>
      </c>
      <c r="D59" s="107">
        <v>57</v>
      </c>
    </row>
    <row r="60" spans="1:4">
      <c r="A60" s="273">
        <v>2016</v>
      </c>
      <c r="B60" s="108" t="s">
        <v>2490</v>
      </c>
      <c r="C60" s="190" t="s">
        <v>105</v>
      </c>
      <c r="D60" s="107">
        <v>427</v>
      </c>
    </row>
    <row r="61" spans="1:4">
      <c r="A61" s="273">
        <v>2016</v>
      </c>
      <c r="B61" s="108" t="s">
        <v>2490</v>
      </c>
      <c r="C61" s="190" t="s">
        <v>108</v>
      </c>
      <c r="D61" s="107">
        <v>275</v>
      </c>
    </row>
    <row r="62" spans="1:4">
      <c r="A62" s="273">
        <v>2016</v>
      </c>
      <c r="B62" s="108" t="s">
        <v>2490</v>
      </c>
      <c r="C62" s="190" t="s">
        <v>114</v>
      </c>
      <c r="D62" s="107">
        <v>217</v>
      </c>
    </row>
    <row r="63" spans="1:4">
      <c r="A63" s="273">
        <v>2016</v>
      </c>
      <c r="B63" s="108" t="s">
        <v>2490</v>
      </c>
      <c r="C63" s="190" t="s">
        <v>121</v>
      </c>
      <c r="D63" s="107">
        <v>35</v>
      </c>
    </row>
    <row r="64" spans="1:4">
      <c r="A64" s="273">
        <v>2016</v>
      </c>
      <c r="B64" s="108" t="s">
        <v>2490</v>
      </c>
      <c r="C64" s="190" t="s">
        <v>126</v>
      </c>
      <c r="D64" s="107">
        <v>1166</v>
      </c>
    </row>
    <row r="65" spans="1:4">
      <c r="A65" s="273">
        <v>2016</v>
      </c>
      <c r="B65" s="108" t="s">
        <v>2490</v>
      </c>
      <c r="C65" s="190" t="s">
        <v>145</v>
      </c>
      <c r="D65" s="107">
        <v>769</v>
      </c>
    </row>
    <row r="66" spans="1:4">
      <c r="A66" s="273">
        <v>2016</v>
      </c>
      <c r="B66" s="108" t="s">
        <v>2490</v>
      </c>
      <c r="C66" s="190" t="s">
        <v>182</v>
      </c>
      <c r="D66" s="107">
        <v>389</v>
      </c>
    </row>
    <row r="67" spans="1:4">
      <c r="A67" s="273">
        <v>2016</v>
      </c>
      <c r="B67" s="108" t="s">
        <v>2490</v>
      </c>
      <c r="C67" s="190" t="s">
        <v>191</v>
      </c>
      <c r="D67" s="107">
        <v>145</v>
      </c>
    </row>
    <row r="68" spans="1:4">
      <c r="A68" s="273">
        <v>2016</v>
      </c>
      <c r="B68" s="108" t="s">
        <v>2490</v>
      </c>
      <c r="C68" s="190" t="s">
        <v>195</v>
      </c>
      <c r="D68" s="107">
        <v>166</v>
      </c>
    </row>
    <row r="69" spans="1:4">
      <c r="A69" s="273">
        <v>2016</v>
      </c>
      <c r="B69" s="108" t="s">
        <v>2490</v>
      </c>
      <c r="C69" s="190" t="s">
        <v>200</v>
      </c>
      <c r="D69" s="107">
        <v>14</v>
      </c>
    </row>
    <row r="70" spans="1:4">
      <c r="A70" s="273">
        <v>2016</v>
      </c>
      <c r="B70" s="108" t="s">
        <v>2490</v>
      </c>
      <c r="C70" s="190" t="s">
        <v>333</v>
      </c>
      <c r="D70" s="107">
        <v>543</v>
      </c>
    </row>
    <row r="71" spans="1:4">
      <c r="A71" s="273">
        <v>2016</v>
      </c>
      <c r="B71" s="108" t="s">
        <v>2490</v>
      </c>
      <c r="C71" s="190" t="s">
        <v>1556</v>
      </c>
      <c r="D71" s="107">
        <v>9</v>
      </c>
    </row>
    <row r="72" spans="1:4">
      <c r="A72" s="273">
        <v>2016</v>
      </c>
      <c r="B72" s="261" t="s">
        <v>644</v>
      </c>
      <c r="C72" s="190" t="s">
        <v>1557</v>
      </c>
      <c r="D72" s="107">
        <v>34</v>
      </c>
    </row>
    <row r="73" spans="1:4">
      <c r="A73" s="273">
        <v>2016</v>
      </c>
      <c r="B73" s="261" t="s">
        <v>644</v>
      </c>
      <c r="C73" s="190" t="s">
        <v>213</v>
      </c>
      <c r="D73" s="107">
        <v>285</v>
      </c>
    </row>
    <row r="74" spans="1:4">
      <c r="A74" s="273">
        <v>2016</v>
      </c>
      <c r="B74" s="261" t="s">
        <v>644</v>
      </c>
      <c r="C74" s="190" t="s">
        <v>31</v>
      </c>
      <c r="D74" s="107">
        <v>468</v>
      </c>
    </row>
    <row r="75" spans="1:4">
      <c r="A75" s="273">
        <v>2016</v>
      </c>
      <c r="B75" s="261" t="s">
        <v>644</v>
      </c>
      <c r="C75" s="190" t="s">
        <v>214</v>
      </c>
      <c r="D75" s="107">
        <v>847</v>
      </c>
    </row>
    <row r="76" spans="1:4">
      <c r="A76" s="273">
        <v>2016</v>
      </c>
      <c r="B76" s="261" t="s">
        <v>644</v>
      </c>
      <c r="C76" s="190" t="s">
        <v>126</v>
      </c>
      <c r="D76" s="107">
        <v>617</v>
      </c>
    </row>
    <row r="77" spans="1:4">
      <c r="A77" s="273">
        <v>2016</v>
      </c>
      <c r="B77" s="261" t="s">
        <v>644</v>
      </c>
      <c r="C77" s="190" t="s">
        <v>1558</v>
      </c>
      <c r="D77" s="107">
        <v>1765</v>
      </c>
    </row>
    <row r="78" spans="1:4">
      <c r="A78" s="103">
        <v>2017</v>
      </c>
      <c r="B78" s="108" t="s">
        <v>2490</v>
      </c>
      <c r="C78" s="190" t="s">
        <v>5</v>
      </c>
      <c r="D78" s="107">
        <v>541</v>
      </c>
    </row>
    <row r="79" spans="1:4">
      <c r="A79" s="103">
        <v>2017</v>
      </c>
      <c r="B79" s="108" t="s">
        <v>2490</v>
      </c>
      <c r="C79" s="190" t="s">
        <v>12</v>
      </c>
      <c r="D79" s="107">
        <v>298</v>
      </c>
    </row>
    <row r="80" spans="1:4">
      <c r="A80" s="103">
        <v>2017</v>
      </c>
      <c r="B80" s="108" t="s">
        <v>2490</v>
      </c>
      <c r="C80" s="190" t="s">
        <v>18</v>
      </c>
      <c r="D80" s="107">
        <v>862</v>
      </c>
    </row>
    <row r="81" spans="1:4">
      <c r="A81" s="103">
        <v>2017</v>
      </c>
      <c r="B81" s="108" t="s">
        <v>2490</v>
      </c>
      <c r="C81" s="190" t="s">
        <v>31</v>
      </c>
      <c r="D81" s="107">
        <v>1326</v>
      </c>
    </row>
    <row r="82" spans="1:4">
      <c r="A82" s="103">
        <v>2017</v>
      </c>
      <c r="B82" s="108" t="s">
        <v>2490</v>
      </c>
      <c r="C82" s="190" t="s">
        <v>52</v>
      </c>
      <c r="D82" s="107">
        <v>371</v>
      </c>
    </row>
    <row r="83" spans="1:4">
      <c r="A83" s="103">
        <v>2017</v>
      </c>
      <c r="B83" s="108" t="s">
        <v>2490</v>
      </c>
      <c r="C83" s="190" t="s">
        <v>72</v>
      </c>
      <c r="D83" s="107">
        <v>885</v>
      </c>
    </row>
    <row r="84" spans="1:4">
      <c r="A84" s="103">
        <v>2017</v>
      </c>
      <c r="B84" s="108" t="s">
        <v>2490</v>
      </c>
      <c r="C84" s="190" t="s">
        <v>83</v>
      </c>
      <c r="D84" s="107">
        <v>399</v>
      </c>
    </row>
    <row r="85" spans="1:4">
      <c r="A85" s="103">
        <v>2017</v>
      </c>
      <c r="B85" s="108" t="s">
        <v>2490</v>
      </c>
      <c r="C85" s="190" t="s">
        <v>93</v>
      </c>
      <c r="D85" s="107">
        <v>880</v>
      </c>
    </row>
    <row r="86" spans="1:4">
      <c r="A86" s="103">
        <v>2017</v>
      </c>
      <c r="B86" s="108" t="s">
        <v>2490</v>
      </c>
      <c r="C86" s="190" t="s">
        <v>102</v>
      </c>
      <c r="D86" s="107">
        <v>246</v>
      </c>
    </row>
    <row r="87" spans="1:4">
      <c r="A87" s="103">
        <v>2017</v>
      </c>
      <c r="B87" s="108" t="s">
        <v>2490</v>
      </c>
      <c r="C87" s="190" t="s">
        <v>105</v>
      </c>
      <c r="D87" s="107">
        <v>286</v>
      </c>
    </row>
    <row r="88" spans="1:4">
      <c r="A88" s="103">
        <v>2017</v>
      </c>
      <c r="B88" s="108" t="s">
        <v>2490</v>
      </c>
      <c r="C88" s="190" t="s">
        <v>108</v>
      </c>
      <c r="D88" s="107">
        <v>282</v>
      </c>
    </row>
    <row r="89" spans="1:4">
      <c r="A89" s="103">
        <v>2017</v>
      </c>
      <c r="B89" s="108" t="s">
        <v>2490</v>
      </c>
      <c r="C89" s="190" t="s">
        <v>114</v>
      </c>
      <c r="D89" s="107">
        <v>56</v>
      </c>
    </row>
    <row r="90" spans="1:4">
      <c r="A90" s="103">
        <v>2017</v>
      </c>
      <c r="B90" s="108" t="s">
        <v>2490</v>
      </c>
      <c r="C90" s="190" t="s">
        <v>121</v>
      </c>
      <c r="D90" s="107">
        <v>81</v>
      </c>
    </row>
    <row r="91" spans="1:4">
      <c r="A91" s="103">
        <v>2017</v>
      </c>
      <c r="B91" s="108" t="s">
        <v>2490</v>
      </c>
      <c r="C91" s="190" t="s">
        <v>126</v>
      </c>
      <c r="D91" s="107">
        <v>785</v>
      </c>
    </row>
    <row r="92" spans="1:4">
      <c r="A92" s="103">
        <v>2017</v>
      </c>
      <c r="B92" s="108" t="s">
        <v>2490</v>
      </c>
      <c r="C92" s="190" t="s">
        <v>145</v>
      </c>
      <c r="D92" s="107">
        <v>672</v>
      </c>
    </row>
    <row r="93" spans="1:4">
      <c r="A93" s="103">
        <v>2017</v>
      </c>
      <c r="B93" s="108" t="s">
        <v>2490</v>
      </c>
      <c r="C93" s="190" t="s">
        <v>182</v>
      </c>
      <c r="D93" s="107">
        <v>473</v>
      </c>
    </row>
    <row r="94" spans="1:4">
      <c r="A94" s="103">
        <v>2017</v>
      </c>
      <c r="B94" s="108" t="s">
        <v>2490</v>
      </c>
      <c r="C94" s="190" t="s">
        <v>191</v>
      </c>
      <c r="D94" s="107">
        <v>291</v>
      </c>
    </row>
    <row r="95" spans="1:4">
      <c r="A95" s="103">
        <v>2017</v>
      </c>
      <c r="B95" s="108" t="s">
        <v>2490</v>
      </c>
      <c r="C95" s="190" t="s">
        <v>195</v>
      </c>
      <c r="D95" s="107">
        <v>153</v>
      </c>
    </row>
    <row r="96" spans="1:4">
      <c r="A96" s="103">
        <v>2017</v>
      </c>
      <c r="B96" s="108" t="s">
        <v>2490</v>
      </c>
      <c r="C96" s="190" t="s">
        <v>200</v>
      </c>
      <c r="D96" s="107">
        <v>13</v>
      </c>
    </row>
    <row r="97" spans="1:4">
      <c r="A97" s="103">
        <v>2017</v>
      </c>
      <c r="B97" s="108" t="s">
        <v>2490</v>
      </c>
      <c r="C97" s="190" t="s">
        <v>333</v>
      </c>
      <c r="D97" s="107">
        <v>652</v>
      </c>
    </row>
    <row r="98" spans="1:4">
      <c r="A98" s="103">
        <v>2017</v>
      </c>
      <c r="B98" s="108" t="s">
        <v>2490</v>
      </c>
      <c r="C98" s="190" t="s">
        <v>1556</v>
      </c>
      <c r="D98" s="107">
        <v>48</v>
      </c>
    </row>
    <row r="99" spans="1:4">
      <c r="A99" s="103">
        <v>2017</v>
      </c>
      <c r="B99" s="294" t="s">
        <v>644</v>
      </c>
      <c r="C99" s="295" t="s">
        <v>1557</v>
      </c>
      <c r="D99" s="107">
        <v>2</v>
      </c>
    </row>
    <row r="100" spans="1:4">
      <c r="A100" s="103">
        <v>2017</v>
      </c>
      <c r="B100" s="294" t="s">
        <v>644</v>
      </c>
      <c r="C100" s="295" t="s">
        <v>213</v>
      </c>
      <c r="D100" s="107">
        <v>319</v>
      </c>
    </row>
    <row r="101" spans="1:4">
      <c r="A101" s="103">
        <v>2017</v>
      </c>
      <c r="B101" s="294" t="s">
        <v>644</v>
      </c>
      <c r="C101" s="295" t="s">
        <v>31</v>
      </c>
      <c r="D101" s="107">
        <v>578</v>
      </c>
    </row>
    <row r="102" spans="1:4">
      <c r="A102" s="103">
        <v>2017</v>
      </c>
      <c r="B102" s="294" t="s">
        <v>644</v>
      </c>
      <c r="C102" s="295" t="s">
        <v>214</v>
      </c>
      <c r="D102" s="107">
        <v>579</v>
      </c>
    </row>
    <row r="103" spans="1:4">
      <c r="A103" s="103">
        <v>2017</v>
      </c>
      <c r="B103" s="294" t="s">
        <v>644</v>
      </c>
      <c r="C103" s="295" t="s">
        <v>126</v>
      </c>
      <c r="D103" s="107">
        <v>497</v>
      </c>
    </row>
    <row r="104" spans="1:4">
      <c r="A104" s="103">
        <v>2017</v>
      </c>
      <c r="B104" s="294" t="s">
        <v>644</v>
      </c>
      <c r="C104" s="295" t="s">
        <v>1558</v>
      </c>
      <c r="D104" s="107">
        <v>581</v>
      </c>
    </row>
    <row r="105" spans="1:4">
      <c r="A105" s="273">
        <v>2018</v>
      </c>
      <c r="B105" s="108" t="s">
        <v>2490</v>
      </c>
      <c r="C105" s="190" t="s">
        <v>5</v>
      </c>
      <c r="D105" s="293">
        <v>586</v>
      </c>
    </row>
    <row r="106" spans="1:4">
      <c r="A106" s="273">
        <v>2018</v>
      </c>
      <c r="B106" s="108" t="s">
        <v>2490</v>
      </c>
      <c r="C106" s="190" t="s">
        <v>12</v>
      </c>
      <c r="D106" s="293">
        <v>288</v>
      </c>
    </row>
    <row r="107" spans="1:4">
      <c r="A107" s="273">
        <v>2018</v>
      </c>
      <c r="B107" s="108" t="s">
        <v>2490</v>
      </c>
      <c r="C107" s="190" t="s">
        <v>18</v>
      </c>
      <c r="D107" s="293">
        <v>707</v>
      </c>
    </row>
    <row r="108" spans="1:4">
      <c r="A108" s="273">
        <v>2018</v>
      </c>
      <c r="B108" s="108" t="s">
        <v>2490</v>
      </c>
      <c r="C108" s="190" t="s">
        <v>31</v>
      </c>
      <c r="D108" s="293">
        <v>1029</v>
      </c>
    </row>
    <row r="109" spans="1:4">
      <c r="A109" s="273">
        <v>2018</v>
      </c>
      <c r="B109" s="108" t="s">
        <v>2490</v>
      </c>
      <c r="C109" s="190" t="s">
        <v>52</v>
      </c>
      <c r="D109" s="293">
        <v>401</v>
      </c>
    </row>
    <row r="110" spans="1:4">
      <c r="A110" s="273">
        <v>2018</v>
      </c>
      <c r="B110" s="108" t="s">
        <v>2490</v>
      </c>
      <c r="C110" s="190" t="s">
        <v>72</v>
      </c>
      <c r="D110" s="293">
        <v>808</v>
      </c>
    </row>
    <row r="111" spans="1:4">
      <c r="A111" s="273">
        <v>2018</v>
      </c>
      <c r="B111" s="108" t="s">
        <v>2490</v>
      </c>
      <c r="C111" s="190" t="s">
        <v>83</v>
      </c>
      <c r="D111" s="293">
        <v>385</v>
      </c>
    </row>
    <row r="112" spans="1:4">
      <c r="A112" s="273">
        <v>2018</v>
      </c>
      <c r="B112" s="108" t="s">
        <v>2490</v>
      </c>
      <c r="C112" s="190" t="s">
        <v>93</v>
      </c>
      <c r="D112" s="293">
        <v>1161</v>
      </c>
    </row>
    <row r="113" spans="1:4">
      <c r="A113" s="273">
        <v>2018</v>
      </c>
      <c r="B113" s="108" t="s">
        <v>2490</v>
      </c>
      <c r="C113" s="190" t="s">
        <v>102</v>
      </c>
      <c r="D113" s="293">
        <v>60</v>
      </c>
    </row>
    <row r="114" spans="1:4">
      <c r="A114" s="273">
        <v>2018</v>
      </c>
      <c r="B114" s="108" t="s">
        <v>2490</v>
      </c>
      <c r="C114" s="190" t="s">
        <v>105</v>
      </c>
      <c r="D114" s="293">
        <v>318</v>
      </c>
    </row>
    <row r="115" spans="1:4">
      <c r="A115" s="273">
        <v>2018</v>
      </c>
      <c r="B115" s="108" t="s">
        <v>2490</v>
      </c>
      <c r="C115" s="190" t="s">
        <v>108</v>
      </c>
      <c r="D115" s="293">
        <v>340</v>
      </c>
    </row>
    <row r="116" spans="1:4">
      <c r="A116" s="273">
        <v>2018</v>
      </c>
      <c r="B116" s="108" t="s">
        <v>2490</v>
      </c>
      <c r="C116" s="190" t="s">
        <v>114</v>
      </c>
      <c r="D116" s="293">
        <v>176</v>
      </c>
    </row>
    <row r="117" spans="1:4">
      <c r="A117" s="273">
        <v>2018</v>
      </c>
      <c r="B117" s="108" t="s">
        <v>2490</v>
      </c>
      <c r="C117" s="190" t="s">
        <v>121</v>
      </c>
      <c r="D117" s="293">
        <v>47</v>
      </c>
    </row>
    <row r="118" spans="1:4">
      <c r="A118" s="273">
        <v>2018</v>
      </c>
      <c r="B118" s="108" t="s">
        <v>2490</v>
      </c>
      <c r="C118" s="292" t="s">
        <v>126</v>
      </c>
      <c r="D118" s="293">
        <v>886</v>
      </c>
    </row>
    <row r="119" spans="1:4">
      <c r="A119" s="273">
        <v>2018</v>
      </c>
      <c r="B119" s="108" t="s">
        <v>2490</v>
      </c>
      <c r="C119" s="190" t="s">
        <v>145</v>
      </c>
      <c r="D119" s="293">
        <v>445</v>
      </c>
    </row>
    <row r="120" spans="1:4">
      <c r="A120" s="273">
        <v>2018</v>
      </c>
      <c r="B120" s="108" t="s">
        <v>2490</v>
      </c>
      <c r="C120" s="190" t="s">
        <v>182</v>
      </c>
      <c r="D120" s="293">
        <v>346</v>
      </c>
    </row>
    <row r="121" spans="1:4">
      <c r="A121" s="273">
        <v>2018</v>
      </c>
      <c r="B121" s="108" t="s">
        <v>2490</v>
      </c>
      <c r="C121" s="190" t="s">
        <v>191</v>
      </c>
      <c r="D121" s="293">
        <v>281</v>
      </c>
    </row>
    <row r="122" spans="1:4">
      <c r="A122" s="273">
        <v>2018</v>
      </c>
      <c r="B122" s="108" t="s">
        <v>2490</v>
      </c>
      <c r="C122" s="190" t="s">
        <v>195</v>
      </c>
      <c r="D122" s="293">
        <v>243</v>
      </c>
    </row>
    <row r="123" spans="1:4">
      <c r="A123" s="273">
        <v>2018</v>
      </c>
      <c r="B123" s="108" t="s">
        <v>2490</v>
      </c>
      <c r="C123" s="190" t="s">
        <v>200</v>
      </c>
      <c r="D123" s="293">
        <v>9</v>
      </c>
    </row>
    <row r="124" spans="1:4">
      <c r="A124" s="273">
        <v>2018</v>
      </c>
      <c r="B124" s="108" t="s">
        <v>2490</v>
      </c>
      <c r="C124" s="292" t="s">
        <v>678</v>
      </c>
      <c r="D124" s="293">
        <v>34</v>
      </c>
    </row>
    <row r="125" spans="1:4">
      <c r="A125" s="273">
        <v>2018</v>
      </c>
      <c r="B125" s="108" t="s">
        <v>2490</v>
      </c>
      <c r="C125" s="190" t="s">
        <v>333</v>
      </c>
      <c r="D125" s="293">
        <v>1891</v>
      </c>
    </row>
    <row r="126" spans="1:4">
      <c r="A126" s="273">
        <v>2018</v>
      </c>
      <c r="B126" s="108" t="s">
        <v>2490</v>
      </c>
      <c r="C126" s="190" t="s">
        <v>1556</v>
      </c>
      <c r="D126" s="293">
        <v>21</v>
      </c>
    </row>
    <row r="127" spans="1:4">
      <c r="A127" s="273">
        <v>2018</v>
      </c>
      <c r="B127" s="294" t="s">
        <v>644</v>
      </c>
      <c r="C127" s="292" t="s">
        <v>1557</v>
      </c>
      <c r="D127" s="293">
        <v>12</v>
      </c>
    </row>
    <row r="128" spans="1:4">
      <c r="A128" s="273">
        <v>2018</v>
      </c>
      <c r="B128" s="294" t="s">
        <v>644</v>
      </c>
      <c r="C128" s="292" t="s">
        <v>213</v>
      </c>
      <c r="D128" s="293">
        <v>340</v>
      </c>
    </row>
    <row r="129" spans="1:4">
      <c r="A129" s="273">
        <v>2018</v>
      </c>
      <c r="B129" s="294" t="s">
        <v>644</v>
      </c>
      <c r="C129" s="292" t="s">
        <v>31</v>
      </c>
      <c r="D129" s="293">
        <v>238</v>
      </c>
    </row>
    <row r="130" spans="1:4">
      <c r="A130" s="273">
        <v>2018</v>
      </c>
      <c r="B130" s="294" t="s">
        <v>644</v>
      </c>
      <c r="C130" s="292" t="s">
        <v>214</v>
      </c>
      <c r="D130" s="293">
        <v>603</v>
      </c>
    </row>
    <row r="131" spans="1:4">
      <c r="A131" s="273">
        <v>2018</v>
      </c>
      <c r="B131" s="294" t="s">
        <v>644</v>
      </c>
      <c r="C131" s="292" t="s">
        <v>126</v>
      </c>
      <c r="D131" s="293">
        <v>473</v>
      </c>
    </row>
    <row r="132" spans="1:4">
      <c r="A132" s="273">
        <v>2018</v>
      </c>
      <c r="B132" s="294" t="s">
        <v>644</v>
      </c>
      <c r="C132" s="292" t="s">
        <v>1558</v>
      </c>
      <c r="D132" s="293">
        <v>581</v>
      </c>
    </row>
  </sheetData>
  <sheetProtection autoFilter="0" pivotTables="0"/>
  <autoFilter ref="A1:D132"/>
  <sortState ref="A2:D132">
    <sortCondition ref="A2:A132"/>
    <sortCondition descending="1" ref="B2:B132"/>
    <sortCondition ref="C2:C132"/>
    <sortCondition descending="1" ref="D2:D132"/>
  </sortState>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tabColor rgb="FF009ED6"/>
  </sheetPr>
  <dimension ref="A1:H418"/>
  <sheetViews>
    <sheetView zoomScale="85" zoomScaleNormal="85" workbookViewId="0">
      <pane ySplit="1" topLeftCell="A379" activePane="bottomLeft" state="frozen"/>
      <selection activeCell="D448" sqref="D448"/>
      <selection pane="bottomLeft" activeCell="G412" sqref="G411:G412"/>
    </sheetView>
  </sheetViews>
  <sheetFormatPr baseColWidth="10" defaultColWidth="11" defaultRowHeight="14.25"/>
  <cols>
    <col min="1" max="1" width="8.75" style="86" customWidth="1"/>
    <col min="2" max="2" width="11" style="86" bestFit="1" customWidth="1"/>
    <col min="3" max="3" width="43.5" style="86" bestFit="1" customWidth="1"/>
    <col min="4" max="4" width="25.5" style="86" bestFit="1" customWidth="1"/>
    <col min="5" max="5" width="14.125" style="86" bestFit="1" customWidth="1"/>
    <col min="6" max="6" width="13.25" style="86" bestFit="1" customWidth="1"/>
    <col min="7" max="7" width="16.75" style="86" bestFit="1" customWidth="1"/>
    <col min="8" max="8" width="17.375" style="86" bestFit="1" customWidth="1"/>
    <col min="9" max="16384" width="11" style="86"/>
  </cols>
  <sheetData>
    <row r="1" spans="1:8" s="81" customFormat="1" ht="28.5">
      <c r="A1" s="168" t="s">
        <v>319</v>
      </c>
      <c r="B1" s="168" t="s">
        <v>229</v>
      </c>
      <c r="C1" s="168" t="s">
        <v>679</v>
      </c>
      <c r="D1" s="168" t="s">
        <v>1256</v>
      </c>
      <c r="E1" s="168" t="s">
        <v>1</v>
      </c>
      <c r="F1" s="168" t="s">
        <v>2</v>
      </c>
      <c r="G1" s="168" t="s">
        <v>1563</v>
      </c>
      <c r="H1" s="168" t="s">
        <v>1564</v>
      </c>
    </row>
    <row r="2" spans="1:8">
      <c r="A2" s="273">
        <v>2014</v>
      </c>
      <c r="B2" s="108" t="s">
        <v>2490</v>
      </c>
      <c r="C2" s="190" t="s">
        <v>1565</v>
      </c>
      <c r="D2" s="190" t="s">
        <v>1561</v>
      </c>
      <c r="E2" s="107">
        <v>123</v>
      </c>
      <c r="F2" s="107">
        <v>0</v>
      </c>
      <c r="G2" s="107">
        <v>0</v>
      </c>
      <c r="H2" s="107">
        <v>0</v>
      </c>
    </row>
    <row r="3" spans="1:8">
      <c r="A3" s="273">
        <v>2014</v>
      </c>
      <c r="B3" s="108" t="s">
        <v>2490</v>
      </c>
      <c r="C3" s="190" t="s">
        <v>1565</v>
      </c>
      <c r="D3" s="190" t="s">
        <v>1560</v>
      </c>
      <c r="E3" s="107">
        <v>4526</v>
      </c>
      <c r="F3" s="107">
        <v>0</v>
      </c>
      <c r="G3" s="107">
        <v>0</v>
      </c>
      <c r="H3" s="107">
        <v>0</v>
      </c>
    </row>
    <row r="4" spans="1:8">
      <c r="A4" s="273">
        <v>2014</v>
      </c>
      <c r="B4" s="108" t="s">
        <v>2490</v>
      </c>
      <c r="C4" s="190" t="s">
        <v>1565</v>
      </c>
      <c r="D4" s="190" t="s">
        <v>1562</v>
      </c>
      <c r="E4" s="107">
        <v>7063</v>
      </c>
      <c r="F4" s="107">
        <v>0</v>
      </c>
      <c r="G4" s="107">
        <v>0</v>
      </c>
      <c r="H4" s="107">
        <v>0</v>
      </c>
    </row>
    <row r="5" spans="1:8">
      <c r="A5" s="273">
        <v>2014</v>
      </c>
      <c r="B5" s="108" t="s">
        <v>2490</v>
      </c>
      <c r="C5" s="190" t="s">
        <v>1572</v>
      </c>
      <c r="D5" s="190" t="s">
        <v>1561</v>
      </c>
      <c r="E5" s="107">
        <v>20</v>
      </c>
      <c r="F5" s="107">
        <v>0</v>
      </c>
      <c r="G5" s="107">
        <v>0</v>
      </c>
      <c r="H5" s="107">
        <v>0</v>
      </c>
    </row>
    <row r="6" spans="1:8">
      <c r="A6" s="273">
        <v>2014</v>
      </c>
      <c r="B6" s="108" t="s">
        <v>2490</v>
      </c>
      <c r="C6" s="190" t="s">
        <v>1572</v>
      </c>
      <c r="D6" s="190" t="s">
        <v>1560</v>
      </c>
      <c r="E6" s="107">
        <v>417</v>
      </c>
      <c r="F6" s="107">
        <v>0</v>
      </c>
      <c r="G6" s="107">
        <v>8</v>
      </c>
      <c r="H6" s="107">
        <v>300</v>
      </c>
    </row>
    <row r="7" spans="1:8">
      <c r="A7" s="273">
        <v>2014</v>
      </c>
      <c r="B7" s="108" t="s">
        <v>2490</v>
      </c>
      <c r="C7" s="190" t="s">
        <v>1572</v>
      </c>
      <c r="D7" s="190" t="s">
        <v>1562</v>
      </c>
      <c r="E7" s="107">
        <v>246</v>
      </c>
      <c r="F7" s="107">
        <v>0</v>
      </c>
      <c r="G7" s="107">
        <v>0</v>
      </c>
      <c r="H7" s="107">
        <v>169</v>
      </c>
    </row>
    <row r="8" spans="1:8">
      <c r="A8" s="273">
        <v>2014</v>
      </c>
      <c r="B8" s="108" t="s">
        <v>2490</v>
      </c>
      <c r="C8" s="190" t="s">
        <v>5</v>
      </c>
      <c r="D8" s="190" t="s">
        <v>1561</v>
      </c>
      <c r="E8" s="107">
        <v>881</v>
      </c>
      <c r="F8" s="107">
        <v>22</v>
      </c>
      <c r="G8" s="107">
        <v>0</v>
      </c>
      <c r="H8" s="107">
        <v>25</v>
      </c>
    </row>
    <row r="9" spans="1:8">
      <c r="A9" s="273">
        <v>2014</v>
      </c>
      <c r="B9" s="108" t="s">
        <v>2490</v>
      </c>
      <c r="C9" s="190" t="s">
        <v>5</v>
      </c>
      <c r="D9" s="190" t="s">
        <v>1560</v>
      </c>
      <c r="E9" s="107">
        <v>18275</v>
      </c>
      <c r="F9" s="107">
        <v>3374</v>
      </c>
      <c r="G9" s="107">
        <v>626</v>
      </c>
      <c r="H9" s="107">
        <v>1741</v>
      </c>
    </row>
    <row r="10" spans="1:8">
      <c r="A10" s="273">
        <v>2014</v>
      </c>
      <c r="B10" s="108" t="s">
        <v>2490</v>
      </c>
      <c r="C10" s="190" t="s">
        <v>5</v>
      </c>
      <c r="D10" s="190" t="s">
        <v>1562</v>
      </c>
      <c r="E10" s="107">
        <v>6096</v>
      </c>
      <c r="F10" s="107">
        <v>1743</v>
      </c>
      <c r="G10" s="107">
        <v>75</v>
      </c>
      <c r="H10" s="107">
        <v>145</v>
      </c>
    </row>
    <row r="11" spans="1:8">
      <c r="A11" s="273">
        <v>2014</v>
      </c>
      <c r="B11" s="108" t="s">
        <v>2490</v>
      </c>
      <c r="C11" s="190" t="s">
        <v>12</v>
      </c>
      <c r="D11" s="190" t="s">
        <v>1561</v>
      </c>
      <c r="E11" s="107">
        <v>112</v>
      </c>
      <c r="F11" s="107">
        <v>1</v>
      </c>
      <c r="G11" s="107">
        <v>0</v>
      </c>
      <c r="H11" s="107">
        <v>7</v>
      </c>
    </row>
    <row r="12" spans="1:8">
      <c r="A12" s="273">
        <v>2014</v>
      </c>
      <c r="B12" s="108" t="s">
        <v>2490</v>
      </c>
      <c r="C12" s="190" t="s">
        <v>12</v>
      </c>
      <c r="D12" s="190" t="s">
        <v>1560</v>
      </c>
      <c r="E12" s="107">
        <v>18413</v>
      </c>
      <c r="F12" s="107">
        <v>3963</v>
      </c>
      <c r="G12" s="107">
        <v>183</v>
      </c>
      <c r="H12" s="107">
        <v>2245</v>
      </c>
    </row>
    <row r="13" spans="1:8">
      <c r="A13" s="273">
        <v>2014</v>
      </c>
      <c r="B13" s="108" t="s">
        <v>2490</v>
      </c>
      <c r="C13" s="190" t="s">
        <v>12</v>
      </c>
      <c r="D13" s="190" t="s">
        <v>1562</v>
      </c>
      <c r="E13" s="107">
        <v>10016</v>
      </c>
      <c r="F13" s="107">
        <v>145</v>
      </c>
      <c r="G13" s="107">
        <v>3</v>
      </c>
      <c r="H13" s="107">
        <v>106</v>
      </c>
    </row>
    <row r="14" spans="1:8">
      <c r="A14" s="273">
        <v>2014</v>
      </c>
      <c r="B14" s="108" t="s">
        <v>2490</v>
      </c>
      <c r="C14" s="190" t="s">
        <v>18</v>
      </c>
      <c r="D14" s="190" t="s">
        <v>1561</v>
      </c>
      <c r="E14" s="107">
        <v>210</v>
      </c>
      <c r="F14" s="107">
        <v>0</v>
      </c>
      <c r="G14" s="107">
        <v>0</v>
      </c>
      <c r="H14" s="107">
        <v>50</v>
      </c>
    </row>
    <row r="15" spans="1:8">
      <c r="A15" s="273">
        <v>2014</v>
      </c>
      <c r="B15" s="108" t="s">
        <v>2490</v>
      </c>
      <c r="C15" s="190" t="s">
        <v>18</v>
      </c>
      <c r="D15" s="190" t="s">
        <v>1560</v>
      </c>
      <c r="E15" s="107">
        <v>20309</v>
      </c>
      <c r="F15" s="107">
        <v>2962</v>
      </c>
      <c r="G15" s="107">
        <v>815</v>
      </c>
      <c r="H15" s="107">
        <v>2793</v>
      </c>
    </row>
    <row r="16" spans="1:8">
      <c r="A16" s="273">
        <v>2014</v>
      </c>
      <c r="B16" s="108" t="s">
        <v>2490</v>
      </c>
      <c r="C16" s="190" t="s">
        <v>18</v>
      </c>
      <c r="D16" s="190" t="s">
        <v>1562</v>
      </c>
      <c r="E16" s="107">
        <v>22194</v>
      </c>
      <c r="F16" s="107">
        <v>39</v>
      </c>
      <c r="G16" s="107">
        <v>51</v>
      </c>
      <c r="H16" s="107">
        <v>729</v>
      </c>
    </row>
    <row r="17" spans="1:8">
      <c r="A17" s="273">
        <v>2014</v>
      </c>
      <c r="B17" s="108" t="s">
        <v>2490</v>
      </c>
      <c r="C17" s="190" t="s">
        <v>31</v>
      </c>
      <c r="D17" s="190" t="s">
        <v>1561</v>
      </c>
      <c r="E17" s="107">
        <v>181</v>
      </c>
      <c r="F17" s="107">
        <v>3</v>
      </c>
      <c r="G17" s="107">
        <v>0</v>
      </c>
      <c r="H17" s="107">
        <v>67</v>
      </c>
    </row>
    <row r="18" spans="1:8">
      <c r="A18" s="273">
        <v>2014</v>
      </c>
      <c r="B18" s="108" t="s">
        <v>2490</v>
      </c>
      <c r="C18" s="190" t="s">
        <v>31</v>
      </c>
      <c r="D18" s="190" t="s">
        <v>1560</v>
      </c>
      <c r="E18" s="107">
        <v>31112</v>
      </c>
      <c r="F18" s="107">
        <v>3198</v>
      </c>
      <c r="G18" s="107">
        <v>375</v>
      </c>
      <c r="H18" s="107">
        <v>3435</v>
      </c>
    </row>
    <row r="19" spans="1:8">
      <c r="A19" s="273">
        <v>2014</v>
      </c>
      <c r="B19" s="108" t="s">
        <v>2490</v>
      </c>
      <c r="C19" s="190" t="s">
        <v>31</v>
      </c>
      <c r="D19" s="190" t="s">
        <v>1562</v>
      </c>
      <c r="E19" s="107">
        <v>54081</v>
      </c>
      <c r="F19" s="107">
        <v>551</v>
      </c>
      <c r="G19" s="107">
        <v>30</v>
      </c>
      <c r="H19" s="107">
        <v>924</v>
      </c>
    </row>
    <row r="20" spans="1:8">
      <c r="A20" s="273">
        <v>2014</v>
      </c>
      <c r="B20" s="108" t="s">
        <v>2490</v>
      </c>
      <c r="C20" s="190" t="s">
        <v>52</v>
      </c>
      <c r="D20" s="190" t="s">
        <v>1561</v>
      </c>
      <c r="E20" s="107">
        <v>169</v>
      </c>
      <c r="F20" s="107">
        <v>2</v>
      </c>
      <c r="G20" s="107">
        <v>1</v>
      </c>
      <c r="H20" s="107">
        <v>18</v>
      </c>
    </row>
    <row r="21" spans="1:8">
      <c r="A21" s="273">
        <v>2014</v>
      </c>
      <c r="B21" s="108" t="s">
        <v>2490</v>
      </c>
      <c r="C21" s="190" t="s">
        <v>52</v>
      </c>
      <c r="D21" s="190" t="s">
        <v>1560</v>
      </c>
      <c r="E21" s="107">
        <v>17869</v>
      </c>
      <c r="F21" s="107">
        <v>1304</v>
      </c>
      <c r="G21" s="107">
        <v>736</v>
      </c>
      <c r="H21" s="107">
        <v>1907</v>
      </c>
    </row>
    <row r="22" spans="1:8">
      <c r="A22" s="273">
        <v>2014</v>
      </c>
      <c r="B22" s="108" t="s">
        <v>2490</v>
      </c>
      <c r="C22" s="190" t="s">
        <v>52</v>
      </c>
      <c r="D22" s="190" t="s">
        <v>1562</v>
      </c>
      <c r="E22" s="107">
        <v>15200</v>
      </c>
      <c r="F22" s="107">
        <v>99</v>
      </c>
      <c r="G22" s="107">
        <v>68</v>
      </c>
      <c r="H22" s="107">
        <v>233</v>
      </c>
    </row>
    <row r="23" spans="1:8">
      <c r="A23" s="273">
        <v>2014</v>
      </c>
      <c r="B23" s="108" t="s">
        <v>2490</v>
      </c>
      <c r="C23" s="190" t="s">
        <v>72</v>
      </c>
      <c r="D23" s="190" t="s">
        <v>1561</v>
      </c>
      <c r="E23" s="107">
        <v>217</v>
      </c>
      <c r="F23" s="107">
        <v>7</v>
      </c>
      <c r="G23" s="107">
        <v>1</v>
      </c>
      <c r="H23" s="107">
        <v>14</v>
      </c>
    </row>
    <row r="24" spans="1:8">
      <c r="A24" s="273">
        <v>2014</v>
      </c>
      <c r="B24" s="108" t="s">
        <v>2490</v>
      </c>
      <c r="C24" s="190" t="s">
        <v>72</v>
      </c>
      <c r="D24" s="190" t="s">
        <v>1560</v>
      </c>
      <c r="E24" s="107">
        <v>17623</v>
      </c>
      <c r="F24" s="107">
        <v>3294</v>
      </c>
      <c r="G24" s="107">
        <v>139</v>
      </c>
      <c r="H24" s="107">
        <v>2726</v>
      </c>
    </row>
    <row r="25" spans="1:8">
      <c r="A25" s="273">
        <v>2014</v>
      </c>
      <c r="B25" s="108" t="s">
        <v>2490</v>
      </c>
      <c r="C25" s="190" t="s">
        <v>72</v>
      </c>
      <c r="D25" s="190" t="s">
        <v>1562</v>
      </c>
      <c r="E25" s="107">
        <v>15648</v>
      </c>
      <c r="F25" s="107">
        <v>143</v>
      </c>
      <c r="G25" s="107">
        <v>13</v>
      </c>
      <c r="H25" s="107">
        <v>535</v>
      </c>
    </row>
    <row r="26" spans="1:8">
      <c r="A26" s="273">
        <v>2014</v>
      </c>
      <c r="B26" s="108" t="s">
        <v>2490</v>
      </c>
      <c r="C26" s="190" t="s">
        <v>83</v>
      </c>
      <c r="D26" s="190" t="s">
        <v>1561</v>
      </c>
      <c r="E26" s="107">
        <v>310</v>
      </c>
      <c r="F26" s="107">
        <v>0</v>
      </c>
      <c r="G26" s="107">
        <v>1</v>
      </c>
      <c r="H26" s="107">
        <v>43</v>
      </c>
    </row>
    <row r="27" spans="1:8">
      <c r="A27" s="273">
        <v>2014</v>
      </c>
      <c r="B27" s="108" t="s">
        <v>2490</v>
      </c>
      <c r="C27" s="190" t="s">
        <v>83</v>
      </c>
      <c r="D27" s="190" t="s">
        <v>1560</v>
      </c>
      <c r="E27" s="107">
        <v>36965</v>
      </c>
      <c r="F27" s="107">
        <v>3096</v>
      </c>
      <c r="G27" s="107">
        <v>762</v>
      </c>
      <c r="H27" s="107">
        <v>7717</v>
      </c>
    </row>
    <row r="28" spans="1:8">
      <c r="A28" s="273">
        <v>2014</v>
      </c>
      <c r="B28" s="108" t="s">
        <v>2490</v>
      </c>
      <c r="C28" s="190" t="s">
        <v>83</v>
      </c>
      <c r="D28" s="190" t="s">
        <v>1562</v>
      </c>
      <c r="E28" s="107">
        <v>18755</v>
      </c>
      <c r="F28" s="107">
        <v>419</v>
      </c>
      <c r="G28" s="107">
        <v>7</v>
      </c>
      <c r="H28" s="107">
        <v>1157</v>
      </c>
    </row>
    <row r="29" spans="1:8">
      <c r="A29" s="273">
        <v>2014</v>
      </c>
      <c r="B29" s="108" t="s">
        <v>2490</v>
      </c>
      <c r="C29" s="190" t="s">
        <v>93</v>
      </c>
      <c r="D29" s="190" t="s">
        <v>1561</v>
      </c>
      <c r="E29" s="107">
        <v>1103</v>
      </c>
      <c r="F29" s="107">
        <v>14</v>
      </c>
      <c r="G29" s="107">
        <v>0</v>
      </c>
      <c r="H29" s="107">
        <v>20</v>
      </c>
    </row>
    <row r="30" spans="1:8">
      <c r="A30" s="273">
        <v>2014</v>
      </c>
      <c r="B30" s="108" t="s">
        <v>2490</v>
      </c>
      <c r="C30" s="190" t="s">
        <v>93</v>
      </c>
      <c r="D30" s="190" t="s">
        <v>1560</v>
      </c>
      <c r="E30" s="107">
        <v>37748</v>
      </c>
      <c r="F30" s="107">
        <v>5227</v>
      </c>
      <c r="G30" s="107">
        <v>260</v>
      </c>
      <c r="H30" s="107">
        <v>4633</v>
      </c>
    </row>
    <row r="31" spans="1:8">
      <c r="A31" s="273">
        <v>2014</v>
      </c>
      <c r="B31" s="108" t="s">
        <v>2490</v>
      </c>
      <c r="C31" s="190" t="s">
        <v>93</v>
      </c>
      <c r="D31" s="190" t="s">
        <v>1562</v>
      </c>
      <c r="E31" s="107">
        <v>33583</v>
      </c>
      <c r="F31" s="107">
        <v>422</v>
      </c>
      <c r="G31" s="107">
        <v>9</v>
      </c>
      <c r="H31" s="107">
        <v>560</v>
      </c>
    </row>
    <row r="32" spans="1:8">
      <c r="A32" s="273">
        <v>2014</v>
      </c>
      <c r="B32" s="108" t="s">
        <v>2490</v>
      </c>
      <c r="C32" s="190" t="s">
        <v>105</v>
      </c>
      <c r="D32" s="190" t="s">
        <v>1561</v>
      </c>
      <c r="E32" s="107">
        <v>286</v>
      </c>
      <c r="F32" s="107">
        <v>2</v>
      </c>
      <c r="G32" s="107">
        <v>0</v>
      </c>
      <c r="H32" s="107">
        <v>35</v>
      </c>
    </row>
    <row r="33" spans="1:8">
      <c r="A33" s="273">
        <v>2014</v>
      </c>
      <c r="B33" s="108" t="s">
        <v>2490</v>
      </c>
      <c r="C33" s="190" t="s">
        <v>105</v>
      </c>
      <c r="D33" s="190" t="s">
        <v>1560</v>
      </c>
      <c r="E33" s="107">
        <v>9284</v>
      </c>
      <c r="F33" s="107">
        <v>1298</v>
      </c>
      <c r="G33" s="107">
        <v>36</v>
      </c>
      <c r="H33" s="107">
        <v>2628</v>
      </c>
    </row>
    <row r="34" spans="1:8">
      <c r="A34" s="273">
        <v>2014</v>
      </c>
      <c r="B34" s="108" t="s">
        <v>2490</v>
      </c>
      <c r="C34" s="190" t="s">
        <v>105</v>
      </c>
      <c r="D34" s="190" t="s">
        <v>1562</v>
      </c>
      <c r="E34" s="107">
        <v>4140</v>
      </c>
      <c r="F34" s="107">
        <v>27</v>
      </c>
      <c r="G34" s="107">
        <v>2</v>
      </c>
      <c r="H34" s="107">
        <v>384</v>
      </c>
    </row>
    <row r="35" spans="1:8">
      <c r="A35" s="273">
        <v>2014</v>
      </c>
      <c r="B35" s="108" t="s">
        <v>2490</v>
      </c>
      <c r="C35" s="190" t="s">
        <v>108</v>
      </c>
      <c r="D35" s="190" t="s">
        <v>1561</v>
      </c>
      <c r="E35" s="107">
        <v>92</v>
      </c>
      <c r="F35" s="107">
        <v>0</v>
      </c>
      <c r="G35" s="107">
        <v>5</v>
      </c>
      <c r="H35" s="107">
        <v>1</v>
      </c>
    </row>
    <row r="36" spans="1:8">
      <c r="A36" s="273">
        <v>2014</v>
      </c>
      <c r="B36" s="108" t="s">
        <v>2490</v>
      </c>
      <c r="C36" s="190" t="s">
        <v>108</v>
      </c>
      <c r="D36" s="190" t="s">
        <v>1560</v>
      </c>
      <c r="E36" s="107">
        <v>4971</v>
      </c>
      <c r="F36" s="107">
        <v>232</v>
      </c>
      <c r="G36" s="107">
        <v>36</v>
      </c>
      <c r="H36" s="107">
        <v>714</v>
      </c>
    </row>
    <row r="37" spans="1:8">
      <c r="A37" s="273">
        <v>2014</v>
      </c>
      <c r="B37" s="108" t="s">
        <v>2490</v>
      </c>
      <c r="C37" s="190" t="s">
        <v>108</v>
      </c>
      <c r="D37" s="190" t="s">
        <v>1562</v>
      </c>
      <c r="E37" s="107">
        <v>5712</v>
      </c>
      <c r="F37" s="107">
        <v>9</v>
      </c>
      <c r="G37" s="107">
        <v>5</v>
      </c>
      <c r="H37" s="107">
        <v>334</v>
      </c>
    </row>
    <row r="38" spans="1:8">
      <c r="A38" s="273">
        <v>2014</v>
      </c>
      <c r="B38" s="108" t="s">
        <v>2490</v>
      </c>
      <c r="C38" s="190" t="s">
        <v>114</v>
      </c>
      <c r="D38" s="190" t="s">
        <v>1561</v>
      </c>
      <c r="E38" s="107">
        <v>564</v>
      </c>
      <c r="F38" s="107">
        <v>0</v>
      </c>
      <c r="G38" s="107">
        <v>0</v>
      </c>
      <c r="H38" s="107">
        <v>19</v>
      </c>
    </row>
    <row r="39" spans="1:8">
      <c r="A39" s="273">
        <v>2014</v>
      </c>
      <c r="B39" s="108" t="s">
        <v>2490</v>
      </c>
      <c r="C39" s="190" t="s">
        <v>114</v>
      </c>
      <c r="D39" s="190" t="s">
        <v>1560</v>
      </c>
      <c r="E39" s="107">
        <v>8127</v>
      </c>
      <c r="F39" s="107">
        <v>249</v>
      </c>
      <c r="G39" s="107">
        <v>29</v>
      </c>
      <c r="H39" s="107">
        <v>1095</v>
      </c>
    </row>
    <row r="40" spans="1:8">
      <c r="A40" s="273">
        <v>2014</v>
      </c>
      <c r="B40" s="108" t="s">
        <v>2490</v>
      </c>
      <c r="C40" s="190" t="s">
        <v>114</v>
      </c>
      <c r="D40" s="190" t="s">
        <v>1562</v>
      </c>
      <c r="E40" s="107">
        <v>4899</v>
      </c>
      <c r="F40" s="107">
        <v>29</v>
      </c>
      <c r="G40" s="107">
        <v>3</v>
      </c>
      <c r="H40" s="107">
        <v>247</v>
      </c>
    </row>
    <row r="41" spans="1:8">
      <c r="A41" s="273">
        <v>2014</v>
      </c>
      <c r="B41" s="108" t="s">
        <v>2490</v>
      </c>
      <c r="C41" s="190" t="s">
        <v>121</v>
      </c>
      <c r="D41" s="190" t="s">
        <v>1561</v>
      </c>
      <c r="E41" s="107">
        <v>70</v>
      </c>
      <c r="F41" s="107">
        <v>3</v>
      </c>
      <c r="G41" s="107">
        <v>0</v>
      </c>
      <c r="H41" s="107">
        <v>4</v>
      </c>
    </row>
    <row r="42" spans="1:8">
      <c r="A42" s="273">
        <v>2014</v>
      </c>
      <c r="B42" s="108" t="s">
        <v>2490</v>
      </c>
      <c r="C42" s="190" t="s">
        <v>121</v>
      </c>
      <c r="D42" s="190" t="s">
        <v>1560</v>
      </c>
      <c r="E42" s="107">
        <v>12933</v>
      </c>
      <c r="F42" s="107">
        <v>2055</v>
      </c>
      <c r="G42" s="107">
        <v>115</v>
      </c>
      <c r="H42" s="107">
        <v>3073</v>
      </c>
    </row>
    <row r="43" spans="1:8">
      <c r="A43" s="273">
        <v>2014</v>
      </c>
      <c r="B43" s="108" t="s">
        <v>2490</v>
      </c>
      <c r="C43" s="190" t="s">
        <v>121</v>
      </c>
      <c r="D43" s="190" t="s">
        <v>1562</v>
      </c>
      <c r="E43" s="107">
        <v>8783</v>
      </c>
      <c r="F43" s="107">
        <v>51</v>
      </c>
      <c r="G43" s="107">
        <v>2</v>
      </c>
      <c r="H43" s="107">
        <v>461</v>
      </c>
    </row>
    <row r="44" spans="1:8">
      <c r="A44" s="273">
        <v>2014</v>
      </c>
      <c r="B44" s="108" t="s">
        <v>2490</v>
      </c>
      <c r="C44" s="190" t="s">
        <v>126</v>
      </c>
      <c r="D44" s="190" t="s">
        <v>1561</v>
      </c>
      <c r="E44" s="107">
        <v>538</v>
      </c>
      <c r="F44" s="107">
        <v>0</v>
      </c>
      <c r="G44" s="107">
        <v>16</v>
      </c>
      <c r="H44" s="107">
        <v>43</v>
      </c>
    </row>
    <row r="45" spans="1:8">
      <c r="A45" s="273">
        <v>2014</v>
      </c>
      <c r="B45" s="108" t="s">
        <v>2490</v>
      </c>
      <c r="C45" s="190" t="s">
        <v>126</v>
      </c>
      <c r="D45" s="190" t="s">
        <v>1560</v>
      </c>
      <c r="E45" s="107">
        <v>31882</v>
      </c>
      <c r="F45" s="107">
        <v>1265</v>
      </c>
      <c r="G45" s="107">
        <v>679</v>
      </c>
      <c r="H45" s="107">
        <v>2294</v>
      </c>
    </row>
    <row r="46" spans="1:8">
      <c r="A46" s="273">
        <v>2014</v>
      </c>
      <c r="B46" s="108" t="s">
        <v>2490</v>
      </c>
      <c r="C46" s="190" t="s">
        <v>126</v>
      </c>
      <c r="D46" s="190" t="s">
        <v>1562</v>
      </c>
      <c r="E46" s="107">
        <v>46990</v>
      </c>
      <c r="F46" s="107">
        <v>131</v>
      </c>
      <c r="G46" s="107">
        <v>19</v>
      </c>
      <c r="H46" s="107">
        <v>519</v>
      </c>
    </row>
    <row r="47" spans="1:8">
      <c r="A47" s="273">
        <v>2014</v>
      </c>
      <c r="B47" s="108" t="s">
        <v>2490</v>
      </c>
      <c r="C47" s="190" t="s">
        <v>145</v>
      </c>
      <c r="D47" s="190" t="s">
        <v>1561</v>
      </c>
      <c r="E47" s="107">
        <v>13</v>
      </c>
      <c r="F47" s="107">
        <v>0</v>
      </c>
      <c r="G47" s="107">
        <v>0</v>
      </c>
      <c r="H47" s="107">
        <v>2</v>
      </c>
    </row>
    <row r="48" spans="1:8">
      <c r="A48" s="273">
        <v>2014</v>
      </c>
      <c r="B48" s="108" t="s">
        <v>2490</v>
      </c>
      <c r="C48" s="190" t="s">
        <v>145</v>
      </c>
      <c r="D48" s="190" t="s">
        <v>1560</v>
      </c>
      <c r="E48" s="107">
        <v>10737</v>
      </c>
      <c r="F48" s="107">
        <v>968</v>
      </c>
      <c r="G48" s="107">
        <v>320</v>
      </c>
      <c r="H48" s="107">
        <v>1009</v>
      </c>
    </row>
    <row r="49" spans="1:8">
      <c r="A49" s="273">
        <v>2014</v>
      </c>
      <c r="B49" s="108" t="s">
        <v>2490</v>
      </c>
      <c r="C49" s="190" t="s">
        <v>145</v>
      </c>
      <c r="D49" s="190" t="s">
        <v>1562</v>
      </c>
      <c r="E49" s="107">
        <v>11495</v>
      </c>
      <c r="F49" s="107">
        <v>171</v>
      </c>
      <c r="G49" s="107">
        <v>22</v>
      </c>
      <c r="H49" s="107">
        <v>315</v>
      </c>
    </row>
    <row r="50" spans="1:8">
      <c r="A50" s="273">
        <v>2014</v>
      </c>
      <c r="B50" s="108" t="s">
        <v>2490</v>
      </c>
      <c r="C50" s="190" t="s">
        <v>182</v>
      </c>
      <c r="D50" s="190" t="s">
        <v>1561</v>
      </c>
      <c r="E50" s="107">
        <v>56</v>
      </c>
      <c r="F50" s="107">
        <v>12</v>
      </c>
      <c r="G50" s="107">
        <v>0</v>
      </c>
      <c r="H50" s="107">
        <v>5</v>
      </c>
    </row>
    <row r="51" spans="1:8">
      <c r="A51" s="273">
        <v>2014</v>
      </c>
      <c r="B51" s="108" t="s">
        <v>2490</v>
      </c>
      <c r="C51" s="190" t="s">
        <v>182</v>
      </c>
      <c r="D51" s="190" t="s">
        <v>1560</v>
      </c>
      <c r="E51" s="107">
        <v>10734</v>
      </c>
      <c r="F51" s="107">
        <v>441</v>
      </c>
      <c r="G51" s="107">
        <v>235</v>
      </c>
      <c r="H51" s="107">
        <v>672</v>
      </c>
    </row>
    <row r="52" spans="1:8">
      <c r="A52" s="273">
        <v>2014</v>
      </c>
      <c r="B52" s="108" t="s">
        <v>2490</v>
      </c>
      <c r="C52" s="190" t="s">
        <v>182</v>
      </c>
      <c r="D52" s="190" t="s">
        <v>1562</v>
      </c>
      <c r="E52" s="107">
        <v>4673</v>
      </c>
      <c r="F52" s="107">
        <v>14</v>
      </c>
      <c r="G52" s="107">
        <v>62</v>
      </c>
      <c r="H52" s="107">
        <v>54</v>
      </c>
    </row>
    <row r="53" spans="1:8">
      <c r="A53" s="273">
        <v>2014</v>
      </c>
      <c r="B53" s="108" t="s">
        <v>2490</v>
      </c>
      <c r="C53" s="190" t="s">
        <v>191</v>
      </c>
      <c r="D53" s="190" t="s">
        <v>1561</v>
      </c>
      <c r="E53" s="107">
        <v>217</v>
      </c>
      <c r="F53" s="107">
        <v>1</v>
      </c>
      <c r="G53" s="107">
        <v>0</v>
      </c>
      <c r="H53" s="107">
        <v>35</v>
      </c>
    </row>
    <row r="54" spans="1:8">
      <c r="A54" s="273">
        <v>2014</v>
      </c>
      <c r="B54" s="108" t="s">
        <v>2490</v>
      </c>
      <c r="C54" s="190" t="s">
        <v>191</v>
      </c>
      <c r="D54" s="190" t="s">
        <v>1560</v>
      </c>
      <c r="E54" s="107">
        <v>8911</v>
      </c>
      <c r="F54" s="107">
        <v>1578</v>
      </c>
      <c r="G54" s="107">
        <v>182</v>
      </c>
      <c r="H54" s="107">
        <v>2292</v>
      </c>
    </row>
    <row r="55" spans="1:8">
      <c r="A55" s="273">
        <v>2014</v>
      </c>
      <c r="B55" s="108" t="s">
        <v>2490</v>
      </c>
      <c r="C55" s="190" t="s">
        <v>191</v>
      </c>
      <c r="D55" s="190" t="s">
        <v>1562</v>
      </c>
      <c r="E55" s="107">
        <v>11482</v>
      </c>
      <c r="F55" s="107">
        <v>139</v>
      </c>
      <c r="G55" s="107">
        <v>2</v>
      </c>
      <c r="H55" s="107">
        <v>190</v>
      </c>
    </row>
    <row r="56" spans="1:8">
      <c r="A56" s="273">
        <v>2014</v>
      </c>
      <c r="B56" s="108" t="s">
        <v>2490</v>
      </c>
      <c r="C56" s="190" t="s">
        <v>195</v>
      </c>
      <c r="D56" s="190" t="s">
        <v>1561</v>
      </c>
      <c r="E56" s="107">
        <v>27</v>
      </c>
      <c r="F56" s="107">
        <v>4</v>
      </c>
      <c r="G56" s="107">
        <v>0</v>
      </c>
      <c r="H56" s="107">
        <v>5</v>
      </c>
    </row>
    <row r="57" spans="1:8">
      <c r="A57" s="273">
        <v>2014</v>
      </c>
      <c r="B57" s="108" t="s">
        <v>2490</v>
      </c>
      <c r="C57" s="190" t="s">
        <v>195</v>
      </c>
      <c r="D57" s="190" t="s">
        <v>1560</v>
      </c>
      <c r="E57" s="107">
        <v>10762</v>
      </c>
      <c r="F57" s="107">
        <v>1711</v>
      </c>
      <c r="G57" s="107">
        <v>244</v>
      </c>
      <c r="H57" s="107">
        <v>3518</v>
      </c>
    </row>
    <row r="58" spans="1:8">
      <c r="A58" s="273">
        <v>2014</v>
      </c>
      <c r="B58" s="108" t="s">
        <v>2490</v>
      </c>
      <c r="C58" s="190" t="s">
        <v>195</v>
      </c>
      <c r="D58" s="190" t="s">
        <v>1562</v>
      </c>
      <c r="E58" s="107">
        <v>2934</v>
      </c>
      <c r="F58" s="107">
        <v>77</v>
      </c>
      <c r="G58" s="107">
        <v>15</v>
      </c>
      <c r="H58" s="107">
        <v>249</v>
      </c>
    </row>
    <row r="59" spans="1:8">
      <c r="A59" s="273">
        <v>2014</v>
      </c>
      <c r="B59" s="108" t="s">
        <v>2490</v>
      </c>
      <c r="C59" s="190" t="s">
        <v>1566</v>
      </c>
      <c r="D59" s="190" t="s">
        <v>1560</v>
      </c>
      <c r="E59" s="107">
        <v>433</v>
      </c>
      <c r="F59" s="107">
        <v>262</v>
      </c>
      <c r="G59" s="107">
        <v>276</v>
      </c>
      <c r="H59" s="107">
        <v>3</v>
      </c>
    </row>
    <row r="60" spans="1:8">
      <c r="A60" s="273">
        <v>2014</v>
      </c>
      <c r="B60" s="108" t="s">
        <v>2490</v>
      </c>
      <c r="C60" s="190" t="s">
        <v>1566</v>
      </c>
      <c r="D60" s="190" t="s">
        <v>1562</v>
      </c>
      <c r="E60" s="107">
        <v>25</v>
      </c>
      <c r="F60" s="107">
        <v>2</v>
      </c>
      <c r="G60" s="107">
        <v>94</v>
      </c>
      <c r="H60" s="107">
        <v>1</v>
      </c>
    </row>
    <row r="61" spans="1:8">
      <c r="A61" s="273">
        <v>2014</v>
      </c>
      <c r="B61" s="108" t="s">
        <v>2490</v>
      </c>
      <c r="C61" s="190" t="s">
        <v>1567</v>
      </c>
      <c r="D61" s="190" t="s">
        <v>1561</v>
      </c>
      <c r="E61" s="107">
        <v>8</v>
      </c>
      <c r="F61" s="107">
        <v>0</v>
      </c>
      <c r="G61" s="107">
        <v>0</v>
      </c>
      <c r="H61" s="107">
        <v>0</v>
      </c>
    </row>
    <row r="62" spans="1:8">
      <c r="A62" s="273">
        <v>2014</v>
      </c>
      <c r="B62" s="108" t="s">
        <v>2490</v>
      </c>
      <c r="C62" s="190" t="s">
        <v>1567</v>
      </c>
      <c r="D62" s="190" t="s">
        <v>1560</v>
      </c>
      <c r="E62" s="107">
        <v>220</v>
      </c>
      <c r="F62" s="107">
        <v>0</v>
      </c>
      <c r="G62" s="107">
        <v>0</v>
      </c>
      <c r="H62" s="107">
        <v>0</v>
      </c>
    </row>
    <row r="63" spans="1:8">
      <c r="A63" s="273">
        <v>2014</v>
      </c>
      <c r="B63" s="108" t="s">
        <v>2490</v>
      </c>
      <c r="C63" s="190" t="s">
        <v>1567</v>
      </c>
      <c r="D63" s="190" t="s">
        <v>1562</v>
      </c>
      <c r="E63" s="107">
        <v>81</v>
      </c>
      <c r="F63" s="107">
        <v>0</v>
      </c>
      <c r="G63" s="107">
        <v>0</v>
      </c>
      <c r="H63" s="107">
        <v>0</v>
      </c>
    </row>
    <row r="64" spans="1:8">
      <c r="A64" s="273">
        <v>2014</v>
      </c>
      <c r="B64" s="108" t="s">
        <v>2490</v>
      </c>
      <c r="C64" s="190" t="s">
        <v>1573</v>
      </c>
      <c r="D64" s="190" t="s">
        <v>1561</v>
      </c>
      <c r="E64" s="107">
        <v>896</v>
      </c>
      <c r="F64" s="107">
        <v>0</v>
      </c>
      <c r="G64" s="107">
        <v>0</v>
      </c>
      <c r="H64" s="107">
        <v>0</v>
      </c>
    </row>
    <row r="65" spans="1:8">
      <c r="A65" s="273">
        <v>2014</v>
      </c>
      <c r="B65" s="108" t="s">
        <v>2490</v>
      </c>
      <c r="C65" s="190" t="s">
        <v>1573</v>
      </c>
      <c r="D65" s="190" t="s">
        <v>1560</v>
      </c>
      <c r="E65" s="107">
        <v>3093</v>
      </c>
      <c r="F65" s="107">
        <v>0</v>
      </c>
      <c r="G65" s="107">
        <v>0</v>
      </c>
      <c r="H65" s="107">
        <v>0</v>
      </c>
    </row>
    <row r="66" spans="1:8">
      <c r="A66" s="273">
        <v>2014</v>
      </c>
      <c r="B66" s="108" t="s">
        <v>2490</v>
      </c>
      <c r="C66" s="190" t="s">
        <v>1573</v>
      </c>
      <c r="D66" s="190" t="s">
        <v>1562</v>
      </c>
      <c r="E66" s="107">
        <v>69</v>
      </c>
      <c r="F66" s="107">
        <v>0</v>
      </c>
      <c r="G66" s="107">
        <v>0</v>
      </c>
      <c r="H66" s="107">
        <v>0</v>
      </c>
    </row>
    <row r="67" spans="1:8">
      <c r="A67" s="273">
        <v>2014</v>
      </c>
      <c r="B67" s="108" t="s">
        <v>2490</v>
      </c>
      <c r="C67" s="190" t="s">
        <v>1569</v>
      </c>
      <c r="D67" s="190" t="s">
        <v>1561</v>
      </c>
      <c r="E67" s="107">
        <v>0</v>
      </c>
      <c r="F67" s="107">
        <v>0</v>
      </c>
      <c r="G67" s="107">
        <v>84</v>
      </c>
      <c r="H67" s="107">
        <v>0</v>
      </c>
    </row>
    <row r="68" spans="1:8">
      <c r="A68" s="273">
        <v>2014</v>
      </c>
      <c r="B68" s="108" t="s">
        <v>2490</v>
      </c>
      <c r="C68" s="190" t="s">
        <v>1569</v>
      </c>
      <c r="D68" s="190" t="s">
        <v>1560</v>
      </c>
      <c r="E68" s="107">
        <v>0</v>
      </c>
      <c r="F68" s="107">
        <v>0</v>
      </c>
      <c r="G68" s="107">
        <v>10832</v>
      </c>
      <c r="H68" s="107">
        <v>0</v>
      </c>
    </row>
    <row r="69" spans="1:8">
      <c r="A69" s="273">
        <v>2014</v>
      </c>
      <c r="B69" s="108" t="s">
        <v>2490</v>
      </c>
      <c r="C69" s="190" t="s">
        <v>1569</v>
      </c>
      <c r="D69" s="190" t="s">
        <v>1562</v>
      </c>
      <c r="E69" s="107">
        <v>0</v>
      </c>
      <c r="F69" s="107">
        <v>0</v>
      </c>
      <c r="G69" s="107">
        <v>1217</v>
      </c>
      <c r="H69" s="107">
        <v>0</v>
      </c>
    </row>
    <row r="70" spans="1:8">
      <c r="A70" s="273">
        <v>2014</v>
      </c>
      <c r="B70" s="108" t="s">
        <v>2490</v>
      </c>
      <c r="C70" s="190" t="s">
        <v>1570</v>
      </c>
      <c r="D70" s="190" t="s">
        <v>1561</v>
      </c>
      <c r="E70" s="107">
        <v>0</v>
      </c>
      <c r="F70" s="107">
        <v>0</v>
      </c>
      <c r="G70" s="107">
        <v>5</v>
      </c>
      <c r="H70" s="107">
        <v>0</v>
      </c>
    </row>
    <row r="71" spans="1:8">
      <c r="A71" s="273">
        <v>2014</v>
      </c>
      <c r="B71" s="108" t="s">
        <v>2490</v>
      </c>
      <c r="C71" s="190" t="s">
        <v>1570</v>
      </c>
      <c r="D71" s="190" t="s">
        <v>1560</v>
      </c>
      <c r="E71" s="107">
        <v>498</v>
      </c>
      <c r="F71" s="107">
        <v>0</v>
      </c>
      <c r="G71" s="107">
        <v>1472</v>
      </c>
      <c r="H71" s="107">
        <v>0</v>
      </c>
    </row>
    <row r="72" spans="1:8">
      <c r="A72" s="273">
        <v>2014</v>
      </c>
      <c r="B72" s="108" t="s">
        <v>2490</v>
      </c>
      <c r="C72" s="190" t="s">
        <v>1570</v>
      </c>
      <c r="D72" s="190" t="s">
        <v>1562</v>
      </c>
      <c r="E72" s="107">
        <v>22</v>
      </c>
      <c r="F72" s="107">
        <v>0</v>
      </c>
      <c r="G72" s="107">
        <v>156</v>
      </c>
      <c r="H72" s="107">
        <v>0</v>
      </c>
    </row>
    <row r="73" spans="1:8">
      <c r="A73" s="273">
        <v>2014</v>
      </c>
      <c r="B73" s="261" t="s">
        <v>644</v>
      </c>
      <c r="C73" s="190" t="s">
        <v>213</v>
      </c>
      <c r="D73" s="190" t="s">
        <v>1560</v>
      </c>
      <c r="E73" s="107">
        <v>441</v>
      </c>
      <c r="F73" s="107">
        <v>17</v>
      </c>
      <c r="G73" s="107">
        <v>0</v>
      </c>
      <c r="H73" s="107">
        <v>0</v>
      </c>
    </row>
    <row r="74" spans="1:8">
      <c r="A74" s="273">
        <v>2014</v>
      </c>
      <c r="B74" s="261" t="s">
        <v>644</v>
      </c>
      <c r="C74" s="190" t="s">
        <v>213</v>
      </c>
      <c r="D74" s="190" t="s">
        <v>1562</v>
      </c>
      <c r="E74" s="107">
        <v>582</v>
      </c>
      <c r="F74" s="107">
        <v>9</v>
      </c>
      <c r="G74" s="107">
        <v>0</v>
      </c>
      <c r="H74" s="107">
        <v>0</v>
      </c>
    </row>
    <row r="75" spans="1:8">
      <c r="A75" s="273">
        <v>2014</v>
      </c>
      <c r="B75" s="261" t="s">
        <v>644</v>
      </c>
      <c r="C75" s="190" t="s">
        <v>31</v>
      </c>
      <c r="D75" s="190" t="s">
        <v>1560</v>
      </c>
      <c r="E75" s="107">
        <v>1410</v>
      </c>
      <c r="F75" s="107">
        <v>78</v>
      </c>
      <c r="G75" s="107">
        <v>0</v>
      </c>
      <c r="H75" s="107">
        <v>0</v>
      </c>
    </row>
    <row r="76" spans="1:8">
      <c r="A76" s="273">
        <v>2014</v>
      </c>
      <c r="B76" s="261" t="s">
        <v>644</v>
      </c>
      <c r="C76" s="190" t="s">
        <v>31</v>
      </c>
      <c r="D76" s="190" t="s">
        <v>1562</v>
      </c>
      <c r="E76" s="107">
        <v>1671</v>
      </c>
      <c r="F76" s="107">
        <v>78</v>
      </c>
      <c r="G76" s="107">
        <v>0</v>
      </c>
      <c r="H76" s="107">
        <v>0</v>
      </c>
    </row>
    <row r="77" spans="1:8">
      <c r="A77" s="273">
        <v>2014</v>
      </c>
      <c r="B77" s="261" t="s">
        <v>644</v>
      </c>
      <c r="C77" s="190" t="s">
        <v>214</v>
      </c>
      <c r="D77" s="190" t="s">
        <v>1560</v>
      </c>
      <c r="E77" s="107">
        <v>1638</v>
      </c>
      <c r="F77" s="107">
        <v>164</v>
      </c>
      <c r="G77" s="107">
        <v>0</v>
      </c>
      <c r="H77" s="107">
        <v>0</v>
      </c>
    </row>
    <row r="78" spans="1:8">
      <c r="A78" s="273">
        <v>2014</v>
      </c>
      <c r="B78" s="261" t="s">
        <v>644</v>
      </c>
      <c r="C78" s="190" t="s">
        <v>214</v>
      </c>
      <c r="D78" s="190" t="s">
        <v>1562</v>
      </c>
      <c r="E78" s="107">
        <v>1765</v>
      </c>
      <c r="F78" s="107">
        <v>86</v>
      </c>
      <c r="G78" s="107">
        <v>0</v>
      </c>
      <c r="H78" s="107">
        <v>0</v>
      </c>
    </row>
    <row r="79" spans="1:8">
      <c r="A79" s="273">
        <v>2014</v>
      </c>
      <c r="B79" s="261" t="s">
        <v>644</v>
      </c>
      <c r="C79" s="190" t="s">
        <v>126</v>
      </c>
      <c r="D79" s="190" t="s">
        <v>1560</v>
      </c>
      <c r="E79" s="107">
        <v>1391</v>
      </c>
      <c r="F79" s="107">
        <v>75</v>
      </c>
      <c r="G79" s="107">
        <v>0</v>
      </c>
      <c r="H79" s="107">
        <v>0</v>
      </c>
    </row>
    <row r="80" spans="1:8">
      <c r="A80" s="273">
        <v>2014</v>
      </c>
      <c r="B80" s="261" t="s">
        <v>644</v>
      </c>
      <c r="C80" s="190" t="s">
        <v>126</v>
      </c>
      <c r="D80" s="190" t="s">
        <v>1562</v>
      </c>
      <c r="E80" s="107">
        <v>1420</v>
      </c>
      <c r="F80" s="107">
        <v>72</v>
      </c>
      <c r="G80" s="107">
        <v>0</v>
      </c>
      <c r="H80" s="107">
        <v>0</v>
      </c>
    </row>
    <row r="81" spans="1:8">
      <c r="A81" s="273">
        <v>2014</v>
      </c>
      <c r="B81" s="261" t="s">
        <v>644</v>
      </c>
      <c r="C81" s="190" t="s">
        <v>1571</v>
      </c>
      <c r="D81" s="190" t="s">
        <v>1560</v>
      </c>
      <c r="E81" s="107">
        <v>221</v>
      </c>
      <c r="F81" s="107">
        <v>0</v>
      </c>
      <c r="G81" s="107">
        <v>0</v>
      </c>
      <c r="H81" s="107">
        <v>0</v>
      </c>
    </row>
    <row r="82" spans="1:8">
      <c r="A82" s="273">
        <v>2014</v>
      </c>
      <c r="B82" s="261" t="s">
        <v>644</v>
      </c>
      <c r="C82" s="190" t="s">
        <v>1571</v>
      </c>
      <c r="D82" s="190" t="s">
        <v>1562</v>
      </c>
      <c r="E82" s="107">
        <v>0</v>
      </c>
      <c r="F82" s="107">
        <v>0</v>
      </c>
      <c r="G82" s="107">
        <v>0</v>
      </c>
      <c r="H82" s="107">
        <v>131</v>
      </c>
    </row>
    <row r="83" spans="1:8">
      <c r="A83" s="273">
        <v>2014</v>
      </c>
      <c r="B83" s="261" t="s">
        <v>644</v>
      </c>
      <c r="C83" s="190" t="s">
        <v>1569</v>
      </c>
      <c r="D83" s="190" t="s">
        <v>1560</v>
      </c>
      <c r="E83" s="107">
        <v>0</v>
      </c>
      <c r="F83" s="107">
        <v>0</v>
      </c>
      <c r="G83" s="107">
        <v>211</v>
      </c>
      <c r="H83" s="107">
        <v>0</v>
      </c>
    </row>
    <row r="84" spans="1:8">
      <c r="A84" s="273">
        <v>2014</v>
      </c>
      <c r="B84" s="261" t="s">
        <v>644</v>
      </c>
      <c r="C84" s="190" t="s">
        <v>1569</v>
      </c>
      <c r="D84" s="190" t="s">
        <v>1562</v>
      </c>
      <c r="E84" s="107">
        <v>0</v>
      </c>
      <c r="F84" s="107">
        <v>0</v>
      </c>
      <c r="G84" s="107">
        <v>7</v>
      </c>
      <c r="H84" s="107">
        <v>0</v>
      </c>
    </row>
    <row r="85" spans="1:8">
      <c r="A85" s="273">
        <v>2014</v>
      </c>
      <c r="B85" s="261" t="s">
        <v>644</v>
      </c>
      <c r="C85" s="190" t="s">
        <v>1574</v>
      </c>
      <c r="D85" s="190" t="s">
        <v>1560</v>
      </c>
      <c r="E85" s="107"/>
      <c r="F85" s="107"/>
      <c r="G85" s="107"/>
      <c r="H85" s="107">
        <v>297</v>
      </c>
    </row>
    <row r="86" spans="1:8">
      <c r="A86" s="103">
        <v>2015</v>
      </c>
      <c r="B86" s="108" t="s">
        <v>2490</v>
      </c>
      <c r="C86" s="190" t="s">
        <v>1565</v>
      </c>
      <c r="D86" s="190" t="s">
        <v>1561</v>
      </c>
      <c r="E86" s="107">
        <v>24</v>
      </c>
      <c r="F86" s="107">
        <v>0</v>
      </c>
      <c r="G86" s="107">
        <v>0</v>
      </c>
      <c r="H86" s="107">
        <v>0</v>
      </c>
    </row>
    <row r="87" spans="1:8">
      <c r="A87" s="103">
        <v>2015</v>
      </c>
      <c r="B87" s="108" t="s">
        <v>2490</v>
      </c>
      <c r="C87" s="190" t="s">
        <v>1565</v>
      </c>
      <c r="D87" s="190" t="s">
        <v>1560</v>
      </c>
      <c r="E87" s="107">
        <v>3525</v>
      </c>
      <c r="F87" s="107">
        <v>0</v>
      </c>
      <c r="G87" s="107">
        <v>0</v>
      </c>
      <c r="H87" s="107">
        <v>0</v>
      </c>
    </row>
    <row r="88" spans="1:8">
      <c r="A88" s="103">
        <v>2015</v>
      </c>
      <c r="B88" s="108" t="s">
        <v>2490</v>
      </c>
      <c r="C88" s="190" t="s">
        <v>1565</v>
      </c>
      <c r="D88" s="190" t="s">
        <v>1562</v>
      </c>
      <c r="E88" s="107">
        <v>3455</v>
      </c>
      <c r="F88" s="107">
        <v>0</v>
      </c>
      <c r="G88" s="107">
        <v>0</v>
      </c>
      <c r="H88" s="107">
        <v>0</v>
      </c>
    </row>
    <row r="89" spans="1:8">
      <c r="A89" s="103">
        <v>2015</v>
      </c>
      <c r="B89" s="108" t="s">
        <v>2490</v>
      </c>
      <c r="C89" s="190" t="s">
        <v>1572</v>
      </c>
      <c r="D89" s="190" t="s">
        <v>1561</v>
      </c>
      <c r="E89" s="107">
        <v>3</v>
      </c>
      <c r="F89" s="107">
        <v>0</v>
      </c>
      <c r="G89" s="107">
        <v>0</v>
      </c>
      <c r="H89" s="107">
        <v>1</v>
      </c>
    </row>
    <row r="90" spans="1:8">
      <c r="A90" s="103">
        <v>2015</v>
      </c>
      <c r="B90" s="108" t="s">
        <v>2490</v>
      </c>
      <c r="C90" s="190" t="s">
        <v>1572</v>
      </c>
      <c r="D90" s="190" t="s">
        <v>1560</v>
      </c>
      <c r="E90" s="107">
        <v>366</v>
      </c>
      <c r="F90" s="107">
        <v>0</v>
      </c>
      <c r="G90" s="107">
        <v>33</v>
      </c>
      <c r="H90" s="107">
        <v>345</v>
      </c>
    </row>
    <row r="91" spans="1:8">
      <c r="A91" s="103">
        <v>2015</v>
      </c>
      <c r="B91" s="108" t="s">
        <v>2490</v>
      </c>
      <c r="C91" s="190" t="s">
        <v>1572</v>
      </c>
      <c r="D91" s="190" t="s">
        <v>1562</v>
      </c>
      <c r="E91" s="107">
        <v>198</v>
      </c>
      <c r="F91" s="107">
        <v>0</v>
      </c>
      <c r="G91" s="107">
        <v>0</v>
      </c>
      <c r="H91" s="107">
        <v>186</v>
      </c>
    </row>
    <row r="92" spans="1:8">
      <c r="A92" s="103">
        <v>2015</v>
      </c>
      <c r="B92" s="108" t="s">
        <v>2490</v>
      </c>
      <c r="C92" s="190" t="s">
        <v>5</v>
      </c>
      <c r="D92" s="190" t="s">
        <v>1561</v>
      </c>
      <c r="E92" s="107">
        <v>328</v>
      </c>
      <c r="F92" s="107">
        <v>21</v>
      </c>
      <c r="G92" s="107">
        <v>1</v>
      </c>
      <c r="H92" s="107">
        <v>51</v>
      </c>
    </row>
    <row r="93" spans="1:8">
      <c r="A93" s="103">
        <v>2015</v>
      </c>
      <c r="B93" s="108" t="s">
        <v>2490</v>
      </c>
      <c r="C93" s="190" t="s">
        <v>5</v>
      </c>
      <c r="D93" s="190" t="s">
        <v>1560</v>
      </c>
      <c r="E93" s="107">
        <v>13793</v>
      </c>
      <c r="F93" s="107">
        <v>3691</v>
      </c>
      <c r="G93" s="107">
        <v>609</v>
      </c>
      <c r="H93" s="107">
        <v>2818</v>
      </c>
    </row>
    <row r="94" spans="1:8">
      <c r="A94" s="103">
        <v>2015</v>
      </c>
      <c r="B94" s="108" t="s">
        <v>2490</v>
      </c>
      <c r="C94" s="190" t="s">
        <v>5</v>
      </c>
      <c r="D94" s="190" t="s">
        <v>1562</v>
      </c>
      <c r="E94" s="107">
        <v>15804</v>
      </c>
      <c r="F94" s="107">
        <v>1626</v>
      </c>
      <c r="G94" s="107">
        <v>95</v>
      </c>
      <c r="H94" s="107">
        <v>286</v>
      </c>
    </row>
    <row r="95" spans="1:8">
      <c r="A95" s="103">
        <v>2015</v>
      </c>
      <c r="B95" s="108" t="s">
        <v>2490</v>
      </c>
      <c r="C95" s="190" t="s">
        <v>12</v>
      </c>
      <c r="D95" s="190" t="s">
        <v>1561</v>
      </c>
      <c r="E95" s="107">
        <v>93</v>
      </c>
      <c r="F95" s="107">
        <v>4</v>
      </c>
      <c r="G95" s="107">
        <v>0</v>
      </c>
      <c r="H95" s="107">
        <v>22</v>
      </c>
    </row>
    <row r="96" spans="1:8">
      <c r="A96" s="103">
        <v>2015</v>
      </c>
      <c r="B96" s="108" t="s">
        <v>2490</v>
      </c>
      <c r="C96" s="190" t="s">
        <v>12</v>
      </c>
      <c r="D96" s="190" t="s">
        <v>1560</v>
      </c>
      <c r="E96" s="107">
        <v>15484</v>
      </c>
      <c r="F96" s="107">
        <v>4106</v>
      </c>
      <c r="G96" s="107">
        <v>64</v>
      </c>
      <c r="H96" s="107">
        <v>2701</v>
      </c>
    </row>
    <row r="97" spans="1:8">
      <c r="A97" s="103">
        <v>2015</v>
      </c>
      <c r="B97" s="108" t="s">
        <v>2490</v>
      </c>
      <c r="C97" s="190" t="s">
        <v>12</v>
      </c>
      <c r="D97" s="190" t="s">
        <v>1562</v>
      </c>
      <c r="E97" s="107">
        <v>9487</v>
      </c>
      <c r="F97" s="107">
        <v>139</v>
      </c>
      <c r="G97" s="107">
        <v>0</v>
      </c>
      <c r="H97" s="107">
        <v>219</v>
      </c>
    </row>
    <row r="98" spans="1:8">
      <c r="A98" s="103">
        <v>2015</v>
      </c>
      <c r="B98" s="108" t="s">
        <v>2490</v>
      </c>
      <c r="C98" s="190" t="s">
        <v>18</v>
      </c>
      <c r="D98" s="190" t="s">
        <v>1561</v>
      </c>
      <c r="E98" s="107">
        <v>169</v>
      </c>
      <c r="F98" s="107">
        <v>0</v>
      </c>
      <c r="G98" s="107">
        <v>1</v>
      </c>
      <c r="H98" s="107">
        <v>70</v>
      </c>
    </row>
    <row r="99" spans="1:8">
      <c r="A99" s="103">
        <v>2015</v>
      </c>
      <c r="B99" s="108" t="s">
        <v>2490</v>
      </c>
      <c r="C99" s="190" t="s">
        <v>18</v>
      </c>
      <c r="D99" s="190" t="s">
        <v>1560</v>
      </c>
      <c r="E99" s="107">
        <v>18453</v>
      </c>
      <c r="F99" s="107">
        <v>3285</v>
      </c>
      <c r="G99" s="107">
        <v>308</v>
      </c>
      <c r="H99" s="107">
        <v>3054</v>
      </c>
    </row>
    <row r="100" spans="1:8">
      <c r="A100" s="103">
        <v>2015</v>
      </c>
      <c r="B100" s="108" t="s">
        <v>2490</v>
      </c>
      <c r="C100" s="190" t="s">
        <v>18</v>
      </c>
      <c r="D100" s="190" t="s">
        <v>1562</v>
      </c>
      <c r="E100" s="107">
        <v>22221</v>
      </c>
      <c r="F100" s="107">
        <v>66</v>
      </c>
      <c r="G100" s="107">
        <v>26</v>
      </c>
      <c r="H100" s="107">
        <v>820</v>
      </c>
    </row>
    <row r="101" spans="1:8">
      <c r="A101" s="103">
        <v>2015</v>
      </c>
      <c r="B101" s="108" t="s">
        <v>2490</v>
      </c>
      <c r="C101" s="190" t="s">
        <v>31</v>
      </c>
      <c r="D101" s="190" t="s">
        <v>1561</v>
      </c>
      <c r="E101" s="107">
        <v>131</v>
      </c>
      <c r="F101" s="107">
        <v>9</v>
      </c>
      <c r="G101" s="107">
        <v>0</v>
      </c>
      <c r="H101" s="107">
        <v>12</v>
      </c>
    </row>
    <row r="102" spans="1:8">
      <c r="A102" s="103">
        <v>2015</v>
      </c>
      <c r="B102" s="108" t="s">
        <v>2490</v>
      </c>
      <c r="C102" s="190" t="s">
        <v>31</v>
      </c>
      <c r="D102" s="190" t="s">
        <v>1560</v>
      </c>
      <c r="E102" s="107">
        <v>25010</v>
      </c>
      <c r="F102" s="107">
        <v>3284</v>
      </c>
      <c r="G102" s="107">
        <v>716</v>
      </c>
      <c r="H102" s="107">
        <v>3305</v>
      </c>
    </row>
    <row r="103" spans="1:8">
      <c r="A103" s="103">
        <v>2015</v>
      </c>
      <c r="B103" s="108" t="s">
        <v>2490</v>
      </c>
      <c r="C103" s="190" t="s">
        <v>31</v>
      </c>
      <c r="D103" s="190" t="s">
        <v>1562</v>
      </c>
      <c r="E103" s="107">
        <v>58208</v>
      </c>
      <c r="F103" s="107">
        <v>237</v>
      </c>
      <c r="G103" s="107">
        <v>42</v>
      </c>
      <c r="H103" s="107">
        <v>1658</v>
      </c>
    </row>
    <row r="104" spans="1:8">
      <c r="A104" s="103">
        <v>2015</v>
      </c>
      <c r="B104" s="108" t="s">
        <v>2490</v>
      </c>
      <c r="C104" s="190" t="s">
        <v>52</v>
      </c>
      <c r="D104" s="190" t="s">
        <v>1561</v>
      </c>
      <c r="E104" s="107">
        <v>120</v>
      </c>
      <c r="F104" s="107">
        <v>3</v>
      </c>
      <c r="G104" s="107">
        <v>2</v>
      </c>
      <c r="H104" s="107">
        <v>36</v>
      </c>
    </row>
    <row r="105" spans="1:8">
      <c r="A105" s="103">
        <v>2015</v>
      </c>
      <c r="B105" s="108" t="s">
        <v>2490</v>
      </c>
      <c r="C105" s="190" t="s">
        <v>52</v>
      </c>
      <c r="D105" s="190" t="s">
        <v>1560</v>
      </c>
      <c r="E105" s="107">
        <v>17632</v>
      </c>
      <c r="F105" s="107">
        <v>1258</v>
      </c>
      <c r="G105" s="107">
        <v>378</v>
      </c>
      <c r="H105" s="107">
        <v>2326</v>
      </c>
    </row>
    <row r="106" spans="1:8">
      <c r="A106" s="103">
        <v>2015</v>
      </c>
      <c r="B106" s="108" t="s">
        <v>2490</v>
      </c>
      <c r="C106" s="190" t="s">
        <v>52</v>
      </c>
      <c r="D106" s="190" t="s">
        <v>1562</v>
      </c>
      <c r="E106" s="107">
        <v>19936</v>
      </c>
      <c r="F106" s="107">
        <v>110</v>
      </c>
      <c r="G106" s="107">
        <v>41</v>
      </c>
      <c r="H106" s="107">
        <v>388</v>
      </c>
    </row>
    <row r="107" spans="1:8">
      <c r="A107" s="103">
        <v>2015</v>
      </c>
      <c r="B107" s="108" t="s">
        <v>2490</v>
      </c>
      <c r="C107" s="190" t="s">
        <v>72</v>
      </c>
      <c r="D107" s="190" t="s">
        <v>1561</v>
      </c>
      <c r="E107" s="107">
        <v>115</v>
      </c>
      <c r="F107" s="107">
        <v>2</v>
      </c>
      <c r="G107" s="107">
        <v>0</v>
      </c>
      <c r="H107" s="107">
        <v>22</v>
      </c>
    </row>
    <row r="108" spans="1:8">
      <c r="A108" s="103">
        <v>2015</v>
      </c>
      <c r="B108" s="108" t="s">
        <v>2490</v>
      </c>
      <c r="C108" s="190" t="s">
        <v>72</v>
      </c>
      <c r="D108" s="190" t="s">
        <v>1560</v>
      </c>
      <c r="E108" s="107">
        <v>16505</v>
      </c>
      <c r="F108" s="107">
        <v>2209</v>
      </c>
      <c r="G108" s="107">
        <v>186</v>
      </c>
      <c r="H108" s="107">
        <v>4042</v>
      </c>
    </row>
    <row r="109" spans="1:8">
      <c r="A109" s="103">
        <v>2015</v>
      </c>
      <c r="B109" s="108" t="s">
        <v>2490</v>
      </c>
      <c r="C109" s="190" t="s">
        <v>72</v>
      </c>
      <c r="D109" s="190" t="s">
        <v>1562</v>
      </c>
      <c r="E109" s="107">
        <v>18828</v>
      </c>
      <c r="F109" s="107">
        <v>114</v>
      </c>
      <c r="G109" s="107">
        <v>22</v>
      </c>
      <c r="H109" s="107">
        <v>794</v>
      </c>
    </row>
    <row r="110" spans="1:8">
      <c r="A110" s="103">
        <v>2015</v>
      </c>
      <c r="B110" s="108" t="s">
        <v>2490</v>
      </c>
      <c r="C110" s="190" t="s">
        <v>83</v>
      </c>
      <c r="D110" s="190" t="s">
        <v>1561</v>
      </c>
      <c r="E110" s="107">
        <v>255</v>
      </c>
      <c r="F110" s="107">
        <v>2</v>
      </c>
      <c r="G110" s="107">
        <v>3</v>
      </c>
      <c r="H110" s="107">
        <v>65</v>
      </c>
    </row>
    <row r="111" spans="1:8">
      <c r="A111" s="103">
        <v>2015</v>
      </c>
      <c r="B111" s="108" t="s">
        <v>2490</v>
      </c>
      <c r="C111" s="190" t="s">
        <v>83</v>
      </c>
      <c r="D111" s="190" t="s">
        <v>1560</v>
      </c>
      <c r="E111" s="107">
        <v>36054</v>
      </c>
      <c r="F111" s="107">
        <v>3183</v>
      </c>
      <c r="G111" s="107">
        <v>365</v>
      </c>
      <c r="H111" s="107">
        <v>7726</v>
      </c>
    </row>
    <row r="112" spans="1:8">
      <c r="A112" s="103">
        <v>2015</v>
      </c>
      <c r="B112" s="108" t="s">
        <v>2490</v>
      </c>
      <c r="C112" s="190" t="s">
        <v>83</v>
      </c>
      <c r="D112" s="190" t="s">
        <v>1562</v>
      </c>
      <c r="E112" s="107">
        <v>19732</v>
      </c>
      <c r="F112" s="107">
        <v>549</v>
      </c>
      <c r="G112" s="107">
        <v>6</v>
      </c>
      <c r="H112" s="107">
        <v>1040</v>
      </c>
    </row>
    <row r="113" spans="1:8">
      <c r="A113" s="103">
        <v>2015</v>
      </c>
      <c r="B113" s="108" t="s">
        <v>2490</v>
      </c>
      <c r="C113" s="190" t="s">
        <v>93</v>
      </c>
      <c r="D113" s="190" t="s">
        <v>1561</v>
      </c>
      <c r="E113" s="107">
        <v>590</v>
      </c>
      <c r="F113" s="107">
        <v>14</v>
      </c>
      <c r="G113" s="107">
        <v>0</v>
      </c>
      <c r="H113" s="107">
        <v>41</v>
      </c>
    </row>
    <row r="114" spans="1:8">
      <c r="A114" s="103">
        <v>2015</v>
      </c>
      <c r="B114" s="108" t="s">
        <v>2490</v>
      </c>
      <c r="C114" s="190" t="s">
        <v>93</v>
      </c>
      <c r="D114" s="190" t="s">
        <v>1560</v>
      </c>
      <c r="E114" s="107">
        <v>34937</v>
      </c>
      <c r="F114" s="107">
        <v>4188</v>
      </c>
      <c r="G114" s="107">
        <v>429</v>
      </c>
      <c r="H114" s="107">
        <v>6688</v>
      </c>
    </row>
    <row r="115" spans="1:8">
      <c r="A115" s="103">
        <v>2015</v>
      </c>
      <c r="B115" s="108" t="s">
        <v>2490</v>
      </c>
      <c r="C115" s="190" t="s">
        <v>93</v>
      </c>
      <c r="D115" s="190" t="s">
        <v>1562</v>
      </c>
      <c r="E115" s="107">
        <v>32554</v>
      </c>
      <c r="F115" s="107">
        <v>579</v>
      </c>
      <c r="G115" s="107">
        <v>23</v>
      </c>
      <c r="H115" s="107">
        <v>1277</v>
      </c>
    </row>
    <row r="116" spans="1:8">
      <c r="A116" s="103">
        <v>2015</v>
      </c>
      <c r="B116" s="108" t="s">
        <v>2490</v>
      </c>
      <c r="C116" s="190" t="s">
        <v>105</v>
      </c>
      <c r="D116" s="190" t="s">
        <v>1561</v>
      </c>
      <c r="E116" s="107">
        <v>154</v>
      </c>
      <c r="F116" s="107">
        <v>1</v>
      </c>
      <c r="G116" s="107">
        <v>0</v>
      </c>
      <c r="H116" s="107">
        <v>61</v>
      </c>
    </row>
    <row r="117" spans="1:8">
      <c r="A117" s="103">
        <v>2015</v>
      </c>
      <c r="B117" s="108" t="s">
        <v>2490</v>
      </c>
      <c r="C117" s="190" t="s">
        <v>105</v>
      </c>
      <c r="D117" s="190" t="s">
        <v>1560</v>
      </c>
      <c r="E117" s="107">
        <v>7845</v>
      </c>
      <c r="F117" s="107">
        <v>2143</v>
      </c>
      <c r="G117" s="107">
        <v>38</v>
      </c>
      <c r="H117" s="107">
        <v>3204</v>
      </c>
    </row>
    <row r="118" spans="1:8">
      <c r="A118" s="103">
        <v>2015</v>
      </c>
      <c r="B118" s="108" t="s">
        <v>2490</v>
      </c>
      <c r="C118" s="190" t="s">
        <v>105</v>
      </c>
      <c r="D118" s="190" t="s">
        <v>1562</v>
      </c>
      <c r="E118" s="107">
        <v>4686</v>
      </c>
      <c r="F118" s="107">
        <v>68</v>
      </c>
      <c r="G118" s="107">
        <v>5</v>
      </c>
      <c r="H118" s="107">
        <v>793</v>
      </c>
    </row>
    <row r="119" spans="1:8">
      <c r="A119" s="103">
        <v>2015</v>
      </c>
      <c r="B119" s="108" t="s">
        <v>2490</v>
      </c>
      <c r="C119" s="190" t="s">
        <v>108</v>
      </c>
      <c r="D119" s="190" t="s">
        <v>1561</v>
      </c>
      <c r="E119" s="107">
        <v>112</v>
      </c>
      <c r="F119" s="107">
        <v>1</v>
      </c>
      <c r="G119" s="107">
        <v>0</v>
      </c>
      <c r="H119" s="107">
        <v>4</v>
      </c>
    </row>
    <row r="120" spans="1:8">
      <c r="A120" s="103">
        <v>2015</v>
      </c>
      <c r="B120" s="108" t="s">
        <v>2490</v>
      </c>
      <c r="C120" s="190" t="s">
        <v>108</v>
      </c>
      <c r="D120" s="190" t="s">
        <v>1560</v>
      </c>
      <c r="E120" s="107">
        <v>4537</v>
      </c>
      <c r="F120" s="107">
        <v>311</v>
      </c>
      <c r="G120" s="107">
        <v>6</v>
      </c>
      <c r="H120" s="107">
        <v>685</v>
      </c>
    </row>
    <row r="121" spans="1:8">
      <c r="A121" s="103">
        <v>2015</v>
      </c>
      <c r="B121" s="108" t="s">
        <v>2490</v>
      </c>
      <c r="C121" s="190" t="s">
        <v>108</v>
      </c>
      <c r="D121" s="190" t="s">
        <v>1562</v>
      </c>
      <c r="E121" s="107">
        <v>5445</v>
      </c>
      <c r="F121" s="107">
        <v>9</v>
      </c>
      <c r="G121" s="107">
        <v>1</v>
      </c>
      <c r="H121" s="107">
        <v>412</v>
      </c>
    </row>
    <row r="122" spans="1:8">
      <c r="A122" s="103">
        <v>2015</v>
      </c>
      <c r="B122" s="108" t="s">
        <v>2490</v>
      </c>
      <c r="C122" s="190" t="s">
        <v>114</v>
      </c>
      <c r="D122" s="190" t="s">
        <v>1561</v>
      </c>
      <c r="E122" s="107">
        <v>351</v>
      </c>
      <c r="F122" s="107">
        <v>3</v>
      </c>
      <c r="G122" s="107">
        <v>0</v>
      </c>
      <c r="H122" s="107">
        <v>39</v>
      </c>
    </row>
    <row r="123" spans="1:8">
      <c r="A123" s="103">
        <v>2015</v>
      </c>
      <c r="B123" s="108" t="s">
        <v>2490</v>
      </c>
      <c r="C123" s="190" t="s">
        <v>114</v>
      </c>
      <c r="D123" s="190" t="s">
        <v>1560</v>
      </c>
      <c r="E123" s="107">
        <v>8788</v>
      </c>
      <c r="F123" s="107">
        <v>340</v>
      </c>
      <c r="G123" s="107">
        <v>51</v>
      </c>
      <c r="H123" s="107">
        <v>1224</v>
      </c>
    </row>
    <row r="124" spans="1:8">
      <c r="A124" s="103">
        <v>2015</v>
      </c>
      <c r="B124" s="108" t="s">
        <v>2490</v>
      </c>
      <c r="C124" s="190" t="s">
        <v>114</v>
      </c>
      <c r="D124" s="190" t="s">
        <v>1562</v>
      </c>
      <c r="E124" s="107">
        <v>5056</v>
      </c>
      <c r="F124" s="107">
        <v>32</v>
      </c>
      <c r="G124" s="107">
        <v>5</v>
      </c>
      <c r="H124" s="107">
        <v>411</v>
      </c>
    </row>
    <row r="125" spans="1:8">
      <c r="A125" s="103">
        <v>2015</v>
      </c>
      <c r="B125" s="108" t="s">
        <v>2490</v>
      </c>
      <c r="C125" s="190" t="s">
        <v>121</v>
      </c>
      <c r="D125" s="190" t="s">
        <v>1561</v>
      </c>
      <c r="E125" s="107">
        <v>25</v>
      </c>
      <c r="F125" s="107">
        <v>0</v>
      </c>
      <c r="G125" s="107">
        <v>0</v>
      </c>
      <c r="H125" s="107">
        <v>2</v>
      </c>
    </row>
    <row r="126" spans="1:8">
      <c r="A126" s="103">
        <v>2015</v>
      </c>
      <c r="B126" s="108" t="s">
        <v>2490</v>
      </c>
      <c r="C126" s="190" t="s">
        <v>121</v>
      </c>
      <c r="D126" s="190" t="s">
        <v>1560</v>
      </c>
      <c r="E126" s="107">
        <v>12023</v>
      </c>
      <c r="F126" s="107">
        <v>1140</v>
      </c>
      <c r="G126" s="107">
        <v>223</v>
      </c>
      <c r="H126" s="107">
        <v>2714</v>
      </c>
    </row>
    <row r="127" spans="1:8">
      <c r="A127" s="103">
        <v>2015</v>
      </c>
      <c r="B127" s="108" t="s">
        <v>2490</v>
      </c>
      <c r="C127" s="190" t="s">
        <v>121</v>
      </c>
      <c r="D127" s="190" t="s">
        <v>1562</v>
      </c>
      <c r="E127" s="107">
        <v>9268</v>
      </c>
      <c r="F127" s="107">
        <v>52</v>
      </c>
      <c r="G127" s="107">
        <v>3</v>
      </c>
      <c r="H127" s="107">
        <v>445</v>
      </c>
    </row>
    <row r="128" spans="1:8">
      <c r="A128" s="103">
        <v>2015</v>
      </c>
      <c r="B128" s="108" t="s">
        <v>2490</v>
      </c>
      <c r="C128" s="190" t="s">
        <v>126</v>
      </c>
      <c r="D128" s="190" t="s">
        <v>1561</v>
      </c>
      <c r="E128" s="107">
        <v>278</v>
      </c>
      <c r="F128" s="107">
        <v>6</v>
      </c>
      <c r="G128" s="107">
        <v>7</v>
      </c>
      <c r="H128" s="107">
        <v>28</v>
      </c>
    </row>
    <row r="129" spans="1:8">
      <c r="A129" s="103">
        <v>2015</v>
      </c>
      <c r="B129" s="108" t="s">
        <v>2490</v>
      </c>
      <c r="C129" s="190" t="s">
        <v>126</v>
      </c>
      <c r="D129" s="190" t="s">
        <v>1560</v>
      </c>
      <c r="E129" s="107">
        <v>27105</v>
      </c>
      <c r="F129" s="107">
        <v>2166</v>
      </c>
      <c r="G129" s="107">
        <v>445</v>
      </c>
      <c r="H129" s="107">
        <v>3225</v>
      </c>
    </row>
    <row r="130" spans="1:8">
      <c r="A130" s="103">
        <v>2015</v>
      </c>
      <c r="B130" s="108" t="s">
        <v>2490</v>
      </c>
      <c r="C130" s="190" t="s">
        <v>126</v>
      </c>
      <c r="D130" s="190" t="s">
        <v>1562</v>
      </c>
      <c r="E130" s="107">
        <v>51639</v>
      </c>
      <c r="F130" s="107">
        <v>64</v>
      </c>
      <c r="G130" s="107">
        <v>24</v>
      </c>
      <c r="H130" s="107">
        <v>713</v>
      </c>
    </row>
    <row r="131" spans="1:8">
      <c r="A131" s="103">
        <v>2015</v>
      </c>
      <c r="B131" s="108" t="s">
        <v>2490</v>
      </c>
      <c r="C131" s="190" t="s">
        <v>145</v>
      </c>
      <c r="D131" s="190" t="s">
        <v>1561</v>
      </c>
      <c r="E131" s="107">
        <v>17</v>
      </c>
      <c r="F131" s="107">
        <v>1</v>
      </c>
      <c r="G131" s="107">
        <v>1</v>
      </c>
      <c r="H131" s="107">
        <v>1</v>
      </c>
    </row>
    <row r="132" spans="1:8">
      <c r="A132" s="103">
        <v>2015</v>
      </c>
      <c r="B132" s="108" t="s">
        <v>2490</v>
      </c>
      <c r="C132" s="190" t="s">
        <v>145</v>
      </c>
      <c r="D132" s="190" t="s">
        <v>1560</v>
      </c>
      <c r="E132" s="107">
        <v>10243</v>
      </c>
      <c r="F132" s="107">
        <v>455</v>
      </c>
      <c r="G132" s="107">
        <v>189</v>
      </c>
      <c r="H132" s="107">
        <v>369</v>
      </c>
    </row>
    <row r="133" spans="1:8">
      <c r="A133" s="103">
        <v>2015</v>
      </c>
      <c r="B133" s="108" t="s">
        <v>2490</v>
      </c>
      <c r="C133" s="190" t="s">
        <v>145</v>
      </c>
      <c r="D133" s="190" t="s">
        <v>1562</v>
      </c>
      <c r="E133" s="107">
        <v>9729</v>
      </c>
      <c r="F133" s="107">
        <v>42</v>
      </c>
      <c r="G133" s="107">
        <v>28</v>
      </c>
      <c r="H133" s="107">
        <v>221</v>
      </c>
    </row>
    <row r="134" spans="1:8">
      <c r="A134" s="103">
        <v>2015</v>
      </c>
      <c r="B134" s="108" t="s">
        <v>2490</v>
      </c>
      <c r="C134" s="190" t="s">
        <v>182</v>
      </c>
      <c r="D134" s="190" t="s">
        <v>1561</v>
      </c>
      <c r="E134" s="107">
        <v>75</v>
      </c>
      <c r="F134" s="107">
        <v>1</v>
      </c>
      <c r="G134" s="107">
        <v>0</v>
      </c>
      <c r="H134" s="107">
        <v>10</v>
      </c>
    </row>
    <row r="135" spans="1:8">
      <c r="A135" s="103">
        <v>2015</v>
      </c>
      <c r="B135" s="108" t="s">
        <v>2490</v>
      </c>
      <c r="C135" s="190" t="s">
        <v>182</v>
      </c>
      <c r="D135" s="190" t="s">
        <v>1560</v>
      </c>
      <c r="E135" s="107">
        <v>7642</v>
      </c>
      <c r="F135" s="107">
        <v>432</v>
      </c>
      <c r="G135" s="107">
        <v>168</v>
      </c>
      <c r="H135" s="107">
        <v>561</v>
      </c>
    </row>
    <row r="136" spans="1:8">
      <c r="A136" s="103">
        <v>2015</v>
      </c>
      <c r="B136" s="108" t="s">
        <v>2490</v>
      </c>
      <c r="C136" s="190" t="s">
        <v>182</v>
      </c>
      <c r="D136" s="190" t="s">
        <v>1562</v>
      </c>
      <c r="E136" s="107">
        <v>3649</v>
      </c>
      <c r="F136" s="107">
        <v>21</v>
      </c>
      <c r="G136" s="107">
        <v>122</v>
      </c>
      <c r="H136" s="107">
        <v>99</v>
      </c>
    </row>
    <row r="137" spans="1:8">
      <c r="A137" s="103">
        <v>2015</v>
      </c>
      <c r="B137" s="108" t="s">
        <v>2490</v>
      </c>
      <c r="C137" s="190" t="s">
        <v>191</v>
      </c>
      <c r="D137" s="190" t="s">
        <v>1561</v>
      </c>
      <c r="E137" s="107">
        <v>79</v>
      </c>
      <c r="F137" s="107">
        <v>0</v>
      </c>
      <c r="G137" s="107">
        <v>0</v>
      </c>
      <c r="H137" s="107">
        <v>12</v>
      </c>
    </row>
    <row r="138" spans="1:8">
      <c r="A138" s="103">
        <v>2015</v>
      </c>
      <c r="B138" s="108" t="s">
        <v>2490</v>
      </c>
      <c r="C138" s="190" t="s">
        <v>191</v>
      </c>
      <c r="D138" s="190" t="s">
        <v>1560</v>
      </c>
      <c r="E138" s="107">
        <v>7684</v>
      </c>
      <c r="F138" s="107">
        <v>1490</v>
      </c>
      <c r="G138" s="107">
        <v>29</v>
      </c>
      <c r="H138" s="107">
        <v>1849</v>
      </c>
    </row>
    <row r="139" spans="1:8">
      <c r="A139" s="103">
        <v>2015</v>
      </c>
      <c r="B139" s="108" t="s">
        <v>2490</v>
      </c>
      <c r="C139" s="190" t="s">
        <v>191</v>
      </c>
      <c r="D139" s="190" t="s">
        <v>1562</v>
      </c>
      <c r="E139" s="107">
        <v>12755</v>
      </c>
      <c r="F139" s="107">
        <v>62</v>
      </c>
      <c r="G139" s="107">
        <v>4</v>
      </c>
      <c r="H139" s="107">
        <v>515</v>
      </c>
    </row>
    <row r="140" spans="1:8">
      <c r="A140" s="103">
        <v>2015</v>
      </c>
      <c r="B140" s="108" t="s">
        <v>2490</v>
      </c>
      <c r="C140" s="190" t="s">
        <v>195</v>
      </c>
      <c r="D140" s="190" t="s">
        <v>1561</v>
      </c>
      <c r="E140" s="107">
        <v>25</v>
      </c>
      <c r="F140" s="107">
        <v>0</v>
      </c>
      <c r="G140" s="107">
        <v>2</v>
      </c>
      <c r="H140" s="107">
        <v>2</v>
      </c>
    </row>
    <row r="141" spans="1:8">
      <c r="A141" s="103">
        <v>2015</v>
      </c>
      <c r="B141" s="108" t="s">
        <v>2490</v>
      </c>
      <c r="C141" s="190" t="s">
        <v>195</v>
      </c>
      <c r="D141" s="190" t="s">
        <v>1560</v>
      </c>
      <c r="E141" s="107">
        <v>8654</v>
      </c>
      <c r="F141" s="107">
        <v>1501</v>
      </c>
      <c r="G141" s="107">
        <v>647</v>
      </c>
      <c r="H141" s="107">
        <v>3147</v>
      </c>
    </row>
    <row r="142" spans="1:8">
      <c r="A142" s="103">
        <v>2015</v>
      </c>
      <c r="B142" s="108" t="s">
        <v>2490</v>
      </c>
      <c r="C142" s="190" t="s">
        <v>195</v>
      </c>
      <c r="D142" s="190" t="s">
        <v>1562</v>
      </c>
      <c r="E142" s="107">
        <v>2216</v>
      </c>
      <c r="F142" s="107">
        <v>57</v>
      </c>
      <c r="G142" s="107">
        <v>24</v>
      </c>
      <c r="H142" s="107">
        <v>164</v>
      </c>
    </row>
    <row r="143" spans="1:8">
      <c r="A143" s="103">
        <v>2015</v>
      </c>
      <c r="B143" s="108" t="s">
        <v>2490</v>
      </c>
      <c r="C143" s="190" t="s">
        <v>1566</v>
      </c>
      <c r="D143" s="190" t="s">
        <v>1561</v>
      </c>
      <c r="E143" s="107">
        <v>2</v>
      </c>
      <c r="F143" s="107">
        <v>0</v>
      </c>
      <c r="G143" s="107">
        <v>0</v>
      </c>
      <c r="H143" s="107">
        <v>0</v>
      </c>
    </row>
    <row r="144" spans="1:8">
      <c r="A144" s="103">
        <v>2015</v>
      </c>
      <c r="B144" s="108" t="s">
        <v>2490</v>
      </c>
      <c r="C144" s="190" t="s">
        <v>1566</v>
      </c>
      <c r="D144" s="190" t="s">
        <v>1560</v>
      </c>
      <c r="E144" s="107">
        <v>732</v>
      </c>
      <c r="F144" s="107">
        <v>834</v>
      </c>
      <c r="G144" s="107">
        <v>63</v>
      </c>
      <c r="H144" s="107">
        <v>200</v>
      </c>
    </row>
    <row r="145" spans="1:8">
      <c r="A145" s="103">
        <v>2015</v>
      </c>
      <c r="B145" s="108" t="s">
        <v>2490</v>
      </c>
      <c r="C145" s="190" t="s">
        <v>1566</v>
      </c>
      <c r="D145" s="190" t="s">
        <v>1562</v>
      </c>
      <c r="E145" s="107">
        <v>49</v>
      </c>
      <c r="F145" s="107">
        <v>43</v>
      </c>
      <c r="G145" s="107">
        <v>0</v>
      </c>
      <c r="H145" s="107">
        <v>7</v>
      </c>
    </row>
    <row r="146" spans="1:8">
      <c r="A146" s="103">
        <v>2015</v>
      </c>
      <c r="B146" s="108" t="s">
        <v>2490</v>
      </c>
      <c r="C146" s="190" t="s">
        <v>1567</v>
      </c>
      <c r="D146" s="190" t="s">
        <v>1560</v>
      </c>
      <c r="E146" s="107">
        <v>68</v>
      </c>
      <c r="F146" s="107">
        <v>0</v>
      </c>
      <c r="G146" s="107">
        <v>0</v>
      </c>
      <c r="H146" s="107">
        <v>0</v>
      </c>
    </row>
    <row r="147" spans="1:8">
      <c r="A147" s="103">
        <v>2015</v>
      </c>
      <c r="B147" s="108" t="s">
        <v>2490</v>
      </c>
      <c r="C147" s="190" t="s">
        <v>1567</v>
      </c>
      <c r="D147" s="190" t="s">
        <v>1562</v>
      </c>
      <c r="E147" s="107">
        <v>2271</v>
      </c>
      <c r="F147" s="107">
        <v>0</v>
      </c>
      <c r="G147" s="107">
        <v>0</v>
      </c>
      <c r="H147" s="107">
        <v>0</v>
      </c>
    </row>
    <row r="148" spans="1:8">
      <c r="A148" s="103">
        <v>2015</v>
      </c>
      <c r="B148" s="108" t="s">
        <v>2490</v>
      </c>
      <c r="C148" s="190" t="s">
        <v>1573</v>
      </c>
      <c r="D148" s="190" t="s">
        <v>1561</v>
      </c>
      <c r="E148" s="107">
        <v>269</v>
      </c>
      <c r="F148" s="107">
        <v>0</v>
      </c>
      <c r="G148" s="107">
        <v>0</v>
      </c>
      <c r="H148" s="107">
        <v>0</v>
      </c>
    </row>
    <row r="149" spans="1:8">
      <c r="A149" s="103">
        <v>2015</v>
      </c>
      <c r="B149" s="108" t="s">
        <v>2490</v>
      </c>
      <c r="C149" s="190" t="s">
        <v>1573</v>
      </c>
      <c r="D149" s="190" t="s">
        <v>1560</v>
      </c>
      <c r="E149" s="107">
        <v>3441</v>
      </c>
      <c r="F149" s="107">
        <v>0</v>
      </c>
      <c r="G149" s="107">
        <v>0</v>
      </c>
      <c r="H149" s="107">
        <v>0</v>
      </c>
    </row>
    <row r="150" spans="1:8">
      <c r="A150" s="103">
        <v>2015</v>
      </c>
      <c r="B150" s="108" t="s">
        <v>2490</v>
      </c>
      <c r="C150" s="190" t="s">
        <v>1573</v>
      </c>
      <c r="D150" s="190" t="s">
        <v>1562</v>
      </c>
      <c r="E150" s="107">
        <v>52</v>
      </c>
      <c r="F150" s="107">
        <v>0</v>
      </c>
      <c r="G150" s="107">
        <v>0</v>
      </c>
      <c r="H150" s="107">
        <v>0</v>
      </c>
    </row>
    <row r="151" spans="1:8">
      <c r="A151" s="103">
        <v>2015</v>
      </c>
      <c r="B151" s="108" t="s">
        <v>2490</v>
      </c>
      <c r="C151" s="190" t="s">
        <v>1569</v>
      </c>
      <c r="D151" s="190" t="s">
        <v>1561</v>
      </c>
      <c r="E151" s="107">
        <v>0</v>
      </c>
      <c r="F151" s="107">
        <v>0</v>
      </c>
      <c r="G151" s="107">
        <v>17</v>
      </c>
      <c r="H151" s="107">
        <v>0</v>
      </c>
    </row>
    <row r="152" spans="1:8">
      <c r="A152" s="103">
        <v>2015</v>
      </c>
      <c r="B152" s="108" t="s">
        <v>2490</v>
      </c>
      <c r="C152" s="190" t="s">
        <v>1569</v>
      </c>
      <c r="D152" s="190" t="s">
        <v>1560</v>
      </c>
      <c r="E152" s="107">
        <v>0</v>
      </c>
      <c r="F152" s="107">
        <v>0</v>
      </c>
      <c r="G152" s="107">
        <v>8626</v>
      </c>
      <c r="H152" s="107">
        <v>0</v>
      </c>
    </row>
    <row r="153" spans="1:8">
      <c r="A153" s="103">
        <v>2015</v>
      </c>
      <c r="B153" s="108" t="s">
        <v>2490</v>
      </c>
      <c r="C153" s="190" t="s">
        <v>1569</v>
      </c>
      <c r="D153" s="190" t="s">
        <v>1562</v>
      </c>
      <c r="E153" s="107">
        <v>0</v>
      </c>
      <c r="F153" s="107">
        <v>0</v>
      </c>
      <c r="G153" s="107">
        <v>1067</v>
      </c>
      <c r="H153" s="107">
        <v>0</v>
      </c>
    </row>
    <row r="154" spans="1:8">
      <c r="A154" s="103">
        <v>2015</v>
      </c>
      <c r="B154" s="108" t="s">
        <v>2490</v>
      </c>
      <c r="C154" s="190" t="s">
        <v>1570</v>
      </c>
      <c r="D154" s="190" t="s">
        <v>1561</v>
      </c>
      <c r="E154" s="107">
        <v>342</v>
      </c>
      <c r="F154" s="107">
        <v>0</v>
      </c>
      <c r="G154" s="107">
        <v>3</v>
      </c>
      <c r="H154" s="107">
        <v>0</v>
      </c>
    </row>
    <row r="155" spans="1:8">
      <c r="A155" s="103">
        <v>2015</v>
      </c>
      <c r="B155" s="108" t="s">
        <v>2490</v>
      </c>
      <c r="C155" s="190" t="s">
        <v>1570</v>
      </c>
      <c r="D155" s="190" t="s">
        <v>1560</v>
      </c>
      <c r="E155" s="107">
        <v>923</v>
      </c>
      <c r="F155" s="107">
        <v>0</v>
      </c>
      <c r="G155" s="107">
        <v>1330</v>
      </c>
      <c r="H155" s="107">
        <v>0</v>
      </c>
    </row>
    <row r="156" spans="1:8">
      <c r="A156" s="103">
        <v>2015</v>
      </c>
      <c r="B156" s="108" t="s">
        <v>2490</v>
      </c>
      <c r="C156" s="190" t="s">
        <v>1570</v>
      </c>
      <c r="D156" s="190" t="s">
        <v>1562</v>
      </c>
      <c r="E156" s="107">
        <v>365</v>
      </c>
      <c r="F156" s="107">
        <v>0</v>
      </c>
      <c r="G156" s="107">
        <v>105</v>
      </c>
      <c r="H156" s="107">
        <v>0</v>
      </c>
    </row>
    <row r="157" spans="1:8">
      <c r="A157" s="103">
        <v>2015</v>
      </c>
      <c r="B157" s="261" t="s">
        <v>644</v>
      </c>
      <c r="C157" s="190" t="s">
        <v>213</v>
      </c>
      <c r="D157" s="190" t="s">
        <v>1560</v>
      </c>
      <c r="E157" s="107">
        <v>471</v>
      </c>
      <c r="F157" s="107">
        <v>26</v>
      </c>
      <c r="G157" s="107">
        <v>0</v>
      </c>
      <c r="H157" s="107">
        <v>0</v>
      </c>
    </row>
    <row r="158" spans="1:8">
      <c r="A158" s="103">
        <v>2015</v>
      </c>
      <c r="B158" s="261" t="s">
        <v>644</v>
      </c>
      <c r="C158" s="190" t="s">
        <v>213</v>
      </c>
      <c r="D158" s="190" t="s">
        <v>1562</v>
      </c>
      <c r="E158" s="107">
        <v>756</v>
      </c>
      <c r="F158" s="107">
        <v>11</v>
      </c>
      <c r="G158" s="107">
        <v>0</v>
      </c>
      <c r="H158" s="107">
        <v>0</v>
      </c>
    </row>
    <row r="159" spans="1:8">
      <c r="A159" s="103">
        <v>2015</v>
      </c>
      <c r="B159" s="261" t="s">
        <v>644</v>
      </c>
      <c r="C159" s="190" t="s">
        <v>31</v>
      </c>
      <c r="D159" s="190" t="s">
        <v>1560</v>
      </c>
      <c r="E159" s="107">
        <v>1367</v>
      </c>
      <c r="F159" s="107">
        <v>143</v>
      </c>
      <c r="G159" s="107">
        <v>0</v>
      </c>
      <c r="H159" s="107">
        <v>80</v>
      </c>
    </row>
    <row r="160" spans="1:8">
      <c r="A160" s="103">
        <v>2015</v>
      </c>
      <c r="B160" s="261" t="s">
        <v>644</v>
      </c>
      <c r="C160" s="190" t="s">
        <v>31</v>
      </c>
      <c r="D160" s="190" t="s">
        <v>1562</v>
      </c>
      <c r="E160" s="107">
        <v>2473</v>
      </c>
      <c r="F160" s="107">
        <v>73</v>
      </c>
      <c r="G160" s="107">
        <v>0</v>
      </c>
      <c r="H160" s="107">
        <v>0</v>
      </c>
    </row>
    <row r="161" spans="1:8">
      <c r="A161" s="103">
        <v>2015</v>
      </c>
      <c r="B161" s="261" t="s">
        <v>644</v>
      </c>
      <c r="C161" s="190" t="s">
        <v>214</v>
      </c>
      <c r="D161" s="190" t="s">
        <v>1560</v>
      </c>
      <c r="E161" s="107">
        <v>1829</v>
      </c>
      <c r="F161" s="107">
        <v>256</v>
      </c>
      <c r="G161" s="107">
        <v>0</v>
      </c>
      <c r="H161" s="107">
        <v>196</v>
      </c>
    </row>
    <row r="162" spans="1:8">
      <c r="A162" s="103">
        <v>2015</v>
      </c>
      <c r="B162" s="261" t="s">
        <v>644</v>
      </c>
      <c r="C162" s="190" t="s">
        <v>214</v>
      </c>
      <c r="D162" s="190" t="s">
        <v>1562</v>
      </c>
      <c r="E162" s="107">
        <v>2360</v>
      </c>
      <c r="F162" s="107">
        <v>83</v>
      </c>
      <c r="G162" s="107">
        <v>0</v>
      </c>
      <c r="H162" s="107">
        <v>0</v>
      </c>
    </row>
    <row r="163" spans="1:8">
      <c r="A163" s="103">
        <v>2015</v>
      </c>
      <c r="B163" s="261" t="s">
        <v>644</v>
      </c>
      <c r="C163" s="190" t="s">
        <v>126</v>
      </c>
      <c r="D163" s="190" t="s">
        <v>1560</v>
      </c>
      <c r="E163" s="107">
        <v>1373</v>
      </c>
      <c r="F163" s="107">
        <v>134</v>
      </c>
      <c r="G163" s="107">
        <v>0</v>
      </c>
      <c r="H163" s="107">
        <v>74</v>
      </c>
    </row>
    <row r="164" spans="1:8">
      <c r="A164" s="103">
        <v>2015</v>
      </c>
      <c r="B164" s="261" t="s">
        <v>644</v>
      </c>
      <c r="C164" s="190" t="s">
        <v>126</v>
      </c>
      <c r="D164" s="190" t="s">
        <v>1562</v>
      </c>
      <c r="E164" s="107">
        <v>2287</v>
      </c>
      <c r="F164" s="107">
        <v>66</v>
      </c>
      <c r="G164" s="107">
        <v>0</v>
      </c>
      <c r="H164" s="107">
        <v>0</v>
      </c>
    </row>
    <row r="165" spans="1:8">
      <c r="A165" s="103">
        <v>2015</v>
      </c>
      <c r="B165" s="261" t="s">
        <v>644</v>
      </c>
      <c r="C165" s="190" t="s">
        <v>1571</v>
      </c>
      <c r="D165" s="190" t="s">
        <v>1560</v>
      </c>
      <c r="E165" s="107">
        <v>325</v>
      </c>
      <c r="F165" s="107">
        <v>0</v>
      </c>
      <c r="G165" s="107">
        <v>0</v>
      </c>
      <c r="H165" s="107">
        <v>0</v>
      </c>
    </row>
    <row r="166" spans="1:8">
      <c r="A166" s="103">
        <v>2015</v>
      </c>
      <c r="B166" s="261" t="s">
        <v>644</v>
      </c>
      <c r="C166" s="190" t="s">
        <v>1571</v>
      </c>
      <c r="D166" s="190" t="s">
        <v>1562</v>
      </c>
      <c r="E166" s="107">
        <v>0</v>
      </c>
      <c r="F166" s="107">
        <v>0</v>
      </c>
      <c r="G166" s="107">
        <v>0</v>
      </c>
      <c r="H166" s="107">
        <v>254</v>
      </c>
    </row>
    <row r="167" spans="1:8">
      <c r="A167" s="103">
        <v>2015</v>
      </c>
      <c r="B167" s="261" t="s">
        <v>644</v>
      </c>
      <c r="C167" s="190" t="s">
        <v>1569</v>
      </c>
      <c r="D167" s="190" t="s">
        <v>1560</v>
      </c>
      <c r="E167" s="107">
        <v>0</v>
      </c>
      <c r="F167" s="107">
        <v>0</v>
      </c>
      <c r="G167" s="107">
        <v>312</v>
      </c>
      <c r="H167" s="107">
        <v>0</v>
      </c>
    </row>
    <row r="168" spans="1:8">
      <c r="A168" s="103">
        <v>2015</v>
      </c>
      <c r="B168" s="261" t="s">
        <v>644</v>
      </c>
      <c r="C168" s="190" t="s">
        <v>1569</v>
      </c>
      <c r="D168" s="190" t="s">
        <v>1562</v>
      </c>
      <c r="E168" s="107">
        <v>0</v>
      </c>
      <c r="F168" s="107">
        <v>0</v>
      </c>
      <c r="G168" s="107">
        <v>8</v>
      </c>
      <c r="H168" s="107">
        <v>0</v>
      </c>
    </row>
    <row r="169" spans="1:8">
      <c r="A169" s="273">
        <v>2016</v>
      </c>
      <c r="B169" s="108" t="s">
        <v>2490</v>
      </c>
      <c r="C169" s="190" t="s">
        <v>1565</v>
      </c>
      <c r="D169" s="190" t="s">
        <v>1561</v>
      </c>
      <c r="E169" s="107">
        <v>49</v>
      </c>
      <c r="F169" s="107">
        <v>0</v>
      </c>
      <c r="G169" s="107">
        <v>0</v>
      </c>
      <c r="H169" s="107">
        <v>18</v>
      </c>
    </row>
    <row r="170" spans="1:8">
      <c r="A170" s="273">
        <v>2016</v>
      </c>
      <c r="B170" s="108" t="s">
        <v>2490</v>
      </c>
      <c r="C170" s="190" t="s">
        <v>1565</v>
      </c>
      <c r="D170" s="190" t="s">
        <v>1560</v>
      </c>
      <c r="E170" s="107">
        <v>2739</v>
      </c>
      <c r="F170" s="107">
        <v>0</v>
      </c>
      <c r="G170" s="107">
        <v>0</v>
      </c>
      <c r="H170" s="107">
        <v>887</v>
      </c>
    </row>
    <row r="171" spans="1:8">
      <c r="A171" s="273">
        <v>2016</v>
      </c>
      <c r="B171" s="108" t="s">
        <v>2490</v>
      </c>
      <c r="C171" s="190" t="s">
        <v>1565</v>
      </c>
      <c r="D171" s="190" t="s">
        <v>1562</v>
      </c>
      <c r="E171" s="107">
        <v>2206</v>
      </c>
      <c r="F171" s="107">
        <v>0</v>
      </c>
      <c r="G171" s="107">
        <v>0</v>
      </c>
      <c r="H171" s="107">
        <v>50</v>
      </c>
    </row>
    <row r="172" spans="1:8">
      <c r="A172" s="273">
        <v>2016</v>
      </c>
      <c r="B172" s="108" t="s">
        <v>2490</v>
      </c>
      <c r="C172" s="190" t="s">
        <v>5</v>
      </c>
      <c r="D172" s="190" t="s">
        <v>1561</v>
      </c>
      <c r="E172" s="107">
        <v>510</v>
      </c>
      <c r="F172" s="107">
        <v>13</v>
      </c>
      <c r="G172" s="107">
        <v>0</v>
      </c>
      <c r="H172" s="107">
        <v>52</v>
      </c>
    </row>
    <row r="173" spans="1:8">
      <c r="A173" s="273">
        <v>2016</v>
      </c>
      <c r="B173" s="108" t="s">
        <v>2490</v>
      </c>
      <c r="C173" s="190" t="s">
        <v>5</v>
      </c>
      <c r="D173" s="190" t="s">
        <v>1560</v>
      </c>
      <c r="E173" s="107">
        <v>11733</v>
      </c>
      <c r="F173" s="107">
        <v>2826</v>
      </c>
      <c r="G173" s="107">
        <v>441</v>
      </c>
      <c r="H173" s="107">
        <v>2054</v>
      </c>
    </row>
    <row r="174" spans="1:8">
      <c r="A174" s="273">
        <v>2016</v>
      </c>
      <c r="B174" s="108" t="s">
        <v>2490</v>
      </c>
      <c r="C174" s="190" t="s">
        <v>5</v>
      </c>
      <c r="D174" s="190" t="s">
        <v>1562</v>
      </c>
      <c r="E174" s="107">
        <v>11372</v>
      </c>
      <c r="F174" s="107">
        <v>1052</v>
      </c>
      <c r="G174" s="107">
        <v>27</v>
      </c>
      <c r="H174" s="107">
        <v>122</v>
      </c>
    </row>
    <row r="175" spans="1:8">
      <c r="A175" s="273">
        <v>2016</v>
      </c>
      <c r="B175" s="108" t="s">
        <v>2490</v>
      </c>
      <c r="C175" s="190" t="s">
        <v>12</v>
      </c>
      <c r="D175" s="190" t="s">
        <v>1561</v>
      </c>
      <c r="E175" s="107">
        <v>95</v>
      </c>
      <c r="F175" s="107">
        <v>1</v>
      </c>
      <c r="G175" s="107">
        <v>1</v>
      </c>
      <c r="H175" s="107">
        <v>24</v>
      </c>
    </row>
    <row r="176" spans="1:8">
      <c r="A176" s="273">
        <v>2016</v>
      </c>
      <c r="B176" s="108" t="s">
        <v>2490</v>
      </c>
      <c r="C176" s="190" t="s">
        <v>12</v>
      </c>
      <c r="D176" s="190" t="s">
        <v>1560</v>
      </c>
      <c r="E176" s="107">
        <v>12971</v>
      </c>
      <c r="F176" s="107">
        <v>2659</v>
      </c>
      <c r="G176" s="107">
        <v>15</v>
      </c>
      <c r="H176" s="107">
        <v>2248</v>
      </c>
    </row>
    <row r="177" spans="1:8">
      <c r="A177" s="273">
        <v>2016</v>
      </c>
      <c r="B177" s="108" t="s">
        <v>2490</v>
      </c>
      <c r="C177" s="190" t="s">
        <v>12</v>
      </c>
      <c r="D177" s="190" t="s">
        <v>1562</v>
      </c>
      <c r="E177" s="107">
        <v>4674</v>
      </c>
      <c r="F177" s="107">
        <v>82</v>
      </c>
      <c r="G177" s="107">
        <v>4</v>
      </c>
      <c r="H177" s="107">
        <v>155</v>
      </c>
    </row>
    <row r="178" spans="1:8">
      <c r="A178" s="273">
        <v>2016</v>
      </c>
      <c r="B178" s="108" t="s">
        <v>2490</v>
      </c>
      <c r="C178" s="190" t="s">
        <v>18</v>
      </c>
      <c r="D178" s="190" t="s">
        <v>1561</v>
      </c>
      <c r="E178" s="107">
        <v>154</v>
      </c>
      <c r="F178" s="107">
        <v>2</v>
      </c>
      <c r="G178" s="107">
        <v>2</v>
      </c>
      <c r="H178" s="107">
        <v>64</v>
      </c>
    </row>
    <row r="179" spans="1:8">
      <c r="A179" s="273">
        <v>2016</v>
      </c>
      <c r="B179" s="108" t="s">
        <v>2490</v>
      </c>
      <c r="C179" s="190" t="s">
        <v>18</v>
      </c>
      <c r="D179" s="190" t="s">
        <v>1560</v>
      </c>
      <c r="E179" s="107">
        <v>14660</v>
      </c>
      <c r="F179" s="107">
        <v>3058</v>
      </c>
      <c r="G179" s="107">
        <v>362</v>
      </c>
      <c r="H179" s="107">
        <v>2620</v>
      </c>
    </row>
    <row r="180" spans="1:8">
      <c r="A180" s="273">
        <v>2016</v>
      </c>
      <c r="B180" s="108" t="s">
        <v>2490</v>
      </c>
      <c r="C180" s="190" t="s">
        <v>18</v>
      </c>
      <c r="D180" s="190" t="s">
        <v>1562</v>
      </c>
      <c r="E180" s="107">
        <v>13782</v>
      </c>
      <c r="F180" s="107">
        <v>63</v>
      </c>
      <c r="G180" s="107">
        <v>36</v>
      </c>
      <c r="H180" s="107">
        <v>269</v>
      </c>
    </row>
    <row r="181" spans="1:8">
      <c r="A181" s="273">
        <v>2016</v>
      </c>
      <c r="B181" s="108" t="s">
        <v>2490</v>
      </c>
      <c r="C181" s="190" t="s">
        <v>31</v>
      </c>
      <c r="D181" s="190" t="s">
        <v>1561</v>
      </c>
      <c r="E181" s="107">
        <v>319</v>
      </c>
      <c r="F181" s="107">
        <v>5</v>
      </c>
      <c r="G181" s="107">
        <v>0</v>
      </c>
      <c r="H181" s="107">
        <v>31</v>
      </c>
    </row>
    <row r="182" spans="1:8">
      <c r="A182" s="273">
        <v>2016</v>
      </c>
      <c r="B182" s="108" t="s">
        <v>2490</v>
      </c>
      <c r="C182" s="190" t="s">
        <v>31</v>
      </c>
      <c r="D182" s="190" t="s">
        <v>1560</v>
      </c>
      <c r="E182" s="107">
        <v>20941</v>
      </c>
      <c r="F182" s="107">
        <v>2460</v>
      </c>
      <c r="G182" s="107">
        <v>574</v>
      </c>
      <c r="H182" s="107">
        <v>2592</v>
      </c>
    </row>
    <row r="183" spans="1:8">
      <c r="A183" s="273">
        <v>2016</v>
      </c>
      <c r="B183" s="108" t="s">
        <v>2490</v>
      </c>
      <c r="C183" s="190" t="s">
        <v>31</v>
      </c>
      <c r="D183" s="190" t="s">
        <v>1562</v>
      </c>
      <c r="E183" s="107">
        <v>36317</v>
      </c>
      <c r="F183" s="107">
        <v>130</v>
      </c>
      <c r="G183" s="107">
        <v>75</v>
      </c>
      <c r="H183" s="107">
        <v>421</v>
      </c>
    </row>
    <row r="184" spans="1:8">
      <c r="A184" s="273">
        <v>2016</v>
      </c>
      <c r="B184" s="108" t="s">
        <v>2490</v>
      </c>
      <c r="C184" s="190" t="s">
        <v>52</v>
      </c>
      <c r="D184" s="190" t="s">
        <v>1561</v>
      </c>
      <c r="E184" s="107">
        <v>100</v>
      </c>
      <c r="F184" s="107">
        <v>4</v>
      </c>
      <c r="G184" s="107">
        <v>0</v>
      </c>
      <c r="H184" s="107">
        <v>17</v>
      </c>
    </row>
    <row r="185" spans="1:8">
      <c r="A185" s="273">
        <v>2016</v>
      </c>
      <c r="B185" s="108" t="s">
        <v>2490</v>
      </c>
      <c r="C185" s="190" t="s">
        <v>52</v>
      </c>
      <c r="D185" s="190" t="s">
        <v>1560</v>
      </c>
      <c r="E185" s="107">
        <v>14396</v>
      </c>
      <c r="F185" s="107">
        <v>1422</v>
      </c>
      <c r="G185" s="107">
        <v>479</v>
      </c>
      <c r="H185" s="107">
        <v>1748</v>
      </c>
    </row>
    <row r="186" spans="1:8">
      <c r="A186" s="273">
        <v>2016</v>
      </c>
      <c r="B186" s="108" t="s">
        <v>2490</v>
      </c>
      <c r="C186" s="190" t="s">
        <v>52</v>
      </c>
      <c r="D186" s="190" t="s">
        <v>1562</v>
      </c>
      <c r="E186" s="107">
        <v>8939</v>
      </c>
      <c r="F186" s="107">
        <v>37</v>
      </c>
      <c r="G186" s="107">
        <v>3</v>
      </c>
      <c r="H186" s="107">
        <v>82</v>
      </c>
    </row>
    <row r="187" spans="1:8">
      <c r="A187" s="273">
        <v>2016</v>
      </c>
      <c r="B187" s="108" t="s">
        <v>2490</v>
      </c>
      <c r="C187" s="190" t="s">
        <v>72</v>
      </c>
      <c r="D187" s="190" t="s">
        <v>1561</v>
      </c>
      <c r="E187" s="107">
        <v>207</v>
      </c>
      <c r="F187" s="107">
        <v>1</v>
      </c>
      <c r="G187" s="107">
        <v>0</v>
      </c>
      <c r="H187" s="107">
        <v>5</v>
      </c>
    </row>
    <row r="188" spans="1:8">
      <c r="A188" s="273">
        <v>2016</v>
      </c>
      <c r="B188" s="108" t="s">
        <v>2490</v>
      </c>
      <c r="C188" s="190" t="s">
        <v>72</v>
      </c>
      <c r="D188" s="190" t="s">
        <v>1560</v>
      </c>
      <c r="E188" s="107">
        <v>14609</v>
      </c>
      <c r="F188" s="107">
        <v>1792</v>
      </c>
      <c r="G188" s="107">
        <v>91</v>
      </c>
      <c r="H188" s="107">
        <v>2204</v>
      </c>
    </row>
    <row r="189" spans="1:8">
      <c r="A189" s="273">
        <v>2016</v>
      </c>
      <c r="B189" s="108" t="s">
        <v>2490</v>
      </c>
      <c r="C189" s="190" t="s">
        <v>72</v>
      </c>
      <c r="D189" s="190" t="s">
        <v>1562</v>
      </c>
      <c r="E189" s="107">
        <v>10680</v>
      </c>
      <c r="F189" s="107">
        <v>63</v>
      </c>
      <c r="G189" s="107">
        <v>1</v>
      </c>
      <c r="H189" s="107">
        <v>396</v>
      </c>
    </row>
    <row r="190" spans="1:8">
      <c r="A190" s="273">
        <v>2016</v>
      </c>
      <c r="B190" s="108" t="s">
        <v>2490</v>
      </c>
      <c r="C190" s="190" t="s">
        <v>83</v>
      </c>
      <c r="D190" s="190" t="s">
        <v>1561</v>
      </c>
      <c r="E190" s="107">
        <v>227</v>
      </c>
      <c r="F190" s="107">
        <v>7</v>
      </c>
      <c r="G190" s="107">
        <v>0</v>
      </c>
      <c r="H190" s="107">
        <v>41</v>
      </c>
    </row>
    <row r="191" spans="1:8">
      <c r="A191" s="273">
        <v>2016</v>
      </c>
      <c r="B191" s="108" t="s">
        <v>2490</v>
      </c>
      <c r="C191" s="190" t="s">
        <v>83</v>
      </c>
      <c r="D191" s="190" t="s">
        <v>1560</v>
      </c>
      <c r="E191" s="107">
        <v>31005</v>
      </c>
      <c r="F191" s="107">
        <v>3478</v>
      </c>
      <c r="G191" s="107">
        <v>6</v>
      </c>
      <c r="H191" s="107">
        <v>7353</v>
      </c>
    </row>
    <row r="192" spans="1:8">
      <c r="A192" s="273">
        <v>2016</v>
      </c>
      <c r="B192" s="108" t="s">
        <v>2490</v>
      </c>
      <c r="C192" s="190" t="s">
        <v>83</v>
      </c>
      <c r="D192" s="190" t="s">
        <v>1562</v>
      </c>
      <c r="E192" s="107">
        <v>9706</v>
      </c>
      <c r="F192" s="107">
        <v>320</v>
      </c>
      <c r="G192" s="107">
        <v>0</v>
      </c>
      <c r="H192" s="107">
        <v>463</v>
      </c>
    </row>
    <row r="193" spans="1:8">
      <c r="A193" s="273">
        <v>2016</v>
      </c>
      <c r="B193" s="108" t="s">
        <v>2490</v>
      </c>
      <c r="C193" s="190" t="s">
        <v>93</v>
      </c>
      <c r="D193" s="190" t="s">
        <v>1561</v>
      </c>
      <c r="E193" s="107">
        <v>894</v>
      </c>
      <c r="F193" s="107">
        <v>14</v>
      </c>
      <c r="G193" s="107">
        <v>2</v>
      </c>
      <c r="H193" s="107">
        <v>37</v>
      </c>
    </row>
    <row r="194" spans="1:8">
      <c r="A194" s="273">
        <v>2016</v>
      </c>
      <c r="B194" s="108" t="s">
        <v>2490</v>
      </c>
      <c r="C194" s="190" t="s">
        <v>93</v>
      </c>
      <c r="D194" s="190" t="s">
        <v>1560</v>
      </c>
      <c r="E194" s="107">
        <v>27819</v>
      </c>
      <c r="F194" s="107">
        <v>4050</v>
      </c>
      <c r="G194" s="107">
        <v>306</v>
      </c>
      <c r="H194" s="107">
        <v>6894</v>
      </c>
    </row>
    <row r="195" spans="1:8">
      <c r="A195" s="273">
        <v>2016</v>
      </c>
      <c r="B195" s="108" t="s">
        <v>2490</v>
      </c>
      <c r="C195" s="190" t="s">
        <v>93</v>
      </c>
      <c r="D195" s="190" t="s">
        <v>1562</v>
      </c>
      <c r="E195" s="107">
        <v>21086</v>
      </c>
      <c r="F195" s="107">
        <v>127</v>
      </c>
      <c r="G195" s="107">
        <v>38</v>
      </c>
      <c r="H195" s="107">
        <v>448</v>
      </c>
    </row>
    <row r="196" spans="1:8">
      <c r="A196" s="273">
        <v>2016</v>
      </c>
      <c r="B196" s="108" t="s">
        <v>2490</v>
      </c>
      <c r="C196" s="190" t="s">
        <v>102</v>
      </c>
      <c r="D196" s="190" t="s">
        <v>1561</v>
      </c>
      <c r="E196" s="107">
        <v>2</v>
      </c>
      <c r="F196" s="107">
        <v>0</v>
      </c>
      <c r="G196" s="107">
        <v>0</v>
      </c>
      <c r="H196" s="107">
        <v>0</v>
      </c>
    </row>
    <row r="197" spans="1:8">
      <c r="A197" s="273">
        <v>2016</v>
      </c>
      <c r="B197" s="108" t="s">
        <v>2490</v>
      </c>
      <c r="C197" s="190" t="s">
        <v>102</v>
      </c>
      <c r="D197" s="190" t="s">
        <v>1560</v>
      </c>
      <c r="E197" s="107">
        <v>469</v>
      </c>
      <c r="F197" s="107">
        <v>0</v>
      </c>
      <c r="G197" s="107">
        <v>0</v>
      </c>
      <c r="H197" s="107">
        <v>330</v>
      </c>
    </row>
    <row r="198" spans="1:8">
      <c r="A198" s="273">
        <v>2016</v>
      </c>
      <c r="B198" s="108" t="s">
        <v>2490</v>
      </c>
      <c r="C198" s="190" t="s">
        <v>102</v>
      </c>
      <c r="D198" s="190" t="s">
        <v>1562</v>
      </c>
      <c r="E198" s="107">
        <v>46</v>
      </c>
      <c r="F198" s="107">
        <v>2</v>
      </c>
      <c r="G198" s="107">
        <v>0</v>
      </c>
      <c r="H198" s="107">
        <v>31</v>
      </c>
    </row>
    <row r="199" spans="1:8">
      <c r="A199" s="273">
        <v>2016</v>
      </c>
      <c r="B199" s="108" t="s">
        <v>2490</v>
      </c>
      <c r="C199" s="190" t="s">
        <v>105</v>
      </c>
      <c r="D199" s="190" t="s">
        <v>1561</v>
      </c>
      <c r="E199" s="107">
        <v>164</v>
      </c>
      <c r="F199" s="107">
        <v>2</v>
      </c>
      <c r="G199" s="107">
        <v>0</v>
      </c>
      <c r="H199" s="107">
        <v>33</v>
      </c>
    </row>
    <row r="200" spans="1:8">
      <c r="A200" s="273">
        <v>2016</v>
      </c>
      <c r="B200" s="108" t="s">
        <v>2490</v>
      </c>
      <c r="C200" s="190" t="s">
        <v>105</v>
      </c>
      <c r="D200" s="190" t="s">
        <v>1560</v>
      </c>
      <c r="E200" s="107">
        <v>6171</v>
      </c>
      <c r="F200" s="107">
        <v>783</v>
      </c>
      <c r="G200" s="107">
        <v>59</v>
      </c>
      <c r="H200" s="107">
        <v>2540</v>
      </c>
    </row>
    <row r="201" spans="1:8">
      <c r="A201" s="273">
        <v>2016</v>
      </c>
      <c r="B201" s="108" t="s">
        <v>2490</v>
      </c>
      <c r="C201" s="190" t="s">
        <v>105</v>
      </c>
      <c r="D201" s="190" t="s">
        <v>1562</v>
      </c>
      <c r="E201" s="107">
        <v>2610</v>
      </c>
      <c r="F201" s="107">
        <v>67</v>
      </c>
      <c r="G201" s="107">
        <v>12</v>
      </c>
      <c r="H201" s="107">
        <v>197</v>
      </c>
    </row>
    <row r="202" spans="1:8">
      <c r="A202" s="273">
        <v>2016</v>
      </c>
      <c r="B202" s="108" t="s">
        <v>2490</v>
      </c>
      <c r="C202" s="190" t="s">
        <v>108</v>
      </c>
      <c r="D202" s="190" t="s">
        <v>1561</v>
      </c>
      <c r="E202" s="107">
        <v>45</v>
      </c>
      <c r="F202" s="107">
        <v>0</v>
      </c>
      <c r="G202" s="107">
        <v>0</v>
      </c>
      <c r="H202" s="107">
        <v>2</v>
      </c>
    </row>
    <row r="203" spans="1:8">
      <c r="A203" s="273">
        <v>2016</v>
      </c>
      <c r="B203" s="108" t="s">
        <v>2490</v>
      </c>
      <c r="C203" s="190" t="s">
        <v>108</v>
      </c>
      <c r="D203" s="190" t="s">
        <v>1560</v>
      </c>
      <c r="E203" s="107">
        <v>3487</v>
      </c>
      <c r="F203" s="107">
        <v>116</v>
      </c>
      <c r="G203" s="107">
        <v>34</v>
      </c>
      <c r="H203" s="107">
        <v>525</v>
      </c>
    </row>
    <row r="204" spans="1:8">
      <c r="A204" s="273">
        <v>2016</v>
      </c>
      <c r="B204" s="108" t="s">
        <v>2490</v>
      </c>
      <c r="C204" s="190" t="s">
        <v>108</v>
      </c>
      <c r="D204" s="190" t="s">
        <v>1562</v>
      </c>
      <c r="E204" s="107">
        <v>4693</v>
      </c>
      <c r="F204" s="107">
        <v>0</v>
      </c>
      <c r="G204" s="107">
        <v>5</v>
      </c>
      <c r="H204" s="107">
        <v>101</v>
      </c>
    </row>
    <row r="205" spans="1:8">
      <c r="A205" s="273">
        <v>2016</v>
      </c>
      <c r="B205" s="108" t="s">
        <v>2490</v>
      </c>
      <c r="C205" s="190" t="s">
        <v>114</v>
      </c>
      <c r="D205" s="190" t="s">
        <v>1561</v>
      </c>
      <c r="E205" s="107">
        <v>285</v>
      </c>
      <c r="F205" s="107">
        <v>2</v>
      </c>
      <c r="G205" s="107">
        <v>0</v>
      </c>
      <c r="H205" s="107">
        <v>49</v>
      </c>
    </row>
    <row r="206" spans="1:8">
      <c r="A206" s="273">
        <v>2016</v>
      </c>
      <c r="B206" s="108" t="s">
        <v>2490</v>
      </c>
      <c r="C206" s="190" t="s">
        <v>114</v>
      </c>
      <c r="D206" s="190" t="s">
        <v>1560</v>
      </c>
      <c r="E206" s="107">
        <v>5446</v>
      </c>
      <c r="F206" s="107">
        <v>411</v>
      </c>
      <c r="G206" s="107">
        <v>41</v>
      </c>
      <c r="H206" s="107">
        <v>1378</v>
      </c>
    </row>
    <row r="207" spans="1:8">
      <c r="A207" s="273">
        <v>2016</v>
      </c>
      <c r="B207" s="108" t="s">
        <v>2490</v>
      </c>
      <c r="C207" s="190" t="s">
        <v>114</v>
      </c>
      <c r="D207" s="190" t="s">
        <v>1562</v>
      </c>
      <c r="E207" s="107">
        <v>2263</v>
      </c>
      <c r="F207" s="107">
        <v>1</v>
      </c>
      <c r="G207" s="107">
        <v>10</v>
      </c>
      <c r="H207" s="107">
        <v>301</v>
      </c>
    </row>
    <row r="208" spans="1:8">
      <c r="A208" s="273">
        <v>2016</v>
      </c>
      <c r="B208" s="108" t="s">
        <v>2490</v>
      </c>
      <c r="C208" s="190" t="s">
        <v>121</v>
      </c>
      <c r="D208" s="190" t="s">
        <v>1561</v>
      </c>
      <c r="E208" s="107">
        <v>38</v>
      </c>
      <c r="F208" s="107">
        <v>1</v>
      </c>
      <c r="G208" s="107">
        <v>0</v>
      </c>
      <c r="H208" s="107">
        <v>0</v>
      </c>
    </row>
    <row r="209" spans="1:8">
      <c r="A209" s="273">
        <v>2016</v>
      </c>
      <c r="B209" s="108" t="s">
        <v>2490</v>
      </c>
      <c r="C209" s="190" t="s">
        <v>121</v>
      </c>
      <c r="D209" s="190" t="s">
        <v>1560</v>
      </c>
      <c r="E209" s="107">
        <v>9192</v>
      </c>
      <c r="F209" s="107">
        <v>977</v>
      </c>
      <c r="G209" s="107">
        <v>7</v>
      </c>
      <c r="H209" s="107">
        <v>2998</v>
      </c>
    </row>
    <row r="210" spans="1:8">
      <c r="A210" s="273">
        <v>2016</v>
      </c>
      <c r="B210" s="108" t="s">
        <v>2490</v>
      </c>
      <c r="C210" s="190" t="s">
        <v>121</v>
      </c>
      <c r="D210" s="190" t="s">
        <v>1562</v>
      </c>
      <c r="E210" s="107">
        <v>3098</v>
      </c>
      <c r="F210" s="107">
        <v>16</v>
      </c>
      <c r="G210" s="107">
        <v>1</v>
      </c>
      <c r="H210" s="107">
        <v>110</v>
      </c>
    </row>
    <row r="211" spans="1:8">
      <c r="A211" s="273">
        <v>2016</v>
      </c>
      <c r="B211" s="108" t="s">
        <v>2490</v>
      </c>
      <c r="C211" s="190" t="s">
        <v>126</v>
      </c>
      <c r="D211" s="190" t="s">
        <v>1561</v>
      </c>
      <c r="E211" s="107">
        <v>540</v>
      </c>
      <c r="F211" s="107">
        <v>7</v>
      </c>
      <c r="G211" s="107">
        <v>0</v>
      </c>
      <c r="H211" s="107">
        <v>41</v>
      </c>
    </row>
    <row r="212" spans="1:8">
      <c r="A212" s="273">
        <v>2016</v>
      </c>
      <c r="B212" s="108" t="s">
        <v>2490</v>
      </c>
      <c r="C212" s="190" t="s">
        <v>126</v>
      </c>
      <c r="D212" s="190" t="s">
        <v>1560</v>
      </c>
      <c r="E212" s="107">
        <v>22429</v>
      </c>
      <c r="F212" s="107">
        <v>1859</v>
      </c>
      <c r="G212" s="107">
        <v>346</v>
      </c>
      <c r="H212" s="107">
        <v>3307</v>
      </c>
    </row>
    <row r="213" spans="1:8">
      <c r="A213" s="273">
        <v>2016</v>
      </c>
      <c r="B213" s="108" t="s">
        <v>2490</v>
      </c>
      <c r="C213" s="190" t="s">
        <v>126</v>
      </c>
      <c r="D213" s="190" t="s">
        <v>1562</v>
      </c>
      <c r="E213" s="107">
        <v>39150</v>
      </c>
      <c r="F213" s="107">
        <v>30</v>
      </c>
      <c r="G213" s="107">
        <v>34</v>
      </c>
      <c r="H213" s="107">
        <v>350</v>
      </c>
    </row>
    <row r="214" spans="1:8">
      <c r="A214" s="273">
        <v>2016</v>
      </c>
      <c r="B214" s="108" t="s">
        <v>2490</v>
      </c>
      <c r="C214" s="190" t="s">
        <v>145</v>
      </c>
      <c r="D214" s="190" t="s">
        <v>1561</v>
      </c>
      <c r="E214" s="107">
        <v>75</v>
      </c>
      <c r="F214" s="107">
        <v>0</v>
      </c>
      <c r="G214" s="107">
        <v>0</v>
      </c>
      <c r="H214" s="107">
        <v>0</v>
      </c>
    </row>
    <row r="215" spans="1:8">
      <c r="A215" s="273">
        <v>2016</v>
      </c>
      <c r="B215" s="108" t="s">
        <v>2490</v>
      </c>
      <c r="C215" s="190" t="s">
        <v>145</v>
      </c>
      <c r="D215" s="190" t="s">
        <v>1560</v>
      </c>
      <c r="E215" s="107">
        <v>7567</v>
      </c>
      <c r="F215" s="107">
        <v>506</v>
      </c>
      <c r="G215" s="107">
        <v>142</v>
      </c>
      <c r="H215" s="107">
        <v>355</v>
      </c>
    </row>
    <row r="216" spans="1:8">
      <c r="A216" s="273">
        <v>2016</v>
      </c>
      <c r="B216" s="108" t="s">
        <v>2490</v>
      </c>
      <c r="C216" s="190" t="s">
        <v>145</v>
      </c>
      <c r="D216" s="190" t="s">
        <v>1562</v>
      </c>
      <c r="E216" s="107">
        <v>5204</v>
      </c>
      <c r="F216" s="107">
        <v>16</v>
      </c>
      <c r="G216" s="107">
        <v>29</v>
      </c>
      <c r="H216" s="107">
        <v>148</v>
      </c>
    </row>
    <row r="217" spans="1:8">
      <c r="A217" s="273">
        <v>2016</v>
      </c>
      <c r="B217" s="108" t="s">
        <v>2490</v>
      </c>
      <c r="C217" s="190" t="s">
        <v>182</v>
      </c>
      <c r="D217" s="190" t="s">
        <v>1561</v>
      </c>
      <c r="E217" s="107">
        <v>70</v>
      </c>
      <c r="F217" s="107">
        <v>2</v>
      </c>
      <c r="G217" s="107">
        <v>0</v>
      </c>
      <c r="H217" s="107">
        <v>5</v>
      </c>
    </row>
    <row r="218" spans="1:8">
      <c r="A218" s="273">
        <v>2016</v>
      </c>
      <c r="B218" s="108" t="s">
        <v>2490</v>
      </c>
      <c r="C218" s="190" t="s">
        <v>182</v>
      </c>
      <c r="D218" s="190" t="s">
        <v>1560</v>
      </c>
      <c r="E218" s="107">
        <v>5074</v>
      </c>
      <c r="F218" s="107">
        <v>378</v>
      </c>
      <c r="G218" s="107">
        <v>243</v>
      </c>
      <c r="H218" s="107">
        <v>492</v>
      </c>
    </row>
    <row r="219" spans="1:8">
      <c r="A219" s="273">
        <v>2016</v>
      </c>
      <c r="B219" s="108" t="s">
        <v>2490</v>
      </c>
      <c r="C219" s="190" t="s">
        <v>182</v>
      </c>
      <c r="D219" s="190" t="s">
        <v>1562</v>
      </c>
      <c r="E219" s="107">
        <v>2049</v>
      </c>
      <c r="F219" s="107">
        <v>10</v>
      </c>
      <c r="G219" s="107">
        <v>15</v>
      </c>
      <c r="H219" s="107">
        <v>33</v>
      </c>
    </row>
    <row r="220" spans="1:8">
      <c r="A220" s="273">
        <v>2016</v>
      </c>
      <c r="B220" s="108" t="s">
        <v>2490</v>
      </c>
      <c r="C220" s="190" t="s">
        <v>191</v>
      </c>
      <c r="D220" s="190" t="s">
        <v>1561</v>
      </c>
      <c r="E220" s="107">
        <v>119</v>
      </c>
      <c r="F220" s="107">
        <v>2</v>
      </c>
      <c r="G220" s="107">
        <v>0</v>
      </c>
      <c r="H220" s="107">
        <v>11</v>
      </c>
    </row>
    <row r="221" spans="1:8">
      <c r="A221" s="273">
        <v>2016</v>
      </c>
      <c r="B221" s="108" t="s">
        <v>2490</v>
      </c>
      <c r="C221" s="190" t="s">
        <v>191</v>
      </c>
      <c r="D221" s="190" t="s">
        <v>1560</v>
      </c>
      <c r="E221" s="107">
        <v>6451</v>
      </c>
      <c r="F221" s="107">
        <v>1365</v>
      </c>
      <c r="G221" s="107">
        <v>0</v>
      </c>
      <c r="H221" s="107">
        <v>2197</v>
      </c>
    </row>
    <row r="222" spans="1:8">
      <c r="A222" s="273">
        <v>2016</v>
      </c>
      <c r="B222" s="108" t="s">
        <v>2490</v>
      </c>
      <c r="C222" s="190" t="s">
        <v>191</v>
      </c>
      <c r="D222" s="190" t="s">
        <v>1562</v>
      </c>
      <c r="E222" s="107">
        <v>7744</v>
      </c>
      <c r="F222" s="107">
        <v>25</v>
      </c>
      <c r="G222" s="107">
        <v>1</v>
      </c>
      <c r="H222" s="107">
        <v>196</v>
      </c>
    </row>
    <row r="223" spans="1:8">
      <c r="A223" s="273">
        <v>2016</v>
      </c>
      <c r="B223" s="108" t="s">
        <v>2490</v>
      </c>
      <c r="C223" s="190" t="s">
        <v>195</v>
      </c>
      <c r="D223" s="190" t="s">
        <v>1561</v>
      </c>
      <c r="E223" s="107">
        <v>4</v>
      </c>
      <c r="F223" s="107">
        <v>1</v>
      </c>
      <c r="G223" s="107">
        <v>0</v>
      </c>
      <c r="H223" s="107">
        <v>2</v>
      </c>
    </row>
    <row r="224" spans="1:8">
      <c r="A224" s="273">
        <v>2016</v>
      </c>
      <c r="B224" s="108" t="s">
        <v>2490</v>
      </c>
      <c r="C224" s="190" t="s">
        <v>195</v>
      </c>
      <c r="D224" s="190" t="s">
        <v>1560</v>
      </c>
      <c r="E224" s="107">
        <v>7608</v>
      </c>
      <c r="F224" s="107">
        <v>1170</v>
      </c>
      <c r="G224" s="107">
        <v>82</v>
      </c>
      <c r="H224" s="107">
        <v>1652</v>
      </c>
    </row>
    <row r="225" spans="1:8">
      <c r="A225" s="273">
        <v>2016</v>
      </c>
      <c r="B225" s="108" t="s">
        <v>2490</v>
      </c>
      <c r="C225" s="190" t="s">
        <v>195</v>
      </c>
      <c r="D225" s="190" t="s">
        <v>1562</v>
      </c>
      <c r="E225" s="107">
        <v>936</v>
      </c>
      <c r="F225" s="107">
        <v>8</v>
      </c>
      <c r="G225" s="107">
        <v>0</v>
      </c>
      <c r="H225" s="107">
        <v>150</v>
      </c>
    </row>
    <row r="226" spans="1:8">
      <c r="A226" s="273">
        <v>2016</v>
      </c>
      <c r="B226" s="108" t="s">
        <v>2490</v>
      </c>
      <c r="C226" s="190" t="s">
        <v>1566</v>
      </c>
      <c r="D226" s="190" t="s">
        <v>1561</v>
      </c>
      <c r="E226" s="107">
        <v>11</v>
      </c>
      <c r="F226" s="107">
        <v>6</v>
      </c>
      <c r="G226" s="107">
        <v>0</v>
      </c>
      <c r="H226" s="107">
        <v>0</v>
      </c>
    </row>
    <row r="227" spans="1:8">
      <c r="A227" s="273">
        <v>2016</v>
      </c>
      <c r="B227" s="108" t="s">
        <v>2490</v>
      </c>
      <c r="C227" s="190" t="s">
        <v>1566</v>
      </c>
      <c r="D227" s="190" t="s">
        <v>1560</v>
      </c>
      <c r="E227" s="107">
        <v>815</v>
      </c>
      <c r="F227" s="107">
        <v>797</v>
      </c>
      <c r="G227" s="107">
        <v>29</v>
      </c>
      <c r="H227" s="107">
        <v>0</v>
      </c>
    </row>
    <row r="228" spans="1:8">
      <c r="A228" s="273">
        <v>2016</v>
      </c>
      <c r="B228" s="108" t="s">
        <v>2490</v>
      </c>
      <c r="C228" s="190" t="s">
        <v>1566</v>
      </c>
      <c r="D228" s="190" t="s">
        <v>1562</v>
      </c>
      <c r="E228" s="107">
        <v>35</v>
      </c>
      <c r="F228" s="107">
        <v>7</v>
      </c>
      <c r="G228" s="107">
        <v>0</v>
      </c>
      <c r="H228" s="107">
        <v>0</v>
      </c>
    </row>
    <row r="229" spans="1:8">
      <c r="A229" s="273">
        <v>2016</v>
      </c>
      <c r="B229" s="108" t="s">
        <v>2490</v>
      </c>
      <c r="C229" s="190" t="s">
        <v>1567</v>
      </c>
      <c r="D229" s="190" t="s">
        <v>1562</v>
      </c>
      <c r="E229" s="107">
        <v>4240</v>
      </c>
      <c r="F229" s="107">
        <v>0</v>
      </c>
      <c r="G229" s="107">
        <v>0</v>
      </c>
      <c r="H229" s="107">
        <v>0</v>
      </c>
    </row>
    <row r="230" spans="1:8">
      <c r="A230" s="273">
        <v>2016</v>
      </c>
      <c r="B230" s="108" t="s">
        <v>2490</v>
      </c>
      <c r="C230" s="190" t="s">
        <v>1568</v>
      </c>
      <c r="D230" s="190" t="s">
        <v>1561</v>
      </c>
      <c r="E230" s="107">
        <v>328</v>
      </c>
      <c r="F230" s="107">
        <v>0</v>
      </c>
      <c r="G230" s="107">
        <v>0</v>
      </c>
      <c r="H230" s="107">
        <v>0</v>
      </c>
    </row>
    <row r="231" spans="1:8">
      <c r="A231" s="273">
        <v>2016</v>
      </c>
      <c r="B231" s="108" t="s">
        <v>2490</v>
      </c>
      <c r="C231" s="190" t="s">
        <v>1568</v>
      </c>
      <c r="D231" s="190" t="s">
        <v>1560</v>
      </c>
      <c r="E231" s="107">
        <v>2423</v>
      </c>
      <c r="F231" s="107">
        <v>0</v>
      </c>
      <c r="G231" s="107">
        <v>0</v>
      </c>
      <c r="H231" s="107">
        <v>0</v>
      </c>
    </row>
    <row r="232" spans="1:8">
      <c r="A232" s="273">
        <v>2016</v>
      </c>
      <c r="B232" s="108" t="s">
        <v>2490</v>
      </c>
      <c r="C232" s="190" t="s">
        <v>1568</v>
      </c>
      <c r="D232" s="190" t="s">
        <v>1562</v>
      </c>
      <c r="E232" s="107">
        <v>22</v>
      </c>
      <c r="F232" s="107">
        <v>0</v>
      </c>
      <c r="G232" s="107">
        <v>0</v>
      </c>
      <c r="H232" s="107">
        <v>0</v>
      </c>
    </row>
    <row r="233" spans="1:8">
      <c r="A233" s="273">
        <v>2016</v>
      </c>
      <c r="B233" s="108" t="s">
        <v>2490</v>
      </c>
      <c r="C233" s="190" t="s">
        <v>1569</v>
      </c>
      <c r="D233" s="190" t="s">
        <v>1561</v>
      </c>
      <c r="E233" s="107">
        <v>0</v>
      </c>
      <c r="F233" s="107">
        <v>0</v>
      </c>
      <c r="G233" s="107">
        <v>24</v>
      </c>
      <c r="H233" s="107">
        <v>0</v>
      </c>
    </row>
    <row r="234" spans="1:8">
      <c r="A234" s="273">
        <v>2016</v>
      </c>
      <c r="B234" s="108" t="s">
        <v>2490</v>
      </c>
      <c r="C234" s="190" t="s">
        <v>1569</v>
      </c>
      <c r="D234" s="190" t="s">
        <v>1560</v>
      </c>
      <c r="E234" s="107">
        <v>0</v>
      </c>
      <c r="F234" s="107">
        <v>0</v>
      </c>
      <c r="G234" s="107">
        <v>8806</v>
      </c>
      <c r="H234" s="107">
        <v>0</v>
      </c>
    </row>
    <row r="235" spans="1:8">
      <c r="A235" s="273">
        <v>2016</v>
      </c>
      <c r="B235" s="108" t="s">
        <v>2490</v>
      </c>
      <c r="C235" s="190" t="s">
        <v>1569</v>
      </c>
      <c r="D235" s="190" t="s">
        <v>1562</v>
      </c>
      <c r="E235" s="107">
        <v>0</v>
      </c>
      <c r="F235" s="107">
        <v>0</v>
      </c>
      <c r="G235" s="107">
        <v>1368</v>
      </c>
      <c r="H235" s="107">
        <v>0</v>
      </c>
    </row>
    <row r="236" spans="1:8">
      <c r="A236" s="273">
        <v>2016</v>
      </c>
      <c r="B236" s="108" t="s">
        <v>2490</v>
      </c>
      <c r="C236" s="190" t="s">
        <v>1570</v>
      </c>
      <c r="D236" s="190" t="s">
        <v>1561</v>
      </c>
      <c r="E236" s="107">
        <v>235</v>
      </c>
      <c r="F236" s="107">
        <v>0</v>
      </c>
      <c r="G236" s="107">
        <v>0</v>
      </c>
      <c r="H236" s="107">
        <v>0</v>
      </c>
    </row>
    <row r="237" spans="1:8">
      <c r="A237" s="273">
        <v>2016</v>
      </c>
      <c r="B237" s="108" t="s">
        <v>2490</v>
      </c>
      <c r="C237" s="190" t="s">
        <v>1570</v>
      </c>
      <c r="D237" s="190" t="s">
        <v>1560</v>
      </c>
      <c r="E237" s="107">
        <v>1434</v>
      </c>
      <c r="F237" s="107">
        <v>0</v>
      </c>
      <c r="G237" s="107">
        <v>0</v>
      </c>
      <c r="H237" s="107">
        <v>0</v>
      </c>
    </row>
    <row r="238" spans="1:8">
      <c r="A238" s="273">
        <v>2016</v>
      </c>
      <c r="B238" s="108" t="s">
        <v>2490</v>
      </c>
      <c r="C238" s="190" t="s">
        <v>1570</v>
      </c>
      <c r="D238" s="190" t="s">
        <v>1562</v>
      </c>
      <c r="E238" s="107">
        <v>104</v>
      </c>
      <c r="F238" s="107">
        <v>0</v>
      </c>
      <c r="G238" s="107">
        <v>0</v>
      </c>
      <c r="H238" s="107">
        <v>0</v>
      </c>
    </row>
    <row r="239" spans="1:8">
      <c r="A239" s="273">
        <v>2016</v>
      </c>
      <c r="B239" s="261" t="s">
        <v>644</v>
      </c>
      <c r="C239" s="190" t="s">
        <v>31</v>
      </c>
      <c r="D239" s="190" t="s">
        <v>1560</v>
      </c>
      <c r="E239" s="107">
        <v>4071</v>
      </c>
      <c r="F239" s="107">
        <v>382</v>
      </c>
      <c r="G239" s="107"/>
      <c r="H239" s="107">
        <v>96</v>
      </c>
    </row>
    <row r="240" spans="1:8">
      <c r="A240" s="273">
        <v>2016</v>
      </c>
      <c r="B240" s="261" t="s">
        <v>644</v>
      </c>
      <c r="C240" s="190" t="s">
        <v>213</v>
      </c>
      <c r="D240" s="190" t="s">
        <v>1560</v>
      </c>
      <c r="E240" s="107">
        <v>1591</v>
      </c>
      <c r="F240" s="107">
        <v>70</v>
      </c>
      <c r="G240" s="107"/>
      <c r="H240" s="107">
        <v>3</v>
      </c>
    </row>
    <row r="241" spans="1:8">
      <c r="A241" s="273">
        <v>2016</v>
      </c>
      <c r="B241" s="261" t="s">
        <v>644</v>
      </c>
      <c r="C241" s="190" t="s">
        <v>214</v>
      </c>
      <c r="D241" s="190" t="s">
        <v>1560</v>
      </c>
      <c r="E241" s="107">
        <v>4582</v>
      </c>
      <c r="F241" s="107">
        <v>798</v>
      </c>
      <c r="G241" s="107"/>
      <c r="H241" s="107">
        <v>321</v>
      </c>
    </row>
    <row r="242" spans="1:8">
      <c r="A242" s="273">
        <v>2016</v>
      </c>
      <c r="B242" s="261" t="s">
        <v>644</v>
      </c>
      <c r="C242" s="190" t="s">
        <v>126</v>
      </c>
      <c r="D242" s="190" t="s">
        <v>1560</v>
      </c>
      <c r="E242" s="107">
        <v>5472</v>
      </c>
      <c r="F242" s="107">
        <v>311</v>
      </c>
      <c r="G242" s="107"/>
      <c r="H242" s="107">
        <v>106</v>
      </c>
    </row>
    <row r="243" spans="1:8">
      <c r="A243" s="273">
        <v>2016</v>
      </c>
      <c r="B243" s="261" t="s">
        <v>644</v>
      </c>
      <c r="C243" s="190" t="s">
        <v>1569</v>
      </c>
      <c r="D243" s="190" t="s">
        <v>1560</v>
      </c>
      <c r="E243" s="107"/>
      <c r="F243" s="107"/>
      <c r="G243" s="107">
        <v>308</v>
      </c>
      <c r="H243" s="107"/>
    </row>
    <row r="244" spans="1:8">
      <c r="A244" s="273">
        <v>2016</v>
      </c>
      <c r="B244" s="261" t="s">
        <v>644</v>
      </c>
      <c r="C244" s="190" t="s">
        <v>1571</v>
      </c>
      <c r="D244" s="190" t="s">
        <v>1560</v>
      </c>
      <c r="E244" s="107">
        <v>205</v>
      </c>
      <c r="F244" s="107"/>
      <c r="G244" s="107"/>
      <c r="H244" s="107"/>
    </row>
    <row r="245" spans="1:8">
      <c r="A245" s="273">
        <v>2016</v>
      </c>
      <c r="B245" s="261" t="s">
        <v>644</v>
      </c>
      <c r="C245" s="190" t="s">
        <v>31</v>
      </c>
      <c r="D245" s="190" t="s">
        <v>1562</v>
      </c>
      <c r="E245" s="107">
        <v>2653</v>
      </c>
      <c r="F245" s="107">
        <v>69</v>
      </c>
      <c r="G245" s="107"/>
      <c r="H245" s="107"/>
    </row>
    <row r="246" spans="1:8">
      <c r="A246" s="273">
        <v>2016</v>
      </c>
      <c r="B246" s="261" t="s">
        <v>644</v>
      </c>
      <c r="C246" s="190" t="s">
        <v>213</v>
      </c>
      <c r="D246" s="190" t="s">
        <v>1562</v>
      </c>
      <c r="E246" s="107">
        <v>781</v>
      </c>
      <c r="F246" s="107">
        <v>8</v>
      </c>
      <c r="G246" s="107"/>
      <c r="H246" s="107"/>
    </row>
    <row r="247" spans="1:8">
      <c r="A247" s="273">
        <v>2016</v>
      </c>
      <c r="B247" s="261" t="s">
        <v>644</v>
      </c>
      <c r="C247" s="190" t="s">
        <v>214</v>
      </c>
      <c r="D247" s="190" t="s">
        <v>1562</v>
      </c>
      <c r="E247" s="107">
        <v>2636</v>
      </c>
      <c r="F247" s="107">
        <v>61</v>
      </c>
      <c r="G247" s="107"/>
      <c r="H247" s="107"/>
    </row>
    <row r="248" spans="1:8">
      <c r="A248" s="273">
        <v>2016</v>
      </c>
      <c r="B248" s="261" t="s">
        <v>644</v>
      </c>
      <c r="C248" s="190" t="s">
        <v>126</v>
      </c>
      <c r="D248" s="190" t="s">
        <v>1562</v>
      </c>
      <c r="E248" s="107">
        <v>2660</v>
      </c>
      <c r="F248" s="107">
        <v>72</v>
      </c>
      <c r="G248" s="107"/>
      <c r="H248" s="107"/>
    </row>
    <row r="249" spans="1:8">
      <c r="A249" s="273">
        <v>2016</v>
      </c>
      <c r="B249" s="261" t="s">
        <v>644</v>
      </c>
      <c r="C249" s="190" t="s">
        <v>1569</v>
      </c>
      <c r="D249" s="190" t="s">
        <v>1562</v>
      </c>
      <c r="E249" s="107"/>
      <c r="F249" s="107"/>
      <c r="G249" s="107">
        <v>6</v>
      </c>
      <c r="H249" s="107"/>
    </row>
    <row r="250" spans="1:8">
      <c r="A250" s="273">
        <v>2016</v>
      </c>
      <c r="B250" s="261" t="s">
        <v>644</v>
      </c>
      <c r="C250" s="190" t="s">
        <v>1571</v>
      </c>
      <c r="D250" s="190" t="s">
        <v>1562</v>
      </c>
      <c r="E250" s="107"/>
      <c r="F250" s="107"/>
      <c r="G250" s="107"/>
      <c r="H250" s="107">
        <v>360</v>
      </c>
    </row>
    <row r="251" spans="1:8">
      <c r="A251" s="103">
        <v>2017</v>
      </c>
      <c r="B251" s="108" t="s">
        <v>2490</v>
      </c>
      <c r="C251" s="190" t="s">
        <v>1565</v>
      </c>
      <c r="D251" s="190" t="s">
        <v>2796</v>
      </c>
      <c r="E251" s="107">
        <v>49</v>
      </c>
      <c r="F251" s="107">
        <v>0</v>
      </c>
      <c r="G251" s="107">
        <v>0</v>
      </c>
      <c r="H251" s="107">
        <v>8</v>
      </c>
    </row>
    <row r="252" spans="1:8">
      <c r="A252" s="103">
        <v>2017</v>
      </c>
      <c r="B252" s="108" t="s">
        <v>2490</v>
      </c>
      <c r="C252" s="190" t="s">
        <v>1565</v>
      </c>
      <c r="D252" s="190" t="s">
        <v>2797</v>
      </c>
      <c r="E252" s="107">
        <v>3037</v>
      </c>
      <c r="F252" s="107">
        <v>0</v>
      </c>
      <c r="G252" s="107">
        <v>0</v>
      </c>
      <c r="H252" s="107">
        <v>0</v>
      </c>
    </row>
    <row r="253" spans="1:8">
      <c r="A253" s="103">
        <v>2017</v>
      </c>
      <c r="B253" s="108" t="s">
        <v>2490</v>
      </c>
      <c r="C253" s="190" t="s">
        <v>1565</v>
      </c>
      <c r="D253" s="190" t="s">
        <v>5451</v>
      </c>
      <c r="E253" s="107">
        <v>3370</v>
      </c>
      <c r="F253" s="107">
        <v>0</v>
      </c>
      <c r="G253" s="107">
        <v>0</v>
      </c>
      <c r="H253" s="107">
        <v>0</v>
      </c>
    </row>
    <row r="254" spans="1:8">
      <c r="A254" s="103">
        <v>2017</v>
      </c>
      <c r="B254" s="108" t="s">
        <v>2490</v>
      </c>
      <c r="C254" s="190" t="s">
        <v>5</v>
      </c>
      <c r="D254" s="190" t="s">
        <v>2796</v>
      </c>
      <c r="E254" s="107">
        <v>333</v>
      </c>
      <c r="F254" s="107">
        <v>13</v>
      </c>
      <c r="G254" s="107">
        <v>1</v>
      </c>
      <c r="H254" s="107">
        <v>22</v>
      </c>
    </row>
    <row r="255" spans="1:8">
      <c r="A255" s="103">
        <v>2017</v>
      </c>
      <c r="B255" s="108" t="s">
        <v>2490</v>
      </c>
      <c r="C255" s="190" t="s">
        <v>5</v>
      </c>
      <c r="D255" s="190" t="s">
        <v>2797</v>
      </c>
      <c r="E255" s="107">
        <v>9663</v>
      </c>
      <c r="F255" s="107">
        <v>2617</v>
      </c>
      <c r="G255" s="107">
        <v>296</v>
      </c>
      <c r="H255" s="107">
        <v>1835</v>
      </c>
    </row>
    <row r="256" spans="1:8">
      <c r="A256" s="103">
        <v>2017</v>
      </c>
      <c r="B256" s="108" t="s">
        <v>2490</v>
      </c>
      <c r="C256" s="190" t="s">
        <v>5</v>
      </c>
      <c r="D256" s="190" t="s">
        <v>5451</v>
      </c>
      <c r="E256" s="107">
        <v>20772</v>
      </c>
      <c r="F256" s="107">
        <v>2007</v>
      </c>
      <c r="G256" s="107">
        <v>54</v>
      </c>
      <c r="H256" s="107">
        <v>231</v>
      </c>
    </row>
    <row r="257" spans="1:8">
      <c r="A257" s="103">
        <v>2017</v>
      </c>
      <c r="B257" s="108" t="s">
        <v>2490</v>
      </c>
      <c r="C257" s="190" t="s">
        <v>12</v>
      </c>
      <c r="D257" s="190" t="s">
        <v>2796</v>
      </c>
      <c r="E257" s="107">
        <v>84</v>
      </c>
      <c r="F257" s="107">
        <v>2</v>
      </c>
      <c r="G257" s="107">
        <v>0</v>
      </c>
      <c r="H257" s="107">
        <v>3</v>
      </c>
    </row>
    <row r="258" spans="1:8">
      <c r="A258" s="103">
        <v>2017</v>
      </c>
      <c r="B258" s="108" t="s">
        <v>2490</v>
      </c>
      <c r="C258" s="190" t="s">
        <v>12</v>
      </c>
      <c r="D258" s="190" t="s">
        <v>2797</v>
      </c>
      <c r="E258" s="107">
        <v>14601</v>
      </c>
      <c r="F258" s="107">
        <v>3075</v>
      </c>
      <c r="G258" s="107">
        <v>46</v>
      </c>
      <c r="H258" s="107">
        <v>2362</v>
      </c>
    </row>
    <row r="259" spans="1:8">
      <c r="A259" s="103">
        <v>2017</v>
      </c>
      <c r="B259" s="108" t="s">
        <v>2490</v>
      </c>
      <c r="C259" s="190" t="s">
        <v>12</v>
      </c>
      <c r="D259" s="190" t="s">
        <v>5451</v>
      </c>
      <c r="E259" s="107">
        <v>10134</v>
      </c>
      <c r="F259" s="107">
        <v>115</v>
      </c>
      <c r="G259" s="107">
        <v>0</v>
      </c>
      <c r="H259" s="107">
        <v>333</v>
      </c>
    </row>
    <row r="260" spans="1:8">
      <c r="A260" s="103">
        <v>2017</v>
      </c>
      <c r="B260" s="108" t="s">
        <v>2490</v>
      </c>
      <c r="C260" s="190" t="s">
        <v>18</v>
      </c>
      <c r="D260" s="190" t="s">
        <v>2796</v>
      </c>
      <c r="E260" s="107">
        <v>103</v>
      </c>
      <c r="F260" s="107">
        <v>2</v>
      </c>
      <c r="G260" s="107">
        <v>0</v>
      </c>
      <c r="H260" s="107">
        <v>43</v>
      </c>
    </row>
    <row r="261" spans="1:8">
      <c r="A261" s="103">
        <v>2017</v>
      </c>
      <c r="B261" s="108" t="s">
        <v>2490</v>
      </c>
      <c r="C261" s="190" t="s">
        <v>18</v>
      </c>
      <c r="D261" s="190" t="s">
        <v>2797</v>
      </c>
      <c r="E261" s="107">
        <v>14604</v>
      </c>
      <c r="F261" s="107">
        <v>1641</v>
      </c>
      <c r="G261" s="107">
        <v>84</v>
      </c>
      <c r="H261" s="107">
        <v>2226</v>
      </c>
    </row>
    <row r="262" spans="1:8">
      <c r="A262" s="103">
        <v>2017</v>
      </c>
      <c r="B262" s="108" t="s">
        <v>2490</v>
      </c>
      <c r="C262" s="190" t="s">
        <v>18</v>
      </c>
      <c r="D262" s="190" t="s">
        <v>5451</v>
      </c>
      <c r="E262" s="107">
        <v>25721</v>
      </c>
      <c r="F262" s="107">
        <v>172</v>
      </c>
      <c r="G262" s="107">
        <v>2</v>
      </c>
      <c r="H262" s="107">
        <v>639</v>
      </c>
    </row>
    <row r="263" spans="1:8">
      <c r="A263" s="103">
        <v>2017</v>
      </c>
      <c r="B263" s="108" t="s">
        <v>2490</v>
      </c>
      <c r="C263" s="190" t="s">
        <v>31</v>
      </c>
      <c r="D263" s="190" t="s">
        <v>2796</v>
      </c>
      <c r="E263" s="107">
        <v>179</v>
      </c>
      <c r="F263" s="107">
        <v>10</v>
      </c>
      <c r="G263" s="107">
        <v>0</v>
      </c>
      <c r="H263" s="107">
        <v>5</v>
      </c>
    </row>
    <row r="264" spans="1:8">
      <c r="A264" s="103">
        <v>2017</v>
      </c>
      <c r="B264" s="108" t="s">
        <v>2490</v>
      </c>
      <c r="C264" s="190" t="s">
        <v>31</v>
      </c>
      <c r="D264" s="190" t="s">
        <v>2797</v>
      </c>
      <c r="E264" s="107">
        <v>18200</v>
      </c>
      <c r="F264" s="107">
        <v>1919</v>
      </c>
      <c r="G264" s="107">
        <v>192</v>
      </c>
      <c r="H264" s="107">
        <v>2259</v>
      </c>
    </row>
    <row r="265" spans="1:8">
      <c r="A265" s="103">
        <v>2017</v>
      </c>
      <c r="B265" s="108" t="s">
        <v>2490</v>
      </c>
      <c r="C265" s="190" t="s">
        <v>31</v>
      </c>
      <c r="D265" s="190" t="s">
        <v>5451</v>
      </c>
      <c r="E265" s="107">
        <v>63423</v>
      </c>
      <c r="F265" s="107">
        <v>461</v>
      </c>
      <c r="G265" s="107">
        <v>20</v>
      </c>
      <c r="H265" s="107">
        <v>2021</v>
      </c>
    </row>
    <row r="266" spans="1:8">
      <c r="A266" s="103">
        <v>2017</v>
      </c>
      <c r="B266" s="108" t="s">
        <v>2490</v>
      </c>
      <c r="C266" s="190" t="s">
        <v>52</v>
      </c>
      <c r="D266" s="190" t="s">
        <v>2796</v>
      </c>
      <c r="E266" s="107">
        <v>71</v>
      </c>
      <c r="F266" s="107">
        <v>1</v>
      </c>
      <c r="G266" s="107">
        <v>0</v>
      </c>
      <c r="H266" s="107">
        <v>11</v>
      </c>
    </row>
    <row r="267" spans="1:8">
      <c r="A267" s="103">
        <v>2017</v>
      </c>
      <c r="B267" s="108" t="s">
        <v>2490</v>
      </c>
      <c r="C267" s="190" t="s">
        <v>52</v>
      </c>
      <c r="D267" s="190" t="s">
        <v>2797</v>
      </c>
      <c r="E267" s="107">
        <v>13610</v>
      </c>
      <c r="F267" s="107">
        <v>1145</v>
      </c>
      <c r="G267" s="107">
        <v>194</v>
      </c>
      <c r="H267" s="107">
        <v>2216</v>
      </c>
    </row>
    <row r="268" spans="1:8">
      <c r="A268" s="103">
        <v>2017</v>
      </c>
      <c r="B268" s="108" t="s">
        <v>2490</v>
      </c>
      <c r="C268" s="190" t="s">
        <v>52</v>
      </c>
      <c r="D268" s="190" t="s">
        <v>5451</v>
      </c>
      <c r="E268" s="107">
        <v>16436</v>
      </c>
      <c r="F268" s="107">
        <v>109</v>
      </c>
      <c r="G268" s="107">
        <v>17</v>
      </c>
      <c r="H268" s="107">
        <v>326</v>
      </c>
    </row>
    <row r="269" spans="1:8">
      <c r="A269" s="103">
        <v>2017</v>
      </c>
      <c r="B269" s="108" t="s">
        <v>2490</v>
      </c>
      <c r="C269" s="190" t="s">
        <v>72</v>
      </c>
      <c r="D269" s="190" t="s">
        <v>2796</v>
      </c>
      <c r="E269" s="107">
        <v>103</v>
      </c>
      <c r="F269" s="107">
        <v>0</v>
      </c>
      <c r="G269" s="107">
        <v>0</v>
      </c>
      <c r="H269" s="107">
        <v>16</v>
      </c>
    </row>
    <row r="270" spans="1:8">
      <c r="A270" s="103">
        <v>2017</v>
      </c>
      <c r="B270" s="108" t="s">
        <v>2490</v>
      </c>
      <c r="C270" s="190" t="s">
        <v>72</v>
      </c>
      <c r="D270" s="190" t="s">
        <v>2797</v>
      </c>
      <c r="E270" s="107">
        <v>12339</v>
      </c>
      <c r="F270" s="107">
        <v>1209</v>
      </c>
      <c r="G270" s="107">
        <v>33</v>
      </c>
      <c r="H270" s="107">
        <v>2694</v>
      </c>
    </row>
    <row r="271" spans="1:8">
      <c r="A271" s="103">
        <v>2017</v>
      </c>
      <c r="B271" s="108" t="s">
        <v>2490</v>
      </c>
      <c r="C271" s="190" t="s">
        <v>72</v>
      </c>
      <c r="D271" s="190" t="s">
        <v>5451</v>
      </c>
      <c r="E271" s="107">
        <v>19355</v>
      </c>
      <c r="F271" s="107">
        <v>100</v>
      </c>
      <c r="G271" s="107">
        <v>2</v>
      </c>
      <c r="H271" s="107">
        <v>816</v>
      </c>
    </row>
    <row r="272" spans="1:8">
      <c r="A272" s="103">
        <v>2017</v>
      </c>
      <c r="B272" s="108" t="s">
        <v>2490</v>
      </c>
      <c r="C272" s="190" t="s">
        <v>83</v>
      </c>
      <c r="D272" s="190" t="s">
        <v>2796</v>
      </c>
      <c r="E272" s="107">
        <v>186</v>
      </c>
      <c r="F272" s="107">
        <v>2</v>
      </c>
      <c r="G272" s="107">
        <v>0</v>
      </c>
      <c r="H272" s="107">
        <v>60</v>
      </c>
    </row>
    <row r="273" spans="1:8">
      <c r="A273" s="103">
        <v>2017</v>
      </c>
      <c r="B273" s="108" t="s">
        <v>2490</v>
      </c>
      <c r="C273" s="190" t="s">
        <v>83</v>
      </c>
      <c r="D273" s="190" t="s">
        <v>2797</v>
      </c>
      <c r="E273" s="107">
        <v>26963</v>
      </c>
      <c r="F273" s="107">
        <v>2193</v>
      </c>
      <c r="G273" s="107">
        <v>73</v>
      </c>
      <c r="H273" s="107">
        <v>7860</v>
      </c>
    </row>
    <row r="274" spans="1:8">
      <c r="A274" s="103">
        <v>2017</v>
      </c>
      <c r="B274" s="108" t="s">
        <v>2490</v>
      </c>
      <c r="C274" s="190" t="s">
        <v>83</v>
      </c>
      <c r="D274" s="190" t="s">
        <v>5451</v>
      </c>
      <c r="E274" s="107">
        <v>19475</v>
      </c>
      <c r="F274" s="107">
        <v>220</v>
      </c>
      <c r="G274" s="107">
        <v>0</v>
      </c>
      <c r="H274" s="107">
        <v>1583</v>
      </c>
    </row>
    <row r="275" spans="1:8">
      <c r="A275" s="103">
        <v>2017</v>
      </c>
      <c r="B275" s="108" t="s">
        <v>2490</v>
      </c>
      <c r="C275" s="190" t="s">
        <v>93</v>
      </c>
      <c r="D275" s="190" t="s">
        <v>2796</v>
      </c>
      <c r="E275" s="107">
        <v>537</v>
      </c>
      <c r="F275" s="107">
        <v>6</v>
      </c>
      <c r="G275" s="107">
        <v>0</v>
      </c>
      <c r="H275" s="107">
        <v>16</v>
      </c>
    </row>
    <row r="276" spans="1:8">
      <c r="A276" s="103">
        <v>2017</v>
      </c>
      <c r="B276" s="108" t="s">
        <v>2490</v>
      </c>
      <c r="C276" s="190" t="s">
        <v>93</v>
      </c>
      <c r="D276" s="190" t="s">
        <v>2797</v>
      </c>
      <c r="E276" s="107">
        <v>28768</v>
      </c>
      <c r="F276" s="107">
        <v>2803</v>
      </c>
      <c r="G276" s="107">
        <v>148</v>
      </c>
      <c r="H276" s="107">
        <v>4080</v>
      </c>
    </row>
    <row r="277" spans="1:8">
      <c r="A277" s="103">
        <v>2017</v>
      </c>
      <c r="B277" s="108" t="s">
        <v>2490</v>
      </c>
      <c r="C277" s="190" t="s">
        <v>93</v>
      </c>
      <c r="D277" s="190" t="s">
        <v>5451</v>
      </c>
      <c r="E277" s="107">
        <v>36221</v>
      </c>
      <c r="F277" s="107">
        <v>378</v>
      </c>
      <c r="G277" s="107">
        <v>0</v>
      </c>
      <c r="H277" s="107">
        <v>807</v>
      </c>
    </row>
    <row r="278" spans="1:8">
      <c r="A278" s="103">
        <v>2017</v>
      </c>
      <c r="B278" s="108" t="s">
        <v>2490</v>
      </c>
      <c r="C278" s="190" t="s">
        <v>102</v>
      </c>
      <c r="D278" s="190" t="s">
        <v>2796</v>
      </c>
      <c r="E278" s="107">
        <v>11</v>
      </c>
      <c r="F278" s="107">
        <v>0</v>
      </c>
      <c r="G278" s="107">
        <v>0</v>
      </c>
      <c r="H278" s="107">
        <v>0</v>
      </c>
    </row>
    <row r="279" spans="1:8">
      <c r="A279" s="103">
        <v>2017</v>
      </c>
      <c r="B279" s="108" t="s">
        <v>2490</v>
      </c>
      <c r="C279" s="190" t="s">
        <v>102</v>
      </c>
      <c r="D279" s="190" t="s">
        <v>2797</v>
      </c>
      <c r="E279" s="107">
        <v>166</v>
      </c>
      <c r="F279" s="107">
        <v>0</v>
      </c>
      <c r="G279" s="107">
        <v>0</v>
      </c>
      <c r="H279" s="107">
        <v>245</v>
      </c>
    </row>
    <row r="280" spans="1:8">
      <c r="A280" s="103">
        <v>2017</v>
      </c>
      <c r="B280" s="108" t="s">
        <v>2490</v>
      </c>
      <c r="C280" s="190" t="s">
        <v>102</v>
      </c>
      <c r="D280" s="190" t="s">
        <v>5451</v>
      </c>
      <c r="E280" s="107">
        <v>77</v>
      </c>
      <c r="F280" s="107">
        <v>0</v>
      </c>
      <c r="G280" s="107">
        <v>0</v>
      </c>
      <c r="H280" s="107">
        <v>0</v>
      </c>
    </row>
    <row r="281" spans="1:8">
      <c r="A281" s="103">
        <v>2017</v>
      </c>
      <c r="B281" s="108" t="s">
        <v>2490</v>
      </c>
      <c r="C281" s="190" t="s">
        <v>105</v>
      </c>
      <c r="D281" s="190" t="s">
        <v>2796</v>
      </c>
      <c r="E281" s="107">
        <v>99</v>
      </c>
      <c r="F281" s="107">
        <v>10</v>
      </c>
      <c r="G281" s="107">
        <v>0</v>
      </c>
      <c r="H281" s="107">
        <v>13</v>
      </c>
    </row>
    <row r="282" spans="1:8">
      <c r="A282" s="103">
        <v>2017</v>
      </c>
      <c r="B282" s="108" t="s">
        <v>2490</v>
      </c>
      <c r="C282" s="190" t="s">
        <v>105</v>
      </c>
      <c r="D282" s="190" t="s">
        <v>2797</v>
      </c>
      <c r="E282" s="107">
        <v>6875</v>
      </c>
      <c r="F282" s="107">
        <v>817</v>
      </c>
      <c r="G282" s="107">
        <v>1</v>
      </c>
      <c r="H282" s="107">
        <v>2402</v>
      </c>
    </row>
    <row r="283" spans="1:8">
      <c r="A283" s="103">
        <v>2017</v>
      </c>
      <c r="B283" s="108" t="s">
        <v>2490</v>
      </c>
      <c r="C283" s="190" t="s">
        <v>105</v>
      </c>
      <c r="D283" s="190" t="s">
        <v>5451</v>
      </c>
      <c r="E283" s="107">
        <v>5187</v>
      </c>
      <c r="F283" s="107">
        <v>126</v>
      </c>
      <c r="G283" s="107">
        <v>2</v>
      </c>
      <c r="H283" s="107">
        <v>552</v>
      </c>
    </row>
    <row r="284" spans="1:8">
      <c r="A284" s="103">
        <v>2017</v>
      </c>
      <c r="B284" s="108" t="s">
        <v>2490</v>
      </c>
      <c r="C284" s="190" t="s">
        <v>108</v>
      </c>
      <c r="D284" s="190" t="s">
        <v>2796</v>
      </c>
      <c r="E284" s="107">
        <v>17</v>
      </c>
      <c r="F284" s="107">
        <v>2</v>
      </c>
      <c r="G284" s="107">
        <v>0</v>
      </c>
      <c r="H284" s="107">
        <v>6</v>
      </c>
    </row>
    <row r="285" spans="1:8">
      <c r="A285" s="103">
        <v>2017</v>
      </c>
      <c r="B285" s="108" t="s">
        <v>2490</v>
      </c>
      <c r="C285" s="190" t="s">
        <v>108</v>
      </c>
      <c r="D285" s="190" t="s">
        <v>2797</v>
      </c>
      <c r="E285" s="107">
        <v>3532</v>
      </c>
      <c r="F285" s="107">
        <v>180</v>
      </c>
      <c r="G285" s="107">
        <v>46</v>
      </c>
      <c r="H285" s="107">
        <v>521</v>
      </c>
    </row>
    <row r="286" spans="1:8">
      <c r="A286" s="103">
        <v>2017</v>
      </c>
      <c r="B286" s="108" t="s">
        <v>2490</v>
      </c>
      <c r="C286" s="190" t="s">
        <v>108</v>
      </c>
      <c r="D286" s="190" t="s">
        <v>5451</v>
      </c>
      <c r="E286" s="107">
        <v>8872</v>
      </c>
      <c r="F286" s="107">
        <v>7</v>
      </c>
      <c r="G286" s="107">
        <v>4</v>
      </c>
      <c r="H286" s="107">
        <v>177</v>
      </c>
    </row>
    <row r="287" spans="1:8">
      <c r="A287" s="103">
        <v>2017</v>
      </c>
      <c r="B287" s="108" t="s">
        <v>2490</v>
      </c>
      <c r="C287" s="190" t="s">
        <v>114</v>
      </c>
      <c r="D287" s="190" t="s">
        <v>2796</v>
      </c>
      <c r="E287" s="107">
        <v>304</v>
      </c>
      <c r="F287" s="107">
        <v>20</v>
      </c>
      <c r="G287" s="107">
        <v>0</v>
      </c>
      <c r="H287" s="107">
        <v>19</v>
      </c>
    </row>
    <row r="288" spans="1:8">
      <c r="A288" s="103">
        <v>2017</v>
      </c>
      <c r="B288" s="108" t="s">
        <v>2490</v>
      </c>
      <c r="C288" s="190" t="s">
        <v>114</v>
      </c>
      <c r="D288" s="190" t="s">
        <v>2797</v>
      </c>
      <c r="E288" s="107">
        <v>5113</v>
      </c>
      <c r="F288" s="107">
        <v>419</v>
      </c>
      <c r="G288" s="107">
        <v>5</v>
      </c>
      <c r="H288" s="107">
        <v>961</v>
      </c>
    </row>
    <row r="289" spans="1:8">
      <c r="A289" s="103">
        <v>2017</v>
      </c>
      <c r="B289" s="108" t="s">
        <v>2490</v>
      </c>
      <c r="C289" s="190" t="s">
        <v>114</v>
      </c>
      <c r="D289" s="190" t="s">
        <v>5451</v>
      </c>
      <c r="E289" s="107">
        <v>4887</v>
      </c>
      <c r="F289" s="107">
        <v>81</v>
      </c>
      <c r="G289" s="107">
        <v>4</v>
      </c>
      <c r="H289" s="107">
        <v>409</v>
      </c>
    </row>
    <row r="290" spans="1:8">
      <c r="A290" s="103">
        <v>2017</v>
      </c>
      <c r="B290" s="108" t="s">
        <v>2490</v>
      </c>
      <c r="C290" s="190" t="s">
        <v>121</v>
      </c>
      <c r="D290" s="190" t="s">
        <v>2796</v>
      </c>
      <c r="E290" s="107">
        <v>31</v>
      </c>
      <c r="F290" s="107">
        <v>0</v>
      </c>
      <c r="G290" s="107">
        <v>0</v>
      </c>
      <c r="H290" s="107">
        <v>25</v>
      </c>
    </row>
    <row r="291" spans="1:8">
      <c r="A291" s="103">
        <v>2017</v>
      </c>
      <c r="B291" s="108" t="s">
        <v>2490</v>
      </c>
      <c r="C291" s="190" t="s">
        <v>121</v>
      </c>
      <c r="D291" s="190" t="s">
        <v>2797</v>
      </c>
      <c r="E291" s="107">
        <v>6142</v>
      </c>
      <c r="F291" s="107">
        <v>631</v>
      </c>
      <c r="G291" s="107">
        <v>43</v>
      </c>
      <c r="H291" s="107">
        <v>2446</v>
      </c>
    </row>
    <row r="292" spans="1:8">
      <c r="A292" s="103">
        <v>2017</v>
      </c>
      <c r="B292" s="108" t="s">
        <v>2490</v>
      </c>
      <c r="C292" s="190" t="s">
        <v>121</v>
      </c>
      <c r="D292" s="190" t="s">
        <v>5451</v>
      </c>
      <c r="E292" s="107">
        <v>5687</v>
      </c>
      <c r="F292" s="107">
        <v>33</v>
      </c>
      <c r="G292" s="107">
        <v>0</v>
      </c>
      <c r="H292" s="107">
        <v>513</v>
      </c>
    </row>
    <row r="293" spans="1:8">
      <c r="A293" s="103">
        <v>2017</v>
      </c>
      <c r="B293" s="108" t="s">
        <v>2490</v>
      </c>
      <c r="C293" s="190" t="s">
        <v>126</v>
      </c>
      <c r="D293" s="190" t="s">
        <v>2796</v>
      </c>
      <c r="E293" s="107">
        <v>181</v>
      </c>
      <c r="F293" s="107">
        <v>1</v>
      </c>
      <c r="G293" s="107">
        <v>0</v>
      </c>
      <c r="H293" s="107">
        <v>10</v>
      </c>
    </row>
    <row r="294" spans="1:8">
      <c r="A294" s="103">
        <v>2017</v>
      </c>
      <c r="B294" s="108" t="s">
        <v>2490</v>
      </c>
      <c r="C294" s="190" t="s">
        <v>126</v>
      </c>
      <c r="D294" s="190" t="s">
        <v>2797</v>
      </c>
      <c r="E294" s="107">
        <v>21124</v>
      </c>
      <c r="F294" s="107">
        <v>2075</v>
      </c>
      <c r="G294" s="107">
        <v>68</v>
      </c>
      <c r="H294" s="107">
        <v>2528</v>
      </c>
    </row>
    <row r="295" spans="1:8">
      <c r="A295" s="103">
        <v>2017</v>
      </c>
      <c r="B295" s="108" t="s">
        <v>2490</v>
      </c>
      <c r="C295" s="190" t="s">
        <v>126</v>
      </c>
      <c r="D295" s="190" t="s">
        <v>5451</v>
      </c>
      <c r="E295" s="107">
        <v>75240</v>
      </c>
      <c r="F295" s="107">
        <v>184</v>
      </c>
      <c r="G295" s="107">
        <v>3</v>
      </c>
      <c r="H295" s="107">
        <v>773</v>
      </c>
    </row>
    <row r="296" spans="1:8">
      <c r="A296" s="103">
        <v>2017</v>
      </c>
      <c r="B296" s="108" t="s">
        <v>2490</v>
      </c>
      <c r="C296" s="190" t="s">
        <v>145</v>
      </c>
      <c r="D296" s="190" t="s">
        <v>2796</v>
      </c>
      <c r="E296" s="107">
        <v>11</v>
      </c>
      <c r="F296" s="107">
        <v>0</v>
      </c>
      <c r="G296" s="107">
        <v>0</v>
      </c>
      <c r="H296" s="107">
        <v>0</v>
      </c>
    </row>
    <row r="297" spans="1:8">
      <c r="A297" s="103">
        <v>2017</v>
      </c>
      <c r="B297" s="108" t="s">
        <v>2490</v>
      </c>
      <c r="C297" s="190" t="s">
        <v>145</v>
      </c>
      <c r="D297" s="190" t="s">
        <v>2797</v>
      </c>
      <c r="E297" s="107">
        <v>6174</v>
      </c>
      <c r="F297" s="107">
        <v>509</v>
      </c>
      <c r="G297" s="107">
        <v>44</v>
      </c>
      <c r="H297" s="107">
        <v>245</v>
      </c>
    </row>
    <row r="298" spans="1:8">
      <c r="A298" s="103">
        <v>2017</v>
      </c>
      <c r="B298" s="108" t="s">
        <v>2490</v>
      </c>
      <c r="C298" s="190" t="s">
        <v>145</v>
      </c>
      <c r="D298" s="190" t="s">
        <v>5451</v>
      </c>
      <c r="E298" s="107">
        <v>9035</v>
      </c>
      <c r="F298" s="107">
        <v>75</v>
      </c>
      <c r="G298" s="107">
        <v>3</v>
      </c>
      <c r="H298" s="107">
        <v>408</v>
      </c>
    </row>
    <row r="299" spans="1:8">
      <c r="A299" s="103">
        <v>2017</v>
      </c>
      <c r="B299" s="108" t="s">
        <v>2490</v>
      </c>
      <c r="C299" s="190" t="s">
        <v>182</v>
      </c>
      <c r="D299" s="190" t="s">
        <v>2796</v>
      </c>
      <c r="E299" s="107">
        <v>34</v>
      </c>
      <c r="F299" s="107">
        <v>3</v>
      </c>
      <c r="G299" s="107">
        <v>0</v>
      </c>
      <c r="H299" s="107">
        <v>0</v>
      </c>
    </row>
    <row r="300" spans="1:8">
      <c r="A300" s="103">
        <v>2017</v>
      </c>
      <c r="B300" s="108" t="s">
        <v>2490</v>
      </c>
      <c r="C300" s="190" t="s">
        <v>182</v>
      </c>
      <c r="D300" s="190" t="s">
        <v>2797</v>
      </c>
      <c r="E300" s="107">
        <v>3946</v>
      </c>
      <c r="F300" s="107">
        <v>501</v>
      </c>
      <c r="G300" s="107">
        <v>25</v>
      </c>
      <c r="H300" s="107">
        <v>367</v>
      </c>
    </row>
    <row r="301" spans="1:8">
      <c r="A301" s="103">
        <v>2017</v>
      </c>
      <c r="B301" s="108" t="s">
        <v>2490</v>
      </c>
      <c r="C301" s="190" t="s">
        <v>182</v>
      </c>
      <c r="D301" s="190" t="s">
        <v>5451</v>
      </c>
      <c r="E301" s="107">
        <v>3944</v>
      </c>
      <c r="F301" s="107">
        <v>39</v>
      </c>
      <c r="G301" s="107">
        <v>0</v>
      </c>
      <c r="H301" s="107">
        <v>184</v>
      </c>
    </row>
    <row r="302" spans="1:8">
      <c r="A302" s="103">
        <v>2017</v>
      </c>
      <c r="B302" s="108" t="s">
        <v>2490</v>
      </c>
      <c r="C302" s="190" t="s">
        <v>191</v>
      </c>
      <c r="D302" s="190" t="s">
        <v>2796</v>
      </c>
      <c r="E302" s="107">
        <v>73</v>
      </c>
      <c r="F302" s="107">
        <v>2</v>
      </c>
      <c r="G302" s="107">
        <v>0</v>
      </c>
      <c r="H302" s="107">
        <v>7</v>
      </c>
    </row>
    <row r="303" spans="1:8">
      <c r="A303" s="103">
        <v>2017</v>
      </c>
      <c r="B303" s="108" t="s">
        <v>2490</v>
      </c>
      <c r="C303" s="190" t="s">
        <v>191</v>
      </c>
      <c r="D303" s="190" t="s">
        <v>2797</v>
      </c>
      <c r="E303" s="107">
        <v>7629</v>
      </c>
      <c r="F303" s="107">
        <v>769</v>
      </c>
      <c r="G303" s="107">
        <v>4</v>
      </c>
      <c r="H303" s="107">
        <v>1390</v>
      </c>
    </row>
    <row r="304" spans="1:8">
      <c r="A304" s="103">
        <v>2017</v>
      </c>
      <c r="B304" s="108" t="s">
        <v>2490</v>
      </c>
      <c r="C304" s="190" t="s">
        <v>191</v>
      </c>
      <c r="D304" s="190" t="s">
        <v>5451</v>
      </c>
      <c r="E304" s="107">
        <v>15743</v>
      </c>
      <c r="F304" s="107">
        <v>61</v>
      </c>
      <c r="G304" s="107">
        <v>0</v>
      </c>
      <c r="H304" s="107">
        <v>460</v>
      </c>
    </row>
    <row r="305" spans="1:8">
      <c r="A305" s="103">
        <v>2017</v>
      </c>
      <c r="B305" s="108" t="s">
        <v>2490</v>
      </c>
      <c r="C305" s="190" t="s">
        <v>195</v>
      </c>
      <c r="D305" s="190" t="s">
        <v>2796</v>
      </c>
      <c r="E305" s="107">
        <v>16</v>
      </c>
      <c r="F305" s="107">
        <v>1</v>
      </c>
      <c r="G305" s="107">
        <v>0</v>
      </c>
      <c r="H305" s="107">
        <v>4</v>
      </c>
    </row>
    <row r="306" spans="1:8">
      <c r="A306" s="103">
        <v>2017</v>
      </c>
      <c r="B306" s="108" t="s">
        <v>2490</v>
      </c>
      <c r="C306" s="190" t="s">
        <v>195</v>
      </c>
      <c r="D306" s="190" t="s">
        <v>2797</v>
      </c>
      <c r="E306" s="107">
        <v>5806</v>
      </c>
      <c r="F306" s="107">
        <v>1024</v>
      </c>
      <c r="G306" s="107">
        <v>70</v>
      </c>
      <c r="H306" s="107">
        <v>1656</v>
      </c>
    </row>
    <row r="307" spans="1:8">
      <c r="A307" s="103">
        <v>2017</v>
      </c>
      <c r="B307" s="108" t="s">
        <v>2490</v>
      </c>
      <c r="C307" s="190" t="s">
        <v>195</v>
      </c>
      <c r="D307" s="190" t="s">
        <v>5451</v>
      </c>
      <c r="E307" s="107">
        <v>1876</v>
      </c>
      <c r="F307" s="107">
        <v>38</v>
      </c>
      <c r="G307" s="107">
        <v>0</v>
      </c>
      <c r="H307" s="107">
        <v>214</v>
      </c>
    </row>
    <row r="308" spans="1:8">
      <c r="A308" s="103">
        <v>2017</v>
      </c>
      <c r="B308" s="108" t="s">
        <v>2490</v>
      </c>
      <c r="C308" s="190" t="s">
        <v>1566</v>
      </c>
      <c r="D308" s="190" t="s">
        <v>2796</v>
      </c>
      <c r="E308" s="107">
        <v>0</v>
      </c>
      <c r="F308" s="107">
        <v>0</v>
      </c>
      <c r="G308" s="107">
        <v>0</v>
      </c>
      <c r="H308" s="107">
        <v>0</v>
      </c>
    </row>
    <row r="309" spans="1:8">
      <c r="A309" s="103">
        <v>2017</v>
      </c>
      <c r="B309" s="108" t="s">
        <v>2490</v>
      </c>
      <c r="C309" s="190" t="s">
        <v>1566</v>
      </c>
      <c r="D309" s="190" t="s">
        <v>2797</v>
      </c>
      <c r="E309" s="107">
        <v>400</v>
      </c>
      <c r="F309" s="107">
        <v>468</v>
      </c>
      <c r="G309" s="107">
        <v>318</v>
      </c>
      <c r="H309" s="107">
        <v>53</v>
      </c>
    </row>
    <row r="310" spans="1:8">
      <c r="A310" s="103">
        <v>2017</v>
      </c>
      <c r="B310" s="108" t="s">
        <v>2490</v>
      </c>
      <c r="C310" s="190" t="s">
        <v>1566</v>
      </c>
      <c r="D310" s="190" t="s">
        <v>5451</v>
      </c>
      <c r="E310" s="107">
        <v>157</v>
      </c>
      <c r="F310" s="107">
        <v>3</v>
      </c>
      <c r="G310" s="107">
        <v>5</v>
      </c>
      <c r="H310" s="107">
        <v>31</v>
      </c>
    </row>
    <row r="311" spans="1:8">
      <c r="A311" s="103">
        <v>2017</v>
      </c>
      <c r="B311" s="108" t="s">
        <v>2490</v>
      </c>
      <c r="C311" s="190" t="s">
        <v>1567</v>
      </c>
      <c r="D311" s="190" t="s">
        <v>2796</v>
      </c>
      <c r="E311" s="107">
        <v>0</v>
      </c>
      <c r="F311" s="107">
        <v>0</v>
      </c>
      <c r="G311" s="107">
        <v>0</v>
      </c>
      <c r="H311" s="107">
        <v>0</v>
      </c>
    </row>
    <row r="312" spans="1:8">
      <c r="A312" s="103">
        <v>2017</v>
      </c>
      <c r="B312" s="108" t="s">
        <v>2490</v>
      </c>
      <c r="C312" s="190" t="s">
        <v>1567</v>
      </c>
      <c r="D312" s="190" t="s">
        <v>2797</v>
      </c>
      <c r="E312" s="107">
        <v>0</v>
      </c>
      <c r="F312" s="107">
        <v>0</v>
      </c>
      <c r="G312" s="107">
        <v>0</v>
      </c>
      <c r="H312" s="107">
        <v>0</v>
      </c>
    </row>
    <row r="313" spans="1:8">
      <c r="A313" s="103">
        <v>2017</v>
      </c>
      <c r="B313" s="108" t="s">
        <v>2490</v>
      </c>
      <c r="C313" s="190" t="s">
        <v>1567</v>
      </c>
      <c r="D313" s="190" t="s">
        <v>5451</v>
      </c>
      <c r="E313" s="107">
        <v>713</v>
      </c>
      <c r="F313" s="107">
        <v>0</v>
      </c>
      <c r="G313" s="107">
        <v>0</v>
      </c>
      <c r="H313" s="107">
        <v>0</v>
      </c>
    </row>
    <row r="314" spans="1:8">
      <c r="A314" s="103">
        <v>2017</v>
      </c>
      <c r="B314" s="108" t="s">
        <v>2490</v>
      </c>
      <c r="C314" s="190" t="s">
        <v>1568</v>
      </c>
      <c r="D314" s="190" t="s">
        <v>2796</v>
      </c>
      <c r="E314" s="107">
        <v>262</v>
      </c>
      <c r="F314" s="107">
        <v>0</v>
      </c>
      <c r="G314" s="107">
        <v>0</v>
      </c>
      <c r="H314" s="107">
        <v>0</v>
      </c>
    </row>
    <row r="315" spans="1:8">
      <c r="A315" s="103">
        <v>2017</v>
      </c>
      <c r="B315" s="108" t="s">
        <v>2490</v>
      </c>
      <c r="C315" s="190" t="s">
        <v>1568</v>
      </c>
      <c r="D315" s="190" t="s">
        <v>2797</v>
      </c>
      <c r="E315" s="107">
        <v>2714</v>
      </c>
      <c r="F315" s="107">
        <v>0</v>
      </c>
      <c r="G315" s="107">
        <v>0</v>
      </c>
      <c r="H315" s="107">
        <v>0</v>
      </c>
    </row>
    <row r="316" spans="1:8">
      <c r="A316" s="103">
        <v>2017</v>
      </c>
      <c r="B316" s="108" t="s">
        <v>2490</v>
      </c>
      <c r="C316" s="190" t="s">
        <v>1568</v>
      </c>
      <c r="D316" s="190" t="s">
        <v>5451</v>
      </c>
      <c r="E316" s="107">
        <v>35</v>
      </c>
      <c r="F316" s="107">
        <v>0</v>
      </c>
      <c r="G316" s="107">
        <v>0</v>
      </c>
      <c r="H316" s="107">
        <v>0</v>
      </c>
    </row>
    <row r="317" spans="1:8">
      <c r="A317" s="103">
        <v>2017</v>
      </c>
      <c r="B317" s="108" t="s">
        <v>2490</v>
      </c>
      <c r="C317" s="190" t="s">
        <v>2795</v>
      </c>
      <c r="D317" s="190" t="s">
        <v>2796</v>
      </c>
      <c r="E317" s="107">
        <v>0</v>
      </c>
      <c r="F317" s="107">
        <v>0</v>
      </c>
      <c r="G317" s="107">
        <v>10</v>
      </c>
      <c r="H317" s="107">
        <v>0</v>
      </c>
    </row>
    <row r="318" spans="1:8">
      <c r="A318" s="103">
        <v>2017</v>
      </c>
      <c r="B318" s="108" t="s">
        <v>2490</v>
      </c>
      <c r="C318" s="190" t="s">
        <v>2795</v>
      </c>
      <c r="D318" s="190" t="s">
        <v>2797</v>
      </c>
      <c r="E318" s="107">
        <v>0</v>
      </c>
      <c r="F318" s="107">
        <v>0</v>
      </c>
      <c r="G318" s="107">
        <v>8003</v>
      </c>
      <c r="H318" s="107">
        <v>0</v>
      </c>
    </row>
    <row r="319" spans="1:8">
      <c r="A319" s="103">
        <v>2017</v>
      </c>
      <c r="B319" s="108" t="s">
        <v>2490</v>
      </c>
      <c r="C319" s="190" t="s">
        <v>2795</v>
      </c>
      <c r="D319" s="190" t="s">
        <v>5451</v>
      </c>
      <c r="E319" s="107">
        <v>0</v>
      </c>
      <c r="F319" s="107">
        <v>0</v>
      </c>
      <c r="G319" s="107">
        <v>1271</v>
      </c>
      <c r="H319" s="107">
        <v>0</v>
      </c>
    </row>
    <row r="320" spans="1:8">
      <c r="A320" s="103">
        <v>2017</v>
      </c>
      <c r="B320" s="108" t="s">
        <v>2490</v>
      </c>
      <c r="C320" s="190" t="s">
        <v>1570</v>
      </c>
      <c r="D320" s="190" t="s">
        <v>2796</v>
      </c>
      <c r="E320" s="107">
        <v>158</v>
      </c>
      <c r="F320" s="107">
        <v>0</v>
      </c>
      <c r="G320" s="107">
        <v>0</v>
      </c>
      <c r="H320" s="107">
        <v>0</v>
      </c>
    </row>
    <row r="321" spans="1:8">
      <c r="A321" s="103">
        <v>2017</v>
      </c>
      <c r="B321" s="108" t="s">
        <v>2490</v>
      </c>
      <c r="C321" s="190" t="s">
        <v>1570</v>
      </c>
      <c r="D321" s="190" t="s">
        <v>2797</v>
      </c>
      <c r="E321" s="107">
        <v>819</v>
      </c>
      <c r="F321" s="107">
        <v>0</v>
      </c>
      <c r="G321" s="107">
        <v>0</v>
      </c>
      <c r="H321" s="107">
        <v>0</v>
      </c>
    </row>
    <row r="322" spans="1:8">
      <c r="A322" s="103">
        <v>2017</v>
      </c>
      <c r="B322" s="108" t="s">
        <v>2490</v>
      </c>
      <c r="C322" s="190" t="s">
        <v>1570</v>
      </c>
      <c r="D322" s="190" t="s">
        <v>5451</v>
      </c>
      <c r="E322" s="107">
        <v>98</v>
      </c>
      <c r="F322" s="107">
        <v>0</v>
      </c>
      <c r="G322" s="107">
        <v>0</v>
      </c>
      <c r="H322" s="107">
        <v>0</v>
      </c>
    </row>
    <row r="323" spans="1:8">
      <c r="A323" s="103">
        <v>2017</v>
      </c>
      <c r="B323" s="261" t="s">
        <v>644</v>
      </c>
      <c r="C323" s="190" t="s">
        <v>31</v>
      </c>
      <c r="D323" s="190" t="s">
        <v>1562</v>
      </c>
      <c r="E323" s="296">
        <v>2989</v>
      </c>
      <c r="F323" s="296" t="s">
        <v>3138</v>
      </c>
      <c r="G323" s="107">
        <v>0</v>
      </c>
      <c r="H323" s="107">
        <v>0</v>
      </c>
    </row>
    <row r="324" spans="1:8">
      <c r="A324" s="103">
        <v>2017</v>
      </c>
      <c r="B324" s="261" t="s">
        <v>644</v>
      </c>
      <c r="C324" s="190" t="s">
        <v>213</v>
      </c>
      <c r="D324" s="190" t="s">
        <v>1562</v>
      </c>
      <c r="E324" s="296" t="s">
        <v>3139</v>
      </c>
      <c r="F324" s="296" t="s">
        <v>3140</v>
      </c>
      <c r="G324" s="107">
        <v>0</v>
      </c>
      <c r="H324" s="107">
        <v>0</v>
      </c>
    </row>
    <row r="325" spans="1:8">
      <c r="A325" s="103">
        <v>2017</v>
      </c>
      <c r="B325" s="261" t="s">
        <v>644</v>
      </c>
      <c r="C325" s="190" t="s">
        <v>214</v>
      </c>
      <c r="D325" s="190" t="s">
        <v>1562</v>
      </c>
      <c r="E325" s="296" t="s">
        <v>3141</v>
      </c>
      <c r="F325" s="296" t="s">
        <v>3142</v>
      </c>
      <c r="G325" s="107">
        <v>0</v>
      </c>
      <c r="H325" s="107">
        <v>0</v>
      </c>
    </row>
    <row r="326" spans="1:8">
      <c r="A326" s="103">
        <v>2017</v>
      </c>
      <c r="B326" s="261" t="s">
        <v>644</v>
      </c>
      <c r="C326" s="190" t="s">
        <v>126</v>
      </c>
      <c r="D326" s="190" t="s">
        <v>1562</v>
      </c>
      <c r="E326" s="296" t="s">
        <v>3143</v>
      </c>
      <c r="F326" s="296" t="s">
        <v>3144</v>
      </c>
      <c r="G326" s="107">
        <v>0</v>
      </c>
      <c r="H326" s="107">
        <v>0</v>
      </c>
    </row>
    <row r="327" spans="1:8">
      <c r="A327" s="103">
        <v>2017</v>
      </c>
      <c r="B327" s="261" t="s">
        <v>644</v>
      </c>
      <c r="C327" s="190" t="s">
        <v>1569</v>
      </c>
      <c r="D327" s="190" t="s">
        <v>1562</v>
      </c>
      <c r="E327" s="107">
        <v>0</v>
      </c>
      <c r="F327" s="107">
        <v>0</v>
      </c>
      <c r="G327" s="296" t="s">
        <v>3145</v>
      </c>
      <c r="H327" s="296">
        <v>0</v>
      </c>
    </row>
    <row r="328" spans="1:8">
      <c r="A328" s="103">
        <v>2017</v>
      </c>
      <c r="B328" s="261" t="s">
        <v>644</v>
      </c>
      <c r="C328" s="190" t="s">
        <v>1571</v>
      </c>
      <c r="D328" s="190" t="s">
        <v>1562</v>
      </c>
      <c r="E328" s="107">
        <v>0</v>
      </c>
      <c r="F328" s="107">
        <v>0</v>
      </c>
      <c r="G328" s="296">
        <v>0</v>
      </c>
      <c r="H328" s="296" t="s">
        <v>3146</v>
      </c>
    </row>
    <row r="329" spans="1:8">
      <c r="A329" s="103">
        <v>2017</v>
      </c>
      <c r="B329" s="261" t="s">
        <v>644</v>
      </c>
      <c r="C329" s="190" t="s">
        <v>31</v>
      </c>
      <c r="D329" s="190" t="s">
        <v>1560</v>
      </c>
      <c r="E329" s="107">
        <v>3317</v>
      </c>
      <c r="F329" s="107">
        <v>364</v>
      </c>
      <c r="G329" s="296">
        <v>0</v>
      </c>
      <c r="H329" s="296">
        <v>0</v>
      </c>
    </row>
    <row r="330" spans="1:8">
      <c r="A330" s="103">
        <v>2017</v>
      </c>
      <c r="B330" s="261" t="s">
        <v>644</v>
      </c>
      <c r="C330" s="190" t="s">
        <v>213</v>
      </c>
      <c r="D330" s="190" t="s">
        <v>1560</v>
      </c>
      <c r="E330" s="107">
        <v>1833</v>
      </c>
      <c r="F330" s="107">
        <v>76</v>
      </c>
      <c r="G330" s="107">
        <v>0</v>
      </c>
      <c r="H330" s="107">
        <v>0</v>
      </c>
    </row>
    <row r="331" spans="1:8">
      <c r="A331" s="103">
        <v>2017</v>
      </c>
      <c r="B331" s="261" t="s">
        <v>644</v>
      </c>
      <c r="C331" s="190" t="s">
        <v>214</v>
      </c>
      <c r="D331" s="190" t="s">
        <v>1560</v>
      </c>
      <c r="E331" s="107">
        <v>5506</v>
      </c>
      <c r="F331" s="107">
        <v>687</v>
      </c>
      <c r="G331" s="107">
        <v>0</v>
      </c>
      <c r="H331" s="107">
        <v>0</v>
      </c>
    </row>
    <row r="332" spans="1:8">
      <c r="A332" s="103">
        <v>2017</v>
      </c>
      <c r="B332" s="261" t="s">
        <v>644</v>
      </c>
      <c r="C332" s="190" t="s">
        <v>126</v>
      </c>
      <c r="D332" s="190" t="s">
        <v>1560</v>
      </c>
      <c r="E332" s="107">
        <v>5065</v>
      </c>
      <c r="F332" s="107">
        <v>290</v>
      </c>
      <c r="G332" s="107">
        <v>0</v>
      </c>
      <c r="H332" s="107">
        <v>0</v>
      </c>
    </row>
    <row r="333" spans="1:8">
      <c r="A333" s="103">
        <v>2017</v>
      </c>
      <c r="B333" s="261" t="s">
        <v>644</v>
      </c>
      <c r="C333" s="190" t="s">
        <v>1569</v>
      </c>
      <c r="D333" s="190" t="s">
        <v>1560</v>
      </c>
      <c r="E333" s="107">
        <v>0</v>
      </c>
      <c r="F333" s="107">
        <v>0</v>
      </c>
      <c r="G333" s="107">
        <v>410</v>
      </c>
      <c r="H333" s="107">
        <v>0</v>
      </c>
    </row>
    <row r="334" spans="1:8">
      <c r="A334" s="103">
        <v>2017</v>
      </c>
      <c r="B334" s="261" t="s">
        <v>644</v>
      </c>
      <c r="C334" s="190" t="s">
        <v>1571</v>
      </c>
      <c r="D334" s="190" t="s">
        <v>1560</v>
      </c>
      <c r="E334" s="107">
        <v>0</v>
      </c>
      <c r="F334" s="107">
        <v>0</v>
      </c>
      <c r="G334" s="107">
        <v>0</v>
      </c>
      <c r="H334" s="107">
        <v>625</v>
      </c>
    </row>
    <row r="335" spans="1:8">
      <c r="A335" s="273">
        <v>2018</v>
      </c>
      <c r="B335" s="261" t="s">
        <v>644</v>
      </c>
      <c r="C335" s="292" t="s">
        <v>31</v>
      </c>
      <c r="D335" s="292" t="s">
        <v>1562</v>
      </c>
      <c r="E335" s="297">
        <v>5821</v>
      </c>
      <c r="F335" s="297">
        <v>59</v>
      </c>
      <c r="G335" s="293"/>
      <c r="H335" s="293"/>
    </row>
    <row r="336" spans="1:8">
      <c r="A336" s="273">
        <v>2018</v>
      </c>
      <c r="B336" s="261" t="s">
        <v>644</v>
      </c>
      <c r="C336" s="292" t="s">
        <v>213</v>
      </c>
      <c r="D336" s="292" t="s">
        <v>1562</v>
      </c>
      <c r="E336" s="297">
        <v>3188</v>
      </c>
      <c r="F336" s="297">
        <v>32</v>
      </c>
      <c r="G336" s="293"/>
      <c r="H336" s="293"/>
    </row>
    <row r="337" spans="1:8">
      <c r="A337" s="273">
        <v>2018</v>
      </c>
      <c r="B337" s="261" t="s">
        <v>644</v>
      </c>
      <c r="C337" s="292" t="s">
        <v>214</v>
      </c>
      <c r="D337" s="292" t="s">
        <v>1562</v>
      </c>
      <c r="E337" s="297">
        <v>6113</v>
      </c>
      <c r="F337" s="297">
        <v>93</v>
      </c>
      <c r="G337" s="293"/>
      <c r="H337" s="293"/>
    </row>
    <row r="338" spans="1:8">
      <c r="A338" s="273">
        <v>2018</v>
      </c>
      <c r="B338" s="261" t="s">
        <v>644</v>
      </c>
      <c r="C338" s="292" t="s">
        <v>126</v>
      </c>
      <c r="D338" s="292" t="s">
        <v>1562</v>
      </c>
      <c r="E338" s="297">
        <v>5664</v>
      </c>
      <c r="F338" s="297">
        <v>77</v>
      </c>
      <c r="G338" s="293"/>
      <c r="H338" s="293"/>
    </row>
    <row r="339" spans="1:8">
      <c r="A339" s="273">
        <v>2018</v>
      </c>
      <c r="B339" s="261" t="s">
        <v>644</v>
      </c>
      <c r="C339" s="292" t="s">
        <v>1569</v>
      </c>
      <c r="D339" s="292" t="s">
        <v>1562</v>
      </c>
      <c r="E339" s="293"/>
      <c r="F339" s="293"/>
      <c r="G339" s="297">
        <v>520</v>
      </c>
      <c r="H339" s="297"/>
    </row>
    <row r="340" spans="1:8">
      <c r="A340" s="273">
        <v>2018</v>
      </c>
      <c r="B340" s="261" t="s">
        <v>644</v>
      </c>
      <c r="C340" s="292" t="s">
        <v>1571</v>
      </c>
      <c r="D340" s="292" t="s">
        <v>1562</v>
      </c>
      <c r="E340" s="293">
        <v>0</v>
      </c>
      <c r="F340" s="293">
        <v>0</v>
      </c>
      <c r="G340" s="297">
        <v>0</v>
      </c>
      <c r="H340" s="297">
        <v>0</v>
      </c>
    </row>
    <row r="341" spans="1:8">
      <c r="A341" s="273">
        <v>2018</v>
      </c>
      <c r="B341" s="261" t="s">
        <v>644</v>
      </c>
      <c r="C341" s="292" t="s">
        <v>31</v>
      </c>
      <c r="D341" s="292" t="s">
        <v>1560</v>
      </c>
      <c r="E341" s="293">
        <v>2266</v>
      </c>
      <c r="F341" s="293">
        <v>200</v>
      </c>
      <c r="G341" s="297"/>
      <c r="H341" s="297"/>
    </row>
    <row r="342" spans="1:8">
      <c r="A342" s="273">
        <v>2018</v>
      </c>
      <c r="B342" s="261" t="s">
        <v>644</v>
      </c>
      <c r="C342" s="292" t="s">
        <v>213</v>
      </c>
      <c r="D342" s="292" t="s">
        <v>1560</v>
      </c>
      <c r="E342" s="293">
        <v>1993</v>
      </c>
      <c r="F342" s="293">
        <v>55</v>
      </c>
      <c r="G342" s="293"/>
      <c r="H342" s="293"/>
    </row>
    <row r="343" spans="1:8">
      <c r="A343" s="273">
        <v>2018</v>
      </c>
      <c r="B343" s="261" t="s">
        <v>644</v>
      </c>
      <c r="C343" s="292" t="s">
        <v>214</v>
      </c>
      <c r="D343" s="292" t="s">
        <v>1560</v>
      </c>
      <c r="E343" s="293">
        <v>4572</v>
      </c>
      <c r="F343" s="293">
        <v>577</v>
      </c>
      <c r="G343" s="293"/>
      <c r="H343" s="293"/>
    </row>
    <row r="344" spans="1:8">
      <c r="A344" s="273">
        <v>2018</v>
      </c>
      <c r="B344" s="261" t="s">
        <v>644</v>
      </c>
      <c r="C344" s="292" t="s">
        <v>126</v>
      </c>
      <c r="D344" s="292" t="s">
        <v>1560</v>
      </c>
      <c r="E344" s="293">
        <v>3502</v>
      </c>
      <c r="F344" s="293">
        <v>220</v>
      </c>
      <c r="G344" s="293"/>
      <c r="H344" s="293"/>
    </row>
    <row r="345" spans="1:8">
      <c r="A345" s="273">
        <v>2018</v>
      </c>
      <c r="B345" s="261" t="s">
        <v>644</v>
      </c>
      <c r="C345" s="292" t="s">
        <v>1569</v>
      </c>
      <c r="D345" s="292" t="s">
        <v>1560</v>
      </c>
      <c r="E345" s="293"/>
      <c r="F345" s="293"/>
      <c r="G345" s="293">
        <v>315</v>
      </c>
      <c r="H345" s="293"/>
    </row>
    <row r="346" spans="1:8">
      <c r="A346" s="273">
        <v>2018</v>
      </c>
      <c r="B346" s="261" t="s">
        <v>644</v>
      </c>
      <c r="C346" s="292" t="s">
        <v>1571</v>
      </c>
      <c r="D346" s="292" t="s">
        <v>1560</v>
      </c>
      <c r="E346" s="293"/>
      <c r="F346" s="293"/>
      <c r="G346" s="293"/>
      <c r="H346" s="293">
        <v>200</v>
      </c>
    </row>
    <row r="347" spans="1:8">
      <c r="A347" s="273">
        <v>2018</v>
      </c>
      <c r="B347" s="108" t="s">
        <v>2490</v>
      </c>
      <c r="C347" s="190" t="s">
        <v>1565</v>
      </c>
      <c r="D347" s="292" t="s">
        <v>2796</v>
      </c>
      <c r="E347" s="293">
        <v>5</v>
      </c>
      <c r="F347" s="293">
        <v>0</v>
      </c>
      <c r="G347" s="293">
        <v>0</v>
      </c>
      <c r="H347" s="293">
        <v>0</v>
      </c>
    </row>
    <row r="348" spans="1:8">
      <c r="A348" s="273">
        <v>2018</v>
      </c>
      <c r="B348" s="108" t="s">
        <v>2490</v>
      </c>
      <c r="C348" s="190" t="s">
        <v>5</v>
      </c>
      <c r="D348" s="292" t="s">
        <v>2796</v>
      </c>
      <c r="E348" s="293">
        <v>201</v>
      </c>
      <c r="F348" s="293">
        <v>13</v>
      </c>
      <c r="G348" s="293">
        <v>0</v>
      </c>
      <c r="H348" s="293">
        <v>12</v>
      </c>
    </row>
    <row r="349" spans="1:8">
      <c r="A349" s="273">
        <v>2018</v>
      </c>
      <c r="B349" s="108" t="s">
        <v>2490</v>
      </c>
      <c r="C349" s="190" t="s">
        <v>12</v>
      </c>
      <c r="D349" s="292" t="s">
        <v>2796</v>
      </c>
      <c r="E349" s="293">
        <v>53</v>
      </c>
      <c r="F349" s="293">
        <v>3</v>
      </c>
      <c r="G349" s="293">
        <v>0</v>
      </c>
      <c r="H349" s="293">
        <v>1</v>
      </c>
    </row>
    <row r="350" spans="1:8">
      <c r="A350" s="273">
        <v>2018</v>
      </c>
      <c r="B350" s="108" t="s">
        <v>2490</v>
      </c>
      <c r="C350" s="190" t="s">
        <v>18</v>
      </c>
      <c r="D350" s="292" t="s">
        <v>2796</v>
      </c>
      <c r="E350" s="293">
        <v>63</v>
      </c>
      <c r="F350" s="293">
        <v>1</v>
      </c>
      <c r="G350" s="293">
        <v>0</v>
      </c>
      <c r="H350" s="293">
        <v>11</v>
      </c>
    </row>
    <row r="351" spans="1:8">
      <c r="A351" s="273">
        <v>2018</v>
      </c>
      <c r="B351" s="108" t="s">
        <v>2490</v>
      </c>
      <c r="C351" s="190" t="s">
        <v>31</v>
      </c>
      <c r="D351" s="292" t="s">
        <v>2796</v>
      </c>
      <c r="E351" s="293">
        <v>81</v>
      </c>
      <c r="F351" s="293">
        <v>0</v>
      </c>
      <c r="G351" s="293">
        <v>0</v>
      </c>
      <c r="H351" s="293">
        <v>3</v>
      </c>
    </row>
    <row r="352" spans="1:8">
      <c r="A352" s="273">
        <v>2018</v>
      </c>
      <c r="B352" s="108" t="s">
        <v>2490</v>
      </c>
      <c r="C352" s="190" t="s">
        <v>52</v>
      </c>
      <c r="D352" s="292" t="s">
        <v>2796</v>
      </c>
      <c r="E352" s="293">
        <v>71</v>
      </c>
      <c r="F352" s="293">
        <v>1</v>
      </c>
      <c r="G352" s="293">
        <v>0</v>
      </c>
      <c r="H352" s="293">
        <v>6</v>
      </c>
    </row>
    <row r="353" spans="1:8">
      <c r="A353" s="273">
        <v>2018</v>
      </c>
      <c r="B353" s="108" t="s">
        <v>2490</v>
      </c>
      <c r="C353" s="190" t="s">
        <v>72</v>
      </c>
      <c r="D353" s="292" t="s">
        <v>2796</v>
      </c>
      <c r="E353" s="293">
        <v>65</v>
      </c>
      <c r="F353" s="293">
        <v>0</v>
      </c>
      <c r="G353" s="293">
        <v>0</v>
      </c>
      <c r="H353" s="293">
        <v>3</v>
      </c>
    </row>
    <row r="354" spans="1:8">
      <c r="A354" s="273">
        <v>2018</v>
      </c>
      <c r="B354" s="108" t="s">
        <v>2490</v>
      </c>
      <c r="C354" s="190" t="s">
        <v>83</v>
      </c>
      <c r="D354" s="292" t="s">
        <v>2796</v>
      </c>
      <c r="E354" s="293">
        <v>207</v>
      </c>
      <c r="F354" s="293">
        <v>5</v>
      </c>
      <c r="G354" s="293">
        <v>0</v>
      </c>
      <c r="H354" s="293">
        <v>26</v>
      </c>
    </row>
    <row r="355" spans="1:8">
      <c r="A355" s="273">
        <v>2018</v>
      </c>
      <c r="B355" s="108" t="s">
        <v>2490</v>
      </c>
      <c r="C355" s="190" t="s">
        <v>93</v>
      </c>
      <c r="D355" s="292" t="s">
        <v>2796</v>
      </c>
      <c r="E355" s="293">
        <v>324</v>
      </c>
      <c r="F355" s="293">
        <v>14</v>
      </c>
      <c r="G355" s="293">
        <v>0</v>
      </c>
      <c r="H355" s="293">
        <v>16</v>
      </c>
    </row>
    <row r="356" spans="1:8">
      <c r="A356" s="273">
        <v>2018</v>
      </c>
      <c r="B356" s="108" t="s">
        <v>2490</v>
      </c>
      <c r="C356" s="190" t="s">
        <v>102</v>
      </c>
      <c r="D356" s="292" t="s">
        <v>2796</v>
      </c>
      <c r="E356" s="293">
        <v>0</v>
      </c>
      <c r="F356" s="293">
        <v>0</v>
      </c>
      <c r="G356" s="293">
        <v>0</v>
      </c>
      <c r="H356" s="293">
        <v>1</v>
      </c>
    </row>
    <row r="357" spans="1:8">
      <c r="A357" s="273">
        <v>2018</v>
      </c>
      <c r="B357" s="108" t="s">
        <v>2490</v>
      </c>
      <c r="C357" s="190" t="s">
        <v>105</v>
      </c>
      <c r="D357" s="292" t="s">
        <v>2796</v>
      </c>
      <c r="E357" s="293">
        <v>56</v>
      </c>
      <c r="F357" s="293">
        <v>1</v>
      </c>
      <c r="G357" s="293">
        <v>0</v>
      </c>
      <c r="H357" s="293">
        <v>11</v>
      </c>
    </row>
    <row r="358" spans="1:8">
      <c r="A358" s="273">
        <v>2018</v>
      </c>
      <c r="B358" s="108" t="s">
        <v>2490</v>
      </c>
      <c r="C358" s="190" t="s">
        <v>108</v>
      </c>
      <c r="D358" s="292" t="s">
        <v>2796</v>
      </c>
      <c r="E358" s="293">
        <v>10</v>
      </c>
      <c r="F358" s="293">
        <v>0</v>
      </c>
      <c r="G358" s="293">
        <v>0</v>
      </c>
      <c r="H358" s="293">
        <v>0</v>
      </c>
    </row>
    <row r="359" spans="1:8">
      <c r="A359" s="273">
        <v>2018</v>
      </c>
      <c r="B359" s="108" t="s">
        <v>2490</v>
      </c>
      <c r="C359" s="190" t="s">
        <v>114</v>
      </c>
      <c r="D359" s="292" t="s">
        <v>2796</v>
      </c>
      <c r="E359" s="293">
        <v>109</v>
      </c>
      <c r="F359" s="293">
        <v>2</v>
      </c>
      <c r="G359" s="293">
        <v>0</v>
      </c>
      <c r="H359" s="293">
        <v>18</v>
      </c>
    </row>
    <row r="360" spans="1:8">
      <c r="A360" s="273">
        <v>2018</v>
      </c>
      <c r="B360" s="108" t="s">
        <v>2490</v>
      </c>
      <c r="C360" s="190" t="s">
        <v>121</v>
      </c>
      <c r="D360" s="292" t="s">
        <v>2796</v>
      </c>
      <c r="E360" s="293">
        <v>8</v>
      </c>
      <c r="F360" s="293">
        <v>0</v>
      </c>
      <c r="G360" s="293">
        <v>1</v>
      </c>
      <c r="H360" s="293">
        <v>9</v>
      </c>
    </row>
    <row r="361" spans="1:8">
      <c r="A361" s="273">
        <v>2018</v>
      </c>
      <c r="B361" s="108" t="s">
        <v>2490</v>
      </c>
      <c r="C361" s="292" t="s">
        <v>126</v>
      </c>
      <c r="D361" s="292" t="s">
        <v>2796</v>
      </c>
      <c r="E361" s="293">
        <v>96</v>
      </c>
      <c r="F361" s="293">
        <v>1</v>
      </c>
      <c r="G361" s="293">
        <v>0</v>
      </c>
      <c r="H361" s="293">
        <v>6</v>
      </c>
    </row>
    <row r="362" spans="1:8">
      <c r="A362" s="273">
        <v>2018</v>
      </c>
      <c r="B362" s="108" t="s">
        <v>2490</v>
      </c>
      <c r="C362" s="190" t="s">
        <v>145</v>
      </c>
      <c r="D362" s="292" t="s">
        <v>2796</v>
      </c>
      <c r="E362" s="293">
        <v>10</v>
      </c>
      <c r="F362" s="293">
        <v>4</v>
      </c>
      <c r="G362" s="293">
        <v>0</v>
      </c>
      <c r="H362" s="293">
        <v>0</v>
      </c>
    </row>
    <row r="363" spans="1:8">
      <c r="A363" s="273">
        <v>2018</v>
      </c>
      <c r="B363" s="108" t="s">
        <v>2490</v>
      </c>
      <c r="C363" s="190" t="s">
        <v>182</v>
      </c>
      <c r="D363" s="292" t="s">
        <v>2796</v>
      </c>
      <c r="E363" s="293">
        <v>27</v>
      </c>
      <c r="F363" s="293">
        <v>0</v>
      </c>
      <c r="G363" s="293">
        <v>0</v>
      </c>
      <c r="H363" s="293">
        <v>1</v>
      </c>
    </row>
    <row r="364" spans="1:8">
      <c r="A364" s="273">
        <v>2018</v>
      </c>
      <c r="B364" s="108" t="s">
        <v>2490</v>
      </c>
      <c r="C364" s="190" t="s">
        <v>191</v>
      </c>
      <c r="D364" s="292" t="s">
        <v>2796</v>
      </c>
      <c r="E364" s="293">
        <v>65</v>
      </c>
      <c r="F364" s="293">
        <v>3</v>
      </c>
      <c r="G364" s="293">
        <v>6</v>
      </c>
      <c r="H364" s="293">
        <v>28</v>
      </c>
    </row>
    <row r="365" spans="1:8">
      <c r="A365" s="273">
        <v>2018</v>
      </c>
      <c r="B365" s="108" t="s">
        <v>2490</v>
      </c>
      <c r="C365" s="190" t="s">
        <v>195</v>
      </c>
      <c r="D365" s="292" t="s">
        <v>2796</v>
      </c>
      <c r="E365" s="293">
        <v>21</v>
      </c>
      <c r="F365" s="293">
        <v>1</v>
      </c>
      <c r="G365" s="293">
        <v>0</v>
      </c>
      <c r="H365" s="293">
        <v>1</v>
      </c>
    </row>
    <row r="366" spans="1:8">
      <c r="A366" s="273">
        <v>2018</v>
      </c>
      <c r="B366" s="108" t="s">
        <v>2490</v>
      </c>
      <c r="C366" s="190" t="s">
        <v>1566</v>
      </c>
      <c r="D366" s="292" t="s">
        <v>2796</v>
      </c>
      <c r="E366" s="293">
        <v>2</v>
      </c>
      <c r="F366" s="293">
        <v>0</v>
      </c>
      <c r="G366" s="293">
        <v>0</v>
      </c>
      <c r="H366" s="293">
        <v>0</v>
      </c>
    </row>
    <row r="367" spans="1:8">
      <c r="A367" s="273">
        <v>2018</v>
      </c>
      <c r="B367" s="108" t="s">
        <v>2490</v>
      </c>
      <c r="C367" s="190" t="s">
        <v>1567</v>
      </c>
      <c r="D367" s="292" t="s">
        <v>2796</v>
      </c>
      <c r="E367" s="293">
        <v>6</v>
      </c>
      <c r="F367" s="293">
        <v>0</v>
      </c>
      <c r="G367" s="293">
        <v>0</v>
      </c>
      <c r="H367" s="293">
        <v>0</v>
      </c>
    </row>
    <row r="368" spans="1:8">
      <c r="A368" s="273">
        <v>2018</v>
      </c>
      <c r="B368" s="108" t="s">
        <v>2490</v>
      </c>
      <c r="C368" s="190" t="s">
        <v>1568</v>
      </c>
      <c r="D368" s="292" t="s">
        <v>2796</v>
      </c>
      <c r="E368" s="293">
        <v>84</v>
      </c>
      <c r="F368" s="293">
        <v>0</v>
      </c>
      <c r="G368" s="293">
        <v>0</v>
      </c>
      <c r="H368" s="293">
        <v>0</v>
      </c>
    </row>
    <row r="369" spans="1:8">
      <c r="A369" s="273">
        <v>2018</v>
      </c>
      <c r="B369" s="108" t="s">
        <v>2490</v>
      </c>
      <c r="C369" s="190" t="s">
        <v>2795</v>
      </c>
      <c r="D369" s="292" t="s">
        <v>2796</v>
      </c>
      <c r="E369" s="293">
        <v>0</v>
      </c>
      <c r="F369" s="293">
        <v>0</v>
      </c>
      <c r="G369" s="293">
        <v>15</v>
      </c>
      <c r="H369" s="293">
        <v>0</v>
      </c>
    </row>
    <row r="370" spans="1:8">
      <c r="A370" s="273">
        <v>2018</v>
      </c>
      <c r="B370" s="108" t="s">
        <v>2490</v>
      </c>
      <c r="C370" s="190" t="s">
        <v>1570</v>
      </c>
      <c r="D370" s="292" t="s">
        <v>2796</v>
      </c>
      <c r="E370" s="293">
        <v>31</v>
      </c>
      <c r="F370" s="293">
        <v>0</v>
      </c>
      <c r="G370" s="293">
        <v>0</v>
      </c>
      <c r="H370" s="293">
        <v>0</v>
      </c>
    </row>
    <row r="371" spans="1:8">
      <c r="A371" s="273">
        <v>2018</v>
      </c>
      <c r="B371" s="108" t="s">
        <v>2490</v>
      </c>
      <c r="C371" s="190" t="s">
        <v>1565</v>
      </c>
      <c r="D371" s="292" t="s">
        <v>2797</v>
      </c>
      <c r="E371" s="293">
        <v>684</v>
      </c>
      <c r="F371" s="293">
        <v>0</v>
      </c>
      <c r="G371" s="293">
        <v>0</v>
      </c>
      <c r="H371" s="293">
        <v>0</v>
      </c>
    </row>
    <row r="372" spans="1:8">
      <c r="A372" s="273">
        <v>2018</v>
      </c>
      <c r="B372" s="108" t="s">
        <v>2490</v>
      </c>
      <c r="C372" s="190" t="s">
        <v>5</v>
      </c>
      <c r="D372" s="292" t="s">
        <v>2797</v>
      </c>
      <c r="E372" s="293">
        <v>11227</v>
      </c>
      <c r="F372" s="293">
        <v>2961</v>
      </c>
      <c r="G372" s="293">
        <v>314</v>
      </c>
      <c r="H372" s="293">
        <v>66</v>
      </c>
    </row>
    <row r="373" spans="1:8">
      <c r="A373" s="273">
        <v>2018</v>
      </c>
      <c r="B373" s="108" t="s">
        <v>2490</v>
      </c>
      <c r="C373" s="190" t="s">
        <v>12</v>
      </c>
      <c r="D373" s="292" t="s">
        <v>2797</v>
      </c>
      <c r="E373" s="293">
        <v>16270</v>
      </c>
      <c r="F373" s="293">
        <v>3927</v>
      </c>
      <c r="G373" s="293">
        <v>29</v>
      </c>
      <c r="H373" s="293">
        <v>0</v>
      </c>
    </row>
    <row r="374" spans="1:8">
      <c r="A374" s="273">
        <v>2018</v>
      </c>
      <c r="B374" s="108" t="s">
        <v>2490</v>
      </c>
      <c r="C374" s="190" t="s">
        <v>18</v>
      </c>
      <c r="D374" s="292" t="s">
        <v>2797</v>
      </c>
      <c r="E374" s="293">
        <v>15528</v>
      </c>
      <c r="F374" s="293">
        <v>2096</v>
      </c>
      <c r="G374" s="293">
        <v>260</v>
      </c>
      <c r="H374" s="293">
        <v>107</v>
      </c>
    </row>
    <row r="375" spans="1:8">
      <c r="A375" s="273">
        <v>2018</v>
      </c>
      <c r="B375" s="108" t="s">
        <v>2490</v>
      </c>
      <c r="C375" s="190" t="s">
        <v>31</v>
      </c>
      <c r="D375" s="292" t="s">
        <v>2797</v>
      </c>
      <c r="E375" s="293">
        <v>17192</v>
      </c>
      <c r="F375" s="293">
        <v>2525</v>
      </c>
      <c r="G375" s="293">
        <v>215</v>
      </c>
      <c r="H375" s="293">
        <v>16</v>
      </c>
    </row>
    <row r="376" spans="1:8">
      <c r="A376" s="273">
        <v>2018</v>
      </c>
      <c r="B376" s="108" t="s">
        <v>2490</v>
      </c>
      <c r="C376" s="190" t="s">
        <v>52</v>
      </c>
      <c r="D376" s="292" t="s">
        <v>2797</v>
      </c>
      <c r="E376" s="293">
        <v>13889</v>
      </c>
      <c r="F376" s="293">
        <v>1640</v>
      </c>
      <c r="G376" s="293">
        <v>81</v>
      </c>
      <c r="H376" s="293">
        <v>1</v>
      </c>
    </row>
    <row r="377" spans="1:8">
      <c r="A377" s="273">
        <v>2018</v>
      </c>
      <c r="B377" s="108" t="s">
        <v>2490</v>
      </c>
      <c r="C377" s="190" t="s">
        <v>72</v>
      </c>
      <c r="D377" s="292" t="s">
        <v>2797</v>
      </c>
      <c r="E377" s="293">
        <v>12520</v>
      </c>
      <c r="F377" s="293">
        <v>1080</v>
      </c>
      <c r="G377" s="293">
        <v>98</v>
      </c>
      <c r="H377" s="293">
        <v>24</v>
      </c>
    </row>
    <row r="378" spans="1:8">
      <c r="A378" s="273">
        <v>2018</v>
      </c>
      <c r="B378" s="108" t="s">
        <v>2490</v>
      </c>
      <c r="C378" s="190" t="s">
        <v>83</v>
      </c>
      <c r="D378" s="292" t="s">
        <v>2797</v>
      </c>
      <c r="E378" s="293">
        <v>29099</v>
      </c>
      <c r="F378" s="293">
        <v>2245</v>
      </c>
      <c r="G378" s="293">
        <v>19</v>
      </c>
      <c r="H378" s="293">
        <v>141</v>
      </c>
    </row>
    <row r="379" spans="1:8">
      <c r="A379" s="273">
        <v>2018</v>
      </c>
      <c r="B379" s="108" t="s">
        <v>2490</v>
      </c>
      <c r="C379" s="190" t="s">
        <v>93</v>
      </c>
      <c r="D379" s="292" t="s">
        <v>2797</v>
      </c>
      <c r="E379" s="293">
        <v>27869</v>
      </c>
      <c r="F379" s="293">
        <v>5099</v>
      </c>
      <c r="G379" s="293">
        <v>160</v>
      </c>
      <c r="H379" s="293">
        <v>52</v>
      </c>
    </row>
    <row r="380" spans="1:8">
      <c r="A380" s="273">
        <v>2018</v>
      </c>
      <c r="B380" s="108" t="s">
        <v>2490</v>
      </c>
      <c r="C380" s="190" t="s">
        <v>102</v>
      </c>
      <c r="D380" s="292" t="s">
        <v>2797</v>
      </c>
      <c r="E380" s="293">
        <v>262</v>
      </c>
      <c r="F380" s="293">
        <v>13</v>
      </c>
      <c r="G380" s="293">
        <v>0</v>
      </c>
      <c r="H380" s="293">
        <v>4</v>
      </c>
    </row>
    <row r="381" spans="1:8">
      <c r="A381" s="273">
        <v>2018</v>
      </c>
      <c r="B381" s="108" t="s">
        <v>2490</v>
      </c>
      <c r="C381" s="190" t="s">
        <v>105</v>
      </c>
      <c r="D381" s="292" t="s">
        <v>2797</v>
      </c>
      <c r="E381" s="293">
        <v>6225</v>
      </c>
      <c r="F381" s="293">
        <v>805</v>
      </c>
      <c r="G381" s="293">
        <v>0</v>
      </c>
      <c r="H381" s="293">
        <v>110</v>
      </c>
    </row>
    <row r="382" spans="1:8">
      <c r="A382" s="273">
        <v>2018</v>
      </c>
      <c r="B382" s="108" t="s">
        <v>2490</v>
      </c>
      <c r="C382" s="190" t="s">
        <v>108</v>
      </c>
      <c r="D382" s="292" t="s">
        <v>2797</v>
      </c>
      <c r="E382" s="293">
        <v>4487</v>
      </c>
      <c r="F382" s="293">
        <v>308</v>
      </c>
      <c r="G382" s="293">
        <v>58</v>
      </c>
      <c r="H382" s="293">
        <v>117</v>
      </c>
    </row>
    <row r="383" spans="1:8">
      <c r="A383" s="273">
        <v>2018</v>
      </c>
      <c r="B383" s="108" t="s">
        <v>2490</v>
      </c>
      <c r="C383" s="190" t="s">
        <v>114</v>
      </c>
      <c r="D383" s="292" t="s">
        <v>2797</v>
      </c>
      <c r="E383" s="293">
        <v>4035</v>
      </c>
      <c r="F383" s="293">
        <v>298</v>
      </c>
      <c r="G383" s="293">
        <v>11</v>
      </c>
      <c r="H383" s="293">
        <v>0</v>
      </c>
    </row>
    <row r="384" spans="1:8">
      <c r="A384" s="273">
        <v>2018</v>
      </c>
      <c r="B384" s="108" t="s">
        <v>2490</v>
      </c>
      <c r="C384" s="190" t="s">
        <v>121</v>
      </c>
      <c r="D384" s="292" t="s">
        <v>2797</v>
      </c>
      <c r="E384" s="293">
        <v>7206</v>
      </c>
      <c r="F384" s="293">
        <v>933</v>
      </c>
      <c r="G384" s="293">
        <v>11</v>
      </c>
      <c r="H384" s="293">
        <v>0</v>
      </c>
    </row>
    <row r="385" spans="1:8">
      <c r="A385" s="273">
        <v>2018</v>
      </c>
      <c r="B385" s="108" t="s">
        <v>2490</v>
      </c>
      <c r="C385" s="292" t="s">
        <v>126</v>
      </c>
      <c r="D385" s="292" t="s">
        <v>2797</v>
      </c>
      <c r="E385" s="293">
        <v>20879</v>
      </c>
      <c r="F385" s="293">
        <v>2516</v>
      </c>
      <c r="G385" s="293">
        <v>101</v>
      </c>
      <c r="H385" s="293">
        <v>0</v>
      </c>
    </row>
    <row r="386" spans="1:8">
      <c r="A386" s="273">
        <v>2018</v>
      </c>
      <c r="B386" s="108" t="s">
        <v>2490</v>
      </c>
      <c r="C386" s="190" t="s">
        <v>145</v>
      </c>
      <c r="D386" s="292" t="s">
        <v>2797</v>
      </c>
      <c r="E386" s="293">
        <v>6202</v>
      </c>
      <c r="F386" s="293">
        <v>791</v>
      </c>
      <c r="G386" s="293">
        <v>89</v>
      </c>
      <c r="H386" s="293">
        <v>0</v>
      </c>
    </row>
    <row r="387" spans="1:8">
      <c r="A387" s="273">
        <v>2018</v>
      </c>
      <c r="B387" s="108" t="s">
        <v>2490</v>
      </c>
      <c r="C387" s="190" t="s">
        <v>182</v>
      </c>
      <c r="D387" s="292" t="s">
        <v>2797</v>
      </c>
      <c r="E387" s="293">
        <v>4022</v>
      </c>
      <c r="F387" s="293">
        <v>322</v>
      </c>
      <c r="G387" s="293">
        <v>155</v>
      </c>
      <c r="H387" s="293">
        <v>0</v>
      </c>
    </row>
    <row r="388" spans="1:8">
      <c r="A388" s="273">
        <v>2018</v>
      </c>
      <c r="B388" s="108" t="s">
        <v>2490</v>
      </c>
      <c r="C388" s="190" t="s">
        <v>191</v>
      </c>
      <c r="D388" s="292" t="s">
        <v>2797</v>
      </c>
      <c r="E388" s="293">
        <v>8218</v>
      </c>
      <c r="F388" s="293">
        <v>785</v>
      </c>
      <c r="G388" s="293">
        <v>0</v>
      </c>
      <c r="H388" s="293">
        <v>0</v>
      </c>
    </row>
    <row r="389" spans="1:8">
      <c r="A389" s="273">
        <v>2018</v>
      </c>
      <c r="B389" s="108" t="s">
        <v>2490</v>
      </c>
      <c r="C389" s="190" t="s">
        <v>195</v>
      </c>
      <c r="D389" s="292" t="s">
        <v>2797</v>
      </c>
      <c r="E389" s="293">
        <v>4961</v>
      </c>
      <c r="F389" s="293">
        <v>2069</v>
      </c>
      <c r="G389" s="293">
        <v>32</v>
      </c>
      <c r="H389" s="293">
        <v>7</v>
      </c>
    </row>
    <row r="390" spans="1:8">
      <c r="A390" s="273">
        <v>2018</v>
      </c>
      <c r="B390" s="108" t="s">
        <v>2490</v>
      </c>
      <c r="C390" s="190" t="s">
        <v>1566</v>
      </c>
      <c r="D390" s="292" t="s">
        <v>2797</v>
      </c>
      <c r="E390" s="293">
        <v>1532</v>
      </c>
      <c r="F390" s="293">
        <v>481</v>
      </c>
      <c r="G390" s="293">
        <v>0</v>
      </c>
      <c r="H390" s="293">
        <v>0</v>
      </c>
    </row>
    <row r="391" spans="1:8">
      <c r="A391" s="273">
        <v>2018</v>
      </c>
      <c r="B391" s="108" t="s">
        <v>2490</v>
      </c>
      <c r="C391" s="190" t="s">
        <v>1567</v>
      </c>
      <c r="D391" s="292" t="s">
        <v>2797</v>
      </c>
      <c r="E391" s="293">
        <v>1539</v>
      </c>
      <c r="F391" s="293">
        <v>0</v>
      </c>
      <c r="G391" s="293">
        <v>0</v>
      </c>
      <c r="H391" s="293">
        <v>0</v>
      </c>
    </row>
    <row r="392" spans="1:8">
      <c r="A392" s="273">
        <v>2018</v>
      </c>
      <c r="B392" s="108" t="s">
        <v>2490</v>
      </c>
      <c r="C392" s="190" t="s">
        <v>1568</v>
      </c>
      <c r="D392" s="292" t="s">
        <v>2797</v>
      </c>
      <c r="E392" s="293">
        <v>2474</v>
      </c>
      <c r="F392" s="293">
        <v>0</v>
      </c>
      <c r="G392" s="293">
        <v>0</v>
      </c>
      <c r="H392" s="293">
        <v>0</v>
      </c>
    </row>
    <row r="393" spans="1:8">
      <c r="A393" s="273">
        <v>2018</v>
      </c>
      <c r="B393" s="108" t="s">
        <v>2490</v>
      </c>
      <c r="C393" s="190" t="s">
        <v>2795</v>
      </c>
      <c r="D393" s="292" t="s">
        <v>2797</v>
      </c>
      <c r="E393" s="293">
        <v>0</v>
      </c>
      <c r="F393" s="293">
        <v>0</v>
      </c>
      <c r="G393" s="293">
        <v>8355</v>
      </c>
      <c r="H393" s="293">
        <v>0</v>
      </c>
    </row>
    <row r="394" spans="1:8">
      <c r="A394" s="273">
        <v>2018</v>
      </c>
      <c r="B394" s="108" t="s">
        <v>2490</v>
      </c>
      <c r="C394" s="190" t="s">
        <v>1570</v>
      </c>
      <c r="D394" s="292" t="s">
        <v>2797</v>
      </c>
      <c r="E394" s="293">
        <v>717</v>
      </c>
      <c r="F394" s="293">
        <v>0</v>
      </c>
      <c r="G394" s="293">
        <v>0</v>
      </c>
      <c r="H394" s="293">
        <v>0</v>
      </c>
    </row>
    <row r="395" spans="1:8">
      <c r="A395" s="273">
        <v>2018</v>
      </c>
      <c r="B395" s="108" t="s">
        <v>2490</v>
      </c>
      <c r="C395" s="190" t="s">
        <v>1565</v>
      </c>
      <c r="D395" s="292" t="s">
        <v>5451</v>
      </c>
      <c r="E395" s="293">
        <v>1642</v>
      </c>
      <c r="F395" s="293">
        <v>0</v>
      </c>
      <c r="G395" s="293">
        <v>0</v>
      </c>
      <c r="H395" s="293">
        <v>0</v>
      </c>
    </row>
    <row r="396" spans="1:8">
      <c r="A396" s="273">
        <v>2018</v>
      </c>
      <c r="B396" s="108" t="s">
        <v>2490</v>
      </c>
      <c r="C396" s="190" t="s">
        <v>5</v>
      </c>
      <c r="D396" s="292" t="s">
        <v>5451</v>
      </c>
      <c r="E396" s="293">
        <v>22843</v>
      </c>
      <c r="F396" s="293">
        <v>2376</v>
      </c>
      <c r="G396" s="293">
        <v>20</v>
      </c>
      <c r="H396" s="293">
        <v>0</v>
      </c>
    </row>
    <row r="397" spans="1:8">
      <c r="A397" s="273">
        <v>2018</v>
      </c>
      <c r="B397" s="108" t="s">
        <v>2490</v>
      </c>
      <c r="C397" s="190" t="s">
        <v>12</v>
      </c>
      <c r="D397" s="292" t="s">
        <v>5451</v>
      </c>
      <c r="E397" s="293">
        <v>16943</v>
      </c>
      <c r="F397" s="293">
        <v>161</v>
      </c>
      <c r="G397" s="293">
        <v>4</v>
      </c>
      <c r="H397" s="293">
        <v>0</v>
      </c>
    </row>
    <row r="398" spans="1:8">
      <c r="A398" s="273">
        <v>2018</v>
      </c>
      <c r="B398" s="108" t="s">
        <v>2490</v>
      </c>
      <c r="C398" s="190" t="s">
        <v>18</v>
      </c>
      <c r="D398" s="292" t="s">
        <v>5451</v>
      </c>
      <c r="E398" s="293">
        <v>32087</v>
      </c>
      <c r="F398" s="293">
        <v>340</v>
      </c>
      <c r="G398" s="293">
        <v>25</v>
      </c>
      <c r="H398" s="293">
        <v>34</v>
      </c>
    </row>
    <row r="399" spans="1:8">
      <c r="A399" s="273">
        <v>2018</v>
      </c>
      <c r="B399" s="108" t="s">
        <v>2490</v>
      </c>
      <c r="C399" s="190" t="s">
        <v>31</v>
      </c>
      <c r="D399" s="292" t="s">
        <v>5451</v>
      </c>
      <c r="E399" s="293">
        <v>66837</v>
      </c>
      <c r="F399" s="293">
        <v>1248</v>
      </c>
      <c r="G399" s="293">
        <v>47</v>
      </c>
      <c r="H399" s="293">
        <v>0</v>
      </c>
    </row>
    <row r="400" spans="1:8">
      <c r="A400" s="273">
        <v>2018</v>
      </c>
      <c r="B400" s="108" t="s">
        <v>2490</v>
      </c>
      <c r="C400" s="190" t="s">
        <v>52</v>
      </c>
      <c r="D400" s="292" t="s">
        <v>5451</v>
      </c>
      <c r="E400" s="293">
        <v>15772</v>
      </c>
      <c r="F400" s="293">
        <v>227</v>
      </c>
      <c r="G400" s="293">
        <v>13</v>
      </c>
      <c r="H400" s="293">
        <v>0</v>
      </c>
    </row>
    <row r="401" spans="1:8">
      <c r="A401" s="273">
        <v>2018</v>
      </c>
      <c r="B401" s="108" t="s">
        <v>2490</v>
      </c>
      <c r="C401" s="190" t="s">
        <v>72</v>
      </c>
      <c r="D401" s="292" t="s">
        <v>5451</v>
      </c>
      <c r="E401" s="293">
        <v>24810</v>
      </c>
      <c r="F401" s="293">
        <v>168</v>
      </c>
      <c r="G401" s="293">
        <v>3</v>
      </c>
      <c r="H401" s="293">
        <v>83</v>
      </c>
    </row>
    <row r="402" spans="1:8">
      <c r="A402" s="273">
        <v>2018</v>
      </c>
      <c r="B402" s="108" t="s">
        <v>2490</v>
      </c>
      <c r="C402" s="190" t="s">
        <v>83</v>
      </c>
      <c r="D402" s="292" t="s">
        <v>5451</v>
      </c>
      <c r="E402" s="293">
        <v>25892</v>
      </c>
      <c r="F402" s="293">
        <v>68</v>
      </c>
      <c r="G402" s="293">
        <v>0</v>
      </c>
      <c r="H402" s="293">
        <v>8</v>
      </c>
    </row>
    <row r="403" spans="1:8">
      <c r="A403" s="273">
        <v>2018</v>
      </c>
      <c r="B403" s="108" t="s">
        <v>2490</v>
      </c>
      <c r="C403" s="190" t="s">
        <v>93</v>
      </c>
      <c r="D403" s="292" t="s">
        <v>5451</v>
      </c>
      <c r="E403" s="293">
        <v>45985</v>
      </c>
      <c r="F403" s="293">
        <v>864</v>
      </c>
      <c r="G403" s="293">
        <v>0</v>
      </c>
      <c r="H403" s="293">
        <v>10</v>
      </c>
    </row>
    <row r="404" spans="1:8">
      <c r="A404" s="273">
        <v>2018</v>
      </c>
      <c r="B404" s="108" t="s">
        <v>2490</v>
      </c>
      <c r="C404" s="190" t="s">
        <v>102</v>
      </c>
      <c r="D404" s="292" t="s">
        <v>5451</v>
      </c>
      <c r="E404" s="293">
        <v>119</v>
      </c>
      <c r="F404" s="293">
        <v>1</v>
      </c>
      <c r="G404" s="293">
        <v>0</v>
      </c>
      <c r="H404" s="293">
        <v>0</v>
      </c>
    </row>
    <row r="405" spans="1:8">
      <c r="A405" s="273">
        <v>2018</v>
      </c>
      <c r="B405" s="108" t="s">
        <v>2490</v>
      </c>
      <c r="C405" s="190" t="s">
        <v>105</v>
      </c>
      <c r="D405" s="292" t="s">
        <v>5451</v>
      </c>
      <c r="E405" s="293">
        <v>4640</v>
      </c>
      <c r="F405" s="293">
        <v>144</v>
      </c>
      <c r="G405" s="293">
        <v>0</v>
      </c>
      <c r="H405" s="293">
        <v>17</v>
      </c>
    </row>
    <row r="406" spans="1:8">
      <c r="A406" s="273">
        <v>2018</v>
      </c>
      <c r="B406" s="108" t="s">
        <v>2490</v>
      </c>
      <c r="C406" s="190" t="s">
        <v>108</v>
      </c>
      <c r="D406" s="292" t="s">
        <v>5451</v>
      </c>
      <c r="E406" s="293">
        <v>12040</v>
      </c>
      <c r="F406" s="293">
        <v>87</v>
      </c>
      <c r="G406" s="293">
        <v>0</v>
      </c>
      <c r="H406" s="293">
        <v>0</v>
      </c>
    </row>
    <row r="407" spans="1:8">
      <c r="A407" s="273">
        <v>2018</v>
      </c>
      <c r="B407" s="108" t="s">
        <v>2490</v>
      </c>
      <c r="C407" s="190" t="s">
        <v>114</v>
      </c>
      <c r="D407" s="292" t="s">
        <v>5451</v>
      </c>
      <c r="E407" s="293">
        <v>5479</v>
      </c>
      <c r="F407" s="293">
        <v>41</v>
      </c>
      <c r="G407" s="293">
        <v>2</v>
      </c>
      <c r="H407" s="293">
        <v>0</v>
      </c>
    </row>
    <row r="408" spans="1:8">
      <c r="A408" s="273">
        <v>2018</v>
      </c>
      <c r="B408" s="108" t="s">
        <v>2490</v>
      </c>
      <c r="C408" s="190" t="s">
        <v>121</v>
      </c>
      <c r="D408" s="292" t="s">
        <v>5451</v>
      </c>
      <c r="E408" s="293">
        <v>7898</v>
      </c>
      <c r="F408" s="293">
        <v>84</v>
      </c>
      <c r="G408" s="293">
        <v>0</v>
      </c>
      <c r="H408" s="293">
        <v>0</v>
      </c>
    </row>
    <row r="409" spans="1:8">
      <c r="A409" s="273">
        <v>2018</v>
      </c>
      <c r="B409" s="108" t="s">
        <v>2490</v>
      </c>
      <c r="C409" s="292" t="s">
        <v>126</v>
      </c>
      <c r="D409" s="292" t="s">
        <v>5451</v>
      </c>
      <c r="E409" s="293">
        <v>85718</v>
      </c>
      <c r="F409" s="293">
        <v>228</v>
      </c>
      <c r="G409" s="293">
        <v>12</v>
      </c>
      <c r="H409" s="293">
        <v>0</v>
      </c>
    </row>
    <row r="410" spans="1:8">
      <c r="A410" s="273">
        <v>2018</v>
      </c>
      <c r="B410" s="108" t="s">
        <v>2490</v>
      </c>
      <c r="C410" s="190" t="s">
        <v>145</v>
      </c>
      <c r="D410" s="292" t="s">
        <v>5451</v>
      </c>
      <c r="E410" s="293">
        <v>9681</v>
      </c>
      <c r="F410" s="293">
        <v>153</v>
      </c>
      <c r="G410" s="293">
        <v>3</v>
      </c>
      <c r="H410" s="293">
        <v>0</v>
      </c>
    </row>
    <row r="411" spans="1:8">
      <c r="A411" s="273">
        <v>2018</v>
      </c>
      <c r="B411" s="108" t="s">
        <v>2490</v>
      </c>
      <c r="C411" s="190" t="s">
        <v>182</v>
      </c>
      <c r="D411" s="292" t="s">
        <v>5451</v>
      </c>
      <c r="E411" s="293">
        <v>4034</v>
      </c>
      <c r="F411" s="293">
        <v>97</v>
      </c>
      <c r="G411" s="293">
        <v>21</v>
      </c>
      <c r="H411" s="293">
        <v>0</v>
      </c>
    </row>
    <row r="412" spans="1:8">
      <c r="A412" s="273">
        <v>2018</v>
      </c>
      <c r="B412" s="108" t="s">
        <v>2490</v>
      </c>
      <c r="C412" s="190" t="s">
        <v>191</v>
      </c>
      <c r="D412" s="292" t="s">
        <v>5451</v>
      </c>
      <c r="E412" s="293">
        <v>17507</v>
      </c>
      <c r="F412" s="293">
        <v>158</v>
      </c>
      <c r="G412" s="293">
        <v>1</v>
      </c>
      <c r="H412" s="293">
        <v>0</v>
      </c>
    </row>
    <row r="413" spans="1:8">
      <c r="A413" s="273">
        <v>2018</v>
      </c>
      <c r="B413" s="108" t="s">
        <v>2490</v>
      </c>
      <c r="C413" s="190" t="s">
        <v>195</v>
      </c>
      <c r="D413" s="292" t="s">
        <v>5451</v>
      </c>
      <c r="E413" s="293">
        <v>2115</v>
      </c>
      <c r="F413" s="293">
        <v>42</v>
      </c>
      <c r="G413" s="293">
        <v>0</v>
      </c>
      <c r="H413" s="293">
        <v>0</v>
      </c>
    </row>
    <row r="414" spans="1:8">
      <c r="A414" s="273">
        <v>2018</v>
      </c>
      <c r="B414" s="108" t="s">
        <v>2490</v>
      </c>
      <c r="C414" s="190" t="s">
        <v>1566</v>
      </c>
      <c r="D414" s="292" t="s">
        <v>5451</v>
      </c>
      <c r="E414" s="293">
        <v>359</v>
      </c>
      <c r="F414" s="293">
        <v>61</v>
      </c>
      <c r="G414" s="293">
        <v>1</v>
      </c>
      <c r="H414" s="293">
        <v>0</v>
      </c>
    </row>
    <row r="415" spans="1:8">
      <c r="A415" s="273">
        <v>2018</v>
      </c>
      <c r="B415" s="108" t="s">
        <v>2490</v>
      </c>
      <c r="C415" s="190" t="s">
        <v>1567</v>
      </c>
      <c r="D415" s="292" t="s">
        <v>5451</v>
      </c>
      <c r="E415" s="293">
        <v>4041</v>
      </c>
      <c r="F415" s="293">
        <v>0</v>
      </c>
      <c r="G415" s="293">
        <v>0</v>
      </c>
      <c r="H415" s="293">
        <v>0</v>
      </c>
    </row>
    <row r="416" spans="1:8">
      <c r="A416" s="273">
        <v>2018</v>
      </c>
      <c r="B416" s="108" t="s">
        <v>2490</v>
      </c>
      <c r="C416" s="190" t="s">
        <v>1568</v>
      </c>
      <c r="D416" s="292" t="s">
        <v>5451</v>
      </c>
      <c r="E416" s="293">
        <v>0</v>
      </c>
      <c r="F416" s="293">
        <v>0</v>
      </c>
      <c r="G416" s="293">
        <v>0</v>
      </c>
      <c r="H416" s="293">
        <v>0</v>
      </c>
    </row>
    <row r="417" spans="1:8">
      <c r="A417" s="273">
        <v>2018</v>
      </c>
      <c r="B417" s="108" t="s">
        <v>2490</v>
      </c>
      <c r="C417" s="190" t="s">
        <v>2795</v>
      </c>
      <c r="D417" s="292" t="s">
        <v>5451</v>
      </c>
      <c r="E417" s="293">
        <v>0</v>
      </c>
      <c r="F417" s="293">
        <v>0</v>
      </c>
      <c r="G417" s="293">
        <v>1433</v>
      </c>
      <c r="H417" s="293">
        <v>0</v>
      </c>
    </row>
    <row r="418" spans="1:8">
      <c r="A418" s="273">
        <v>2018</v>
      </c>
      <c r="B418" s="108" t="s">
        <v>2490</v>
      </c>
      <c r="C418" s="190" t="s">
        <v>1570</v>
      </c>
      <c r="D418" s="292" t="s">
        <v>5451</v>
      </c>
      <c r="E418" s="293">
        <v>169</v>
      </c>
      <c r="F418" s="293">
        <v>0</v>
      </c>
      <c r="G418" s="293">
        <v>0</v>
      </c>
      <c r="H418" s="293">
        <v>0</v>
      </c>
    </row>
  </sheetData>
  <sheetProtection autoFilter="0" pivotTables="0"/>
  <autoFilter ref="A1:H418"/>
  <pageMargins left="0.7" right="0.7" top="0.75" bottom="0.75" header="0.3" footer="0.3"/>
  <pageSetup orientation="portrait" horizontalDpi="4294967295" verticalDpi="4294967295"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tabColor rgb="FF009ED6"/>
  </sheetPr>
  <dimension ref="A1:E495"/>
  <sheetViews>
    <sheetView zoomScale="85" zoomScaleNormal="85" workbookViewId="0">
      <pane ySplit="1" topLeftCell="A464" activePane="bottomLeft" state="frozen"/>
      <selection activeCell="D448" sqref="D448"/>
      <selection pane="bottomLeft" activeCell="D497" sqref="D497"/>
    </sheetView>
  </sheetViews>
  <sheetFormatPr baseColWidth="10" defaultColWidth="11" defaultRowHeight="16.5"/>
  <cols>
    <col min="2" max="2" width="14.125" bestFit="1" customWidth="1"/>
    <col min="3" max="3" width="46.25" bestFit="1" customWidth="1"/>
    <col min="4" max="4" width="58.5" bestFit="1" customWidth="1"/>
    <col min="5" max="5" width="13.875" bestFit="1" customWidth="1"/>
  </cols>
  <sheetData>
    <row r="1" spans="1:5" ht="28.5">
      <c r="A1" s="168" t="s">
        <v>319</v>
      </c>
      <c r="B1" s="168" t="s">
        <v>229</v>
      </c>
      <c r="C1" s="168" t="s">
        <v>1633</v>
      </c>
      <c r="D1" s="168" t="s">
        <v>1634</v>
      </c>
      <c r="E1" s="168" t="s">
        <v>1635</v>
      </c>
    </row>
    <row r="2" spans="1:5">
      <c r="A2" s="88">
        <v>2012</v>
      </c>
      <c r="B2" s="108" t="s">
        <v>2490</v>
      </c>
      <c r="C2" s="190" t="s">
        <v>5490</v>
      </c>
      <c r="D2" s="190" t="s">
        <v>3167</v>
      </c>
      <c r="E2" s="85">
        <v>428</v>
      </c>
    </row>
    <row r="3" spans="1:5">
      <c r="A3" s="88">
        <v>2012</v>
      </c>
      <c r="B3" s="108" t="s">
        <v>2490</v>
      </c>
      <c r="C3" s="190" t="s">
        <v>5491</v>
      </c>
      <c r="D3" s="190" t="s">
        <v>3167</v>
      </c>
      <c r="E3" s="85">
        <v>20</v>
      </c>
    </row>
    <row r="4" spans="1:5">
      <c r="A4" s="88">
        <v>2012</v>
      </c>
      <c r="B4" s="108" t="s">
        <v>2490</v>
      </c>
      <c r="C4" s="190" t="s">
        <v>1589</v>
      </c>
      <c r="D4" s="190" t="s">
        <v>3167</v>
      </c>
      <c r="E4" s="85">
        <v>362</v>
      </c>
    </row>
    <row r="5" spans="1:5">
      <c r="A5" s="88">
        <v>2012</v>
      </c>
      <c r="B5" s="108" t="s">
        <v>2490</v>
      </c>
      <c r="C5" s="190" t="s">
        <v>2806</v>
      </c>
      <c r="D5" s="190" t="s">
        <v>3167</v>
      </c>
      <c r="E5" s="85">
        <v>0</v>
      </c>
    </row>
    <row r="6" spans="1:5">
      <c r="A6" s="88">
        <v>2012</v>
      </c>
      <c r="B6" s="108" t="s">
        <v>2490</v>
      </c>
      <c r="C6" s="190" t="s">
        <v>2807</v>
      </c>
      <c r="D6" s="190" t="s">
        <v>3167</v>
      </c>
      <c r="E6" s="85">
        <v>0</v>
      </c>
    </row>
    <row r="7" spans="1:5">
      <c r="A7" s="88">
        <v>2012</v>
      </c>
      <c r="B7" s="108" t="s">
        <v>2490</v>
      </c>
      <c r="C7" s="190" t="s">
        <v>5</v>
      </c>
      <c r="D7" s="190" t="s">
        <v>3167</v>
      </c>
      <c r="E7" s="85">
        <v>0</v>
      </c>
    </row>
    <row r="8" spans="1:5">
      <c r="A8" s="88">
        <v>2012</v>
      </c>
      <c r="B8" s="108" t="s">
        <v>2490</v>
      </c>
      <c r="C8" s="190" t="s">
        <v>1595</v>
      </c>
      <c r="D8" s="190" t="s">
        <v>3167</v>
      </c>
      <c r="E8" s="85">
        <v>58</v>
      </c>
    </row>
    <row r="9" spans="1:5">
      <c r="A9" s="88">
        <v>2012</v>
      </c>
      <c r="B9" s="108" t="s">
        <v>2490</v>
      </c>
      <c r="C9" s="190" t="s">
        <v>18</v>
      </c>
      <c r="D9" s="190" t="s">
        <v>3167</v>
      </c>
      <c r="E9" s="85">
        <v>70</v>
      </c>
    </row>
    <row r="10" spans="1:5">
      <c r="A10" s="88">
        <v>2012</v>
      </c>
      <c r="B10" s="108" t="s">
        <v>2490</v>
      </c>
      <c r="C10" s="190" t="s">
        <v>1665</v>
      </c>
      <c r="D10" s="190" t="s">
        <v>3167</v>
      </c>
      <c r="E10" s="85">
        <v>171</v>
      </c>
    </row>
    <row r="11" spans="1:5">
      <c r="A11" s="88">
        <v>2012</v>
      </c>
      <c r="B11" s="108" t="s">
        <v>2490</v>
      </c>
      <c r="C11" s="190" t="s">
        <v>52</v>
      </c>
      <c r="D11" s="190" t="s">
        <v>3167</v>
      </c>
      <c r="E11" s="85">
        <v>20</v>
      </c>
    </row>
    <row r="12" spans="1:5">
      <c r="A12" s="88">
        <v>2012</v>
      </c>
      <c r="B12" s="108" t="s">
        <v>2490</v>
      </c>
      <c r="C12" s="190" t="s">
        <v>72</v>
      </c>
      <c r="D12" s="190" t="s">
        <v>3167</v>
      </c>
      <c r="E12" s="85">
        <v>29</v>
      </c>
    </row>
    <row r="13" spans="1:5">
      <c r="A13" s="88">
        <v>2012</v>
      </c>
      <c r="B13" s="108" t="s">
        <v>2490</v>
      </c>
      <c r="C13" s="190" t="s">
        <v>83</v>
      </c>
      <c r="D13" s="190" t="s">
        <v>3167</v>
      </c>
      <c r="E13" s="85">
        <v>8</v>
      </c>
    </row>
    <row r="14" spans="1:5">
      <c r="A14" s="88">
        <v>2012</v>
      </c>
      <c r="B14" s="108" t="s">
        <v>2490</v>
      </c>
      <c r="C14" s="190" t="s">
        <v>1599</v>
      </c>
      <c r="D14" s="190" t="s">
        <v>3167</v>
      </c>
      <c r="E14" s="85">
        <v>57</v>
      </c>
    </row>
    <row r="15" spans="1:5">
      <c r="A15" s="88">
        <v>2012</v>
      </c>
      <c r="B15" s="108" t="s">
        <v>2490</v>
      </c>
      <c r="C15" s="190" t="s">
        <v>1601</v>
      </c>
      <c r="D15" s="190" t="s">
        <v>3167</v>
      </c>
      <c r="E15" s="85">
        <v>25</v>
      </c>
    </row>
    <row r="16" spans="1:5">
      <c r="A16" s="88">
        <v>2012</v>
      </c>
      <c r="B16" s="108" t="s">
        <v>2490</v>
      </c>
      <c r="C16" s="190" t="s">
        <v>126</v>
      </c>
      <c r="D16" s="190" t="s">
        <v>3167</v>
      </c>
      <c r="E16" s="85">
        <v>186</v>
      </c>
    </row>
    <row r="17" spans="1:5">
      <c r="A17" s="88">
        <v>2012</v>
      </c>
      <c r="B17" s="108" t="s">
        <v>2490</v>
      </c>
      <c r="C17" s="190" t="s">
        <v>1605</v>
      </c>
      <c r="D17" s="190" t="s">
        <v>3167</v>
      </c>
      <c r="E17" s="85">
        <v>30</v>
      </c>
    </row>
    <row r="18" spans="1:5">
      <c r="A18" s="88">
        <v>2012</v>
      </c>
      <c r="B18" s="108" t="s">
        <v>2490</v>
      </c>
      <c r="C18" s="190" t="s">
        <v>1606</v>
      </c>
      <c r="D18" s="190" t="s">
        <v>3167</v>
      </c>
      <c r="E18" s="85">
        <v>20</v>
      </c>
    </row>
    <row r="19" spans="1:5">
      <c r="A19" s="88">
        <v>2012</v>
      </c>
      <c r="B19" s="108" t="s">
        <v>2490</v>
      </c>
      <c r="C19" s="190" t="s">
        <v>191</v>
      </c>
      <c r="D19" s="190" t="s">
        <v>3167</v>
      </c>
      <c r="E19" s="85">
        <v>26</v>
      </c>
    </row>
    <row r="20" spans="1:5">
      <c r="A20" s="88">
        <v>2012</v>
      </c>
      <c r="B20" s="108" t="s">
        <v>2490</v>
      </c>
      <c r="C20" s="190" t="s">
        <v>195</v>
      </c>
      <c r="D20" s="190" t="s">
        <v>3167</v>
      </c>
      <c r="E20" s="85">
        <v>8</v>
      </c>
    </row>
    <row r="21" spans="1:5">
      <c r="A21" s="88">
        <v>2012</v>
      </c>
      <c r="B21" s="108" t="s">
        <v>2490</v>
      </c>
      <c r="C21" s="190" t="s">
        <v>1610</v>
      </c>
      <c r="D21" s="190" t="s">
        <v>3167</v>
      </c>
      <c r="E21" s="85">
        <v>0</v>
      </c>
    </row>
    <row r="22" spans="1:5">
      <c r="A22" s="88">
        <v>2012</v>
      </c>
      <c r="B22" s="108" t="s">
        <v>2490</v>
      </c>
      <c r="C22" s="190" t="s">
        <v>5472</v>
      </c>
      <c r="D22" s="190" t="s">
        <v>3167</v>
      </c>
      <c r="E22" s="85">
        <v>235</v>
      </c>
    </row>
    <row r="23" spans="1:5">
      <c r="A23" s="88">
        <v>2012</v>
      </c>
      <c r="B23" s="108" t="s">
        <v>2490</v>
      </c>
      <c r="C23" s="190" t="s">
        <v>5492</v>
      </c>
      <c r="D23" s="190" t="s">
        <v>3167</v>
      </c>
      <c r="E23" s="85">
        <v>270</v>
      </c>
    </row>
    <row r="24" spans="1:5">
      <c r="A24" s="88">
        <v>2012</v>
      </c>
      <c r="B24" s="108" t="s">
        <v>2490</v>
      </c>
      <c r="C24" s="190" t="s">
        <v>5494</v>
      </c>
      <c r="D24" s="190" t="s">
        <v>3167</v>
      </c>
      <c r="E24" s="85">
        <v>281</v>
      </c>
    </row>
    <row r="25" spans="1:5">
      <c r="A25" s="82">
        <v>2013</v>
      </c>
      <c r="B25" s="108" t="s">
        <v>2490</v>
      </c>
      <c r="C25" s="190" t="s">
        <v>5490</v>
      </c>
      <c r="D25" s="190" t="s">
        <v>3167</v>
      </c>
      <c r="E25" s="85">
        <v>428</v>
      </c>
    </row>
    <row r="26" spans="1:5">
      <c r="A26" s="82">
        <v>2013</v>
      </c>
      <c r="B26" s="108" t="s">
        <v>2490</v>
      </c>
      <c r="C26" s="190" t="s">
        <v>5491</v>
      </c>
      <c r="D26" s="190" t="s">
        <v>3167</v>
      </c>
      <c r="E26" s="85">
        <v>20</v>
      </c>
    </row>
    <row r="27" spans="1:5">
      <c r="A27" s="82">
        <v>2013</v>
      </c>
      <c r="B27" s="108" t="s">
        <v>2490</v>
      </c>
      <c r="C27" s="190" t="s">
        <v>1589</v>
      </c>
      <c r="D27" s="190" t="s">
        <v>3167</v>
      </c>
      <c r="E27" s="85">
        <v>362</v>
      </c>
    </row>
    <row r="28" spans="1:5">
      <c r="A28" s="82">
        <v>2013</v>
      </c>
      <c r="B28" s="108" t="s">
        <v>2490</v>
      </c>
      <c r="C28" s="190" t="s">
        <v>2806</v>
      </c>
      <c r="D28" s="190" t="s">
        <v>3167</v>
      </c>
      <c r="E28" s="85">
        <v>0</v>
      </c>
    </row>
    <row r="29" spans="1:5">
      <c r="A29" s="82">
        <v>2013</v>
      </c>
      <c r="B29" s="108" t="s">
        <v>2490</v>
      </c>
      <c r="C29" s="190" t="s">
        <v>2807</v>
      </c>
      <c r="D29" s="190" t="s">
        <v>3167</v>
      </c>
      <c r="E29" s="85">
        <v>0</v>
      </c>
    </row>
    <row r="30" spans="1:5">
      <c r="A30" s="82">
        <v>2013</v>
      </c>
      <c r="B30" s="108" t="s">
        <v>2490</v>
      </c>
      <c r="C30" s="190" t="s">
        <v>5</v>
      </c>
      <c r="D30" s="190" t="s">
        <v>3167</v>
      </c>
      <c r="E30" s="85">
        <v>35</v>
      </c>
    </row>
    <row r="31" spans="1:5">
      <c r="A31" s="82">
        <v>2013</v>
      </c>
      <c r="B31" s="108" t="s">
        <v>2490</v>
      </c>
      <c r="C31" s="190" t="s">
        <v>1595</v>
      </c>
      <c r="D31" s="190" t="s">
        <v>3167</v>
      </c>
      <c r="E31" s="85">
        <v>58</v>
      </c>
    </row>
    <row r="32" spans="1:5">
      <c r="A32" s="82">
        <v>2013</v>
      </c>
      <c r="B32" s="108" t="s">
        <v>2490</v>
      </c>
      <c r="C32" s="190" t="s">
        <v>18</v>
      </c>
      <c r="D32" s="190" t="s">
        <v>3167</v>
      </c>
      <c r="E32" s="85">
        <v>70</v>
      </c>
    </row>
    <row r="33" spans="1:5">
      <c r="A33" s="82">
        <v>2013</v>
      </c>
      <c r="B33" s="108" t="s">
        <v>2490</v>
      </c>
      <c r="C33" s="190" t="s">
        <v>1665</v>
      </c>
      <c r="D33" s="190" t="s">
        <v>3167</v>
      </c>
      <c r="E33" s="85">
        <v>171</v>
      </c>
    </row>
    <row r="34" spans="1:5">
      <c r="A34" s="82">
        <v>2013</v>
      </c>
      <c r="B34" s="108" t="s">
        <v>2490</v>
      </c>
      <c r="C34" s="190" t="s">
        <v>52</v>
      </c>
      <c r="D34" s="190" t="s">
        <v>3167</v>
      </c>
      <c r="E34" s="85">
        <v>20</v>
      </c>
    </row>
    <row r="35" spans="1:5">
      <c r="A35" s="82">
        <v>2013</v>
      </c>
      <c r="B35" s="108" t="s">
        <v>2490</v>
      </c>
      <c r="C35" s="190" t="s">
        <v>72</v>
      </c>
      <c r="D35" s="190" t="s">
        <v>3167</v>
      </c>
      <c r="E35" s="85">
        <v>29</v>
      </c>
    </row>
    <row r="36" spans="1:5">
      <c r="A36" s="82">
        <v>2013</v>
      </c>
      <c r="B36" s="108" t="s">
        <v>2490</v>
      </c>
      <c r="C36" s="190" t="s">
        <v>83</v>
      </c>
      <c r="D36" s="190" t="s">
        <v>3167</v>
      </c>
      <c r="E36" s="85">
        <v>8</v>
      </c>
    </row>
    <row r="37" spans="1:5">
      <c r="A37" s="82">
        <v>2013</v>
      </c>
      <c r="B37" s="108" t="s">
        <v>2490</v>
      </c>
      <c r="C37" s="190" t="s">
        <v>1599</v>
      </c>
      <c r="D37" s="190" t="s">
        <v>3167</v>
      </c>
      <c r="E37" s="85">
        <v>67</v>
      </c>
    </row>
    <row r="38" spans="1:5">
      <c r="A38" s="82">
        <v>2013</v>
      </c>
      <c r="B38" s="108" t="s">
        <v>2490</v>
      </c>
      <c r="C38" s="190" t="s">
        <v>1601</v>
      </c>
      <c r="D38" s="190" t="s">
        <v>3167</v>
      </c>
      <c r="E38" s="85">
        <v>25</v>
      </c>
    </row>
    <row r="39" spans="1:5">
      <c r="A39" s="82">
        <v>2013</v>
      </c>
      <c r="B39" s="108" t="s">
        <v>2490</v>
      </c>
      <c r="C39" s="190" t="s">
        <v>126</v>
      </c>
      <c r="D39" s="190" t="s">
        <v>3167</v>
      </c>
      <c r="E39" s="85">
        <v>186</v>
      </c>
    </row>
    <row r="40" spans="1:5">
      <c r="A40" s="82">
        <v>2013</v>
      </c>
      <c r="B40" s="108" t="s">
        <v>2490</v>
      </c>
      <c r="C40" s="190" t="s">
        <v>1605</v>
      </c>
      <c r="D40" s="190" t="s">
        <v>3167</v>
      </c>
      <c r="E40" s="85">
        <v>30</v>
      </c>
    </row>
    <row r="41" spans="1:5">
      <c r="A41" s="82">
        <v>2013</v>
      </c>
      <c r="B41" s="108" t="s">
        <v>2490</v>
      </c>
      <c r="C41" s="190" t="s">
        <v>1606</v>
      </c>
      <c r="D41" s="190" t="s">
        <v>3167</v>
      </c>
      <c r="E41" s="85">
        <v>20</v>
      </c>
    </row>
    <row r="42" spans="1:5">
      <c r="A42" s="82">
        <v>2013</v>
      </c>
      <c r="B42" s="108" t="s">
        <v>2490</v>
      </c>
      <c r="C42" s="190" t="s">
        <v>191</v>
      </c>
      <c r="D42" s="190" t="s">
        <v>3167</v>
      </c>
      <c r="E42" s="85">
        <v>26</v>
      </c>
    </row>
    <row r="43" spans="1:5">
      <c r="A43" s="82">
        <v>2013</v>
      </c>
      <c r="B43" s="108" t="s">
        <v>2490</v>
      </c>
      <c r="C43" s="190" t="s">
        <v>195</v>
      </c>
      <c r="D43" s="190" t="s">
        <v>3167</v>
      </c>
      <c r="E43" s="85">
        <v>8</v>
      </c>
    </row>
    <row r="44" spans="1:5">
      <c r="A44" s="82">
        <v>2013</v>
      </c>
      <c r="B44" s="108" t="s">
        <v>2490</v>
      </c>
      <c r="C44" s="190" t="s">
        <v>1610</v>
      </c>
      <c r="D44" s="190" t="s">
        <v>3167</v>
      </c>
      <c r="E44" s="85">
        <v>0</v>
      </c>
    </row>
    <row r="45" spans="1:5">
      <c r="A45" s="82">
        <v>2013</v>
      </c>
      <c r="B45" s="108" t="s">
        <v>2490</v>
      </c>
      <c r="C45" s="190" t="s">
        <v>5472</v>
      </c>
      <c r="D45" s="190" t="s">
        <v>3167</v>
      </c>
      <c r="E45" s="85">
        <v>235</v>
      </c>
    </row>
    <row r="46" spans="1:5">
      <c r="A46" s="82">
        <v>2013</v>
      </c>
      <c r="B46" s="108" t="s">
        <v>2490</v>
      </c>
      <c r="C46" s="190" t="s">
        <v>5492</v>
      </c>
      <c r="D46" s="190" t="s">
        <v>3167</v>
      </c>
      <c r="E46" s="85">
        <v>270</v>
      </c>
    </row>
    <row r="47" spans="1:5">
      <c r="A47" s="82">
        <v>2013</v>
      </c>
      <c r="B47" s="108" t="s">
        <v>2490</v>
      </c>
      <c r="C47" s="190" t="s">
        <v>5494</v>
      </c>
      <c r="D47" s="190" t="s">
        <v>3167</v>
      </c>
      <c r="E47" s="85">
        <v>281</v>
      </c>
    </row>
    <row r="48" spans="1:5">
      <c r="A48" s="88">
        <v>2014</v>
      </c>
      <c r="B48" s="108" t="s">
        <v>2490</v>
      </c>
      <c r="C48" s="190" t="s">
        <v>5490</v>
      </c>
      <c r="D48" s="190" t="s">
        <v>1650</v>
      </c>
      <c r="E48" s="107">
        <v>2</v>
      </c>
    </row>
    <row r="49" spans="1:5">
      <c r="A49" s="88">
        <v>2014</v>
      </c>
      <c r="B49" s="108" t="s">
        <v>2490</v>
      </c>
      <c r="C49" s="190" t="s">
        <v>5490</v>
      </c>
      <c r="D49" s="190" t="s">
        <v>1576</v>
      </c>
      <c r="E49" s="107">
        <v>51</v>
      </c>
    </row>
    <row r="50" spans="1:5">
      <c r="A50" s="88">
        <v>2014</v>
      </c>
      <c r="B50" s="108" t="s">
        <v>2490</v>
      </c>
      <c r="C50" s="190" t="s">
        <v>5490</v>
      </c>
      <c r="D50" s="190" t="s">
        <v>1582</v>
      </c>
      <c r="E50" s="107">
        <v>24</v>
      </c>
    </row>
    <row r="51" spans="1:5">
      <c r="A51" s="88">
        <v>2014</v>
      </c>
      <c r="B51" s="108" t="s">
        <v>2490</v>
      </c>
      <c r="C51" s="190" t="s">
        <v>5490</v>
      </c>
      <c r="D51" s="190" t="s">
        <v>1690</v>
      </c>
      <c r="E51" s="107">
        <v>5</v>
      </c>
    </row>
    <row r="52" spans="1:5">
      <c r="A52" s="88">
        <v>2014</v>
      </c>
      <c r="B52" s="108" t="s">
        <v>2490</v>
      </c>
      <c r="C52" s="190" t="s">
        <v>5490</v>
      </c>
      <c r="D52" s="190" t="s">
        <v>1652</v>
      </c>
      <c r="E52" s="107">
        <v>120</v>
      </c>
    </row>
    <row r="53" spans="1:5">
      <c r="A53" s="88">
        <v>2014</v>
      </c>
      <c r="B53" s="108" t="s">
        <v>2490</v>
      </c>
      <c r="C53" s="190" t="s">
        <v>5490</v>
      </c>
      <c r="D53" s="190" t="s">
        <v>1691</v>
      </c>
      <c r="E53" s="107">
        <v>6</v>
      </c>
    </row>
    <row r="54" spans="1:5">
      <c r="A54" s="88">
        <v>2014</v>
      </c>
      <c r="B54" s="108" t="s">
        <v>2490</v>
      </c>
      <c r="C54" s="190" t="s">
        <v>5490</v>
      </c>
      <c r="D54" s="190" t="s">
        <v>1692</v>
      </c>
      <c r="E54" s="107">
        <v>2</v>
      </c>
    </row>
    <row r="55" spans="1:5">
      <c r="A55" s="88">
        <v>2014</v>
      </c>
      <c r="B55" s="108" t="s">
        <v>2490</v>
      </c>
      <c r="C55" s="190" t="s">
        <v>5490</v>
      </c>
      <c r="D55" s="190" t="s">
        <v>1693</v>
      </c>
      <c r="E55" s="107">
        <v>32</v>
      </c>
    </row>
    <row r="56" spans="1:5">
      <c r="A56" s="88">
        <v>2014</v>
      </c>
      <c r="B56" s="108" t="s">
        <v>2490</v>
      </c>
      <c r="C56" s="190" t="s">
        <v>5490</v>
      </c>
      <c r="D56" s="190" t="s">
        <v>1694</v>
      </c>
      <c r="E56" s="107">
        <v>6</v>
      </c>
    </row>
    <row r="57" spans="1:5">
      <c r="A57" s="88">
        <v>2014</v>
      </c>
      <c r="B57" s="108" t="s">
        <v>2490</v>
      </c>
      <c r="C57" s="190" t="s">
        <v>5490</v>
      </c>
      <c r="D57" s="190" t="s">
        <v>1695</v>
      </c>
      <c r="E57" s="107">
        <v>3</v>
      </c>
    </row>
    <row r="58" spans="1:5">
      <c r="A58" s="88">
        <v>2014</v>
      </c>
      <c r="B58" s="108" t="s">
        <v>2490</v>
      </c>
      <c r="C58" s="190" t="s">
        <v>5490</v>
      </c>
      <c r="D58" s="190" t="s">
        <v>1696</v>
      </c>
      <c r="E58" s="107">
        <v>119</v>
      </c>
    </row>
    <row r="59" spans="1:5">
      <c r="A59" s="88">
        <v>2014</v>
      </c>
      <c r="B59" s="108" t="s">
        <v>2490</v>
      </c>
      <c r="C59" s="190" t="s">
        <v>5490</v>
      </c>
      <c r="D59" s="190" t="s">
        <v>1697</v>
      </c>
      <c r="E59" s="107">
        <v>12</v>
      </c>
    </row>
    <row r="60" spans="1:5">
      <c r="A60" s="88">
        <v>2014</v>
      </c>
      <c r="B60" s="108" t="s">
        <v>2490</v>
      </c>
      <c r="C60" s="190" t="s">
        <v>5491</v>
      </c>
      <c r="D60" s="190" t="s">
        <v>1698</v>
      </c>
      <c r="E60" s="107">
        <v>20</v>
      </c>
    </row>
    <row r="61" spans="1:5">
      <c r="A61" s="88">
        <v>2014</v>
      </c>
      <c r="B61" s="108" t="s">
        <v>2490</v>
      </c>
      <c r="C61" s="190" t="s">
        <v>1589</v>
      </c>
      <c r="D61" s="190" t="s">
        <v>1699</v>
      </c>
      <c r="E61" s="107">
        <v>18</v>
      </c>
    </row>
    <row r="62" spans="1:5">
      <c r="A62" s="88">
        <v>2014</v>
      </c>
      <c r="B62" s="108" t="s">
        <v>2490</v>
      </c>
      <c r="C62" s="190" t="s">
        <v>1589</v>
      </c>
      <c r="D62" s="190" t="s">
        <v>1590</v>
      </c>
      <c r="E62" s="107">
        <v>336</v>
      </c>
    </row>
    <row r="63" spans="1:5">
      <c r="A63" s="88">
        <v>2014</v>
      </c>
      <c r="B63" s="108" t="s">
        <v>2490</v>
      </c>
      <c r="C63" s="190" t="s">
        <v>1589</v>
      </c>
      <c r="D63" s="190" t="s">
        <v>1661</v>
      </c>
      <c r="E63" s="107">
        <v>8</v>
      </c>
    </row>
    <row r="64" spans="1:5">
      <c r="A64" s="88">
        <v>2014</v>
      </c>
      <c r="B64" s="108" t="s">
        <v>2490</v>
      </c>
      <c r="C64" s="190" t="s">
        <v>5479</v>
      </c>
      <c r="D64" s="190" t="s">
        <v>1636</v>
      </c>
      <c r="E64" s="107">
        <v>1</v>
      </c>
    </row>
    <row r="65" spans="1:5">
      <c r="A65" s="88">
        <v>2014</v>
      </c>
      <c r="B65" s="108" t="s">
        <v>2490</v>
      </c>
      <c r="C65" s="190" t="s">
        <v>5479</v>
      </c>
      <c r="D65" s="190" t="s">
        <v>1638</v>
      </c>
      <c r="E65" s="107">
        <v>6</v>
      </c>
    </row>
    <row r="66" spans="1:5">
      <c r="A66" s="88">
        <v>2014</v>
      </c>
      <c r="B66" s="108" t="s">
        <v>2490</v>
      </c>
      <c r="C66" s="190" t="s">
        <v>5479</v>
      </c>
      <c r="D66" s="190" t="s">
        <v>1639</v>
      </c>
      <c r="E66" s="107">
        <v>1</v>
      </c>
    </row>
    <row r="67" spans="1:5">
      <c r="A67" s="88">
        <v>2014</v>
      </c>
      <c r="B67" s="108" t="s">
        <v>2490</v>
      </c>
      <c r="C67" s="190" t="s">
        <v>5479</v>
      </c>
      <c r="D67" s="190" t="s">
        <v>1640</v>
      </c>
      <c r="E67" s="107">
        <v>34</v>
      </c>
    </row>
    <row r="68" spans="1:5">
      <c r="A68" s="88">
        <v>2014</v>
      </c>
      <c r="B68" s="108" t="s">
        <v>2490</v>
      </c>
      <c r="C68" s="190" t="s">
        <v>5479</v>
      </c>
      <c r="D68" s="190" t="s">
        <v>1637</v>
      </c>
      <c r="E68" s="107">
        <v>65</v>
      </c>
    </row>
    <row r="69" spans="1:5">
      <c r="A69" s="88">
        <v>2014</v>
      </c>
      <c r="B69" s="108" t="s">
        <v>2490</v>
      </c>
      <c r="C69" s="190" t="s">
        <v>5479</v>
      </c>
      <c r="D69" s="190" t="s">
        <v>1641</v>
      </c>
      <c r="E69" s="107">
        <v>39</v>
      </c>
    </row>
    <row r="70" spans="1:5">
      <c r="A70" s="88">
        <v>2014</v>
      </c>
      <c r="B70" s="108" t="s">
        <v>2490</v>
      </c>
      <c r="C70" s="190" t="s">
        <v>5479</v>
      </c>
      <c r="D70" s="190" t="s">
        <v>3147</v>
      </c>
      <c r="E70" s="107">
        <v>106</v>
      </c>
    </row>
    <row r="71" spans="1:5">
      <c r="A71" s="88">
        <v>2014</v>
      </c>
      <c r="B71" s="108" t="s">
        <v>2490</v>
      </c>
      <c r="C71" s="190" t="s">
        <v>5479</v>
      </c>
      <c r="D71" s="190" t="s">
        <v>3148</v>
      </c>
      <c r="E71" s="107">
        <v>156</v>
      </c>
    </row>
    <row r="72" spans="1:5">
      <c r="A72" s="88">
        <v>2014</v>
      </c>
      <c r="B72" s="108" t="s">
        <v>2490</v>
      </c>
      <c r="C72" s="190" t="s">
        <v>5479</v>
      </c>
      <c r="D72" s="190" t="s">
        <v>1684</v>
      </c>
      <c r="E72" s="107">
        <v>28</v>
      </c>
    </row>
    <row r="73" spans="1:5">
      <c r="A73" s="88">
        <v>2014</v>
      </c>
      <c r="B73" s="108" t="s">
        <v>2490</v>
      </c>
      <c r="C73" s="190" t="s">
        <v>5479</v>
      </c>
      <c r="D73" s="190" t="s">
        <v>1685</v>
      </c>
      <c r="E73" s="107">
        <v>5</v>
      </c>
    </row>
    <row r="74" spans="1:5">
      <c r="A74" s="88">
        <v>2014</v>
      </c>
      <c r="B74" s="108" t="s">
        <v>2490</v>
      </c>
      <c r="C74" s="190" t="s">
        <v>5479</v>
      </c>
      <c r="D74" s="190" t="s">
        <v>1686</v>
      </c>
      <c r="E74" s="107">
        <v>24</v>
      </c>
    </row>
    <row r="75" spans="1:5">
      <c r="A75" s="88">
        <v>2014</v>
      </c>
      <c r="B75" s="108" t="s">
        <v>2490</v>
      </c>
      <c r="C75" s="190" t="s">
        <v>5479</v>
      </c>
      <c r="D75" s="190" t="s">
        <v>1687</v>
      </c>
      <c r="E75" s="107">
        <v>50</v>
      </c>
    </row>
    <row r="76" spans="1:5">
      <c r="A76" s="88">
        <v>2014</v>
      </c>
      <c r="B76" s="108" t="s">
        <v>2490</v>
      </c>
      <c r="C76" s="190" t="s">
        <v>5479</v>
      </c>
      <c r="D76" s="190" t="s">
        <v>1688</v>
      </c>
      <c r="E76" s="107">
        <v>10</v>
      </c>
    </row>
    <row r="77" spans="1:5">
      <c r="A77" s="88">
        <v>2014</v>
      </c>
      <c r="B77" s="108" t="s">
        <v>2490</v>
      </c>
      <c r="C77" s="190" t="s">
        <v>5479</v>
      </c>
      <c r="D77" s="190" t="s">
        <v>1689</v>
      </c>
      <c r="E77" s="107">
        <v>11</v>
      </c>
    </row>
    <row r="78" spans="1:5">
      <c r="A78" s="88">
        <v>2014</v>
      </c>
      <c r="B78" s="108" t="s">
        <v>2490</v>
      </c>
      <c r="C78" s="190" t="s">
        <v>5479</v>
      </c>
      <c r="D78" s="190" t="s">
        <v>1683</v>
      </c>
      <c r="E78" s="107">
        <v>7</v>
      </c>
    </row>
    <row r="79" spans="1:5">
      <c r="A79" s="88">
        <v>2014</v>
      </c>
      <c r="B79" s="108" t="s">
        <v>2490</v>
      </c>
      <c r="C79" s="190" t="s">
        <v>2807</v>
      </c>
      <c r="D79" s="190" t="s">
        <v>1677</v>
      </c>
      <c r="E79" s="107">
        <v>30</v>
      </c>
    </row>
    <row r="80" spans="1:5">
      <c r="A80" s="88">
        <v>2014</v>
      </c>
      <c r="B80" s="108" t="s">
        <v>2490</v>
      </c>
      <c r="C80" s="190" t="s">
        <v>2807</v>
      </c>
      <c r="D80" s="190" t="s">
        <v>1678</v>
      </c>
      <c r="E80" s="107">
        <v>30</v>
      </c>
    </row>
    <row r="81" spans="1:5">
      <c r="A81" s="88">
        <v>2014</v>
      </c>
      <c r="B81" s="108" t="s">
        <v>2490</v>
      </c>
      <c r="C81" s="190" t="s">
        <v>2807</v>
      </c>
      <c r="D81" s="190" t="s">
        <v>1679</v>
      </c>
      <c r="E81" s="107">
        <v>25</v>
      </c>
    </row>
    <row r="82" spans="1:5">
      <c r="A82" s="88">
        <v>2014</v>
      </c>
      <c r="B82" s="108" t="s">
        <v>2490</v>
      </c>
      <c r="C82" s="190" t="s">
        <v>2807</v>
      </c>
      <c r="D82" s="190" t="s">
        <v>1680</v>
      </c>
      <c r="E82" s="107">
        <v>25</v>
      </c>
    </row>
    <row r="83" spans="1:5">
      <c r="A83" s="88">
        <v>2014</v>
      </c>
      <c r="B83" s="108" t="s">
        <v>2490</v>
      </c>
      <c r="C83" s="190" t="s">
        <v>2807</v>
      </c>
      <c r="D83" s="190" t="s">
        <v>1681</v>
      </c>
      <c r="E83" s="107">
        <v>25</v>
      </c>
    </row>
    <row r="84" spans="1:5">
      <c r="A84" s="88">
        <v>2014</v>
      </c>
      <c r="B84" s="108" t="s">
        <v>2490</v>
      </c>
      <c r="C84" s="190" t="s">
        <v>2807</v>
      </c>
      <c r="D84" s="190" t="s">
        <v>1682</v>
      </c>
      <c r="E84" s="107">
        <v>85</v>
      </c>
    </row>
    <row r="85" spans="1:5">
      <c r="A85" s="88">
        <v>2014</v>
      </c>
      <c r="B85" s="108" t="s">
        <v>2490</v>
      </c>
      <c r="C85" s="190" t="s">
        <v>5</v>
      </c>
      <c r="D85" s="190" t="s">
        <v>1581</v>
      </c>
      <c r="E85" s="107">
        <v>34</v>
      </c>
    </row>
    <row r="86" spans="1:5">
      <c r="A86" s="88">
        <v>2014</v>
      </c>
      <c r="B86" s="108" t="s">
        <v>2490</v>
      </c>
      <c r="C86" s="190" t="s">
        <v>1595</v>
      </c>
      <c r="D86" s="190" t="s">
        <v>1662</v>
      </c>
      <c r="E86" s="107">
        <v>3</v>
      </c>
    </row>
    <row r="87" spans="1:5">
      <c r="A87" s="88">
        <v>2014</v>
      </c>
      <c r="B87" s="108" t="s">
        <v>2490</v>
      </c>
      <c r="C87" s="190" t="s">
        <v>1595</v>
      </c>
      <c r="D87" s="190" t="s">
        <v>1590</v>
      </c>
      <c r="E87" s="107">
        <v>52</v>
      </c>
    </row>
    <row r="88" spans="1:5">
      <c r="A88" s="88">
        <v>2014</v>
      </c>
      <c r="B88" s="108" t="s">
        <v>2490</v>
      </c>
      <c r="C88" s="190" t="s">
        <v>1595</v>
      </c>
      <c r="D88" s="190" t="s">
        <v>1581</v>
      </c>
      <c r="E88" s="107">
        <v>3</v>
      </c>
    </row>
    <row r="89" spans="1:5">
      <c r="A89" s="88">
        <v>2014</v>
      </c>
      <c r="B89" s="108" t="s">
        <v>2490</v>
      </c>
      <c r="C89" s="190" t="s">
        <v>18</v>
      </c>
      <c r="D89" s="190" t="s">
        <v>1702</v>
      </c>
      <c r="E89" s="107">
        <v>10</v>
      </c>
    </row>
    <row r="90" spans="1:5">
      <c r="A90" s="88">
        <v>2014</v>
      </c>
      <c r="B90" s="108" t="s">
        <v>2490</v>
      </c>
      <c r="C90" s="190" t="s">
        <v>18</v>
      </c>
      <c r="D90" s="190" t="s">
        <v>1701</v>
      </c>
      <c r="E90" s="107">
        <v>35</v>
      </c>
    </row>
    <row r="91" spans="1:5">
      <c r="A91" s="88">
        <v>2014</v>
      </c>
      <c r="B91" s="108" t="s">
        <v>2490</v>
      </c>
      <c r="C91" s="190" t="s">
        <v>18</v>
      </c>
      <c r="D91" s="190" t="s">
        <v>1700</v>
      </c>
      <c r="E91" s="107">
        <v>25</v>
      </c>
    </row>
    <row r="92" spans="1:5">
      <c r="A92" s="88">
        <v>2014</v>
      </c>
      <c r="B92" s="108" t="s">
        <v>2490</v>
      </c>
      <c r="C92" s="190" t="s">
        <v>1665</v>
      </c>
      <c r="D92" s="190" t="s">
        <v>1703</v>
      </c>
      <c r="E92" s="107">
        <v>81</v>
      </c>
    </row>
    <row r="93" spans="1:5">
      <c r="A93" s="88">
        <v>2014</v>
      </c>
      <c r="B93" s="108" t="s">
        <v>2490</v>
      </c>
      <c r="C93" s="190" t="s">
        <v>1665</v>
      </c>
      <c r="D93" s="190" t="s">
        <v>1667</v>
      </c>
      <c r="E93" s="107">
        <v>82</v>
      </c>
    </row>
    <row r="94" spans="1:5">
      <c r="A94" s="88">
        <v>2014</v>
      </c>
      <c r="B94" s="108" t="s">
        <v>2490</v>
      </c>
      <c r="C94" s="190" t="s">
        <v>52</v>
      </c>
      <c r="D94" s="190" t="s">
        <v>1575</v>
      </c>
      <c r="E94" s="107">
        <v>20</v>
      </c>
    </row>
    <row r="95" spans="1:5">
      <c r="A95" s="88">
        <v>2014</v>
      </c>
      <c r="B95" s="108" t="s">
        <v>2490</v>
      </c>
      <c r="C95" s="190" t="s">
        <v>72</v>
      </c>
      <c r="D95" s="190" t="s">
        <v>1575</v>
      </c>
      <c r="E95" s="107">
        <v>8</v>
      </c>
    </row>
    <row r="96" spans="1:5">
      <c r="A96" s="88">
        <v>2014</v>
      </c>
      <c r="B96" s="108" t="s">
        <v>2490</v>
      </c>
      <c r="C96" s="190" t="s">
        <v>72</v>
      </c>
      <c r="D96" s="190" t="s">
        <v>1696</v>
      </c>
      <c r="E96" s="107">
        <v>21</v>
      </c>
    </row>
    <row r="97" spans="1:5">
      <c r="A97" s="88">
        <v>2014</v>
      </c>
      <c r="B97" s="108" t="s">
        <v>2490</v>
      </c>
      <c r="C97" s="190" t="s">
        <v>83</v>
      </c>
      <c r="D97" s="190" t="s">
        <v>1698</v>
      </c>
      <c r="E97" s="107">
        <v>8</v>
      </c>
    </row>
    <row r="98" spans="1:5">
      <c r="A98" s="88">
        <v>2014</v>
      </c>
      <c r="B98" s="108" t="s">
        <v>2490</v>
      </c>
      <c r="C98" s="190" t="s">
        <v>1599</v>
      </c>
      <c r="D98" s="190" t="s">
        <v>1704</v>
      </c>
      <c r="E98" s="107">
        <v>66</v>
      </c>
    </row>
    <row r="99" spans="1:5">
      <c r="A99" s="88">
        <v>2014</v>
      </c>
      <c r="B99" s="108" t="s">
        <v>2490</v>
      </c>
      <c r="C99" s="190" t="s">
        <v>1601</v>
      </c>
      <c r="D99" s="190" t="s">
        <v>1698</v>
      </c>
      <c r="E99" s="107">
        <v>25</v>
      </c>
    </row>
    <row r="100" spans="1:5">
      <c r="A100" s="88">
        <v>2014</v>
      </c>
      <c r="B100" s="108" t="s">
        <v>2490</v>
      </c>
      <c r="C100" s="190" t="s">
        <v>126</v>
      </c>
      <c r="D100" s="190" t="s">
        <v>1670</v>
      </c>
      <c r="E100" s="107">
        <v>9</v>
      </c>
    </row>
    <row r="101" spans="1:5">
      <c r="A101" s="88">
        <v>2014</v>
      </c>
      <c r="B101" s="108" t="s">
        <v>2490</v>
      </c>
      <c r="C101" s="190" t="s">
        <v>126</v>
      </c>
      <c r="D101" s="190" t="s">
        <v>1672</v>
      </c>
      <c r="E101" s="107">
        <v>13</v>
      </c>
    </row>
    <row r="102" spans="1:5">
      <c r="A102" s="88">
        <v>2014</v>
      </c>
      <c r="B102" s="108" t="s">
        <v>2490</v>
      </c>
      <c r="C102" s="190" t="s">
        <v>126</v>
      </c>
      <c r="D102" s="190" t="s">
        <v>1671</v>
      </c>
      <c r="E102" s="107">
        <v>12</v>
      </c>
    </row>
    <row r="103" spans="1:5">
      <c r="A103" s="88">
        <v>2014</v>
      </c>
      <c r="B103" s="108" t="s">
        <v>2490</v>
      </c>
      <c r="C103" s="190" t="s">
        <v>126</v>
      </c>
      <c r="D103" s="190" t="s">
        <v>1674</v>
      </c>
      <c r="E103" s="107">
        <v>26</v>
      </c>
    </row>
    <row r="104" spans="1:5">
      <c r="A104" s="88">
        <v>2014</v>
      </c>
      <c r="B104" s="108" t="s">
        <v>2490</v>
      </c>
      <c r="C104" s="190" t="s">
        <v>126</v>
      </c>
      <c r="D104" s="190" t="s">
        <v>1705</v>
      </c>
      <c r="E104" s="107">
        <v>26</v>
      </c>
    </row>
    <row r="105" spans="1:5">
      <c r="A105" s="88">
        <v>2014</v>
      </c>
      <c r="B105" s="108" t="s">
        <v>2490</v>
      </c>
      <c r="C105" s="190" t="s">
        <v>126</v>
      </c>
      <c r="D105" s="190" t="s">
        <v>1673</v>
      </c>
      <c r="E105" s="107">
        <v>67</v>
      </c>
    </row>
    <row r="106" spans="1:5">
      <c r="A106" s="88">
        <v>2014</v>
      </c>
      <c r="B106" s="108" t="s">
        <v>2490</v>
      </c>
      <c r="C106" s="190" t="s">
        <v>126</v>
      </c>
      <c r="D106" s="190" t="s">
        <v>1675</v>
      </c>
      <c r="E106" s="107">
        <v>12</v>
      </c>
    </row>
    <row r="107" spans="1:5">
      <c r="A107" s="88">
        <v>2014</v>
      </c>
      <c r="B107" s="108" t="s">
        <v>2490</v>
      </c>
      <c r="C107" s="190" t="s">
        <v>1605</v>
      </c>
      <c r="D107" s="190" t="s">
        <v>1676</v>
      </c>
      <c r="E107" s="107">
        <v>30</v>
      </c>
    </row>
    <row r="108" spans="1:5">
      <c r="A108" s="88">
        <v>2014</v>
      </c>
      <c r="B108" s="108" t="s">
        <v>2490</v>
      </c>
      <c r="C108" s="190" t="s">
        <v>1606</v>
      </c>
      <c r="D108" s="190" t="s">
        <v>1588</v>
      </c>
      <c r="E108" s="107">
        <v>20</v>
      </c>
    </row>
    <row r="109" spans="1:5">
      <c r="A109" s="88">
        <v>2014</v>
      </c>
      <c r="B109" s="108" t="s">
        <v>2490</v>
      </c>
      <c r="C109" s="190" t="s">
        <v>191</v>
      </c>
      <c r="D109" s="190" t="s">
        <v>1588</v>
      </c>
      <c r="E109" s="107">
        <v>26</v>
      </c>
    </row>
    <row r="110" spans="1:5">
      <c r="A110" s="88">
        <v>2014</v>
      </c>
      <c r="B110" s="108" t="s">
        <v>2490</v>
      </c>
      <c r="C110" s="190" t="s">
        <v>195</v>
      </c>
      <c r="D110" s="190" t="s">
        <v>1581</v>
      </c>
      <c r="E110" s="107">
        <v>8</v>
      </c>
    </row>
    <row r="111" spans="1:5">
      <c r="A111" s="88">
        <v>2014</v>
      </c>
      <c r="B111" s="261" t="s">
        <v>644</v>
      </c>
      <c r="C111" s="190" t="s">
        <v>5478</v>
      </c>
      <c r="D111" s="190" t="s">
        <v>1706</v>
      </c>
      <c r="E111" s="107">
        <v>25</v>
      </c>
    </row>
    <row r="112" spans="1:5">
      <c r="A112" s="88">
        <v>2014</v>
      </c>
      <c r="B112" s="261" t="s">
        <v>644</v>
      </c>
      <c r="C112" s="190" t="s">
        <v>5478</v>
      </c>
      <c r="D112" s="190" t="s">
        <v>1707</v>
      </c>
      <c r="E112" s="107">
        <v>39</v>
      </c>
    </row>
    <row r="113" spans="1:5">
      <c r="A113" s="88">
        <v>2014</v>
      </c>
      <c r="B113" s="261" t="s">
        <v>644</v>
      </c>
      <c r="C113" s="190" t="s">
        <v>5478</v>
      </c>
      <c r="D113" s="190" t="s">
        <v>1708</v>
      </c>
      <c r="E113" s="107">
        <v>6</v>
      </c>
    </row>
    <row r="114" spans="1:5">
      <c r="A114" s="88">
        <v>2014</v>
      </c>
      <c r="B114" s="261" t="s">
        <v>644</v>
      </c>
      <c r="C114" s="190" t="s">
        <v>5478</v>
      </c>
      <c r="D114" s="190" t="s">
        <v>1709</v>
      </c>
      <c r="E114" s="107">
        <v>21</v>
      </c>
    </row>
    <row r="115" spans="1:5">
      <c r="A115" s="88">
        <v>2014</v>
      </c>
      <c r="B115" s="261" t="s">
        <v>644</v>
      </c>
      <c r="C115" s="190" t="s">
        <v>5478</v>
      </c>
      <c r="D115" s="190" t="s">
        <v>1710</v>
      </c>
      <c r="E115" s="107">
        <v>23</v>
      </c>
    </row>
    <row r="116" spans="1:5">
      <c r="A116" s="88">
        <v>2014</v>
      </c>
      <c r="B116" s="261" t="s">
        <v>644</v>
      </c>
      <c r="C116" s="190" t="s">
        <v>5478</v>
      </c>
      <c r="D116" s="190" t="s">
        <v>1711</v>
      </c>
      <c r="E116" s="107">
        <v>12</v>
      </c>
    </row>
    <row r="117" spans="1:5">
      <c r="A117" s="88">
        <v>2014</v>
      </c>
      <c r="B117" s="261" t="s">
        <v>644</v>
      </c>
      <c r="C117" s="190" t="s">
        <v>5478</v>
      </c>
      <c r="D117" s="190" t="s">
        <v>1712</v>
      </c>
      <c r="E117" s="107">
        <v>30</v>
      </c>
    </row>
    <row r="118" spans="1:5">
      <c r="A118" s="88">
        <v>2014</v>
      </c>
      <c r="B118" s="261" t="s">
        <v>644</v>
      </c>
      <c r="C118" s="190" t="s">
        <v>5478</v>
      </c>
      <c r="D118" s="190" t="s">
        <v>1721</v>
      </c>
      <c r="E118" s="107">
        <v>9</v>
      </c>
    </row>
    <row r="119" spans="1:5">
      <c r="A119" s="88">
        <v>2014</v>
      </c>
      <c r="B119" s="261" t="s">
        <v>644</v>
      </c>
      <c r="C119" s="190" t="s">
        <v>5478</v>
      </c>
      <c r="D119" s="190" t="s">
        <v>1617</v>
      </c>
      <c r="E119" s="107">
        <v>41</v>
      </c>
    </row>
    <row r="120" spans="1:5">
      <c r="A120" s="88">
        <v>2014</v>
      </c>
      <c r="B120" s="261" t="s">
        <v>644</v>
      </c>
      <c r="C120" s="190" t="s">
        <v>5478</v>
      </c>
      <c r="D120" s="190" t="s">
        <v>1713</v>
      </c>
      <c r="E120" s="107">
        <v>125</v>
      </c>
    </row>
    <row r="121" spans="1:5">
      <c r="A121" s="88">
        <v>2014</v>
      </c>
      <c r="B121" s="261" t="s">
        <v>644</v>
      </c>
      <c r="C121" s="190" t="s">
        <v>5478</v>
      </c>
      <c r="D121" s="190" t="s">
        <v>1720</v>
      </c>
      <c r="E121" s="107">
        <v>24</v>
      </c>
    </row>
    <row r="122" spans="1:5">
      <c r="A122" s="88">
        <v>2014</v>
      </c>
      <c r="B122" s="261" t="s">
        <v>644</v>
      </c>
      <c r="C122" s="190" t="s">
        <v>5478</v>
      </c>
      <c r="D122" s="190" t="s">
        <v>1714</v>
      </c>
      <c r="E122" s="107">
        <v>25</v>
      </c>
    </row>
    <row r="123" spans="1:5">
      <c r="A123" s="88">
        <v>2014</v>
      </c>
      <c r="B123" s="261" t="s">
        <v>644</v>
      </c>
      <c r="C123" s="190" t="s">
        <v>5478</v>
      </c>
      <c r="D123" s="190" t="s">
        <v>1715</v>
      </c>
      <c r="E123" s="107">
        <v>23</v>
      </c>
    </row>
    <row r="124" spans="1:5">
      <c r="A124" s="88">
        <v>2014</v>
      </c>
      <c r="B124" s="261" t="s">
        <v>644</v>
      </c>
      <c r="C124" s="190" t="s">
        <v>5478</v>
      </c>
      <c r="D124" s="190" t="s">
        <v>1717</v>
      </c>
      <c r="E124" s="107">
        <v>72</v>
      </c>
    </row>
    <row r="125" spans="1:5">
      <c r="A125" s="88">
        <v>2014</v>
      </c>
      <c r="B125" s="261" t="s">
        <v>644</v>
      </c>
      <c r="C125" s="190" t="s">
        <v>5478</v>
      </c>
      <c r="D125" s="190" t="s">
        <v>1719</v>
      </c>
      <c r="E125" s="107">
        <v>64</v>
      </c>
    </row>
    <row r="126" spans="1:5">
      <c r="A126" s="88">
        <v>2014</v>
      </c>
      <c r="B126" s="261" t="s">
        <v>644</v>
      </c>
      <c r="C126" s="190" t="s">
        <v>5478</v>
      </c>
      <c r="D126" s="190" t="s">
        <v>1716</v>
      </c>
      <c r="E126" s="107">
        <v>21</v>
      </c>
    </row>
    <row r="127" spans="1:5">
      <c r="A127" s="88">
        <v>2014</v>
      </c>
      <c r="B127" s="261" t="s">
        <v>644</v>
      </c>
      <c r="C127" s="190" t="s">
        <v>5478</v>
      </c>
      <c r="D127" s="190" t="s">
        <v>1718</v>
      </c>
      <c r="E127" s="107">
        <v>41</v>
      </c>
    </row>
    <row r="128" spans="1:5">
      <c r="A128" s="88">
        <v>2014</v>
      </c>
      <c r="B128" s="261" t="s">
        <v>644</v>
      </c>
      <c r="C128" s="190" t="s">
        <v>5478</v>
      </c>
      <c r="D128" s="190" t="s">
        <v>1722</v>
      </c>
      <c r="E128" s="107">
        <v>37</v>
      </c>
    </row>
    <row r="129" spans="1:5">
      <c r="A129" s="88">
        <v>2014</v>
      </c>
      <c r="B129" s="261" t="s">
        <v>644</v>
      </c>
      <c r="C129" s="190" t="s">
        <v>5473</v>
      </c>
      <c r="D129" s="190" t="s">
        <v>1631</v>
      </c>
      <c r="E129" s="107">
        <v>40</v>
      </c>
    </row>
    <row r="130" spans="1:5">
      <c r="A130" s="88">
        <v>2014</v>
      </c>
      <c r="B130" s="261" t="s">
        <v>644</v>
      </c>
      <c r="C130" s="190" t="s">
        <v>5473</v>
      </c>
      <c r="D130" s="190" t="s">
        <v>1723</v>
      </c>
      <c r="E130" s="107">
        <v>33</v>
      </c>
    </row>
    <row r="131" spans="1:5">
      <c r="A131" s="88">
        <v>2014</v>
      </c>
      <c r="B131" s="261" t="s">
        <v>644</v>
      </c>
      <c r="C131" s="190" t="s">
        <v>5473</v>
      </c>
      <c r="D131" s="190" t="s">
        <v>1632</v>
      </c>
      <c r="E131" s="107">
        <v>40</v>
      </c>
    </row>
    <row r="132" spans="1:5">
      <c r="A132" s="88">
        <v>2014</v>
      </c>
      <c r="B132" s="261" t="s">
        <v>644</v>
      </c>
      <c r="C132" s="190" t="s">
        <v>5473</v>
      </c>
      <c r="D132" s="190" t="s">
        <v>1630</v>
      </c>
      <c r="E132" s="107">
        <v>120</v>
      </c>
    </row>
    <row r="133" spans="1:5">
      <c r="A133" s="88">
        <v>2014</v>
      </c>
      <c r="B133" s="261" t="s">
        <v>644</v>
      </c>
      <c r="C133" s="190" t="s">
        <v>5473</v>
      </c>
      <c r="D133" s="190" t="s">
        <v>1629</v>
      </c>
      <c r="E133" s="107">
        <v>28</v>
      </c>
    </row>
    <row r="134" spans="1:5">
      <c r="A134" s="88">
        <v>2014</v>
      </c>
      <c r="B134" s="261" t="s">
        <v>644</v>
      </c>
      <c r="C134" s="190" t="s">
        <v>5473</v>
      </c>
      <c r="D134" s="190" t="s">
        <v>1628</v>
      </c>
      <c r="E134" s="107">
        <v>351</v>
      </c>
    </row>
    <row r="135" spans="1:5">
      <c r="A135" s="82">
        <v>2015</v>
      </c>
      <c r="B135" s="108" t="s">
        <v>2490</v>
      </c>
      <c r="C135" s="190" t="s">
        <v>5490</v>
      </c>
      <c r="D135" s="190" t="s">
        <v>1650</v>
      </c>
      <c r="E135" s="107">
        <v>4</v>
      </c>
    </row>
    <row r="136" spans="1:5">
      <c r="A136" s="82">
        <v>2015</v>
      </c>
      <c r="B136" s="108" t="s">
        <v>2490</v>
      </c>
      <c r="C136" s="190" t="s">
        <v>5490</v>
      </c>
      <c r="D136" s="190" t="s">
        <v>1576</v>
      </c>
      <c r="E136" s="107">
        <v>78</v>
      </c>
    </row>
    <row r="137" spans="1:5">
      <c r="A137" s="82">
        <v>2015</v>
      </c>
      <c r="B137" s="108" t="s">
        <v>2490</v>
      </c>
      <c r="C137" s="190" t="s">
        <v>5490</v>
      </c>
      <c r="D137" s="190" t="s">
        <v>1582</v>
      </c>
      <c r="E137" s="107">
        <v>24</v>
      </c>
    </row>
    <row r="138" spans="1:5">
      <c r="A138" s="82">
        <v>2015</v>
      </c>
      <c r="B138" s="108" t="s">
        <v>2490</v>
      </c>
      <c r="C138" s="190" t="s">
        <v>5490</v>
      </c>
      <c r="D138" s="190" t="s">
        <v>1651</v>
      </c>
      <c r="E138" s="107">
        <v>5</v>
      </c>
    </row>
    <row r="139" spans="1:5">
      <c r="A139" s="82">
        <v>2015</v>
      </c>
      <c r="B139" s="108" t="s">
        <v>2490</v>
      </c>
      <c r="C139" s="190" t="s">
        <v>5490</v>
      </c>
      <c r="D139" s="190" t="s">
        <v>1652</v>
      </c>
      <c r="E139" s="107">
        <v>183</v>
      </c>
    </row>
    <row r="140" spans="1:5">
      <c r="A140" s="82">
        <v>2015</v>
      </c>
      <c r="B140" s="108" t="s">
        <v>2490</v>
      </c>
      <c r="C140" s="190" t="s">
        <v>5490</v>
      </c>
      <c r="D140" s="190" t="s">
        <v>1653</v>
      </c>
      <c r="E140" s="107">
        <v>6</v>
      </c>
    </row>
    <row r="141" spans="1:5">
      <c r="A141" s="82">
        <v>2015</v>
      </c>
      <c r="B141" s="108" t="s">
        <v>2490</v>
      </c>
      <c r="C141" s="190" t="s">
        <v>5490</v>
      </c>
      <c r="D141" s="190" t="s">
        <v>1654</v>
      </c>
      <c r="E141" s="107">
        <v>2</v>
      </c>
    </row>
    <row r="142" spans="1:5">
      <c r="A142" s="82">
        <v>2015</v>
      </c>
      <c r="B142" s="108" t="s">
        <v>2490</v>
      </c>
      <c r="C142" s="190" t="s">
        <v>5490</v>
      </c>
      <c r="D142" s="190" t="s">
        <v>1655</v>
      </c>
      <c r="E142" s="107">
        <v>32</v>
      </c>
    </row>
    <row r="143" spans="1:5">
      <c r="A143" s="82">
        <v>2015</v>
      </c>
      <c r="B143" s="108" t="s">
        <v>2490</v>
      </c>
      <c r="C143" s="190" t="s">
        <v>5490</v>
      </c>
      <c r="D143" s="190" t="s">
        <v>1656</v>
      </c>
      <c r="E143" s="107">
        <v>6</v>
      </c>
    </row>
    <row r="144" spans="1:5">
      <c r="A144" s="82">
        <v>2015</v>
      </c>
      <c r="B144" s="108" t="s">
        <v>2490</v>
      </c>
      <c r="C144" s="190" t="s">
        <v>5490</v>
      </c>
      <c r="D144" s="190" t="s">
        <v>1657</v>
      </c>
      <c r="E144" s="107">
        <v>3</v>
      </c>
    </row>
    <row r="145" spans="1:5">
      <c r="A145" s="82">
        <v>2015</v>
      </c>
      <c r="B145" s="108" t="s">
        <v>2490</v>
      </c>
      <c r="C145" s="190" t="s">
        <v>5490</v>
      </c>
      <c r="D145" s="190" t="s">
        <v>1658</v>
      </c>
      <c r="E145" s="107">
        <v>145</v>
      </c>
    </row>
    <row r="146" spans="1:5">
      <c r="A146" s="82">
        <v>2015</v>
      </c>
      <c r="B146" s="108" t="s">
        <v>2490</v>
      </c>
      <c r="C146" s="190" t="s">
        <v>5490</v>
      </c>
      <c r="D146" s="190" t="s">
        <v>1659</v>
      </c>
      <c r="E146" s="107">
        <v>12</v>
      </c>
    </row>
    <row r="147" spans="1:5">
      <c r="A147" s="82">
        <v>2015</v>
      </c>
      <c r="B147" s="108" t="s">
        <v>2490</v>
      </c>
      <c r="C147" s="190" t="s">
        <v>5491</v>
      </c>
      <c r="D147" s="190" t="s">
        <v>1588</v>
      </c>
      <c r="E147" s="107">
        <v>20</v>
      </c>
    </row>
    <row r="148" spans="1:5">
      <c r="A148" s="82">
        <v>2015</v>
      </c>
      <c r="B148" s="108" t="s">
        <v>2490</v>
      </c>
      <c r="C148" s="190" t="s">
        <v>1589</v>
      </c>
      <c r="D148" s="190" t="s">
        <v>1660</v>
      </c>
      <c r="E148" s="107">
        <v>36</v>
      </c>
    </row>
    <row r="149" spans="1:5">
      <c r="A149" s="82">
        <v>2015</v>
      </c>
      <c r="B149" s="108" t="s">
        <v>2490</v>
      </c>
      <c r="C149" s="190" t="s">
        <v>1589</v>
      </c>
      <c r="D149" s="190" t="s">
        <v>1590</v>
      </c>
      <c r="E149" s="107">
        <v>356</v>
      </c>
    </row>
    <row r="150" spans="1:5">
      <c r="A150" s="82">
        <v>2015</v>
      </c>
      <c r="B150" s="108" t="s">
        <v>2490</v>
      </c>
      <c r="C150" s="190" t="s">
        <v>1589</v>
      </c>
      <c r="D150" s="190" t="s">
        <v>1661</v>
      </c>
      <c r="E150" s="107">
        <v>8</v>
      </c>
    </row>
    <row r="151" spans="1:5">
      <c r="A151" s="82">
        <v>2015</v>
      </c>
      <c r="B151" s="108" t="s">
        <v>2490</v>
      </c>
      <c r="C151" s="190" t="s">
        <v>5479</v>
      </c>
      <c r="D151" s="190" t="s">
        <v>1636</v>
      </c>
      <c r="E151" s="107">
        <v>1</v>
      </c>
    </row>
    <row r="152" spans="1:5">
      <c r="A152" s="82">
        <v>2015</v>
      </c>
      <c r="B152" s="108" t="s">
        <v>2490</v>
      </c>
      <c r="C152" s="190" t="s">
        <v>5479</v>
      </c>
      <c r="D152" s="190" t="s">
        <v>1638</v>
      </c>
      <c r="E152" s="107">
        <v>6</v>
      </c>
    </row>
    <row r="153" spans="1:5">
      <c r="A153" s="82">
        <v>2015</v>
      </c>
      <c r="B153" s="108" t="s">
        <v>2490</v>
      </c>
      <c r="C153" s="190" t="s">
        <v>5479</v>
      </c>
      <c r="D153" s="190" t="s">
        <v>1639</v>
      </c>
      <c r="E153" s="107">
        <v>1</v>
      </c>
    </row>
    <row r="154" spans="1:5">
      <c r="A154" s="82">
        <v>2015</v>
      </c>
      <c r="B154" s="108" t="s">
        <v>2490</v>
      </c>
      <c r="C154" s="190" t="s">
        <v>5479</v>
      </c>
      <c r="D154" s="190" t="s">
        <v>1640</v>
      </c>
      <c r="E154" s="107">
        <v>34</v>
      </c>
    </row>
    <row r="155" spans="1:5">
      <c r="A155" s="82">
        <v>2015</v>
      </c>
      <c r="B155" s="108" t="s">
        <v>2490</v>
      </c>
      <c r="C155" s="190" t="s">
        <v>5479</v>
      </c>
      <c r="D155" s="190" t="s">
        <v>1637</v>
      </c>
      <c r="E155" s="107">
        <v>65</v>
      </c>
    </row>
    <row r="156" spans="1:5">
      <c r="A156" s="82">
        <v>2015</v>
      </c>
      <c r="B156" s="108" t="s">
        <v>2490</v>
      </c>
      <c r="C156" s="190" t="s">
        <v>5479</v>
      </c>
      <c r="D156" s="190" t="s">
        <v>1642</v>
      </c>
      <c r="E156" s="107">
        <v>8</v>
      </c>
    </row>
    <row r="157" spans="1:5">
      <c r="A157" s="82">
        <v>2015</v>
      </c>
      <c r="B157" s="108" t="s">
        <v>2490</v>
      </c>
      <c r="C157" s="190" t="s">
        <v>5479</v>
      </c>
      <c r="D157" s="190" t="s">
        <v>1641</v>
      </c>
      <c r="E157" s="107">
        <v>36</v>
      </c>
    </row>
    <row r="158" spans="1:5">
      <c r="A158" s="82">
        <v>2015</v>
      </c>
      <c r="B158" s="108" t="s">
        <v>2490</v>
      </c>
      <c r="C158" s="190" t="s">
        <v>5479</v>
      </c>
      <c r="D158" s="190" t="s">
        <v>3147</v>
      </c>
      <c r="E158" s="107">
        <v>156</v>
      </c>
    </row>
    <row r="159" spans="1:5">
      <c r="A159" s="82">
        <v>2015</v>
      </c>
      <c r="B159" s="108" t="s">
        <v>2490</v>
      </c>
      <c r="C159" s="190" t="s">
        <v>5479</v>
      </c>
      <c r="D159" s="190" t="s">
        <v>3148</v>
      </c>
      <c r="E159" s="107">
        <v>115</v>
      </c>
    </row>
    <row r="160" spans="1:5">
      <c r="A160" s="82">
        <v>2015</v>
      </c>
      <c r="B160" s="108" t="s">
        <v>2490</v>
      </c>
      <c r="C160" s="190" t="s">
        <v>5479</v>
      </c>
      <c r="D160" s="190" t="s">
        <v>1644</v>
      </c>
      <c r="E160" s="107">
        <v>28</v>
      </c>
    </row>
    <row r="161" spans="1:5">
      <c r="A161" s="82">
        <v>2015</v>
      </c>
      <c r="B161" s="108" t="s">
        <v>2490</v>
      </c>
      <c r="C161" s="190" t="s">
        <v>5479</v>
      </c>
      <c r="D161" s="190" t="s">
        <v>1645</v>
      </c>
      <c r="E161" s="107">
        <v>5</v>
      </c>
    </row>
    <row r="162" spans="1:5">
      <c r="A162" s="82">
        <v>2015</v>
      </c>
      <c r="B162" s="108" t="s">
        <v>2490</v>
      </c>
      <c r="C162" s="190" t="s">
        <v>5479</v>
      </c>
      <c r="D162" s="190" t="s">
        <v>1646</v>
      </c>
      <c r="E162" s="107">
        <v>24</v>
      </c>
    </row>
    <row r="163" spans="1:5">
      <c r="A163" s="82">
        <v>2015</v>
      </c>
      <c r="B163" s="108" t="s">
        <v>2490</v>
      </c>
      <c r="C163" s="190" t="s">
        <v>5479</v>
      </c>
      <c r="D163" s="190" t="s">
        <v>1647</v>
      </c>
      <c r="E163" s="107">
        <v>50</v>
      </c>
    </row>
    <row r="164" spans="1:5">
      <c r="A164" s="82">
        <v>2015</v>
      </c>
      <c r="B164" s="108" t="s">
        <v>2490</v>
      </c>
      <c r="C164" s="190" t="s">
        <v>5479</v>
      </c>
      <c r="D164" s="190" t="s">
        <v>1648</v>
      </c>
      <c r="E164" s="107">
        <v>10</v>
      </c>
    </row>
    <row r="165" spans="1:5">
      <c r="A165" s="82">
        <v>2015</v>
      </c>
      <c r="B165" s="108" t="s">
        <v>2490</v>
      </c>
      <c r="C165" s="190" t="s">
        <v>5479</v>
      </c>
      <c r="D165" s="190" t="s">
        <v>1649</v>
      </c>
      <c r="E165" s="107">
        <v>11</v>
      </c>
    </row>
    <row r="166" spans="1:5">
      <c r="A166" s="82">
        <v>2015</v>
      </c>
      <c r="B166" s="108" t="s">
        <v>2490</v>
      </c>
      <c r="C166" s="190" t="s">
        <v>5479</v>
      </c>
      <c r="D166" s="190" t="s">
        <v>1643</v>
      </c>
      <c r="E166" s="107">
        <v>7</v>
      </c>
    </row>
    <row r="167" spans="1:5">
      <c r="A167" s="82">
        <v>2015</v>
      </c>
      <c r="B167" s="108" t="s">
        <v>2490</v>
      </c>
      <c r="C167" s="190" t="s">
        <v>2807</v>
      </c>
      <c r="D167" s="190" t="s">
        <v>1677</v>
      </c>
      <c r="E167" s="107">
        <v>30</v>
      </c>
    </row>
    <row r="168" spans="1:5">
      <c r="A168" s="82">
        <v>2015</v>
      </c>
      <c r="B168" s="108" t="s">
        <v>2490</v>
      </c>
      <c r="C168" s="190" t="s">
        <v>2807</v>
      </c>
      <c r="D168" s="190" t="s">
        <v>1678</v>
      </c>
      <c r="E168" s="107">
        <v>30</v>
      </c>
    </row>
    <row r="169" spans="1:5">
      <c r="A169" s="82">
        <v>2015</v>
      </c>
      <c r="B169" s="108" t="s">
        <v>2490</v>
      </c>
      <c r="C169" s="190" t="s">
        <v>2807</v>
      </c>
      <c r="D169" s="190" t="s">
        <v>1679</v>
      </c>
      <c r="E169" s="107">
        <v>25</v>
      </c>
    </row>
    <row r="170" spans="1:5">
      <c r="A170" s="82">
        <v>2015</v>
      </c>
      <c r="B170" s="108" t="s">
        <v>2490</v>
      </c>
      <c r="C170" s="190" t="s">
        <v>2807</v>
      </c>
      <c r="D170" s="190" t="s">
        <v>1680</v>
      </c>
      <c r="E170" s="107">
        <v>25</v>
      </c>
    </row>
    <row r="171" spans="1:5">
      <c r="A171" s="82">
        <v>2015</v>
      </c>
      <c r="B171" s="108" t="s">
        <v>2490</v>
      </c>
      <c r="C171" s="190" t="s">
        <v>2807</v>
      </c>
      <c r="D171" s="190" t="s">
        <v>1681</v>
      </c>
      <c r="E171" s="107">
        <v>25</v>
      </c>
    </row>
    <row r="172" spans="1:5">
      <c r="A172" s="82">
        <v>2015</v>
      </c>
      <c r="B172" s="108" t="s">
        <v>2490</v>
      </c>
      <c r="C172" s="190" t="s">
        <v>2807</v>
      </c>
      <c r="D172" s="190" t="s">
        <v>1682</v>
      </c>
      <c r="E172" s="107">
        <v>85</v>
      </c>
    </row>
    <row r="173" spans="1:5">
      <c r="A173" s="82">
        <v>2015</v>
      </c>
      <c r="B173" s="108" t="s">
        <v>2490</v>
      </c>
      <c r="C173" s="190" t="s">
        <v>5</v>
      </c>
      <c r="D173" s="190" t="s">
        <v>1581</v>
      </c>
      <c r="E173" s="107">
        <v>38</v>
      </c>
    </row>
    <row r="174" spans="1:5">
      <c r="A174" s="82">
        <v>2015</v>
      </c>
      <c r="B174" s="108" t="s">
        <v>2490</v>
      </c>
      <c r="C174" s="190" t="s">
        <v>1595</v>
      </c>
      <c r="D174" s="190" t="s">
        <v>1662</v>
      </c>
      <c r="E174" s="107">
        <v>4</v>
      </c>
    </row>
    <row r="175" spans="1:5">
      <c r="A175" s="82">
        <v>2015</v>
      </c>
      <c r="B175" s="108" t="s">
        <v>2490</v>
      </c>
      <c r="C175" s="190" t="s">
        <v>1595</v>
      </c>
      <c r="D175" s="190" t="s">
        <v>1590</v>
      </c>
      <c r="E175" s="107">
        <v>62</v>
      </c>
    </row>
    <row r="176" spans="1:5">
      <c r="A176" s="82">
        <v>2015</v>
      </c>
      <c r="B176" s="108" t="s">
        <v>2490</v>
      </c>
      <c r="C176" s="190" t="s">
        <v>1595</v>
      </c>
      <c r="D176" s="190" t="s">
        <v>1581</v>
      </c>
      <c r="E176" s="107">
        <v>3</v>
      </c>
    </row>
    <row r="177" spans="1:5">
      <c r="A177" s="82">
        <v>2015</v>
      </c>
      <c r="B177" s="108" t="s">
        <v>2490</v>
      </c>
      <c r="C177" s="190" t="s">
        <v>18</v>
      </c>
      <c r="D177" s="190" t="s">
        <v>1702</v>
      </c>
      <c r="E177" s="107">
        <v>10</v>
      </c>
    </row>
    <row r="178" spans="1:5">
      <c r="A178" s="82">
        <v>2015</v>
      </c>
      <c r="B178" s="108" t="s">
        <v>2490</v>
      </c>
      <c r="C178" s="190" t="s">
        <v>18</v>
      </c>
      <c r="D178" s="190" t="s">
        <v>1663</v>
      </c>
      <c r="E178" s="107">
        <v>25</v>
      </c>
    </row>
    <row r="179" spans="1:5">
      <c r="A179" s="82">
        <v>2015</v>
      </c>
      <c r="B179" s="108" t="s">
        <v>2490</v>
      </c>
      <c r="C179" s="190" t="s">
        <v>18</v>
      </c>
      <c r="D179" s="190" t="s">
        <v>1664</v>
      </c>
      <c r="E179" s="107">
        <v>35</v>
      </c>
    </row>
    <row r="180" spans="1:5">
      <c r="A180" s="82">
        <v>2015</v>
      </c>
      <c r="B180" s="108" t="s">
        <v>2490</v>
      </c>
      <c r="C180" s="190" t="s">
        <v>1665</v>
      </c>
      <c r="D180" s="190" t="s">
        <v>1666</v>
      </c>
      <c r="E180" s="107">
        <v>81</v>
      </c>
    </row>
    <row r="181" spans="1:5">
      <c r="A181" s="82">
        <v>2015</v>
      </c>
      <c r="B181" s="108" t="s">
        <v>2490</v>
      </c>
      <c r="C181" s="190" t="s">
        <v>1665</v>
      </c>
      <c r="D181" s="190" t="s">
        <v>1667</v>
      </c>
      <c r="E181" s="107">
        <v>120</v>
      </c>
    </row>
    <row r="182" spans="1:5">
      <c r="A182" s="82">
        <v>2015</v>
      </c>
      <c r="B182" s="108" t="s">
        <v>2490</v>
      </c>
      <c r="C182" s="190" t="s">
        <v>52</v>
      </c>
      <c r="D182" s="190" t="s">
        <v>1668</v>
      </c>
      <c r="E182" s="107">
        <v>20</v>
      </c>
    </row>
    <row r="183" spans="1:5">
      <c r="A183" s="82">
        <v>2015</v>
      </c>
      <c r="B183" s="108" t="s">
        <v>2490</v>
      </c>
      <c r="C183" s="190" t="s">
        <v>72</v>
      </c>
      <c r="D183" s="190" t="s">
        <v>1668</v>
      </c>
      <c r="E183" s="107">
        <v>8</v>
      </c>
    </row>
    <row r="184" spans="1:5">
      <c r="A184" s="82">
        <v>2015</v>
      </c>
      <c r="B184" s="108" t="s">
        <v>2490</v>
      </c>
      <c r="C184" s="190" t="s">
        <v>72</v>
      </c>
      <c r="D184" s="190" t="s">
        <v>1658</v>
      </c>
      <c r="E184" s="107">
        <v>21</v>
      </c>
    </row>
    <row r="185" spans="1:5">
      <c r="A185" s="82">
        <v>2015</v>
      </c>
      <c r="B185" s="108" t="s">
        <v>2490</v>
      </c>
      <c r="C185" s="190" t="s">
        <v>83</v>
      </c>
      <c r="D185" s="190" t="s">
        <v>1588</v>
      </c>
      <c r="E185" s="107">
        <v>8</v>
      </c>
    </row>
    <row r="186" spans="1:5">
      <c r="A186" s="82">
        <v>2015</v>
      </c>
      <c r="B186" s="108" t="s">
        <v>2490</v>
      </c>
      <c r="C186" s="190" t="s">
        <v>1599</v>
      </c>
      <c r="D186" s="190" t="s">
        <v>1669</v>
      </c>
      <c r="E186" s="107">
        <v>66</v>
      </c>
    </row>
    <row r="187" spans="1:5">
      <c r="A187" s="82">
        <v>2015</v>
      </c>
      <c r="B187" s="108" t="s">
        <v>2490</v>
      </c>
      <c r="C187" s="190" t="s">
        <v>1601</v>
      </c>
      <c r="D187" s="190" t="s">
        <v>1588</v>
      </c>
      <c r="E187" s="107">
        <v>25</v>
      </c>
    </row>
    <row r="188" spans="1:5">
      <c r="A188" s="82">
        <v>2015</v>
      </c>
      <c r="B188" s="108" t="s">
        <v>2490</v>
      </c>
      <c r="C188" s="190" t="s">
        <v>126</v>
      </c>
      <c r="D188" s="190" t="s">
        <v>1670</v>
      </c>
      <c r="E188" s="107">
        <v>9</v>
      </c>
    </row>
    <row r="189" spans="1:5">
      <c r="A189" s="82">
        <v>2015</v>
      </c>
      <c r="B189" s="108" t="s">
        <v>2490</v>
      </c>
      <c r="C189" s="190" t="s">
        <v>126</v>
      </c>
      <c r="D189" s="190" t="s">
        <v>1672</v>
      </c>
      <c r="E189" s="107">
        <v>13</v>
      </c>
    </row>
    <row r="190" spans="1:5">
      <c r="A190" s="82">
        <v>2015</v>
      </c>
      <c r="B190" s="108" t="s">
        <v>2490</v>
      </c>
      <c r="C190" s="190" t="s">
        <v>126</v>
      </c>
      <c r="D190" s="190" t="s">
        <v>1671</v>
      </c>
      <c r="E190" s="107">
        <v>12</v>
      </c>
    </row>
    <row r="191" spans="1:5">
      <c r="A191" s="82">
        <v>2015</v>
      </c>
      <c r="B191" s="108" t="s">
        <v>2490</v>
      </c>
      <c r="C191" s="190" t="s">
        <v>126</v>
      </c>
      <c r="D191" s="190" t="s">
        <v>1674</v>
      </c>
      <c r="E191" s="107">
        <v>26</v>
      </c>
    </row>
    <row r="192" spans="1:5">
      <c r="A192" s="82">
        <v>2015</v>
      </c>
      <c r="B192" s="108" t="s">
        <v>2490</v>
      </c>
      <c r="C192" s="190" t="s">
        <v>126</v>
      </c>
      <c r="D192" s="190" t="s">
        <v>1705</v>
      </c>
      <c r="E192" s="107">
        <v>26</v>
      </c>
    </row>
    <row r="193" spans="1:5">
      <c r="A193" s="82">
        <v>2015</v>
      </c>
      <c r="B193" s="108" t="s">
        <v>2490</v>
      </c>
      <c r="C193" s="190" t="s">
        <v>126</v>
      </c>
      <c r="D193" s="190" t="s">
        <v>1673</v>
      </c>
      <c r="E193" s="107">
        <v>121</v>
      </c>
    </row>
    <row r="194" spans="1:5">
      <c r="A194" s="82">
        <v>2015</v>
      </c>
      <c r="B194" s="108" t="s">
        <v>2490</v>
      </c>
      <c r="C194" s="190" t="s">
        <v>126</v>
      </c>
      <c r="D194" s="190" t="s">
        <v>1675</v>
      </c>
      <c r="E194" s="107">
        <v>12</v>
      </c>
    </row>
    <row r="195" spans="1:5">
      <c r="A195" s="82">
        <v>2015</v>
      </c>
      <c r="B195" s="108" t="s">
        <v>2490</v>
      </c>
      <c r="C195" s="190" t="s">
        <v>1605</v>
      </c>
      <c r="D195" s="190" t="s">
        <v>1676</v>
      </c>
      <c r="E195" s="107">
        <v>30</v>
      </c>
    </row>
    <row r="196" spans="1:5">
      <c r="A196" s="82">
        <v>2015</v>
      </c>
      <c r="B196" s="108" t="s">
        <v>2490</v>
      </c>
      <c r="C196" s="190" t="s">
        <v>1606</v>
      </c>
      <c r="D196" s="190" t="s">
        <v>1588</v>
      </c>
      <c r="E196" s="107">
        <v>20</v>
      </c>
    </row>
    <row r="197" spans="1:5">
      <c r="A197" s="82">
        <v>2015</v>
      </c>
      <c r="B197" s="108" t="s">
        <v>2490</v>
      </c>
      <c r="C197" s="190" t="s">
        <v>191</v>
      </c>
      <c r="D197" s="190" t="s">
        <v>1588</v>
      </c>
      <c r="E197" s="107">
        <v>48</v>
      </c>
    </row>
    <row r="198" spans="1:5">
      <c r="A198" s="82">
        <v>2015</v>
      </c>
      <c r="B198" s="261" t="s">
        <v>644</v>
      </c>
      <c r="C198" s="190" t="s">
        <v>5478</v>
      </c>
      <c r="D198" s="190" t="s">
        <v>1706</v>
      </c>
      <c r="E198" s="107">
        <v>25</v>
      </c>
    </row>
    <row r="199" spans="1:5">
      <c r="A199" s="82">
        <v>2015</v>
      </c>
      <c r="B199" s="261" t="s">
        <v>644</v>
      </c>
      <c r="C199" s="190" t="s">
        <v>5478</v>
      </c>
      <c r="D199" s="190" t="s">
        <v>1611</v>
      </c>
      <c r="E199" s="107">
        <v>39</v>
      </c>
    </row>
    <row r="200" spans="1:5">
      <c r="A200" s="82">
        <v>2015</v>
      </c>
      <c r="B200" s="261" t="s">
        <v>644</v>
      </c>
      <c r="C200" s="190" t="s">
        <v>5478</v>
      </c>
      <c r="D200" s="190" t="s">
        <v>1612</v>
      </c>
      <c r="E200" s="107">
        <v>6</v>
      </c>
    </row>
    <row r="201" spans="1:5">
      <c r="A201" s="82">
        <v>2015</v>
      </c>
      <c r="B201" s="261" t="s">
        <v>644</v>
      </c>
      <c r="C201" s="190" t="s">
        <v>5478</v>
      </c>
      <c r="D201" s="190" t="s">
        <v>1613</v>
      </c>
      <c r="E201" s="107">
        <v>21</v>
      </c>
    </row>
    <row r="202" spans="1:5">
      <c r="A202" s="82">
        <v>2015</v>
      </c>
      <c r="B202" s="261" t="s">
        <v>644</v>
      </c>
      <c r="C202" s="190" t="s">
        <v>5478</v>
      </c>
      <c r="D202" s="190" t="s">
        <v>1614</v>
      </c>
      <c r="E202" s="107">
        <v>23</v>
      </c>
    </row>
    <row r="203" spans="1:5">
      <c r="A203" s="82">
        <v>2015</v>
      </c>
      <c r="B203" s="261" t="s">
        <v>644</v>
      </c>
      <c r="C203" s="190" t="s">
        <v>5478</v>
      </c>
      <c r="D203" s="190" t="s">
        <v>1615</v>
      </c>
      <c r="E203" s="107">
        <v>12</v>
      </c>
    </row>
    <row r="204" spans="1:5">
      <c r="A204" s="82">
        <v>2015</v>
      </c>
      <c r="B204" s="261" t="s">
        <v>644</v>
      </c>
      <c r="C204" s="190" t="s">
        <v>5478</v>
      </c>
      <c r="D204" s="190" t="s">
        <v>1616</v>
      </c>
      <c r="E204" s="107">
        <v>30</v>
      </c>
    </row>
    <row r="205" spans="1:5">
      <c r="A205" s="82">
        <v>2015</v>
      </c>
      <c r="B205" s="261" t="s">
        <v>644</v>
      </c>
      <c r="C205" s="190" t="s">
        <v>5478</v>
      </c>
      <c r="D205" s="190" t="s">
        <v>1625</v>
      </c>
      <c r="E205" s="107">
        <v>9</v>
      </c>
    </row>
    <row r="206" spans="1:5">
      <c r="A206" s="82">
        <v>2015</v>
      </c>
      <c r="B206" s="261" t="s">
        <v>644</v>
      </c>
      <c r="C206" s="190" t="s">
        <v>5478</v>
      </c>
      <c r="D206" s="190" t="s">
        <v>1617</v>
      </c>
      <c r="E206" s="107">
        <v>41</v>
      </c>
    </row>
    <row r="207" spans="1:5">
      <c r="A207" s="82">
        <v>2015</v>
      </c>
      <c r="B207" s="261" t="s">
        <v>644</v>
      </c>
      <c r="C207" s="190" t="s">
        <v>5478</v>
      </c>
      <c r="D207" s="190" t="s">
        <v>1618</v>
      </c>
      <c r="E207" s="107">
        <v>125</v>
      </c>
    </row>
    <row r="208" spans="1:5">
      <c r="A208" s="82">
        <v>2015</v>
      </c>
      <c r="B208" s="261" t="s">
        <v>644</v>
      </c>
      <c r="C208" s="190" t="s">
        <v>5478</v>
      </c>
      <c r="D208" s="190" t="s">
        <v>1624</v>
      </c>
      <c r="E208" s="107">
        <v>24</v>
      </c>
    </row>
    <row r="209" spans="1:5">
      <c r="A209" s="82">
        <v>2015</v>
      </c>
      <c r="B209" s="261" t="s">
        <v>644</v>
      </c>
      <c r="C209" s="190" t="s">
        <v>5478</v>
      </c>
      <c r="D209" s="190" t="s">
        <v>1619</v>
      </c>
      <c r="E209" s="107">
        <v>25</v>
      </c>
    </row>
    <row r="210" spans="1:5">
      <c r="A210" s="82">
        <v>2015</v>
      </c>
      <c r="B210" s="261" t="s">
        <v>644</v>
      </c>
      <c r="C210" s="190" t="s">
        <v>5478</v>
      </c>
      <c r="D210" s="190" t="s">
        <v>1620</v>
      </c>
      <c r="E210" s="107">
        <v>23</v>
      </c>
    </row>
    <row r="211" spans="1:5">
      <c r="A211" s="82">
        <v>2015</v>
      </c>
      <c r="B211" s="261" t="s">
        <v>644</v>
      </c>
      <c r="C211" s="190" t="s">
        <v>5478</v>
      </c>
      <c r="D211" s="190" t="s">
        <v>1621</v>
      </c>
      <c r="E211" s="107">
        <v>72</v>
      </c>
    </row>
    <row r="212" spans="1:5">
      <c r="A212" s="82">
        <v>2015</v>
      </c>
      <c r="B212" s="261" t="s">
        <v>644</v>
      </c>
      <c r="C212" s="190" t="s">
        <v>5478</v>
      </c>
      <c r="D212" s="190" t="s">
        <v>1623</v>
      </c>
      <c r="E212" s="107">
        <v>64</v>
      </c>
    </row>
    <row r="213" spans="1:5">
      <c r="A213" s="82">
        <v>2015</v>
      </c>
      <c r="B213" s="261" t="s">
        <v>644</v>
      </c>
      <c r="C213" s="190" t="s">
        <v>5478</v>
      </c>
      <c r="D213" s="190" t="s">
        <v>1716</v>
      </c>
      <c r="E213" s="107">
        <v>21</v>
      </c>
    </row>
    <row r="214" spans="1:5">
      <c r="A214" s="82">
        <v>2015</v>
      </c>
      <c r="B214" s="261" t="s">
        <v>644</v>
      </c>
      <c r="C214" s="190" t="s">
        <v>5478</v>
      </c>
      <c r="D214" s="190" t="s">
        <v>1622</v>
      </c>
      <c r="E214" s="107">
        <v>41</v>
      </c>
    </row>
    <row r="215" spans="1:5">
      <c r="A215" s="82">
        <v>2015</v>
      </c>
      <c r="B215" s="261" t="s">
        <v>644</v>
      </c>
      <c r="C215" s="190" t="s">
        <v>5478</v>
      </c>
      <c r="D215" s="190" t="s">
        <v>1626</v>
      </c>
      <c r="E215" s="107">
        <v>37</v>
      </c>
    </row>
    <row r="216" spans="1:5">
      <c r="A216" s="82">
        <v>2015</v>
      </c>
      <c r="B216" s="261" t="s">
        <v>644</v>
      </c>
      <c r="C216" s="190" t="s">
        <v>5473</v>
      </c>
      <c r="D216" s="190" t="s">
        <v>1631</v>
      </c>
      <c r="E216" s="107">
        <v>40</v>
      </c>
    </row>
    <row r="217" spans="1:5">
      <c r="A217" s="82">
        <v>2015</v>
      </c>
      <c r="B217" s="261" t="s">
        <v>644</v>
      </c>
      <c r="C217" s="190" t="s">
        <v>5473</v>
      </c>
      <c r="D217" s="190" t="s">
        <v>1627</v>
      </c>
      <c r="E217" s="107">
        <v>33</v>
      </c>
    </row>
    <row r="218" spans="1:5">
      <c r="A218" s="82">
        <v>2015</v>
      </c>
      <c r="B218" s="261" t="s">
        <v>644</v>
      </c>
      <c r="C218" s="190" t="s">
        <v>5473</v>
      </c>
      <c r="D218" s="190" t="s">
        <v>1632</v>
      </c>
      <c r="E218" s="107">
        <v>40</v>
      </c>
    </row>
    <row r="219" spans="1:5">
      <c r="A219" s="82">
        <v>2015</v>
      </c>
      <c r="B219" s="261" t="s">
        <v>644</v>
      </c>
      <c r="C219" s="190" t="s">
        <v>5473</v>
      </c>
      <c r="D219" s="190" t="s">
        <v>1630</v>
      </c>
      <c r="E219" s="107">
        <v>120</v>
      </c>
    </row>
    <row r="220" spans="1:5">
      <c r="A220" s="82">
        <v>2015</v>
      </c>
      <c r="B220" s="261" t="s">
        <v>644</v>
      </c>
      <c r="C220" s="190" t="s">
        <v>5473</v>
      </c>
      <c r="D220" s="190" t="s">
        <v>1629</v>
      </c>
      <c r="E220" s="107">
        <v>28</v>
      </c>
    </row>
    <row r="221" spans="1:5">
      <c r="A221" s="82">
        <v>2015</v>
      </c>
      <c r="B221" s="261" t="s">
        <v>644</v>
      </c>
      <c r="C221" s="190" t="s">
        <v>5473</v>
      </c>
      <c r="D221" s="190" t="s">
        <v>1628</v>
      </c>
      <c r="E221" s="107">
        <v>351</v>
      </c>
    </row>
    <row r="222" spans="1:5">
      <c r="A222" s="88">
        <v>2016</v>
      </c>
      <c r="B222" s="108" t="s">
        <v>2490</v>
      </c>
      <c r="C222" s="190" t="s">
        <v>5490</v>
      </c>
      <c r="D222" s="190" t="s">
        <v>1576</v>
      </c>
      <c r="E222" s="107">
        <v>15</v>
      </c>
    </row>
    <row r="223" spans="1:5">
      <c r="A223" s="88">
        <v>2016</v>
      </c>
      <c r="B223" s="108" t="s">
        <v>2490</v>
      </c>
      <c r="C223" s="190" t="s">
        <v>5490</v>
      </c>
      <c r="D223" s="190" t="s">
        <v>1582</v>
      </c>
      <c r="E223" s="107">
        <v>42</v>
      </c>
    </row>
    <row r="224" spans="1:5">
      <c r="A224" s="88">
        <v>2016</v>
      </c>
      <c r="B224" s="108" t="s">
        <v>2490</v>
      </c>
      <c r="C224" s="190" t="s">
        <v>5490</v>
      </c>
      <c r="D224" s="190" t="s">
        <v>1583</v>
      </c>
      <c r="E224" s="107">
        <v>11</v>
      </c>
    </row>
    <row r="225" spans="1:5">
      <c r="A225" s="88">
        <v>2016</v>
      </c>
      <c r="B225" s="108" t="s">
        <v>2490</v>
      </c>
      <c r="C225" s="190" t="s">
        <v>5490</v>
      </c>
      <c r="D225" s="190" t="s">
        <v>1652</v>
      </c>
      <c r="E225" s="107">
        <v>235</v>
      </c>
    </row>
    <row r="226" spans="1:5">
      <c r="A226" s="88">
        <v>2016</v>
      </c>
      <c r="B226" s="108" t="s">
        <v>2490</v>
      </c>
      <c r="C226" s="190" t="s">
        <v>5490</v>
      </c>
      <c r="D226" s="190" t="s">
        <v>1584</v>
      </c>
      <c r="E226" s="107">
        <v>33</v>
      </c>
    </row>
    <row r="227" spans="1:5">
      <c r="A227" s="88">
        <v>2016</v>
      </c>
      <c r="B227" s="108" t="s">
        <v>2490</v>
      </c>
      <c r="C227" s="190" t="s">
        <v>5490</v>
      </c>
      <c r="D227" s="190" t="s">
        <v>1585</v>
      </c>
      <c r="E227" s="107">
        <v>10</v>
      </c>
    </row>
    <row r="228" spans="1:5">
      <c r="A228" s="88">
        <v>2016</v>
      </c>
      <c r="B228" s="108" t="s">
        <v>2490</v>
      </c>
      <c r="C228" s="190" t="s">
        <v>5490</v>
      </c>
      <c r="D228" s="190" t="s">
        <v>1586</v>
      </c>
      <c r="E228" s="107">
        <v>1</v>
      </c>
    </row>
    <row r="229" spans="1:5">
      <c r="A229" s="88">
        <v>2016</v>
      </c>
      <c r="B229" s="108" t="s">
        <v>2490</v>
      </c>
      <c r="C229" s="190" t="s">
        <v>5490</v>
      </c>
      <c r="D229" s="190" t="s">
        <v>1587</v>
      </c>
      <c r="E229" s="107">
        <v>11</v>
      </c>
    </row>
    <row r="230" spans="1:5">
      <c r="A230" s="88">
        <v>2016</v>
      </c>
      <c r="B230" s="108" t="s">
        <v>2490</v>
      </c>
      <c r="C230" s="190" t="s">
        <v>5490</v>
      </c>
      <c r="D230" s="190" t="s">
        <v>2799</v>
      </c>
      <c r="E230" s="107">
        <v>14</v>
      </c>
    </row>
    <row r="231" spans="1:5">
      <c r="A231" s="88">
        <v>2016</v>
      </c>
      <c r="B231" s="108" t="s">
        <v>2490</v>
      </c>
      <c r="C231" s="190" t="s">
        <v>5491</v>
      </c>
      <c r="D231" s="190" t="s">
        <v>1588</v>
      </c>
      <c r="E231" s="107">
        <v>56</v>
      </c>
    </row>
    <row r="232" spans="1:5">
      <c r="A232" s="88">
        <v>2016</v>
      </c>
      <c r="B232" s="108" t="s">
        <v>2490</v>
      </c>
      <c r="C232" s="190" t="s">
        <v>1589</v>
      </c>
      <c r="D232" s="190" t="s">
        <v>1590</v>
      </c>
      <c r="E232" s="107">
        <v>294</v>
      </c>
    </row>
    <row r="233" spans="1:5">
      <c r="A233" s="88">
        <v>2016</v>
      </c>
      <c r="B233" s="108" t="s">
        <v>2490</v>
      </c>
      <c r="C233" s="190" t="s">
        <v>5479</v>
      </c>
      <c r="D233" s="190" t="s">
        <v>5495</v>
      </c>
      <c r="E233" s="107">
        <v>1</v>
      </c>
    </row>
    <row r="234" spans="1:5">
      <c r="A234" s="88">
        <v>2016</v>
      </c>
      <c r="B234" s="108" t="s">
        <v>2490</v>
      </c>
      <c r="C234" s="190" t="s">
        <v>5479</v>
      </c>
      <c r="D234" s="190" t="s">
        <v>1592</v>
      </c>
      <c r="E234" s="107">
        <v>243</v>
      </c>
    </row>
    <row r="235" spans="1:5">
      <c r="A235" s="88">
        <v>2016</v>
      </c>
      <c r="B235" s="108" t="s">
        <v>2490</v>
      </c>
      <c r="C235" s="190" t="s">
        <v>5479</v>
      </c>
      <c r="D235" s="190" t="s">
        <v>1575</v>
      </c>
      <c r="E235" s="107">
        <v>1</v>
      </c>
    </row>
    <row r="236" spans="1:5">
      <c r="A236" s="88">
        <v>2016</v>
      </c>
      <c r="B236" s="108" t="s">
        <v>2490</v>
      </c>
      <c r="C236" s="190" t="s">
        <v>5479</v>
      </c>
      <c r="D236" s="190" t="s">
        <v>1576</v>
      </c>
      <c r="E236" s="107">
        <v>2</v>
      </c>
    </row>
    <row r="237" spans="1:5">
      <c r="A237" s="88">
        <v>2016</v>
      </c>
      <c r="B237" s="108" t="s">
        <v>2490</v>
      </c>
      <c r="C237" s="190" t="s">
        <v>5479</v>
      </c>
      <c r="D237" s="190" t="s">
        <v>1577</v>
      </c>
      <c r="E237" s="107">
        <v>11</v>
      </c>
    </row>
    <row r="238" spans="1:5">
      <c r="A238" s="88">
        <v>2016</v>
      </c>
      <c r="B238" s="108" t="s">
        <v>2490</v>
      </c>
      <c r="C238" s="190" t="s">
        <v>5479</v>
      </c>
      <c r="D238" s="190" t="s">
        <v>1578</v>
      </c>
      <c r="E238" s="107">
        <v>14</v>
      </c>
    </row>
    <row r="239" spans="1:5">
      <c r="A239" s="88">
        <v>2016</v>
      </c>
      <c r="B239" s="108" t="s">
        <v>2490</v>
      </c>
      <c r="C239" s="190" t="s">
        <v>5479</v>
      </c>
      <c r="D239" s="190" t="s">
        <v>1579</v>
      </c>
      <c r="E239" s="107">
        <v>20</v>
      </c>
    </row>
    <row r="240" spans="1:5">
      <c r="A240" s="88">
        <v>2016</v>
      </c>
      <c r="B240" s="108" t="s">
        <v>2490</v>
      </c>
      <c r="C240" s="190" t="s">
        <v>5479</v>
      </c>
      <c r="D240" s="190" t="s">
        <v>1580</v>
      </c>
      <c r="E240" s="107">
        <v>26</v>
      </c>
    </row>
    <row r="241" spans="1:5">
      <c r="A241" s="88">
        <v>2016</v>
      </c>
      <c r="B241" s="108" t="s">
        <v>2490</v>
      </c>
      <c r="C241" s="190" t="s">
        <v>5479</v>
      </c>
      <c r="D241" s="190" t="s">
        <v>1581</v>
      </c>
      <c r="E241" s="107">
        <v>42</v>
      </c>
    </row>
    <row r="242" spans="1:5">
      <c r="A242" s="88">
        <v>2016</v>
      </c>
      <c r="B242" s="108" t="s">
        <v>2490</v>
      </c>
      <c r="C242" s="190" t="s">
        <v>2806</v>
      </c>
      <c r="D242" s="190" t="s">
        <v>1591</v>
      </c>
      <c r="E242" s="107">
        <v>175</v>
      </c>
    </row>
    <row r="243" spans="1:5">
      <c r="A243" s="88">
        <v>2016</v>
      </c>
      <c r="B243" s="108" t="s">
        <v>2490</v>
      </c>
      <c r="C243" s="190" t="s">
        <v>2806</v>
      </c>
      <c r="D243" s="190" t="s">
        <v>1590</v>
      </c>
      <c r="E243" s="107">
        <v>402</v>
      </c>
    </row>
    <row r="244" spans="1:5">
      <c r="A244" s="88">
        <v>2016</v>
      </c>
      <c r="B244" s="108" t="s">
        <v>2490</v>
      </c>
      <c r="C244" s="190" t="s">
        <v>2807</v>
      </c>
      <c r="D244" s="190" t="s">
        <v>1590</v>
      </c>
      <c r="E244" s="107">
        <v>187</v>
      </c>
    </row>
    <row r="245" spans="1:5">
      <c r="A245" s="88">
        <v>2016</v>
      </c>
      <c r="B245" s="108" t="s">
        <v>2490</v>
      </c>
      <c r="C245" s="190" t="s">
        <v>5</v>
      </c>
      <c r="D245" s="190" t="s">
        <v>1592</v>
      </c>
      <c r="E245" s="107">
        <v>4</v>
      </c>
    </row>
    <row r="246" spans="1:5">
      <c r="A246" s="88">
        <v>2016</v>
      </c>
      <c r="B246" s="108" t="s">
        <v>2490</v>
      </c>
      <c r="C246" s="190" t="s">
        <v>5</v>
      </c>
      <c r="D246" s="190" t="s">
        <v>1593</v>
      </c>
      <c r="E246" s="107">
        <v>18</v>
      </c>
    </row>
    <row r="247" spans="1:5">
      <c r="A247" s="88">
        <v>2016</v>
      </c>
      <c r="B247" s="108" t="s">
        <v>2490</v>
      </c>
      <c r="C247" s="190" t="s">
        <v>5</v>
      </c>
      <c r="D247" s="190" t="s">
        <v>1594</v>
      </c>
      <c r="E247" s="107">
        <v>9</v>
      </c>
    </row>
    <row r="248" spans="1:5">
      <c r="A248" s="88">
        <v>2016</v>
      </c>
      <c r="B248" s="108" t="s">
        <v>2490</v>
      </c>
      <c r="C248" s="190" t="s">
        <v>1595</v>
      </c>
      <c r="D248" s="190" t="s">
        <v>1590</v>
      </c>
      <c r="E248" s="107">
        <v>82</v>
      </c>
    </row>
    <row r="249" spans="1:5">
      <c r="A249" s="88">
        <v>2016</v>
      </c>
      <c r="B249" s="108" t="s">
        <v>2490</v>
      </c>
      <c r="C249" s="190" t="s">
        <v>18</v>
      </c>
      <c r="D249" s="190" t="s">
        <v>1592</v>
      </c>
      <c r="E249" s="107">
        <v>74</v>
      </c>
    </row>
    <row r="250" spans="1:5">
      <c r="A250" s="88">
        <v>2016</v>
      </c>
      <c r="B250" s="108" t="s">
        <v>2490</v>
      </c>
      <c r="C250" s="190" t="s">
        <v>18</v>
      </c>
      <c r="D250" s="190" t="s">
        <v>1596</v>
      </c>
      <c r="E250" s="107">
        <v>58</v>
      </c>
    </row>
    <row r="251" spans="1:5">
      <c r="A251" s="88">
        <v>2016</v>
      </c>
      <c r="B251" s="108" t="s">
        <v>2490</v>
      </c>
      <c r="C251" s="190" t="s">
        <v>52</v>
      </c>
      <c r="D251" s="190" t="s">
        <v>1575</v>
      </c>
      <c r="E251" s="107">
        <v>28</v>
      </c>
    </row>
    <row r="252" spans="1:5">
      <c r="A252" s="88">
        <v>2016</v>
      </c>
      <c r="B252" s="108" t="s">
        <v>2490</v>
      </c>
      <c r="C252" s="190" t="s">
        <v>52</v>
      </c>
      <c r="D252" s="190" t="s">
        <v>1597</v>
      </c>
      <c r="E252" s="107">
        <v>2</v>
      </c>
    </row>
    <row r="253" spans="1:5">
      <c r="A253" s="88">
        <v>2016</v>
      </c>
      <c r="B253" s="108" t="s">
        <v>2490</v>
      </c>
      <c r="C253" s="190" t="s">
        <v>52</v>
      </c>
      <c r="D253" s="190" t="s">
        <v>1598</v>
      </c>
      <c r="E253" s="107">
        <v>2</v>
      </c>
    </row>
    <row r="254" spans="1:5">
      <c r="A254" s="88">
        <v>2016</v>
      </c>
      <c r="B254" s="108" t="s">
        <v>2490</v>
      </c>
      <c r="C254" s="190" t="s">
        <v>83</v>
      </c>
      <c r="D254" s="190" t="s">
        <v>1588</v>
      </c>
      <c r="E254" s="107">
        <v>8</v>
      </c>
    </row>
    <row r="255" spans="1:5">
      <c r="A255" s="88">
        <v>2016</v>
      </c>
      <c r="B255" s="108" t="s">
        <v>2490</v>
      </c>
      <c r="C255" s="190" t="s">
        <v>1599</v>
      </c>
      <c r="D255" s="190" t="s">
        <v>2801</v>
      </c>
      <c r="E255" s="107">
        <v>19</v>
      </c>
    </row>
    <row r="256" spans="1:5">
      <c r="A256" s="88">
        <v>2016</v>
      </c>
      <c r="B256" s="108" t="s">
        <v>2490</v>
      </c>
      <c r="C256" s="190" t="s">
        <v>1599</v>
      </c>
      <c r="D256" s="190" t="s">
        <v>1600</v>
      </c>
      <c r="E256" s="107">
        <v>30</v>
      </c>
    </row>
    <row r="257" spans="1:5">
      <c r="A257" s="88">
        <v>2016</v>
      </c>
      <c r="B257" s="108" t="s">
        <v>2490</v>
      </c>
      <c r="C257" s="190" t="s">
        <v>1601</v>
      </c>
      <c r="D257" s="190" t="s">
        <v>1588</v>
      </c>
      <c r="E257" s="107">
        <v>26</v>
      </c>
    </row>
    <row r="258" spans="1:5">
      <c r="A258" s="88">
        <v>2016</v>
      </c>
      <c r="B258" s="108" t="s">
        <v>2490</v>
      </c>
      <c r="C258" s="190" t="s">
        <v>126</v>
      </c>
      <c r="D258" s="190" t="s">
        <v>1602</v>
      </c>
      <c r="E258" s="107">
        <v>112</v>
      </c>
    </row>
    <row r="259" spans="1:5">
      <c r="A259" s="88">
        <v>2016</v>
      </c>
      <c r="B259" s="108" t="s">
        <v>2490</v>
      </c>
      <c r="C259" s="190" t="s">
        <v>126</v>
      </c>
      <c r="D259" s="190" t="s">
        <v>1604</v>
      </c>
      <c r="E259" s="107">
        <v>115</v>
      </c>
    </row>
    <row r="260" spans="1:5">
      <c r="A260" s="88">
        <v>2016</v>
      </c>
      <c r="B260" s="108" t="s">
        <v>2490</v>
      </c>
      <c r="C260" s="190" t="s">
        <v>126</v>
      </c>
      <c r="D260" s="190" t="s">
        <v>1603</v>
      </c>
      <c r="E260" s="107">
        <v>30</v>
      </c>
    </row>
    <row r="261" spans="1:5">
      <c r="A261" s="88">
        <v>2016</v>
      </c>
      <c r="B261" s="108" t="s">
        <v>2490</v>
      </c>
      <c r="C261" s="190" t="s">
        <v>1605</v>
      </c>
      <c r="D261" s="190" t="s">
        <v>1588</v>
      </c>
      <c r="E261" s="107">
        <v>8</v>
      </c>
    </row>
    <row r="262" spans="1:5">
      <c r="A262" s="88">
        <v>2016</v>
      </c>
      <c r="B262" s="108" t="s">
        <v>2490</v>
      </c>
      <c r="C262" s="190" t="s">
        <v>1606</v>
      </c>
      <c r="D262" s="190" t="s">
        <v>1592</v>
      </c>
      <c r="E262" s="107">
        <v>4</v>
      </c>
    </row>
    <row r="263" spans="1:5">
      <c r="A263" s="88">
        <v>2016</v>
      </c>
      <c r="B263" s="108" t="s">
        <v>2490</v>
      </c>
      <c r="C263" s="190" t="s">
        <v>1606</v>
      </c>
      <c r="D263" s="190" t="s">
        <v>1607</v>
      </c>
      <c r="E263" s="107">
        <v>8</v>
      </c>
    </row>
    <row r="264" spans="1:5">
      <c r="A264" s="88">
        <v>2016</v>
      </c>
      <c r="B264" s="108" t="s">
        <v>2490</v>
      </c>
      <c r="C264" s="190" t="s">
        <v>1606</v>
      </c>
      <c r="D264" s="190" t="s">
        <v>1608</v>
      </c>
      <c r="E264" s="107">
        <v>8</v>
      </c>
    </row>
    <row r="265" spans="1:5">
      <c r="A265" s="88">
        <v>2016</v>
      </c>
      <c r="B265" s="108" t="s">
        <v>2490</v>
      </c>
      <c r="C265" s="190" t="s">
        <v>1606</v>
      </c>
      <c r="D265" s="190" t="s">
        <v>1609</v>
      </c>
      <c r="E265" s="107">
        <v>10</v>
      </c>
    </row>
    <row r="266" spans="1:5">
      <c r="A266" s="88">
        <v>2016</v>
      </c>
      <c r="B266" s="108" t="s">
        <v>2490</v>
      </c>
      <c r="C266" s="190" t="s">
        <v>191</v>
      </c>
      <c r="D266" s="190" t="s">
        <v>1588</v>
      </c>
      <c r="E266" s="107">
        <v>32</v>
      </c>
    </row>
    <row r="267" spans="1:5">
      <c r="A267" s="88">
        <v>2016</v>
      </c>
      <c r="B267" s="108" t="s">
        <v>2490</v>
      </c>
      <c r="C267" s="190" t="s">
        <v>195</v>
      </c>
      <c r="D267" s="190" t="s">
        <v>1588</v>
      </c>
      <c r="E267" s="107">
        <v>9</v>
      </c>
    </row>
    <row r="268" spans="1:5">
      <c r="A268" s="88">
        <v>2016</v>
      </c>
      <c r="B268" s="108" t="s">
        <v>2490</v>
      </c>
      <c r="C268" s="190" t="s">
        <v>1610</v>
      </c>
      <c r="D268" s="190" t="s">
        <v>1588</v>
      </c>
      <c r="E268" s="107">
        <v>3</v>
      </c>
    </row>
    <row r="269" spans="1:5">
      <c r="A269" s="88">
        <v>2016</v>
      </c>
      <c r="B269" s="261" t="s">
        <v>644</v>
      </c>
      <c r="C269" s="190" t="s">
        <v>5478</v>
      </c>
      <c r="D269" s="190" t="s">
        <v>1706</v>
      </c>
      <c r="E269" s="107">
        <v>25</v>
      </c>
    </row>
    <row r="270" spans="1:5">
      <c r="A270" s="88">
        <v>2016</v>
      </c>
      <c r="B270" s="261" t="s">
        <v>644</v>
      </c>
      <c r="C270" s="190" t="s">
        <v>5478</v>
      </c>
      <c r="D270" s="190" t="s">
        <v>1611</v>
      </c>
      <c r="E270" s="107">
        <v>39</v>
      </c>
    </row>
    <row r="271" spans="1:5">
      <c r="A271" s="88">
        <v>2016</v>
      </c>
      <c r="B271" s="261" t="s">
        <v>644</v>
      </c>
      <c r="C271" s="190" t="s">
        <v>5478</v>
      </c>
      <c r="D271" s="190" t="s">
        <v>1612</v>
      </c>
      <c r="E271" s="107">
        <v>6</v>
      </c>
    </row>
    <row r="272" spans="1:5">
      <c r="A272" s="88">
        <v>2016</v>
      </c>
      <c r="B272" s="261" t="s">
        <v>644</v>
      </c>
      <c r="C272" s="190" t="s">
        <v>5478</v>
      </c>
      <c r="D272" s="190" t="s">
        <v>1613</v>
      </c>
      <c r="E272" s="107">
        <v>21</v>
      </c>
    </row>
    <row r="273" spans="1:5">
      <c r="A273" s="88">
        <v>2016</v>
      </c>
      <c r="B273" s="261" t="s">
        <v>644</v>
      </c>
      <c r="C273" s="190" t="s">
        <v>5478</v>
      </c>
      <c r="D273" s="190" t="s">
        <v>1614</v>
      </c>
      <c r="E273" s="107">
        <v>23</v>
      </c>
    </row>
    <row r="274" spans="1:5">
      <c r="A274" s="88">
        <v>2016</v>
      </c>
      <c r="B274" s="261" t="s">
        <v>644</v>
      </c>
      <c r="C274" s="190" t="s">
        <v>5478</v>
      </c>
      <c r="D274" s="190" t="s">
        <v>1615</v>
      </c>
      <c r="E274" s="107">
        <v>12</v>
      </c>
    </row>
    <row r="275" spans="1:5">
      <c r="A275" s="88">
        <v>2016</v>
      </c>
      <c r="B275" s="261" t="s">
        <v>644</v>
      </c>
      <c r="C275" s="190" t="s">
        <v>5478</v>
      </c>
      <c r="D275" s="190" t="s">
        <v>1616</v>
      </c>
      <c r="E275" s="107">
        <v>30</v>
      </c>
    </row>
    <row r="276" spans="1:5">
      <c r="A276" s="88">
        <v>2016</v>
      </c>
      <c r="B276" s="261" t="s">
        <v>644</v>
      </c>
      <c r="C276" s="190" t="s">
        <v>5478</v>
      </c>
      <c r="D276" s="190" t="s">
        <v>1625</v>
      </c>
      <c r="E276" s="107">
        <v>9</v>
      </c>
    </row>
    <row r="277" spans="1:5">
      <c r="A277" s="88">
        <v>2016</v>
      </c>
      <c r="B277" s="261" t="s">
        <v>644</v>
      </c>
      <c r="C277" s="190" t="s">
        <v>5478</v>
      </c>
      <c r="D277" s="190" t="s">
        <v>1617</v>
      </c>
      <c r="E277" s="107">
        <v>41</v>
      </c>
    </row>
    <row r="278" spans="1:5">
      <c r="A278" s="88">
        <v>2016</v>
      </c>
      <c r="B278" s="261" t="s">
        <v>644</v>
      </c>
      <c r="C278" s="190" t="s">
        <v>5478</v>
      </c>
      <c r="D278" s="190" t="s">
        <v>1618</v>
      </c>
      <c r="E278" s="107">
        <v>125</v>
      </c>
    </row>
    <row r="279" spans="1:5">
      <c r="A279" s="88">
        <v>2016</v>
      </c>
      <c r="B279" s="261" t="s">
        <v>644</v>
      </c>
      <c r="C279" s="190" t="s">
        <v>5478</v>
      </c>
      <c r="D279" s="190" t="s">
        <v>1624</v>
      </c>
      <c r="E279" s="107">
        <v>24</v>
      </c>
    </row>
    <row r="280" spans="1:5">
      <c r="A280" s="88">
        <v>2016</v>
      </c>
      <c r="B280" s="261" t="s">
        <v>644</v>
      </c>
      <c r="C280" s="190" t="s">
        <v>5478</v>
      </c>
      <c r="D280" s="190" t="s">
        <v>1619</v>
      </c>
      <c r="E280" s="107">
        <v>25</v>
      </c>
    </row>
    <row r="281" spans="1:5">
      <c r="A281" s="88">
        <v>2016</v>
      </c>
      <c r="B281" s="261" t="s">
        <v>644</v>
      </c>
      <c r="C281" s="190" t="s">
        <v>5478</v>
      </c>
      <c r="D281" s="190" t="s">
        <v>1620</v>
      </c>
      <c r="E281" s="107">
        <v>23</v>
      </c>
    </row>
    <row r="282" spans="1:5">
      <c r="A282" s="88">
        <v>2016</v>
      </c>
      <c r="B282" s="261" t="s">
        <v>644</v>
      </c>
      <c r="C282" s="190" t="s">
        <v>5478</v>
      </c>
      <c r="D282" s="190" t="s">
        <v>1621</v>
      </c>
      <c r="E282" s="107">
        <v>72</v>
      </c>
    </row>
    <row r="283" spans="1:5">
      <c r="A283" s="88">
        <v>2016</v>
      </c>
      <c r="B283" s="261" t="s">
        <v>644</v>
      </c>
      <c r="C283" s="190" t="s">
        <v>5478</v>
      </c>
      <c r="D283" s="190" t="s">
        <v>1623</v>
      </c>
      <c r="E283" s="107">
        <v>64</v>
      </c>
    </row>
    <row r="284" spans="1:5">
      <c r="A284" s="88">
        <v>2016</v>
      </c>
      <c r="B284" s="261" t="s">
        <v>644</v>
      </c>
      <c r="C284" s="190" t="s">
        <v>5478</v>
      </c>
      <c r="D284" s="190" t="s">
        <v>1716</v>
      </c>
      <c r="E284" s="107">
        <v>21</v>
      </c>
    </row>
    <row r="285" spans="1:5">
      <c r="A285" s="88">
        <v>2016</v>
      </c>
      <c r="B285" s="261" t="s">
        <v>644</v>
      </c>
      <c r="C285" s="190" t="s">
        <v>5478</v>
      </c>
      <c r="D285" s="190" t="s">
        <v>1622</v>
      </c>
      <c r="E285" s="107">
        <v>41</v>
      </c>
    </row>
    <row r="286" spans="1:5">
      <c r="A286" s="88">
        <v>2016</v>
      </c>
      <c r="B286" s="261" t="s">
        <v>644</v>
      </c>
      <c r="C286" s="190" t="s">
        <v>5478</v>
      </c>
      <c r="D286" s="190" t="s">
        <v>1626</v>
      </c>
      <c r="E286" s="107">
        <v>37</v>
      </c>
    </row>
    <row r="287" spans="1:5">
      <c r="A287" s="88">
        <v>2016</v>
      </c>
      <c r="B287" s="261" t="s">
        <v>644</v>
      </c>
      <c r="C287" s="190" t="s">
        <v>5473</v>
      </c>
      <c r="D287" s="190" t="s">
        <v>1631</v>
      </c>
      <c r="E287" s="107">
        <v>40</v>
      </c>
    </row>
    <row r="288" spans="1:5">
      <c r="A288" s="88">
        <v>2016</v>
      </c>
      <c r="B288" s="261" t="s">
        <v>644</v>
      </c>
      <c r="C288" s="190" t="s">
        <v>5473</v>
      </c>
      <c r="D288" s="190" t="s">
        <v>1627</v>
      </c>
      <c r="E288" s="107">
        <v>33</v>
      </c>
    </row>
    <row r="289" spans="1:5">
      <c r="A289" s="88">
        <v>2016</v>
      </c>
      <c r="B289" s="261" t="s">
        <v>644</v>
      </c>
      <c r="C289" s="190" t="s">
        <v>5473</v>
      </c>
      <c r="D289" s="190" t="s">
        <v>1632</v>
      </c>
      <c r="E289" s="107">
        <v>40</v>
      </c>
    </row>
    <row r="290" spans="1:5">
      <c r="A290" s="88">
        <v>2016</v>
      </c>
      <c r="B290" s="261" t="s">
        <v>644</v>
      </c>
      <c r="C290" s="190" t="s">
        <v>5473</v>
      </c>
      <c r="D290" s="190" t="s">
        <v>1630</v>
      </c>
      <c r="E290" s="107">
        <v>120</v>
      </c>
    </row>
    <row r="291" spans="1:5">
      <c r="A291" s="88">
        <v>2016</v>
      </c>
      <c r="B291" s="261" t="s">
        <v>644</v>
      </c>
      <c r="C291" s="190" t="s">
        <v>5473</v>
      </c>
      <c r="D291" s="190" t="s">
        <v>1629</v>
      </c>
      <c r="E291" s="107">
        <v>28</v>
      </c>
    </row>
    <row r="292" spans="1:5">
      <c r="A292" s="88">
        <v>2016</v>
      </c>
      <c r="B292" s="261" t="s">
        <v>644</v>
      </c>
      <c r="C292" s="190" t="s">
        <v>5473</v>
      </c>
      <c r="D292" s="190" t="s">
        <v>1628</v>
      </c>
      <c r="E292" s="107">
        <v>351</v>
      </c>
    </row>
    <row r="293" spans="1:5">
      <c r="A293" s="82">
        <v>2017</v>
      </c>
      <c r="B293" s="108" t="s">
        <v>2490</v>
      </c>
      <c r="C293" s="190" t="s">
        <v>2803</v>
      </c>
      <c r="D293" s="190" t="s">
        <v>1592</v>
      </c>
      <c r="E293" s="107">
        <v>11</v>
      </c>
    </row>
    <row r="294" spans="1:5">
      <c r="A294" s="82">
        <v>2017</v>
      </c>
      <c r="B294" s="108" t="s">
        <v>2490</v>
      </c>
      <c r="C294" s="190" t="s">
        <v>5490</v>
      </c>
      <c r="D294" s="190" t="s">
        <v>1576</v>
      </c>
      <c r="E294" s="107">
        <v>15</v>
      </c>
    </row>
    <row r="295" spans="1:5">
      <c r="A295" s="82">
        <v>2017</v>
      </c>
      <c r="B295" s="108" t="s">
        <v>2490</v>
      </c>
      <c r="C295" s="190" t="s">
        <v>5490</v>
      </c>
      <c r="D295" s="190" t="s">
        <v>1582</v>
      </c>
      <c r="E295" s="107">
        <v>42</v>
      </c>
    </row>
    <row r="296" spans="1:5">
      <c r="A296" s="82">
        <v>2017</v>
      </c>
      <c r="B296" s="108" t="s">
        <v>2490</v>
      </c>
      <c r="C296" s="190" t="s">
        <v>5490</v>
      </c>
      <c r="D296" s="190" t="s">
        <v>1583</v>
      </c>
      <c r="E296" s="107">
        <v>11</v>
      </c>
    </row>
    <row r="297" spans="1:5">
      <c r="A297" s="82">
        <v>2017</v>
      </c>
      <c r="B297" s="108" t="s">
        <v>2490</v>
      </c>
      <c r="C297" s="190" t="s">
        <v>5490</v>
      </c>
      <c r="D297" s="190" t="s">
        <v>1652</v>
      </c>
      <c r="E297" s="107">
        <v>235</v>
      </c>
    </row>
    <row r="298" spans="1:5">
      <c r="A298" s="82">
        <v>2017</v>
      </c>
      <c r="B298" s="108" t="s">
        <v>2490</v>
      </c>
      <c r="C298" s="190" t="s">
        <v>5490</v>
      </c>
      <c r="D298" s="190" t="s">
        <v>1584</v>
      </c>
      <c r="E298" s="107">
        <v>33</v>
      </c>
    </row>
    <row r="299" spans="1:5">
      <c r="A299" s="82">
        <v>2017</v>
      </c>
      <c r="B299" s="108" t="s">
        <v>2490</v>
      </c>
      <c r="C299" s="190" t="s">
        <v>5490</v>
      </c>
      <c r="D299" s="190" t="s">
        <v>1585</v>
      </c>
      <c r="E299" s="107">
        <v>10</v>
      </c>
    </row>
    <row r="300" spans="1:5">
      <c r="A300" s="82">
        <v>2017</v>
      </c>
      <c r="B300" s="108" t="s">
        <v>2490</v>
      </c>
      <c r="C300" s="190" t="s">
        <v>5490</v>
      </c>
      <c r="D300" s="190" t="s">
        <v>1586</v>
      </c>
      <c r="E300" s="107">
        <v>1</v>
      </c>
    </row>
    <row r="301" spans="1:5">
      <c r="A301" s="82">
        <v>2017</v>
      </c>
      <c r="B301" s="108" t="s">
        <v>2490</v>
      </c>
      <c r="C301" s="190" t="s">
        <v>5490</v>
      </c>
      <c r="D301" s="190" t="s">
        <v>1587</v>
      </c>
      <c r="E301" s="107">
        <v>11</v>
      </c>
    </row>
    <row r="302" spans="1:5">
      <c r="A302" s="82">
        <v>2017</v>
      </c>
      <c r="B302" s="108" t="s">
        <v>2490</v>
      </c>
      <c r="C302" s="190" t="s">
        <v>5490</v>
      </c>
      <c r="D302" s="190" t="s">
        <v>2799</v>
      </c>
      <c r="E302" s="107">
        <v>14</v>
      </c>
    </row>
    <row r="303" spans="1:5">
      <c r="A303" s="82">
        <v>2017</v>
      </c>
      <c r="B303" s="108" t="s">
        <v>2490</v>
      </c>
      <c r="C303" s="190" t="s">
        <v>5491</v>
      </c>
      <c r="D303" s="190" t="s">
        <v>2798</v>
      </c>
      <c r="E303" s="107">
        <v>56</v>
      </c>
    </row>
    <row r="304" spans="1:5">
      <c r="A304" s="82">
        <v>2017</v>
      </c>
      <c r="B304" s="108" t="s">
        <v>2490</v>
      </c>
      <c r="C304" s="190" t="s">
        <v>2804</v>
      </c>
      <c r="D304" s="190" t="s">
        <v>1576</v>
      </c>
      <c r="E304" s="107">
        <v>2</v>
      </c>
    </row>
    <row r="305" spans="1:5">
      <c r="A305" s="82">
        <v>2017</v>
      </c>
      <c r="B305" s="108" t="s">
        <v>2490</v>
      </c>
      <c r="C305" s="190" t="s">
        <v>2805</v>
      </c>
      <c r="D305" s="190" t="s">
        <v>5495</v>
      </c>
      <c r="E305" s="107">
        <v>1</v>
      </c>
    </row>
    <row r="306" spans="1:5">
      <c r="A306" s="82">
        <v>2017</v>
      </c>
      <c r="B306" s="108" t="s">
        <v>2490</v>
      </c>
      <c r="C306" s="190" t="s">
        <v>2805</v>
      </c>
      <c r="D306" s="190" t="s">
        <v>1592</v>
      </c>
      <c r="E306" s="107">
        <v>1</v>
      </c>
    </row>
    <row r="307" spans="1:5">
      <c r="A307" s="82">
        <v>2017</v>
      </c>
      <c r="B307" s="108" t="s">
        <v>2490</v>
      </c>
      <c r="C307" s="190" t="s">
        <v>2805</v>
      </c>
      <c r="D307" s="190" t="s">
        <v>1592</v>
      </c>
      <c r="E307" s="107">
        <v>3</v>
      </c>
    </row>
    <row r="308" spans="1:5">
      <c r="A308" s="82">
        <v>2017</v>
      </c>
      <c r="B308" s="108" t="s">
        <v>2490</v>
      </c>
      <c r="C308" s="190" t="s">
        <v>2805</v>
      </c>
      <c r="D308" s="190" t="s">
        <v>1592</v>
      </c>
      <c r="E308" s="107">
        <v>5</v>
      </c>
    </row>
    <row r="309" spans="1:5">
      <c r="A309" s="82">
        <v>2017</v>
      </c>
      <c r="B309" s="108" t="s">
        <v>2490</v>
      </c>
      <c r="C309" s="190" t="s">
        <v>2805</v>
      </c>
      <c r="D309" s="190" t="s">
        <v>1592</v>
      </c>
      <c r="E309" s="107">
        <v>8</v>
      </c>
    </row>
    <row r="310" spans="1:5">
      <c r="A310" s="82">
        <v>2017</v>
      </c>
      <c r="B310" s="108" t="s">
        <v>2490</v>
      </c>
      <c r="C310" s="190" t="s">
        <v>2805</v>
      </c>
      <c r="D310" s="190" t="s">
        <v>1592</v>
      </c>
      <c r="E310" s="107">
        <v>21</v>
      </c>
    </row>
    <row r="311" spans="1:5">
      <c r="A311" s="82">
        <v>2017</v>
      </c>
      <c r="B311" s="108" t="s">
        <v>2490</v>
      </c>
      <c r="C311" s="190" t="s">
        <v>2805</v>
      </c>
      <c r="D311" s="190" t="s">
        <v>1592</v>
      </c>
      <c r="E311" s="107">
        <v>24</v>
      </c>
    </row>
    <row r="312" spans="1:5">
      <c r="A312" s="82">
        <v>2017</v>
      </c>
      <c r="B312" s="108" t="s">
        <v>2490</v>
      </c>
      <c r="C312" s="190" t="s">
        <v>2805</v>
      </c>
      <c r="D312" s="190" t="s">
        <v>1592</v>
      </c>
      <c r="E312" s="107">
        <v>28</v>
      </c>
    </row>
    <row r="313" spans="1:5">
      <c r="A313" s="82">
        <v>2017</v>
      </c>
      <c r="B313" s="108" t="s">
        <v>2490</v>
      </c>
      <c r="C313" s="190" t="s">
        <v>2805</v>
      </c>
      <c r="D313" s="190" t="s">
        <v>1592</v>
      </c>
      <c r="E313" s="107">
        <v>65</v>
      </c>
    </row>
    <row r="314" spans="1:5">
      <c r="A314" s="82">
        <v>2017</v>
      </c>
      <c r="B314" s="108" t="s">
        <v>2490</v>
      </c>
      <c r="C314" s="190" t="s">
        <v>2805</v>
      </c>
      <c r="D314" s="190" t="s">
        <v>1592</v>
      </c>
      <c r="E314" s="107">
        <v>77</v>
      </c>
    </row>
    <row r="315" spans="1:5">
      <c r="A315" s="82">
        <v>2017</v>
      </c>
      <c r="B315" s="108" t="s">
        <v>2490</v>
      </c>
      <c r="C315" s="190" t="s">
        <v>2805</v>
      </c>
      <c r="D315" s="190" t="s">
        <v>1581</v>
      </c>
      <c r="E315" s="107">
        <v>8</v>
      </c>
    </row>
    <row r="316" spans="1:5">
      <c r="A316" s="82">
        <v>2017</v>
      </c>
      <c r="B316" s="108" t="s">
        <v>2490</v>
      </c>
      <c r="C316" s="190" t="s">
        <v>2805</v>
      </c>
      <c r="D316" s="190" t="s">
        <v>1581</v>
      </c>
      <c r="E316" s="107">
        <v>34</v>
      </c>
    </row>
    <row r="317" spans="1:5">
      <c r="A317" s="82">
        <v>2017</v>
      </c>
      <c r="B317" s="108" t="s">
        <v>2490</v>
      </c>
      <c r="C317" s="190" t="s">
        <v>2806</v>
      </c>
      <c r="D317" s="190" t="s">
        <v>2801</v>
      </c>
      <c r="E317" s="107">
        <v>265</v>
      </c>
    </row>
    <row r="318" spans="1:5">
      <c r="A318" s="82">
        <v>2017</v>
      </c>
      <c r="B318" s="108" t="s">
        <v>2490</v>
      </c>
      <c r="C318" s="190" t="s">
        <v>2806</v>
      </c>
      <c r="D318" s="190" t="s">
        <v>1590</v>
      </c>
      <c r="E318" s="107">
        <v>117</v>
      </c>
    </row>
    <row r="319" spans="1:5">
      <c r="A319" s="82">
        <v>2017</v>
      </c>
      <c r="B319" s="108" t="s">
        <v>2490</v>
      </c>
      <c r="C319" s="190" t="s">
        <v>2806</v>
      </c>
      <c r="D319" s="190" t="s">
        <v>1590</v>
      </c>
      <c r="E319" s="107">
        <v>122</v>
      </c>
    </row>
    <row r="320" spans="1:5">
      <c r="A320" s="82">
        <v>2017</v>
      </c>
      <c r="B320" s="108" t="s">
        <v>2490</v>
      </c>
      <c r="C320" s="190" t="s">
        <v>2806</v>
      </c>
      <c r="D320" s="190" t="s">
        <v>1590</v>
      </c>
      <c r="E320" s="107">
        <v>163</v>
      </c>
    </row>
    <row r="321" spans="1:5">
      <c r="A321" s="82">
        <v>2017</v>
      </c>
      <c r="B321" s="108" t="s">
        <v>2490</v>
      </c>
      <c r="C321" s="190" t="s">
        <v>1589</v>
      </c>
      <c r="D321" s="190" t="s">
        <v>1592</v>
      </c>
      <c r="E321" s="107">
        <v>294</v>
      </c>
    </row>
    <row r="322" spans="1:5">
      <c r="A322" s="82">
        <v>2017</v>
      </c>
      <c r="B322" s="108" t="s">
        <v>2490</v>
      </c>
      <c r="C322" s="190" t="s">
        <v>2807</v>
      </c>
      <c r="D322" s="190" t="s">
        <v>1592</v>
      </c>
      <c r="E322" s="107">
        <v>25</v>
      </c>
    </row>
    <row r="323" spans="1:5">
      <c r="A323" s="82">
        <v>2017</v>
      </c>
      <c r="B323" s="108" t="s">
        <v>2490</v>
      </c>
      <c r="C323" s="190" t="s">
        <v>2807</v>
      </c>
      <c r="D323" s="190" t="s">
        <v>1590</v>
      </c>
      <c r="E323" s="107">
        <v>20</v>
      </c>
    </row>
    <row r="324" spans="1:5">
      <c r="A324" s="82">
        <v>2017</v>
      </c>
      <c r="B324" s="108" t="s">
        <v>2490</v>
      </c>
      <c r="C324" s="190" t="s">
        <v>2807</v>
      </c>
      <c r="D324" s="190" t="s">
        <v>1590</v>
      </c>
      <c r="E324" s="107">
        <v>20</v>
      </c>
    </row>
    <row r="325" spans="1:5">
      <c r="A325" s="82">
        <v>2017</v>
      </c>
      <c r="B325" s="108" t="s">
        <v>2490</v>
      </c>
      <c r="C325" s="190" t="s">
        <v>2807</v>
      </c>
      <c r="D325" s="190" t="s">
        <v>1590</v>
      </c>
      <c r="E325" s="107">
        <v>20</v>
      </c>
    </row>
    <row r="326" spans="1:5">
      <c r="A326" s="82">
        <v>2017</v>
      </c>
      <c r="B326" s="108" t="s">
        <v>2490</v>
      </c>
      <c r="C326" s="190" t="s">
        <v>2807</v>
      </c>
      <c r="D326" s="190" t="s">
        <v>1590</v>
      </c>
      <c r="E326" s="107">
        <v>25</v>
      </c>
    </row>
    <row r="327" spans="1:5">
      <c r="A327" s="82">
        <v>2017</v>
      </c>
      <c r="B327" s="108" t="s">
        <v>2490</v>
      </c>
      <c r="C327" s="190" t="s">
        <v>2807</v>
      </c>
      <c r="D327" s="190" t="s">
        <v>1590</v>
      </c>
      <c r="E327" s="107">
        <v>77</v>
      </c>
    </row>
    <row r="328" spans="1:5">
      <c r="A328" s="82">
        <v>2017</v>
      </c>
      <c r="B328" s="108" t="s">
        <v>2490</v>
      </c>
      <c r="C328" s="190" t="s">
        <v>5</v>
      </c>
      <c r="D328" s="190" t="s">
        <v>1592</v>
      </c>
      <c r="E328" s="107">
        <v>4</v>
      </c>
    </row>
    <row r="329" spans="1:5">
      <c r="A329" s="82">
        <v>2017</v>
      </c>
      <c r="B329" s="108" t="s">
        <v>2490</v>
      </c>
      <c r="C329" s="190" t="s">
        <v>5</v>
      </c>
      <c r="D329" s="190" t="s">
        <v>1593</v>
      </c>
      <c r="E329" s="107">
        <v>18</v>
      </c>
    </row>
    <row r="330" spans="1:5">
      <c r="A330" s="82">
        <v>2017</v>
      </c>
      <c r="B330" s="108" t="s">
        <v>2490</v>
      </c>
      <c r="C330" s="190" t="s">
        <v>5</v>
      </c>
      <c r="D330" s="190" t="s">
        <v>1594</v>
      </c>
      <c r="E330" s="107">
        <v>9</v>
      </c>
    </row>
    <row r="331" spans="1:5">
      <c r="A331" s="82">
        <v>2017</v>
      </c>
      <c r="B331" s="108" t="s">
        <v>2490</v>
      </c>
      <c r="C331" s="190" t="s">
        <v>1595</v>
      </c>
      <c r="D331" s="190" t="s">
        <v>1577</v>
      </c>
      <c r="E331" s="107">
        <v>11</v>
      </c>
    </row>
    <row r="332" spans="1:5">
      <c r="A332" s="82">
        <v>2017</v>
      </c>
      <c r="B332" s="108" t="s">
        <v>2490</v>
      </c>
      <c r="C332" s="190" t="s">
        <v>1595</v>
      </c>
      <c r="D332" s="190" t="s">
        <v>1590</v>
      </c>
      <c r="E332" s="107">
        <v>82</v>
      </c>
    </row>
    <row r="333" spans="1:5">
      <c r="A333" s="82">
        <v>2017</v>
      </c>
      <c r="B333" s="108" t="s">
        <v>2490</v>
      </c>
      <c r="C333" s="190" t="s">
        <v>18</v>
      </c>
      <c r="D333" s="190" t="s">
        <v>1592</v>
      </c>
      <c r="E333" s="107">
        <v>74</v>
      </c>
    </row>
    <row r="334" spans="1:5">
      <c r="A334" s="82">
        <v>2017</v>
      </c>
      <c r="B334" s="108" t="s">
        <v>2490</v>
      </c>
      <c r="C334" s="190" t="s">
        <v>18</v>
      </c>
      <c r="D334" s="190" t="s">
        <v>1596</v>
      </c>
      <c r="E334" s="107">
        <v>58</v>
      </c>
    </row>
    <row r="335" spans="1:5">
      <c r="A335" s="82">
        <v>2017</v>
      </c>
      <c r="B335" s="108" t="s">
        <v>2490</v>
      </c>
      <c r="C335" s="190" t="s">
        <v>1665</v>
      </c>
      <c r="D335" s="190" t="s">
        <v>1579</v>
      </c>
      <c r="E335" s="107">
        <v>20</v>
      </c>
    </row>
    <row r="336" spans="1:5">
      <c r="A336" s="82">
        <v>2017</v>
      </c>
      <c r="B336" s="108" t="s">
        <v>2490</v>
      </c>
      <c r="C336" s="190" t="s">
        <v>52</v>
      </c>
      <c r="D336" s="190" t="s">
        <v>1575</v>
      </c>
      <c r="E336" s="107">
        <v>28</v>
      </c>
    </row>
    <row r="337" spans="1:5">
      <c r="A337" s="82">
        <v>2017</v>
      </c>
      <c r="B337" s="108" t="s">
        <v>2490</v>
      </c>
      <c r="C337" s="190" t="s">
        <v>52</v>
      </c>
      <c r="D337" s="190" t="s">
        <v>1597</v>
      </c>
      <c r="E337" s="107">
        <v>2</v>
      </c>
    </row>
    <row r="338" spans="1:5">
      <c r="A338" s="82">
        <v>2017</v>
      </c>
      <c r="B338" s="108" t="s">
        <v>2490</v>
      </c>
      <c r="C338" s="190" t="s">
        <v>52</v>
      </c>
      <c r="D338" s="190" t="s">
        <v>1598</v>
      </c>
      <c r="E338" s="107">
        <v>2</v>
      </c>
    </row>
    <row r="339" spans="1:5">
      <c r="A339" s="82">
        <v>2017</v>
      </c>
      <c r="B339" s="108" t="s">
        <v>2490</v>
      </c>
      <c r="C339" s="190" t="s">
        <v>72</v>
      </c>
      <c r="D339" s="190" t="s">
        <v>1575</v>
      </c>
      <c r="E339" s="107">
        <v>1</v>
      </c>
    </row>
    <row r="340" spans="1:5">
      <c r="A340" s="82">
        <v>2017</v>
      </c>
      <c r="B340" s="108" t="s">
        <v>2490</v>
      </c>
      <c r="C340" s="190" t="s">
        <v>83</v>
      </c>
      <c r="D340" s="190" t="s">
        <v>2798</v>
      </c>
      <c r="E340" s="107">
        <v>8</v>
      </c>
    </row>
    <row r="341" spans="1:5">
      <c r="A341" s="82">
        <v>2017</v>
      </c>
      <c r="B341" s="108" t="s">
        <v>2490</v>
      </c>
      <c r="C341" s="190" t="s">
        <v>1599</v>
      </c>
      <c r="D341" s="190" t="s">
        <v>2801</v>
      </c>
      <c r="E341" s="107">
        <v>19</v>
      </c>
    </row>
    <row r="342" spans="1:5">
      <c r="A342" s="82">
        <v>2017</v>
      </c>
      <c r="B342" s="108" t="s">
        <v>2490</v>
      </c>
      <c r="C342" s="190" t="s">
        <v>1599</v>
      </c>
      <c r="D342" s="190" t="s">
        <v>1600</v>
      </c>
      <c r="E342" s="107">
        <v>30</v>
      </c>
    </row>
    <row r="343" spans="1:5">
      <c r="A343" s="82">
        <v>2017</v>
      </c>
      <c r="B343" s="108" t="s">
        <v>2490</v>
      </c>
      <c r="C343" s="190" t="s">
        <v>105</v>
      </c>
      <c r="D343" s="190" t="s">
        <v>1578</v>
      </c>
      <c r="E343" s="107">
        <v>14</v>
      </c>
    </row>
    <row r="344" spans="1:5">
      <c r="A344" s="82">
        <v>2017</v>
      </c>
      <c r="B344" s="108" t="s">
        <v>2490</v>
      </c>
      <c r="C344" s="190" t="s">
        <v>1601</v>
      </c>
      <c r="D344" s="190" t="s">
        <v>2798</v>
      </c>
      <c r="E344" s="107">
        <v>26</v>
      </c>
    </row>
    <row r="345" spans="1:5">
      <c r="A345" s="82">
        <v>2017</v>
      </c>
      <c r="B345" s="108" t="s">
        <v>2490</v>
      </c>
      <c r="C345" s="190" t="s">
        <v>126</v>
      </c>
      <c r="D345" s="190" t="s">
        <v>1602</v>
      </c>
      <c r="E345" s="107">
        <v>112</v>
      </c>
    </row>
    <row r="346" spans="1:5">
      <c r="A346" s="82">
        <v>2017</v>
      </c>
      <c r="B346" s="108" t="s">
        <v>2490</v>
      </c>
      <c r="C346" s="190" t="s">
        <v>126</v>
      </c>
      <c r="D346" s="190" t="s">
        <v>1580</v>
      </c>
      <c r="E346" s="107">
        <v>26</v>
      </c>
    </row>
    <row r="347" spans="1:5">
      <c r="A347" s="82">
        <v>2017</v>
      </c>
      <c r="B347" s="108" t="s">
        <v>2490</v>
      </c>
      <c r="C347" s="190" t="s">
        <v>126</v>
      </c>
      <c r="D347" s="190" t="s">
        <v>1604</v>
      </c>
      <c r="E347" s="107">
        <v>115</v>
      </c>
    </row>
    <row r="348" spans="1:5">
      <c r="A348" s="82">
        <v>2017</v>
      </c>
      <c r="B348" s="108" t="s">
        <v>2490</v>
      </c>
      <c r="C348" s="190" t="s">
        <v>126</v>
      </c>
      <c r="D348" s="190" t="s">
        <v>1603</v>
      </c>
      <c r="E348" s="107">
        <v>30</v>
      </c>
    </row>
    <row r="349" spans="1:5">
      <c r="A349" s="82">
        <v>2017</v>
      </c>
      <c r="B349" s="108" t="s">
        <v>2490</v>
      </c>
      <c r="C349" s="190" t="s">
        <v>1605</v>
      </c>
      <c r="D349" s="190" t="s">
        <v>2798</v>
      </c>
      <c r="E349" s="107">
        <v>8</v>
      </c>
    </row>
    <row r="350" spans="1:5">
      <c r="A350" s="82">
        <v>2017</v>
      </c>
      <c r="B350" s="108" t="s">
        <v>2490</v>
      </c>
      <c r="C350" s="190" t="s">
        <v>1606</v>
      </c>
      <c r="D350" s="190" t="s">
        <v>1592</v>
      </c>
      <c r="E350" s="107">
        <v>4</v>
      </c>
    </row>
    <row r="351" spans="1:5">
      <c r="A351" s="82">
        <v>2017</v>
      </c>
      <c r="B351" s="108" t="s">
        <v>2490</v>
      </c>
      <c r="C351" s="190" t="s">
        <v>1606</v>
      </c>
      <c r="D351" s="190" t="s">
        <v>1607</v>
      </c>
      <c r="E351" s="107">
        <v>8</v>
      </c>
    </row>
    <row r="352" spans="1:5">
      <c r="A352" s="82">
        <v>2017</v>
      </c>
      <c r="B352" s="108" t="s">
        <v>2490</v>
      </c>
      <c r="C352" s="190" t="s">
        <v>1606</v>
      </c>
      <c r="D352" s="190" t="s">
        <v>1608</v>
      </c>
      <c r="E352" s="107">
        <v>8</v>
      </c>
    </row>
    <row r="353" spans="1:5">
      <c r="A353" s="82">
        <v>2017</v>
      </c>
      <c r="B353" s="108" t="s">
        <v>2490</v>
      </c>
      <c r="C353" s="190" t="s">
        <v>1606</v>
      </c>
      <c r="D353" s="190" t="s">
        <v>1609</v>
      </c>
      <c r="E353" s="107">
        <v>10</v>
      </c>
    </row>
    <row r="354" spans="1:5">
      <c r="A354" s="82">
        <v>2017</v>
      </c>
      <c r="B354" s="108" t="s">
        <v>2490</v>
      </c>
      <c r="C354" s="190" t="s">
        <v>191</v>
      </c>
      <c r="D354" s="190" t="s">
        <v>2798</v>
      </c>
      <c r="E354" s="107">
        <v>32</v>
      </c>
    </row>
    <row r="355" spans="1:5">
      <c r="A355" s="82">
        <v>2017</v>
      </c>
      <c r="B355" s="108" t="s">
        <v>2490</v>
      </c>
      <c r="C355" s="190" t="s">
        <v>195</v>
      </c>
      <c r="D355" s="190" t="s">
        <v>2802</v>
      </c>
      <c r="E355" s="107">
        <v>9</v>
      </c>
    </row>
    <row r="356" spans="1:5">
      <c r="A356" s="82">
        <v>2017</v>
      </c>
      <c r="B356" s="108" t="s">
        <v>2490</v>
      </c>
      <c r="C356" s="190" t="s">
        <v>1610</v>
      </c>
      <c r="D356" s="190" t="s">
        <v>2800</v>
      </c>
      <c r="E356" s="107">
        <v>3</v>
      </c>
    </row>
    <row r="357" spans="1:5">
      <c r="A357" s="82">
        <v>2017</v>
      </c>
      <c r="B357" s="261" t="s">
        <v>644</v>
      </c>
      <c r="C357" s="190" t="s">
        <v>5478</v>
      </c>
      <c r="D357" s="190" t="s">
        <v>1706</v>
      </c>
      <c r="E357" s="85">
        <v>24</v>
      </c>
    </row>
    <row r="358" spans="1:5">
      <c r="A358" s="82">
        <v>2017</v>
      </c>
      <c r="B358" s="261" t="s">
        <v>644</v>
      </c>
      <c r="C358" s="190" t="s">
        <v>5478</v>
      </c>
      <c r="D358" s="190" t="s">
        <v>1707</v>
      </c>
      <c r="E358" s="85">
        <v>39</v>
      </c>
    </row>
    <row r="359" spans="1:5">
      <c r="A359" s="82">
        <v>2017</v>
      </c>
      <c r="B359" s="261" t="s">
        <v>644</v>
      </c>
      <c r="C359" s="190" t="s">
        <v>5478</v>
      </c>
      <c r="D359" s="190" t="s">
        <v>2974</v>
      </c>
      <c r="E359" s="85">
        <v>2</v>
      </c>
    </row>
    <row r="360" spans="1:5">
      <c r="A360" s="82">
        <v>2017</v>
      </c>
      <c r="B360" s="261" t="s">
        <v>644</v>
      </c>
      <c r="C360" s="190" t="s">
        <v>5478</v>
      </c>
      <c r="D360" s="190" t="s">
        <v>2975</v>
      </c>
      <c r="E360" s="85">
        <v>5</v>
      </c>
    </row>
    <row r="361" spans="1:5">
      <c r="A361" s="82">
        <v>2017</v>
      </c>
      <c r="B361" s="261" t="s">
        <v>644</v>
      </c>
      <c r="C361" s="190" t="s">
        <v>5478</v>
      </c>
      <c r="D361" s="190" t="s">
        <v>1708</v>
      </c>
      <c r="E361" s="85">
        <v>7</v>
      </c>
    </row>
    <row r="362" spans="1:5">
      <c r="A362" s="82">
        <v>2017</v>
      </c>
      <c r="B362" s="261" t="s">
        <v>644</v>
      </c>
      <c r="C362" s="190" t="s">
        <v>5478</v>
      </c>
      <c r="D362" s="190" t="s">
        <v>1709</v>
      </c>
      <c r="E362" s="85">
        <v>19</v>
      </c>
    </row>
    <row r="363" spans="1:5">
      <c r="A363" s="82">
        <v>2017</v>
      </c>
      <c r="B363" s="261" t="s">
        <v>644</v>
      </c>
      <c r="C363" s="190" t="s">
        <v>5478</v>
      </c>
      <c r="D363" s="190" t="s">
        <v>1710</v>
      </c>
      <c r="E363" s="85">
        <v>21</v>
      </c>
    </row>
    <row r="364" spans="1:5">
      <c r="A364" s="82">
        <v>2017</v>
      </c>
      <c r="B364" s="261" t="s">
        <v>644</v>
      </c>
      <c r="C364" s="190" t="s">
        <v>5478</v>
      </c>
      <c r="D364" s="190" t="s">
        <v>1711</v>
      </c>
      <c r="E364" s="85">
        <v>10</v>
      </c>
    </row>
    <row r="365" spans="1:5">
      <c r="A365" s="82">
        <v>2017</v>
      </c>
      <c r="B365" s="261" t="s">
        <v>644</v>
      </c>
      <c r="C365" s="190" t="s">
        <v>5478</v>
      </c>
      <c r="D365" s="190" t="s">
        <v>1712</v>
      </c>
      <c r="E365" s="85">
        <v>15</v>
      </c>
    </row>
    <row r="366" spans="1:5">
      <c r="A366" s="82">
        <v>2017</v>
      </c>
      <c r="B366" s="261" t="s">
        <v>644</v>
      </c>
      <c r="C366" s="190" t="s">
        <v>5478</v>
      </c>
      <c r="D366" s="190" t="s">
        <v>2986</v>
      </c>
      <c r="E366" s="85">
        <v>4</v>
      </c>
    </row>
    <row r="367" spans="1:5">
      <c r="A367" s="82">
        <v>2017</v>
      </c>
      <c r="B367" s="261" t="s">
        <v>644</v>
      </c>
      <c r="C367" s="190" t="s">
        <v>5478</v>
      </c>
      <c r="D367" s="190" t="s">
        <v>2985</v>
      </c>
      <c r="E367" s="85">
        <v>5</v>
      </c>
    </row>
    <row r="368" spans="1:5">
      <c r="A368" s="82">
        <v>2017</v>
      </c>
      <c r="B368" s="261" t="s">
        <v>644</v>
      </c>
      <c r="C368" s="190" t="s">
        <v>5478</v>
      </c>
      <c r="D368" s="190" t="s">
        <v>1597</v>
      </c>
      <c r="E368" s="85">
        <v>8</v>
      </c>
    </row>
    <row r="369" spans="1:5">
      <c r="A369" s="82">
        <v>2017</v>
      </c>
      <c r="B369" s="261" t="s">
        <v>644</v>
      </c>
      <c r="C369" s="190" t="s">
        <v>5478</v>
      </c>
      <c r="D369" s="190" t="s">
        <v>2983</v>
      </c>
      <c r="E369" s="85">
        <v>5</v>
      </c>
    </row>
    <row r="370" spans="1:5">
      <c r="A370" s="82">
        <v>2017</v>
      </c>
      <c r="B370" s="261" t="s">
        <v>644</v>
      </c>
      <c r="C370" s="190" t="s">
        <v>5478</v>
      </c>
      <c r="D370" s="190" t="s">
        <v>1721</v>
      </c>
      <c r="E370" s="85">
        <v>13</v>
      </c>
    </row>
    <row r="371" spans="1:5">
      <c r="A371" s="82">
        <v>2017</v>
      </c>
      <c r="B371" s="261" t="s">
        <v>644</v>
      </c>
      <c r="C371" s="190" t="s">
        <v>5478</v>
      </c>
      <c r="D371" s="190" t="s">
        <v>1617</v>
      </c>
      <c r="E371" s="85">
        <v>41</v>
      </c>
    </row>
    <row r="372" spans="1:5">
      <c r="A372" s="82">
        <v>2017</v>
      </c>
      <c r="B372" s="261" t="s">
        <v>644</v>
      </c>
      <c r="C372" s="190" t="s">
        <v>5478</v>
      </c>
      <c r="D372" s="190" t="s">
        <v>2981</v>
      </c>
      <c r="E372" s="85">
        <v>40</v>
      </c>
    </row>
    <row r="373" spans="1:5">
      <c r="A373" s="82">
        <v>2017</v>
      </c>
      <c r="B373" s="261" t="s">
        <v>644</v>
      </c>
      <c r="C373" s="190" t="s">
        <v>5478</v>
      </c>
      <c r="D373" s="190" t="s">
        <v>1618</v>
      </c>
      <c r="E373" s="85">
        <v>125</v>
      </c>
    </row>
    <row r="374" spans="1:5">
      <c r="A374" s="82">
        <v>2017</v>
      </c>
      <c r="B374" s="261" t="s">
        <v>644</v>
      </c>
      <c r="C374" s="190" t="s">
        <v>5478</v>
      </c>
      <c r="D374" s="190" t="s">
        <v>2982</v>
      </c>
      <c r="E374" s="85">
        <v>8</v>
      </c>
    </row>
    <row r="375" spans="1:5">
      <c r="A375" s="82">
        <v>2017</v>
      </c>
      <c r="B375" s="261" t="s">
        <v>644</v>
      </c>
      <c r="C375" s="190" t="s">
        <v>5478</v>
      </c>
      <c r="D375" s="190" t="s">
        <v>2977</v>
      </c>
      <c r="E375" s="85">
        <v>60</v>
      </c>
    </row>
    <row r="376" spans="1:5">
      <c r="A376" s="82">
        <v>2017</v>
      </c>
      <c r="B376" s="261" t="s">
        <v>644</v>
      </c>
      <c r="C376" s="190" t="s">
        <v>5478</v>
      </c>
      <c r="D376" s="190" t="s">
        <v>1720</v>
      </c>
      <c r="E376" s="85">
        <v>22</v>
      </c>
    </row>
    <row r="377" spans="1:5">
      <c r="A377" s="82">
        <v>2017</v>
      </c>
      <c r="B377" s="261" t="s">
        <v>644</v>
      </c>
      <c r="C377" s="190" t="s">
        <v>5478</v>
      </c>
      <c r="D377" s="190" t="s">
        <v>1714</v>
      </c>
      <c r="E377" s="85">
        <v>25</v>
      </c>
    </row>
    <row r="378" spans="1:5">
      <c r="A378" s="82">
        <v>2017</v>
      </c>
      <c r="B378" s="261" t="s">
        <v>644</v>
      </c>
      <c r="C378" s="190" t="s">
        <v>5478</v>
      </c>
      <c r="D378" s="190" t="s">
        <v>2980</v>
      </c>
      <c r="E378" s="85">
        <v>9</v>
      </c>
    </row>
    <row r="379" spans="1:5">
      <c r="A379" s="82">
        <v>2017</v>
      </c>
      <c r="B379" s="261" t="s">
        <v>644</v>
      </c>
      <c r="C379" s="190" t="s">
        <v>5478</v>
      </c>
      <c r="D379" s="190" t="s">
        <v>2976</v>
      </c>
      <c r="E379" s="85">
        <v>22</v>
      </c>
    </row>
    <row r="380" spans="1:5">
      <c r="A380" s="82">
        <v>2017</v>
      </c>
      <c r="B380" s="261" t="s">
        <v>644</v>
      </c>
      <c r="C380" s="190" t="s">
        <v>5478</v>
      </c>
      <c r="D380" s="190" t="s">
        <v>1715</v>
      </c>
      <c r="E380" s="85">
        <v>5</v>
      </c>
    </row>
    <row r="381" spans="1:5">
      <c r="A381" s="82">
        <v>2017</v>
      </c>
      <c r="B381" s="261" t="s">
        <v>644</v>
      </c>
      <c r="C381" s="190" t="s">
        <v>5478</v>
      </c>
      <c r="D381" s="190" t="s">
        <v>2978</v>
      </c>
      <c r="E381" s="85">
        <v>51</v>
      </c>
    </row>
    <row r="382" spans="1:5">
      <c r="A382" s="82">
        <v>2017</v>
      </c>
      <c r="B382" s="261" t="s">
        <v>644</v>
      </c>
      <c r="C382" s="190" t="s">
        <v>5478</v>
      </c>
      <c r="D382" s="190" t="s">
        <v>2979</v>
      </c>
      <c r="E382" s="85">
        <v>40</v>
      </c>
    </row>
    <row r="383" spans="1:5">
      <c r="A383" s="82">
        <v>2017</v>
      </c>
      <c r="B383" s="261" t="s">
        <v>644</v>
      </c>
      <c r="C383" s="190" t="s">
        <v>5478</v>
      </c>
      <c r="D383" s="190" t="s">
        <v>1717</v>
      </c>
      <c r="E383" s="85">
        <v>71</v>
      </c>
    </row>
    <row r="384" spans="1:5">
      <c r="A384" s="82">
        <v>2017</v>
      </c>
      <c r="B384" s="261" t="s">
        <v>644</v>
      </c>
      <c r="C384" s="190" t="s">
        <v>5478</v>
      </c>
      <c r="D384" s="190" t="s">
        <v>2984</v>
      </c>
      <c r="E384" s="85">
        <v>8</v>
      </c>
    </row>
    <row r="385" spans="1:5">
      <c r="A385" s="82">
        <v>2017</v>
      </c>
      <c r="B385" s="261" t="s">
        <v>644</v>
      </c>
      <c r="C385" s="190" t="s">
        <v>5473</v>
      </c>
      <c r="D385" s="190" t="s">
        <v>2987</v>
      </c>
      <c r="E385" s="85">
        <v>66</v>
      </c>
    </row>
    <row r="386" spans="1:5">
      <c r="A386" s="82">
        <v>2017</v>
      </c>
      <c r="B386" s="261" t="s">
        <v>644</v>
      </c>
      <c r="C386" s="190" t="s">
        <v>5473</v>
      </c>
      <c r="D386" s="190" t="s">
        <v>2989</v>
      </c>
      <c r="E386" s="85">
        <v>125</v>
      </c>
    </row>
    <row r="387" spans="1:5">
      <c r="A387" s="82">
        <v>2017</v>
      </c>
      <c r="B387" s="261" t="s">
        <v>644</v>
      </c>
      <c r="C387" s="190" t="s">
        <v>5473</v>
      </c>
      <c r="D387" s="190" t="s">
        <v>2988</v>
      </c>
      <c r="E387" s="85">
        <v>154</v>
      </c>
    </row>
    <row r="388" spans="1:5">
      <c r="A388" s="82">
        <v>2017</v>
      </c>
      <c r="B388" s="261" t="s">
        <v>644</v>
      </c>
      <c r="C388" s="190" t="s">
        <v>5473</v>
      </c>
      <c r="D388" s="190" t="s">
        <v>1723</v>
      </c>
      <c r="E388" s="85">
        <v>32</v>
      </c>
    </row>
    <row r="389" spans="1:5">
      <c r="A389" s="82">
        <v>2017</v>
      </c>
      <c r="B389" s="261" t="s">
        <v>644</v>
      </c>
      <c r="C389" s="190" t="s">
        <v>5473</v>
      </c>
      <c r="D389" s="190" t="s">
        <v>1632</v>
      </c>
      <c r="E389" s="85">
        <v>30</v>
      </c>
    </row>
    <row r="390" spans="1:5">
      <c r="A390" s="82">
        <v>2017</v>
      </c>
      <c r="B390" s="261" t="s">
        <v>644</v>
      </c>
      <c r="C390" s="190" t="s">
        <v>5473</v>
      </c>
      <c r="D390" s="190" t="s">
        <v>2991</v>
      </c>
      <c r="E390" s="85">
        <v>90</v>
      </c>
    </row>
    <row r="391" spans="1:5">
      <c r="A391" s="82">
        <v>2017</v>
      </c>
      <c r="B391" s="261" t="s">
        <v>644</v>
      </c>
      <c r="C391" s="190" t="s">
        <v>5473</v>
      </c>
      <c r="D391" s="190" t="s">
        <v>2990</v>
      </c>
      <c r="E391" s="85">
        <v>315</v>
      </c>
    </row>
    <row r="392" spans="1:5">
      <c r="A392" s="82">
        <v>2017</v>
      </c>
      <c r="B392" s="261" t="s">
        <v>644</v>
      </c>
      <c r="C392" s="190" t="s">
        <v>5473</v>
      </c>
      <c r="D392" s="190" t="s">
        <v>1628</v>
      </c>
      <c r="E392" s="85">
        <v>326</v>
      </c>
    </row>
    <row r="393" spans="1:5">
      <c r="A393" s="273">
        <v>2018</v>
      </c>
      <c r="B393" s="261" t="s">
        <v>644</v>
      </c>
      <c r="C393" s="292" t="s">
        <v>5478</v>
      </c>
      <c r="D393" s="292" t="s">
        <v>1706</v>
      </c>
      <c r="E393" s="298">
        <v>24</v>
      </c>
    </row>
    <row r="394" spans="1:5">
      <c r="A394" s="273">
        <v>2018</v>
      </c>
      <c r="B394" s="261" t="s">
        <v>644</v>
      </c>
      <c r="C394" s="292" t="s">
        <v>5478</v>
      </c>
      <c r="D394" s="292" t="s">
        <v>1707</v>
      </c>
      <c r="E394" s="298">
        <v>39</v>
      </c>
    </row>
    <row r="395" spans="1:5">
      <c r="A395" s="273">
        <v>2018</v>
      </c>
      <c r="B395" s="261" t="s">
        <v>644</v>
      </c>
      <c r="C395" s="292" t="s">
        <v>5478</v>
      </c>
      <c r="D395" s="292" t="s">
        <v>2974</v>
      </c>
      <c r="E395" s="298">
        <v>2</v>
      </c>
    </row>
    <row r="396" spans="1:5">
      <c r="A396" s="273">
        <v>2018</v>
      </c>
      <c r="B396" s="261" t="s">
        <v>644</v>
      </c>
      <c r="C396" s="292" t="s">
        <v>5478</v>
      </c>
      <c r="D396" s="292" t="s">
        <v>2975</v>
      </c>
      <c r="E396" s="298">
        <v>5</v>
      </c>
    </row>
    <row r="397" spans="1:5">
      <c r="A397" s="273">
        <v>2018</v>
      </c>
      <c r="B397" s="261" t="s">
        <v>644</v>
      </c>
      <c r="C397" s="292" t="s">
        <v>5478</v>
      </c>
      <c r="D397" s="292" t="s">
        <v>1708</v>
      </c>
      <c r="E397" s="298">
        <v>7</v>
      </c>
    </row>
    <row r="398" spans="1:5">
      <c r="A398" s="273">
        <v>2018</v>
      </c>
      <c r="B398" s="261" t="s">
        <v>644</v>
      </c>
      <c r="C398" s="292" t="s">
        <v>5478</v>
      </c>
      <c r="D398" s="292" t="s">
        <v>1709</v>
      </c>
      <c r="E398" s="298">
        <v>19</v>
      </c>
    </row>
    <row r="399" spans="1:5">
      <c r="A399" s="273">
        <v>2018</v>
      </c>
      <c r="B399" s="261" t="s">
        <v>644</v>
      </c>
      <c r="C399" s="292" t="s">
        <v>5478</v>
      </c>
      <c r="D399" s="292" t="s">
        <v>1710</v>
      </c>
      <c r="E399" s="298">
        <v>21</v>
      </c>
    </row>
    <row r="400" spans="1:5">
      <c r="A400" s="273">
        <v>2018</v>
      </c>
      <c r="B400" s="261" t="s">
        <v>644</v>
      </c>
      <c r="C400" s="292" t="s">
        <v>5478</v>
      </c>
      <c r="D400" s="292" t="s">
        <v>1711</v>
      </c>
      <c r="E400" s="298">
        <v>10</v>
      </c>
    </row>
    <row r="401" spans="1:5">
      <c r="A401" s="273">
        <v>2018</v>
      </c>
      <c r="B401" s="261" t="s">
        <v>644</v>
      </c>
      <c r="C401" s="292" t="s">
        <v>5478</v>
      </c>
      <c r="D401" s="292" t="s">
        <v>1712</v>
      </c>
      <c r="E401" s="298">
        <v>15</v>
      </c>
    </row>
    <row r="402" spans="1:5">
      <c r="A402" s="273">
        <v>2018</v>
      </c>
      <c r="B402" s="261" t="s">
        <v>644</v>
      </c>
      <c r="C402" s="292" t="s">
        <v>5478</v>
      </c>
      <c r="D402" s="292" t="s">
        <v>2986</v>
      </c>
      <c r="E402" s="298">
        <v>4</v>
      </c>
    </row>
    <row r="403" spans="1:5">
      <c r="A403" s="273">
        <v>2018</v>
      </c>
      <c r="B403" s="261" t="s">
        <v>644</v>
      </c>
      <c r="C403" s="292" t="s">
        <v>5478</v>
      </c>
      <c r="D403" s="292" t="s">
        <v>2985</v>
      </c>
      <c r="E403" s="298">
        <v>5</v>
      </c>
    </row>
    <row r="404" spans="1:5">
      <c r="A404" s="273">
        <v>2018</v>
      </c>
      <c r="B404" s="261" t="s">
        <v>644</v>
      </c>
      <c r="C404" s="292" t="s">
        <v>5478</v>
      </c>
      <c r="D404" s="292" t="s">
        <v>1597</v>
      </c>
      <c r="E404" s="298">
        <v>8</v>
      </c>
    </row>
    <row r="405" spans="1:5">
      <c r="A405" s="273">
        <v>2018</v>
      </c>
      <c r="B405" s="261" t="s">
        <v>644</v>
      </c>
      <c r="C405" s="292" t="s">
        <v>5478</v>
      </c>
      <c r="D405" s="292" t="s">
        <v>2983</v>
      </c>
      <c r="E405" s="298">
        <v>5</v>
      </c>
    </row>
    <row r="406" spans="1:5">
      <c r="A406" s="273">
        <v>2018</v>
      </c>
      <c r="B406" s="261" t="s">
        <v>644</v>
      </c>
      <c r="C406" s="292" t="s">
        <v>5478</v>
      </c>
      <c r="D406" s="292" t="s">
        <v>1721</v>
      </c>
      <c r="E406" s="298">
        <v>13</v>
      </c>
    </row>
    <row r="407" spans="1:5">
      <c r="A407" s="273">
        <v>2018</v>
      </c>
      <c r="B407" s="261" t="s">
        <v>644</v>
      </c>
      <c r="C407" s="292" t="s">
        <v>5478</v>
      </c>
      <c r="D407" s="292" t="s">
        <v>1617</v>
      </c>
      <c r="E407" s="298">
        <v>41</v>
      </c>
    </row>
    <row r="408" spans="1:5">
      <c r="A408" s="273">
        <v>2018</v>
      </c>
      <c r="B408" s="261" t="s">
        <v>644</v>
      </c>
      <c r="C408" s="292" t="s">
        <v>5478</v>
      </c>
      <c r="D408" s="292" t="s">
        <v>2981</v>
      </c>
      <c r="E408" s="298">
        <v>40</v>
      </c>
    </row>
    <row r="409" spans="1:5">
      <c r="A409" s="273">
        <v>2018</v>
      </c>
      <c r="B409" s="261" t="s">
        <v>644</v>
      </c>
      <c r="C409" s="292" t="s">
        <v>5478</v>
      </c>
      <c r="D409" s="292" t="s">
        <v>1618</v>
      </c>
      <c r="E409" s="298">
        <v>125</v>
      </c>
    </row>
    <row r="410" spans="1:5">
      <c r="A410" s="273">
        <v>2018</v>
      </c>
      <c r="B410" s="261" t="s">
        <v>644</v>
      </c>
      <c r="C410" s="292" t="s">
        <v>5478</v>
      </c>
      <c r="D410" s="292" t="s">
        <v>2982</v>
      </c>
      <c r="E410" s="298">
        <v>8</v>
      </c>
    </row>
    <row r="411" spans="1:5">
      <c r="A411" s="273">
        <v>2018</v>
      </c>
      <c r="B411" s="261" t="s">
        <v>644</v>
      </c>
      <c r="C411" s="292" t="s">
        <v>5478</v>
      </c>
      <c r="D411" s="292" t="s">
        <v>2977</v>
      </c>
      <c r="E411" s="298">
        <v>74</v>
      </c>
    </row>
    <row r="412" spans="1:5">
      <c r="A412" s="273">
        <v>2018</v>
      </c>
      <c r="B412" s="261" t="s">
        <v>644</v>
      </c>
      <c r="C412" s="292" t="s">
        <v>5478</v>
      </c>
      <c r="D412" s="292" t="s">
        <v>1720</v>
      </c>
      <c r="E412" s="298">
        <v>22</v>
      </c>
    </row>
    <row r="413" spans="1:5">
      <c r="A413" s="273">
        <v>2018</v>
      </c>
      <c r="B413" s="261" t="s">
        <v>644</v>
      </c>
      <c r="C413" s="292" t="s">
        <v>5478</v>
      </c>
      <c r="D413" s="292" t="s">
        <v>1714</v>
      </c>
      <c r="E413" s="298">
        <v>25</v>
      </c>
    </row>
    <row r="414" spans="1:5">
      <c r="A414" s="273">
        <v>2018</v>
      </c>
      <c r="B414" s="261" t="s">
        <v>644</v>
      </c>
      <c r="C414" s="292" t="s">
        <v>5478</v>
      </c>
      <c r="D414" s="292" t="s">
        <v>2980</v>
      </c>
      <c r="E414" s="298">
        <v>9</v>
      </c>
    </row>
    <row r="415" spans="1:5">
      <c r="A415" s="273">
        <v>2018</v>
      </c>
      <c r="B415" s="261" t="s">
        <v>644</v>
      </c>
      <c r="C415" s="292" t="s">
        <v>5478</v>
      </c>
      <c r="D415" s="292" t="s">
        <v>2976</v>
      </c>
      <c r="E415" s="298">
        <v>22</v>
      </c>
    </row>
    <row r="416" spans="1:5">
      <c r="A416" s="273">
        <v>2018</v>
      </c>
      <c r="B416" s="261" t="s">
        <v>644</v>
      </c>
      <c r="C416" s="292" t="s">
        <v>5478</v>
      </c>
      <c r="D416" s="292" t="s">
        <v>1715</v>
      </c>
      <c r="E416" s="298">
        <v>5</v>
      </c>
    </row>
    <row r="417" spans="1:5">
      <c r="A417" s="273">
        <v>2018</v>
      </c>
      <c r="B417" s="261" t="s">
        <v>644</v>
      </c>
      <c r="C417" s="292" t="s">
        <v>5478</v>
      </c>
      <c r="D417" s="292" t="s">
        <v>2978</v>
      </c>
      <c r="E417" s="298">
        <v>51</v>
      </c>
    </row>
    <row r="418" spans="1:5">
      <c r="A418" s="273">
        <v>2018</v>
      </c>
      <c r="B418" s="261" t="s">
        <v>644</v>
      </c>
      <c r="C418" s="292" t="s">
        <v>5478</v>
      </c>
      <c r="D418" s="292" t="s">
        <v>2979</v>
      </c>
      <c r="E418" s="298">
        <v>40</v>
      </c>
    </row>
    <row r="419" spans="1:5">
      <c r="A419" s="273">
        <v>2018</v>
      </c>
      <c r="B419" s="261" t="s">
        <v>644</v>
      </c>
      <c r="C419" s="292" t="s">
        <v>5478</v>
      </c>
      <c r="D419" s="292" t="s">
        <v>1717</v>
      </c>
      <c r="E419" s="298">
        <v>71</v>
      </c>
    </row>
    <row r="420" spans="1:5">
      <c r="A420" s="273">
        <v>2018</v>
      </c>
      <c r="B420" s="261" t="s">
        <v>644</v>
      </c>
      <c r="C420" s="292" t="s">
        <v>5478</v>
      </c>
      <c r="D420" s="292" t="s">
        <v>2984</v>
      </c>
      <c r="E420" s="298">
        <v>8</v>
      </c>
    </row>
    <row r="421" spans="1:5">
      <c r="A421" s="273">
        <v>2018</v>
      </c>
      <c r="B421" s="261" t="s">
        <v>644</v>
      </c>
      <c r="C421" s="292" t="s">
        <v>5478</v>
      </c>
      <c r="D421" s="190" t="s">
        <v>1716</v>
      </c>
      <c r="E421" s="298">
        <v>13</v>
      </c>
    </row>
    <row r="422" spans="1:5">
      <c r="A422" s="273">
        <v>2018</v>
      </c>
      <c r="B422" s="261" t="s">
        <v>644</v>
      </c>
      <c r="C422" s="292" t="s">
        <v>5473</v>
      </c>
      <c r="D422" s="292" t="s">
        <v>2987</v>
      </c>
      <c r="E422" s="298">
        <v>66</v>
      </c>
    </row>
    <row r="423" spans="1:5">
      <c r="A423" s="273">
        <v>2018</v>
      </c>
      <c r="B423" s="261" t="s">
        <v>644</v>
      </c>
      <c r="C423" s="292" t="s">
        <v>5473</v>
      </c>
      <c r="D423" s="292" t="s">
        <v>2989</v>
      </c>
      <c r="E423" s="298">
        <v>125</v>
      </c>
    </row>
    <row r="424" spans="1:5">
      <c r="A424" s="273">
        <v>2018</v>
      </c>
      <c r="B424" s="261" t="s">
        <v>644</v>
      </c>
      <c r="C424" s="292" t="s">
        <v>5473</v>
      </c>
      <c r="D424" s="292" t="s">
        <v>2988</v>
      </c>
      <c r="E424" s="298">
        <v>124</v>
      </c>
    </row>
    <row r="425" spans="1:5">
      <c r="A425" s="273">
        <v>2018</v>
      </c>
      <c r="B425" s="261" t="s">
        <v>644</v>
      </c>
      <c r="C425" s="292" t="s">
        <v>5473</v>
      </c>
      <c r="D425" s="292" t="s">
        <v>1723</v>
      </c>
      <c r="E425" s="298">
        <v>32</v>
      </c>
    </row>
    <row r="426" spans="1:5">
      <c r="A426" s="273">
        <v>2018</v>
      </c>
      <c r="B426" s="261" t="s">
        <v>644</v>
      </c>
      <c r="C426" s="292" t="s">
        <v>5473</v>
      </c>
      <c r="D426" s="292" t="s">
        <v>1632</v>
      </c>
      <c r="E426" s="298">
        <v>30</v>
      </c>
    </row>
    <row r="427" spans="1:5">
      <c r="A427" s="273">
        <v>2018</v>
      </c>
      <c r="B427" s="261" t="s">
        <v>644</v>
      </c>
      <c r="C427" s="292" t="s">
        <v>5473</v>
      </c>
      <c r="D427" s="292" t="s">
        <v>5299</v>
      </c>
      <c r="E427" s="298">
        <v>9</v>
      </c>
    </row>
    <row r="428" spans="1:5">
      <c r="A428" s="273">
        <v>2018</v>
      </c>
      <c r="B428" s="261" t="s">
        <v>644</v>
      </c>
      <c r="C428" s="292" t="s">
        <v>5473</v>
      </c>
      <c r="D428" s="292" t="s">
        <v>5300</v>
      </c>
      <c r="E428" s="298">
        <v>10</v>
      </c>
    </row>
    <row r="429" spans="1:5">
      <c r="A429" s="273">
        <v>2018</v>
      </c>
      <c r="B429" s="261" t="s">
        <v>644</v>
      </c>
      <c r="C429" s="292" t="s">
        <v>5473</v>
      </c>
      <c r="D429" s="292" t="s">
        <v>2991</v>
      </c>
      <c r="E429" s="298">
        <v>90</v>
      </c>
    </row>
    <row r="430" spans="1:5">
      <c r="A430" s="273">
        <v>2018</v>
      </c>
      <c r="B430" s="261" t="s">
        <v>644</v>
      </c>
      <c r="C430" s="292" t="s">
        <v>5473</v>
      </c>
      <c r="D430" s="292" t="s">
        <v>2990</v>
      </c>
      <c r="E430" s="298">
        <v>315</v>
      </c>
    </row>
    <row r="431" spans="1:5">
      <c r="A431" s="273">
        <v>2018</v>
      </c>
      <c r="B431" s="261" t="s">
        <v>644</v>
      </c>
      <c r="C431" s="292" t="s">
        <v>5473</v>
      </c>
      <c r="D431" s="292" t="s">
        <v>1628</v>
      </c>
      <c r="E431" s="298">
        <v>326</v>
      </c>
    </row>
    <row r="432" spans="1:5">
      <c r="A432" s="273">
        <v>2018</v>
      </c>
      <c r="B432" s="108" t="s">
        <v>2490</v>
      </c>
      <c r="C432" s="292" t="s">
        <v>5453</v>
      </c>
      <c r="D432" s="292" t="s">
        <v>1592</v>
      </c>
      <c r="E432" s="298">
        <v>1</v>
      </c>
    </row>
    <row r="433" spans="1:5">
      <c r="A433" s="273">
        <v>2018</v>
      </c>
      <c r="B433" s="108" t="s">
        <v>2490</v>
      </c>
      <c r="C433" s="292" t="s">
        <v>5454</v>
      </c>
      <c r="D433" s="292" t="s">
        <v>1575</v>
      </c>
      <c r="E433" s="298">
        <v>28</v>
      </c>
    </row>
    <row r="434" spans="1:5">
      <c r="A434" s="273">
        <v>2018</v>
      </c>
      <c r="B434" s="108" t="s">
        <v>2490</v>
      </c>
      <c r="C434" s="292" t="s">
        <v>5454</v>
      </c>
      <c r="D434" s="292" t="s">
        <v>1597</v>
      </c>
      <c r="E434" s="298">
        <v>2</v>
      </c>
    </row>
    <row r="435" spans="1:5">
      <c r="A435" s="273">
        <v>2018</v>
      </c>
      <c r="B435" s="108" t="s">
        <v>2490</v>
      </c>
      <c r="C435" s="292" t="s">
        <v>5454</v>
      </c>
      <c r="D435" s="292" t="s">
        <v>1598</v>
      </c>
      <c r="E435" s="298">
        <v>2</v>
      </c>
    </row>
    <row r="436" spans="1:5">
      <c r="A436" s="273">
        <v>2018</v>
      </c>
      <c r="B436" s="108" t="s">
        <v>2490</v>
      </c>
      <c r="C436" s="292" t="s">
        <v>5455</v>
      </c>
      <c r="D436" s="292" t="s">
        <v>1592</v>
      </c>
      <c r="E436" s="298">
        <v>24</v>
      </c>
    </row>
    <row r="437" spans="1:5">
      <c r="A437" s="273">
        <v>2018</v>
      </c>
      <c r="B437" s="108" t="s">
        <v>2490</v>
      </c>
      <c r="C437" s="190" t="s">
        <v>1589</v>
      </c>
      <c r="D437" s="292" t="s">
        <v>1592</v>
      </c>
      <c r="E437" s="298">
        <v>294</v>
      </c>
    </row>
    <row r="438" spans="1:5">
      <c r="A438" s="273">
        <v>2018</v>
      </c>
      <c r="B438" s="108" t="s">
        <v>2490</v>
      </c>
      <c r="C438" s="292" t="s">
        <v>5456</v>
      </c>
      <c r="D438" s="292" t="s">
        <v>1592</v>
      </c>
      <c r="E438" s="298">
        <v>4</v>
      </c>
    </row>
    <row r="439" spans="1:5">
      <c r="A439" s="273">
        <v>2018</v>
      </c>
      <c r="B439" s="108" t="s">
        <v>2490</v>
      </c>
      <c r="C439" s="292" t="s">
        <v>5456</v>
      </c>
      <c r="D439" s="292" t="s">
        <v>1593</v>
      </c>
      <c r="E439" s="298">
        <v>18</v>
      </c>
    </row>
    <row r="440" spans="1:5">
      <c r="A440" s="273">
        <v>2018</v>
      </c>
      <c r="B440" s="108" t="s">
        <v>2490</v>
      </c>
      <c r="C440" s="292" t="s">
        <v>5457</v>
      </c>
      <c r="D440" s="292" t="s">
        <v>1592</v>
      </c>
      <c r="E440" s="298">
        <v>74</v>
      </c>
    </row>
    <row r="441" spans="1:5">
      <c r="A441" s="273">
        <v>2018</v>
      </c>
      <c r="B441" s="108" t="s">
        <v>2490</v>
      </c>
      <c r="C441" s="292" t="s">
        <v>5457</v>
      </c>
      <c r="D441" s="292" t="s">
        <v>5481</v>
      </c>
      <c r="E441" s="298">
        <v>58</v>
      </c>
    </row>
    <row r="442" spans="1:5">
      <c r="A442" s="273">
        <v>2018</v>
      </c>
      <c r="B442" s="108" t="s">
        <v>2490</v>
      </c>
      <c r="C442" s="292" t="s">
        <v>5474</v>
      </c>
      <c r="D442" s="292" t="s">
        <v>1576</v>
      </c>
      <c r="E442" s="298">
        <v>2</v>
      </c>
    </row>
    <row r="443" spans="1:5">
      <c r="A443" s="273">
        <v>2018</v>
      </c>
      <c r="B443" s="108" t="s">
        <v>2490</v>
      </c>
      <c r="C443" s="292" t="s">
        <v>5480</v>
      </c>
      <c r="D443" s="292" t="s">
        <v>5482</v>
      </c>
      <c r="E443" s="298">
        <v>112</v>
      </c>
    </row>
    <row r="444" spans="1:5">
      <c r="A444" s="273">
        <v>2018</v>
      </c>
      <c r="B444" s="108" t="s">
        <v>2490</v>
      </c>
      <c r="C444" s="292" t="s">
        <v>5475</v>
      </c>
      <c r="D444" s="292" t="s">
        <v>5489</v>
      </c>
      <c r="E444" s="298">
        <v>8</v>
      </c>
    </row>
    <row r="445" spans="1:5">
      <c r="A445" s="273">
        <v>2018</v>
      </c>
      <c r="B445" s="108" t="s">
        <v>2490</v>
      </c>
      <c r="C445" s="292" t="s">
        <v>5475</v>
      </c>
      <c r="D445" s="190" t="s">
        <v>1608</v>
      </c>
      <c r="E445" s="298">
        <v>8</v>
      </c>
    </row>
    <row r="446" spans="1:5">
      <c r="A446" s="273">
        <v>2018</v>
      </c>
      <c r="B446" s="108" t="s">
        <v>2490</v>
      </c>
      <c r="C446" s="292" t="s">
        <v>5475</v>
      </c>
      <c r="D446" s="190" t="s">
        <v>1609</v>
      </c>
      <c r="E446" s="298">
        <v>10</v>
      </c>
    </row>
    <row r="447" spans="1:5">
      <c r="A447" s="273">
        <v>2018</v>
      </c>
      <c r="B447" s="108" t="s">
        <v>2490</v>
      </c>
      <c r="C447" s="292" t="s">
        <v>5475</v>
      </c>
      <c r="D447" s="292" t="s">
        <v>1592</v>
      </c>
      <c r="E447" s="298">
        <v>4</v>
      </c>
    </row>
    <row r="448" spans="1:5">
      <c r="A448" s="273">
        <v>2018</v>
      </c>
      <c r="B448" s="108" t="s">
        <v>2490</v>
      </c>
      <c r="C448" s="292" t="s">
        <v>5458</v>
      </c>
      <c r="D448" s="292" t="s">
        <v>1592</v>
      </c>
      <c r="E448" s="298">
        <v>11</v>
      </c>
    </row>
    <row r="449" spans="1:5">
      <c r="A449" s="273">
        <v>2018</v>
      </c>
      <c r="B449" s="108" t="s">
        <v>2490</v>
      </c>
      <c r="C449" s="292" t="s">
        <v>5459</v>
      </c>
      <c r="D449" s="292" t="s">
        <v>1580</v>
      </c>
      <c r="E449" s="298">
        <v>26</v>
      </c>
    </row>
    <row r="450" spans="1:5">
      <c r="A450" s="273">
        <v>2018</v>
      </c>
      <c r="B450" s="108" t="s">
        <v>2490</v>
      </c>
      <c r="C450" s="292" t="s">
        <v>5459</v>
      </c>
      <c r="D450" s="292" t="s">
        <v>1592</v>
      </c>
      <c r="E450" s="298">
        <v>77</v>
      </c>
    </row>
    <row r="451" spans="1:5">
      <c r="A451" s="273">
        <v>2018</v>
      </c>
      <c r="B451" s="108" t="s">
        <v>2490</v>
      </c>
      <c r="C451" s="292" t="s">
        <v>5459</v>
      </c>
      <c r="D451" s="292" t="s">
        <v>1590</v>
      </c>
      <c r="E451" s="298">
        <v>149</v>
      </c>
    </row>
    <row r="452" spans="1:5">
      <c r="A452" s="273">
        <v>2018</v>
      </c>
      <c r="B452" s="108" t="s">
        <v>2490</v>
      </c>
      <c r="C452" s="292" t="s">
        <v>5459</v>
      </c>
      <c r="D452" s="292" t="s">
        <v>1590</v>
      </c>
      <c r="E452" s="298">
        <v>189</v>
      </c>
    </row>
    <row r="453" spans="1:5">
      <c r="A453" s="273">
        <v>2018</v>
      </c>
      <c r="B453" s="108" t="s">
        <v>2490</v>
      </c>
      <c r="C453" s="292" t="s">
        <v>5459</v>
      </c>
      <c r="D453" s="292" t="s">
        <v>1592</v>
      </c>
      <c r="E453" s="298">
        <v>25</v>
      </c>
    </row>
    <row r="454" spans="1:5">
      <c r="A454" s="273">
        <v>2018</v>
      </c>
      <c r="B454" s="108" t="s">
        <v>2490</v>
      </c>
      <c r="C454" s="292" t="s">
        <v>5459</v>
      </c>
      <c r="D454" s="292" t="s">
        <v>1590</v>
      </c>
      <c r="E454" s="298">
        <v>25</v>
      </c>
    </row>
    <row r="455" spans="1:5">
      <c r="A455" s="273">
        <v>2018</v>
      </c>
      <c r="B455" s="108" t="s">
        <v>2490</v>
      </c>
      <c r="C455" s="292" t="s">
        <v>5459</v>
      </c>
      <c r="D455" s="292" t="s">
        <v>1590</v>
      </c>
      <c r="E455" s="298">
        <v>20</v>
      </c>
    </row>
    <row r="456" spans="1:5">
      <c r="A456" s="273">
        <v>2018</v>
      </c>
      <c r="B456" s="108" t="s">
        <v>2490</v>
      </c>
      <c r="C456" s="292" t="s">
        <v>5459</v>
      </c>
      <c r="D456" s="292" t="s">
        <v>1590</v>
      </c>
      <c r="E456" s="298">
        <v>20</v>
      </c>
    </row>
    <row r="457" spans="1:5">
      <c r="A457" s="273">
        <v>2018</v>
      </c>
      <c r="B457" s="108" t="s">
        <v>2490</v>
      </c>
      <c r="C457" s="292" t="s">
        <v>5459</v>
      </c>
      <c r="D457" s="292" t="s">
        <v>1590</v>
      </c>
      <c r="E457" s="298">
        <v>20</v>
      </c>
    </row>
    <row r="458" spans="1:5">
      <c r="A458" s="273">
        <v>2018</v>
      </c>
      <c r="B458" s="108" t="s">
        <v>2490</v>
      </c>
      <c r="C458" s="292" t="s">
        <v>5459</v>
      </c>
      <c r="D458" s="292" t="s">
        <v>1590</v>
      </c>
      <c r="E458" s="298">
        <v>77</v>
      </c>
    </row>
    <row r="459" spans="1:5">
      <c r="A459" s="273">
        <v>2018</v>
      </c>
      <c r="B459" s="108" t="s">
        <v>2490</v>
      </c>
      <c r="C459" s="292" t="s">
        <v>5460</v>
      </c>
      <c r="D459" s="292" t="s">
        <v>1579</v>
      </c>
      <c r="E459" s="298">
        <v>20</v>
      </c>
    </row>
    <row r="460" spans="1:5">
      <c r="A460" s="273">
        <v>2018</v>
      </c>
      <c r="B460" s="108" t="s">
        <v>2490</v>
      </c>
      <c r="C460" s="292" t="s">
        <v>5460</v>
      </c>
      <c r="D460" s="292" t="s">
        <v>1581</v>
      </c>
      <c r="E460" s="298">
        <v>34</v>
      </c>
    </row>
    <row r="461" spans="1:5">
      <c r="A461" s="273">
        <v>2018</v>
      </c>
      <c r="B461" s="108" t="s">
        <v>2490</v>
      </c>
      <c r="C461" s="292" t="s">
        <v>5460</v>
      </c>
      <c r="D461" s="292" t="s">
        <v>1592</v>
      </c>
      <c r="E461" s="298">
        <v>3</v>
      </c>
    </row>
    <row r="462" spans="1:5">
      <c r="A462" s="273">
        <v>2018</v>
      </c>
      <c r="B462" s="108" t="s">
        <v>2490</v>
      </c>
      <c r="C462" s="292" t="s">
        <v>5460</v>
      </c>
      <c r="D462" s="292" t="s">
        <v>1590</v>
      </c>
      <c r="E462" s="298">
        <v>117</v>
      </c>
    </row>
    <row r="463" spans="1:5">
      <c r="A463" s="273">
        <v>2018</v>
      </c>
      <c r="B463" s="108" t="s">
        <v>2490</v>
      </c>
      <c r="C463" s="292" t="s">
        <v>5460</v>
      </c>
      <c r="D463" s="292" t="s">
        <v>5483</v>
      </c>
      <c r="E463" s="298">
        <v>30</v>
      </c>
    </row>
    <row r="464" spans="1:5">
      <c r="A464" s="273">
        <v>2018</v>
      </c>
      <c r="B464" s="108" t="s">
        <v>2490</v>
      </c>
      <c r="C464" s="292" t="s">
        <v>5461</v>
      </c>
      <c r="D464" s="292" t="s">
        <v>1590</v>
      </c>
      <c r="E464" s="298">
        <v>82</v>
      </c>
    </row>
    <row r="465" spans="1:5">
      <c r="A465" s="273">
        <v>2018</v>
      </c>
      <c r="B465" s="108" t="s">
        <v>2490</v>
      </c>
      <c r="C465" s="292" t="s">
        <v>5476</v>
      </c>
      <c r="D465" s="292" t="s">
        <v>2798</v>
      </c>
      <c r="E465" s="298">
        <v>8</v>
      </c>
    </row>
    <row r="466" spans="1:5">
      <c r="A466" s="273">
        <v>2018</v>
      </c>
      <c r="B466" s="108" t="s">
        <v>2490</v>
      </c>
      <c r="C466" s="292" t="s">
        <v>5462</v>
      </c>
      <c r="D466" s="292" t="s">
        <v>1592</v>
      </c>
      <c r="E466" s="298">
        <v>21</v>
      </c>
    </row>
    <row r="467" spans="1:5">
      <c r="A467" s="273">
        <v>2018</v>
      </c>
      <c r="B467" s="108" t="s">
        <v>2490</v>
      </c>
      <c r="C467" s="292" t="s">
        <v>5463</v>
      </c>
      <c r="D467" s="292" t="s">
        <v>1576</v>
      </c>
      <c r="E467" s="298">
        <v>10</v>
      </c>
    </row>
    <row r="468" spans="1:5">
      <c r="A468" s="273">
        <v>2018</v>
      </c>
      <c r="B468" s="108" t="s">
        <v>2490</v>
      </c>
      <c r="C468" s="292" t="s">
        <v>5463</v>
      </c>
      <c r="D468" s="292" t="s">
        <v>1582</v>
      </c>
      <c r="E468" s="298">
        <v>42</v>
      </c>
    </row>
    <row r="469" spans="1:5">
      <c r="A469" s="273">
        <v>2018</v>
      </c>
      <c r="B469" s="108" t="s">
        <v>2490</v>
      </c>
      <c r="C469" s="292" t="s">
        <v>5463</v>
      </c>
      <c r="D469" s="292" t="s">
        <v>5484</v>
      </c>
      <c r="E469" s="298">
        <v>326</v>
      </c>
    </row>
    <row r="470" spans="1:5">
      <c r="A470" s="273">
        <v>2018</v>
      </c>
      <c r="B470" s="108" t="s">
        <v>2490</v>
      </c>
      <c r="C470" s="292" t="s">
        <v>5463</v>
      </c>
      <c r="D470" s="292" t="s">
        <v>1586</v>
      </c>
      <c r="E470" s="298">
        <v>1</v>
      </c>
    </row>
    <row r="471" spans="1:5">
      <c r="A471" s="273">
        <v>2018</v>
      </c>
      <c r="B471" s="108" t="s">
        <v>2490</v>
      </c>
      <c r="C471" s="292" t="s">
        <v>5463</v>
      </c>
      <c r="D471" s="292" t="s">
        <v>1587</v>
      </c>
      <c r="E471" s="298">
        <v>11</v>
      </c>
    </row>
    <row r="472" spans="1:5">
      <c r="A472" s="273">
        <v>2018</v>
      </c>
      <c r="B472" s="108" t="s">
        <v>2490</v>
      </c>
      <c r="C472" s="292" t="s">
        <v>5463</v>
      </c>
      <c r="D472" s="292" t="s">
        <v>2799</v>
      </c>
      <c r="E472" s="298">
        <v>14</v>
      </c>
    </row>
    <row r="473" spans="1:5">
      <c r="A473" s="273">
        <v>2018</v>
      </c>
      <c r="B473" s="108" t="s">
        <v>2490</v>
      </c>
      <c r="C473" s="292" t="s">
        <v>5463</v>
      </c>
      <c r="D473" s="292" t="s">
        <v>1584</v>
      </c>
      <c r="E473" s="298">
        <v>33</v>
      </c>
    </row>
    <row r="474" spans="1:5">
      <c r="A474" s="273">
        <v>2018</v>
      </c>
      <c r="B474" s="108" t="s">
        <v>2490</v>
      </c>
      <c r="C474" s="292" t="s">
        <v>5463</v>
      </c>
      <c r="D474" s="292" t="s">
        <v>1585</v>
      </c>
      <c r="E474" s="298">
        <v>10</v>
      </c>
    </row>
    <row r="475" spans="1:5">
      <c r="A475" s="273">
        <v>2018</v>
      </c>
      <c r="B475" s="108" t="s">
        <v>2490</v>
      </c>
      <c r="C475" s="292" t="s">
        <v>5463</v>
      </c>
      <c r="D475" s="292" t="s">
        <v>1583</v>
      </c>
      <c r="E475" s="298">
        <v>11</v>
      </c>
    </row>
    <row r="476" spans="1:5">
      <c r="A476" s="273">
        <v>2018</v>
      </c>
      <c r="B476" s="108" t="s">
        <v>2490</v>
      </c>
      <c r="C476" s="292" t="s">
        <v>5464</v>
      </c>
      <c r="D476" s="292" t="s">
        <v>1592</v>
      </c>
      <c r="E476" s="298">
        <v>5</v>
      </c>
    </row>
    <row r="477" spans="1:5">
      <c r="A477" s="273">
        <v>2018</v>
      </c>
      <c r="B477" s="108" t="s">
        <v>2490</v>
      </c>
      <c r="C477" s="292" t="s">
        <v>5464</v>
      </c>
      <c r="D477" s="292" t="s">
        <v>2800</v>
      </c>
      <c r="E477" s="298">
        <v>3</v>
      </c>
    </row>
    <row r="478" spans="1:5">
      <c r="A478" s="273">
        <v>2018</v>
      </c>
      <c r="B478" s="108" t="s">
        <v>2490</v>
      </c>
      <c r="C478" s="292" t="s">
        <v>5465</v>
      </c>
      <c r="D478" s="292" t="s">
        <v>1592</v>
      </c>
      <c r="E478" s="298">
        <v>28</v>
      </c>
    </row>
    <row r="479" spans="1:5">
      <c r="A479" s="273">
        <v>2018</v>
      </c>
      <c r="B479" s="108" t="s">
        <v>2490</v>
      </c>
      <c r="C479" s="292" t="s">
        <v>5493</v>
      </c>
      <c r="D479" s="292" t="s">
        <v>5485</v>
      </c>
      <c r="E479" s="298">
        <v>269</v>
      </c>
    </row>
    <row r="480" spans="1:5">
      <c r="A480" s="273">
        <v>2018</v>
      </c>
      <c r="B480" s="108" t="s">
        <v>2490</v>
      </c>
      <c r="C480" s="292" t="s">
        <v>5466</v>
      </c>
      <c r="D480" s="292" t="s">
        <v>2801</v>
      </c>
      <c r="E480" s="298">
        <v>295</v>
      </c>
    </row>
    <row r="481" spans="1:5">
      <c r="A481" s="273">
        <v>2018</v>
      </c>
      <c r="B481" s="108" t="s">
        <v>2490</v>
      </c>
      <c r="C481" s="292" t="s">
        <v>5466</v>
      </c>
      <c r="D481" s="292" t="s">
        <v>5487</v>
      </c>
      <c r="E481" s="298">
        <v>30</v>
      </c>
    </row>
    <row r="482" spans="1:5">
      <c r="A482" s="273">
        <v>2018</v>
      </c>
      <c r="B482" s="108" t="s">
        <v>2490</v>
      </c>
      <c r="C482" s="292" t="s">
        <v>5466</v>
      </c>
      <c r="D482" s="292" t="s">
        <v>5486</v>
      </c>
      <c r="E482" s="298">
        <v>19</v>
      </c>
    </row>
    <row r="483" spans="1:5">
      <c r="A483" s="273">
        <v>2018</v>
      </c>
      <c r="B483" s="108" t="s">
        <v>2490</v>
      </c>
      <c r="C483" s="292" t="s">
        <v>5466</v>
      </c>
      <c r="D483" s="292" t="s">
        <v>2798</v>
      </c>
      <c r="E483" s="298">
        <v>26</v>
      </c>
    </row>
    <row r="484" spans="1:5">
      <c r="A484" s="273">
        <v>2018</v>
      </c>
      <c r="B484" s="108" t="s">
        <v>2490</v>
      </c>
      <c r="C484" s="292" t="s">
        <v>5466</v>
      </c>
      <c r="D484" s="292" t="s">
        <v>5495</v>
      </c>
      <c r="E484" s="298">
        <v>1</v>
      </c>
    </row>
    <row r="485" spans="1:5">
      <c r="A485" s="273">
        <v>2018</v>
      </c>
      <c r="B485" s="108" t="s">
        <v>2490</v>
      </c>
      <c r="C485" s="292" t="s">
        <v>5460</v>
      </c>
      <c r="D485" s="292" t="s">
        <v>1575</v>
      </c>
      <c r="E485" s="298">
        <v>1</v>
      </c>
    </row>
    <row r="486" spans="1:5">
      <c r="A486" s="273">
        <v>2018</v>
      </c>
      <c r="B486" s="108" t="s">
        <v>2490</v>
      </c>
      <c r="C486" s="292" t="s">
        <v>5467</v>
      </c>
      <c r="D486" s="292" t="s">
        <v>1581</v>
      </c>
      <c r="E486" s="298">
        <v>8</v>
      </c>
    </row>
    <row r="487" spans="1:5">
      <c r="A487" s="273">
        <v>2018</v>
      </c>
      <c r="B487" s="108" t="s">
        <v>2490</v>
      </c>
      <c r="C487" s="292" t="s">
        <v>5468</v>
      </c>
      <c r="D487" s="292" t="s">
        <v>1578</v>
      </c>
      <c r="E487" s="298">
        <v>14</v>
      </c>
    </row>
    <row r="488" spans="1:5">
      <c r="A488" s="273">
        <v>2018</v>
      </c>
      <c r="B488" s="108" t="s">
        <v>2490</v>
      </c>
      <c r="C488" s="292" t="s">
        <v>5469</v>
      </c>
      <c r="D488" s="292" t="s">
        <v>2798</v>
      </c>
      <c r="E488" s="298">
        <v>8</v>
      </c>
    </row>
    <row r="489" spans="1:5">
      <c r="A489" s="273">
        <v>2018</v>
      </c>
      <c r="B489" s="108" t="s">
        <v>2490</v>
      </c>
      <c r="C489" s="292" t="s">
        <v>5469</v>
      </c>
      <c r="D489" s="292" t="s">
        <v>2798</v>
      </c>
      <c r="E489" s="298">
        <v>32</v>
      </c>
    </row>
    <row r="490" spans="1:5">
      <c r="A490" s="273">
        <v>2018</v>
      </c>
      <c r="B490" s="108" t="s">
        <v>2490</v>
      </c>
      <c r="C490" s="292" t="s">
        <v>5461</v>
      </c>
      <c r="D490" s="292" t="s">
        <v>5488</v>
      </c>
      <c r="E490" s="298">
        <v>11</v>
      </c>
    </row>
    <row r="491" spans="1:5">
      <c r="A491" s="273">
        <v>2018</v>
      </c>
      <c r="B491" s="108" t="s">
        <v>2490</v>
      </c>
      <c r="C491" s="292" t="s">
        <v>5470</v>
      </c>
      <c r="D491" s="292" t="s">
        <v>1592</v>
      </c>
      <c r="E491" s="298">
        <v>8</v>
      </c>
    </row>
    <row r="492" spans="1:5">
      <c r="A492" s="273">
        <v>2018</v>
      </c>
      <c r="B492" s="108" t="s">
        <v>2490</v>
      </c>
      <c r="C492" s="292" t="s">
        <v>5470</v>
      </c>
      <c r="D492" s="292" t="s">
        <v>2798</v>
      </c>
      <c r="E492" s="298">
        <v>56</v>
      </c>
    </row>
    <row r="493" spans="1:5">
      <c r="A493" s="273">
        <v>2018</v>
      </c>
      <c r="B493" s="108" t="s">
        <v>2490</v>
      </c>
      <c r="C493" s="292" t="s">
        <v>5470</v>
      </c>
      <c r="D493" s="292" t="s">
        <v>2802</v>
      </c>
      <c r="E493" s="298">
        <v>9</v>
      </c>
    </row>
    <row r="494" spans="1:5">
      <c r="A494" s="273">
        <v>2018</v>
      </c>
      <c r="B494" s="108" t="s">
        <v>2490</v>
      </c>
      <c r="C494" s="292" t="s">
        <v>5471</v>
      </c>
      <c r="D494" s="292" t="s">
        <v>1592</v>
      </c>
      <c r="E494" s="298">
        <v>65</v>
      </c>
    </row>
    <row r="495" spans="1:5">
      <c r="A495" s="273">
        <v>2018</v>
      </c>
      <c r="B495" s="108" t="s">
        <v>2490</v>
      </c>
      <c r="C495" s="292" t="s">
        <v>5477</v>
      </c>
      <c r="D495" s="292" t="s">
        <v>1594</v>
      </c>
      <c r="E495" s="298">
        <v>9</v>
      </c>
    </row>
  </sheetData>
  <sheetProtection autoFilter="0" pivotTables="0"/>
  <autoFilter ref="A1:E495"/>
  <sortState ref="A6:E396">
    <sortCondition ref="A6:A396"/>
    <sortCondition descending="1" ref="B6:B396"/>
    <sortCondition ref="C6:C396"/>
    <sortCondition ref="D6:D396"/>
    <sortCondition ref="E6:E396"/>
  </sortState>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tabColor rgb="FF009ED6"/>
  </sheetPr>
  <dimension ref="A1:F130"/>
  <sheetViews>
    <sheetView zoomScale="85" zoomScaleNormal="85" workbookViewId="0">
      <pane ySplit="1" topLeftCell="A112" activePane="bottomLeft" state="frozen"/>
      <selection activeCell="D448" sqref="D448"/>
      <selection pane="bottomLeft" activeCell="F33" sqref="F33"/>
    </sheetView>
  </sheetViews>
  <sheetFormatPr baseColWidth="10" defaultColWidth="11" defaultRowHeight="16.5"/>
  <cols>
    <col min="1" max="1" width="8.75" style="86" bestFit="1" customWidth="1"/>
    <col min="2" max="2" width="11" style="86" bestFit="1" customWidth="1"/>
    <col min="3" max="3" width="40.25" style="86" bestFit="1" customWidth="1"/>
    <col min="4" max="4" width="37.25" style="86" bestFit="1" customWidth="1"/>
    <col min="5" max="5" width="12.875" style="86" bestFit="1" customWidth="1"/>
    <col min="6" max="6" width="11.125" style="86" bestFit="1" customWidth="1"/>
  </cols>
  <sheetData>
    <row r="1" spans="1:6">
      <c r="A1" s="168" t="s">
        <v>319</v>
      </c>
      <c r="B1" s="168" t="s">
        <v>229</v>
      </c>
      <c r="C1" s="168" t="s">
        <v>1747</v>
      </c>
      <c r="D1" s="168" t="s">
        <v>747</v>
      </c>
      <c r="E1" s="168" t="s">
        <v>407</v>
      </c>
      <c r="F1" s="168" t="s">
        <v>1748</v>
      </c>
    </row>
    <row r="2" spans="1:6" ht="16.5" customHeight="1">
      <c r="A2" s="88">
        <v>2014</v>
      </c>
      <c r="B2" s="108" t="s">
        <v>2490</v>
      </c>
      <c r="C2" s="190" t="s">
        <v>1728</v>
      </c>
      <c r="D2" s="190" t="s">
        <v>1729</v>
      </c>
      <c r="E2" s="107">
        <v>770</v>
      </c>
      <c r="F2" s="190" t="s">
        <v>1749</v>
      </c>
    </row>
    <row r="3" spans="1:6" ht="16.5" customHeight="1">
      <c r="A3" s="88">
        <v>2014</v>
      </c>
      <c r="B3" s="108" t="s">
        <v>2490</v>
      </c>
      <c r="C3" s="190" t="s">
        <v>1728</v>
      </c>
      <c r="D3" s="190" t="s">
        <v>1730</v>
      </c>
      <c r="E3" s="107">
        <v>18987</v>
      </c>
      <c r="F3" s="190" t="s">
        <v>1047</v>
      </c>
    </row>
    <row r="4" spans="1:6" ht="16.5" customHeight="1">
      <c r="A4" s="88">
        <v>2014</v>
      </c>
      <c r="B4" s="108" t="s">
        <v>2490</v>
      </c>
      <c r="C4" s="190" t="s">
        <v>1737</v>
      </c>
      <c r="D4" s="190" t="s">
        <v>1739</v>
      </c>
      <c r="E4" s="107">
        <v>2047</v>
      </c>
      <c r="F4" s="190" t="s">
        <v>1047</v>
      </c>
    </row>
    <row r="5" spans="1:6" ht="16.5" customHeight="1">
      <c r="A5" s="88">
        <v>2014</v>
      </c>
      <c r="B5" s="108" t="s">
        <v>2490</v>
      </c>
      <c r="C5" s="190" t="s">
        <v>1737</v>
      </c>
      <c r="D5" s="190" t="s">
        <v>1738</v>
      </c>
      <c r="E5" s="107">
        <v>2111</v>
      </c>
      <c r="F5" s="190" t="s">
        <v>1047</v>
      </c>
    </row>
    <row r="6" spans="1:6" ht="16.5" customHeight="1">
      <c r="A6" s="88">
        <v>2014</v>
      </c>
      <c r="B6" s="108" t="s">
        <v>2490</v>
      </c>
      <c r="C6" s="190" t="s">
        <v>1733</v>
      </c>
      <c r="D6" s="190" t="s">
        <v>1734</v>
      </c>
      <c r="E6" s="107">
        <v>61630</v>
      </c>
      <c r="F6" s="190" t="s">
        <v>1750</v>
      </c>
    </row>
    <row r="7" spans="1:6" ht="16.5" customHeight="1">
      <c r="A7" s="88">
        <v>2014</v>
      </c>
      <c r="B7" s="108" t="s">
        <v>2490</v>
      </c>
      <c r="C7" s="190" t="s">
        <v>1733</v>
      </c>
      <c r="D7" s="190" t="s">
        <v>1736</v>
      </c>
      <c r="E7" s="107">
        <v>2957</v>
      </c>
      <c r="F7" s="190" t="s">
        <v>1750</v>
      </c>
    </row>
    <row r="8" spans="1:6" ht="16.5" customHeight="1">
      <c r="A8" s="88">
        <v>2014</v>
      </c>
      <c r="B8" s="108" t="s">
        <v>2490</v>
      </c>
      <c r="C8" s="190" t="s">
        <v>1733</v>
      </c>
      <c r="D8" s="190" t="s">
        <v>1735</v>
      </c>
      <c r="E8" s="107">
        <v>3467</v>
      </c>
      <c r="F8" s="190" t="s">
        <v>1750</v>
      </c>
    </row>
    <row r="9" spans="1:6" ht="16.5" customHeight="1">
      <c r="A9" s="88">
        <v>2014</v>
      </c>
      <c r="B9" s="108" t="s">
        <v>2490</v>
      </c>
      <c r="C9" s="190" t="s">
        <v>1740</v>
      </c>
      <c r="D9" s="190" t="s">
        <v>1742</v>
      </c>
      <c r="E9" s="107">
        <v>2878</v>
      </c>
      <c r="F9" s="190" t="s">
        <v>1047</v>
      </c>
    </row>
    <row r="10" spans="1:6" ht="16.5" customHeight="1">
      <c r="A10" s="88">
        <v>2014</v>
      </c>
      <c r="B10" s="108" t="s">
        <v>2490</v>
      </c>
      <c r="C10" s="190" t="s">
        <v>1740</v>
      </c>
      <c r="D10" s="190" t="s">
        <v>1741</v>
      </c>
      <c r="E10" s="107">
        <v>240</v>
      </c>
      <c r="F10" s="190" t="s">
        <v>1047</v>
      </c>
    </row>
    <row r="11" spans="1:6" ht="16.5" customHeight="1">
      <c r="A11" s="88">
        <v>2014</v>
      </c>
      <c r="B11" s="108" t="s">
        <v>2490</v>
      </c>
      <c r="C11" s="190" t="s">
        <v>1740</v>
      </c>
      <c r="D11" s="190" t="s">
        <v>1743</v>
      </c>
      <c r="E11" s="107">
        <v>157</v>
      </c>
      <c r="F11" s="190" t="s">
        <v>1047</v>
      </c>
    </row>
    <row r="12" spans="1:6" ht="16.5" customHeight="1">
      <c r="A12" s="88">
        <v>2014</v>
      </c>
      <c r="B12" s="108" t="s">
        <v>2490</v>
      </c>
      <c r="C12" s="190" t="s">
        <v>1731</v>
      </c>
      <c r="D12" s="190" t="s">
        <v>1732</v>
      </c>
      <c r="E12" s="107">
        <v>2239</v>
      </c>
      <c r="F12" s="190" t="s">
        <v>1751</v>
      </c>
    </row>
    <row r="13" spans="1:6" ht="16.5" customHeight="1">
      <c r="A13" s="88">
        <v>2014</v>
      </c>
      <c r="B13" s="108" t="s">
        <v>2490</v>
      </c>
      <c r="C13" s="190" t="s">
        <v>1724</v>
      </c>
      <c r="D13" s="190" t="s">
        <v>1725</v>
      </c>
      <c r="E13" s="107">
        <v>118</v>
      </c>
      <c r="F13" s="190" t="s">
        <v>1047</v>
      </c>
    </row>
    <row r="14" spans="1:6" ht="16.5" customHeight="1">
      <c r="A14" s="88">
        <v>2014</v>
      </c>
      <c r="B14" s="108" t="s">
        <v>2490</v>
      </c>
      <c r="C14" s="190" t="s">
        <v>1724</v>
      </c>
      <c r="D14" s="190" t="s">
        <v>1745</v>
      </c>
      <c r="E14" s="107">
        <v>261</v>
      </c>
      <c r="F14" s="190" t="s">
        <v>1047</v>
      </c>
    </row>
    <row r="15" spans="1:6" ht="16.5" customHeight="1">
      <c r="A15" s="88">
        <v>2014</v>
      </c>
      <c r="B15" s="108" t="s">
        <v>2490</v>
      </c>
      <c r="C15" s="190" t="s">
        <v>1724</v>
      </c>
      <c r="D15" s="190" t="s">
        <v>1726</v>
      </c>
      <c r="E15" s="107">
        <v>96</v>
      </c>
      <c r="F15" s="190" t="s">
        <v>1047</v>
      </c>
    </row>
    <row r="16" spans="1:6">
      <c r="A16" s="88">
        <v>2014</v>
      </c>
      <c r="B16" s="261" t="s">
        <v>644</v>
      </c>
      <c r="C16" s="190" t="s">
        <v>1728</v>
      </c>
      <c r="D16" s="190" t="s">
        <v>1729</v>
      </c>
      <c r="E16" s="107">
        <v>200</v>
      </c>
      <c r="F16" s="190" t="s">
        <v>1749</v>
      </c>
    </row>
    <row r="17" spans="1:6">
      <c r="A17" s="88">
        <v>2014</v>
      </c>
      <c r="B17" s="261" t="s">
        <v>644</v>
      </c>
      <c r="C17" s="190" t="s">
        <v>1728</v>
      </c>
      <c r="D17" s="190" t="s">
        <v>1730</v>
      </c>
      <c r="E17" s="107">
        <v>3600</v>
      </c>
      <c r="F17" s="190" t="s">
        <v>1047</v>
      </c>
    </row>
    <row r="18" spans="1:6">
      <c r="A18" s="88">
        <v>2014</v>
      </c>
      <c r="B18" s="261" t="s">
        <v>644</v>
      </c>
      <c r="C18" s="190" t="s">
        <v>1737</v>
      </c>
      <c r="D18" s="190" t="s">
        <v>1746</v>
      </c>
      <c r="E18" s="107">
        <v>1020</v>
      </c>
      <c r="F18" s="190" t="s">
        <v>1047</v>
      </c>
    </row>
    <row r="19" spans="1:6">
      <c r="A19" s="88">
        <v>2014</v>
      </c>
      <c r="B19" s="261" t="s">
        <v>644</v>
      </c>
      <c r="C19" s="190" t="s">
        <v>1733</v>
      </c>
      <c r="D19" s="190" t="s">
        <v>1734</v>
      </c>
      <c r="E19" s="107">
        <v>23000</v>
      </c>
      <c r="F19" s="190" t="s">
        <v>1750</v>
      </c>
    </row>
    <row r="20" spans="1:6">
      <c r="A20" s="88">
        <v>2014</v>
      </c>
      <c r="B20" s="261" t="s">
        <v>644</v>
      </c>
      <c r="C20" s="190" t="s">
        <v>1733</v>
      </c>
      <c r="D20" s="190" t="s">
        <v>1736</v>
      </c>
      <c r="E20" s="107">
        <v>700</v>
      </c>
      <c r="F20" s="190" t="s">
        <v>1750</v>
      </c>
    </row>
    <row r="21" spans="1:6">
      <c r="A21" s="88">
        <v>2014</v>
      </c>
      <c r="B21" s="261" t="s">
        <v>644</v>
      </c>
      <c r="C21" s="190" t="s">
        <v>1733</v>
      </c>
      <c r="D21" s="190" t="s">
        <v>1746</v>
      </c>
      <c r="E21" s="107">
        <v>2200</v>
      </c>
      <c r="F21" s="190" t="s">
        <v>1750</v>
      </c>
    </row>
    <row r="22" spans="1:6">
      <c r="A22" s="88">
        <v>2014</v>
      </c>
      <c r="B22" s="261" t="s">
        <v>644</v>
      </c>
      <c r="C22" s="190" t="s">
        <v>1740</v>
      </c>
      <c r="D22" s="190" t="s">
        <v>1742</v>
      </c>
      <c r="E22" s="107">
        <v>1050</v>
      </c>
      <c r="F22" s="190" t="s">
        <v>1047</v>
      </c>
    </row>
    <row r="23" spans="1:6">
      <c r="A23" s="88">
        <v>2014</v>
      </c>
      <c r="B23" s="261" t="s">
        <v>644</v>
      </c>
      <c r="C23" s="190" t="s">
        <v>1740</v>
      </c>
      <c r="D23" s="190" t="s">
        <v>1741</v>
      </c>
      <c r="E23" s="107">
        <v>90</v>
      </c>
      <c r="F23" s="190" t="s">
        <v>1047</v>
      </c>
    </row>
    <row r="24" spans="1:6">
      <c r="A24" s="88">
        <v>2014</v>
      </c>
      <c r="B24" s="261" t="s">
        <v>644</v>
      </c>
      <c r="C24" s="190" t="s">
        <v>1740</v>
      </c>
      <c r="D24" s="190" t="s">
        <v>1743</v>
      </c>
      <c r="E24" s="107">
        <v>30</v>
      </c>
      <c r="F24" s="190" t="s">
        <v>1047</v>
      </c>
    </row>
    <row r="25" spans="1:6">
      <c r="A25" s="88">
        <v>2014</v>
      </c>
      <c r="B25" s="261" t="s">
        <v>644</v>
      </c>
      <c r="C25" s="190" t="s">
        <v>1731</v>
      </c>
      <c r="D25" s="190" t="s">
        <v>1732</v>
      </c>
      <c r="E25" s="107">
        <v>1056</v>
      </c>
      <c r="F25" s="190" t="s">
        <v>1751</v>
      </c>
    </row>
    <row r="26" spans="1:6">
      <c r="A26" s="88">
        <v>2014</v>
      </c>
      <c r="B26" s="261" t="s">
        <v>644</v>
      </c>
      <c r="C26" s="190" t="s">
        <v>1744</v>
      </c>
      <c r="D26" s="190" t="s">
        <v>1745</v>
      </c>
      <c r="E26" s="107">
        <v>230</v>
      </c>
      <c r="F26" s="190" t="s">
        <v>1047</v>
      </c>
    </row>
    <row r="27" spans="1:6" ht="16.5" customHeight="1">
      <c r="A27" s="82">
        <v>2015</v>
      </c>
      <c r="B27" s="108" t="s">
        <v>2490</v>
      </c>
      <c r="C27" s="190" t="s">
        <v>1728</v>
      </c>
      <c r="D27" s="190" t="s">
        <v>1729</v>
      </c>
      <c r="E27" s="107">
        <v>1320</v>
      </c>
      <c r="F27" s="190" t="s">
        <v>1749</v>
      </c>
    </row>
    <row r="28" spans="1:6" ht="16.5" customHeight="1">
      <c r="A28" s="82">
        <v>2015</v>
      </c>
      <c r="B28" s="108" t="s">
        <v>2490</v>
      </c>
      <c r="C28" s="190" t="s">
        <v>1728</v>
      </c>
      <c r="D28" s="190" t="s">
        <v>1730</v>
      </c>
      <c r="E28" s="107">
        <v>20318</v>
      </c>
      <c r="F28" s="190" t="s">
        <v>1047</v>
      </c>
    </row>
    <row r="29" spans="1:6" ht="16.5" customHeight="1">
      <c r="A29" s="82">
        <v>2015</v>
      </c>
      <c r="B29" s="108" t="s">
        <v>2490</v>
      </c>
      <c r="C29" s="190" t="s">
        <v>1737</v>
      </c>
      <c r="D29" s="190" t="s">
        <v>1739</v>
      </c>
      <c r="E29" s="107">
        <v>2087</v>
      </c>
      <c r="F29" s="190" t="s">
        <v>1047</v>
      </c>
    </row>
    <row r="30" spans="1:6" ht="16.5" customHeight="1">
      <c r="A30" s="82">
        <v>2015</v>
      </c>
      <c r="B30" s="108" t="s">
        <v>2490</v>
      </c>
      <c r="C30" s="190" t="s">
        <v>1737</v>
      </c>
      <c r="D30" s="190" t="s">
        <v>1734</v>
      </c>
      <c r="E30" s="107">
        <v>2543</v>
      </c>
      <c r="F30" s="190" t="s">
        <v>1047</v>
      </c>
    </row>
    <row r="31" spans="1:6" ht="16.5" customHeight="1">
      <c r="A31" s="82">
        <v>2015</v>
      </c>
      <c r="B31" s="108" t="s">
        <v>2490</v>
      </c>
      <c r="C31" s="190" t="s">
        <v>1737</v>
      </c>
      <c r="D31" s="190" t="s">
        <v>1738</v>
      </c>
      <c r="E31" s="107">
        <v>2153</v>
      </c>
      <c r="F31" s="190" t="s">
        <v>1047</v>
      </c>
    </row>
    <row r="32" spans="1:6" ht="16.5" customHeight="1">
      <c r="A32" s="82">
        <v>2015</v>
      </c>
      <c r="B32" s="108" t="s">
        <v>2490</v>
      </c>
      <c r="C32" s="190" t="s">
        <v>1733</v>
      </c>
      <c r="D32" s="190" t="s">
        <v>1734</v>
      </c>
      <c r="E32" s="107">
        <v>68951</v>
      </c>
      <c r="F32" s="190" t="s">
        <v>1750</v>
      </c>
    </row>
    <row r="33" spans="1:6" ht="16.5" customHeight="1">
      <c r="A33" s="82">
        <v>2015</v>
      </c>
      <c r="B33" s="108" t="s">
        <v>2490</v>
      </c>
      <c r="C33" s="190" t="s">
        <v>1733</v>
      </c>
      <c r="D33" s="190" t="s">
        <v>1736</v>
      </c>
      <c r="E33" s="107">
        <v>2977</v>
      </c>
      <c r="F33" s="190" t="s">
        <v>1750</v>
      </c>
    </row>
    <row r="34" spans="1:6" ht="16.5" customHeight="1">
      <c r="A34" s="82">
        <v>2015</v>
      </c>
      <c r="B34" s="108" t="s">
        <v>2490</v>
      </c>
      <c r="C34" s="190" t="s">
        <v>1733</v>
      </c>
      <c r="D34" s="190" t="s">
        <v>1735</v>
      </c>
      <c r="E34" s="107">
        <v>3767</v>
      </c>
      <c r="F34" s="190" t="s">
        <v>1750</v>
      </c>
    </row>
    <row r="35" spans="1:6" ht="16.5" customHeight="1">
      <c r="A35" s="82">
        <v>2015</v>
      </c>
      <c r="B35" s="108" t="s">
        <v>2490</v>
      </c>
      <c r="C35" s="190" t="s">
        <v>1740</v>
      </c>
      <c r="D35" s="190" t="s">
        <v>1742</v>
      </c>
      <c r="E35" s="107">
        <v>2926</v>
      </c>
      <c r="F35" s="190" t="s">
        <v>1047</v>
      </c>
    </row>
    <row r="36" spans="1:6" ht="16.5" customHeight="1">
      <c r="A36" s="82">
        <v>2015</v>
      </c>
      <c r="B36" s="108" t="s">
        <v>2490</v>
      </c>
      <c r="C36" s="190" t="s">
        <v>1740</v>
      </c>
      <c r="D36" s="190" t="s">
        <v>1741</v>
      </c>
      <c r="E36" s="107">
        <v>240</v>
      </c>
      <c r="F36" s="190" t="s">
        <v>1047</v>
      </c>
    </row>
    <row r="37" spans="1:6" ht="16.5" customHeight="1">
      <c r="A37" s="82">
        <v>2015</v>
      </c>
      <c r="B37" s="108" t="s">
        <v>2490</v>
      </c>
      <c r="C37" s="190" t="s">
        <v>1740</v>
      </c>
      <c r="D37" s="190" t="s">
        <v>1743</v>
      </c>
      <c r="E37" s="107">
        <v>157</v>
      </c>
      <c r="F37" s="190" t="s">
        <v>1047</v>
      </c>
    </row>
    <row r="38" spans="1:6" ht="16.5" customHeight="1">
      <c r="A38" s="82">
        <v>2015</v>
      </c>
      <c r="B38" s="108" t="s">
        <v>2490</v>
      </c>
      <c r="C38" s="190" t="s">
        <v>1731</v>
      </c>
      <c r="D38" s="190" t="s">
        <v>1732</v>
      </c>
      <c r="E38" s="107">
        <v>2543</v>
      </c>
      <c r="F38" s="190" t="s">
        <v>1751</v>
      </c>
    </row>
    <row r="39" spans="1:6" ht="16.5" customHeight="1">
      <c r="A39" s="82">
        <v>2015</v>
      </c>
      <c r="B39" s="108" t="s">
        <v>2490</v>
      </c>
      <c r="C39" s="190" t="s">
        <v>1724</v>
      </c>
      <c r="D39" s="190" t="s">
        <v>1725</v>
      </c>
      <c r="E39" s="107">
        <v>105</v>
      </c>
      <c r="F39" s="190" t="s">
        <v>1047</v>
      </c>
    </row>
    <row r="40" spans="1:6" ht="16.5" customHeight="1">
      <c r="A40" s="82">
        <v>2015</v>
      </c>
      <c r="B40" s="108" t="s">
        <v>2490</v>
      </c>
      <c r="C40" s="190" t="s">
        <v>1724</v>
      </c>
      <c r="D40" s="190" t="s">
        <v>1745</v>
      </c>
      <c r="E40" s="107">
        <v>303</v>
      </c>
      <c r="F40" s="190" t="s">
        <v>1047</v>
      </c>
    </row>
    <row r="41" spans="1:6" ht="16.5" customHeight="1">
      <c r="A41" s="82">
        <v>2015</v>
      </c>
      <c r="B41" s="108" t="s">
        <v>2490</v>
      </c>
      <c r="C41" s="190" t="s">
        <v>1724</v>
      </c>
      <c r="D41" s="190" t="s">
        <v>1726</v>
      </c>
      <c r="E41" s="107">
        <v>13</v>
      </c>
      <c r="F41" s="190" t="s">
        <v>1047</v>
      </c>
    </row>
    <row r="42" spans="1:6">
      <c r="A42" s="82">
        <v>2015</v>
      </c>
      <c r="B42" s="261" t="s">
        <v>644</v>
      </c>
      <c r="C42" s="190" t="s">
        <v>1728</v>
      </c>
      <c r="D42" s="190" t="s">
        <v>1729</v>
      </c>
      <c r="E42" s="107">
        <v>305</v>
      </c>
      <c r="F42" s="190" t="s">
        <v>1749</v>
      </c>
    </row>
    <row r="43" spans="1:6">
      <c r="A43" s="82">
        <v>2015</v>
      </c>
      <c r="B43" s="261" t="s">
        <v>644</v>
      </c>
      <c r="C43" s="190" t="s">
        <v>1728</v>
      </c>
      <c r="D43" s="190" t="s">
        <v>1730</v>
      </c>
      <c r="E43" s="107">
        <v>4194</v>
      </c>
      <c r="F43" s="190" t="s">
        <v>1047</v>
      </c>
    </row>
    <row r="44" spans="1:6">
      <c r="A44" s="82">
        <v>2015</v>
      </c>
      <c r="B44" s="261" t="s">
        <v>644</v>
      </c>
      <c r="C44" s="190" t="s">
        <v>1737</v>
      </c>
      <c r="D44" s="190" t="s">
        <v>1746</v>
      </c>
      <c r="E44" s="107">
        <v>1020</v>
      </c>
      <c r="F44" s="190" t="s">
        <v>1047</v>
      </c>
    </row>
    <row r="45" spans="1:6">
      <c r="A45" s="82">
        <v>2015</v>
      </c>
      <c r="B45" s="261" t="s">
        <v>644</v>
      </c>
      <c r="C45" s="190" t="s">
        <v>1733</v>
      </c>
      <c r="D45" s="190" t="s">
        <v>1734</v>
      </c>
      <c r="E45" s="107">
        <v>23000</v>
      </c>
      <c r="F45" s="190" t="s">
        <v>1750</v>
      </c>
    </row>
    <row r="46" spans="1:6">
      <c r="A46" s="82">
        <v>2015</v>
      </c>
      <c r="B46" s="261" t="s">
        <v>644</v>
      </c>
      <c r="C46" s="190" t="s">
        <v>1733</v>
      </c>
      <c r="D46" s="190" t="s">
        <v>1736</v>
      </c>
      <c r="E46" s="107">
        <v>700</v>
      </c>
      <c r="F46" s="190" t="s">
        <v>1750</v>
      </c>
    </row>
    <row r="47" spans="1:6">
      <c r="A47" s="82">
        <v>2015</v>
      </c>
      <c r="B47" s="261" t="s">
        <v>644</v>
      </c>
      <c r="C47" s="190" t="s">
        <v>1733</v>
      </c>
      <c r="D47" s="190" t="s">
        <v>1746</v>
      </c>
      <c r="E47" s="107">
        <v>2200</v>
      </c>
      <c r="F47" s="190" t="s">
        <v>1750</v>
      </c>
    </row>
    <row r="48" spans="1:6">
      <c r="A48" s="82">
        <v>2015</v>
      </c>
      <c r="B48" s="261" t="s">
        <v>644</v>
      </c>
      <c r="C48" s="190" t="s">
        <v>1740</v>
      </c>
      <c r="D48" s="190" t="s">
        <v>1742</v>
      </c>
      <c r="E48" s="107">
        <v>1050</v>
      </c>
      <c r="F48" s="190" t="s">
        <v>1047</v>
      </c>
    </row>
    <row r="49" spans="1:6">
      <c r="A49" s="82">
        <v>2015</v>
      </c>
      <c r="B49" s="261" t="s">
        <v>644</v>
      </c>
      <c r="C49" s="190" t="s">
        <v>1740</v>
      </c>
      <c r="D49" s="190" t="s">
        <v>1741</v>
      </c>
      <c r="E49" s="107">
        <v>90</v>
      </c>
      <c r="F49" s="190" t="s">
        <v>1047</v>
      </c>
    </row>
    <row r="50" spans="1:6">
      <c r="A50" s="82">
        <v>2015</v>
      </c>
      <c r="B50" s="261" t="s">
        <v>644</v>
      </c>
      <c r="C50" s="190" t="s">
        <v>1740</v>
      </c>
      <c r="D50" s="190" t="s">
        <v>1743</v>
      </c>
      <c r="E50" s="107">
        <v>30</v>
      </c>
      <c r="F50" s="190" t="s">
        <v>1047</v>
      </c>
    </row>
    <row r="51" spans="1:6">
      <c r="A51" s="82">
        <v>2015</v>
      </c>
      <c r="B51" s="261" t="s">
        <v>644</v>
      </c>
      <c r="C51" s="190" t="s">
        <v>1731</v>
      </c>
      <c r="D51" s="190" t="s">
        <v>1732</v>
      </c>
      <c r="E51" s="107">
        <v>1056</v>
      </c>
      <c r="F51" s="190" t="s">
        <v>1751</v>
      </c>
    </row>
    <row r="52" spans="1:6">
      <c r="A52" s="82">
        <v>2015</v>
      </c>
      <c r="B52" s="261" t="s">
        <v>644</v>
      </c>
      <c r="C52" s="190" t="s">
        <v>1744</v>
      </c>
      <c r="D52" s="190" t="s">
        <v>1745</v>
      </c>
      <c r="E52" s="107">
        <v>230</v>
      </c>
      <c r="F52" s="190" t="s">
        <v>1047</v>
      </c>
    </row>
    <row r="53" spans="1:6" ht="16.5" customHeight="1">
      <c r="A53" s="88">
        <v>2016</v>
      </c>
      <c r="B53" s="108" t="s">
        <v>2490</v>
      </c>
      <c r="C53" s="190" t="s">
        <v>1728</v>
      </c>
      <c r="D53" s="190" t="s">
        <v>1729</v>
      </c>
      <c r="E53" s="107">
        <v>1320</v>
      </c>
      <c r="F53" s="190" t="s">
        <v>1749</v>
      </c>
    </row>
    <row r="54" spans="1:6" ht="16.5" customHeight="1">
      <c r="A54" s="88">
        <v>2016</v>
      </c>
      <c r="B54" s="108" t="s">
        <v>2490</v>
      </c>
      <c r="C54" s="190" t="s">
        <v>1728</v>
      </c>
      <c r="D54" s="190" t="s">
        <v>1730</v>
      </c>
      <c r="E54" s="107">
        <v>22916</v>
      </c>
      <c r="F54" s="190" t="s">
        <v>1047</v>
      </c>
    </row>
    <row r="55" spans="1:6" ht="16.5" customHeight="1">
      <c r="A55" s="88">
        <v>2016</v>
      </c>
      <c r="B55" s="108" t="s">
        <v>2490</v>
      </c>
      <c r="C55" s="190" t="s">
        <v>1737</v>
      </c>
      <c r="D55" s="190" t="s">
        <v>1739</v>
      </c>
      <c r="E55" s="107">
        <v>2205</v>
      </c>
      <c r="F55" s="190" t="s">
        <v>1047</v>
      </c>
    </row>
    <row r="56" spans="1:6" ht="16.5" customHeight="1">
      <c r="A56" s="88">
        <v>2016</v>
      </c>
      <c r="B56" s="108" t="s">
        <v>2490</v>
      </c>
      <c r="C56" s="190" t="s">
        <v>1737</v>
      </c>
      <c r="D56" s="190" t="s">
        <v>1734</v>
      </c>
      <c r="E56" s="107">
        <v>2152</v>
      </c>
      <c r="F56" s="190" t="s">
        <v>1047</v>
      </c>
    </row>
    <row r="57" spans="1:6" ht="16.5" customHeight="1">
      <c r="A57" s="88">
        <v>2016</v>
      </c>
      <c r="B57" s="108" t="s">
        <v>2490</v>
      </c>
      <c r="C57" s="190" t="s">
        <v>1737</v>
      </c>
      <c r="D57" s="190" t="s">
        <v>1738</v>
      </c>
      <c r="E57" s="107">
        <v>2202</v>
      </c>
      <c r="F57" s="190" t="s">
        <v>1047</v>
      </c>
    </row>
    <row r="58" spans="1:6" ht="16.5" customHeight="1">
      <c r="A58" s="88">
        <v>2016</v>
      </c>
      <c r="B58" s="108" t="s">
        <v>2490</v>
      </c>
      <c r="C58" s="190" t="s">
        <v>1733</v>
      </c>
      <c r="D58" s="190" t="s">
        <v>1734</v>
      </c>
      <c r="E58" s="107">
        <v>73572</v>
      </c>
      <c r="F58" s="190" t="s">
        <v>1750</v>
      </c>
    </row>
    <row r="59" spans="1:6" ht="16.5" customHeight="1">
      <c r="A59" s="88">
        <v>2016</v>
      </c>
      <c r="B59" s="108" t="s">
        <v>2490</v>
      </c>
      <c r="C59" s="190" t="s">
        <v>1733</v>
      </c>
      <c r="D59" s="190" t="s">
        <v>1736</v>
      </c>
      <c r="E59" s="107">
        <v>3376</v>
      </c>
      <c r="F59" s="190" t="s">
        <v>1750</v>
      </c>
    </row>
    <row r="60" spans="1:6" ht="16.5" customHeight="1">
      <c r="A60" s="88">
        <v>2016</v>
      </c>
      <c r="B60" s="108" t="s">
        <v>2490</v>
      </c>
      <c r="C60" s="190" t="s">
        <v>1733</v>
      </c>
      <c r="D60" s="190" t="s">
        <v>1735</v>
      </c>
      <c r="E60" s="107">
        <v>3868</v>
      </c>
      <c r="F60" s="190" t="s">
        <v>1750</v>
      </c>
    </row>
    <row r="61" spans="1:6" ht="16.5" customHeight="1">
      <c r="A61" s="88">
        <v>2016</v>
      </c>
      <c r="B61" s="108" t="s">
        <v>2490</v>
      </c>
      <c r="C61" s="190" t="s">
        <v>1740</v>
      </c>
      <c r="D61" s="190" t="s">
        <v>1742</v>
      </c>
      <c r="E61" s="107">
        <v>3064</v>
      </c>
      <c r="F61" s="190" t="s">
        <v>1047</v>
      </c>
    </row>
    <row r="62" spans="1:6" ht="16.5" customHeight="1">
      <c r="A62" s="88">
        <v>2016</v>
      </c>
      <c r="B62" s="108" t="s">
        <v>2490</v>
      </c>
      <c r="C62" s="190" t="s">
        <v>1740</v>
      </c>
      <c r="D62" s="190" t="s">
        <v>1741</v>
      </c>
      <c r="E62" s="107">
        <v>240</v>
      </c>
      <c r="F62" s="190" t="s">
        <v>1047</v>
      </c>
    </row>
    <row r="63" spans="1:6" ht="16.5" customHeight="1">
      <c r="A63" s="88">
        <v>2016</v>
      </c>
      <c r="B63" s="108" t="s">
        <v>2490</v>
      </c>
      <c r="C63" s="190" t="s">
        <v>1740</v>
      </c>
      <c r="D63" s="190" t="s">
        <v>1743</v>
      </c>
      <c r="E63" s="107">
        <v>135</v>
      </c>
      <c r="F63" s="190" t="s">
        <v>1047</v>
      </c>
    </row>
    <row r="64" spans="1:6" ht="16.5" customHeight="1">
      <c r="A64" s="88">
        <v>2016</v>
      </c>
      <c r="B64" s="108" t="s">
        <v>2490</v>
      </c>
      <c r="C64" s="190" t="s">
        <v>1731</v>
      </c>
      <c r="D64" s="190" t="s">
        <v>1732</v>
      </c>
      <c r="E64" s="107">
        <v>2152</v>
      </c>
      <c r="F64" s="190" t="s">
        <v>1751</v>
      </c>
    </row>
    <row r="65" spans="1:6" ht="16.5" customHeight="1">
      <c r="A65" s="88">
        <v>2016</v>
      </c>
      <c r="B65" s="108" t="s">
        <v>2490</v>
      </c>
      <c r="C65" s="190" t="s">
        <v>1724</v>
      </c>
      <c r="D65" s="190" t="s">
        <v>1725</v>
      </c>
      <c r="E65" s="107">
        <v>109</v>
      </c>
      <c r="F65" s="190" t="s">
        <v>1047</v>
      </c>
    </row>
    <row r="66" spans="1:6" ht="16.5" customHeight="1">
      <c r="A66" s="88">
        <v>2016</v>
      </c>
      <c r="B66" s="108" t="s">
        <v>2490</v>
      </c>
      <c r="C66" s="190" t="s">
        <v>1724</v>
      </c>
      <c r="D66" s="190" t="s">
        <v>1727</v>
      </c>
      <c r="E66" s="107">
        <v>302</v>
      </c>
      <c r="F66" s="190" t="s">
        <v>1047</v>
      </c>
    </row>
    <row r="67" spans="1:6" ht="16.5" customHeight="1">
      <c r="A67" s="88">
        <v>2016</v>
      </c>
      <c r="B67" s="108" t="s">
        <v>2490</v>
      </c>
      <c r="C67" s="190" t="s">
        <v>1724</v>
      </c>
      <c r="D67" s="190" t="s">
        <v>1726</v>
      </c>
      <c r="E67" s="107">
        <v>19</v>
      </c>
      <c r="F67" s="190" t="s">
        <v>1047</v>
      </c>
    </row>
    <row r="68" spans="1:6">
      <c r="A68" s="88">
        <v>2016</v>
      </c>
      <c r="B68" s="261" t="s">
        <v>644</v>
      </c>
      <c r="C68" s="190" t="s">
        <v>1728</v>
      </c>
      <c r="D68" s="190" t="s">
        <v>1729</v>
      </c>
      <c r="E68" s="107">
        <v>450</v>
      </c>
      <c r="F68" s="190" t="s">
        <v>1749</v>
      </c>
    </row>
    <row r="69" spans="1:6">
      <c r="A69" s="88">
        <v>2016</v>
      </c>
      <c r="B69" s="261" t="s">
        <v>644</v>
      </c>
      <c r="C69" s="190" t="s">
        <v>1728</v>
      </c>
      <c r="D69" s="190" t="s">
        <v>1730</v>
      </c>
      <c r="E69" s="107">
        <v>4320</v>
      </c>
      <c r="F69" s="190" t="s">
        <v>1047</v>
      </c>
    </row>
    <row r="70" spans="1:6">
      <c r="A70" s="88">
        <v>2016</v>
      </c>
      <c r="B70" s="261" t="s">
        <v>644</v>
      </c>
      <c r="C70" s="190" t="s">
        <v>1737</v>
      </c>
      <c r="D70" s="190" t="s">
        <v>1746</v>
      </c>
      <c r="E70" s="107">
        <v>1145</v>
      </c>
      <c r="F70" s="190" t="s">
        <v>1047</v>
      </c>
    </row>
    <row r="71" spans="1:6">
      <c r="A71" s="88">
        <v>2016</v>
      </c>
      <c r="B71" s="261" t="s">
        <v>644</v>
      </c>
      <c r="C71" s="190" t="s">
        <v>1733</v>
      </c>
      <c r="D71" s="190" t="s">
        <v>1734</v>
      </c>
      <c r="E71" s="107">
        <v>23582</v>
      </c>
      <c r="F71" s="190" t="s">
        <v>1750</v>
      </c>
    </row>
    <row r="72" spans="1:6">
      <c r="A72" s="88">
        <v>2016</v>
      </c>
      <c r="B72" s="261" t="s">
        <v>644</v>
      </c>
      <c r="C72" s="190" t="s">
        <v>1733</v>
      </c>
      <c r="D72" s="190" t="s">
        <v>1736</v>
      </c>
      <c r="E72" s="107">
        <v>745</v>
      </c>
      <c r="F72" s="190" t="s">
        <v>1750</v>
      </c>
    </row>
    <row r="73" spans="1:6">
      <c r="A73" s="88">
        <v>2016</v>
      </c>
      <c r="B73" s="261" t="s">
        <v>644</v>
      </c>
      <c r="C73" s="190" t="s">
        <v>1733</v>
      </c>
      <c r="D73" s="190" t="s">
        <v>1746</v>
      </c>
      <c r="E73" s="107">
        <v>859</v>
      </c>
      <c r="F73" s="190" t="s">
        <v>1750</v>
      </c>
    </row>
    <row r="74" spans="1:6">
      <c r="A74" s="88">
        <v>2016</v>
      </c>
      <c r="B74" s="261" t="s">
        <v>644</v>
      </c>
      <c r="C74" s="190" t="s">
        <v>1740</v>
      </c>
      <c r="D74" s="190" t="s">
        <v>1742</v>
      </c>
      <c r="E74" s="107">
        <v>1309</v>
      </c>
      <c r="F74" s="190" t="s">
        <v>1047</v>
      </c>
    </row>
    <row r="75" spans="1:6">
      <c r="A75" s="88">
        <v>2016</v>
      </c>
      <c r="B75" s="261" t="s">
        <v>644</v>
      </c>
      <c r="C75" s="190" t="s">
        <v>1740</v>
      </c>
      <c r="D75" s="190" t="s">
        <v>1741</v>
      </c>
      <c r="E75" s="107">
        <v>90</v>
      </c>
      <c r="F75" s="190" t="s">
        <v>1047</v>
      </c>
    </row>
    <row r="76" spans="1:6">
      <c r="A76" s="88">
        <v>2016</v>
      </c>
      <c r="B76" s="261" t="s">
        <v>644</v>
      </c>
      <c r="C76" s="190" t="s">
        <v>1740</v>
      </c>
      <c r="D76" s="190" t="s">
        <v>1743</v>
      </c>
      <c r="E76" s="107">
        <v>30</v>
      </c>
      <c r="F76" s="190" t="s">
        <v>1047</v>
      </c>
    </row>
    <row r="77" spans="1:6">
      <c r="A77" s="88">
        <v>2016</v>
      </c>
      <c r="B77" s="261" t="s">
        <v>644</v>
      </c>
      <c r="C77" s="190" t="s">
        <v>1731</v>
      </c>
      <c r="D77" s="190" t="s">
        <v>1732</v>
      </c>
      <c r="E77" s="107">
        <v>1091</v>
      </c>
      <c r="F77" s="190" t="s">
        <v>1751</v>
      </c>
    </row>
    <row r="78" spans="1:6">
      <c r="A78" s="88">
        <v>2016</v>
      </c>
      <c r="B78" s="261" t="s">
        <v>644</v>
      </c>
      <c r="C78" s="190" t="s">
        <v>1744</v>
      </c>
      <c r="D78" s="190" t="s">
        <v>1745</v>
      </c>
      <c r="E78" s="107">
        <v>230</v>
      </c>
      <c r="F78" s="190" t="s">
        <v>1047</v>
      </c>
    </row>
    <row r="79" spans="1:6">
      <c r="A79" s="82">
        <v>2017</v>
      </c>
      <c r="B79" s="108" t="s">
        <v>2490</v>
      </c>
      <c r="C79" s="190" t="s">
        <v>1728</v>
      </c>
      <c r="D79" s="190" t="s">
        <v>1729</v>
      </c>
      <c r="E79" s="107">
        <v>1.82</v>
      </c>
      <c r="F79" s="190" t="s">
        <v>1749</v>
      </c>
    </row>
    <row r="80" spans="1:6">
      <c r="A80" s="82">
        <v>2017</v>
      </c>
      <c r="B80" s="108" t="s">
        <v>2490</v>
      </c>
      <c r="C80" s="190" t="s">
        <v>1728</v>
      </c>
      <c r="D80" s="190" t="s">
        <v>1730</v>
      </c>
      <c r="E80" s="107">
        <v>23593</v>
      </c>
      <c r="F80" s="190" t="s">
        <v>1047</v>
      </c>
    </row>
    <row r="81" spans="1:6">
      <c r="A81" s="82">
        <v>2017</v>
      </c>
      <c r="B81" s="108" t="s">
        <v>2490</v>
      </c>
      <c r="C81" s="190" t="s">
        <v>1737</v>
      </c>
      <c r="D81" s="190" t="s">
        <v>1739</v>
      </c>
      <c r="E81" s="107">
        <v>2171</v>
      </c>
      <c r="F81" s="190" t="s">
        <v>1047</v>
      </c>
    </row>
    <row r="82" spans="1:6">
      <c r="A82" s="82">
        <v>2017</v>
      </c>
      <c r="B82" s="108" t="s">
        <v>2490</v>
      </c>
      <c r="C82" s="190" t="s">
        <v>1737</v>
      </c>
      <c r="D82" s="190" t="s">
        <v>1734</v>
      </c>
      <c r="E82" s="107">
        <v>2499</v>
      </c>
      <c r="F82" s="190" t="s">
        <v>1047</v>
      </c>
    </row>
    <row r="83" spans="1:6">
      <c r="A83" s="82">
        <v>2017</v>
      </c>
      <c r="B83" s="108" t="s">
        <v>2490</v>
      </c>
      <c r="C83" s="190" t="s">
        <v>1737</v>
      </c>
      <c r="D83" s="190" t="s">
        <v>1738</v>
      </c>
      <c r="E83" s="107">
        <v>2472</v>
      </c>
      <c r="F83" s="190" t="s">
        <v>1047</v>
      </c>
    </row>
    <row r="84" spans="1:6">
      <c r="A84" s="82">
        <v>2017</v>
      </c>
      <c r="B84" s="108" t="s">
        <v>2490</v>
      </c>
      <c r="C84" s="190" t="s">
        <v>1733</v>
      </c>
      <c r="D84" s="190" t="s">
        <v>1734</v>
      </c>
      <c r="E84" s="107">
        <v>60648</v>
      </c>
      <c r="F84" s="190" t="s">
        <v>1750</v>
      </c>
    </row>
    <row r="85" spans="1:6">
      <c r="A85" s="82">
        <v>2017</v>
      </c>
      <c r="B85" s="108" t="s">
        <v>2490</v>
      </c>
      <c r="C85" s="190" t="s">
        <v>1733</v>
      </c>
      <c r="D85" s="190" t="s">
        <v>1736</v>
      </c>
      <c r="E85" s="107">
        <v>3520</v>
      </c>
      <c r="F85" s="190" t="s">
        <v>1750</v>
      </c>
    </row>
    <row r="86" spans="1:6">
      <c r="A86" s="82">
        <v>2017</v>
      </c>
      <c r="B86" s="108" t="s">
        <v>2490</v>
      </c>
      <c r="C86" s="190" t="s">
        <v>1733</v>
      </c>
      <c r="D86" s="190" t="s">
        <v>1735</v>
      </c>
      <c r="E86" s="107">
        <v>3243</v>
      </c>
      <c r="F86" s="190" t="s">
        <v>1750</v>
      </c>
    </row>
    <row r="87" spans="1:6">
      <c r="A87" s="82">
        <v>2017</v>
      </c>
      <c r="B87" s="108" t="s">
        <v>2490</v>
      </c>
      <c r="C87" s="190" t="s">
        <v>1740</v>
      </c>
      <c r="D87" s="190" t="s">
        <v>1742</v>
      </c>
      <c r="E87" s="107">
        <v>3019</v>
      </c>
      <c r="F87" s="190" t="s">
        <v>1047</v>
      </c>
    </row>
    <row r="88" spans="1:6">
      <c r="A88" s="82">
        <v>2017</v>
      </c>
      <c r="B88" s="108" t="s">
        <v>2490</v>
      </c>
      <c r="C88" s="190" t="s">
        <v>1740</v>
      </c>
      <c r="D88" s="190" t="s">
        <v>1741</v>
      </c>
      <c r="E88" s="107">
        <v>240</v>
      </c>
      <c r="F88" s="190" t="s">
        <v>1047</v>
      </c>
    </row>
    <row r="89" spans="1:6">
      <c r="A89" s="82">
        <v>2017</v>
      </c>
      <c r="B89" s="108" t="s">
        <v>2490</v>
      </c>
      <c r="C89" s="190" t="s">
        <v>1740</v>
      </c>
      <c r="D89" s="190" t="s">
        <v>1743</v>
      </c>
      <c r="E89" s="107">
        <v>187</v>
      </c>
      <c r="F89" s="190" t="s">
        <v>1047</v>
      </c>
    </row>
    <row r="90" spans="1:6">
      <c r="A90" s="82">
        <v>2017</v>
      </c>
      <c r="B90" s="108" t="s">
        <v>2490</v>
      </c>
      <c r="C90" s="190" t="s">
        <v>1731</v>
      </c>
      <c r="D90" s="190" t="s">
        <v>1732</v>
      </c>
      <c r="E90" s="107">
        <v>2499</v>
      </c>
      <c r="F90" s="190" t="s">
        <v>1751</v>
      </c>
    </row>
    <row r="91" spans="1:6">
      <c r="A91" s="82">
        <v>2017</v>
      </c>
      <c r="B91" s="108" t="s">
        <v>2490</v>
      </c>
      <c r="C91" s="190" t="s">
        <v>1724</v>
      </c>
      <c r="D91" s="190" t="s">
        <v>1725</v>
      </c>
      <c r="E91" s="107">
        <v>122</v>
      </c>
      <c r="F91" s="190" t="s">
        <v>1047</v>
      </c>
    </row>
    <row r="92" spans="1:6">
      <c r="A92" s="82">
        <v>2017</v>
      </c>
      <c r="B92" s="108" t="s">
        <v>2490</v>
      </c>
      <c r="C92" s="190" t="s">
        <v>1724</v>
      </c>
      <c r="D92" s="190" t="s">
        <v>1727</v>
      </c>
      <c r="E92" s="107">
        <v>334</v>
      </c>
      <c r="F92" s="190" t="s">
        <v>1047</v>
      </c>
    </row>
    <row r="93" spans="1:6">
      <c r="A93" s="82">
        <v>2017</v>
      </c>
      <c r="B93" s="108" t="s">
        <v>2490</v>
      </c>
      <c r="C93" s="190" t="s">
        <v>1724</v>
      </c>
      <c r="D93" s="190" t="s">
        <v>1726</v>
      </c>
      <c r="E93" s="107">
        <v>24</v>
      </c>
      <c r="F93" s="190" t="s">
        <v>1047</v>
      </c>
    </row>
    <row r="94" spans="1:6">
      <c r="A94" s="82">
        <v>2017</v>
      </c>
      <c r="B94" s="261" t="s">
        <v>644</v>
      </c>
      <c r="C94" s="190" t="s">
        <v>1728</v>
      </c>
      <c r="D94" s="190" t="s">
        <v>1729</v>
      </c>
      <c r="E94" s="300">
        <v>800</v>
      </c>
      <c r="F94" s="190" t="s">
        <v>1749</v>
      </c>
    </row>
    <row r="95" spans="1:6">
      <c r="A95" s="82">
        <v>2017</v>
      </c>
      <c r="B95" s="261" t="s">
        <v>644</v>
      </c>
      <c r="C95" s="190" t="s">
        <v>1728</v>
      </c>
      <c r="D95" s="190" t="s">
        <v>1730</v>
      </c>
      <c r="E95" s="300">
        <v>6000</v>
      </c>
      <c r="F95" s="190" t="s">
        <v>1047</v>
      </c>
    </row>
    <row r="96" spans="1:6">
      <c r="A96" s="82">
        <v>2017</v>
      </c>
      <c r="B96" s="261" t="s">
        <v>644</v>
      </c>
      <c r="C96" s="190" t="s">
        <v>1737</v>
      </c>
      <c r="D96" s="190" t="s">
        <v>1746</v>
      </c>
      <c r="E96" s="300">
        <v>1439</v>
      </c>
      <c r="F96" s="190" t="s">
        <v>1047</v>
      </c>
    </row>
    <row r="97" spans="1:6">
      <c r="A97" s="82">
        <v>2017</v>
      </c>
      <c r="B97" s="261" t="s">
        <v>644</v>
      </c>
      <c r="C97" s="190" t="s">
        <v>1733</v>
      </c>
      <c r="D97" s="190" t="s">
        <v>1734</v>
      </c>
      <c r="E97" s="300">
        <v>25376</v>
      </c>
      <c r="F97" s="190" t="s">
        <v>1750</v>
      </c>
    </row>
    <row r="98" spans="1:6">
      <c r="A98" s="82">
        <v>2017</v>
      </c>
      <c r="B98" s="261" t="s">
        <v>644</v>
      </c>
      <c r="C98" s="190" t="s">
        <v>1733</v>
      </c>
      <c r="D98" s="190" t="s">
        <v>1736</v>
      </c>
      <c r="E98" s="300">
        <v>782</v>
      </c>
      <c r="F98" s="190" t="s">
        <v>1750</v>
      </c>
    </row>
    <row r="99" spans="1:6">
      <c r="A99" s="82">
        <v>2017</v>
      </c>
      <c r="B99" s="261" t="s">
        <v>644</v>
      </c>
      <c r="C99" s="190" t="s">
        <v>1733</v>
      </c>
      <c r="D99" s="190" t="s">
        <v>1746</v>
      </c>
      <c r="E99" s="300">
        <v>1070</v>
      </c>
      <c r="F99" s="190" t="s">
        <v>1750</v>
      </c>
    </row>
    <row r="100" spans="1:6">
      <c r="A100" s="82">
        <v>2017</v>
      </c>
      <c r="B100" s="261" t="s">
        <v>644</v>
      </c>
      <c r="C100" s="190" t="s">
        <v>1740</v>
      </c>
      <c r="D100" s="190" t="s">
        <v>1742</v>
      </c>
      <c r="E100" s="300">
        <v>1104</v>
      </c>
      <c r="F100" s="190" t="s">
        <v>1047</v>
      </c>
    </row>
    <row r="101" spans="1:6">
      <c r="A101" s="82">
        <v>2017</v>
      </c>
      <c r="B101" s="261" t="s">
        <v>644</v>
      </c>
      <c r="C101" s="190" t="s">
        <v>1740</v>
      </c>
      <c r="D101" s="190" t="s">
        <v>1741</v>
      </c>
      <c r="E101" s="300">
        <v>90</v>
      </c>
      <c r="F101" s="190" t="s">
        <v>1047</v>
      </c>
    </row>
    <row r="102" spans="1:6">
      <c r="A102" s="82">
        <v>2017</v>
      </c>
      <c r="B102" s="261" t="s">
        <v>644</v>
      </c>
      <c r="C102" s="190" t="s">
        <v>1740</v>
      </c>
      <c r="D102" s="190" t="s">
        <v>1743</v>
      </c>
      <c r="E102" s="300">
        <v>228</v>
      </c>
      <c r="F102" s="190" t="s">
        <v>1047</v>
      </c>
    </row>
    <row r="103" spans="1:6">
      <c r="A103" s="82">
        <v>2017</v>
      </c>
      <c r="B103" s="261" t="s">
        <v>644</v>
      </c>
      <c r="C103" s="190" t="s">
        <v>1731</v>
      </c>
      <c r="D103" s="190" t="s">
        <v>1732</v>
      </c>
      <c r="E103" s="301">
        <v>1091</v>
      </c>
      <c r="F103" s="190" t="s">
        <v>1751</v>
      </c>
    </row>
    <row r="104" spans="1:6">
      <c r="A104" s="82">
        <v>2017</v>
      </c>
      <c r="B104" s="261" t="s">
        <v>644</v>
      </c>
      <c r="C104" s="190" t="s">
        <v>1744</v>
      </c>
      <c r="D104" s="190" t="s">
        <v>1745</v>
      </c>
      <c r="E104" s="300">
        <v>340</v>
      </c>
      <c r="F104" s="190" t="s">
        <v>1047</v>
      </c>
    </row>
    <row r="105" spans="1:6">
      <c r="A105" s="82">
        <v>2018</v>
      </c>
      <c r="B105" s="261" t="s">
        <v>644</v>
      </c>
      <c r="C105" s="292" t="s">
        <v>1728</v>
      </c>
      <c r="D105" s="292" t="s">
        <v>1729</v>
      </c>
      <c r="E105" s="302">
        <v>955</v>
      </c>
      <c r="F105" s="292" t="s">
        <v>1749</v>
      </c>
    </row>
    <row r="106" spans="1:6">
      <c r="A106" s="82">
        <v>2018</v>
      </c>
      <c r="B106" s="261" t="s">
        <v>644</v>
      </c>
      <c r="C106" s="292" t="s">
        <v>1728</v>
      </c>
      <c r="D106" s="292" t="s">
        <v>1730</v>
      </c>
      <c r="E106" s="302">
        <v>6000</v>
      </c>
      <c r="F106" s="292" t="s">
        <v>1047</v>
      </c>
    </row>
    <row r="107" spans="1:6">
      <c r="A107" s="82">
        <v>2018</v>
      </c>
      <c r="B107" s="261" t="s">
        <v>644</v>
      </c>
      <c r="C107" s="292" t="s">
        <v>1737</v>
      </c>
      <c r="D107" s="292" t="s">
        <v>1746</v>
      </c>
      <c r="E107" s="302">
        <v>1439</v>
      </c>
      <c r="F107" s="292" t="s">
        <v>1047</v>
      </c>
    </row>
    <row r="108" spans="1:6">
      <c r="A108" s="82">
        <v>2018</v>
      </c>
      <c r="B108" s="261" t="s">
        <v>644</v>
      </c>
      <c r="C108" s="292" t="s">
        <v>1733</v>
      </c>
      <c r="D108" s="292" t="s">
        <v>1734</v>
      </c>
      <c r="E108" s="303">
        <v>25376</v>
      </c>
      <c r="F108" s="292" t="s">
        <v>1750</v>
      </c>
    </row>
    <row r="109" spans="1:6">
      <c r="A109" s="82">
        <v>2018</v>
      </c>
      <c r="B109" s="261" t="s">
        <v>644</v>
      </c>
      <c r="C109" s="292" t="s">
        <v>1733</v>
      </c>
      <c r="D109" s="292" t="s">
        <v>1736</v>
      </c>
      <c r="E109" s="303">
        <v>782</v>
      </c>
      <c r="F109" s="292" t="s">
        <v>1750</v>
      </c>
    </row>
    <row r="110" spans="1:6">
      <c r="A110" s="82">
        <v>2018</v>
      </c>
      <c r="B110" s="261" t="s">
        <v>644</v>
      </c>
      <c r="C110" s="292" t="s">
        <v>1733</v>
      </c>
      <c r="D110" s="292" t="s">
        <v>1746</v>
      </c>
      <c r="E110" s="303">
        <v>1070</v>
      </c>
      <c r="F110" s="292" t="s">
        <v>1750</v>
      </c>
    </row>
    <row r="111" spans="1:6">
      <c r="A111" s="82">
        <v>2018</v>
      </c>
      <c r="B111" s="261" t="s">
        <v>644</v>
      </c>
      <c r="C111" s="292" t="s">
        <v>1740</v>
      </c>
      <c r="D111" s="292" t="s">
        <v>1742</v>
      </c>
      <c r="E111" s="303">
        <v>1104</v>
      </c>
      <c r="F111" s="292" t="s">
        <v>1047</v>
      </c>
    </row>
    <row r="112" spans="1:6">
      <c r="A112" s="82">
        <v>2018</v>
      </c>
      <c r="B112" s="261" t="s">
        <v>644</v>
      </c>
      <c r="C112" s="292" t="s">
        <v>1740</v>
      </c>
      <c r="D112" s="292" t="s">
        <v>1741</v>
      </c>
      <c r="E112" s="303">
        <v>90</v>
      </c>
      <c r="F112" s="292" t="s">
        <v>1047</v>
      </c>
    </row>
    <row r="113" spans="1:6">
      <c r="A113" s="82">
        <v>2018</v>
      </c>
      <c r="B113" s="261" t="s">
        <v>644</v>
      </c>
      <c r="C113" s="292" t="s">
        <v>1740</v>
      </c>
      <c r="D113" s="292" t="s">
        <v>1743</v>
      </c>
      <c r="E113" s="303">
        <v>228</v>
      </c>
      <c r="F113" s="292" t="s">
        <v>1047</v>
      </c>
    </row>
    <row r="114" spans="1:6">
      <c r="A114" s="82">
        <v>2018</v>
      </c>
      <c r="B114" s="261" t="s">
        <v>644</v>
      </c>
      <c r="C114" s="292" t="s">
        <v>1731</v>
      </c>
      <c r="D114" s="292" t="s">
        <v>1732</v>
      </c>
      <c r="E114" s="304">
        <v>1091</v>
      </c>
      <c r="F114" s="292" t="s">
        <v>1751</v>
      </c>
    </row>
    <row r="115" spans="1:6">
      <c r="A115" s="82">
        <v>2018</v>
      </c>
      <c r="B115" s="261" t="s">
        <v>644</v>
      </c>
      <c r="C115" s="292" t="s">
        <v>1744</v>
      </c>
      <c r="D115" s="292" t="s">
        <v>1745</v>
      </c>
      <c r="E115" s="303">
        <v>340</v>
      </c>
      <c r="F115" s="292" t="s">
        <v>1047</v>
      </c>
    </row>
    <row r="116" spans="1:6">
      <c r="A116" s="82">
        <v>2018</v>
      </c>
      <c r="B116" s="108" t="s">
        <v>2490</v>
      </c>
      <c r="C116" s="292" t="s">
        <v>1724</v>
      </c>
      <c r="D116" s="292" t="s">
        <v>5301</v>
      </c>
      <c r="E116" s="303">
        <v>132</v>
      </c>
      <c r="F116" s="292" t="s">
        <v>1047</v>
      </c>
    </row>
    <row r="117" spans="1:6">
      <c r="A117" s="82">
        <v>2018</v>
      </c>
      <c r="B117" s="108" t="s">
        <v>2490</v>
      </c>
      <c r="C117" s="292" t="s">
        <v>1724</v>
      </c>
      <c r="D117" s="292" t="s">
        <v>5302</v>
      </c>
      <c r="E117" s="303">
        <v>87</v>
      </c>
      <c r="F117" s="292" t="s">
        <v>1047</v>
      </c>
    </row>
    <row r="118" spans="1:6">
      <c r="A118" s="82">
        <v>2018</v>
      </c>
      <c r="B118" s="108" t="s">
        <v>2490</v>
      </c>
      <c r="C118" s="292" t="s">
        <v>1724</v>
      </c>
      <c r="D118" s="292" t="s">
        <v>5303</v>
      </c>
      <c r="E118" s="303">
        <v>339</v>
      </c>
      <c r="F118" s="292" t="s">
        <v>1047</v>
      </c>
    </row>
    <row r="119" spans="1:6">
      <c r="A119" s="82">
        <v>2018</v>
      </c>
      <c r="B119" s="108" t="s">
        <v>2490</v>
      </c>
      <c r="C119" s="292" t="s">
        <v>1728</v>
      </c>
      <c r="D119" s="292" t="s">
        <v>1729</v>
      </c>
      <c r="E119" s="303">
        <v>2620</v>
      </c>
      <c r="F119" s="292" t="s">
        <v>1749</v>
      </c>
    </row>
    <row r="120" spans="1:6">
      <c r="A120" s="82">
        <v>2018</v>
      </c>
      <c r="B120" s="108" t="s">
        <v>2490</v>
      </c>
      <c r="C120" s="292" t="s">
        <v>1728</v>
      </c>
      <c r="D120" s="292" t="s">
        <v>1730</v>
      </c>
      <c r="E120" s="303">
        <v>24904</v>
      </c>
      <c r="F120" s="292" t="s">
        <v>1751</v>
      </c>
    </row>
    <row r="121" spans="1:6">
      <c r="A121" s="82">
        <v>2018</v>
      </c>
      <c r="B121" s="108" t="s">
        <v>2490</v>
      </c>
      <c r="C121" s="292" t="s">
        <v>1731</v>
      </c>
      <c r="D121" s="292" t="s">
        <v>5304</v>
      </c>
      <c r="E121" s="303">
        <v>2968</v>
      </c>
      <c r="F121" s="292" t="s">
        <v>1751</v>
      </c>
    </row>
    <row r="122" spans="1:6">
      <c r="A122" s="82">
        <v>2018</v>
      </c>
      <c r="B122" s="108" t="s">
        <v>2490</v>
      </c>
      <c r="C122" s="292" t="s">
        <v>1733</v>
      </c>
      <c r="D122" s="292" t="s">
        <v>1</v>
      </c>
      <c r="E122" s="303">
        <v>52194</v>
      </c>
      <c r="F122" s="292" t="s">
        <v>1750</v>
      </c>
    </row>
    <row r="123" spans="1:6">
      <c r="A123" s="82">
        <v>2018</v>
      </c>
      <c r="B123" s="108" t="s">
        <v>2490</v>
      </c>
      <c r="C123" s="292" t="s">
        <v>1733</v>
      </c>
      <c r="D123" s="292" t="s">
        <v>1736</v>
      </c>
      <c r="E123" s="303">
        <v>3533</v>
      </c>
      <c r="F123" s="292" t="s">
        <v>1750</v>
      </c>
    </row>
    <row r="124" spans="1:6">
      <c r="A124" s="82">
        <v>2018</v>
      </c>
      <c r="B124" s="108" t="s">
        <v>2490</v>
      </c>
      <c r="C124" s="292" t="s">
        <v>1733</v>
      </c>
      <c r="D124" s="292" t="s">
        <v>5496</v>
      </c>
      <c r="E124" s="303">
        <v>6476</v>
      </c>
      <c r="F124" s="292" t="s">
        <v>1750</v>
      </c>
    </row>
    <row r="125" spans="1:6">
      <c r="A125" s="82">
        <v>2018</v>
      </c>
      <c r="B125" s="108" t="s">
        <v>2490</v>
      </c>
      <c r="C125" s="292" t="s">
        <v>1737</v>
      </c>
      <c r="D125" s="292" t="s">
        <v>2</v>
      </c>
      <c r="E125" s="303">
        <v>2142</v>
      </c>
      <c r="F125" s="292" t="s">
        <v>1047</v>
      </c>
    </row>
    <row r="126" spans="1:6">
      <c r="A126" s="82">
        <v>2018</v>
      </c>
      <c r="B126" s="108" t="s">
        <v>2490</v>
      </c>
      <c r="C126" s="292" t="s">
        <v>1737</v>
      </c>
      <c r="D126" s="292" t="s">
        <v>1</v>
      </c>
      <c r="E126" s="303">
        <v>2968</v>
      </c>
      <c r="F126" s="292" t="s">
        <v>1047</v>
      </c>
    </row>
    <row r="127" spans="1:6">
      <c r="A127" s="82">
        <v>2018</v>
      </c>
      <c r="B127" s="108" t="s">
        <v>2490</v>
      </c>
      <c r="C127" s="292" t="s">
        <v>1737</v>
      </c>
      <c r="D127" s="292" t="s">
        <v>5305</v>
      </c>
      <c r="E127" s="303">
        <v>2549</v>
      </c>
      <c r="F127" s="292" t="s">
        <v>1047</v>
      </c>
    </row>
    <row r="128" spans="1:6">
      <c r="A128" s="82">
        <v>2018</v>
      </c>
      <c r="B128" s="108" t="s">
        <v>2490</v>
      </c>
      <c r="C128" s="292" t="s">
        <v>1740</v>
      </c>
      <c r="D128" s="292" t="s">
        <v>1741</v>
      </c>
      <c r="E128" s="303">
        <v>240</v>
      </c>
      <c r="F128" s="292" t="s">
        <v>1047</v>
      </c>
    </row>
    <row r="129" spans="1:6">
      <c r="A129" s="82">
        <v>2018</v>
      </c>
      <c r="B129" s="108" t="s">
        <v>2490</v>
      </c>
      <c r="C129" s="292" t="s">
        <v>1740</v>
      </c>
      <c r="D129" s="292" t="s">
        <v>1742</v>
      </c>
      <c r="E129" s="303">
        <v>3062</v>
      </c>
      <c r="F129" s="292" t="s">
        <v>1047</v>
      </c>
    </row>
    <row r="130" spans="1:6">
      <c r="A130" s="82">
        <v>2018</v>
      </c>
      <c r="B130" s="108" t="s">
        <v>2490</v>
      </c>
      <c r="C130" s="292" t="s">
        <v>1740</v>
      </c>
      <c r="D130" s="292" t="s">
        <v>5306</v>
      </c>
      <c r="E130" s="303">
        <v>78</v>
      </c>
      <c r="F130" s="292" t="s">
        <v>1047</v>
      </c>
    </row>
  </sheetData>
  <sheetProtection autoFilter="0" pivotTables="0"/>
  <autoFilter ref="A1:F130"/>
  <sortState ref="A6:F82">
    <sortCondition ref="A6:A82"/>
    <sortCondition descending="1" ref="B6:B82"/>
    <sortCondition ref="C6:C82"/>
    <sortCondition ref="D6:D82"/>
    <sortCondition descending="1" ref="E6:E82"/>
    <sortCondition ref="F6:F8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4 8 1 d e 4 d 7 - b 0 0 d - 4 5 9 9 - 8 1 2 2 - 7 a 6 a 1 7 7 4 9 5 3 6 " > < T r a n s i t i o n > M o v e T o < / T r a n s i t i o n > < E f f e c t > S t a t i o n < / E f f e c t > < T h e m e > B i n g R o a d < / T h e m e > < T h e m e W i t h L a b e l > f a l s e < / T h e m e W i t h L a b e l > < F l a t M o d e E n a b l e d > t r u e < / F l a t M o d e E n a b l e d > < D u r a t i o n > 1 0 0 0 0 0 0 0 0 < / D u r a t i o n > < T r a n s i t i o n D u r a t i o n > 3 0 0 0 0 0 0 0 < / T r a n s i t i o n D u r a t i o n > < S p e e d > 0 . 5 < / S p e e d > < F r a m e > < C a m e r a > < L a t i t u d e > - 4 2 . 2 2 8 7 1 7 9 3 4 0 0 5 9 2 8 < / L a t i t u d e > < L o n g i t u d e > - 4 . 7 3 7 0 2 4 4 9 8 9 9 3 3 4 5 2 < / L o n g i t u d e > < R o t a t i o n > 0 < / R o t a t i o n > < P i v o t A n g l e > - 0 . 0 0 4 3 0 7 0 1 7 7 7 7 9 1 1 8 7 < / P i v o t A n g l e > < D i s t a n c e > 5 . 7 2 2 0 4 5 8 9 8 4 3 7 5 < / D i s t a n c e > < / C a m e r a > < I m a g e > i V B O R w 0 K G g o A A A A N S U h E U g A A A N Q A A A B 1 C A Y A A A A 2 n s 9 T A A A A A X N S R 0 I A r s 4 c 6 Q A A A A R n Q U 1 B A A C x j w v 8 Y Q U A A A A J c E h Z c w A A A 8 M A A A P D A a 5 g W v c A A C l q S U R B V H h e 7 Z 1 Z b G N Z e t 8 / c Z G o f d + 3 0 l J S b V 3 L V H d X V + 8 9 0 z 3 x Q z x O n m z 4 w Q + B g d g I D A R J k M l b Y D g O j C x O k M S J Y 2 A c I 4 G z A A H s z I z H 7 n 2 v v U u 1 q k p S l f Z 9 I S m K F M U 9 5 / / d e 8 T L q 3 t J S S W J p H h / 3 Q T J y 6 X E e 8 / / f M v 5 z j l F / / e G L 0 F H T L E 9 Q e 8 O h P m x e 3 W V 6 h o a + D G I h M O 0 G i y l 1 u o Y h b a 2 q M T l U l 9 J k k g k q K i o i B / H Y z E S T y g c C p G r t J S P Z S I e j 9 O t K R f 5 t p T v y F U u d E R o c 3 W c e n p O 0 P X x T b r a W 8 b H n y z a a c Z t 5 8 e S w e Y Y j S 7 Z S V 7 M 1 / s i V F G S o G + e O e l E Q 4 y e 3 f u S r l y 9 S n e m S y k Q 8 F N j X Q X F x X l 8 p T u q f i J J R J x S c V L J K a 5 T W F y P j Q 0 / O Z 1 O q q q q p B m P X f z 7 D p x y + u B U i N 8 v w X W Z n 1 u g 9 o 4 2 f h 6 K x G n 0 6 b B 4 V E T 1 9 X X k c X u o r 7 + X 3 O K + o q J c f F 8 V v y 8 d 0 W i E H A 4 n P 8 a 1 j o m b s 7 i Y n 5 u R E N e 3 y G a j Y D B I p a J N 4 O + 6 M V E s z l + E N v x + 2 g x s U n N z E 9 2 d c d K q 3 8 a f Q U v Q C u F S Z 4 Q e z D k p F l c P 7 B L l 2 4 6 Y c C z Z k I P B T f W R i r h S E B N w O B x 8 r 2 c 5 s K I + E m 8 X J 8 4 m b u n E F I l E W K i x a J R m 1 2 I 0 5 X H m v J h A Q 3 m c o u g w B F J M A G J y p u q J y o V 4 7 J p j 1 5 4 7 K R A q o s 1 w E T 2 c F h 3 Y u 2 9 R o s h J w U g R F b s q 6 X J X x F B M A N 8 N M Y F i 0 X g f P n h E 1 6 / d o K G h + z Q t B A V E G 6 V Q N P U c o p O D m E Z H x v h 5 i d N G G + s b o g E H a G F + k a p r q r n V t r W 1 7 k p M A A K K i u s H b O I H Q k w 4 B p H o 2 R I d M H e 2 o j 0 A v 8 8 n r n 2 M P n 7 q I q d o S p + P l t D 1 m T o W 0 / W J p J i A / t v Q 6 Q 8 2 G Z + f d G R F U O D O t N L r t H d 2 p Z w c h 6 Z V x E R P Y 0 R z R Z P 6 C D 1 Y 8 k d v i R 4 J a L 9 v a 3 O T e 1 d c C L s Q a J H d Q W P L x k L N N d a 3 b N x z a o m o n Z F i R Z L c n X Y I 8 S m P y 4 o T V O p M 0 O 0 p 5 R z b R Q / / e N 7 O x 9 t r h E j 3 0 O s u + m w 0 O H i S / t Y v f U C X L l 0 g j 0 8 5 x 2 B L t P P 5 u X m a m 5 t j q y 8 Z E O 9 f W 1 u j u d k 5 c d 6 d d O W 1 V 4 U w n d T R 0 U 7 e d a / 6 r t 1 R U u I i h 7 h + 6 B C B v L b S Q w F o A z i O D h j H 2 W s R N D Y 3 0 / U p p a N 1 B 2 x 8 z s R Z 4 v v m h C J 6 I 2 z i q 6 t L E z Q s L P F e y Z q g 8 A M l O A n o d Q B 6 Z J h s X C A I B C c K j 3 H D Y 1 g Z + V 4 c 0 5 5 Y r Z W S J 9 4 u L o a W s Z X U 5 7 n M k H B J x j b 7 + T F c j 4 C w N p + P K u 4 O f j Z b J X E a I R 5 b a J l O 1 C v n B V b o Q m e U w p o O d m H d T v P r N p r z K u d 9 f N U u X D 7 l e y U 4 Z U t L y z S / s E A z Q g w f f f g J l c T d N D w 8 o r 6 D 6 G 9 f h H U U V k A 8 X l w L U F t 7 G 7 W 3 t 7 O X 8 O D + Q + V N A o / b S + X C r a u u r i K / P 0 D 1 D f V 0 7 9 4 D G n 7 0 l F 2 x 3 S C v I Z B u n i 8 k O h m b P a U j X f d 4 u B 1 s t w V N m 3 i 7 P 0 y v 9 Y T p q r i B K D n p y 7 E S 6 u 0 9 Q a d b d l q g K l e c 3 t e 5 s n s h K z G U p F L 8 8 V d 7 F H M O c A K 1 A o F g c K F 2 i 3 9 j g y o q K 9 V n O 7 8 P o B F 9 8 r R E f Z Y f v N Q W o Y f z S k f Q U B G n 7 w n / X g 8 s B R r 3 R 8 P p 4 w u c D k 0 7 3 Q Z n C Y f f 6 d s Q V k E 5 P 3 D d Y G 3 A z R u 3 2 N J k Y n l 5 h b x e L w 0 M K J + T P H r 4 m M 6 9 d J Y f j 4 9 P U l m Z c M O c x V R b W 7 N 9 j V a W l 6 l J W B V g d O 2 0 w I 2 H 5 + H f 8 I l r X s V t x e t 2 c z y O D h f t R n 5 + Z M l B U 5 q Y E 4 f f H w y x + 4 r X A K w S j v 9 A H A d r o s P / T v W i 9 k J W B Q V 6 R a / a b + K r y q B S z / r 6 u u j 5 h D + u Q 3 s R t G L E 8 a 2 t I P k i F X R f B J r 5 x g 9 P K x c 5 F A q L x m 4 s m P V 1 H z l c 1 f S t i J 1 e h A v 1 M y L G a G Y L 4 B M x S F 1 d H R / H 4 0 x x T 0 D E S u X l 5 e q z J P i u h f k F 6 u z q Z C G g w b t c L j 5 u F i f P T E 1 R Z 3 e 3 + i w V f U c r r / v U x A R 1 9 / S o R 4 k 2 f O v C o 4 n T d L B R u K 5 J Q U E 8 6 F h r S u N s z X t E G 4 T g X m q P C N d Z x G j i N a N O Z z f s v v s / J M b X 7 P T R E 6 V H x I n R A t f P C L 2 Y k A 0 M + P 1 8 U u V n g i J 2 A t I t v D V b k 3 d i a q 6 K b 4 s J O E V k r T 9 H k k h R K b u A z q 0 Z 9 c j e C c 3 f p K a m J r p 9 + z u y i 1 g W Y p L / 2 o S w K p n Y D B i 7 c u P P J 1 h M Y F O 9 L h D V 0 u I y P z a i o 6 t L C M K n P l P A t Y Q I E U / h M e 6 1 n W i t K n 6 w L q x k Z V W 1 C A N c d L 4 9 t c O W v 8 k b t N H F j g i t C m u E B M u t y W K O L / c r J p B 1 Q U l u T 4 l w M R q h l Z V V m h X + O 4 D f / O j R M K d u z R o S Q G q 9 v K K C H 8 u s G A J Z g J 7 s Y + H i 6 T N S + c A F 0 W N K Y J 0 Q 3 4 T D O 9 0 9 4 I w H a W V 1 j d 4 6 X 0 8 / P B O m 9 0 8 r M Q N A j 4 x j u K E X N q O z q Y Q z Z d X C E s 0 J F z I Y 3 N p O i l y 4 e J 5 u 3 7 q j P j O m q r q S L Z A W X L + u b k V M Y G V 5 l U L C 8 4 B g 4 R q a A Z F U a i w i x I N j s G i 4 3 r i u a B 9 S T B B Y l a a j r a 6 p 4 X v Z D p o q l X Y B t E 0 p F i / i b B 8 s 1 k G Q M 4 L y b I p g V / j U Q 6 v t n A 0 C y N C d O 3 d m u 2 c y Q 4 r N u 5 k g z 0 a I V s Q J Q h y A X j A o 3 J A X 6 X F y A f y + m Z k Z a m 1 t M X X 5 q m u q a H p q e t u F k i J 6 v T d C j Z V J S 9 9 U E d 0 W F 8 Y C 5 W P c H O I z S J M 3 N j X y N X C 5 S j j e k b S 1 t 3 J m z w y c 8 3 X v u v q M a H J i k q 8 f 3 D s t 1 b W 1 N D 8 7 Q 6 f P D N L 9 + w / p + f N x 9 R V z t O L R g n Y h k 1 d G 4 H w g k b V h M k z y a O F g M 7 5 Z j 6 G 0 O I S 8 0 Z N 0 1 s Y 4 b Q m 3 r b R M G X 9 Z W F j k E x q N x s T F V g Y O A V L D n k 0 b j x v U l S c 4 z a s F L t O n I 0 J c x t 5 j z n K q J U q N L j 9 5 P V 5 O t F R W K h Y 4 H Y u L S 9 T S o g T 1 Z m h d J A n a I g 5 9 9 2 C M B n p a d / x b z 8 f H K R a J U U N j A 9 1 Z a q E z r V H q q E n 2 + F q Q y K i s q m T h y / h L 8 v j x E z p 1 a o C t E 8 a W / P 4 N C o v v b R T f + / j x M A 0 M D H B 6 X c + q s L w Q O g a W 9 e A 7 K i o U y 4 g k B Y C r i I w v n k N s e I w Y S S Y g D p O c s V A A / m t f 9 T r 7 s m y G h W W S N N T X c W O B m H B h A G I v i A l g s F g v J s k b f U n 3 J x d B f K 0 d q H 2 5 f Y N q H e u c u W t t 2 9 n A z Y h G z K 1 4 O i C m 4 Q U 7 F d W c N v y 3 + n p 7 O d t X V 1 f L l m 9 Y 9 O r a Q V E t e B + q I r R i Q m X E y N N R O n P m F I s J D R 7 V G j W 1 d d T Q U E 9 j Y 8 + 4 G k R I m y a E V b t z + y 7 H W k i z o w 0 U C 2 H A 7 Z 8 S F h j I d g E P B O N U Q I o J w C r J 5 8 X C a i L G P g o x g Z w S F P h m p o 4 F g L K Q z b B N B L p + T o d H R H w F M P r d 2 F D H W a 3 d 8 N V Y s b g A 6 p M c B X + f H K h F O Y 8 j s S W O K a n f 6 e n d J x l K y 3 Z X e m X E 6 d Y Y i 2 Q r Y u w a S e Q Y D a 4 P L P + H j 5 0 0 5 0 3 2 B n D f E O 9 p 8 b j d N C g s k 7 S M i I 2 K x H + 4 r v i N S L F L 0 b B 7 H 4 v S y J M n d O J E F 7 + + K a w M R N r Z 2 b F t Y f E + C E U r p M 3 N A N 9 L r w b l a P j 8 t e m d G W F Z C X L Q 5 J y g 4 H 4 s b Y g Y y J G g o S X R I 9 r s 7 P K U l Z X T y t I S C w t Z v o h d C T o z s R U t o q H Z 5 E n P Z d q F G 4 U 2 h 3 o z / M a e 3 h 4 u k 3 n 6 d I Q T B J l Y E i 6 f W S y R C T R 1 n P P r 4 5 l 7 8 s F K R e R w o y 8 0 z N N j Y b H g L e D 2 L N B B N + b q 6 d t x E Q 8 L 0 Y G + / j 5 2 2 S U Q D i x H U A j A v b r C p U k o K 0 L K v V d Y q m I R S 9 c 3 N N O s s N D L i 4 u 0 I Y Q H E Q 0 P P + F 7 3 C A U x G w Q l f z N a C M y u w s X E J U x K L 1 C Z 9 X f m G q 9 Z c X J Q Z N z g g I o D S o v V k 7 S V 5 M 1 7 A c j y 9 M g g m X 0 P k o v x S 9 n B O 9 D T V u u g 7 / w r I h N 8 N v Q W C T o g U + d G u Q E w b N n z 9 W j x p w 5 e 5 p u 3 b z D 2 c C Q 6 J 1 x v x f O t k a 4 o V 0 f T 9 8 B d X c 0 0 a n y M f r + S U U Q 3 x 8 M b S c + i p y V 3 C n i n C M 5 9 P F d N 7 t m S K g A W B a 4 f Y h r G p t b q K 6 h k Q X m d a + x U E L i M W K w r u 4 O c t g d F N w K U b 8 Q J G h s a u I x S A l E G B Z u L j 4 n k Y P S O G + j K y X 0 z f N i d l P R s R 4 F a Q W V z W b o V m M j c H + x m k f R V 5 Z X y C 4 s F p c Y h T z q q + Z U u c S V F f + j s u C d k y G y Z / M H Z e B y V 4 h T 4 u j J Z e M D E B c a I R o N G h a G F S I G G U 8 0 x G X x 2 p X X X m G r t r b m 5 n s M y O I z W m a E G 6 m 9 T U / N s F g 3 3 S J G C S 6 Y Z s S 0 d H V 1 c a y C t D S S S Z c 6 j N N / i d J W W t 9 S B I r v x X g h B I W O A z d Y q Z r a 2 m 1 R I K X e 0 9 P N l f M L t n N q 5 6 m 8 1 i w 6 1 N n Z e S 5 l u n 7 t J g / 8 I + Z D M g Y C D m x u k T / i o J / d C b A r i s p 4 g J T 4 r P r 4 s N l V l g / 1 Y t n M k u H f f 7 P b K y 6 e k j p d m p / n c a c b C 6 k Z r S t t K 1 R V V U F 3 p p P J C i 1 1 Z X F 6 u T t C n w n f f y 8 F o k d B e 2 W Q z n b s / J s B r I 3 s e Q H G i p A u r l D H 3 h C 3 9 P X 1 8 m M J R L g l e v c y N a 5 C z I l j q K 9 D v G I G l 2 Y 9 K a b 3 B s M p i R I j 0 N g 9 H i 8 n K 2 S 2 1 Q x Y i Z 7 6 C P U 1 p p 5 4 x F e 4 l s j i g R E h p C l 3 0 u 1 8 v S d E F Z q s u 8 c r 2 o G w X G y x x 5 7 T 6 T O n t g s D M F 3 F n 2 V v x P w M a K g u z W 7 r g 5 g X l t f J t + 4 V F 6 a I q 4 g 3 g w G e s y L B a U Q h Z i J R Z H p h Y f V w 8 i E m V F 5 f a p j j 9 H Q u s B V L C k Y P s m R a M K 6 D e A M F r K h q 0 I s J o O N B o 5 P g 3 K B u b n U l O f X F C D R 8 8 P l I M U U M L j v c N w z I Y k o H B A o x w T q k E x O A U H 2 h p E I x i A 8 S G C s U c Q + + F 9 d G K y Z w b S L 5 G z D O V l t T w 5 4 K X D p M 0 3 i q V o R f F m 0 B l S L Z Z l e C 0 l a G Z 4 v R Q D f d X m r j 9 D j c j H r h e z d W x O n d X h + 9 0 j R P 5 6 o n 6 I v P v q L 5 N f N K Y d l Y A I L V Y U / z 9 g X J N i i D M c M o o w n B 1 A i R v P L K Z f V I K v p Y b C 9 0 O 5 X q 8 i + F q C D m Z e F u I + E x O j r G 7 l q N a N Q Y E 8 J j l H M h A b E b 3 G q q H U I M C e s J a u r r O e n 0 6 W h y v p c e a X W 8 6 n k I C z H C T Y W Y / T M 3 + d h 3 M 0 5 a M h k 2 A d o S r s M k + 0 r Z I 1 + M K d k k b 0 j x A 7 6 d E j 2 v u C g I X g d O n a R n q 4 p A V L c 7 B X 1 5 S S i W G 2 I C t r X b H H B / / d W 3 3 O C 0 2 L Q 9 g Y Y l 0 V O b 8 f T p q P o o C U S 2 X c h m A q r C B 0 8 q B a Y 4 X y K C 4 f q + 5 p b m l A p y f 0 k f X 4 d 0 j V g P i k 6 R t e M M n b C y q 0 K o 4 Z i d P h s z F x P A u B f K x 0 6 d O c c p + V O D A 1 z O h D G s 0 2 d O U 2 v 0 r v p O Y 0 r E Z d Z f + 8 M i p y o l X g T E W B h l R 8 B e K i 4 W S m C Q d p 2 z X V T f k d t o e 1 D U M m J W K 6 y Q D M i B V / w m x E / o 3 T u 7 O k w t 0 P j k P P V 0 t + 3 o V O 4 / e E g X z r + k P j N m a O i e c K d K y C b i l N n E W X a J u + q S A n 8 0 7 + D K 7 f 0 2 0 J O N U e p p S F Z Z y P h n N z S X r N G F X i V u R O e w u r Z G I 0 / G u I a w q v 0 C j Z p M H E V / 9 L 2 u C N 1 R J 1 w e J s d G U A C D o a X i n J V 6 b 9 O r r 1 5 i t w 5 p 0 3 y g Z P k z E e N U c 8 U A L J W s Z 5 S g 5 u 3 C B U U M c 7 O o o G i h u f k F a m t t o Q c i n k F n g s A e t y 2 q 5 H U f / s 6 V 1 L l h W B v C q H x H S y C w K e I z x W K g Q 3 r s b q M P z m G A v E R Y E z 7 8 w s j O Y 3 F + n h 7 6 e s T f x k 8 N Q Q Z R m 0 B q i w 2 R o / E 8 x V Y e U k P X W a 7 I X 1 l d p Y b 6 B r Z i Z i A 8 8 G w W i e 8 y t v b p g C B 3 2 4 H k n c u X D g w C h 4 Q L 4 a 1 8 j T 5 7 k u A B Y j O q X T H a 9 A g / v M w g 8 s 4 C w f q 3 2 a 1 C D V x r a y u n h O 9 + N 8 S v z U z P b o s J 7 m B N b Q 2 X 5 W C 5 A M Q x m J p + 9 u w Z O n m y n 7 q 7 u 2 i w u 5 b s i 1 / x + y W w d E + G n 6 r P U l l z u 8 n n 2 6 D x 8 Q k q d i X d L 3 x / R 6 W f s 3 5 a M Z 1 t e 7 F E j m c 9 w F n K l r a 2 t G I C + m x s I J S g a b e d p k P t L K Z 5 0 a k g p p M p c i O Q J c a Y m E O 8 R Y 5 v 7 o W 9 W O N j Z a G 0 n K g T r k V 9 m D 5 5 W i w a X a o r g B 7 y 3 t B 9 s j d f p p d E 4 8 B a D D g J O O n N l X G u r M h W I u Y D 8 b f d v 3 d f C O g 8 W 4 u Z m V k q L X W J S K a I X Z v a 2 l o a G R m l Q R F H T E 5 O 0 Y k T O y f h o Z h 1 d c V N V 6 6 8 r B 4 h L m G C G 4 n B U A i 0 q b m R q 7 A x d l V Z U c H p 6 P 6 + 3 h 1 u J P 6 t z p 5 B z o p K M q X I M 4 E G / k a X l 1 a 2 K t i S 7 g W s F 4 H f A B L x C P 3 w T I w + G X F l F C Z A V h h i x G z c w y I 7 r e Y I m H Q 7 6 O v n p d R X t U Z v 9 o X Z b L c 5 J r b d D a z A A z E B 9 F w Y c 2 m r j v P F f l n 4 2 1 0 1 m U t 9 D o M 7 E 3 G 6 e P E C 3 b p 1 R 3 Q E N u r r 6 2 H R d J / o o q U l J Q k R j 8 V 5 E R Q j M W 2 F Q t T V 2 b k 9 O B w U M Z f H 4 6 G u r k 4 e i M V U 9 m 4 R 0 C P O x D g W S n 1 Q 7 Y 1 g 3 y g m g 3 D 9 3 i W a n p p l q w m 8 L y A m g G G Q V X + C x b S X 9 R v g r P 3 S u a R 1 L L I 5 e U W j 3 Y g J j C 4 5 2 P V L N y f s R T m 2 g g L w l y c D z R x H w W y X V i T X / 4 N r N C x c I A T 6 R j Q 4 3 P T u y a O v U v d s l d L 9 8 Y C I A V / m 1 L A c 8 E Q M B H E B 3 8 Y G D 9 r q X R G k t T E 7 F m M 0 x U 4 H D w h D O L B q k q t X r 7 B r p w f V C S g B M g J Z P p Q C Y f x r U v T w u 2 y / a R l e V f 4 m d H R G G V k j 8 O + i 2 L m z e n e d n T 4 5 i k V u u u q U I u D D 4 l g L S s + U L z k 1 A b 0 x p h N g w D P g V 6 q U t a z 7 1 q n Y k S D n w k d s 1 R A M u 8 T z o 2 A p V M c 9 7 4 C w D g s L S x Q U D c G 3 Z W d r g 3 k 9 3 o r X 6 f H 6 C Y 5 t Z H U 4 Z t g i r Y 3 f B N Z F T C S r K 7 B w C k D 8 h e / Y 3 A z S V 1 9 + w 8 c k F e X l h q l 2 I G c J I w 5 D L 3 + Q I M u 3 G w u D W B e / F D V 5 T S 4 P X e l O b 9 k i k R B b v z d 6 U z s J / H t Y A e q w O L Y x l B H o s a S L E Q 8 H y V a s l O X I x U W Q k k b M g L k 8 H G 8 I 0 W E E H 6 4 S y n v g N l 2 b K K N Q 7 O j 6 o V g s u i M G N G q B p S L G w e x c u K w A s V d Z W R k P y K J o F t Y K F q h S s y o U n i O 2 w r o L f p + f B R w I b t H a C o p q i 4 S Y F 9 i i S b C E 2 W F V a W c C i 5 + e a 4 2 K e K m E z r R E e H 1 B s 5 Q 7 q v b L Q s + F L 1 9 O o z 4 M H x z d 3 5 y x Z R z h 3 3 K o 4 G e 8 2 Z / s r a S Y U O a P Y k s U l 8 K l w X p y m H e D L B Q u B B r c v a E H / P q U c M E u d R 1 t q d I O M Z k A K z Y x O U N j o 8 / Y p Y s L f 9 D j 9 m y v r Q B r p R U T g D u J Z b f q G 9 v o 1 O l B m p 2 d p W h R G c d m m I t 0 c k B Z E x B k U 0 w A Y 1 9 j K 3 a e L z b j c X B l C d b Q 0 w N v A l X 7 7 l U 3 9 X Q 0 U M n h D z 2 l k F F Q u w 3 4 c p 3 3 T 2 3 R 7 W + / T i n / B 0 i 7 o i o b m S 8 8 f v e 9 t / k 4 G q B X v L e 3 t 4 c u X j p P Z 0 6 f o v 7 + X q W C P U d x F d v o R O 8 J j g / h y v a f 7 B M x Y v q q f I 8 P F t B G U 8 v C r R V W u b Y s + f t g m Z G 2 x l p / 2 R Q T Q D t c 9 d t 5 b B E L V 8 5 7 b b S u W c W 7 V r i E J 2 w P e b o 8 v I r L L 1 / i 4 0 g 2 w T P B U m F n W q K c x Q V 9 D Y f T M R 6 b G A p p X T N r W i 1 E A G v z 1 j t v c i / 9 + J E y h R 7 I Z c c g F j Q o g D X 8 F u f n O J 2 s B W l m N C z 0 g g h u H b Y s i Q s / V H c r F 9 4 P B o O d Q g Q Y m 8 J s V T S s D m F t 0 1 H m j N D P r i 3 R 9 U e r O 7 J 8 g W C U K / P 5 3 8 g B U N M n B + q x r k W 5 K / l 3 I Y 0 P l x X l S P j 9 f C x g 4 8 J d V H t g 1 V x 8 X o 5 N j q 8 p l h 8 z d 7 G 4 Z X O l M r k z E 5 n e c 2 w E h Z 7 L z J r K w 4 i R s C 7 B 2 X O n 6 c b 1 W / T F 5 1 9 x 9 Y A e l 6 u U W t r a t y + M B D N A 5 d T p U 8 1 R e r N n g 1 7 p j v C C J b Y i V L 1 l D 2 S w Y E 1 u 3 L h F X 3 9 1 j e r q 6 3 h 9 B i w J Z s a n n 3 7 J 6 z e 0 t L f T S 6 e 7 O W k h p 9 y j n 3 n s S S 6 G k 0 v I V X S x v D K m b E j 0 V n R s V b l + u D 4 Y O p E b H Q C 0 F b w b n 7 k + U U z F Q l 8 4 h k m W 6 D B h w R J x A y u G z 6 W 5 0 A W R l G h x z t H Z n t o d A o G Y 0 O j O n z + n H t m J 1 + P m x U T S g a k I i H V g B T G R b T + L z B 8 U A + U T 1 N 3 Z y p k 9 T L 5 D Y s K M 0 Z l 1 q n J u 7 V g p a e z Z c 1 q 1 n 9 7 V R M N s c b 4 9 Q i 1 V c d P z j V V h Z Q U / t g X C + z B + h g J d M 7 A O u s u Z f A N P 1 R d x 5 p d j x T v W d c S S 2 E b p 9 4 I Q F M a T H D Z l 0 R M J g n d t 0 L 1 X 0 J v L 7 4 M r C O u l B V M a s j H 1 P h z a o k t N i 4 R V Z t G B 1 O u W 8 t K y 5 A 5 S U 2 2 p Y Y + 7 l 6 L V b I H G j 2 z f 8 5 X U j l I P L N S s 1 8 5 u O i o l M o F M M O I u K S i A 6 9 l Q H u N 1 N 8 r F I b N 1 S g o m b S 4 r J A A G S Z H d k y f L D L z P K O W K F H R I x F l V 1 c p 6 F / g e X t 9 A X A A W G T 5 n V 1 Y F y g Z Y w B L r F G I p L l i o R 4 8 e c 3 X F e b U e U M s X Q 0 v 0 7 q W d a / n l g 6 A A f u f b o s N E 9 Q U G 8 i E E V G A s p 6 n j N A K f k w P l S D w h 8 R G J K B 2 l f M 1 o k w k 0 D + x + g p C D n x e K o D A + I 3 d W A M g G I Y A 1 E o 1 n b Y 3 n 6 / D A q H h N 7 y o i 4 J f r v e F 9 A I / t D r s 4 + e I f E l / n X Q / S n c V 6 f u 2 o a a q M 8 5 r d A B 0 H R I 7 f q E 8 6 f H P j A b k q a q m l 1 k k d 7 c l 1 L E C + C E o P r i Q G 5 B E T o R A W g k N 8 C R c N i / 9 E I m E a a L H T c z W + M g L f U S J E c q V z g 4 a X K 7 j G E 1 l E r J E O 9 0 8 P 3 g 8 R w X o V j K C A 1 k o h A 4 Y F U Z A Z Q 4 0 a H r t K X L z c M F 7 T i 0 i i F a C 0 A O i 9 0 I s B v A 5 x Y b W m b I G G Z L S 4 p 3 5 l 2 c X F Z f F c 2 b z u 1 u 3 7 d O n i G S 5 b A r N r Y d G Y U s e t 8 h V U u M h V j 8 o d Y Q p E 0 3 s m Z m C K f V t V j J 6 t O E z L r / Z m F / M c b a 8 L w U B M f r + f X T a M N 6 2 r u z 3 g N c R F R s C t k 9 j V H l + K C U B s 2 R Q T Q I 9 s B K a M Y + 7 U q I g f h + 7 e 5 y o M d A C g u q q U n o x O 0 Z M n I 7 x K U g 0 C B Y H 2 t + U r 2 i X E 9 G J C 5 4 P f W F O 6 U y K w O L L y B C A m H k s j J l B Q g g L w t b W g 4 h q + M j h 9 e p A F 8 / j R 8 I 4 B Y A l E h H E q x E 5 a c U n S T X I 7 K n 5 g U s G N w l m M t w 0 M 9 N O l 7 1 1 g 4 c j p 9 u h Q U F W B c 4 D q c 4 x r A W 0 B L p r l X q r D 8 w F Y c v y m V 0 + E U z w Y g D X 2 z Z Z H M 6 P g B K W f w b v h D 6 S s D g R r d f b c G R o b M 9 4 R A k E q x q m w N i A W 3 4 S 4 c C 9 R O / y s Y r b + 4 I m e 7 p Q 0 + s W L 5 2 l i Y o q n g s D l r S h N u r m 6 s J I 5 1 y b i M Z P v z i d e 7 Y 6 w i L R V I Q D b p G r B G F d d e T I e l W h T 6 3 o K T l A Y T 4 D r J y f I L f s d w v X R m S 0 B 5 g z p q 6 9 h k W T 8 h M e o g 4 O 4 5 P 6 v W K s 7 2 6 S b g a x f z v n L a / e 4 K H h + f p H a 2 9 t o / F m y E 9 G m h Z F u R u / d W m 3 + 3 f k A B u X x W 2 r E O U L H 8 E p 3 q o f R 2 x C j d 0 6 G t 9 0 8 W W a m 3 Q 4 I p F v / v a C S E n p a R Y C 5 M f k N v f 7 G a + q R V B B f o O I a W 2 T C N Z I B O 0 D x L G r d t G C G 7 b f T y b l H 2 a C t I k j 9 j R G 2 n A A X d 8 O 3 w U W / e O b 2 e H l s q l Q I 6 W R / c v t M d B C w z r 6 t I r o x k W r F t a 7 Q y o Y t b 9 a K 1 6 N 3 6 d I x 7 7 V T W 0 1 y 3 j 9 c + d 1 4 H w V n o b Q s + O x 0 + c p V G n q u q b I U Y B 0 8 B O 6 r K 2 v U 1 t b G S Q o p J p 8 a W + n F B N Y j 2 c + K z f t L q U S 4 s F h n I e 6 s 4 4 U h M e 0 k s L n J u x C + 9 9 7 b V N 9 Y l y I m g P U 4 U E m g F x P Q r s b 6 Q C 3 7 y T f M 9 r M y Q y s m 8 J Z m p k I 6 C l p Q A O M U p Z F 5 9 Z k C L B M C 9 / q G n V U G 2 m 0 n t c B i H f R u e P t F 7 l 4 O / 9 + I d t F J Y K t O C T o Q h 8 O 8 Z E p b L 6 f 3 j r V Z s F w D L u r l L q U 2 D 8 W 0 L w J S 7 7 u x c A U v K I R E K G z 9 9 u v r 3 M i Q 4 Z M 7 m X M K / I u v t 2 e 8 Y j s d L R A e 4 i a I 6 c l y 6 r a X 2 Q Q L z G i 9 E 8 R O i J G 0 Y K v O L 8 V v m 5 y c 5 M F f M N i 8 s 9 E h d S z B Y j Z 6 D M L P r I N r + v 2 B E L 3 U F q F 6 k 0 5 l v 2 S K I w s 6 h g K y 1 8 E 0 b 7 k d J a r S M U 0 c 4 z Y A 6 3 h j Z z 4 5 p R x C g t g w 3 v N t j q 7 7 9 + 7 J E F c L A O y v p J 9 c + G z s G f W f V G o Z Z d X I / L q d F 7 L U I 8 / R 5 6 M l J D e G y 2 U q S + J 0 t T d z u l t e x 7 2 C H T a 9 Q e P P F b y F A p i J q 9 3 b F T N 3 I S b s W A 5 e O n 8 u Z T E X X I Q b Y + G c F R O A O C R I q K D 6 A 4 k H 3 H 9 3 Z 2 h b T G B x Y Z H r 3 4 z E B D A w C u u U D 2 I C / t A + m 3 U w N Z Y 2 A 2 N W N b q U u 8 Q S l M B s D 9 v y i u S Y D X o z l B S h U a K B + q K 5 X Z a D 6 m o J a v g w G x m r J e G x n M 0 K s B l A O B K m a b d 5 U 8 B K Q 5 8 J 6 5 Q v Y H 2 N 3 Y L r K u 8 T L m V Z B H 6 s H j f j l S 7 j J E V B C w p r E i D V L V 0 7 P X D x U E 2 A B U + w x y s K Y b G d j r 7 I N B d B 9 b P c 6 z a 4 u U V Y J 6 O h v n 6 H i 4 P f f u H C h X 2 5 P r m K r P z O B E Q j f z f u c c P U e v k 4 H W Y v F 7 S g u u t j 2 w k H I 5 A u h / u H x i j T 5 t h K 5 / P R / E g d f z 5 W y p M o s a q R H q z h N 7 + w w I 8 / E + 8 7 b m g 3 0 j Y D G / f p K d M Y Y n g k S N h g d g H v Y W V S 3 6 m l o A V V W 5 q g 2 p r U N H g w g h 3 G l c f o w b C V D G I s C V L S k S N c R u x F w A 4 a c G e N N g i o F M f q 6 + p 5 q 5 g M 3 k 1 e s r C e + R p V G C w P U K 2 u p L Q g Y l B 4 J L x o q P B U s L e z d h K p 2 T k r a E F h A f x S d c t M C S a L S Y 8 O A T x S 6 C h D w k L 7 y O o d 5 r r Y h w H W S z C i t a W F f B F X S q x 1 n N D u 0 a w H q X 5 c x 0 e r 9 f T V s 2 L e N G 5 T d K Q Q i X T l s A 5 g O k b M t s 5 R 7 w s S l z g n M z N z 6 r O d Y P 9 Y S V 9 / H 9 2 c y A 9 X T 4 t Z o S z 2 U h q a y b / f 8 6 J 8 M V b M M 6 n h a W y E b F y X h 0 3 j v h H C g p h 2 O 6 5 m N p W + o M e h M L 6 C L J d Z U m I r H K c 7 z 4 N 0 s b e C K 5 G x 2 G I + M t A U 5 R V / 0 h V 1 H k f e G w i z F 7 L b 4 Y 0 2 Y Z U w 3 I C V r D B D F y Y r E o 0 I t y / 1 8 5 i x Y J b 4 K F g L h V V x 1 g L u t B u Q Y e H I u L O W P n m 4 l b d i A r B G h S Y m g N V u 9 z J W C D F h Q c w 7 a u k W T B b E h I Q E 1 h F B C A D S Z R E L V l D Y I n J m Z M a w y F U L 1 n 4 r K z d f 2 8 7 i e D G x Z u d Y S r t E G B I S G E J B 1 j e e I Y N T s I L C V p M N T c n t b Y x A E g L l N h a F x 1 0 R X 2 K 6 e z h a x I k L z F z G P L p P n q a v 2 S z Y G O r 7 g y G a m 5 7 m j c z 0 f C x O X M E G l h Y v R E F b K K x w p A V m H k K y x G S h R V b c Y 3 m y T B S s o N i M y x F c l e e r D r Z O F h Z a 4 O 4 h I / x 6 T + Y K 9 o I U V E N 5 n J o q s J R y a u a u p / 7 F J q F Z H E / k J g Q j y 5 k z v Q U p q N W A j a s h l p e x U 1 8 S j J h b W B i B h A T K k T J R k I L C M l D Y e A t j C 5 J r 4 8 X H s q b N 4 m g p S E F h 8 A 5 L S l X U N K p H K G U h E g u L / V K Q g p r x 2 K k o H q K G m u Q E w t 0 s w G F h k Y m C F B Q I + J X Z q 5 I v R n N 3 O r t F / l C Q g q o q T d B q O D k P C g W U 4 S x v y n y c w R J c h U J B C m o j W E Q r C 9 P q M 1 g n a + z p M N H u f n H c K U h B Y T J Z a 6 u y D 5 T Z Y h z V w o p h G 3 4 L i 7 1 Q k I L C J D J f r I r i Z K e h 2 W L a 2 l T 2 h d K y L q x Y N j e f t s h P C l J Q Y D N U x H u y F t u J W i q s D J / F w V C 4 g h J u 3 + 1 J J 8 9 v w b j U Q S 7 Z i y 1 T L A q T g l + K G W C v I O 1 O f R Y W + 6 V g L Z Q W S 0 w W B 4 U l K A u L A 8 Q S l I X F A W I J y s L i A L E E Z W F x g F i C s r A 4 Q C x B W V g c I I b j U I 1 V d u p r t q Y z H D W O + A Z V V p T T h j 9 A k 1 4 X z a 5 Z t Y T 5 h q G g O u o d d K E 7 d z Z h z g a o j z 7 q 4 a m i R J T i s S h v Q z O y G K e x h d 1 t 5 W + R O 1 g u n w l S T B C W w 3 Y 0 0 g o E A r x 1 5 7 z B R m A W + Y E l K B M g p G J 7 g o W F I t q j o K y i m t q 7 e q i 1 f e d q t h b 5 Q U Z B 3 b 3 7 H f 3 O P / g t + u n / + 0 v 1 S H r + 8 N / + a / V R f m I X 1 k h a p K O e x b v p X 2 e 3 D / c W + U l a Q U W j U f r p X / 4 F / c c / + m P 6 5 R / 9 C v 3 4 n / 5 j + s V f / Z x + / / d + l / 7 Z j / 8 J z c 3 O 8 r E P / + a v + f 3 D j x / T k + F h f p y v Y I n m e K I o K 8 s x Y 7 f E k m I n 3 1 s c P Q f R f a Y V 1 O j I C L W 2 t f F j r G G H P V l / 8 V c / o 4 W F e f o X v / 8 H 9 G f / 7 S f b x 8 C Z s 2 f J 5 c r f 6 e T y h F r F s p n B l p m 9 D b H t P W m P i r f 6 l U R N c 1 W c y o t 3 X q j G i j i 9 0 r 0 z m Y P j m e i o f f F p N 2 k F B Y E 8 e z Z G / + 4 P / w 3 9 3 u / + c 1 4 l C H v l T E 9 N 0 5 / 8 1 / 9 C I 0 J w 8 t h x A I v B h w p o / Y P 9 8 o P B E L 3 U F q X + x i h d 6 Y l Q e 8 3 h z P / C 9 1 a 5 E n S i P s a 7 C 2 L e G v Z A x p J v F 9 o j 9 E Z f m B / 3 N S r / P h Y v v d S J 3 Q c T d L Y 1 m v J 3 a f f c f f 9 U c k I p P i 9 v p 1 u i v C u L / L 7 9 s O e 0 O R b Y / 0 f / 8 H f o 3 / + H P 1 K P 5 D + c f B B n A X 1 Y 7 I g S E E Y g f o L L F w p H c j Z t / u 7 J M D f O l q p k o 8 O O f o 8 X H O R J s 1 H 0 b r j Y E a E G r D l / g J c A 6 5 J j U d O o u L h w 5 7 V g K Q R 7 h j 8 Z 7 1 n x 2 / j v + m w k s / e 1 r 3 E o j 9 t N t X V 1 6 r P j A U S V 7 a X E c l V Q 2 M z 5 t R N h b p x 1 G W Y 2 o z F F h d a w U d n c u p 1 8 W 0 W c 6 F n Z M F 8 X / K S w d D 3 C f c x l F n 0 2 G l t 2 U D D D 1 q r W w K 4 K B C V 3 W d h x Q o 6 I X B M U L I X W P d o v O J 9 G 2 w R 1 i Z j l V B 6 t L I X 2 M a b u w D H n t V N 5 S Z z 8 o V Q T l 1 F Q / + d / / n e + t z g 8 f v X X f 4 P v s y k o B P v f T T u 3 N 2 S u K E n Q 6 7 0 H 8 + 9 j 6 e s n B i t I I W 7 J d 7 D B t T u Q F F X B W i j 0 v v C t I 8 L T g B + t 9 d u z l Z j I p q A u d 0 V 4 o R r s K Y x z g g C 9 8 w C y X g B b w e g 5 D m L S s r B u o 4 f z z s J 2 + T C A C z E h I Y E 4 Q Z K P g s L f v 5 f t e N C B Q E S 1 Z T t j I s Q 9 y K 4 d B B v i u 6 5 P K I X W O N f I E B 5 X p t 3 2 9 I K 6 + d 1 9 + u T W U / U o U X N t K f 3 m r / 1 I f Z a / o D F h r A l x E x o i A m j t / q n w l b M x F p V O U P J v 1 o J e H g t y Y p V b y a 0 p J 7 3 a v X P r S l i d 9 a C N G 7 W R i A 6 T T 0 d K O F u G l L c c R z q u J J 0 / A + 4 9 n a Q / f + r a v n 3 9 O L n j 3 7 / 6 g 3 9 J H 3 / 0 o f o s v 0 D D h H W S V k m v n a M q h k 1 H t W o h E M d A B A 4 h f q R u A c T 1 g Z o s 0 I o J G I k J O E U s j c 8 f t Z j A O y c V E b 3 Z d 7 z F B N I K K h 0 / + p W / q z 7 K P 2 C Z 0 E g l 9 q L s C 0 g L B I N x n p b q O C c H 4 C Z h / O d 7 n R F O L y P z p n V R c x 1 0 U L C m + f Q 3 7 5 d 9 C y o b 4 H p g i 3 s I g t 0 1 5 f C e i Q n 9 I E 6 S s V I s k f p N c E + y i X T t z r f t t D Y Y s 7 H I X f I 2 h k I v D m e t S P w H g e w V f F z G T R A W h C p B g 5 Z j U k e J j K H C I o Z K x M P i P q i + Y p E v 5 F W W D 1 Y J c 5 N k D K S d p 4 R H i D N Q O q Q P 3 g H c O l S R S 7 R v k c k J L R j t 1 1 u u w 8 Z O U X I 6 n R S J R C g e s w S V j x y 5 y 6 e 1 B H s l r G b f 8 B 2 I g S A E P G Y 3 U N x g t T C 2 h O f a x A L e 5 x B B u f 5 f l p 8 3 8 u 2 P U k z 4 u / F 3 W O Q / a Q X l 9 / t p a n J y + 7 a 0 u K i + s n + 0 7 h U L Q T R q o L h w m Y F g J O m C X A g O 3 4 / v l e / D c 3 w e 4 s P j X A i S Z S d g c T x I K 6 i b P / 8 J x f 7 0 8 v b t 5 p / 8 p v r K / p C i k c k A L q I U V s f G 7 p j i t s m M m 5 n A 9 j J 4 C f S N d T c i 2 u u / s V 8 s M R 0 / 0 g r K Y b d T d 6 1 t + 1 Z T l i w h + d / / 6 8 / 5 Z g S q i 6 U V 0 r Z f C A c 3 p 3 g d l k l a E Y y R 4 B 6 W A 6 4 Z P o O G h g a n F 5 i Z 0 A 4 S i P y w g U t q i e n 4 k V Z Q 6 b h 6 9 Q 2 e G 6 U H g r G r 7 V G K B P e 4 Q U A Q j 0 3 c w 1 K Y W Q u Z f U O D w 2 f w N j y G C C O H P F 8 J 8 2 a O A v w u i + N H 2 s u 6 F U v Q 1 0 t 1 2 7 d J j 1 I s 6 f P 5 6 O c / / y m 9 / f a 7 / F w i r c 1 B x i b 4 L i k w f n z I v f p R T D A 8 / H / B I l u 8 c N o c r s t x 6 G 0 R N x 2 F q 4 d / Q X Y Q e q I i q L T S 5 v n N v q T A j U J Y C t z n u 5 h Y S N G i Q x c T v l 2 6 w B b H l 3 3 J A U 0 C g 6 o 2 z V h P P g D x G A 3 6 H s W v w K C z x f E n r c v 3 z U c 3 a O g X Y + p R o v J W O / 2 9 H / 8 6 Z 9 7 k w C d 6 3 V w H F k j 7 V + r / Z o j s M E u N k N V E I i Y T l s u X / 6 S 9 z H M T S + T 5 s G r 7 t v x o c z t t / T / + 7 C f 0 x / / 5 P y l P c h i M e U E + E J G Z + A / T 2 Y N r v B s x W R w P 9 n S p k R K X J T 2 V l R V U W 1 P F j 3 M Z i E U v G L 3 b d 1 g D u R D w Q W Y 8 L X K f P f e d a C C b A R 8 1 N T V x + j z X w S A z 9 K I V D d w 7 W C 4 5 j L b X s S 1 p 7 e R 4 m x F m 1 t D i e J M 2 h h q 6 c Z / u f f p 0 2 8 2 r a i 6 l X / v 7 v 6 w 8 y R M O O j 7 i 7 K b m 6 2 Q Z l Z 7 9 C M q K o f K f j O N Q x 6 G n N W v 0 E v x G f e L C C L 2 Y 0 o n V E l R h s s P l u 9 o T p v P t y V m h m R p j v o O S J h T p 7 q b 5 a 8 W E W b 2 w 3 G a V G w Z V W R Y F w A 5 B V a q L g 6 C x y O k b o 8 + n a F L c L x 7 A 9 I 1 c I y o s z G 7 m P u m F g w F t 1 P 2 Z D Q g j L k N n h B s E a 3 H 8 8 Q R t O w U l 1 2 5 G z 3 3 7 s z + l k q H X q e T u 6 1 R 0 + w 2 6 + R e / z a / l I 0 h O G J H J M i G r C f f N K F u H x e f x m t l 3 b 5 N Z r x b H A L f f R v 8 f I J A 3 p i I G r 3 A 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 G u i d = " 0 7 f 9 d 5 b b - 6 f c e - 4 6 7 a - b e d 0 - b 3 6 e b 7 b a 4 d 2 9 "   R e v = " 8 "   R e v G u i d = " 8 6 d 2 3 7 a e - d d 8 f - 4 a 2 1 - 8 4 2 c - 6 3 4 7 1 a a 1 7 b 1 d " 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 N a m e = " P A I S "   V i s i b l e = " t r u e "   D a t a T y p e = " S t r i n g "   M o d e l Q u e r y N a m e = " ' R a n g o ' [ P A I S ] " & g t ; & l t ; T a b l e   M o d e l N a m e = " R a n g o "   N a m e I n S o u r c e = " R a n g o "   V i s i b l e = " t r u e "   L a s t R e f r e s h = " 0 0 0 1 - 0 1 - 0 1 T 0 0 : 0 0 : 0 0 "   / & g t ; & l t ; / G e o C o l u m n & g t ; & l t ; / G e o C o l u m n s & g t ; & l t ; C o u n t r y   N a m e = " P A I S "   V i s i b l e = " t r u e "   D a t a T y p e = " S t r i n g "   M o d e l Q u e r y N a m e = " ' R a n g o ' [ P A I S ] " & g t ; & l t ; T a b l e   M o d e l N a m e = " R a n g o "   N a m e I n S o u r c e = " R a n g o "   V i s i b l e = " t r u e "   L a s t R e f r e s h = " 0 0 0 1 - 0 1 - 0 1 T 0 0 : 0 0 : 0 0 "   / & g t ; & l t ; / C o u n t r y & g t ; & l t ; / G e o E n t i t y & g t ; & l t ; M e a s u r e s & g t ; & l t ; M e a s u r e   N a m e = " 2 0 1 1 "   V i s i b l e = " t r u e "   D a t a T y p e = " L o n g "   M o d e l Q u e r y N a m e = " ' R a n g o ' [ 2 0 1 1 ] " & g t ; & l t ; T a b l e   M o d e l N a m e = " R a n g o "   N a m e I n S o u r c e = " R a n g o "   V i s i b l e = " t r u e "   L a s t R e f r e s h = " 0 0 0 1 - 0 1 - 0 1 T 0 0 : 0 0 : 0 0 "   / & g t ; & l t ; / M e a s u r e & g t ; & l t ; / M e a s u r e s & g t ; & l t ; M e a s u r e A F s & g t ; & l t ; A g g r e g a t i o n F u n c t i o n & g t ; S u m & l t ; / A g g r e g a t i o n F u n c t i o n & g t ; & l t ; / M e a s u r e A F s & g t ; & l t ; C a t e g o r y   N a m e = " 2 0 1 1 "   V i s i b l e = " t r u e "   D a t a T y p e = " L o n g "   M o d e l Q u e r y N a m e = " ' R a n g o ' [ 2 0 1 1 ] " & g t ; & l t ; T a b l e   M o d e l N a m e = " R a n g o "   N a m e I n S o u r c e = " R a n g o "   V i s i b l e = " t r u e "   L a s t R e f r e s h = " 0 0 0 1 - 0 1 - 0 1 T 0 0 : 0 0 : 0 0 "   / & g t ; & l t ; / C a t e g o r y & g t ; & l t ; C o l o r A F & g t ; N o n e & l t ; / C o l o r A F & g t ; & l t ; C h o s e n F i e l d s 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4 1 9 & 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0 7 f 9 d 5 b b - 6 f c e - 4 6 7 a - b e d 0 - b 3 6 e b 7 b a 4 d 2 9 & l t ; / L a y e r I d & g t ; & l t ; M i n i m u m & g t ; 1 & l t ; / M i n i m u m & g t ; & l t ; M a x i m u m & g t ; 1 0 & l t ; / M a x i m u m & g t ; & l t ; / L e g e n d & g t ; & l t ; D o c k & g t ; B o t t o m L e f t & l t ; / D o c k & g t ; & l t ; / D e c o r a t o r & g t ; & l t ; / D e c o r a t o r s & g t ; & l t ; / S e r i a l i z e d L a y e r M a n a g e r & g t ; < / L a y e r s C o n t e n t > < / S c e n e > < / S c e n e s > < / T o u r > 
</file>

<file path=customXml/item2.xml>��< ? x m l   v e r s i o n = " 1 . 0 "   e n c o d i n g = " u t f - 1 6 " ? > < V i s u a l i z a t i o n   x m l n s : x s d = " h t t p : / / w w w . w 3 . o r g / 2 0 0 1 / X M L S c h e m a "   x m l n s : x s i = " h t t p : / / w w w . w 3 . o r g / 2 0 0 1 / X M L S c h e m a - i n s t a n c e "   x m l n s = " h t t p : / / m i c r o s o f t . d a t a . v i s u a l i z a t i o n . C l i e n t . E x c e l / 1 . 0 " > < T o u r s > < T o u r   N a m e = " P a s e o   1 "   I d = " { 6 4 2 9 4 6 9 8 - 3 6 D 1 - 4 F 3 3 - 8 F C C - 1 6 6 A 0 5 0 F 8 9 1 4 } "   T o u r I d = " c 6 d 6 1 8 0 3 - 0 5 6 b - 4 5 8 4 - a 7 4 b - 3 4 3 8 0 9 8 8 f e 8 7 "   X m l V e r = " 5 "   M i n X m l V e r = " 3 " > < D e s c r i p t i o n > L a   d e s c r i p c i � n   d e l   p a s e o   v a   a q u � < / D e s c r i p t i o n > < I m a g e > i V B O R w 0 K G g o A A A A N S U h E U g A A A N Q A A A B 1 C A Y A A A A 2 n s 9 T A A A A A X N S R 0 I A r s 4 c 6 Q A A A A R n Q U 1 B A A C x j w v 8 Y Q U A A A A J c E h Z c w A A A 8 M A A A P D A a 5 g W v c A A C l q S U R B V H h e 7 Z 1 Z b G N Z e t 8 / c Z G o f d + 3 0 l J S b V 3 L V H d X V + 8 9 0 z 3 x Q z x O n m z 4 w Q + B g d g I D A R J k M l b Y D g O j C x O k M S J Y 2 A c I 4 G z A A H s z I z H 7 n 2 v v U u 1 q k p S l f Z 9 I S m K F M U 9 5 / / d e 8 T L q 3 t J S S W J p H h / 3 Q T J y 6 X E e 8 / / f M v 5 z j l F / / e G L 0 F H T L E 9 Q e 8 O h P m x e 3 W V 6 h o a + D G I h M O 0 G i y l 1 u o Y h b a 2 q M T l U l 9 J k k g k q K i o i B / H Y z E S T y g c C p G r t J S P Z S I e j 9 O t K R f 5 t p T v y F U u d E R o c 3 W c e n p O 0 P X x T b r a W 8 b H n y z a a c Z t 5 8 e S w e Y Y j S 7 Z S V 7 M 1 / s i V F G S o G + e O e l E Q 4 y e 3 f u S r l y 9 S n e m S y k Q 8 F N j X Q X F x X l 8 p T u q f i J J R J x S c V L J K a 5 T W F y P j Q 0 / O Z 1 O q q q q p B m P X f z 7 D p x y + u B U i N 8 v w X W Z n 1 u g 9 o 4 2 f h 6 K x G n 0 6 b B 4 V E T 1 9 X X k c X u o r 7 + X 3 O K + o q J c f F 8 V v y 8 d 0 W i E H A 4 n P 8 a 1 j o m b s 7 i Y n 5 u R E N e 3 y G a j Y D B I p a J N 4 O + 6 M V E s z l + E N v x + 2 g x s U n N z E 9 2 d c d K q 3 8 a f Q U v Q C u F S Z 4 Q e z D k p F l c P 7 B L l 2 4 6 Y c C z Z k I P B T f W R i r h S E B N w O B x 8 r 2 c 5 s K I + E m 8 X J 8 4 m b u n E F I l E W K i x a J R m 1 2 I 0 5 X H m v J h A Q 3 m c o u g w B F J M A G J y p u q J y o V 4 7 J p j 1 5 4 7 K R A q o s 1 w E T 2 c F h 3 Y u 2 9 R o s h J w U g R F b s q 6 X J X x F B M A N 8 N M Y F i 0 X g f P n h E 1 6 / d o K G h + z Q t B A V E G 6 V Q N P U c o p O D m E Z H x v h 5 i d N G G + s b o g E H a G F + k a p r q r n V t r W 1 7 k p M A A K K i u s H b O I H Q k w 4 B p H o 2 R I d M H e 2 o j 0 A v 8 8 n r n 2 M P n 7 q I q d o S p + P l t D 1 m T o W 0 / W J p J i A / t v Q 6 Q 8 2 G Z + f d G R F U O D O t N L r t H d 2 p Z w c h 6 Z V x E R P Y 0 R z R Z P 6 C D 1 Y 8 k d v i R 4 J a L 9 v a 3 O T e 1 d c C L s Q a J H d Q W P L x k L N N d a 3 b N x z a o m o n Z F i R Z L c n X Y I 8 S m P y 4 o T V O p M 0 O 0 p 5 R z b R Q / / e N 7 O x 9 t r h E j 3 0 O s u + m w 0 O H i S / t Y v f U C X L l 0 g j 0 8 5 x 2 B L t P P 5 u X m a m 5 t j q y 8 Z E O 9 f W 1 u j u d k 5 c d 6 d d O W 1 V 4 U w n d T R 0 U 7 e d a / 6 r t 1 R U u I i h 7 h + 6 B C B v L b S Q w F o A z i O D h j H 2 W s R N D Y 3 0 / U p p a N 1 B 2 x 8 z s R Z 4 v v m h C J 6 I 2 z i q 6 t L E z Q s L P F e y Z q g 8 A M l O A n o d Q B 6 Z J h s X C A I B C c K j 3 H D Y 1 g Z + V 4 c 0 5 5 Y r Z W S J 9 4 u L o a W s Z X U 5 7 n M k H B J x j b 7 + T F c j 4 C w N p + P K u 4 O f j Z b J X E a I R 5 b a J l O 1 C v n B V b o Q m e U w p o O d m H d T v P r N p r z K u d 9 f N U u X D 7 l e y U 4 Z U t L y z S / s E A z Q g w f f f g J l c T d N D w 8 o r 6 D 6 G 9 f h H U U V k A 8 X l w L U F t 7 G 7 W 3 t 7 O X 8 O D + Q + V N A o / b S + X C r a u u r i K / P 0 D 1 D f V 0 7 9 4 D G n 7 0 l F 2 x 3 S C v I Z B u n i 8 k O h m b P a U j X f d 4 u B 1 s t w V N m 3 i 7 P 0 y v 9 Y T p q r i B K D n p y 7 E S 6 u 0 9 Q a d b d l q g K l e c 3 t e 5 s n s h K z G U p F L 8 8 V d 7 F H M O c A K 1 A o F g c K F 2 i 3 9 j g y o q K 9 V n O 7 8 P o B F 9 8 r R E f Z Y f v N Q W o Y f z S k f Q U B G n 7 w n / X g 8 s B R r 3 R 8 P p 4 w u c D k 0 7 3 Q Z n C Y f f 6 d s Q V k E 5 P 3 D d Y G 3 A z R u 3 2 N J k Y n l 5 h b x e L w 0 M K J + T P H r 4 m M 6 9 d J Y f j 4 9 P U l m Z c M O c x V R b W 7 N 9 j V a W l 6 l J W B V g d O 2 0 w I 2 H 5 + H f 8 I l r X s V t x e t 2 c z y O D h f t R n 5 + Z M l B U 5 q Y E 4 f f H w y x + 4 r X A K w S j v 9 A H A d r o s P / T v W i 9 k J W B Q V 6 R a / a b + K r y q B S z / r 6 u u j 5 h D + u Q 3 s R t G L E 8 a 2 t I P k i F X R f B J r 5 x g 9 P K x c 5 F A q L x m 4 s m P V 1 H z l c 1 f S t i J 1 e h A v 1 M y L G a G Y L 4 B M x S F 1 d H R / H 4 0 x x T 0 D E S u X l 5 e q z J P i u h f k F 6 u z q Z C G g w b t c L j 5 u F i f P T E 1 R Z 3 e 3 + i w V f U c r r / v U x A R 1 9 / S o R 4 k 2 f O v C o 4 n T d L B R u K 5 J Q U E 8 6 F h r S u N s z X t E G 4 T g X m q P C N d Z x G j i N a N O Z z f s v v s / J M b X 7 P T R E 6 V H x I n R A t f P C L 2 Y k A 0 M + P 1 8 U u V n g i J 2 A t I t v D V b k 3 d i a q 6 K b 4 s J O E V k r T 9 H k k h R K b u A z q 0 Z 9 c j e C c 3 f p K a m J r p 9 + z u y i 1 g W Y p L / 2 o S w K p n Y D B i 7 c u P P J 1 h M Y F O 9 L h D V 0 u I y P z a i o 6 t L C M K n P l P A t Y Q I E U / h M e 6 1 n W i t K n 6 w L q x k Z V W 1 C A N c d L 4 9 t c O W v 8 k b t N H F j g i t C m u E B M u t y W K O L / c r J p B 1 Q U l u T 4 l w M R q h l Z V V m h X + O 4 D f / O j R M K d u z R o S Q G q 9 v K K C H 8 u s G A J Z g J 7 s Y + H i 6 T N S + c A F 0 W N K Y J 0 Q 3 4 T D O 9 0 9 4 I w H a W V 1 j d 4 6 X 0 8 / P B O m 9 0 8 r M Q N A j 4 x j u K E X N q O z q Y Q z Z d X C E s 0 J F z I Y 3 N p O i l y 4 e J 5 u 3 7 q j P j O m q r q S L Z A W X L + u b k V M Y G V 5 l U L C 8 4 B g 4 R q a A Z F U a i w i x I N j s G i 4 3 r i u a B 9 S T B B Y l a a j r a 6 p 4 X v Z D p o q l X Y B t E 0 p F i / i b B 8 s 1 k G Q M 4 L y b I p g V / j U Q 6 v t n A 0 C y N C d O 3 d m u 2 c y Q 4 r N u 5 k g z 0 a I V s Q J Q h y A X j A o 3 J A X 6 X F y A f y + m Z k Z a m 1 t M X X 5 q m u q a H p q e t u F k i J 6 v T d C j Z V J S 9 9 U E d 0 W F 8 Y C 5 W P c H O I z S J M 3 N j X y N X C 5 S j j e k b S 1 t 3 J m z w y c 8 3 X v u v q M a H J i k q 8 f 3 D s t 1 b W 1 N D 8 7 Q 6 f P D N L 9 + w / p + f N x 9 R V z t O L R g n Y h k 1 d G 4 H w g k b V h M k z y a O F g M 7 5 Z j 6 G 0 O I S 8 0 Z N 0 1 s Y 4 b Q m 3 r b R M G X 9 Z W F j k E x q N x s T F V g Y O A V L D n k 0 b j x v U l S c 4 z a s F L t O n I 0 J c x t 5 j z n K q J U q N L j 9 5 P V 5 O t F R W K h Y 4 H Y u L S 9 T S o g T 1 Z m h d J A n a I g 5 9 9 2 C M B n p a d / x b z 8 f H K R a J U U N j A 9 1 Z a q E z r V H q q E n 2 + F q Q y K i s q m T h y / h L 8 v j x E z p 1 a o C t E 8 a W / P 4 N C o v v b R T f + / j x M A 0 M D H B 6 X c + q s L w Q O g a W 9 e A 7 K i o U y 4 g k B Y C r i I w v n k N s e I w Y S S Y g D p O c s V A A / m t f 9 T r 7 s m y G h W W S N N T X c W O B m H B h A G I v i A l g s F g v J s k b f U n 3 J x d B f K 0 d q H 2 5 f Y N q H e u c u W t t 2 9 n A z Y h G z K 1 4 O i C m 4 Q U 7 F d W c N v y 3 + n p 7 O d t X V 1 f L l m 9 Y 9 O r a Q V E t e B + q I r R i Q m X E y N N R O n P m F I s J D R 7 V G j W 1 d d T Q U E 9 j Y 8 + 4 G k R I m y a E V b t z + y 7 H W k i z o w 0 U C 2 H A 7 Z 8 S F h j I d g E P B O N U Q I o J w C r J 5 8 X C a i L G P g o x g Z w S F P h m p o 4 F g L K Q z b B N B L p + T o d H R H w F M P r d 2 F D H W a 3 d 8 N V Y s b g A 6 p M c B X + f H K h F O Y 8 j s S W O K a n f 6 e n d J x l K y 3 Z X e m X E 6 d Y Y i 2 Q r Y u w a S e Q Y D a 4 P L P + H j 5 0 0 5 0 3 2 B n D f E O 9 p 8 b j d N C g s k 7 S M i I 2 K x H + 4 r v i N S L F L 0 b B 7 H 4 v S y J M n d O J E F 7 + + K a w M R N r Z 2 b F t Y f E + C E U r p M 3 N A N 9 L r w b l a P j 8 t e m d G W F Z C X L Q 5 J y g 4 H 4 s b Y g Y y J G g o S X R I 9 r s 7 P K U l Z X T y t I S C w t Z v o h d C T o z s R U t o q H Z 5 E n P Z d q F G 4 U 2 h 3 o z / M a e 3 h 4 u k 3 n 6 d I Q T B J l Y E i 6 f W S y R C T R 1 n P P r 4 5 l 7 8 s F K R e R w o y 8 0 z N N j Y b H g L e D 2 L N B B N + b q 6 d t x E Q 8 L 0 Y G + / j 5 2 2 S U Q D i x H U A j A v b r C p U k o K 0 L K v V d Y q m I R S 9 c 3 N N O s s N D L i 4 u 0 I Y Q H E Q 0 P P + F 7 3 C A U x G w Q l f z N a C M y u w s X E J U x K L 1 C Z 9 X f m G q 9 Z c X J Q Z N z g g I o D S o v V k 7 S V 5 M 1 7 A c j y 9 M g g m X 0 P k o v x S 9 n B O 9 D T V u u g 7 / w r I h N 8 N v Q W C T o g U + d G u Q E w b N n z 9 W j x p w 5 e 5 p u 3 b z D 2 c C Q 6 J 1 x v x f O t k a 4 o V 0 f T 9 8 B d X c 0 0 a n y M f r + S U U Q 3 x 8 M b S c + i p y V 3 C n i n C M 5 9 P F d N 7 t m S K g A W B a 4 f Y h r G p t b q K 6 h k Q X m d a + x U E L i M W K w r u 4 O c t g d F N w K U b 8 Q J G h s a u I x S A l E G B Z u L j 4 n k Y P S O G + j K y X 0 z f N i d l P R s R 4 F a Q W V z W b o V m M j c H + x m k f R V 5 Z X y C 4 s F p c Y h T z q q + Z U u c S V F f + j s u C d k y G y Z / M H Z e B y V 4 h T 4 u j J Z e M D E B c a I R o N G h a G F S I G G U 8 0 x G X x 2 p X X X m G r t r b m 5 n s M y O I z W m a E G 6 m 9 T U / N s F g 3 3 S J G C S 6 Y Z s S 0 d H V 1 c a y C t D S S S Z c 6 j N N / i d J W W t 9 S B I r v x X g h B I W O A z d Y q Z r a 2 m 1 R I K X e 0 9 P N l f M L t n N q 5 6 m 8 1 i w 6 1 N n Z e S 5 l u n 7 t J g / 8 I + Z D M g Y C D m x u k T / i o J / d C b A r i s p 4 g J T 4 r P r 4 s N l V l g / 1 Y t n M k u H f f 7 P b K y 6 e k j p d m p / n c a c b C 6 k Z r S t t K 1 R V V U F 3 p p P J C i 1 1 Z X F 6 u T t C n w n f f y 8 F o k d B e 2 W Q z n b s / J s B r I 3 s e Q H G i p A u r l D H 3 h C 3 9 P X 1 8 m M J R L g l e v c y N a 5 C z I l j q K 9 D v G I G l 2 Y 9 K a b 3 B s M p i R I j 0 N g 9 H i 8 n K 2 S 2 1 Q x Y i Z 7 6 C P U 1 p p 5 4 x F e 4 l s j i g R E h p C l 3 0 u 1 8 v S d E F Z q s u 8 c r 2 o G w X G y x x 5 7 T 6 T O n t g s D M F 3 F n 2 V v x P w M a K g u z W 7 r g 5 g X l t f J t + 4 V F 6 a I q 4 g 3 g w G e s y L B a U Q h Z i J R Z H p h Y f V w 8 i E m V F 5 f a p j j 9 H Q u s B V L C k Y P s m R a M K 6 D e A M F r K h q 0 I s J o O N B o 5 P g 3 K B u b n U l O f X F C D R 8 8 P l I M U U M L j v c N w z I Y k o H B A o x w T q k E x O A U H 2 h p E I x i A 8 S G C s U c Q + + F 9 d G K y Z w b S L 5 G z D O V l t T w 5 4 K X D p M 0 3 i q V o R f F m 0 B l S L Z Z l e C 0 l a G Z 4 v R Q D f d X m r j 9 D j c j H r h e z d W x O n d X h + 9 0 j R P 5 6 o n 6 I v P v q L 5 N f N K Y d l Y A I L V Y U / z 9 g X J N i i D M c M o o w n B 1 A i R v P L K Z f V I K v p Y b C 9 0 O 5 X q 8 i + F q C D m Z e F u I + E x O j r G 7 l q N a N Q Y E 8 J j l H M h A b E b 3 G q q H U I M C e s J a u r r O e n 0 6 W h y v p c e a X W 8 6 n k I C z H C T Y W Y / T M 3 + d h 3 M 0 5 a M h k 2 A d o S r s M k + 0 r Z I 1 + M K d k k b 0 j x A 7 6 d E j 2 v u C g I X g d O n a R n q 4 p A V L c 7 B X 1 5 S S i W G 2 I C t r X b H H B / / d W 3 3 O C 0 2 L Q 9 g Y Y l 0 V O b 8 f T p q P o o C U S 2 X c h m A q r C B 0 8 q B a Y 4 X y K C 4 f q + 5 p b m l A p y f 0 k f X 4 d 0 j V g P i k 6 R t e M M n b C y q 0 K o 4 Z i d P h s z F x P A u B f K x 0 6 d O c c p + V O D A 1 z O h D G s 0 2 d O U 2 v 0 r v p O Y 0 r E Z d Z f + 8 M i p y o l X g T E W B h l R 8 B e K i 4 W S m C Q d p 2 z X V T f k d t o e 1 D U M m J W K 6 y Q D M i B V / w m x E / o 3 T u 7 O k w t 0 P j k P P V 0 t + 3 o V O 4 / e E g X z r + k P j N m a O i e c K d K y C b i l N n E W X a J u + q S A n 8 0 7 + D K 7 f 0 2 0 J O N U e p p S F Z Z y P h n N z S X r N G F X i V u R O e w u r Z G I 0 / G u I a w q v 0 C j Z p M H E V / 9 L 2 u C N 1 R J 1 w e J s d G U A C D o a X i n J V 6 b 9 O r r 1 5 i t w 5 p 0 3 y g Z P k z E e N U c 8 U A L J W s Z 5 S g 5 u 3 C B U U M c 7 O o o G i h u f k F a m t t o Q c i n k F n g s A e t y 2 q 5 H U f / s 6 V 1 L l h W B v C q H x H S y C w K e I z x W K g Q 3 r s b q M P z m G A v E R Y E z 7 8 w s j O Y 3 F + n h 7 6 e s T f x k 8 N Q Q Z R m 0 B q i w 2 R o / E 8 x V Y e U k P X W a 7 I X 1 l d p Y b 6 B r Z i Z i A 8 8 G w W i e 8 y t v b p g C B 3 2 4 H k n c u X D g w C h 4 Q L 4 a 1 8 j T 5 7 k u A B Y j O q X T H a 9 A g / v M w g 8 s 4 C w f q 3 2 a 1 C D V x r a y u n h O 9 + N 8 S v z U z P b o s J 7 m B N b Q 2 X 5 W C 5 A M Q x m J p + 9 u w Z O n m y n 7 q 7 u 2 i w u 5 b s i 1 / x + y W w d E + G n 6 r P U l l z u 8 n n 2 6 D x 8 Q k q d i X d L 3 x / R 6 W f s 3 5 a M Z 1 t e 7 F E j m c 9 w F n K l r a 2 t G I C + m x s I J S g a b e d p k P t L K Z 5 0 a k g p p M p c i O Q J c a Y m E O 8 R Y 5 v 7 o W 9 W O N j Z a G 0 n K g T r k V 9 m D 5 5 W i w a X a o r g B 7 y 3 t B 9 s j d f p p d E 4 8 B a D D g J O O n N l X G u r M h W I u Y D 8 b f d v 3 d f C O g 8 W 4 u Z m V k q L X W J S K a I X Z v a 2 l o a G R m l Q R F H T E 5 O 0 Y k T O y f h o Z h 1 d c V N V 6 6 8 r B 4 h L m G C G 4 n B U A i 0 q b m R q 7 A x d l V Z U c H p 6 P 6 + 3 h 1 u J P 6 t z p 5 B z o p K M q X I M 4 E G / k a X l 1 a 2 K t i S 7 g W s F 4 H f A B L x C P 3 w T I w + G X F l F C Z A V h h i x G z c w y I 7 r e Y I m H Q 7 6 O v n p d R X t U Z v 9 o X Z b L c 5 J r b d D a z A A z E B 9 F w Y c 2 m r j v P F f l n 4 2 1 0 1 m U t 9 D o M 7 E 3 G 6 e P E C 3 b p 1 R 3 Q E N u r r 6 2 H R d J / o o q U l J Q k R j 8 V 5 E R Q j M W 2 F Q t T V 2 b k 9 O B w U M Z f H 4 6 G u r k 4 e i M V U 9 m 4 R 0 C P O x D g W S n 1 Q 7 Y 1 g 3 y g m g 3 D 9 3 i W a n p p l q w m 8 L y A m g G G Q V X + C x b S X 9 R v g r P 3 S u a R 1 L L I 5 e U W j 3 Y g J j C 4 5 2 P V L N y f s R T m 2 g g L w l y c D z R x H w W y X V i T X / 4 N r N C x c I A T 6 R j Q 4 3 P T u y a O v U v d s l d L 9 8 Y C I A V / m 1 L A c 8 E Q M B H E B 3 8 Y G D 9 r q X R G k t T E 7 F m M 0 x U 4 H D w h D O L B q k q t X r 7 B r p w f V C S g B M g J Z P p Q C Y f x r U v T w u 2 y / a R l e V f 4 m d H R G G V k j 8 O + i 2 L m z e n e d n T 4 5 i k V u u u q U I u D D 4 l g L S s + U L z k 1 A b 0 x p h N g w D P g V 6 q U t a z 7 1 q n Y k S D n w k d s 1 R A M u 8 T z o 2 A p V M c 9 7 4 C w D g s L S x Q U D c G 3 Z W d r g 3 k 9 3 o r X 6 f H 6 C Y 5 t Z H U 4 Z t g i r Y 3 f B N Z F T C S r K 7 B w C k D 8 h e / Y 3 A z S V 1 9 + w 8 c k F e X l h q l 2 I G c J I w 5 D L 3 + Q I M u 3 G w u D W B e / F D V 5 T S 4 P X e l O b 9 k i k R B b v z d 6 U z s J / H t Y A e q w O L Y x l B H o s a S L E Q 8 H y V a s l O X I x U W Q k k b M g L k 8 H G 8 I 0 W E E H 6 4 S y n v g N l 2 b K K N Q 7 O j 6 o V g s u i M G N G q B p S L G w e x c u K w A s V d Z W R k P y K J o F t Y K F q h S s y o U n i O 2 w r o L f p + f B R w I b t H a C o p q i 4 S Y F 9 i i S b C E 2 W F V a W c C i 5 + e a 4 2 K e K m E z r R E e H 1 B s 5 Q 7 q v b L Q s + F L 1 9 O o z 4 M H x z d 3 5 y x Z R z h 3 3 K o 4 G e 8 2 Z / s r a S Y U O a P Y k s U l 8 K l w X p y m H e D L B Q u B B r c v a E H / P q U c M E u d R 1 t q d I O M Z k A K z Y x O U N j o 8 / Y p Y s L f 9 D j 9 m y v r Q B r p R U T g D u J Z b f q G 9 v o 1 O l B m p 2 d p W h R G c d m m I t 0 c k B Z E x B k U 0 w A Y 1 9 j K 3 a e L z b j c X B l C d b Q 0 w N v A l X 7 7 l U 3 9 X Q 0 U M n h D z 2 l k F F Q u w 3 4 c p 3 3 T 2 3 R 7 W + / T i n / B 0 i 7 o i o b m S 8 8 f v e 9 t / k 4 G q B X v L e 3 t 4 c u X j p P Z 0 6 f o v 7 + X q W C P U d x F d v o R O 8 J j g / h y v a f 7 B M x Y v q q f I 8 P F t B G U 8 v C r R V W u b Y s + f t g m Z G 2 x l p / 2 R Q T Q D t c 9 d t 5 b B E L V 8 5 7 b b S u W c W 7 V r i E J 2 w P e b o 8 v I r L L 1 / i 4 0 g 2 w T P B U m F n W q K c x Q V 9 D Y f T M R 6 b G A p p X T N r W i 1 E A G v z 1 j t v c i / 9 + J E y h R 7 I Z c c g F j Q o g D X 8 F u f n O J 2 s B W l m N C z 0 g g h u H b Y s i Q s / V H c r F 9 4 P B o O d Q g Q Y m 8 J s V T S s D m F t 0 1 H m j N D P r i 3 R 9 U e r O 7 J 8 g W C U K / P 5 3 8 g B U N M n B + q x r k W 5 K / l 3 I Y 0 P l x X l S P j 9 f C x g 4 8 J d V H t g 1 V x 8 X o 5 N j q 8 p l h 8 z d 7 G 4 Z X O l M r k z E 5 n e c 2 w E h Z 7 L z J r K w 4 i R s C 7 B 2 X O n 6 c b 1 W / T F 5 1 9 x 9 Y A e l 6 u U W t r a t y + M B D N A 5 d T p U 8 1 R e r N n g 1 7 p j v C C J b Y i V L 1 l D 2 S w Y E 1 u 3 L h F X 3 9 1 j e r q 6 3 h 9 B i w J Z s a n n 3 7 J 6 z e 0 t L f T S 6 e 7 O W k h p 9 y j n 3 n s S S 6 G k 0 v I V X S x v D K m b E j 0 V n R s V b l + u D 4 Y O p E b H Q C 0 F b w b n 7 k + U U z F Q l 8 4 h k m W 6 D B h w R J x A y u G z 6 W 5 0 A W R l G h x z t H Z n t o d A o G Y 0 O j O n z + n H t m J 1 + P m x U T S g a k I i H V g B T G R b T + L z B 8 U A + U T 1 N 3 Z y p k 9 T L 5 D Y s K M 0 Z l 1 q n J u 7 V g p a e z Z c 1 q 1 n 9 7 V R M N s c b 4 9 Q i 1 V c d P z j V V h Z Q U / t g X C + z B + h g J d M 7 A O u s u Z f A N P 1 R d x 5 p d j x T v W d c S S 2 E b p 9 4 I Q F M a T H D Z l 0 R M J g n d t 0 L 1 X 0 J v L 7 4 M r C O u l B V M a s j H 1 P h z a o k t N i 4 R V Z t G B 1 O u W 8 t K y 5 A 5 S U 2 2 p Y Y + 7 l 6 L V b I H G j 2 z f 8 5 X U j l I P L N S s 1 8 5 u O i o l M o F M M O I u K S i A 6 9 l Q H u N 1 N 8 r F I b N 1 S g o m b S 4 r J A A G S Z H d k y f L D L z P K O W K F H R I x F l V 1 c p 6 F / g e X t 9 A X A A W G T 5 n V 1 Y F y g Z Y w B L r F G I p L l i o R 4 8 e c 3 X F e b U e U M s X Q 0 v 0 7 q W d a / n l g 6 A A f u f b o s N E 9 Q U G 8 i E E V G A s p 6 n j N A K f k w P l S D w h 8 R G J K B 2 l f M 1 o k w k 0 D + x + g p C D n x e K o D A + I 3 d W A M g G I Y A 1 E o 1 n b Y 3 n 6 / D A q H h N 7 y o i 4 J f r v e F 9 A I / t D r s 4 + e I f E l / n X Q / S n c V 6 f u 2 o a a q M 8 5 r d A B 0 H R I 7 f q E 8 6 f H P j A b k q a q m l 1 k k d 7 c l 1 L E C + C E o P r i Q G 5 B E T o R A W g k N 8 C R c N i / 9 E I m E a a L H T c z W + M g L f U S J E c q V z g 4 a X K 7 j G E 1 l E r J E O 9 0 8 P 3 g 8 R w X o V j K C A 1 k o h A 4 Y F U Z A Z Q 4 0 a H r t K X L z c M F 7 T i 0 i i F a C 0 A O i 9 0 I s B v A 5 x Y b W m b I G G Z L S 4 p 3 5 l 2 c X F Z f F c 2 b z u 1 u 3 7 d O n i G S 5 b A r N r Y d G Y U s e t 8 h V U u M h V j 8 o d Y Q p E 0 3 s m Z m C K f V t V j J 6 t O E z L r / Z m F / M c b a 8 L w U B M f r + f X T a M N 6 2 r u z 3 g N c R F R s C t k 9 j V H l + K C U B s 2 R Q T Q I 9 s B K a M Y + 7 U q I g f h + 7 e 5 y o M d A C g u q q U n o x O 0 Z M n I 7 x K U g 0 C B Y H 2 t + U r 2 i X E 9 G J C 5 4 P f W F O 6 U y K w O L L y B C A m H k s j J l B Q g g L w t b W g 4 h q + M j h 9 e p A F 8 / j R 8 I 4 B Y A l E h H E q x E 5 a c U n S T X I 7 K n 5 g U s G N w l m M t w 0 M 9 N O l 7 1 1 g 4 c j p 9 u h Q U F W B c 4 D q c 4 x r A W 0 B L p r l X q r D 8 w F Y c v y m V 0 + E U z w Y g D X 2 z Z Z H M 6 P g B K W f w b v h D 6 S s D g R r d f b c G R o b M 9 4 R A k E q x q m w N i A W 3 4 S 4 c C 9 R O / y s Y r b + 4 I m e 7 p Q 0 + s W L 5 2 l i Y o q n g s D l r S h N u r m 6 s J I 5 1 y b i M Z P v z i d e 7 Y 6 w i L R V I Q D b p G r B G F d d e T I e l W h T 6 3 o K T l A Y T 4 D r J y f I L f s d w v X R m S 0 B 5 g z p q 6 9 h k W T 8 h M e o g 4 O 4 5 P 6 v W K s 7 2 6 S b g a x f z v n L a / e 4 K H h + f p H a 2 9 t o / F m y E 9 G m h Z F u R u / d W m 3 + 3 f k A B u X x W 2 r E O U L H 8 E p 3 q o f R 2 x C j d 0 6 G t 9 0 8 W W a m 3 Q 4 I p F v / v a C S E n p a R Y C 5 M f k N v f 7 G a + q R V B B f o O I a W 2 T C N Z I B O 0 D x L G r d t G C G 7 b f T y b l H 2 a C t I k j 9 j R G 2 n A A X d 8 O 3 w U W / e O b 2 e H l s q l Q I 6 W R / c v t M d B C w z r 6 t I r o x k W r F t a 7 Q y o Y t b 9 a K 1 6 N 3 6 d I x 7 7 V T W 0 1 y 3 j 9 c + d 1 4 H w V n o b Q s + O x 0 + c p V G n q u q b I U Y B 0 8 B O 6 r K 2 v U 1 t b G S Q o p J p 8 a W + n F B N Y j 2 c + K z f t L q U S 4 s F h n I e 6 s 4 4 U h M e 0 k s L n J u x C + 9 9 7 b V N 9 Y l y I m g P U 4 U E m g F x P Q r s b 6 Q C 3 7 y T f M 9 r M y Q y s m 8 J Z m p k I 6 C l p Q A O M U p Z F 5 9 Z k C L B M C 9 / q G n V U G 2 m 0 n t c B i H f R u e P t F 7 l 4 O / 9 + I d t F J Y K t O C T o Q h 8 O 8 Z E p b L 6 f 3 j r V Z s F w D L u r l L q U 2 D 8 W 0 L w J S 7 7 u x c A U v K I R E K G z 9 9 u v r 3 M i Q 4 Z M 7 m X M K / I u v t 2 e 8 Y j s d L R A e 4 i a I 6 c l y 6 r a X 2 Q Q L z G i 9 E 8 R O i J G 0 Y K v O L 8 V v m 5 y c 5 M F f M N i 8 s 9 E h d S z B Y j Z 6 D M L P r I N r + v 2 B E L 3 U F q F 6 k 0 5 l v 2 S K I w s 6 h g K y 1 8 E 0 b 7 k d J a r S M U 0 c 4 z Y A 6 3 h j Z z 4 5 p R x C g t g w 3 v N t j q 7 7 9 + 7 J E F c L A O y v p J 9 c + G z s G f W f V G o Z Z d X I / L q d F 7 L U I 8 / R 5 6 M l J D e G y 2 U q S + J 0 t T d z u l t e x 7 2 C H T a 9 Q e P P F b y F A p i J q 9 3 b F T N 3 I S b s W A 5 e O n 8 u Z T E X X I Q b Y + G c F R O A O C R I q K D 6 A 4 k H 3 H 9 3 Z 2 h b T G B x Y Z H r 3 4 z E B D A w C u u U D 2 I C / t A + m 3 U w N Z Y 2 A 2 N W N b q U u 8 Q S l M B s D 9 v y i u S Y D X o z l B S h U a K B + q K 5 X Z a D 6 m o J a v g w G x m r J e G x n M 0 K s B l A O B K m a b d 5 U 8 B K Q 5 8 J 6 5 Q v Y H 2 N 3 Y L r K u 8 T L m V Z B H 6 s H j f j l S 7 j J E V B C w p r E i D V L V 0 7 P X D x U E 2 A B U + w x y s K Y b G d j r 7 I N B d B 9 b P c 6 z a 4 u U V Y J 6 O h v n 6 H i 4 P f f u H C h X 2 5 P r m K r P z O B E Q j f z f u c c P U e v k 4 H W Y v F 7 S g u u t j 2 w k H I 5 A u h / u H x i j T 5 t h K 5 / P R / E g d f z 5 W y p M o s a q R H q z h N 7 + w w I 8 / E + 8 7 b m g 3 0 j Y D G / f p K d M Y Y n g k S N h g d g H v Y W V S 3 6 m l o A V V W 5 q g 2 p r U N H g w g h 3 G l c f o w b C V D G I s C V L S k S N c R u x F w A 4 a c G e N N g i o F M f q 6 + p 5 q 5 g M 3 k 1 e s r C e + R p V G C w P U K 2 u p L Q g Y l B 4 J L x o q P B U s L e z d h K p 2 T k r a E F h A f x S d c t M C S a L S Y 8 O A T x S 6 C h D w k L 7 y O o d 5 r r Y h w H W S z C i t a W F f B F X S q x 1 n N D u 0 a w H q X 5 c x 0 e r 9 f T V s 2 L e N G 5 T d K Q Q i X T l s A 5 g O k b M t s 5 R 7 w s S l z g n M z N z 6 r O d Y P 9 Y S V 9 / H 9 2 c y A 9 X T 4 t Z o S z 2 U h q a y b / f 8 6 J 8 M V b M M 6 n h a W y E b F y X h 0 3 j v h H C g p h 2 O 6 5 m N p W + o M e h M L 6 C L J d Z U m I r H K c 7 z 4 N 0 s b e C K 5 G x 2 G I + M t A U 5 R V / 0 h V 1 H k f e G w i z F 7 L b 4 Y 0 2 Y Z U w 3 I C V r D B D F y Y r E o 0 I t y / 1 8 5 i x Y J b 4 K F g L h V V x 1 g L u t B u Q Y e H I u L O W P n m 4 l b d i A r B G h S Y m g N V u 9 z J W C D F h Q c w 7 a u k W T B b E h I Q E 1 h F B C A D S Z R E L V l D Y I n J m Z M a w y F U L 1 n 4 r K z d f 2 8 7 i e D G x Z u d Y S r t E G B I S G E J B 1 j e e I Y N T s I L C V p M N T c n t b Y x A E g L l N h a F x 1 0 R X 2 K 6 e z h a x I k L z F z G P L p P n q a v 2 S z Y G O r 7 g y G a m 5 7 m j c z 0 f C x O X M E G l h Y v R E F b K K x w p A V m H k K y x G S h R V b c Y 3 m y T B S s o N i M y x F c l e e r D r Z O F h Z a 4 O 4 h I / x 6 T + Y K 9 o I U V E N 5 n J o q s J R y a u a u p / 7 F J q F Z H E / k J g Q j y 5 k z v Q U p q N W A j a s h l p e x U 1 8 S j J h b W B i B h A T K k T J R k I L C M l D Y e A t j C 5 J r 4 8 X H s q b N 4 m g p S E F h 8 A 5 L S l X U N K p H K G U h E g u L / V K Q g p r x 2 K k o H q K G m u Q E w t 0 s w G F h k Y m C F B Q I + J X Z q 5 I v R n N 3 O r t F / l C Q g q o q T d B q O D k P C g W U 4 S x v y n y c w R J c h U J B C m o j W E Q r C 9 P q M 1 g n a + z p M N H u f n H c K U h B Y T J Z a 6 u y D 5 T Z Y h z V w o p h G 3 4 L i 7 1 Q k I L C J D J f r I r i Z K e h 2 W L a 2 l T 2 h d K y L q x Y N j e f t s h P C l J Q Y D N U x H u y F t u J W i q s D J / F w V C 4 g h J u 3 + 1 J J 8 9 v w b j U Q S 7 Z i y 1 T L A q T g l + K G W C v I O 1 O f R Y W + 6 V g L Z Q W S 0 w W B 4 U l K A u L A 8 Q S l I X F A W I J y s L i A L E E Z W F x g F i C s r A 4 Q C x B W V g c I I b j U I 1 V d u p r t q Y z H D W O + A Z V V p T T h j 9 A k 1 4 X z a 5 Z t Y T 5 h q G g O u o d d K E 7 d z Z h z g a o j z 7 q 4 a m i R J T i s S h v Q z O y G K e x h d 1 t 5 W + R O 1 g u n w l S T B C W w 3 Y 0 0 g o E A r x 1 5 7 z B R m A W + Y E l K B M g p G J 7 g o W F I t q j o K y i m t q 7 e q i 1 f e d q t h b 5 Q U Z B 3 b 3 7 H f 3 O P / g t + u n / + 0 v 1 S H r + 8 N / + a / V R f m I X 1 k h a p K O e x b v p X 2 e 3 D / c W + U l a Q U W j U f r p X / 4 F / c c / + m P 6 5 R / 9 C v 3 4 n / 5 j + s V f / Z x + / / d + l / 7 Z j / 8 J z c 3 O 8 r E P / + a v + f 3 D j x / T k + F h f p y v Y I n m e K I o K 8 s x Y 7 f E k m I n 3 1 s c P Q f R f a Y V 1 O j I C L W 2 t f F j r G G H P V l / 8 V c / o 4 W F e f o X v / 8 H 9 G f / 7 S f b x 8 C Z s 2 f J 5 c r f 6 e T y h F r F s p n B l p m 9 D b H t P W m P i r f 6 l U R N c 1 W c y o t 3 X q j G i j i 9 0 r 0 z m Y P j m e i o f f F p N 2 k F B Y E 8 e z Z G / + 4 P / w 3 9 3 u / + c 1 4 l C H v l T E 9 N 0 5 / 8 1 / 9 C I 0 J w 8 t h x A I v B h w p o / Y P 9 8 o P B E L 3 U F q X + x i h d 6 Y l Q e 8 3 h z P / C 9 1 a 5 E n S i P s a 7 C 2 L e G v Z A x p J v F 9 o j 9 E Z f m B / 3 N S r / P h Y v v d S J 3 Q c T d L Y 1 m v J 3 a f f c f f 9 U c k I p P i 9 v p 1 u i v C u L / L 7 9 s O e 0 O R b Y / 0 f / 8 H f o 3 / + H P 1 K P 5 D + c f B B n A X 1 Y 7 I g S E E Y g f o L L F w p H c j Z t / u 7 J M D f O l q p k o 8 O O f o 8 X H O R J s 1 H 0 b r j Y E a E G r D l / g J c A 6 5 J j U d O o u L h w 5 7 V g K Q R 7 h j 8 Z 7 1 n x 2 / j v + m w k s / e 1 r 3 E o j 9 t N t X V 1 6 r P j A U S V 7 a X E c l V Q 2 M z 5 t R N h b p x 1 G W Y 2 o z F F h d a w U d n c u p 1 8 W 0 W c 6 F n Z M F 8 X / K S w d D 3 C f c x l F n 0 2 G l t 2 U D D D 1 q r W w K 4 K B C V 3 W d h x Q o 6 I X B M U L I X W P d o v O J 9 G 2 w R 1 i Z j l V B 6 t L I X 2 M a b u w D H n t V N 5 S Z z 8 o V Q T l 1 F Q / + d / / n e + t z g 8 f v X X f 4 P v s y k o B P v f T T u 3 N 2 S u K E n Q 6 7 0 H 8 + 9 j 6 e s n B i t I I W 7 J d 7 D B t T u Q F F X B W i j 0 v v C t I 8 L T g B + t 9 d u z l Z j I p q A u d 0 V 4 o R r s K Y x z g g C 9 8 w C y X g B b w e g 5 D m L S s r B u o 4 f z z s J 2 + T C A C z E h I Y E 4 Q Z K P g s L f v 5 f t e N C B Q E S 1 Z T t j I s Q 9 y K 4 d B B v i u 6 5 P K I X W O N f I E B 5 X p t 3 2 9 I K 6 + d 1 9 + u T W U / U o U X N t K f 3 m r / 1 I f Z a / o D F h r A l x E x o i A m j t / q n w l b M x F p V O U P J v 1 o J e H g t y Y p V b y a 0 p J 7 3 a v X P r S l i d 9 a C N G 7 W R i A 6 T T 0 d K O F u G l L c c R z q u J J 0 / A + 4 9 n a Q / f + r a v n 3 9 O L n j 3 7 / 6 g 3 9 J H 3 / 0 o f o s v 0 D D h H W S V k m v n a M q h k 1 H t W o h E M d A B A 4 h f q R u A c T 1 g Z o s 0 I o J G I k J O E U s j c 8 f t Z j A O y c V E b 3 Z d 7 z F B N I K K h 0 / + p W / q z 7 K P 2 C Z 0 E g l 9 q L s C 0 g L B I N x n p b q O C c H 4 C Z h / O d 7 n R F O L y P z p n V R c x 1 0 U L C m + f Q 3 7 5 d 9 C y o b 4 H p g i 3 s I g t 0 1 5 f C e i Q n 9 I E 6 S s V I s k f p N c E + y i X T t z r f t t D Y Y s 7 H I X f I 2 h k I v D m e t S P w H g e w V f F z G T R A W h C p B g 5 Z j U k e J j K H C I o Z K x M P i P q i + Y p E v 5 F W W D 1 Y J c 5 N k D K S d p 4 R H i D N Q O q Q P 3 g H c O l S R S 7 R v k c k J L R j t 1 1 u u w 8 Z O U X I 6 n R S J R C g e s w S V j x y 5 y 6 e 1 B H s l r G b f 8 B 2 I g S A E P G Y 3 U N x g t T C 2 h O f a x A L e 5 x B B u f 5 f l p 8 3 8 u 2 P U k z 4 u / F 3 W O Q / a Q X l 9 / t p a n J y + 7 a 0 u K i + s n + 0 7 h U L Q T R q o L h w m Y F g J O m C X A g O 3 4 / v l e / D c 3 w e 4 s P j X A i S Z S d g c T x I K 6 i b P / 8 J x f 7 0 8 v b t 5 p / 8 p v r K / p C i k c k A L q I U V s f G 7 p j i t s m M m 5 n A 9 j J 4 C f S N d T c i 2 u u / s V 8 s M R 0 / 0 g r K Y b d T d 6 1 t + 1 Z T l i w h + d / / 6 8 / 5 Z g S q i 6 U V 0 r Z f C A c 3 p 3 g d l k l a E Y y R 4 B 6 W A 6 4 Z P o O G h g a n F 5 i Z 0 A 4 S i P y w g U t q i e n 4 k V Z Q 6 b h 6 9 Q 2 e G 6 U H g r G r 7 V G K B P e 4 Q U A Q j 0 3 c w 1 K Y W Q u Z f U O D w 2 f w N j y G C C O H P F 8 J 8 2 a O A v w u i + N H 2 s u 6 F U v Q 1 0 t 1 2 7 d J j 1 I s 6 f P 5 6 O c / / y m 9 / f a 7 / F w i r c 1 B x i b 4 L i k w f n z I v f p R T D A 8 / H / B I l u 8 c N o c r s t x 6 G 0 R N x 2 F q 4 d / Q X Y Q e q I i q L T S 5 v n N v q T A j U J Y C t z n u 5 h Y S N G i Q x c T v l 2 6 w B b H l 3 3 J A U 0 C g 6 o 2 z V h P P g D x G A 3 6 H s W v w K C z x f E n r c v 3 z U c 3 a O g X Y + p R o v J W O / 2 9 H / 8 6 Z 9 7 k w C d 6 3 V w H F k j 7 V + r / Z o j s M E u N k N V E I i Y T l s u X / 6 S 9 z H M T S + T 5 s G r 7 t v x o c z t t / T / + 7 C f 0 x / / 5 P y l P c h i M e U E + E J G Z + A / T 2 Y N r v B s x W R w P 9 n S p k R K X J T 2 V l R V U W 1 P F j 3 M Z i E U v G L 3 b d 1 g D u R D w Q W Y 8 L X K f P f e d a C C b A R 8 1 N T V x + j z X w S A z 9 K I V D d w 7 W C 4 5 j L b X s S 1 p 7 e R 4 m x F m 1 t D i e J M 2 h h q 6 c Z / u f f p 0 2 8 2 r a i 6 l X / v 7 v 6 w 8 y R M O O j 7 i 7 K b m 6 2 Q Z l Z 7 9 C M q K o f K f j O N Q x 6 G n N W v 0 E v x G f e L C C L 2 Y 0 o n V E l R h s s P l u 9 o T p v P t y V m h m R p j v o O S J h T p 7 q b 5 a 8 W E W b 2 w 3 G a V G w Z V W R Y F w A 5 B V a q L g 6 C x y O k b o 8 + n a F L c L x 7 A 9 I 1 c I y o s z G 7 m P u m F g w F t 1 P 2 Z D Q g j L k N n h B s E a 3 H 8 8 Q R t O w U l 1 2 5 G z 3 3 7 s z + l k q H X q e T u 6 1 R 0 + w 2 6 + R e / z a / l I 0 h O G J H J M i G r C f f N K F u H x e f x m t l 3 b 5 N Z r x b H A L f f R v 8 f I J A 3 p i I G r 3 A A A A A A S U V O R K 5 C Y I I = < / I m a g e > < / T o u r > < / T o u r s > < C o l o r s / > < / V i s u a l i z a t i o n > 
</file>

<file path=customXml/item3.xml>��< ? x m l   v e r s i o n = " 1 . 0 "   e n c o d i n g = " u t f - 1 6 " ? > < V i s u a l i z a t i o n L S t a t e   x m l n s : x s d = " h t t p : / / w w w . w 3 . o r g / 2 0 0 1 / X M L S c h e m a "   x m l n s : x s i = " h t t p : / / w w w . w 3 . o r g / 2 0 0 1 / X M L S c h e m a - i n s t a n c e "   x m l n s = " h t t p : / / m i c r o s o f t . d a t a . v i s u a l i z a t i o n . C l i e n t . E x c e l . L S t a t e / 1 . 0 " > < c g > H 4 s I A A A A A A A E A O 1 c y 2 7 c V h L 9 l U Y D X p K 6 7 4 c h y Z A 6 V u K B P R D k J J g t r a b b n K F I D x + R k 7 + Z Z R Z Z D G a X L L L Q B 8 0 v z L l 8 d U v 2 I D S d a + A C 9 k N 2 S 1 T r d B 9 U 1 a l T d f n f 3 3 4 / f v L u J l / 9 k F Z 1 V h Y n a x q T 9 S o t r s t t V u x O 1 m 3 z O j L r J 6 f H 5 3 j 4 P G m e l 8 U m u X 6 T r v B N R f 3 4 X b 0 9 W b 9 p m r e P j 4 5 u b 2 / j W x 6 X 1 e 6 I E U K P / v b i + U t c e Z O s p 4 u z P 7 4 4 y o q 6 S Y r r d H 1 6 / K z u v 3 P 6 r p v s u i r r 8 n U T b 5 M m i X / I 6 j b J s 5 + S B t D j X V r y 7 Z H D j + 9 c / e N k / e S 6 b I u m + v E q 3 b m X 9 q L N m y x P m r R K c l z y f Z K 3 6 e r N 9 c n 6 d Z L X 7 s d 9 n Z Z X a V 3 m r X u 6 e n V 0 e n z U X Y R / n 3 3 4 K a / a O k v u P V d T t e 8 / 1 Y O n X u X N y V r x m D J J j b K M U K X w d 7 3 K 3 f t P e K w l t 4 Z J w a 2 Q n I I O X L 8 5 f C 3 4 k R d l d Z M 0 T b o 9 2 2 6 r t K 5 P O y z H R + 9 9 / n i 4 4 C J L 8 2 1 9 e l w 3 F a h c v a u z x 0 W W n 6 w 7 x O 7 F f r 4 v j F j 7 n 4 i 3 9 w H E o 3 t M 4 O v 3 H u M 1 / B E v l 2 1 a N e U j R q 6 y 6 3 I Z P 9 T E T F j K r T Z S K z W w E y k V K 2 Y I V 8 J a w r j g Z i Y 9 P a S V A x Q I S f c Q e 6 P q u 6 r d t c m P y 0 i K O I u t s k o K Y j i i y U r e R 1 E k V U y k t M Q w w h F n M 0 k a w A R C 0 I T W G z n f J k i Y x X Z p j q M i F k Z I Q 6 3 Q n E 1 B R A m J D c i i X E h G c Y W Y S c 8 E J x C C D v B 6 o + g q f f t o w x + d n 7 3 K s + s E K e + r 8 i Y r 8 N 9 i Y W G i N i Y U 5 U d Y Q 5 V x F W g I K U 1 i b Z l B W S J D X M 2 k D R D v f u 3 g r f b g A q H w / 2 D 3 R u d l 4 t g 8 + 6 p O a 3 B 5 n v y 9 r J e l R s l i L h i T i D / O l a U C O s L p C x l L Z q j U q F 2 I Q M f v T B Y v k 7 t f g G r V Y Q q E v Q e Y v b H 2 T V v s q p 6 4 h V E n d E y V 1 B y / t H D C A j m x k 4 M 2 F u 4 L Q m h D h R V 0 b q 7 s I N 3 9 k g T C 1 B 6 u N 5 I u K r Q V S 0 u Z g O 7 j m m k r K U F m J E L 3 / C D K u G G K c W g P J V D p k C 1 n y f U B T S D 0 T G i 9 s b N 5 k y 2 t W F z F U n J i J G f a y Q m n y c d W y m r U K 8 6 F V c R y c D a L m w 5 L I M w M W L 3 x c l l W T b t 7 0 D H P 7 n K 5 j Z W A G 2 A 1 R + B o F K S e m s j E + C Q e c s K Y + B h u R j y B 0 L O H 6 4 2 h s 2 q X F s 3 i 6 I m 4 j o m m F j w p b u n e i Y i U g E w X E r Q J 9 L y W q L m 5 b U I U C E k H e L 2 x t I E g 3 3 Y S g S 4 T d I r F 6 H G h v B U n X F N E z x B K V s Z o p T j i S B j N i V B 2 b p p z k O 7 + F Q h J 3 R v o 0 H q j 6 O s W 5 u B N k i + U c F T G S h O p p C K S K g 7 N N h J E I M W N k l I T o g y H l T S r C k 1 w A i H o A K 8 3 i s 5 a P D U s 3 4 U U R Q z t j 5 F M U E 6 1 F s 7 B G 6 Q C F 7 E k g q L x 7 U L I z L X 1 J k C B k H S A 1 x t J 5 1 V S Z / c t 9 t m C I a L w h i C x J U X d k Y g W i W z m x F y E h h Y q g l J t G G K o b 2 h n x V E P J x B + R r D e y N m U V e p s o m 2 a 4 + P L t l p W j a C 5 I e q Y I G h M 7 U E / R J m O J T 4 Q h l 5 1 c I 9 m s d T h W g H V C p g C I e s B Z m + c d U G 7 N O f B W Z A G T Z F 1 5 g F R z g v v m i M R 4 y G j l B L J h V I f l f C y U G y F 4 Z 3 z K B r O c k i G Y i k 5 k s a M o A G S B N 6 P q z y D r Y A s C F v B z S 4 6 i u D E z h Q N I 5 x A I m g P 1 1 v w w I S / 7 X V 3 s S z V M R 4 r z A C N p Z g m a c X V y B F D q b J Q E V R I F C t D 0 d v O S n U O U V I E w t A I 1 h s / l 2 V e L o 8 f h i y G C S 3 B R F a x f V O E I Q b X W k t r 4 f 1 o z D F m U j O A C Y S b C a 0 3 c u A u 5 W 6 f Y b 8 s M V / J c R l r o x i m D V A I n K p x A h F p i k Z J 4 A / E N i Z K G O D O Z K d D E w g 3 A 1 Z v z D y t 3 3 a j o n O 6 s B c S K D F w R T G W p Z S D p F E Y R B x u K s F a i p R Q 2 k h 8 Y m 5 e c 5 D u / h 2 K N J j Q e q P o e d a 0 n y A N p B s t a G o g 2 z h R U / i g H B l N L I O g k / Y j U t u I J p D 4 2 c P 1 x s 9 F l m d v 4 Z s u n L B S G l P q t h o o h 6 8 j M U w d l D V j 8 B K w 8 g C / x x A n D G a m t w l P I B Q d 4 P X G 0 X k n 3 W y + w 0 b D s j o k C U Y Q x s L b Z l D U D P Z c T 5 P A p 2 E y M I 5 t L m e n z t 7 k O r / 7 u Y M T C E t 7 u N 5 I + r a t / t l + 0 v g b c y K Y p g S / O X W e j x v V u S 4 V t p y F 3 Y 1 1 S N Q o z r r 5 0 T y N 7 S C F M / 7 u 3 s E O r j e S 3 l s U u k i 3 b h W 2 8 4 L w Y W z F F k b Z l 0 a 2 s w E 8 O g 1 P s R e 9 L d 1 a 0 H d F h v 8 s I w q R J g R 2 J b H N A G E O k 2 G o W p E 1 s X U L K J g D o t m d v z M 5 w F r 1 o A J J i g 9 B e 4 u 6 F 3 3 9 e r d 4 D x l y z 2 L f D u U J b j i l c p x Y w C h n W E l B a r S o b S D T z p U Z L + 5 + d n A C Y W p C 6 4 2 i T V U m y / e C J M I J + l x i m 8 4 y a v R o r 6 L 5 x X o r p A W 2 G 9 x e y t w 1 u w F N I O x M a L 2 x c 5 E V n 7 K C j B 0 G 1 8 Q a t F H Y n + u P U z h h g U G g x X i C M I 1 e y i 0 H z d 2 r m / A E w t A B X m 8 c X a b d 8 u P 5 2 b K S F N m Y o d 5 g u Q H 9 L M d W u B 7 U X 6 S x Q M 4 w o 4 D F 2 k 8 u Z m k / w L n 7 N R B 6 B q z e q P k r + q Y q w Q m L Z d R Q D F 2 R w y A L 0 M c S D P X G Z X A D Y Y 5 0 x 6 j E F p d T E X O r z w Q o E I I O 8 H o j a Q M L / O b V 0 h k S B I L V i m C j m y J M 6 D S f i D S P k d 5 g r 3 K U I A z U 1 V w j b 8 Q T C E V 7 u N 4 Y e t m m i y U C F r e c 1 6 2 R 4 Q S s c O V 2 S 7 o J r M J 5 C k M Q Q F g W c i u S y H q z 8 l s P J h B y R r D e q N m 0 r x Y m N / h 0 8 F U 5 l w r 9 D i H S j I f 8 N H o k H L z E Y M l A O M x e 2 H J I A m G l h + q N k 2 f N 8 h 0 t w W K c t 7 Q Y D F E t p 4 K D Q i T Q A 2 F f W G L c i k 3 V u c H S Q w m E l h G s N 2 I u k + z L y a I / 4 c z z 6 e c 6 W b Q p 4 f r A 8 s G 5 4 Y V Z z s b Y / r F Y 7 H Y H M Z k 1 5 k D C M Q b V w I 1 R G D O 5 z n V W + e k g u Y P M w S Q 7 9 x 4 O g L 1 F 1 l W a F e 7 E e W e D L R P b E j u o i o A N b p D m 9 h O / i H X 9 E V Y f t c b E 3 B A 9 d x u o A 9 U 7 c 4 F k w H u I v Z H 1 f V q k P 7 X p 0 k 1 v H S s l E T Y 4 X A m 5 b R U b d 1 R x d w B U J x z Y Y x j N Y t I 0 + + D 5 B C g Q m g 7 w e i P p 6 X U L v 3 v h f m p E 4 R z A L T W W 4 w A Y E 5 D e v e q O t M H 8 H B v G B G c s P 6 p z H f A E w t C E 1 h s / 3 5 T O m L t f l T 5 8 K 5 U P 3 f / k y / n k Y v f Z V M T L F j f J W V a U c P D V D c g t N A I O W b p B e R 9 H u D 0 K V r u k U P Q j 5 0 U d l k C C a M D q L Y T + k v Q 3 b + A L V 1 O x h Q / n T W G X D l Q 4 g 2 e c P r h 5 u s Z x Z d I v p s 6 V d s B z 9 5 9 Q N l N H s H 8 K O 0 f P 3 G 2 F H t z k 6 v R / o u y w Y B 9 L 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64294698-36D1-4F33-8FCC-166A050F8914}">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29D630A6-1461-4A27-82FA-DEBE7405BA06}">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6F428AA3-0711-4F07-A736-AD0A5DECD21B}">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102</vt:i4>
      </vt:variant>
    </vt:vector>
  </HeadingPairs>
  <TitlesOfParts>
    <vt:vector size="102" baseType="lpstr">
      <vt:lpstr>PORTADA</vt:lpstr>
      <vt:lpstr>LISTA TABLAS</vt:lpstr>
      <vt:lpstr>RESUMEN ESTADÍSTICO</vt:lpstr>
      <vt:lpstr>F-TABLA A-1|A-2|A-3</vt:lpstr>
      <vt:lpstr>F-TABLA A-1 (2)</vt:lpstr>
      <vt:lpstr>F-TABLA A-2</vt:lpstr>
      <vt:lpstr>F-TABLA A-3</vt:lpstr>
      <vt:lpstr>F-TABLA A-4</vt:lpstr>
      <vt:lpstr>F-TABLA B-1</vt:lpstr>
      <vt:lpstr>F-TABLA B-2</vt:lpstr>
      <vt:lpstr>F-TABLA B-3</vt:lpstr>
      <vt:lpstr>F-TABLA B-1|B-2|B-3|B-4|B-8</vt:lpstr>
      <vt:lpstr>F-TABLA B-5</vt:lpstr>
      <vt:lpstr>F-TABLA B-5|B-6</vt:lpstr>
      <vt:lpstr>F-TABLA B-7</vt:lpstr>
      <vt:lpstr>F-TABLA B-8</vt:lpstr>
      <vt:lpstr>F-TABLA B-9</vt:lpstr>
      <vt:lpstr>F-TABLA B-10</vt:lpstr>
      <vt:lpstr>F-TABLA B-11</vt:lpstr>
      <vt:lpstr>F-TABLA B-12</vt:lpstr>
      <vt:lpstr>F-TABLA B-13</vt:lpstr>
      <vt:lpstr>F-TABLA B-14</vt:lpstr>
      <vt:lpstr>F-TABLA B-15</vt:lpstr>
      <vt:lpstr>F-TABLA B-16</vt:lpstr>
      <vt:lpstr>F-TABLA B-17</vt:lpstr>
      <vt:lpstr>F-TABLA B-18</vt:lpstr>
      <vt:lpstr>F-TABLA B-19</vt:lpstr>
      <vt:lpstr>F-TABLA C-1|C-7</vt:lpstr>
      <vt:lpstr>F-TABLA C-2|C-8</vt:lpstr>
      <vt:lpstr>F-TABLA C-3</vt:lpstr>
      <vt:lpstr>F-TABLA C- 3</vt:lpstr>
      <vt:lpstr>F-TABLA C-4|C-5|C-9|C-10</vt:lpstr>
      <vt:lpstr>F-TABLA C-6</vt:lpstr>
      <vt:lpstr>F-TABLA C- 6</vt:lpstr>
      <vt:lpstr>F-TABLA C-11|C-12| C-13</vt:lpstr>
      <vt:lpstr>F-TABLA C-1</vt:lpstr>
      <vt:lpstr>F-TABLA C-2</vt:lpstr>
      <vt:lpstr>F-TABLA C-4</vt:lpstr>
      <vt:lpstr>F-TABLA C-5</vt:lpstr>
      <vt:lpstr>F-TABLA C-7</vt:lpstr>
      <vt:lpstr>F-TABLA C-8</vt:lpstr>
      <vt:lpstr>F-TABLA C-9</vt:lpstr>
      <vt:lpstr>F-TABLA C-10</vt:lpstr>
      <vt:lpstr>F-TABLA C-11</vt:lpstr>
      <vt:lpstr>F-TABLA C-12</vt:lpstr>
      <vt:lpstr>F-TABLA C-13</vt:lpstr>
      <vt:lpstr>F-TABLA C-14</vt:lpstr>
      <vt:lpstr>F-TABLA C-15</vt:lpstr>
      <vt:lpstr>F-TABLA C-16</vt:lpstr>
      <vt:lpstr>F-TABLA C-17</vt:lpstr>
      <vt:lpstr>F-TABLA C-18</vt:lpstr>
      <vt:lpstr>F-TABLA C-17|C-18</vt:lpstr>
      <vt:lpstr>F-TABLA C-19</vt:lpstr>
      <vt:lpstr>F-TABLA C-20</vt:lpstr>
      <vt:lpstr>F-TABLA C-21</vt:lpstr>
      <vt:lpstr>F-TABLA D-1</vt:lpstr>
      <vt:lpstr>F-TABLA D-2</vt:lpstr>
      <vt:lpstr>F-TABLA D-3</vt:lpstr>
      <vt:lpstr>F-TABLA D-4</vt:lpstr>
      <vt:lpstr>F-TABLA D-5</vt:lpstr>
      <vt:lpstr>F-TABLA D-6</vt:lpstr>
      <vt:lpstr>F-TABLA D-7</vt:lpstr>
      <vt:lpstr>F-TABLA D-8</vt:lpstr>
      <vt:lpstr>F-TABLA E-1</vt:lpstr>
      <vt:lpstr>F-TABLA E-2</vt:lpstr>
      <vt:lpstr>F-TABLA E-3</vt:lpstr>
      <vt:lpstr>F-TABLA E-4</vt:lpstr>
      <vt:lpstr>F-TABLA E-5</vt:lpstr>
      <vt:lpstr>F-TABLA E-6</vt:lpstr>
      <vt:lpstr>F-TABLA E-7</vt:lpstr>
      <vt:lpstr>F-TABLA F-1</vt:lpstr>
      <vt:lpstr>F-TABLA F-2</vt:lpstr>
      <vt:lpstr>F-TABLA F-3</vt:lpstr>
      <vt:lpstr>F-TABLA F-4</vt:lpstr>
      <vt:lpstr>F-TABLA G-1</vt:lpstr>
      <vt:lpstr>F-TABLA G-2</vt:lpstr>
      <vt:lpstr>F-TABLA G-3</vt:lpstr>
      <vt:lpstr>F-TABLA G-4</vt:lpstr>
      <vt:lpstr>F-TABLA G-5</vt:lpstr>
      <vt:lpstr>F-TABLA G-6</vt:lpstr>
      <vt:lpstr>F-TABLA G-7</vt:lpstr>
      <vt:lpstr>F-TABLA G-8</vt:lpstr>
      <vt:lpstr>F-TABLA G-9</vt:lpstr>
      <vt:lpstr>F-TABLA G-10</vt:lpstr>
      <vt:lpstr>F-TABLA G-11</vt:lpstr>
      <vt:lpstr>F-TABLA G-12</vt:lpstr>
      <vt:lpstr>F-TABLA G-13</vt:lpstr>
      <vt:lpstr>F-TABLA G-14</vt:lpstr>
      <vt:lpstr>F-TABLA G-15</vt:lpstr>
      <vt:lpstr>F-TABLA G-16</vt:lpstr>
      <vt:lpstr>F-TABLA G-17</vt:lpstr>
      <vt:lpstr>F-TABLA G-18</vt:lpstr>
      <vt:lpstr>F-TABLA H-1</vt:lpstr>
      <vt:lpstr>F-TABLA H-2</vt:lpstr>
      <vt:lpstr>F-TABLA H-3</vt:lpstr>
      <vt:lpstr>F-TABLA H-4</vt:lpstr>
      <vt:lpstr>F-TABLA H-5</vt:lpstr>
      <vt:lpstr>F-TABLA H-6</vt:lpstr>
      <vt:lpstr>F-TABLA H-7</vt:lpstr>
      <vt:lpstr>F-TABLA I-1</vt:lpstr>
      <vt:lpstr>F-TABLA I-2</vt:lpstr>
      <vt:lpstr>F-TABLA I-3</vt:lpstr>
    </vt:vector>
  </TitlesOfParts>
  <Company>Pontificia Universidad Javeriana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BOLETÍN ESTADÍSTICO 2016</dc:title>
  <dc:creator>fuzcategui@javeriana.edu.co</dc:creator>
  <cp:keywords>BOLETÍN ESTADÍSTICO</cp:keywords>
  <cp:lastModifiedBy>Fernando Andres Uzcátegui Ponce</cp:lastModifiedBy>
  <cp:lastPrinted>2017-04-07T16:46:47Z</cp:lastPrinted>
  <dcterms:created xsi:type="dcterms:W3CDTF">2017-02-22T19:28:51Z</dcterms:created>
  <dcterms:modified xsi:type="dcterms:W3CDTF">2019-04-03T22:35:01Z</dcterms:modified>
  <cp:category>ESTADÍSTICAS;DOCUMENTO INSTITUCIONAL;PONTIFICIA UNIVERSIDAD JAVERIANA</cp:category>
</cp:coreProperties>
</file>